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1601"/>
  <workbookPr dateCompatibility="0" defaultThemeVersion="166925"/>
  <mc:AlternateContent xmlns:mc="http://schemas.openxmlformats.org/markup-compatibility/2006">
    <mc:Choice Requires="x15">
      <x15ac:absPath xmlns:x15ac="http://schemas.microsoft.com/office/spreadsheetml/2010/11/ac" url="C:\Users\Zach\Desktop\Grad School Data\"/>
    </mc:Choice>
  </mc:AlternateContent>
  <xr:revisionPtr revIDLastSave="0" documentId="13_ncr:9_{BDD53AE7-E528-420B-A6BD-11CF6992903C}" xr6:coauthVersionLast="43" xr6:coauthVersionMax="43" xr10:uidLastSave="{00000000-0000-0000-0000-000000000000}"/>
  <bookViews>
    <workbookView xWindow="28680" yWindow="-120" windowWidth="29040" windowHeight="16440" xr2:uid="{00000000-000D-0000-FFFF-FFFF00000000}"/>
  </bookViews>
  <sheets>
    <sheet name="fueling_stations" sheetId="1" r:id="rId1"/>
    <sheet name="Fueling_Stations_Charts" sheetId="4" r:id="rId2"/>
    <sheet name="Fueling_Station_bar_graph" sheetId="5" r:id="rId3"/>
    <sheet name="Fueling Station per State" sheetId="6" r:id="rId4"/>
    <sheet name="2019-2018 Fueling stations" sheetId="2" r:id="rId5"/>
  </sheets>
  <definedNames>
    <definedName name="_xlnm._FilterDatabase" localSheetId="0" hidden="1">fueling_stations!$P$1:$P$17953</definedName>
    <definedName name="_xlchart.v1.0" hidden="1">'Fueling Station per State'!$A$2:$A$52</definedName>
    <definedName name="_xlchart.v1.1" hidden="1">'Fueling Station per State'!$B$1</definedName>
    <definedName name="_xlchart.v1.10" hidden="1">'Fueling Station per State'!$B$1</definedName>
    <definedName name="_xlchart.v1.11" hidden="1">'Fueling Station per State'!$B$2:$B$52</definedName>
    <definedName name="_xlchart.v1.2" hidden="1">'Fueling Station per State'!$B$2:$B$52</definedName>
    <definedName name="_xlchart.v1.3" hidden="1">'Fueling Station per State'!$A$2:$A$52</definedName>
    <definedName name="_xlchart.v1.4" hidden="1">'Fueling Station per State'!$B$1</definedName>
    <definedName name="_xlchart.v1.5" hidden="1">'Fueling Station per State'!$B$2:$B$52</definedName>
    <definedName name="_xlchart.v1.6" hidden="1">'Fueling Station per State'!$A$2:$A$52</definedName>
    <definedName name="_xlchart.v1.7" hidden="1">'Fueling Station per State'!$B$1</definedName>
    <definedName name="_xlchart.v1.8" hidden="1">'Fueling Station per State'!$B$2:$B$52</definedName>
    <definedName name="_xlchart.v1.9" hidden="1">'Fueling Station per State'!$A$2:$A$52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purl.oclc.org/ooxml/spreadsheetml/main">
  <c r="U22" i="1" l="1"/>
  <c r="U21" i="1"/>
  <c r="U20" i="1"/>
  <c r="U19" i="1"/>
  <c r="U18" i="1"/>
  <c r="U17" i="1"/>
  <c r="U16" i="1"/>
  <c r="U15" i="1"/>
  <c r="U14" i="1"/>
  <c r="U13" i="1"/>
  <c r="U12" i="1"/>
  <c r="U11" i="1"/>
  <c r="U10" i="1"/>
  <c r="U9" i="1"/>
  <c r="U8" i="1"/>
  <c r="U7" i="1"/>
  <c r="U6" i="1"/>
  <c r="U5" i="1"/>
  <c r="U4" i="1"/>
  <c r="X8" i="1" l="1"/>
  <c r="X7" i="1"/>
  <c r="U27" i="1"/>
  <c r="U76" i="1" l="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6" i="1"/>
  <c r="U77" i="1" l="1"/>
</calcChain>
</file>

<file path=xl/sharedStrings.xml><?xml version="1.0" encoding="utf-8"?>
<sst xmlns="http://purl.oclc.org/ooxml/spreadsheetml/main" count="145816" uniqueCount="37159">
  <si>
    <t>Fuel_Type_Code</t>
  </si>
  <si>
    <t>Station_Name</t>
  </si>
  <si>
    <t>Street_Address</t>
  </si>
  <si>
    <t>Intersection_Directions</t>
  </si>
  <si>
    <t>City</t>
  </si>
  <si>
    <t>State</t>
  </si>
  <si>
    <t>ZIP</t>
  </si>
  <si>
    <t>Latitude</t>
  </si>
  <si>
    <t>Longitude</t>
  </si>
  <si>
    <t>Date_Last_Confirmed</t>
  </si>
  <si>
    <t>ID</t>
  </si>
  <si>
    <t>Updated_At</t>
  </si>
  <si>
    <t>Open_Date</t>
  </si>
  <si>
    <t>Open_Month</t>
  </si>
  <si>
    <t>Open_Day</t>
  </si>
  <si>
    <t>Open_Year</t>
  </si>
  <si>
    <t>NG _Vehicle_Class</t>
  </si>
  <si>
    <t>Country</t>
  </si>
  <si>
    <t>Access_Code</t>
  </si>
  <si>
    <t>CNG</t>
  </si>
  <si>
    <t>Alagasco - Montgomery Operations Center</t>
  </si>
  <si>
    <t>2951 Chestnut St</t>
  </si>
  <si>
    <t>Montgomery</t>
  </si>
  <si>
    <t>AL</t>
  </si>
  <si>
    <t>2019-04-08 17:32:59 UTC</t>
  </si>
  <si>
    <t>MD</t>
  </si>
  <si>
    <t>US</t>
  </si>
  <si>
    <t>private</t>
  </si>
  <si>
    <t>Atlanta</t>
  </si>
  <si>
    <t>GA</t>
  </si>
  <si>
    <t>2019-01-17 00:33:46 UTC</t>
  </si>
  <si>
    <t>public</t>
  </si>
  <si>
    <t>Metropolitan Atlanta Rapid Transit Authority</t>
  </si>
  <si>
    <t>LD</t>
  </si>
  <si>
    <t>United Parcel Service</t>
  </si>
  <si>
    <t>HD</t>
  </si>
  <si>
    <t>Houston</t>
  </si>
  <si>
    <t>TX</t>
  </si>
  <si>
    <t>Arkansas Oklahoma Gas Corp</t>
  </si>
  <si>
    <t>Fort Smith</t>
  </si>
  <si>
    <t>AR</t>
  </si>
  <si>
    <t>Boston</t>
  </si>
  <si>
    <t>MA</t>
  </si>
  <si>
    <t>Everett</t>
  </si>
  <si>
    <t>Clean Energy - Greenpoint - National Grid</t>
  </si>
  <si>
    <t>287 Maspeth Ave</t>
  </si>
  <si>
    <t>I-278/Brooklyn Queens Expy, exit onto Vandervoort Ave S, left onto Maspeth Ave, and the station is on the left</t>
  </si>
  <si>
    <t>Brooklyn</t>
  </si>
  <si>
    <t>NY</t>
  </si>
  <si>
    <t>Con Edison - W 29th St Service Center</t>
  </si>
  <si>
    <t>281 11th Ave</t>
  </si>
  <si>
    <t>In Manhattan, W 29th Street and 12th Avenue.</t>
  </si>
  <si>
    <t>New York</t>
  </si>
  <si>
    <t>Bronx</t>
  </si>
  <si>
    <t>Queens</t>
  </si>
  <si>
    <t>WA</t>
  </si>
  <si>
    <t>Indianapolis</t>
  </si>
  <si>
    <t>IN</t>
  </si>
  <si>
    <t>Sandusky</t>
  </si>
  <si>
    <t>OH</t>
  </si>
  <si>
    <t>Black Hills Energy</t>
  </si>
  <si>
    <t>1301 W 24th St</t>
  </si>
  <si>
    <t>From I-25 take exit 10, Missile Dr, go approximately 0.5 miles to W 24th St, then turn left onto W 24th.  The fueling station is located on the right</t>
  </si>
  <si>
    <t>Cheyenne</t>
  </si>
  <si>
    <t>WY</t>
  </si>
  <si>
    <t>Shell</t>
  </si>
  <si>
    <t>Hartford</t>
  </si>
  <si>
    <t>CT</t>
  </si>
  <si>
    <t>Baton Rouge</t>
  </si>
  <si>
    <t>LA</t>
  </si>
  <si>
    <t>Garfield Heights</t>
  </si>
  <si>
    <t>2019-03-07 18:17:18 UTC</t>
  </si>
  <si>
    <t>Clean Energy - Santa Fe Trails Transit</t>
  </si>
  <si>
    <t>2931 Rufina St</t>
  </si>
  <si>
    <t>Santa Fe</t>
  </si>
  <si>
    <t>NM</t>
  </si>
  <si>
    <t>2019-01-14 21:22:19 UTC</t>
  </si>
  <si>
    <t>Overland Park</t>
  </si>
  <si>
    <t>KS</t>
  </si>
  <si>
    <t>Intermountain Gas Co</t>
  </si>
  <si>
    <t>Boise</t>
  </si>
  <si>
    <t>Pocatello</t>
  </si>
  <si>
    <t>Idaho Falls</t>
  </si>
  <si>
    <t>Nampa</t>
  </si>
  <si>
    <t>Laclede Gas Co - Shrewsbury Facility</t>
  </si>
  <si>
    <t>4118 Shrewsbury Ave</t>
  </si>
  <si>
    <t>Intersection of I-44 and Shrewsbury.</t>
  </si>
  <si>
    <t>St. Louis</t>
  </si>
  <si>
    <t>MO</t>
  </si>
  <si>
    <t>1650 Islip Ave</t>
  </si>
  <si>
    <t>Brentwood</t>
  </si>
  <si>
    <t>175 E Old Country Rd</t>
  </si>
  <si>
    <t>Hicksville</t>
  </si>
  <si>
    <t>Irving</t>
  </si>
  <si>
    <t>Clean Energy - Downtown Dallas</t>
  </si>
  <si>
    <t>Dallas</t>
  </si>
  <si>
    <t>Garland</t>
  </si>
  <si>
    <t>Rock Springs</t>
  </si>
  <si>
    <t>I-80</t>
  </si>
  <si>
    <t>Lyman</t>
  </si>
  <si>
    <t>Coalville</t>
  </si>
  <si>
    <t>UT</t>
  </si>
  <si>
    <t>Orem</t>
  </si>
  <si>
    <t>2019-02-06 20:42:36 UTC</t>
  </si>
  <si>
    <t>West Jordan School District</t>
  </si>
  <si>
    <t>8370 S 4300 W</t>
  </si>
  <si>
    <t>4300 W.</t>
  </si>
  <si>
    <t>West Jordan</t>
  </si>
  <si>
    <t>Salt Lake City</t>
  </si>
  <si>
    <t>Logan</t>
  </si>
  <si>
    <t>Ogden</t>
  </si>
  <si>
    <t>Price</t>
  </si>
  <si>
    <t>Ephraim</t>
  </si>
  <si>
    <t>Questar Gas - Chevron</t>
  </si>
  <si>
    <t>Richfield</t>
  </si>
  <si>
    <t>Cedar City</t>
  </si>
  <si>
    <t>St. George</t>
  </si>
  <si>
    <t>Mobile</t>
  </si>
  <si>
    <t>Shakopee</t>
  </si>
  <si>
    <t>MN</t>
  </si>
  <si>
    <t>Minneapolis</t>
  </si>
  <si>
    <t>Metropolitan Utilities District</t>
  </si>
  <si>
    <t>2615 S 64th Ave</t>
  </si>
  <si>
    <t>Omaha</t>
  </si>
  <si>
    <t>NE</t>
  </si>
  <si>
    <t>X3Energy</t>
  </si>
  <si>
    <t>3103 N Industrial Way</t>
  </si>
  <si>
    <t>I-25, exit onto Meadows Pkwy W, left on Industrial, at US-85</t>
  </si>
  <si>
    <t>Castle Rock</t>
  </si>
  <si>
    <t>CO</t>
  </si>
  <si>
    <t>Denver</t>
  </si>
  <si>
    <t>Boulder</t>
  </si>
  <si>
    <t>Clean Energy - Albany - National Grid</t>
  </si>
  <si>
    <t>1125 Broadway</t>
  </si>
  <si>
    <t>Just south and west  of I-90/I-787 Interchange, between Loudonville Rd and N 1st St</t>
  </si>
  <si>
    <t>Menands</t>
  </si>
  <si>
    <t>Portland</t>
  </si>
  <si>
    <t>OR</t>
  </si>
  <si>
    <t>Salem</t>
  </si>
  <si>
    <t>Oregon Department of Administrative Services State Motor Pool</t>
  </si>
  <si>
    <t>1100 Airport Rd SE</t>
  </si>
  <si>
    <t>Military Way and Ryan Dr SE</t>
  </si>
  <si>
    <t>Oklahoma City</t>
  </si>
  <si>
    <t>OK</t>
  </si>
  <si>
    <t>Ardmore</t>
  </si>
  <si>
    <t>Enid</t>
  </si>
  <si>
    <t>EZ Go #53</t>
  </si>
  <si>
    <t>Mile 178 Turner Turnpike</t>
  </si>
  <si>
    <t>I-44, take exit next to McDonald's, and the station is behind Kicks 66.</t>
  </si>
  <si>
    <t>Stroud</t>
  </si>
  <si>
    <t>Tulsa</t>
  </si>
  <si>
    <t>Muskogee</t>
  </si>
  <si>
    <t>Ponca City</t>
  </si>
  <si>
    <t>Shawnee</t>
  </si>
  <si>
    <t>Clean Energy</t>
  </si>
  <si>
    <t>388 Park Ave</t>
  </si>
  <si>
    <t>Warminster</t>
  </si>
  <si>
    <t>PA</t>
  </si>
  <si>
    <t>1510 Chester Pike</t>
  </si>
  <si>
    <t>Eddystone</t>
  </si>
  <si>
    <t>1050 Swedesford Rd</t>
  </si>
  <si>
    <t>Berwyn</t>
  </si>
  <si>
    <t>Clean Energy - Phoenixville</t>
  </si>
  <si>
    <t>1101 W Bridge St</t>
  </si>
  <si>
    <t>Phoenixville</t>
  </si>
  <si>
    <t>Clean Energy - Plymouth</t>
  </si>
  <si>
    <t>680 Ridge Pike</t>
  </si>
  <si>
    <t>I-476 N, exit onto Chemical Rd S, right into PECO Energy driveway</t>
  </si>
  <si>
    <t>Plymouth Meeting</t>
  </si>
  <si>
    <t>Grass Valley</t>
  </si>
  <si>
    <t>CA</t>
  </si>
  <si>
    <t>San Ramon</t>
  </si>
  <si>
    <t>Santa Cruz</t>
  </si>
  <si>
    <t>Bakersfield</t>
  </si>
  <si>
    <t>Clovis</t>
  </si>
  <si>
    <t>Fresno</t>
  </si>
  <si>
    <t>Salinas</t>
  </si>
  <si>
    <t>San Carlos</t>
  </si>
  <si>
    <t>San Francisco</t>
  </si>
  <si>
    <t>Concord</t>
  </si>
  <si>
    <t>Hayward</t>
  </si>
  <si>
    <t>PG&amp;E Richmond Service Center</t>
  </si>
  <si>
    <t>1100 S 27th St</t>
  </si>
  <si>
    <t>Exit I-580 at Marina Bay Parkway and go south, left onto Pierson Avenue and turn right onto 27th Street, and the station is on the right.</t>
  </si>
  <si>
    <t>Richmond</t>
  </si>
  <si>
    <t>2019-02-20 16:17:31 UTC</t>
  </si>
  <si>
    <t>San Rafael</t>
  </si>
  <si>
    <t>Cupertino</t>
  </si>
  <si>
    <t>San Jose</t>
  </si>
  <si>
    <t>Stockton</t>
  </si>
  <si>
    <t>Santa Rosa</t>
  </si>
  <si>
    <t>Auburn</t>
  </si>
  <si>
    <t>Davis</t>
  </si>
  <si>
    <t>Sacramento</t>
  </si>
  <si>
    <t>PG&amp;E Florin-Perkins Service Center</t>
  </si>
  <si>
    <t>5555 Florin-Perkins Rd</t>
  </si>
  <si>
    <t>Exit Highway 50 at Howe Avenue/Power Inn Road, south on Power Inn, left on Fruitridge Road, enter the facility on Fruitridge Road on the left past Florin-Perkins Rd intersection; enter through gate #4.</t>
  </si>
  <si>
    <t>2019-02-20 16:18:47 UTC</t>
  </si>
  <si>
    <t>Anderson</t>
  </si>
  <si>
    <t>City of Hollywood</t>
  </si>
  <si>
    <t>1600 S Park Rd</t>
  </si>
  <si>
    <t>Hollywood</t>
  </si>
  <si>
    <t>FL</t>
  </si>
  <si>
    <t>Milton</t>
  </si>
  <si>
    <t>TECO Peoples Gas</t>
  </si>
  <si>
    <t>Orlando</t>
  </si>
  <si>
    <t>North Miami Beach</t>
  </si>
  <si>
    <t>Greenville</t>
  </si>
  <si>
    <t>SC</t>
  </si>
  <si>
    <t>PSNC Energy</t>
  </si>
  <si>
    <t>2712 Discovery Dr</t>
  </si>
  <si>
    <t>Raleigh</t>
  </si>
  <si>
    <t>NC</t>
  </si>
  <si>
    <t>Chula Vista</t>
  </si>
  <si>
    <t>Trillium - San Diego Metropolitan Transit System</t>
  </si>
  <si>
    <t>3650 Main St</t>
  </si>
  <si>
    <t>Main St and Hilltop Dr</t>
  </si>
  <si>
    <t>Carlsbad</t>
  </si>
  <si>
    <t>Oceanside</t>
  </si>
  <si>
    <t>Poway</t>
  </si>
  <si>
    <t>San Diego</t>
  </si>
  <si>
    <t>Clean Energy - Waste Management - Moreno Valley</t>
  </si>
  <si>
    <t>17700 Indian Ave</t>
  </si>
  <si>
    <t>Moreno Valley</t>
  </si>
  <si>
    <t>Clean Energy - Los Angeles County Metropolitan Transportation Authority - Division 10</t>
  </si>
  <si>
    <t>742 N Mission Rd</t>
  </si>
  <si>
    <t>Los Angeles</t>
  </si>
  <si>
    <t>Santa Monica</t>
  </si>
  <si>
    <t>Clean Energy - Los Angeles County Sanitation District</t>
  </si>
  <si>
    <t>2800 Workman Mill Rd</t>
  </si>
  <si>
    <t>LCNG station</t>
  </si>
  <si>
    <t>Whittier</t>
  </si>
  <si>
    <t>Clean Energy - Los Angeles County Metropolitan Transportation Authority - Division 15</t>
  </si>
  <si>
    <t>11900 Branford St</t>
  </si>
  <si>
    <t>Sun Valley</t>
  </si>
  <si>
    <t>Covina</t>
  </si>
  <si>
    <t>Clean Energy - Los Angeles County Metropolitan Transportation Authority - Division 8</t>
  </si>
  <si>
    <t>9201 Canoga Ave</t>
  </si>
  <si>
    <t>Chatsworth</t>
  </si>
  <si>
    <t>21865 Copley Dr</t>
  </si>
  <si>
    <t>Diamond Bar</t>
  </si>
  <si>
    <t>SunLine Transit Agency</t>
  </si>
  <si>
    <t>32505 Harry Oliver Trail</t>
  </si>
  <si>
    <t>Exit I-10 at Ramon Road, go east on Ramon, east on Warner, north on Harry Oliver Trail, station on left.</t>
  </si>
  <si>
    <t>Thousand Palms</t>
  </si>
  <si>
    <t>Riverside</t>
  </si>
  <si>
    <t>Garden Grove</t>
  </si>
  <si>
    <t>Trillium - Orange County Transportation Authority - Garden Grove</t>
  </si>
  <si>
    <t>11790 Cardinal Pl</t>
  </si>
  <si>
    <t>Irvine</t>
  </si>
  <si>
    <t>Oxnard</t>
  </si>
  <si>
    <t>Revolution CNG - JB Dewar Inc</t>
  </si>
  <si>
    <t>75 Prado Rd</t>
  </si>
  <si>
    <t>Exit Highway 101 N at Prado Road, and the station is on the right. Exit Highway 101 S at Madonna Road, right on Madonna, right on Higuera St, right on Prado, and station is on the left</t>
  </si>
  <si>
    <t>San Luis Obispo</t>
  </si>
  <si>
    <t>Sun Metro</t>
  </si>
  <si>
    <t>El Paso</t>
  </si>
  <si>
    <t>City of Phoenix - Salt River Service Center</t>
  </si>
  <si>
    <t>3045 S 22nd Ave</t>
  </si>
  <si>
    <t>Phoenix</t>
  </si>
  <si>
    <t>AZ</t>
  </si>
  <si>
    <t>Scottsdale</t>
  </si>
  <si>
    <t>Tucson</t>
  </si>
  <si>
    <t>North Las Vegas</t>
  </si>
  <si>
    <t>NV</t>
  </si>
  <si>
    <t>Virginia Natural Gas - Lance Rd</t>
  </si>
  <si>
    <t>1184 Lance Rd</t>
  </si>
  <si>
    <t>A the end of Lance Rd off of Lowery Rd near Military Cir.</t>
  </si>
  <si>
    <t>Norfolk</t>
  </si>
  <si>
    <t>VA</t>
  </si>
  <si>
    <t>Newport News</t>
  </si>
  <si>
    <t>Montgomery County Agencies - Fleet Management Services</t>
  </si>
  <si>
    <t>17000 Crabbs Branch Way</t>
  </si>
  <si>
    <t>I-270, exit 8 (Shady Grove Rd), right, left onto Crabbs Branch Way, and the station is on the right.</t>
  </si>
  <si>
    <t>Gaithersburg</t>
  </si>
  <si>
    <t>Pullman</t>
  </si>
  <si>
    <t>1411 E Mission Ave</t>
  </si>
  <si>
    <t>Spokane</t>
  </si>
  <si>
    <t>Clarkston</t>
  </si>
  <si>
    <t>Memphis</t>
  </si>
  <si>
    <t>TN</t>
  </si>
  <si>
    <t>Clean Energy - Los Angeles County Metropolitan Transportation Authority - Division 18</t>
  </si>
  <si>
    <t>450 W Griffith St</t>
  </si>
  <si>
    <t>Gardena</t>
  </si>
  <si>
    <t>2019-02-19 19:55:31 UTC</t>
  </si>
  <si>
    <t>10400 Aviation Blvd</t>
  </si>
  <si>
    <t>Garden City</t>
  </si>
  <si>
    <t>Montgomery County Transit</t>
  </si>
  <si>
    <t>16624 Crabbs Branch Way</t>
  </si>
  <si>
    <t>Derwood</t>
  </si>
  <si>
    <t>Okmulgee</t>
  </si>
  <si>
    <t>Chico</t>
  </si>
  <si>
    <t>Vacaville</t>
  </si>
  <si>
    <t>University of California - Davis</t>
  </si>
  <si>
    <t>83255 Highway 111</t>
  </si>
  <si>
    <t>Exit I-10 at Auto Center Drive, go south on Highway 111, go right, station on left.</t>
  </si>
  <si>
    <t>Indio</t>
  </si>
  <si>
    <t>Downey</t>
  </si>
  <si>
    <t>Anaheim</t>
  </si>
  <si>
    <t>City of Banning</t>
  </si>
  <si>
    <t>176 E Lincoln St</t>
  </si>
  <si>
    <t>Banning</t>
  </si>
  <si>
    <t>San Bernardino</t>
  </si>
  <si>
    <t>Compton</t>
  </si>
  <si>
    <t>Ontario</t>
  </si>
  <si>
    <t>City of Anaheim</t>
  </si>
  <si>
    <t>955 S Melrose</t>
  </si>
  <si>
    <t>2019-02-19 20:17:35 UTC</t>
  </si>
  <si>
    <t>Palm Springs</t>
  </si>
  <si>
    <t>Alhambra</t>
  </si>
  <si>
    <t>Marine Corps Air Ground Combat Center</t>
  </si>
  <si>
    <t>Twentynine Palms</t>
  </si>
  <si>
    <t>E85</t>
  </si>
  <si>
    <t>Lincoln</t>
  </si>
  <si>
    <t>Grand Island</t>
  </si>
  <si>
    <t>Sioux Valley Co-op - Cenex</t>
  </si>
  <si>
    <t>220 10th St NW</t>
  </si>
  <si>
    <t>On Highway 20 at 3rd Street NW</t>
  </si>
  <si>
    <t>Watertown</t>
  </si>
  <si>
    <t>SD</t>
  </si>
  <si>
    <t>F&amp;M Co-op Oil</t>
  </si>
  <si>
    <t>45316 Highway 34</t>
  </si>
  <si>
    <t>At Highway 81</t>
  </si>
  <si>
    <t>Madison</t>
  </si>
  <si>
    <t>Kum &amp; Go #113</t>
  </si>
  <si>
    <t>2801 E 13th St</t>
  </si>
  <si>
    <t>Ames</t>
  </si>
  <si>
    <t>IA</t>
  </si>
  <si>
    <t>West Burlington</t>
  </si>
  <si>
    <t>Conoco Convenient Food Mart</t>
  </si>
  <si>
    <t>3714 W Truman Blvd</t>
  </si>
  <si>
    <t>Off of Highway 50.</t>
  </si>
  <si>
    <t>Jefferson City</t>
  </si>
  <si>
    <t>Cubby's</t>
  </si>
  <si>
    <t>Flying J</t>
  </si>
  <si>
    <t>4200 N I-90 Service Rd</t>
  </si>
  <si>
    <t>Exit 61</t>
  </si>
  <si>
    <t>Rapid City</t>
  </si>
  <si>
    <t>ELEC</t>
  </si>
  <si>
    <t>City of Sacramento - Capitol Parking Garage</t>
  </si>
  <si>
    <t>1015 L St</t>
  </si>
  <si>
    <t>At 10th and L, 2nd Level</t>
  </si>
  <si>
    <t>LADWP - Truesdale Center</t>
  </si>
  <si>
    <t>11791 Truesdale St</t>
  </si>
  <si>
    <t>Southern California Edison - Rosemead Office Building 1</t>
  </si>
  <si>
    <t>2244 Walnut Grove Ave</t>
  </si>
  <si>
    <t>Rosemead</t>
  </si>
  <si>
    <t>LADWP - John Ferraro Building</t>
  </si>
  <si>
    <t>111 N Hope St</t>
  </si>
  <si>
    <t>Across Hope</t>
  </si>
  <si>
    <t>LADWP - Haynes Power Plant</t>
  </si>
  <si>
    <t>6801 Westminster Ave</t>
  </si>
  <si>
    <t>Long Beach</t>
  </si>
  <si>
    <t>LADWP - Wilmington</t>
  </si>
  <si>
    <t>161 N Island Ave</t>
  </si>
  <si>
    <t>At B St</t>
  </si>
  <si>
    <t>Wilmington</t>
  </si>
  <si>
    <t>LADWP - Sylmar Center</t>
  </si>
  <si>
    <t>13101 Sepulveda Blvd</t>
  </si>
  <si>
    <t>Sylmar</t>
  </si>
  <si>
    <t>LADWP - EV Service Center</t>
  </si>
  <si>
    <t>1630 N Main St</t>
  </si>
  <si>
    <t>LADWP - Fairfax Center</t>
  </si>
  <si>
    <t>2311 S Fairfax Ave</t>
  </si>
  <si>
    <t>LADWP - Ducommun Center</t>
  </si>
  <si>
    <t>433 E Temple St</t>
  </si>
  <si>
    <t>California Air Resources Board</t>
  </si>
  <si>
    <t>El Monte</t>
  </si>
  <si>
    <t>LADWP - Palmetto Center</t>
  </si>
  <si>
    <t>1212 Palmetto St</t>
  </si>
  <si>
    <t>LNG</t>
  </si>
  <si>
    <t>LCNG facility</t>
  </si>
  <si>
    <t>Bloomington</t>
  </si>
  <si>
    <t>IL</t>
  </si>
  <si>
    <t>Kwik Trip #334</t>
  </si>
  <si>
    <t>Mankato</t>
  </si>
  <si>
    <t>Winnebago</t>
  </si>
  <si>
    <t>Scripps Green Hospital</t>
  </si>
  <si>
    <t>10666 N Torrey Pines Rd</t>
  </si>
  <si>
    <t>Patient Parking Structure, level G</t>
  </si>
  <si>
    <t>La Jolla</t>
  </si>
  <si>
    <t>2019-01-29 18:56:08 UTC</t>
  </si>
  <si>
    <t>395 Broadway</t>
  </si>
  <si>
    <t>1st floor of parking garage</t>
  </si>
  <si>
    <t>San Diego Wild Animal Park</t>
  </si>
  <si>
    <t>15500 San Pasqual Valley Rd</t>
  </si>
  <si>
    <t>Escondido</t>
  </si>
  <si>
    <t>Galpin Motors</t>
  </si>
  <si>
    <t>15421 Roscoe Blvd</t>
  </si>
  <si>
    <t>Sepulveda</t>
  </si>
  <si>
    <t>Pasadena</t>
  </si>
  <si>
    <t>South Pasadena</t>
  </si>
  <si>
    <t>Central New York Regional Transportation Authority - Centro</t>
  </si>
  <si>
    <t>200 Cortland Ave</t>
  </si>
  <si>
    <t>Off 81 at Brighton Ave, right on S Salina, to Paulman and Cortland.</t>
  </si>
  <si>
    <t>Syracuse</t>
  </si>
  <si>
    <t>City of Phoenix - Glenrosa Service Center</t>
  </si>
  <si>
    <t>4020 W Glenrosa Ave</t>
  </si>
  <si>
    <t>43rd Ave &amp; Glenrosa Ave</t>
  </si>
  <si>
    <t>Hanford</t>
  </si>
  <si>
    <t>Tulare</t>
  </si>
  <si>
    <t>Hillsboro</t>
  </si>
  <si>
    <t>Rochester</t>
  </si>
  <si>
    <t>Broken Arrow</t>
  </si>
  <si>
    <t>Bobby &amp; Steve's Mobil</t>
  </si>
  <si>
    <t>Norwich Public Utilities</t>
  </si>
  <si>
    <t>157 N Main St</t>
  </si>
  <si>
    <t>Adjacent to Norwich Public Utilities Customer Service Center Building</t>
  </si>
  <si>
    <t>Norwich</t>
  </si>
  <si>
    <t>Hyatt Regency Long Beach</t>
  </si>
  <si>
    <t>200 S Pine Ave</t>
  </si>
  <si>
    <t>Hilton - Los Angeles International Airport</t>
  </si>
  <si>
    <t>5711 W Century Blvd</t>
  </si>
  <si>
    <t>1 World Way</t>
  </si>
  <si>
    <t>Northridge</t>
  </si>
  <si>
    <t>Hilton - Palm Springs</t>
  </si>
  <si>
    <t>400 E Tahquitz Canyon Way</t>
  </si>
  <si>
    <t>East Bay Mini</t>
  </si>
  <si>
    <t>4340 Rosewood Dr</t>
  </si>
  <si>
    <t>Pleasanton</t>
  </si>
  <si>
    <t>Lindbergh Dr</t>
  </si>
  <si>
    <t>Sherman Oaks</t>
  </si>
  <si>
    <t>City of Temecula - 6th Street Lot</t>
  </si>
  <si>
    <t>28462 Front St</t>
  </si>
  <si>
    <t>Mercedes Street</t>
  </si>
  <si>
    <t>Temecula</t>
  </si>
  <si>
    <t>Universal City</t>
  </si>
  <si>
    <t>Van Nuys</t>
  </si>
  <si>
    <t>Lancaster</t>
  </si>
  <si>
    <t>1689 Arden Way</t>
  </si>
  <si>
    <t>Clean Energy - Cockrell Hill</t>
  </si>
  <si>
    <t>2005 S Cockrell Hill Rd</t>
  </si>
  <si>
    <t>North of Illinois Ave on Cockrell Hill</t>
  </si>
  <si>
    <t>Oklahoma Natural Gas - Norman Service Center</t>
  </si>
  <si>
    <t>605 N Berry Rd</t>
  </si>
  <si>
    <t>Norman</t>
  </si>
  <si>
    <t>Oklahoma Natural Gas - Pauls Valley Service Center</t>
  </si>
  <si>
    <t>1701 W Airline Rd</t>
  </si>
  <si>
    <t>Pauls Valley</t>
  </si>
  <si>
    <t>Oklahoma Natural Gas - CNG Maintenance Facility</t>
  </si>
  <si>
    <t>1028 N Preston</t>
  </si>
  <si>
    <t>Davenport</t>
  </si>
  <si>
    <t>Oklahoma Natural Gas - Sapulpa Service Center</t>
  </si>
  <si>
    <t>410 S Hawthorne St</t>
  </si>
  <si>
    <t>Southwest corner of Hawthorne and Bryan Ave. Not well marked. Across from the golf course trailer parking lot.</t>
  </si>
  <si>
    <t>Sapulpa</t>
  </si>
  <si>
    <t>Oklahoma Natural Gas - Durant Service Center</t>
  </si>
  <si>
    <t>523 W Evergreen St</t>
  </si>
  <si>
    <t>Durant</t>
  </si>
  <si>
    <t>Springfield</t>
  </si>
  <si>
    <t>City of Victorville</t>
  </si>
  <si>
    <t>14201 McArt Rd</t>
  </si>
  <si>
    <t>Victorville</t>
  </si>
  <si>
    <t>Golden Empire Transit</t>
  </si>
  <si>
    <t>1830 Golden State Ave</t>
  </si>
  <si>
    <t>Golden State Ave and F St</t>
  </si>
  <si>
    <t>Contra Costa County</t>
  </si>
  <si>
    <t>2467 Waterbird Way</t>
  </si>
  <si>
    <t>At Imhoff</t>
  </si>
  <si>
    <t>Martinez</t>
  </si>
  <si>
    <t>2019-04-10 21:20:21 UTC</t>
  </si>
  <si>
    <t>City of Roseville</t>
  </si>
  <si>
    <t>2005 Hilltop Cir</t>
  </si>
  <si>
    <t>Roseville</t>
  </si>
  <si>
    <t>Glenn Research Center</t>
  </si>
  <si>
    <t>21000 Brookpark Rd</t>
  </si>
  <si>
    <t>Building 104.</t>
  </si>
  <si>
    <t>Cleveland</t>
  </si>
  <si>
    <t>Fountain Valley - Orange County Sanitation District</t>
  </si>
  <si>
    <t>10844 Ellis Ave</t>
  </si>
  <si>
    <t>I-405 N, Euclid exit, turn right and go under freeway, left at traffic signal (Euclid/405 southbound entrance), straight onto property, and the station is on the left.</t>
  </si>
  <si>
    <t>Fountain Valley</t>
  </si>
  <si>
    <t>City of El Monte Transportation Services</t>
  </si>
  <si>
    <t>3629 Cypress Ave</t>
  </si>
  <si>
    <t>At intersection of Ramona and Orchard.</t>
  </si>
  <si>
    <t>Whittier Union High School District</t>
  </si>
  <si>
    <t>13200 Mulberry Dr</t>
  </si>
  <si>
    <t>Exit I-605, go east on Slauson which turns to Mulberry, cross Greenleaf Ave, station is on right.</t>
  </si>
  <si>
    <t>City of Arvin</t>
  </si>
  <si>
    <t>205 1/2 Langford Ave</t>
  </si>
  <si>
    <t>Arvin</t>
  </si>
  <si>
    <t>SoCalGas - Santa Barbara Base</t>
  </si>
  <si>
    <t>219 N Quarantina St</t>
  </si>
  <si>
    <t>From Highway 101, exit at Milpas St, turn away from the ocean and proceed to Montecito St, left on Montecito, go 2 blocks, left on Quarantina St, and the station is on the right</t>
  </si>
  <si>
    <t>Santa Barbara</t>
  </si>
  <si>
    <t>Reedley</t>
  </si>
  <si>
    <t>City of Delano</t>
  </si>
  <si>
    <t>725 S Lexington St</t>
  </si>
  <si>
    <t>From Highway 99, take the exit at Woolomes Ave, turn east on Woolomes (left from southbound, right from northbound and proceed to Lexington), turn right on Lexington St, and the station is on the right.</t>
  </si>
  <si>
    <t>Delano</t>
  </si>
  <si>
    <t>Simi Valley Transit</t>
  </si>
  <si>
    <t>490 W Los Angeles Ave</t>
  </si>
  <si>
    <t>Simi Valley</t>
  </si>
  <si>
    <t>100 16th St</t>
  </si>
  <si>
    <t>16th St and Imperial Ave</t>
  </si>
  <si>
    <t>Detroit</t>
  </si>
  <si>
    <t>MI</t>
  </si>
  <si>
    <t>Conoco Convenient Mart</t>
  </si>
  <si>
    <t>701 Eastland Dr</t>
  </si>
  <si>
    <t>Off Highway 50 East.</t>
  </si>
  <si>
    <t>Petro Serve USA - Farmers Union Oil Co</t>
  </si>
  <si>
    <t>1120 E Divide Ave</t>
  </si>
  <si>
    <t>Bismarck</t>
  </si>
  <si>
    <t>ND</t>
  </si>
  <si>
    <t>LPG</t>
  </si>
  <si>
    <t>Suburban Propane</t>
  </si>
  <si>
    <t>17460 High Springs Main St</t>
  </si>
  <si>
    <t>US 90, 1 mile west of Live Oak</t>
  </si>
  <si>
    <t>High Springs</t>
  </si>
  <si>
    <t>AmeriGas</t>
  </si>
  <si>
    <t>4117 Terminal Dr</t>
  </si>
  <si>
    <t>Near Highway 51, or intersection of 12 and 18</t>
  </si>
  <si>
    <t>McFarland</t>
  </si>
  <si>
    <t>WI</t>
  </si>
  <si>
    <t>Farmers Co-op Oil Co</t>
  </si>
  <si>
    <t>117 N Scott St</t>
  </si>
  <si>
    <t>At Brundage St</t>
  </si>
  <si>
    <t>Sheridan</t>
  </si>
  <si>
    <t>V-1 Propane</t>
  </si>
  <si>
    <t>2646 S 500 W</t>
  </si>
  <si>
    <t>Driggs</t>
  </si>
  <si>
    <t>Ferrellgas</t>
  </si>
  <si>
    <t>646 S 3rd Ave</t>
  </si>
  <si>
    <t>Sequim</t>
  </si>
  <si>
    <t>Yakima</t>
  </si>
  <si>
    <t>Heritage Propane</t>
  </si>
  <si>
    <t>4429 Highway 153</t>
  </si>
  <si>
    <t>Easley</t>
  </si>
  <si>
    <t>400 N Old Dixie Hwy</t>
  </si>
  <si>
    <t>4 blocks north of Indian Town Rd</t>
  </si>
  <si>
    <t>Jupiter</t>
  </si>
  <si>
    <t>Starvin Sam's</t>
  </si>
  <si>
    <t>5639 Barrett Rd</t>
  </si>
  <si>
    <t>Exit 262 off I-5, at Main St</t>
  </si>
  <si>
    <t>Ferndale</t>
  </si>
  <si>
    <t>Mountain Propane</t>
  </si>
  <si>
    <t>7080 Highway 54/70</t>
  </si>
  <si>
    <t>0.5 mile north of Highway 82, station on left</t>
  </si>
  <si>
    <t>Alamogordo</t>
  </si>
  <si>
    <t>3701 Central Rd NE</t>
  </si>
  <si>
    <t>1 mile south of 694 on Highway 65 (Central Avenue) at 37th north of Minneapolis</t>
  </si>
  <si>
    <t>Columbia Heights</t>
  </si>
  <si>
    <t>Holiday Stationstore #313</t>
  </si>
  <si>
    <t>18823 Freeport Ave</t>
  </si>
  <si>
    <t>Elk River</t>
  </si>
  <si>
    <t>Holiday Stationstore #73</t>
  </si>
  <si>
    <t>8401 Lyndale Ave S</t>
  </si>
  <si>
    <t>3333 S Arkansas Ave</t>
  </si>
  <si>
    <t>Russellville Highway 7 S</t>
  </si>
  <si>
    <t>Russellville</t>
  </si>
  <si>
    <t>Heetco Inc</t>
  </si>
  <si>
    <t>1853 E 1450 Rd</t>
  </si>
  <si>
    <t>1.25 miles north of E Turnpike exit, on Highway 24</t>
  </si>
  <si>
    <t>Lawrence</t>
  </si>
  <si>
    <t>Arizona Department of Administration</t>
  </si>
  <si>
    <t>1501 W Madison St</t>
  </si>
  <si>
    <t>I-10 to 7th Ave exit, south on 7th Ave, right on Madison to 15th Ave, station is on the southwest corner of Madison and 15th.</t>
  </si>
  <si>
    <t>Medford</t>
  </si>
  <si>
    <t>Alternative Vehicle Service Group - Tewksbury</t>
  </si>
  <si>
    <t>20 Main St</t>
  </si>
  <si>
    <t>Route 495 to Route 38 N, then to the second set of lights and turn right onto Clark Rd.</t>
  </si>
  <si>
    <t>Tewksbury</t>
  </si>
  <si>
    <t>Alternative Vehicle Service Group - Lexington</t>
  </si>
  <si>
    <t>Route 128 N</t>
  </si>
  <si>
    <t>From I-95/Route 128 N, take exit 30, and follow the signs to the Service Area.</t>
  </si>
  <si>
    <t>Lexington</t>
  </si>
  <si>
    <t>Clean Energy - Riverhead - National Grid</t>
  </si>
  <si>
    <t>117 Doctors Path</t>
  </si>
  <si>
    <t>Riverhead</t>
  </si>
  <si>
    <t>Valley Stream</t>
  </si>
  <si>
    <t>Clean Energy - Los Angeles County Metropolitan Transportation Authority - Division 5</t>
  </si>
  <si>
    <t>5425 S Van Ness Ave</t>
  </si>
  <si>
    <t>Clean Energy - Los Angeles County Metropolitan Transportation Authority - Division 3</t>
  </si>
  <si>
    <t>630 W Avenue 28</t>
  </si>
  <si>
    <t>Clean Energy - Los Angeles County Metropolitan Transportation Authority - Division 7</t>
  </si>
  <si>
    <t>8800 Santa Monica Blvd</t>
  </si>
  <si>
    <t>1320 Shore St</t>
  </si>
  <si>
    <t>Highway 80, exit Harbor Street in Sacramento, go south to Port of Sacramento, take a left onto Del Monte Street, then left onto Shore, and go on the left inside the UPS yard. Check in with the UPS guard at the gate.</t>
  </si>
  <si>
    <t>West Sacramento</t>
  </si>
  <si>
    <t>Clean Energy - Seal Beach</t>
  </si>
  <si>
    <t>3101 N Gate Rd</t>
  </si>
  <si>
    <t>I-405 N, Seal Beach Blvd exit, west on Seal Beach, right on Beverly Manor Rd (1st traffic signal), and drive for 0.25 miles. I-405 S, Seal Beach exit, go straight across Seal Beach, go 0.25 miles, and the station is on the right</t>
  </si>
  <si>
    <t>Seal Beach</t>
  </si>
  <si>
    <t>University of Rhode Island</t>
  </si>
  <si>
    <t>9 Rhody Ram Way</t>
  </si>
  <si>
    <t>Kingston</t>
  </si>
  <si>
    <t>RI</t>
  </si>
  <si>
    <t>16690 D St</t>
  </si>
  <si>
    <t>From I-15 exit at D Street and go east and turn left at the signal at 4th Street, station on left</t>
  </si>
  <si>
    <t>East Side Mobil</t>
  </si>
  <si>
    <t>1610 E Washington St</t>
  </si>
  <si>
    <t>Exit Highway 45 at Highway 33, east 1.5 miles to station</t>
  </si>
  <si>
    <t>West Bend</t>
  </si>
  <si>
    <t>Jerry's U-Save Conoco</t>
  </si>
  <si>
    <t>211 Highway 9 S</t>
  </si>
  <si>
    <t>Morris</t>
  </si>
  <si>
    <t>Glacial Plains Co-op - Cenex</t>
  </si>
  <si>
    <t>1020 Atlantic Ave</t>
  </si>
  <si>
    <t>Highway 12 and 11th St</t>
  </si>
  <si>
    <t>Benson</t>
  </si>
  <si>
    <t>Holiday Stationstore #238</t>
  </si>
  <si>
    <t>7 NE 8th St</t>
  </si>
  <si>
    <t>Buffalo</t>
  </si>
  <si>
    <t>Kwik Trip #445</t>
  </si>
  <si>
    <t>1401 4th St NW</t>
  </si>
  <si>
    <t>4th St NW exit off of I-90</t>
  </si>
  <si>
    <t>Austin</t>
  </si>
  <si>
    <t>Holiday Stationstore #259</t>
  </si>
  <si>
    <t>202 101st Ave NW</t>
  </si>
  <si>
    <t>Coon Rapids</t>
  </si>
  <si>
    <t>Holiday Stationstore #311</t>
  </si>
  <si>
    <t>31 SW 19th St</t>
  </si>
  <si>
    <t>I-35 exit 131</t>
  </si>
  <si>
    <t>Forest Lake</t>
  </si>
  <si>
    <t>Holiday Stationstore #292</t>
  </si>
  <si>
    <t>420 66th Ave N</t>
  </si>
  <si>
    <t>Brooklyn Center</t>
  </si>
  <si>
    <t>Holiday Stationstore #317</t>
  </si>
  <si>
    <t>2725 Campus Dr</t>
  </si>
  <si>
    <t>Plymouth</t>
  </si>
  <si>
    <t>Holiday Stationstore #4</t>
  </si>
  <si>
    <t>1444 E Minnehaha</t>
  </si>
  <si>
    <t>St. Paul</t>
  </si>
  <si>
    <t>Holiday Stationstore #43</t>
  </si>
  <si>
    <t>600 Snelling Ave N</t>
  </si>
  <si>
    <t>Holiday Stationstore #12</t>
  </si>
  <si>
    <t>19955 State Highway 7</t>
  </si>
  <si>
    <t>Shorewood</t>
  </si>
  <si>
    <t>Holiday Stationstore #83</t>
  </si>
  <si>
    <t>444 E 1st Ave</t>
  </si>
  <si>
    <t>Holiday Stationstore #245</t>
  </si>
  <si>
    <t>5401 W Old Shakopee Rd</t>
  </si>
  <si>
    <t>Holiday Stationstore #247</t>
  </si>
  <si>
    <t>3615 Pilot Knob Rd</t>
  </si>
  <si>
    <t>Eagan</t>
  </si>
  <si>
    <t>Kwik Trip #662</t>
  </si>
  <si>
    <t>3145 Dodd Rd</t>
  </si>
  <si>
    <t>Highways 149 and 55</t>
  </si>
  <si>
    <t>Holiday Stationstore Mega Stop #3552</t>
  </si>
  <si>
    <t>21100 Kenrick Ave</t>
  </si>
  <si>
    <t>Exit 81 at County Road 70 and I-35</t>
  </si>
  <si>
    <t>Lakeville</t>
  </si>
  <si>
    <t>Servigas - Ikard &amp; Newsom</t>
  </si>
  <si>
    <t>186 N Old Tucson Rd</t>
  </si>
  <si>
    <t>Off I-19</t>
  </si>
  <si>
    <t>Nogales</t>
  </si>
  <si>
    <t>Des Plaines</t>
  </si>
  <si>
    <t>Belgrade Co-op - Cenex</t>
  </si>
  <si>
    <t>218 Wells St</t>
  </si>
  <si>
    <t>Belgrade</t>
  </si>
  <si>
    <t>BP - Expressway</t>
  </si>
  <si>
    <t>1002 S Kniss</t>
  </si>
  <si>
    <t>Luverne</t>
  </si>
  <si>
    <t>U-Haul</t>
  </si>
  <si>
    <t>173 Bath Rd</t>
  </si>
  <si>
    <t>Cook's Corner</t>
  </si>
  <si>
    <t>Brunswick</t>
  </si>
  <si>
    <t>ME</t>
  </si>
  <si>
    <t>250 Bethlehem Pike</t>
  </si>
  <si>
    <t>North of Montgomeryville Mall</t>
  </si>
  <si>
    <t>Colmar</t>
  </si>
  <si>
    <t>706 Roswell St NE</t>
  </si>
  <si>
    <t>West of Big Chicken</t>
  </si>
  <si>
    <t>Marietta</t>
  </si>
  <si>
    <t>2880 S Hamilton Rd</t>
  </si>
  <si>
    <t>At Refugee Rd, across from Eastland Mall</t>
  </si>
  <si>
    <t>Columbus</t>
  </si>
  <si>
    <t>15173 Brookpark Rd</t>
  </si>
  <si>
    <t>At W-150</t>
  </si>
  <si>
    <t>Brook Park</t>
  </si>
  <si>
    <t>1305 Centre St</t>
  </si>
  <si>
    <t>Exit 60, left at second light, go 0.5 mile, turn left onto Centre St, office is on right</t>
  </si>
  <si>
    <t>933 W Main St</t>
  </si>
  <si>
    <t>Highway 20-26, west side of town, south side of highway</t>
  </si>
  <si>
    <t>Riverton</t>
  </si>
  <si>
    <t>1608 El Paseo Rd</t>
  </si>
  <si>
    <t>At Boutz</t>
  </si>
  <si>
    <t>Las Cruces</t>
  </si>
  <si>
    <t>Avcogas</t>
  </si>
  <si>
    <t>520 E Slauson Ave</t>
  </si>
  <si>
    <t>Slauson Ave and Avalon Blvd</t>
  </si>
  <si>
    <t>8088 Miramar Rd</t>
  </si>
  <si>
    <t>At Goudi and Cabbot</t>
  </si>
  <si>
    <t>8480 Specialty Cir</t>
  </si>
  <si>
    <t>Highway 99 to Florin Rd E, to Florin Perkins, left onto Specialty Cir</t>
  </si>
  <si>
    <t>2019-04-10 21:26:21 UTC</t>
  </si>
  <si>
    <t>Farmers Co-op Elevator - Cenex</t>
  </si>
  <si>
    <t>514 W Yellowstone Trail</t>
  </si>
  <si>
    <t>On Highway 212</t>
  </si>
  <si>
    <t>Buffalo Lake</t>
  </si>
  <si>
    <t>Consumers Co-op Oil Co - Cenex</t>
  </si>
  <si>
    <t>1025 E Frontage Rd</t>
  </si>
  <si>
    <t>Litchfield</t>
  </si>
  <si>
    <t>State of Iowa - Vehicle Dispatch</t>
  </si>
  <si>
    <t>301 E 7th St</t>
  </si>
  <si>
    <t>Des Moines</t>
  </si>
  <si>
    <t>Citgo</t>
  </si>
  <si>
    <t>4070 N Clark St</t>
  </si>
  <si>
    <t>Chicago</t>
  </si>
  <si>
    <t>Kean Brothers Oil Co</t>
  </si>
  <si>
    <t>2632 W 111th St</t>
  </si>
  <si>
    <t>At Talman Ave</t>
  </si>
  <si>
    <t>BP - Circle M Food Shop #70</t>
  </si>
  <si>
    <t>6025 Atlanta Hwy</t>
  </si>
  <si>
    <t>Alpharetta</t>
  </si>
  <si>
    <t>BD</t>
  </si>
  <si>
    <t>Kahului</t>
  </si>
  <si>
    <t>HI</t>
  </si>
  <si>
    <t>Meadowland C-Store Cenex</t>
  </si>
  <si>
    <t>130 State Highway 68 E</t>
  </si>
  <si>
    <t>Wabasso</t>
  </si>
  <si>
    <t>Freeborn County Co-op - Cenex</t>
  </si>
  <si>
    <t>302 E Clark St</t>
  </si>
  <si>
    <t>Albert Lea</t>
  </si>
  <si>
    <t>Murray State University</t>
  </si>
  <si>
    <t>615 Gilbert Graves Dr</t>
  </si>
  <si>
    <t>200 Transportation Building</t>
  </si>
  <si>
    <t>Murray</t>
  </si>
  <si>
    <t>KY</t>
  </si>
  <si>
    <t>Clean Energy - University of New Mexico</t>
  </si>
  <si>
    <t>1140 University Blvd NE</t>
  </si>
  <si>
    <t>East of the intersection of University Blvd NE and Camino de Salud.</t>
  </si>
  <si>
    <t>Albuquerque</t>
  </si>
  <si>
    <t>Sinclair</t>
  </si>
  <si>
    <t>295 S Broadway</t>
  </si>
  <si>
    <t>Alameda and S Broadway</t>
  </si>
  <si>
    <t>Alternative Vehicle Service Group - Stoneham</t>
  </si>
  <si>
    <t>164 Pond St</t>
  </si>
  <si>
    <t>Route 93 to Route 28.</t>
  </si>
  <si>
    <t>Stoneham</t>
  </si>
  <si>
    <t>Alternative Vehicle Service Group - Middleborough</t>
  </si>
  <si>
    <t>44 Harding St</t>
  </si>
  <si>
    <t>I-495, Exit 6, Route 44 W</t>
  </si>
  <si>
    <t>Middleborough</t>
  </si>
  <si>
    <t>Clean Energy - Los Angeles County Metropolitan Transportation Authority - Division 1</t>
  </si>
  <si>
    <t>1130 E 6th St</t>
  </si>
  <si>
    <t>Oklahoma Natural Gas - Guthrie Service Center</t>
  </si>
  <si>
    <t>205 Sigma Pl</t>
  </si>
  <si>
    <t>Guthrie</t>
  </si>
  <si>
    <t>Oklahoma Natural Gas - Mustang Service Center</t>
  </si>
  <si>
    <t>680 E State Highway 152</t>
  </si>
  <si>
    <t>On Hwy 4, go 5 miles south to Hwy 152, 1 mile east on 152</t>
  </si>
  <si>
    <t>Mustang</t>
  </si>
  <si>
    <t>Oklahoma Natural Gas - Clinton Service Center</t>
  </si>
  <si>
    <t>500 W Commerce</t>
  </si>
  <si>
    <t>I-40, exit at mile marker 65A</t>
  </si>
  <si>
    <t>Clinton</t>
  </si>
  <si>
    <t>Oklahoma Natural Gas - Bartlesville Service Center</t>
  </si>
  <si>
    <t>3601 NE Indiana St</t>
  </si>
  <si>
    <t>Hwy 75 N, left on Indiana St</t>
  </si>
  <si>
    <t>Bartlesville</t>
  </si>
  <si>
    <t>Oklahoma Natural Gas - Claremore Service Center</t>
  </si>
  <si>
    <t>1449 SW Country Club Rd</t>
  </si>
  <si>
    <t>Claremore</t>
  </si>
  <si>
    <t>Oklahoma Natural Gas - Miami Service Center</t>
  </si>
  <si>
    <t>11 S Treaty Rd</t>
  </si>
  <si>
    <t>I-44, exit to Hwy 10 E, left on Treaty Rd</t>
  </si>
  <si>
    <t>Miami</t>
  </si>
  <si>
    <t>1825 W McKinley Ave</t>
  </si>
  <si>
    <t>From Highway 99, exit on West McKinley, go east 1 block to UPS at the end of the Fresno City College Campus.</t>
  </si>
  <si>
    <t>1800 N Main St</t>
  </si>
  <si>
    <t>Tri Par Oil Co - BP</t>
  </si>
  <si>
    <t>305 W Dekora St</t>
  </si>
  <si>
    <t>Hwy 33 about 1 mile west of I-43 N</t>
  </si>
  <si>
    <t>Saukville</t>
  </si>
  <si>
    <t>Thousand Oaks</t>
  </si>
  <si>
    <t>Farmers Co-op Oil Co - Cenex</t>
  </si>
  <si>
    <t>537 E Maple</t>
  </si>
  <si>
    <t>Sacred Heart</t>
  </si>
  <si>
    <t>Cenex - Olivia</t>
  </si>
  <si>
    <t>1208 W Lincoln Ave</t>
  </si>
  <si>
    <t>Olivia</t>
  </si>
  <si>
    <t>Fairfax Mobil Mart</t>
  </si>
  <si>
    <t>600 E Lincoln</t>
  </si>
  <si>
    <t>Highway 4 and 19</t>
  </si>
  <si>
    <t>Fairfax</t>
  </si>
  <si>
    <t>Cenex C-Store</t>
  </si>
  <si>
    <t>1297 Granite St</t>
  </si>
  <si>
    <t>Granite Falls</t>
  </si>
  <si>
    <t>Oklahoma Liquefied Gas</t>
  </si>
  <si>
    <t>523 12th Ave NE</t>
  </si>
  <si>
    <t>Cenex Convenience Store</t>
  </si>
  <si>
    <t>330 County Rd 21 S</t>
  </si>
  <si>
    <t>Glenwood</t>
  </si>
  <si>
    <t>City of Hickory</t>
  </si>
  <si>
    <t>1441 9th Ave NE</t>
  </si>
  <si>
    <t>Hickory</t>
  </si>
  <si>
    <t>Dr. Dan's Alternative Fuels Werks</t>
  </si>
  <si>
    <t>912 NW 50th St</t>
  </si>
  <si>
    <t>For more information visit www.drdansbiodiesel.com</t>
  </si>
  <si>
    <t>Seattle</t>
  </si>
  <si>
    <t>Fort Meade Auto Center</t>
  </si>
  <si>
    <t>3240 Fort Meade Rd</t>
  </si>
  <si>
    <t>Route 198</t>
  </si>
  <si>
    <t>Laurel</t>
  </si>
  <si>
    <t>Japan Center Garage</t>
  </si>
  <si>
    <t>1610 Geary Blvd</t>
  </si>
  <si>
    <t>Garage Level 1</t>
  </si>
  <si>
    <t>Saint Mary's Square Garage</t>
  </si>
  <si>
    <t>433 Kearny St</t>
  </si>
  <si>
    <t>At Pine St, Level 4</t>
  </si>
  <si>
    <t>Palace Hotel</t>
  </si>
  <si>
    <t>2 New Montgomery St</t>
  </si>
  <si>
    <t>Mark Hopkins InterContinental Hotel</t>
  </si>
  <si>
    <t>999 California St</t>
  </si>
  <si>
    <t>California at Mason</t>
  </si>
  <si>
    <t>Ellis O'Farrell Garage</t>
  </si>
  <si>
    <t>123 O'Farrell St</t>
  </si>
  <si>
    <t>At Powell Street</t>
  </si>
  <si>
    <t>Hotel Sofitel</t>
  </si>
  <si>
    <t>8555 Beverly Blvd</t>
  </si>
  <si>
    <t>Music Center Parking - Level 2</t>
  </si>
  <si>
    <t>135 N Grand Ave</t>
  </si>
  <si>
    <t>Music Center Parking Lot 14, level 2</t>
  </si>
  <si>
    <t>Tops Auto Park Garage</t>
  </si>
  <si>
    <t>6464 Sunset Blvd</t>
  </si>
  <si>
    <t>California State University - Northridge</t>
  </si>
  <si>
    <t>18111 Nordhoff St</t>
  </si>
  <si>
    <t>Lot G9 structure; Near Zelzah and Kenzie second level parking</t>
  </si>
  <si>
    <t>Lot B4; Prairie St, near Darby Ave</t>
  </si>
  <si>
    <t>Surface lot B2; West side of Etiwanda, South of Prairie</t>
  </si>
  <si>
    <t>Los Angeles Harbor Department Headquarters</t>
  </si>
  <si>
    <t>425 S Palos Verdes St</t>
  </si>
  <si>
    <t>San Pedro</t>
  </si>
  <si>
    <t>City of Los Angeles - Constituent Service Center</t>
  </si>
  <si>
    <t>8475 S Vermont Ave</t>
  </si>
  <si>
    <t>Getty Center</t>
  </si>
  <si>
    <t>1200 Getty Center Dr</t>
  </si>
  <si>
    <t>Eight Level 2 and four Level 1 chargers located in P2 of main parking area. Eight Level 2 and eight Level 1 chargers located at Top of Hill Parking.</t>
  </si>
  <si>
    <t>2019-01-31 21:04:51 UTC</t>
  </si>
  <si>
    <t>City of Rochester</t>
  </si>
  <si>
    <t>945 Mt Read Blvd</t>
  </si>
  <si>
    <t>3 blocks north of I-490/Mt Read Blvd exit. West side of Mt Read Blvd</t>
  </si>
  <si>
    <t>2019-03-22 20:17:26 UTC</t>
  </si>
  <si>
    <t>Hennepin County Public Works</t>
  </si>
  <si>
    <t>1600 Prairie Dr</t>
  </si>
  <si>
    <t>Hamel</t>
  </si>
  <si>
    <t>University of Minnesota - Fleet Services</t>
  </si>
  <si>
    <t>901 29th Ave SE</t>
  </si>
  <si>
    <t>301 E 1st St</t>
  </si>
  <si>
    <t>Minneota</t>
  </si>
  <si>
    <t>2019-03-27 23:18:05 UTC</t>
  </si>
  <si>
    <t>Ampride West</t>
  </si>
  <si>
    <t>401 Country Club Dr</t>
  </si>
  <si>
    <t>0.25 miles west of the interchange of Highways 68, 59, and 19 on Highway 19</t>
  </si>
  <si>
    <t>Marshall</t>
  </si>
  <si>
    <t>Cottonwood Co-op Oil Co - Cenex</t>
  </si>
  <si>
    <t>147 Barstad Rd</t>
  </si>
  <si>
    <t>Cottonwood</t>
  </si>
  <si>
    <t>Los Angeles County - Arboretum</t>
  </si>
  <si>
    <t>301 N Baldwin Ave</t>
  </si>
  <si>
    <t>Located in parking lot directly across from Harvard Dr</t>
  </si>
  <si>
    <t>Arcadia</t>
  </si>
  <si>
    <t>City of Glendora - City Hall</t>
  </si>
  <si>
    <t>114 S Vista Bonita Ave</t>
  </si>
  <si>
    <t>Located across the street from City Hall</t>
  </si>
  <si>
    <t>Glendora</t>
  </si>
  <si>
    <t>DoubleTree Hotel - Los Angeles - Westside</t>
  </si>
  <si>
    <t>6161 Centinela Ave</t>
  </si>
  <si>
    <t>Culver City</t>
  </si>
  <si>
    <t>Helms Bakery Building</t>
  </si>
  <si>
    <t>8800 Venice Blvd</t>
  </si>
  <si>
    <t>Westfield MainPlace Mall</t>
  </si>
  <si>
    <t>2800 N Main St</t>
  </si>
  <si>
    <t>Located in parking structure 5, near the food court, and near the 24 Hour Fitness</t>
  </si>
  <si>
    <t>Santa Ana</t>
  </si>
  <si>
    <t>California State University - Channel Islands</t>
  </si>
  <si>
    <t>1 University Dr</t>
  </si>
  <si>
    <t>Located in lot A3</t>
  </si>
  <si>
    <t>Camarillo</t>
  </si>
  <si>
    <t>Brea Downtown Parking</t>
  </si>
  <si>
    <t>101 S Brea Blvd</t>
  </si>
  <si>
    <t>Brea</t>
  </si>
  <si>
    <t>Home Depot</t>
  </si>
  <si>
    <t>2745 Teller Rd</t>
  </si>
  <si>
    <t>In front of garden center</t>
  </si>
  <si>
    <t>Newbury Park</t>
  </si>
  <si>
    <t>2019-01-25 18:56:10 UTC</t>
  </si>
  <si>
    <t>Lake Casitas Municipal Water District - Recreational Area</t>
  </si>
  <si>
    <t>Casitas Pass Rd &amp; Baldwin Rd</t>
  </si>
  <si>
    <t>Baldwin Road/Casitas Pass Road</t>
  </si>
  <si>
    <t>Oak View</t>
  </si>
  <si>
    <t>San Dimas Park &amp; Ride</t>
  </si>
  <si>
    <t>205 S San Dimas Ave</t>
  </si>
  <si>
    <t>Bonita Ave and San Dimas Ave</t>
  </si>
  <si>
    <t>San Dimas</t>
  </si>
  <si>
    <t>Loews Santa Monica Beach Hotel</t>
  </si>
  <si>
    <t>1700 Ocean Ave</t>
  </si>
  <si>
    <t>City of Pasadena - El Molino Lot</t>
  </si>
  <si>
    <t>100 N El Molino Ave</t>
  </si>
  <si>
    <t>Southern California Edison - Rosemead Service Center</t>
  </si>
  <si>
    <t>2131 Walnut Grove Ave</t>
  </si>
  <si>
    <t>Ventura County Government Center</t>
  </si>
  <si>
    <t>800 S Victoria Ave</t>
  </si>
  <si>
    <t>Ventura</t>
  </si>
  <si>
    <t>Ventura County Air Pollution Control District</t>
  </si>
  <si>
    <t>669 County Square Dr</t>
  </si>
  <si>
    <t>Pacific View Mall</t>
  </si>
  <si>
    <t>3295 E Main St</t>
  </si>
  <si>
    <t>LADWP - Scattergood Generating Facility</t>
  </si>
  <si>
    <t>12700 Vista del Mar</t>
  </si>
  <si>
    <t>Playa del Rey</t>
  </si>
  <si>
    <t>Los Angeles Department of Public Works - Baldwin Park Construction Permit Office</t>
  </si>
  <si>
    <t>14747 E Ramona Blvd</t>
  </si>
  <si>
    <t>Baldwin Park</t>
  </si>
  <si>
    <t>Los Angeles Department of Public Works - Hollydale Construction Permit Office</t>
  </si>
  <si>
    <t>11282 S Garfield Ave</t>
  </si>
  <si>
    <t>Los Angeles Department of Public Works - Imperial Maintenance Yard</t>
  </si>
  <si>
    <t>5525 Imperial Hwy</t>
  </si>
  <si>
    <t>South Gate</t>
  </si>
  <si>
    <t>Trillium - Mount Diablo Unified School District</t>
  </si>
  <si>
    <t>2352 Bisso Ln</t>
  </si>
  <si>
    <t>Exit Highway 242 on Concord Ave, west on Concord Ave 1 block to Bisso Ln, right on Bisso, past Home Depot, and turn into Mt Diablo Service Center Parking.</t>
  </si>
  <si>
    <t>University of California - Davis Extension</t>
  </si>
  <si>
    <t>1441 Research Park Dr</t>
  </si>
  <si>
    <t>Kaiser Office Building</t>
  </si>
  <si>
    <t>1650 Response Rd</t>
  </si>
  <si>
    <t>San Luis Obispo County Air Pollution Control District</t>
  </si>
  <si>
    <t>3433 Roberto Ct</t>
  </si>
  <si>
    <t>Acorn Petroleum</t>
  </si>
  <si>
    <t>108 Baxter Rd</t>
  </si>
  <si>
    <t>Pueblo</t>
  </si>
  <si>
    <t>Breck Tesoro</t>
  </si>
  <si>
    <t>206 S 5th St</t>
  </si>
  <si>
    <t>Breckenridge</t>
  </si>
  <si>
    <t>Walt's 66 Carwash</t>
  </si>
  <si>
    <t>1200 S 1st St</t>
  </si>
  <si>
    <t>Willmar</t>
  </si>
  <si>
    <t>Pictured Rocks National Lakeshore - South</t>
  </si>
  <si>
    <t>E 9758 County Highway 958</t>
  </si>
  <si>
    <t>Munising</t>
  </si>
  <si>
    <t>Currituck County - North Carolina DOT</t>
  </si>
  <si>
    <t>NC-1246</t>
  </si>
  <si>
    <t>On Prison Camp Road, 1 mile north of Highway 158</t>
  </si>
  <si>
    <t>Maple</t>
  </si>
  <si>
    <t>Person County - North Carolina DOT</t>
  </si>
  <si>
    <t>517 Leasburg Rd</t>
  </si>
  <si>
    <t>North of US 157 and NC 49, west of Roxboro</t>
  </si>
  <si>
    <t>Roxboro</t>
  </si>
  <si>
    <t>Durham County - North Carolina DOT</t>
  </si>
  <si>
    <t>3910 Guess Rd</t>
  </si>
  <si>
    <t>Prison Camp Road off State Route 1003, 2 miles N of I-85</t>
  </si>
  <si>
    <t>Durham</t>
  </si>
  <si>
    <t>Granville County - North Carolina DOT</t>
  </si>
  <si>
    <t>5677 Cornwall Rd</t>
  </si>
  <si>
    <t>Oxford</t>
  </si>
  <si>
    <t>Franklin County - North Carolina DOT</t>
  </si>
  <si>
    <t>NC 39 Highway S</t>
  </si>
  <si>
    <t>1 mile south of Bunn, next to Prison Camp</t>
  </si>
  <si>
    <t>Bunn</t>
  </si>
  <si>
    <t>Vance County - North Carolina DOT</t>
  </si>
  <si>
    <t>465 Gillburg Rd</t>
  </si>
  <si>
    <t>On State Route 1519 just off NC 39, 4 miles south of Henderson</t>
  </si>
  <si>
    <t>Henderson</t>
  </si>
  <si>
    <t>Warren County - North Carolina DOT</t>
  </si>
  <si>
    <t>State Route 1001</t>
  </si>
  <si>
    <t>0.5 mile west of Warrenton</t>
  </si>
  <si>
    <t>Warrenton</t>
  </si>
  <si>
    <t>Grand Teton National Park - Moose Maintenance Facility</t>
  </si>
  <si>
    <t>NA</t>
  </si>
  <si>
    <t>Moose</t>
  </si>
  <si>
    <t>Grand Teton National Park - Colter Bay Convenience Store</t>
  </si>
  <si>
    <t>Colter Bay</t>
  </si>
  <si>
    <t>Mount Rainier National Park</t>
  </si>
  <si>
    <t>Highway 706 E</t>
  </si>
  <si>
    <t>Maintenance area</t>
  </si>
  <si>
    <t>Longmire</t>
  </si>
  <si>
    <t>601 Front St</t>
  </si>
  <si>
    <t>HY</t>
  </si>
  <si>
    <t>Exit I-10 at Ramon Road, east on Ramon, east on Warner, north on Harry Oliver Trail, station on left</t>
  </si>
  <si>
    <t>2019-04-02 16:15:21 UTC</t>
  </si>
  <si>
    <t>Wake County Equipment Depot - North Carolina DOT</t>
  </si>
  <si>
    <t>5105 Beryl Rd</t>
  </si>
  <si>
    <t>Station beside Depot</t>
  </si>
  <si>
    <t>Wake County Method Shop - North Carolina DOT</t>
  </si>
  <si>
    <t>1301 Blue Ridge Rd</t>
  </si>
  <si>
    <t>Corner of Trinity Road and Blue Ridge Road</t>
  </si>
  <si>
    <t>Guilford County - North Carolina DOT</t>
  </si>
  <si>
    <t>Sandy Camp Rd</t>
  </si>
  <si>
    <t>Exit 208 off I-40 W, left at exit, after 3 miles turn left</t>
  </si>
  <si>
    <t>High Point</t>
  </si>
  <si>
    <t>Cabarrus County - North Carolina DOT</t>
  </si>
  <si>
    <t>State Route 2604</t>
  </si>
  <si>
    <t>On Dutch Road 0.25 mile north of Mount Pleasant</t>
  </si>
  <si>
    <t>Mount Pleasant</t>
  </si>
  <si>
    <t>Gaston County - North Carolina DOT</t>
  </si>
  <si>
    <t>1301 Dallas Cherryville Hwy</t>
  </si>
  <si>
    <t>1 mile west of Dallas off NC 275</t>
  </si>
  <si>
    <t>Lincoln County - North Carolina DOT</t>
  </si>
  <si>
    <t>499 Prison Camp Rd</t>
  </si>
  <si>
    <t>Off NC 27/150, behind Lowe's Home Improvement. 2 miles east of Lincolnton.</t>
  </si>
  <si>
    <t>Lincolnton</t>
  </si>
  <si>
    <t>Alexander County - North Carolina DOT</t>
  </si>
  <si>
    <t>2370 Highway 90 E</t>
  </si>
  <si>
    <t>2 miles east of Taylorsville</t>
  </si>
  <si>
    <t>Taylorsville</t>
  </si>
  <si>
    <t>Catawba County - North Carolina DOT</t>
  </si>
  <si>
    <t>1302 Prison Camp Rd</t>
  </si>
  <si>
    <t>At intersection of US 321 and State Route 1883, 3.5 miles south of Newton</t>
  </si>
  <si>
    <t>Newton</t>
  </si>
  <si>
    <t>Forsyth County - North Carolina DOT</t>
  </si>
  <si>
    <t>399 Craft Dr</t>
  </si>
  <si>
    <t>State Route 1725, 2 miles from downtown. Cherry St Exit, north on Cherry St, right onto Craft Dr, facility on right</t>
  </si>
  <si>
    <t>Winston-Salem</t>
  </si>
  <si>
    <t>Union County - North Carolina DOT</t>
  </si>
  <si>
    <t>US-74</t>
  </si>
  <si>
    <t>Monroe</t>
  </si>
  <si>
    <t>Mecklenburg County - North Carolina DOT</t>
  </si>
  <si>
    <t>6820 Rozzelles Ferry Rd</t>
  </si>
  <si>
    <t>Charlotte</t>
  </si>
  <si>
    <t>Cleveland County - North Carolina DOT</t>
  </si>
  <si>
    <t>254 Kemper Rd</t>
  </si>
  <si>
    <t>Off US 74 BUS, 3 miles east of Shelby</t>
  </si>
  <si>
    <t>Shelby</t>
  </si>
  <si>
    <t>Iredell County - North Carolina DOT</t>
  </si>
  <si>
    <t>124 Prison Camp Rd</t>
  </si>
  <si>
    <t>At intersection of US 21 and State Route 2233, 4.5 miles north of Statesville</t>
  </si>
  <si>
    <t>Statesville</t>
  </si>
  <si>
    <t>University of Michigan</t>
  </si>
  <si>
    <t>1213 Kipke Dr</t>
  </si>
  <si>
    <t>At Stadium</t>
  </si>
  <si>
    <t>Ann Arbor</t>
  </si>
  <si>
    <t>City of Keene</t>
  </si>
  <si>
    <t>330 Marlboro Rd</t>
  </si>
  <si>
    <t>0.5 mile north of 101, Optical Avenue to Marlboro Street, left to Bartholomew Court on right</t>
  </si>
  <si>
    <t>Keene</t>
  </si>
  <si>
    <t>NH</t>
  </si>
  <si>
    <t>Tobies Marathon</t>
  </si>
  <si>
    <t>402 Fire Monument Rd</t>
  </si>
  <si>
    <t>I-35 and Highway 48</t>
  </si>
  <si>
    <t>Hinckley</t>
  </si>
  <si>
    <t>Conoco</t>
  </si>
  <si>
    <t>21 NE 4th St</t>
  </si>
  <si>
    <t>At Harrison Ave</t>
  </si>
  <si>
    <t>Clean Energy - Dallas Fort Worth Airport South</t>
  </si>
  <si>
    <t>2474 N Employee Rd</t>
  </si>
  <si>
    <t>At E 30th St, off Airport Service Rd</t>
  </si>
  <si>
    <t>Grapevine</t>
  </si>
  <si>
    <t>Country Corner Cenex</t>
  </si>
  <si>
    <t>922 US 75</t>
  </si>
  <si>
    <t>Graceville</t>
  </si>
  <si>
    <t>Holiday Stationstore #335</t>
  </si>
  <si>
    <t>1301 Industrial Blvd NE</t>
  </si>
  <si>
    <t>At I-35 W</t>
  </si>
  <si>
    <t>California Clean Fuels</t>
  </si>
  <si>
    <t>15330 Woodruff Ave</t>
  </si>
  <si>
    <t>Bellflower</t>
  </si>
  <si>
    <t>McChord Air Force Base</t>
  </si>
  <si>
    <t>714 Battery Rd</t>
  </si>
  <si>
    <t>Tacoma</t>
  </si>
  <si>
    <t>200 Minnesota 7 W</t>
  </si>
  <si>
    <t>At Highway 23</t>
  </si>
  <si>
    <t>Clara City</t>
  </si>
  <si>
    <t>Country Pride Services</t>
  </si>
  <si>
    <t>251 1st Ave</t>
  </si>
  <si>
    <t>Windom</t>
  </si>
  <si>
    <t>1041 N Colorado Ave</t>
  </si>
  <si>
    <t>Off I-76</t>
  </si>
  <si>
    <t>Brush</t>
  </si>
  <si>
    <t>Pearson Fuels Depot</t>
  </si>
  <si>
    <t>4067 El Cajon Blvd</t>
  </si>
  <si>
    <t>Corner of 15 Freeway and El Cajon Boulevard</t>
  </si>
  <si>
    <t>Kwik Shop #728</t>
  </si>
  <si>
    <t>5340 N Maize Rd</t>
  </si>
  <si>
    <t>At 53rd Street</t>
  </si>
  <si>
    <t>Maize</t>
  </si>
  <si>
    <t>Hampel Oil</t>
  </si>
  <si>
    <t>3950 W 30th St S</t>
  </si>
  <si>
    <t>Wichita</t>
  </si>
  <si>
    <t>Oklahoma Natural Gas - Tulsa Service Center West</t>
  </si>
  <si>
    <t>7002 S Union Ave</t>
  </si>
  <si>
    <t>Oklahoma Natural Gas - Tillman's Producers Co-op</t>
  </si>
  <si>
    <t>507 S Main St</t>
  </si>
  <si>
    <t>Frederick</t>
  </si>
  <si>
    <t>Oklahoma Natural Gas - Stillwater Service Center</t>
  </si>
  <si>
    <t>3424 N Perkins Rd</t>
  </si>
  <si>
    <t>Stillwater</t>
  </si>
  <si>
    <t>Trillium - Mineta San Jose International Airport</t>
  </si>
  <si>
    <t>2151 Airport Blvd</t>
  </si>
  <si>
    <t>At Rental Car Center Rd. Station is located past all terminals. Signs will direct you.</t>
  </si>
  <si>
    <t>Fleet Fueler</t>
  </si>
  <si>
    <t>1285 N Ellis St</t>
  </si>
  <si>
    <t>Corner of Devon and Ellis. Approximately 25 miles from downtown Chicago (5 miles west of O'Hare)</t>
  </si>
  <si>
    <t>Bensenville</t>
  </si>
  <si>
    <t>Clean Energy - Seattle-Tacoma International Airport</t>
  </si>
  <si>
    <t>19425 28th Ave S</t>
  </si>
  <si>
    <t>From I-5, take S 188th St exit, then turn left onto 28th Ave S. The station is located just off 28th on the right</t>
  </si>
  <si>
    <t>SeaTac</t>
  </si>
  <si>
    <t>New Jersey Natural Gas - Ocean Division Operations Center</t>
  </si>
  <si>
    <t>775 Vassar Ave</t>
  </si>
  <si>
    <t>Lakewood Township</t>
  </si>
  <si>
    <t>NJ</t>
  </si>
  <si>
    <t>Port Authority of New York and New Jersey - Holland Tunnel</t>
  </si>
  <si>
    <t>13th &amp; Provost St</t>
  </si>
  <si>
    <t>Jersey City</t>
  </si>
  <si>
    <t>Questar Gas - Flying J Travel Plaza - Springville</t>
  </si>
  <si>
    <t>1460 N 1750 W</t>
  </si>
  <si>
    <t>I-15, exit 261</t>
  </si>
  <si>
    <t>Springville</t>
  </si>
  <si>
    <t>Questar Gas - 7-Eleven</t>
  </si>
  <si>
    <t>7953 S Airport Rd</t>
  </si>
  <si>
    <t>Salt Lake City International Airport</t>
  </si>
  <si>
    <t>600 N 3700 W</t>
  </si>
  <si>
    <t>I-80, airport exit</t>
  </si>
  <si>
    <t>Utah State University</t>
  </si>
  <si>
    <t>900 E 1400 N</t>
  </si>
  <si>
    <t>Dominion Energy - City of Murray</t>
  </si>
  <si>
    <t>4646 S 500 W</t>
  </si>
  <si>
    <t>Exit 301/I-15</t>
  </si>
  <si>
    <t>Williamsburg</t>
  </si>
  <si>
    <t>Village of Downers Grove</t>
  </si>
  <si>
    <t>5101 Walnut Ave</t>
  </si>
  <si>
    <t>Walnut Ave and Curtis St.</t>
  </si>
  <si>
    <t>Downers Grove</t>
  </si>
  <si>
    <t>Glencoe Co-op Association</t>
  </si>
  <si>
    <t>330 10th St E</t>
  </si>
  <si>
    <t>Glencoe</t>
  </si>
  <si>
    <t>Kansas City Water Services Department</t>
  </si>
  <si>
    <t>Kansas City</t>
  </si>
  <si>
    <t>South Burlington</t>
  </si>
  <si>
    <t>VT</t>
  </si>
  <si>
    <t>Waste Management - Alameda County</t>
  </si>
  <si>
    <t>172 98th Ave</t>
  </si>
  <si>
    <t>LCNG Facility. Intersection of Bigge St</t>
  </si>
  <si>
    <t>Oakland</t>
  </si>
  <si>
    <t>Waste Management - Long Beach Hauling</t>
  </si>
  <si>
    <t>1970 E 213th St</t>
  </si>
  <si>
    <t>LCNG Facility. At Wilmington Ave.</t>
  </si>
  <si>
    <t>Waste Management - Baldwin Park</t>
  </si>
  <si>
    <t>13940 E Live Oak</t>
  </si>
  <si>
    <t>2019-03-04 20:34:08 UTC</t>
  </si>
  <si>
    <t>City of Los Angeles - West Valley</t>
  </si>
  <si>
    <t>8840 Vanalden Ave</t>
  </si>
  <si>
    <t>At Parthenia. LCNG facility.</t>
  </si>
  <si>
    <t>Burrtec Waste</t>
  </si>
  <si>
    <t>9820 Cherry Ave</t>
  </si>
  <si>
    <t>Fontana</t>
  </si>
  <si>
    <t>County of Sacramento</t>
  </si>
  <si>
    <t>4450 Roseville Rd</t>
  </si>
  <si>
    <t>North Highlands</t>
  </si>
  <si>
    <t>City of Redlands</t>
  </si>
  <si>
    <t>1270 W Park Ave</t>
  </si>
  <si>
    <t>LCNG facility. Between Kansas and Tennessee on Park Ave.</t>
  </si>
  <si>
    <t>Redlands</t>
  </si>
  <si>
    <t>TruStar Energy - City of Long Beach</t>
  </si>
  <si>
    <t>2600 Temple Ave</t>
  </si>
  <si>
    <t>At intersection of Temple Ave and Willow St.</t>
  </si>
  <si>
    <t>Norcal Waste - Recology San Francisco</t>
  </si>
  <si>
    <t>501 Tunnel Ave</t>
  </si>
  <si>
    <t>Waste Management - Lancaster Hauling</t>
  </si>
  <si>
    <t>1205 W City Ranch Rd</t>
  </si>
  <si>
    <t>LCNG Facility. Tierra Subida and West City Ranch Rd.</t>
  </si>
  <si>
    <t>Palmdale</t>
  </si>
  <si>
    <t>2019-03-04 19:39:21 UTC</t>
  </si>
  <si>
    <t>Republic Services</t>
  </si>
  <si>
    <t>1930 Walters Ct</t>
  </si>
  <si>
    <t>Walters Rd</t>
  </si>
  <si>
    <t>Fairfield</t>
  </si>
  <si>
    <t>City of Los Angeles - East Valley</t>
  </si>
  <si>
    <t>11050 Pendleton St</t>
  </si>
  <si>
    <t>At Glenoaks. LCNG facility.</t>
  </si>
  <si>
    <t>City of Sacramento</t>
  </si>
  <si>
    <t>2812 Meadowview Rd</t>
  </si>
  <si>
    <t>Between I-5 and Highway 99.</t>
  </si>
  <si>
    <t>Rhode Island State Energy Office - Cranston Facility</t>
  </si>
  <si>
    <t>1375 Pontiac Ave</t>
  </si>
  <si>
    <t>Cranston</t>
  </si>
  <si>
    <t>Shoco Oil</t>
  </si>
  <si>
    <t>5135 E 74th Ave</t>
  </si>
  <si>
    <t>Commerce City</t>
  </si>
  <si>
    <t>Holiday Stationstore #333</t>
  </si>
  <si>
    <t>7287 161st St W</t>
  </si>
  <si>
    <t>8751 Jefferson Hwy</t>
  </si>
  <si>
    <t>Maple Grove</t>
  </si>
  <si>
    <t>University of Minnesota - St. Paul Campus</t>
  </si>
  <si>
    <t>1866 Dudley Ave</t>
  </si>
  <si>
    <t>West Park Travel Center</t>
  </si>
  <si>
    <t>2369 Old Highway 14</t>
  </si>
  <si>
    <t>Huron</t>
  </si>
  <si>
    <t>Burke Oil - Irving Gas Station</t>
  </si>
  <si>
    <t>410 Beacham St</t>
  </si>
  <si>
    <t>Chelsea</t>
  </si>
  <si>
    <t>BP - Becker's</t>
  </si>
  <si>
    <t>10 E Northbrook Dr</t>
  </si>
  <si>
    <t>At IL Route 47; I-55 exit 220, immediately south of I-55 on IL Route 47</t>
  </si>
  <si>
    <t>Dwight</t>
  </si>
  <si>
    <t>Wilmette Park District - West Park Facility</t>
  </si>
  <si>
    <t>3555 Lake Ave</t>
  </si>
  <si>
    <t>At Laramie Road</t>
  </si>
  <si>
    <t>Wilmette</t>
  </si>
  <si>
    <t>Harriton High School</t>
  </si>
  <si>
    <t>600 N Ithan Ave</t>
  </si>
  <si>
    <t>Rosemont</t>
  </si>
  <si>
    <t>Island Supply - Mead Biofuel</t>
  </si>
  <si>
    <t>21 W Beach Rd</t>
  </si>
  <si>
    <t>Orcas Island. See www.meadbiofuel.com for more information.</t>
  </si>
  <si>
    <t>Eastsound</t>
  </si>
  <si>
    <t>SuperAmerica #4419</t>
  </si>
  <si>
    <t>925 Grand Ave</t>
  </si>
  <si>
    <t>LADWP - Wilmington District Yard</t>
  </si>
  <si>
    <t>315 N Island Ave</t>
  </si>
  <si>
    <t>Hurlburt Field Air Force Base</t>
  </si>
  <si>
    <t>953 Tully St</t>
  </si>
  <si>
    <t>Hurlburt Field</t>
  </si>
  <si>
    <t>Travis Air Force Base</t>
  </si>
  <si>
    <t>430 Hangar Ave</t>
  </si>
  <si>
    <t>Peterson Air Force Base</t>
  </si>
  <si>
    <t>667 W Ent Ave</t>
  </si>
  <si>
    <t>Building 1232</t>
  </si>
  <si>
    <t>Colorado Springs</t>
  </si>
  <si>
    <t>Malmstrom Air Force Base</t>
  </si>
  <si>
    <t>6710 Trainer Dr</t>
  </si>
  <si>
    <t>Malmstrom AFB</t>
  </si>
  <si>
    <t>MT</t>
  </si>
  <si>
    <t>City of Corona</t>
  </si>
  <si>
    <t>430 N Cota St</t>
  </si>
  <si>
    <t>Corona</t>
  </si>
  <si>
    <t>Peoples Natural Gas</t>
  </si>
  <si>
    <t>1201 Pitt St</t>
  </si>
  <si>
    <t>Wilkinsburg</t>
  </si>
  <si>
    <t>City of Riverside</t>
  </si>
  <si>
    <t>8095 Lincoln Ave</t>
  </si>
  <si>
    <t>From the 91 Freeway, turn off on Adams Auto Center Dr, go east, left on Lincoln, left on Saint Lawrence, station on the left.</t>
  </si>
  <si>
    <t>125 Northstar Rd</t>
  </si>
  <si>
    <t>Alden</t>
  </si>
  <si>
    <t>Cenex General Store</t>
  </si>
  <si>
    <t>619 Front St</t>
  </si>
  <si>
    <t>At Highway 34 and Highway 9</t>
  </si>
  <si>
    <t>Barnesville</t>
  </si>
  <si>
    <t>212 One-Stop - Cenex</t>
  </si>
  <si>
    <t>101 E Highway 212</t>
  </si>
  <si>
    <t>Danube</t>
  </si>
  <si>
    <t>1400 E Bridge St</t>
  </si>
  <si>
    <t>Redwood Falls</t>
  </si>
  <si>
    <t>Casey's General Store</t>
  </si>
  <si>
    <t>620 2nd Ave S</t>
  </si>
  <si>
    <t>St. James</t>
  </si>
  <si>
    <t>Tri-County Co-op Oil</t>
  </si>
  <si>
    <t>201 5th St S</t>
  </si>
  <si>
    <t>Wheaton</t>
  </si>
  <si>
    <t>Season's Market - Holiday Stationstore #3535</t>
  </si>
  <si>
    <t>757 Radio Dr</t>
  </si>
  <si>
    <t>Woodbury</t>
  </si>
  <si>
    <t>Interstate Cenex - Cooperative Energy Co</t>
  </si>
  <si>
    <t>1710 N Humiston Ave</t>
  </si>
  <si>
    <t>Worthington</t>
  </si>
  <si>
    <t>Patrick Air Force Base - Cape Canaveral Air Force Station</t>
  </si>
  <si>
    <t>330 Spacelift Ave</t>
  </si>
  <si>
    <t>Cocoa Beach</t>
  </si>
  <si>
    <t>FE Warren Air Force Base</t>
  </si>
  <si>
    <t>7100 Saber Rd</t>
  </si>
  <si>
    <t>Bldg 1266</t>
  </si>
  <si>
    <t>Clean Energy - San Francisco Airport</t>
  </si>
  <si>
    <t>790 N McDonnell Rd</t>
  </si>
  <si>
    <t>At San Bruno Ave, in front of United Airlines maintenance building.</t>
  </si>
  <si>
    <t>Fair Oaks - Orangevale - Community Library</t>
  </si>
  <si>
    <t>11601 Fair Oaks Blvd</t>
  </si>
  <si>
    <t>Fair Oaks</t>
  </si>
  <si>
    <t>City of Sacramento - City Hall Public Parking Garage</t>
  </si>
  <si>
    <t>10th St &amp; I St</t>
  </si>
  <si>
    <t>Lot I, Levels 2 and 8, Waterfall Building.</t>
  </si>
  <si>
    <t>Sutter Galleria Mall - University of California - Davis Extension</t>
  </si>
  <si>
    <t>2901 K St</t>
  </si>
  <si>
    <t>Located on the 2nd floor</t>
  </si>
  <si>
    <t>Gateway Oaks Metro Center</t>
  </si>
  <si>
    <t>2710 Gateway Oaks Dr</t>
  </si>
  <si>
    <t>Belle Cooledge Library</t>
  </si>
  <si>
    <t>5600 S Land Park Dr</t>
  </si>
  <si>
    <t>Mosquito Road Park and Ride</t>
  </si>
  <si>
    <t>Mosquito Rd &amp; Clay St</t>
  </si>
  <si>
    <t>Placerville</t>
  </si>
  <si>
    <t>Vacaville Cultural Center</t>
  </si>
  <si>
    <t>1000 Ulatis Dr</t>
  </si>
  <si>
    <t>Stars Recreation Center</t>
  </si>
  <si>
    <t>155 Browns Valley Pkwy</t>
  </si>
  <si>
    <t>Vacaville Regional Transport Center</t>
  </si>
  <si>
    <t>190 Hickory Ln</t>
  </si>
  <si>
    <t>Office of Housing &amp; Redevelopment</t>
  </si>
  <si>
    <t>40 Eldridge Ave</t>
  </si>
  <si>
    <t>At Morales Ct</t>
  </si>
  <si>
    <t>KUIC Parking Lot - Lot 9</t>
  </si>
  <si>
    <t>500 Catherine St</t>
  </si>
  <si>
    <t>At Davis St</t>
  </si>
  <si>
    <t>Vacaville City Hall</t>
  </si>
  <si>
    <t>650 Merchant St</t>
  </si>
  <si>
    <t>Citrus Heights City Hall</t>
  </si>
  <si>
    <t>6360 Fountain Square Dr</t>
  </si>
  <si>
    <t>Citrus Heights</t>
  </si>
  <si>
    <t>Pitt School Plaza</t>
  </si>
  <si>
    <t>1440 Ary Ln</t>
  </si>
  <si>
    <t>Dixon</t>
  </si>
  <si>
    <t>El Dorado County Government Center</t>
  </si>
  <si>
    <t>2850 Fairlane Ct</t>
  </si>
  <si>
    <t>Building C parking lot</t>
  </si>
  <si>
    <t>El Dorado Transit Park &amp; Ride</t>
  </si>
  <si>
    <t>4640 Post St</t>
  </si>
  <si>
    <t>El Dorado Hills</t>
  </si>
  <si>
    <t>Elk Grove Kia</t>
  </si>
  <si>
    <t>8480 Laguna Grove Dr</t>
  </si>
  <si>
    <t>Elk Grove</t>
  </si>
  <si>
    <t>CVS Pharmacy</t>
  </si>
  <si>
    <t>Jay's Garage</t>
  </si>
  <si>
    <t>734 SE 7th Ave</t>
  </si>
  <si>
    <t>7th and Morrison</t>
  </si>
  <si>
    <t>12033-A E Independence Blvd</t>
  </si>
  <si>
    <t>Near I-485</t>
  </si>
  <si>
    <t>Matthews</t>
  </si>
  <si>
    <t>277 Laredo Dr</t>
  </si>
  <si>
    <t>Scottdale</t>
  </si>
  <si>
    <t>Trillium</t>
  </si>
  <si>
    <t>4915 W Industrial Blvd</t>
  </si>
  <si>
    <t>Building 1. Pump is on left side of parking area to left of warehouse doors.</t>
  </si>
  <si>
    <t>Midland</t>
  </si>
  <si>
    <t>SoCalGas - Azusa Base</t>
  </si>
  <si>
    <t>950 N Todd Ave</t>
  </si>
  <si>
    <t>Exit I-210 at Irwindale Ave, north to Foothill Blvd and turn right, left on N Todd Ave, and the station is on the right</t>
  </si>
  <si>
    <t>Azusa</t>
  </si>
  <si>
    <t>Trillium - City of Placentia Corporate Yard</t>
  </si>
  <si>
    <t>2999 E La Jolla St</t>
  </si>
  <si>
    <t>Exit Highway 57 at E Orangethorpe Ave and go east, turn right on Melrose St, then left on La Jolla St, and the station is on the left.</t>
  </si>
  <si>
    <t>Placentia</t>
  </si>
  <si>
    <t>Carmichael Library</t>
  </si>
  <si>
    <t>5605 Marconi Ave</t>
  </si>
  <si>
    <t>At La Vista</t>
  </si>
  <si>
    <t>Carmichael</t>
  </si>
  <si>
    <t>South Coast Air Quality Management District - Diamond Bar</t>
  </si>
  <si>
    <t>Palmetto Propane</t>
  </si>
  <si>
    <t>1456 N Lake Dr</t>
  </si>
  <si>
    <t>At Highway 1</t>
  </si>
  <si>
    <t>800 Gaston Rd</t>
  </si>
  <si>
    <t>Gastonia</t>
  </si>
  <si>
    <t>Northdale Oil - South Bemidji C-Store</t>
  </si>
  <si>
    <t>2202 Division St NW</t>
  </si>
  <si>
    <t>Bemidji</t>
  </si>
  <si>
    <t>Amigo Mart</t>
  </si>
  <si>
    <t>1229 Cerrillos Rd</t>
  </si>
  <si>
    <t>At Baca Street</t>
  </si>
  <si>
    <t>SoCalGas - Lancaster Base</t>
  </si>
  <si>
    <t>44416 N Division St</t>
  </si>
  <si>
    <t>From Highway 14 N, exit at 20th St W and proceed north to Avenue J, go right on Avenue J and take Division St, and the station is on the left.</t>
  </si>
  <si>
    <t>Dal Soglio Sinclair</t>
  </si>
  <si>
    <t>7398 S 700 W</t>
  </si>
  <si>
    <t>I-15 exit at 7200 S, west to first stop light then left (south) two blocks to Sinclair station on right side of road</t>
  </si>
  <si>
    <t>Midvale</t>
  </si>
  <si>
    <t>529 S Sahwatch St</t>
  </si>
  <si>
    <t>Exit 141 off I-25, 2 blocks east of Cimmaron, 1 block south on Sahwatch.</t>
  </si>
  <si>
    <t>Oklahoma Natural Gas - Alva Service Center</t>
  </si>
  <si>
    <t>212 N 11th</t>
  </si>
  <si>
    <t>Alva</t>
  </si>
  <si>
    <t>Oklahoma Natural Gas - Anadarko Service Center</t>
  </si>
  <si>
    <t>1700 E Central</t>
  </si>
  <si>
    <t>Anadarko</t>
  </si>
  <si>
    <t>11231 Bennington Ave</t>
  </si>
  <si>
    <t>1 NW Briarcliff Rd</t>
  </si>
  <si>
    <t>Western States Petroleum</t>
  </si>
  <si>
    <t>450 S 15th Ave</t>
  </si>
  <si>
    <t>1.5 blocks south on 15th Avenue from Jefferson Street, between the railroad tracks</t>
  </si>
  <si>
    <t>Consumers Co-op Oil Co</t>
  </si>
  <si>
    <t>1218 10th Ave</t>
  </si>
  <si>
    <t>Clarkfield</t>
  </si>
  <si>
    <t>Illinois State CMS Garage</t>
  </si>
  <si>
    <t>200 E Ash</t>
  </si>
  <si>
    <t>Stop-N-Go</t>
  </si>
  <si>
    <t>6202 Schroeder Rd</t>
  </si>
  <si>
    <t>Lawrence Livermore National Laboratory</t>
  </si>
  <si>
    <t>7000 East Ave</t>
  </si>
  <si>
    <t>Livermore</t>
  </si>
  <si>
    <t>First Co-op Association</t>
  </si>
  <si>
    <t>1583 Market Ave</t>
  </si>
  <si>
    <t>Highway 20/County M-25</t>
  </si>
  <si>
    <t>Galva</t>
  </si>
  <si>
    <t>Stinker Store #23</t>
  </si>
  <si>
    <t>2323 W Main St</t>
  </si>
  <si>
    <t>By Fairly Reliable Bob's</t>
  </si>
  <si>
    <t>Break Time Convenience Store #3061</t>
  </si>
  <si>
    <t>1000 W College St</t>
  </si>
  <si>
    <t>Clean Energy - City of Burbank</t>
  </si>
  <si>
    <t>810 N Lake St</t>
  </si>
  <si>
    <t>Exit I-5 at Burbank Blvd West, turn left on N Victory Blvd, turn left on Chestnut, turn left on Lake St, and the station is on the right</t>
  </si>
  <si>
    <t>Burbank</t>
  </si>
  <si>
    <t>Clean Energy - ARCO Cathedral City</t>
  </si>
  <si>
    <t>36001 Date Palm Dr</t>
  </si>
  <si>
    <t>At Gerald Ford Ave.</t>
  </si>
  <si>
    <t>Cathedral City</t>
  </si>
  <si>
    <t>Clean Energy - Desert Hot Springs Mission Springs Water District</t>
  </si>
  <si>
    <t>14501 Park Ln</t>
  </si>
  <si>
    <t>Desert Hot Springs</t>
  </si>
  <si>
    <t>Clean Energy - Garden Grove - 21st Century Oil</t>
  </si>
  <si>
    <t>12931 Garden Grove Blvd</t>
  </si>
  <si>
    <t>From Hwy 22 eastbound, exit at Fairview St. Left onto Fairview and left onto Garden Grove Blvd. From Hwy 22 westbound, exit at Haster, left at bottom of offramp, and station is on the right at corner of Haster and Garden Grove.</t>
  </si>
  <si>
    <t>Trillium - County of Los Angeles</t>
  </si>
  <si>
    <t>1055 N Alameda St</t>
  </si>
  <si>
    <t>PG&amp;E Marysville Service Center</t>
  </si>
  <si>
    <t>18 7th St</t>
  </si>
  <si>
    <t>From Hwy 99/70/E Street: Turn east on 7th Street. Station is 9 blocks east on the right (before reaching Yuba Street)</t>
  </si>
  <si>
    <t>Marysville</t>
  </si>
  <si>
    <t>Clean Energy - Pasadena - Southern California Gas Co Base</t>
  </si>
  <si>
    <t>3528 E Foothill Blvd</t>
  </si>
  <si>
    <t>Exit I-210 at Sierra Madre Villa and turn north, proceed to Foothill Blvd and turn right, station is on the right</t>
  </si>
  <si>
    <t>Clean Energy - Yucca Valley - Park n Ride Transit Facility</t>
  </si>
  <si>
    <t>7485 Kickapoo Trail</t>
  </si>
  <si>
    <t>At intersection of State Rt 62 and Kickapoo Trail</t>
  </si>
  <si>
    <t>Yucca Valley</t>
  </si>
  <si>
    <t>Mobil On the Run</t>
  </si>
  <si>
    <t>1401 5th St</t>
  </si>
  <si>
    <t>St. Charles</t>
  </si>
  <si>
    <t>Anderson's</t>
  </si>
  <si>
    <t>701 4th Ave W</t>
  </si>
  <si>
    <t>Spencer</t>
  </si>
  <si>
    <t>Irish Propane</t>
  </si>
  <si>
    <t>1444 Clinton St</t>
  </si>
  <si>
    <t>Clean Energy - Oakland International Airport</t>
  </si>
  <si>
    <t>7855 Earhart Rd</t>
  </si>
  <si>
    <t>Doolittle Dr N/State Hwy 61 from Hegenberger to Langley St, left on Langley, 1 block west to Earhart Rd</t>
  </si>
  <si>
    <t>Spinx #121</t>
  </si>
  <si>
    <t>2497 S Highway 14</t>
  </si>
  <si>
    <t>Exit 54 off I-85.</t>
  </si>
  <si>
    <t>Greer</t>
  </si>
  <si>
    <t>Spinx #138</t>
  </si>
  <si>
    <t>1519 Whitehorse Rd</t>
  </si>
  <si>
    <t>Exit 44 off I-85</t>
  </si>
  <si>
    <t>Kennedy Space Center</t>
  </si>
  <si>
    <t>C &amp; 3rd St</t>
  </si>
  <si>
    <t>Building M6-596.</t>
  </si>
  <si>
    <t>Clean Energy - Dallas Service Center</t>
  </si>
  <si>
    <t>1616 Baylor St</t>
  </si>
  <si>
    <t>North of I-30 Exit 2nd Ave</t>
  </si>
  <si>
    <t>Clean Energy - Dallas - Love Field Airport</t>
  </si>
  <si>
    <t>8010 Denton Dr</t>
  </si>
  <si>
    <t>North from W Mockingbird Ln</t>
  </si>
  <si>
    <t>Jet Propulsion Laboratory</t>
  </si>
  <si>
    <t>4800 Oak Grove Dr</t>
  </si>
  <si>
    <t>2019-01-04 20:04:17 UTC</t>
  </si>
  <si>
    <t>121 N Floyd Ave</t>
  </si>
  <si>
    <t>Hinton</t>
  </si>
  <si>
    <t>Cooperative Gas &amp; Oil</t>
  </si>
  <si>
    <t>153 N Main Ave</t>
  </si>
  <si>
    <t>Sioux Center</t>
  </si>
  <si>
    <t>Qik-n-EZ #62</t>
  </si>
  <si>
    <t>1607 Morrissey Dr</t>
  </si>
  <si>
    <t>21604 State Highway 56</t>
  </si>
  <si>
    <t>At Highway 90</t>
  </si>
  <si>
    <t>Ashby Equity Association - Cenex</t>
  </si>
  <si>
    <t>101 Main St</t>
  </si>
  <si>
    <t>Ashby</t>
  </si>
  <si>
    <t>2019-03-26 18:04:08 UTC</t>
  </si>
  <si>
    <t>Fuel 24</t>
  </si>
  <si>
    <t>1200 N Cheney St</t>
  </si>
  <si>
    <t>At Route 29</t>
  </si>
  <si>
    <t>Taylorville</t>
  </si>
  <si>
    <t>Qik-n-EZ #50</t>
  </si>
  <si>
    <t>2800 N Peoria Rd</t>
  </si>
  <si>
    <t>Joint Base Lewis McChord - Lewis Main - DOL</t>
  </si>
  <si>
    <t>Evergreen Ave &amp; 4th Division Dr</t>
  </si>
  <si>
    <t>Building 3138</t>
  </si>
  <si>
    <t>Fort Lewis</t>
  </si>
  <si>
    <t>Yellowstone National Park - Northeast Entrance</t>
  </si>
  <si>
    <t>Yellowstone National Park</t>
  </si>
  <si>
    <t>Yellowstone National Park - West Entrance</t>
  </si>
  <si>
    <t>Southwest Transportation</t>
  </si>
  <si>
    <t>16644 S Elm Ave</t>
  </si>
  <si>
    <t>Located in back corner of the bus yard. LCNG station.</t>
  </si>
  <si>
    <t>Caruthers</t>
  </si>
  <si>
    <t>McKinley Ave &amp; Garfield St</t>
  </si>
  <si>
    <t>Goddard Space Flight Center</t>
  </si>
  <si>
    <t>8800 Greenbelt Rd</t>
  </si>
  <si>
    <t>Building 21</t>
  </si>
  <si>
    <t>Greenbelt</t>
  </si>
  <si>
    <t>Fort Leonard Wood</t>
  </si>
  <si>
    <t>1080 Artillery Cir</t>
  </si>
  <si>
    <t>Holiday Stationstore #414</t>
  </si>
  <si>
    <t>1210 13th Ave E</t>
  </si>
  <si>
    <t>West Fargo</t>
  </si>
  <si>
    <t>Petro Serve USA - Farmers Union Oil Co - Moorhead</t>
  </si>
  <si>
    <t>3902 Main Ave</t>
  </si>
  <si>
    <t>Fargo</t>
  </si>
  <si>
    <t>Aurora Co-op - Service Center</t>
  </si>
  <si>
    <t>1318 M St</t>
  </si>
  <si>
    <t>At 13th Street.</t>
  </si>
  <si>
    <t>Aurora</t>
  </si>
  <si>
    <t>Nevada National Security Site</t>
  </si>
  <si>
    <t>Mercury Hwy &amp; Ranger Ave</t>
  </si>
  <si>
    <t>Mercury</t>
  </si>
  <si>
    <t>National Energy Technology Laboratory</t>
  </si>
  <si>
    <t>626 Cochrans Mill Rd</t>
  </si>
  <si>
    <t>Pittsburgh</t>
  </si>
  <si>
    <t>BP - Brookings</t>
  </si>
  <si>
    <t>2420 6th St</t>
  </si>
  <si>
    <t>Brookings</t>
  </si>
  <si>
    <t>C-Express</t>
  </si>
  <si>
    <t>2303 6th Ave SE</t>
  </si>
  <si>
    <t>Aberdeen</t>
  </si>
  <si>
    <t>Mellette Travel Plaza</t>
  </si>
  <si>
    <t>38620 South Dakota Highway 20</t>
  </si>
  <si>
    <t>At Highway 281 and Highway 20</t>
  </si>
  <si>
    <t>Mellette</t>
  </si>
  <si>
    <t>Oak Ridge Federal Building</t>
  </si>
  <si>
    <t>200 Administration Rd</t>
  </si>
  <si>
    <t>Oak Ridge</t>
  </si>
  <si>
    <t>Oak Ridge National Laboratory</t>
  </si>
  <si>
    <t>1 Bethel Valley Rd</t>
  </si>
  <si>
    <t>At Highway 95</t>
  </si>
  <si>
    <t>B&amp;W Pantex Plant</t>
  </si>
  <si>
    <t>Highway 60 &amp; FM 2373</t>
  </si>
  <si>
    <t>Amarillo</t>
  </si>
  <si>
    <t>Fort Bliss</t>
  </si>
  <si>
    <t>Cassidy Rd</t>
  </si>
  <si>
    <t>Johnson Space Center</t>
  </si>
  <si>
    <t>2101 NASA Pkwy</t>
  </si>
  <si>
    <t>Building 417</t>
  </si>
  <si>
    <t>S L St &amp; Prescott Ave</t>
  </si>
  <si>
    <t>Building 9635</t>
  </si>
  <si>
    <t>3610 Collins Ferry Rd</t>
  </si>
  <si>
    <t>Morgantown</t>
  </si>
  <si>
    <t>WV</t>
  </si>
  <si>
    <t>Qik-n-EZ #53</t>
  </si>
  <si>
    <t>615 N Cedar St</t>
  </si>
  <si>
    <t>At North 6th Street</t>
  </si>
  <si>
    <t>Shelbyville</t>
  </si>
  <si>
    <t>Wright-Patterson Air Force Base</t>
  </si>
  <si>
    <t>1940 Allbrook Dr</t>
  </si>
  <si>
    <t>Area C, Building 60</t>
  </si>
  <si>
    <t>Dayton</t>
  </si>
  <si>
    <t>National Electric Service Public Utility</t>
  </si>
  <si>
    <t>1214 Church St</t>
  </si>
  <si>
    <t>Nashville</t>
  </si>
  <si>
    <t>Redstone Arsenal</t>
  </si>
  <si>
    <t>Patriot Dr</t>
  </si>
  <si>
    <t>Building 3639.</t>
  </si>
  <si>
    <t>Huntsville</t>
  </si>
  <si>
    <t>Lawrence Berkeley National Laboratory</t>
  </si>
  <si>
    <t>1 Cyclotron Rd</t>
  </si>
  <si>
    <t>Berkeley</t>
  </si>
  <si>
    <t>Argonne National Laboratory</t>
  </si>
  <si>
    <t>9700 Cass Ave</t>
  </si>
  <si>
    <t>At I-55 and Cass</t>
  </si>
  <si>
    <t>Lemont</t>
  </si>
  <si>
    <t>Fermi National Accelerator Laboratory - Fuel Service Center</t>
  </si>
  <si>
    <t>Kirk Rd &amp; Wilson St</t>
  </si>
  <si>
    <t>Batavia</t>
  </si>
  <si>
    <t>Naval Station Great Lakes</t>
  </si>
  <si>
    <t>2415 Spaulding St</t>
  </si>
  <si>
    <t xml:space="preserve">Building 1506 </t>
  </si>
  <si>
    <t>Great Lakes</t>
  </si>
  <si>
    <t>Cenex Ampride - W&amp;H Co-op</t>
  </si>
  <si>
    <t>1301 10th Ave N</t>
  </si>
  <si>
    <t>Humboldt</t>
  </si>
  <si>
    <t>Fort Dodge Correctional Facility</t>
  </si>
  <si>
    <t>1550 L St</t>
  </si>
  <si>
    <t>Fort Dodge</t>
  </si>
  <si>
    <t>Iowa State Penitentiary</t>
  </si>
  <si>
    <t>3212 Crabtree Ln</t>
  </si>
  <si>
    <t>Fort Madison</t>
  </si>
  <si>
    <t>Iowa City</t>
  </si>
  <si>
    <t>Road Ranger #237</t>
  </si>
  <si>
    <t>909 E Roosevelt Rd</t>
  </si>
  <si>
    <t>Just west of S Meyers Road on E Roosevelt Road (Illinois Route 38)</t>
  </si>
  <si>
    <t>Lombard</t>
  </si>
  <si>
    <t>Clean Energy - Phoenix Sky Harbor Airport - Rental Car Center</t>
  </si>
  <si>
    <t>2425 E Buckeye Rd</t>
  </si>
  <si>
    <t>23rd St and Buckeye. Exit 149 for Buckeye Rd toward Sky Harbor/Rental Car Return, right onto E Buckeye Rd. Take the 2nd right onto S 23rd St, station will be on the left</t>
  </si>
  <si>
    <t>Savannah River Site NW</t>
  </si>
  <si>
    <t>Aiken</t>
  </si>
  <si>
    <t>Langley Research Center</t>
  </si>
  <si>
    <t>2 E Ames St</t>
  </si>
  <si>
    <t>Hampton</t>
  </si>
  <si>
    <t>Burlington International Airport</t>
  </si>
  <si>
    <t>1200 Airport Dr</t>
  </si>
  <si>
    <t>1st Floor Parking Garage</t>
  </si>
  <si>
    <t>South Carolina State Fleet - Aiken</t>
  </si>
  <si>
    <t>1931 University Pkwy</t>
  </si>
  <si>
    <t>South Carolina State Fleet - Allendale</t>
  </si>
  <si>
    <t>264 E Gum St</t>
  </si>
  <si>
    <t>Allendale</t>
  </si>
  <si>
    <t>South Carolina State Fleet - Bamberg</t>
  </si>
  <si>
    <t>462 S Main</t>
  </si>
  <si>
    <t>At US 301.</t>
  </si>
  <si>
    <t>Bamberg</t>
  </si>
  <si>
    <t>South Carolina Department of Transportation - Orangeburg Maintenance</t>
  </si>
  <si>
    <t>1768 Charleston Hwy</t>
  </si>
  <si>
    <t>Orangeburg</t>
  </si>
  <si>
    <t>South Carolina State Fleet - Edgefield</t>
  </si>
  <si>
    <t>851 US Route 25 N</t>
  </si>
  <si>
    <t>Edgefield</t>
  </si>
  <si>
    <t>South Carolina State Fleet - Fairfield</t>
  </si>
  <si>
    <t>1161 Kincaid Bridge Rd</t>
  </si>
  <si>
    <t>Winnsboro</t>
  </si>
  <si>
    <t>South Carolina State Fleet - Greenwood</t>
  </si>
  <si>
    <t>510 W Alexander Ave</t>
  </si>
  <si>
    <t>Greenwood</t>
  </si>
  <si>
    <t>South Carolina State Fleet - Newberry</t>
  </si>
  <si>
    <t>203 Mount Bethel Garmany Rd</t>
  </si>
  <si>
    <t>Newberry</t>
  </si>
  <si>
    <t>South Carolina State Fleet - Pelion</t>
  </si>
  <si>
    <t>978 Pine St</t>
  </si>
  <si>
    <t>Pelion</t>
  </si>
  <si>
    <t>South Carolina State Fleet - Barnwell</t>
  </si>
  <si>
    <t>2000 Fuller St</t>
  </si>
  <si>
    <t>Barnwell</t>
  </si>
  <si>
    <t>South Carolina State Fleet - Saluda</t>
  </si>
  <si>
    <t>701 N Wise Rd</t>
  </si>
  <si>
    <t>Saluda</t>
  </si>
  <si>
    <t>South Carolina State Fleet - Saint George</t>
  </si>
  <si>
    <t>5225 E Jim Bilton Blvd</t>
  </si>
  <si>
    <t>South Carolina State Fleet - Beaufort</t>
  </si>
  <si>
    <t>13 Munch Dr</t>
  </si>
  <si>
    <t>Beaufort</t>
  </si>
  <si>
    <t>South Carolina State Fleet - Ridgeland</t>
  </si>
  <si>
    <t>112 Woodlawn St</t>
  </si>
  <si>
    <t>Ridgeland</t>
  </si>
  <si>
    <t>South Carolina State Fleet - Richland</t>
  </si>
  <si>
    <t>7201 Fairfield Rd</t>
  </si>
  <si>
    <t>Columbia</t>
  </si>
  <si>
    <t>South Carolina State Fleet - Columbia</t>
  </si>
  <si>
    <t>1424 Shop Rd</t>
  </si>
  <si>
    <t>South Carolina State Fleet - Lexington</t>
  </si>
  <si>
    <t>124 Park Rd</t>
  </si>
  <si>
    <t>Santee Cooper Transportation Services</t>
  </si>
  <si>
    <t>1 Riverwood Dr</t>
  </si>
  <si>
    <t>Moncks Corner</t>
  </si>
  <si>
    <t>South Carolina Department of Health and Environmental Control</t>
  </si>
  <si>
    <t>2600 Bull St</t>
  </si>
  <si>
    <t>BioFuel Oasis</t>
  </si>
  <si>
    <t>1441 Ashby Ave</t>
  </si>
  <si>
    <t>Sevier County Utility District</t>
  </si>
  <si>
    <t>420 Robert Henderson Rd</t>
  </si>
  <si>
    <t>Sevierville</t>
  </si>
  <si>
    <t>Rio Vista City Hall</t>
  </si>
  <si>
    <t>1 Main St</t>
  </si>
  <si>
    <t>Rio Vista</t>
  </si>
  <si>
    <t>Fairfield City Hall</t>
  </si>
  <si>
    <t>1000 Webster St</t>
  </si>
  <si>
    <t>Solano Community College</t>
  </si>
  <si>
    <t>4000 Suisun Valley Rd</t>
  </si>
  <si>
    <t>Vallejo Ferry Terminal</t>
  </si>
  <si>
    <t>495 Mare Island Way</t>
  </si>
  <si>
    <t>Vallejo</t>
  </si>
  <si>
    <t>2019-04-01 19:28:02 UTC</t>
  </si>
  <si>
    <t>University of California Irvine</t>
  </si>
  <si>
    <t>19172 Jamboree Rd</t>
  </si>
  <si>
    <t>Get N Go #2</t>
  </si>
  <si>
    <t>1500 W 12th St</t>
  </si>
  <si>
    <t>Sioux Falls</t>
  </si>
  <si>
    <t>Get N Go #5</t>
  </si>
  <si>
    <t>611 S Cliff Ave</t>
  </si>
  <si>
    <t>Get N Go #12</t>
  </si>
  <si>
    <t>1224 E 57th St</t>
  </si>
  <si>
    <t>Get N Go #14</t>
  </si>
  <si>
    <t>5100 S Louise Ave</t>
  </si>
  <si>
    <t>Get N Go #15</t>
  </si>
  <si>
    <t>6729 W 41st St</t>
  </si>
  <si>
    <t>Get N Go #16</t>
  </si>
  <si>
    <t>2401 S Louise Ave</t>
  </si>
  <si>
    <t>Phillips 66 - Apollo Mart</t>
  </si>
  <si>
    <t>2136 S Airport Rd</t>
  </si>
  <si>
    <t>Junction of Airport Road and West Harp Hollow Road</t>
  </si>
  <si>
    <t>Bartonville</t>
  </si>
  <si>
    <t>MFA Oil Petro-Card 24</t>
  </si>
  <si>
    <t>1500 S 18th St</t>
  </si>
  <si>
    <t>Highway 5</t>
  </si>
  <si>
    <t>Centerville</t>
  </si>
  <si>
    <t>Farmers Exchange - Co-op Elevator Association</t>
  </si>
  <si>
    <t>400 S Market St</t>
  </si>
  <si>
    <t>Less than 0.5 mile south of railroad tracks</t>
  </si>
  <si>
    <t>Lake Park</t>
  </si>
  <si>
    <t>Albion Knapp Mart</t>
  </si>
  <si>
    <t>4th St &amp; Elm St</t>
  </si>
  <si>
    <t>Albion</t>
  </si>
  <si>
    <t>Central City Knapp Mart</t>
  </si>
  <si>
    <t>113 W Green St</t>
  </si>
  <si>
    <t>Junction of North Broadway (Highway 51) and East Green Street</t>
  </si>
  <si>
    <t>Centralia</t>
  </si>
  <si>
    <t>Citgo - Cisne Knapp Mart</t>
  </si>
  <si>
    <t>600 Route 45 S</t>
  </si>
  <si>
    <t>At Simpson Street</t>
  </si>
  <si>
    <t>Cisne</t>
  </si>
  <si>
    <t>Knapp Mart - Clay City</t>
  </si>
  <si>
    <t>943 S Main St</t>
  </si>
  <si>
    <t>US Route 50</t>
  </si>
  <si>
    <t>Clay City</t>
  </si>
  <si>
    <t>Pacific Pride - Morgan Distributing</t>
  </si>
  <si>
    <t>3117 N 22nd St</t>
  </si>
  <si>
    <t>Highway 48, just north of Highway 121</t>
  </si>
  <si>
    <t>Decatur</t>
  </si>
  <si>
    <t>Cenex - Ampride C-Store</t>
  </si>
  <si>
    <t>409 E 4th St</t>
  </si>
  <si>
    <t>At intersection of Highway 20 and Oak Street.</t>
  </si>
  <si>
    <t>Ainsworth</t>
  </si>
  <si>
    <t>Farmers Union Supply Co - Cenex C-Store</t>
  </si>
  <si>
    <t>1615 N 6th St</t>
  </si>
  <si>
    <t>At Highway 77 just south of Dorsey Street.</t>
  </si>
  <si>
    <t>Beatrice</t>
  </si>
  <si>
    <t>Bosselman's Pump &amp; Pantry #27</t>
  </si>
  <si>
    <t>4311 2nd Ave</t>
  </si>
  <si>
    <t>Off of Route 10 just north of 39th Street.</t>
  </si>
  <si>
    <t>Kearney</t>
  </si>
  <si>
    <t>Phillips 66 - U-Stop</t>
  </si>
  <si>
    <t>110 W O St</t>
  </si>
  <si>
    <t>At 1st Street right over the bridge.</t>
  </si>
  <si>
    <t>2019-04-02 00:02:09 UTC</t>
  </si>
  <si>
    <t>Airport Travel Center - Cenex</t>
  </si>
  <si>
    <t>4707 E Highway 12</t>
  </si>
  <si>
    <t>Just east of Route 19</t>
  </si>
  <si>
    <t>DJ's Travel Center</t>
  </si>
  <si>
    <t>457 Custer Ave NE</t>
  </si>
  <si>
    <t>Just north of Highway 14 on Custer Ave NE</t>
  </si>
  <si>
    <t>Cowboy Country Store</t>
  </si>
  <si>
    <t>1619 N Harrison Ave</t>
  </si>
  <si>
    <t>At Garfield Ave</t>
  </si>
  <si>
    <t>Pierre</t>
  </si>
  <si>
    <t>Canyon Lake Gas &amp; Auto</t>
  </si>
  <si>
    <t>3928 Canyon Lake Dr</t>
  </si>
  <si>
    <t>At Monte Vista Drive</t>
  </si>
  <si>
    <t>Appel's Quick Stop</t>
  </si>
  <si>
    <t>23 W 7th Ave</t>
  </si>
  <si>
    <t>Just west of Main St</t>
  </si>
  <si>
    <t>Redfield</t>
  </si>
  <si>
    <t>Break Time Convenience Store #3090</t>
  </si>
  <si>
    <t>402 N Woodbine</t>
  </si>
  <si>
    <t>At I-29 and Gene Field Road.</t>
  </si>
  <si>
    <t>St. Joseph</t>
  </si>
  <si>
    <t>Farmers Co-op Association - Cenex</t>
  </si>
  <si>
    <t>1204 St Olaf Ave N</t>
  </si>
  <si>
    <t>Canby</t>
  </si>
  <si>
    <t>Ampride Cenex - Crookston Fuel Oil</t>
  </si>
  <si>
    <t>1020 Highway 75 S</t>
  </si>
  <si>
    <t>Junction of Old and New Highway 75</t>
  </si>
  <si>
    <t>Crookston</t>
  </si>
  <si>
    <t>Holiday Stationstore #3548</t>
  </si>
  <si>
    <t>1010 Central Ave NE</t>
  </si>
  <si>
    <t>Junction of 2nd Street and Central Avenue</t>
  </si>
  <si>
    <t>East Grand Forks</t>
  </si>
  <si>
    <t>Hutchinson Co-op</t>
  </si>
  <si>
    <t>1110 Highway 7 W</t>
  </si>
  <si>
    <t>Junction of Highway 7 and California Street</t>
  </si>
  <si>
    <t>Hutchinson</t>
  </si>
  <si>
    <t>Cenex - Paynesville Farmers Union Co-op Oil</t>
  </si>
  <si>
    <t>419 E Hoffman St</t>
  </si>
  <si>
    <t>1 block east of Highway 124 on E Hoffman Street (Highway 23)</t>
  </si>
  <si>
    <t>Paynesville</t>
  </si>
  <si>
    <t>Perham Oasis</t>
  </si>
  <si>
    <t>43937 Fort Thunder Rd</t>
  </si>
  <si>
    <t>Junction of Highway 78 and Highway 10</t>
  </si>
  <si>
    <t>Perham</t>
  </si>
  <si>
    <t>200 Beasley Park Rd</t>
  </si>
  <si>
    <t>South side of I-57 at exit 10.</t>
  </si>
  <si>
    <t>Charleston</t>
  </si>
  <si>
    <t>Break Time Convenience Store #3111</t>
  </si>
  <si>
    <t>1517 E 1st St</t>
  </si>
  <si>
    <t>US-136, just west of US 71.</t>
  </si>
  <si>
    <t>Maryville</t>
  </si>
  <si>
    <t>1352 Highway 24 E</t>
  </si>
  <si>
    <t>0.25 miles east of junction of Highway 63 and 24.</t>
  </si>
  <si>
    <t>Moberly</t>
  </si>
  <si>
    <t>Qik-n-EZ #72</t>
  </si>
  <si>
    <t>1609 N Main St</t>
  </si>
  <si>
    <t>Just south of West Raab Road</t>
  </si>
  <si>
    <t>Normal</t>
  </si>
  <si>
    <t>Qik-n-EZ #52</t>
  </si>
  <si>
    <t>301 S Poplar St</t>
  </si>
  <si>
    <t>Junction of South Poplar Street and 4th Street</t>
  </si>
  <si>
    <t>Pana</t>
  </si>
  <si>
    <t>Fast Stop Fuel 24 - Princeton Gas</t>
  </si>
  <si>
    <t>720 N Main St</t>
  </si>
  <si>
    <t>Junction of North Main Street and East Hudson Street</t>
  </si>
  <si>
    <t>Princeton</t>
  </si>
  <si>
    <t>Salem Knapp Mart</t>
  </si>
  <si>
    <t>500 S Broadway Ave</t>
  </si>
  <si>
    <t>4 blocks south of US 50 on IL 37</t>
  </si>
  <si>
    <t>Qik-n-EZ #55</t>
  </si>
  <si>
    <t>1101 Stevenson Dr</t>
  </si>
  <si>
    <t>3 blocks east of Business Route 55 on Stevenson Drive</t>
  </si>
  <si>
    <t>Qik-n-EZ #58</t>
  </si>
  <si>
    <t>1995 W Monroe St</t>
  </si>
  <si>
    <t>At Chatham Road</t>
  </si>
  <si>
    <t>Qik-n-EZ #61</t>
  </si>
  <si>
    <t>1230 Toronto Rd</t>
  </si>
  <si>
    <t>East side of Interstate 55 on Toronto Road, exit 90</t>
  </si>
  <si>
    <t>Qik-n-EZ #71</t>
  </si>
  <si>
    <t>430 N Grand Ave E</t>
  </si>
  <si>
    <t>Junction of North Grand Avenue and North 4th Street</t>
  </si>
  <si>
    <t>Belview Cenex</t>
  </si>
  <si>
    <t>110 N Main St</t>
  </si>
  <si>
    <t>Junction of County Rd 7 and Hibbard Avenue</t>
  </si>
  <si>
    <t>Belview</t>
  </si>
  <si>
    <t>Roc One Stop</t>
  </si>
  <si>
    <t>409 N Commercial St</t>
  </si>
  <si>
    <t>North of Highway 13 on N Commercial Street (Highway 45)</t>
  </si>
  <si>
    <t>Harrisburg</t>
  </si>
  <si>
    <t>Southern FS</t>
  </si>
  <si>
    <t>5 W Robinson St</t>
  </si>
  <si>
    <t>At southern end of S Main Street</t>
  </si>
  <si>
    <t>Lena Cenex at Noller's Food Pride - Sullivan's</t>
  </si>
  <si>
    <t>201 Dodds Dr</t>
  </si>
  <si>
    <t>North of US Highway 20 on Illinois Route 73</t>
  </si>
  <si>
    <t>Lena</t>
  </si>
  <si>
    <t>Loma Catalina Mart - Diamond Shamrock</t>
  </si>
  <si>
    <t>2075 W Ruthrauff</t>
  </si>
  <si>
    <t>At La Cholla</t>
  </si>
  <si>
    <t>Gas-Up</t>
  </si>
  <si>
    <t>405 Haywood Rd</t>
  </si>
  <si>
    <t>1-240 exit 2</t>
  </si>
  <si>
    <t>Asheville</t>
  </si>
  <si>
    <t>Central Farmers Co-op</t>
  </si>
  <si>
    <t>131 Nebraska St</t>
  </si>
  <si>
    <t>Citgo - Metropolis Knapp Mart</t>
  </si>
  <si>
    <t>1117 E 5th St</t>
  </si>
  <si>
    <t>Metropolis</t>
  </si>
  <si>
    <t>Nashville Knapp Mart - Citgo</t>
  </si>
  <si>
    <t>17970 Mockingbird Rd</t>
  </si>
  <si>
    <t>Citgo - Stewardson Knapp Mart</t>
  </si>
  <si>
    <t>Route 32 &amp; Main St</t>
  </si>
  <si>
    <t>Stewardson</t>
  </si>
  <si>
    <t>Cenex</t>
  </si>
  <si>
    <t>911 Highway 34 E</t>
  </si>
  <si>
    <t>Detroit Lakes</t>
  </si>
  <si>
    <t>Kwik Trip #443</t>
  </si>
  <si>
    <t>18290 Pilot Knob Rd</t>
  </si>
  <si>
    <t>Farmington</t>
  </si>
  <si>
    <t>Johnson Standard BP</t>
  </si>
  <si>
    <t>502 S Atlantic</t>
  </si>
  <si>
    <t>Hallock</t>
  </si>
  <si>
    <t>First Co-op Association - Cenex</t>
  </si>
  <si>
    <t>105 Jackson St</t>
  </si>
  <si>
    <t>Jackson</t>
  </si>
  <si>
    <t>Kwik Trip #435</t>
  </si>
  <si>
    <t>1075 W Frontage Rd</t>
  </si>
  <si>
    <t>Owatonna</t>
  </si>
  <si>
    <t>Bluewater Area Transit</t>
  </si>
  <si>
    <t>2021 Lapeer Ave</t>
  </si>
  <si>
    <t>Port Huron</t>
  </si>
  <si>
    <t>Sapp Bros Travel Center</t>
  </si>
  <si>
    <t>3130 May Rd</t>
  </si>
  <si>
    <t>I-80 and Plank Road, exit 73</t>
  </si>
  <si>
    <t>Peru</t>
  </si>
  <si>
    <t>Georgia Power</t>
  </si>
  <si>
    <t>5195 Minola Dr</t>
  </si>
  <si>
    <t>Lithonia</t>
  </si>
  <si>
    <t>960 Key St</t>
  </si>
  <si>
    <t>Macon</t>
  </si>
  <si>
    <t>200 Miller St</t>
  </si>
  <si>
    <t>Valdosta</t>
  </si>
  <si>
    <t>3610 Gentian Blvd</t>
  </si>
  <si>
    <t>205 Dairy Pak Rd</t>
  </si>
  <si>
    <t>Athens</t>
  </si>
  <si>
    <t>1704 Noah's Ark Rd</t>
  </si>
  <si>
    <t>Jonesboro</t>
  </si>
  <si>
    <t>62 Lake Mirror Rd</t>
  </si>
  <si>
    <t>Building 1</t>
  </si>
  <si>
    <t>Forest Park</t>
  </si>
  <si>
    <t>2103 N Leg Rd</t>
  </si>
  <si>
    <t>Augusta</t>
  </si>
  <si>
    <t>7365 Oakley Industrial Blvd</t>
  </si>
  <si>
    <t>Union City</t>
  </si>
  <si>
    <t>1697 Montreal Cir</t>
  </si>
  <si>
    <t>Tucker</t>
  </si>
  <si>
    <t>3825 Rogers Bridge Rd</t>
  </si>
  <si>
    <t>Building C</t>
  </si>
  <si>
    <t>Duluth</t>
  </si>
  <si>
    <t>11675 Wills Rd</t>
  </si>
  <si>
    <t>Luckey Farmers Inc</t>
  </si>
  <si>
    <t>3940 Fremont Pike</t>
  </si>
  <si>
    <t>Perrysburg</t>
  </si>
  <si>
    <t>SeQuential Biofuels</t>
  </si>
  <si>
    <t>86714 McVay Hwy</t>
  </si>
  <si>
    <t>At Bloomberg Road</t>
  </si>
  <si>
    <t>Eugene</t>
  </si>
  <si>
    <t>1695 W 18th Ave</t>
  </si>
  <si>
    <t>South side of 18th St, close to the 7-Eleven</t>
  </si>
  <si>
    <t>Issaquah Grange</t>
  </si>
  <si>
    <t>145 NE Gilman Blvd</t>
  </si>
  <si>
    <t>Off Gilman, turn right before the gas pumps, biodiesel pump is just inside the fence on the right after going through the gate.</t>
  </si>
  <si>
    <t>Issaquah</t>
  </si>
  <si>
    <t>112 Lake Mirror Rd</t>
  </si>
  <si>
    <t>Holiday Stationstore #306</t>
  </si>
  <si>
    <t>4167 Ball Rd NE</t>
  </si>
  <si>
    <t>Highway 35 and Lexington</t>
  </si>
  <si>
    <t>Blaine</t>
  </si>
  <si>
    <t>Lakefield Farmers Elevator Cenex</t>
  </si>
  <si>
    <t>105 Main St</t>
  </si>
  <si>
    <t>Highway 86 and Broadway</t>
  </si>
  <si>
    <t>Lakefield</t>
  </si>
  <si>
    <t>Kwik Trip #438</t>
  </si>
  <si>
    <t>2109 2nd St SW</t>
  </si>
  <si>
    <t>Trillium - City of Berkeley</t>
  </si>
  <si>
    <t>1101 2nd St</t>
  </si>
  <si>
    <t>I-580, Exit 12.</t>
  </si>
  <si>
    <t>Trillium - City of Visalia</t>
  </si>
  <si>
    <t>439 N Cain St</t>
  </si>
  <si>
    <t>At intersection of North Cain and East Main Street.</t>
  </si>
  <si>
    <t>Visalia</t>
  </si>
  <si>
    <t>Trillium - Visalia Unified School District</t>
  </si>
  <si>
    <t>2425 W Houston Ave</t>
  </si>
  <si>
    <t>From CA-99 S, merge onto CA-198 E toward Visalia, take Demaree Street exit, stay straight to go onto W Noble Avenue, turn left onto S Demaree Street/Road 108 and go 1 mile, then turn right on Houston Avenue.</t>
  </si>
  <si>
    <t>Trillium - Yolo County Transportation District</t>
  </si>
  <si>
    <t>350 Industrial Way</t>
  </si>
  <si>
    <t>On I-5N (from Fremont), merge onto E Main St, toward CA-113 S / Woodland, then turn right on Industrial Way.</t>
  </si>
  <si>
    <t>Woodland</t>
  </si>
  <si>
    <t>Trillium - Specialty Solid Waste &amp; Recycling</t>
  </si>
  <si>
    <t>3351 Thomas Rd</t>
  </si>
  <si>
    <t>Exit Highway 101 W at San Thomas Expy/Montague Expy, go north on Montague Expy, then right on Laurelwood Rd, left on Thomas Rd, and the station is on the right.</t>
  </si>
  <si>
    <t>Santa Clara</t>
  </si>
  <si>
    <t>City of Los Angeles - South Los Angeles</t>
  </si>
  <si>
    <t>786 S Mission Rd</t>
  </si>
  <si>
    <t>At E 7th St. LCNG station.</t>
  </si>
  <si>
    <t>Martin's IGA - Midtown Fuels</t>
  </si>
  <si>
    <t>503 W Jefferson St</t>
  </si>
  <si>
    <t>Effingham</t>
  </si>
  <si>
    <t>Petersen Oil &amp; Propane</t>
  </si>
  <si>
    <t>6360 S Greenville Rd</t>
  </si>
  <si>
    <t>On M-91, north of Greenville</t>
  </si>
  <si>
    <t>4740 State Highway 25</t>
  </si>
  <si>
    <t>Heading North to Dexter, the station is on the right.  A couple blocks up from Bernie City Park.</t>
  </si>
  <si>
    <t>Bernie</t>
  </si>
  <si>
    <t>Cenex Petro Serve USA #65</t>
  </si>
  <si>
    <t>102 S Langer</t>
  </si>
  <si>
    <t>Casselton</t>
  </si>
  <si>
    <t>Cenex Petro Serve USA #87</t>
  </si>
  <si>
    <t>2921 N Broadway</t>
  </si>
  <si>
    <t>Spinx #130</t>
  </si>
  <si>
    <t>1510 Woodruff Rd</t>
  </si>
  <si>
    <t>Spinx #149</t>
  </si>
  <si>
    <t>1619 Decker Blvd</t>
  </si>
  <si>
    <t>Located to the right of building</t>
  </si>
  <si>
    <t>Spinx #166</t>
  </si>
  <si>
    <t>100 W Wade Hampton Blvd</t>
  </si>
  <si>
    <t>Sacramento International Airport - Terminal A Garage - Daily</t>
  </si>
  <si>
    <t>Levels 2, 3, 4, 5, and 6</t>
  </si>
  <si>
    <t>Sacramento International Airport - Terminal A Garage - Hourly</t>
  </si>
  <si>
    <t>Level 1</t>
  </si>
  <si>
    <t>Los Angeles International Airport (LAX) - Lot 1</t>
  </si>
  <si>
    <t>Central Terminal Area (CTA) - P1</t>
  </si>
  <si>
    <t>Express Fuel Center</t>
  </si>
  <si>
    <t>6156 State Highway 77</t>
  </si>
  <si>
    <t>Exit 80 East, northeast corner of I-55 and Highway 77.</t>
  </si>
  <si>
    <t>Benton</t>
  </si>
  <si>
    <t>City of Asheville</t>
  </si>
  <si>
    <t>45 McCormick Pl</t>
  </si>
  <si>
    <t>South Charlotte St and McCormick Place.</t>
  </si>
  <si>
    <t>Questar Gas - Sinclair</t>
  </si>
  <si>
    <t>590 N 1500 W</t>
  </si>
  <si>
    <t>Exit 272 off I-15</t>
  </si>
  <si>
    <t>Donnelly Co-op</t>
  </si>
  <si>
    <t>412 Atlantic Ave</t>
  </si>
  <si>
    <t>Donnelly</t>
  </si>
  <si>
    <t>Community Co-op Oil Co - Cenex</t>
  </si>
  <si>
    <t>28 Division St W</t>
  </si>
  <si>
    <t>Downtown Faribault</t>
  </si>
  <si>
    <t>Faribault</t>
  </si>
  <si>
    <t>Spinx #178</t>
  </si>
  <si>
    <t>2 Tigerville Rd</t>
  </si>
  <si>
    <t>Travelers Rest</t>
  </si>
  <si>
    <t>Cork N Bottle</t>
  </si>
  <si>
    <t>1500 Broadway St</t>
  </si>
  <si>
    <t>At the intersection of 15th and Broadway</t>
  </si>
  <si>
    <t>Yankton</t>
  </si>
  <si>
    <t>Joe's Junction #8 - Phillips 66</t>
  </si>
  <si>
    <t>214 N State Rd 135</t>
  </si>
  <si>
    <t>Trafalgar</t>
  </si>
  <si>
    <t>Phillips 66</t>
  </si>
  <si>
    <t>3202 E State St</t>
  </si>
  <si>
    <t>Fort Wayne</t>
  </si>
  <si>
    <t>NY State Office of Parks, Recreation and Historic Preservation - Planting Fields Arboretum</t>
  </si>
  <si>
    <t>Planting Fields Rd</t>
  </si>
  <si>
    <t>Oyster Bay</t>
  </si>
  <si>
    <t>SuperAmerica #4860</t>
  </si>
  <si>
    <t>1435 Division St</t>
  </si>
  <si>
    <t>Waite Park</t>
  </si>
  <si>
    <t>Panhandle Co-op - Plaza Cenex</t>
  </si>
  <si>
    <t>401 S Beltline Hwy</t>
  </si>
  <si>
    <t>Scottsbluff</t>
  </si>
  <si>
    <t>14583 US Highway 10 W</t>
  </si>
  <si>
    <t>The Hometown Express</t>
  </si>
  <si>
    <t>365 US Highway 6 E</t>
  </si>
  <si>
    <t>Geneseo</t>
  </si>
  <si>
    <t>Speedway #1417</t>
  </si>
  <si>
    <t>4032 US Highway 34</t>
  </si>
  <si>
    <t>Oswego</t>
  </si>
  <si>
    <t>Shell - Jiffi Stop #16</t>
  </si>
  <si>
    <t>1401 N 24th St</t>
  </si>
  <si>
    <t>Quincy</t>
  </si>
  <si>
    <t>Speedway #1411</t>
  </si>
  <si>
    <t>1300 W Normantown Rd</t>
  </si>
  <si>
    <t>Romeoville</t>
  </si>
  <si>
    <t>Cenex Xtramile - Lenny's</t>
  </si>
  <si>
    <t>352 N Morgan St</t>
  </si>
  <si>
    <t>Virginia</t>
  </si>
  <si>
    <t>Citgo - Bittersweet Bell-Mart</t>
  </si>
  <si>
    <t>12495 McKinley Hwy</t>
  </si>
  <si>
    <t>Mishawaka</t>
  </si>
  <si>
    <t>Holiday Stationstore #368</t>
  </si>
  <si>
    <t>1920 Highway 96 W</t>
  </si>
  <si>
    <t>Arden Hills</t>
  </si>
  <si>
    <t>BP - Amoco Food Shop</t>
  </si>
  <si>
    <t>1331 Minnesota Ave</t>
  </si>
  <si>
    <t>Holiday Stationstore #3512</t>
  </si>
  <si>
    <t>6921 Pine Arbor Dr</t>
  </si>
  <si>
    <t>Cottage Grove</t>
  </si>
  <si>
    <t>461 2nd Ave W</t>
  </si>
  <si>
    <t>Echo</t>
  </si>
  <si>
    <t>Pro Co-op Cenex</t>
  </si>
  <si>
    <t>101 N Main St</t>
  </si>
  <si>
    <t>Pocahontas</t>
  </si>
  <si>
    <t>215 Central Ave S</t>
  </si>
  <si>
    <t>Elbow Lake</t>
  </si>
  <si>
    <t>Hancock Co-op</t>
  </si>
  <si>
    <t>560 6th St</t>
  </si>
  <si>
    <t>Hancock</t>
  </si>
  <si>
    <t>Kum &amp; Go #4020</t>
  </si>
  <si>
    <t>1910 SW White Birch Cir</t>
  </si>
  <si>
    <t>Just west of Second Avenue on Oralabor Road</t>
  </si>
  <si>
    <t>Ankeny</t>
  </si>
  <si>
    <t>Cenex Ampride - Fort Dodge</t>
  </si>
  <si>
    <t>3243 5th Ave S</t>
  </si>
  <si>
    <t>Linn Co-op Oil Co</t>
  </si>
  <si>
    <t>325 35th St</t>
  </si>
  <si>
    <t>Marion</t>
  </si>
  <si>
    <t>Five Star Co-op</t>
  </si>
  <si>
    <t>1949 N Linn Ave</t>
  </si>
  <si>
    <t>New Hampton</t>
  </si>
  <si>
    <t>Fast Stop Express - Agriland FS</t>
  </si>
  <si>
    <t>2305 Highway 23</t>
  </si>
  <si>
    <t>Oskaloosa</t>
  </si>
  <si>
    <t>Qik-n-EZ #57</t>
  </si>
  <si>
    <t>103 Comfort Dr</t>
  </si>
  <si>
    <t>Junction of I-72 and Route 67</t>
  </si>
  <si>
    <t>Jacksonville</t>
  </si>
  <si>
    <t>Victor Valley Transit Authority</t>
  </si>
  <si>
    <t>100 N Sandstone Ct</t>
  </si>
  <si>
    <t>LCNG station. I-15 to Highway 58, right on W Main St, left on Sandstone Ct.</t>
  </si>
  <si>
    <t>Barstow</t>
  </si>
  <si>
    <t>JM Reynolds Oil Co</t>
  </si>
  <si>
    <t>395 S Huntington St</t>
  </si>
  <si>
    <t>Wabash</t>
  </si>
  <si>
    <t>Greater Portland Transit District</t>
  </si>
  <si>
    <t>114 Valley St</t>
  </si>
  <si>
    <t>I-95 N to I-295 N via exit 44 toward South Portland / Downtown Portland, US - 1 N exit 4 - Portland Waterfront, stay straight to go onto US-1N Blue Star Memorial Hwy, follow through to St. John St</t>
  </si>
  <si>
    <t>2019-02-26 20:46:43 UTC</t>
  </si>
  <si>
    <t>Story Distributing Co - CFN Station</t>
  </si>
  <si>
    <t>163 Thunder Rd</t>
  </si>
  <si>
    <t>BC's Truck Plaza Ampride C-Store</t>
  </si>
  <si>
    <t>506 Highway 59 N</t>
  </si>
  <si>
    <t>Denison</t>
  </si>
  <si>
    <t>Riverside Sinclair</t>
  </si>
  <si>
    <t>102 Central Ave</t>
  </si>
  <si>
    <t>Estherville</t>
  </si>
  <si>
    <t>1908 Okoboji Ave</t>
  </si>
  <si>
    <t>Highway 71, north of Buy-Rite</t>
  </si>
  <si>
    <t>Milford</t>
  </si>
  <si>
    <t>Hy-Vee</t>
  </si>
  <si>
    <t>665 S 51st St</t>
  </si>
  <si>
    <t>West Des Moines</t>
  </si>
  <si>
    <t>Thorntons #125</t>
  </si>
  <si>
    <t>2800 Ogden Ave</t>
  </si>
  <si>
    <t>Road Ranger</t>
  </si>
  <si>
    <t>4106 Harrison Ave</t>
  </si>
  <si>
    <t>Rockford</t>
  </si>
  <si>
    <t>South Central FS</t>
  </si>
  <si>
    <t>1800 Hillsboro Rd</t>
  </si>
  <si>
    <t>Vandalia</t>
  </si>
  <si>
    <t>Max Fuel #6</t>
  </si>
  <si>
    <t>2103 Fort Campbell Blvd</t>
  </si>
  <si>
    <t>Hopkinsville</t>
  </si>
  <si>
    <t>Tesoro - Good Oil Co</t>
  </si>
  <si>
    <t>10217 Highway 13 E</t>
  </si>
  <si>
    <t>LaMoure</t>
  </si>
  <si>
    <t>Marathon Pit Stop</t>
  </si>
  <si>
    <t>304 W River St</t>
  </si>
  <si>
    <t>Antwerp</t>
  </si>
  <si>
    <t>Marathon</t>
  </si>
  <si>
    <t>202 W South St</t>
  </si>
  <si>
    <t>St. Marys</t>
  </si>
  <si>
    <t>Badger State Ethanol Smart Station</t>
  </si>
  <si>
    <t>1637 4th Ave W</t>
  </si>
  <si>
    <t>Star Oilco - SeQuential Biofuels</t>
  </si>
  <si>
    <t>232 Middlefield Rd</t>
  </si>
  <si>
    <t>Exit I-5 on Marine Drive E, right on to Vancouver Street, left on to Middlefield Road. Pump is in the parking lot in front of the Star Oilco office.</t>
  </si>
  <si>
    <t>2019-04-08 21:27:10 UTC</t>
  </si>
  <si>
    <t>University of New Hampshire</t>
  </si>
  <si>
    <t>20 Sage Way</t>
  </si>
  <si>
    <t>UNH Visitors Center</t>
  </si>
  <si>
    <t>Kum &amp; Go #302</t>
  </si>
  <si>
    <t>2905 4th Ave S</t>
  </si>
  <si>
    <t>Clear Lake</t>
  </si>
  <si>
    <t>Cenex - Ampride</t>
  </si>
  <si>
    <t>215 N Commercial Dr</t>
  </si>
  <si>
    <t>Eagle Grove</t>
  </si>
  <si>
    <t>Speedway #1419</t>
  </si>
  <si>
    <t>15060 S Bell Rd</t>
  </si>
  <si>
    <t>Homer Glen</t>
  </si>
  <si>
    <t>Piatt Service Co</t>
  </si>
  <si>
    <t>427 W Marion</t>
  </si>
  <si>
    <t>Monticello</t>
  </si>
  <si>
    <t>FS Fast Stop Express</t>
  </si>
  <si>
    <t>1601 1st Ave</t>
  </si>
  <si>
    <t>Silvis</t>
  </si>
  <si>
    <t>104 Babcock Ave</t>
  </si>
  <si>
    <t>Highway 23</t>
  </si>
  <si>
    <t>Raymond</t>
  </si>
  <si>
    <t>Chuck Spaeth Ford</t>
  </si>
  <si>
    <t>900 3rd Ave SW</t>
  </si>
  <si>
    <t>Sleepy Eye</t>
  </si>
  <si>
    <t>2019-03-27 23:32:14 UTC</t>
  </si>
  <si>
    <t>Christensen Oil Co</t>
  </si>
  <si>
    <t>524 N 1500 W</t>
  </si>
  <si>
    <t>Kwik Trip #452</t>
  </si>
  <si>
    <t>3721 W College Ave</t>
  </si>
  <si>
    <t>Appleton</t>
  </si>
  <si>
    <t>Kwik Trip #655</t>
  </si>
  <si>
    <t>1411 E Sumner St</t>
  </si>
  <si>
    <t>Circle K- Gas City</t>
  </si>
  <si>
    <t>2275 Buffalo Soldier Trail</t>
  </si>
  <si>
    <t>Sierra Vista</t>
  </si>
  <si>
    <t>PS Energy - UFO</t>
  </si>
  <si>
    <t>340 Whitehall St SW</t>
  </si>
  <si>
    <t>From I-75/85 N, exit 91 to Central Ave, left on Memorial, left on Whitehall, station on left</t>
  </si>
  <si>
    <t>Fort Benning - Dixie Road Shoppette</t>
  </si>
  <si>
    <t>2650 Dixie Rd</t>
  </si>
  <si>
    <t>Fort Benning</t>
  </si>
  <si>
    <t>Fuel Time - Cardtrol</t>
  </si>
  <si>
    <t>203 Saints Ave</t>
  </si>
  <si>
    <t>St. Ansgar</t>
  </si>
  <si>
    <t>2019-03-28 00:45:57 UTC</t>
  </si>
  <si>
    <t>Citgo - Stockton Travel Center</t>
  </si>
  <si>
    <t>601 E North Ave</t>
  </si>
  <si>
    <t>Across from the cemetery.</t>
  </si>
  <si>
    <t>BP - Farm &amp; Home Oil</t>
  </si>
  <si>
    <t>15 2nd Ave NW</t>
  </si>
  <si>
    <t>Plainview - High Plains Cenex</t>
  </si>
  <si>
    <t>445 N Wabasha</t>
  </si>
  <si>
    <t>Plainview</t>
  </si>
  <si>
    <t>Break Time Convenience Store #3025</t>
  </si>
  <si>
    <t>1410 Forum Blvd</t>
  </si>
  <si>
    <t>Break Time Convenience Store #3001</t>
  </si>
  <si>
    <t>900 Conley Rd</t>
  </si>
  <si>
    <t>Break Time Convenience Store #3095</t>
  </si>
  <si>
    <t>701 S Maguire</t>
  </si>
  <si>
    <t>Warrensburg</t>
  </si>
  <si>
    <t>Spinx #193</t>
  </si>
  <si>
    <t>697 Fairview Rd</t>
  </si>
  <si>
    <t>Simpsonville</t>
  </si>
  <si>
    <t>Gas N Goodies - Phillips</t>
  </si>
  <si>
    <t>1106 S 5th St</t>
  </si>
  <si>
    <t>Kwik Trip #384</t>
  </si>
  <si>
    <t>3359 Milton Ave</t>
  </si>
  <si>
    <t>Janesville</t>
  </si>
  <si>
    <t>Clean Energy - Downtown Tucson</t>
  </si>
  <si>
    <t>1744 E Winsett St</t>
  </si>
  <si>
    <t>Kino Blvd and Winsett St</t>
  </si>
  <si>
    <t>City of Hoover</t>
  </si>
  <si>
    <t>2020 Valleydale Rd</t>
  </si>
  <si>
    <t>Hoover</t>
  </si>
  <si>
    <t>Petro Serve USA</t>
  </si>
  <si>
    <t>2470 Paul Bunyan Dr NW</t>
  </si>
  <si>
    <t>Holiday Super Stop</t>
  </si>
  <si>
    <t>1185 Main St</t>
  </si>
  <si>
    <t>Sauk Centre</t>
  </si>
  <si>
    <t>The Store</t>
  </si>
  <si>
    <t>1505 W McMillian St</t>
  </si>
  <si>
    <t>Marshfield</t>
  </si>
  <si>
    <t>Gallahan Irish Market</t>
  </si>
  <si>
    <t>903 W Main St</t>
  </si>
  <si>
    <t>Fast Stop Travel Center</t>
  </si>
  <si>
    <t>4 Corvette Dr</t>
  </si>
  <si>
    <t>Highland Travel Plaza</t>
  </si>
  <si>
    <t>2160 Highland Way</t>
  </si>
  <si>
    <t>I-90 and Highway 37</t>
  </si>
  <si>
    <t>Mitchell</t>
  </si>
  <si>
    <t>Cenex Oil Co</t>
  </si>
  <si>
    <t>2030 Lazelle St</t>
  </si>
  <si>
    <t>Sturgis</t>
  </si>
  <si>
    <t>Sunnybrook Mobil Mart</t>
  </si>
  <si>
    <t>4380 Kenowa Ave SW</t>
  </si>
  <si>
    <t>I-196 exit 67 at 44th Street. West 1 block</t>
  </si>
  <si>
    <t>Grandville</t>
  </si>
  <si>
    <t>Pacific Pride - WoGo - Worley &amp; Obetz</t>
  </si>
  <si>
    <t>736 Rothsville Rd</t>
  </si>
  <si>
    <t>Lititz</t>
  </si>
  <si>
    <t>Robertson's Palmdale Honda</t>
  </si>
  <si>
    <t>455 Auto Vista Dr</t>
  </si>
  <si>
    <t>Exit I-210 at Sierra Madre Villa and turn north, proceed to Foothill Blvd and turn right, and the station is on the right.</t>
  </si>
  <si>
    <t>1845 E 9th St</t>
  </si>
  <si>
    <t>Trenton</t>
  </si>
  <si>
    <t>H-E-B #476</t>
  </si>
  <si>
    <t>500 Canyon Ridge Dr</t>
  </si>
  <si>
    <t>Interstate Highway 35 east of  Parmer (Highway 734) at Tech Ridge</t>
  </si>
  <si>
    <t>H-E-B #477</t>
  </si>
  <si>
    <t>15300 S Interstate 35</t>
  </si>
  <si>
    <t>Located at Main St and the West side of Southbound Frontage Rd of Interstate 35</t>
  </si>
  <si>
    <t>Buda</t>
  </si>
  <si>
    <t>Kroger #374</t>
  </si>
  <si>
    <t>8550 Highway 6 N</t>
  </si>
  <si>
    <t>At West Road</t>
  </si>
  <si>
    <t>Kroger #577</t>
  </si>
  <si>
    <t>7505 N MacArthur Blvd</t>
  </si>
  <si>
    <t>H-E-B #581</t>
  </si>
  <si>
    <t>2511 Trimmier Rd</t>
  </si>
  <si>
    <t>Off 190 near gates of Fort Hood</t>
  </si>
  <si>
    <t>Killeen</t>
  </si>
  <si>
    <t>H-E-B #415</t>
  </si>
  <si>
    <t>17460 IH-35 N</t>
  </si>
  <si>
    <t>Exit at FM 3009/Natural Bridge Caverns</t>
  </si>
  <si>
    <t>Schertz</t>
  </si>
  <si>
    <t>Pacific Pride</t>
  </si>
  <si>
    <t>1980 Terminal Dr</t>
  </si>
  <si>
    <t>Richland</t>
  </si>
  <si>
    <t>Kwik Trip #455</t>
  </si>
  <si>
    <t>100 W 9th St N</t>
  </si>
  <si>
    <t>At Highway 8 and State Highway 27</t>
  </si>
  <si>
    <t>Ladysmith</t>
  </si>
  <si>
    <t>Kwik Trip #440</t>
  </si>
  <si>
    <t>500 Cherry St</t>
  </si>
  <si>
    <t>Mosinee</t>
  </si>
  <si>
    <t>Sunoco - Circle A Mart #111</t>
  </si>
  <si>
    <t>1921 S Lube Way</t>
  </si>
  <si>
    <t>Junction of US 231 and State Route 162.</t>
  </si>
  <si>
    <t>Jasper</t>
  </si>
  <si>
    <t>Bellmart - BP</t>
  </si>
  <si>
    <t>1302 Lincoln Way</t>
  </si>
  <si>
    <t>La Porte</t>
  </si>
  <si>
    <t>1939 Cooper St</t>
  </si>
  <si>
    <t>Mussers Service LLC</t>
  </si>
  <si>
    <t>106 S Main St</t>
  </si>
  <si>
    <t>Cooperative Elevator Co</t>
  </si>
  <si>
    <t>4644 Ruth Rd</t>
  </si>
  <si>
    <t>Ruth</t>
  </si>
  <si>
    <t>803 N Highway 151</t>
  </si>
  <si>
    <t>Break Time Convenience Store #3024</t>
  </si>
  <si>
    <t>4 Business Loop 70 E</t>
  </si>
  <si>
    <t>20 E Main St N</t>
  </si>
  <si>
    <t>Dexter</t>
  </si>
  <si>
    <t>Break Time Convenience Store #3036</t>
  </si>
  <si>
    <t>2600 Highway 13</t>
  </si>
  <si>
    <t>Higginsville</t>
  </si>
  <si>
    <t>310 W State St</t>
  </si>
  <si>
    <t>Malta Bend</t>
  </si>
  <si>
    <t>1042 Industrial Dr</t>
  </si>
  <si>
    <t>Perryville</t>
  </si>
  <si>
    <t>Star Energy</t>
  </si>
  <si>
    <t>2 N 27th St</t>
  </si>
  <si>
    <t>East Central Iowa Co-op</t>
  </si>
  <si>
    <t>1144 Highway 63 N</t>
  </si>
  <si>
    <t>Hudson</t>
  </si>
  <si>
    <t>Country Line Mart</t>
  </si>
  <si>
    <t>609 E Broadway</t>
  </si>
  <si>
    <t>Keota</t>
  </si>
  <si>
    <t>426 4th St SW</t>
  </si>
  <si>
    <t>Mason City</t>
  </si>
  <si>
    <t>2019-03-27 23:15:38 UTC</t>
  </si>
  <si>
    <t>Kum &amp; Go #74</t>
  </si>
  <si>
    <t>141 S Jordan Creek Pkwy</t>
  </si>
  <si>
    <t>Blick &amp; Blick Oil Inc</t>
  </si>
  <si>
    <t>203 SE 5th Ave</t>
  </si>
  <si>
    <t>0.5 block north of Highway 17</t>
  </si>
  <si>
    <t>Aledo</t>
  </si>
  <si>
    <t>Meijer Gas #129</t>
  </si>
  <si>
    <t>5349 Pike Plaza Rd</t>
  </si>
  <si>
    <t>Vandenberg Air Force Base</t>
  </si>
  <si>
    <t>306 8th St</t>
  </si>
  <si>
    <t>Kroger #460</t>
  </si>
  <si>
    <t>4038 Old Denton Rd</t>
  </si>
  <si>
    <t>Carrollton</t>
  </si>
  <si>
    <t>Kroger #366</t>
  </si>
  <si>
    <t>12434 Tomball Pkwy</t>
  </si>
  <si>
    <t>Kroger Fuel Center #343</t>
  </si>
  <si>
    <t>8323 Broadway</t>
  </si>
  <si>
    <t>Pearland</t>
  </si>
  <si>
    <t>Kroger Fuel Center #598</t>
  </si>
  <si>
    <t>9700 Coit Rd</t>
  </si>
  <si>
    <t>Plano</t>
  </si>
  <si>
    <t>John Ray &amp; Sons</t>
  </si>
  <si>
    <t>2900 6th Ave</t>
  </si>
  <si>
    <t>Corner of 6th and Middleburgh</t>
  </si>
  <si>
    <t>Troy</t>
  </si>
  <si>
    <t>Sheetz Store #376</t>
  </si>
  <si>
    <t>1000 Clairton Blvd</t>
  </si>
  <si>
    <t>Pleasant Hills on Route 51 and Lewis Run Road, across the street from Bowser Pontiac</t>
  </si>
  <si>
    <t>Break Time Convenience Store #3049</t>
  </si>
  <si>
    <t>1200 Missouri Blvd</t>
  </si>
  <si>
    <t>Norfolk Naval Shipyard</t>
  </si>
  <si>
    <t>Building 237</t>
  </si>
  <si>
    <t>Portsmouth</t>
  </si>
  <si>
    <t>2019-02-07 21:14:17 UTC</t>
  </si>
  <si>
    <t>Kwik Stop Key West Conoco</t>
  </si>
  <si>
    <t>2150 Twin Valley Dr</t>
  </si>
  <si>
    <t>Dubuque</t>
  </si>
  <si>
    <t>Key Co-op - Cenex Pump 24</t>
  </si>
  <si>
    <t>80 W Lincoln Way</t>
  </si>
  <si>
    <t>Nevada</t>
  </si>
  <si>
    <t>County Line Travel Plaza - Marathon</t>
  </si>
  <si>
    <t>5126 W County Line Rd</t>
  </si>
  <si>
    <t>Exit 109B, 8 miles west of 1-69 on US 30 W</t>
  </si>
  <si>
    <t>Columbia City</t>
  </si>
  <si>
    <t>1808 E Liberty</t>
  </si>
  <si>
    <t>Mexico</t>
  </si>
  <si>
    <t>Ampride</t>
  </si>
  <si>
    <t>2700 Plum Creek Pkwy</t>
  </si>
  <si>
    <t>Trotter's Whoa &amp; Go</t>
  </si>
  <si>
    <t>1111 S 2nd St</t>
  </si>
  <si>
    <t>Ord</t>
  </si>
  <si>
    <t>Co-op Elevator Co</t>
  </si>
  <si>
    <t>7220 E Michigan Ave</t>
  </si>
  <si>
    <t>Pigeon</t>
  </si>
  <si>
    <t>Kwik Trip #740</t>
  </si>
  <si>
    <t>261 E Main St</t>
  </si>
  <si>
    <t>Hortonville</t>
  </si>
  <si>
    <t>Kwik Trip #331</t>
  </si>
  <si>
    <t>3030 Plover Rd</t>
  </si>
  <si>
    <t>Wisconsin Rapids</t>
  </si>
  <si>
    <t>Lakeside Ampride - Farm Service Co</t>
  </si>
  <si>
    <t>4040 South Expy</t>
  </si>
  <si>
    <t>Intersection of S Expressway and Veterans Memorial Hwy</t>
  </si>
  <si>
    <t>Council Bluffs</t>
  </si>
  <si>
    <t>750 E Higgins Rd</t>
  </si>
  <si>
    <t>Schaumburg</t>
  </si>
  <si>
    <t>Meijer Gas #237</t>
  </si>
  <si>
    <t>29585 Mound Rd</t>
  </si>
  <si>
    <t>Just north of 12 Mile Road</t>
  </si>
  <si>
    <t>Warren</t>
  </si>
  <si>
    <t>Cenex - Belle Plaine</t>
  </si>
  <si>
    <t>840 E Main St</t>
  </si>
  <si>
    <t>1 block west of State Valley Highway 169</t>
  </si>
  <si>
    <t>Belle Plaine</t>
  </si>
  <si>
    <t>Joint Base Anacostia Bolling</t>
  </si>
  <si>
    <t>365 Thomas Rd</t>
  </si>
  <si>
    <t>Washington</t>
  </si>
  <si>
    <t>DC</t>
  </si>
  <si>
    <t>Hometown Convenience</t>
  </si>
  <si>
    <t>1303 Main St</t>
  </si>
  <si>
    <t>Near the McDonalds</t>
  </si>
  <si>
    <t>Emmetsburg</t>
  </si>
  <si>
    <t>Marcus Junction</t>
  </si>
  <si>
    <t>406 Highway 3</t>
  </si>
  <si>
    <t>Marcus</t>
  </si>
  <si>
    <t>Idaho National Laboratory</t>
  </si>
  <si>
    <t>2525 N Fremont Ave</t>
  </si>
  <si>
    <t>Carroll Service Co</t>
  </si>
  <si>
    <t>505 W Illinois Route 64</t>
  </si>
  <si>
    <t>Lanark</t>
  </si>
  <si>
    <t>Hulman Airport - Air National Guard</t>
  </si>
  <si>
    <t>970 S Petercheff St</t>
  </si>
  <si>
    <t>Terre Haute</t>
  </si>
  <si>
    <t>Blodgett Foodmart - Shell</t>
  </si>
  <si>
    <t>1700 S Waverly Rd</t>
  </si>
  <si>
    <t>At Old Lansing Road</t>
  </si>
  <si>
    <t>Lansing</t>
  </si>
  <si>
    <t>76th Street Truck Stop - J&amp;H Family Stores</t>
  </si>
  <si>
    <t>460 76th St SW</t>
  </si>
  <si>
    <t>Byron Center</t>
  </si>
  <si>
    <t>Meijer Gas #36</t>
  </si>
  <si>
    <t>5500 Clyde Park SW</t>
  </si>
  <si>
    <t>Wyoming</t>
  </si>
  <si>
    <t>Stennis Space Center</t>
  </si>
  <si>
    <t>Endeavor Blvd</t>
  </si>
  <si>
    <t>Building 2201.</t>
  </si>
  <si>
    <t>MS</t>
  </si>
  <si>
    <t>White Sands Test Facility</t>
  </si>
  <si>
    <t>12600 Nasa Rd</t>
  </si>
  <si>
    <t>Building 113</t>
  </si>
  <si>
    <t>Randolph Air Force Base</t>
  </si>
  <si>
    <t>395 B St W</t>
  </si>
  <si>
    <t>Sheppard Air Force Base</t>
  </si>
  <si>
    <t>1810 J Ave</t>
  </si>
  <si>
    <t>Wichita Falls</t>
  </si>
  <si>
    <t>Vacaville Police Headquarters</t>
  </si>
  <si>
    <t>660 Merchant St</t>
  </si>
  <si>
    <t>University of South Florida</t>
  </si>
  <si>
    <t>13327 USF Plum Dr</t>
  </si>
  <si>
    <t>Tampa</t>
  </si>
  <si>
    <t>Cenex - Prairie Lakes Co-op</t>
  </si>
  <si>
    <t>705 7th St E</t>
  </si>
  <si>
    <t>Starbuck</t>
  </si>
  <si>
    <t>Kwik Trip #414</t>
  </si>
  <si>
    <t>101 Schumann Dr NW</t>
  </si>
  <si>
    <t>Stewartville</t>
  </si>
  <si>
    <t>Kwik Trip #843</t>
  </si>
  <si>
    <t>106 Haiwatha Dr</t>
  </si>
  <si>
    <t>Wabasha</t>
  </si>
  <si>
    <t>Jack's Standard</t>
  </si>
  <si>
    <t>241 Service Rd N</t>
  </si>
  <si>
    <t>Watkins</t>
  </si>
  <si>
    <t>Sunoco</t>
  </si>
  <si>
    <t>6027 State Route 95</t>
  </si>
  <si>
    <t>Exit 151 off I-71.</t>
  </si>
  <si>
    <t>Mt Gilead</t>
  </si>
  <si>
    <t>Thorntons #351</t>
  </si>
  <si>
    <t>107 W Spring Creek Rd</t>
  </si>
  <si>
    <t>East Peoria</t>
  </si>
  <si>
    <t>South Central Grain &amp; Energy</t>
  </si>
  <si>
    <t>100 Highway Ave E</t>
  </si>
  <si>
    <t>Corner of Route 4 and 212</t>
  </si>
  <si>
    <t>Hector</t>
  </si>
  <si>
    <t>202 E Whited St</t>
  </si>
  <si>
    <t>Jeffers</t>
  </si>
  <si>
    <t>Meadowland Farmers Co-op</t>
  </si>
  <si>
    <t>25861 Highway 14</t>
  </si>
  <si>
    <t>Lamberton</t>
  </si>
  <si>
    <t>Cenex Numart Expressway</t>
  </si>
  <si>
    <t>201 W Main St</t>
  </si>
  <si>
    <t>Madelia</t>
  </si>
  <si>
    <t>Lac Qui Parle Co-op Oil</t>
  </si>
  <si>
    <t>127 S 8th Ave</t>
  </si>
  <si>
    <t>Holiday Stationstore #11</t>
  </si>
  <si>
    <t>1901 Adams St</t>
  </si>
  <si>
    <t>Melrose Motor Inc</t>
  </si>
  <si>
    <t>423 S 2nd Ave E</t>
  </si>
  <si>
    <t>Melrose</t>
  </si>
  <si>
    <t>Paul Bobby &amp; Steve's Mobil</t>
  </si>
  <si>
    <t>5801 Nicollet Ave S</t>
  </si>
  <si>
    <t>2402 E Highway 7</t>
  </si>
  <si>
    <t>Montevideo</t>
  </si>
  <si>
    <t>Harvest Land Co-op Cenex</t>
  </si>
  <si>
    <t>430 Front St</t>
  </si>
  <si>
    <t>Morgan</t>
  </si>
  <si>
    <t>Morris Co-op Association</t>
  </si>
  <si>
    <t>1000 Atlantic Ave</t>
  </si>
  <si>
    <t>At 10th Street</t>
  </si>
  <si>
    <t>849 Highway 75</t>
  </si>
  <si>
    <t>Ortonville</t>
  </si>
  <si>
    <t>Southtown of Pelican Rapids</t>
  </si>
  <si>
    <t>901 S Broadway</t>
  </si>
  <si>
    <t>Pelican Rapids</t>
  </si>
  <si>
    <t>Holiday Stationstore #31</t>
  </si>
  <si>
    <t>1400 Arcade St</t>
  </si>
  <si>
    <t>DC Department of Public Works - Fleet Management Administration</t>
  </si>
  <si>
    <t>1835 West Virginia Ave NE</t>
  </si>
  <si>
    <t>BP - Elliott Oil Co</t>
  </si>
  <si>
    <t>100 1st St</t>
  </si>
  <si>
    <t>Exit 203 off the highway</t>
  </si>
  <si>
    <t>Kum &amp; Go #4</t>
  </si>
  <si>
    <t>2091 E Main St</t>
  </si>
  <si>
    <t>Lamoni</t>
  </si>
  <si>
    <t>Gibson City Fuel 24</t>
  </si>
  <si>
    <t>Illinois 9 &amp; Illinois 54</t>
  </si>
  <si>
    <t>Gibson City</t>
  </si>
  <si>
    <t>Riverland Fast Stop</t>
  </si>
  <si>
    <t>Route 164 &amp; 94</t>
  </si>
  <si>
    <t>Oquawka</t>
  </si>
  <si>
    <t>Thorntons #364</t>
  </si>
  <si>
    <t>102 W Etna Rd</t>
  </si>
  <si>
    <t>Ottawa</t>
  </si>
  <si>
    <t>Holiday Stationstore #379</t>
  </si>
  <si>
    <t>9933 Ulysses St NE</t>
  </si>
  <si>
    <t>Kwik Trip #458</t>
  </si>
  <si>
    <t>1600 Cessna St</t>
  </si>
  <si>
    <t>At County Rd 134 and Cessna St</t>
  </si>
  <si>
    <t>Caledonia Oil Co</t>
  </si>
  <si>
    <t>205 S Marshall St</t>
  </si>
  <si>
    <t>Caledonia</t>
  </si>
  <si>
    <t>Kwik Trip #753</t>
  </si>
  <si>
    <t>380 Sandstone Dr NW</t>
  </si>
  <si>
    <t>Highway 14 and Highway 42</t>
  </si>
  <si>
    <t>Eyota</t>
  </si>
  <si>
    <t>Torrance Shell</t>
  </si>
  <si>
    <t>2051 W 190th St</t>
  </si>
  <si>
    <t>Torrance</t>
  </si>
  <si>
    <t>Speedway #8052</t>
  </si>
  <si>
    <t>8101 E 21st St</t>
  </si>
  <si>
    <t>Auto Truck Fuel Mart</t>
  </si>
  <si>
    <t>1095 US Route 45</t>
  </si>
  <si>
    <t>Neoga</t>
  </si>
  <si>
    <t>Minuteman Riverside</t>
  </si>
  <si>
    <t>3346 S Harlem Ave</t>
  </si>
  <si>
    <t>Grissom Air Reserve Base</t>
  </si>
  <si>
    <t>537 Hoosier Blvd</t>
  </si>
  <si>
    <t>Grissom Joint Air Reserve Base</t>
  </si>
  <si>
    <t>Fort Riley</t>
  </si>
  <si>
    <t>388 Dickman Ave</t>
  </si>
  <si>
    <t>Andrews Air Force Base</t>
  </si>
  <si>
    <t>3066 E Perimeter Rd</t>
  </si>
  <si>
    <t>Andrews AFB</t>
  </si>
  <si>
    <t>University of Arizona Motor Pool</t>
  </si>
  <si>
    <t>1597 E 16th St</t>
  </si>
  <si>
    <t>MacDill Air Force Base</t>
  </si>
  <si>
    <t>2914 Great Egret Ave</t>
  </si>
  <si>
    <t>Fort Stewart</t>
  </si>
  <si>
    <t>Tank Trail</t>
  </si>
  <si>
    <t>Building 1860</t>
  </si>
  <si>
    <t>218 Fuel Express</t>
  </si>
  <si>
    <t>68 Monroe St</t>
  </si>
  <si>
    <t>Floyd</t>
  </si>
  <si>
    <t>Grinnell Fuel 24</t>
  </si>
  <si>
    <t>1017 Ogan Ave</t>
  </si>
  <si>
    <t>Grinnell</t>
  </si>
  <si>
    <t>National Institutes of Health</t>
  </si>
  <si>
    <t>9000 Rockville Pike</t>
  </si>
  <si>
    <t>Building 12</t>
  </si>
  <si>
    <t>Bethesda</t>
  </si>
  <si>
    <t>Meijer Gas #45</t>
  </si>
  <si>
    <t>217 E US Route 223</t>
  </si>
  <si>
    <t>Adrian</t>
  </si>
  <si>
    <t>DTE Energy - Meijer</t>
  </si>
  <si>
    <t>3145 Ann Arbor-Saline Rd</t>
  </si>
  <si>
    <t>At I-94 and Ann Arbor-Saline Rd.</t>
  </si>
  <si>
    <t>2019-02-20 15:57:35 UTC</t>
  </si>
  <si>
    <t>Meijer Gas #44</t>
  </si>
  <si>
    <t>2474 W Hill Rd</t>
  </si>
  <si>
    <t>Flint</t>
  </si>
  <si>
    <t>Meijer Gas #47</t>
  </si>
  <si>
    <t>746 E 16th St</t>
  </si>
  <si>
    <t>Holland</t>
  </si>
  <si>
    <t>Meijer Gas #30</t>
  </si>
  <si>
    <t>2777 Airport Rd</t>
  </si>
  <si>
    <t>Meijer Gas #54</t>
  </si>
  <si>
    <t>20401 Haggerty Rd</t>
  </si>
  <si>
    <t>Corner of 8 Mile Rd and Haggerty Rd</t>
  </si>
  <si>
    <t>Northville</t>
  </si>
  <si>
    <t>14640 Pardee Rd</t>
  </si>
  <si>
    <t>At Eureka Rd</t>
  </si>
  <si>
    <t>Taylor</t>
  </si>
  <si>
    <t>2019-02-20 15:54:56 UTC</t>
  </si>
  <si>
    <t>3715 N Baltimore</t>
  </si>
  <si>
    <t>Kirksville</t>
  </si>
  <si>
    <t>Fort Bragg - Army &amp; Air Force Exchange Service</t>
  </si>
  <si>
    <t>Longstreet Rd &amp; Gruber Rd</t>
  </si>
  <si>
    <t>Fort Bragg</t>
  </si>
  <si>
    <t>All Points Co-op - Ampride</t>
  </si>
  <si>
    <t>202 8th St</t>
  </si>
  <si>
    <t>At W Highway 30.</t>
  </si>
  <si>
    <t>Gothenburg</t>
  </si>
  <si>
    <t>Speedway #8017</t>
  </si>
  <si>
    <t>2631 W Alex Bell Rd</t>
  </si>
  <si>
    <t>Moraine</t>
  </si>
  <si>
    <t>Sheetz Store #360</t>
  </si>
  <si>
    <t>3954 William Penn Hwy</t>
  </si>
  <si>
    <t>Across from Jiffy Lube</t>
  </si>
  <si>
    <t>Monroeville</t>
  </si>
  <si>
    <t>Sheetz Store #353</t>
  </si>
  <si>
    <t>5410 Campbells Run Rd</t>
  </si>
  <si>
    <t>Kum &amp; Go #625</t>
  </si>
  <si>
    <t>7100 W 41st St</t>
  </si>
  <si>
    <t>Kroger Fuel Center #357</t>
  </si>
  <si>
    <t>2224 Interstate 45 Frontage Rd</t>
  </si>
  <si>
    <t>At Loop 336 N</t>
  </si>
  <si>
    <t>Conroe</t>
  </si>
  <si>
    <t>Lackland Air Force Base</t>
  </si>
  <si>
    <t>1865 Selfridge Ave</t>
  </si>
  <si>
    <t>San Antonio</t>
  </si>
  <si>
    <t>Chestor Bandits Store</t>
  </si>
  <si>
    <t>1250 Park Ave</t>
  </si>
  <si>
    <t>Eau Claire Travel Stop - River Country Co-op</t>
  </si>
  <si>
    <t>5924 33rd Ave</t>
  </si>
  <si>
    <t>Eau Claire</t>
  </si>
  <si>
    <t>Mega Express - Holiday Stationstore #3709</t>
  </si>
  <si>
    <t>5511 Highway 93</t>
  </si>
  <si>
    <t>BP</t>
  </si>
  <si>
    <t>819 N Main</t>
  </si>
  <si>
    <t>Lake Mills</t>
  </si>
  <si>
    <t>Larson Beach BP</t>
  </si>
  <si>
    <t>4800 Larson Beach Rd</t>
  </si>
  <si>
    <t>Francis E Warren Air Force Base</t>
  </si>
  <si>
    <t>7100 Sabre Rd</t>
  </si>
  <si>
    <t>Edwards Air Force Base</t>
  </si>
  <si>
    <t>114 S Wolfe Ave</t>
  </si>
  <si>
    <t>Edwards AFB</t>
  </si>
  <si>
    <t>Robins Air Force Base</t>
  </si>
  <si>
    <t>640 2nd St</t>
  </si>
  <si>
    <t>Fort Polk</t>
  </si>
  <si>
    <t>Building 7732</t>
  </si>
  <si>
    <t>Barksdale Air Force Base</t>
  </si>
  <si>
    <t>1049 Davis Ave E</t>
  </si>
  <si>
    <t>Suite 101</t>
  </si>
  <si>
    <t>Barksdale AFB</t>
  </si>
  <si>
    <t>Offutt Air Force Base</t>
  </si>
  <si>
    <t>602 Looking Glass Ave</t>
  </si>
  <si>
    <t>Kirtland Air Force Base</t>
  </si>
  <si>
    <t>3300 Lowry Ave SE</t>
  </si>
  <si>
    <t>Nellis Air Force Base</t>
  </si>
  <si>
    <t>6126 Depot Rd</t>
  </si>
  <si>
    <t>Las Vegas</t>
  </si>
  <si>
    <t>Davis Monthan Air Force Base</t>
  </si>
  <si>
    <t>4655 S Flightline Rd</t>
  </si>
  <si>
    <t>Golf Links and Craycroft</t>
  </si>
  <si>
    <t>Tinker Air Force Base</t>
  </si>
  <si>
    <t>7979 First St</t>
  </si>
  <si>
    <t>Willow Grove Air Reserve Station</t>
  </si>
  <si>
    <t>2271 Langley St</t>
  </si>
  <si>
    <t>Willow Grove</t>
  </si>
  <si>
    <t>Laughlin Air Force Base</t>
  </si>
  <si>
    <t>55 Kansas Ave</t>
  </si>
  <si>
    <t>Laughlin AFB</t>
  </si>
  <si>
    <t>Fort Hood</t>
  </si>
  <si>
    <t>88008 Logistics Ln</t>
  </si>
  <si>
    <t>Langley Air Force Base</t>
  </si>
  <si>
    <t>23 Sweeney Blvd</t>
  </si>
  <si>
    <t>Armistead and LaSalle Ave</t>
  </si>
  <si>
    <t>Alternative Vehicle Service Group - Walpole</t>
  </si>
  <si>
    <t>533 High Plain St</t>
  </si>
  <si>
    <t>Route 27 at Route 1 N</t>
  </si>
  <si>
    <t>Walpole</t>
  </si>
  <si>
    <t>Alternative Vehicle Service Group - Warwick</t>
  </si>
  <si>
    <t>2150 Post Rd</t>
  </si>
  <si>
    <t>Located on airport grounds, adjacent to the Long Term Parking lot</t>
  </si>
  <si>
    <t>Warwick</t>
  </si>
  <si>
    <t>Heritage Co-op</t>
  </si>
  <si>
    <t>304 Bloomfield Ave</t>
  </si>
  <si>
    <t>Urbana</t>
  </si>
  <si>
    <t>Woodman's Grocery</t>
  </si>
  <si>
    <t>151 Hansen Blvd</t>
  </si>
  <si>
    <t>North Aurora</t>
  </si>
  <si>
    <t>Hill Petroleum - Sinclair Oil</t>
  </si>
  <si>
    <t>6301 W 58th Ave</t>
  </si>
  <si>
    <t>Arvada</t>
  </si>
  <si>
    <t>Houston Biodiesel</t>
  </si>
  <si>
    <t>1138 W 20th St</t>
  </si>
  <si>
    <t>Marshall Marathon</t>
  </si>
  <si>
    <t>105 S Michigan Ave</t>
  </si>
  <si>
    <t>Kroger Fuel Center #853</t>
  </si>
  <si>
    <t>7000 E Broad St</t>
  </si>
  <si>
    <t>Galva Holstein Ag LLC</t>
  </si>
  <si>
    <t>600 Highway 175 W</t>
  </si>
  <si>
    <t>At Moorehead Avenue</t>
  </si>
  <si>
    <t>Ida Grove</t>
  </si>
  <si>
    <t>Martin's Super Markets - Fuel Depot</t>
  </si>
  <si>
    <t>7355 Heritage Square Dr</t>
  </si>
  <si>
    <t>Granger</t>
  </si>
  <si>
    <t>Kwik Trip #457</t>
  </si>
  <si>
    <t>2400 S Washburn St</t>
  </si>
  <si>
    <t>State Highway 44</t>
  </si>
  <si>
    <t>Oshkosh</t>
  </si>
  <si>
    <t>2019-02-19 16:54:54 UTC</t>
  </si>
  <si>
    <t>501 N Centennial</t>
  </si>
  <si>
    <t>Fueling site located at north side of building.</t>
  </si>
  <si>
    <t>Kroger Fuel Center #384</t>
  </si>
  <si>
    <t>8421 Winton Rd</t>
  </si>
  <si>
    <t>Cincinnati</t>
  </si>
  <si>
    <t>Kroger Fuel Center #362</t>
  </si>
  <si>
    <t>17455 Spring Cypress Rd</t>
  </si>
  <si>
    <t>At 290</t>
  </si>
  <si>
    <t>Cypress</t>
  </si>
  <si>
    <t>The Town &amp; Country Store</t>
  </si>
  <si>
    <t>304 N 6th St</t>
  </si>
  <si>
    <t>Dunlap</t>
  </si>
  <si>
    <t>Agriland FS Fuel 24</t>
  </si>
  <si>
    <t>2401 12th St</t>
  </si>
  <si>
    <t>Harlan</t>
  </si>
  <si>
    <t>Carl's Junior 76 Station</t>
  </si>
  <si>
    <t>2140 N Nimitz Hwy</t>
  </si>
  <si>
    <t>Honolulu</t>
  </si>
  <si>
    <t>Clean Energy - Canoga Park</t>
  </si>
  <si>
    <t>7711 Canoga Ave</t>
  </si>
  <si>
    <t>From 101, exit Topanga Canyon Blvd headed north, right on Saticoy St, and left on Canoga Ave.</t>
  </si>
  <si>
    <t>Canoga Park</t>
  </si>
  <si>
    <t>Clean Energy - Los Angeles Sanitation District</t>
  </si>
  <si>
    <t>23924 Figueroa St</t>
  </si>
  <si>
    <t>I-110 S, exit Sepulveda, left under the freeway, corner of Sepulveda and Figueroa.</t>
  </si>
  <si>
    <t>Carson</t>
  </si>
  <si>
    <t>Clean Energy - University of California Los Angeles</t>
  </si>
  <si>
    <t>741 Charles E Young Dr</t>
  </si>
  <si>
    <t>I-405 N, exit Wilshire bearing right, left on Gayley Ave, right on Charles Young Dr</t>
  </si>
  <si>
    <t>Trillium - City of Austin</t>
  </si>
  <si>
    <t>2400 Business Center Dr</t>
  </si>
  <si>
    <t>Surrounded by S Industrial Ln on west and Todd Ln on east. Northside of Highway 71 Todd Ln is called Burleson. Located across from City Waste Services Facility.</t>
  </si>
  <si>
    <t>550 Milam St</t>
  </si>
  <si>
    <t>Beaumont</t>
  </si>
  <si>
    <t>Trillium - North County Transit District East</t>
  </si>
  <si>
    <t>400 N Spruce St</t>
  </si>
  <si>
    <t>Clean Energy - Long Beach Gas and Oil Department</t>
  </si>
  <si>
    <t>2400 E Spring St</t>
  </si>
  <si>
    <t>From I-405 Northbound, exit Cherry Ave S/Temple Ave, right on Temple Ave, left on Spring St and left on Junipero Ave. From I-405 southbound, exit Cherry Ave N, left on Spring St, then quick right on Junipero Ave, and the station will be on the left.</t>
  </si>
  <si>
    <t>Clean Energy - Long Beach Police Department</t>
  </si>
  <si>
    <t>100 Magnolia Ave</t>
  </si>
  <si>
    <t>Exit I-710 southbound at Broadway, proceed east to Magnolia Ave and turn right (south). The station entrance is on the left, past the fire station.</t>
  </si>
  <si>
    <t>Clean Energy - Santa Ana - SoCal Gas Base</t>
  </si>
  <si>
    <t>3210 Maple St</t>
  </si>
  <si>
    <t>Exit Hwy 55 at MacArthur Blvd and go west to Main St, turn right on Main, right on Columbine, left on Maple, and the station on the left</t>
  </si>
  <si>
    <t>Clean Energy - San Leandro</t>
  </si>
  <si>
    <t>8515 San Leandro St</t>
  </si>
  <si>
    <t>From 880 exit Hegenberger Rd, go east to San Leandro St, turn right (south), drive 0.5 mile to the station on the right side</t>
  </si>
  <si>
    <t>Clean Energy - Port of Oakland</t>
  </si>
  <si>
    <t>209 Brush St</t>
  </si>
  <si>
    <t>From 880 exit Market St, travel toward Harbor terminals, turn left on 5th St, then turn right on Brush St</t>
  </si>
  <si>
    <t>Clean Energy - Pleasanton Garbage Service</t>
  </si>
  <si>
    <t>3110 Busch Rd</t>
  </si>
  <si>
    <t>East Gate Express</t>
  </si>
  <si>
    <t>22993 Professional Ln</t>
  </si>
  <si>
    <t>At E Highway 32.</t>
  </si>
  <si>
    <t>Lebanon</t>
  </si>
  <si>
    <t>Virginia Office of Fleet Management Services</t>
  </si>
  <si>
    <t>2400 W Leigh St</t>
  </si>
  <si>
    <t>Leathers Fuels</t>
  </si>
  <si>
    <t>18145 SE Division</t>
  </si>
  <si>
    <t>Division and 181st</t>
  </si>
  <si>
    <t>S&amp;H Fuels LLC</t>
  </si>
  <si>
    <t>10533 N Lombard St</t>
  </si>
  <si>
    <t>Laughlin Oil Co</t>
  </si>
  <si>
    <t>2125 NE Cumulus Ave</t>
  </si>
  <si>
    <t>At McMinnville Bypass and 3-Miles Lane</t>
  </si>
  <si>
    <t>McMinnville</t>
  </si>
  <si>
    <t>Schild's IGA Supercenter</t>
  </si>
  <si>
    <t>171 Milan Ave</t>
  </si>
  <si>
    <t>Norwalk</t>
  </si>
  <si>
    <t>Liberty Square Station</t>
  </si>
  <si>
    <t>1354 N Bird St</t>
  </si>
  <si>
    <t>Sun Prairie</t>
  </si>
  <si>
    <t>Speedway #8044</t>
  </si>
  <si>
    <t>1157 E Indianapolis Rd</t>
  </si>
  <si>
    <t>Greencastle</t>
  </si>
  <si>
    <t>Marathon - Green Gables</t>
  </si>
  <si>
    <t>102 N Kenton St</t>
  </si>
  <si>
    <t>Reynolds</t>
  </si>
  <si>
    <t>Holiday Stationstore #374</t>
  </si>
  <si>
    <t>8101 Hadley Ave S</t>
  </si>
  <si>
    <t>Holiday Stationstore #344</t>
  </si>
  <si>
    <t>110 Oakwood Dr</t>
  </si>
  <si>
    <t>Kwik Trip #464</t>
  </si>
  <si>
    <t>4760 Commercial Dr SW</t>
  </si>
  <si>
    <t>Meijer Gas #196</t>
  </si>
  <si>
    <t>8850 Shaver Rd</t>
  </si>
  <si>
    <t>Portage</t>
  </si>
  <si>
    <t>Meijer Gas #55</t>
  </si>
  <si>
    <t>36600 Van Dyke Ave</t>
  </si>
  <si>
    <t>Sterling Heights</t>
  </si>
  <si>
    <t>Meijer Gas #177</t>
  </si>
  <si>
    <t>8401 26 Mile Rd</t>
  </si>
  <si>
    <t>Washington Township</t>
  </si>
  <si>
    <t>Meijer Gas #227</t>
  </si>
  <si>
    <t>6001 Highland Rd</t>
  </si>
  <si>
    <t>White Lake</t>
  </si>
  <si>
    <t>Kum &amp; Go #26</t>
  </si>
  <si>
    <t>305 N Maine Ave</t>
  </si>
  <si>
    <t>Battle Lake Cenex</t>
  </si>
  <si>
    <t>36879 State Highway 210</t>
  </si>
  <si>
    <t>Battle Lake</t>
  </si>
  <si>
    <t>Tri County Co-op Oil</t>
  </si>
  <si>
    <t>101 Minnesota 28</t>
  </si>
  <si>
    <t>At Main Street</t>
  </si>
  <si>
    <t>Chokio</t>
  </si>
  <si>
    <t>Meijer Gas #132</t>
  </si>
  <si>
    <t>72 N State Road 135</t>
  </si>
  <si>
    <t>Meijer Gas #136</t>
  </si>
  <si>
    <t>6630 Scatterfield Rd</t>
  </si>
  <si>
    <t>Meijer Gas #133</t>
  </si>
  <si>
    <t>10841 US 36</t>
  </si>
  <si>
    <t>Rockville Rd</t>
  </si>
  <si>
    <t>Avon</t>
  </si>
  <si>
    <t>Meijer Gas #204</t>
  </si>
  <si>
    <t>10501 Heartland Blvd</t>
  </si>
  <si>
    <t>Camby</t>
  </si>
  <si>
    <t>Meijer Gas #130</t>
  </si>
  <si>
    <t>1426 W Carmel Dr</t>
  </si>
  <si>
    <t>Carmel</t>
  </si>
  <si>
    <t>Meijer Gas #124</t>
  </si>
  <si>
    <t>6327 Lima Rd</t>
  </si>
  <si>
    <t>Meijer Gas #127</t>
  </si>
  <si>
    <t>23062 US 33</t>
  </si>
  <si>
    <t>Goshen</t>
  </si>
  <si>
    <t>Meijer Gas #170</t>
  </si>
  <si>
    <t>10240 Indianapolis Blvd</t>
  </si>
  <si>
    <t>Highland</t>
  </si>
  <si>
    <t>Meijer Gas #131</t>
  </si>
  <si>
    <t>11351 E Washington St</t>
  </si>
  <si>
    <t>Meijer Gas #134</t>
  </si>
  <si>
    <t>5303 E Southport Rd</t>
  </si>
  <si>
    <t>Meijer Gas #154</t>
  </si>
  <si>
    <t>8375 E 96th St</t>
  </si>
  <si>
    <t>Meijer Gas #167</t>
  </si>
  <si>
    <t>2752 Allison Ln</t>
  </si>
  <si>
    <t>Jeffersonville</t>
  </si>
  <si>
    <t>Meijer Gas #141</t>
  </si>
  <si>
    <t>2297 E Markland Ave</t>
  </si>
  <si>
    <t>Kokomo</t>
  </si>
  <si>
    <t>Meijer Gas #137</t>
  </si>
  <si>
    <t>4901 State Route 26 E</t>
  </si>
  <si>
    <t>Lafayette</t>
  </si>
  <si>
    <t>Meijer Gas #165</t>
  </si>
  <si>
    <t>505 W Lincoln Hwy</t>
  </si>
  <si>
    <t>Merrillville</t>
  </si>
  <si>
    <t>Meijer Gas #128</t>
  </si>
  <si>
    <t>3602 S Bremen Hwy</t>
  </si>
  <si>
    <t>State Route 331</t>
  </si>
  <si>
    <t>Meijer Gas #230</t>
  </si>
  <si>
    <t>17000 Mercantile Rd</t>
  </si>
  <si>
    <t>Noblesville</t>
  </si>
  <si>
    <t>Meijer Gas #155</t>
  </si>
  <si>
    <t>2505 Chester Blvd</t>
  </si>
  <si>
    <t>Meijer Gas #195</t>
  </si>
  <si>
    <t>6345 B Dr N</t>
  </si>
  <si>
    <t>Battle Creek</t>
  </si>
  <si>
    <t>Meijer Gas #187</t>
  </si>
  <si>
    <t>595 N Pine Rd</t>
  </si>
  <si>
    <t>Bay City</t>
  </si>
  <si>
    <t>Meijer Gas #46</t>
  </si>
  <si>
    <t>8650 W Grand River</t>
  </si>
  <si>
    <t>Brighton</t>
  </si>
  <si>
    <t>Meijer Gas #32</t>
  </si>
  <si>
    <t>45001 Ford Rd</t>
  </si>
  <si>
    <t>At Ford and Canton Center</t>
  </si>
  <si>
    <t>Canton</t>
  </si>
  <si>
    <t>Meijer Gas #109</t>
  </si>
  <si>
    <t>1703 Haggerty Rd</t>
  </si>
  <si>
    <t>Commerce</t>
  </si>
  <si>
    <t>Meijer Gas #158</t>
  </si>
  <si>
    <t>1999 E Beltline NE</t>
  </si>
  <si>
    <t>Grand Rapids</t>
  </si>
  <si>
    <t>Meijer Gas #23</t>
  </si>
  <si>
    <t>5125 W Saginaw Hwy</t>
  </si>
  <si>
    <t>8185 SW Hunziker Rd</t>
  </si>
  <si>
    <t>Off Highway 217 and I-5 at SyKart Racing Sign</t>
  </si>
  <si>
    <t>Tigard</t>
  </si>
  <si>
    <t>Center City Shell - S &amp; B Auto</t>
  </si>
  <si>
    <t>1135-45 Vine St</t>
  </si>
  <si>
    <t>Philadelphia</t>
  </si>
  <si>
    <t>PG&amp;E Merced Service Center</t>
  </si>
  <si>
    <t>624 W 15th St</t>
  </si>
  <si>
    <t>From Highway 99 northbound, exit at Martin Luther King, turn right on MLK and left on 5th Street, and the station in the PG&amp;E yard will be on the left. From Highway 99 southbound, exit at R Street, left on R Street, then right on 15th Street to the station on the right.</t>
  </si>
  <si>
    <t>Merced</t>
  </si>
  <si>
    <t>Clean Energy - Pomona Foothill Transit</t>
  </si>
  <si>
    <t>200 E End St</t>
  </si>
  <si>
    <t>Pomona</t>
  </si>
  <si>
    <t>Flushing</t>
  </si>
  <si>
    <t>City of New York - Central Park</t>
  </si>
  <si>
    <t>86th St Transverse</t>
  </si>
  <si>
    <t>Central Park.</t>
  </si>
  <si>
    <t>2019-03-21 20:51:01 UTC</t>
  </si>
  <si>
    <t>University of Oklahoma - Transportation Operations Center</t>
  </si>
  <si>
    <t>510 E Chesapeake St</t>
  </si>
  <si>
    <t>At Monitor St.</t>
  </si>
  <si>
    <t>Holiday Stationstore #341</t>
  </si>
  <si>
    <t>1345 Marshall Ave</t>
  </si>
  <si>
    <t>Speedy #4</t>
  </si>
  <si>
    <t>101 Marshallville Rd</t>
  </si>
  <si>
    <t>I-75 exit 135</t>
  </si>
  <si>
    <t>Perry</t>
  </si>
  <si>
    <t>Farm Service Co-op</t>
  </si>
  <si>
    <t>2050 Chatburn Ave</t>
  </si>
  <si>
    <t>Fast Eddie's</t>
  </si>
  <si>
    <t>8362 W State Rd 56</t>
  </si>
  <si>
    <t>Across from go-cart track</t>
  </si>
  <si>
    <t>West Baden</t>
  </si>
  <si>
    <t>Mobil - Cascardo Oil</t>
  </si>
  <si>
    <t>8773 N Haggerty Rd</t>
  </si>
  <si>
    <t>Holiday Stationstore #186</t>
  </si>
  <si>
    <t>700 S Highway 65</t>
  </si>
  <si>
    <t>Mora</t>
  </si>
  <si>
    <t>Family Express - Lafayette State Road 25</t>
  </si>
  <si>
    <t>3015 State Rd 25 N</t>
  </si>
  <si>
    <t>Family Express - Valpo Market Place</t>
  </si>
  <si>
    <t>204 Silhavy Rd</t>
  </si>
  <si>
    <t>Valparaiso</t>
  </si>
  <si>
    <t>Family Express - Michigan City Interstate</t>
  </si>
  <si>
    <t>5822 S Franklin St</t>
  </si>
  <si>
    <t>Michigan City</t>
  </si>
  <si>
    <t>Eastern Iowa Propane Limited</t>
  </si>
  <si>
    <t>4540 Lincoln Way</t>
  </si>
  <si>
    <t>Pro Co-op - Graettinger Cardtrol</t>
  </si>
  <si>
    <t>206 Highway 4</t>
  </si>
  <si>
    <t>Graettinger</t>
  </si>
  <si>
    <t>Family Express - Hobart County Line Rd</t>
  </si>
  <si>
    <t>9521 E Ridge Rd</t>
  </si>
  <si>
    <t>Hobart</t>
  </si>
  <si>
    <t>Family Express - La Porte Pine Lake</t>
  </si>
  <si>
    <t>1209 Pine Lake Ave</t>
  </si>
  <si>
    <t>Family Express - Kersey</t>
  </si>
  <si>
    <t>5449 W State Route 10</t>
  </si>
  <si>
    <t>Wheatfield</t>
  </si>
  <si>
    <t>Chief Petroleum</t>
  </si>
  <si>
    <t>2808 N Nevada Ave</t>
  </si>
  <si>
    <t>Just south of Nevada and Filmore</t>
  </si>
  <si>
    <t>Hanford Site Conoco</t>
  </si>
  <si>
    <t>200 Area E</t>
  </si>
  <si>
    <t>Kroger Fuel Center #815</t>
  </si>
  <si>
    <t>3637 S High St</t>
  </si>
  <si>
    <t>Station is next to Pizza Hut.</t>
  </si>
  <si>
    <t>Family Express - Lafayette State Road 38</t>
  </si>
  <si>
    <t>3983 State Rd 38 E</t>
  </si>
  <si>
    <t>Alabama State Motor Pool</t>
  </si>
  <si>
    <t>386 S Ripley St</t>
  </si>
  <si>
    <t>Kroger Fuel Center #844</t>
  </si>
  <si>
    <t>175 Lancaster Pike</t>
  </si>
  <si>
    <t>Circleville</t>
  </si>
  <si>
    <t>Kroger Fuel Center #842</t>
  </si>
  <si>
    <t>5965 Hoover Rd</t>
  </si>
  <si>
    <t>Grove City</t>
  </si>
  <si>
    <t>Kroger Fuel Center #538</t>
  </si>
  <si>
    <t>1045 Hill Rd N</t>
  </si>
  <si>
    <t>Pickerington</t>
  </si>
  <si>
    <t>Hull Co-op Association</t>
  </si>
  <si>
    <t>1207 Highway 18</t>
  </si>
  <si>
    <t>Black Forest Road</t>
  </si>
  <si>
    <t>Hull</t>
  </si>
  <si>
    <t>Shell - Express Lane #9</t>
  </si>
  <si>
    <t>1111 Route 30</t>
  </si>
  <si>
    <t>Rock Falls</t>
  </si>
  <si>
    <t>SuperAmerica #4740</t>
  </si>
  <si>
    <t>301 10th Ave S</t>
  </si>
  <si>
    <t>Highway 55 E and Commerce Park</t>
  </si>
  <si>
    <t>1104 N Main St</t>
  </si>
  <si>
    <t>At Highway 6</t>
  </si>
  <si>
    <t>Drayton</t>
  </si>
  <si>
    <t>Savannah River Site SE</t>
  </si>
  <si>
    <t>River Site</t>
  </si>
  <si>
    <t>North Central Farmers Elevator</t>
  </si>
  <si>
    <t>11 Main St</t>
  </si>
  <si>
    <t>County Rd 10 &amp; Central Ave SW</t>
  </si>
  <si>
    <t>Warner</t>
  </si>
  <si>
    <t>Citgo - Brown Hen One Stop</t>
  </si>
  <si>
    <t>2501 N College Ave</t>
  </si>
  <si>
    <t>3301 W Howard St</t>
  </si>
  <si>
    <t>Skokie</t>
  </si>
  <si>
    <t>Kroger #392</t>
  </si>
  <si>
    <t>4303 Winston Ave</t>
  </si>
  <si>
    <t>Covington</t>
  </si>
  <si>
    <t>7485 Highway 47</t>
  </si>
  <si>
    <t>Union</t>
  </si>
  <si>
    <t>Snohomish Co-op</t>
  </si>
  <si>
    <t>168 Lincoln Ave</t>
  </si>
  <si>
    <t>At 2nd Street.</t>
  </si>
  <si>
    <t>Snohomish</t>
  </si>
  <si>
    <t>Kroger Fuel Center #895</t>
  </si>
  <si>
    <t>7545 Sylvania Ave</t>
  </si>
  <si>
    <t>Sylvania</t>
  </si>
  <si>
    <t>Kroger Fuel Center #511</t>
  </si>
  <si>
    <t>4925 Jackman Rd</t>
  </si>
  <si>
    <t>Toledo</t>
  </si>
  <si>
    <t>Kroger #309</t>
  </si>
  <si>
    <t>1801 S Voss Rd</t>
  </si>
  <si>
    <t>Kroger #367</t>
  </si>
  <si>
    <t>3820 Atascocita Rd</t>
  </si>
  <si>
    <t>Humble</t>
  </si>
  <si>
    <t>Kroger Fuel Center #355</t>
  </si>
  <si>
    <t>3760 Paxton Ave</t>
  </si>
  <si>
    <t>Kroger Fuel Center #395</t>
  </si>
  <si>
    <t>1001 Cherry St</t>
  </si>
  <si>
    <t>Blanchester</t>
  </si>
  <si>
    <t>Kroger Fuel Center #519</t>
  </si>
  <si>
    <t>1585 Georgesville Square Dr</t>
  </si>
  <si>
    <t>Kroger Fuel Center #436</t>
  </si>
  <si>
    <t>5830 Harrison Rd</t>
  </si>
  <si>
    <t>Kroger Fuel Center #435</t>
  </si>
  <si>
    <t>6388 Branch Hill-Guinea Pike</t>
  </si>
  <si>
    <t>Loveland</t>
  </si>
  <si>
    <t>Kroger Fuel Center #939</t>
  </si>
  <si>
    <t>27386 Carronade Dr</t>
  </si>
  <si>
    <t>Kroger #461</t>
  </si>
  <si>
    <t>5190 Highway 78</t>
  </si>
  <si>
    <t>At Murphy Road</t>
  </si>
  <si>
    <t>Sachse</t>
  </si>
  <si>
    <t>Western Area Power Administration - Sierra Nevada</t>
  </si>
  <si>
    <t>7940 Sorento Rd</t>
  </si>
  <si>
    <t>Elverta</t>
  </si>
  <si>
    <t>1 Leavitt Ln</t>
  </si>
  <si>
    <t>Los Angeles Department of Water and Power - Downtown (Duco) Yard</t>
  </si>
  <si>
    <t>At Alameda St.</t>
  </si>
  <si>
    <t>Los Angeles Department of Water and Power - Sun Valley</t>
  </si>
  <si>
    <t>11760 Truesdale St</t>
  </si>
  <si>
    <t>At Glenoaks Blvd.</t>
  </si>
  <si>
    <t>Los Angeles Department of Water and Power - Saticoy Yard</t>
  </si>
  <si>
    <t>14401 Saticoy St</t>
  </si>
  <si>
    <t>At Van Nuys Blvd.</t>
  </si>
  <si>
    <t>Hickam Air Force Base</t>
  </si>
  <si>
    <t>647th LRS JBPHH</t>
  </si>
  <si>
    <t>Kiess Brothers</t>
  </si>
  <si>
    <t>204 Sauk River Rd</t>
  </si>
  <si>
    <t>Cold Spring</t>
  </si>
  <si>
    <t>Kwik Trip #385</t>
  </si>
  <si>
    <t>500 Laurel Ct</t>
  </si>
  <si>
    <t>Northfield</t>
  </si>
  <si>
    <t>Little Duke's</t>
  </si>
  <si>
    <t>1100 7th Ave S</t>
  </si>
  <si>
    <t>900 Cooper Ave S</t>
  </si>
  <si>
    <t>St. Cloud</t>
  </si>
  <si>
    <t>Kroger Fuel Center #582</t>
  </si>
  <si>
    <t>9135 Blvd 26</t>
  </si>
  <si>
    <t>At Precinct Line</t>
  </si>
  <si>
    <t>North Richland Hills</t>
  </si>
  <si>
    <t>Kroger Fuel Center #754</t>
  </si>
  <si>
    <t>4506 Brandt Pike</t>
  </si>
  <si>
    <t>H &amp; H Mobil</t>
  </si>
  <si>
    <t>1500 Haslett Rd</t>
  </si>
  <si>
    <t>East Lansing</t>
  </si>
  <si>
    <t>Western Convenience Store</t>
  </si>
  <si>
    <t>2775 Briargate Blvd</t>
  </si>
  <si>
    <t>Corner of Union and Briargate Blvd</t>
  </si>
  <si>
    <t>Cenex - Agland</t>
  </si>
  <si>
    <t>2449 35th Ave</t>
  </si>
  <si>
    <t>Greeley</t>
  </si>
  <si>
    <t>Great Smoky Mountains National Park - Look Rock</t>
  </si>
  <si>
    <t>Butterfly Gap Rd</t>
  </si>
  <si>
    <t>Blount County</t>
  </si>
  <si>
    <t>Dallas Veterans Affairs Medical Center</t>
  </si>
  <si>
    <t>4500 S Lancaster Rd</t>
  </si>
  <si>
    <t>Great Smoky Mountains National Park - Oconaluftee</t>
  </si>
  <si>
    <t>107 Park Headquarters Rd</t>
  </si>
  <si>
    <t>Gatlinburg</t>
  </si>
  <si>
    <t>Marine Corps Recruitment Depot - Parris Island</t>
  </si>
  <si>
    <t>Talasea St</t>
  </si>
  <si>
    <t>Great Smoky Mountains National Park - Cades Cove</t>
  </si>
  <si>
    <t>Stillhouse Branch</t>
  </si>
  <si>
    <t>Townsend</t>
  </si>
  <si>
    <t>Great Smoky Mountains National Park - North District</t>
  </si>
  <si>
    <t>Park Headquarters Rd</t>
  </si>
  <si>
    <t>Kroger Fuel Center #617</t>
  </si>
  <si>
    <t>4633 Suder Ave</t>
  </si>
  <si>
    <t>Kroger Fuel Center #914</t>
  </si>
  <si>
    <t>751 W Market St</t>
  </si>
  <si>
    <t>Kroger Fuel Center #587</t>
  </si>
  <si>
    <t>3939 Frankford Rd</t>
  </si>
  <si>
    <t>At Midway</t>
  </si>
  <si>
    <t>H-E-B #095</t>
  </si>
  <si>
    <t>1911 E Bob Bullock Loop</t>
  </si>
  <si>
    <t>At McPherson Ave</t>
  </si>
  <si>
    <t>Laredo</t>
  </si>
  <si>
    <t>H-E-B #094</t>
  </si>
  <si>
    <t>2409 E Expressway 83</t>
  </si>
  <si>
    <t>At Sheri Rd</t>
  </si>
  <si>
    <t>Mission</t>
  </si>
  <si>
    <t>Poudre Valley Co-op</t>
  </si>
  <si>
    <t>225 NW Frontage Rd</t>
  </si>
  <si>
    <t>Fort Collins</t>
  </si>
  <si>
    <t>Mobil - Kelly Express Mart 72</t>
  </si>
  <si>
    <t>27815 C-Dr N</t>
  </si>
  <si>
    <t>I-55 Motor Plaza</t>
  </si>
  <si>
    <t>1707 Highway Z</t>
  </si>
  <si>
    <t>Pevely</t>
  </si>
  <si>
    <t>Bucky's Express #18</t>
  </si>
  <si>
    <t>4865 S 108th St</t>
  </si>
  <si>
    <t>Campus Mobil</t>
  </si>
  <si>
    <t>1181 Western Ave</t>
  </si>
  <si>
    <t>Albany</t>
  </si>
  <si>
    <t>Kroger Fuel Center #835</t>
  </si>
  <si>
    <t>2728 E Main St</t>
  </si>
  <si>
    <t>Kwik Trip #400</t>
  </si>
  <si>
    <t>2006 N Spring St</t>
  </si>
  <si>
    <t>Beaver Dam</t>
  </si>
  <si>
    <t>Mega Express - Holiday Stationstore #3711</t>
  </si>
  <si>
    <t>1433 Commercial Blvd</t>
  </si>
  <si>
    <t>Chippewa Falls</t>
  </si>
  <si>
    <t>Kwik Trip #470</t>
  </si>
  <si>
    <t>2480 Eastern Ave</t>
  </si>
  <si>
    <t>In front of Walgreens</t>
  </si>
  <si>
    <t>Kwik Trip #301</t>
  </si>
  <si>
    <t>1200 S Main St</t>
  </si>
  <si>
    <t>Across from Dick's Grocery Store</t>
  </si>
  <si>
    <t>River Falls</t>
  </si>
  <si>
    <t>Corner Store #1670</t>
  </si>
  <si>
    <t>3999 E Fry Blvd</t>
  </si>
  <si>
    <t>Fredericksburg Farmers Co-op</t>
  </si>
  <si>
    <t>300 W Main</t>
  </si>
  <si>
    <t>Fredericksburg</t>
  </si>
  <si>
    <t>Wow Marathon</t>
  </si>
  <si>
    <t>31185 Utica Rd</t>
  </si>
  <si>
    <t>Fraser</t>
  </si>
  <si>
    <t>Wesco #47</t>
  </si>
  <si>
    <t>9045 Howard City-Edmore Rd</t>
  </si>
  <si>
    <t>Lakeview</t>
  </si>
  <si>
    <t>Kwik Trip #447</t>
  </si>
  <si>
    <t>8225 Crossings Blvd</t>
  </si>
  <si>
    <t>Kwik Trip #460</t>
  </si>
  <si>
    <t>809 Vista Blvd</t>
  </si>
  <si>
    <t>Waconia</t>
  </si>
  <si>
    <t>State of Michigan - Vehicle &amp; Travel Services Fuel Station</t>
  </si>
  <si>
    <t>6951 Crowner Dr</t>
  </si>
  <si>
    <t>Dimondale</t>
  </si>
  <si>
    <t>Star Oilco - Linnton Shell</t>
  </si>
  <si>
    <t>11330 NW St. Helens Rd</t>
  </si>
  <si>
    <t>1 mile north of St Johns Bridge on Highway 30, in town of Linnton, next to Shell Station</t>
  </si>
  <si>
    <t>Family Express - Monticello</t>
  </si>
  <si>
    <t>112 N 6th St</t>
  </si>
  <si>
    <t>Alta Convenience Store - Conoco</t>
  </si>
  <si>
    <t>15201 E Hampden</t>
  </si>
  <si>
    <t>Family Express - Kouts</t>
  </si>
  <si>
    <t>104 S Main St</t>
  </si>
  <si>
    <t>At corner of State Road 49 and 8</t>
  </si>
  <si>
    <t>Kouts</t>
  </si>
  <si>
    <t>Family Express - Monon</t>
  </si>
  <si>
    <t>429 N Market St</t>
  </si>
  <si>
    <t>Monon</t>
  </si>
  <si>
    <t>Family Express - Ameriplex</t>
  </si>
  <si>
    <t>6250 Ameriplex Dr</t>
  </si>
  <si>
    <t>Family Express - Lafayette</t>
  </si>
  <si>
    <t>323 Sagamore Pkwy</t>
  </si>
  <si>
    <t>Kroger Fuel Center #867</t>
  </si>
  <si>
    <t>2525 Hilliard-Rome Rd</t>
  </si>
  <si>
    <t>Hilliard</t>
  </si>
  <si>
    <t>Family Express - Westville</t>
  </si>
  <si>
    <t>11011 W US Highway 6</t>
  </si>
  <si>
    <t>Westville</t>
  </si>
  <si>
    <t>Family Express - Chesterton</t>
  </si>
  <si>
    <t>1681 Pioneer Trail</t>
  </si>
  <si>
    <t>Chesterton</t>
  </si>
  <si>
    <t>Kum &amp; Go #24</t>
  </si>
  <si>
    <t>5970 Morning Star Ct</t>
  </si>
  <si>
    <t>Pleasant Hill</t>
  </si>
  <si>
    <t>Hamlin County Farmers Co-op</t>
  </si>
  <si>
    <t>101 1st St</t>
  </si>
  <si>
    <t>Hayti</t>
  </si>
  <si>
    <t>Kum &amp; Go #620</t>
  </si>
  <si>
    <t>412 N Sycamore Ave</t>
  </si>
  <si>
    <t>At 6th</t>
  </si>
  <si>
    <t>Cenex C-Store and Car Wash</t>
  </si>
  <si>
    <t>11 W Highway 12</t>
  </si>
  <si>
    <t>At Highway 25</t>
  </si>
  <si>
    <t>Webster</t>
  </si>
  <si>
    <t>Kroger Fuel Center #590</t>
  </si>
  <si>
    <t>1002 Crowley Rd</t>
  </si>
  <si>
    <t>Crowley</t>
  </si>
  <si>
    <t>Alta Convenience Store</t>
  </si>
  <si>
    <t>900 Ken Pratt</t>
  </si>
  <si>
    <t>Longmont</t>
  </si>
  <si>
    <t>2801 N Elizabeth</t>
  </si>
  <si>
    <t>723 Pueblo Blvd</t>
  </si>
  <si>
    <t>Kum &amp; Go #201</t>
  </si>
  <si>
    <t>822 1st Ave</t>
  </si>
  <si>
    <t>Coralville</t>
  </si>
  <si>
    <t>Kum &amp; Go #95</t>
  </si>
  <si>
    <t>1203 Guthrie St</t>
  </si>
  <si>
    <t>De Soto</t>
  </si>
  <si>
    <t>Kum &amp; Go #22</t>
  </si>
  <si>
    <t>715 Lang Creek Ave</t>
  </si>
  <si>
    <t>Kum &amp; Go #23</t>
  </si>
  <si>
    <t>29356 298th St</t>
  </si>
  <si>
    <t>Neola</t>
  </si>
  <si>
    <t>2105 Colorado Ave</t>
  </si>
  <si>
    <t>BP - Monroe Center</t>
  </si>
  <si>
    <t>5534 N Limestone Rd</t>
  </si>
  <si>
    <t>Monroe Center</t>
  </si>
  <si>
    <t>Family Express - Plymouth</t>
  </si>
  <si>
    <t>1628 W Jefferson St</t>
  </si>
  <si>
    <t>Cenex Agri Co-op Station</t>
  </si>
  <si>
    <t>1016 4th Ave</t>
  </si>
  <si>
    <t>Holdrege</t>
  </si>
  <si>
    <t>2528 SE Holgate Blvd</t>
  </si>
  <si>
    <t>Tyndall Air Force Base</t>
  </si>
  <si>
    <t>1090 Florida Ave</t>
  </si>
  <si>
    <t>AETC, 325 Supply Squadron</t>
  </si>
  <si>
    <t>Panama City</t>
  </si>
  <si>
    <t>Kakco</t>
  </si>
  <si>
    <t>4355 Lafayette Blvd</t>
  </si>
  <si>
    <t>I-65, exit to Lafayette Rd and 46th St.</t>
  </si>
  <si>
    <t>Pilot Food Mart #105</t>
  </si>
  <si>
    <t>206 Walker Springs Rd</t>
  </si>
  <si>
    <t>I-40/I-75, Exit 379</t>
  </si>
  <si>
    <t>Knoxville</t>
  </si>
  <si>
    <t>Sunoco - Georgetown</t>
  </si>
  <si>
    <t>2450 Wisconsin Ave NW</t>
  </si>
  <si>
    <t>Kum &amp; Go #62</t>
  </si>
  <si>
    <t>6130 NW 86th St</t>
  </si>
  <si>
    <t>Johnston</t>
  </si>
  <si>
    <t>University of South Carolina</t>
  </si>
  <si>
    <t>703 Pendleton St</t>
  </si>
  <si>
    <t>H-E-B #14</t>
  </si>
  <si>
    <t>5401 S FM 1626</t>
  </si>
  <si>
    <t>Kyle</t>
  </si>
  <si>
    <t>Twice Daily #6603</t>
  </si>
  <si>
    <t>150 Long Hollow Pike</t>
  </si>
  <si>
    <t>I-65, Exit 97</t>
  </si>
  <si>
    <t>Goodlettsville</t>
  </si>
  <si>
    <t>University of Florida</t>
  </si>
  <si>
    <t>1037 Magnolia Dr</t>
  </si>
  <si>
    <t>Bldg 706 Radio Rd</t>
  </si>
  <si>
    <t>Gainesville</t>
  </si>
  <si>
    <t>Trillium - Orange County Transportation Authority - Santa Ana</t>
  </si>
  <si>
    <t>4301 E MacArthur Blvd</t>
  </si>
  <si>
    <t>City of Phoenix - Okemah Service Center</t>
  </si>
  <si>
    <t>City of Phoenix - Union Hills Service Center</t>
  </si>
  <si>
    <t>138 E Union Hills Rd</t>
  </si>
  <si>
    <t>Phoenix Public Transit Department - West Facility</t>
  </si>
  <si>
    <t>405 N 79th Ave</t>
  </si>
  <si>
    <t>Circle K Store</t>
  </si>
  <si>
    <t>6008 Secor Rd</t>
  </si>
  <si>
    <t>Twice Daily #6135</t>
  </si>
  <si>
    <t>911 S Hartmann Dr</t>
  </si>
  <si>
    <t>I-40, Exit 236</t>
  </si>
  <si>
    <t>Kroger #398</t>
  </si>
  <si>
    <t>2750 E League City Pkwy</t>
  </si>
  <si>
    <t>League City</t>
  </si>
  <si>
    <t>403 E 8th St</t>
  </si>
  <si>
    <t>Overbrook</t>
  </si>
  <si>
    <t>McCormick Food &amp; Fuel</t>
  </si>
  <si>
    <t>232 E Bard</t>
  </si>
  <si>
    <t>Muskegon</t>
  </si>
  <si>
    <t>24848 Southfield Rd</t>
  </si>
  <si>
    <t>Southfield</t>
  </si>
  <si>
    <t>City of Minneapolis - Public Works Facility</t>
  </si>
  <si>
    <t>1200 Currie Ave N</t>
  </si>
  <si>
    <t>Moose Lake Mini Mart</t>
  </si>
  <si>
    <t>1050 Highway 73</t>
  </si>
  <si>
    <t>Moose Lake</t>
  </si>
  <si>
    <t>City of St. Louis Park</t>
  </si>
  <si>
    <t>7305 Oxford St</t>
  </si>
  <si>
    <t>St. Louis Park</t>
  </si>
  <si>
    <t>Birmingham Jefferson County Transit Authority</t>
  </si>
  <si>
    <t>3105 8th Ave N</t>
  </si>
  <si>
    <t>Southwest corner of 8th Ave N and 32nd St N</t>
  </si>
  <si>
    <t>Birmingham</t>
  </si>
  <si>
    <t>Marathon Quick Stop - Lincoln Gas</t>
  </si>
  <si>
    <t>29 S 6th St</t>
  </si>
  <si>
    <t>Vincennes</t>
  </si>
  <si>
    <t>Social Security Administration</t>
  </si>
  <si>
    <t>6401 Security Blvd</t>
  </si>
  <si>
    <t>U Lot</t>
  </si>
  <si>
    <t>Gwynn Oak</t>
  </si>
  <si>
    <t>NC CNG</t>
  </si>
  <si>
    <t>2618 Hendersonville Rd</t>
  </si>
  <si>
    <t>Arden</t>
  </si>
  <si>
    <t>MaxYield Co-op</t>
  </si>
  <si>
    <t>3707 480th Ave</t>
  </si>
  <si>
    <t>2 miles east of Emmetsburg</t>
  </si>
  <si>
    <t>Meijer Gas #33</t>
  </si>
  <si>
    <t>3955 US Route 31 S</t>
  </si>
  <si>
    <t>Traverse City</t>
  </si>
  <si>
    <t>Pacific Pride - Worley &amp; Obetz</t>
  </si>
  <si>
    <t>40 Orchard Rd</t>
  </si>
  <si>
    <t>Mount Joy</t>
  </si>
  <si>
    <t>La Grand Mobil Station</t>
  </si>
  <si>
    <t>3851 Eglin St</t>
  </si>
  <si>
    <t>Main Street BP Station</t>
  </si>
  <si>
    <t>N168 W 22224 Main St</t>
  </si>
  <si>
    <t>Tri Par Oil Co</t>
  </si>
  <si>
    <t>5015 Highway P</t>
  </si>
  <si>
    <t>1970 S Holly</t>
  </si>
  <si>
    <t>Holly and Atlantic</t>
  </si>
  <si>
    <t>Evans Exit 16 Truckstop</t>
  </si>
  <si>
    <t>11 Eastman Hill Rd</t>
  </si>
  <si>
    <t>Exit 16 off I-89</t>
  </si>
  <si>
    <t>Enfield</t>
  </si>
  <si>
    <t>Shell - Circle K</t>
  </si>
  <si>
    <t>220 W Virginia St</t>
  </si>
  <si>
    <t>At the corner of W Virginia and Keith</t>
  </si>
  <si>
    <t>Crystal Lake</t>
  </si>
  <si>
    <t>Westbrook Expressway C-Store</t>
  </si>
  <si>
    <t>102 1st Ave</t>
  </si>
  <si>
    <t>Westbrook</t>
  </si>
  <si>
    <t>Kroger #584</t>
  </si>
  <si>
    <t>3001 Matlock Rd</t>
  </si>
  <si>
    <t>Mansfield</t>
  </si>
  <si>
    <t>University of Georgia</t>
  </si>
  <si>
    <t>205 Riverbend Rd</t>
  </si>
  <si>
    <t>Kwik Trip #429</t>
  </si>
  <si>
    <t>4868 208th St N</t>
  </si>
  <si>
    <t>Kwik Trip #417</t>
  </si>
  <si>
    <t>1220 Brown St</t>
  </si>
  <si>
    <t>Oconomowoc</t>
  </si>
  <si>
    <t>2507 E Platte Ave</t>
  </si>
  <si>
    <t>2387 W 72nd Ave</t>
  </si>
  <si>
    <t>1500 N Main St</t>
  </si>
  <si>
    <t>3201 Lake Ave</t>
  </si>
  <si>
    <t>9190 Huron St</t>
  </si>
  <si>
    <t>Thornton</t>
  </si>
  <si>
    <t>Clean Energy - City of Santa Clarita</t>
  </si>
  <si>
    <t>28283 Alta Vista Ave</t>
  </si>
  <si>
    <t>Alta Vista Ave and Constellation Rd.</t>
  </si>
  <si>
    <t>Santa Clarita</t>
  </si>
  <si>
    <t>K&amp;W Sunoco - Dogwood Crossing</t>
  </si>
  <si>
    <t>4400 Coonpath Rd NW</t>
  </si>
  <si>
    <t>Carroll</t>
  </si>
  <si>
    <t>2019-04-01 22:03:38 UTC</t>
  </si>
  <si>
    <t>Kroger Fuel Center #518</t>
  </si>
  <si>
    <t>1240 Park Ave W</t>
  </si>
  <si>
    <t>Spinx #128</t>
  </si>
  <si>
    <t>498 The Parkway</t>
  </si>
  <si>
    <t>Kwik Trip #337</t>
  </si>
  <si>
    <t>124 Paperjack Dr</t>
  </si>
  <si>
    <t>New Richmond</t>
  </si>
  <si>
    <t>Wingate Creek BP</t>
  </si>
  <si>
    <t>2825 E Washington St</t>
  </si>
  <si>
    <t>Auburn Marathon</t>
  </si>
  <si>
    <t>190 Smaltz Way</t>
  </si>
  <si>
    <t>Break Time Convenience Store #3123</t>
  </si>
  <si>
    <t>1211 E Grand St</t>
  </si>
  <si>
    <t>At National.</t>
  </si>
  <si>
    <t>Kroger Fuel Center #581</t>
  </si>
  <si>
    <t>7625 Sawmill Rd</t>
  </si>
  <si>
    <t>Dublin</t>
  </si>
  <si>
    <t>Team Petroleum</t>
  </si>
  <si>
    <t>105 E Lincoln</t>
  </si>
  <si>
    <t>Shell #7111</t>
  </si>
  <si>
    <t>5272 Cane Ridge Rd</t>
  </si>
  <si>
    <t>I-24, Exit 59</t>
  </si>
  <si>
    <t>Twice Daily #6602</t>
  </si>
  <si>
    <t>3863 Dickerson Pike</t>
  </si>
  <si>
    <t>I-65, Exit 92</t>
  </si>
  <si>
    <t>Kern County Superintendent of Schools</t>
  </si>
  <si>
    <t>705 S Union Ave</t>
  </si>
  <si>
    <t>One mile east of the 58 and 99 junction.</t>
  </si>
  <si>
    <t>Kansas City Aviation Department</t>
  </si>
  <si>
    <t>194 Bogota St</t>
  </si>
  <si>
    <t>Kwik Trip #451</t>
  </si>
  <si>
    <t>455 State Highway 64</t>
  </si>
  <si>
    <t>Antigo</t>
  </si>
  <si>
    <t>Kwik Trip #424</t>
  </si>
  <si>
    <t>217 S State St</t>
  </si>
  <si>
    <t>Fairmont</t>
  </si>
  <si>
    <t>Kwik Trip #454</t>
  </si>
  <si>
    <t>14730 Victor Hugo Blvd N</t>
  </si>
  <si>
    <t>Hugo</t>
  </si>
  <si>
    <t>Holiday Stationstore #395</t>
  </si>
  <si>
    <t>14075 Ramsey Blvd</t>
  </si>
  <si>
    <t>Ramsey</t>
  </si>
  <si>
    <t>Holiday Stationstore #260</t>
  </si>
  <si>
    <t>8720 State Highway 7</t>
  </si>
  <si>
    <t>St. Bonifacius</t>
  </si>
  <si>
    <t>Holiday Stationstore #394</t>
  </si>
  <si>
    <t>4200 Larabee Ave NE</t>
  </si>
  <si>
    <t>St. Michael</t>
  </si>
  <si>
    <t>Family Express - Winfield</t>
  </si>
  <si>
    <t>8010 E 109th Ave</t>
  </si>
  <si>
    <t>Corner of 109th and Randolph</t>
  </si>
  <si>
    <t>Crown Point</t>
  </si>
  <si>
    <t>Family Express - North Judson</t>
  </si>
  <si>
    <t>402 E Talmer St</t>
  </si>
  <si>
    <t>North Judson</t>
  </si>
  <si>
    <t>Family Express - Remington Interstate</t>
  </si>
  <si>
    <t>4179 W US Highway 24</t>
  </si>
  <si>
    <t>Remington</t>
  </si>
  <si>
    <t>Reno</t>
  </si>
  <si>
    <t>Nevada State Motor Pool</t>
  </si>
  <si>
    <t>2550 Terminal Way</t>
  </si>
  <si>
    <t>Fastlane #34</t>
  </si>
  <si>
    <t>994 Knaust Rd</t>
  </si>
  <si>
    <t>Cottleville</t>
  </si>
  <si>
    <t>E-Z Shop #14</t>
  </si>
  <si>
    <t>5963 Jim Bilton Blvd</t>
  </si>
  <si>
    <t>E-Z Shop #5</t>
  </si>
  <si>
    <t>775 Bells Hwy</t>
  </si>
  <si>
    <t>Walterboro</t>
  </si>
  <si>
    <t>Pearson Fuels - Bressi Ranch Fuel Mart</t>
  </si>
  <si>
    <t>2741 Gateway Rd</t>
  </si>
  <si>
    <t>At El Fuerte</t>
  </si>
  <si>
    <t>ConservFuel</t>
  </si>
  <si>
    <t>11699 San Vicente Blvd</t>
  </si>
  <si>
    <t>San Vicente Blvd/S Barrington Ave.</t>
  </si>
  <si>
    <t>Pearson Fuels - G&amp;M #198</t>
  </si>
  <si>
    <t>1660 Oceanside Blvd</t>
  </si>
  <si>
    <t>One block west of I-5.</t>
  </si>
  <si>
    <t>Martin's Super Markets</t>
  </si>
  <si>
    <t>1527 Bashor Rd</t>
  </si>
  <si>
    <t>Citgo - Corner Station</t>
  </si>
  <si>
    <t>2246 W 2nd St</t>
  </si>
  <si>
    <t>At Highway 18</t>
  </si>
  <si>
    <t>United Co-op</t>
  </si>
  <si>
    <t>7160 N Raceway Rd</t>
  </si>
  <si>
    <t>0.5 mile east of intersection of Highway 151 and Highway 33</t>
  </si>
  <si>
    <t>Kwik Trip #420</t>
  </si>
  <si>
    <t>1712 E Mason St</t>
  </si>
  <si>
    <t>Green Bay</t>
  </si>
  <si>
    <t>523 N Highway 51</t>
  </si>
  <si>
    <t>Poynette</t>
  </si>
  <si>
    <t>2019-04-08 22:28:16 UTC</t>
  </si>
  <si>
    <t>821 N Church St</t>
  </si>
  <si>
    <t>Murphy USA #7416</t>
  </si>
  <si>
    <t>1645 Aroy Dr</t>
  </si>
  <si>
    <t>Shell - Super Stop</t>
  </si>
  <si>
    <t>795 W Via Rancho Sahuarita</t>
  </si>
  <si>
    <t>Exit 75 at I-19</t>
  </si>
  <si>
    <t>Sahuarita</t>
  </si>
  <si>
    <t>E-Z Shop #3</t>
  </si>
  <si>
    <t>11897 Heritage Hwy</t>
  </si>
  <si>
    <t>Next to post office.</t>
  </si>
  <si>
    <t>E-Z Shop #6</t>
  </si>
  <si>
    <t>4137 Ladson Rd</t>
  </si>
  <si>
    <t>Ladson</t>
  </si>
  <si>
    <t>Kickapoo Quick Stop</t>
  </si>
  <si>
    <t>896 Highway 14 W</t>
  </si>
  <si>
    <t>Readstown</t>
  </si>
  <si>
    <t>Kwik Trip #456</t>
  </si>
  <si>
    <t>2145 County Highway Pb</t>
  </si>
  <si>
    <t>Verona</t>
  </si>
  <si>
    <t>Citgo - Aisha Wash and Fuel Island</t>
  </si>
  <si>
    <t>5549 W Diversey Ave</t>
  </si>
  <si>
    <t>City of San Bernardino</t>
  </si>
  <si>
    <t>187 S Pershing Ave</t>
  </si>
  <si>
    <t>Corner of Redding and Pershing.</t>
  </si>
  <si>
    <t>Oklahoma Natural Gas - Tulsa North Service Center</t>
  </si>
  <si>
    <t>4821 E 66th St N</t>
  </si>
  <si>
    <t>NW corner of Yale Ave and E 66th St N</t>
  </si>
  <si>
    <t>Blue Energy Fuels - Tulsa Gas Technologies</t>
  </si>
  <si>
    <t>4809 S 101 E Ave</t>
  </si>
  <si>
    <t>Shell - Dogwood</t>
  </si>
  <si>
    <t>1488 Montgomery Hwy</t>
  </si>
  <si>
    <t>Vestavia Hills</t>
  </si>
  <si>
    <t>Fairview Quick Stop</t>
  </si>
  <si>
    <t>900 Church St</t>
  </si>
  <si>
    <t>Fairview</t>
  </si>
  <si>
    <t>Borowiak's IGA</t>
  </si>
  <si>
    <t>500 S 10th St</t>
  </si>
  <si>
    <t>Mt. Vernon</t>
  </si>
  <si>
    <t>Meijer Gas #176</t>
  </si>
  <si>
    <t>2700 Prairie Crossing Dr</t>
  </si>
  <si>
    <t>Fastlane</t>
  </si>
  <si>
    <t>2301 Old Highway 94 S</t>
  </si>
  <si>
    <t>Kroger Fuel Center #839</t>
  </si>
  <si>
    <t>1177 Polaris Pkwy</t>
  </si>
  <si>
    <t>Get N Go #20</t>
  </si>
  <si>
    <t>2421 S Minnesota Ave</t>
  </si>
  <si>
    <t>RoadRunner</t>
  </si>
  <si>
    <t>206 S Hyde St</t>
  </si>
  <si>
    <t>Atkinson</t>
  </si>
  <si>
    <t>Spinx #233</t>
  </si>
  <si>
    <t>215 S Pine St</t>
  </si>
  <si>
    <t>Spartanburg</t>
  </si>
  <si>
    <t>Carolina Biodiesel</t>
  </si>
  <si>
    <t>1410 Cross St</t>
  </si>
  <si>
    <t>Off of Alston and Angier at Goley St</t>
  </si>
  <si>
    <t>Godar's Garage</t>
  </si>
  <si>
    <t>1000 Willbea Rd</t>
  </si>
  <si>
    <t>Off Turkey Farm Road and Mt. Sinai</t>
  </si>
  <si>
    <t>Shell #6604</t>
  </si>
  <si>
    <t>601 Fesslers Ln</t>
  </si>
  <si>
    <t>I-40, Exit 212</t>
  </si>
  <si>
    <t>Transit Express</t>
  </si>
  <si>
    <t>424 W Cherry St</t>
  </si>
  <si>
    <t>Milwaukee</t>
  </si>
  <si>
    <t>717 S Sylvania Ave</t>
  </si>
  <si>
    <t>West of I-94 off Highway 20. I-41, Exit 333.</t>
  </si>
  <si>
    <t>Sturtevant</t>
  </si>
  <si>
    <t>FastLane Chevron</t>
  </si>
  <si>
    <t>1999 E Ajo</t>
  </si>
  <si>
    <t>Midway Service Station</t>
  </si>
  <si>
    <t>25402 475th Ave</t>
  </si>
  <si>
    <t>Baltic</t>
  </si>
  <si>
    <t>Renville Cenex</t>
  </si>
  <si>
    <t>712 E Park Ave</t>
  </si>
  <si>
    <t>Renville</t>
  </si>
  <si>
    <t>Eagle Convenience #5 - Cenex</t>
  </si>
  <si>
    <t>600 E 8th Ave</t>
  </si>
  <si>
    <t>Yuma</t>
  </si>
  <si>
    <t>Sheldon Plaza - Cenex</t>
  </si>
  <si>
    <t>121 S 34th Ave</t>
  </si>
  <si>
    <t>Sheldon</t>
  </si>
  <si>
    <t>Meijer Gas #207</t>
  </si>
  <si>
    <t>1800 E College Ave</t>
  </si>
  <si>
    <t>Short Stop Quick Mart - Tesoro</t>
  </si>
  <si>
    <t>4725 Quail Rd NE</t>
  </si>
  <si>
    <t>Sauk Rapids</t>
  </si>
  <si>
    <t>Pilot Food Mart #104</t>
  </si>
  <si>
    <t>9550 Northshore Dr</t>
  </si>
  <si>
    <t>I-140, Exit 5</t>
  </si>
  <si>
    <t>Pitt County - North Carolina DOT</t>
  </si>
  <si>
    <t>1811 N Greene St</t>
  </si>
  <si>
    <t>Burke County - North Carolina DOT</t>
  </si>
  <si>
    <t>2161 Mount Home Church Rd</t>
  </si>
  <si>
    <t>Morganton</t>
  </si>
  <si>
    <t>Rutherford County - North Carolina DOT</t>
  </si>
  <si>
    <t>909 Ledbetter Rd</t>
  </si>
  <si>
    <t>Spindale</t>
  </si>
  <si>
    <t>Mitchell County - North Carolina DOT</t>
  </si>
  <si>
    <t>942 Greenwood Rd</t>
  </si>
  <si>
    <t>Spruce Pine</t>
  </si>
  <si>
    <t>Yancey County - North Carolina DOT</t>
  </si>
  <si>
    <t>1115 Bakers Creek Rd</t>
  </si>
  <si>
    <t>Burnsville</t>
  </si>
  <si>
    <t>Buncombe County - North Carolina DOT</t>
  </si>
  <si>
    <t>11 Old Charlotte Hwy</t>
  </si>
  <si>
    <t>McDowell County - North Carolina DOT</t>
  </si>
  <si>
    <t>NC-226 S</t>
  </si>
  <si>
    <t>Bakersville</t>
  </si>
  <si>
    <t>New York State Office of Parks - Recreation and Historic Preservation</t>
  </si>
  <si>
    <t>1410 Buffalo Ave</t>
  </si>
  <si>
    <t>NYS Thruway to Exit 50</t>
  </si>
  <si>
    <t>Niagara Falls</t>
  </si>
  <si>
    <t>New York State Department of Transportation</t>
  </si>
  <si>
    <t>351 West Ave</t>
  </si>
  <si>
    <t>Saratoga Springs</t>
  </si>
  <si>
    <t>14 S Branch St</t>
  </si>
  <si>
    <t>I-86 (Route 17) to Exit 29, turn left on White Creek Road.</t>
  </si>
  <si>
    <t>Friendship</t>
  </si>
  <si>
    <t>695 Watervliet Shaker Rd</t>
  </si>
  <si>
    <t>Intersection Route 155 and Route I-87, Exit 5.</t>
  </si>
  <si>
    <t>Latham</t>
  </si>
  <si>
    <t>East Valley Bus Operation and Maintenance Facility</t>
  </si>
  <si>
    <t>2050 W Rio Salado Pkwy</t>
  </si>
  <si>
    <t>LCNG facility.</t>
  </si>
  <si>
    <t>Tempe</t>
  </si>
  <si>
    <t>5961 Acorn St</t>
  </si>
  <si>
    <t>At the intersection of Acorn and Jurupa.</t>
  </si>
  <si>
    <t>DTE Energy - Michigan Ave</t>
  </si>
  <si>
    <t>3150 E Michigan Ave</t>
  </si>
  <si>
    <t>Between Ridge Road and Denton Road.</t>
  </si>
  <si>
    <t>Ypsilanti</t>
  </si>
  <si>
    <t>Trillium - MTA New York City Transit - West Farms/Coliseum Depot</t>
  </si>
  <si>
    <t>1100 E 177th St</t>
  </si>
  <si>
    <t>286 Troy Rd</t>
  </si>
  <si>
    <t>Route 4 and Route 43.</t>
  </si>
  <si>
    <t>Rensselaer</t>
  </si>
  <si>
    <t>Southern California Edison - Sacramento Office</t>
  </si>
  <si>
    <t>1201 K St</t>
  </si>
  <si>
    <t>Army and Air Force Exchange Service - Bellwood Station Bellwood Station</t>
  </si>
  <si>
    <t>8000 Jefferson Davis Hwy</t>
  </si>
  <si>
    <t>Defense Supply Center Richmond near Parker Pond.</t>
  </si>
  <si>
    <t>Fantasy's</t>
  </si>
  <si>
    <t>7828 S 123rd Plaza</t>
  </si>
  <si>
    <t>La Vista</t>
  </si>
  <si>
    <t>Russ's Super Saver</t>
  </si>
  <si>
    <t>5710 S 144th St</t>
  </si>
  <si>
    <t>Kum &amp; Go #141</t>
  </si>
  <si>
    <t>1950 SE Princeton Dr</t>
  </si>
  <si>
    <t>Grimes</t>
  </si>
  <si>
    <t>Yes Way</t>
  </si>
  <si>
    <t>1920 S Federal Ave</t>
  </si>
  <si>
    <t>Farmers Mutual Town &amp; Country</t>
  </si>
  <si>
    <t>320 Main St</t>
  </si>
  <si>
    <t>New Market</t>
  </si>
  <si>
    <t>Kum &amp; Go #28</t>
  </si>
  <si>
    <t>2991 Sunset Dr</t>
  </si>
  <si>
    <t>Penn &amp; Jeff BP</t>
  </si>
  <si>
    <t>1147 N Jefferson St</t>
  </si>
  <si>
    <t>Ottumwa</t>
  </si>
  <si>
    <t>2508 N Court St</t>
  </si>
  <si>
    <t>United Farmers Mercantile Co-op</t>
  </si>
  <si>
    <t>203 200th St</t>
  </si>
  <si>
    <t>Red Oak</t>
  </si>
  <si>
    <t>Walford BP</t>
  </si>
  <si>
    <t>200 Highway 151 E</t>
  </si>
  <si>
    <t>Walford</t>
  </si>
  <si>
    <t>Holiday Stationstore #157</t>
  </si>
  <si>
    <t>1845 S Robert St</t>
  </si>
  <si>
    <t>West St. Paul</t>
  </si>
  <si>
    <t>Rocky's Drive Thru</t>
  </si>
  <si>
    <t>560 Norton Ave</t>
  </si>
  <si>
    <t>Barberton</t>
  </si>
  <si>
    <t>Cliff's One Stop</t>
  </si>
  <si>
    <t>801 Vander Horck St</t>
  </si>
  <si>
    <t>Britton</t>
  </si>
  <si>
    <t>Clark Community Oil - Gas Plus</t>
  </si>
  <si>
    <t>100 N Cloud St</t>
  </si>
  <si>
    <t>Clark</t>
  </si>
  <si>
    <t>BerMac Inc</t>
  </si>
  <si>
    <t>701 Main St</t>
  </si>
  <si>
    <t>Faulkton</t>
  </si>
  <si>
    <t>Get N Go #7</t>
  </si>
  <si>
    <t>600 S Minnesota Ave</t>
  </si>
  <si>
    <t>Holiday Stationstore #304</t>
  </si>
  <si>
    <t>5000 N Cliff Rd</t>
  </si>
  <si>
    <t>Cenex C-Store &amp; Car Wash</t>
  </si>
  <si>
    <t>1601 9th Ave SE</t>
  </si>
  <si>
    <t>Highway 12</t>
  </si>
  <si>
    <t>Kwik Trip #487</t>
  </si>
  <si>
    <t>465 Village Walk Ln</t>
  </si>
  <si>
    <t>Johnson Creek</t>
  </si>
  <si>
    <t>Krachey's BP Truck Stop</t>
  </si>
  <si>
    <t>1910 S Marquette Rd</t>
  </si>
  <si>
    <t>Prairie Du Chien</t>
  </si>
  <si>
    <t>Grainco FS</t>
  </si>
  <si>
    <t>8115 S State Route 47</t>
  </si>
  <si>
    <t>Yorkville</t>
  </si>
  <si>
    <t>Holiday Stationstore #3537</t>
  </si>
  <si>
    <t>9087 Broderick Blvd</t>
  </si>
  <si>
    <t>Inver Grove Heights</t>
  </si>
  <si>
    <t>City of St. Paul - Public Works</t>
  </si>
  <si>
    <t>891 Dale St N</t>
  </si>
  <si>
    <t>Metropolitan Council</t>
  </si>
  <si>
    <t>2400 Childs Rd</t>
  </si>
  <si>
    <t>Pearson Fuels - Chevron</t>
  </si>
  <si>
    <t>1001 Willow Pass Ct</t>
  </si>
  <si>
    <t>Off Route 4</t>
  </si>
  <si>
    <t>University of Northern Iowa</t>
  </si>
  <si>
    <t>1801 W 31st St</t>
  </si>
  <si>
    <t>31st Street and Hudson</t>
  </si>
  <si>
    <t>Cedar Falls</t>
  </si>
  <si>
    <t>Mobil - North Damen Mart</t>
  </si>
  <si>
    <t>2801 N Damen Ave</t>
  </si>
  <si>
    <t>Meijer Gas #143</t>
  </si>
  <si>
    <t>8872 Columbus Pike</t>
  </si>
  <si>
    <t>US Route 23</t>
  </si>
  <si>
    <t>Lewis Center</t>
  </si>
  <si>
    <t>Meijer Gas #111</t>
  </si>
  <si>
    <t>2153 Marion-Mount Gilead Rd</t>
  </si>
  <si>
    <t>Meijer Gas #117</t>
  </si>
  <si>
    <t>7240 W Central Ave</t>
  </si>
  <si>
    <t>Meijer Gas #112</t>
  </si>
  <si>
    <t>1900 W Main St</t>
  </si>
  <si>
    <t>525 W A St</t>
  </si>
  <si>
    <t>One block from I-880</t>
  </si>
  <si>
    <t>Uncle Neal's Country Convenience Store</t>
  </si>
  <si>
    <t>228 N Burlington Ave</t>
  </si>
  <si>
    <t>At Third Street.</t>
  </si>
  <si>
    <t>Hastings</t>
  </si>
  <si>
    <t>Meijer Gas #156</t>
  </si>
  <si>
    <t>2029 E Wooster St</t>
  </si>
  <si>
    <t>Bowling Green</t>
  </si>
  <si>
    <t>Meijer Gas #246</t>
  </si>
  <si>
    <t>7685 Kings Crossing</t>
  </si>
  <si>
    <t>Canal Winchester</t>
  </si>
  <si>
    <t>Meijer Gas #114</t>
  </si>
  <si>
    <t>5030 N Hamilton Rd</t>
  </si>
  <si>
    <t>Meijer Gas #106</t>
  </si>
  <si>
    <t>9210 N Main St</t>
  </si>
  <si>
    <t>Meijer Gas #61</t>
  </si>
  <si>
    <t>3651 Towne Blvd</t>
  </si>
  <si>
    <t>Franklin</t>
  </si>
  <si>
    <t>Meijer Gas #234</t>
  </si>
  <si>
    <t>2859 London-Groveport Rd</t>
  </si>
  <si>
    <t>Meijer Gas #241</t>
  </si>
  <si>
    <t>7266 Executive Blvd</t>
  </si>
  <si>
    <t>Huber Heights</t>
  </si>
  <si>
    <t>Chevron</t>
  </si>
  <si>
    <t>3850 Flat Shoals Rd</t>
  </si>
  <si>
    <t>Bird Island Handi Stop</t>
  </si>
  <si>
    <t>551 E Highway 212</t>
  </si>
  <si>
    <t>Bird Island</t>
  </si>
  <si>
    <t>Shell - Sterling Drug</t>
  </si>
  <si>
    <t>410 Hoffman Dr</t>
  </si>
  <si>
    <t>Kum &amp; Go #376</t>
  </si>
  <si>
    <t>2627 S HWS Cleveland Blvd</t>
  </si>
  <si>
    <t>Sunoco - McBirney's Auto Service</t>
  </si>
  <si>
    <t>720 N Broadway</t>
  </si>
  <si>
    <t>Massapequa</t>
  </si>
  <si>
    <t>2755 Clairmont Rd</t>
  </si>
  <si>
    <t>4249 Dunwoody Club Dr</t>
  </si>
  <si>
    <t>BP - Safa Express</t>
  </si>
  <si>
    <t>725 Grayson Hwy</t>
  </si>
  <si>
    <t>Lawrenceville</t>
  </si>
  <si>
    <t>Texaco</t>
  </si>
  <si>
    <t>1525 Mountain Industrial</t>
  </si>
  <si>
    <t>Stone Mountain</t>
  </si>
  <si>
    <t>Break Time Convenience Store #3032</t>
  </si>
  <si>
    <t>1405 N Bluff</t>
  </si>
  <si>
    <t>Fulton</t>
  </si>
  <si>
    <t>Mobil on the Run #607</t>
  </si>
  <si>
    <t>9403 Page Ave</t>
  </si>
  <si>
    <t>Cumberland Farms #3132</t>
  </si>
  <si>
    <t>511 Duanesburg Rd</t>
  </si>
  <si>
    <t>Schenectady</t>
  </si>
  <si>
    <t>2959 N M St</t>
  </si>
  <si>
    <t>Kum &amp; Go #551</t>
  </si>
  <si>
    <t>2149 S Campbell Ave</t>
  </si>
  <si>
    <t>Kum &amp; Go #558</t>
  </si>
  <si>
    <t>959 S Glenstone Ave</t>
  </si>
  <si>
    <t>Hamilton County Station</t>
  </si>
  <si>
    <t>223 W Galbraith</t>
  </si>
  <si>
    <t>10480 Burlington Rd</t>
  </si>
  <si>
    <t>3504 Roundbottom Rd</t>
  </si>
  <si>
    <t>6950 Ripple Rd</t>
  </si>
  <si>
    <t>Cleves</t>
  </si>
  <si>
    <t>1401 172nd St NE</t>
  </si>
  <si>
    <t>Fredericktowne W Express</t>
  </si>
  <si>
    <t>1395 W Patrick St</t>
  </si>
  <si>
    <t>Nambe Falls Travel Center</t>
  </si>
  <si>
    <t>17730 US 84/ 285</t>
  </si>
  <si>
    <t>Exit 177</t>
  </si>
  <si>
    <t>Ford Sustainable Mobility Transportation Laboratory</t>
  </si>
  <si>
    <t>Miller Rd and S Dix St</t>
  </si>
  <si>
    <t>West Rd and Military St.</t>
  </si>
  <si>
    <t>Dearborn</t>
  </si>
  <si>
    <t>H-E-B #020</t>
  </si>
  <si>
    <t>24218 Northwest Fwy</t>
  </si>
  <si>
    <t>Highway 290 and Barker Cypress</t>
  </si>
  <si>
    <t>H-E-B #109</t>
  </si>
  <si>
    <t>9710 Katy Fwy</t>
  </si>
  <si>
    <t>IH-10 W and Bunker Hill</t>
  </si>
  <si>
    <t>Andy's</t>
  </si>
  <si>
    <t>8200 W Brown Deer Rd</t>
  </si>
  <si>
    <t>Mobil - Midway</t>
  </si>
  <si>
    <t>8145 S Pulaski</t>
  </si>
  <si>
    <t>City of Chicago FS#6</t>
  </si>
  <si>
    <t>10101 S Stoney Island</t>
  </si>
  <si>
    <t>101st and Stony Island</t>
  </si>
  <si>
    <t>City of Chicago FS#5</t>
  </si>
  <si>
    <t>4833 W Sunnyside</t>
  </si>
  <si>
    <t>Sunnyside and Lamon</t>
  </si>
  <si>
    <t>City of Chicago FS#3</t>
  </si>
  <si>
    <t>4233 W Ferdinand</t>
  </si>
  <si>
    <t>Ferdinand and Tripp</t>
  </si>
  <si>
    <t>City of Chicago FS#9</t>
  </si>
  <si>
    <t>25 W 65th St</t>
  </si>
  <si>
    <t>65th and State</t>
  </si>
  <si>
    <t>City of Chicago FS#7</t>
  </si>
  <si>
    <t>10000 W Montrose</t>
  </si>
  <si>
    <t>O'Hare Airport</t>
  </si>
  <si>
    <t>City of Chicago FS#4</t>
  </si>
  <si>
    <t>3746 S Iron</t>
  </si>
  <si>
    <t>Iron and 37th</t>
  </si>
  <si>
    <t>City of Oklahoma City - Central Maintenance Facility</t>
  </si>
  <si>
    <t>3738 SW 15th St</t>
  </si>
  <si>
    <t>At Portland Ave.</t>
  </si>
  <si>
    <t>Turkey Lake Service Plaza - Shell</t>
  </si>
  <si>
    <t>Mile Marker 263, Florida Turnpike</t>
  </si>
  <si>
    <t>Ocoee</t>
  </si>
  <si>
    <t>225 33rd St W</t>
  </si>
  <si>
    <t>McClure Oil #2</t>
  </si>
  <si>
    <t>1509 S Western Ave</t>
  </si>
  <si>
    <t>McClure Oil #44</t>
  </si>
  <si>
    <t>3700 N Broadway</t>
  </si>
  <si>
    <t>Muncie</t>
  </si>
  <si>
    <t>McClure Oil #33</t>
  </si>
  <si>
    <t>285 E Main St</t>
  </si>
  <si>
    <t>40 Colorado 67</t>
  </si>
  <si>
    <t>Woodland Park</t>
  </si>
  <si>
    <t>Sparq - U Pump It</t>
  </si>
  <si>
    <t>156 N Campus Dr</t>
  </si>
  <si>
    <t>At Fulton</t>
  </si>
  <si>
    <t>McClure Oil #57</t>
  </si>
  <si>
    <t>7339 W State Rd 28</t>
  </si>
  <si>
    <t>Elwood</t>
  </si>
  <si>
    <t>McClure Oil #59</t>
  </si>
  <si>
    <t>6422 E 500 S</t>
  </si>
  <si>
    <t>Gas City</t>
  </si>
  <si>
    <t>McClure Oil #46</t>
  </si>
  <si>
    <t>1148 S Bloomington St</t>
  </si>
  <si>
    <t>McClure Oil #52</t>
  </si>
  <si>
    <t>530 Friend Way</t>
  </si>
  <si>
    <t>McClure Oil #50</t>
  </si>
  <si>
    <t>2304 E Edison Rd</t>
  </si>
  <si>
    <t>South Bend</t>
  </si>
  <si>
    <t>LADWP - Boylston</t>
  </si>
  <si>
    <t>1141 W 2nd St</t>
  </si>
  <si>
    <t>At Beaudry Ave</t>
  </si>
  <si>
    <t>LADWP - Central District</t>
  </si>
  <si>
    <t>1350 S Wall St</t>
  </si>
  <si>
    <t>North of 15th St</t>
  </si>
  <si>
    <t>LADWP - Lincoln Heights District</t>
  </si>
  <si>
    <t>3101 Artesian St</t>
  </si>
  <si>
    <t>Between W Ave 26 and W Ave 33</t>
  </si>
  <si>
    <t>LADWP - Receiving Station C</t>
  </si>
  <si>
    <t>900 E Lomita Blvd</t>
  </si>
  <si>
    <t>East of Wilmington Ave</t>
  </si>
  <si>
    <t>LADWP - Valley Center Admin Lot</t>
  </si>
  <si>
    <t>At Van Nuys Blvd</t>
  </si>
  <si>
    <t>LADWP - Valley Generating Station</t>
  </si>
  <si>
    <t>11801 Sheldon St</t>
  </si>
  <si>
    <t>Between Glenoaks Blvd and San Fernando Rd</t>
  </si>
  <si>
    <t>McClure Oil #41</t>
  </si>
  <si>
    <t>5301 Rockville Rd</t>
  </si>
  <si>
    <t>McClure Oil #43</t>
  </si>
  <si>
    <t>4945 W 71st St</t>
  </si>
  <si>
    <t>McClure Oil #3</t>
  </si>
  <si>
    <t>130 S Branson St</t>
  </si>
  <si>
    <t>42994 Woodward Ave</t>
  </si>
  <si>
    <t>Bloomfield Hills</t>
  </si>
  <si>
    <t>Maritime Farms</t>
  </si>
  <si>
    <t>20 Commercial St</t>
  </si>
  <si>
    <t>Pump is on the Camden side</t>
  </si>
  <si>
    <t>Rockport</t>
  </si>
  <si>
    <t>Questar Gas - LW's Travel Plaza</t>
  </si>
  <si>
    <t>1674 W 1100 S</t>
  </si>
  <si>
    <t>Exit 362 off I-15</t>
  </si>
  <si>
    <t>Questar Gas - RB's Fuel Stop - Phillips 66</t>
  </si>
  <si>
    <t>527 S 700 W</t>
  </si>
  <si>
    <t>Exit 316 off I-15</t>
  </si>
  <si>
    <t>Woods Cross</t>
  </si>
  <si>
    <t>Kwik Trip #807</t>
  </si>
  <si>
    <t>108 W Ryan St</t>
  </si>
  <si>
    <t>Brillion</t>
  </si>
  <si>
    <t>Kwik Trip #472</t>
  </si>
  <si>
    <t>1130 W MacArthur Ave</t>
  </si>
  <si>
    <t>Kwik Trip #459</t>
  </si>
  <si>
    <t>2232 Otter Rd</t>
  </si>
  <si>
    <t>Woodman's Food Markets</t>
  </si>
  <si>
    <t>8131 S Howell Ave</t>
  </si>
  <si>
    <t>Oak Creek</t>
  </si>
  <si>
    <t>5601 Carrie Frost Dr</t>
  </si>
  <si>
    <t>Stevens Point</t>
  </si>
  <si>
    <t>Kwik Trip #484</t>
  </si>
  <si>
    <t>124 W McCoy</t>
  </si>
  <si>
    <t>Right next to KFC</t>
  </si>
  <si>
    <t>Tomah</t>
  </si>
  <si>
    <t>Shell - Richmond</t>
  </si>
  <si>
    <t>10007 Main St</t>
  </si>
  <si>
    <t>Petro Travel Plaza</t>
  </si>
  <si>
    <t>900 Petro Dr</t>
  </si>
  <si>
    <t>Exit 99 off of Route 39</t>
  </si>
  <si>
    <t>Rochelle</t>
  </si>
  <si>
    <t>Centra Sota Cenex</t>
  </si>
  <si>
    <t>50 Elm St</t>
  </si>
  <si>
    <t>Annandale</t>
  </si>
  <si>
    <t>Pro Stop Truck Service</t>
  </si>
  <si>
    <t>850 Lone Oak Rd</t>
  </si>
  <si>
    <t>Freeborn County Co-op</t>
  </si>
  <si>
    <t>301 1st St</t>
  </si>
  <si>
    <t>Lyle</t>
  </si>
  <si>
    <t>Minneapolis-St. Paul International Airport</t>
  </si>
  <si>
    <t>6040 28th Ave S</t>
  </si>
  <si>
    <t>Morris Amoco Food Shop</t>
  </si>
  <si>
    <t>300 Atlantic Ave</t>
  </si>
  <si>
    <t>Fitterer's Inc</t>
  </si>
  <si>
    <t>104 S E St</t>
  </si>
  <si>
    <t>Glen Ullin</t>
  </si>
  <si>
    <t>Cenex - Farmers Co-op</t>
  </si>
  <si>
    <t>306 Highway 69 N</t>
  </si>
  <si>
    <t>Forest City</t>
  </si>
  <si>
    <t>Sapp Brothers Petroleum - Sinclair</t>
  </si>
  <si>
    <t>129 Steuben St</t>
  </si>
  <si>
    <t>Sioux City</t>
  </si>
  <si>
    <t>Shell - Gages Lake</t>
  </si>
  <si>
    <t>33978 N US 45</t>
  </si>
  <si>
    <t>Gages Lake</t>
  </si>
  <si>
    <t>Farmers Union Oil Co - Hazel Branch</t>
  </si>
  <si>
    <t>10 E William</t>
  </si>
  <si>
    <t>Hazel</t>
  </si>
  <si>
    <t>Fuel Stop</t>
  </si>
  <si>
    <t>105 E Highway 12</t>
  </si>
  <si>
    <t>Groton</t>
  </si>
  <si>
    <t>Food N Fuel</t>
  </si>
  <si>
    <t>103 W 4th Ave</t>
  </si>
  <si>
    <t>Milbank</t>
  </si>
  <si>
    <t>TJ Convenience</t>
  </si>
  <si>
    <t>104 W Chicago</t>
  </si>
  <si>
    <t>Colwich</t>
  </si>
  <si>
    <t>Popke's Car Care</t>
  </si>
  <si>
    <t>800 1st Ave W</t>
  </si>
  <si>
    <t>Rock Rapids</t>
  </si>
  <si>
    <t>Cenex - Garner Townmart</t>
  </si>
  <si>
    <t>260 Highway 18 W</t>
  </si>
  <si>
    <t>Garner</t>
  </si>
  <si>
    <t>Kum &amp; Go #121</t>
  </si>
  <si>
    <t>12041 Douglas Pkwy</t>
  </si>
  <si>
    <t>121st St</t>
  </si>
  <si>
    <t>Urbandale</t>
  </si>
  <si>
    <t>Thorntons #21</t>
  </si>
  <si>
    <t>2700 Fern Valley Rd</t>
  </si>
  <si>
    <t>Right at I-65 on Fern Valley Rd</t>
  </si>
  <si>
    <t>Louisville</t>
  </si>
  <si>
    <t>Kwik Trip #477</t>
  </si>
  <si>
    <t>8800 State Highway 7</t>
  </si>
  <si>
    <t>Meijer Gas #51</t>
  </si>
  <si>
    <t>2200 Tiffin Ave</t>
  </si>
  <si>
    <t>Findlay</t>
  </si>
  <si>
    <t>Tom's Marathon</t>
  </si>
  <si>
    <t>9959 Harrison Rd</t>
  </si>
  <si>
    <t>At exit 3 off I-74.</t>
  </si>
  <si>
    <t>Harrison</t>
  </si>
  <si>
    <t>Kwik Trip #450</t>
  </si>
  <si>
    <t>1200 E Commerce Blvd</t>
  </si>
  <si>
    <t>Slinger</t>
  </si>
  <si>
    <t>200 Alton Ave SE</t>
  </si>
  <si>
    <t>New Prague</t>
  </si>
  <si>
    <t>Bob &amp; Steve's BP</t>
  </si>
  <si>
    <t>101 Aspen Dr</t>
  </si>
  <si>
    <t>Somerset</t>
  </si>
  <si>
    <t>Pacific Pride Station</t>
  </si>
  <si>
    <t>880 Peace Rd</t>
  </si>
  <si>
    <t>DeKalb</t>
  </si>
  <si>
    <t>Express Convenience Center</t>
  </si>
  <si>
    <t>700 3rd St</t>
  </si>
  <si>
    <t>Menasha</t>
  </si>
  <si>
    <t>Jet Truck Plaza</t>
  </si>
  <si>
    <t>1501 W Cedar St</t>
  </si>
  <si>
    <t>Beresford</t>
  </si>
  <si>
    <t>Berens Warehouse &amp; Groceries</t>
  </si>
  <si>
    <t>1506 Morningside Dr</t>
  </si>
  <si>
    <t>Farmers Union Oil Co</t>
  </si>
  <si>
    <t>101 S 1st Ave</t>
  </si>
  <si>
    <t>Ferney</t>
  </si>
  <si>
    <t>102 6th Ave</t>
  </si>
  <si>
    <t>Bryant</t>
  </si>
  <si>
    <t>Clean Energy - Los Angeles County Metropolitan Transportation Authority - Division 9</t>
  </si>
  <si>
    <t>3449 Santa Anita Ave</t>
  </si>
  <si>
    <t>Clean Energy - Los Angeles County Metropolitan Transportation Authority - Division 2</t>
  </si>
  <si>
    <t>720 E 15th St</t>
  </si>
  <si>
    <t>PG&amp;E Los Banos Service Center</t>
  </si>
  <si>
    <t>940 I St</t>
  </si>
  <si>
    <t>From 152 (E Pacheco Blvd) turn left onto I Street. Turn right on 10th Street. Access to fuel island is from driveway on left through parking lot.</t>
  </si>
  <si>
    <t>Los Banos</t>
  </si>
  <si>
    <t>Kum &amp; Go #934</t>
  </si>
  <si>
    <t>8105 6th St</t>
  </si>
  <si>
    <t>Wellington</t>
  </si>
  <si>
    <t>City of Englewood</t>
  </si>
  <si>
    <t>2800 S Platte River</t>
  </si>
  <si>
    <t>Englewood</t>
  </si>
  <si>
    <t>Holiday Stationstore #400</t>
  </si>
  <si>
    <t>2660 Eagan Woods Dr</t>
  </si>
  <si>
    <t>Holiday Stationstore #403</t>
  </si>
  <si>
    <t>5554 St Croix Trail</t>
  </si>
  <si>
    <t>North Branch</t>
  </si>
  <si>
    <t>Thunderbird Petroleum</t>
  </si>
  <si>
    <t>322 Highway 96</t>
  </si>
  <si>
    <t>Sheridan Lake</t>
  </si>
  <si>
    <t>Eagle Travel Stop</t>
  </si>
  <si>
    <t>20974 US Highway 6</t>
  </si>
  <si>
    <t>Sterling</t>
  </si>
  <si>
    <t>City of Lacey - City Hall Parking</t>
  </si>
  <si>
    <t>420 College St</t>
  </si>
  <si>
    <t>At 3rd Ave SE, next to police station</t>
  </si>
  <si>
    <t>Lacey</t>
  </si>
  <si>
    <t>Lacey Timberland Library</t>
  </si>
  <si>
    <t>500 College St SE</t>
  </si>
  <si>
    <t>At 6th Ave SE, located in front of building</t>
  </si>
  <si>
    <t>Aurora Transportation Center</t>
  </si>
  <si>
    <t>233 N Broadway</t>
  </si>
  <si>
    <t>Parking spot reserved for electric vehicles</t>
  </si>
  <si>
    <t>Meijer Gas #213</t>
  </si>
  <si>
    <t>9315 Birch Run Rd</t>
  </si>
  <si>
    <t>Birch Run</t>
  </si>
  <si>
    <t>Twice Daily #8863</t>
  </si>
  <si>
    <t>4040 Hillsboro Pike</t>
  </si>
  <si>
    <t>I-440, Exit 3</t>
  </si>
  <si>
    <t>Gateway Gas &amp; Deli</t>
  </si>
  <si>
    <t>8030 Douglas Ave SE</t>
  </si>
  <si>
    <t>1.5 miles north of I-90 at the Snoqualmie Parkway exit.</t>
  </si>
  <si>
    <t>Snoqualmie</t>
  </si>
  <si>
    <t>Dakota Plains Co-op</t>
  </si>
  <si>
    <t>9480 Highway 11 W</t>
  </si>
  <si>
    <t>Forman</t>
  </si>
  <si>
    <t>City of Lake Oswego</t>
  </si>
  <si>
    <t>209 A Ave</t>
  </si>
  <si>
    <t>North side of A Ave at 2nd St in front of Shell Station</t>
  </si>
  <si>
    <t>Lake Oswego</t>
  </si>
  <si>
    <t>Oregon Museum of Science and Industry (OMSI) - South Parking Lot</t>
  </si>
  <si>
    <t>1945 SE Water Ave</t>
  </si>
  <si>
    <t>Under solar canopy in east parking lot</t>
  </si>
  <si>
    <t>Orange County</t>
  </si>
  <si>
    <t>4400 Vineland Rd</t>
  </si>
  <si>
    <t>Republic Services - Rainbow Disposal</t>
  </si>
  <si>
    <t>17121 Nichols Ln</t>
  </si>
  <si>
    <t>Warner Ave and Beach Blvd.</t>
  </si>
  <si>
    <t>Huntington Beach</t>
  </si>
  <si>
    <t>Ray Carroll Fuels</t>
  </si>
  <si>
    <t>26274 Highway 24 E</t>
  </si>
  <si>
    <t>Weigel's #64</t>
  </si>
  <si>
    <t>2409 N Charles G Seivers Blvd</t>
  </si>
  <si>
    <t>I-75, Exit 122</t>
  </si>
  <si>
    <t>1 N Broadway</t>
  </si>
  <si>
    <t>Irvington</t>
  </si>
  <si>
    <t>Kum &amp; Go #914</t>
  </si>
  <si>
    <t>7027 20th St</t>
  </si>
  <si>
    <t>Kwik Star #704</t>
  </si>
  <si>
    <t>605 Highway 57</t>
  </si>
  <si>
    <t>Parkersburg</t>
  </si>
  <si>
    <t>Thorntons #106</t>
  </si>
  <si>
    <t>12001 N US 31</t>
  </si>
  <si>
    <t>Off of 1-65</t>
  </si>
  <si>
    <t>Edinburgh</t>
  </si>
  <si>
    <t>2330 W Grand Blanc Rd</t>
  </si>
  <si>
    <t>Exit 88 off US-23</t>
  </si>
  <si>
    <t>Grand Blanc</t>
  </si>
  <si>
    <t>25000 Greenfield Rd</t>
  </si>
  <si>
    <t>Off of I-696</t>
  </si>
  <si>
    <t>Oak Park</t>
  </si>
  <si>
    <t>1020 Route 109</t>
  </si>
  <si>
    <t>Lindenhurst</t>
  </si>
  <si>
    <t>TH Malloy and Sons</t>
  </si>
  <si>
    <t>106 Scott Rd</t>
  </si>
  <si>
    <t>Cumberland</t>
  </si>
  <si>
    <t>Fleet Master</t>
  </si>
  <si>
    <t>9 Hylestead St</t>
  </si>
  <si>
    <t>Providence</t>
  </si>
  <si>
    <t>City of San Fernando</t>
  </si>
  <si>
    <t>120 N Macneil St</t>
  </si>
  <si>
    <t>San Fernando</t>
  </si>
  <si>
    <t>Vectren Energy Delivery Eco-Fuel Center</t>
  </si>
  <si>
    <t>1 N Main St</t>
  </si>
  <si>
    <t>Corner of Heidelbach St and Division St</t>
  </si>
  <si>
    <t>Evansville</t>
  </si>
  <si>
    <t>Airport Mart - Mobil</t>
  </si>
  <si>
    <t>5979 S Howell Ave</t>
  </si>
  <si>
    <t>Donahue Gas Inc</t>
  </si>
  <si>
    <t>2710 S Hoyt Ave</t>
  </si>
  <si>
    <t>123 W Cranson Ave</t>
  </si>
  <si>
    <t>Fowler</t>
  </si>
  <si>
    <t>2630 Colorado Blvd</t>
  </si>
  <si>
    <t>Idaho Springs</t>
  </si>
  <si>
    <t>Boulder Gas</t>
  </si>
  <si>
    <t>2995 28th St</t>
  </si>
  <si>
    <t>FSC Mart - Godfather's</t>
  </si>
  <si>
    <t>408 6th St</t>
  </si>
  <si>
    <t>Corning</t>
  </si>
  <si>
    <t>Pioneer Rest Area - BP</t>
  </si>
  <si>
    <t>4900 Old Highway Rd</t>
  </si>
  <si>
    <t>Oak Street Station</t>
  </si>
  <si>
    <t>302 S Oak St</t>
  </si>
  <si>
    <t>Inwood</t>
  </si>
  <si>
    <t>1421 1st Ave E</t>
  </si>
  <si>
    <t>Jack Rabbit Junction - Co-op Energy Co</t>
  </si>
  <si>
    <t>1708 Pierce Ave</t>
  </si>
  <si>
    <t>Sibley</t>
  </si>
  <si>
    <t>Kum &amp; Go #4127</t>
  </si>
  <si>
    <t>1864 Highway 141</t>
  </si>
  <si>
    <t>Sloan</t>
  </si>
  <si>
    <t>Air Products and Chemicals Inc - West LA</t>
  </si>
  <si>
    <t>11261 Santa Monica Blvd</t>
  </si>
  <si>
    <t>Nuvera Corporate Headquarters</t>
  </si>
  <si>
    <t>129 Concord Rd</t>
  </si>
  <si>
    <t>Billerica</t>
  </si>
  <si>
    <t>Baltimore</t>
  </si>
  <si>
    <t>Woolley Fuel Co</t>
  </si>
  <si>
    <t>12 Burnett Ave</t>
  </si>
  <si>
    <t>At Springfield Avenue.</t>
  </si>
  <si>
    <t>Maplewood</t>
  </si>
  <si>
    <t>1905 W Uintah</t>
  </si>
  <si>
    <t>Family Express #34 - Roselawn</t>
  </si>
  <si>
    <t>11880 W State Route 10</t>
  </si>
  <si>
    <t>I-65, Exit 230</t>
  </si>
  <si>
    <t>Roselawn</t>
  </si>
  <si>
    <t>Break Time Convenience Store #3164</t>
  </si>
  <si>
    <t>805 N Missouri St</t>
  </si>
  <si>
    <t>Flyers - Valero</t>
  </si>
  <si>
    <t>4250 Madison Ave</t>
  </si>
  <si>
    <t>Blue Star Gas - Toor Chevron</t>
  </si>
  <si>
    <t>9080 W Olive Ave</t>
  </si>
  <si>
    <t>Peoria</t>
  </si>
  <si>
    <t>2019-03-21 13:36:16 UTC</t>
  </si>
  <si>
    <t>Propel Fuels - 76</t>
  </si>
  <si>
    <t>6700 Five Star Blvd</t>
  </si>
  <si>
    <t>At intersection of Stanford Ranch Road and Five Star Boulevard.</t>
  </si>
  <si>
    <t>Rocklin</t>
  </si>
  <si>
    <t>Stop In Food Stores #67</t>
  </si>
  <si>
    <t>1220 Seminole Trail</t>
  </si>
  <si>
    <t>Charlottesville</t>
  </si>
  <si>
    <t>Baltimore Biodiesel Co-op</t>
  </si>
  <si>
    <t>2800 Sisson St</t>
  </si>
  <si>
    <t>Mill Valley Garden Center and Farmer's Market</t>
  </si>
  <si>
    <t>Clean Energy - City of Glendale</t>
  </si>
  <si>
    <t>1761 Gardena Ave</t>
  </si>
  <si>
    <t>Adjacent to the Glendale Amtrak/Metrolink Transportation Center.</t>
  </si>
  <si>
    <t>Glendale</t>
  </si>
  <si>
    <t>Village of Homewood</t>
  </si>
  <si>
    <t>17755 Ashland Ave</t>
  </si>
  <si>
    <t>Homewood</t>
  </si>
  <si>
    <t>Village of Oak Park</t>
  </si>
  <si>
    <t>201 South Blvd</t>
  </si>
  <si>
    <t>Paso Robles RV Ranch &amp; Campground</t>
  </si>
  <si>
    <t>398 Exline Rd</t>
  </si>
  <si>
    <t>Paso Robles</t>
  </si>
  <si>
    <t>City of Ukiah - Public Parking Lot</t>
  </si>
  <si>
    <t>N Oak St &amp; W Standley St</t>
  </si>
  <si>
    <t>Located in the City parking lot on the west side of N. Oak St. just south of W. Standley St.</t>
  </si>
  <si>
    <t>Ukiah</t>
  </si>
  <si>
    <t>Nut Tree Village</t>
  </si>
  <si>
    <t>1651 E Monte Vista Ave</t>
  </si>
  <si>
    <t>Placer County Community Development Resource Center</t>
  </si>
  <si>
    <t>3091 County Center Dr</t>
  </si>
  <si>
    <t>Located on the west side of the building</t>
  </si>
  <si>
    <t>4th and G Plaza Public Parking Garage</t>
  </si>
  <si>
    <t>4th St &amp; G St</t>
  </si>
  <si>
    <t>Entrance on 4th St</t>
  </si>
  <si>
    <t>Davis Amtrak Station</t>
  </si>
  <si>
    <t>840 2nd St</t>
  </si>
  <si>
    <t>2nd &amp; H St</t>
  </si>
  <si>
    <t>2019-01-25 20:51:49 UTC</t>
  </si>
  <si>
    <t>6 Howard Way</t>
  </si>
  <si>
    <t>Quad Structure; Between Russell Blvd &amp; North Quad</t>
  </si>
  <si>
    <t>University Covenant Church</t>
  </si>
  <si>
    <t>315 Mace Blvd</t>
  </si>
  <si>
    <t>Ciudad del Rey Motel &amp; Trailer Park</t>
  </si>
  <si>
    <t>50557 Wild Horse Rd</t>
  </si>
  <si>
    <t>At US-101</t>
  </si>
  <si>
    <t>King City</t>
  </si>
  <si>
    <t>Lakewood Center Mall</t>
  </si>
  <si>
    <t>4500 Silva St</t>
  </si>
  <si>
    <t>Located near Nordstrom Rack</t>
  </si>
  <si>
    <t>Lakewood</t>
  </si>
  <si>
    <t>Minot Air Force Base</t>
  </si>
  <si>
    <t>130 Bomber Blvd</t>
  </si>
  <si>
    <t>Minot AFB</t>
  </si>
  <si>
    <t>Los Angeles International Airport</t>
  </si>
  <si>
    <t>Camp Pendleton</t>
  </si>
  <si>
    <t>Camp Pendleton Marine Corp Base</t>
  </si>
  <si>
    <t>Carmelo Dr &amp; Harbor Dr</t>
  </si>
  <si>
    <t>2019-02-12 18:02:56 UTC</t>
  </si>
  <si>
    <t>Luke Air Force Base</t>
  </si>
  <si>
    <t>7565 N Jerstad Ln</t>
  </si>
  <si>
    <t>Maxwell Air Force Base</t>
  </si>
  <si>
    <t>30 N Selfridge St</t>
  </si>
  <si>
    <t>Ames Research Center</t>
  </si>
  <si>
    <t>Mark &amp; Warren St</t>
  </si>
  <si>
    <t>Building N251</t>
  </si>
  <si>
    <t>Moffett Field</t>
  </si>
  <si>
    <t>Miramar Marine Corps Air Station</t>
  </si>
  <si>
    <t>Bauer Rd &amp; Gonsalves Ave</t>
  </si>
  <si>
    <t>Rainbow Canyon Rd &amp; Boonies Blvd</t>
  </si>
  <si>
    <t>Dinosaur National Monument - Headquarters</t>
  </si>
  <si>
    <t>4545 E Highway 40</t>
  </si>
  <si>
    <t>Dinosaur</t>
  </si>
  <si>
    <t>George Washington Birthplace National Monument</t>
  </si>
  <si>
    <t>1732 Popes Creek Rd</t>
  </si>
  <si>
    <t>Colonial Beach</t>
  </si>
  <si>
    <t>Keesler Air Force Base</t>
  </si>
  <si>
    <t>114 Phantom St</t>
  </si>
  <si>
    <t>Biloxi</t>
  </si>
  <si>
    <t>Glacier National Park - West Glacier</t>
  </si>
  <si>
    <t>West Glacier</t>
  </si>
  <si>
    <t>Glacier National Park - Saint Mary's Visitor Center</t>
  </si>
  <si>
    <t>Saint Mary's Visitor Center</t>
  </si>
  <si>
    <t>Camp Lejeune Marine Corps Base</t>
  </si>
  <si>
    <t>1070 Michael Rd</t>
  </si>
  <si>
    <t>Camp Lejeune</t>
  </si>
  <si>
    <t>Cherry Point Marine Corps Air Station</t>
  </si>
  <si>
    <t>Curtis &amp; 2nd Ave</t>
  </si>
  <si>
    <t>Building 160</t>
  </si>
  <si>
    <t>Cherry Point</t>
  </si>
  <si>
    <t>Princeton Plasma Physics Laboratory</t>
  </si>
  <si>
    <t>100 Stellarator Rd</t>
  </si>
  <si>
    <t>Forrestal Campus.</t>
  </si>
  <si>
    <t>Holloman Air Force Base</t>
  </si>
  <si>
    <t>145 Delaware Ave</t>
  </si>
  <si>
    <t>Vance Air Force Base</t>
  </si>
  <si>
    <t>Scott Dr</t>
  </si>
  <si>
    <t>Charleston Air Force Base</t>
  </si>
  <si>
    <t>200 Long St</t>
  </si>
  <si>
    <t>Shaw Air Force Base</t>
  </si>
  <si>
    <t>784 Fighting Falcon St</t>
  </si>
  <si>
    <t>Sumter</t>
  </si>
  <si>
    <t>Dover Air Force Base</t>
  </si>
  <si>
    <t>10th St</t>
  </si>
  <si>
    <t>Dover</t>
  </si>
  <si>
    <t>DE</t>
  </si>
  <si>
    <t>Eglin Air Force Base</t>
  </si>
  <si>
    <t>108 E Eglin Blvd</t>
  </si>
  <si>
    <t>Eglin AFB</t>
  </si>
  <si>
    <t>Veterans Affairs Medical Center Augusta - Uptown</t>
  </si>
  <si>
    <t>1 Freedom Way</t>
  </si>
  <si>
    <t>Near Building 95</t>
  </si>
  <si>
    <t>Channel Islands National Park</t>
  </si>
  <si>
    <t>1901 Spinnaker Dr</t>
  </si>
  <si>
    <t>Quantico Marine Corps Base</t>
  </si>
  <si>
    <t>3250 Catlin Ave</t>
  </si>
  <si>
    <t>Quantico</t>
  </si>
  <si>
    <t>Fort Jackson - Victory Fuel Station</t>
  </si>
  <si>
    <t>Washington Rd</t>
  </si>
  <si>
    <t>Gasamat #204</t>
  </si>
  <si>
    <t>620 E 16th St</t>
  </si>
  <si>
    <t>Propel Fuels - Shell</t>
  </si>
  <si>
    <t>8062 Florin Rd</t>
  </si>
  <si>
    <t>At intersection of Power Inn Road and Florin Road.</t>
  </si>
  <si>
    <t>8090 Folsom Blvd</t>
  </si>
  <si>
    <t>At intersection of Folsom Boulevard and Power Inn Road.</t>
  </si>
  <si>
    <t>7741 Auburn Blvd</t>
  </si>
  <si>
    <t>At intersection of Auburn Boulevard and Antelope Road.</t>
  </si>
  <si>
    <t>9190 E Stockton Blvd</t>
  </si>
  <si>
    <t>At intersection of Bond Road and E Stockton Boulevard.</t>
  </si>
  <si>
    <t>Mammoth Cave National Park</t>
  </si>
  <si>
    <t>One Maintenance Rd</t>
  </si>
  <si>
    <t>Cave City</t>
  </si>
  <si>
    <t>Gulf Express - Gulf Oil</t>
  </si>
  <si>
    <t>100 Service Rd</t>
  </si>
  <si>
    <t>Logan International Airport, next to Terminal E</t>
  </si>
  <si>
    <t>Washingtonian W Express</t>
  </si>
  <si>
    <t>10003 Fields Rd</t>
  </si>
  <si>
    <t>Golden Gate Ferry Terminal</t>
  </si>
  <si>
    <t>101 E Sir Francis Drake Blvd</t>
  </si>
  <si>
    <t>Larkspur</t>
  </si>
  <si>
    <t>Oakland International Airport - Daily B Lot</t>
  </si>
  <si>
    <t>1 Airport Dr</t>
  </si>
  <si>
    <t>Enter Economy Parking Lot; turn to left. Stations located near corner of John Glenn and Alan Shepard</t>
  </si>
  <si>
    <t>Port Saint Lucie Service Plaza - Florida Turnpike</t>
  </si>
  <si>
    <t>Mile Marker 144, Florida Turnpike</t>
  </si>
  <si>
    <t>Port St. Lucie</t>
  </si>
  <si>
    <t>Clean Energy - College Park</t>
  </si>
  <si>
    <t>4555 Edison Dr</t>
  </si>
  <si>
    <t>Near Hartsfield-Jackson International Airport</t>
  </si>
  <si>
    <t>College Park</t>
  </si>
  <si>
    <t>Seattle-Tacoma International Airport - General Parking</t>
  </si>
  <si>
    <t>17801 Pacific Hwy S</t>
  </si>
  <si>
    <t>5th floor parking garage; rows D, G, and I</t>
  </si>
  <si>
    <t>Jump Start</t>
  </si>
  <si>
    <t>1535 E Pawnee St</t>
  </si>
  <si>
    <t>Meijer Gas #243</t>
  </si>
  <si>
    <t>40445 S Groesbeck Hwy</t>
  </si>
  <si>
    <t>Clinton Township</t>
  </si>
  <si>
    <t>Meijer Gas #113</t>
  </si>
  <si>
    <t>2591 E M-21</t>
  </si>
  <si>
    <t>Corunna</t>
  </si>
  <si>
    <t>Mobil - Zolten</t>
  </si>
  <si>
    <t>3841 S Saginaw St</t>
  </si>
  <si>
    <t>Alex's Market &amp; Grill</t>
  </si>
  <si>
    <t>6410 Grange Hall Rd</t>
  </si>
  <si>
    <t>Holly</t>
  </si>
  <si>
    <t>Meijer Gas #229</t>
  </si>
  <si>
    <t>2995 S Gratiot Rd</t>
  </si>
  <si>
    <t>Meijer Gas #43</t>
  </si>
  <si>
    <t>3360 Tittabawassee Rd</t>
  </si>
  <si>
    <t>Saginaw</t>
  </si>
  <si>
    <t>30953 Mound Rd</t>
  </si>
  <si>
    <t>J &amp; H Family Stores - Pit Stop Mobil</t>
  </si>
  <si>
    <t>2257 Chicago Dr SW</t>
  </si>
  <si>
    <t>Vriesland Country Store</t>
  </si>
  <si>
    <t>6420 Byron Rd</t>
  </si>
  <si>
    <t>Zeeland</t>
  </si>
  <si>
    <t>Kum &amp; Go #497</t>
  </si>
  <si>
    <t>6935 W Highway 60</t>
  </si>
  <si>
    <t>Republic</t>
  </si>
  <si>
    <t>Jet-Pep Store #54</t>
  </si>
  <si>
    <t>645 Alabama Highway 157</t>
  </si>
  <si>
    <t>Cullman</t>
  </si>
  <si>
    <t>Jet-Pep Store #29</t>
  </si>
  <si>
    <t>18055 Highway 31 N</t>
  </si>
  <si>
    <t>Bee Line Hwy</t>
  </si>
  <si>
    <t>City of Boulder Fleet Services</t>
  </si>
  <si>
    <t>5064 Pearl St</t>
  </si>
  <si>
    <t>City of Colorado Springs</t>
  </si>
  <si>
    <t>404 W Fontanero St</t>
  </si>
  <si>
    <t>Multi-County Oil Co</t>
  </si>
  <si>
    <t>300 E State St</t>
  </si>
  <si>
    <t>Shell - East Dundee</t>
  </si>
  <si>
    <t>1097 E Main St</t>
  </si>
  <si>
    <t>East Dundee</t>
  </si>
  <si>
    <t>Midwest Petroleum - ZX</t>
  </si>
  <si>
    <t>4001 S State Route 159</t>
  </si>
  <si>
    <t>Glen Carbon</t>
  </si>
  <si>
    <t>Sullivan's Fuels</t>
  </si>
  <si>
    <t>605 Tenney St</t>
  </si>
  <si>
    <t>Kewanee</t>
  </si>
  <si>
    <t>Meijer Gas #247</t>
  </si>
  <si>
    <t>2602 S Philo Rd</t>
  </si>
  <si>
    <t>Speedway #8033</t>
  </si>
  <si>
    <t>1589 N State Rd 1</t>
  </si>
  <si>
    <t>Cambridge City</t>
  </si>
  <si>
    <t>Lassus Handy Dandy #34</t>
  </si>
  <si>
    <t>9029 N US 24 E</t>
  </si>
  <si>
    <t>Roanoke</t>
  </si>
  <si>
    <t>3805 W 21st St</t>
  </si>
  <si>
    <t>Pennsylvania Turnpike - North Somerset Service Plaza - Sonoco</t>
  </si>
  <si>
    <t>169 N Plaza Access Rd</t>
  </si>
  <si>
    <t>Interstate 76, Milepost 112.3 westbound</t>
  </si>
  <si>
    <t>Pennsylvania Turnpike - Sideling Hill Service Plaza</t>
  </si>
  <si>
    <t>3744 N Hess Rd</t>
  </si>
  <si>
    <t>Interstate 76, Milepost 172.3 eastbound &amp; westbound</t>
  </si>
  <si>
    <t>Waterfall</t>
  </si>
  <si>
    <t>2019-03-11 20:58:14 UTC</t>
  </si>
  <si>
    <t>E-Z Shop #20</t>
  </si>
  <si>
    <t>7604 Freedom Rd</t>
  </si>
  <si>
    <t>Branchville</t>
  </si>
  <si>
    <t>E-Z Shop #7</t>
  </si>
  <si>
    <t>4995 Carolina Hwy</t>
  </si>
  <si>
    <t>Denmark</t>
  </si>
  <si>
    <t>E-Z Shop #22</t>
  </si>
  <si>
    <t>6009 Columbia Rd</t>
  </si>
  <si>
    <t>St. Matthews</t>
  </si>
  <si>
    <t>E-Z Shop #25</t>
  </si>
  <si>
    <t>8933 Old 6 Hwy</t>
  </si>
  <si>
    <t>Santee</t>
  </si>
  <si>
    <t>E-Z Shop #24</t>
  </si>
  <si>
    <t>8440 Saint Paul Rd</t>
  </si>
  <si>
    <t>Summerton</t>
  </si>
  <si>
    <t>E-Z Shop #4</t>
  </si>
  <si>
    <t>1796 Snider Hwy</t>
  </si>
  <si>
    <t>E-Z Shop #9</t>
  </si>
  <si>
    <t>3304 Robertson Blvd</t>
  </si>
  <si>
    <t>E-Z Shop #16</t>
  </si>
  <si>
    <t>315 Yemassee Hwy</t>
  </si>
  <si>
    <t>Yemassee</t>
  </si>
  <si>
    <t>Kum &amp; Go #615</t>
  </si>
  <si>
    <t>32562 477th Ave</t>
  </si>
  <si>
    <t>Elk Point</t>
  </si>
  <si>
    <t>Quik Mart #14</t>
  </si>
  <si>
    <t>1102 Nashville Hwy</t>
  </si>
  <si>
    <t>Quik Mart #10</t>
  </si>
  <si>
    <t>800 N Ellington Pkwy</t>
  </si>
  <si>
    <t>Lewisburg</t>
  </si>
  <si>
    <t>Kroger #364</t>
  </si>
  <si>
    <t>6060 FM 2920 Rd</t>
  </si>
  <si>
    <t>Spring</t>
  </si>
  <si>
    <t>Kwik Trip #498</t>
  </si>
  <si>
    <t>1213 Broadway St S</t>
  </si>
  <si>
    <t>By Dairy Queen</t>
  </si>
  <si>
    <t>Menomonie</t>
  </si>
  <si>
    <t>Kwik Trip #496</t>
  </si>
  <si>
    <t>2599 Ironwood Dr</t>
  </si>
  <si>
    <t>Bosselman's Pump &amp; Pantry #25</t>
  </si>
  <si>
    <t>317 W State St</t>
  </si>
  <si>
    <t>Bosselman's Pump &amp; Pantry #30</t>
  </si>
  <si>
    <t>214 Front St</t>
  </si>
  <si>
    <t>At intersection of Highway 30 and Church Street.</t>
  </si>
  <si>
    <t>Elm Creek</t>
  </si>
  <si>
    <t>Corner Stop</t>
  </si>
  <si>
    <t>418 N 13th St</t>
  </si>
  <si>
    <t>Geneva</t>
  </si>
  <si>
    <t>Bosselman's Pump &amp; Pantry #2</t>
  </si>
  <si>
    <t>821 S Webb Rd</t>
  </si>
  <si>
    <t>Bosselman's Pump &amp; Pantry #41</t>
  </si>
  <si>
    <t>1212 E 56th St</t>
  </si>
  <si>
    <t>U-Stop</t>
  </si>
  <si>
    <t>610 S 10th St</t>
  </si>
  <si>
    <t>Aurora Co-op</t>
  </si>
  <si>
    <t>1185 33 Rd</t>
  </si>
  <si>
    <t>Minden</t>
  </si>
  <si>
    <t>Farmers Co-op Association</t>
  </si>
  <si>
    <t>35885 Ravenna Rd</t>
  </si>
  <si>
    <t>Ravenna</t>
  </si>
  <si>
    <t>Rebel Oil Co #58</t>
  </si>
  <si>
    <t>3204 N Tenaya Way</t>
  </si>
  <si>
    <t>New York State Thruway Authority</t>
  </si>
  <si>
    <t>200 Southern Blvd</t>
  </si>
  <si>
    <t>Interchange 23</t>
  </si>
  <si>
    <t>Haines Road Service Station</t>
  </si>
  <si>
    <t>9 Haines Rd</t>
  </si>
  <si>
    <t>Bedford Hills</t>
  </si>
  <si>
    <t>2019-03-29 18:19:38 UTC</t>
  </si>
  <si>
    <t>New York State Thruway Authority - Buffalo Section 6</t>
  </si>
  <si>
    <t>1870 Walden Ave</t>
  </si>
  <si>
    <t>Exit 52</t>
  </si>
  <si>
    <t>Cheektowaga</t>
  </si>
  <si>
    <t>New York State Thruway Authority - Syracuse Section 6</t>
  </si>
  <si>
    <t>6150 Tarbell Rd</t>
  </si>
  <si>
    <t>Interchange 35</t>
  </si>
  <si>
    <t>Airport Mobil</t>
  </si>
  <si>
    <t>1114 Troy Schenectady Rd</t>
  </si>
  <si>
    <t>New York State Thruway Authority - Newburgh Maintenance</t>
  </si>
  <si>
    <t>1309 Route 300</t>
  </si>
  <si>
    <t>Adjacent to the Interchange</t>
  </si>
  <si>
    <t>Newburgh</t>
  </si>
  <si>
    <t>Glockner Oil - Pacific Pride</t>
  </si>
  <si>
    <t>4407 US Highway 23</t>
  </si>
  <si>
    <t>Piketon</t>
  </si>
  <si>
    <t>In &amp; Out Mart</t>
  </si>
  <si>
    <t>5566 Alexis Rd</t>
  </si>
  <si>
    <t>Kroger Fuel Center #965</t>
  </si>
  <si>
    <t>5991 Sunbury Rd</t>
  </si>
  <si>
    <t>Westerville</t>
  </si>
  <si>
    <t>Kum &amp; Go #876</t>
  </si>
  <si>
    <t>14505 E 86th St</t>
  </si>
  <si>
    <t>Northeast corner of 86th &amp; 145th</t>
  </si>
  <si>
    <t>Owasso</t>
  </si>
  <si>
    <t>Bucky's Express #17</t>
  </si>
  <si>
    <t>1759 Madison Ave</t>
  </si>
  <si>
    <t>Cenex - Chandler Co-op</t>
  </si>
  <si>
    <t>1935 20th St</t>
  </si>
  <si>
    <t>Slayton</t>
  </si>
  <si>
    <t>Fisher Cenex C-Store</t>
  </si>
  <si>
    <t>305 N 4th St</t>
  </si>
  <si>
    <t>Fisher</t>
  </si>
  <si>
    <t>Downs Energy</t>
  </si>
  <si>
    <t>1296 Magnolia Ave</t>
  </si>
  <si>
    <t>I-15 &amp; Magnolia Ave</t>
  </si>
  <si>
    <t>Clean Energy - Will Rogers World Airport</t>
  </si>
  <si>
    <t>4424 Amelia Earhart Ln</t>
  </si>
  <si>
    <t>At Terminal Dr</t>
  </si>
  <si>
    <t>Clean Energy - Oklahoma State University</t>
  </si>
  <si>
    <t>2221 W Lakeview Dr</t>
  </si>
  <si>
    <t>At Western Ave</t>
  </si>
  <si>
    <t>2120 S Brentwood Blvd</t>
  </si>
  <si>
    <t>Ray Carroll Fuels C-Store</t>
  </si>
  <si>
    <t>807 W Main</t>
  </si>
  <si>
    <t>Naval Air Station Oceana - Navy Exchange (NEX)</t>
  </si>
  <si>
    <t>1449 Tomcat Blvd</t>
  </si>
  <si>
    <t>Virginia Beach</t>
  </si>
  <si>
    <t>12702 Lowell Blvd</t>
  </si>
  <si>
    <t>At 128th and Lowell</t>
  </si>
  <si>
    <t>Broomfield</t>
  </si>
  <si>
    <t>227 W Fillmore St</t>
  </si>
  <si>
    <t>U-Fill-It</t>
  </si>
  <si>
    <t>227 8th St</t>
  </si>
  <si>
    <t>Weld County Government</t>
  </si>
  <si>
    <t>1113 H St</t>
  </si>
  <si>
    <t>Dogpatch Biofuels</t>
  </si>
  <si>
    <t>765 Pennsylvania Ave</t>
  </si>
  <si>
    <t>Between 22nd and 23rd</t>
  </si>
  <si>
    <t>City of Champaign - Hill Street Parking Deck</t>
  </si>
  <si>
    <t>123 W Hill St</t>
  </si>
  <si>
    <t>From Neil St head west on Hill or enter the deck from Randolph St between Church and Hill. Four charging stations on 3rd floor, east end of parking deck.</t>
  </si>
  <si>
    <t>Champaign</t>
  </si>
  <si>
    <t>Pearson Fuels - Tooley Shell</t>
  </si>
  <si>
    <t>3721 Truxel Rd</t>
  </si>
  <si>
    <t>Mobil - Lisle</t>
  </si>
  <si>
    <t>5500 S Lincoln</t>
  </si>
  <si>
    <t>Lisle</t>
  </si>
  <si>
    <t>Central Prairie Co-op</t>
  </si>
  <si>
    <t>1200 W 4th</t>
  </si>
  <si>
    <t>900 S Main St</t>
  </si>
  <si>
    <t>Monroe County Regional Transportation</t>
  </si>
  <si>
    <t>1157 Scottsville Rd</t>
  </si>
  <si>
    <t>Kwik Trip #741</t>
  </si>
  <si>
    <t>215 W 20 Ave</t>
  </si>
  <si>
    <t>Intersection of W 20 Ave and Oregon St</t>
  </si>
  <si>
    <t>2019-02-19 16:26:36 UTC</t>
  </si>
  <si>
    <t>The Energy Co-op</t>
  </si>
  <si>
    <t>9325 Black Run Rd</t>
  </si>
  <si>
    <t>State Route 586 south of State Route 16</t>
  </si>
  <si>
    <t>Frazeysburg</t>
  </si>
  <si>
    <t>2019-04-11 13:18:56 UTC</t>
  </si>
  <si>
    <t>Iowa State University</t>
  </si>
  <si>
    <t>3300 Haber Rd</t>
  </si>
  <si>
    <t>New York State Thruway Authority - Larchmont Section 4</t>
  </si>
  <si>
    <t>629 5th Ave</t>
  </si>
  <si>
    <t>Larchmont</t>
  </si>
  <si>
    <t>New York State Thruway Authority - Nyack Section 5</t>
  </si>
  <si>
    <t>201 N Route 303</t>
  </si>
  <si>
    <t>West Nyack</t>
  </si>
  <si>
    <t>GND Petro - Cat Fuels</t>
  </si>
  <si>
    <t>3050 Highway 14 W</t>
  </si>
  <si>
    <t>Look for big yellow awning</t>
  </si>
  <si>
    <t>Discovery Center of Idaho</t>
  </si>
  <si>
    <t>131 W Myrtle St</t>
  </si>
  <si>
    <t>Beaumont Unified School District</t>
  </si>
  <si>
    <t>1001 Cougar Way</t>
  </si>
  <si>
    <t>6903 Elmwood Ave</t>
  </si>
  <si>
    <t>At intersection of 69th and Elmwood.</t>
  </si>
  <si>
    <t>Diamond Parking</t>
  </si>
  <si>
    <t>123 E 200 S</t>
  </si>
  <si>
    <t>Glover Oil</t>
  </si>
  <si>
    <t>3109 S Main St</t>
  </si>
  <si>
    <t>Melbourne</t>
  </si>
  <si>
    <t>Effingham Fast Stop General Store</t>
  </si>
  <si>
    <t>410 S Willow St</t>
  </si>
  <si>
    <t>Fast Stop</t>
  </si>
  <si>
    <t>11109 Old Highway 50</t>
  </si>
  <si>
    <t>Flora</t>
  </si>
  <si>
    <t>Clean N' Green</t>
  </si>
  <si>
    <t>149 SW Kenyon St</t>
  </si>
  <si>
    <t>At 2nd Ave SW and Kenyon St.</t>
  </si>
  <si>
    <t>Thorntons #157</t>
  </si>
  <si>
    <t>1335 S Hurstbourne Pkwy</t>
  </si>
  <si>
    <t>Croton-on-Hudson Gulf</t>
  </si>
  <si>
    <t>67 Croton Point Ave</t>
  </si>
  <si>
    <t>Croton-on-Hudson</t>
  </si>
  <si>
    <t>Pearson Fuels - Arco</t>
  </si>
  <si>
    <t>702 Lincoln Way</t>
  </si>
  <si>
    <t>Exit 275B off of Highway 99</t>
  </si>
  <si>
    <t>Galt</t>
  </si>
  <si>
    <t>Puget Sound Energy</t>
  </si>
  <si>
    <t>3130 S 38th St</t>
  </si>
  <si>
    <t>Kum &amp; Go #488</t>
  </si>
  <si>
    <t>1704 W Norton Rd</t>
  </si>
  <si>
    <t>Kum &amp; Go #489</t>
  </si>
  <si>
    <t>4020 W Battlefield</t>
  </si>
  <si>
    <t>Kum &amp; Go #566</t>
  </si>
  <si>
    <t>1701 N Smith St</t>
  </si>
  <si>
    <t>Kum &amp; Go #368</t>
  </si>
  <si>
    <t>4041 N 168th St</t>
  </si>
  <si>
    <t>Kum &amp; Go #374</t>
  </si>
  <si>
    <t>10764 Virginia Plaza</t>
  </si>
  <si>
    <t>Papillion</t>
  </si>
  <si>
    <t>Kum &amp; Go #880</t>
  </si>
  <si>
    <t>Cimmaron Turnpike</t>
  </si>
  <si>
    <t>Exit 36</t>
  </si>
  <si>
    <t>Lone Chimney</t>
  </si>
  <si>
    <t>Pacific Fuel</t>
  </si>
  <si>
    <t>8999 Elk Grove Blvd</t>
  </si>
  <si>
    <t>730 29th St</t>
  </si>
  <si>
    <t>H Street exit off of Capital City Expressway</t>
  </si>
  <si>
    <t>Kum &amp; Go #912</t>
  </si>
  <si>
    <t>30393 Kings Valley Dr</t>
  </si>
  <si>
    <t>Conifer</t>
  </si>
  <si>
    <t>Kum &amp; Go #292</t>
  </si>
  <si>
    <t>1825 N Ankeny Blvd</t>
  </si>
  <si>
    <t>Kum &amp; Go #301</t>
  </si>
  <si>
    <t>2005 Highway 18 E</t>
  </si>
  <si>
    <t>Other street address is 2325 7th Ave N</t>
  </si>
  <si>
    <t>Kum &amp; Go #4110</t>
  </si>
  <si>
    <t>2110 Guthrie Ave</t>
  </si>
  <si>
    <t>Kum &amp; Go #570</t>
  </si>
  <si>
    <t>5800 Northglenn Dr</t>
  </si>
  <si>
    <t>Kum &amp; Go #412</t>
  </si>
  <si>
    <t>3610 SW Regional Airport Blvd</t>
  </si>
  <si>
    <t>Bentonville</t>
  </si>
  <si>
    <t>Kum &amp; Go #402</t>
  </si>
  <si>
    <t>816 W Monroe Ave</t>
  </si>
  <si>
    <t>Lowell</t>
  </si>
  <si>
    <t>Kum &amp; Go #406</t>
  </si>
  <si>
    <t>500 N Old Missouri</t>
  </si>
  <si>
    <t>Hwy 265</t>
  </si>
  <si>
    <t>Springdale</t>
  </si>
  <si>
    <t>Kum &amp; Go #267</t>
  </si>
  <si>
    <t>2050 Highway 38</t>
  </si>
  <si>
    <t>Tipton</t>
  </si>
  <si>
    <t>Pearson Fuels - A&amp;A Gas</t>
  </si>
  <si>
    <t>1009 Oliver Rd</t>
  </si>
  <si>
    <t>From I-80 W, exit West Texas/Rockville Road (exit 44), proceed straight at stoplight, station is on the right. From I-80 E, exit West Texas, stay left on ramp, turn left at stoplight onto West Texas, right on Oliver immediately after passing under freeway, station is on the left.</t>
  </si>
  <si>
    <t>Spinx #125</t>
  </si>
  <si>
    <t>7395 Augusta Rd</t>
  </si>
  <si>
    <t>Piedmont</t>
  </si>
  <si>
    <t>Spinx #162</t>
  </si>
  <si>
    <t>1507 W O Ezell Rd</t>
  </si>
  <si>
    <t>Spinx #243</t>
  </si>
  <si>
    <t>1605 John B White Blvd</t>
  </si>
  <si>
    <t>Mother Hubbard's</t>
  </si>
  <si>
    <t>7522 Northwest Blvd</t>
  </si>
  <si>
    <t>The Corn Crib</t>
  </si>
  <si>
    <t>12 East St</t>
  </si>
  <si>
    <t>Shell - North Spring</t>
  </si>
  <si>
    <t>7325 Roswell Rd</t>
  </si>
  <si>
    <t>Naval Base Kitsap Bangor - Defense Energy Support Center</t>
  </si>
  <si>
    <t>Building 1204 Skate St</t>
  </si>
  <si>
    <t>Silverdale</t>
  </si>
  <si>
    <t>Pearson Fuels - Arco AM/PM</t>
  </si>
  <si>
    <t>450 County Rd 102</t>
  </si>
  <si>
    <t>2701 W Buckeye</t>
  </si>
  <si>
    <t>NW Corner of 27th Ave and Buckeye</t>
  </si>
  <si>
    <t>Piedmont Natural Gas - Charlotte</t>
  </si>
  <si>
    <t>112 Verbena St</t>
  </si>
  <si>
    <t>Near I-77 between exits 6B and 7</t>
  </si>
  <si>
    <t>5020 Ivy</t>
  </si>
  <si>
    <t>East 50th and Ivy</t>
  </si>
  <si>
    <t>Clean Energy - Riverside County Waste Management</t>
  </si>
  <si>
    <t>1810 Agua Mansa Rd</t>
  </si>
  <si>
    <t>Valley Vista Services</t>
  </si>
  <si>
    <t>1037 S Hatcher St</t>
  </si>
  <si>
    <t>City of Industry</t>
  </si>
  <si>
    <t>Riverside Transit Agency - Hemet</t>
  </si>
  <si>
    <t>700 Scaramella Cir</t>
  </si>
  <si>
    <t>Hemet</t>
  </si>
  <si>
    <t>East Flagler U-Gas</t>
  </si>
  <si>
    <t>2695 W Flagler St</t>
  </si>
  <si>
    <t>At 27th Ave</t>
  </si>
  <si>
    <t>Meijer Gas #56</t>
  </si>
  <si>
    <t>3333 E Michigan Ave</t>
  </si>
  <si>
    <t>21122 Haggerty Rd</t>
  </si>
  <si>
    <t>Meijer Gas #123</t>
  </si>
  <si>
    <t>16300 Fort St</t>
  </si>
  <si>
    <t>Between Eureka and Pennsylvania</t>
  </si>
  <si>
    <t>Southgate</t>
  </si>
  <si>
    <t>Zazz</t>
  </si>
  <si>
    <t>21616 Harper Ave</t>
  </si>
  <si>
    <t>Between 8 and 9 Mile</t>
  </si>
  <si>
    <t>St. Clair Shores</t>
  </si>
  <si>
    <t>Sunoco - Wixom Sun Fuel Center</t>
  </si>
  <si>
    <t>28790 S Wixom Rd</t>
  </si>
  <si>
    <t>Wixom</t>
  </si>
  <si>
    <t>829 Jefferson St</t>
  </si>
  <si>
    <t>Meijer Gas #316</t>
  </si>
  <si>
    <t>2191 W Columbia Ave</t>
  </si>
  <si>
    <t>Mobil</t>
  </si>
  <si>
    <t>6367 Dixie Hwy</t>
  </si>
  <si>
    <t>Bridgeport</t>
  </si>
  <si>
    <t>Clare Shell - Blogett Oil Co Store</t>
  </si>
  <si>
    <t>10400 S Clare Ave</t>
  </si>
  <si>
    <t>Clare</t>
  </si>
  <si>
    <t>3238 Owen Rd</t>
  </si>
  <si>
    <t>Fenton</t>
  </si>
  <si>
    <t>Meijer Gas #250</t>
  </si>
  <si>
    <t>250 Meijer Dr</t>
  </si>
  <si>
    <t>At S Townline Rd and W M-32</t>
  </si>
  <si>
    <t>Gaylord</t>
  </si>
  <si>
    <t>Lambert-Saint Louis International Airport - Super Park</t>
  </si>
  <si>
    <t>4329 Cypress Rd</t>
  </si>
  <si>
    <t>Building 30. Intersection of Cypress Rd and I-70</t>
  </si>
  <si>
    <t>St. Ann</t>
  </si>
  <si>
    <t>Lambert-Saint Louis International Airport</t>
  </si>
  <si>
    <t>4800 St Thomas Ln</t>
  </si>
  <si>
    <t>Bldg 29</t>
  </si>
  <si>
    <t>Bridgeton</t>
  </si>
  <si>
    <t>Algona Classic Stop</t>
  </si>
  <si>
    <t>703 S Phillips St</t>
  </si>
  <si>
    <t>Algona</t>
  </si>
  <si>
    <t>Clarinda Co-op</t>
  </si>
  <si>
    <t>520 S Schenck St</t>
  </si>
  <si>
    <t>Clarinda</t>
  </si>
  <si>
    <t>3636 Hickory Grove Rd</t>
  </si>
  <si>
    <t>2019-04-01 23:35:47 UTC</t>
  </si>
  <si>
    <t>Holstein Renewable Energy Center - First Co-op</t>
  </si>
  <si>
    <t>211 N Main St</t>
  </si>
  <si>
    <t>Holstein</t>
  </si>
  <si>
    <t>Don's Motor Mart</t>
  </si>
  <si>
    <t>401 W Main St</t>
  </si>
  <si>
    <t>Aspinwall Co-op</t>
  </si>
  <si>
    <t>516 West St</t>
  </si>
  <si>
    <t>Manning</t>
  </si>
  <si>
    <t>Kum &amp; Go #503</t>
  </si>
  <si>
    <t>3215 7th Ave</t>
  </si>
  <si>
    <t>Agriland Fast Stop</t>
  </si>
  <si>
    <t>425 Highway 1 and 92 N</t>
  </si>
  <si>
    <t>Clean Energy - La Cienega</t>
  </si>
  <si>
    <t>1004 S La Cienega Blvd</t>
  </si>
  <si>
    <t>Clean Energy - Republic Services</t>
  </si>
  <si>
    <t>11101 W Executive Dr</t>
  </si>
  <si>
    <t>West of major intersection at Five Mile Rd and Executive Dr</t>
  </si>
  <si>
    <t>City of Los Angeles - North Central</t>
  </si>
  <si>
    <t>452 N San Fernando Rd</t>
  </si>
  <si>
    <t>At Pasadena Ave. LCNG station.</t>
  </si>
  <si>
    <t>City of Apopka</t>
  </si>
  <si>
    <t>320 E 8th St</t>
  </si>
  <si>
    <t>E 8th St and S Highland Ave</t>
  </si>
  <si>
    <t>Apopka</t>
  </si>
  <si>
    <t>Hoke County - North Carolina DOT</t>
  </si>
  <si>
    <t>390 Mockingbird Hill Rd</t>
  </si>
  <si>
    <t>SR1311; 0.4 miles N. of NC 211</t>
  </si>
  <si>
    <t>Raeford</t>
  </si>
  <si>
    <t>Graham County - North Carolina DOT</t>
  </si>
  <si>
    <t>40 State Shed Rd</t>
  </si>
  <si>
    <t>SR1211; 0.1 miles off US129 in Robbinsville</t>
  </si>
  <si>
    <t>Robbinsville</t>
  </si>
  <si>
    <t>Richmond County - North Carolina DOT</t>
  </si>
  <si>
    <t>SR-1005</t>
  </si>
  <si>
    <t>2 miles NW of intersection of US 74 &amp; US 220</t>
  </si>
  <si>
    <t>Rockingham</t>
  </si>
  <si>
    <t>Transylvania County - North Carolina DOT</t>
  </si>
  <si>
    <t>Old Rosman Hwy</t>
  </si>
  <si>
    <t>0.05 miles off US 64 at Calvert near Rosman</t>
  </si>
  <si>
    <t>Rosman</t>
  </si>
  <si>
    <t>Rowan County - North Carolina DOT</t>
  </si>
  <si>
    <t>Camp Rd</t>
  </si>
  <si>
    <t>off US 29, 5 miles S. of Salisbury</t>
  </si>
  <si>
    <t>Salisbury</t>
  </si>
  <si>
    <t>Lee County - North Carolina DOT</t>
  </si>
  <si>
    <t>1502 S 7th St</t>
  </si>
  <si>
    <t>Sanford</t>
  </si>
  <si>
    <t>Brunswick County - North Carolina DOT</t>
  </si>
  <si>
    <t>NC-1348</t>
  </si>
  <si>
    <t>0.5 miles N. of SR 1349 &amp; SR 1349 intersection N of Shalotte</t>
  </si>
  <si>
    <t>Shallotte</t>
  </si>
  <si>
    <t>Chatham County - North Carolina DOT</t>
  </si>
  <si>
    <t>E Raleigh St</t>
  </si>
  <si>
    <t>SR 2103; 0.7 miles NE of Siler City</t>
  </si>
  <si>
    <t>Siler City</t>
  </si>
  <si>
    <t>Johnston County - North Carolina DOT</t>
  </si>
  <si>
    <t>US-70</t>
  </si>
  <si>
    <t>2.6 miles W. of Selma</t>
  </si>
  <si>
    <t>Smithfield</t>
  </si>
  <si>
    <t>Alleghany County - North Carolina DOT</t>
  </si>
  <si>
    <t>NC-1172</t>
  </si>
  <si>
    <t>0.35 miles S of US21 in Sparta</t>
  </si>
  <si>
    <t>Sparta</t>
  </si>
  <si>
    <t>Hyde County - North Carolina DOT</t>
  </si>
  <si>
    <t>SR-1129</t>
  </si>
  <si>
    <t>Near intersection W. SR1124,  1 miles from Swan Quarter</t>
  </si>
  <si>
    <t>Swan Quarter</t>
  </si>
  <si>
    <t>Jackson County - North Carolina DOT</t>
  </si>
  <si>
    <t>NC-116</t>
  </si>
  <si>
    <t>0.2 miles W. of NC 107</t>
  </si>
  <si>
    <t>Sylvia</t>
  </si>
  <si>
    <t>Lenoir County - North Carolina DOT</t>
  </si>
  <si>
    <t>US-258</t>
  </si>
  <si>
    <t>0.5 miles S. of Kinston</t>
  </si>
  <si>
    <t>Kinston</t>
  </si>
  <si>
    <t>Caldwell County - North Carolina DOT</t>
  </si>
  <si>
    <t>Pleasant Hill Rd</t>
  </si>
  <si>
    <t>SR-1159; 0.6 miles W. of Hudson</t>
  </si>
  <si>
    <t>Lenoir</t>
  </si>
  <si>
    <t>Davidson County - North Carolina DOT</t>
  </si>
  <si>
    <t>Raleigh Rd</t>
  </si>
  <si>
    <t>Old US-64; Exit 94 off I-85, 1.5 miles E. of Lexington at Davidson County Prison Camp</t>
  </si>
  <si>
    <t>Harnet County - North Carolina DOT</t>
  </si>
  <si>
    <t>1108 E McNeill St</t>
  </si>
  <si>
    <t>SR-2016, 1 mile east of US-401</t>
  </si>
  <si>
    <t>Lillington</t>
  </si>
  <si>
    <t>Robeson County - North Carolina DOT</t>
  </si>
  <si>
    <t>NC-711</t>
  </si>
  <si>
    <t>0.4 miles from NC-72</t>
  </si>
  <si>
    <t>Lumberton</t>
  </si>
  <si>
    <t>Dare County - North Carolina DOT</t>
  </si>
  <si>
    <t>Simon St</t>
  </si>
  <si>
    <t>SR-1128; 0.5 miles W. of 64/264</t>
  </si>
  <si>
    <t>Manteo</t>
  </si>
  <si>
    <t>Cherokee County - North Carolina DOT</t>
  </si>
  <si>
    <t>NC-141</t>
  </si>
  <si>
    <t>2.5 miles S. US-74 at Marble</t>
  </si>
  <si>
    <t>Marble</t>
  </si>
  <si>
    <t>Madison County - North Carolina DOT</t>
  </si>
  <si>
    <t>US-70 &amp; US-25 Business</t>
  </si>
  <si>
    <t>Intersection of US-70/25 bypass N of Marshall</t>
  </si>
  <si>
    <t>Greene County - North Carolina DOT</t>
  </si>
  <si>
    <t>Highway 903</t>
  </si>
  <si>
    <t>NC-102 to Highway 903, 0.8 miles W. of Maury</t>
  </si>
  <si>
    <t>Maury</t>
  </si>
  <si>
    <t>4253 Camp Burton Rd</t>
  </si>
  <si>
    <t>On State Route 2826, 7 miles northeast of Greensboro, off Rankin Mill Rd</t>
  </si>
  <si>
    <t>McLeansville</t>
  </si>
  <si>
    <t>Davie County - North Carolina DOT</t>
  </si>
  <si>
    <t>Prison Camp Rd</t>
  </si>
  <si>
    <t>2 miles W. of Mocksville, near intersection of SR-1140 &amp; SR-1141</t>
  </si>
  <si>
    <t>Mocksville</t>
  </si>
  <si>
    <t>Wilkes County - North Carolina DOT</t>
  </si>
  <si>
    <t>303 Statesville Rd</t>
  </si>
  <si>
    <t>NC-115; past Yadkin River on right</t>
  </si>
  <si>
    <t>North Wilkesboro</t>
  </si>
  <si>
    <t>Nash County - North Carolina DOT</t>
  </si>
  <si>
    <t>US-64</t>
  </si>
  <si>
    <t>2.2 miles W of Nashville</t>
  </si>
  <si>
    <t>Craven County - North Carolina DOT</t>
  </si>
  <si>
    <t>S Glenburnie Rd</t>
  </si>
  <si>
    <t>SR-1402; 0.8 miles N. of US 70</t>
  </si>
  <si>
    <t>New Bern</t>
  </si>
  <si>
    <t>7703 District Dr</t>
  </si>
  <si>
    <t>Off Newell-Hickory Grove Rd SR-2853; off Old Concord Rd</t>
  </si>
  <si>
    <t>Avery County - North Carolina DOT</t>
  </si>
  <si>
    <t>NC-1346 &amp; NC-181</t>
  </si>
  <si>
    <t>Newland</t>
  </si>
  <si>
    <t>Carteret County - North Carolina DOT</t>
  </si>
  <si>
    <t>Mason Town Rd</t>
  </si>
  <si>
    <t>SR 1402; 0.8 miles N. of US 70</t>
  </si>
  <si>
    <t>Newport</t>
  </si>
  <si>
    <t>Washington &amp; Tyrell County - North Carolina DOT</t>
  </si>
  <si>
    <t>4 miles E of Creswell</t>
  </si>
  <si>
    <t>Creswell</t>
  </si>
  <si>
    <t>Surry County - North Carolina DOT</t>
  </si>
  <si>
    <t>703 Prison Camp Rd</t>
  </si>
  <si>
    <t>SR-1345; 1.8 miles N. of Dobson</t>
  </si>
  <si>
    <t>Dobson</t>
  </si>
  <si>
    <t>Chowan County - North Carolina DOT</t>
  </si>
  <si>
    <t>State Route 1303</t>
  </si>
  <si>
    <t>2.3 miles north of Valhalla and 0.5 miles from NC 32</t>
  </si>
  <si>
    <t>Edenton</t>
  </si>
  <si>
    <t>Pasquotank &amp; Camden County - North Carolina DOT</t>
  </si>
  <si>
    <t>US-17</t>
  </si>
  <si>
    <t>4.5 miles north of Elizabeth City</t>
  </si>
  <si>
    <t>Elizabeth City</t>
  </si>
  <si>
    <t>Bladen County - North Carolina DOT</t>
  </si>
  <si>
    <t>US-701 N</t>
  </si>
  <si>
    <t>1.5 miles S. of White Lake</t>
  </si>
  <si>
    <t>Elizabethtown</t>
  </si>
  <si>
    <t>Cumberland County - North Carolina DOT</t>
  </si>
  <si>
    <t>549 Transportation Dr</t>
  </si>
  <si>
    <t>Poe St and Transportation Dr</t>
  </si>
  <si>
    <t>Fayetteville</t>
  </si>
  <si>
    <t>Macon County - North Carolina DOT</t>
  </si>
  <si>
    <t>Windy Gap Rd</t>
  </si>
  <si>
    <t>SR-1322; 0.2 miles off NC-28 N</t>
  </si>
  <si>
    <t>Gates County - North Carolina DOT</t>
  </si>
  <si>
    <t>US-158</t>
  </si>
  <si>
    <t>At Gates County Prison Camp, 6.6 miles west of Sunbury</t>
  </si>
  <si>
    <t>Gatesville</t>
  </si>
  <si>
    <t>Wayne County - North Carolina DOT</t>
  </si>
  <si>
    <t>2671 US-70 W</t>
  </si>
  <si>
    <t>Goldsboro</t>
  </si>
  <si>
    <t>Alamance County - North Carolina DOT</t>
  </si>
  <si>
    <t>SR-2103; 1 miles off NC-87 at I-85</t>
  </si>
  <si>
    <t>Graham</t>
  </si>
  <si>
    <t>Pamlico County - North Carolina DOT</t>
  </si>
  <si>
    <t>NC-306</t>
  </si>
  <si>
    <t>2.5 miles S. of Grantsboro</t>
  </si>
  <si>
    <t>Grantsboro</t>
  </si>
  <si>
    <t>Halifax County - North Carolina DOT</t>
  </si>
  <si>
    <t>NC-903</t>
  </si>
  <si>
    <t>1.5 miles NW of Halifax</t>
  </si>
  <si>
    <t>Halifax</t>
  </si>
  <si>
    <t>Lucinda Ln</t>
  </si>
  <si>
    <t>Off Highway 158, pumps at end of road</t>
  </si>
  <si>
    <t>Poplar Branch</t>
  </si>
  <si>
    <t>Clay County - North Carolina DOT</t>
  </si>
  <si>
    <t>225 Tusquittee Rd</t>
  </si>
  <si>
    <t>SR-1307</t>
  </si>
  <si>
    <t>Hayesville</t>
  </si>
  <si>
    <t>Henderson County - North Carolina DOT</t>
  </si>
  <si>
    <t>693 Mountain Rd</t>
  </si>
  <si>
    <t>SR-1381; 0.1 miles off NC-191 4 miles N. of Hendersonville</t>
  </si>
  <si>
    <t>Hendersonville</t>
  </si>
  <si>
    <t>Perquimans County - North Carolina DOT</t>
  </si>
  <si>
    <t>0.4 miles south of Route 17 &amp; State Route 1220 intersection</t>
  </si>
  <si>
    <t>Hertford</t>
  </si>
  <si>
    <t>Orange County - North Carolina DOT</t>
  </si>
  <si>
    <t>NC-1009</t>
  </si>
  <si>
    <t>0.5 miles S. of I-85</t>
  </si>
  <si>
    <t>Hillsborough</t>
  </si>
  <si>
    <t>Northampton County - North Carolina DOT</t>
  </si>
  <si>
    <t>NC-305</t>
  </si>
  <si>
    <t>1.4 miles N. of US-158 &amp; NC-305 intersection</t>
  </si>
  <si>
    <t>Onslow County - North Carolina DOT</t>
  </si>
  <si>
    <t>0.5 miles S. of US-17 &amp; US-258</t>
  </si>
  <si>
    <t>Duplin County - North Carolina DOT</t>
  </si>
  <si>
    <t>NC-11</t>
  </si>
  <si>
    <t>1 mile S. of Kenansville at NC-11 &amp; SR-903</t>
  </si>
  <si>
    <t>Kenansville</t>
  </si>
  <si>
    <t>Hertford County - North Carolina DOT</t>
  </si>
  <si>
    <t>Modlin Hatchery Rd</t>
  </si>
  <si>
    <t>SR-1130; 2 miles west of US 13; 4 miles NW of Ahoskie</t>
  </si>
  <si>
    <t>Ahoskie</t>
  </si>
  <si>
    <t>Stanly County - North Carolina DOT</t>
  </si>
  <si>
    <t>Coble Ave</t>
  </si>
  <si>
    <t>SR-1900; 0.15 miles south of NC 24-27</t>
  </si>
  <si>
    <t>Albemarle</t>
  </si>
  <si>
    <t>Randolph County - North Carolina DOT</t>
  </si>
  <si>
    <t>NC-1150</t>
  </si>
  <si>
    <t>At intersection with US 220 &amp; Southmont Dr; 1.3 miles South of Asheboro</t>
  </si>
  <si>
    <t>Asheboro</t>
  </si>
  <si>
    <t>Watauga County - North Carolina DOT</t>
  </si>
  <si>
    <t>NC-194</t>
  </si>
  <si>
    <t>1.3 miles NE of Boone</t>
  </si>
  <si>
    <t>Boone</t>
  </si>
  <si>
    <t>Swain County - North Carolina DOT</t>
  </si>
  <si>
    <t>Toot Hollow Rd</t>
  </si>
  <si>
    <t>SR-1333; 0.5 miles N. of US 19 in Bryson City</t>
  </si>
  <si>
    <t>Bryson City</t>
  </si>
  <si>
    <t>Pender County - North Carolina DOT</t>
  </si>
  <si>
    <t>Smith Rd</t>
  </si>
  <si>
    <t>SR-1400; 0.25 miles N. of SR-1400 &amp; SR-1332</t>
  </si>
  <si>
    <t>Burgaw</t>
  </si>
  <si>
    <t>Moore County - North Carolina DOT</t>
  </si>
  <si>
    <t>NC-1652</t>
  </si>
  <si>
    <t>US 15-501 Intersection, 1.5 miles E. of Carthage</t>
  </si>
  <si>
    <t>Carthage</t>
  </si>
  <si>
    <t>New Hanover County - North Carolina DOT</t>
  </si>
  <si>
    <t>Barbados Blvd</t>
  </si>
  <si>
    <t>I-40 Exit 414 onto Holly Shelter Rd, Right onto Barbados Blvd, site on left</t>
  </si>
  <si>
    <t>Castle Hayne</t>
  </si>
  <si>
    <t>Sampson County - North Carolina DOT</t>
  </si>
  <si>
    <t>NC-1311</t>
  </si>
  <si>
    <t>Between US 421 &amp; US 701, 0.5 miles N. of Clinton</t>
  </si>
  <si>
    <t>Columbus County - North Carolina DOT</t>
  </si>
  <si>
    <t>SR-1170; 1 miles W of NC 130</t>
  </si>
  <si>
    <t>Polk County - North Carolina DOT</t>
  </si>
  <si>
    <t>Locus St</t>
  </si>
  <si>
    <t>0.1 miles off NC-108 in Columbus</t>
  </si>
  <si>
    <t>308 Airport Rd</t>
  </si>
  <si>
    <t>Bainbridge</t>
  </si>
  <si>
    <t>224 Holmes Rd</t>
  </si>
  <si>
    <t>Rome</t>
  </si>
  <si>
    <t>Edgecombe County - North Carolina DOT</t>
  </si>
  <si>
    <t>Wilson St</t>
  </si>
  <si>
    <t>NC-111; 1.8 miles SW of Tarboro</t>
  </si>
  <si>
    <t>Tarboro</t>
  </si>
  <si>
    <t>Jones County - North Carolina DOT</t>
  </si>
  <si>
    <t>336 Highway 41 E</t>
  </si>
  <si>
    <t>0.3 miles NE of Trenton</t>
  </si>
  <si>
    <t>Montgomery County - North Carolina DOT</t>
  </si>
  <si>
    <t>SR1422; US1 TO 74 W (toward Charlotte)</t>
  </si>
  <si>
    <t>Wadesboro</t>
  </si>
  <si>
    <t>Scotland County - North Carolina DOT</t>
  </si>
  <si>
    <t>US-401 &amp; SR-1407</t>
  </si>
  <si>
    <t>0.9 miles S. of Wagram</t>
  </si>
  <si>
    <t>Wagram</t>
  </si>
  <si>
    <t>Stokes County - North Carolina DOT</t>
  </si>
  <si>
    <t>NC-8 &amp; NC-89</t>
  </si>
  <si>
    <t>6 miles N. of Walnut Cove at Stokes County Prison Camp</t>
  </si>
  <si>
    <t>Walnut Cove</t>
  </si>
  <si>
    <t>Beaufort County - North Carolina DOT</t>
  </si>
  <si>
    <t>803 Grimes Rd</t>
  </si>
  <si>
    <t>SR1402; opposite intersection of SR 1402 &amp; SR 1430, 0.6 miles NW of Washington</t>
  </si>
  <si>
    <t>Haywood County - North Carolina DOT</t>
  </si>
  <si>
    <t>Paragon Pkwy</t>
  </si>
  <si>
    <t>SR1646; off US 19/23 at Lake Junaluska</t>
  </si>
  <si>
    <t>Waynesville</t>
  </si>
  <si>
    <t>Rockingham County - North Carolina DOT</t>
  </si>
  <si>
    <t>NC-87 &amp; NC-65</t>
  </si>
  <si>
    <t>1.5 miles E. of Wentworth</t>
  </si>
  <si>
    <t>Wentworth</t>
  </si>
  <si>
    <t>Ashe County - North Carolina DOT</t>
  </si>
  <si>
    <t>SR-1131</t>
  </si>
  <si>
    <t>2.75 miles N of Jefferson off of NC 88</t>
  </si>
  <si>
    <t>West Jefferson</t>
  </si>
  <si>
    <t>Martin County - North Carolina DOT</t>
  </si>
  <si>
    <t>NC 125; 1.3 miles from Williamston City Limits; 0.6 miles from US 64</t>
  </si>
  <si>
    <t>Williamston</t>
  </si>
  <si>
    <t>1 mile outside of Williamston headed toward Plymouth</t>
  </si>
  <si>
    <t>Wilson County - North Carolina DOT</t>
  </si>
  <si>
    <t>Ward Blvd</t>
  </si>
  <si>
    <t>US 264; 1 miles S of US 264 &amp; NC 42B intersection</t>
  </si>
  <si>
    <t>Wilson</t>
  </si>
  <si>
    <t>Bertie County - North Carolina DOT</t>
  </si>
  <si>
    <t>120 Powell Rd &amp; Stokes Rd</t>
  </si>
  <si>
    <t>SR 1227; 0.2 miles W of US 13 &amp; SR 1227 intersection</t>
  </si>
  <si>
    <t>Windsor</t>
  </si>
  <si>
    <t>Yadkin County - North Carolina DOT</t>
  </si>
  <si>
    <t>US-601</t>
  </si>
  <si>
    <t>1.5 miles E. of US 601</t>
  </si>
  <si>
    <t>Yadkinville</t>
  </si>
  <si>
    <t>Caswell County - North Carolina DOT</t>
  </si>
  <si>
    <t>NC-1572</t>
  </si>
  <si>
    <t>1 miles N. of Yanceyville; off NC 86</t>
  </si>
  <si>
    <t>Yanceyville</t>
  </si>
  <si>
    <t>1305 E Monte Cristo Rd</t>
  </si>
  <si>
    <t>Highway 281 and FM 1925</t>
  </si>
  <si>
    <t>Edinburg</t>
  </si>
  <si>
    <t>Pearson Fuels - Shell - 7-Eleven</t>
  </si>
  <si>
    <t>2401 Sunrise Blvd</t>
  </si>
  <si>
    <t>Rancho Cordova</t>
  </si>
  <si>
    <t>Pacific Pride - Interstate Oil Co</t>
  </si>
  <si>
    <t>3022 Evergreen St</t>
  </si>
  <si>
    <t>917 Cotting Ln</t>
  </si>
  <si>
    <t>Holiday Stationstore #310</t>
  </si>
  <si>
    <t>215 Manning Ave N</t>
  </si>
  <si>
    <t>Lake Elmo</t>
  </si>
  <si>
    <t>Carlie C's IGA</t>
  </si>
  <si>
    <t>604 S Wall St</t>
  </si>
  <si>
    <t>Fischer's Market</t>
  </si>
  <si>
    <t>7765 US Highway 281 N</t>
  </si>
  <si>
    <t>Spring Branch</t>
  </si>
  <si>
    <t>Travis Park United Methodist Church</t>
  </si>
  <si>
    <t>230 E Travis St</t>
  </si>
  <si>
    <t>At the church parking lot on Travis Street</t>
  </si>
  <si>
    <t>S&amp;S Plumbing</t>
  </si>
  <si>
    <t>3020 Airport Rd</t>
  </si>
  <si>
    <t>Pearcy</t>
  </si>
  <si>
    <t>City of Wasco</t>
  </si>
  <si>
    <t>501 N F St</t>
  </si>
  <si>
    <t>Wasco</t>
  </si>
  <si>
    <t>Kwik Trip #491</t>
  </si>
  <si>
    <t>2103 S 42nd St</t>
  </si>
  <si>
    <t>Manitowoc</t>
  </si>
  <si>
    <t>Kwik Trip #742</t>
  </si>
  <si>
    <t>2115 Jackson St</t>
  </si>
  <si>
    <t>Intersection of W Smith Ave &amp; Wisconsin 76</t>
  </si>
  <si>
    <t>Viking Express Mart</t>
  </si>
  <si>
    <t>10 Viking Dr</t>
  </si>
  <si>
    <t>Reedsburg</t>
  </si>
  <si>
    <t>Eden Corner Express</t>
  </si>
  <si>
    <t>301 W Main</t>
  </si>
  <si>
    <t>Eden</t>
  </si>
  <si>
    <t>The Station - Francois Oil Co</t>
  </si>
  <si>
    <t>2601 W Court St</t>
  </si>
  <si>
    <t>Lena Fast Stop</t>
  </si>
  <si>
    <t>412 E Main St</t>
  </si>
  <si>
    <t>Kwik Trip #633</t>
  </si>
  <si>
    <t>2715 Golf Rd</t>
  </si>
  <si>
    <t>Intersection of Golf Rd and London Rd</t>
  </si>
  <si>
    <t>City of Keizer - City Hall</t>
  </si>
  <si>
    <t>930 Chemawa Rd NE</t>
  </si>
  <si>
    <t>Shorenstein Realty</t>
  </si>
  <si>
    <t>5500 SW Meadows Rd</t>
  </si>
  <si>
    <t>Located at Kruse Woods Drive</t>
  </si>
  <si>
    <t>Stoller Family Estate</t>
  </si>
  <si>
    <t>16161 NE McDougall Rd</t>
  </si>
  <si>
    <t>Located at the tasting room</t>
  </si>
  <si>
    <t>3901 Waco Rd</t>
  </si>
  <si>
    <t>14500 N Bethel Rd</t>
  </si>
  <si>
    <t>Platte City</t>
  </si>
  <si>
    <t>Blossman Gas Inc</t>
  </si>
  <si>
    <t>2180 Spartanburg Hwy</t>
  </si>
  <si>
    <t>US 64</t>
  </si>
  <si>
    <t>East Flat Rock</t>
  </si>
  <si>
    <t>186 Van Buren Ave</t>
  </si>
  <si>
    <t>703 E 6th St</t>
  </si>
  <si>
    <t>Cannon Air Force Base</t>
  </si>
  <si>
    <t>112 Engineers Way</t>
  </si>
  <si>
    <t>Cannon AFB</t>
  </si>
  <si>
    <t>1290 Business Highway 151</t>
  </si>
  <si>
    <t>Platteville</t>
  </si>
  <si>
    <t>McClure Oil #32</t>
  </si>
  <si>
    <t>810 W Main St</t>
  </si>
  <si>
    <t>McClure Oil #4</t>
  </si>
  <si>
    <t>2915 S Adams St</t>
  </si>
  <si>
    <t>ARCO</t>
  </si>
  <si>
    <t>28662 Camino Capistrano</t>
  </si>
  <si>
    <t>West of Interstate 5 off of the Avery Parkway exit.</t>
  </si>
  <si>
    <t>San Juan Capistrano</t>
  </si>
  <si>
    <t>Maine Standard Biofuels</t>
  </si>
  <si>
    <t>51 Ingersoll Dr</t>
  </si>
  <si>
    <t>Woodbury BP Daily Express</t>
  </si>
  <si>
    <t>1569 Woodlane Dr</t>
  </si>
  <si>
    <t>Exxon - Zoomerz #67</t>
  </si>
  <si>
    <t>935 N Kentucky St</t>
  </si>
  <si>
    <t>I-40 exit 352</t>
  </si>
  <si>
    <t>Pearson Fuels - Phillips 76</t>
  </si>
  <si>
    <t>19248 Harvill Ave</t>
  </si>
  <si>
    <t>Perris</t>
  </si>
  <si>
    <t>Marshall PS Food Mart - Citgo</t>
  </si>
  <si>
    <t>1002 W Michigan Ave</t>
  </si>
  <si>
    <t>Interstate PS Food Mart - Citgo</t>
  </si>
  <si>
    <t>15551 11 Mile Rd</t>
  </si>
  <si>
    <t>Corner of 11 Mile Road and E Michigan Avenue</t>
  </si>
  <si>
    <t>Exxon - Zoomerz #59</t>
  </si>
  <si>
    <t>905 Cosby Hwy</t>
  </si>
  <si>
    <t>I-40, Exit 435</t>
  </si>
  <si>
    <t>City of Burlington</t>
  </si>
  <si>
    <t>645 Pine St</t>
  </si>
  <si>
    <t>Located behind the Department of Public Works building.</t>
  </si>
  <si>
    <t>Burlington</t>
  </si>
  <si>
    <t>Dominion Energy - Evanston</t>
  </si>
  <si>
    <t>38 Allegiance Cir</t>
  </si>
  <si>
    <t>Exit 3 off I-80</t>
  </si>
  <si>
    <t>Evanston</t>
  </si>
  <si>
    <t>Town of Montclair - Department of Community Services Yard</t>
  </si>
  <si>
    <t>219 N Fullerton Ave</t>
  </si>
  <si>
    <t>Montclair</t>
  </si>
  <si>
    <t>Borough of Paramus - Department of Public Works</t>
  </si>
  <si>
    <t>1 Jockish Square</t>
  </si>
  <si>
    <t>Paramus</t>
  </si>
  <si>
    <t>Manhattan Beer</t>
  </si>
  <si>
    <t>955 E 149th St</t>
  </si>
  <si>
    <t>Long Beach Public Schools</t>
  </si>
  <si>
    <t>659 Lido Blvd</t>
  </si>
  <si>
    <t>Point Lookout</t>
  </si>
  <si>
    <t>401 Acorn St</t>
  </si>
  <si>
    <t>Wyandanch</t>
  </si>
  <si>
    <t>Bryn Mawr College</t>
  </si>
  <si>
    <t>300 Airdale Rd</t>
  </si>
  <si>
    <t>Bryn Mawr</t>
  </si>
  <si>
    <t>State College</t>
  </si>
  <si>
    <t>West Chester University</t>
  </si>
  <si>
    <t>821 S Matlack St</t>
  </si>
  <si>
    <t>West Chester</t>
  </si>
  <si>
    <t>City of Fort Collins - TransFort</t>
  </si>
  <si>
    <t>6570 Portner Rd</t>
  </si>
  <si>
    <t>New Flyer of American</t>
  </si>
  <si>
    <t>106 National Dr</t>
  </si>
  <si>
    <t>Anniston</t>
  </si>
  <si>
    <t>La Quinta</t>
  </si>
  <si>
    <t>Clean Energy - Port of Long Beach</t>
  </si>
  <si>
    <t>3400 I St</t>
  </si>
  <si>
    <t>At intersection of W Anaheim St &amp; E I St; LCNG station.</t>
  </si>
  <si>
    <t>City of Porterville</t>
  </si>
  <si>
    <t>555 N Prospect St</t>
  </si>
  <si>
    <t>Porterville</t>
  </si>
  <si>
    <t>Clean Energy - Washington Metropolitan Area Transit Authority - Bladensburg Bus Garage</t>
  </si>
  <si>
    <t>2253 26th St NE</t>
  </si>
  <si>
    <t>Kwik Trip #436</t>
  </si>
  <si>
    <t>924 Fleetfoot Dr</t>
  </si>
  <si>
    <t>Waukesha</t>
  </si>
  <si>
    <t>Petro America</t>
  </si>
  <si>
    <t>2838 W Central Ave</t>
  </si>
  <si>
    <t>Pearson Fuels - Circle K</t>
  </si>
  <si>
    <t>4469 Escalon Bellota Rd</t>
  </si>
  <si>
    <t>State Route 4</t>
  </si>
  <si>
    <t>Kwik Trip #485</t>
  </si>
  <si>
    <t>6 W Hidden Trail</t>
  </si>
  <si>
    <t>Pump 17 and 18, on Hwy 67/12, right in front of Hampton Inn, to right of McDonald's</t>
  </si>
  <si>
    <t>Elkhorn</t>
  </si>
  <si>
    <t>Kwik Trip #725</t>
  </si>
  <si>
    <t>399 Cardinal Ln</t>
  </si>
  <si>
    <t>Howard</t>
  </si>
  <si>
    <t>Kwik Trip #761</t>
  </si>
  <si>
    <t>506 Cass St</t>
  </si>
  <si>
    <t>La Crosse</t>
  </si>
  <si>
    <t>Pearson Fuels - Foothill Chevron</t>
  </si>
  <si>
    <t>100 W Foothill Blvd</t>
  </si>
  <si>
    <t>Corner of W Foothill Blvd &amp; Garey Ave</t>
  </si>
  <si>
    <t>680 Commercial St</t>
  </si>
  <si>
    <t>Off the 101 freeway</t>
  </si>
  <si>
    <t>Pearson Fuels - Oak Valley Chevron</t>
  </si>
  <si>
    <t>886 Oak Valley Pkwy</t>
  </si>
  <si>
    <t>At Golf Course Dr</t>
  </si>
  <si>
    <t>Get N Go #18</t>
  </si>
  <si>
    <t>5304 E 57th St</t>
  </si>
  <si>
    <t>At Marion Rd</t>
  </si>
  <si>
    <t>Kwik Trip #367</t>
  </si>
  <si>
    <t>701 W State St</t>
  </si>
  <si>
    <t>Fox Lake</t>
  </si>
  <si>
    <t>Green Mount MotoMart</t>
  </si>
  <si>
    <t>1790 Frank Scott Pkwy E</t>
  </si>
  <si>
    <t>Shiloh</t>
  </si>
  <si>
    <t>S &amp; S Short Stop</t>
  </si>
  <si>
    <t>705 S Broadway</t>
  </si>
  <si>
    <t>Table Grove</t>
  </si>
  <si>
    <t>Catscale - Fast Stop Travel Center</t>
  </si>
  <si>
    <t>10 Interstate Dr</t>
  </si>
  <si>
    <t>Fuel 24 - Annawan</t>
  </si>
  <si>
    <t>227 N Canal St</t>
  </si>
  <si>
    <t>Annawan</t>
  </si>
  <si>
    <t>Han Dee Mart</t>
  </si>
  <si>
    <t>411 N Main St</t>
  </si>
  <si>
    <t>Caseyville</t>
  </si>
  <si>
    <t>Shop N Save</t>
  </si>
  <si>
    <t>2122 Troy Rd</t>
  </si>
  <si>
    <t>Edwardsville</t>
  </si>
  <si>
    <t>2 W Lake St</t>
  </si>
  <si>
    <t>Northlake</t>
  </si>
  <si>
    <t>Clean Energy - Ontario International Airport</t>
  </si>
  <si>
    <t>3350 John Bangs Dr</t>
  </si>
  <si>
    <t>Massachusetts Bay Transportation Authority Southampton - Boston MA</t>
  </si>
  <si>
    <t>240 Southampton St</t>
  </si>
  <si>
    <t>Route I-93 to MA Avenue, then to Southampton St.</t>
  </si>
  <si>
    <t>City of Ogden</t>
  </si>
  <si>
    <t>175 W 29th St</t>
  </si>
  <si>
    <t>29th St.</t>
  </si>
  <si>
    <t>Fairfield Transportation Center</t>
  </si>
  <si>
    <t>2000 Cadenasso Dr</t>
  </si>
  <si>
    <t>San Francisco City Hall</t>
  </si>
  <si>
    <t>1 Dr Carlton B Goodlet Pl</t>
  </si>
  <si>
    <t>Sonoma County</t>
  </si>
  <si>
    <t>2688 Ventura Ave</t>
  </si>
  <si>
    <t>I-64 West Rest Stop</t>
  </si>
  <si>
    <t>I-64 W and VA-155</t>
  </si>
  <si>
    <t>I-64 between milepost 214 and 213 in Virginia</t>
  </si>
  <si>
    <t>New Kent</t>
  </si>
  <si>
    <t>7-Eleven</t>
  </si>
  <si>
    <t>1900 S Powerline Rd</t>
  </si>
  <si>
    <t>Deerfield Beach</t>
  </si>
  <si>
    <t>Kwik Trip #330</t>
  </si>
  <si>
    <t>104 Aspen Ln</t>
  </si>
  <si>
    <t>Paducah Gaseous Diffusion Plant</t>
  </si>
  <si>
    <t>5600 Hobbs Rd</t>
  </si>
  <si>
    <t>West Paducah</t>
  </si>
  <si>
    <t>Chillicothe Veterans Affairs Medical Center</t>
  </si>
  <si>
    <t>17273 SR 104</t>
  </si>
  <si>
    <t>Chillicothe</t>
  </si>
  <si>
    <t>Beaufort Marine Corps Air Station</t>
  </si>
  <si>
    <t>Moore St</t>
  </si>
  <si>
    <t>Building 616</t>
  </si>
  <si>
    <t>Department of Commerce</t>
  </si>
  <si>
    <t>100 Bureau Dr</t>
  </si>
  <si>
    <t>Grand Forks Air Force Base</t>
  </si>
  <si>
    <t>636 1st St</t>
  </si>
  <si>
    <t>Building 545</t>
  </si>
  <si>
    <t>Grand Forks AFB</t>
  </si>
  <si>
    <t>Mighty Joe's Gas Station</t>
  </si>
  <si>
    <t>1231 Route 206</t>
  </si>
  <si>
    <t>Shamong</t>
  </si>
  <si>
    <t>Little Rock Air Force Base</t>
  </si>
  <si>
    <t>450 3rd St</t>
  </si>
  <si>
    <t>Little Rock AFB</t>
  </si>
  <si>
    <t>Miramar Way</t>
  </si>
  <si>
    <t>Bldg 6319</t>
  </si>
  <si>
    <t>National Zoological Park - Smithsonian</t>
  </si>
  <si>
    <t>3001 Connecticut Ave NW</t>
  </si>
  <si>
    <t>Newport-Mesa Unified School District</t>
  </si>
  <si>
    <t>2985 Bear St</t>
  </si>
  <si>
    <t>Costa Mesa</t>
  </si>
  <si>
    <t>Clean Energy - Central Jersey Waste</t>
  </si>
  <si>
    <t>500 Breunig Ave</t>
  </si>
  <si>
    <t>University of Maryland - Motor Transportation Facility</t>
  </si>
  <si>
    <t>5245 Greenbelt Rd</t>
  </si>
  <si>
    <t>Jet-Pep Store #9</t>
  </si>
  <si>
    <t>2310 Highway 31 S</t>
  </si>
  <si>
    <t>Pelham</t>
  </si>
  <si>
    <t>Jet-Pep Store #581</t>
  </si>
  <si>
    <t>1007 E Willow St</t>
  </si>
  <si>
    <t>Scottsboro</t>
  </si>
  <si>
    <t>Menlo Park Veterans Affairs Medical Center</t>
  </si>
  <si>
    <t>795 Willow Rd</t>
  </si>
  <si>
    <t>Menlo Park</t>
  </si>
  <si>
    <t>Platte-Clay Fuels</t>
  </si>
  <si>
    <t>540 Sam Barr Dr</t>
  </si>
  <si>
    <t>Shell - Quik Mart - Edwards Oil</t>
  </si>
  <si>
    <t>532 E 2nd St</t>
  </si>
  <si>
    <t>SW Corner of Woodward Ave and 2nd St</t>
  </si>
  <si>
    <t>Muscle Shoals</t>
  </si>
  <si>
    <t>Kwik Trip #481</t>
  </si>
  <si>
    <t>4820 Highway 61 W</t>
  </si>
  <si>
    <t>Located off of Hwy 61</t>
  </si>
  <si>
    <t>Red Wing</t>
  </si>
  <si>
    <t>North Carolina DOT</t>
  </si>
  <si>
    <t>441 W Belvoir Hwy</t>
  </si>
  <si>
    <t>1840 Margaretha Ave</t>
  </si>
  <si>
    <t>Kwik Trip #492</t>
  </si>
  <si>
    <t>8921 Crossroads Blvd</t>
  </si>
  <si>
    <t>Intersection of Lyman Blvd and Crossroads Blvd</t>
  </si>
  <si>
    <t>Chanhassen</t>
  </si>
  <si>
    <t>Kwik Trip #615</t>
  </si>
  <si>
    <t>1740 Commerce Dr</t>
  </si>
  <si>
    <t>North Mankato</t>
  </si>
  <si>
    <t>Martin Eagle Oil Co</t>
  </si>
  <si>
    <t>2700 James St</t>
  </si>
  <si>
    <t>Denton</t>
  </si>
  <si>
    <t>New York Institute of Technology - Old Westbury Solar Carport Station</t>
  </si>
  <si>
    <t>Valentines Ln &amp; Northern Blvd</t>
  </si>
  <si>
    <t>Route 25A</t>
  </si>
  <si>
    <t>Old Westbury</t>
  </si>
  <si>
    <t>Fastlane #47</t>
  </si>
  <si>
    <t>240 College Campus Dr</t>
  </si>
  <si>
    <t>Moscow Mills</t>
  </si>
  <si>
    <t>Victorville Federal Correctional Complex</t>
  </si>
  <si>
    <t>13777 Air Expy</t>
  </si>
  <si>
    <t>Town of Glastonbury - Riverfront Community Center</t>
  </si>
  <si>
    <t>300 Welles St</t>
  </si>
  <si>
    <t>From CT-3 N, take exit toward Glastonbury/Main St. Turn right at Glastonbury Blvd. Turn left at Naubuc Ave. Take 2nd right onto Welles St. Destination is on the right at the community center</t>
  </si>
  <si>
    <t>Glastonbury</t>
  </si>
  <si>
    <t>Manchester Honda</t>
  </si>
  <si>
    <t>24 Adams St</t>
  </si>
  <si>
    <t>Manchester</t>
  </si>
  <si>
    <t>MetroLINK Transit</t>
  </si>
  <si>
    <t>3635 4th Ave</t>
  </si>
  <si>
    <t>Moline</t>
  </si>
  <si>
    <t>Butner Federal Correctional Complex</t>
  </si>
  <si>
    <t>Old NC Highway 75</t>
  </si>
  <si>
    <t>Butner</t>
  </si>
  <si>
    <t>Clean Energy - Atlantic County Utilities Authority</t>
  </si>
  <si>
    <t>6700 Delilah Rd</t>
  </si>
  <si>
    <t>Delilah Rd and Doughty Rd</t>
  </si>
  <si>
    <t>Egg Harbor Township</t>
  </si>
  <si>
    <t>2019-02-16 18:46:55 UTC</t>
  </si>
  <si>
    <t>Clean Energy - Austin Bergstrom International Airport</t>
  </si>
  <si>
    <t>3100 1/2 Spirit of Texas Dr</t>
  </si>
  <si>
    <t>Off State Highway 71. Not at the main airport entrance, instead the use: "Airport Cargo/Service Entrance" exit</t>
  </si>
  <si>
    <t>American Natural Gas - National Fuel - Buffalo</t>
  </si>
  <si>
    <t>365 Mineral Springs Rd</t>
  </si>
  <si>
    <t>Near Harlem Rd</t>
  </si>
  <si>
    <t>Clean Energy - Town of Brookhaven</t>
  </si>
  <si>
    <t>350 Horseblock Rd</t>
  </si>
  <si>
    <t>Yaphank</t>
  </si>
  <si>
    <t>Apache Elk City</t>
  </si>
  <si>
    <t>3900 W 3rd</t>
  </si>
  <si>
    <t>Elk City</t>
  </si>
  <si>
    <t>Beaumont Federal Correctional Complex</t>
  </si>
  <si>
    <t>5980 Knauth Rd</t>
  </si>
  <si>
    <t>Marine Corps Logistic Base - Albany</t>
  </si>
  <si>
    <t>814 Radford Blvd</t>
  </si>
  <si>
    <t>Moody Air Force Base</t>
  </si>
  <si>
    <t>4380A Alabama Rd</t>
  </si>
  <si>
    <t>Columbus Air Force Base</t>
  </si>
  <si>
    <t>504 Simler Blvd</t>
  </si>
  <si>
    <t>Columbus AFB</t>
  </si>
  <si>
    <t>Seymour Johnson Air Force Base</t>
  </si>
  <si>
    <t>1825 Jabarrah Ave</t>
  </si>
  <si>
    <t>Seymour Johnson AFB</t>
  </si>
  <si>
    <t>McGuire Air Force Base</t>
  </si>
  <si>
    <t>3101 Vandenberg Ave</t>
  </si>
  <si>
    <t>McGuire AFB</t>
  </si>
  <si>
    <t>Altus Air Force Base</t>
  </si>
  <si>
    <t>717 S 1st St</t>
  </si>
  <si>
    <t>Altus AFB</t>
  </si>
  <si>
    <t>Goodfellow Air Force Base</t>
  </si>
  <si>
    <t>371 Fort Lancaster Ave</t>
  </si>
  <si>
    <t>Goodfellow AFB</t>
  </si>
  <si>
    <t>North Cascades National Park - Marblemount Fuel Facility</t>
  </si>
  <si>
    <t>7280 Ranger Station Rd</t>
  </si>
  <si>
    <t>Marblemount</t>
  </si>
  <si>
    <t>Haggen Food &amp; Pharmacy</t>
  </si>
  <si>
    <t>1313 Cooper Point Rd SW</t>
  </si>
  <si>
    <t>In front of the building on the left hand side</t>
  </si>
  <si>
    <t>Olympia</t>
  </si>
  <si>
    <t>40 N 6300 W</t>
  </si>
  <si>
    <t>Exit 16 / I-15</t>
  </si>
  <si>
    <t>Hurricane</t>
  </si>
  <si>
    <t>Rebel Oil Co #43</t>
  </si>
  <si>
    <t>1100 S Rainbow Blvd</t>
  </si>
  <si>
    <t>At Rainbow Blvd and Charleston</t>
  </si>
  <si>
    <t>Rebel Oil Co #65</t>
  </si>
  <si>
    <t>1720 W Charleston Blvd</t>
  </si>
  <si>
    <t>Total Express</t>
  </si>
  <si>
    <t>16401 N Rockwell Ave</t>
  </si>
  <si>
    <t>NW 164th and Rockwell Ave, Suite 100.</t>
  </si>
  <si>
    <t>Edmond</t>
  </si>
  <si>
    <t>Ada Travel Stop West</t>
  </si>
  <si>
    <t>201 Latta Rd</t>
  </si>
  <si>
    <t>Ada</t>
  </si>
  <si>
    <t>JL Mini-Mart</t>
  </si>
  <si>
    <t>6021 NE Portland Hwy</t>
  </si>
  <si>
    <t>At 60th and NE Lombard</t>
  </si>
  <si>
    <t>West Point Travel Plaza</t>
  </si>
  <si>
    <t>1716 N Lincoln</t>
  </si>
  <si>
    <t>West Point</t>
  </si>
  <si>
    <t>Union - 76</t>
  </si>
  <si>
    <t>4123 Middle Country Rd</t>
  </si>
  <si>
    <t>At Route 25.</t>
  </si>
  <si>
    <t>Calverton</t>
  </si>
  <si>
    <t>102 Lake Rd</t>
  </si>
  <si>
    <t>Congers</t>
  </si>
  <si>
    <t>Water Mill Fuel Complex - Shell</t>
  </si>
  <si>
    <t>960 Montauk Hwy</t>
  </si>
  <si>
    <t>Water Mill</t>
  </si>
  <si>
    <t>Kum &amp; Go #877</t>
  </si>
  <si>
    <t>1050 E Albany</t>
  </si>
  <si>
    <t>Northeast corner of Albany (61st St) &amp; Lynn Ln (also known as N 9th St and 177th E Ave)</t>
  </si>
  <si>
    <t>Kum &amp; Go #982</t>
  </si>
  <si>
    <t>15139 S Highway 72</t>
  </si>
  <si>
    <t>Southeast corner of 151st St (Hwy 51-B) &amp; S Broadway (Hwy 72)</t>
  </si>
  <si>
    <t>Coweta</t>
  </si>
  <si>
    <t>Kum &amp; Go #405</t>
  </si>
  <si>
    <t>2710 Moberly Ln</t>
  </si>
  <si>
    <t>Kum &amp; Go #940</t>
  </si>
  <si>
    <t>70 W Bridge</t>
  </si>
  <si>
    <t>Kum &amp; Go #973</t>
  </si>
  <si>
    <t>127 Laura Way</t>
  </si>
  <si>
    <t>Dacono</t>
  </si>
  <si>
    <t>Kum &amp; Go #938</t>
  </si>
  <si>
    <t>308 Agate Ave</t>
  </si>
  <si>
    <t>Granby</t>
  </si>
  <si>
    <t>Kum &amp; Go #222</t>
  </si>
  <si>
    <t>1002 West St</t>
  </si>
  <si>
    <t>Kum &amp; Go #507</t>
  </si>
  <si>
    <t>610 N Kansas Ave</t>
  </si>
  <si>
    <t>North Liberty</t>
  </si>
  <si>
    <t>Kum &amp; Go #240</t>
  </si>
  <si>
    <t>530 North Ave</t>
  </si>
  <si>
    <t>Kum &amp; Go #229</t>
  </si>
  <si>
    <t>507 W 19th St</t>
  </si>
  <si>
    <t>Kum &amp; Go #170</t>
  </si>
  <si>
    <t>6990 Douglas Ave</t>
  </si>
  <si>
    <t>McClure Oil #42</t>
  </si>
  <si>
    <t>4976 Indiana 32</t>
  </si>
  <si>
    <t>McClure Oil #66</t>
  </si>
  <si>
    <t>1348 S 13th St</t>
  </si>
  <si>
    <t>Kroger #409</t>
  </si>
  <si>
    <t>3105 N Bend Rd</t>
  </si>
  <si>
    <t>Hebron</t>
  </si>
  <si>
    <t>Meijer Gas #248</t>
  </si>
  <si>
    <t>3700 17 Mile Rd NE</t>
  </si>
  <si>
    <t>Cedar Springs</t>
  </si>
  <si>
    <t>Kwik Trip #497</t>
  </si>
  <si>
    <t>42165 County Rd 12</t>
  </si>
  <si>
    <t>Dakota</t>
  </si>
  <si>
    <t>Gardner's Quick Stop</t>
  </si>
  <si>
    <t>100 Atlantic Ave</t>
  </si>
  <si>
    <t>At 1st Street</t>
  </si>
  <si>
    <t>Kwik Trip #345</t>
  </si>
  <si>
    <t>9440 State Highway 25</t>
  </si>
  <si>
    <t>Temp Stop</t>
  </si>
  <si>
    <t>100 SE Todd George Pkwy</t>
  </si>
  <si>
    <t>Located at Langsford and Todd George</t>
  </si>
  <si>
    <t>Lee's Summit</t>
  </si>
  <si>
    <t>Break Time Convenience Store #3124</t>
  </si>
  <si>
    <t>420 W Monroe St</t>
  </si>
  <si>
    <t>Kum &amp; Go #449</t>
  </si>
  <si>
    <t>15679 Kodiak Rd</t>
  </si>
  <si>
    <t>Neosho</t>
  </si>
  <si>
    <t>Break Time Convenience Store #3147</t>
  </si>
  <si>
    <t>2823 E Malone Ave</t>
  </si>
  <si>
    <t>Sikeston</t>
  </si>
  <si>
    <t>Rabobank - Salinas</t>
  </si>
  <si>
    <t>1285 N Davis Rd</t>
  </si>
  <si>
    <t>Cool Roof Store</t>
  </si>
  <si>
    <t>575 Cooke St</t>
  </si>
  <si>
    <t>Thorntons #155</t>
  </si>
  <si>
    <t>8405 National Turnpike</t>
  </si>
  <si>
    <t>University of Northwestern Ohio</t>
  </si>
  <si>
    <t>1766 Hartzler Rd</t>
  </si>
  <si>
    <t>1100 Hunter Development Bldg on Hartzler Rd. South of Route 309.</t>
  </si>
  <si>
    <t>Lima</t>
  </si>
  <si>
    <t>Canyon County Government</t>
  </si>
  <si>
    <t>1323 E Chicago St</t>
  </si>
  <si>
    <t>Caldwell</t>
  </si>
  <si>
    <t>Jubitz Travel Center - Pacific Pride</t>
  </si>
  <si>
    <t>10210 N Vancouver Way</t>
  </si>
  <si>
    <t>8445 N Kerby Ave</t>
  </si>
  <si>
    <t>Pilot Travel Center #114</t>
  </si>
  <si>
    <t>2449 Genesis Rd</t>
  </si>
  <si>
    <t>I-40, Exit 172</t>
  </si>
  <si>
    <t>Crossville</t>
  </si>
  <si>
    <t>Kum &amp; Go #913</t>
  </si>
  <si>
    <t>13799 Pacific Cir</t>
  </si>
  <si>
    <t>9206 S County Rd 125</t>
  </si>
  <si>
    <t>At exit 333 off I-10</t>
  </si>
  <si>
    <t>Glen St. Mary</t>
  </si>
  <si>
    <t>Kum &amp; Go #80</t>
  </si>
  <si>
    <t>1178 Enterprise Dr</t>
  </si>
  <si>
    <t>Kwik Star #468</t>
  </si>
  <si>
    <t>605 Gilbert St</t>
  </si>
  <si>
    <t>Charles City</t>
  </si>
  <si>
    <t>Kwik Star #495</t>
  </si>
  <si>
    <t>2685 Dodge St</t>
  </si>
  <si>
    <t>Off of U.S. 20</t>
  </si>
  <si>
    <t>Power Mart</t>
  </si>
  <si>
    <t>572 W Lake St</t>
  </si>
  <si>
    <t>Elmhurst</t>
  </si>
  <si>
    <t>Thorntons #34</t>
  </si>
  <si>
    <t>605 Lyndon Ln</t>
  </si>
  <si>
    <t>Thorntons #151</t>
  </si>
  <si>
    <t>7920 Bardstown Rd</t>
  </si>
  <si>
    <t>Bruning Food Mart - Valentino's Express - Shell</t>
  </si>
  <si>
    <t>6206 State Spur 85C</t>
  </si>
  <si>
    <t>Bruning</t>
  </si>
  <si>
    <t>Power Gas</t>
  </si>
  <si>
    <t>205 Sanford St</t>
  </si>
  <si>
    <t>East Orange</t>
  </si>
  <si>
    <t>Rebel Oil Co #87</t>
  </si>
  <si>
    <t>1200 W Warm Springs Rd</t>
  </si>
  <si>
    <t>At Marks St</t>
  </si>
  <si>
    <t>Rebel Oil Co #98</t>
  </si>
  <si>
    <t>2920 S Nellis Blvd</t>
  </si>
  <si>
    <t>At E Vegas Valley Dr</t>
  </si>
  <si>
    <t>Get-Go - Pine Township</t>
  </si>
  <si>
    <t>140 Towne Centre Dr</t>
  </si>
  <si>
    <t>Wexford</t>
  </si>
  <si>
    <t>Thorntons #610</t>
  </si>
  <si>
    <t>1049 Long Hollow Pike</t>
  </si>
  <si>
    <t>Gallatin</t>
  </si>
  <si>
    <t>Pilot Travel Center #219</t>
  </si>
  <si>
    <t>7210 Strawberry Plains Pike</t>
  </si>
  <si>
    <t>I-40, Exit 398</t>
  </si>
  <si>
    <t>Kroger #594</t>
  </si>
  <si>
    <t>4900 Port Royal Rd</t>
  </si>
  <si>
    <t>Spring Hill</t>
  </si>
  <si>
    <t>Oregon Electric Group</t>
  </si>
  <si>
    <t>1709 SE 3rd Ave</t>
  </si>
  <si>
    <t>1551 Froom Ranch Way</t>
  </si>
  <si>
    <t>San Luis Obispo Promenade - Bed Bath &amp; Beyond</t>
  </si>
  <si>
    <t>319 Madonna Rd</t>
  </si>
  <si>
    <t>New York State Energy Research Development Authority - Headquarters</t>
  </si>
  <si>
    <t>17 Columbia Cir</t>
  </si>
  <si>
    <t>Saratoga Technology &amp; Energy Park</t>
  </si>
  <si>
    <t>10 Hermes Rd</t>
  </si>
  <si>
    <t>Malta</t>
  </si>
  <si>
    <t>Central Hudson Gas &amp; Electric</t>
  </si>
  <si>
    <t>284 South Ave</t>
  </si>
  <si>
    <t>Poughkeepsie</t>
  </si>
  <si>
    <t>Sunergy</t>
  </si>
  <si>
    <t>1000 Hicksville Rd</t>
  </si>
  <si>
    <t>At intersection of Jerusalem Avenue and Hicksville Road.</t>
  </si>
  <si>
    <t>Conrad &amp; Bischoff Inc</t>
  </si>
  <si>
    <t>2251 N Holmes Ave</t>
  </si>
  <si>
    <t>Gas Technology Institute - University of Texas Austin</t>
  </si>
  <si>
    <t>10100 Burnet Rd</t>
  </si>
  <si>
    <t>J.J. Pickle Research Campus at the University of Texas at Austin</t>
  </si>
  <si>
    <t>Clearwater Gas System</t>
  </si>
  <si>
    <t>1020 N Hercules Ave</t>
  </si>
  <si>
    <t>In front of the Clearwater Airpark, just north of Drew St.</t>
  </si>
  <si>
    <t>Clearwater</t>
  </si>
  <si>
    <t>Clean Energy - Veolia Transportation</t>
  </si>
  <si>
    <t>1611 Naud St</t>
  </si>
  <si>
    <t>Omnitrans - West Valley Facility</t>
  </si>
  <si>
    <t>4748 Arrow Hwy</t>
  </si>
  <si>
    <t>LCNG station.</t>
  </si>
  <si>
    <t>Orange County Public Works</t>
  </si>
  <si>
    <t>2023 W Collins Ave</t>
  </si>
  <si>
    <t>At intersection of Collins and Eckhoff.</t>
  </si>
  <si>
    <t>Orange</t>
  </si>
  <si>
    <t>Stratton Equity Co-op</t>
  </si>
  <si>
    <t>515 Lincoln St</t>
  </si>
  <si>
    <t>Olive Street Station</t>
  </si>
  <si>
    <t>610 E 3rd St</t>
  </si>
  <si>
    <t>Atlantic</t>
  </si>
  <si>
    <t>Thorntons #386</t>
  </si>
  <si>
    <t>101 S Mattis Ave</t>
  </si>
  <si>
    <t>Thorntons #64</t>
  </si>
  <si>
    <t>3909 Highway 31E</t>
  </si>
  <si>
    <t>Clarksville</t>
  </si>
  <si>
    <t>Thorntons #110</t>
  </si>
  <si>
    <t>4015 E 82nd St</t>
  </si>
  <si>
    <t>At 82nd and Dean</t>
  </si>
  <si>
    <t>Thorntons #142</t>
  </si>
  <si>
    <t>6880 W Washington St</t>
  </si>
  <si>
    <t>Thorntons #11</t>
  </si>
  <si>
    <t>401 W Court Ave</t>
  </si>
  <si>
    <t>Thorntons #401</t>
  </si>
  <si>
    <t>7020 Pendleton Pike</t>
  </si>
  <si>
    <t>Thorntons #1</t>
  </si>
  <si>
    <t>2250 State St</t>
  </si>
  <si>
    <t>New Albany</t>
  </si>
  <si>
    <t>Thorntons #107</t>
  </si>
  <si>
    <t>5760 Crawfordsville Rd</t>
  </si>
  <si>
    <t>Speedway</t>
  </si>
  <si>
    <t>Eddie's Service Center - Citgo</t>
  </si>
  <si>
    <t>753 E Main St</t>
  </si>
  <si>
    <t>Kings Park</t>
  </si>
  <si>
    <t>2019-03-28 00:31:29 UTC</t>
  </si>
  <si>
    <t>JG Service Station</t>
  </si>
  <si>
    <t>2013 Morgantown Rd</t>
  </si>
  <si>
    <t>Uniontown</t>
  </si>
  <si>
    <t>Spinx #256</t>
  </si>
  <si>
    <t>3221 Murray Ave</t>
  </si>
  <si>
    <t>Spinx #251</t>
  </si>
  <si>
    <t>7853 White Horse Rd</t>
  </si>
  <si>
    <t>Spinx #260</t>
  </si>
  <si>
    <t>426 N Highway 52</t>
  </si>
  <si>
    <t>Avista Corp</t>
  </si>
  <si>
    <t>Steam Plant Grill</t>
  </si>
  <si>
    <t>159 S Lincoln St</t>
  </si>
  <si>
    <t>Sigourney BP - Cobb Oil</t>
  </si>
  <si>
    <t>805 E Jackson St</t>
  </si>
  <si>
    <t>Sigourney</t>
  </si>
  <si>
    <t>Bancroft Car Go Express</t>
  </si>
  <si>
    <t>112 N Long St</t>
  </si>
  <si>
    <t>Bancroft</t>
  </si>
  <si>
    <t>Dows Junction</t>
  </si>
  <si>
    <t>904 Cardinal Ave</t>
  </si>
  <si>
    <t>Dows</t>
  </si>
  <si>
    <t>Kwik Star #790</t>
  </si>
  <si>
    <t>1000 W Main St</t>
  </si>
  <si>
    <t>21st Century Co-op</t>
  </si>
  <si>
    <t>74515 Richland Rd</t>
  </si>
  <si>
    <t>Massena</t>
  </si>
  <si>
    <t>Community Oil Co</t>
  </si>
  <si>
    <t>910 10th St</t>
  </si>
  <si>
    <t>Rock Valley</t>
  </si>
  <si>
    <t>First Co-op Association - Sinclair</t>
  </si>
  <si>
    <t>501 Highway 71 S</t>
  </si>
  <si>
    <t>Sioux Rapids</t>
  </si>
  <si>
    <t>Shell - Quick Mart #3</t>
  </si>
  <si>
    <t>600 S Jackson</t>
  </si>
  <si>
    <t>Tullahoma</t>
  </si>
  <si>
    <t>Pearson Fuels - Silvas Oil Co Inc</t>
  </si>
  <si>
    <t>6417 Ventura Blvd</t>
  </si>
  <si>
    <t>Fastlane #63</t>
  </si>
  <si>
    <t>6725 Highway 6</t>
  </si>
  <si>
    <t>Dyno's</t>
  </si>
  <si>
    <t>361 3rd St NW</t>
  </si>
  <si>
    <t>Hartley</t>
  </si>
  <si>
    <t>E-K Petro Mart</t>
  </si>
  <si>
    <t>305 S Hamilton St</t>
  </si>
  <si>
    <t>Sullivan</t>
  </si>
  <si>
    <t>Clean Energy - Southern Counties Express</t>
  </si>
  <si>
    <t>2045 E Carson St</t>
  </si>
  <si>
    <t>Clean Energy - Newport Beach</t>
  </si>
  <si>
    <t>592 Superior Ave</t>
  </si>
  <si>
    <t>General Services Yard; corner of Superior Ave and Industrial Way</t>
  </si>
  <si>
    <t>Newport Beach</t>
  </si>
  <si>
    <t>Phillips Energy Inc</t>
  </si>
  <si>
    <t>2586 George Washington Memorial Hwy</t>
  </si>
  <si>
    <t>On Route 17, 2 mi north of Coleman Bridge</t>
  </si>
  <si>
    <t>Hayes</t>
  </si>
  <si>
    <t>OnCue Express #106</t>
  </si>
  <si>
    <t>2917 S Douglas Blvd</t>
  </si>
  <si>
    <t>At SE 29th</t>
  </si>
  <si>
    <t>Midwest City</t>
  </si>
  <si>
    <t>Clean Energy - University of California San Diego</t>
  </si>
  <si>
    <t>9413 Voigt Dr</t>
  </si>
  <si>
    <t>East Campus Lot 703.</t>
  </si>
  <si>
    <t>358 Cox Creek Pkwy</t>
  </si>
  <si>
    <t>Across from Regency Square Mall</t>
  </si>
  <si>
    <t>Florence</t>
  </si>
  <si>
    <t>Semi-Service</t>
  </si>
  <si>
    <t>4285 W 1385 S</t>
  </si>
  <si>
    <t>Twin Oil Sunoco</t>
  </si>
  <si>
    <t>2501 Orange Ave</t>
  </si>
  <si>
    <t>Fort Pierce</t>
  </si>
  <si>
    <t>Pompano Service Plaza - Shell</t>
  </si>
  <si>
    <t>Mile Marker 65, Florida Turnpike</t>
  </si>
  <si>
    <t>Pompano</t>
  </si>
  <si>
    <t>Kum &amp; Go #92</t>
  </si>
  <si>
    <t>1025 E 1st St</t>
  </si>
  <si>
    <t>Max Yield Co-op</t>
  </si>
  <si>
    <t>603 Railroad Ave</t>
  </si>
  <si>
    <t>Superior</t>
  </si>
  <si>
    <t>Family Express - La Porte Fail Road</t>
  </si>
  <si>
    <t>1004 E State Rd 2</t>
  </si>
  <si>
    <t>Family Express - Lebanon</t>
  </si>
  <si>
    <t>2430 N Lebanon St</t>
  </si>
  <si>
    <t>Family Express - Michigan City Coolspring</t>
  </si>
  <si>
    <t>3201 S Franklin St</t>
  </si>
  <si>
    <t>Family Express - Rensselaer Interstate</t>
  </si>
  <si>
    <t>8805 W State Rd 114</t>
  </si>
  <si>
    <t>Off I-65, exit 215</t>
  </si>
  <si>
    <t>Family Express - South Haven East</t>
  </si>
  <si>
    <t>298 W US 6</t>
  </si>
  <si>
    <t>Family Express - Valpo 130</t>
  </si>
  <si>
    <t>252 W State Rd 130</t>
  </si>
  <si>
    <t>Family Express - Valpo Burlington Beach</t>
  </si>
  <si>
    <t>1901 Burlington Beach Rd</t>
  </si>
  <si>
    <t>Family Express - Valpo West</t>
  </si>
  <si>
    <t>752 W Lincolnway</t>
  </si>
  <si>
    <t>Thorntons #20</t>
  </si>
  <si>
    <t>4500 S 3rd St</t>
  </si>
  <si>
    <t>Holiday Stationstore #404</t>
  </si>
  <si>
    <t>601 N 5th St</t>
  </si>
  <si>
    <t>Holiday Stationstore #407</t>
  </si>
  <si>
    <t>3550 Cedar Ave S</t>
  </si>
  <si>
    <t>Holiday Stationstore #393</t>
  </si>
  <si>
    <t>7510 Minnesota 55</t>
  </si>
  <si>
    <t>Greenfield</t>
  </si>
  <si>
    <t>Bosselman's Pump &amp; Pantry #26</t>
  </si>
  <si>
    <t>109 E 4th St</t>
  </si>
  <si>
    <t>Bosselman's Pump &amp; Pantry #28</t>
  </si>
  <si>
    <t>981 2nd St</t>
  </si>
  <si>
    <t>Chappell</t>
  </si>
  <si>
    <t>Bosselman's Pump &amp; Pantry #42</t>
  </si>
  <si>
    <t>1235 Allen Dr</t>
  </si>
  <si>
    <t>Stone's Truck Stop</t>
  </si>
  <si>
    <t>3801 9th Ave SE</t>
  </si>
  <si>
    <t>Shell - MidTex</t>
  </si>
  <si>
    <t>1015 S Seguin Ave</t>
  </si>
  <si>
    <t>New Braunfels</t>
  </si>
  <si>
    <t>2700 SW 2nd Ave</t>
  </si>
  <si>
    <t>Fort Lauderdale</t>
  </si>
  <si>
    <t>Village Service Station</t>
  </si>
  <si>
    <t>193 Pound Ridge Rd</t>
  </si>
  <si>
    <t>Bedford</t>
  </si>
  <si>
    <t>Apache Chickasha</t>
  </si>
  <si>
    <t>1710 Charles Allen Dr</t>
  </si>
  <si>
    <t>Chickasha</t>
  </si>
  <si>
    <t>EQT - Strip District</t>
  </si>
  <si>
    <t>2926 Smallman St</t>
  </si>
  <si>
    <t>Apache Notrees</t>
  </si>
  <si>
    <t>12001 W Highway 302</t>
  </si>
  <si>
    <t>Notrees</t>
  </si>
  <si>
    <t>Dominion Energy - Moab Service Center</t>
  </si>
  <si>
    <t>2450 S Highway 191</t>
  </si>
  <si>
    <t>Moab</t>
  </si>
  <si>
    <t>Christensen Oil - Sinclair</t>
  </si>
  <si>
    <t>334 E Riverside Dr</t>
  </si>
  <si>
    <t>I-15, exit 6 (Bluff St Exit). After exiting freeway, turn east on E Riverside Rd. Go 0.3 miles. Station is on the right (south) side of road. CNG pump is to the east of the gas/diesel pumps, toward the motel</t>
  </si>
  <si>
    <t>Muskegon Area Transit System</t>
  </si>
  <si>
    <t>2624 6th St</t>
  </si>
  <si>
    <t>Muskegon Heights</t>
  </si>
  <si>
    <t>Apache Hobbs</t>
  </si>
  <si>
    <t>2350 W Marland Blvd</t>
  </si>
  <si>
    <t>Hobbs</t>
  </si>
  <si>
    <t>80998 E Main St</t>
  </si>
  <si>
    <t>Holiday Stationstore #1</t>
  </si>
  <si>
    <t>12970 Lake Blvd</t>
  </si>
  <si>
    <t>Lindstrom</t>
  </si>
  <si>
    <t>Holiday Stationstore #405</t>
  </si>
  <si>
    <t>13028 Main St</t>
  </si>
  <si>
    <t>Highway 101 &amp; Interstate 94</t>
  </si>
  <si>
    <t>Rogers</t>
  </si>
  <si>
    <t>2681 SW Fondura St</t>
  </si>
  <si>
    <t>North Central Co-op</t>
  </si>
  <si>
    <t>1101 N 3rd St</t>
  </si>
  <si>
    <t>Logansport</t>
  </si>
  <si>
    <t>Meijer Gas #153</t>
  </si>
  <si>
    <t>3820 S Western Ave</t>
  </si>
  <si>
    <t>1010 E Waterford St</t>
  </si>
  <si>
    <t>Wakarusa</t>
  </si>
  <si>
    <t>Pro Ag Marketing</t>
  </si>
  <si>
    <t>222 NE 4th St</t>
  </si>
  <si>
    <t>Kirwin</t>
  </si>
  <si>
    <t>EZ Go</t>
  </si>
  <si>
    <t>Mile Marker 209, Interstate 70</t>
  </si>
  <si>
    <t>13 W Main St</t>
  </si>
  <si>
    <t>Adams</t>
  </si>
  <si>
    <t>Kwik Trip #812</t>
  </si>
  <si>
    <t>1756 Bunker Lake Blvd NW</t>
  </si>
  <si>
    <t>Intersection of Bunker Lake Blvd NW and Jay St</t>
  </si>
  <si>
    <t>Andover</t>
  </si>
  <si>
    <t>Holiday Stationstore #412</t>
  </si>
  <si>
    <t>12290 Nicollet Ave</t>
  </si>
  <si>
    <t>At Highway 13</t>
  </si>
  <si>
    <t>Kwik Trip #465</t>
  </si>
  <si>
    <t>9250 Springbrook Dr NW</t>
  </si>
  <si>
    <t>At Coon Rapids Boulevard</t>
  </si>
  <si>
    <t>Cottage Grove BP</t>
  </si>
  <si>
    <t>8490 SE Point Douglas Rd</t>
  </si>
  <si>
    <t>8100 Flying Cloud Dr</t>
  </si>
  <si>
    <t>Across from Target</t>
  </si>
  <si>
    <t>Eden Prairie</t>
  </si>
  <si>
    <t>Kwik Trip #463</t>
  </si>
  <si>
    <t>100 Jefferson Dr</t>
  </si>
  <si>
    <t>Zumbrota</t>
  </si>
  <si>
    <t>Frontier Travel Center</t>
  </si>
  <si>
    <t>705 US 12</t>
  </si>
  <si>
    <t>Bowman</t>
  </si>
  <si>
    <t>Rebel Oil Co #91</t>
  </si>
  <si>
    <t>3540 E Lake Mead Dr</t>
  </si>
  <si>
    <t>1351 Central Ave</t>
  </si>
  <si>
    <t>At intersection of Central Avenue and Fuller Street.</t>
  </si>
  <si>
    <t>2019-04-01 22:58:51 UTC</t>
  </si>
  <si>
    <t>Village Mobil</t>
  </si>
  <si>
    <t>88 Wolf Rd</t>
  </si>
  <si>
    <t>Gasoline Heaven - Gulf</t>
  </si>
  <si>
    <t>2088 Jericho Turnpike</t>
  </si>
  <si>
    <t>Commack</t>
  </si>
  <si>
    <t>Glenmont Mobil</t>
  </si>
  <si>
    <t>415 Route 9W</t>
  </si>
  <si>
    <t>Glenmont</t>
  </si>
  <si>
    <t>Doran Service Station</t>
  </si>
  <si>
    <t>1153 Walt Whitman Rd</t>
  </si>
  <si>
    <t>Melville</t>
  </si>
  <si>
    <t>Montgomery Valero</t>
  </si>
  <si>
    <t>315 State Route 17K</t>
  </si>
  <si>
    <t>Rock Tavern</t>
  </si>
  <si>
    <t>Banahan Brothers</t>
  </si>
  <si>
    <t>310 Theodore Fremd Ave</t>
  </si>
  <si>
    <t>Rye</t>
  </si>
  <si>
    <t>Southfields Valero</t>
  </si>
  <si>
    <t>1011 Route 17 S</t>
  </si>
  <si>
    <t>Southfields</t>
  </si>
  <si>
    <t>Newton's Service &amp; Parts</t>
  </si>
  <si>
    <t>601 N Main St</t>
  </si>
  <si>
    <t>Columbiana</t>
  </si>
  <si>
    <t>Deuel County Cenex</t>
  </si>
  <si>
    <t>375 Main Ave</t>
  </si>
  <si>
    <t>Toronto</t>
  </si>
  <si>
    <t>USA 2 GO Sunoco</t>
  </si>
  <si>
    <t>1900 N Latson Rd</t>
  </si>
  <si>
    <t>At M-59</t>
  </si>
  <si>
    <t>Howell</t>
  </si>
  <si>
    <t>Pilot - Naples</t>
  </si>
  <si>
    <t>1521 S 1500 E</t>
  </si>
  <si>
    <t>Naples</t>
  </si>
  <si>
    <t>Wave</t>
  </si>
  <si>
    <t>270 W Main St</t>
  </si>
  <si>
    <t>Patchogue</t>
  </si>
  <si>
    <t>Corner Store #1055</t>
  </si>
  <si>
    <t>4801 Walzem Rd</t>
  </si>
  <si>
    <t>At I-35</t>
  </si>
  <si>
    <t>Windcrest</t>
  </si>
  <si>
    <t>Questar Gas - Flying J Travel Plaza</t>
  </si>
  <si>
    <t>1172 W 2100 S</t>
  </si>
  <si>
    <t>I-15, exit 343</t>
  </si>
  <si>
    <t>City of Greenbelt Public Works Department</t>
  </si>
  <si>
    <t>555 Crescent Rd</t>
  </si>
  <si>
    <t>Crescent Rd and Ridge Rd</t>
  </si>
  <si>
    <t>New Jersey Natural Gas - Central Division Operations Center</t>
  </si>
  <si>
    <t>1420 Wyckoff Rd</t>
  </si>
  <si>
    <t>Wall Township</t>
  </si>
  <si>
    <t>Propel Fuels - Chevron</t>
  </si>
  <si>
    <t>735 W Capitol Expy</t>
  </si>
  <si>
    <t>At intersection of W Capitol Expressway and Guadalupe Parkway HW 87.</t>
  </si>
  <si>
    <t>39707 Paseo Padre Pkwy</t>
  </si>
  <si>
    <t>At intersection of Stevenson Boulevard and Paseo Padre Parkway.</t>
  </si>
  <si>
    <t>Fremont</t>
  </si>
  <si>
    <t>Boyett Petroleum</t>
  </si>
  <si>
    <t>401 9th St</t>
  </si>
  <si>
    <t>Modesto</t>
  </si>
  <si>
    <t>350 Grand Ave</t>
  </si>
  <si>
    <t>At intersection of Grand Avenue and Perkins Street.</t>
  </si>
  <si>
    <t>999 Sunrise Ave</t>
  </si>
  <si>
    <t>At intersection of Sunrise Avenue and Cirby Way.</t>
  </si>
  <si>
    <t>309 E DeYoung St</t>
  </si>
  <si>
    <t>Corner Corral</t>
  </si>
  <si>
    <t>108 US 36</t>
  </si>
  <si>
    <t>At Main St</t>
  </si>
  <si>
    <t>Kensington</t>
  </si>
  <si>
    <t>Brown Dupree Oil Co</t>
  </si>
  <si>
    <t>416 S Colorado St</t>
  </si>
  <si>
    <t>Ulysses</t>
  </si>
  <si>
    <t>Sunoco - Road Trip Oasis</t>
  </si>
  <si>
    <t>3034 W Lansing Rd</t>
  </si>
  <si>
    <t>Ripley 1 Stop</t>
  </si>
  <si>
    <t>21586 Grouse Rd</t>
  </si>
  <si>
    <t>Little Falls</t>
  </si>
  <si>
    <t>3820 12th Ave NW</t>
  </si>
  <si>
    <t>Valley Dairy</t>
  </si>
  <si>
    <t>2401 S Columbia Rd</t>
  </si>
  <si>
    <t>Grand Forks</t>
  </si>
  <si>
    <t>Baseview Petroleum Inc</t>
  </si>
  <si>
    <t>15 N Raymond</t>
  </si>
  <si>
    <t>Northwood</t>
  </si>
  <si>
    <t>Tower Travel Center</t>
  </si>
  <si>
    <t>101 Maiden Ln</t>
  </si>
  <si>
    <t>Tower City</t>
  </si>
  <si>
    <t>Bob's Tire and Auto Service</t>
  </si>
  <si>
    <t>2039 Jericho Turnpike</t>
  </si>
  <si>
    <t>171 Sunrise Hwy</t>
  </si>
  <si>
    <t>Rockville Centre</t>
  </si>
  <si>
    <t>2019-03-27 23:36:04 UTC</t>
  </si>
  <si>
    <t>557 Route 25A</t>
  </si>
  <si>
    <t>Rocky Point</t>
  </si>
  <si>
    <t>108 Highway 16</t>
  </si>
  <si>
    <t>Orient</t>
  </si>
  <si>
    <t>Stripes Store #1532</t>
  </si>
  <si>
    <t>901 Highway 95</t>
  </si>
  <si>
    <t>Corner of Highway 21 and Chestnut St. Highway 21 becomes Highway 95 at Chestnut St. E85 pump is in the Highway 95 side (north) of the location.</t>
  </si>
  <si>
    <t>Bastrop</t>
  </si>
  <si>
    <t>Mar Gas</t>
  </si>
  <si>
    <t>805 E Enterprise Dr</t>
  </si>
  <si>
    <t>Pueblo West</t>
  </si>
  <si>
    <t>Northern Energy</t>
  </si>
  <si>
    <t>31242 Highway 2</t>
  </si>
  <si>
    <t>Libby</t>
  </si>
  <si>
    <t>8890 Asheville Hwy</t>
  </si>
  <si>
    <t>Ste B. Off of Hwy 29 behind the Kwik Trip</t>
  </si>
  <si>
    <t>Boiling Springs</t>
  </si>
  <si>
    <t>Bayfield County</t>
  </si>
  <si>
    <t>117 E 6th St</t>
  </si>
  <si>
    <t>Washburn</t>
  </si>
  <si>
    <t>Clean Energy - Anaheim - Valero Station</t>
  </si>
  <si>
    <t>2100 S Harbor Blvd</t>
  </si>
  <si>
    <t>1607 2nd Ave</t>
  </si>
  <si>
    <t>US-85 Bypass, off of Highway 8</t>
  </si>
  <si>
    <t>7984 US Highway 85</t>
  </si>
  <si>
    <t>Weld County Rd 18</t>
  </si>
  <si>
    <t>Fort Lupton</t>
  </si>
  <si>
    <t>103 Hill St</t>
  </si>
  <si>
    <t>Station is located at US-34</t>
  </si>
  <si>
    <t>Kersey</t>
  </si>
  <si>
    <t>Clean Energy - Yellow Cab</t>
  </si>
  <si>
    <t>86 Granby St</t>
  </si>
  <si>
    <t>Bloomfield</t>
  </si>
  <si>
    <t>Enviro Express Natural Gas</t>
  </si>
  <si>
    <t>555 Wordin Ave</t>
  </si>
  <si>
    <t>LCNG station. From 95S, take Exit 26 for Wordin Avenue. Turn left and destination is on the right.</t>
  </si>
  <si>
    <t>City of Meriden</t>
  </si>
  <si>
    <t>55 Michael Dr</t>
  </si>
  <si>
    <t>Meriden</t>
  </si>
  <si>
    <t>Clean Energy - Metro Taxi</t>
  </si>
  <si>
    <t>65 Industry Dr</t>
  </si>
  <si>
    <t>From 91-S, take Exit 1 to merge onto CT-34 W/Oak St connector towards downtown New Haven. Take a slight right at N Frontage Rd. Go left at Church St S. Then right at Columbus Ave. Continue onto Boston Post Rd. Right at Ardale St. Left at Fresh Meadow Rd. Right at Industry Drive Extension. Destination is on the right</t>
  </si>
  <si>
    <t>West Haven</t>
  </si>
  <si>
    <t>PS Energy - East Point</t>
  </si>
  <si>
    <t>2192 Sylvan Rd</t>
  </si>
  <si>
    <t>East Point</t>
  </si>
  <si>
    <t>DeKalb County - Seminole Road Landfill</t>
  </si>
  <si>
    <t>4295 Clevemont Rd</t>
  </si>
  <si>
    <t>Ellenwood</t>
  </si>
  <si>
    <t>PS Energy - Lithonia</t>
  </si>
  <si>
    <t>2490 Lithonia Industrial Blvd</t>
  </si>
  <si>
    <t>PS Energy - Tucker</t>
  </si>
  <si>
    <t>1833 Tucker Industrial Rd</t>
  </si>
  <si>
    <t>4501 4th Ave</t>
  </si>
  <si>
    <t>Rock Island</t>
  </si>
  <si>
    <t>Clean Energy - Atlantic City Jitney Association</t>
  </si>
  <si>
    <t>6821 Delilah Rd</t>
  </si>
  <si>
    <t>Delilah Rd and Fire Rd.</t>
  </si>
  <si>
    <t>2019-02-16 18:48:25 UTC</t>
  </si>
  <si>
    <t>Newark Liberty International Airport</t>
  </si>
  <si>
    <t>100 Lindbergh Rd</t>
  </si>
  <si>
    <t>Building 349.</t>
  </si>
  <si>
    <t>Newark</t>
  </si>
  <si>
    <t>Giant Eagle - Ok Grocery</t>
  </si>
  <si>
    <t>755 Beechnut Dr</t>
  </si>
  <si>
    <t>Questar Gas - Flying J Travel Plaza - Scipio</t>
  </si>
  <si>
    <t>810 N 800 W</t>
  </si>
  <si>
    <t>Exit 88 off I-15</t>
  </si>
  <si>
    <t>Scipio</t>
  </si>
  <si>
    <t>City of Chicago FS#2</t>
  </si>
  <si>
    <t>6445 N Ravenswood</t>
  </si>
  <si>
    <t>Devon and Ravenswood</t>
  </si>
  <si>
    <t>City of Chicago FS#202</t>
  </si>
  <si>
    <t>5150 W 63rd St</t>
  </si>
  <si>
    <t>63rd and Laramie</t>
  </si>
  <si>
    <t>City of Chicago FS#205</t>
  </si>
  <si>
    <t>3245 N Campbell</t>
  </si>
  <si>
    <t>Belmont &amp; Western</t>
  </si>
  <si>
    <t>City of Chicago FS#8</t>
  </si>
  <si>
    <t>10420 S Vincennes</t>
  </si>
  <si>
    <t>104th and Vincennes</t>
  </si>
  <si>
    <t>Elkton One Stop Shop - Ignash Petroleum Clark Station</t>
  </si>
  <si>
    <t>5083 Whalen St</t>
  </si>
  <si>
    <t>Elkton</t>
  </si>
  <si>
    <t>Kwik Trip #466</t>
  </si>
  <si>
    <t>1305 S Minnesota Ave</t>
  </si>
  <si>
    <t>St. Peter</t>
  </si>
  <si>
    <t>Country Partners Co-op</t>
  </si>
  <si>
    <t>528 N 14th St</t>
  </si>
  <si>
    <t>Bridgehampton Service Station</t>
  </si>
  <si>
    <t>2148 Montauk Hwy</t>
  </si>
  <si>
    <t>Bridgehampton</t>
  </si>
  <si>
    <t>Gulf</t>
  </si>
  <si>
    <t>1979 Veterans Hwy</t>
  </si>
  <si>
    <t>Islandia</t>
  </si>
  <si>
    <t>2019-03-29 18:18:32 UTC</t>
  </si>
  <si>
    <t>Pit Stop Food Mart - Shell</t>
  </si>
  <si>
    <t>528 Main St</t>
  </si>
  <si>
    <t>Kerrville</t>
  </si>
  <si>
    <t>Valero</t>
  </si>
  <si>
    <t>1002 Highway 80</t>
  </si>
  <si>
    <t>San Marcos</t>
  </si>
  <si>
    <t>Schmitz Sunoco Goose Creek</t>
  </si>
  <si>
    <t>42800 Creek View Plaza</t>
  </si>
  <si>
    <t>Ashburn</t>
  </si>
  <si>
    <t>Kwik Trip #653</t>
  </si>
  <si>
    <t>1223 E Wisconsin St</t>
  </si>
  <si>
    <t>Off of Ontario St</t>
  </si>
  <si>
    <t>Kwik Trip #453</t>
  </si>
  <si>
    <t>1238 N Main St</t>
  </si>
  <si>
    <t>Kwik Trip #897</t>
  </si>
  <si>
    <t>2033 North Ave</t>
  </si>
  <si>
    <t>Sheboygan</t>
  </si>
  <si>
    <t>Kwik Trip #373</t>
  </si>
  <si>
    <t>1809 W St. Paul Ave</t>
  </si>
  <si>
    <t>849 University Ave</t>
  </si>
  <si>
    <t>At intersection of University Avenue and 7th Street.</t>
  </si>
  <si>
    <t>790 Montague Expy</t>
  </si>
  <si>
    <t>At intersection of Montague Expressway and O'Toole Avenue.</t>
  </si>
  <si>
    <t>City of Little Rock</t>
  </si>
  <si>
    <t>900 W Capitol Ave</t>
  </si>
  <si>
    <t>Little Rock</t>
  </si>
  <si>
    <t>Hyatt Regency - Denver</t>
  </si>
  <si>
    <t>650 15th St</t>
  </si>
  <si>
    <t>At Colorado Convention Center, level 2</t>
  </si>
  <si>
    <t>Whole Foods Market</t>
  </si>
  <si>
    <t>150 Ledge Rd</t>
  </si>
  <si>
    <t>Darien</t>
  </si>
  <si>
    <t>Control Module Industries</t>
  </si>
  <si>
    <t>89 Phoenix Ave</t>
  </si>
  <si>
    <t>Element Hotels - Ewing</t>
  </si>
  <si>
    <t>1000 Sam Weinroth Rd</t>
  </si>
  <si>
    <t>Ewing</t>
  </si>
  <si>
    <t>Lane Community College</t>
  </si>
  <si>
    <t>4000 E 30th Ave</t>
  </si>
  <si>
    <t>Under solar canopy; Lot B</t>
  </si>
  <si>
    <t>City of Houston Fleet</t>
  </si>
  <si>
    <t>1205 Dart St</t>
  </si>
  <si>
    <t>AK</t>
  </si>
  <si>
    <t>Bethesda W Express</t>
  </si>
  <si>
    <t>5143 River Rd</t>
  </si>
  <si>
    <t>Hudson Valley Community College - TEC-SMART Building</t>
  </si>
  <si>
    <t>345 Hermes Rd</t>
  </si>
  <si>
    <t>City of Bossier City</t>
  </si>
  <si>
    <t>2580 E Texas St</t>
  </si>
  <si>
    <t>Bossier City</t>
  </si>
  <si>
    <t>City of Lake Jackson</t>
  </si>
  <si>
    <t>101 Canna Ln</t>
  </si>
  <si>
    <t>Lake Jackson</t>
  </si>
  <si>
    <t>Robinson Waste Services Inc</t>
  </si>
  <si>
    <t>2719 N Fairfield Rd</t>
  </si>
  <si>
    <t>Layton</t>
  </si>
  <si>
    <t>Chula Vista Elementary School District</t>
  </si>
  <si>
    <t>1855 Maxwell Rd</t>
  </si>
  <si>
    <t>2019-04-01 17:33:25 UTC</t>
  </si>
  <si>
    <t>Waste Management - Corona Hauling</t>
  </si>
  <si>
    <t>800 S Temescal St</t>
  </si>
  <si>
    <t>Noil Energy</t>
  </si>
  <si>
    <t>1234 W Cowles St</t>
  </si>
  <si>
    <t>710 Freeway to Anaheim West, take the first right on Harbor Ave, then the first right on Cowles St.</t>
  </si>
  <si>
    <t>Clean Energy - Montebello Unified School District</t>
  </si>
  <si>
    <t>505 S Greenwood</t>
  </si>
  <si>
    <t>Montebello</t>
  </si>
  <si>
    <t>3015 E Comstock Ave</t>
  </si>
  <si>
    <t>North of major intersection at Garrity Rd &amp; Kings Rd, between Garrity Rd and Comstock Ave. Entrance to public station is around the corner on King Rd.</t>
  </si>
  <si>
    <t>CNG Calumet</t>
  </si>
  <si>
    <t>130 State St</t>
  </si>
  <si>
    <t>Calumet City</t>
  </si>
  <si>
    <t>Henderson County</t>
  </si>
  <si>
    <t>520 Williams St</t>
  </si>
  <si>
    <t>Town of Hempstead - Department of Conservation &amp; Waterways</t>
  </si>
  <si>
    <t>1401 Lido Blvd</t>
  </si>
  <si>
    <t>Loop Parkway</t>
  </si>
  <si>
    <t>2019-03-21 20:46:52 UTC</t>
  </si>
  <si>
    <t>City of Columbus - Fleet Management</t>
  </si>
  <si>
    <t>4211 Groves Rd</t>
  </si>
  <si>
    <t>I-70 and Rt 317 (Hamilton Rd S)</t>
  </si>
  <si>
    <t>4419 Main St</t>
  </si>
  <si>
    <t>Arkoma</t>
  </si>
  <si>
    <t>OnCue Express #105 - C-Store</t>
  </si>
  <si>
    <t>800 S Broadway</t>
  </si>
  <si>
    <t>NE corner of Ninth St and Broadway.</t>
  </si>
  <si>
    <t>Van Eaton Ready Mix</t>
  </si>
  <si>
    <t>3401 S Radio Rd</t>
  </si>
  <si>
    <t>El Reno</t>
  </si>
  <si>
    <t>Love's Country Store #5</t>
  </si>
  <si>
    <t>203 S Main St</t>
  </si>
  <si>
    <t>Kingfisher</t>
  </si>
  <si>
    <t>OnCue Express #100 - C-Store</t>
  </si>
  <si>
    <t>5900 W Reno Ave</t>
  </si>
  <si>
    <t>Reno at MacArthur Ave.</t>
  </si>
  <si>
    <t>2019-02-19 20:27:52 UTC</t>
  </si>
  <si>
    <t>OnCue Express #101 - C-Store</t>
  </si>
  <si>
    <t>1 NW 23rd St</t>
  </si>
  <si>
    <t>NW 23rd St at Santa Fe.</t>
  </si>
  <si>
    <t>2019-02-19 20:28:13 UTC</t>
  </si>
  <si>
    <t>151 Main St</t>
  </si>
  <si>
    <t>At intersection of Main Street and Spring Street.</t>
  </si>
  <si>
    <t>1112 W 4th St</t>
  </si>
  <si>
    <t>Vinton</t>
  </si>
  <si>
    <t>Sylvan Mobil Mart</t>
  </si>
  <si>
    <t>328 S Telegraph</t>
  </si>
  <si>
    <t>Sylvan Lake</t>
  </si>
  <si>
    <t>1300 E Main St</t>
  </si>
  <si>
    <t>Mandan</t>
  </si>
  <si>
    <t>239 W Main Ave</t>
  </si>
  <si>
    <t>Phillips 66 - RS Fuel</t>
  </si>
  <si>
    <t>3330 W Memorial Rd</t>
  </si>
  <si>
    <t>Rabobank - Goleta</t>
  </si>
  <si>
    <t>5956 Calle Real</t>
  </si>
  <si>
    <t>Goleta</t>
  </si>
  <si>
    <t>Clean Energy - Dallas Fort Worth Airport Rental Car Center</t>
  </si>
  <si>
    <t>2425 Rental Car Rd</t>
  </si>
  <si>
    <t>South end of the airport off Rt 183. Turn right (east) on Rental Car Rd. The station is up one block on the left</t>
  </si>
  <si>
    <t>969 E Pine St</t>
  </si>
  <si>
    <t>Sebewaing</t>
  </si>
  <si>
    <t>City of Spartanburg - Municipal Parking Garage</t>
  </si>
  <si>
    <t>100 Dunbar St</t>
  </si>
  <si>
    <t>Located in the parking garage between Magnolia and N Church Street</t>
  </si>
  <si>
    <t>130 E Saint John St</t>
  </si>
  <si>
    <t>Union Town Hall</t>
  </si>
  <si>
    <t>101 Sharpe Ave</t>
  </si>
  <si>
    <t>Sharpe Ave and N Herndon St</t>
  </si>
  <si>
    <t>Blue Energy Fuels - City of Owasso</t>
  </si>
  <si>
    <t>101 S Main St</t>
  </si>
  <si>
    <t>Corner of S Main and E 1st Ave</t>
  </si>
  <si>
    <t>Tulsa Transit</t>
  </si>
  <si>
    <t>510 S Rockford Ave</t>
  </si>
  <si>
    <t>City of Grand Junction</t>
  </si>
  <si>
    <t>2553 Riverside Pkwy</t>
  </si>
  <si>
    <t>Riverside Pkwy and Broadway</t>
  </si>
  <si>
    <t>Grand Junction</t>
  </si>
  <si>
    <t>4520 Barksdale Blvd</t>
  </si>
  <si>
    <t>City of Springfield</t>
  </si>
  <si>
    <t>1111 W Chestnut Expy</t>
  </si>
  <si>
    <t>Chestnut Expy and Kansas Expy</t>
  </si>
  <si>
    <t>City of Socorro</t>
  </si>
  <si>
    <t>3000 Old US Highway 85</t>
  </si>
  <si>
    <t>Located at the landfill</t>
  </si>
  <si>
    <t>Socorro</t>
  </si>
  <si>
    <t>Clean Energy - Town of Smithtown</t>
  </si>
  <si>
    <t>85 Old Northport Rd</t>
  </si>
  <si>
    <t>Raceco</t>
  </si>
  <si>
    <t>450 Cicero Ave</t>
  </si>
  <si>
    <t>University Park</t>
  </si>
  <si>
    <t>Speedway #8030</t>
  </si>
  <si>
    <t>1075 N State Rd 267</t>
  </si>
  <si>
    <t>CountryMark</t>
  </si>
  <si>
    <t>2112 Indianapolis Rd</t>
  </si>
  <si>
    <t>Crawfordsville</t>
  </si>
  <si>
    <t>Speedway #8041</t>
  </si>
  <si>
    <t>7235 E 116th St</t>
  </si>
  <si>
    <t>Fishers</t>
  </si>
  <si>
    <t>Marathon - North Pointe</t>
  </si>
  <si>
    <t>1828 Dupont Rd</t>
  </si>
  <si>
    <t>CountryMark - North Central Co-op</t>
  </si>
  <si>
    <t>1764 W Logansport Rd</t>
  </si>
  <si>
    <t>Ceres Solutions LLP</t>
  </si>
  <si>
    <t>1466 N McKinley Ave</t>
  </si>
  <si>
    <t>811 Bestgate Rd</t>
  </si>
  <si>
    <t>Annapolis</t>
  </si>
  <si>
    <t>Marathon - USA Gasoline #320</t>
  </si>
  <si>
    <t>4224 I-75 Business Spur</t>
  </si>
  <si>
    <t>Sault Ste. Marie</t>
  </si>
  <si>
    <t>Jawad Marathon</t>
  </si>
  <si>
    <t>24960 Telegraph Rd</t>
  </si>
  <si>
    <t>State Highway Administration Refueling Station</t>
  </si>
  <si>
    <t>7491 Connelley Dr</t>
  </si>
  <si>
    <t>Severn</t>
  </si>
  <si>
    <t>BP - Brighton</t>
  </si>
  <si>
    <t>204 W Grand River Ave</t>
  </si>
  <si>
    <t>Meijer Gas #244</t>
  </si>
  <si>
    <t>8089 Lapeer Rd</t>
  </si>
  <si>
    <t>At Lapeer and S Irish Rd</t>
  </si>
  <si>
    <t>Davison</t>
  </si>
  <si>
    <t>Hendricks Elevator Gas Stop</t>
  </si>
  <si>
    <t>110 S Division</t>
  </si>
  <si>
    <t>Hendricks</t>
  </si>
  <si>
    <t>Holiday Stationstore #5</t>
  </si>
  <si>
    <t>629 Rice St</t>
  </si>
  <si>
    <t>Midwest Petroleum - Phillips</t>
  </si>
  <si>
    <t>101 E Nifong Blvd</t>
  </si>
  <si>
    <t>Express Mart - Phillips 66</t>
  </si>
  <si>
    <t>801 Collins Dr</t>
  </si>
  <si>
    <t>Festus</t>
  </si>
  <si>
    <t>107 Highway 10</t>
  </si>
  <si>
    <t>Norborne</t>
  </si>
  <si>
    <t>6001 Cornhusker Hwy</t>
  </si>
  <si>
    <t>"Fantasy's" Food &amp; Fuel</t>
  </si>
  <si>
    <t>2540 N 90th St</t>
  </si>
  <si>
    <t>Joe's Quick Shoppe</t>
  </si>
  <si>
    <t>800 E Highway 81</t>
  </si>
  <si>
    <t>Near Highway 92.</t>
  </si>
  <si>
    <t>Sheetz Store #191</t>
  </si>
  <si>
    <t>1098 Harrisburg Pike</t>
  </si>
  <si>
    <t>Carlisle</t>
  </si>
  <si>
    <t>2019-02-14 21:01:30 UTC</t>
  </si>
  <si>
    <t>Sheetz Store #426</t>
  </si>
  <si>
    <t>1796 W Trindle Rd</t>
  </si>
  <si>
    <t>Sheetz Store #412</t>
  </si>
  <si>
    <t>6290 Allentown Blvd</t>
  </si>
  <si>
    <t>E-Z Shop #28</t>
  </si>
  <si>
    <t>3425 Paxville Hwy</t>
  </si>
  <si>
    <t>Norway Horizon - Shorty's</t>
  </si>
  <si>
    <t>8471 Savannah Hwy</t>
  </si>
  <si>
    <t>Norway</t>
  </si>
  <si>
    <t>E-Z Shop #15</t>
  </si>
  <si>
    <t>1539 Bells Hwy</t>
  </si>
  <si>
    <t>Bonn Express</t>
  </si>
  <si>
    <t>801 US 281</t>
  </si>
  <si>
    <t>Lowe's C-Store - Cenex</t>
  </si>
  <si>
    <t>817 Main St</t>
  </si>
  <si>
    <t>First American Mart</t>
  </si>
  <si>
    <t>1001 S Veterans St</t>
  </si>
  <si>
    <t>Flandreau</t>
  </si>
  <si>
    <t>Clark - Halverson Oil Inc</t>
  </si>
  <si>
    <t>301 W South Dakota Highway 248</t>
  </si>
  <si>
    <t>Kennebec</t>
  </si>
  <si>
    <t>Gus Stop</t>
  </si>
  <si>
    <t>620 2nd St</t>
  </si>
  <si>
    <t>E US Highway 18</t>
  </si>
  <si>
    <t>10 S Hahn Ave</t>
  </si>
  <si>
    <t>Rosholt</t>
  </si>
  <si>
    <t>1016 5th St SE</t>
  </si>
  <si>
    <t>Kroger #389</t>
  </si>
  <si>
    <t>6616 FM 1488 Rd</t>
  </si>
  <si>
    <t>Magnolia</t>
  </si>
  <si>
    <t>13501 S Kedzie Ave</t>
  </si>
  <si>
    <t>Robbins</t>
  </si>
  <si>
    <t>Valero In the Zone VII</t>
  </si>
  <si>
    <t>1925 N Scottsdale Rd</t>
  </si>
  <si>
    <t>SE corner of Scottsdale and McKellipes</t>
  </si>
  <si>
    <t>Giant</t>
  </si>
  <si>
    <t>7335 S Houghton Rd</t>
  </si>
  <si>
    <t>Propel Fuels - Mak's Valero</t>
  </si>
  <si>
    <t>1101 Broadway</t>
  </si>
  <si>
    <t>At intersection of Broadway and Riverside Boulevard.</t>
  </si>
  <si>
    <t>1002 N 1st St</t>
  </si>
  <si>
    <t>At intersection of N 1st Street and E Younger Avenue.</t>
  </si>
  <si>
    <t>Bucky's Express #34</t>
  </si>
  <si>
    <t>3501 W Broadway</t>
  </si>
  <si>
    <t>Corner of N 35th and Broadway</t>
  </si>
  <si>
    <t>4615 Hugh Howell Rd</t>
  </si>
  <si>
    <t>636 Lincoln Way</t>
  </si>
  <si>
    <t>850 E 63rd St</t>
  </si>
  <si>
    <t>17951 Halsted St</t>
  </si>
  <si>
    <t>Roc One Stop - Russell Oil</t>
  </si>
  <si>
    <t>1100 W Broadway</t>
  </si>
  <si>
    <t>Johnston City</t>
  </si>
  <si>
    <t>350 Grasmere Ave</t>
  </si>
  <si>
    <t>Propark America - Omni Hotel Chapel Square Garage</t>
  </si>
  <si>
    <t>155 Temple St</t>
  </si>
  <si>
    <t>Located on first floor of garage</t>
  </si>
  <si>
    <t>New Haven</t>
  </si>
  <si>
    <t>Air Rights Garage</t>
  </si>
  <si>
    <t>60 York St</t>
  </si>
  <si>
    <t>City of New Haven - Temple Street Garage</t>
  </si>
  <si>
    <t>1 Temple St</t>
  </si>
  <si>
    <t>City of New Haven - Union Station Garage</t>
  </si>
  <si>
    <t>50 Union Ave</t>
  </si>
  <si>
    <t>Propark - Water Street Garage</t>
  </si>
  <si>
    <t>161 Water St</t>
  </si>
  <si>
    <t>Located outside off entrance from Water St and inside upon entering garage</t>
  </si>
  <si>
    <t>New London</t>
  </si>
  <si>
    <t>Town of Westport - Westport Metro North</t>
  </si>
  <si>
    <t>1 Railroad Pl</t>
  </si>
  <si>
    <t>Eastbound Westport Saugatuck Train Station</t>
  </si>
  <si>
    <t>Westport</t>
  </si>
  <si>
    <t>Executive Valet Parking - Bradley International Airport</t>
  </si>
  <si>
    <t>1186 South St</t>
  </si>
  <si>
    <t>Suffield</t>
  </si>
  <si>
    <t>Corner Store #1062</t>
  </si>
  <si>
    <t>11003 Culebra Rd</t>
  </si>
  <si>
    <t>FM 471</t>
  </si>
  <si>
    <t>Baker Electric Building</t>
  </si>
  <si>
    <t>7100 Euclid Ave</t>
  </si>
  <si>
    <t>Euclid Avenue and E 71st St</t>
  </si>
  <si>
    <t>McDonald's</t>
  </si>
  <si>
    <t>116 5th Ave</t>
  </si>
  <si>
    <t>Huntington</t>
  </si>
  <si>
    <t>3550 Enterprise Ave</t>
  </si>
  <si>
    <t>Cobb County Community Transit</t>
  </si>
  <si>
    <t>800 S Marietta Pkwy SE</t>
  </si>
  <si>
    <t>Clean Energy - Cowboys Stadium</t>
  </si>
  <si>
    <t>1731 E Division St</t>
  </si>
  <si>
    <t>Corner of Stadium and Division. Station is right next to the Valero.</t>
  </si>
  <si>
    <t>Arlington</t>
  </si>
  <si>
    <t>100 N Riverfront Blvd</t>
  </si>
  <si>
    <t>Riverfront Blvd at Commerce St.  Across from Dallas County Courthouse.</t>
  </si>
  <si>
    <t>Clean Energy - Parking Spot Houston</t>
  </si>
  <si>
    <t>15868 International Plaza Dr</t>
  </si>
  <si>
    <t>Martinez Veterans Affairs Medical Center</t>
  </si>
  <si>
    <t>150 Muir Rd</t>
  </si>
  <si>
    <t>U-Gas</t>
  </si>
  <si>
    <t>5101 N Federal Hwy</t>
  </si>
  <si>
    <t>Boca Raton</t>
  </si>
  <si>
    <t>Federal Law Enforcement Training Center</t>
  </si>
  <si>
    <t>1131 Chapel Crossing Rd</t>
  </si>
  <si>
    <t>Glynco</t>
  </si>
  <si>
    <t>295 Mount Vernon Hwy NE</t>
  </si>
  <si>
    <t>Sandy Springs</t>
  </si>
  <si>
    <t>Kum &amp; Go #206</t>
  </si>
  <si>
    <t>1725 NW 86th St</t>
  </si>
  <si>
    <t>Clive</t>
  </si>
  <si>
    <t>Kum &amp; Go #137</t>
  </si>
  <si>
    <t>101 Village Dr</t>
  </si>
  <si>
    <t>North of I-80 at Exit 237</t>
  </si>
  <si>
    <t>Tiffin</t>
  </si>
  <si>
    <t>MotoMart</t>
  </si>
  <si>
    <t>6328 E Lloyd Expy</t>
  </si>
  <si>
    <t>Thorntons #54</t>
  </si>
  <si>
    <t>4154 Bardstown Rd</t>
  </si>
  <si>
    <t>Thorntons #159</t>
  </si>
  <si>
    <t>4740 Chamberlain Ln</t>
  </si>
  <si>
    <t>Route 22 and Chamberlain</t>
  </si>
  <si>
    <t>Meijer Gas #258</t>
  </si>
  <si>
    <t>2001 Lantern Ridge Dr</t>
  </si>
  <si>
    <t>Kum &amp; Go #571</t>
  </si>
  <si>
    <t>900 E Mt. Vernon Blvd</t>
  </si>
  <si>
    <t>Mount Vernon</t>
  </si>
  <si>
    <t>White's Service</t>
  </si>
  <si>
    <t>405 E 5th St</t>
  </si>
  <si>
    <t>1300 W Richy Ave</t>
  </si>
  <si>
    <t>Artesia</t>
  </si>
  <si>
    <t>1700 W Havens Ave</t>
  </si>
  <si>
    <t>Sam Rayburn Memorial Veterans Center</t>
  </si>
  <si>
    <t>1201 E 9th St</t>
  </si>
  <si>
    <t>Bonham</t>
  </si>
  <si>
    <t>French Gerleman</t>
  </si>
  <si>
    <t>2023 Westport Center Dr</t>
  </si>
  <si>
    <t>13771 S Highway 101</t>
  </si>
  <si>
    <t>Hopland</t>
  </si>
  <si>
    <t>Daniel Corp</t>
  </si>
  <si>
    <t>1075 Peachtree St NE</t>
  </si>
  <si>
    <t>On Level P12</t>
  </si>
  <si>
    <t>Gas N Go</t>
  </si>
  <si>
    <t>202 B Highway 19 S</t>
  </si>
  <si>
    <t>Corner of US Hwy 280 W and Hwy 19 S</t>
  </si>
  <si>
    <t>Americus</t>
  </si>
  <si>
    <t>Thorntons #601</t>
  </si>
  <si>
    <t>768 E Main St</t>
  </si>
  <si>
    <t>Thorntons #604</t>
  </si>
  <si>
    <t>317 Myatt Dr</t>
  </si>
  <si>
    <t>Thorntons #605</t>
  </si>
  <si>
    <t>927 Old Fort Pkwy</t>
  </si>
  <si>
    <t>Murfreesboro</t>
  </si>
  <si>
    <t>Thorntons #608</t>
  </si>
  <si>
    <t>7102 Charlotte Pike</t>
  </si>
  <si>
    <t>I-40, Exit 201</t>
  </si>
  <si>
    <t>16 S Golden St</t>
  </si>
  <si>
    <t>Route 395, exit 83, follow Route 975 to Route 12 S</t>
  </si>
  <si>
    <t>DTE Energy - Allen</t>
  </si>
  <si>
    <t>3751 Greenfield Rd</t>
  </si>
  <si>
    <t>Greenfield, south of Allen Road.</t>
  </si>
  <si>
    <t>Melvindale</t>
  </si>
  <si>
    <t>Conoco Phillips - Crossroads General Store</t>
  </si>
  <si>
    <t>1001 S Business 61</t>
  </si>
  <si>
    <t>Break Time Convenience Store #3125</t>
  </si>
  <si>
    <t>2940 N Westwood Blvd</t>
  </si>
  <si>
    <t>Poplar Bluff</t>
  </si>
  <si>
    <t>Gordy's Inc</t>
  </si>
  <si>
    <t>15556 37th St SE</t>
  </si>
  <si>
    <t>Arrowwood Prairie Co-op</t>
  </si>
  <si>
    <t>401 4th St SW</t>
  </si>
  <si>
    <t>Cooperstown</t>
  </si>
  <si>
    <t>Kum &amp; Go #881</t>
  </si>
  <si>
    <t>2502 N Harvard Ave</t>
  </si>
  <si>
    <t>Southwest corner of Apache &amp; Harvard</t>
  </si>
  <si>
    <t>Thorntons #602</t>
  </si>
  <si>
    <t>714 Stewarts Ferry Pike</t>
  </si>
  <si>
    <t>I-40, Exit 219</t>
  </si>
  <si>
    <t>Bosselman's Pump &amp; Pantry #16</t>
  </si>
  <si>
    <t>109 N Lincoln Ave</t>
  </si>
  <si>
    <t>York</t>
  </si>
  <si>
    <t>Kwik Trip #827</t>
  </si>
  <si>
    <t>935 Lombardi Ave</t>
  </si>
  <si>
    <t>Intersection of Lombardi Ave and Reggie White Way</t>
  </si>
  <si>
    <t>Kwik Trip #422</t>
  </si>
  <si>
    <t>9535 S 13th St</t>
  </si>
  <si>
    <t>Kum &amp; Go #408</t>
  </si>
  <si>
    <t>2811 E Central Ave</t>
  </si>
  <si>
    <t>Kum &amp; Go #409</t>
  </si>
  <si>
    <t>2388 N College Ave</t>
  </si>
  <si>
    <t>Kum &amp; Go #383</t>
  </si>
  <si>
    <t>1010 N Thompson St</t>
  </si>
  <si>
    <t>11951 W Okeechobee Rd</t>
  </si>
  <si>
    <t>Hialeah</t>
  </si>
  <si>
    <t>Snapper Creek Service Plaza - Shell</t>
  </si>
  <si>
    <t>Mile Marker 19, Florida Turnpike</t>
  </si>
  <si>
    <t>Kum &amp; Go #226</t>
  </si>
  <si>
    <t>1373 Pierce St</t>
  </si>
  <si>
    <t>Kum &amp; Go #572</t>
  </si>
  <si>
    <t>4860 NW Urbandale Dr</t>
  </si>
  <si>
    <t>Kum &amp; Go #8</t>
  </si>
  <si>
    <t>1293 8th St</t>
  </si>
  <si>
    <t>118 S Dowling St</t>
  </si>
  <si>
    <t>Highway 256 &amp; I-65</t>
  </si>
  <si>
    <t>Oregon Museum of Science and Industry (OMSI) - North Parking Lot</t>
  </si>
  <si>
    <t>Near building in north parking lot</t>
  </si>
  <si>
    <t>Liberty Park</t>
  </si>
  <si>
    <t>1021 S Constitution Dr</t>
  </si>
  <si>
    <t>520 East. Liberty Park west side loop. Road parking stall near the north end of the tennis courts</t>
  </si>
  <si>
    <t>Salt Lake City Main Library</t>
  </si>
  <si>
    <t>210 E 400 S</t>
  </si>
  <si>
    <t>Level P2 of library parking garage.  Stalls in southeast corner.</t>
  </si>
  <si>
    <t>Eastside Big Tom</t>
  </si>
  <si>
    <t>2023 4th Ave E</t>
  </si>
  <si>
    <t>Group Health Olympia Medical Center</t>
  </si>
  <si>
    <t>700 Lilly Rd</t>
  </si>
  <si>
    <t>Les Schwab Tires</t>
  </si>
  <si>
    <t>210 State Ave NW</t>
  </si>
  <si>
    <t>2611 Harrison Ave NW</t>
  </si>
  <si>
    <t>The Evergreen State College</t>
  </si>
  <si>
    <t>2700 Evergreen Pkwy NW</t>
  </si>
  <si>
    <t>Parking Lot C</t>
  </si>
  <si>
    <t>Washington Department of Labor &amp; Industries - Department of Health - Department of Transportation</t>
  </si>
  <si>
    <t>243 Israel Rd SE</t>
  </si>
  <si>
    <t>Tumwater</t>
  </si>
  <si>
    <t>The Hartford Financial Services Group - Lot 4</t>
  </si>
  <si>
    <t>1 Hartford Plaza</t>
  </si>
  <si>
    <t>Southwest corner of lot #4 behind main building</t>
  </si>
  <si>
    <t>The Hartford Financial Services Group</t>
  </si>
  <si>
    <t>1 Griffin Rd N</t>
  </si>
  <si>
    <t>North corner of main parking lot</t>
  </si>
  <si>
    <t>Alagasco - Southern Operations Center</t>
  </si>
  <si>
    <t>273 Cahaba Valley Pkwy N</t>
  </si>
  <si>
    <t>Courtyard Marriott - Hadley Amherst</t>
  </si>
  <si>
    <t>423 Russell St</t>
  </si>
  <si>
    <t>Rt 116 and Rt 9</t>
  </si>
  <si>
    <t>Hadley</t>
  </si>
  <si>
    <t>City of Delray Beach - Banker's Row Parking Lot</t>
  </si>
  <si>
    <t>200 NE 1st Ave</t>
  </si>
  <si>
    <t>Intersection of NE 1st Avenue and NE 2nd Street, two blocks north of Old School Square</t>
  </si>
  <si>
    <t>Delray Beach</t>
  </si>
  <si>
    <t>Team C B Chevron</t>
  </si>
  <si>
    <t>4737 E Broadway</t>
  </si>
  <si>
    <t>44th St and Broadway</t>
  </si>
  <si>
    <t>Eastport Valero</t>
  </si>
  <si>
    <t>125 County Rd 51</t>
  </si>
  <si>
    <t>Eastport</t>
  </si>
  <si>
    <t>Camp Pendleton Marine Corps Base</t>
  </si>
  <si>
    <t>F Ave</t>
  </si>
  <si>
    <t>Marine Corps Blount Island Command</t>
  </si>
  <si>
    <t>5886 Gateco Blvd</t>
  </si>
  <si>
    <t>Pacific Biodiesel Inc - Burt's Service</t>
  </si>
  <si>
    <t>1342 N School St</t>
  </si>
  <si>
    <t>Vancouver Shell</t>
  </si>
  <si>
    <t>4409 N 78th St</t>
  </si>
  <si>
    <t>Vancouver</t>
  </si>
  <si>
    <t>Washington City Fleet Facility</t>
  </si>
  <si>
    <t>1305 Washington Dam Rd</t>
  </si>
  <si>
    <t>Washington City</t>
  </si>
  <si>
    <t>I-80 Fuels</t>
  </si>
  <si>
    <t>5318 L St</t>
  </si>
  <si>
    <t>Meijer Gas #249</t>
  </si>
  <si>
    <t>1380 Sunbury Rd</t>
  </si>
  <si>
    <t>Delaware</t>
  </si>
  <si>
    <t>Sheetz Store #407</t>
  </si>
  <si>
    <t>1340 N 4th St</t>
  </si>
  <si>
    <t>Wytheville</t>
  </si>
  <si>
    <t>Mission Support Alliance</t>
  </si>
  <si>
    <t>4th &amp; Akron</t>
  </si>
  <si>
    <t>6291 Building</t>
  </si>
  <si>
    <t>Thorntons #310</t>
  </si>
  <si>
    <t>205 S US Highway 12</t>
  </si>
  <si>
    <t>Volo</t>
  </si>
  <si>
    <t>Thorntons #88</t>
  </si>
  <si>
    <t>6300 Morgan Ave</t>
  </si>
  <si>
    <t>Meijer Gas #125</t>
  </si>
  <si>
    <t>5903 Illinois Rd</t>
  </si>
  <si>
    <t>Thorntons #400</t>
  </si>
  <si>
    <t>1600 S US 31</t>
  </si>
  <si>
    <t>Thorntons #78</t>
  </si>
  <si>
    <t>2665 S State Rd 46</t>
  </si>
  <si>
    <t>Thorntons #53</t>
  </si>
  <si>
    <t>2291 Elkhorn Dr</t>
  </si>
  <si>
    <t>Thorntons #26</t>
  </si>
  <si>
    <t>14101 Shelbyville Rd</t>
  </si>
  <si>
    <t>North Lake Country Store - Marathon</t>
  </si>
  <si>
    <t>20941 N Territorial Rd</t>
  </si>
  <si>
    <t>Valero - Knight Enterprises</t>
  </si>
  <si>
    <t>24722 Southfield Rd</t>
  </si>
  <si>
    <t>King County - King County Van Distribution Center</t>
  </si>
  <si>
    <t>18655 NE Union Hill Rd</t>
  </si>
  <si>
    <t>Off NE Union Hill Road between 188th Ave NE and 178th Pl NE</t>
  </si>
  <si>
    <t>Redmond</t>
  </si>
  <si>
    <t>Connecticut Legislative Office Building</t>
  </si>
  <si>
    <t>300 Capitol Ave</t>
  </si>
  <si>
    <t>Eversource</t>
  </si>
  <si>
    <t>56 Prospect St</t>
  </si>
  <si>
    <t>City of Northampton - Parking Garage</t>
  </si>
  <si>
    <t>85 Hampton Ave</t>
  </si>
  <si>
    <t>Located in the city parking garage</t>
  </si>
  <si>
    <t>Northampton</t>
  </si>
  <si>
    <t>City of Columbia - Cannon Garage</t>
  </si>
  <si>
    <t>1100 Taylor St</t>
  </si>
  <si>
    <t>City of Columbia - Washington Street Garage</t>
  </si>
  <si>
    <t>1100 Washington St</t>
  </si>
  <si>
    <t>City of Columbia - Arsenal Hill Garage</t>
  </si>
  <si>
    <t>1812 Lincoln St</t>
  </si>
  <si>
    <t>City of Columbia - Lincoln Street Garage</t>
  </si>
  <si>
    <t>820 Washington St</t>
  </si>
  <si>
    <t>Greenville Zoo</t>
  </si>
  <si>
    <t>150 Cleveland Park Dr</t>
  </si>
  <si>
    <t>City of Greenville - Poinsett Garage</t>
  </si>
  <si>
    <t>25 W McBee Ave</t>
  </si>
  <si>
    <t>City of Greenville - Spring Street Garage</t>
  </si>
  <si>
    <t>316 S Spring St</t>
  </si>
  <si>
    <t>City of Greenville - Church Street Garage</t>
  </si>
  <si>
    <t>320 N Church St</t>
  </si>
  <si>
    <t>City of Columbia - Park Street Garage</t>
  </si>
  <si>
    <t>1007 Park St</t>
  </si>
  <si>
    <t>City of Greenville - Commons Garage</t>
  </si>
  <si>
    <t>60 Beattie Pl</t>
  </si>
  <si>
    <t>City of Greenville - Liberty Square Garage</t>
  </si>
  <si>
    <t>65 Beattie Pl</t>
  </si>
  <si>
    <t>City of Greenville - Richardson Garage</t>
  </si>
  <si>
    <t>66 Richardson St</t>
  </si>
  <si>
    <t>City of Rock Hill - Municipal Garage</t>
  </si>
  <si>
    <t>121 E Black St</t>
  </si>
  <si>
    <t>Rock Hill</t>
  </si>
  <si>
    <t>City of Rock Hill - Cherry Park Parking Lot</t>
  </si>
  <si>
    <t>1466 Cherry Rd</t>
  </si>
  <si>
    <t>Located in the playground parking lot</t>
  </si>
  <si>
    <t>Timken Sports Complex</t>
  </si>
  <si>
    <t>725 Rice Ave</t>
  </si>
  <si>
    <t>Lockhart Power</t>
  </si>
  <si>
    <t>420 River Rd</t>
  </si>
  <si>
    <t>Lockhart</t>
  </si>
  <si>
    <t>ClipperCreek Headquarters</t>
  </si>
  <si>
    <t>11850 Kemper Rd</t>
  </si>
  <si>
    <t>Kemper Rd and Highway 49</t>
  </si>
  <si>
    <t>City of Richmond</t>
  </si>
  <si>
    <t>3502 N Hopkins Rd</t>
  </si>
  <si>
    <t>Toyota of Santa Monica</t>
  </si>
  <si>
    <t>801 Santa Monica Blvd</t>
  </si>
  <si>
    <t>At Lincoln Ct</t>
  </si>
  <si>
    <t>Corrigan Sunoco</t>
  </si>
  <si>
    <t>366 E North Territorial Rd</t>
  </si>
  <si>
    <t>Whitmore Lake</t>
  </si>
  <si>
    <t>Modern Gas Co</t>
  </si>
  <si>
    <t>1335 US Highway 82 W</t>
  </si>
  <si>
    <t>Located two miles west of the Albany Mall on the right</t>
  </si>
  <si>
    <t>Leesburg</t>
  </si>
  <si>
    <t>CountryMark - AG Plus</t>
  </si>
  <si>
    <t>1105 Production Rd</t>
  </si>
  <si>
    <t>Lincoln Airport Authority</t>
  </si>
  <si>
    <t>3520 NW 36th St</t>
  </si>
  <si>
    <t>W Mathis St &amp; NW 36th St</t>
  </si>
  <si>
    <t>US Steel Corp - Mon Valley Works - Irvin Plant</t>
  </si>
  <si>
    <t>Camp Hollow Rd</t>
  </si>
  <si>
    <t>West Mifflin</t>
  </si>
  <si>
    <t>Clean Energy - Dillon Transport</t>
  </si>
  <si>
    <t>4600 Irving Blvd</t>
  </si>
  <si>
    <t>VIA Metropolitan Transit</t>
  </si>
  <si>
    <t>1720 N Flores St</t>
  </si>
  <si>
    <t>San Diego Marine Corps Recruit Depot</t>
  </si>
  <si>
    <t>4580 Belleau Woods Ave</t>
  </si>
  <si>
    <t>Meijer Gas #19</t>
  </si>
  <si>
    <t>650 W Norton Ave</t>
  </si>
  <si>
    <t>Meijer Gas #260</t>
  </si>
  <si>
    <t>2754 S Adams Rd</t>
  </si>
  <si>
    <t>Rochester Hills</t>
  </si>
  <si>
    <t>Pump &amp; Pantry #13</t>
  </si>
  <si>
    <t>514 2nd St</t>
  </si>
  <si>
    <t>A Stop 24 - Aurora Co-op</t>
  </si>
  <si>
    <t>1320 L Rd</t>
  </si>
  <si>
    <t>1099 Horseblock Rd</t>
  </si>
  <si>
    <t>Farmingville</t>
  </si>
  <si>
    <t>2019-03-27 23:41:27 UTC</t>
  </si>
  <si>
    <t>Blanchard Valley Farmers Co-op</t>
  </si>
  <si>
    <t>642 W Lytle St</t>
  </si>
  <si>
    <t>Fostoria</t>
  </si>
  <si>
    <t>Meijer Gas #251</t>
  </si>
  <si>
    <t>5091 Red Arrow Hwy</t>
  </si>
  <si>
    <t>Stevensville</t>
  </si>
  <si>
    <t>Carlie C's Express</t>
  </si>
  <si>
    <t>801 S 13th St</t>
  </si>
  <si>
    <t>Erwin</t>
  </si>
  <si>
    <t>Pump &amp; Pantry #29</t>
  </si>
  <si>
    <t>1110 G St</t>
  </si>
  <si>
    <t>Central City</t>
  </si>
  <si>
    <t>4155 E Highway 30</t>
  </si>
  <si>
    <t>102 E Huntington Dr</t>
  </si>
  <si>
    <t>Propel Fuels - Bonita Point Union 76</t>
  </si>
  <si>
    <t>1495 E H St</t>
  </si>
  <si>
    <t>2890 Palm Ave</t>
  </si>
  <si>
    <t>200 NW 36th St</t>
  </si>
  <si>
    <t>City of Santa Monica - Civic Auditorium Solar Port</t>
  </si>
  <si>
    <t>1855 Main St</t>
  </si>
  <si>
    <t>Parc 55 Hotel</t>
  </si>
  <si>
    <t>55 Cyril Magnin</t>
  </si>
  <si>
    <t>Beach &amp; Hyde Garage</t>
  </si>
  <si>
    <t>655 Beach St</t>
  </si>
  <si>
    <t>City of Santa Monica - Civic Parking Garage</t>
  </si>
  <si>
    <t>333 Civic Center Dr</t>
  </si>
  <si>
    <t>Denver International Airport - Canopy Airport Parking</t>
  </si>
  <si>
    <t>8100 Tower Rd</t>
  </si>
  <si>
    <t>Located in the indoor valet and covered self-parking</t>
  </si>
  <si>
    <t>Charles Hotel - Harvard Square</t>
  </si>
  <si>
    <t>1 Bennett St</t>
  </si>
  <si>
    <t>Cambridge</t>
  </si>
  <si>
    <t>New Turk Lake Market</t>
  </si>
  <si>
    <t>2023 S Greenville Rd</t>
  </si>
  <si>
    <t>S Greenville Rd and Colby Rd</t>
  </si>
  <si>
    <t>National Grid - Bellmore</t>
  </si>
  <si>
    <t>2400 Sunrise Hwy</t>
  </si>
  <si>
    <t>Bellmore</t>
  </si>
  <si>
    <t>National Grid - Bridgehampton</t>
  </si>
  <si>
    <t>Montauk Hwy</t>
  </si>
  <si>
    <t>National Grid - Greenlawn</t>
  </si>
  <si>
    <t>288 Pulaski Rd</t>
  </si>
  <si>
    <t>Greenlawn</t>
  </si>
  <si>
    <t>National Grid - Patchogue</t>
  </si>
  <si>
    <t>460 E Main St</t>
  </si>
  <si>
    <t>National Grid - Hicksville</t>
  </si>
  <si>
    <t>Riverhead Service Center - National Grid &amp; Clean Energy</t>
  </si>
  <si>
    <t>American Natural Gas</t>
  </si>
  <si>
    <t>16038 Highway 65 S</t>
  </si>
  <si>
    <t>Arkansas Route 124</t>
  </si>
  <si>
    <t>Damascus</t>
  </si>
  <si>
    <t>Town of Dyer - Town Hall</t>
  </si>
  <si>
    <t>1 Town Square</t>
  </si>
  <si>
    <t>Dyer</t>
  </si>
  <si>
    <t>Peaches Bed &amp; Breakfast</t>
  </si>
  <si>
    <t>29 Gay Ave SE</t>
  </si>
  <si>
    <t>ComEd</t>
  </si>
  <si>
    <t>3500 N California Ave</t>
  </si>
  <si>
    <t>2018-11-15 22:00:45 UTC</t>
  </si>
  <si>
    <t>7601 S Lawndale Ave</t>
  </si>
  <si>
    <t>2018-11-15 22:00:29 UTC</t>
  </si>
  <si>
    <t>City Hall Annex - Town of Normal</t>
  </si>
  <si>
    <t>100 E Phoenix Ave</t>
  </si>
  <si>
    <t>Right off Linden St, south side of police station</t>
  </si>
  <si>
    <t>College Avenue Parking Deck</t>
  </si>
  <si>
    <t>101 W Mulberry St</t>
  </si>
  <si>
    <t>Located on lowest level of parking deck</t>
  </si>
  <si>
    <t>State of Illinois - Governor's Mansion</t>
  </si>
  <si>
    <t>401-499 E Edwards St</t>
  </si>
  <si>
    <t>Duke Energy</t>
  </si>
  <si>
    <t>1000 E Main St</t>
  </si>
  <si>
    <t>Plainfield</t>
  </si>
  <si>
    <t>3M</t>
  </si>
  <si>
    <t>3M Center Dr</t>
  </si>
  <si>
    <t>Bonneville Power Administration</t>
  </si>
  <si>
    <t>905 NE 11th Ave</t>
  </si>
  <si>
    <t>City of Raleigh - Municipal Building</t>
  </si>
  <si>
    <t>285 W Hargett St</t>
  </si>
  <si>
    <t>Street pay parking at the curb</t>
  </si>
  <si>
    <t>City of Raleigh - Downtown</t>
  </si>
  <si>
    <t>215 W Cabarrus St</t>
  </si>
  <si>
    <t>Street parking at the curb</t>
  </si>
  <si>
    <t>200 SE 6th Ave</t>
  </si>
  <si>
    <t>1001 Fairview St</t>
  </si>
  <si>
    <t>Camden</t>
  </si>
  <si>
    <t>Missouri University of Science and Technology - E3 Commons</t>
  </si>
  <si>
    <t>903 Collegiate Blvd</t>
  </si>
  <si>
    <t>I-44 and Exit 185</t>
  </si>
  <si>
    <t>Rolla</t>
  </si>
  <si>
    <t>Clay Cooley Nissan</t>
  </si>
  <si>
    <t>4914 S IH-35</t>
  </si>
  <si>
    <t>Grand Canyon National Park</t>
  </si>
  <si>
    <t>Albright Ave</t>
  </si>
  <si>
    <t>Grand Canyon</t>
  </si>
  <si>
    <t>Dinosaur National Monument - Gates of Lodore</t>
  </si>
  <si>
    <t>Gates of Lodore</t>
  </si>
  <si>
    <t>Lynx</t>
  </si>
  <si>
    <t>2500 Lynx Ln</t>
  </si>
  <si>
    <t>1 Maintenance Rd</t>
  </si>
  <si>
    <t>Mammoth Cave</t>
  </si>
  <si>
    <t>Pictured Rocks National Lakeshore</t>
  </si>
  <si>
    <t>E 21471 County Rd 58</t>
  </si>
  <si>
    <t>Grand Marais</t>
  </si>
  <si>
    <t>Leather's Shell Truck Stop</t>
  </si>
  <si>
    <t>12334 Ehlen Rd NE</t>
  </si>
  <si>
    <t>North Cascades National Park - Stehekin Fuel Facility</t>
  </si>
  <si>
    <t>Stehekin</t>
  </si>
  <si>
    <t>4211 Global St</t>
  </si>
  <si>
    <t>Salem - Keizer Transit</t>
  </si>
  <si>
    <t>3170 Del Webb Ave NE</t>
  </si>
  <si>
    <t>Clean Energy - United Parcel Service</t>
  </si>
  <si>
    <t>6980 Gilespie St</t>
  </si>
  <si>
    <t>Gilespie St and George Crockette Rd</t>
  </si>
  <si>
    <t>City of Rock Hill</t>
  </si>
  <si>
    <t>757 S Anderson Rd</t>
  </si>
  <si>
    <t>Cowan Rd and S Anderson Rd, on operations center site</t>
  </si>
  <si>
    <t>Clean Energy - Hertz - Los Angeles International Airport</t>
  </si>
  <si>
    <t>9601 Aviation Blvd</t>
  </si>
  <si>
    <t>Adjacent to Los Angeles International Airport</t>
  </si>
  <si>
    <t>Clean Energy - Republic Waste Services of Southern California</t>
  </si>
  <si>
    <t>1231 N Blue Gum St</t>
  </si>
  <si>
    <t>Clean Energy - Waste Management - Irvine</t>
  </si>
  <si>
    <t>16122 Construction Cir E</t>
  </si>
  <si>
    <t>2019-03-04 19:06:13 UTC</t>
  </si>
  <si>
    <t>Northwoods Convenience</t>
  </si>
  <si>
    <t>718 Ellingson Ave</t>
  </si>
  <si>
    <t>Hawkins</t>
  </si>
  <si>
    <t>Kwik Trip #434</t>
  </si>
  <si>
    <t>903 S Green Bay Rd</t>
  </si>
  <si>
    <t>Neenah</t>
  </si>
  <si>
    <t>3502 Rapids Dr</t>
  </si>
  <si>
    <t>Racine</t>
  </si>
  <si>
    <t>Kwik Trip #832</t>
  </si>
  <si>
    <t>208 E Main</t>
  </si>
  <si>
    <t>Intersection of E Main St and S Madison St</t>
  </si>
  <si>
    <t>Waunakee</t>
  </si>
  <si>
    <t>Kwik Trip #888</t>
  </si>
  <si>
    <t>106 Highway QQ</t>
  </si>
  <si>
    <t>Off of highway 10/49 and Highway 54. North side of station lot, next to vacuum cleaner and pay phones</t>
  </si>
  <si>
    <t>Waupaca</t>
  </si>
  <si>
    <t>Kwik Trip #845</t>
  </si>
  <si>
    <t>935 E Main St</t>
  </si>
  <si>
    <t>Intersection of E Division St and E Main</t>
  </si>
  <si>
    <t>Wautoma</t>
  </si>
  <si>
    <t>RB's Food Shop</t>
  </si>
  <si>
    <t>100 N 3rd St</t>
  </si>
  <si>
    <t>At intersection of Main Street.</t>
  </si>
  <si>
    <t>Humphrey</t>
  </si>
  <si>
    <t>Valero - Mount Sinai</t>
  </si>
  <si>
    <t>767 New York Route 25A</t>
  </si>
  <si>
    <t>Mt. Sinai</t>
  </si>
  <si>
    <t>Valero - Selden</t>
  </si>
  <si>
    <t>1274 Middle Country Rd</t>
  </si>
  <si>
    <t>Selden</t>
  </si>
  <si>
    <t>2075 S Miller Rd</t>
  </si>
  <si>
    <t>1/2 mile south of I-10 Exit 114 on Miller Rd</t>
  </si>
  <si>
    <t>Buckeye</t>
  </si>
  <si>
    <t>9489 Sheridan St</t>
  </si>
  <si>
    <t>Cooper City</t>
  </si>
  <si>
    <t>Chevron - Food Mart</t>
  </si>
  <si>
    <t>1843 Pleasant Hill Rd</t>
  </si>
  <si>
    <t>Kwik Star #490</t>
  </si>
  <si>
    <t>7500 Nordic Dr</t>
  </si>
  <si>
    <t>Intersection of Nordic Dr and W Ridgeway Ave</t>
  </si>
  <si>
    <t>Newhall First Stop</t>
  </si>
  <si>
    <t>211 1st St E</t>
  </si>
  <si>
    <t>Newhall</t>
  </si>
  <si>
    <t>Road Ranger - Pilot</t>
  </si>
  <si>
    <t>4910 Market St</t>
  </si>
  <si>
    <t>2406 Bell School Rd</t>
  </si>
  <si>
    <t>Cherry Valley</t>
  </si>
  <si>
    <t>6070 Gardner St</t>
  </si>
  <si>
    <t>Across street from Flying J station.</t>
  </si>
  <si>
    <t>South Beloit</t>
  </si>
  <si>
    <t>Qik-n-EZ #59</t>
  </si>
  <si>
    <t>4401 Wabash Ave</t>
  </si>
  <si>
    <t>CountryMark - Bluffton</t>
  </si>
  <si>
    <t>705 W Market St</t>
  </si>
  <si>
    <t>Bluffton</t>
  </si>
  <si>
    <t>Lassus Bros Oil Inc</t>
  </si>
  <si>
    <t>10225 Illinois Rd</t>
  </si>
  <si>
    <t>SR 14 &amp; S Scott Rd</t>
  </si>
  <si>
    <t>7405 Maplecrest Rd</t>
  </si>
  <si>
    <t>McClure Oil #9</t>
  </si>
  <si>
    <t>2970 W State Rd 18</t>
  </si>
  <si>
    <t>Family Express - Kingsbury</t>
  </si>
  <si>
    <t>22 E 400 S</t>
  </si>
  <si>
    <t>Kwik Trip #886</t>
  </si>
  <si>
    <t>2900 N Chestnut St</t>
  </si>
  <si>
    <t>Chaska</t>
  </si>
  <si>
    <t>Kwik Trip #844</t>
  </si>
  <si>
    <t>994 W Lyon Ave</t>
  </si>
  <si>
    <t>Off of Short St and U.S. 63</t>
  </si>
  <si>
    <t>Lake City</t>
  </si>
  <si>
    <t>Eversource Energy Park</t>
  </si>
  <si>
    <t>780 N Commercial St</t>
  </si>
  <si>
    <t>Super 8 - Ukiah</t>
  </si>
  <si>
    <t>693 S Orchard Ave</t>
  </si>
  <si>
    <t>Highway 101, Gobbi St exit</t>
  </si>
  <si>
    <t>KEMET Corp</t>
  </si>
  <si>
    <t>2835 Kemet Way</t>
  </si>
  <si>
    <t>Kemet Way is road frontage to I-385</t>
  </si>
  <si>
    <t>Marathon - Almond's Automotive</t>
  </si>
  <si>
    <t>3936 W Newberry Rd</t>
  </si>
  <si>
    <t>Hotel Floyd</t>
  </si>
  <si>
    <t>120 Wilson St</t>
  </si>
  <si>
    <t>National Renewable Energy Laboratory - Denver West</t>
  </si>
  <si>
    <t>15013 Denver W Pkwy</t>
  </si>
  <si>
    <t>Parking garage on South Table Mountain Campus</t>
  </si>
  <si>
    <t>Golden</t>
  </si>
  <si>
    <t>Virginia Commonwealth University (VCU) - West Broad Street Parking Deck</t>
  </si>
  <si>
    <t>1111 W Broad St</t>
  </si>
  <si>
    <t>2nd level</t>
  </si>
  <si>
    <t>Virginia Commonwealth University (VCU) - N-Deck Parking Deck</t>
  </si>
  <si>
    <t>615 N 10th St</t>
  </si>
  <si>
    <t>220 Avenue B</t>
  </si>
  <si>
    <t>Williston</t>
  </si>
  <si>
    <t>York County Natural Gas Authority</t>
  </si>
  <si>
    <t>975 W Main St</t>
  </si>
  <si>
    <t>Corner of Highway 5 (Main St) and S Cherry Rd</t>
  </si>
  <si>
    <t>Fine Airport Parking</t>
  </si>
  <si>
    <t>2010 N Memorial Dr</t>
  </si>
  <si>
    <t>1250 Sepulveda Blvd</t>
  </si>
  <si>
    <t>Harbor City</t>
  </si>
  <si>
    <t>Propel Fuels - Valero</t>
  </si>
  <si>
    <t>503 Whipple Ave</t>
  </si>
  <si>
    <t>Redwood City</t>
  </si>
  <si>
    <t>Dahl's Fuel</t>
  </si>
  <si>
    <t>3401 Ingersoll</t>
  </si>
  <si>
    <t>1501 E DeYoung St</t>
  </si>
  <si>
    <t>3801 S 6th St</t>
  </si>
  <si>
    <t>West Hazel Dell Road</t>
  </si>
  <si>
    <t>Thorntons #307</t>
  </si>
  <si>
    <t>110 W Devon Ave</t>
  </si>
  <si>
    <t>Wood Dale</t>
  </si>
  <si>
    <t>Kwik Trip #316</t>
  </si>
  <si>
    <t>10 Denver Ave SE</t>
  </si>
  <si>
    <t>Denver Avenue and Route 15, across from Applebee's</t>
  </si>
  <si>
    <t>Kwik Trip #806</t>
  </si>
  <si>
    <t>320 Mineral Springs Rd</t>
  </si>
  <si>
    <t>Intersection of Mineral Spring Rd and Cherry St</t>
  </si>
  <si>
    <t>Kwik Trip #681</t>
  </si>
  <si>
    <t>4400 O'Day Ave NE</t>
  </si>
  <si>
    <t>Off of MN 241</t>
  </si>
  <si>
    <t>244 DOT Dr</t>
  </si>
  <si>
    <t>University of North Carolina - Chapel Hill</t>
  </si>
  <si>
    <t>109 Airport Dr</t>
  </si>
  <si>
    <t>Chapel Hill</t>
  </si>
  <si>
    <t>7901 District Dr</t>
  </si>
  <si>
    <t>2122 Clarence Walters</t>
  </si>
  <si>
    <t>3931 NC 226 S</t>
  </si>
  <si>
    <t>Marathon - Washtenaw Oil</t>
  </si>
  <si>
    <t>3555 Washtenaw Ave</t>
  </si>
  <si>
    <t>120 Convenience Ln SE</t>
  </si>
  <si>
    <t>Kwik Trip #622</t>
  </si>
  <si>
    <t>16 2nd Ave NW</t>
  </si>
  <si>
    <t>Off of County Hwy 5</t>
  </si>
  <si>
    <t>Byron</t>
  </si>
  <si>
    <t>Sunoco - PS Food Mart</t>
  </si>
  <si>
    <t>552 Illinois Ave</t>
  </si>
  <si>
    <t>Maumee</t>
  </si>
  <si>
    <t>Oak Ridge Nissan</t>
  </si>
  <si>
    <t>101 S Illinois Ave</t>
  </si>
  <si>
    <t>Newton Nissan South</t>
  </si>
  <si>
    <t>2801 Highway 231 N</t>
  </si>
  <si>
    <t>McGavock Nissan - Abilene</t>
  </si>
  <si>
    <t>3500 S Clack St</t>
  </si>
  <si>
    <t>Abilene</t>
  </si>
  <si>
    <t>McGavock Nissan - Amarillo</t>
  </si>
  <si>
    <t>4700 S Soncy Rd</t>
  </si>
  <si>
    <t>Don Davis Nissan</t>
  </si>
  <si>
    <t>1320 E Interstate 20</t>
  </si>
  <si>
    <t>Town North Nissan</t>
  </si>
  <si>
    <t>9160A Research Blvd</t>
  </si>
  <si>
    <t>Baytown Nissan</t>
  </si>
  <si>
    <t>5445 I-10 E</t>
  </si>
  <si>
    <t>Baytown</t>
  </si>
  <si>
    <t>Mike Smith Nissan</t>
  </si>
  <si>
    <t>1515 Interstate 10 S</t>
  </si>
  <si>
    <t>Grubbs Nissan</t>
  </si>
  <si>
    <t>310 Airport Fwy</t>
  </si>
  <si>
    <t>Douglass Nissan</t>
  </si>
  <si>
    <t>1001 Earl Rudder Fwy S</t>
  </si>
  <si>
    <t>College Station</t>
  </si>
  <si>
    <t>Ed Hicks Nissan</t>
  </si>
  <si>
    <t>3000 S Padre Island Dr</t>
  </si>
  <si>
    <t>Corpus Christi</t>
  </si>
  <si>
    <t>39690 Lyndon B Johnson Fwy</t>
  </si>
  <si>
    <t>Classic Nissan</t>
  </si>
  <si>
    <t>2010 US Highway 75 N</t>
  </si>
  <si>
    <t>Casa Nissan</t>
  </si>
  <si>
    <t>5855 Montana Ave</t>
  </si>
  <si>
    <t>Viva Nissan</t>
  </si>
  <si>
    <t>1310 N Zaragoza Rd</t>
  </si>
  <si>
    <t>Nissan of Fort Worth</t>
  </si>
  <si>
    <t>3451 W Loop 820 S</t>
  </si>
  <si>
    <t>Fort Worth</t>
  </si>
  <si>
    <t>Texas Nissan of Grapevine</t>
  </si>
  <si>
    <t>1401 W State Highway 114</t>
  </si>
  <si>
    <t>Charlie Clark Nissan</t>
  </si>
  <si>
    <t>3500 W Expressway 83</t>
  </si>
  <si>
    <t>Harlingen</t>
  </si>
  <si>
    <t>Baker Nissan North</t>
  </si>
  <si>
    <t>19630 Northwest Fwy</t>
  </si>
  <si>
    <t>Central Houston Nissan</t>
  </si>
  <si>
    <t>2901 S Loop W</t>
  </si>
  <si>
    <t>McDavid Nissan</t>
  </si>
  <si>
    <t>11911 Gulf Fwy</t>
  </si>
  <si>
    <t>Mossy Nissan</t>
  </si>
  <si>
    <t>12150 Katy Fwy</t>
  </si>
  <si>
    <t>Tom Peacock Nissan</t>
  </si>
  <si>
    <t>15300 North Fwy</t>
  </si>
  <si>
    <t>Robbins Nissan</t>
  </si>
  <si>
    <t>18711 Highway 59 N</t>
  </si>
  <si>
    <t>1500 E Airport Fwy</t>
  </si>
  <si>
    <t>AutoNation Nissan - Katy</t>
  </si>
  <si>
    <t>25550 Kingsland Blvd</t>
  </si>
  <si>
    <t>Katy</t>
  </si>
  <si>
    <t>Bates Nissan</t>
  </si>
  <si>
    <t>5501 E Central Texas Expy</t>
  </si>
  <si>
    <t>Sames Kingsville Nissan</t>
  </si>
  <si>
    <t>2501 S US Highway 77</t>
  </si>
  <si>
    <t>Kingsville</t>
  </si>
  <si>
    <t>Family Nissan of Laredo</t>
  </si>
  <si>
    <t>3701 E Saunders St</t>
  </si>
  <si>
    <t>Clear Lake Nissan</t>
  </si>
  <si>
    <t>2150 Gulf Fwy</t>
  </si>
  <si>
    <t>AutoNation Nissan - Lewisville</t>
  </si>
  <si>
    <t>1601 S Stemmons Fwy</t>
  </si>
  <si>
    <t>Lewisville</t>
  </si>
  <si>
    <t>Patterson Nissan - Longview</t>
  </si>
  <si>
    <t>1201 McCann Rd</t>
  </si>
  <si>
    <t>Longview</t>
  </si>
  <si>
    <t>McGavock Nissan</t>
  </si>
  <si>
    <t>6312 Milwaukee Ave</t>
  </si>
  <si>
    <t>Lubbock</t>
  </si>
  <si>
    <t>Nissan of McKinney</t>
  </si>
  <si>
    <t>3800 S Central Expy</t>
  </si>
  <si>
    <t>McKinney</t>
  </si>
  <si>
    <t>Trophy Nissan</t>
  </si>
  <si>
    <t>5031 N Galloway Ave</t>
  </si>
  <si>
    <t>Mesquite</t>
  </si>
  <si>
    <t>Nissan of Midland</t>
  </si>
  <si>
    <t>4800 W Loop 250</t>
  </si>
  <si>
    <t>Twin City Nissan</t>
  </si>
  <si>
    <t>10549 Highway 69</t>
  </si>
  <si>
    <t>Port Arthur</t>
  </si>
  <si>
    <t>Courtesy Nissan</t>
  </si>
  <si>
    <t>1777 N Central Expy</t>
  </si>
  <si>
    <t>Richardson</t>
  </si>
  <si>
    <t>Gillman Nissan</t>
  </si>
  <si>
    <t>26001 Southwest Fwy</t>
  </si>
  <si>
    <t>Rosenberg</t>
  </si>
  <si>
    <t>Round Rock Nissan</t>
  </si>
  <si>
    <t>3050 N IH-35</t>
  </si>
  <si>
    <t>Round Rock</t>
  </si>
  <si>
    <t>Jim Bass Nissan</t>
  </si>
  <si>
    <t>4052 W Houston Harte Expy</t>
  </si>
  <si>
    <t>San Angelo</t>
  </si>
  <si>
    <t>Ancira Nissan</t>
  </si>
  <si>
    <t>10835 IH-10 W</t>
  </si>
  <si>
    <t>Gunn Nissan</t>
  </si>
  <si>
    <t>750 NE Loop 410</t>
  </si>
  <si>
    <t>Ingram Park Nissan</t>
  </si>
  <si>
    <t>6990 NW Loop 410</t>
  </si>
  <si>
    <t>World Car Nissan</t>
  </si>
  <si>
    <t>12908 IH-35 N</t>
  </si>
  <si>
    <t>Nissan of San Marcos</t>
  </si>
  <si>
    <t>2980 S IH-35</t>
  </si>
  <si>
    <t>Nissan of Silsbee</t>
  </si>
  <si>
    <t>3480 Highway 96 Bypass</t>
  </si>
  <si>
    <t>Silsbee</t>
  </si>
  <si>
    <t>Sterling McCall Nissan</t>
  </si>
  <si>
    <t>12230 Southwest Fwy</t>
  </si>
  <si>
    <t>Stafford</t>
  </si>
  <si>
    <t>Garlyn Shelton Nissan</t>
  </si>
  <si>
    <t>5420 Midway Dr</t>
  </si>
  <si>
    <t>Temple</t>
  </si>
  <si>
    <t>Peltier Nissan</t>
  </si>
  <si>
    <t>3201 W-SW Loop 323</t>
  </si>
  <si>
    <t>Tyler</t>
  </si>
  <si>
    <t>Victory Nissan</t>
  </si>
  <si>
    <t>6003 N Navarro St</t>
  </si>
  <si>
    <t>Victoria</t>
  </si>
  <si>
    <t>Douglas Nissan</t>
  </si>
  <si>
    <t>5605 Legendlake Pkwy</t>
  </si>
  <si>
    <t>Waco</t>
  </si>
  <si>
    <t>Southwest Nissan</t>
  </si>
  <si>
    <t>3050 Fort Worth Hwy</t>
  </si>
  <si>
    <t>Weatherford</t>
  </si>
  <si>
    <t>Jimmy Cleveland Nissan</t>
  </si>
  <si>
    <t>4000 Kell Blvd</t>
  </si>
  <si>
    <t>Passport Nissan - Alexandria</t>
  </si>
  <si>
    <t>150 S Pickett St</t>
  </si>
  <si>
    <t>Alexandria</t>
  </si>
  <si>
    <t>Priority Nissan - Chantilly</t>
  </si>
  <si>
    <t>14840 Stonecroft Center Ct</t>
  </si>
  <si>
    <t>Chantilly</t>
  </si>
  <si>
    <t>Colonial Nissan</t>
  </si>
  <si>
    <t>200 Myers Dr</t>
  </si>
  <si>
    <t>Brown's Fairfax Nissan</t>
  </si>
  <si>
    <t>11010 Fairfax Blvd</t>
  </si>
  <si>
    <t>Pomoco Nissan - Hampton</t>
  </si>
  <si>
    <t>1134 W Mercury Blvd</t>
  </si>
  <si>
    <t>Sheehy Nissan - Manassas</t>
  </si>
  <si>
    <t>9010 Liberia Ave</t>
  </si>
  <si>
    <t>Manassas</t>
  </si>
  <si>
    <t>Shell - YESS! Convenience 4U</t>
  </si>
  <si>
    <t>328 Rives Rd</t>
  </si>
  <si>
    <t>I-95 exit 47</t>
  </si>
  <si>
    <t>Petersburg</t>
  </si>
  <si>
    <t>First Team Nissan</t>
  </si>
  <si>
    <t>6520 Peters Creek Rd</t>
  </si>
  <si>
    <t>Brown's Dulles Nissan</t>
  </si>
  <si>
    <t>45155 Towlern Pl</t>
  </si>
  <si>
    <t>Priority Nissan</t>
  </si>
  <si>
    <t>8525 Leesburg Pike</t>
  </si>
  <si>
    <t>Vienna</t>
  </si>
  <si>
    <t>Tri-State Nissan</t>
  </si>
  <si>
    <t>1230 Millwood Pike</t>
  </si>
  <si>
    <t>Winchester</t>
  </si>
  <si>
    <t>Rairdon's Nissan - Auburn</t>
  </si>
  <si>
    <t>713 35th St NE</t>
  </si>
  <si>
    <t>Bellingham Nissan</t>
  </si>
  <si>
    <t>1516 Iowa St</t>
  </si>
  <si>
    <t>Bellingham</t>
  </si>
  <si>
    <t>Advantage Nissan</t>
  </si>
  <si>
    <t>5101 Auto Center Blvd</t>
  </si>
  <si>
    <t>Bremerton</t>
  </si>
  <si>
    <t>Burien Nissan</t>
  </si>
  <si>
    <t>16042 1st Ave S</t>
  </si>
  <si>
    <t>Burien</t>
  </si>
  <si>
    <t>Campbell-Nelson Nissan</t>
  </si>
  <si>
    <t>24325 Highway 99</t>
  </si>
  <si>
    <t>Edmonds</t>
  </si>
  <si>
    <t>Campbell Nissan - Everett</t>
  </si>
  <si>
    <t>10500 Highway 99 S</t>
  </si>
  <si>
    <t>Olympia Nissan</t>
  </si>
  <si>
    <t>2220 Carriage Dr SW</t>
  </si>
  <si>
    <t>Bill Robertson Nissan</t>
  </si>
  <si>
    <t>928 N 28th Ave</t>
  </si>
  <si>
    <t>Pasco</t>
  </si>
  <si>
    <t>Dan Wilder Nissan</t>
  </si>
  <si>
    <t>53 Jetta Way</t>
  </si>
  <si>
    <t>Port Angeles</t>
  </si>
  <si>
    <t>Puyallup Nissan</t>
  </si>
  <si>
    <t>101 Valley Ave NW</t>
  </si>
  <si>
    <t>Puyallup</t>
  </si>
  <si>
    <t>Younker Nissan</t>
  </si>
  <si>
    <t>3401 E Valley Rd</t>
  </si>
  <si>
    <t>Renton</t>
  </si>
  <si>
    <t>Wendle Nissan</t>
  </si>
  <si>
    <t>8900 N Division St</t>
  </si>
  <si>
    <t>Dave Smith Nissan - Spokane</t>
  </si>
  <si>
    <t>6901 E Sprague Ave</t>
  </si>
  <si>
    <t>Spokane Valley</t>
  </si>
  <si>
    <t>Tacoma Nissan</t>
  </si>
  <si>
    <t>4030 S Tacoma Way</t>
  </si>
  <si>
    <t>Alan Webb Nissan</t>
  </si>
  <si>
    <t>3608 NE Auto Mall Dr</t>
  </si>
  <si>
    <t>O'Brien Nissan</t>
  </si>
  <si>
    <t>1395 Dalles Military Rd</t>
  </si>
  <si>
    <t>Walla Walla</t>
  </si>
  <si>
    <t>Martinsburg Veterans Affairs Medical Center</t>
  </si>
  <si>
    <t>510 Butler Ave</t>
  </si>
  <si>
    <t>Martinsburg</t>
  </si>
  <si>
    <t>Mountain View Nissan</t>
  </si>
  <si>
    <t>2100 S Market St</t>
  </si>
  <si>
    <t>Chattanooga</t>
  </si>
  <si>
    <t>Harold Mathews Nissan</t>
  </si>
  <si>
    <t>185 Highway 76</t>
  </si>
  <si>
    <t>Cookeville Nissan</t>
  </si>
  <si>
    <t>501 Neal St</t>
  </si>
  <si>
    <t>Cookeville</t>
  </si>
  <si>
    <t>Victory Nissan West</t>
  </si>
  <si>
    <t>2219 Highway 46 S</t>
  </si>
  <si>
    <t>Dickson</t>
  </si>
  <si>
    <t>Rick Hill Nissan</t>
  </si>
  <si>
    <t>2700 Parr Ave</t>
  </si>
  <si>
    <t>Dyersburg</t>
  </si>
  <si>
    <t>Nissan of Cool Springs</t>
  </si>
  <si>
    <t>212 Comtide Ct</t>
  </si>
  <si>
    <t>Newton Nissan of Gallatin</t>
  </si>
  <si>
    <t>1461 Nashville Pike</t>
  </si>
  <si>
    <t>Tri-Cities Nissan</t>
  </si>
  <si>
    <t>3602 Bristol Hwy</t>
  </si>
  <si>
    <t>Johnson City</t>
  </si>
  <si>
    <t>Wallace Nissan Oldsmobile</t>
  </si>
  <si>
    <t>2733 E Stone Dr</t>
  </si>
  <si>
    <t>Kingsport</t>
  </si>
  <si>
    <t>Ted Russell Nissan</t>
  </si>
  <si>
    <t>8565 Kingston Pike</t>
  </si>
  <si>
    <t>Fenton Nissan - Knoxville</t>
  </si>
  <si>
    <t>4515 Clinton Hwy</t>
  </si>
  <si>
    <t>Weakley County Motors</t>
  </si>
  <si>
    <t>841 N Lindell St</t>
  </si>
  <si>
    <t>Martin</t>
  </si>
  <si>
    <t>AutoNation Nissan - Memphis</t>
  </si>
  <si>
    <t>4140 Hacks Cross Rd</t>
  </si>
  <si>
    <t>East Tennessee Nissan</t>
  </si>
  <si>
    <t>5496 W Andrew Johnson Hwy</t>
  </si>
  <si>
    <t>Morristown</t>
  </si>
  <si>
    <t>Nissan of Murfreesboro</t>
  </si>
  <si>
    <t>814 Memorial Blvd</t>
  </si>
  <si>
    <t>Action Nissan</t>
  </si>
  <si>
    <t>307 Thompson Ln</t>
  </si>
  <si>
    <t>Downtown Nashville Nissan</t>
  </si>
  <si>
    <t>25 Vantage Way</t>
  </si>
  <si>
    <t>Carr Nissan</t>
  </si>
  <si>
    <t>3855 SW Cedar Hills Blvd</t>
  </si>
  <si>
    <t>Beaverton</t>
  </si>
  <si>
    <t>Smolich Nissan</t>
  </si>
  <si>
    <t>1835 NE Highway 20</t>
  </si>
  <si>
    <t>Bend</t>
  </si>
  <si>
    <t>Kiefer Nissan</t>
  </si>
  <si>
    <t>900 NW 4th St</t>
  </si>
  <si>
    <t>Corvallis</t>
  </si>
  <si>
    <t>Lithia Nissan of Eugene</t>
  </si>
  <si>
    <t>2060 Martin Luther King</t>
  </si>
  <si>
    <t>Dick Hannah Nissan</t>
  </si>
  <si>
    <t>19505 SE McLoughlin Blvd</t>
  </si>
  <si>
    <t>Gladstone</t>
  </si>
  <si>
    <t>Chuck Colvin Nissan</t>
  </si>
  <si>
    <t>1925 N Highway 99W</t>
  </si>
  <si>
    <t>Lithia Nissan</t>
  </si>
  <si>
    <t>4560 Grumman Dr</t>
  </si>
  <si>
    <t>Rustom Nissan - Portland</t>
  </si>
  <si>
    <t>1212 NE 122nd Ave</t>
  </si>
  <si>
    <t>Power Nissan - Salem</t>
  </si>
  <si>
    <t>2755 Mission St SE</t>
  </si>
  <si>
    <t>Ray Schultens Nissan</t>
  </si>
  <si>
    <t>2400 W 6th St</t>
  </si>
  <si>
    <t>The Dalles</t>
  </si>
  <si>
    <t>Tonkin Nissan</t>
  </si>
  <si>
    <t>26700 SW 95th Ave</t>
  </si>
  <si>
    <t>Wilsonville</t>
  </si>
  <si>
    <t>Dick Smith Nissan</t>
  </si>
  <si>
    <t>3670 Fernandina Rd</t>
  </si>
  <si>
    <t>5536 Sunset Blvd</t>
  </si>
  <si>
    <t>3247 Airport Hwy</t>
  </si>
  <si>
    <t>Alcoa</t>
  </si>
  <si>
    <t>Wolfchase Nissan</t>
  </si>
  <si>
    <t>2956 N Germantown Rd</t>
  </si>
  <si>
    <t>Bartlett</t>
  </si>
  <si>
    <t>Bill Gatton Nissan</t>
  </si>
  <si>
    <t>235 Century Blvd</t>
  </si>
  <si>
    <t>Bristol</t>
  </si>
  <si>
    <t>Nissan of Chattanooga East</t>
  </si>
  <si>
    <t>2121 Chapman Rd</t>
  </si>
  <si>
    <t>Benton Nissan - Hoover</t>
  </si>
  <si>
    <t>1640 Montgomery Hwy</t>
  </si>
  <si>
    <t>Matt Bowers Nissan Eastern Shore</t>
  </si>
  <si>
    <t>29788 Fredrick Blvd</t>
  </si>
  <si>
    <t>Daphne</t>
  </si>
  <si>
    <t>Lynn Layton Cad-Nissan</t>
  </si>
  <si>
    <t>2402 Highway 31 S</t>
  </si>
  <si>
    <t>Jack Ingram Motors</t>
  </si>
  <si>
    <t>227 Eastern Bypass</t>
  </si>
  <si>
    <t>Avondale Nissan</t>
  </si>
  <si>
    <t>10305 W Papago Fwy</t>
  </si>
  <si>
    <t>Avondale</t>
  </si>
  <si>
    <t>AutoNation Nissan - Chandler</t>
  </si>
  <si>
    <t>1350 S Gilbert Rd</t>
  </si>
  <si>
    <t>Chandler</t>
  </si>
  <si>
    <t>Anderson Nissan</t>
  </si>
  <si>
    <t>3842 N Highway 95</t>
  </si>
  <si>
    <t>Lake Havasu City</t>
  </si>
  <si>
    <t>East Valley Nissan</t>
  </si>
  <si>
    <t>6354 E Test Dr</t>
  </si>
  <si>
    <t>Mesa</t>
  </si>
  <si>
    <t>Larry H Miller Nissan - Mesa</t>
  </si>
  <si>
    <t>2025 W Riverview Auto Dr</t>
  </si>
  <si>
    <t>Peoria Nissan</t>
  </si>
  <si>
    <t>9151 W Bell Rd</t>
  </si>
  <si>
    <t>ABC Nissan</t>
  </si>
  <si>
    <t>1300 E Camelback Rd</t>
  </si>
  <si>
    <t>Coulter Nissan</t>
  </si>
  <si>
    <t>13301 N Autoshow Ave</t>
  </si>
  <si>
    <t>Surprise</t>
  </si>
  <si>
    <t>Midway Nissan</t>
  </si>
  <si>
    <t>2201 W Bell Rd</t>
  </si>
  <si>
    <t>Pinnacle Nissan</t>
  </si>
  <si>
    <t>7601 E Frank Lloyd Wright Blvd</t>
  </si>
  <si>
    <t>AutoNation Nissan - Tempe</t>
  </si>
  <si>
    <t>7755 S Autoplex Loop</t>
  </si>
  <si>
    <t>Jim Click Nissan</t>
  </si>
  <si>
    <t>800 W Auto Mall Dr</t>
  </si>
  <si>
    <t>Thoroughbred Nissan</t>
  </si>
  <si>
    <t>5163 E 22nd St</t>
  </si>
  <si>
    <t>Alhambra Nissan</t>
  </si>
  <si>
    <t>726 E Main St</t>
  </si>
  <si>
    <t>Antioch Nissan</t>
  </si>
  <si>
    <t>1831 Auto Center Dr</t>
  </si>
  <si>
    <t>Antioch</t>
  </si>
  <si>
    <t>Nissan of Bakersfield</t>
  </si>
  <si>
    <t>2800 Pacheco Rd</t>
  </si>
  <si>
    <t>Buena Park Nissan</t>
  </si>
  <si>
    <t>6501 Auto Center Dr</t>
  </si>
  <si>
    <t>Buena Park</t>
  </si>
  <si>
    <t>Carson Nissan</t>
  </si>
  <si>
    <t>1505 E 223rd St</t>
  </si>
  <si>
    <t>Palm Springs Nissan</t>
  </si>
  <si>
    <t>68177 Kyle Rd</t>
  </si>
  <si>
    <t>Cerritos Nissan</t>
  </si>
  <si>
    <t>18707 Studebaker Rd</t>
  </si>
  <si>
    <t>Cerritos</t>
  </si>
  <si>
    <t>Chico Nissan</t>
  </si>
  <si>
    <t>575 Manzanita Ave</t>
  </si>
  <si>
    <t>Puente Hills Nissan</t>
  </si>
  <si>
    <t>17320 E Gale Ave</t>
  </si>
  <si>
    <t>Lithia Nissan of Clovis</t>
  </si>
  <si>
    <t>370 W Herndon Ave</t>
  </si>
  <si>
    <t>Nissan of Serramonte</t>
  </si>
  <si>
    <t>1500 Collins Ave</t>
  </si>
  <si>
    <t>Colma</t>
  </si>
  <si>
    <t>Autocom Nissan of Concord</t>
  </si>
  <si>
    <t>1290 Concord Ave</t>
  </si>
  <si>
    <t>Larry H Miller Nissan</t>
  </si>
  <si>
    <t>2575 Wardlow Rd</t>
  </si>
  <si>
    <t>Orange Coast Nissan</t>
  </si>
  <si>
    <t>2850 Harbor Blvd</t>
  </si>
  <si>
    <t>Hanlees Nissan</t>
  </si>
  <si>
    <t>5009 Chiles Rd</t>
  </si>
  <si>
    <t>Downey Nissan</t>
  </si>
  <si>
    <t>7550 Firestone Blvd</t>
  </si>
  <si>
    <t>Nissan of Duarte</t>
  </si>
  <si>
    <t>1434 Buena Vista St</t>
  </si>
  <si>
    <t>Duarte</t>
  </si>
  <si>
    <t>Mossy Nissan - El Cajon</t>
  </si>
  <si>
    <t>1170 W Main St</t>
  </si>
  <si>
    <t>El Cajon</t>
  </si>
  <si>
    <t>Ross Nissan of El Monte</t>
  </si>
  <si>
    <t>3428 N Peck Rd</t>
  </si>
  <si>
    <t>Nissan of Elk Grove</t>
  </si>
  <si>
    <t>8590 Laguna Grove Dr</t>
  </si>
  <si>
    <t>Mossy Nissan - Escondido</t>
  </si>
  <si>
    <t>1546 Auto Park Way</t>
  </si>
  <si>
    <t>McCrea Nissan</t>
  </si>
  <si>
    <t>601 7th St</t>
  </si>
  <si>
    <t>Eureka</t>
  </si>
  <si>
    <t>Future Nissan of Folsom</t>
  </si>
  <si>
    <t>12610 Auto Mall Cir</t>
  </si>
  <si>
    <t>Folsom</t>
  </si>
  <si>
    <t>Fontana Nissan</t>
  </si>
  <si>
    <t>16444 S Highland Ave</t>
  </si>
  <si>
    <t>Premier Nissan of Fremont</t>
  </si>
  <si>
    <t>5701 Cushing Pkwy</t>
  </si>
  <si>
    <t>Lithia Nissan of Fresno</t>
  </si>
  <si>
    <t>5580 N Blackstone Ave</t>
  </si>
  <si>
    <t>Imperio Nissan of Garden Grove</t>
  </si>
  <si>
    <t>9222 Trask Ave</t>
  </si>
  <si>
    <t>Gardena Nissan</t>
  </si>
  <si>
    <t>1670 W Redondo Beach Blvd</t>
  </si>
  <si>
    <t>South County Nissan</t>
  </si>
  <si>
    <t>400 Automall Dr</t>
  </si>
  <si>
    <t>Gilroy</t>
  </si>
  <si>
    <t>Glendale Nissan</t>
  </si>
  <si>
    <t>727 S Brand Blvd</t>
  </si>
  <si>
    <t>Santa Barbara Nissan</t>
  </si>
  <si>
    <t>425 S Kellogg Ave</t>
  </si>
  <si>
    <t>Hayward Nissan</t>
  </si>
  <si>
    <t>24644 Mission Blvd</t>
  </si>
  <si>
    <t>Pedder Nissan</t>
  </si>
  <si>
    <t>200 Carriage Cir</t>
  </si>
  <si>
    <t>Surf City Nissan</t>
  </si>
  <si>
    <t>17331 Beach Blvd</t>
  </si>
  <si>
    <t>Nissan of Irvine</t>
  </si>
  <si>
    <t>32 Auto Center Dr</t>
  </si>
  <si>
    <t>Torre Nissan</t>
  </si>
  <si>
    <t>79125 Highway 111</t>
  </si>
  <si>
    <t>Nissan of Downtown Los Angeles</t>
  </si>
  <si>
    <t>635 W Washington Blvd</t>
  </si>
  <si>
    <t>Universal City Nissan</t>
  </si>
  <si>
    <t>3550 Cahuenga Blvd W</t>
  </si>
  <si>
    <t>Razzari Nissan</t>
  </si>
  <si>
    <t>1675 Auto Center Dr</t>
  </si>
  <si>
    <t>Nissan of Mission Hills</t>
  </si>
  <si>
    <t>11000 Sepulveda Blvd</t>
  </si>
  <si>
    <t>Mission Hills</t>
  </si>
  <si>
    <t>Central Valley Nissan</t>
  </si>
  <si>
    <t>4530 McHenry Ave</t>
  </si>
  <si>
    <t>Metro Nissan of Montclair</t>
  </si>
  <si>
    <t>9440 Autoplex Dr</t>
  </si>
  <si>
    <t>Metro Nissan of Redlands</t>
  </si>
  <si>
    <t>1665 Industrial Park Ave</t>
  </si>
  <si>
    <t>Napa Nissan</t>
  </si>
  <si>
    <t>510 Soscol Ave</t>
  </si>
  <si>
    <t>Napa</t>
  </si>
  <si>
    <t>2700 National City Blvd</t>
  </si>
  <si>
    <t>National City</t>
  </si>
  <si>
    <t>Mossy Nissan - Oceanside</t>
  </si>
  <si>
    <t>3535 College Blvd</t>
  </si>
  <si>
    <t>Stadium Nissan</t>
  </si>
  <si>
    <t>1140 W Katella Ave</t>
  </si>
  <si>
    <t>Team Nissan</t>
  </si>
  <si>
    <t>1801 Auto Center Dr</t>
  </si>
  <si>
    <t>Antelope Valley Nissan</t>
  </si>
  <si>
    <t>451 Auto Center Dr</t>
  </si>
  <si>
    <t>5th St West and Auto Center Dr; access EVSE via the service drive, located adjacent to the front door</t>
  </si>
  <si>
    <t>North Bay Nissan</t>
  </si>
  <si>
    <t>1250 Auto Center Dr</t>
  </si>
  <si>
    <t>Petaluma</t>
  </si>
  <si>
    <t>Mossy Nissan - Poway</t>
  </si>
  <si>
    <t>14100 Poway Rd</t>
  </si>
  <si>
    <t>Crown Nissan</t>
  </si>
  <si>
    <t>300 E Cypress Ave</t>
  </si>
  <si>
    <t>Redding</t>
  </si>
  <si>
    <t>Boardwalk Nissan</t>
  </si>
  <si>
    <t>1 Bair Island Rd</t>
  </si>
  <si>
    <t>Hanlees Hilltop Nissan</t>
  </si>
  <si>
    <t>3277 Auto Plaza</t>
  </si>
  <si>
    <t>Raceway Nissan</t>
  </si>
  <si>
    <t>6030 Sycamore Canyon Blvd</t>
  </si>
  <si>
    <t>Riverside Nissan</t>
  </si>
  <si>
    <t>8330 Indiana Ave</t>
  </si>
  <si>
    <t>Future Nissan</t>
  </si>
  <si>
    <t>600 Automall Dr</t>
  </si>
  <si>
    <t>Nissan of Sacramento</t>
  </si>
  <si>
    <t>2820 Auburn Blvd</t>
  </si>
  <si>
    <t>My Nissan</t>
  </si>
  <si>
    <t>222 Auto Center Cir</t>
  </si>
  <si>
    <t>Nissan of San Bernardino</t>
  </si>
  <si>
    <t>735 Showcase Dr S</t>
  </si>
  <si>
    <t>Mossy Nissan - Kearny Mesa</t>
  </si>
  <si>
    <t>8118 Clairemont Mesa Blvd</t>
  </si>
  <si>
    <t>Pacific Nissan</t>
  </si>
  <si>
    <t>4433 Mission Bay Dr</t>
  </si>
  <si>
    <t>Nissan Sunnyvale</t>
  </si>
  <si>
    <t>680 E El Camino Real</t>
  </si>
  <si>
    <t>Sunnyvale</t>
  </si>
  <si>
    <t>Premier Nissan</t>
  </si>
  <si>
    <t>1120 W Capitol Expy</t>
  </si>
  <si>
    <t>Nissan of San Juan Capistrano</t>
  </si>
  <si>
    <t>33633 Camino Capistrano</t>
  </si>
  <si>
    <t>Autocom Nissan East Bay</t>
  </si>
  <si>
    <t>1152 Marina Blvd</t>
  </si>
  <si>
    <t>San Leandro</t>
  </si>
  <si>
    <t>Coast Nissan</t>
  </si>
  <si>
    <t>12150 Los Osos Valley Rd</t>
  </si>
  <si>
    <t>Stevens Creek Nissan</t>
  </si>
  <si>
    <t>4855 Stevens Creek Blvd</t>
  </si>
  <si>
    <t>Located on the southeast corner of building</t>
  </si>
  <si>
    <t>Santa Cruz Nissan</t>
  </si>
  <si>
    <t>1605 Soquel Ave</t>
  </si>
  <si>
    <t>Jim Bone Nissan</t>
  </si>
  <si>
    <t>1275 Santa Rosa Ave</t>
  </si>
  <si>
    <t>Cardinale Nissan</t>
  </si>
  <si>
    <t>1661 Del Monte Blvd</t>
  </si>
  <si>
    <t>Seaside</t>
  </si>
  <si>
    <t>Nissan of Van Nuys</t>
  </si>
  <si>
    <t>5425 Van Nuys Blvd</t>
  </si>
  <si>
    <t>First Nissan</t>
  </si>
  <si>
    <t>2325 1st St</t>
  </si>
  <si>
    <t>Nissan of Stockton</t>
  </si>
  <si>
    <t>3077 E Hammer Ln</t>
  </si>
  <si>
    <t>Quality Nissan - Temecula</t>
  </si>
  <si>
    <t>41895 Motor Car Pkwy</t>
  </si>
  <si>
    <t>Tracy Nissan</t>
  </si>
  <si>
    <t>3195 N Naglee Rd</t>
  </si>
  <si>
    <t>Tracy</t>
  </si>
  <si>
    <t>Tustin Nissan</t>
  </si>
  <si>
    <t>30 Auto Center Dr</t>
  </si>
  <si>
    <t>Tustin</t>
  </si>
  <si>
    <t>Nissan of Vacaville</t>
  </si>
  <si>
    <t>671 Orange Dr</t>
  </si>
  <si>
    <t>Champion Nissan</t>
  </si>
  <si>
    <t>24111 Creekside Rd</t>
  </si>
  <si>
    <t>Valencia</t>
  </si>
  <si>
    <t>Vallejo Nissan</t>
  </si>
  <si>
    <t>3287 Sonoma Blvd</t>
  </si>
  <si>
    <t>Valley Hi Nissan</t>
  </si>
  <si>
    <t>15722 Valley Park Ln</t>
  </si>
  <si>
    <t>Nissan of Visalia</t>
  </si>
  <si>
    <t>830 S Ben Maddox Way</t>
  </si>
  <si>
    <t>West Covina Nissan</t>
  </si>
  <si>
    <t>205 N Citrus St</t>
  </si>
  <si>
    <t>West Covina</t>
  </si>
  <si>
    <t>Firkins Nissan</t>
  </si>
  <si>
    <t>1611 Cortez Rd W</t>
  </si>
  <si>
    <t>Bradenton</t>
  </si>
  <si>
    <t>Maus Nissan</t>
  </si>
  <si>
    <t>937 S Suncoast Blvd</t>
  </si>
  <si>
    <t>Homosassa</t>
  </si>
  <si>
    <t>Deland Nissan</t>
  </si>
  <si>
    <t>2600 S Woodland Blvd</t>
  </si>
  <si>
    <t>Deland</t>
  </si>
  <si>
    <t>Delray Nissan</t>
  </si>
  <si>
    <t>2200 S Federal Hwy</t>
  </si>
  <si>
    <t>Fort Lauderdale Nissan</t>
  </si>
  <si>
    <t>1051 S Federal Hwy</t>
  </si>
  <si>
    <t>Westside Nissan</t>
  </si>
  <si>
    <t>1726 Cassat Ave</t>
  </si>
  <si>
    <t>Fuccillo Nissan</t>
  </si>
  <si>
    <t>7447 Blanding Blvd</t>
  </si>
  <si>
    <t>Rountree-Moore Nissan</t>
  </si>
  <si>
    <t>4262 W US 90</t>
  </si>
  <si>
    <t>Bill Seidle's Nissan</t>
  </si>
  <si>
    <t>10500 NW 12th St</t>
  </si>
  <si>
    <t>Palmetto 57 Nissan</t>
  </si>
  <si>
    <t>16725 NW 57th Ave</t>
  </si>
  <si>
    <t>AutoNation Nissan - Miami</t>
  </si>
  <si>
    <t>3345 SW 8th St</t>
  </si>
  <si>
    <t>AutoNation Nissan - Kendall</t>
  </si>
  <si>
    <t>17305 S Dixie Hwy</t>
  </si>
  <si>
    <t>Palmetto Bay</t>
  </si>
  <si>
    <t>AutoNation Nissan - Pembroke Pines</t>
  </si>
  <si>
    <t>8890 Pines Blvd</t>
  </si>
  <si>
    <t>Pembroke Pines</t>
  </si>
  <si>
    <t>Alan Jay Nissan</t>
  </si>
  <si>
    <t>1700 Flare Rd</t>
  </si>
  <si>
    <t>Sebring</t>
  </si>
  <si>
    <t>Wallace Nissan</t>
  </si>
  <si>
    <t>4313 S Federal Hwy</t>
  </si>
  <si>
    <t>Stuart</t>
  </si>
  <si>
    <t>Courtesy Nissan of Tampa</t>
  </si>
  <si>
    <t>3800 W Hillsborough Ave</t>
  </si>
  <si>
    <t>Ferman Nissan of North Tampa</t>
  </si>
  <si>
    <t>11001 N Florida Ave</t>
  </si>
  <si>
    <t>Sutherlin Nissan</t>
  </si>
  <si>
    <t>946 S US Highway 1</t>
  </si>
  <si>
    <t>Vero Beach</t>
  </si>
  <si>
    <t>City of West Palm Beach - City Center Garage</t>
  </si>
  <si>
    <t>401 Clematis St</t>
  </si>
  <si>
    <t>Located on the third floor</t>
  </si>
  <si>
    <t>West Palm Beach</t>
  </si>
  <si>
    <t>Hill Nissan</t>
  </si>
  <si>
    <t>6401 Cypress Gardens Blvd</t>
  </si>
  <si>
    <t>Winter Haven</t>
  </si>
  <si>
    <t>Sutherlin Nissan - Mall of Georgia</t>
  </si>
  <si>
    <t>3520 Highway 20</t>
  </si>
  <si>
    <t>Buford</t>
  </si>
  <si>
    <t>Nalley Nissan of Atlanta</t>
  </si>
  <si>
    <t>2551 The Nalley Way</t>
  </si>
  <si>
    <t>Gwinnett Place Nissan</t>
  </si>
  <si>
    <t>2555 Pleasant Hill Rd</t>
  </si>
  <si>
    <t>Stone Mountain Nissan</t>
  </si>
  <si>
    <t>4275 Highway 78</t>
  </si>
  <si>
    <t>Lilburn</t>
  </si>
  <si>
    <t>AutoNation Nissan - Thornton Road</t>
  </si>
  <si>
    <t>811 Thornton Rd</t>
  </si>
  <si>
    <t>Lithia Springs</t>
  </si>
  <si>
    <t>AutoNation Nissan - Marietta</t>
  </si>
  <si>
    <t>925 Cobb Pkwy SE</t>
  </si>
  <si>
    <t>Nissan South</t>
  </si>
  <si>
    <t>6889 Jonesboro Rd</t>
  </si>
  <si>
    <t>Morrow</t>
  </si>
  <si>
    <t>Regal Nissan</t>
  </si>
  <si>
    <t>1090 Holcomb Bridge Rd</t>
  </si>
  <si>
    <t>Roswell</t>
  </si>
  <si>
    <t>Nissan South Union City</t>
  </si>
  <si>
    <t>4080 Jonesboro Rd</t>
  </si>
  <si>
    <t>Five Star Nissan</t>
  </si>
  <si>
    <t>839 Warren Dr</t>
  </si>
  <si>
    <t>Warner Robins</t>
  </si>
  <si>
    <t>New City Nissan</t>
  </si>
  <si>
    <t>2295 N King St</t>
  </si>
  <si>
    <t>Jim Falk Motors of Maui</t>
  </si>
  <si>
    <t>260 Hana Hwy</t>
  </si>
  <si>
    <t>King Windward Nissan</t>
  </si>
  <si>
    <t>45-568 Kamehameha Hwy</t>
  </si>
  <si>
    <t>Kaneohe</t>
  </si>
  <si>
    <t>Tony Nissan</t>
  </si>
  <si>
    <t>94-1299 Ka Uka Blvd</t>
  </si>
  <si>
    <t>Waipahu</t>
  </si>
  <si>
    <t>Municipal Garage</t>
  </si>
  <si>
    <t>200 N Holliday St</t>
  </si>
  <si>
    <t>2019-04-10 15:07:09 UTC</t>
  </si>
  <si>
    <t>Bel Air Nissan</t>
  </si>
  <si>
    <t>1506 Bel Air Rd</t>
  </si>
  <si>
    <t>Bel Air</t>
  </si>
  <si>
    <t>Community College of Baltimore County (CCBC)</t>
  </si>
  <si>
    <t>800 S Rolling</t>
  </si>
  <si>
    <t>Lot 8</t>
  </si>
  <si>
    <t>Catonsville</t>
  </si>
  <si>
    <t>Younger Nissan</t>
  </si>
  <si>
    <t>7418 Grove Rd</t>
  </si>
  <si>
    <t>Criswell Nissan</t>
  </si>
  <si>
    <t>19574 Amaranth Dr</t>
  </si>
  <si>
    <t>Germantown</t>
  </si>
  <si>
    <t>Passport Nissan - Marlow Heights</t>
  </si>
  <si>
    <t>5000 Auth Way</t>
  </si>
  <si>
    <t>Marlow Heights</t>
  </si>
  <si>
    <t>Darcars Nissan</t>
  </si>
  <si>
    <t>15911 Indianola Dr</t>
  </si>
  <si>
    <t>Rockville</t>
  </si>
  <si>
    <t>Herb Gordon Nissan</t>
  </si>
  <si>
    <t>3131 Automobile Blvd</t>
  </si>
  <si>
    <t>Silver Spring</t>
  </si>
  <si>
    <t>Lawson Parking Ramp</t>
  </si>
  <si>
    <t>10 W 6th St</t>
  </si>
  <si>
    <t>Lower Town Parking Ramp</t>
  </si>
  <si>
    <t>316 Jackson St</t>
  </si>
  <si>
    <t>Currie Maintenance Facility</t>
  </si>
  <si>
    <t>2019-03-28 21:52:01 UTC</t>
  </si>
  <si>
    <t>St. Paul Natural Resources Department</t>
  </si>
  <si>
    <t>1100 N Hamline Ave</t>
  </si>
  <si>
    <t>St. Paul Public Works Maintenance Garage</t>
  </si>
  <si>
    <t>873 Dale St N</t>
  </si>
  <si>
    <t>World Trade Center Parking Ramp</t>
  </si>
  <si>
    <t>477 Cedar St</t>
  </si>
  <si>
    <t>Modern Nissan - Concord</t>
  </si>
  <si>
    <t>967 Concord Pkwy S</t>
  </si>
  <si>
    <t>Fred Anderson Nissan</t>
  </si>
  <si>
    <t>4559 Raeford Rd</t>
  </si>
  <si>
    <t>Vann Yorks High Point Nissan</t>
  </si>
  <si>
    <t>1810 S Main St</t>
  </si>
  <si>
    <t>Nissan of Lumberton</t>
  </si>
  <si>
    <t>1949 Roberts Ave</t>
  </si>
  <si>
    <t>Green Square Public Parking Garage - Level B1</t>
  </si>
  <si>
    <t>120 W Edenton St</t>
  </si>
  <si>
    <t>At N McDowell St. Basement Level.</t>
  </si>
  <si>
    <t>Green Square Public Parking Garage - Level P1</t>
  </si>
  <si>
    <t>At N McDowell St</t>
  </si>
  <si>
    <t>Campau Corners</t>
  </si>
  <si>
    <t>6785 Whitneyville Ave</t>
  </si>
  <si>
    <t>Alto</t>
  </si>
  <si>
    <t>Davidson County</t>
  </si>
  <si>
    <t>925 N Main St</t>
  </si>
  <si>
    <t>Vining Oil &amp; Gas LLC</t>
  </si>
  <si>
    <t>8685 Highway 2 E</t>
  </si>
  <si>
    <t>Devils Lake</t>
  </si>
  <si>
    <t>International Brotherhood of Electrical Workers 569 - NECA Electrical Training Center</t>
  </si>
  <si>
    <t>4675 Viewridge Ave</t>
  </si>
  <si>
    <t>Balboa and I-15</t>
  </si>
  <si>
    <t>Clemson Area Transit</t>
  </si>
  <si>
    <t>200 West Ln</t>
  </si>
  <si>
    <t>Clemson</t>
  </si>
  <si>
    <t>James River Air Conditioning</t>
  </si>
  <si>
    <t>1905 Westmoreland St</t>
  </si>
  <si>
    <t>At Broad St</t>
  </si>
  <si>
    <t>Waste Industries</t>
  </si>
  <si>
    <t>180 Ada Moore St</t>
  </si>
  <si>
    <t>Variety Pickup</t>
  </si>
  <si>
    <t>104 N Main St</t>
  </si>
  <si>
    <t>Oakboro</t>
  </si>
  <si>
    <t>Dominon Energy- Weber State University</t>
  </si>
  <si>
    <t>4760 Old Post Rd</t>
  </si>
  <si>
    <t>Harrison Blvd.</t>
  </si>
  <si>
    <t>Clean Energy - Tampa International Airport</t>
  </si>
  <si>
    <t>5001 N Westshore Blvd</t>
  </si>
  <si>
    <t>Near Tampa International Airport</t>
  </si>
  <si>
    <t>Norman's Auto Service</t>
  </si>
  <si>
    <t>77-40 Hewlett St</t>
  </si>
  <si>
    <t>New Hyde Park</t>
  </si>
  <si>
    <t>Prestige Petroleum - Mobil</t>
  </si>
  <si>
    <t>5306 Route 9W</t>
  </si>
  <si>
    <t>2019-04-02 00:07:35 UTC</t>
  </si>
  <si>
    <t>Speedway #5238</t>
  </si>
  <si>
    <t>955 S Galloway Rd</t>
  </si>
  <si>
    <t>Sunol Super Stop</t>
  </si>
  <si>
    <t>3004 Andrade Rd</t>
  </si>
  <si>
    <t>Sunol</t>
  </si>
  <si>
    <t>Lighthouse Point U-Gas</t>
  </si>
  <si>
    <t>5200 N Federal Hwy</t>
  </si>
  <si>
    <t>Lighthouse Point</t>
  </si>
  <si>
    <t>Farmers Co-op Elevator Co - Westside Food Mart</t>
  </si>
  <si>
    <t>100 Eagle St</t>
  </si>
  <si>
    <t>Westside</t>
  </si>
  <si>
    <t>Shell - Palos Hills Mart</t>
  </si>
  <si>
    <t>10300 S Harlem Ave</t>
  </si>
  <si>
    <t>Palos Hills</t>
  </si>
  <si>
    <t>Hometown Express #2</t>
  </si>
  <si>
    <t>12 SW 2nd St</t>
  </si>
  <si>
    <t>Jiffi Stop</t>
  </si>
  <si>
    <t>841 W Morton Ave</t>
  </si>
  <si>
    <t>Thorntons #309</t>
  </si>
  <si>
    <t>28937 W Illinois Route 120</t>
  </si>
  <si>
    <t>Lakemoor</t>
  </si>
  <si>
    <t>Manlius Oil Co</t>
  </si>
  <si>
    <t>8792 County Rd 2175 N</t>
  </si>
  <si>
    <t>Sheffield</t>
  </si>
  <si>
    <t>Speedway #6125</t>
  </si>
  <si>
    <t>10908 E US 36</t>
  </si>
  <si>
    <t>Speedway #6662</t>
  </si>
  <si>
    <t>18541 US-20</t>
  </si>
  <si>
    <t>US Route 20 and Highway 15</t>
  </si>
  <si>
    <t>Speedway #6105</t>
  </si>
  <si>
    <t>9251 Crawfordsville Rd</t>
  </si>
  <si>
    <t>Clermont</t>
  </si>
  <si>
    <t>Speedway #1018</t>
  </si>
  <si>
    <t>5259 W 10th St</t>
  </si>
  <si>
    <t>Speedway #3766</t>
  </si>
  <si>
    <t>7940 Brookville Rd</t>
  </si>
  <si>
    <t>Speedway #7102</t>
  </si>
  <si>
    <t>5960 S East St</t>
  </si>
  <si>
    <t>Speedway #3310</t>
  </si>
  <si>
    <t>3875 State Rd 38 E</t>
  </si>
  <si>
    <t>Speedway #3338</t>
  </si>
  <si>
    <t>3066 E Main St</t>
  </si>
  <si>
    <t>Ascheman Unimart</t>
  </si>
  <si>
    <t>224 N Munsterman St</t>
  </si>
  <si>
    <t>Cenex Harvest States Inc</t>
  </si>
  <si>
    <t>5500 Cenex Dr</t>
  </si>
  <si>
    <t>Magnolia Marketplace</t>
  </si>
  <si>
    <t>1486 S Kenansville Bypass</t>
  </si>
  <si>
    <t>AT&amp;T</t>
  </si>
  <si>
    <t>208 S Akard St</t>
  </si>
  <si>
    <t>New River Nissan</t>
  </si>
  <si>
    <t>2130 N Franklin St</t>
  </si>
  <si>
    <t>Christiansburg</t>
  </si>
  <si>
    <t>Hyman Brothers Nissan</t>
  </si>
  <si>
    <t>11841 Midlothian Turnpike</t>
  </si>
  <si>
    <t>Midlothian</t>
  </si>
  <si>
    <t>Smart Center San Diego</t>
  </si>
  <si>
    <t>4750 Kearny Mesa Rd</t>
  </si>
  <si>
    <t>Co-located with Mercedes-Benz dealership</t>
  </si>
  <si>
    <t>Baptist Health - West Kendall</t>
  </si>
  <si>
    <t>9555 SW 162nd Ct</t>
  </si>
  <si>
    <t>Located in employee and visitor parking lots</t>
  </si>
  <si>
    <t>3M Customer Innovation Center</t>
  </si>
  <si>
    <t>2350 Minnehaha Ave E</t>
  </si>
  <si>
    <t>10th Carlton &amp; McKnight, Building 278</t>
  </si>
  <si>
    <t>Harper Corp</t>
  </si>
  <si>
    <t>35 W Court St</t>
  </si>
  <si>
    <t>Suite 400</t>
  </si>
  <si>
    <t>DTE Energy - Belle River</t>
  </si>
  <si>
    <t>5440 Puttygut Rd</t>
  </si>
  <si>
    <t>East of I-94 in St. Clair County.</t>
  </si>
  <si>
    <t>China Township</t>
  </si>
  <si>
    <t>DTE Energy - Wealthy</t>
  </si>
  <si>
    <t>444 Wealthy St</t>
  </si>
  <si>
    <t>West of US-131, South of I-196 (Kent County).</t>
  </si>
  <si>
    <t>South Carolina Technology and Aviation Center</t>
  </si>
  <si>
    <t>2 Exchange St</t>
  </si>
  <si>
    <t>Planet Ozone</t>
  </si>
  <si>
    <t>1601 S Federal Hwy</t>
  </si>
  <si>
    <t>901 W Michigan St</t>
  </si>
  <si>
    <t>Stone's Cove Kitbar</t>
  </si>
  <si>
    <t>2403 Centreville Rd</t>
  </si>
  <si>
    <t>Herndon</t>
  </si>
  <si>
    <t>County of Greenville - County Square</t>
  </si>
  <si>
    <t>301 University Ridge</t>
  </si>
  <si>
    <t>Located at Church St &amp; University Ridge</t>
  </si>
  <si>
    <t>Furman University</t>
  </si>
  <si>
    <t>3300 Poinsett Hwy</t>
  </si>
  <si>
    <t>Admissions Building parking area</t>
  </si>
  <si>
    <t>Figaro Restaurant</t>
  </si>
  <si>
    <t>90 Elm St</t>
  </si>
  <si>
    <t>Victor Building Parking Garage</t>
  </si>
  <si>
    <t>750 9th St NW</t>
  </si>
  <si>
    <t>Located on the first level</t>
  </si>
  <si>
    <t>Jupiter Town Hall Complex</t>
  </si>
  <si>
    <t>210 Military Trail</t>
  </si>
  <si>
    <t>South of Indiantown Rd, on the west side of Military Trail. EVSE in southwest corner of parking lot near the cell tower.</t>
  </si>
  <si>
    <t>City of Auburn Hills - Log Cabin Streetside Parking</t>
  </si>
  <si>
    <t>3388 Auburn Rd</t>
  </si>
  <si>
    <t>Just west of/at intersection of Auburn Road  and N Squirrel Road; single unit in front of log cabin along Auburn Road southern roadside.</t>
  </si>
  <si>
    <t>Auburn Hills</t>
  </si>
  <si>
    <t>DTE Energy - Caniff Service Center</t>
  </si>
  <si>
    <t>1201 Caniff St</t>
  </si>
  <si>
    <t>Northwest corner of the intersection of Caniff Street and Russell Street; two units at far right front/southeast corner of main building by large blue containers.</t>
  </si>
  <si>
    <t>DTE Energy Headquarters - Executive Garage</t>
  </si>
  <si>
    <t>1 Energy Plaza</t>
  </si>
  <si>
    <t>Six southern-most parking spaces along western wall of garage between W Elizabeth Street and Beech Street, between 1st Street and 2nd Avenue, entrance onto W Elizabeth Street off of Grand River Avenue; just northwest of intersection of Grand River Avenue and 1st Street.</t>
  </si>
  <si>
    <t>DTE Energy - Headquarters Visitor Lot</t>
  </si>
  <si>
    <t>Dual unit in southwest corner of visitor parking lot to the east of the building complex under solar car port, off 1st Street between Bagley Street and Grand River Avenue.</t>
  </si>
  <si>
    <t>DTE Energy - Warren Service Center</t>
  </si>
  <si>
    <t>7940 Livernois Ave</t>
  </si>
  <si>
    <t>East of intersection of Livernois Avenue and W Warren Avenue; two units in northern-most parking spaces on eastern edge of parking lot off of W Warren Avenue, along western-facing building, next to electrical box.</t>
  </si>
  <si>
    <t>MGM Casino - Public Parking Structure</t>
  </si>
  <si>
    <t>1777 3rd St</t>
  </si>
  <si>
    <t>Southwest of intersection of 3rd Street and Fisher Highway; spaces in center of the 6th floor of public parking structure, immediately east and west of the center electrical/facilities room.</t>
  </si>
  <si>
    <t>City of Rochester - City Hall &amp; Municipal Park</t>
  </si>
  <si>
    <t>400 6th St</t>
  </si>
  <si>
    <t>Dual unit in parking lot by Municipal Park, east of City Hall on northeast side of island in front of police parking pavilion, on Pine Street, by generator.</t>
  </si>
  <si>
    <t>City of Rochester - Huntington Bank</t>
  </si>
  <si>
    <t>255 E 2nd St</t>
  </si>
  <si>
    <t>Single unit in center of city parking lot above Farmers Market lot, to the west of Huntington Bank.</t>
  </si>
  <si>
    <t>Village of Rochester Hills</t>
  </si>
  <si>
    <t>176 N Adams Rd</t>
  </si>
  <si>
    <t>Northeast of intersection of Adams Road and E Walton Boulevard; dual unit on west side of shopping center along store-front of American Eagle.</t>
  </si>
  <si>
    <t>City of Saline - City Parking Lot #2</t>
  </si>
  <si>
    <t>101 E Henry St</t>
  </si>
  <si>
    <t>Southeast of intersection of Ann Arbor Street and Michigan Avenue; single unit behind Comerica Bank in City Parking Lot #2 on northern end of center island.</t>
  </si>
  <si>
    <t>Saline</t>
  </si>
  <si>
    <t>Cuyahoga Community College - Advanced Automotive Technology Center</t>
  </si>
  <si>
    <t>11000 Pleasant Valley Rd</t>
  </si>
  <si>
    <t>Parma</t>
  </si>
  <si>
    <t>Quickway Market</t>
  </si>
  <si>
    <t>690 NE Butler Market Rd</t>
  </si>
  <si>
    <t>McNeilus Companies</t>
  </si>
  <si>
    <t>524 E Highway St</t>
  </si>
  <si>
    <t>Dodge Center</t>
  </si>
  <si>
    <t>2019-04-11 17:29:24 UTC</t>
  </si>
  <si>
    <t>MAPCO Express #3649</t>
  </si>
  <si>
    <t>8890 Highway 72 W</t>
  </si>
  <si>
    <t>Rhodes 101 Stop</t>
  </si>
  <si>
    <t>546 S Sprigg St</t>
  </si>
  <si>
    <t>Cape Girardeau</t>
  </si>
  <si>
    <t>690 Main St</t>
  </si>
  <si>
    <t>New Rochelle</t>
  </si>
  <si>
    <t>K &amp; K Convenience Store</t>
  </si>
  <si>
    <t>309 E Hickory St</t>
  </si>
  <si>
    <t>Sisseton</t>
  </si>
  <si>
    <t>H-E-B #71</t>
  </si>
  <si>
    <t>1314 W Adams Ave</t>
  </si>
  <si>
    <t>At N 27th St</t>
  </si>
  <si>
    <t>Alliance AutoGas</t>
  </si>
  <si>
    <t>181 W Airline Hwy</t>
  </si>
  <si>
    <t>Kenner</t>
  </si>
  <si>
    <t>Crystal Mountain Resort &amp; Spa</t>
  </si>
  <si>
    <t>12500 Crystal Mountain Dr</t>
  </si>
  <si>
    <t>M-115 and Lindy Road</t>
  </si>
  <si>
    <t>Thompsonville</t>
  </si>
  <si>
    <t>Arrowhead Travel Plaza</t>
  </si>
  <si>
    <t>72485 Highway 331</t>
  </si>
  <si>
    <t>Pendleton</t>
  </si>
  <si>
    <t>Annapolis Friends Meeting</t>
  </si>
  <si>
    <t>351 Dubois Ave</t>
  </si>
  <si>
    <t>Turn at Catholic Church on Bestgate, go to end. For more information, see http://aprs.org/AFM-environment.html</t>
  </si>
  <si>
    <t>Quigley Chevrolet</t>
  </si>
  <si>
    <t>326 Main St</t>
  </si>
  <si>
    <t>Between N 3rd &amp; 4th on Rte 100; located in Service Area</t>
  </si>
  <si>
    <t>Bally</t>
  </si>
  <si>
    <t>Speedway #7096</t>
  </si>
  <si>
    <t>350 S Grand St</t>
  </si>
  <si>
    <t>Schoolcraft</t>
  </si>
  <si>
    <t>Speedway #8705</t>
  </si>
  <si>
    <t>4001 S State St</t>
  </si>
  <si>
    <t>Richmond Ford Lincoln</t>
  </si>
  <si>
    <t>4600 W Broad St</t>
  </si>
  <si>
    <t>Emagine Entertainment</t>
  </si>
  <si>
    <t>200 N Main St</t>
  </si>
  <si>
    <t>North of Eleven Mile; corner of Main</t>
  </si>
  <si>
    <t>Royal Oak</t>
  </si>
  <si>
    <t>City of Raleigh - City Center Deck</t>
  </si>
  <si>
    <t>429 S Wilmington St</t>
  </si>
  <si>
    <t>1st floor of parking deck</t>
  </si>
  <si>
    <t>2019-03-15 16:48:35 UTC</t>
  </si>
  <si>
    <t>Marriott Hotel Underground Deck</t>
  </si>
  <si>
    <t>1 E Lenoir St</t>
  </si>
  <si>
    <t>City of Raleigh - Performing Arts Center Deck</t>
  </si>
  <si>
    <t>128 W South St</t>
  </si>
  <si>
    <t>P2 Level of Parking Deck</t>
  </si>
  <si>
    <t>Raleigh Municipal Fleet Station</t>
  </si>
  <si>
    <t>222 W Hargett St</t>
  </si>
  <si>
    <t>Ground floor parking deck</t>
  </si>
  <si>
    <t>City of Raleigh - Wilmington Station Deck</t>
  </si>
  <si>
    <t>115 S Wilmington St</t>
  </si>
  <si>
    <t>Southern Oregon University - Lot 8</t>
  </si>
  <si>
    <t>401 Stadium St</t>
  </si>
  <si>
    <t>Ashland</t>
  </si>
  <si>
    <t>Mentor Graphics</t>
  </si>
  <si>
    <t>8005 SW Boeckman Rd</t>
  </si>
  <si>
    <t>Snohomish County - Campus Garage</t>
  </si>
  <si>
    <t>3000 Rockefeller Ave</t>
  </si>
  <si>
    <t>Easystreet Inc</t>
  </si>
  <si>
    <t>9705 SW Sunshine Ct</t>
  </si>
  <si>
    <t>Clackamas County Sheriff's Office - Brooks Building</t>
  </si>
  <si>
    <t>9101 SE Sunnybrook Blvd</t>
  </si>
  <si>
    <t>Clackamas</t>
  </si>
  <si>
    <t>Jim Ellis Chevrolet</t>
  </si>
  <si>
    <t>5900 Peachtree Industrial Blvd</t>
  </si>
  <si>
    <t>South of I-285 on west side of Peachtree Industrial Blvd, located near the sales department</t>
  </si>
  <si>
    <t>Kakaako Piano Lot Parking Facility</t>
  </si>
  <si>
    <t>160 Ahui St</t>
  </si>
  <si>
    <t>Located next to the Children's Discovery Center</t>
  </si>
  <si>
    <t>O'Hare Airport - Short Term Parking</t>
  </si>
  <si>
    <t>10000 Bessie Coleman Dr</t>
  </si>
  <si>
    <t>Located in row 2 on the first floor</t>
  </si>
  <si>
    <t>Rivers Casino</t>
  </si>
  <si>
    <t>3000 S River Rd</t>
  </si>
  <si>
    <t>EBSCO</t>
  </si>
  <si>
    <t>2 Estes St</t>
  </si>
  <si>
    <t>Ipswich</t>
  </si>
  <si>
    <t>DTE Energy - Padnos Iron and Metal</t>
  </si>
  <si>
    <t>450 44th St SW</t>
  </si>
  <si>
    <t>Just east of highway 131. Located within the Padnos complex</t>
  </si>
  <si>
    <t>DTE Energy - UBCR Inc/Schupan &amp; Sons</t>
  </si>
  <si>
    <t>4820 Holtz Dr</t>
  </si>
  <si>
    <t>North of I-96, Pontiac Trail, west of Wixom Road.</t>
  </si>
  <si>
    <t>Clean Energy - Baytown Flying J #725</t>
  </si>
  <si>
    <t>1876 E Fwy</t>
  </si>
  <si>
    <t>I-10 and Exit 789 Thompson Rd</t>
  </si>
  <si>
    <t>Clean Energy - City of Torrance</t>
  </si>
  <si>
    <t>20450 Madrona Ave</t>
  </si>
  <si>
    <t>Neal's Garage</t>
  </si>
  <si>
    <t>1907 W Markham Ave</t>
  </si>
  <si>
    <t>At Ninth and Markham</t>
  </si>
  <si>
    <t>Alagasco - Western Operations Center</t>
  </si>
  <si>
    <t>901 Industrial Park Cir</t>
  </si>
  <si>
    <t>Bessemer</t>
  </si>
  <si>
    <t>100 W Alondra Blvd</t>
  </si>
  <si>
    <t>1719 S Santa Fe St</t>
  </si>
  <si>
    <t>Hamilton Municipal Garage</t>
  </si>
  <si>
    <t>2210 S Erie Blvd</t>
  </si>
  <si>
    <t>At Dixie Highway</t>
  </si>
  <si>
    <t>Hamilton</t>
  </si>
  <si>
    <t>Northeast Oklahoma Public Facilities Authority - Tahlequah</t>
  </si>
  <si>
    <t>853 N Woodard Ave</t>
  </si>
  <si>
    <t>At Woodard and Airport Pkwy. Northeast Oklahoma Public Facilities Authority</t>
  </si>
  <si>
    <t>Tahlequah</t>
  </si>
  <si>
    <t>Kum &amp; Go #134</t>
  </si>
  <si>
    <t>1601 W Burlington Ave</t>
  </si>
  <si>
    <t>Speedway #7765</t>
  </si>
  <si>
    <t>7502 Cass St</t>
  </si>
  <si>
    <t>Speedway #5381</t>
  </si>
  <si>
    <t>314 S State St</t>
  </si>
  <si>
    <t>Lockport</t>
  </si>
  <si>
    <t>Speedway #5007</t>
  </si>
  <si>
    <t>8955 S US Highway 31</t>
  </si>
  <si>
    <t>Speedway #7526</t>
  </si>
  <si>
    <t>1691 E Commercial</t>
  </si>
  <si>
    <t>Holiday Stationstore #442</t>
  </si>
  <si>
    <t>2500 Orleans St</t>
  </si>
  <si>
    <t>County Rd 5 &amp; Hwy 36</t>
  </si>
  <si>
    <t>Speedway #1129</t>
  </si>
  <si>
    <t>364 E Main St</t>
  </si>
  <si>
    <t>CEFCO Convenience Store #86</t>
  </si>
  <si>
    <t>500 E FM 2410</t>
  </si>
  <si>
    <t>2 blocks off Highway 190 (Central Tx Expy)</t>
  </si>
  <si>
    <t>Harker Heights</t>
  </si>
  <si>
    <t>710 E Indian School Rd</t>
  </si>
  <si>
    <t>At 7th Street</t>
  </si>
  <si>
    <t>Thompson Gas</t>
  </si>
  <si>
    <t>5330 Blue Ridge Dr</t>
  </si>
  <si>
    <t>Blue Ridge</t>
  </si>
  <si>
    <t>CityFlats Hotel</t>
  </si>
  <si>
    <t>61 E 7th St</t>
  </si>
  <si>
    <t>Hayworth Inn &amp; Conference Center</t>
  </si>
  <si>
    <t>225 College Ave</t>
  </si>
  <si>
    <t>DTE Energy - Allen Road Center</t>
  </si>
  <si>
    <t>17150 Allen Rd</t>
  </si>
  <si>
    <t>Immediately south of intersection of Allen Road and Greenfield Road; two units along western edge of parking lot to the right of the entrance off of Greenfield Road.</t>
  </si>
  <si>
    <t>Novus - Employee Parking</t>
  </si>
  <si>
    <t>20 Research Park Dr</t>
  </si>
  <si>
    <t>Giant Eagle - Warehouse</t>
  </si>
  <si>
    <t>Self Heating &amp; Cooling Inc</t>
  </si>
  <si>
    <t>219 Keith Valley Rd</t>
  </si>
  <si>
    <t>Horsham</t>
  </si>
  <si>
    <t>Waste Management - Clean N' Green</t>
  </si>
  <si>
    <t>350 Sumac Rd</t>
  </si>
  <si>
    <t>At intersection of Milwaukee Ave and Sumac Rd.</t>
  </si>
  <si>
    <t>Wheeling</t>
  </si>
  <si>
    <t>2019-03-04 20:16:59 UTC</t>
  </si>
  <si>
    <t>Questar Gas - Mountainland One Stop</t>
  </si>
  <si>
    <t>1175 S Main St</t>
  </si>
  <si>
    <t>Heber City</t>
  </si>
  <si>
    <t>TC Chevy</t>
  </si>
  <si>
    <t>2045 Highway 99 N</t>
  </si>
  <si>
    <t>Located off of Exit 19 on Highway 99 on the north end of Ashland. Charger located outside of service bay.</t>
  </si>
  <si>
    <t>Florida Power &amp; Light - Central Garage</t>
  </si>
  <si>
    <t>122 SW 3rd St</t>
  </si>
  <si>
    <t>Florida Power &amp; Light - Automotive Engineering Center</t>
  </si>
  <si>
    <t>2457 Port West Blvd</t>
  </si>
  <si>
    <t>Florida Power &amp; Light - Jupiter Service Center</t>
  </si>
  <si>
    <t>100 S Delaware Blvd</t>
  </si>
  <si>
    <t>Florida Power &amp; Light - Customer Service East</t>
  </si>
  <si>
    <t>6001 Village Blvd</t>
  </si>
  <si>
    <t>Florida Power &amp; Light - LeJeune Flagler Office</t>
  </si>
  <si>
    <t>4200 W Flagler St</t>
  </si>
  <si>
    <t>Florida Power &amp; Light - Dade Meters Distribution</t>
  </si>
  <si>
    <t>6445 NW 72nd</t>
  </si>
  <si>
    <t>Randolph-Macon College - Andrews Hall</t>
  </si>
  <si>
    <t>420 Henry St</t>
  </si>
  <si>
    <t>Near intersection of Smith Street</t>
  </si>
  <si>
    <t>Hoosic Valley Central School District</t>
  </si>
  <si>
    <t>2 Pleasant Ave</t>
  </si>
  <si>
    <t>Schaghticoke</t>
  </si>
  <si>
    <t>Ballston Spa Central School District</t>
  </si>
  <si>
    <t>1458 Saratoga Rd</t>
  </si>
  <si>
    <t>Ballston Spa</t>
  </si>
  <si>
    <t>Gilboa-Conesville Central School District</t>
  </si>
  <si>
    <t>132 Wyckoff Rd</t>
  </si>
  <si>
    <t>Gilboa</t>
  </si>
  <si>
    <t>Hampton Inn &amp; Suites</t>
  </si>
  <si>
    <t>171 River Pl</t>
  </si>
  <si>
    <t>Level 2, parking garage beneath hotel</t>
  </si>
  <si>
    <t>Saint Francis Eastside Hospital - Bon Secours Health System</t>
  </si>
  <si>
    <t>125 Commonwealth Dr</t>
  </si>
  <si>
    <t>Front entrance</t>
  </si>
  <si>
    <t>Fred Caldwell Chevrolet</t>
  </si>
  <si>
    <t>974 Bethel St</t>
  </si>
  <si>
    <t>Clover</t>
  </si>
  <si>
    <t>Meridian Associates Inc</t>
  </si>
  <si>
    <t>500 Cummings Ctr</t>
  </si>
  <si>
    <t>Located on Level 2, North Parking Deck, South End</t>
  </si>
  <si>
    <t>Beverly</t>
  </si>
  <si>
    <t>SunHydro - Wallingford</t>
  </si>
  <si>
    <t>10 Technology Dr</t>
  </si>
  <si>
    <t>Wallingford</t>
  </si>
  <si>
    <t>Applied Research Center</t>
  </si>
  <si>
    <t>860 Bettis Academy Rd</t>
  </si>
  <si>
    <t>Aiken Sage Mill Industrial Park</t>
  </si>
  <si>
    <t>Graniteville</t>
  </si>
  <si>
    <t>Azusa Unified School District</t>
  </si>
  <si>
    <t>546 S Citrus Ave</t>
  </si>
  <si>
    <t>City of Corona - Corporation Yard</t>
  </si>
  <si>
    <t>740 Public Safety Way</t>
  </si>
  <si>
    <t>Clean Energy - City of Elk Grove eTran</t>
  </si>
  <si>
    <t>9050 Elkmont Way</t>
  </si>
  <si>
    <t>Clean Energy - McCarran International Airport</t>
  </si>
  <si>
    <t>4990 Paradise Rd</t>
  </si>
  <si>
    <t>"O" Ring CNG Fuels Systems - Innovative Entrepreneurs Inc</t>
  </si>
  <si>
    <t>5363 Route 36</t>
  </si>
  <si>
    <t>5.5 miles north of Punxsutawney</t>
  </si>
  <si>
    <t>Coolspring</t>
  </si>
  <si>
    <t>GAIN Clean Fuel - "O" Ring CNG Fuels Systems - Innovative Entrepreneurs Inc</t>
  </si>
  <si>
    <t>601 S Main St Ext</t>
  </si>
  <si>
    <t>Corner of Route 436 and Universal Dr</t>
  </si>
  <si>
    <t>Punxsutawney</t>
  </si>
  <si>
    <t>Anadarko Carthage CNG Facility</t>
  </si>
  <si>
    <t>1617 Highway 79 S</t>
  </si>
  <si>
    <t>12042 E Firestone Blvd</t>
  </si>
  <si>
    <t>1401 W Pacific Coast Hwy</t>
  </si>
  <si>
    <t>102 S Main St</t>
  </si>
  <si>
    <t>Aurelia</t>
  </si>
  <si>
    <t>Kum &amp; Go #508</t>
  </si>
  <si>
    <t>30 Four Oaks Dr SW</t>
  </si>
  <si>
    <t>Kirkwood &amp; Miller</t>
  </si>
  <si>
    <t>Cedar Rapids</t>
  </si>
  <si>
    <t>Taygold Convenience Store</t>
  </si>
  <si>
    <t>210 Broadway</t>
  </si>
  <si>
    <t>Clearfield</t>
  </si>
  <si>
    <t>100 Highway 3</t>
  </si>
  <si>
    <t>Cleghorn</t>
  </si>
  <si>
    <t>Marathon - Metro Fuel Services LLC</t>
  </si>
  <si>
    <t>31414 Ecorse Rd</t>
  </si>
  <si>
    <t>Romulus</t>
  </si>
  <si>
    <t>Sunoco - Unity Service Station</t>
  </si>
  <si>
    <t>1716 S Merriman Rd</t>
  </si>
  <si>
    <t>Westland</t>
  </si>
  <si>
    <t>Kum &amp; Go #578</t>
  </si>
  <si>
    <t>130 Old Route 66</t>
  </si>
  <si>
    <t>St. Robert</t>
  </si>
  <si>
    <t>614 2nd St</t>
  </si>
  <si>
    <t>Stripes Store #2221</t>
  </si>
  <si>
    <t>6814 Weber Rd</t>
  </si>
  <si>
    <t>At Saratoga Blvd</t>
  </si>
  <si>
    <t>Stripes Store #2259</t>
  </si>
  <si>
    <t>8112 Interstate 27</t>
  </si>
  <si>
    <t>Kwik Trip #430</t>
  </si>
  <si>
    <t>871 Hansen Rd</t>
  </si>
  <si>
    <t>Ashwaubenon</t>
  </si>
  <si>
    <t>Kwik Trip #721</t>
  </si>
  <si>
    <t>504 Plaza Dr</t>
  </si>
  <si>
    <t>Off of W Main St</t>
  </si>
  <si>
    <t>Kum &amp; Go #967</t>
  </si>
  <si>
    <t>1806 Elk St</t>
  </si>
  <si>
    <t>Smithsonian Environmental Research Center (SERC)</t>
  </si>
  <si>
    <t>647 Contees Wharf Rd</t>
  </si>
  <si>
    <t>Edgewater</t>
  </si>
  <si>
    <t>James J Peters VA Medical Center</t>
  </si>
  <si>
    <t>130 W Kingsbridge Rd</t>
  </si>
  <si>
    <t>JJPVA Motor Pool</t>
  </si>
  <si>
    <t>Greenville-Spartanburg International Airport - National Car Rental</t>
  </si>
  <si>
    <t>1960 GSP Dr</t>
  </si>
  <si>
    <t>Greenville-Spartanburg International Airport - Parking Lot B</t>
  </si>
  <si>
    <t>1980 GSP Dr</t>
  </si>
  <si>
    <t>Blue Star Gas - McMinnville Co</t>
  </si>
  <si>
    <t>3070 NE Highway 99 W</t>
  </si>
  <si>
    <t>Mountain View Civic Center Garage</t>
  </si>
  <si>
    <t>500 Castro St</t>
  </si>
  <si>
    <t>Mercy St and Castro St</t>
  </si>
  <si>
    <t>Mountain View</t>
  </si>
  <si>
    <t>Towers at Great America</t>
  </si>
  <si>
    <t>4555 Great America Pkwy</t>
  </si>
  <si>
    <t>Advanced Micro Devices Inc</t>
  </si>
  <si>
    <t>2485 Augustine Dr</t>
  </si>
  <si>
    <t>Alternative Vehicle Service Group - Nashua</t>
  </si>
  <si>
    <t>11 Riverside St</t>
  </si>
  <si>
    <t>Route 3 north to Exit 5W</t>
  </si>
  <si>
    <t>Nashua</t>
  </si>
  <si>
    <t>Tesla - Santana Row</t>
  </si>
  <si>
    <t>333 Santana Row</t>
  </si>
  <si>
    <t>Harrisonburg Electric Commission</t>
  </si>
  <si>
    <t>89 W Bruce St</t>
  </si>
  <si>
    <t>Behind the HEC building, off S Liberty St</t>
  </si>
  <si>
    <t>Harrisonburg</t>
  </si>
  <si>
    <t>Speedway #7428</t>
  </si>
  <si>
    <t>14973 US-12</t>
  </si>
  <si>
    <t>White Pigeon</t>
  </si>
  <si>
    <t>Country Chevrolet</t>
  </si>
  <si>
    <t>840 E Elm St</t>
  </si>
  <si>
    <t>Located near highway 55</t>
  </si>
  <si>
    <t>Chevron - Shop A Lott #3</t>
  </si>
  <si>
    <t>796 Washington Ave</t>
  </si>
  <si>
    <t>US Highway 84 and US Highway 171</t>
  </si>
  <si>
    <t>2019-02-19 16:36:41 UTC</t>
  </si>
  <si>
    <t>Chevron - Leebo's #9</t>
  </si>
  <si>
    <t>6016 Old Boyce Hwy</t>
  </si>
  <si>
    <t>Exit 90, I-49</t>
  </si>
  <si>
    <t>2019-02-19 16:36:21 UTC</t>
  </si>
  <si>
    <t>City of Kingsport - Parking Garage</t>
  </si>
  <si>
    <t>225 W Center St</t>
  </si>
  <si>
    <t>Marsh Street Parking Structure</t>
  </si>
  <si>
    <t>881 Marsh St</t>
  </si>
  <si>
    <t>Located on the lower and upper levels</t>
  </si>
  <si>
    <t>Wilkerson Nature Preserve Park</t>
  </si>
  <si>
    <t>11408 Raven Ridge Rd</t>
  </si>
  <si>
    <t>Rainbow Parking - Seattle Metropolitan Credit Union</t>
  </si>
  <si>
    <t>214 Columbia St</t>
  </si>
  <si>
    <t>Located in the garage below the Credit Union.</t>
  </si>
  <si>
    <t>Airlie Center</t>
  </si>
  <si>
    <t>6809 Airlie Rd</t>
  </si>
  <si>
    <t>Guest parking lot</t>
  </si>
  <si>
    <t>Colonial Honda of Dartmouth</t>
  </si>
  <si>
    <t>225 State Rd</t>
  </si>
  <si>
    <t>North Dartmouth</t>
  </si>
  <si>
    <t>Santa Clara Electrical</t>
  </si>
  <si>
    <t>908 Bern Ct</t>
  </si>
  <si>
    <t>At Old Oakland Rd</t>
  </si>
  <si>
    <t>Kroger #423</t>
  </si>
  <si>
    <t>130 Pavilion Pkwy</t>
  </si>
  <si>
    <t>CNG Trans</t>
  </si>
  <si>
    <t>2727 Brice Rd</t>
  </si>
  <si>
    <t>Reynoldsburg</t>
  </si>
  <si>
    <t>Citgo - Crown Express Mart</t>
  </si>
  <si>
    <t>1210 New Bern Ave</t>
  </si>
  <si>
    <t>Near intersection of Tarboro St and New Bern Ave</t>
  </si>
  <si>
    <t>Sierra National Forest - Minaret Work Center</t>
  </si>
  <si>
    <t>Primary Forest Rd 81</t>
  </si>
  <si>
    <t>North Fork</t>
  </si>
  <si>
    <t>Mendocino National Forest</t>
  </si>
  <si>
    <t>825 N Humboldt Ave</t>
  </si>
  <si>
    <t>Willows</t>
  </si>
  <si>
    <t>Scott Air Force Base</t>
  </si>
  <si>
    <t>102 S Adams St</t>
  </si>
  <si>
    <t>Scott AFB</t>
  </si>
  <si>
    <t>Scott Air National Guard</t>
  </si>
  <si>
    <t>2101 Golf Course Rd</t>
  </si>
  <si>
    <t>Otis Air National Guard</t>
  </si>
  <si>
    <t>158 Reilly St</t>
  </si>
  <si>
    <t>Buzzards Bay</t>
  </si>
  <si>
    <t>Barnes Air National Guard</t>
  </si>
  <si>
    <t>1 Tank Destroyer Blvd</t>
  </si>
  <si>
    <t>Westfield</t>
  </si>
  <si>
    <t>Rosecrans Field Air National Guard</t>
  </si>
  <si>
    <t>705 Memorial Dr</t>
  </si>
  <si>
    <t>Westhampton Beach Air National Guard</t>
  </si>
  <si>
    <t>150 Riverhead Rd</t>
  </si>
  <si>
    <t>Westhampton Beach</t>
  </si>
  <si>
    <t>Smithsonian Conservation Research Center</t>
  </si>
  <si>
    <t>1500 Remount Rd</t>
  </si>
  <si>
    <t>Front Royal</t>
  </si>
  <si>
    <t>Naval Base Kitsap Bremerton</t>
  </si>
  <si>
    <t>Building 592</t>
  </si>
  <si>
    <t>Clean Energy - Las Vegas City Center</t>
  </si>
  <si>
    <t>3683 Industrial Rd</t>
  </si>
  <si>
    <t>Clean Energy - Akron Metropolitan Regional Transit Authority</t>
  </si>
  <si>
    <t>416 Kenmore Blvd</t>
  </si>
  <si>
    <t>Akron</t>
  </si>
  <si>
    <t>2019-02-26 20:45:55 UTC</t>
  </si>
  <si>
    <t>Ansonia Local School District</t>
  </si>
  <si>
    <t>600 E Canal St</t>
  </si>
  <si>
    <t>Ansonia</t>
  </si>
  <si>
    <t>Clean Energy - Cleveland Hopkins International Airport</t>
  </si>
  <si>
    <t>18899 Snow Rd</t>
  </si>
  <si>
    <t>Clean Energy - Stark Area Regional Transit Authority</t>
  </si>
  <si>
    <t>1600 Gateway Blvd SE</t>
  </si>
  <si>
    <t>Rumpke Sanitary Landfill</t>
  </si>
  <si>
    <t>3700 Struble Rd</t>
  </si>
  <si>
    <t>Colerain</t>
  </si>
  <si>
    <t>Great Lakes CNG - Ace Taxi Service</t>
  </si>
  <si>
    <t>1798 E 55th St</t>
  </si>
  <si>
    <t>IGS CNG Services - City of Dublin</t>
  </si>
  <si>
    <t>6351 Shier-Rings Rd</t>
  </si>
  <si>
    <t>1/2 mile west of the intersection of Avery Rd and Shier-Rings Rd.</t>
  </si>
  <si>
    <t>Vectren</t>
  </si>
  <si>
    <t>1335 E Dayton Yellow Springs Rd</t>
  </si>
  <si>
    <t>I-675 and Fairborn, OH</t>
  </si>
  <si>
    <t>Fairborn</t>
  </si>
  <si>
    <t>Quasar</t>
  </si>
  <si>
    <t>2072 Secrest Rd</t>
  </si>
  <si>
    <t>Wooster</t>
  </si>
  <si>
    <t>2019-02-26 21:13:39 UTC</t>
  </si>
  <si>
    <t>6400 Maysville Pike</t>
  </si>
  <si>
    <t>Zanesville</t>
  </si>
  <si>
    <t>2019-02-26 21:14:08 UTC</t>
  </si>
  <si>
    <t>Milwaukee Veterans Affairs Medical Center</t>
  </si>
  <si>
    <t>5000 W National Ave</t>
  </si>
  <si>
    <t>Kwik Trip #686</t>
  </si>
  <si>
    <t>943 SE Frontage Rd</t>
  </si>
  <si>
    <t>2019-02-19 16:57:22 UTC</t>
  </si>
  <si>
    <t>Federal Bureau of Investigation - Criminal Justice Information Services</t>
  </si>
  <si>
    <t>1000 Custer Hollow Rd</t>
  </si>
  <si>
    <t>Clarksburg</t>
  </si>
  <si>
    <t>Naval Air Station Pensacola Aviation Plaza</t>
  </si>
  <si>
    <t>470 Murray Rd</t>
  </si>
  <si>
    <t>Pensacola</t>
  </si>
  <si>
    <t>Mid-Iowa Co-op</t>
  </si>
  <si>
    <t>Beaman</t>
  </si>
  <si>
    <t>1260 Highway 96</t>
  </si>
  <si>
    <t>Gladbrook</t>
  </si>
  <si>
    <t>Zarco 66</t>
  </si>
  <si>
    <t>1500 E 23rd St</t>
  </si>
  <si>
    <t>Leavenworth Veterans Affairs Medical Center</t>
  </si>
  <si>
    <t>4101 S 4th St</t>
  </si>
  <si>
    <t>Leavenworth</t>
  </si>
  <si>
    <t>Veterans Affairs - Maine Healthcare System - Togus</t>
  </si>
  <si>
    <t>1 VA Center</t>
  </si>
  <si>
    <t>St Louis Veterans Affairs Medical Center - Jefferson Barracks Division</t>
  </si>
  <si>
    <t>1 Jefferson Barracks Dr</t>
  </si>
  <si>
    <t>Speedway #4275</t>
  </si>
  <si>
    <t>7860 E Broad St</t>
  </si>
  <si>
    <t>Blacklick</t>
  </si>
  <si>
    <t>Speedway #2034</t>
  </si>
  <si>
    <t>2875 Stelzer Rd</t>
  </si>
  <si>
    <t>Speedway #3323</t>
  </si>
  <si>
    <t>1442 N Cassady Ave</t>
  </si>
  <si>
    <t>Speedway #5333</t>
  </si>
  <si>
    <t>1367 E Dayton Yellow Springs Rd</t>
  </si>
  <si>
    <t>At intersection of E Dayton Yellow Springs and Trebein Rd.</t>
  </si>
  <si>
    <t>Speedway #9733</t>
  </si>
  <si>
    <t>1351 Delaware Ave</t>
  </si>
  <si>
    <t>Speedway #9585</t>
  </si>
  <si>
    <t>7300 Hamilton Rd</t>
  </si>
  <si>
    <t>Mt Healthy</t>
  </si>
  <si>
    <t>Speedway #4131</t>
  </si>
  <si>
    <t>2040 N Bechtle Ave</t>
  </si>
  <si>
    <t>Speedway #3424</t>
  </si>
  <si>
    <t>1475 W Market St</t>
  </si>
  <si>
    <t>Youngstown Air Reserve Station</t>
  </si>
  <si>
    <t>3976 King Graves Rd</t>
  </si>
  <si>
    <t>Thomas Jefferson National Accelerator Facility</t>
  </si>
  <si>
    <t>12000 Jefferson Ave</t>
  </si>
  <si>
    <t>Naval Base Kitsap - Bremerton</t>
  </si>
  <si>
    <t>Fairchild Air Force Base</t>
  </si>
  <si>
    <t>7 W Arnold Ave</t>
  </si>
  <si>
    <t>Fairchild AFB</t>
  </si>
  <si>
    <t>State University of New York - School of Environmental Science and Forestry</t>
  </si>
  <si>
    <t>142 Oakland St</t>
  </si>
  <si>
    <t>Centennial Hall, Located outside of physical plant garage</t>
  </si>
  <si>
    <t>Arlington County</t>
  </si>
  <si>
    <t>1400 N Uhle St</t>
  </si>
  <si>
    <t>DTE Energy - Ann Arbor Ashley Mews Building</t>
  </si>
  <si>
    <t>414 S Main St</t>
  </si>
  <si>
    <t>Southeast corner of W Williams Street and S Ashley Street; in underground parking garage, entrance off of S Ashley Street; visitor parking spaces #1 and #2.</t>
  </si>
  <si>
    <t>DTE Energy - Redford Service Center</t>
  </si>
  <si>
    <t>12000 Dixie</t>
  </si>
  <si>
    <t>On the south wall of the first building to the north of the main entrance building, between the road and the security gate, in the first two spots to the east of the building's side entrance door.</t>
  </si>
  <si>
    <t>Redford</t>
  </si>
  <si>
    <t>Ameren Missouri</t>
  </si>
  <si>
    <t>1901 Chouteau Ave</t>
  </si>
  <si>
    <t>Culpeper Sheriff's Department</t>
  </si>
  <si>
    <t>100 W Cameron St</t>
  </si>
  <si>
    <t>Culpeper</t>
  </si>
  <si>
    <t>Sunoco - North Potomac</t>
  </si>
  <si>
    <t>10010 Darnestown Rd</t>
  </si>
  <si>
    <t>Brookville Maintenance Facility</t>
  </si>
  <si>
    <t>8710 Brookville Rd</t>
  </si>
  <si>
    <t>Brookville Rd and Lytonsville Rd</t>
  </si>
  <si>
    <t>CenDak Farmer's Union Co-op</t>
  </si>
  <si>
    <t>102 Western Ave</t>
  </si>
  <si>
    <t>Maddock</t>
  </si>
  <si>
    <t>Mission Trail Baptist Hospital</t>
  </si>
  <si>
    <t>3333 Research Plaza</t>
  </si>
  <si>
    <t>Located in the main parking lot</t>
  </si>
  <si>
    <t>Corner Store #1251</t>
  </si>
  <si>
    <t>10801 Unser Blvd NW</t>
  </si>
  <si>
    <t>Corner of Unser and McMahon</t>
  </si>
  <si>
    <t>Giant Eagle - Monroeville</t>
  </si>
  <si>
    <t>4010 Monroeville Blvd</t>
  </si>
  <si>
    <t>Clean Energy - Blue Diamond Disposal</t>
  </si>
  <si>
    <t>5 Howard Blvd</t>
  </si>
  <si>
    <t>Mt. Arlington</t>
  </si>
  <si>
    <t>Department of Accounting General Services - Hawaii State Motor Pool</t>
  </si>
  <si>
    <t>869A Punchbowl</t>
  </si>
  <si>
    <t>Hawaii State Capitol Basement Parking Garage</t>
  </si>
  <si>
    <t>415 S Beretania St</t>
  </si>
  <si>
    <t>Entrance off of Punchbowl Street</t>
  </si>
  <si>
    <t>Hawaii State Office Tower</t>
  </si>
  <si>
    <t>235 S Beretania St</t>
  </si>
  <si>
    <t>Ka'ahumanu Hale First Circuit Court Parking Garage</t>
  </si>
  <si>
    <t>564 Pohukaina</t>
  </si>
  <si>
    <t>Located on the basement floor of the garage</t>
  </si>
  <si>
    <t>Sheraton Waikiki</t>
  </si>
  <si>
    <t>2255 Kalakaua Ave</t>
  </si>
  <si>
    <t>Charging spots are located on the 3rd floor of the parking garage.</t>
  </si>
  <si>
    <t>Waikiki Beach Marriott</t>
  </si>
  <si>
    <t>2552 Kalakaua Ave</t>
  </si>
  <si>
    <t>3rd Floor of Parking Garage and at Valet</t>
  </si>
  <si>
    <t>McHenry Row - Harris Teeter</t>
  </si>
  <si>
    <t>1801 Whetstone Way</t>
  </si>
  <si>
    <t>McHenry Row and Key Hwy. Harris Teeter parking lot</t>
  </si>
  <si>
    <t>American Bush - Solar Canopy</t>
  </si>
  <si>
    <t>2630 S 300 W</t>
  </si>
  <si>
    <t>Located across from Tire World</t>
  </si>
  <si>
    <t>Anchor Nissan</t>
  </si>
  <si>
    <t>1041 Eddie Dowling Hwy</t>
  </si>
  <si>
    <t>Route 146</t>
  </si>
  <si>
    <t>North Smithfield</t>
  </si>
  <si>
    <t>Solar Energy USA</t>
  </si>
  <si>
    <t>7565 Industrial Ct</t>
  </si>
  <si>
    <t>McFarland &amp; Atlanta Highway</t>
  </si>
  <si>
    <t>Ashforth</t>
  </si>
  <si>
    <t>3001 Summer St</t>
  </si>
  <si>
    <t>Stamford</t>
  </si>
  <si>
    <t>City of Tacoma - Municipal Building</t>
  </si>
  <si>
    <t>747 Market St</t>
  </si>
  <si>
    <t>Located in staff parking garage</t>
  </si>
  <si>
    <t>City of Tacoma - Park Plaza North</t>
  </si>
  <si>
    <t>923 Commerce St</t>
  </si>
  <si>
    <t>Park Plaza garage</t>
  </si>
  <si>
    <t>Shell - Hartford Road Henny Penny</t>
  </si>
  <si>
    <t>969 Route 85</t>
  </si>
  <si>
    <t>Hartford Turnpike, exit 77</t>
  </si>
  <si>
    <t>Waterford</t>
  </si>
  <si>
    <t>Opis Energy</t>
  </si>
  <si>
    <t>1126 Hammondville Rd</t>
  </si>
  <si>
    <t>Just West of 1-95, take Atlantic Exit.</t>
  </si>
  <si>
    <t>Pompano Beach</t>
  </si>
  <si>
    <t>Forest Preserve District of DuPage County</t>
  </si>
  <si>
    <t>881 W St Charles Rd</t>
  </si>
  <si>
    <t>Piedmont Natural Gas - High Point</t>
  </si>
  <si>
    <t>2623 Uwharrie Rd</t>
  </si>
  <si>
    <t>Near Bus 85 W Green Dr exit</t>
  </si>
  <si>
    <t>South Jersey Gas</t>
  </si>
  <si>
    <t>142 S Main St</t>
  </si>
  <si>
    <t>At the intersection of Grove St and Academy St.</t>
  </si>
  <si>
    <t>Glassboro</t>
  </si>
  <si>
    <t>Clean Energy - Syracuse - National Grid</t>
  </si>
  <si>
    <t>7496 Round Pond Rd</t>
  </si>
  <si>
    <t>100 Ransier Dr</t>
  </si>
  <si>
    <t>Conoco - Outpost Convenience Store</t>
  </si>
  <si>
    <t>17699 S Muskogee Ave</t>
  </si>
  <si>
    <t>Boondocks</t>
  </si>
  <si>
    <t>228 N Highway 71</t>
  </si>
  <si>
    <t>Arnolds Park</t>
  </si>
  <si>
    <t>2019-03-27 21:35:01 UTC</t>
  </si>
  <si>
    <t>Heller Implement</t>
  </si>
  <si>
    <t>310 N 6th St</t>
  </si>
  <si>
    <t>Agriland Fast Stop Express</t>
  </si>
  <si>
    <t>2616 W 2nd Ave</t>
  </si>
  <si>
    <t>Indianola</t>
  </si>
  <si>
    <t>Gaithersburg W Express</t>
  </si>
  <si>
    <t>100 N Frederick Ave</t>
  </si>
  <si>
    <t>3695 163rd Ave SW</t>
  </si>
  <si>
    <t>Mapleton</t>
  </si>
  <si>
    <t>Airport BP - James River Petroleum</t>
  </si>
  <si>
    <t>12257 Jefferson Ave</t>
  </si>
  <si>
    <t>Orlando Health - Dr. P Phillips Hospital</t>
  </si>
  <si>
    <t>9400 Turkey Lake Rd</t>
  </si>
  <si>
    <t>Located in the visitor parking lot, 1st floor</t>
  </si>
  <si>
    <t>675 W Peachtree St NE</t>
  </si>
  <si>
    <t>500 E 8th St</t>
  </si>
  <si>
    <t>Park 'N Fly</t>
  </si>
  <si>
    <t>15850 John F Kennedy Blvd</t>
  </si>
  <si>
    <t>City of Bradenton - City Hall</t>
  </si>
  <si>
    <t>1005 Barcarrota Blvd</t>
  </si>
  <si>
    <t>North side of building, intersection of Old Main &amp; Barcarrota</t>
  </si>
  <si>
    <t>Advanced Disposal - Fort Myers Hauling</t>
  </si>
  <si>
    <t>17101 Pine Ridge Rd</t>
  </si>
  <si>
    <t>Fort Myers Beach</t>
  </si>
  <si>
    <t>Enterprise Rent-A-Car - Honolulu Airport</t>
  </si>
  <si>
    <t>3255 Aolele St</t>
  </si>
  <si>
    <t>In Enterprise Rent-A-Car rental parking</t>
  </si>
  <si>
    <t>Embassy Suites Hotel - Waikiki Beach Walk</t>
  </si>
  <si>
    <t>201 Beach Walk St</t>
  </si>
  <si>
    <t>Time Warner Cable - Mililani Tech Park</t>
  </si>
  <si>
    <t>200 Akamainui St</t>
  </si>
  <si>
    <t>Mililani</t>
  </si>
  <si>
    <t>Ohana Waikiki East</t>
  </si>
  <si>
    <t>150 Kaiulani Ave</t>
  </si>
  <si>
    <t>Giant Eagle - Market District Settlers Ridge</t>
  </si>
  <si>
    <t>100 Settlers Ridge Centre Dr</t>
  </si>
  <si>
    <t>Campbell Run Rd and Settler Ridge</t>
  </si>
  <si>
    <t>City Municipal Deck</t>
  </si>
  <si>
    <t>112 S McDowell St</t>
  </si>
  <si>
    <t>P3 Level of Parking Deck</t>
  </si>
  <si>
    <t>City of Raleigh</t>
  </si>
  <si>
    <t>231 Fayetteville St</t>
  </si>
  <si>
    <t>Curbside pay parking</t>
  </si>
  <si>
    <t>City of Raleigh - Walnut Creek Wetland Center</t>
  </si>
  <si>
    <t>950 Peterson St</t>
  </si>
  <si>
    <t>City of Raleigh - Optimist Park and Community Center</t>
  </si>
  <si>
    <t>5910 Whittier Dr</t>
  </si>
  <si>
    <t>City of Raleigh - Jaycee Park and Community Center</t>
  </si>
  <si>
    <t>2401 Wade Ave</t>
  </si>
  <si>
    <t>City of Raleigh - Wilders Grove</t>
  </si>
  <si>
    <t>630 Beacon Lake Dr</t>
  </si>
  <si>
    <t>City of Raleigh - Transit Center</t>
  </si>
  <si>
    <t>808 Bus Way</t>
  </si>
  <si>
    <t>Giant Eagle - Pine Township</t>
  </si>
  <si>
    <t>155 Towne Center Dr</t>
  </si>
  <si>
    <t>Kwik Trip #338</t>
  </si>
  <si>
    <t>1900 Post Rd</t>
  </si>
  <si>
    <t>Plover</t>
  </si>
  <si>
    <t>Paul Masse Chevrolet</t>
  </si>
  <si>
    <t>1111 Taunton Ave</t>
  </si>
  <si>
    <t>East Providence</t>
  </si>
  <si>
    <t>City of Boulder - East Boulder Community Center</t>
  </si>
  <si>
    <t>5660 Sioux Dr</t>
  </si>
  <si>
    <t>Marathon - J &amp; H Family Store</t>
  </si>
  <si>
    <t>1198 S Harrison</t>
  </si>
  <si>
    <t>S Harrison and Trowbridge</t>
  </si>
  <si>
    <t>Town of Normal - Fire Department Headquarters</t>
  </si>
  <si>
    <t>606 S Main St</t>
  </si>
  <si>
    <t>Located in Headquarters parking lot, easternmost space facing College</t>
  </si>
  <si>
    <t>Town of Normal - Public Works Department</t>
  </si>
  <si>
    <t>1301 Warriner</t>
  </si>
  <si>
    <t>Located in Public Works parking lot, westernmost parking space on north side of building.</t>
  </si>
  <si>
    <t>Marriott Parking Deck</t>
  </si>
  <si>
    <t>201 W Beaufort</t>
  </si>
  <si>
    <t>Adjacent to Marriott Hotel and Conference Center (lower level)</t>
  </si>
  <si>
    <t>Clean Energy - City of Chula Vista</t>
  </si>
  <si>
    <t>1800 Maxwell Rd</t>
  </si>
  <si>
    <t>East Side Travel Plaza</t>
  </si>
  <si>
    <t>607 Gateway Dr NE</t>
  </si>
  <si>
    <t>5600 Magazine St</t>
  </si>
  <si>
    <t>New Orleans</t>
  </si>
  <si>
    <t>Loyola University - New Orleans</t>
  </si>
  <si>
    <t>6363 St Charles Ave</t>
  </si>
  <si>
    <t>Located in the Horseshoe adjacent to Thomas Hall.</t>
  </si>
  <si>
    <t>Heartland Community College - Workforce Development Center</t>
  </si>
  <si>
    <t>1500 W Raab Rd</t>
  </si>
  <si>
    <t>Located at east entrance</t>
  </si>
  <si>
    <t>New Belgium Brewing</t>
  </si>
  <si>
    <t>500 Linden St</t>
  </si>
  <si>
    <t>City of Boulder - Facility Maintenance</t>
  </si>
  <si>
    <t>1720 13th St</t>
  </si>
  <si>
    <t>City of Boulder - 63rd Street Water Treatment Plant</t>
  </si>
  <si>
    <t>5487 N 63rd St</t>
  </si>
  <si>
    <t>City of Boulder - Municipal Service Center</t>
  </si>
  <si>
    <t>5050 Pearl St</t>
  </si>
  <si>
    <t>City of Boulder - Park Central Building</t>
  </si>
  <si>
    <t>1739 Broadway</t>
  </si>
  <si>
    <t>USDA Forest Service - White Mountain National Forest</t>
  </si>
  <si>
    <t>71 White Mountain Dr</t>
  </si>
  <si>
    <t>Off Interstate 93 Exit 27, west on Blair Road, then turn north onto White Mountain Dr.</t>
  </si>
  <si>
    <t>Campton</t>
  </si>
  <si>
    <t>City of Denton</t>
  </si>
  <si>
    <t>1521 S Mayhill Rd</t>
  </si>
  <si>
    <t>Mayhill &amp; Spencer Roads</t>
  </si>
  <si>
    <t>881 Energy Way</t>
  </si>
  <si>
    <t>Johnson County Nelson</t>
  </si>
  <si>
    <t>4800 Nall Ave</t>
  </si>
  <si>
    <t>TruStar Energy - Lafayette</t>
  </si>
  <si>
    <t>515 E Verot School Rd</t>
  </si>
  <si>
    <t>2019-02-26 21:07:49 UTC</t>
  </si>
  <si>
    <t>Clean Energy - Louis Armstrong New Orleans International Airport</t>
  </si>
  <si>
    <t>1017 Airline Dr</t>
  </si>
  <si>
    <t>Shreveport Trash Trucks</t>
  </si>
  <si>
    <t>1731 Kings Hwy</t>
  </si>
  <si>
    <t>At Linwood Ave</t>
  </si>
  <si>
    <t>Shreveport</t>
  </si>
  <si>
    <t>2019-02-28 19:13:50 UTC</t>
  </si>
  <si>
    <t>HPW Energy Inc</t>
  </si>
  <si>
    <t>8246 Route 5</t>
  </si>
  <si>
    <t>Route 5 and Route 394.</t>
  </si>
  <si>
    <t>OnCue Express #107 - C-Store</t>
  </si>
  <si>
    <t>5500 SE 29th St</t>
  </si>
  <si>
    <t>SW corner of SE 29th and Sooner Rd.</t>
  </si>
  <si>
    <t>Del City</t>
  </si>
  <si>
    <t>OnCue Express #326 - C-Store</t>
  </si>
  <si>
    <t>1005 E Owen K Garriot</t>
  </si>
  <si>
    <t>Love's Travel Stop #274</t>
  </si>
  <si>
    <t>102 W Copeland</t>
  </si>
  <si>
    <t>I-40 exit 221, south of I-40 and west side of Hwy 27</t>
  </si>
  <si>
    <t>Okemah</t>
  </si>
  <si>
    <t>OnCue Express #314 - C-Store</t>
  </si>
  <si>
    <t>1402 S Perkins Rd</t>
  </si>
  <si>
    <t>8 blocks S of Hwy 51 &amp; Perkins Rd intersection.</t>
  </si>
  <si>
    <t>TruStar Energy - Tulsa</t>
  </si>
  <si>
    <t>5011 S Vandalia Ave</t>
  </si>
  <si>
    <t>Heath Oil CNG</t>
  </si>
  <si>
    <t>5609 State Route 8</t>
  </si>
  <si>
    <t>At I-80 and route 8, at exit 29. The station is at the southeast corner of the intersection</t>
  </si>
  <si>
    <t>Barkeyville</t>
  </si>
  <si>
    <t>Clean Energy - Houston Flying J #729</t>
  </si>
  <si>
    <t>15915 N Fwy</t>
  </si>
  <si>
    <t>I-45, exit 64 and Richey Rd</t>
  </si>
  <si>
    <t>Questar Gas - Kaysville</t>
  </si>
  <si>
    <t>80 N 600 W</t>
  </si>
  <si>
    <t>Exit 328 off I-15</t>
  </si>
  <si>
    <t>Kaysville</t>
  </si>
  <si>
    <t>Canyons School District</t>
  </si>
  <si>
    <t>200 E 9300 S</t>
  </si>
  <si>
    <t>Sandy</t>
  </si>
  <si>
    <t>City of Milwaukee - Ruby Ave</t>
  </si>
  <si>
    <t>3025 W Ruby Ave</t>
  </si>
  <si>
    <t>Kum &amp; Go #573</t>
  </si>
  <si>
    <t>5830 SE 14th St</t>
  </si>
  <si>
    <t>Bamboo Ridge Campground</t>
  </si>
  <si>
    <t>4550 Hess Rd</t>
  </si>
  <si>
    <t>Waterloo</t>
  </si>
  <si>
    <t>Speedway #7450</t>
  </si>
  <si>
    <t>898 W Ogden Ave</t>
  </si>
  <si>
    <t>Speedway #7613</t>
  </si>
  <si>
    <t>12007 W 159th St</t>
  </si>
  <si>
    <t>Speedway #5196</t>
  </si>
  <si>
    <t>6587 S US Highway 41</t>
  </si>
  <si>
    <t>Thorntons #73</t>
  </si>
  <si>
    <t>3045 Dixie Hwy</t>
  </si>
  <si>
    <t>Edgewood</t>
  </si>
  <si>
    <t>Speedway #9628</t>
  </si>
  <si>
    <t>146 S US-27</t>
  </si>
  <si>
    <t>Mobil - J &amp; H Family Store Cedar Rock</t>
  </si>
  <si>
    <t>11800 Northland Dr NE</t>
  </si>
  <si>
    <t>Speedway #8884</t>
  </si>
  <si>
    <t>1395 E Michigan Ave</t>
  </si>
  <si>
    <t>Speedway #1204</t>
  </si>
  <si>
    <t>6399 Refugee Rd</t>
  </si>
  <si>
    <t>Speedway #8605</t>
  </si>
  <si>
    <t>5122 Turney Rd</t>
  </si>
  <si>
    <t>Speedway #1848</t>
  </si>
  <si>
    <t>755 E Aurora Rd</t>
  </si>
  <si>
    <t>Macedonia</t>
  </si>
  <si>
    <t>Kum &amp; Go #841</t>
  </si>
  <si>
    <t>1035 E Will Rogers Blvd</t>
  </si>
  <si>
    <t>On the south side of Will Rogers (Hwy 20), west of the turnpike entrance</t>
  </si>
  <si>
    <t>Spinx #135</t>
  </si>
  <si>
    <t>2100 Highway 86</t>
  </si>
  <si>
    <t>Frito Lay LLC</t>
  </si>
  <si>
    <t>6611 Broughton Ave</t>
  </si>
  <si>
    <t>E Broad St and Brice Rd</t>
  </si>
  <si>
    <t>Ohio Statehouse Parking Garage</t>
  </si>
  <si>
    <t>60 E State St</t>
  </si>
  <si>
    <t>Capitol Square. Green level of garage, managed by the Capitol Square Review and Advisory Board</t>
  </si>
  <si>
    <t>City of Hamilton</t>
  </si>
  <si>
    <t>Riteway Bus Service Inc</t>
  </si>
  <si>
    <t>7433 S 10th St</t>
  </si>
  <si>
    <t>Marriott - Wailea Beach</t>
  </si>
  <si>
    <t>3700 Wailea Alanui Dr</t>
  </si>
  <si>
    <t>Located in guest parking</t>
  </si>
  <si>
    <t>Kihei</t>
  </si>
  <si>
    <t>Heartland Community College - Astroth Community Education Center</t>
  </si>
  <si>
    <t>Ann Arbor Downtown Development Authority - Library Parking Structure</t>
  </si>
  <si>
    <t>319 S Fifth Ave</t>
  </si>
  <si>
    <t>Sift between Liberty and William</t>
  </si>
  <si>
    <t>2019-04-10 14:35:36 UTC</t>
  </si>
  <si>
    <t>Maine School Administrative District #6</t>
  </si>
  <si>
    <t>715 Bonny Eagle Rd</t>
  </si>
  <si>
    <t>Behind locked gate during off hours</t>
  </si>
  <si>
    <t>Standish</t>
  </si>
  <si>
    <t>Frito Lay - Cleveland</t>
  </si>
  <si>
    <t>4580 Hinckley Industrial Pkwy</t>
  </si>
  <si>
    <t>7781 Service Center Dr</t>
  </si>
  <si>
    <t>Alexander's Storage</t>
  </si>
  <si>
    <t>101 W 8th St</t>
  </si>
  <si>
    <t>Located behind the building</t>
  </si>
  <si>
    <t>Max Fuel #11</t>
  </si>
  <si>
    <t>4124 Fort Campbell Blvd</t>
  </si>
  <si>
    <t>Next to Walmart</t>
  </si>
  <si>
    <t>Elizabeth Parking Authority - J Christian Bollwage Garage</t>
  </si>
  <si>
    <t>37 Caldwell Pl</t>
  </si>
  <si>
    <t>Located on lower level of garage</t>
  </si>
  <si>
    <t>Elizabeth</t>
  </si>
  <si>
    <t>Solage Calistoga</t>
  </si>
  <si>
    <t>755 Silverado Trail</t>
  </si>
  <si>
    <t>Calistoga</t>
  </si>
  <si>
    <t>The Green Parking Garage</t>
  </si>
  <si>
    <t>435 S Tryon St</t>
  </si>
  <si>
    <t>At S Tryon St and Levine Avenue of the Arts</t>
  </si>
  <si>
    <t>Middle Tennessee Electric Membership Corp - Corporate Headquarters</t>
  </si>
  <si>
    <t>555 New Salem Rd</t>
  </si>
  <si>
    <t>Eaton Corp</t>
  </si>
  <si>
    <t>1000 Cherrington Pkwy</t>
  </si>
  <si>
    <t>Moon</t>
  </si>
  <si>
    <t>AAA Car Care Plus</t>
  </si>
  <si>
    <t>2131 Eggert Rd</t>
  </si>
  <si>
    <t>Amherst</t>
  </si>
  <si>
    <t>Tynan's Nissan</t>
  </si>
  <si>
    <t>5811 S College Ave</t>
  </si>
  <si>
    <t>NGV Solutions LLC</t>
  </si>
  <si>
    <t>5495 Lakeland Dr</t>
  </si>
  <si>
    <t>Intersection of Wertz and Lakeland Dr</t>
  </si>
  <si>
    <t>Flowood</t>
  </si>
  <si>
    <t>J&amp;R Housing</t>
  </si>
  <si>
    <t>205 Orchard Ln</t>
  </si>
  <si>
    <t>At N 2nd St.</t>
  </si>
  <si>
    <t>Hills</t>
  </si>
  <si>
    <t>200 Rangos Ln</t>
  </si>
  <si>
    <t>North Hills</t>
  </si>
  <si>
    <t>4291 The Circle At North Hills St</t>
  </si>
  <si>
    <t>Located near REI and North State Bank, right off of Six Forks Rd</t>
  </si>
  <si>
    <t>Mountain Energy of Vermont</t>
  </si>
  <si>
    <t>3590 Vermont State Highway 100</t>
  </si>
  <si>
    <t>South Londonderry</t>
  </si>
  <si>
    <t>Kum &amp; Go #2091</t>
  </si>
  <si>
    <t>5969 Ashworth Rd</t>
  </si>
  <si>
    <t>Lassus Handy Dandy #47</t>
  </si>
  <si>
    <t>3610 Dupont Rd</t>
  </si>
  <si>
    <t>At Dupont Rd and I-69. Across from Parkview North Hospital.</t>
  </si>
  <si>
    <t>Holiday Stationstore #3514</t>
  </si>
  <si>
    <t>1855 Gateway Dr</t>
  </si>
  <si>
    <t>Just north of Highway 10 on Hanson Boulevard</t>
  </si>
  <si>
    <t>2315 SW 36th St</t>
  </si>
  <si>
    <t>Baptist Health - South Miami Hospital</t>
  </si>
  <si>
    <t>6200 SW 73rd St</t>
  </si>
  <si>
    <t>Physician Parking Lot adjacent to East Tower</t>
  </si>
  <si>
    <t>South Miami</t>
  </si>
  <si>
    <t>DTE Energy - Western Wayne Center</t>
  </si>
  <si>
    <t>8001 Haggerty Rd</t>
  </si>
  <si>
    <t>South of intersection of Haggerty Road and Ecorse Road on east side of Haggerty; two easternmost parking spaces along southernmost face of main building.</t>
  </si>
  <si>
    <t>Belleville</t>
  </si>
  <si>
    <t>DTE Energy - Pontiac Service Center</t>
  </si>
  <si>
    <t>1970 Orchard Lake Rd</t>
  </si>
  <si>
    <t>Southwest of intersection of Orchard Lake Road and S Telegraph Road/US-24; first parking space along road southwest of southwestern most entrance.</t>
  </si>
  <si>
    <t>Bloomfield Township</t>
  </si>
  <si>
    <t>DTE Energy - Headquarters Cato Substation</t>
  </si>
  <si>
    <t>Northwest of intersection of 1st Street and Grand River Avenue; two units in northernmost spaces on eastern face of building.</t>
  </si>
  <si>
    <t>DTE Energy - Headquarters Directors Lot</t>
  </si>
  <si>
    <t>West of intersection of 1st Street and Grand River Avenue; three dual units in southernmost parking spaces along eastern edge of parking lot.</t>
  </si>
  <si>
    <t>DTE Energy - Headquarters Employee Lot</t>
  </si>
  <si>
    <t>Three dual units long north edge of Employee/Company parking lot to the east of the building complex, off 1st Street between Bagley Street and Grand River Avenue.</t>
  </si>
  <si>
    <t>University of Detroit Mercy</t>
  </si>
  <si>
    <t>4001 W McNichols Rd</t>
  </si>
  <si>
    <t>Regular parking spaces (fifth through eighth) north of handicapped parking spaces along western face of Calihan Hall by building's western emergency exit.</t>
  </si>
  <si>
    <t>North Carolina State University - McKimmon Center and Solar House</t>
  </si>
  <si>
    <t>1201 Gorman Ave</t>
  </si>
  <si>
    <t>Gorman Ave between Varsity and Western</t>
  </si>
  <si>
    <t>Choice Hotels - Cambria Suites</t>
  </si>
  <si>
    <t>255 Munson Ave</t>
  </si>
  <si>
    <t>Located in the back of the parking lot</t>
  </si>
  <si>
    <t>ASAP General Store 101</t>
  </si>
  <si>
    <t>1501 N Airport Rd</t>
  </si>
  <si>
    <t>I-40, Exit 84.</t>
  </si>
  <si>
    <t>Great Escape Restaurant</t>
  </si>
  <si>
    <t>9540 W Irving Park Rd</t>
  </si>
  <si>
    <t>Irving Park Rd &amp; 25th. Located in restaurant parking lot.</t>
  </si>
  <si>
    <t>Schiller Park</t>
  </si>
  <si>
    <t>Taylor Automotive</t>
  </si>
  <si>
    <t>1007 Hawkins Ave</t>
  </si>
  <si>
    <t>Located on the right of the building</t>
  </si>
  <si>
    <t>Goodwill</t>
  </si>
  <si>
    <t>11701 Ulysses Ln NE</t>
  </si>
  <si>
    <t>Minnesota Department of Natural Resources</t>
  </si>
  <si>
    <t>500 Lafayette Rd N</t>
  </si>
  <si>
    <t>Located in parking lot, first right north of the intersection of Lafayette and Grove</t>
  </si>
  <si>
    <t>City of Columbia - Sumter Street Garage</t>
  </si>
  <si>
    <t>1400 Sumter St</t>
  </si>
  <si>
    <t>City of Columbia - Lady Street Garage</t>
  </si>
  <si>
    <t>1100 Lady St</t>
  </si>
  <si>
    <t>Malibu Country Mart</t>
  </si>
  <si>
    <t>3835 Cross Creek Rd</t>
  </si>
  <si>
    <t>Malibu</t>
  </si>
  <si>
    <t>GAIN Clean Fuel - Menomonie</t>
  </si>
  <si>
    <t>2100 County Highway B</t>
  </si>
  <si>
    <t>Golden Gate National Recreation Area - Crissy Field</t>
  </si>
  <si>
    <t>1199 E Beach</t>
  </si>
  <si>
    <t>Crissy Field Center</t>
  </si>
  <si>
    <t>Tampa Area Electrical JATC</t>
  </si>
  <si>
    <t>5625 Harney Rd</t>
  </si>
  <si>
    <t>William J Kinney Police Facility</t>
  </si>
  <si>
    <t>3550 Marysville Blvd</t>
  </si>
  <si>
    <t>US Petroleum</t>
  </si>
  <si>
    <t>236 Larkfield Rd</t>
  </si>
  <si>
    <t>East Northport</t>
  </si>
  <si>
    <t>Miami Dade County Fleet</t>
  </si>
  <si>
    <t>201 NW 1st St</t>
  </si>
  <si>
    <t>University of Connecticut - Motor Pool</t>
  </si>
  <si>
    <t>9 Discovery Dr</t>
  </si>
  <si>
    <t>Storrs</t>
  </si>
  <si>
    <t>Tyree Oil - SeQuential Biofuels</t>
  </si>
  <si>
    <t>1355 W 1st Ave</t>
  </si>
  <si>
    <t>Exit at I-105, west on 6th Ave, 3.5 blocks north on Blair Blvd, 0.25 block to 1st Ave</t>
  </si>
  <si>
    <t>Kansas City School - District 500</t>
  </si>
  <si>
    <t>6126 Parallel Pkwy</t>
  </si>
  <si>
    <t>3545 Fairfield Rd</t>
  </si>
  <si>
    <t>Curtis Bay</t>
  </si>
  <si>
    <t>10050 Naples St NE</t>
  </si>
  <si>
    <t>Clean Energy - Pearl Flying J #678</t>
  </si>
  <si>
    <t>685 Highway 80 E</t>
  </si>
  <si>
    <t>Pearl</t>
  </si>
  <si>
    <t>Clean Energy - Stirk CNG</t>
  </si>
  <si>
    <t>3400 S Newberry Rd</t>
  </si>
  <si>
    <t>I-80 Exit 179</t>
  </si>
  <si>
    <t>North Platte</t>
  </si>
  <si>
    <t>1392 Route 9</t>
  </si>
  <si>
    <t>Intersection at Lamplighter Blvd</t>
  </si>
  <si>
    <t>Fort Edward</t>
  </si>
  <si>
    <t>54 Doran Ave</t>
  </si>
  <si>
    <t>Clean Energy - London Pilot #454</t>
  </si>
  <si>
    <t>1365 State Route 42 NE</t>
  </si>
  <si>
    <t>London</t>
  </si>
  <si>
    <t>City of Norman</t>
  </si>
  <si>
    <t>2351 Goddard Ave</t>
  </si>
  <si>
    <t>Just off of Rock Creek Rd</t>
  </si>
  <si>
    <t>Clean Energy - Carlisle Flying J #708</t>
  </si>
  <si>
    <t>1501 Harrisburg Pike</t>
  </si>
  <si>
    <t>Clean Energy - Latta Flying J #713</t>
  </si>
  <si>
    <t>115 Mill Branch Rd</t>
  </si>
  <si>
    <t>Latta</t>
  </si>
  <si>
    <t>Clean Energy - Knoxville Flying J #722</t>
  </si>
  <si>
    <t>800 Watt Rd</t>
  </si>
  <si>
    <t>2749 N Loop 336 E</t>
  </si>
  <si>
    <t>Clean Energy - Fort Worth South</t>
  </si>
  <si>
    <t>1075 Everman Pkwy</t>
  </si>
  <si>
    <t>Clean Energy - Fort Worth Pilot #434</t>
  </si>
  <si>
    <t>2400 Alliance Gateway</t>
  </si>
  <si>
    <t>Clean Energy - Mesquite</t>
  </si>
  <si>
    <t>3735 Forney Rd</t>
  </si>
  <si>
    <t>Clean Energy - San Antonio Flying J #737</t>
  </si>
  <si>
    <t>1815 N Foster Rd</t>
  </si>
  <si>
    <t>Inside the Pilot Flying J center. LCNG station.</t>
  </si>
  <si>
    <t>Clean Energy - Waco Flying J #739</t>
  </si>
  <si>
    <t>2409 S New Rd</t>
  </si>
  <si>
    <t>8652 S 4000 W</t>
  </si>
  <si>
    <t>2019-03-04 20:28:04 UTC</t>
  </si>
  <si>
    <t>Clean Energy - Ruther Glenn Flying J #682</t>
  </si>
  <si>
    <t>24279 Rogers Clark Blvd</t>
  </si>
  <si>
    <t>Ruther Glen</t>
  </si>
  <si>
    <t>All Waste Inc</t>
  </si>
  <si>
    <t>33 Maxim Rd</t>
  </si>
  <si>
    <t>2019-04-02 18:29:48 UTC</t>
  </si>
  <si>
    <t>Clean Energy - Atlanta East</t>
  </si>
  <si>
    <t>3229 Mooreland Ave</t>
  </si>
  <si>
    <t>Conley</t>
  </si>
  <si>
    <t>GAIN Clean Fuel - American Fueling Systems</t>
  </si>
  <si>
    <t>4420 Buford Hwy NE</t>
  </si>
  <si>
    <t>1 mile inside I-285</t>
  </si>
  <si>
    <t>Chamblee</t>
  </si>
  <si>
    <t>City of Statesboro</t>
  </si>
  <si>
    <t>5 Braswell St</t>
  </si>
  <si>
    <t>10 miles off I-16.</t>
  </si>
  <si>
    <t>Statesboro</t>
  </si>
  <si>
    <t>5050 W Pershing Rd</t>
  </si>
  <si>
    <t>Stickney</t>
  </si>
  <si>
    <t>2019-03-04 20:31:36 UTC</t>
  </si>
  <si>
    <t>Clean Energy - Birmingham Flying J #602</t>
  </si>
  <si>
    <t>4124 Trax Dr</t>
  </si>
  <si>
    <t>Clean Energy - Mobile Pilot #302</t>
  </si>
  <si>
    <t>6955 Theodore Dawes Rd</t>
  </si>
  <si>
    <t>Theodore</t>
  </si>
  <si>
    <t>Clean Energy - West Memphis Flying J #607</t>
  </si>
  <si>
    <t>3400 Service Loop Rd</t>
  </si>
  <si>
    <t>West Memphis</t>
  </si>
  <si>
    <t>Clean Energy - Lake Havasu City Pilot #211</t>
  </si>
  <si>
    <t>14750 S Highway 95</t>
  </si>
  <si>
    <t>Clean Energy - Phoenix Flying J #611</t>
  </si>
  <si>
    <t>6700 W Latham</t>
  </si>
  <si>
    <t>4040 S 80th St</t>
  </si>
  <si>
    <t>2019-03-04 20:19:23 UTC</t>
  </si>
  <si>
    <t>Clean Energy - Winslow Flying J #612</t>
  </si>
  <si>
    <t>404 Transcon Ln</t>
  </si>
  <si>
    <t>Winslow</t>
  </si>
  <si>
    <t>Clean Energy - Coachella Indio</t>
  </si>
  <si>
    <t>45-601 Dillon Rd</t>
  </si>
  <si>
    <t>Coachella</t>
  </si>
  <si>
    <t>Clean Energy - Fontana Truck Stop</t>
  </si>
  <si>
    <t>14230 Valley Blvd</t>
  </si>
  <si>
    <t>Holiday Stationstore #132</t>
  </si>
  <si>
    <t>281 Jefferson Blvd</t>
  </si>
  <si>
    <t>Big Lake</t>
  </si>
  <si>
    <t>Holiday Stationstore #415</t>
  </si>
  <si>
    <t>3475 28th Ave S</t>
  </si>
  <si>
    <t>Station is off I-94 (exit 2) at 34th St S &amp; 28th Ave S</t>
  </si>
  <si>
    <t>Moorhead</t>
  </si>
  <si>
    <t>Corner Store #1253</t>
  </si>
  <si>
    <t>2210 Joe Battle Blvd</t>
  </si>
  <si>
    <t>Cathcart Station</t>
  </si>
  <si>
    <t>8915 Cathcart Way</t>
  </si>
  <si>
    <t>Roosevelt Hospital Garage</t>
  </si>
  <si>
    <t>515 W 59th St</t>
  </si>
  <si>
    <t>Middle Tennessee Electric Membership Corp - District Office</t>
  </si>
  <si>
    <t>2156 Curd Ln</t>
  </si>
  <si>
    <t>Nissan North America</t>
  </si>
  <si>
    <t>1 Nissan Way</t>
  </si>
  <si>
    <t>201 Maddox-Simpson Pkwy</t>
  </si>
  <si>
    <t>326 Saint Andrews Dr</t>
  </si>
  <si>
    <t>800 Royal Ln</t>
  </si>
  <si>
    <t>Coppell</t>
  </si>
  <si>
    <t>City of Renton - City Shops</t>
  </si>
  <si>
    <t>3555 NE 2nd St</t>
  </si>
  <si>
    <t>City of Renton - City Hall</t>
  </si>
  <si>
    <t>1055 S Grady Way</t>
  </si>
  <si>
    <t>Pierce County - Annex Lot</t>
  </si>
  <si>
    <t>2401 S 35th St</t>
  </si>
  <si>
    <t>Located near the communication tower on the left side of the Annex entrance.</t>
  </si>
  <si>
    <t>Pierce County - City Building</t>
  </si>
  <si>
    <t>930 Tacoma Ave S</t>
  </si>
  <si>
    <t>Located in the Jail parking lot on the corner of 9th and Yakima in downtown Tacoma.</t>
  </si>
  <si>
    <t>Tremont Street Garage</t>
  </si>
  <si>
    <t>400 15th St</t>
  </si>
  <si>
    <t>Greater Hartford Transit District - Spruce Street Lot</t>
  </si>
  <si>
    <t>1 Union Pl</t>
  </si>
  <si>
    <t>Lot is adjacent to Union Station Transportation Center</t>
  </si>
  <si>
    <t>Manulife Building</t>
  </si>
  <si>
    <t>555 12th St NW</t>
  </si>
  <si>
    <t>1850 M St NW</t>
  </si>
  <si>
    <t>Carriage Nissan</t>
  </si>
  <si>
    <t>2400 Browns Bridge Rd</t>
  </si>
  <si>
    <t>Town Center Nissan</t>
  </si>
  <si>
    <t>2310 Barrett Lakes Blvd N</t>
  </si>
  <si>
    <t>Kennesaw</t>
  </si>
  <si>
    <t>State Street Garage</t>
  </si>
  <si>
    <t>75 State St</t>
  </si>
  <si>
    <t>Carolina Nissan</t>
  </si>
  <si>
    <t>1329 Huffman Mill Rd</t>
  </si>
  <si>
    <t>North Carolina State University - Joyner Visitor Center</t>
  </si>
  <si>
    <t>1210 Varsity Dr</t>
  </si>
  <si>
    <t>22711 Main St</t>
  </si>
  <si>
    <t>Reeds Spring</t>
  </si>
  <si>
    <t>Carmine's Coal Fired Pizza</t>
  </si>
  <si>
    <t>4575 Military Trail</t>
  </si>
  <si>
    <t>East side of Military Trail, 0.7 miles north of Donal Ross Rd</t>
  </si>
  <si>
    <t>Delta Electronics</t>
  </si>
  <si>
    <t>46101 Fremont Blvd</t>
  </si>
  <si>
    <t>Fremont Blvd and Cushing Pkwy</t>
  </si>
  <si>
    <t>City of San Antonio - Northeast Tool Yard</t>
  </si>
  <si>
    <t>10303 Tool Yard Rd</t>
  </si>
  <si>
    <t>City of Seattle - Central Library</t>
  </si>
  <si>
    <t>1000 4th Ave</t>
  </si>
  <si>
    <t>City of Seattle - Charles Street</t>
  </si>
  <si>
    <t>805 S Charles St</t>
  </si>
  <si>
    <t>City of Seattle - Haller Lake</t>
  </si>
  <si>
    <t>12600 Stone Ave N</t>
  </si>
  <si>
    <t>City of Seattle - Muni Tower</t>
  </si>
  <si>
    <t>700 5th Ave</t>
  </si>
  <si>
    <t>City of Seattle - Parking Enforcement Division</t>
  </si>
  <si>
    <t>2203 Airport Way S</t>
  </si>
  <si>
    <t>City of Seattle - Seattle Center</t>
  </si>
  <si>
    <t>516 Harrison St</t>
  </si>
  <si>
    <t>Located in the 5th Ave Garage</t>
  </si>
  <si>
    <t>City of Seattle - Seattle City Light North Service Center</t>
  </si>
  <si>
    <t>1300 N 97th St</t>
  </si>
  <si>
    <t>City of Seattle - Seattle City Light South Service Center</t>
  </si>
  <si>
    <t>225 S Spokane St</t>
  </si>
  <si>
    <t>City of Seattle - Seattle Water Ops</t>
  </si>
  <si>
    <t>2700 Airport Way S</t>
  </si>
  <si>
    <t>City of Seattle - West Bridge</t>
  </si>
  <si>
    <t>4209 W Marginal Way SW</t>
  </si>
  <si>
    <t>Thruway Nissan</t>
  </si>
  <si>
    <t>79 Route 17K</t>
  </si>
  <si>
    <t>Country Club Nissan</t>
  </si>
  <si>
    <t>55 Oneida St</t>
  </si>
  <si>
    <t>Oneonta</t>
  </si>
  <si>
    <t>West-Herr Nissan</t>
  </si>
  <si>
    <t>3580 Southwestern Blvd</t>
  </si>
  <si>
    <t>Orchard Park</t>
  </si>
  <si>
    <t>Nissan 112</t>
  </si>
  <si>
    <t>730 Route 112</t>
  </si>
  <si>
    <t>Route 112</t>
  </si>
  <si>
    <t>Huttig Nissan</t>
  </si>
  <si>
    <t>4670 State Route 9</t>
  </si>
  <si>
    <t>Plattsburgh</t>
  </si>
  <si>
    <t>Nissan City - Port Chester</t>
  </si>
  <si>
    <t>225 Boston Post Rd</t>
  </si>
  <si>
    <t>Port Chester</t>
  </si>
  <si>
    <t>Riverhead Auto Mall</t>
  </si>
  <si>
    <t>1800 Old Country Rd</t>
  </si>
  <si>
    <t>Dorschel Nissan</t>
  </si>
  <si>
    <t>3817 W Henrietta Rd</t>
  </si>
  <si>
    <t>Smithtown Nissan</t>
  </si>
  <si>
    <t>535 Middle Country Rd</t>
  </si>
  <si>
    <t>Lia Nissan</t>
  </si>
  <si>
    <t>2233 Central Ave</t>
  </si>
  <si>
    <t>South Shore Nissan</t>
  </si>
  <si>
    <t>200 Sunrise Hwy</t>
  </si>
  <si>
    <t>Seaford</t>
  </si>
  <si>
    <t>Legend Nissan</t>
  </si>
  <si>
    <t>268 Jericho Turnpike</t>
  </si>
  <si>
    <t>Syosset</t>
  </si>
  <si>
    <t>Gregoris Motors</t>
  </si>
  <si>
    <t>555 W Merrick Rd</t>
  </si>
  <si>
    <t>Serafini Nissan-Volvo</t>
  </si>
  <si>
    <t>3101 Vestal Pkwy E</t>
  </si>
  <si>
    <t>Vestal</t>
  </si>
  <si>
    <t>Poughkeepsie Nissan</t>
  </si>
  <si>
    <t>1445 Route 9</t>
  </si>
  <si>
    <t>Wappingers Falls</t>
  </si>
  <si>
    <t>Vision Nissan</t>
  </si>
  <si>
    <t>785 Ridge Rd</t>
  </si>
  <si>
    <t>Atlantic Nissan</t>
  </si>
  <si>
    <t>205 Sunrise Hwy</t>
  </si>
  <si>
    <t>West Islip</t>
  </si>
  <si>
    <t>Nissan of Westbury</t>
  </si>
  <si>
    <t>939 Old Country Rd</t>
  </si>
  <si>
    <t>Westbury</t>
  </si>
  <si>
    <t>White Plains Nissan</t>
  </si>
  <si>
    <t>500 Tarrytown Rd</t>
  </si>
  <si>
    <t>White Plains</t>
  </si>
  <si>
    <t>West Herr Nissan - Williamsville</t>
  </si>
  <si>
    <t>8137 Main St</t>
  </si>
  <si>
    <t>Williamsville</t>
  </si>
  <si>
    <t>Nissan of Yorktown Heights</t>
  </si>
  <si>
    <t>3495 Old Crompond Rd</t>
  </si>
  <si>
    <t>Yorktown Heights</t>
  </si>
  <si>
    <t>Lee Nissan - Auburn</t>
  </si>
  <si>
    <t>793 Center St</t>
  </si>
  <si>
    <t>Ann Arbor Downtown Development Authority - Ann Ashley Parking Structure</t>
  </si>
  <si>
    <t>120 W Ann St</t>
  </si>
  <si>
    <t>Ann and Ashley</t>
  </si>
  <si>
    <t>2019-04-10 14:34:53 UTC</t>
  </si>
  <si>
    <t>Ann Arbor Downtown Development Authority - Catherine and Fourth Surface Lot</t>
  </si>
  <si>
    <t>121 Catherine St</t>
  </si>
  <si>
    <t>Catherine and Fourth</t>
  </si>
  <si>
    <t>2019-04-10 14:35:14 UTC</t>
  </si>
  <si>
    <t>Ann Arbor Downtown Development Authority - Forrest Parking Structure</t>
  </si>
  <si>
    <t>650 Forrest St</t>
  </si>
  <si>
    <t>Forrest and S University</t>
  </si>
  <si>
    <t>2019-04-10 14:35:24 UTC</t>
  </si>
  <si>
    <t>Ann Arbor Downtown Development Authority - Maynard Parking Structure</t>
  </si>
  <si>
    <t>316 Maynard St</t>
  </si>
  <si>
    <t>Maynard between Liberty and William</t>
  </si>
  <si>
    <t>2019-04-10 14:35:45 UTC</t>
  </si>
  <si>
    <t>Ann Arbor Downtown Development Authority - William Street Parking Structure</t>
  </si>
  <si>
    <t>115 William St</t>
  </si>
  <si>
    <t>William and Main</t>
  </si>
  <si>
    <t>2019-04-10 14:35:54 UTC</t>
  </si>
  <si>
    <t>Ann Arbor Nissan</t>
  </si>
  <si>
    <t>3975 Jackson Rd</t>
  </si>
  <si>
    <t>Gezon Motors</t>
  </si>
  <si>
    <t>3985 Plainfield Ave NE</t>
  </si>
  <si>
    <t>Cole Nissan</t>
  </si>
  <si>
    <t>3003 Stadium Dr</t>
  </si>
  <si>
    <t>Kalamazoo</t>
  </si>
  <si>
    <t>Fox Nissan</t>
  </si>
  <si>
    <t>4430 28th St SE</t>
  </si>
  <si>
    <t>Kentwood</t>
  </si>
  <si>
    <t>Garber Nissan</t>
  </si>
  <si>
    <t>5450 Bay Rd</t>
  </si>
  <si>
    <t>Traverse City Auto Plaza</t>
  </si>
  <si>
    <t>1331 S Garfield Ave</t>
  </si>
  <si>
    <t>Suburban Nissan - Troy</t>
  </si>
  <si>
    <t>1800 Maplelawn Dr</t>
  </si>
  <si>
    <t>Northern Wake Tech Community College</t>
  </si>
  <si>
    <t>6600 Louisburg Rd</t>
  </si>
  <si>
    <t>Parking Lot A, at intersection of Success Way and Excellence Drive</t>
  </si>
  <si>
    <t>8710 Six Forks Rd</t>
  </si>
  <si>
    <t>East side parking lot</t>
  </si>
  <si>
    <t>Concord Nissan</t>
  </si>
  <si>
    <t>175 Manchester St</t>
  </si>
  <si>
    <t>Peter's Nissan - Nashua</t>
  </si>
  <si>
    <t>280 Amherst St</t>
  </si>
  <si>
    <t>Port City Nissan</t>
  </si>
  <si>
    <t>120 Spaulding Turnpike</t>
  </si>
  <si>
    <t>Salem Nissan</t>
  </si>
  <si>
    <t>93 S Broadway</t>
  </si>
  <si>
    <t>Somersworth Nissan</t>
  </si>
  <si>
    <t>285 Route 108</t>
  </si>
  <si>
    <t>Somersworth</t>
  </si>
  <si>
    <t>Nissan of Keene</t>
  </si>
  <si>
    <t>544 Monadnock Hwy</t>
  </si>
  <si>
    <t>Swanzey</t>
  </si>
  <si>
    <t>Autoserv Nissan - Tilton</t>
  </si>
  <si>
    <t>40 E Main St</t>
  </si>
  <si>
    <t>Tilton</t>
  </si>
  <si>
    <t>Destination Nissan</t>
  </si>
  <si>
    <t>770 Central Ave</t>
  </si>
  <si>
    <t>Mike Barney Nissan</t>
  </si>
  <si>
    <t>3676 Sheridan Dr</t>
  </si>
  <si>
    <t>Lebrun Nissan</t>
  </si>
  <si>
    <t>396 Grant Ave</t>
  </si>
  <si>
    <t>Star Nissan</t>
  </si>
  <si>
    <t>20602 Northern Blvd</t>
  </si>
  <si>
    <t>Bayside</t>
  </si>
  <si>
    <t>Rockland Nissan</t>
  </si>
  <si>
    <t>608 Route 303</t>
  </si>
  <si>
    <t>Blauvelt</t>
  </si>
  <si>
    <t>Bay Ridge Nissan</t>
  </si>
  <si>
    <t>6501 5th Ave</t>
  </si>
  <si>
    <t>Kings Nissan</t>
  </si>
  <si>
    <t>2758 Coney Island Ave</t>
  </si>
  <si>
    <t>Burdick Nissan</t>
  </si>
  <si>
    <t>5885 E Circle Dr</t>
  </si>
  <si>
    <t>Cicero</t>
  </si>
  <si>
    <t>Hoselton Nissan</t>
  </si>
  <si>
    <t>66 Marsh Rd</t>
  </si>
  <si>
    <t>East Rochester</t>
  </si>
  <si>
    <t>Rockaway Nissan</t>
  </si>
  <si>
    <t>600 Burnside Ave</t>
  </si>
  <si>
    <t>Maguire Nissan</t>
  </si>
  <si>
    <t>504 S Meadow St</t>
  </si>
  <si>
    <t>Ithaca</t>
  </si>
  <si>
    <t>Nemet Motors</t>
  </si>
  <si>
    <t>153-12 Hillside Ave</t>
  </si>
  <si>
    <t>Jamaica</t>
  </si>
  <si>
    <t>Treiber Nissan</t>
  </si>
  <si>
    <t>320 N Comrie Ave</t>
  </si>
  <si>
    <t>Johnstown</t>
  </si>
  <si>
    <t>Nissan of Garden City</t>
  </si>
  <si>
    <t>316 N Franklin St</t>
  </si>
  <si>
    <t>Hempstead</t>
  </si>
  <si>
    <t>Simmons Rockwell Nissan</t>
  </si>
  <si>
    <t>224 Colonial Dr</t>
  </si>
  <si>
    <t>Horseheads</t>
  </si>
  <si>
    <t>Nissan of Huntington</t>
  </si>
  <si>
    <t>850 E Jericho Turnpike</t>
  </si>
  <si>
    <t>Huntington Station</t>
  </si>
  <si>
    <t>Kingston Nissan</t>
  </si>
  <si>
    <t>140 Route 28</t>
  </si>
  <si>
    <t>West Herr Nissan</t>
  </si>
  <si>
    <t>6069 S Transit Rd</t>
  </si>
  <si>
    <t>70 Keller St</t>
  </si>
  <si>
    <t>Nissan Kia - Middletown</t>
  </si>
  <si>
    <t>4961 Route 17M</t>
  </si>
  <si>
    <t>Nissan of New Rochelle</t>
  </si>
  <si>
    <t>2533 Palmer Ave</t>
  </si>
  <si>
    <t>Bommarito Nissan - Ballwin</t>
  </si>
  <si>
    <t>14747 Manchester Rd</t>
  </si>
  <si>
    <t>Ballwin</t>
  </si>
  <si>
    <t>Joe Machens Nissan</t>
  </si>
  <si>
    <t>201 Nebraska Ave</t>
  </si>
  <si>
    <t>Fenton Nissan - Tiffany Spring</t>
  </si>
  <si>
    <t>9600 NW Prairie View Rd</t>
  </si>
  <si>
    <t>Lee's Summit Nissan</t>
  </si>
  <si>
    <t>1025 SE Oldham Pkwy</t>
  </si>
  <si>
    <t>Rolling Hills Nissan</t>
  </si>
  <si>
    <t>3801 Sherman Ave</t>
  </si>
  <si>
    <t>Suntrup Nissan-Volkswagen</t>
  </si>
  <si>
    <t>6000 S Lindbergh Blvd</t>
  </si>
  <si>
    <t>Saint Charles Nissan</t>
  </si>
  <si>
    <t>5625 Veterans Memorial Pkwy</t>
  </si>
  <si>
    <t>St. Peters</t>
  </si>
  <si>
    <t>Asheville Chamber of Commerce &amp; Visitors Center</t>
  </si>
  <si>
    <t>36 Montford Ave</t>
  </si>
  <si>
    <t>College Street Parking Deck</t>
  </si>
  <si>
    <t>164 College St</t>
  </si>
  <si>
    <t>Center of ground level</t>
  </si>
  <si>
    <t>Ingles Markets - Skyland Plaza</t>
  </si>
  <si>
    <t>1865 Hendersonville Rd</t>
  </si>
  <si>
    <t>Close to gas station and car wash in front of Ingles</t>
  </si>
  <si>
    <t>Central Carolina Community College &amp; Community Library</t>
  </si>
  <si>
    <t>764 West St</t>
  </si>
  <si>
    <t>Between Chatham Community Library and Center for Sustainable Technologies at Hwy 87 and 64</t>
  </si>
  <si>
    <t>Pittsboro</t>
  </si>
  <si>
    <t>McLarty Daniel Nissan</t>
  </si>
  <si>
    <t>2501 SE Moberly Ln</t>
  </si>
  <si>
    <t>Superior Nissan - Conway</t>
  </si>
  <si>
    <t>1090 Collier Dr</t>
  </si>
  <si>
    <t>Conway</t>
  </si>
  <si>
    <t>Superior Nissan</t>
  </si>
  <si>
    <t>3372 N College Ave</t>
  </si>
  <si>
    <t>Orr Nissan of Fort Smith</t>
  </si>
  <si>
    <t>6520 Auto Park Dr</t>
  </si>
  <si>
    <t>Orr Nissan of Hot Springs</t>
  </si>
  <si>
    <t>4111 Central Ave</t>
  </si>
  <si>
    <t>Hot Springs</t>
  </si>
  <si>
    <t>Central Nissan</t>
  </si>
  <si>
    <t>2907 E Parker Rd</t>
  </si>
  <si>
    <t>McLarty Nissan - Little Rock</t>
  </si>
  <si>
    <t>1 Colonel Glenn Plaza Dr</t>
  </si>
  <si>
    <t>McLarty Nissan - North Little Rock</t>
  </si>
  <si>
    <t>5703 Landers Rd</t>
  </si>
  <si>
    <t>North Little Rock</t>
  </si>
  <si>
    <t>Welch Motor Co</t>
  </si>
  <si>
    <t>2505 S Olive St</t>
  </si>
  <si>
    <t>Pine Bluff</t>
  </si>
  <si>
    <t>Bridgeport Hospital</t>
  </si>
  <si>
    <t>267 Grant St</t>
  </si>
  <si>
    <t>Lia Nissan - Enfield</t>
  </si>
  <si>
    <t>10 Palomba Dr</t>
  </si>
  <si>
    <t>Paul Miller Nissan</t>
  </si>
  <si>
    <t>930 Kings Hwy E</t>
  </si>
  <si>
    <t>Harte Nissan</t>
  </si>
  <si>
    <t>165 W Service Rd</t>
  </si>
  <si>
    <t>Manchester City Nissan</t>
  </si>
  <si>
    <t>30 Tolland Turnpike</t>
  </si>
  <si>
    <t>County Line Buick-Nissan</t>
  </si>
  <si>
    <t>2191 Straits Turnpike</t>
  </si>
  <si>
    <t>Middlebury</t>
  </si>
  <si>
    <t>Middletown Nissan</t>
  </si>
  <si>
    <t>1153 Newfield St</t>
  </si>
  <si>
    <t>Middletown</t>
  </si>
  <si>
    <t>Napoli Nissan</t>
  </si>
  <si>
    <t>688 Bridgeport Ave</t>
  </si>
  <si>
    <t>Executive Nissan</t>
  </si>
  <si>
    <t>900 Universal Dr N</t>
  </si>
  <si>
    <t>North Haven</t>
  </si>
  <si>
    <t>Gates Nissan</t>
  </si>
  <si>
    <t>143 Boston Post Rd</t>
  </si>
  <si>
    <t>North Windham</t>
  </si>
  <si>
    <t>Grossman Nissan</t>
  </si>
  <si>
    <t>295 Middlesex Turnpike</t>
  </si>
  <si>
    <t>Old Saybrook</t>
  </si>
  <si>
    <t>D'Addario Nissan</t>
  </si>
  <si>
    <t>329 Bridgeport Ave</t>
  </si>
  <si>
    <t>Shelton</t>
  </si>
  <si>
    <t>Sikorsky</t>
  </si>
  <si>
    <t>6900 Main St</t>
  </si>
  <si>
    <t>Stratford</t>
  </si>
  <si>
    <t>Alfano Nissan</t>
  </si>
  <si>
    <t>1530 E Main St</t>
  </si>
  <si>
    <t>Torrington</t>
  </si>
  <si>
    <t>Barberino Nissan</t>
  </si>
  <si>
    <t>505 N Colony St</t>
  </si>
  <si>
    <t>George Harte Nissan</t>
  </si>
  <si>
    <t>426 Derby Ave</t>
  </si>
  <si>
    <t>Hoffman Nissan</t>
  </si>
  <si>
    <t>46 Albany Turnpike</t>
  </si>
  <si>
    <t>West Simsbury</t>
  </si>
  <si>
    <t>Bruce Bennett Nissan</t>
  </si>
  <si>
    <t>978 Danbury Rd</t>
  </si>
  <si>
    <t>Wilton</t>
  </si>
  <si>
    <t>Weston Nissan</t>
  </si>
  <si>
    <t>3650 Weston Rd</t>
  </si>
  <si>
    <t>Davie</t>
  </si>
  <si>
    <t>Tampa Bay Regional Planning Council</t>
  </si>
  <si>
    <t>4000 Gateway Centre Blvd</t>
  </si>
  <si>
    <t>Pinellas Park</t>
  </si>
  <si>
    <t>Lithia Nissan - Ames</t>
  </si>
  <si>
    <t>2901 S Duff Ave</t>
  </si>
  <si>
    <t>John Deery Motors</t>
  </si>
  <si>
    <t>6823 University Ave</t>
  </si>
  <si>
    <t>Dave Wright Nissan</t>
  </si>
  <si>
    <t>1900 51st St NE</t>
  </si>
  <si>
    <t>Hiawatha</t>
  </si>
  <si>
    <t>Lujack Nissan</t>
  </si>
  <si>
    <t>3750 N Harrison St</t>
  </si>
  <si>
    <t>Billion Auto Nissan Sioux City</t>
  </si>
  <si>
    <t>3715 Singing Hills Blvd</t>
  </si>
  <si>
    <t>Valley Nissan</t>
  </si>
  <si>
    <t>1010 S 1st St</t>
  </si>
  <si>
    <t>Freedom Waste Service</t>
  </si>
  <si>
    <t>10129 US Highway 62 W</t>
  </si>
  <si>
    <t>1501 W Main Ave</t>
  </si>
  <si>
    <t>I-41, Exit 163.</t>
  </si>
  <si>
    <t>De Pere</t>
  </si>
  <si>
    <t>City of Rock Island Parking Ramp</t>
  </si>
  <si>
    <t>16th St &amp; 3rd Ave</t>
  </si>
  <si>
    <t>Located on the 1st floor in the NW corner.</t>
  </si>
  <si>
    <t>Corner Store #1054</t>
  </si>
  <si>
    <t>5602 UTSA Blvd</t>
  </si>
  <si>
    <t>IH-10 E Access Rd and UTSA Blvd</t>
  </si>
  <si>
    <t>Conoco - Reno Partners</t>
  </si>
  <si>
    <t>3701 W Reno Ave</t>
  </si>
  <si>
    <t>Reno Ave and N Portland Ave</t>
  </si>
  <si>
    <t>Hearst Castle</t>
  </si>
  <si>
    <t>750 Hearst Castle Rd</t>
  </si>
  <si>
    <t>San Simeon</t>
  </si>
  <si>
    <t>IMRA America</t>
  </si>
  <si>
    <t>1044 Woodridge Ave</t>
  </si>
  <si>
    <t>City of Houghton</t>
  </si>
  <si>
    <t>326 Shelden Ave</t>
  </si>
  <si>
    <t>At 5th &amp; Elm Coffee House</t>
  </si>
  <si>
    <t>Houghton</t>
  </si>
  <si>
    <t>City of Southlake - Department of Public Safety</t>
  </si>
  <si>
    <t>2100 W Southlake Blvd</t>
  </si>
  <si>
    <t>Southlake</t>
  </si>
  <si>
    <t>Evergreen State Fairgrounds Station</t>
  </si>
  <si>
    <t>14405 179th Ave SE</t>
  </si>
  <si>
    <t>Alagasco - St. Clair Operations Center</t>
  </si>
  <si>
    <t>714 Industrial Park Dr</t>
  </si>
  <si>
    <t>Pell City</t>
  </si>
  <si>
    <t>Alagasco - Tuscaloosa Operations Center</t>
  </si>
  <si>
    <t>5220 Metro Park Dr</t>
  </si>
  <si>
    <t>Tuscaloosa</t>
  </si>
  <si>
    <t>Metropolitan Community College - Omaha</t>
  </si>
  <si>
    <t>5300 N 30th St</t>
  </si>
  <si>
    <t>Building 20</t>
  </si>
  <si>
    <t>Clean Energy - Commack Truck Garage</t>
  </si>
  <si>
    <t>97 Crooked Hill Rd</t>
  </si>
  <si>
    <t>Located at West End Highway Facility - Commack Truck Garage.</t>
  </si>
  <si>
    <t>Trillium - Suffolk County - Westhampton Airport</t>
  </si>
  <si>
    <t>124 Old Riverhead Rd</t>
  </si>
  <si>
    <t>Natural Fuels LLC</t>
  </si>
  <si>
    <t>591 E Monticello Pike</t>
  </si>
  <si>
    <t>Kwik Trip #870</t>
  </si>
  <si>
    <t>2002 Kwik Trip Way</t>
  </si>
  <si>
    <t>2019-02-19 16:58:32 UTC</t>
  </si>
  <si>
    <t>Kum &amp; Go #228</t>
  </si>
  <si>
    <t>1925 S Lakeport St</t>
  </si>
  <si>
    <t>Thorntons #16</t>
  </si>
  <si>
    <t>190 E Lake St</t>
  </si>
  <si>
    <t>Bloomingdale</t>
  </si>
  <si>
    <t>Meijer Gas #146</t>
  </si>
  <si>
    <t>2201 N Prospect Ave</t>
  </si>
  <si>
    <t>Magazine Beach Shell Auto Repair Service</t>
  </si>
  <si>
    <t>700 Memorial Dr</t>
  </si>
  <si>
    <t>Intersection of Magazine St and Memorial Dr</t>
  </si>
  <si>
    <t>Meijer Gas #253</t>
  </si>
  <si>
    <t>7149 E Saginaw St</t>
  </si>
  <si>
    <t>Cottonwood Express Marathon</t>
  </si>
  <si>
    <t>8407 Cottonwood Rd</t>
  </si>
  <si>
    <t>Jenison</t>
  </si>
  <si>
    <t>Meijer Gas #108</t>
  </si>
  <si>
    <t>7300 Eastman Ave</t>
  </si>
  <si>
    <t>Kum &amp; Go #143</t>
  </si>
  <si>
    <t>1303 S Pine St</t>
  </si>
  <si>
    <t>Cabot</t>
  </si>
  <si>
    <t>Kum &amp; Go #146</t>
  </si>
  <si>
    <t>7620 Baseline Rd</t>
  </si>
  <si>
    <t>Kum &amp; Go #144</t>
  </si>
  <si>
    <t>5216 JFK Blvd</t>
  </si>
  <si>
    <t>Break Time Convenience Store #3133</t>
  </si>
  <si>
    <t>420 N Main</t>
  </si>
  <si>
    <t>Kum &amp; Go #969</t>
  </si>
  <si>
    <t>1540 9th St</t>
  </si>
  <si>
    <t>Walsh Construction</t>
  </si>
  <si>
    <t>307 S Sangamon</t>
  </si>
  <si>
    <t>Snohomish County - Evergreen Fairgrounds</t>
  </si>
  <si>
    <t>Snohomish County - Willis Tucker Community Park</t>
  </si>
  <si>
    <t>6705 Puget Park Dr</t>
  </si>
  <si>
    <t>E &amp; M Electric</t>
  </si>
  <si>
    <t>126 Mill St</t>
  </si>
  <si>
    <t>Healdsburg</t>
  </si>
  <si>
    <t>Advanced Disposal</t>
  </si>
  <si>
    <t>12900 Warrick County Line Rd</t>
  </si>
  <si>
    <t>IGS CNG Services - Orrville</t>
  </si>
  <si>
    <t>444 Hostetler Rd</t>
  </si>
  <si>
    <t>Orrville</t>
  </si>
  <si>
    <t>4098 Atwood Dr</t>
  </si>
  <si>
    <t>Legacy Nissan</t>
  </si>
  <si>
    <t>395 W Highway 192</t>
  </si>
  <si>
    <t>Don Franklin Nissan - Lexington</t>
  </si>
  <si>
    <t>3360 Richmond Rd</t>
  </si>
  <si>
    <t>Bob Allen Nissan</t>
  </si>
  <si>
    <t>725 Maple Ave</t>
  </si>
  <si>
    <t>Danville</t>
  </si>
  <si>
    <t>Bergeron Motors</t>
  </si>
  <si>
    <t>3525 Veterans Memorial Blvd</t>
  </si>
  <si>
    <t>Metairie</t>
  </si>
  <si>
    <t>Van Meter Inc</t>
  </si>
  <si>
    <t>470 Ruppert Rd</t>
  </si>
  <si>
    <t>Seattle City Light</t>
  </si>
  <si>
    <t>500 Newhalem St</t>
  </si>
  <si>
    <t>Lewis Nissan</t>
  </si>
  <si>
    <t>1 Plaza Center</t>
  </si>
  <si>
    <t>Beckley</t>
  </si>
  <si>
    <t>John Howard Nissan</t>
  </si>
  <si>
    <t>1733 Mileground Rd</t>
  </si>
  <si>
    <t>Nissan of Omaha</t>
  </si>
  <si>
    <t>17410 Burt St</t>
  </si>
  <si>
    <t>Elite Nissan of Bergenfield</t>
  </si>
  <si>
    <t>318 S Washington Ave</t>
  </si>
  <si>
    <t>Bergenfield</t>
  </si>
  <si>
    <t>Lynnes Nissan City</t>
  </si>
  <si>
    <t>318 Bloomfield Ave</t>
  </si>
  <si>
    <t>Route 23 Nissan</t>
  </si>
  <si>
    <t>1301 Route 23</t>
  </si>
  <si>
    <t>Butler</t>
  </si>
  <si>
    <t>Cherry Hill Nissan</t>
  </si>
  <si>
    <t>2325 Route 38</t>
  </si>
  <si>
    <t>At intersection of Route 38 and Church Road.</t>
  </si>
  <si>
    <t>Cherry Hill</t>
  </si>
  <si>
    <t>Hilltop Nissan</t>
  </si>
  <si>
    <t>258 Route 10</t>
  </si>
  <si>
    <t>East Hanover</t>
  </si>
  <si>
    <t>Action Nissan - Flemington</t>
  </si>
  <si>
    <t>180 Route 202</t>
  </si>
  <si>
    <t>Flemington</t>
  </si>
  <si>
    <t>DCH Freehold Nissan</t>
  </si>
  <si>
    <t>4041 Route 9 N</t>
  </si>
  <si>
    <t>Freehold</t>
  </si>
  <si>
    <t>Mt. Holly Nissan</t>
  </si>
  <si>
    <t>1513 Route 38</t>
  </si>
  <si>
    <t>Hainesport</t>
  </si>
  <si>
    <t>Route 33 Nissan</t>
  </si>
  <si>
    <t>951 US Highway 33</t>
  </si>
  <si>
    <t>Hamilton Square</t>
  </si>
  <si>
    <t>Meadowlands Nissan</t>
  </si>
  <si>
    <t>45 Route 17 S</t>
  </si>
  <si>
    <t>Hasbrouck Heights</t>
  </si>
  <si>
    <t>Route 22 Nissan</t>
  </si>
  <si>
    <t>56 Route 22 E</t>
  </si>
  <si>
    <t>Hillside</t>
  </si>
  <si>
    <t>Pine Belt Nissan - Keyport</t>
  </si>
  <si>
    <t>111 State Route 36</t>
  </si>
  <si>
    <t>Keyport</t>
  </si>
  <si>
    <t>Causeway Nissan</t>
  </si>
  <si>
    <t>435 Route 72 W</t>
  </si>
  <si>
    <t>Manahawkin</t>
  </si>
  <si>
    <t>Acme Nissan</t>
  </si>
  <si>
    <t>2050 US Highway 130</t>
  </si>
  <si>
    <t>South Brunswick</t>
  </si>
  <si>
    <t>Sansone Jr's 66 Nissan</t>
  </si>
  <si>
    <t>3401 Route 66</t>
  </si>
  <si>
    <t>Neptune</t>
  </si>
  <si>
    <t>North Plainfield Nissan</t>
  </si>
  <si>
    <t>545 Route 22 W</t>
  </si>
  <si>
    <t>North Plainfield</t>
  </si>
  <si>
    <t>Nissan of Stanhope</t>
  </si>
  <si>
    <t>59 Route 206</t>
  </si>
  <si>
    <t>Stanhope</t>
  </si>
  <si>
    <t>Pine Belt Automotive</t>
  </si>
  <si>
    <t>229 Route 37 E</t>
  </si>
  <si>
    <t>Toms River</t>
  </si>
  <si>
    <t>Nissan 46</t>
  </si>
  <si>
    <t>440 Route 46</t>
  </si>
  <si>
    <t>Totowa</t>
  </si>
  <si>
    <t>Ramsey Nissan</t>
  </si>
  <si>
    <t>401 Route 17 S</t>
  </si>
  <si>
    <t>Upper Saddle River</t>
  </si>
  <si>
    <t>1715 S Delsea Dr</t>
  </si>
  <si>
    <t>Vineland</t>
  </si>
  <si>
    <t>Woodbury Nissan</t>
  </si>
  <si>
    <t>439 Mantua Ave</t>
  </si>
  <si>
    <t>Fred Martin Nissan</t>
  </si>
  <si>
    <t>3388 S Arlington Rd</t>
  </si>
  <si>
    <t>Jeff Schmitt Nissan</t>
  </si>
  <si>
    <t>725 Alpha Rd</t>
  </si>
  <si>
    <t>Beavercreek</t>
  </si>
  <si>
    <t>Bedford Nissan</t>
  </si>
  <si>
    <t>18115 Rockside Rd</t>
  </si>
  <si>
    <t>Boardman Nissan</t>
  </si>
  <si>
    <t>7809 Market St</t>
  </si>
  <si>
    <t>Boardman</t>
  </si>
  <si>
    <t>Thayer Nissan</t>
  </si>
  <si>
    <t>18039 N Dixie Hwy</t>
  </si>
  <si>
    <t>Busam Motor Sales</t>
  </si>
  <si>
    <t>1501 E Kemper Rd</t>
  </si>
  <si>
    <t>Jeff Wyler Nissan - Cincinnati</t>
  </si>
  <si>
    <t>8680 Colerain Ave</t>
  </si>
  <si>
    <t>9819 Kings Auto Mall Rd</t>
  </si>
  <si>
    <t>Germain Nissan</t>
  </si>
  <si>
    <t>4300 Morse Rd</t>
  </si>
  <si>
    <t>The Electrical Trades Center</t>
  </si>
  <si>
    <t>947 Goodale Blvd</t>
  </si>
  <si>
    <t>Ron Marhofer Nissan</t>
  </si>
  <si>
    <t>247 Howe Ave</t>
  </si>
  <si>
    <t>Cuyahoga Falls</t>
  </si>
  <si>
    <t>Matt Castrucci Nissan</t>
  </si>
  <si>
    <t>3013 Mall Park Dr</t>
  </si>
  <si>
    <t>Parkway Nissan Lincoln Mercury</t>
  </si>
  <si>
    <t>877 Commercial Pkwy</t>
  </si>
  <si>
    <t>Jeff Wyler Nissan - Fairfield</t>
  </si>
  <si>
    <t>5829 Dixie Hwy</t>
  </si>
  <si>
    <t>Warner Nissan</t>
  </si>
  <si>
    <t>1070 Bright Rd</t>
  </si>
  <si>
    <t>Buckeye Nissan</t>
  </si>
  <si>
    <t>3820 Parkway Ln</t>
  </si>
  <si>
    <t>Reineke Nissan</t>
  </si>
  <si>
    <t>1350 N Cable Rd</t>
  </si>
  <si>
    <t>Nissan of Mansfield</t>
  </si>
  <si>
    <t>1455 Park Ave W</t>
  </si>
  <si>
    <t>Waikem Nissan</t>
  </si>
  <si>
    <t>4325 Lincoln Way E</t>
  </si>
  <si>
    <t>Massillon</t>
  </si>
  <si>
    <t>Ganley Nissan</t>
  </si>
  <si>
    <t>6060 Mayfield Rd</t>
  </si>
  <si>
    <t>Mayfield Heights</t>
  </si>
  <si>
    <t>Ken Ganley Nissan</t>
  </si>
  <si>
    <t>5180 Montville Dr</t>
  </si>
  <si>
    <t>Medina</t>
  </si>
  <si>
    <t>Mentor Nissan</t>
  </si>
  <si>
    <t>6960 Center St</t>
  </si>
  <si>
    <t>Mentor</t>
  </si>
  <si>
    <t>Nissan of North Olmsted</t>
  </si>
  <si>
    <t>28500 Lorain Rd</t>
  </si>
  <si>
    <t>North Olmsted</t>
  </si>
  <si>
    <t>I-90 Nissan</t>
  </si>
  <si>
    <t>5013 Detroit Rd</t>
  </si>
  <si>
    <t>Sheffield Village</t>
  </si>
  <si>
    <t>Nissan of Streetsboro</t>
  </si>
  <si>
    <t>885 Classic Dr</t>
  </si>
  <si>
    <t>Streetsboro</t>
  </si>
  <si>
    <t>Yark Nissan</t>
  </si>
  <si>
    <t>5957 W Central Ave</t>
  </si>
  <si>
    <t>Beau Townsend Nissan</t>
  </si>
  <si>
    <t>1050 W National Rd</t>
  </si>
  <si>
    <t>Sims Buick-GMC-Nissan</t>
  </si>
  <si>
    <t>3140 Elm Rd NE</t>
  </si>
  <si>
    <t>Interstate Mitsubishi</t>
  </si>
  <si>
    <t>6969 Edinboro Rd</t>
  </si>
  <si>
    <t>Under canopy facing Route 99</t>
  </si>
  <si>
    <t>Erie</t>
  </si>
  <si>
    <t>2019-01-24 17:18:53 UTC</t>
  </si>
  <si>
    <t>City of Charleston - Gaillard Auditorium</t>
  </si>
  <si>
    <t>32 Alexander St</t>
  </si>
  <si>
    <t>City of Charleston - Queen Street Garage</t>
  </si>
  <si>
    <t>93 Queen St</t>
  </si>
  <si>
    <t>City of Charleston - Visitor Center Garage</t>
  </si>
  <si>
    <t>63 Mary St</t>
  </si>
  <si>
    <t>Coastal Carolina University</t>
  </si>
  <si>
    <t>150 Township Cir</t>
  </si>
  <si>
    <t>Located in front of the dorms near the Zipcars</t>
  </si>
  <si>
    <t>Horry County Library</t>
  </si>
  <si>
    <t>801 Main St</t>
  </si>
  <si>
    <t>Union County Advanced Technology Center</t>
  </si>
  <si>
    <t>1401 Furman L Fendley Hwy</t>
  </si>
  <si>
    <t>Highway 176</t>
  </si>
  <si>
    <t>Jonesville</t>
  </si>
  <si>
    <t>Horry Georgetown Technical College - Speir Building</t>
  </si>
  <si>
    <t>3500 Pampas Dr</t>
  </si>
  <si>
    <t>Myrtle Beach</t>
  </si>
  <si>
    <t>North Myrtle Beach - Beach Access</t>
  </si>
  <si>
    <t>6th Ave S</t>
  </si>
  <si>
    <t>Located in Beach Access Parking Lot</t>
  </si>
  <si>
    <t>North Myrtle Beach</t>
  </si>
  <si>
    <t>City of Rock Hill - Giordana Velodrome</t>
  </si>
  <si>
    <t>1000 Riverwalk Pkwy</t>
  </si>
  <si>
    <t>Located next to the Y building</t>
  </si>
  <si>
    <t>City of Rock Hill - City Hall</t>
  </si>
  <si>
    <t>155 Johnson St</t>
  </si>
  <si>
    <t>City of Rock Hill - Operations Headquarters</t>
  </si>
  <si>
    <t>757 S Anderson St</t>
  </si>
  <si>
    <t>160 E Kennedy</t>
  </si>
  <si>
    <t>177 W Broad St</t>
  </si>
  <si>
    <t>111 Magnolia St</t>
  </si>
  <si>
    <t>City of Spartanburg - Administration Building</t>
  </si>
  <si>
    <t>366 N Church St</t>
  </si>
  <si>
    <t>Spartanburg Marriott</t>
  </si>
  <si>
    <t>299 N Church St</t>
  </si>
  <si>
    <t>City of Spartanburg - Public Works Building</t>
  </si>
  <si>
    <t>801 Union St</t>
  </si>
  <si>
    <t>Surfside Beach</t>
  </si>
  <si>
    <t>11 N Poplar Dr</t>
  </si>
  <si>
    <t>University of South Carolina - Union</t>
  </si>
  <si>
    <t>310 E Academy St</t>
  </si>
  <si>
    <t>City of Conway - Public Parking Lot</t>
  </si>
  <si>
    <t>400 Laurel St</t>
  </si>
  <si>
    <t>Located at 4th and Laurel</t>
  </si>
  <si>
    <t>City of Rock Hill - York County Airport</t>
  </si>
  <si>
    <t>550 Airport Rd</t>
  </si>
  <si>
    <t>Shirlie Slack Mitsubishi</t>
  </si>
  <si>
    <t>3475 Jefferson Davis Hwy</t>
  </si>
  <si>
    <t>Waikele Center</t>
  </si>
  <si>
    <t>94-849 Lumiaina St</t>
  </si>
  <si>
    <t>Mike Miller Mitsubishi</t>
  </si>
  <si>
    <t>2007 W Pioneer Pkwy</t>
  </si>
  <si>
    <t>Leglue Nissan</t>
  </si>
  <si>
    <t>6400 Coliseum Blvd</t>
  </si>
  <si>
    <t>Royal Nissan</t>
  </si>
  <si>
    <t>9325 Airline Hwy</t>
  </si>
  <si>
    <t>Orr Nissan</t>
  </si>
  <si>
    <t>2323 Viking Dr</t>
  </si>
  <si>
    <t>Jerry Rome Nissan</t>
  </si>
  <si>
    <t>500 Riverdale St</t>
  </si>
  <si>
    <t>West Springfield</t>
  </si>
  <si>
    <t>Westborough Mitsubishi</t>
  </si>
  <si>
    <t>84 Turnpike Rd</t>
  </si>
  <si>
    <t>Westborough</t>
  </si>
  <si>
    <t>DTE Energy - Mount Clemens Service Center</t>
  </si>
  <si>
    <t>43230 Elizabeth Rd</t>
  </si>
  <si>
    <t>Northwest of intersection of Elizabeth Road &amp; Madison Avenue, northwest of railroad tracks, by the building's eastern front entrance.</t>
  </si>
  <si>
    <t>DTE Energy - Headquarters Mail Room Loading Dock Garage</t>
  </si>
  <si>
    <t>Two northernmost parking spaces in garage.</t>
  </si>
  <si>
    <t>Gray-Daniels Nissan - Brandon</t>
  </si>
  <si>
    <t>108 Gray Daniels Blvd</t>
  </si>
  <si>
    <t>Brandon</t>
  </si>
  <si>
    <t>Paul Barnett Nissan</t>
  </si>
  <si>
    <t>845 Brookway Blvd</t>
  </si>
  <si>
    <t>Brookhaven</t>
  </si>
  <si>
    <t>Columbus Nissan</t>
  </si>
  <si>
    <t>100 Highway 12 E</t>
  </si>
  <si>
    <t>James Ceranti Nissan</t>
  </si>
  <si>
    <t>3130 Highway 82 E</t>
  </si>
  <si>
    <t>Cannon Nissan</t>
  </si>
  <si>
    <t>69900 Highway 82 W</t>
  </si>
  <si>
    <t>Grenada Nissan</t>
  </si>
  <si>
    <t>2105 Sunset Dr</t>
  </si>
  <si>
    <t>Grenada</t>
  </si>
  <si>
    <t>Pat Peck Nissan</t>
  </si>
  <si>
    <t>9480 US Highway 49</t>
  </si>
  <si>
    <t>Gulfport</t>
  </si>
  <si>
    <t>Petro Automotive Group</t>
  </si>
  <si>
    <t>6248 Highway 98 W</t>
  </si>
  <si>
    <t>Hattiesburg</t>
  </si>
  <si>
    <t>Cannon Nissan - Jackson</t>
  </si>
  <si>
    <t>905 I-20 Frontage Rd</t>
  </si>
  <si>
    <t>Gray-Daniels Nissan - Jackson</t>
  </si>
  <si>
    <t>6080 I-55 N Frontage Rd</t>
  </si>
  <si>
    <t>Estabrook Motor Co</t>
  </si>
  <si>
    <t>3689 14th St</t>
  </si>
  <si>
    <t>Pascagoula</t>
  </si>
  <si>
    <t>Nissan of Picayune</t>
  </si>
  <si>
    <t>239 Frontage Rd</t>
  </si>
  <si>
    <t>Picayune</t>
  </si>
  <si>
    <t>Landers Nissan</t>
  </si>
  <si>
    <t>371 Goodman Rd</t>
  </si>
  <si>
    <t>Southaven</t>
  </si>
  <si>
    <t>Blackburn Nissan</t>
  </si>
  <si>
    <t>2195 N Frontage Rd</t>
  </si>
  <si>
    <t>Vicksburg</t>
  </si>
  <si>
    <t>Hilton Asheville - Biltmore Park</t>
  </si>
  <si>
    <t>42 Town Square Blvd</t>
  </si>
  <si>
    <t>Eddie Tourelle's Northpark Nissan</t>
  </si>
  <si>
    <t>955 Highway 190 N</t>
  </si>
  <si>
    <t>Bill Hood Nissan</t>
  </si>
  <si>
    <t>318 N Morrison Blvd</t>
  </si>
  <si>
    <t>Hammond</t>
  </si>
  <si>
    <t>Giles Nissan</t>
  </si>
  <si>
    <t>6137 Johnston St</t>
  </si>
  <si>
    <t>Premier Nissan - Metairie</t>
  </si>
  <si>
    <t>6636 Veterans Memorial Blvd</t>
  </si>
  <si>
    <t>Sparks Nissan</t>
  </si>
  <si>
    <t>1100 Automall Dr</t>
  </si>
  <si>
    <t>Matt Bowers Nissan</t>
  </si>
  <si>
    <t>13050 I-10 Service Rd</t>
  </si>
  <si>
    <t>Nissan of Opelousas</t>
  </si>
  <si>
    <t>5731 I-49 S Service Rd</t>
  </si>
  <si>
    <t>Opelousas</t>
  </si>
  <si>
    <t>Bertera Nissan</t>
  </si>
  <si>
    <t>569 Oxford St S</t>
  </si>
  <si>
    <t>Roland D Kelly Nissan</t>
  </si>
  <si>
    <t>420 Cabot St</t>
  </si>
  <si>
    <t>Battles Nissan</t>
  </si>
  <si>
    <t>60 MacArthur Blvd</t>
  </si>
  <si>
    <t>Bourne</t>
  </si>
  <si>
    <t>Nissan 24</t>
  </si>
  <si>
    <t>1016 Belmont St</t>
  </si>
  <si>
    <t>Located near the service entrance</t>
  </si>
  <si>
    <t>Brockton</t>
  </si>
  <si>
    <t>Curry Nissan Chicopee</t>
  </si>
  <si>
    <t>765 Memorial Dr</t>
  </si>
  <si>
    <t>Chicopee</t>
  </si>
  <si>
    <t>Country Nissan</t>
  </si>
  <si>
    <t>40 Russell St</t>
  </si>
  <si>
    <t>Balise Nissan - Cape Cod</t>
  </si>
  <si>
    <t>322 Falmouth Rd</t>
  </si>
  <si>
    <t>Hyannis</t>
  </si>
  <si>
    <t>Sullivan Brothers Nissan</t>
  </si>
  <si>
    <t>1 Cranberry Rd</t>
  </si>
  <si>
    <t>Ron Bouchard's Nissan</t>
  </si>
  <si>
    <t>490 Old Union Turnpike</t>
  </si>
  <si>
    <t>Kelly Nissan - Lynnfield</t>
  </si>
  <si>
    <t>275 Broadway</t>
  </si>
  <si>
    <t>Lynnfield</t>
  </si>
  <si>
    <t>Marlborough Nissan</t>
  </si>
  <si>
    <t>740 Boston Post Rd</t>
  </si>
  <si>
    <t>Marlborough</t>
  </si>
  <si>
    <t>Colonial Nissan - Medford</t>
  </si>
  <si>
    <t>104 Mystic Ave</t>
  </si>
  <si>
    <t>Nissan Village of North Attleboro</t>
  </si>
  <si>
    <t>685 S Washington St</t>
  </si>
  <si>
    <t>North Attleboro</t>
  </si>
  <si>
    <t>Coastal Nissan</t>
  </si>
  <si>
    <t>109 Accord Park Dr</t>
  </si>
  <si>
    <t>Norwell</t>
  </si>
  <si>
    <t>Boch Nissan</t>
  </si>
  <si>
    <t>525 Boston Providence Hwy</t>
  </si>
  <si>
    <t>Norwood</t>
  </si>
  <si>
    <t>Haddad Nissan</t>
  </si>
  <si>
    <t>25 W Housatonic St</t>
  </si>
  <si>
    <t>Pittsfield</t>
  </si>
  <si>
    <t>Quirk Nissan</t>
  </si>
  <si>
    <t>600 Southern Artery</t>
  </si>
  <si>
    <t>Mastria Nissan</t>
  </si>
  <si>
    <t>1305 New State Hwy</t>
  </si>
  <si>
    <t>Raynham</t>
  </si>
  <si>
    <t>Pearlridge Shopping Center - Uptown</t>
  </si>
  <si>
    <t>98-1005 Moanalua Rd</t>
  </si>
  <si>
    <t>Located in the uptown parking lot fronting the main food court entrance</t>
  </si>
  <si>
    <t>Aiea</t>
  </si>
  <si>
    <t>Ala Moana Hotel</t>
  </si>
  <si>
    <t>410 Atkinson Dr</t>
  </si>
  <si>
    <t>Located in the basement floor by the elevator in the self parking lot</t>
  </si>
  <si>
    <t>Alamo Rent-A-Car - Nimitz</t>
  </si>
  <si>
    <t>3055 N Nimitz Hwy</t>
  </si>
  <si>
    <t>Charge Spots are located in Alamo Rent-a-Car lot</t>
  </si>
  <si>
    <t>Bishop Museum</t>
  </si>
  <si>
    <t>1525 Bernice St</t>
  </si>
  <si>
    <t>Charger located in the rear parking area</t>
  </si>
  <si>
    <t>Central Pacific Plaza</t>
  </si>
  <si>
    <t>220 S King St</t>
  </si>
  <si>
    <t>On the 2nd floor of the parking garage</t>
  </si>
  <si>
    <t>Ewa Town Center</t>
  </si>
  <si>
    <t>91-1401 Fort Weaver Rd</t>
  </si>
  <si>
    <t>Next to Blockbusters and Starbucks building facing Fort Weaver Road</t>
  </si>
  <si>
    <t>Ewa Beach</t>
  </si>
  <si>
    <t>Hawaii Medical Service Association</t>
  </si>
  <si>
    <t>818 Keeaumoku St</t>
  </si>
  <si>
    <t>On ground floor of parking garage</t>
  </si>
  <si>
    <t>Hawaii Prince Hotel</t>
  </si>
  <si>
    <t>100 Holomoana St</t>
  </si>
  <si>
    <t>In level E of the parking garage</t>
  </si>
  <si>
    <t>Hilton Hawaiian Village Waikiki Beach Resort</t>
  </si>
  <si>
    <t>2003 Kalia Rd</t>
  </si>
  <si>
    <t>On the 2nd floor of the parking garage across from Kalia Tower</t>
  </si>
  <si>
    <t>Holiday Inn - Beachcomber</t>
  </si>
  <si>
    <t>2300 Kalakaua Ave</t>
  </si>
  <si>
    <t>Kahala Mall</t>
  </si>
  <si>
    <t>4211 Waialae Ave</t>
  </si>
  <si>
    <t>Located in garage across from Whole Foods on the 1st floor</t>
  </si>
  <si>
    <t>Kaimuki Shopping Center</t>
  </si>
  <si>
    <t>3221 Waialae Ave</t>
  </si>
  <si>
    <t>Kaiser Permanente - Mapunapuna</t>
  </si>
  <si>
    <t>2828 Paa St</t>
  </si>
  <si>
    <t>Kapolei Commons</t>
  </si>
  <si>
    <t>4450 Kapolei Pkwy</t>
  </si>
  <si>
    <t>In the front parking near Down To Earth</t>
  </si>
  <si>
    <t>Kapolei</t>
  </si>
  <si>
    <t>Mark's Garage</t>
  </si>
  <si>
    <t>22 S Pauahi St</t>
  </si>
  <si>
    <t>On the 3rd floor of the parking garage</t>
  </si>
  <si>
    <t>Ohana Honolulu Airport Hotel</t>
  </si>
  <si>
    <t>3401 N Nimitz Hwy</t>
  </si>
  <si>
    <t>Ohana Waikiki Malia</t>
  </si>
  <si>
    <t>2211 Kuhio Ave</t>
  </si>
  <si>
    <t>Located on the 2nd level</t>
  </si>
  <si>
    <t>Ohana Waikiki West</t>
  </si>
  <si>
    <t>2330 Kuhio Ave</t>
  </si>
  <si>
    <t>Outrigger Reef</t>
  </si>
  <si>
    <t>2169 Kalia Rd</t>
  </si>
  <si>
    <t>Outrigger Waikiki</t>
  </si>
  <si>
    <t>2335 Kalakaua Ave</t>
  </si>
  <si>
    <t>Ross</t>
  </si>
  <si>
    <t>711 Keeau Moku St</t>
  </si>
  <si>
    <t>Located in the parking garage</t>
  </si>
  <si>
    <t>Stadium Marketplace</t>
  </si>
  <si>
    <t>4561 Salt Lake Blvd</t>
  </si>
  <si>
    <t>Between Office Max and Checker Auto Parts</t>
  </si>
  <si>
    <t>Topa Financial Center</t>
  </si>
  <si>
    <t>745 Fort St</t>
  </si>
  <si>
    <t>Charge Spot located in the basement level (guest parking) of the parking garage</t>
  </si>
  <si>
    <t>University of Hawaii - Faculty Housing</t>
  </si>
  <si>
    <t>3029 Lowrey Ave</t>
  </si>
  <si>
    <t>Enter from Lowery Ave. Charge Spot located approximately 200 yards on the left</t>
  </si>
  <si>
    <t>USA Hawaii Credit Union</t>
  </si>
  <si>
    <t>1226 College Walk</t>
  </si>
  <si>
    <t>On the left as you enter the parking garage</t>
  </si>
  <si>
    <t>DFS Waikiki Galleria</t>
  </si>
  <si>
    <t>330 Royal Hawaiian Ave</t>
  </si>
  <si>
    <t>Located on level 5B</t>
  </si>
  <si>
    <t>Waikiki Parc Hotel</t>
  </si>
  <si>
    <t>2233 Helumoa Rd</t>
  </si>
  <si>
    <t>Waikiki Trade Center</t>
  </si>
  <si>
    <t>2255 Kuhio Ave</t>
  </si>
  <si>
    <t>Located on the 6th floor</t>
  </si>
  <si>
    <t>Kahana Gateway</t>
  </si>
  <si>
    <t>4405 Honoapiilani Hwy</t>
  </si>
  <si>
    <t>In rear of shopping center underneath the building; close to Shell Station and down from Kahana Koin-Op</t>
  </si>
  <si>
    <t>Kahana</t>
  </si>
  <si>
    <t>Alamo Rent-A-Car - Kahului Airport</t>
  </si>
  <si>
    <t>905 E Mokuea Pl</t>
  </si>
  <si>
    <t>Four Seasons Resort - Hualali</t>
  </si>
  <si>
    <t>72-100 Kaupulehu Dr</t>
  </si>
  <si>
    <t>In front of building 36</t>
  </si>
  <si>
    <t>Kailua-Kona</t>
  </si>
  <si>
    <t>Kona Commons Shopping Center</t>
  </si>
  <si>
    <t>74-5450 Makala Blvd</t>
  </si>
  <si>
    <t>On the side of Sports Authority, facing Queen Kaahumanu Hwy</t>
  </si>
  <si>
    <t>Kapolei Shopping Center</t>
  </si>
  <si>
    <t>590 Farrington Hwy</t>
  </si>
  <si>
    <t>Between Longs Drugs and Safeway in front of the Subway</t>
  </si>
  <si>
    <t>Kihei Town Center</t>
  </si>
  <si>
    <t>1881 S Kihei Rd</t>
  </si>
  <si>
    <t>In front of Rainbow Attic</t>
  </si>
  <si>
    <t>Hapuna Beach Prince Hotel</t>
  </si>
  <si>
    <t>62-100 Kauna'oa Dr</t>
  </si>
  <si>
    <t>In the outdoor parking off of Kauna'Oa Dr</t>
  </si>
  <si>
    <t>Kohala Coast</t>
  </si>
  <si>
    <t>Mauna Kea Beach Resort</t>
  </si>
  <si>
    <t>62-100 Mauna Kea Beach Dr</t>
  </si>
  <si>
    <t>In the outdoor parking in back lot</t>
  </si>
  <si>
    <t>Marriott - Waiohai Beach Club</t>
  </si>
  <si>
    <t>2249 Poipu Rd</t>
  </si>
  <si>
    <t>Koloa</t>
  </si>
  <si>
    <t>Sheraton Maui Resort &amp; Spa</t>
  </si>
  <si>
    <t>2605 Kaanapali Pkwy</t>
  </si>
  <si>
    <t>On 2nd floor of parking garage</t>
  </si>
  <si>
    <t>Lahaina</t>
  </si>
  <si>
    <t>Kauai County Building</t>
  </si>
  <si>
    <t>4396 Rice St</t>
  </si>
  <si>
    <t>Lihue</t>
  </si>
  <si>
    <t>Kauai Marriott Resort &amp; Beach Club</t>
  </si>
  <si>
    <t>3610 Rice St</t>
  </si>
  <si>
    <t>Kuhio Nissan</t>
  </si>
  <si>
    <t>3039 Aukele St</t>
  </si>
  <si>
    <t>Town Center of Mililani</t>
  </si>
  <si>
    <t>95-1249 Meheula Pkwy</t>
  </si>
  <si>
    <t>In front of Baskin Robin's near Starbucks and Cinema</t>
  </si>
  <si>
    <t>Moanalua Shopping Center</t>
  </si>
  <si>
    <t>930 Valkenburgh St</t>
  </si>
  <si>
    <t>In front of Subway</t>
  </si>
  <si>
    <t>Princeville Shopping Center</t>
  </si>
  <si>
    <t>5-4280 Kuhio Hwy</t>
  </si>
  <si>
    <t>Rear parking lot, next to public restrooms</t>
  </si>
  <si>
    <t>Princeville</t>
  </si>
  <si>
    <t>Four Seasons - Maui</t>
  </si>
  <si>
    <t>3900 Wailea Alanui Dr</t>
  </si>
  <si>
    <t>Guest parking garage - stalls 167 and 169</t>
  </si>
  <si>
    <t>Wailea</t>
  </si>
  <si>
    <t>Maui Memorial Medical Center</t>
  </si>
  <si>
    <t>221 Mahalani St</t>
  </si>
  <si>
    <t>Wailuku</t>
  </si>
  <si>
    <t>Kaiser Permanente - Waipio</t>
  </si>
  <si>
    <t>94-1480 Moaniani St</t>
  </si>
  <si>
    <t>Satterfield Oak Street Gulf</t>
  </si>
  <si>
    <t>1305 E Oak St</t>
  </si>
  <si>
    <t>Off of I-40</t>
  </si>
  <si>
    <t>City of Auburn Hills - Department of Public Services Building</t>
  </si>
  <si>
    <t>1500 Brown Rd</t>
  </si>
  <si>
    <t>City of Auburn Hills - Administrative Campus</t>
  </si>
  <si>
    <t>1827 N Squirrel Rd</t>
  </si>
  <si>
    <t>University Drive and Squirrel Road</t>
  </si>
  <si>
    <t>Amador Transit</t>
  </si>
  <si>
    <t>115 Valley View Way</t>
  </si>
  <si>
    <t>SR-49 and Valley View Way</t>
  </si>
  <si>
    <t>Sutter Creek</t>
  </si>
  <si>
    <t>Circleville CNG</t>
  </si>
  <si>
    <t>315 W 470 S</t>
  </si>
  <si>
    <t>Located at Joe Dalton Autobody</t>
  </si>
  <si>
    <t>DuPage County Department of Transportation</t>
  </si>
  <si>
    <t>200 N County Farm Rd</t>
  </si>
  <si>
    <t>Valley Metro - East Mesa</t>
  </si>
  <si>
    <t>3320 N Greenfield Rd</t>
  </si>
  <si>
    <t>Love's Travel Stop #205</t>
  </si>
  <si>
    <t>12225 N I-35 Service Rd</t>
  </si>
  <si>
    <t>NE 122nd and I-35</t>
  </si>
  <si>
    <t>Love's Country Store #245</t>
  </si>
  <si>
    <t>3233 SW 89th St</t>
  </si>
  <si>
    <t>2019-02-19 20:18:24 UTC</t>
  </si>
  <si>
    <t>Love's Travel Stop #260</t>
  </si>
  <si>
    <t>5317 SE 44th St</t>
  </si>
  <si>
    <t>Exit 106, I-35 at State Hwy 9 W</t>
  </si>
  <si>
    <t>Love's Travel Stop #263</t>
  </si>
  <si>
    <t>24169 Highway 49</t>
  </si>
  <si>
    <t>Lawton</t>
  </si>
  <si>
    <t>Love's Travel Stop #86</t>
  </si>
  <si>
    <t>1326 S 4th St</t>
  </si>
  <si>
    <t>Makoto's Japanese Steak House &amp; Sushi Bar</t>
  </si>
  <si>
    <t>2124 Blowing Rock Rd</t>
  </si>
  <si>
    <t>5190 Church St</t>
  </si>
  <si>
    <t>2018-11-15 21:59:56 UTC</t>
  </si>
  <si>
    <t>4401 W 135th St</t>
  </si>
  <si>
    <t>Crestwood</t>
  </si>
  <si>
    <t>2018-11-15 22:00:37 UTC</t>
  </si>
  <si>
    <t>1505 1st Ave</t>
  </si>
  <si>
    <t>Maywood</t>
  </si>
  <si>
    <t>2018-11-15 21:57:44 UTC</t>
  </si>
  <si>
    <t>PMC Enterprises</t>
  </si>
  <si>
    <t>240 Industrial Park Dr</t>
  </si>
  <si>
    <t>Exit 185 off Interstate 75. Less than 3/4 mile off interstate</t>
  </si>
  <si>
    <t>Forsyth</t>
  </si>
  <si>
    <t>Solar by Harrimans</t>
  </si>
  <si>
    <t>140 James St</t>
  </si>
  <si>
    <t>Bypass US 41</t>
  </si>
  <si>
    <t>Venice</t>
  </si>
  <si>
    <t>Cobb Oil Key Troll</t>
  </si>
  <si>
    <t>2190 250th St</t>
  </si>
  <si>
    <t>GAIN Clean Fuel - City of Hamilton</t>
  </si>
  <si>
    <t>2220 S Erie Blvd</t>
  </si>
  <si>
    <t>Trillium - Washington Metropolitan Area Transit Authority - Four Mile Run Garage</t>
  </si>
  <si>
    <t>3501 S Glebe Rd</t>
  </si>
  <si>
    <t>1600 127th Ave NE</t>
  </si>
  <si>
    <t>Bellevue</t>
  </si>
  <si>
    <t>22010 76th Ave S</t>
  </si>
  <si>
    <t>Kent</t>
  </si>
  <si>
    <t>Klamath Falls</t>
  </si>
  <si>
    <t>Trillium - Golden Eagle</t>
  </si>
  <si>
    <t>1000 N Jefferson Ave</t>
  </si>
  <si>
    <t>Casa Grande</t>
  </si>
  <si>
    <t>705 E Ajo Way</t>
  </si>
  <si>
    <t>Corner Store #1159</t>
  </si>
  <si>
    <t>34 Centennial Blvd</t>
  </si>
  <si>
    <t>Highlands Ranch</t>
  </si>
  <si>
    <t>1101 N Lincoln St</t>
  </si>
  <si>
    <t>Kum &amp; Go #509</t>
  </si>
  <si>
    <t>1203 Blairs Ferry Rd</t>
  </si>
  <si>
    <t>2501 210th Ave</t>
  </si>
  <si>
    <t>Percival</t>
  </si>
  <si>
    <t>2019-03-28 00:15:18 UTC</t>
  </si>
  <si>
    <t>Jim Lind Shell Service</t>
  </si>
  <si>
    <t>230 E Ridgeway Ave</t>
  </si>
  <si>
    <t>1 mile north of Highway 20 and one block off of Kimball.</t>
  </si>
  <si>
    <t>Navy Exchange - Annapolis</t>
  </si>
  <si>
    <t>693 Kinkaid Rd</t>
  </si>
  <si>
    <t>Bldg 178</t>
  </si>
  <si>
    <t>2530 Harvest Rd</t>
  </si>
  <si>
    <t>Bucky's Express #45</t>
  </si>
  <si>
    <t>9405 S 144th St</t>
  </si>
  <si>
    <t>Bucky's Express #84</t>
  </si>
  <si>
    <t>3052 S 84th St</t>
  </si>
  <si>
    <t>Ontility</t>
  </si>
  <si>
    <t>5306 Hollister St</t>
  </si>
  <si>
    <t>Courtyard By Marriott - Plano Parkway</t>
  </si>
  <si>
    <t>4901 W Plano Pkwy</t>
  </si>
  <si>
    <t>Richland County - Community Center</t>
  </si>
  <si>
    <t>1050 N Orange St</t>
  </si>
  <si>
    <t>Richland Center</t>
  </si>
  <si>
    <t>BECO South</t>
  </si>
  <si>
    <t>8505 IBM Dr</t>
  </si>
  <si>
    <t>City of Durham - Goldenbelt</t>
  </si>
  <si>
    <t>807 E Main St</t>
  </si>
  <si>
    <t>In back of building</t>
  </si>
  <si>
    <t>Michael Jordan Nissan</t>
  </si>
  <si>
    <t>3930 Chapel Hill Blvd</t>
  </si>
  <si>
    <t>FedEx</t>
  </si>
  <si>
    <t>130 Leroy St</t>
  </si>
  <si>
    <t>Country Club Imports</t>
  </si>
  <si>
    <t>Workhorse</t>
  </si>
  <si>
    <t>100 Commerce Blvd</t>
  </si>
  <si>
    <t>Waikem Mitsubishi</t>
  </si>
  <si>
    <t>3710 Lincoln Way E</t>
  </si>
  <si>
    <t>10576 Perry Hwy</t>
  </si>
  <si>
    <t>Clemson University - Lot E-1</t>
  </si>
  <si>
    <t>203 Hendrix Student Center</t>
  </si>
  <si>
    <t>9940 Two Notch Rd</t>
  </si>
  <si>
    <t>Enterprise Rent-A-Car</t>
  </si>
  <si>
    <t>500 Aviation Pkwy</t>
  </si>
  <si>
    <t>Goodwin Mitsubishi</t>
  </si>
  <si>
    <t>2700 Broad St</t>
  </si>
  <si>
    <t>Liberty Mitsubishi</t>
  </si>
  <si>
    <t>600 Cambell St</t>
  </si>
  <si>
    <t>HCA Corporate Headquarters - Building 1</t>
  </si>
  <si>
    <t>One Park Plaza</t>
  </si>
  <si>
    <t>Golden Gate Park - Music Concourse Garage</t>
  </si>
  <si>
    <t>1 Music Concourse Dr</t>
  </si>
  <si>
    <t>Cupertino Electric</t>
  </si>
  <si>
    <t>1132 N 7th St</t>
  </si>
  <si>
    <t>Vaden Nissan</t>
  </si>
  <si>
    <t>10421 Abercorn St</t>
  </si>
  <si>
    <t>Savannah</t>
  </si>
  <si>
    <t>Whitaker Street Parking Garage</t>
  </si>
  <si>
    <t>7 Whitaker St</t>
  </si>
  <si>
    <t>Level P1</t>
  </si>
  <si>
    <t>Vaden Nissan of Statesboro</t>
  </si>
  <si>
    <t>686 Brannen St</t>
  </si>
  <si>
    <t>Flowers Nissan</t>
  </si>
  <si>
    <t>1630 E Jackson St</t>
  </si>
  <si>
    <t>Thomasville</t>
  </si>
  <si>
    <t>Tenneson Nissan</t>
  </si>
  <si>
    <t>535 Old Omega Rd</t>
  </si>
  <si>
    <t>Tifton</t>
  </si>
  <si>
    <t>Valdosta Nissan</t>
  </si>
  <si>
    <t>3715 Inner Perimeter Rd</t>
  </si>
  <si>
    <t>Woody Folsom Nissan</t>
  </si>
  <si>
    <t>1609 E 1st St</t>
  </si>
  <si>
    <t>Vidalia</t>
  </si>
  <si>
    <t>Crosby Nissan</t>
  </si>
  <si>
    <t>2715 Memorial Dr</t>
  </si>
  <si>
    <t>Waycross</t>
  </si>
  <si>
    <t>Best Western - Plaza Hotel</t>
  </si>
  <si>
    <t>3253 N Nimitz Hwy</t>
  </si>
  <si>
    <t>Enterprise Rent-A-Car - Waikiki</t>
  </si>
  <si>
    <t>151 Kaiulani St</t>
  </si>
  <si>
    <t>In the back parking lot</t>
  </si>
  <si>
    <t>Hilton - Waikiki Beach</t>
  </si>
  <si>
    <t>2500 Kuhio Ave</t>
  </si>
  <si>
    <t>Nissan of Long Beach</t>
  </si>
  <si>
    <t>1800 E Spring St</t>
  </si>
  <si>
    <t>Signal Hill</t>
  </si>
  <si>
    <t>Dolby Laboratories</t>
  </si>
  <si>
    <t>432 Lakeside Dr</t>
  </si>
  <si>
    <t>780 S Havana St</t>
  </si>
  <si>
    <t>Boulder Nissan</t>
  </si>
  <si>
    <t>2285 28th St</t>
  </si>
  <si>
    <t>Larry H Miller Nissan - Arapahoe</t>
  </si>
  <si>
    <t>10030 E Arapahoe Rd</t>
  </si>
  <si>
    <t>Centennial</t>
  </si>
  <si>
    <t>South Colorado Springs Nissan</t>
  </si>
  <si>
    <t>1333 S Academy Blvd</t>
  </si>
  <si>
    <t>Woodmen Nissan</t>
  </si>
  <si>
    <t>6840 Vincent Dr</t>
  </si>
  <si>
    <t>Nissan of Durango</t>
  </si>
  <si>
    <t>20704 Highway 160</t>
  </si>
  <si>
    <t>Durango</t>
  </si>
  <si>
    <t>Greeley Nissan</t>
  </si>
  <si>
    <t>2625 35th Ave</t>
  </si>
  <si>
    <t>Empire Lakewood Nissan</t>
  </si>
  <si>
    <t>14707 W Colfax Ave</t>
  </si>
  <si>
    <t>Saint Anthony Hospital</t>
  </si>
  <si>
    <t>11600 W 2nd Pl</t>
  </si>
  <si>
    <t>Larry H Miller Nissan Southwest</t>
  </si>
  <si>
    <t>5067 S Wadsworth Blvd</t>
  </si>
  <si>
    <t>Littleton</t>
  </si>
  <si>
    <t>1005 Ken Pratt Blvd</t>
  </si>
  <si>
    <t>Dave Solon Nissan</t>
  </si>
  <si>
    <t>2525 W US Highway 50</t>
  </si>
  <si>
    <t>Crowley Nissan</t>
  </si>
  <si>
    <t>1451 Farmington Ave</t>
  </si>
  <si>
    <t>Goodwin College</t>
  </si>
  <si>
    <t>403 Main St</t>
  </si>
  <si>
    <t>East Hartford</t>
  </si>
  <si>
    <t>Town of East Haven</t>
  </si>
  <si>
    <t>250 Main St</t>
  </si>
  <si>
    <t>East Haven</t>
  </si>
  <si>
    <t>Connecticut Department of Energy and Environmental Protection</t>
  </si>
  <si>
    <t>79 Elm St</t>
  </si>
  <si>
    <t>Yale University</t>
  </si>
  <si>
    <t>344 Winchester Ave</t>
  </si>
  <si>
    <t>Summer Street Garage</t>
  </si>
  <si>
    <t>100 Summer St</t>
  </si>
  <si>
    <t>Behind Target; space number 5047</t>
  </si>
  <si>
    <t>Hertrich Nissan JP-Eagle</t>
  </si>
  <si>
    <t>1378 S Dupont Hwy</t>
  </si>
  <si>
    <t>Sheridan Nissan</t>
  </si>
  <si>
    <t>114 S Dupont Hwy</t>
  </si>
  <si>
    <t>New Castle</t>
  </si>
  <si>
    <t>Porter Nissan</t>
  </si>
  <si>
    <t>300 E Cleveland Ave</t>
  </si>
  <si>
    <t>Harbor Nissan</t>
  </si>
  <si>
    <t>4336 Tamiami Trail</t>
  </si>
  <si>
    <t>Port Charlotte</t>
  </si>
  <si>
    <t>15299 US Highway 19 N</t>
  </si>
  <si>
    <t>Lokey Nissan</t>
  </si>
  <si>
    <t>27758 US Highway 19 N</t>
  </si>
  <si>
    <t>Coral Springs Nissan</t>
  </si>
  <si>
    <t>9350 W Atlantic Blvd</t>
  </si>
  <si>
    <t>Coral Springs</t>
  </si>
  <si>
    <t>Daytona Nissan</t>
  </si>
  <si>
    <t>950 N Tomoka Farms Rd</t>
  </si>
  <si>
    <t>Daytona Beach</t>
  </si>
  <si>
    <t>13985 S Tamiami Trail</t>
  </si>
  <si>
    <t>Fort Myers</t>
  </si>
  <si>
    <t>4815 S US Highway 1</t>
  </si>
  <si>
    <t>Gainesville Nissan</t>
  </si>
  <si>
    <t>3915 N Main St</t>
  </si>
  <si>
    <t>Coggin Nissan</t>
  </si>
  <si>
    <t>10600 Atlantic Blvd</t>
  </si>
  <si>
    <t>Coggin Nissan at the Avenues</t>
  </si>
  <si>
    <t>10859 Philips Hwy</t>
  </si>
  <si>
    <t>Jenkins Nissan</t>
  </si>
  <si>
    <t>4401 State Rd 33 N</t>
  </si>
  <si>
    <t>Lakeland</t>
  </si>
  <si>
    <t>10234 US Highway 441</t>
  </si>
  <si>
    <t>Bill Ray Nissan</t>
  </si>
  <si>
    <t>2724 N Highway 17-92</t>
  </si>
  <si>
    <t>Longwood</t>
  </si>
  <si>
    <t>Miller &amp; Miller Nissan</t>
  </si>
  <si>
    <t>4204 W Lafayette St</t>
  </si>
  <si>
    <t>Marianna</t>
  </si>
  <si>
    <t>Nissan of Melbourne</t>
  </si>
  <si>
    <t>440 S Harbor City Blvd</t>
  </si>
  <si>
    <t>Mike Erdman Nissan</t>
  </si>
  <si>
    <t>445 E Merritt Island Causeway</t>
  </si>
  <si>
    <t>Merritt Island</t>
  </si>
  <si>
    <t>Naples Nissan</t>
  </si>
  <si>
    <t>3640 Pine Ridge Rd</t>
  </si>
  <si>
    <t>3923 US 19 N</t>
  </si>
  <si>
    <t>New Port Richey</t>
  </si>
  <si>
    <t>Pearson Nissan of Ocala</t>
  </si>
  <si>
    <t>2060 SW College Rd</t>
  </si>
  <si>
    <t>Ocala</t>
  </si>
  <si>
    <t>Marriott Grand Vista</t>
  </si>
  <si>
    <t>5935 Avenida Vista</t>
  </si>
  <si>
    <t>Reed Motors</t>
  </si>
  <si>
    <t>3776 W Colonial Dr</t>
  </si>
  <si>
    <t>Renaissance Orlando at SeaWorld</t>
  </si>
  <si>
    <t>6677 Sea Harbor Dr</t>
  </si>
  <si>
    <t>Sutherlin Nissan - Orlando</t>
  </si>
  <si>
    <t>8125 E Colonial Dr</t>
  </si>
  <si>
    <t>Universal Nissan</t>
  </si>
  <si>
    <t>12785 S Orange Blossom Trail</t>
  </si>
  <si>
    <t>Beck Nissan</t>
  </si>
  <si>
    <t>252 N Highway 17</t>
  </si>
  <si>
    <t>Palatka</t>
  </si>
  <si>
    <t>John Lee Nissan</t>
  </si>
  <si>
    <t>120 E 23rd St</t>
  </si>
  <si>
    <t>Sandy Sansing Nissan</t>
  </si>
  <si>
    <t>5705 Pensacola Blvd</t>
  </si>
  <si>
    <t>Performance Nissan</t>
  </si>
  <si>
    <t>1345 S Federal Hwy</t>
  </si>
  <si>
    <t>West Palm Beach Nissan</t>
  </si>
  <si>
    <t>3870 Blue Heron Blvd</t>
  </si>
  <si>
    <t>Riviera Beach</t>
  </si>
  <si>
    <t>Southern 441 Nissan</t>
  </si>
  <si>
    <t>9405 Southern Blvd</t>
  </si>
  <si>
    <t>Royal Palm Beach</t>
  </si>
  <si>
    <t>Nissan of Saint Augustine</t>
  </si>
  <si>
    <t>2755 US 1 S</t>
  </si>
  <si>
    <t>St. Augustine</t>
  </si>
  <si>
    <t>5151 34th St N</t>
  </si>
  <si>
    <t>St. Petersburg</t>
  </si>
  <si>
    <t>Gettel Nissan of Sarasota</t>
  </si>
  <si>
    <t>3530 Bee Ridge Rd</t>
  </si>
  <si>
    <t>Sarasota</t>
  </si>
  <si>
    <t>Kraft Nissan</t>
  </si>
  <si>
    <t>3277 Mahan Dr</t>
  </si>
  <si>
    <t>Tallahassee</t>
  </si>
  <si>
    <t>Pat Fischer Nissan</t>
  </si>
  <si>
    <t>1128 S Hopkins Ave</t>
  </si>
  <si>
    <t>Titusville</t>
  </si>
  <si>
    <t>Nissan of Venice</t>
  </si>
  <si>
    <t>700 US Highway 41 Bypass S</t>
  </si>
  <si>
    <t>Wesley Chapel Nissan</t>
  </si>
  <si>
    <t>28519 State Rd 54</t>
  </si>
  <si>
    <t>Wesley Chapel</t>
  </si>
  <si>
    <t>Five Star Nissan - Albany</t>
  </si>
  <si>
    <t>1100 E Oglethorpe Blvd</t>
  </si>
  <si>
    <t>Hilton Garden Inn</t>
  </si>
  <si>
    <t>3045 Windy Hill Rd</t>
  </si>
  <si>
    <t>Nissan of Augusta</t>
  </si>
  <si>
    <t>3300 Washington Rd</t>
  </si>
  <si>
    <t>Nissan of Athens</t>
  </si>
  <si>
    <t>4735 Atlanta Hwy</t>
  </si>
  <si>
    <t>Scott Evans Nissan</t>
  </si>
  <si>
    <t>725 Bankhead Hwy</t>
  </si>
  <si>
    <t>Nissan Headquarters - Columbus</t>
  </si>
  <si>
    <t>1725 Whittlesey Rd</t>
  </si>
  <si>
    <t>Conyers Nissan</t>
  </si>
  <si>
    <t>1420 Iris Dr</t>
  </si>
  <si>
    <t>Conyers</t>
  </si>
  <si>
    <t>Gexpro</t>
  </si>
  <si>
    <t>1640 Satellite Blvd</t>
  </si>
  <si>
    <t>Butler Nissan</t>
  </si>
  <si>
    <t>4500 Riverside Dr</t>
  </si>
  <si>
    <t>1311 Johnson Ferry Rd NE</t>
  </si>
  <si>
    <t>Childre Nissan</t>
  </si>
  <si>
    <t>126 Roberson Mill Rd</t>
  </si>
  <si>
    <t>Milledgeville</t>
  </si>
  <si>
    <t>Heritage Nissan</t>
  </si>
  <si>
    <t>1500 Veterans Memorial Hwy</t>
  </si>
  <si>
    <t>Nissan of Albertville</t>
  </si>
  <si>
    <t>9736 US Highway 431</t>
  </si>
  <si>
    <t>Albertville</t>
  </si>
  <si>
    <t>Massey Automotive</t>
  </si>
  <si>
    <t>600 W Bypass</t>
  </si>
  <si>
    <t>Andalusia</t>
  </si>
  <si>
    <t>Lynch Nissan - Auburn</t>
  </si>
  <si>
    <t>140 W Creek Pkwy</t>
  </si>
  <si>
    <t>Benton Nissan - Bessemer</t>
  </si>
  <si>
    <t>5487 Academy Way</t>
  </si>
  <si>
    <t>Jim Burke Nissan</t>
  </si>
  <si>
    <t>1300 3rd Ave N</t>
  </si>
  <si>
    <t>Serra Nissan</t>
  </si>
  <si>
    <t>1500 Center Pt Pkwy</t>
  </si>
  <si>
    <t>McKinnon Nissan</t>
  </si>
  <si>
    <t>135 Price Dr</t>
  </si>
  <si>
    <t>Clanton</t>
  </si>
  <si>
    <t>Bondy's Nissan</t>
  </si>
  <si>
    <t>3693 W Main St</t>
  </si>
  <si>
    <t>Dothan</t>
  </si>
  <si>
    <t>Mitchell Nissan</t>
  </si>
  <si>
    <t>1640 E Park Ave</t>
  </si>
  <si>
    <t>Enterprise</t>
  </si>
  <si>
    <t>University Nissan of Florence</t>
  </si>
  <si>
    <t>248 Cox Creek Pkwy</t>
  </si>
  <si>
    <t>Benson's Appliance Center</t>
  </si>
  <si>
    <t>501 N McKenzie St</t>
  </si>
  <si>
    <t>Foley</t>
  </si>
  <si>
    <t>Nissan of Gadsden</t>
  </si>
  <si>
    <t>1701 Rainbow Dr</t>
  </si>
  <si>
    <t>Gadsden</t>
  </si>
  <si>
    <t>Landers McLarty Nissan</t>
  </si>
  <si>
    <t>6520 University Dr NW</t>
  </si>
  <si>
    <t>Nissan of Mobile</t>
  </si>
  <si>
    <t>1015 S Beltline Hwy</t>
  </si>
  <si>
    <t>Benton Nissan</t>
  </si>
  <si>
    <t>1834 US Highway 78 E</t>
  </si>
  <si>
    <t>Troy Nissan</t>
  </si>
  <si>
    <t>110 US Highway 231 N</t>
  </si>
  <si>
    <t>Nissan of Burlingame</t>
  </si>
  <si>
    <t>101 California Dr</t>
  </si>
  <si>
    <t>Burlingame</t>
  </si>
  <si>
    <t>San Francisco Airport - Marriott Waterfront</t>
  </si>
  <si>
    <t>1800 Old Bayshore Hwy</t>
  </si>
  <si>
    <t>Dublin Nissan</t>
  </si>
  <si>
    <t>6450 Dublin Ct</t>
  </si>
  <si>
    <t>Stone Brewing World Bistro &amp; Gardens</t>
  </si>
  <si>
    <t>1999 Citracado Pkwy</t>
  </si>
  <si>
    <t>Momentum Nissan</t>
  </si>
  <si>
    <t>2545 Auto Mall Pkwy</t>
  </si>
  <si>
    <t>Renaissance Indian Wells Resort &amp; Spa</t>
  </si>
  <si>
    <t>44400 Indian Wells Ln</t>
  </si>
  <si>
    <t>Indian Wells</t>
  </si>
  <si>
    <t>LD Products</t>
  </si>
  <si>
    <t>3700 Cover St</t>
  </si>
  <si>
    <t>OMP Sanders Rubbercraft</t>
  </si>
  <si>
    <t>3701 Conant St</t>
  </si>
  <si>
    <t>Los Angeles County - Museum of Art</t>
  </si>
  <si>
    <t>5905 Wilshire Blvd</t>
  </si>
  <si>
    <t>Garage entrance on 6th St. Chargers located on first level.</t>
  </si>
  <si>
    <t>Nissan of Oakland</t>
  </si>
  <si>
    <t>2735 Broadway</t>
  </si>
  <si>
    <t>Empire Nissan</t>
  </si>
  <si>
    <t>1377 Kettering Loop</t>
  </si>
  <si>
    <t>US Grant Hotel</t>
  </si>
  <si>
    <t>326 Broadway</t>
  </si>
  <si>
    <t>A123 Systems</t>
  </si>
  <si>
    <t>76 Treble Cove Rd</t>
  </si>
  <si>
    <t>North Billerica</t>
  </si>
  <si>
    <t>WESCO - CCA</t>
  </si>
  <si>
    <t>35 Otis St</t>
  </si>
  <si>
    <t>Freudenberg-Nok-Manchester</t>
  </si>
  <si>
    <t>47690 E Anchor Ct</t>
  </si>
  <si>
    <t>38100 Ecorse Rd</t>
  </si>
  <si>
    <t>Kaiser Honolulu Clinic</t>
  </si>
  <si>
    <t>1010 Pensacola St</t>
  </si>
  <si>
    <t>Located on the 3rd floor</t>
  </si>
  <si>
    <t>Kaiser Permanente - Moanalua Medical Center</t>
  </si>
  <si>
    <t>3288 Moanalua Rd</t>
  </si>
  <si>
    <t>3rd level</t>
  </si>
  <si>
    <t>Queen's Physician Office Building</t>
  </si>
  <si>
    <t>1380 Lusitana St</t>
  </si>
  <si>
    <t>Located on Lusitaina St and at the Miller St garage across from the emergency room</t>
  </si>
  <si>
    <t>Ace Hardware</t>
  </si>
  <si>
    <t>480 Kamokila</t>
  </si>
  <si>
    <t>Grand Hyatt Kauai</t>
  </si>
  <si>
    <t>1571 Poipu Rd</t>
  </si>
  <si>
    <t>Lihue Civic Center - Piikoi Building - Public Access</t>
  </si>
  <si>
    <t>4444 Rice St</t>
  </si>
  <si>
    <t>Located on the east side of the building and at the south entrance</t>
  </si>
  <si>
    <t>Kapolei Judiciary</t>
  </si>
  <si>
    <t>4675 Kapolei Pkwy</t>
  </si>
  <si>
    <t>Paulson Electric</t>
  </si>
  <si>
    <t>3050 12 St SW</t>
  </si>
  <si>
    <t>Tri-City Electric</t>
  </si>
  <si>
    <t>6105 N Brady St</t>
  </si>
  <si>
    <t>Dennis Dillon Nissan</t>
  </si>
  <si>
    <t>8727 Fairview Ave</t>
  </si>
  <si>
    <t>Ron Sayer Nissan</t>
  </si>
  <si>
    <t>1175 N Woodruff Ave</t>
  </si>
  <si>
    <t>Arlington Nissan</t>
  </si>
  <si>
    <t>1100 W Dundee Rd</t>
  </si>
  <si>
    <t>Arlington Heights</t>
  </si>
  <si>
    <t>2029 Ireland Grove Rd</t>
  </si>
  <si>
    <t>Hove Buick-Nissan</t>
  </si>
  <si>
    <t>1405 N Kinzie</t>
  </si>
  <si>
    <t>Bradley</t>
  </si>
  <si>
    <t>Monken Nissan - Centralia</t>
  </si>
  <si>
    <t>1739 W McCord St</t>
  </si>
  <si>
    <t>Mid City Nissan</t>
  </si>
  <si>
    <t>4444 W Irving Park Rd</t>
  </si>
  <si>
    <t>Continental Nissan</t>
  </si>
  <si>
    <t>5750 S La Grange Rd</t>
  </si>
  <si>
    <t>Countryside</t>
  </si>
  <si>
    <t>Jim M'Lady Nissan</t>
  </si>
  <si>
    <t>5656 Northwest Hwy</t>
  </si>
  <si>
    <t>Crown Nissan - Decatur</t>
  </si>
  <si>
    <t>165 W Pershing Rd</t>
  </si>
  <si>
    <t>Ken Nelson Auto Plaza</t>
  </si>
  <si>
    <t>928 N Galena Ave</t>
  </si>
  <si>
    <t>Bill Kay's Nissan - Downers Grove</t>
  </si>
  <si>
    <t>1601 Ogden Ave</t>
  </si>
  <si>
    <t>McGrath Nissan</t>
  </si>
  <si>
    <t>945 E Chicago St</t>
  </si>
  <si>
    <t>Elgin</t>
  </si>
  <si>
    <t>The Autobarn Nissan</t>
  </si>
  <si>
    <t>1012 Chicago Ave</t>
  </si>
  <si>
    <t>Galesburg Nissan</t>
  </si>
  <si>
    <t>2080 N Henderson St</t>
  </si>
  <si>
    <t>Galesburg</t>
  </si>
  <si>
    <t>484 North Ave</t>
  </si>
  <si>
    <t>Glendale Heights</t>
  </si>
  <si>
    <t>Gerald Nissan of North Aurora</t>
  </si>
  <si>
    <t>213 Hansen Blvd</t>
  </si>
  <si>
    <t>Auffenberg Nissan</t>
  </si>
  <si>
    <t>1690 New Car Dr</t>
  </si>
  <si>
    <t>O'Fallon</t>
  </si>
  <si>
    <t>Nissan of St Charles</t>
  </si>
  <si>
    <t>2535 E Main St</t>
  </si>
  <si>
    <t>Indianapolis Airport - Garage Valet</t>
  </si>
  <si>
    <t>7800 Col H Weir Cook Memorial Dr</t>
  </si>
  <si>
    <t>Tom Wood Collision Center</t>
  </si>
  <si>
    <t>9727 Bauer Dr</t>
  </si>
  <si>
    <t>Purdue University - Armory</t>
  </si>
  <si>
    <t>812 3rd St</t>
  </si>
  <si>
    <t>Located in the SE corner of the Armory</t>
  </si>
  <si>
    <t>West Lafayette</t>
  </si>
  <si>
    <t>Purdue University - Grant Street Parking Garage</t>
  </si>
  <si>
    <t>120 N Grant St</t>
  </si>
  <si>
    <t>Located at the southwest corner of the garage, next to the lobby</t>
  </si>
  <si>
    <t>Purdue University - Northwestern Parking Garage</t>
  </si>
  <si>
    <t>460 Northwestern Ave</t>
  </si>
  <si>
    <t>Located on the ground level after entering from the northern entrance off of Northwestern Ave</t>
  </si>
  <si>
    <t>University of Louisville - Belknap Parking Garage</t>
  </si>
  <si>
    <t>2205 S Floyd St</t>
  </si>
  <si>
    <t>7214 St Charles Ave</t>
  </si>
  <si>
    <t>Located in Pine St parking lot</t>
  </si>
  <si>
    <t>Electric Insurance Co</t>
  </si>
  <si>
    <t>75 Sam Fonzo Dr</t>
  </si>
  <si>
    <t>State Street Financial Center Parking</t>
  </si>
  <si>
    <t>1 Lincoln St</t>
  </si>
  <si>
    <t>Inn at Santa Fe</t>
  </si>
  <si>
    <t>8376 Cerrillos Rd</t>
  </si>
  <si>
    <t>Acadia Welcome Center</t>
  </si>
  <si>
    <t>1201 Bar Harbor Rd</t>
  </si>
  <si>
    <t>Lee Toyota</t>
  </si>
  <si>
    <t>115 Main St</t>
  </si>
  <si>
    <t>Topsham</t>
  </si>
  <si>
    <t>City of Rancho Cucamonga - Archibald Library</t>
  </si>
  <si>
    <t>7368 Archibald Ave</t>
  </si>
  <si>
    <t>Located in public parking lot at the Archibald Library in Rancho Cucamonga</t>
  </si>
  <si>
    <t>Rancho Cucamonga</t>
  </si>
  <si>
    <t>City of Rancho Cucamonga - City Hall</t>
  </si>
  <si>
    <t>10500 Civic Center Dr</t>
  </si>
  <si>
    <t>Located in public parking lot for Rancho Cucamonga City Hall</t>
  </si>
  <si>
    <t>2019-03-27 12:57:05 UTC</t>
  </si>
  <si>
    <t>City of Rancho Cucamonga - Animal Care &amp; Adoption Center</t>
  </si>
  <si>
    <t>11780 Arrow Rt</t>
  </si>
  <si>
    <t>Located in public parking lot at the Animal Center in Rancho Cucamonga</t>
  </si>
  <si>
    <t>Groot Industries - Round Lake Park</t>
  </si>
  <si>
    <t>40 Porter Dr</t>
  </si>
  <si>
    <t>Route 120 and Porter Dr</t>
  </si>
  <si>
    <t>Round Lake Park</t>
  </si>
  <si>
    <t>City of Rancho Cucamonga - Red Hill Community Park</t>
  </si>
  <si>
    <t>7484 Vineyard Ave</t>
  </si>
  <si>
    <t>Located in public parking lot for Red Hill Park in Rancho Cucamonga</t>
  </si>
  <si>
    <t>Groot Industries - Elk Grove Village</t>
  </si>
  <si>
    <t>2500 Landmeier Rd</t>
  </si>
  <si>
    <t>Elk Grove Village</t>
  </si>
  <si>
    <t>City of Rancho Cucamonga - Heritage Community Park</t>
  </si>
  <si>
    <t>5546 Beryl St</t>
  </si>
  <si>
    <t>Located in public parking lot for Heritage Park in Rancho Cucamonga</t>
  </si>
  <si>
    <t>Illinois Institute of Technology</t>
  </si>
  <si>
    <t>3201 S State St</t>
  </si>
  <si>
    <t>Located in visitor lot A4. Northeast Corner of 32nd and State Street</t>
  </si>
  <si>
    <t>One Atlantic Center</t>
  </si>
  <si>
    <t>1201 W Peachtree St</t>
  </si>
  <si>
    <t>Stations are located on the W Peachtree Rd side of the parking deck near the exit on level B2</t>
  </si>
  <si>
    <t>Advocate BroMenn Medical Center</t>
  </si>
  <si>
    <t>610 W Virginia Ave</t>
  </si>
  <si>
    <t>University and Virginia. Chargers located on the skywalk level (level 2) of the MedPark 6 parking garage. One has an accessible space.</t>
  </si>
  <si>
    <t>Friendship Nissan</t>
  </si>
  <si>
    <t>156 Oak St Extension</t>
  </si>
  <si>
    <t>Gastonia Nissan</t>
  </si>
  <si>
    <t>2755 E Franklin Blvd</t>
  </si>
  <si>
    <t>Deacon Jones Nissan</t>
  </si>
  <si>
    <t>1220 W Grantham St</t>
  </si>
  <si>
    <t>3900 W Wendover Ave</t>
  </si>
  <si>
    <t>Greensboro</t>
  </si>
  <si>
    <t>Greenville Nissan</t>
  </si>
  <si>
    <t>991 Greenville Blvd SW</t>
  </si>
  <si>
    <t>City of Hendersonville - Dogwood Parking Lot</t>
  </si>
  <si>
    <t>411 N Church St</t>
  </si>
  <si>
    <t>N Church &amp; 4th Ave W.</t>
  </si>
  <si>
    <t>Hunter Nissan</t>
  </si>
  <si>
    <t>1340 Spartanburg Hwy</t>
  </si>
  <si>
    <t>Modern Nissan - Hickory</t>
  </si>
  <si>
    <t>840 US Highway 70 SE</t>
  </si>
  <si>
    <t>Don Williamson Nissan</t>
  </si>
  <si>
    <t>310 Western Blvd</t>
  </si>
  <si>
    <t>Montreat College</t>
  </si>
  <si>
    <t>310 Appalachian Way</t>
  </si>
  <si>
    <t>Located in L Nelson Bell Library &amp; Belk Student Center parking lot. Lookout Road &amp; Appalachian Way</t>
  </si>
  <si>
    <t>Montreat</t>
  </si>
  <si>
    <t>Eastern Carolina Nissan</t>
  </si>
  <si>
    <t>3315 Highway 70 E</t>
  </si>
  <si>
    <t>Reidsville Nissan</t>
  </si>
  <si>
    <t>1123 Freeway Dr</t>
  </si>
  <si>
    <t>Reidsville</t>
  </si>
  <si>
    <t>Nissan of Roanoke Rapids</t>
  </si>
  <si>
    <t>407 Premier Blvd</t>
  </si>
  <si>
    <t>Roanoke Rapids</t>
  </si>
  <si>
    <t>Griffin Nissan</t>
  </si>
  <si>
    <t>1780 E Broad Ave</t>
  </si>
  <si>
    <t>Simmons Nissan</t>
  </si>
  <si>
    <t>1994 Rockford St</t>
  </si>
  <si>
    <t>Mt. Airy</t>
  </si>
  <si>
    <t>Ben Mynatt Nissan</t>
  </si>
  <si>
    <t>629 Jake Alexander Blvd S</t>
  </si>
  <si>
    <t>Classic Nissan - Sanford</t>
  </si>
  <si>
    <t>3305 NC Highway 87 S</t>
  </si>
  <si>
    <t>Pinehurst Nissan</t>
  </si>
  <si>
    <t>10910 S US Highway 15-501</t>
  </si>
  <si>
    <t>Southern Pines</t>
  </si>
  <si>
    <t>Classic Nissan - Statesville</t>
  </si>
  <si>
    <t>1244 E Garner Bagnal Blvd</t>
  </si>
  <si>
    <t>Crossroads Nissan - Wake Forest</t>
  </si>
  <si>
    <t>11120 Capital Blvd</t>
  </si>
  <si>
    <t>Wake Forest</t>
  </si>
  <si>
    <t>Wilkes Nissan</t>
  </si>
  <si>
    <t>1933 US Highway 421B</t>
  </si>
  <si>
    <t>Wilkesboro</t>
  </si>
  <si>
    <t>Capital Nissan - Wilmington</t>
  </si>
  <si>
    <t>5501 Market St</t>
  </si>
  <si>
    <t>Lee Nissan</t>
  </si>
  <si>
    <t>4170 Raleigh Rd Pkwy</t>
  </si>
  <si>
    <t>Modern Nissan</t>
  </si>
  <si>
    <t>5795 University Pkwy</t>
  </si>
  <si>
    <t>Bob Moore Nissan - Norman</t>
  </si>
  <si>
    <t>3901 Journey Pkwy</t>
  </si>
  <si>
    <t>Fenton Nissan</t>
  </si>
  <si>
    <t>8800 NW Expy</t>
  </si>
  <si>
    <t>Hudiburg Nissan</t>
  </si>
  <si>
    <t>200 E I-240 Service Rd</t>
  </si>
  <si>
    <t>Jackie Cooper Nissan</t>
  </si>
  <si>
    <t>9898 S Memorial Dr</t>
  </si>
  <si>
    <t>Located on the north side of the building near the service garage</t>
  </si>
  <si>
    <t>West Hills Collision Center</t>
  </si>
  <si>
    <t>8300 SW Barbur Blvd</t>
  </si>
  <si>
    <t>Piedmont Nissan</t>
  </si>
  <si>
    <t>3510 Clemson Blvd</t>
  </si>
  <si>
    <t>Bob Richards Nissan</t>
  </si>
  <si>
    <t>5590 Jefferson Davis Hwy</t>
  </si>
  <si>
    <t>Beech Island</t>
  </si>
  <si>
    <t>Morris Motors</t>
  </si>
  <si>
    <t>1714 Savannah Hwy</t>
  </si>
  <si>
    <t>Benson Nissan</t>
  </si>
  <si>
    <t>4676 Calhoun Memorial Hwy</t>
  </si>
  <si>
    <t>Five Star Nissan - Florence</t>
  </si>
  <si>
    <t>2185 W Evans St</t>
  </si>
  <si>
    <t>Crown Nissan - Greenville</t>
  </si>
  <si>
    <t>2712 Laurens Rd</t>
  </si>
  <si>
    <t>Quality Nissan - Greenwood</t>
  </si>
  <si>
    <t>1724 Montague Ave Ext</t>
  </si>
  <si>
    <t>Nissan of Greer</t>
  </si>
  <si>
    <t>14125 E Wade Hampton Blvd</t>
  </si>
  <si>
    <t>Grand Strand Nissan</t>
  </si>
  <si>
    <t>4701 Highway 501</t>
  </si>
  <si>
    <t>Hudson Nissan</t>
  </si>
  <si>
    <t>7331 Rivers Ave</t>
  </si>
  <si>
    <t>North Charleston</t>
  </si>
  <si>
    <t>Orangeburg Nissan</t>
  </si>
  <si>
    <t>2827 Saint Matthews Rd NE</t>
  </si>
  <si>
    <t>8519 Ocean Hwy</t>
  </si>
  <si>
    <t>Pawleys Island</t>
  </si>
  <si>
    <t>Harrelson Nissan</t>
  </si>
  <si>
    <t>550 Galleria Blvd</t>
  </si>
  <si>
    <t>Benson Cadillac Nissan</t>
  </si>
  <si>
    <t>1100 N Pine St</t>
  </si>
  <si>
    <t>Nissan of Sumter</t>
  </si>
  <si>
    <t>1260 Broad St</t>
  </si>
  <si>
    <t>Bergstrom Victory Lane Imports</t>
  </si>
  <si>
    <t>3023 Victory Ln</t>
  </si>
  <si>
    <t>East Charlotte Nissan</t>
  </si>
  <si>
    <t>6901 E Independence Blvd</t>
  </si>
  <si>
    <t>Scott Clark Nissan</t>
  </si>
  <si>
    <t>9215 S Blvd</t>
  </si>
  <si>
    <t>Haywood Community College</t>
  </si>
  <si>
    <t>185 Freedlander Dr</t>
  </si>
  <si>
    <t>1500 Building. Jones Cove Rd and Hospital Rd (near Hwy 74 and I-40 Junction)</t>
  </si>
  <si>
    <t>Clyde</t>
  </si>
  <si>
    <t>Modern Nissan - Lake Norman</t>
  </si>
  <si>
    <t>18615 Statesville Rd</t>
  </si>
  <si>
    <t>Cornelius</t>
  </si>
  <si>
    <t>Durham County - Human Services Building Lot</t>
  </si>
  <si>
    <t>414 E Main St</t>
  </si>
  <si>
    <t>Durham County - Justice Center Deck</t>
  </si>
  <si>
    <t>247 S Magnum St</t>
  </si>
  <si>
    <t>Durham County - North Regional Library</t>
  </si>
  <si>
    <t>221 Milton Rd</t>
  </si>
  <si>
    <t>Durham County - South Regional Library</t>
  </si>
  <si>
    <t>4505 S Alston Ave</t>
  </si>
  <si>
    <t>Nissan of Elizabeth City</t>
  </si>
  <si>
    <t>1712 N Rd St</t>
  </si>
  <si>
    <t>Martin Nissan</t>
  </si>
  <si>
    <t>5240 Golf Rd</t>
  </si>
  <si>
    <t>Nissan of South Holland</t>
  </si>
  <si>
    <t>16269 Van Dam Rd</t>
  </si>
  <si>
    <t>South Holland</t>
  </si>
  <si>
    <t>Green Nissan</t>
  </si>
  <si>
    <t>4801 W Wabash Ave</t>
  </si>
  <si>
    <t>Bob Rohrman Nissan</t>
  </si>
  <si>
    <t>220 Verplank Rd</t>
  </si>
  <si>
    <t>Burns Harbor</t>
  </si>
  <si>
    <t>Tom Naquin Nissan</t>
  </si>
  <si>
    <t>2500 W Lexington Ave</t>
  </si>
  <si>
    <t>Elkhart</t>
  </si>
  <si>
    <t>D-Patrick Nissan</t>
  </si>
  <si>
    <t>4200 E Division St</t>
  </si>
  <si>
    <t>Ed Martin Nissan - Fishers</t>
  </si>
  <si>
    <t>13397 Britton Park Rd</t>
  </si>
  <si>
    <t>Fort Wayne Nissan</t>
  </si>
  <si>
    <t>4909 Lima Rd</t>
  </si>
  <si>
    <t>Ed Martin Nissan</t>
  </si>
  <si>
    <t>802 N Shadeland Ave</t>
  </si>
  <si>
    <t>Hubler Nissan</t>
  </si>
  <si>
    <t>8435 US Highway 31</t>
  </si>
  <si>
    <t>Nissan of Lafayette</t>
  </si>
  <si>
    <t>1 N Creasy Ln</t>
  </si>
  <si>
    <t>Southlake Nissan</t>
  </si>
  <si>
    <t>4201 E Lincoln Hwy</t>
  </si>
  <si>
    <t>Gurley Leep Nissan</t>
  </si>
  <si>
    <t>5210 N Grape Rd</t>
  </si>
  <si>
    <t>Prime Time Nissan - Schererville</t>
  </si>
  <si>
    <t>1301 Indianapolis Blvd</t>
  </si>
  <si>
    <t>Schererville</t>
  </si>
  <si>
    <t>Sorg Nissan</t>
  </si>
  <si>
    <t>2845 N Detroit St</t>
  </si>
  <si>
    <t>Warsaw</t>
  </si>
  <si>
    <t>Briggs Nissan - Lawrence</t>
  </si>
  <si>
    <t>2101 W 29th Terrace</t>
  </si>
  <si>
    <t>Briggs Auto Group</t>
  </si>
  <si>
    <t>2500 Stagg Hill Rd</t>
  </si>
  <si>
    <t>Manhattan</t>
  </si>
  <si>
    <t>Marshall Motor Co</t>
  </si>
  <si>
    <t>3550 S 9th St</t>
  </si>
  <si>
    <t>Salina</t>
  </si>
  <si>
    <t>Capital City Nissan - Topeka</t>
  </si>
  <si>
    <t>1980 SW Topeka Blvd</t>
  </si>
  <si>
    <t>Topeka</t>
  </si>
  <si>
    <t>Orr Nissan - Wichita</t>
  </si>
  <si>
    <t>10625 E Kellogg Dr</t>
  </si>
  <si>
    <t>Bill Cole Nissan</t>
  </si>
  <si>
    <t>2701 Winchester Ave</t>
  </si>
  <si>
    <t>Kerry Nissan</t>
  </si>
  <si>
    <t>8053 Burlington Pike</t>
  </si>
  <si>
    <t>Collins Nissan</t>
  </si>
  <si>
    <t>4142 Bardstown Rd</t>
  </si>
  <si>
    <t>Granite City Electric</t>
  </si>
  <si>
    <t>3 Industrial Park Rd</t>
  </si>
  <si>
    <t>Asheboro Nissan</t>
  </si>
  <si>
    <t>1635 E Dixie Dr</t>
  </si>
  <si>
    <t>629 Brevard Rd</t>
  </si>
  <si>
    <t>Black Mountain Public Safety Building</t>
  </si>
  <si>
    <t>102 Montreat Rd</t>
  </si>
  <si>
    <t>Midland Ave and West Street</t>
  </si>
  <si>
    <t>Black Mountain</t>
  </si>
  <si>
    <t>AutoStar Nissan - Boone</t>
  </si>
  <si>
    <t>135 Innovation Dr</t>
  </si>
  <si>
    <t>Leith Nissan</t>
  </si>
  <si>
    <t>2100 Auto Park Blvd</t>
  </si>
  <si>
    <t>Cary</t>
  </si>
  <si>
    <t>Washington Navy Yard</t>
  </si>
  <si>
    <t>1314 Harwood St</t>
  </si>
  <si>
    <t>Woodfield Nissan</t>
  </si>
  <si>
    <t>700 W Higgins Rd</t>
  </si>
  <si>
    <t>Hoffman Estates</t>
  </si>
  <si>
    <t>Thomas Nissan of Joilet</t>
  </si>
  <si>
    <t>1421 N Larkin Ave</t>
  </si>
  <si>
    <t>Joliet</t>
  </si>
  <si>
    <t>Liberty Nissan</t>
  </si>
  <si>
    <t>920 S Milwaukee Ave</t>
  </si>
  <si>
    <t>Libertyville</t>
  </si>
  <si>
    <t>6555 E State St</t>
  </si>
  <si>
    <t>Nissan of Marian</t>
  </si>
  <si>
    <t>3209 Banterra Dr</t>
  </si>
  <si>
    <t>Hawkinson Nissan</t>
  </si>
  <si>
    <t>5513 Miller Circle Dr</t>
  </si>
  <si>
    <t>Matteson</t>
  </si>
  <si>
    <t>KC Summers Nissan</t>
  </si>
  <si>
    <t>2404 Lake Land Blvd</t>
  </si>
  <si>
    <t>Mattoon</t>
  </si>
  <si>
    <t>Al Piemonte Nissan</t>
  </si>
  <si>
    <t>1600 W North Ave</t>
  </si>
  <si>
    <t>Melrose Park</t>
  </si>
  <si>
    <t>Courtesy Car City</t>
  </si>
  <si>
    <t>2301 39th Ave</t>
  </si>
  <si>
    <t>Gerald Nissan</t>
  </si>
  <si>
    <t>1575 W Ogden Ave</t>
  </si>
  <si>
    <t>Naperville</t>
  </si>
  <si>
    <t>5757 W Touhy Ave</t>
  </si>
  <si>
    <t>Niles</t>
  </si>
  <si>
    <t>Kelly Nissan</t>
  </si>
  <si>
    <t>4300 W 95th St</t>
  </si>
  <si>
    <t>Oak Lawn</t>
  </si>
  <si>
    <t>Orland Park Nissan</t>
  </si>
  <si>
    <t>8550 W 159th St</t>
  </si>
  <si>
    <t>Orland Park</t>
  </si>
  <si>
    <t>Uftring Nissan</t>
  </si>
  <si>
    <t>7400 N Allen Rd</t>
  </si>
  <si>
    <t>JP Motors</t>
  </si>
  <si>
    <t>3675 Frontage Rd</t>
  </si>
  <si>
    <t>Autocenters Nissan</t>
  </si>
  <si>
    <t>1825 E Edwardsville Rd</t>
  </si>
  <si>
    <t>Wood River</t>
  </si>
  <si>
    <t>Max Fuel Express #41</t>
  </si>
  <si>
    <t>3494 Highway 62</t>
  </si>
  <si>
    <t>Calvert City</t>
  </si>
  <si>
    <t>Schneider Electric - Visitor Lot</t>
  </si>
  <si>
    <t>3400 Square D Dr SW</t>
  </si>
  <si>
    <t>Located at Square D Dr SW and 33rd Ave SW</t>
  </si>
  <si>
    <t>Aiken Electric Co-op</t>
  </si>
  <si>
    <t>2790 Wagener Rd</t>
  </si>
  <si>
    <t>1.5 miles East of SC Highway 118. Located in front of the flagpole</t>
  </si>
  <si>
    <t>Premier Transportation</t>
  </si>
  <si>
    <t>323 Cash Memorial Blvd</t>
  </si>
  <si>
    <t>Nopetro</t>
  </si>
  <si>
    <t>1152 Capital Cir SW</t>
  </si>
  <si>
    <t>North of Highway 20 (Pensacola) on Capital Cir SW</t>
  </si>
  <si>
    <t>Grant Park Neighborhood</t>
  </si>
  <si>
    <t>512 Kelly St SE</t>
  </si>
  <si>
    <t>South on Kelly from Sydney Street SE. Park on the street next to the EVSE, and if street is not available then park in the driveway.</t>
  </si>
  <si>
    <t>GAIN Clean Fuel - Marinette</t>
  </si>
  <si>
    <t>2700 Cleveland Ave</t>
  </si>
  <si>
    <t>Marinette</t>
  </si>
  <si>
    <t>1180 Peachtree Building</t>
  </si>
  <si>
    <t>1180 Peachtree St NE</t>
  </si>
  <si>
    <t>NW corner of Peachtree and 14th St. 14th floor of Peachtree building parking garage</t>
  </si>
  <si>
    <t>14 Greenfield Ave</t>
  </si>
  <si>
    <t>San Anselmo</t>
  </si>
  <si>
    <t>Sandia National Laboratory</t>
  </si>
  <si>
    <t>Building 786</t>
  </si>
  <si>
    <t>Kirtland AFB</t>
  </si>
  <si>
    <t>City of Southlake - Department of Public Works</t>
  </si>
  <si>
    <t>1950 E Continental Blvd</t>
  </si>
  <si>
    <t>Waste Pro</t>
  </si>
  <si>
    <t>4100 Selvitz Rd</t>
  </si>
  <si>
    <t>Selvitz Rd and Prosperity Dr.</t>
  </si>
  <si>
    <t>3831 Powerline Rd</t>
  </si>
  <si>
    <t>Marathon Gas</t>
  </si>
  <si>
    <t>1121 S Jefferson St</t>
  </si>
  <si>
    <t>S Jefferson St &amp; W Grenshaw St</t>
  </si>
  <si>
    <t>ampCNG - Fair Oaks Dairy</t>
  </si>
  <si>
    <t>856 N 600 E</t>
  </si>
  <si>
    <t>Division Rd and County Rd 1200</t>
  </si>
  <si>
    <t>Monarch Beverages</t>
  </si>
  <si>
    <t>9347 E Pendleton Pike</t>
  </si>
  <si>
    <t>832 Langsdale Ave</t>
  </si>
  <si>
    <t>Mass Transportation Authority - Grand Blanc Alternative Fueling Center</t>
  </si>
  <si>
    <t>5091 S Dort Hwy</t>
  </si>
  <si>
    <t>Maple Ave and Dort Hwy</t>
  </si>
  <si>
    <t>Piedmont Natural Gas - Goldsboro</t>
  </si>
  <si>
    <t>250 Five Points Rd</t>
  </si>
  <si>
    <t>Near intersection of Rt 13 and Rt 117</t>
  </si>
  <si>
    <t>Dudley</t>
  </si>
  <si>
    <t>BuildSense</t>
  </si>
  <si>
    <t>201 Rigsbee Ave</t>
  </si>
  <si>
    <t>City of Greensboro</t>
  </si>
  <si>
    <t>401 Patton Ave</t>
  </si>
  <si>
    <t>City of Rocky Mount</t>
  </si>
  <si>
    <t>1221 Thorpe Rd</t>
  </si>
  <si>
    <t>Rocky Mount</t>
  </si>
  <si>
    <t>1211 N 2nd St</t>
  </si>
  <si>
    <t>Millville</t>
  </si>
  <si>
    <t>Clean Energy - Covanta Energy</t>
  </si>
  <si>
    <t>183 Raymond Blvd</t>
  </si>
  <si>
    <t>Raymond Blvd and Blanchard St</t>
  </si>
  <si>
    <t>Love's Travel Stop #203</t>
  </si>
  <si>
    <t>800 S Morgan Rd</t>
  </si>
  <si>
    <t>Located at intersection of I-40 and Morgan Rd</t>
  </si>
  <si>
    <t>Love's Travel Stop #452</t>
  </si>
  <si>
    <t>1601 W Airline Rd</t>
  </si>
  <si>
    <t>Chickasaw Travel Stop - Thackerville</t>
  </si>
  <si>
    <t>22983 Brown Springs Rd</t>
  </si>
  <si>
    <t>I-35 &amp; Exit 1</t>
  </si>
  <si>
    <t>Thackerville</t>
  </si>
  <si>
    <t>Greer Commission of Public Works</t>
  </si>
  <si>
    <t>115 Duke St</t>
  </si>
  <si>
    <t>Alternate address: 301 McCall St. Station is at Duke St and Lake Ave.</t>
  </si>
  <si>
    <t>Love's Travel Stop #468</t>
  </si>
  <si>
    <t>9600 Longstreet Rd</t>
  </si>
  <si>
    <t>I-45, Exit 95</t>
  </si>
  <si>
    <t>Willis</t>
  </si>
  <si>
    <t>Salt Lake Community College</t>
  </si>
  <si>
    <t>4600 S Redwood Rd</t>
  </si>
  <si>
    <t>1124 E Chapman Ave</t>
  </si>
  <si>
    <t>At the intersection of East Chapman Avenue and South Raymond Avenue.</t>
  </si>
  <si>
    <t>Fullerton</t>
  </si>
  <si>
    <t>MAPCO Express #3638</t>
  </si>
  <si>
    <t>3668 Battlefield Pkwy</t>
  </si>
  <si>
    <t>Ringgold</t>
  </si>
  <si>
    <t>Kum &amp; Go #579</t>
  </si>
  <si>
    <t>165 SW Magazine Rd</t>
  </si>
  <si>
    <t>Kum &amp; Go #510</t>
  </si>
  <si>
    <t>629 S Division St</t>
  </si>
  <si>
    <t>McClure Oil #65</t>
  </si>
  <si>
    <t>21575 US 31</t>
  </si>
  <si>
    <t>Brookhaven National Laboratory</t>
  </si>
  <si>
    <t>Brookhaven Ave</t>
  </si>
  <si>
    <t>At Seventh St, Building 522.</t>
  </si>
  <si>
    <t>Upton</t>
  </si>
  <si>
    <t>210 W Pleasant St</t>
  </si>
  <si>
    <t>Iron Ridge</t>
  </si>
  <si>
    <t>6644 State Rd 44</t>
  </si>
  <si>
    <t>Pickett</t>
  </si>
  <si>
    <t>306 E Main St</t>
  </si>
  <si>
    <t>123 Washington St</t>
  </si>
  <si>
    <t>Wyocena</t>
  </si>
  <si>
    <t>Lee's Summit School District</t>
  </si>
  <si>
    <t>702 SE Highway 291</t>
  </si>
  <si>
    <t>502 Transport Dr</t>
  </si>
  <si>
    <t>Orange County - Robert and Pearl Seymour Center</t>
  </si>
  <si>
    <t>2551 Homestead Rd</t>
  </si>
  <si>
    <t>Orange County - Skills Development Center</t>
  </si>
  <si>
    <t>503 W Franklin St</t>
  </si>
  <si>
    <t>Orange County - Durham Technical Community College Park &amp; Ride Lot</t>
  </si>
  <si>
    <t>525 College Park Dr</t>
  </si>
  <si>
    <t>Notre Dame - Facilities Building</t>
  </si>
  <si>
    <t>St Joseph Dr</t>
  </si>
  <si>
    <t>St. Joseph Drive north of Holy Cross Drive</t>
  </si>
  <si>
    <t>Notre Dame</t>
  </si>
  <si>
    <t>Notre Dame - Hammes Mowbray Hall</t>
  </si>
  <si>
    <t>Stepan Dr</t>
  </si>
  <si>
    <t>Stepan Drive east of St. Joseph Drive</t>
  </si>
  <si>
    <t>Notre Dame - Mail Distribution Center</t>
  </si>
  <si>
    <t>Holy Cross Dr</t>
  </si>
  <si>
    <t>South of Holy Cross Drive</t>
  </si>
  <si>
    <t>Notre Dame - Old Security Building</t>
  </si>
  <si>
    <t>Dorr Rd</t>
  </si>
  <si>
    <t>Dorr Road west of Holy Cross Drive</t>
  </si>
  <si>
    <t>Notre Dame - Transportation Garage</t>
  </si>
  <si>
    <t>Just south of St. Joseph Dr and Douglas Rd</t>
  </si>
  <si>
    <t>City of Columbus - City Hall</t>
  </si>
  <si>
    <t>50 W Gay St</t>
  </si>
  <si>
    <t>On Gay St near the corner of Front St</t>
  </si>
  <si>
    <t>Utah Division of Air Quality</t>
  </si>
  <si>
    <t>195 N 1950 W</t>
  </si>
  <si>
    <t>Utah Paper Box</t>
  </si>
  <si>
    <t>920 S 700 W</t>
  </si>
  <si>
    <t>Marshfield Utilities</t>
  </si>
  <si>
    <t>2000 S Central Ave</t>
  </si>
  <si>
    <t>North Carolina Propane Gas Association - Headquarters</t>
  </si>
  <si>
    <t>5109 Hollyridge Dr</t>
  </si>
  <si>
    <t>Near intersection of Glenwood Ave/US-70 and Hollyridge Dr</t>
  </si>
  <si>
    <t>Chevron - Jack's Corner</t>
  </si>
  <si>
    <t>100 John E Howard Dr</t>
  </si>
  <si>
    <t>I-75 and GA 247 Connector (Watson Blvd)</t>
  </si>
  <si>
    <t>City of Columbus - Goodale Park</t>
  </si>
  <si>
    <t>120 W Goodale St</t>
  </si>
  <si>
    <t>Goodale St Between Park and Dennison St</t>
  </si>
  <si>
    <t>Toyota of Santa Cruz</t>
  </si>
  <si>
    <t>4200 Auto Plaza Dr</t>
  </si>
  <si>
    <t>Capitola</t>
  </si>
  <si>
    <t>City of Somerset</t>
  </si>
  <si>
    <t>244 Chappells Dairy Rd</t>
  </si>
  <si>
    <t>Located off Clifty Road on Chappell Dairy Road.</t>
  </si>
  <si>
    <t>Yosemite Village Store</t>
  </si>
  <si>
    <t>4183 Village Dr</t>
  </si>
  <si>
    <t>Northwest corner of shed in Yosemite Village Store parking lot</t>
  </si>
  <si>
    <t>Yosemite National Park</t>
  </si>
  <si>
    <t>Town of Nantucket</t>
  </si>
  <si>
    <t>37 Washington St</t>
  </si>
  <si>
    <t>Nantucket</t>
  </si>
  <si>
    <t>Nantucket Airport</t>
  </si>
  <si>
    <t>14 Airport Rd</t>
  </si>
  <si>
    <t>Located next door near the gas station</t>
  </si>
  <si>
    <t>City of Dallas</t>
  </si>
  <si>
    <t>10011 Log Cabin Rd</t>
  </si>
  <si>
    <t>1020 Sargent Rd</t>
  </si>
  <si>
    <t>4705 Pylon St</t>
  </si>
  <si>
    <t>Nissan of Greenville</t>
  </si>
  <si>
    <t>6403 Interstate 30 E</t>
  </si>
  <si>
    <t>Bert Ogden Nissan</t>
  </si>
  <si>
    <t>721 N Jackson Rd</t>
  </si>
  <si>
    <t>McAllen</t>
  </si>
  <si>
    <t>Tim Dahle Nissan</t>
  </si>
  <si>
    <t>4528 S State St</t>
  </si>
  <si>
    <t>955 N 400 E</t>
  </si>
  <si>
    <t>North Salt Lake</t>
  </si>
  <si>
    <t>Hall Nissan</t>
  </si>
  <si>
    <t>3417 Western Branch Blvd</t>
  </si>
  <si>
    <t>Chesapeake</t>
  </si>
  <si>
    <t>Nissan of Chesapeake</t>
  </si>
  <si>
    <t>930 Battlefield Blvd</t>
  </si>
  <si>
    <t>16301 Priority Way</t>
  </si>
  <si>
    <t>Chester</t>
  </si>
  <si>
    <t>Robert Woodall Nissan</t>
  </si>
  <si>
    <t>132 Union St Bridge Rd</t>
  </si>
  <si>
    <t>Lynchburg Nissan</t>
  </si>
  <si>
    <t>18588 Forest Rd</t>
  </si>
  <si>
    <t>Forest</t>
  </si>
  <si>
    <t>Pohanka Nissan</t>
  </si>
  <si>
    <t>5200 Jefferson Davis Hwy</t>
  </si>
  <si>
    <t>Harrisonburg Nissan</t>
  </si>
  <si>
    <t>2275 E Market St</t>
  </si>
  <si>
    <t>Sheehy Nissan - Mechanicsville</t>
  </si>
  <si>
    <t>6564 Mechanicsville Pike</t>
  </si>
  <si>
    <t>Mechanicsville</t>
  </si>
  <si>
    <t>Priority Nissan - Newport News</t>
  </si>
  <si>
    <t>12925 Jefferson Ave</t>
  </si>
  <si>
    <t>Nissan of Norfolk</t>
  </si>
  <si>
    <t>1250 N Military Hwy</t>
  </si>
  <si>
    <t>Nissan of Richmond</t>
  </si>
  <si>
    <t>11401 W Broad St</t>
  </si>
  <si>
    <t>Blue Ridge Nissan</t>
  </si>
  <si>
    <t>4760 Greensboro Rd</t>
  </si>
  <si>
    <t>Ridgeway</t>
  </si>
  <si>
    <t>Leckner Nissan</t>
  </si>
  <si>
    <t>1 Coachman Cir</t>
  </si>
  <si>
    <t>Valley Nissan of Staunton</t>
  </si>
  <si>
    <t>297 Lee Jackson Hwy</t>
  </si>
  <si>
    <t>Staunton</t>
  </si>
  <si>
    <t>Hall Nissan - Virginia Beach</t>
  </si>
  <si>
    <t>3757 Booney Rd</t>
  </si>
  <si>
    <t>Cowles Nissan</t>
  </si>
  <si>
    <t>14777 Jefferson Davis Hwy</t>
  </si>
  <si>
    <t>Woodbridge</t>
  </si>
  <si>
    <t>Altamonte Mall</t>
  </si>
  <si>
    <t>451 E Altamonte Dr</t>
  </si>
  <si>
    <t>Retail parking lot, located on the second floor between Macy's and the main entrance door</t>
  </si>
  <si>
    <t>Altamonte Springs</t>
  </si>
  <si>
    <t>City of Gulfport - Casino</t>
  </si>
  <si>
    <t>5500 Shore Blvd S</t>
  </si>
  <si>
    <t>Casino building street parking</t>
  </si>
  <si>
    <t>City of Lake Mary - City Hall</t>
  </si>
  <si>
    <t>100 N Country Club Rd</t>
  </si>
  <si>
    <t>City Hall parking lot</t>
  </si>
  <si>
    <t>Lake Mary</t>
  </si>
  <si>
    <t>City of Lake Mary - Trail Head</t>
  </si>
  <si>
    <t>3990 W Lake Mary Blvd</t>
  </si>
  <si>
    <t>Trailhead parking lot</t>
  </si>
  <si>
    <t>Doubletree at SeaWorld Orlando</t>
  </si>
  <si>
    <t>10100 International Dr</t>
  </si>
  <si>
    <t>Parking lot</t>
  </si>
  <si>
    <t>Rosen Medical Plaza</t>
  </si>
  <si>
    <t>7676 International Dr</t>
  </si>
  <si>
    <t>St. Pete Beach - City Hall</t>
  </si>
  <si>
    <t>155 Cory Ave</t>
  </si>
  <si>
    <t>St. Pete Beach</t>
  </si>
  <si>
    <t>AutoNation Nissan - Brandon</t>
  </si>
  <si>
    <t>9920 Adamo Dr</t>
  </si>
  <si>
    <t>Antwerpen Nissan</t>
  </si>
  <si>
    <t>1701 Woodlawn Dr</t>
  </si>
  <si>
    <t>Bob Bell Nissan</t>
  </si>
  <si>
    <t>7900 Eastern Ave</t>
  </si>
  <si>
    <t>Nissan of Bowie</t>
  </si>
  <si>
    <t>2200 Crain Hwy</t>
  </si>
  <si>
    <t>Bowie</t>
  </si>
  <si>
    <t>12451 Auto Dr</t>
  </si>
  <si>
    <t>Darcars Nissan - College Park</t>
  </si>
  <si>
    <t>9330 Baltimore Ave</t>
  </si>
  <si>
    <t>Leckner Nissan - Ellicott City</t>
  </si>
  <si>
    <t>8569 Baltimore National Pike</t>
  </si>
  <si>
    <t>Ellicott City</t>
  </si>
  <si>
    <t>Sheehy Nissan</t>
  </si>
  <si>
    <t>7232 Ritchie Hwy</t>
  </si>
  <si>
    <t>Glen Burnie</t>
  </si>
  <si>
    <t>Hamilton Nissan</t>
  </si>
  <si>
    <t>1929 Dual Hwy</t>
  </si>
  <si>
    <t>Hagerstown</t>
  </si>
  <si>
    <t>Tischer Nissan</t>
  </si>
  <si>
    <t>3510 Ft Meade Rd</t>
  </si>
  <si>
    <t>11405 Reisterstown Rd</t>
  </si>
  <si>
    <t>Owings Mills</t>
  </si>
  <si>
    <t>Pohanka Nissan - Salisbury</t>
  </si>
  <si>
    <t>2012 N Salisbury Blvd</t>
  </si>
  <si>
    <t>Nationwide Motor Sales Corp</t>
  </si>
  <si>
    <t>2085 York Rd</t>
  </si>
  <si>
    <t>Timonium</t>
  </si>
  <si>
    <t>Sheehy Nissan - Waldorf</t>
  </si>
  <si>
    <t>2950 Crain Hwy</t>
  </si>
  <si>
    <t>Waldorf</t>
  </si>
  <si>
    <t>Eden Prairie Nissan</t>
  </si>
  <si>
    <t>12790 Plaza Dr</t>
  </si>
  <si>
    <t>Kline Nissan</t>
  </si>
  <si>
    <t>3090 N Highway 61</t>
  </si>
  <si>
    <t>Umstead Hotel and Spa</t>
  </si>
  <si>
    <t>100 Woodland Pond Dr</t>
  </si>
  <si>
    <t>N Harrison Ave and SAS Campus Drive</t>
  </si>
  <si>
    <t>Mayfair Town Center</t>
  </si>
  <si>
    <t>900 Town Center Dr</t>
  </si>
  <si>
    <t>Parking lot behind Pottery Barn</t>
  </si>
  <si>
    <t>Baron Nissan</t>
  </si>
  <si>
    <t>235 Glen Cove Rd</t>
  </si>
  <si>
    <t>Greenvale</t>
  </si>
  <si>
    <t>Rothrock Motor Sales</t>
  </si>
  <si>
    <t>1648 Plaza Ln</t>
  </si>
  <si>
    <t>Intersection of Route 22 and 15th Street.</t>
  </si>
  <si>
    <t>Allentown</t>
  </si>
  <si>
    <t>Courtesy Motor Sales</t>
  </si>
  <si>
    <t>3100 Pleasant Valley Blvd</t>
  </si>
  <si>
    <t>Altoona</t>
  </si>
  <si>
    <t>Ardmore Nissan</t>
  </si>
  <si>
    <t>265 E Lancaster Ave</t>
  </si>
  <si>
    <t>Beaver County Nissan</t>
  </si>
  <si>
    <t>2777 Constitution Blvd</t>
  </si>
  <si>
    <t>Beaver Falls</t>
  </si>
  <si>
    <t>Fitzgerald Nissan</t>
  </si>
  <si>
    <t>1436 Lincoln Way E</t>
  </si>
  <si>
    <t>Chambersburg</t>
  </si>
  <si>
    <t>Conicelli Nissan</t>
  </si>
  <si>
    <t>1222 W Ridge Pike</t>
  </si>
  <si>
    <t>Conshohocken</t>
  </si>
  <si>
    <t>Nissan of Devon</t>
  </si>
  <si>
    <t>459 W Lancaster Ave</t>
  </si>
  <si>
    <t>Devon</t>
  </si>
  <si>
    <t>Fred Beans Nissan - Doylestown</t>
  </si>
  <si>
    <t>4469 W Swamp Rd</t>
  </si>
  <si>
    <t>Doylestown</t>
  </si>
  <si>
    <t>Lancaster Nissan</t>
  </si>
  <si>
    <t>5340 Manheim Pike</t>
  </si>
  <si>
    <t>East Petersburg</t>
  </si>
  <si>
    <t>Interstate Nissan</t>
  </si>
  <si>
    <t>8890 Peach St</t>
  </si>
  <si>
    <t>Exton Nissan</t>
  </si>
  <si>
    <t>200 W Lincoln Hwy</t>
  </si>
  <si>
    <t>Exton</t>
  </si>
  <si>
    <t>Peruzzi Nissan</t>
  </si>
  <si>
    <t>165 Lincoln Hwy</t>
  </si>
  <si>
    <t>Fairless Hills</t>
  </si>
  <si>
    <t>117 Bustleton Pike</t>
  </si>
  <si>
    <t>Feasterville</t>
  </si>
  <si>
    <t>5200 State Route 30</t>
  </si>
  <si>
    <t>Greensburg</t>
  </si>
  <si>
    <t>Faulkner Nissan</t>
  </si>
  <si>
    <t>3925 Paxton St</t>
  </si>
  <si>
    <t>Montrose Nissan</t>
  </si>
  <si>
    <t>1455 N Hermitage Rd</t>
  </si>
  <si>
    <t>Hermitage</t>
  </si>
  <si>
    <t>Mark Arbuckle Nissan</t>
  </si>
  <si>
    <t>1080 Philadelphia St</t>
  </si>
  <si>
    <t>Indiana</t>
  </si>
  <si>
    <t>900 Old York Rd</t>
  </si>
  <si>
    <t>Jenkintown</t>
  </si>
  <si>
    <t>Maguire's Nissan - Lebanon</t>
  </si>
  <si>
    <t>2001 Cumberland St</t>
  </si>
  <si>
    <t>Nissan 42 - Limerick</t>
  </si>
  <si>
    <t>55 Autopark Blvd</t>
  </si>
  <si>
    <t>Limerick</t>
  </si>
  <si>
    <t>Brenner Nissan</t>
  </si>
  <si>
    <t>6271 Carlisle Pike</t>
  </si>
  <si>
    <t>Mechanicsburg</t>
  </si>
  <si>
    <t>Montgomeryville Nissan</t>
  </si>
  <si>
    <t>991 Bethlehem Pike</t>
  </si>
  <si>
    <t>Intersection of Route 309 and Stump Rd</t>
  </si>
  <si>
    <t>Montgomeryville</t>
  </si>
  <si>
    <t>Alexander Nissan</t>
  </si>
  <si>
    <t>10 Alexander Dr</t>
  </si>
  <si>
    <t>Muncy</t>
  </si>
  <si>
    <t>Pittsburgh East Nissan</t>
  </si>
  <si>
    <t>3355 William Penn Hwy</t>
  </si>
  <si>
    <t>Bowser Nissan</t>
  </si>
  <si>
    <t>1001 Clairton Blvd</t>
  </si>
  <si>
    <t>At intersection of Route 51 and Lewis Run Rd</t>
  </si>
  <si>
    <t>Pleasant Hills</t>
  </si>
  <si>
    <t>Nissan of State College</t>
  </si>
  <si>
    <t>3280 W College Ave</t>
  </si>
  <si>
    <t>O'Neil Nissan</t>
  </si>
  <si>
    <t>849 W Street Rd</t>
  </si>
  <si>
    <t>John Sisson Motors</t>
  </si>
  <si>
    <t>470 Washington Rd</t>
  </si>
  <si>
    <t>Moyer Nissan</t>
  </si>
  <si>
    <t>6210 Penn Ave</t>
  </si>
  <si>
    <t>Wernersville</t>
  </si>
  <si>
    <t>Wright Automotive Group</t>
  </si>
  <si>
    <t>10520 Perry Hwy</t>
  </si>
  <si>
    <t>Ken Pollock Nissan</t>
  </si>
  <si>
    <t>229 Mundy St</t>
  </si>
  <si>
    <t>Wilkes Barre</t>
  </si>
  <si>
    <t>Apple Nissan</t>
  </si>
  <si>
    <t>1510 Whiteford Rd</t>
  </si>
  <si>
    <t>Kenny Ross Nissan</t>
  </si>
  <si>
    <t>22030 Route 19</t>
  </si>
  <si>
    <t>Perry Highway</t>
  </si>
  <si>
    <t>Zelienople</t>
  </si>
  <si>
    <t>Wickford Junction Commuter Rail Station</t>
  </si>
  <si>
    <t>1051 Ten Rod Rd</t>
  </si>
  <si>
    <t>North Kingstown</t>
  </si>
  <si>
    <t>Billion Nissan</t>
  </si>
  <si>
    <t>4400 W 12th St</t>
  </si>
  <si>
    <t>Carlock Nissan - Jackson</t>
  </si>
  <si>
    <t>495 Vann Dr</t>
  </si>
  <si>
    <t>Jones Motor Co</t>
  </si>
  <si>
    <t>1260 Wayne Rd</t>
  </si>
  <si>
    <t>Keating Nissan</t>
  </si>
  <si>
    <t>333 Interstate 45 S</t>
  </si>
  <si>
    <t>1405 E Main St</t>
  </si>
  <si>
    <t>Columbia Center Building</t>
  </si>
  <si>
    <t>1115 SE 164th Ave</t>
  </si>
  <si>
    <t>Eau Claire Nissan</t>
  </si>
  <si>
    <t>3214 Mall Dr</t>
  </si>
  <si>
    <t>John Amato Nissan</t>
  </si>
  <si>
    <t>5200 N Port Washington Rd</t>
  </si>
  <si>
    <t>Gandrud Nissan</t>
  </si>
  <si>
    <t>1001 Auto Plaza Dr</t>
  </si>
  <si>
    <t>Gordie Boucher Nissan</t>
  </si>
  <si>
    <t>4141 S 108 St</t>
  </si>
  <si>
    <t>Pischke Motors Nissan</t>
  </si>
  <si>
    <t>517 S 3rd St</t>
  </si>
  <si>
    <t>Rosen Nissan</t>
  </si>
  <si>
    <t>5505 S 27th St</t>
  </si>
  <si>
    <t>Bergstrom Nissan</t>
  </si>
  <si>
    <t>3265 S Washburn St</t>
  </si>
  <si>
    <t>Russ Darrow Nissan - Sheboygan</t>
  </si>
  <si>
    <t>5515 Racetrack Rd</t>
  </si>
  <si>
    <t>Boucher Nissan - Waukesha</t>
  </si>
  <si>
    <t>1451 E Moreland Blvd</t>
  </si>
  <si>
    <t>Kocourek Wausau Imports</t>
  </si>
  <si>
    <t>2700 N 20th Ave</t>
  </si>
  <si>
    <t>Wausau</t>
  </si>
  <si>
    <t>Santa Clara Valley Water District</t>
  </si>
  <si>
    <t>5750 Almaden Expy</t>
  </si>
  <si>
    <t>Near Coleman Road; Stations under solar canopy, middle of lot. Enter "Access Code" on the sticker on each station.</t>
  </si>
  <si>
    <t>Westar Energy - Topeka General Office</t>
  </si>
  <si>
    <t>818 S Kansas Ave</t>
  </si>
  <si>
    <t>Located on 8th St and S Kansas Av</t>
  </si>
  <si>
    <t>Westar Energy - Topeka Operations Center</t>
  </si>
  <si>
    <t>4001 NW 14th</t>
  </si>
  <si>
    <t>Located in the SW corner of the covered parking at the Fleet Shop</t>
  </si>
  <si>
    <t>Westar Energy - Professional Development Center</t>
  </si>
  <si>
    <t>801 NE US Highway 24</t>
  </si>
  <si>
    <t>Located on the west side of the parking lot</t>
  </si>
  <si>
    <t>Westar Energy - Wichita General Office</t>
  </si>
  <si>
    <t>100 N Broadway St</t>
  </si>
  <si>
    <t>Located Bank of America building parking garage, level 3</t>
  </si>
  <si>
    <t>Westar Energy - Wichita Service Building</t>
  </si>
  <si>
    <t>1900 E Central Ave</t>
  </si>
  <si>
    <t>Located south of the Fleet office.  Space is painted green</t>
  </si>
  <si>
    <t>Westar Energy - Lawrence Service Center</t>
  </si>
  <si>
    <t>746 E 27th St</t>
  </si>
  <si>
    <t>Located in the public parking area in the NW corner</t>
  </si>
  <si>
    <t>Westar Energy - Emporia District Office</t>
  </si>
  <si>
    <t>210 E 2nd Ave</t>
  </si>
  <si>
    <t>By the Conference Center - SW corner of the Fleet Shop</t>
  </si>
  <si>
    <t>Emporia</t>
  </si>
  <si>
    <t>Westar Energy - Manhattan Service Center</t>
  </si>
  <si>
    <t>225 Seth Child Rd</t>
  </si>
  <si>
    <t>Westar Energy - Independence Service Center</t>
  </si>
  <si>
    <t>1101 E Main St</t>
  </si>
  <si>
    <t>Independence</t>
  </si>
  <si>
    <t>Westar Energy - Shawnee Service Center</t>
  </si>
  <si>
    <t>23505 W 86th St</t>
  </si>
  <si>
    <t>Located in front of the main entrance</t>
  </si>
  <si>
    <t>Westar Energy - El Dorado Service Center</t>
  </si>
  <si>
    <t>700 N Star</t>
  </si>
  <si>
    <t>El Dorado</t>
  </si>
  <si>
    <t>Westar Energy - Newton Service Center</t>
  </si>
  <si>
    <t>300 W 1st</t>
  </si>
  <si>
    <t>Located to the west of the building</t>
  </si>
  <si>
    <t>Westar Energy - Hutchinson Electric Service Center</t>
  </si>
  <si>
    <t>1000 N Halstead St</t>
  </si>
  <si>
    <t>Westar Energy - Arkansas City Service Center</t>
  </si>
  <si>
    <t>3113 N Summit St</t>
  </si>
  <si>
    <t>Arkansas City</t>
  </si>
  <si>
    <t>Westar Energy - Wolf Creek - Dwight D Eisenhower Learning Center</t>
  </si>
  <si>
    <t>1550 Oxen Ln NE</t>
  </si>
  <si>
    <t>Westar Energy - Gordon Evans Energy Center</t>
  </si>
  <si>
    <t>6001 N 151 St W</t>
  </si>
  <si>
    <t>Down to Earth Energy</t>
  </si>
  <si>
    <t>941 Monroe Jersey Rd</t>
  </si>
  <si>
    <t>Applebee Oil &amp; Propane</t>
  </si>
  <si>
    <t>108 Mill St</t>
  </si>
  <si>
    <t>Ovid</t>
  </si>
  <si>
    <t>Ontario CNG - 76</t>
  </si>
  <si>
    <t>1850 E Holt Blvd</t>
  </si>
  <si>
    <t>2019-03-01 20:00:53 UTC</t>
  </si>
  <si>
    <t>Marathon Biodiesel Inc</t>
  </si>
  <si>
    <t>2 Coco Plum Dr</t>
  </si>
  <si>
    <t>US 1 and Coco Plum Dr</t>
  </si>
  <si>
    <t>Dateland Travel Center</t>
  </si>
  <si>
    <t>1737 S Avenue 64 E</t>
  </si>
  <si>
    <t>Interstate 8 at Mile Marker 67</t>
  </si>
  <si>
    <t>Dateland</t>
  </si>
  <si>
    <t>City of Tulsa - West Maintenance Yard</t>
  </si>
  <si>
    <t>420 W 23rd St</t>
  </si>
  <si>
    <t>South side of 23rd St on West side of bridge. Station not visible from road. Must turn into City Maintenance yard.</t>
  </si>
  <si>
    <t>City of Tyler - Nanobox</t>
  </si>
  <si>
    <t>410 W Oakwood St</t>
  </si>
  <si>
    <t>Hutch's C-Store #113</t>
  </si>
  <si>
    <t>3710 Oklahoma Ave</t>
  </si>
  <si>
    <t>Woodward</t>
  </si>
  <si>
    <t>Bee Green CNG</t>
  </si>
  <si>
    <t>3099 Duss Ave</t>
  </si>
  <si>
    <t>Duss Ave and Legionville Rd</t>
  </si>
  <si>
    <t>Ambridge</t>
  </si>
  <si>
    <t>City of Dallas - Southeast Service Center</t>
  </si>
  <si>
    <t>2800 Municipal St</t>
  </si>
  <si>
    <t>Sunoco - Midwest Clean Fuel</t>
  </si>
  <si>
    <t>2501 Lafayette Rd</t>
  </si>
  <si>
    <t>US-231, just south of I-74 (exit 34)</t>
  </si>
  <si>
    <t>15 Overland Industrial Blvd</t>
  </si>
  <si>
    <t>2541 Whilden Dr</t>
  </si>
  <si>
    <t>121 Houston Rd</t>
  </si>
  <si>
    <t>Troutman</t>
  </si>
  <si>
    <t>Clean Energy - City of Atlantic City</t>
  </si>
  <si>
    <t>1100 N Albany Ave</t>
  </si>
  <si>
    <t>Atlantic City</t>
  </si>
  <si>
    <t>Town of Oyster Bay</t>
  </si>
  <si>
    <t>150 Miller Pl</t>
  </si>
  <si>
    <t>14905 S San Pedro St</t>
  </si>
  <si>
    <t>E Compton Blvd to the south.</t>
  </si>
  <si>
    <t>City of Ripon</t>
  </si>
  <si>
    <t>339 Doak Blvd</t>
  </si>
  <si>
    <t>Ripon</t>
  </si>
  <si>
    <t>Clean Energy - San Juan Capistrano - Shell</t>
  </si>
  <si>
    <t>26571 Junipero Serra Rd</t>
  </si>
  <si>
    <t>Clean Energy - Arcadia Foothill Transit</t>
  </si>
  <si>
    <t>5640 Peck Rd</t>
  </si>
  <si>
    <t>Irwindale</t>
  </si>
  <si>
    <t>Appletree Food Mart</t>
  </si>
  <si>
    <t>893 E Princeton Rd</t>
  </si>
  <si>
    <t>Pacific Pride - Ira Phillips Inc</t>
  </si>
  <si>
    <t>310 N 3rd St</t>
  </si>
  <si>
    <t>2019-04-02 19:31:21 UTC</t>
  </si>
  <si>
    <t>Propel Fuels - Arco</t>
  </si>
  <si>
    <t>701 E Foothill Blvd</t>
  </si>
  <si>
    <t>Claremont</t>
  </si>
  <si>
    <t>3291 W Florida Ave</t>
  </si>
  <si>
    <t>14152 E Imperial Hwy</t>
  </si>
  <si>
    <t>La Mirada</t>
  </si>
  <si>
    <t>701 Torrance Blvd</t>
  </si>
  <si>
    <t>ProGo</t>
  </si>
  <si>
    <t>155 S Rerick Ave</t>
  </si>
  <si>
    <t>Primghar</t>
  </si>
  <si>
    <t>Energy Express</t>
  </si>
  <si>
    <t>13970 Manchester Rd</t>
  </si>
  <si>
    <t>H-E-B #621</t>
  </si>
  <si>
    <t>420 W Bandera St</t>
  </si>
  <si>
    <t>At intersection of Bandera Road and Wanda Road</t>
  </si>
  <si>
    <t>Boerne</t>
  </si>
  <si>
    <t>Easy Check #9</t>
  </si>
  <si>
    <t>525 Eagle Dr</t>
  </si>
  <si>
    <t>Florida Power &amp; Light - Stuart Service Center</t>
  </si>
  <si>
    <t>4406 SW Cargo Way</t>
  </si>
  <si>
    <t>Palm City</t>
  </si>
  <si>
    <t>Florida Power &amp; Light - Central Broward Area Office</t>
  </si>
  <si>
    <t>7201 Cypress Rd</t>
  </si>
  <si>
    <t>Plantation</t>
  </si>
  <si>
    <t>Florida Power &amp; Light - Tallahassee Office</t>
  </si>
  <si>
    <t>215 S Monroe St</t>
  </si>
  <si>
    <t>Suite 810</t>
  </si>
  <si>
    <t>Cherokee Welcome Center</t>
  </si>
  <si>
    <t>498 Tsali Blvd</t>
  </si>
  <si>
    <t>BIA Hwy 316</t>
  </si>
  <si>
    <t>Cherokee</t>
  </si>
  <si>
    <t>Boyd Automotive</t>
  </si>
  <si>
    <t>1875 Spartanburg Hwy</t>
  </si>
  <si>
    <t>2019-02-06 19:50:15 UTC</t>
  </si>
  <si>
    <t>Florida Power &amp; Light - Titusville Service Center</t>
  </si>
  <si>
    <t>917 Tropic St</t>
  </si>
  <si>
    <t>Florida Power &amp; Light - Palm Beach International Airport</t>
  </si>
  <si>
    <t>3800 Southern Blvd</t>
  </si>
  <si>
    <t>Hanger #1625 C</t>
  </si>
  <si>
    <t>Autocom Nissan Of Walnut Creek</t>
  </si>
  <si>
    <t>1840 N Main St</t>
  </si>
  <si>
    <t>Walnut Creek</t>
  </si>
  <si>
    <t>Florida Power &amp; Light - Washington DC Office</t>
  </si>
  <si>
    <t>801 Pennsylvania Ave NW</t>
  </si>
  <si>
    <t>Suite 220</t>
  </si>
  <si>
    <t>Florida Power &amp; Light - Martin Plant</t>
  </si>
  <si>
    <t>21900 SW Warfield Blvd</t>
  </si>
  <si>
    <t>Gate 1</t>
  </si>
  <si>
    <t>Indiantown</t>
  </si>
  <si>
    <t>Florida Power &amp; Light - Juno Beach Headquarters</t>
  </si>
  <si>
    <t>700 Universe Blvd</t>
  </si>
  <si>
    <t>Juno Beach</t>
  </si>
  <si>
    <t>Florida Power &amp; Light - Brevard Service Center</t>
  </si>
  <si>
    <t>9001 Ellis Rd</t>
  </si>
  <si>
    <t>Florida Power &amp; Light - Meter Test Center</t>
  </si>
  <si>
    <t>6001 NW 70th Ave</t>
  </si>
  <si>
    <t>Florida Power &amp; Light - North Dade Service Center</t>
  </si>
  <si>
    <t>6050 NW 37th Ave</t>
  </si>
  <si>
    <t>Florida Power &amp; Light - Northeast Service Center</t>
  </si>
  <si>
    <t>18455 NE 2nd Ave</t>
  </si>
  <si>
    <t>Florida Power &amp; Light - Perrine Service Center</t>
  </si>
  <si>
    <t>10705 Quail Roost Dr</t>
  </si>
  <si>
    <t>Florida Power &amp; Light - West Dade Service Center</t>
  </si>
  <si>
    <t>6195 NW 82nd Ave</t>
  </si>
  <si>
    <t>Florida Power &amp; Light - Broward Service Center</t>
  </si>
  <si>
    <t>1800 NW 17th Terrace</t>
  </si>
  <si>
    <t>Oakland Park</t>
  </si>
  <si>
    <t>Santa Maria Nissan</t>
  </si>
  <si>
    <t>1001 E Battles Rd</t>
  </si>
  <si>
    <t>Santa Maria</t>
  </si>
  <si>
    <t>University of Pittsburgh - Medical Center East</t>
  </si>
  <si>
    <t>2775 Mosside Blvd</t>
  </si>
  <si>
    <t>Route 22 and Mosside</t>
  </si>
  <si>
    <t>Baum Blvd Automotive</t>
  </si>
  <si>
    <t>4741 Baum Blvd</t>
  </si>
  <si>
    <t>Baum Blvd &amp; Bigelow Blvd</t>
  </si>
  <si>
    <t>AAA - Auto Club of Southern California, Administrative Offices</t>
  </si>
  <si>
    <t>3333 Fairview Rd</t>
  </si>
  <si>
    <t>South Coast Dr</t>
  </si>
  <si>
    <t>AAA - Auto Club of Southern California, Costa Mesa Branch</t>
  </si>
  <si>
    <t>3350 Harbor Blvd</t>
  </si>
  <si>
    <t>AAA - Auto Club of Southern California, Los Angeles Branch</t>
  </si>
  <si>
    <t>2601 S Figueroa St</t>
  </si>
  <si>
    <t>At W Adams Blvd</t>
  </si>
  <si>
    <t>Marriott - Renaissance Los Angeles Airport Hotel</t>
  </si>
  <si>
    <t>9620 Airport Blvd</t>
  </si>
  <si>
    <t>JW Marriott Desert Springs Resort &amp; Spa</t>
  </si>
  <si>
    <t>74855 Country Club Dr</t>
  </si>
  <si>
    <t>Palm Desert</t>
  </si>
  <si>
    <t>Target</t>
  </si>
  <si>
    <t>12076 Los Osos Valley Rd</t>
  </si>
  <si>
    <t>Blue Water House Bed &amp; Breakfast</t>
  </si>
  <si>
    <t>407 E Market St</t>
  </si>
  <si>
    <t>Lewes</t>
  </si>
  <si>
    <t>Panel Built</t>
  </si>
  <si>
    <t>302 Beasley St</t>
  </si>
  <si>
    <t>Located at the far end of the parking lot under the solar canopy</t>
  </si>
  <si>
    <t>Blairsville</t>
  </si>
  <si>
    <t>Jenkins Nissan - Brunswick</t>
  </si>
  <si>
    <t>231 Chapel Crossing Rd</t>
  </si>
  <si>
    <t>Atlantic County Utilities Authority</t>
  </si>
  <si>
    <t>Messer - Emeryville</t>
  </si>
  <si>
    <t>1172 45th St</t>
  </si>
  <si>
    <t>Emeryville</t>
  </si>
  <si>
    <t>Shell - Newport Beach</t>
  </si>
  <si>
    <t>1600 Jamboree Rd</t>
  </si>
  <si>
    <t>Near the Fashion Island shopping mall.</t>
  </si>
  <si>
    <t>Hans Foreign Car Repair</t>
  </si>
  <si>
    <t>6302 35th Ave SW</t>
  </si>
  <si>
    <t>Harpers Ferry - Bus Garage</t>
  </si>
  <si>
    <t>167 Shoreline Dr</t>
  </si>
  <si>
    <t>Harpers Ferry</t>
  </si>
  <si>
    <t>Harpers Ferry - Maintenance Shop</t>
  </si>
  <si>
    <t>232 Zachary Taylor St</t>
  </si>
  <si>
    <t>Fort Huachuca</t>
  </si>
  <si>
    <t>556 Auger Ave</t>
  </si>
  <si>
    <t>3228 E Anne St</t>
  </si>
  <si>
    <t>City of Phoenix - 52nd St Water Yard</t>
  </si>
  <si>
    <t>5204 E Thomas Rd</t>
  </si>
  <si>
    <t>City of Phoenix - Fire Operations</t>
  </si>
  <si>
    <t>150 S 12th St</t>
  </si>
  <si>
    <t>Naval Base - Point Loma</t>
  </si>
  <si>
    <t>Naval Base Point Loma</t>
  </si>
  <si>
    <t>Bldg 202</t>
  </si>
  <si>
    <t>Federal Correctional Complex - Florence</t>
  </si>
  <si>
    <t>5880 State Highway 67 S</t>
  </si>
  <si>
    <t>Space Station Gas</t>
  </si>
  <si>
    <t>644 Lincoln Ave</t>
  </si>
  <si>
    <t>Steamboat Springs</t>
  </si>
  <si>
    <t>General Mail Facility - Vehicle Maintenance Facility Auxiliary</t>
  </si>
  <si>
    <t>7500 E 53rd St</t>
  </si>
  <si>
    <t>2929 Peddler Village Rd</t>
  </si>
  <si>
    <t>Federal Correction Institution</t>
  </si>
  <si>
    <t>4200 Bureau Rd</t>
  </si>
  <si>
    <t>Fort Detrick</t>
  </si>
  <si>
    <t>121 Hamilton St</t>
  </si>
  <si>
    <t>Building 190. W23J51</t>
  </si>
  <si>
    <t>Acadia National Park - Bar Harbor Fuel System</t>
  </si>
  <si>
    <t>Rt 233 McFarland Hill</t>
  </si>
  <si>
    <t>Park HQ</t>
  </si>
  <si>
    <t>Bar Harbor</t>
  </si>
  <si>
    <t>Federal Prison Camp - Duluth</t>
  </si>
  <si>
    <t>4464 Ralston Ave</t>
  </si>
  <si>
    <t>Voyageurs National Park - Rainy Lake Fueling System</t>
  </si>
  <si>
    <t>1797 Town Rd 342</t>
  </si>
  <si>
    <t>International Falls</t>
  </si>
  <si>
    <t>Picatinny Arsenal</t>
  </si>
  <si>
    <t>3rd Ave</t>
  </si>
  <si>
    <t>McGuire Air National Guard</t>
  </si>
  <si>
    <t>3371 Charles Blvd</t>
  </si>
  <si>
    <t>Wrightstown</t>
  </si>
  <si>
    <t>Schildwachter &amp; Sons Oil</t>
  </si>
  <si>
    <t>1400 Ferris Pl</t>
  </si>
  <si>
    <t>Cuyahoga Valley National Park - VK Maintenance Yard</t>
  </si>
  <si>
    <t>900 Truxell Rd</t>
  </si>
  <si>
    <t>Peninsula</t>
  </si>
  <si>
    <t>Mansfield Lahm Regional Airport</t>
  </si>
  <si>
    <t>1947 Harrington Memorial Rd</t>
  </si>
  <si>
    <t>Pacific Pride - Ashland</t>
  </si>
  <si>
    <t>120 Lowe Rd</t>
  </si>
  <si>
    <t>Rogue Biofuels</t>
  </si>
  <si>
    <t>1409 N Highway 99</t>
  </si>
  <si>
    <t>Federal Correctional Institution - Yankton</t>
  </si>
  <si>
    <t>1016 Douglas Ave</t>
  </si>
  <si>
    <t>Naval Station Everett</t>
  </si>
  <si>
    <t>Bldg 2121</t>
  </si>
  <si>
    <t>7501 Grade Ln</t>
  </si>
  <si>
    <t>2019-03-04 20:28:54 UTC</t>
  </si>
  <si>
    <t>Hutch's C-Store #119</t>
  </si>
  <si>
    <t>2001 E 7th St</t>
  </si>
  <si>
    <t>Just off exit 40 of I-40</t>
  </si>
  <si>
    <t>L&amp;S Fuels LLC</t>
  </si>
  <si>
    <t>120 Cedar Springs Rd</t>
  </si>
  <si>
    <t>7-Eleven #77</t>
  </si>
  <si>
    <t>1920 S Eastern Ave</t>
  </si>
  <si>
    <t>S Eastern Ave &amp; SE 19th St</t>
  </si>
  <si>
    <t>Moore</t>
  </si>
  <si>
    <t>Kennecott Copper Mine</t>
  </si>
  <si>
    <t>9200 W 2400 S</t>
  </si>
  <si>
    <t>2400 S.</t>
  </si>
  <si>
    <t>Magna</t>
  </si>
  <si>
    <t>Clean Energy - CleanScapes Seattle</t>
  </si>
  <si>
    <t>7303 8th Ave S</t>
  </si>
  <si>
    <t>Movo Hydroco</t>
  </si>
  <si>
    <t>12125 Day St</t>
  </si>
  <si>
    <t>Gas station is located in an outlet mall.</t>
  </si>
  <si>
    <t>Trillium - Orange County Transportation Authority</t>
  </si>
  <si>
    <t>1717 E Via Burton</t>
  </si>
  <si>
    <t>Marine Corps Logistics Base - Barstow - Nebo Annex</t>
  </si>
  <si>
    <t>H St</t>
  </si>
  <si>
    <t>Bldg 324.</t>
  </si>
  <si>
    <t>Federal Communications Commission - Alabama</t>
  </si>
  <si>
    <t>1132 Cemetery St</t>
  </si>
  <si>
    <t>Aliceville</t>
  </si>
  <si>
    <t>Marshall Space Flight Center</t>
  </si>
  <si>
    <t>Saturn Rd</t>
  </si>
  <si>
    <t>Building 4611</t>
  </si>
  <si>
    <t>Veterans Affairs - Central Alabama Health Care System - Montgomery</t>
  </si>
  <si>
    <t>215 Perry Hill Rd</t>
  </si>
  <si>
    <t>Veterans Affairs - Central Alabama Health Care System - Tuskegee</t>
  </si>
  <si>
    <t>2400 Hospital Rd</t>
  </si>
  <si>
    <t>Tuskegee</t>
  </si>
  <si>
    <t>Veterans Health Care System of the Ozarks</t>
  </si>
  <si>
    <t>1100 N College Ave</t>
  </si>
  <si>
    <t>Hot Springs National Park Fueling Center - Maintenance</t>
  </si>
  <si>
    <t>101 Reserve St</t>
  </si>
  <si>
    <t>Naval Base Port Hueneme</t>
  </si>
  <si>
    <t>Bldg 5307</t>
  </si>
  <si>
    <t>Port Hueneme</t>
  </si>
  <si>
    <t>Kum &amp; Go #657</t>
  </si>
  <si>
    <t>2190 Vickers Dr</t>
  </si>
  <si>
    <t>Fort Carson Super Station</t>
  </si>
  <si>
    <t>9650 Butts Rd</t>
  </si>
  <si>
    <t>Bldg 9650</t>
  </si>
  <si>
    <t>Fort Carson</t>
  </si>
  <si>
    <t>West Palm Beach Service Plaza - Shell</t>
  </si>
  <si>
    <t>Mile Marker 94, Florida Turnpike</t>
  </si>
  <si>
    <t>Lake Worth</t>
  </si>
  <si>
    <t>Fort Drum Service Plaza - Shell</t>
  </si>
  <si>
    <t>Mile Marker 184, Florida Turnpike</t>
  </si>
  <si>
    <t>Okeechobee</t>
  </si>
  <si>
    <t>Canoe Creek Service Plaza - Shell</t>
  </si>
  <si>
    <t>Mile Marker 229, Florida Turnpike</t>
  </si>
  <si>
    <t>Pearl Harbor Naval Shipyard - Paul Hamilton</t>
  </si>
  <si>
    <t>Paul Hamilton</t>
  </si>
  <si>
    <t>Schofield Barracks</t>
  </si>
  <si>
    <t>2805 Duck Rd</t>
  </si>
  <si>
    <t>Lenny's Gas N Wash</t>
  </si>
  <si>
    <t>8810 W 191 St</t>
  </si>
  <si>
    <t>Mokena</t>
  </si>
  <si>
    <t>Veterans Affairs - Illiana Health Care System</t>
  </si>
  <si>
    <t>1900 E Main St</t>
  </si>
  <si>
    <t>Naval Support Activity Crane</t>
  </si>
  <si>
    <t>300 Highway 361</t>
  </si>
  <si>
    <t>Crane</t>
  </si>
  <si>
    <t>7701 W State Rd 28</t>
  </si>
  <si>
    <t>Frankfort</t>
  </si>
  <si>
    <t>Thorntons #108</t>
  </si>
  <si>
    <t>7425 E Washington St</t>
  </si>
  <si>
    <t>Thorntons #140</t>
  </si>
  <si>
    <t>10901 Pendleton Pike</t>
  </si>
  <si>
    <t>Thorntons #402</t>
  </si>
  <si>
    <t>5310 W 10th St</t>
  </si>
  <si>
    <t>Thorntons #141</t>
  </si>
  <si>
    <t>2115 Hartford Ave</t>
  </si>
  <si>
    <t>Forest Service - Land Between the Lakes</t>
  </si>
  <si>
    <t>100 Van Morgan Dr</t>
  </si>
  <si>
    <t>Golden Pond</t>
  </si>
  <si>
    <t>Fort Campbell</t>
  </si>
  <si>
    <t>Market Garden Rd</t>
  </si>
  <si>
    <t>Building 6050 - UY7001</t>
  </si>
  <si>
    <t>Mile Marker 80.4 Eastbound Mass Pike</t>
  </si>
  <si>
    <t>Charlton</t>
  </si>
  <si>
    <t>Oscar G Johnson Veterans Affairs Hospital</t>
  </si>
  <si>
    <t>325 East H St</t>
  </si>
  <si>
    <t>Iron Mountain</t>
  </si>
  <si>
    <t>49435 Grand River Ave</t>
  </si>
  <si>
    <t>SW corner of intersection of Wixom Road &amp; Grand River Avenue, SW corner of main building</t>
  </si>
  <si>
    <t>Kansas City Veterans Affairs Medical Center</t>
  </si>
  <si>
    <t>4801 Linwood Blvd</t>
  </si>
  <si>
    <t>River Rd &amp; O St</t>
  </si>
  <si>
    <t>Bldg 162</t>
  </si>
  <si>
    <t>Glenn Research Center - Plumbrook Station</t>
  </si>
  <si>
    <t>6100 Columbus Ave</t>
  </si>
  <si>
    <t>Defense Logistics Agency - Defense Supply Center Columbus</t>
  </si>
  <si>
    <t>3990 E Broad St</t>
  </si>
  <si>
    <t>Jack C Montgomery Veterans Affairs Medical Center</t>
  </si>
  <si>
    <t>1011 Honor Heights Dr</t>
  </si>
  <si>
    <t>William Jennings Bryan Dorn - Veterans Affairs Medical Center</t>
  </si>
  <si>
    <t>6493 Garners Ferry Rd</t>
  </si>
  <si>
    <t>Corner Store #1070</t>
  </si>
  <si>
    <t>11380 Shaenfield Rd</t>
  </si>
  <si>
    <t>Joint Expeditionary Base Little Creek - Fort Story</t>
  </si>
  <si>
    <t>1251 D St</t>
  </si>
  <si>
    <t>Building 3093</t>
  </si>
  <si>
    <t>Naval Weapons Station Yorktown</t>
  </si>
  <si>
    <t>Bldg 372</t>
  </si>
  <si>
    <t>Yorktown</t>
  </si>
  <si>
    <t>Federal Bureau of Investigation Academy</t>
  </si>
  <si>
    <t>US Marine Corps Base</t>
  </si>
  <si>
    <t>Naval Air Station - Whidbey Island - Ault Field</t>
  </si>
  <si>
    <t>1015 W Midway</t>
  </si>
  <si>
    <t>Oak Harbor</t>
  </si>
  <si>
    <t>Veterans Affairs - Medical Center Walla Walla</t>
  </si>
  <si>
    <t>77 Wainwright Dr</t>
  </si>
  <si>
    <t>Veterans Affairs - Medical Center Cheyenne</t>
  </si>
  <si>
    <t>2360 E Pershing Blvd</t>
  </si>
  <si>
    <t>Blue Ridge Electric Co-op</t>
  </si>
  <si>
    <t>2328 Sandifer Blvd</t>
  </si>
  <si>
    <t>Westminster</t>
  </si>
  <si>
    <t>York Electric Co-op</t>
  </si>
  <si>
    <t>1385 Alexander Love Hwy</t>
  </si>
  <si>
    <t>University of South Carolina - Senate Street Garage</t>
  </si>
  <si>
    <t>1025 Henderson St</t>
  </si>
  <si>
    <t>Wolf Trap - Maintenance Yard</t>
  </si>
  <si>
    <t>1551 Trap Rd</t>
  </si>
  <si>
    <t>6500 Ursula Pl S</t>
  </si>
  <si>
    <t>Oconomowoc Transport</t>
  </si>
  <si>
    <t>8515 Brown St</t>
  </si>
  <si>
    <t>Southern California Edison - Rosemead Office Building 5</t>
  </si>
  <si>
    <t>1515 Walnut Grove Ave</t>
  </si>
  <si>
    <t>John Elway Chevrolet</t>
  </si>
  <si>
    <t>5200 S Broadway</t>
  </si>
  <si>
    <t>Located on the east side of the main building</t>
  </si>
  <si>
    <t>Deep River Library</t>
  </si>
  <si>
    <t>150 Main St</t>
  </si>
  <si>
    <t>In the back of the building next to the handicap spot</t>
  </si>
  <si>
    <t>Deep River</t>
  </si>
  <si>
    <t>2019-02-15 14:32:28 UTC</t>
  </si>
  <si>
    <t>Marlboro Electric Co-op</t>
  </si>
  <si>
    <t>254 Highway 401</t>
  </si>
  <si>
    <t>Bennettsville</t>
  </si>
  <si>
    <t>South Carolina Electric Co-op</t>
  </si>
  <si>
    <t>808 Knox Abbott Dr</t>
  </si>
  <si>
    <t>Cayce</t>
  </si>
  <si>
    <t>University of South Carolina - Bull Street Garage</t>
  </si>
  <si>
    <t>611 Bull St</t>
  </si>
  <si>
    <t>University of South Carolina - Discovery Garage</t>
  </si>
  <si>
    <t>821 Park St</t>
  </si>
  <si>
    <t>University of South Carolina - Horizon Garage</t>
  </si>
  <si>
    <t>519 Main St</t>
  </si>
  <si>
    <t>University of South Carolina - Sumter Street Garage</t>
  </si>
  <si>
    <t>501 Sumter St</t>
  </si>
  <si>
    <t>Westin Hilton Head Resort and Spa</t>
  </si>
  <si>
    <t>2 Grasslawn Ave</t>
  </si>
  <si>
    <t>Hilton Head</t>
  </si>
  <si>
    <t>Ocean Lakes Family Campground</t>
  </si>
  <si>
    <t>6001 S Kings Hwy</t>
  </si>
  <si>
    <t>Located at the intersection of Highway 544 &amp; Bus 17</t>
  </si>
  <si>
    <t>Lynches River Electric Co-op</t>
  </si>
  <si>
    <t>1104 W McGregor St</t>
  </si>
  <si>
    <t>Pageland</t>
  </si>
  <si>
    <t>Spartanburg Downtown Airport</t>
  </si>
  <si>
    <t>500 Ammons Rd</t>
  </si>
  <si>
    <t>Located in the long term parking lot</t>
  </si>
  <si>
    <t>City of Evansville - Locust Street Parking Garage</t>
  </si>
  <si>
    <t>416 Locust St</t>
  </si>
  <si>
    <t>City of Evansville - Sycamore Street Public Garage</t>
  </si>
  <si>
    <t>500 Sycamore St</t>
  </si>
  <si>
    <t>City of Evansville - Third Street Parking Garage</t>
  </si>
  <si>
    <t>315 Locust St</t>
  </si>
  <si>
    <t>Mall at Partridge Creek</t>
  </si>
  <si>
    <t>17420 Hall Rd</t>
  </si>
  <si>
    <t>Located in front of Brio</t>
  </si>
  <si>
    <t>Asheville Chevrolet</t>
  </si>
  <si>
    <t>205 Smoky Park Hwy</t>
  </si>
  <si>
    <t>2019-02-01 19:13:23 UTC</t>
  </si>
  <si>
    <t>Blue Ridge Community College - Alternative Fuels Lab</t>
  </si>
  <si>
    <t>2 E Campus Dr</t>
  </si>
  <si>
    <t>Spearman Bldg Alt Fuels Lab. One charger is outside and one is inside</t>
  </si>
  <si>
    <t>Flat Rock</t>
  </si>
  <si>
    <t>Blue Ridge Community College - Spearman Building</t>
  </si>
  <si>
    <t>Spearman Bldg Main Entrance</t>
  </si>
  <si>
    <t>Naval Air Station - Fallon</t>
  </si>
  <si>
    <t>Bldg 100</t>
  </si>
  <si>
    <t>Fallon</t>
  </si>
  <si>
    <t>San Diego Naval Base - Barrio Logan</t>
  </si>
  <si>
    <t>2730 McKean St</t>
  </si>
  <si>
    <t>Building 291</t>
  </si>
  <si>
    <t>1719 Wilshire Blvd</t>
  </si>
  <si>
    <t>20625 Hawthorne Blvd</t>
  </si>
  <si>
    <t>Naval Base - Ventura Point Mugu</t>
  </si>
  <si>
    <t>Bldg 63</t>
  </si>
  <si>
    <t>Point Mugu</t>
  </si>
  <si>
    <t>City of Grover Beach - City Hall</t>
  </si>
  <si>
    <t>154 8th St</t>
  </si>
  <si>
    <t>Grover Beach</t>
  </si>
  <si>
    <t>Camino Real Chevrolet</t>
  </si>
  <si>
    <t>2401 S Atlantic Blvd</t>
  </si>
  <si>
    <t>Monterey Park</t>
  </si>
  <si>
    <t>2019-02-20 19:55:49 UTC</t>
  </si>
  <si>
    <t>City of Morro Bay - Morro Bay Transit</t>
  </si>
  <si>
    <t>535 Harbor St</t>
  </si>
  <si>
    <t>Located at Harbor Street and Shasta Avenue</t>
  </si>
  <si>
    <t>Morro Bay</t>
  </si>
  <si>
    <t>Electric Power Research Institute (EPRI) - Palo Alto</t>
  </si>
  <si>
    <t>3420 Hillview Ave</t>
  </si>
  <si>
    <t>Palo Alto</t>
  </si>
  <si>
    <t>Lorien Hotel and Spa</t>
  </si>
  <si>
    <t>1600 King St</t>
  </si>
  <si>
    <t>Alexis Hotel</t>
  </si>
  <si>
    <t>1007 1st Ave</t>
  </si>
  <si>
    <t>Brea Civic Center</t>
  </si>
  <si>
    <t>1 Civic Center Cir</t>
  </si>
  <si>
    <t>Marcum, Copp, Barbieri DDS</t>
  </si>
  <si>
    <t>1129 Pacific St</t>
  </si>
  <si>
    <t>From Pacific St, turn right into the lot.  Charger is in the back.</t>
  </si>
  <si>
    <t>Bella Vista Road Park &amp; Ride Lot</t>
  </si>
  <si>
    <t>782 Davis Ct</t>
  </si>
  <si>
    <t>Located at the intersection of Davis Ct and Hume Way</t>
  </si>
  <si>
    <t>Bibb County Courthouse</t>
  </si>
  <si>
    <t>275 2nd St</t>
  </si>
  <si>
    <t>On 2nd street in front of the courthouse</t>
  </si>
  <si>
    <t>CityWay</t>
  </si>
  <si>
    <t>301 S Delaware St</t>
  </si>
  <si>
    <t>Denison Parking Inc - Merchants Plaza Garage</t>
  </si>
  <si>
    <t>31 S Meridian St</t>
  </si>
  <si>
    <t>Located on the 1st and 7th floor of the parking structure</t>
  </si>
  <si>
    <t>Georgia Street Boardwalk</t>
  </si>
  <si>
    <t>201 McCrea St</t>
  </si>
  <si>
    <t>Located along the Georgia street boardwalk at the intersection of Georgia St. and McCrea St.</t>
  </si>
  <si>
    <t>Indiana State Garage</t>
  </si>
  <si>
    <t>401 W Maryland St</t>
  </si>
  <si>
    <t>Located on the first floor of the parking structure</t>
  </si>
  <si>
    <t>Michaud Mitsubishi</t>
  </si>
  <si>
    <t>80 Andover St</t>
  </si>
  <si>
    <t>Danvers</t>
  </si>
  <si>
    <t>Volvo Group North America</t>
  </si>
  <si>
    <t>7900 National Service Rd</t>
  </si>
  <si>
    <t>City of Santa Fe - Railyard Parking Garage</t>
  </si>
  <si>
    <t>503 Camino de la Familia</t>
  </si>
  <si>
    <t>2nd and 3rd space to the left as you drive in</t>
  </si>
  <si>
    <t>Mirabito Travel Center</t>
  </si>
  <si>
    <t>1166 Castle Creek Rd</t>
  </si>
  <si>
    <t>Castle Creek</t>
  </si>
  <si>
    <t>EDCO Disposal - Buena Park</t>
  </si>
  <si>
    <t>6762 Stanton Ave</t>
  </si>
  <si>
    <t>Easy access from I-5 and/or SR 91</t>
  </si>
  <si>
    <t>Clean Energy - San Diego Airport - India Shell</t>
  </si>
  <si>
    <t>3519 India St</t>
  </si>
  <si>
    <t>Clean Energy - Peoria Disposal</t>
  </si>
  <si>
    <t>1113 N Swords Ave</t>
  </si>
  <si>
    <t>West Peoria</t>
  </si>
  <si>
    <t>ampCNG</t>
  </si>
  <si>
    <t>7507 Highway 31 E</t>
  </si>
  <si>
    <t>Sellersburg</t>
  </si>
  <si>
    <t>Kwik Trip #659</t>
  </si>
  <si>
    <t>1990 Scott Rd NW</t>
  </si>
  <si>
    <t>Modern Disposal Services</t>
  </si>
  <si>
    <t>4746 Model City Rd</t>
  </si>
  <si>
    <t>Lewiston</t>
  </si>
  <si>
    <t>2019-03-22 20:18:54 UTC</t>
  </si>
  <si>
    <t>Palo CNG</t>
  </si>
  <si>
    <t>12600 State Route 66</t>
  </si>
  <si>
    <t>Exit 64 off of I-80, follow RT 66 south less than a mile.</t>
  </si>
  <si>
    <t>Clarion</t>
  </si>
  <si>
    <t>Clean Energy - Tyburn LLC</t>
  </si>
  <si>
    <t>451 Tyburn Rd</t>
  </si>
  <si>
    <t>Clean Energy - Philadelphia International Airport - Wally Park</t>
  </si>
  <si>
    <t>1 Scott Way</t>
  </si>
  <si>
    <t>Lester</t>
  </si>
  <si>
    <t>City of Dallas - Northwest Service Center</t>
  </si>
  <si>
    <t>9811 Harry Hines Blvd</t>
  </si>
  <si>
    <t>Clean Energy - Quarles</t>
  </si>
  <si>
    <t>211 Maury St</t>
  </si>
  <si>
    <t>City of Milwaukee - Lincoln Ave</t>
  </si>
  <si>
    <t>3921 W Lincoln Ave</t>
  </si>
  <si>
    <t>2601 Forrest Ave</t>
  </si>
  <si>
    <t>2019-04-02 19:31:08 UTC</t>
  </si>
  <si>
    <t>1508 E 4th St</t>
  </si>
  <si>
    <t>Storm Lake</t>
  </si>
  <si>
    <t>United Western Co-op</t>
  </si>
  <si>
    <t>3165 Highway 30</t>
  </si>
  <si>
    <t>Woodbine</t>
  </si>
  <si>
    <t>Road Ranger #207</t>
  </si>
  <si>
    <t>2001 N State St</t>
  </si>
  <si>
    <t>Belvidere</t>
  </si>
  <si>
    <t>BP - Harvey's Corner</t>
  </si>
  <si>
    <t>18300 S Cicero Ave</t>
  </si>
  <si>
    <t>Country Club Hills</t>
  </si>
  <si>
    <t>Thorntons #122</t>
  </si>
  <si>
    <t>2310 York Rd</t>
  </si>
  <si>
    <t>Thorntons #119</t>
  </si>
  <si>
    <t>2265 W Algonquin Rd</t>
  </si>
  <si>
    <t>Lake in the Hills</t>
  </si>
  <si>
    <t>Thorntons #139</t>
  </si>
  <si>
    <t>418 S Lincolnway St</t>
  </si>
  <si>
    <t>4111 N Manheim</t>
  </si>
  <si>
    <t>Family Express #54 - Plymouth</t>
  </si>
  <si>
    <t>1351 S Michigan St</t>
  </si>
  <si>
    <t>Thorntons #87</t>
  </si>
  <si>
    <t>2000 US 41 N</t>
  </si>
  <si>
    <t>Mile Marker 83.8 Westbound Mass Pike</t>
  </si>
  <si>
    <t>Mile Marker 104.4 Westbound Mass Pike</t>
  </si>
  <si>
    <t>Coborn's Express</t>
  </si>
  <si>
    <t>1106 8th St SW</t>
  </si>
  <si>
    <t>Pipestone</t>
  </si>
  <si>
    <t>Petro Serve USA #080</t>
  </si>
  <si>
    <t>4440 9th Ave SW</t>
  </si>
  <si>
    <t>Petro Serve USA #083</t>
  </si>
  <si>
    <t>1340 34th St SW</t>
  </si>
  <si>
    <t>Kum &amp; Go #366</t>
  </si>
  <si>
    <t>4443 S 84th St</t>
  </si>
  <si>
    <t>Exxon - Uni-Mart</t>
  </si>
  <si>
    <t>1825 Pennsylvania 309</t>
  </si>
  <si>
    <t>Station is located near the intersection of Route 309 and Pope Rd</t>
  </si>
  <si>
    <t>Thorntons #611</t>
  </si>
  <si>
    <t>2815 Lebanon Pike</t>
  </si>
  <si>
    <t>Corner Store #1308</t>
  </si>
  <si>
    <t>8656 Spicewood Springs Rd</t>
  </si>
  <si>
    <t>Highway 183 N southbound Frontage Rd. Traveling south on Highway 183 N, take Anderson Mill exit.</t>
  </si>
  <si>
    <t>Kroger #363</t>
  </si>
  <si>
    <t>9919 Westheimer Rd</t>
  </si>
  <si>
    <t>McCoy Mills Ford</t>
  </si>
  <si>
    <t>700 W Commonwealth Ave</t>
  </si>
  <si>
    <t>City of Rancho Cucamonga - Metrolink Station</t>
  </si>
  <si>
    <t>11208 Azuza Ct</t>
  </si>
  <si>
    <t>Located in permit only public parking lot at the Metrolink Rancho Cucamonga Station</t>
  </si>
  <si>
    <t>50 SW 12th St</t>
  </si>
  <si>
    <t>Located on the 2nd level of the garage</t>
  </si>
  <si>
    <t>Pearlridge Shopping Center - Downtown</t>
  </si>
  <si>
    <t>Located in the downtown parking lot fronting the entrance of Cold Stone Creamery</t>
  </si>
  <si>
    <t>Hilo International Airport</t>
  </si>
  <si>
    <t>2450 Kekuanaoa St</t>
  </si>
  <si>
    <t>Located in the parking lot close to the terminal entrance</t>
  </si>
  <si>
    <t>Hilo</t>
  </si>
  <si>
    <t>University of Hawaii at Hilo</t>
  </si>
  <si>
    <t>200 W Kawaili St</t>
  </si>
  <si>
    <t>Located at the life science building</t>
  </si>
  <si>
    <t>Hawaii Convention Center</t>
  </si>
  <si>
    <t>1801 Kalakaua Ave</t>
  </si>
  <si>
    <t>In parking structure, Aisle B, next to the pedestrian walkway</t>
  </si>
  <si>
    <t>Honolulu International Airport</t>
  </si>
  <si>
    <t>300 Rodgers Blvd</t>
  </si>
  <si>
    <t>Located in regular parking lot between the interisland and main parking structures on the first floor</t>
  </si>
  <si>
    <t>Waikiki Sand Villa</t>
  </si>
  <si>
    <t>2375 Ala Wai Blvd</t>
  </si>
  <si>
    <t>In front of hotel lobby</t>
  </si>
  <si>
    <t>Wyndham Hotel</t>
  </si>
  <si>
    <t>227 Lewers St</t>
  </si>
  <si>
    <t>Bio-Beetle ECO Rental Cars</t>
  </si>
  <si>
    <t>55 Amala Pl</t>
  </si>
  <si>
    <t>40 Hana Hwy</t>
  </si>
  <si>
    <t>Next to Maui Mall</t>
  </si>
  <si>
    <t>Longs Drugs</t>
  </si>
  <si>
    <t>609 Kailua Rd</t>
  </si>
  <si>
    <t>Located in the parking stall in front of the entrance</t>
  </si>
  <si>
    <t>Kailua</t>
  </si>
  <si>
    <t>2019-03-18 20:10:48 UTC</t>
  </si>
  <si>
    <t>629 Kailua Rd</t>
  </si>
  <si>
    <t>Kona International Airport at Keahole</t>
  </si>
  <si>
    <t>73-200 Kupipi St</t>
  </si>
  <si>
    <t>In the first floor parking structure across from the entrance gate</t>
  </si>
  <si>
    <t>Maui Nui Golf Club</t>
  </si>
  <si>
    <t>1345 Piilani Hwy</t>
  </si>
  <si>
    <t>Rent-A-Space Business Services Center</t>
  </si>
  <si>
    <t>3600 Lower Honoapiilani Rd</t>
  </si>
  <si>
    <t>Next to the sidewalk across the parking lot from Ohana Taco.</t>
  </si>
  <si>
    <t>Four Seasons Resort at Manele Bay</t>
  </si>
  <si>
    <t>1 Manele Bay Rd</t>
  </si>
  <si>
    <t>Lanai City</t>
  </si>
  <si>
    <t>Lihue Airport</t>
  </si>
  <si>
    <t>3901 Mokulele Loop</t>
  </si>
  <si>
    <t>Located in the main public parking lot</t>
  </si>
  <si>
    <t>Maui County Building</t>
  </si>
  <si>
    <t>200 S High St</t>
  </si>
  <si>
    <t>Ideal Group</t>
  </si>
  <si>
    <t>2525 Clark St</t>
  </si>
  <si>
    <t>Firehouse Lot 3</t>
  </si>
  <si>
    <t>1st St &amp; Sloan St</t>
  </si>
  <si>
    <t>In the back of the firehouse</t>
  </si>
  <si>
    <t>South Orange</t>
  </si>
  <si>
    <t>Bowling Green State University - Parking lot 20</t>
  </si>
  <si>
    <t>E Wooster St</t>
  </si>
  <si>
    <t>Just south of the BGSU Welcome Center between Stadium Dr and E Wooster St</t>
  </si>
  <si>
    <t>Bowling Green State University - Parking lot 8</t>
  </si>
  <si>
    <t>707 E Merry</t>
  </si>
  <si>
    <t>Behind Falcon Heights residence hall; E Merry and Thurstin St</t>
  </si>
  <si>
    <t>Bowling Green State University - Parking lot E</t>
  </si>
  <si>
    <t>Pike St &amp; Thurstin Ave</t>
  </si>
  <si>
    <t>Next to BGSU Heat Plant and railroad tracks; across the street from Bowen-Thompson Student Union on Thurstin St</t>
  </si>
  <si>
    <t>City of Bowling Green - Parking Lot 1</t>
  </si>
  <si>
    <t>119 E Court St</t>
  </si>
  <si>
    <t>Space #120. Between N Main and N Prospect</t>
  </si>
  <si>
    <t>City of Bowling Green - Parking Lot 2</t>
  </si>
  <si>
    <t>125 S Prospect St</t>
  </si>
  <si>
    <t>Space #294.  Between E Wooster and Clough St</t>
  </si>
  <si>
    <t>City of Bowling Green - Parking Lot 3</t>
  </si>
  <si>
    <t>132 S Church St</t>
  </si>
  <si>
    <t>Space #300. Between W Wooster and W Washington St</t>
  </si>
  <si>
    <t>Route 66 Nissan - Tulsa</t>
  </si>
  <si>
    <t>8190 E Skelly Dr</t>
  </si>
  <si>
    <t>Cafe Yumm! - On Broadway</t>
  </si>
  <si>
    <t>730 E Broadway</t>
  </si>
  <si>
    <t>Corner of Hilyard and East Broadway</t>
  </si>
  <si>
    <t>Oncor Electric</t>
  </si>
  <si>
    <t>1515 Woodall Rodgers Fwy</t>
  </si>
  <si>
    <t>Marriott Springhill Suites</t>
  </si>
  <si>
    <t>1730 N Wenatchee Ave</t>
  </si>
  <si>
    <t>Wenatchee</t>
  </si>
  <si>
    <t>Milwaukee County</t>
  </si>
  <si>
    <t>10320 W Watertown Plank Rd</t>
  </si>
  <si>
    <t>Wauwautosa</t>
  </si>
  <si>
    <t>Fortner Gas</t>
  </si>
  <si>
    <t>2217 US Highway 62 W</t>
  </si>
  <si>
    <t>Tri-Gas</t>
  </si>
  <si>
    <t>13255 Augustine Herman Hwy</t>
  </si>
  <si>
    <t>Galena</t>
  </si>
  <si>
    <t>San Joaquin Valley Air Pollution Control District - Central Regional Office</t>
  </si>
  <si>
    <t>1990 E Gettysburg Ave</t>
  </si>
  <si>
    <t>Lodi City Hall</t>
  </si>
  <si>
    <t>221 W Pine St</t>
  </si>
  <si>
    <t>Lodi</t>
  </si>
  <si>
    <t>Sierra Chrysler Dodge Jeep Ram</t>
  </si>
  <si>
    <t>1305 S Mountain Ave</t>
  </si>
  <si>
    <t>Monrovia</t>
  </si>
  <si>
    <t>Rancho Sierra Vista - Administrative Parking Lot</t>
  </si>
  <si>
    <t>4124 Potrero Rd</t>
  </si>
  <si>
    <t>Reino Rd to Potrero Rd to Service Road</t>
  </si>
  <si>
    <t>Rancho Sierra Vista - Public Parking Lot</t>
  </si>
  <si>
    <t>4126 Potrero Rd</t>
  </si>
  <si>
    <t>From Ventura Freeway (U.S. 101) exit Lynn Road. Head south on Lynn Road for 5.25 miles to Via Goleta. Park Entrance is on the left. Proceed to main parking lot. Charging station is by the public restroom.</t>
  </si>
  <si>
    <t>Ontario International Airport</t>
  </si>
  <si>
    <t>Terminal Way</t>
  </si>
  <si>
    <t>Located in Daily Lots 2 and 4</t>
  </si>
  <si>
    <t>John T Lyle Center for Regenerative Studies</t>
  </si>
  <si>
    <t>4105 University Dr</t>
  </si>
  <si>
    <t>University of California - Davis Medical Center</t>
  </si>
  <si>
    <t>4241 X St</t>
  </si>
  <si>
    <t>Located in Parking Structure 3</t>
  </si>
  <si>
    <t>Mojave Desert Air Quality Management District</t>
  </si>
  <si>
    <t>14306 Park Ave</t>
  </si>
  <si>
    <t>Located at Civic Drive</t>
  </si>
  <si>
    <t>Girard Nissan</t>
  </si>
  <si>
    <t>425 Gold Star Hwy</t>
  </si>
  <si>
    <t>Cargill Chevrolet</t>
  </si>
  <si>
    <t>23 Livery St</t>
  </si>
  <si>
    <t>Located on wall of left side of parking lot (between service garage doors and car wash)</t>
  </si>
  <si>
    <t>Putnam</t>
  </si>
  <si>
    <t>Ridgefield BMW</t>
  </si>
  <si>
    <t>746 Danbury Rd</t>
  </si>
  <si>
    <t>Ridgefield</t>
  </si>
  <si>
    <t>Bedford Street Garage</t>
  </si>
  <si>
    <t>17 Forest St</t>
  </si>
  <si>
    <t>Bell Street Garage</t>
  </si>
  <si>
    <t>28 Bell St</t>
  </si>
  <si>
    <t>Stamford Government Center Garage</t>
  </si>
  <si>
    <t>888 Washington Blvd</t>
  </si>
  <si>
    <t>Torrington Town Hall</t>
  </si>
  <si>
    <t>140 Main St</t>
  </si>
  <si>
    <t>Arapahoe Parking Lot</t>
  </si>
  <si>
    <t>105 Lasalle Rd</t>
  </si>
  <si>
    <t>West Hartford</t>
  </si>
  <si>
    <t>Isham Garage</t>
  </si>
  <si>
    <t>17 Isham Rd</t>
  </si>
  <si>
    <t>Wilton Public Library</t>
  </si>
  <si>
    <t>137 Old Ridgefield Rd</t>
  </si>
  <si>
    <t>Florida Power &amp; Light - Cocoa Service Center</t>
  </si>
  <si>
    <t>335 Rosa L Jones Dr</t>
  </si>
  <si>
    <t>Cocoa</t>
  </si>
  <si>
    <t>Hilton Garden Inn - Parking Garage</t>
  </si>
  <si>
    <t>275 Baker St</t>
  </si>
  <si>
    <t>Located on 9th level</t>
  </si>
  <si>
    <t>Vision Care Associates</t>
  </si>
  <si>
    <t>4933 Benchmark Centre Dr</t>
  </si>
  <si>
    <t>Swansea</t>
  </si>
  <si>
    <t>DTE Energy - Macomb Service Center</t>
  </si>
  <si>
    <t>15600 19 Mile Rd</t>
  </si>
  <si>
    <t>East of intersection of Hayes Road and 19 Mile Road, on south side of 19 Mile Road; southernmost parking space along western face of building.</t>
  </si>
  <si>
    <t>McNaughton McKay Electric Co</t>
  </si>
  <si>
    <t>1357 E Lincoln Ave</t>
  </si>
  <si>
    <t>East side of building near customer Will Call entrance</t>
  </si>
  <si>
    <t>Madison Heights</t>
  </si>
  <si>
    <t>Lawrence Technological University</t>
  </si>
  <si>
    <t>21000 W 10 Mile Rd</t>
  </si>
  <si>
    <t>Along southern edge of parking lot C east of North Housing, between the two parking spaces immediately east of the handicap parking spaces that face the Buell Management Building</t>
  </si>
  <si>
    <t>Giant Eagle - Alpha Drive</t>
  </si>
  <si>
    <t>651 Alpha Dr</t>
  </si>
  <si>
    <t>Giant Eagle - Shadyside</t>
  </si>
  <si>
    <t>5550 Centre Ave</t>
  </si>
  <si>
    <t>Electric Power Research Institute (EPRI) - Knoxville</t>
  </si>
  <si>
    <t>942 Corridor Park Blvd</t>
  </si>
  <si>
    <t>Located in the lab garage area and front parking</t>
  </si>
  <si>
    <t>McMinnville Electric System</t>
  </si>
  <si>
    <t>300 W Main St</t>
  </si>
  <si>
    <t>Winner Chevrolet</t>
  </si>
  <si>
    <t>1624 S Canyon Way</t>
  </si>
  <si>
    <t>Colfax</t>
  </si>
  <si>
    <t>Interstate Oil Co</t>
  </si>
  <si>
    <t>183 W Main St</t>
  </si>
  <si>
    <t>At W Main St and Cottonwood St</t>
  </si>
  <si>
    <t>Langdale Fuel</t>
  </si>
  <si>
    <t>1628 James P Rogers Dr</t>
  </si>
  <si>
    <t>Kwik Trip #623</t>
  </si>
  <si>
    <t>7020 Highway 61 W</t>
  </si>
  <si>
    <t>Minnesota City</t>
  </si>
  <si>
    <t>Kwik Trip #403</t>
  </si>
  <si>
    <t>2270 46th St NW</t>
  </si>
  <si>
    <t>Village of Minoa</t>
  </si>
  <si>
    <t>102 Kalin Dr</t>
  </si>
  <si>
    <t>Minoa</t>
  </si>
  <si>
    <t>Freedom CNG</t>
  </si>
  <si>
    <t>6000 Debbielou Gardens Dr</t>
  </si>
  <si>
    <t>City of Chesapeake</t>
  </si>
  <si>
    <t>912 Hollowell Ln</t>
  </si>
  <si>
    <t>Kwik Trip #679</t>
  </si>
  <si>
    <t>4220 County Rd J</t>
  </si>
  <si>
    <t>Kwik Trip #396</t>
  </si>
  <si>
    <t>W229 N2086 Redford Blvd</t>
  </si>
  <si>
    <t>Dominion Energy - Exxon - Get 'N Go</t>
  </si>
  <si>
    <t>1640 Elk St</t>
  </si>
  <si>
    <t>Exit 104/I-80</t>
  </si>
  <si>
    <t>Clean Energy - Quarles - Washington Dulles International Airport</t>
  </si>
  <si>
    <t>45149 Old Ox Rd</t>
  </si>
  <si>
    <t>Cruisers - Riverbank</t>
  </si>
  <si>
    <t>2201 Patterson Rd</t>
  </si>
  <si>
    <t>Riverbank</t>
  </si>
  <si>
    <t>Kum &amp; Go #922</t>
  </si>
  <si>
    <t>120 E 26th St</t>
  </si>
  <si>
    <t>Rifle</t>
  </si>
  <si>
    <t>Sparky's One-Stop #4</t>
  </si>
  <si>
    <t>101 Highway 141</t>
  </si>
  <si>
    <t>Bayard</t>
  </si>
  <si>
    <t>Innovative Ag Services</t>
  </si>
  <si>
    <t>667 Highway 175</t>
  </si>
  <si>
    <t>Ellsworth</t>
  </si>
  <si>
    <t>Thorntons #19</t>
  </si>
  <si>
    <t>1118 W Touhy Ave</t>
  </si>
  <si>
    <t>Park Ridge</t>
  </si>
  <si>
    <t>Waterloo Fast Stop</t>
  </si>
  <si>
    <t>409 Route 3</t>
  </si>
  <si>
    <t>1845 White Lake Dr</t>
  </si>
  <si>
    <t>Whitehall</t>
  </si>
  <si>
    <t>Elgin One Stop</t>
  </si>
  <si>
    <t>501 N 2nd St</t>
  </si>
  <si>
    <t>New York State Thruway Authority - Clarence Travel Plaza</t>
  </si>
  <si>
    <t>Milepost 412 Westbound</t>
  </si>
  <si>
    <t>Between 48A (Pembroke) and 49 (Depew).</t>
  </si>
  <si>
    <t>Clarence</t>
  </si>
  <si>
    <t>Kroger Fuel Center #870</t>
  </si>
  <si>
    <t>2257 N Holland Sylvania Rd</t>
  </si>
  <si>
    <t>Henry's Travel Plaza</t>
  </si>
  <si>
    <t>1935 Old Edisto Dr</t>
  </si>
  <si>
    <t>Corner Store #1442</t>
  </si>
  <si>
    <t>8191 Barker Cypress</t>
  </si>
  <si>
    <t>Corner Store #1211</t>
  </si>
  <si>
    <t>11801 FM 423</t>
  </si>
  <si>
    <t>Little Elm</t>
  </si>
  <si>
    <t>Corner Store #1202</t>
  </si>
  <si>
    <t>18501 I-35 W</t>
  </si>
  <si>
    <t>City of Davis - City Hall</t>
  </si>
  <si>
    <t>23 Russell Blvd</t>
  </si>
  <si>
    <t>Yolo-Solano Air Quality Management District</t>
  </si>
  <si>
    <t>1947 Galileo Ct</t>
  </si>
  <si>
    <t>Malibu Civic Center</t>
  </si>
  <si>
    <t>23525 Civic Center Way</t>
  </si>
  <si>
    <t>Homewood Suites - San Jose Airport</t>
  </si>
  <si>
    <t>10 W Trimble Rd</t>
  </si>
  <si>
    <t>Vallejo City Hall</t>
  </si>
  <si>
    <t>555 Santa Clara St</t>
  </si>
  <si>
    <t>North Park</t>
  </si>
  <si>
    <t>195 Tamarack Trail</t>
  </si>
  <si>
    <t>Springboro</t>
  </si>
  <si>
    <t>1201 S Sylvania Dr</t>
  </si>
  <si>
    <t>115 N Loop</t>
  </si>
  <si>
    <t>2525 Story Rd W</t>
  </si>
  <si>
    <t>Located in the yard at the shop</t>
  </si>
  <si>
    <t>3600 Franklin Ave</t>
  </si>
  <si>
    <t>Capital One - McLean</t>
  </si>
  <si>
    <t>1680 Capital One Dr</t>
  </si>
  <si>
    <t>McLean</t>
  </si>
  <si>
    <t>Capital One - Garage First Floor</t>
  </si>
  <si>
    <t>15075 Capital One Dr</t>
  </si>
  <si>
    <t>Capital One - Garage Fourth Floor</t>
  </si>
  <si>
    <t>Capital One - Garage Ground Level</t>
  </si>
  <si>
    <t>Capital One - Garage Second Floor</t>
  </si>
  <si>
    <t>Capital One - Garage Third Floor</t>
  </si>
  <si>
    <t>City Market - Onion River Co-Op</t>
  </si>
  <si>
    <t>82 S Winooski Ave</t>
  </si>
  <si>
    <t>Langway Chevrolet of Manchester</t>
  </si>
  <si>
    <t>4847 Main St</t>
  </si>
  <si>
    <t>Burlington Mitsubishi</t>
  </si>
  <si>
    <t>1835 Shelburne Rd</t>
  </si>
  <si>
    <t>Located in the service area</t>
  </si>
  <si>
    <t>Shearer Chevrolet Buick GMC Cadillac</t>
  </si>
  <si>
    <t>1675 Shelburne Rd</t>
  </si>
  <si>
    <t>Dave Piepenbrink - State Farm Insurance Agent</t>
  </si>
  <si>
    <t>962 Middleway Pike</t>
  </si>
  <si>
    <t>Los Angeles Unified School District</t>
  </si>
  <si>
    <t>18421 S Hoover St</t>
  </si>
  <si>
    <t>W 182nd St</t>
  </si>
  <si>
    <t>524 E 15th St</t>
  </si>
  <si>
    <t>Located off of San Pedro St</t>
  </si>
  <si>
    <t>16200 Roscoe Blvd</t>
  </si>
  <si>
    <t>Roscoe Blvd &amp; Woodley Pl</t>
  </si>
  <si>
    <t>Brighton School District</t>
  </si>
  <si>
    <t>11701 Potomac St</t>
  </si>
  <si>
    <t>University of Pittsburgh Medical Center - Montefiore Hospital Parking Garage</t>
  </si>
  <si>
    <t>3459 5th Ave</t>
  </si>
  <si>
    <t>Enter garage from main driveway (Buffalo) off of Terrace Street</t>
  </si>
  <si>
    <t>University of Pittsburgh Medical Center - Presbyterian Hospital Parking Garage</t>
  </si>
  <si>
    <t>255 Lothrop St</t>
  </si>
  <si>
    <t>Lothrop and Terrace Street, enter garage off of Lothrop St</t>
  </si>
  <si>
    <t>Murfreesboro Electric</t>
  </si>
  <si>
    <t>205 N Walnut St</t>
  </si>
  <si>
    <t>Green Bay Electrical Workers - International Brotherhood of Electrical Workers Local 158</t>
  </si>
  <si>
    <t>2970 Greenbrier Rd</t>
  </si>
  <si>
    <t>Conservation and Environmental Center</t>
  </si>
  <si>
    <t>2855 Mesa Rd</t>
  </si>
  <si>
    <t>Infinite Energy Center</t>
  </si>
  <si>
    <t>6400 Sugarloaf Pkwy</t>
  </si>
  <si>
    <t>ACT Inc</t>
  </si>
  <si>
    <t>500 ACT Dr</t>
  </si>
  <si>
    <t>IBEW-NECA Electrical Training Institute</t>
  </si>
  <si>
    <t>1751 S Lawndale Ave</t>
  </si>
  <si>
    <t>State Capitol</t>
  </si>
  <si>
    <t>422 Rice St</t>
  </si>
  <si>
    <t>Ramp F</t>
  </si>
  <si>
    <t>2019-03-28 22:12:35 UTC</t>
  </si>
  <si>
    <t>Lemoore Area School District</t>
  </si>
  <si>
    <t>857 Iona Ave</t>
  </si>
  <si>
    <t>Lemoore</t>
  </si>
  <si>
    <t>City of Vacaville - Corporation Yard</t>
  </si>
  <si>
    <t>1001 Allison Dr</t>
  </si>
  <si>
    <t>2019-04-01 19:27:51 UTC</t>
  </si>
  <si>
    <t>Rocky Mountain C-Stores - Parachute</t>
  </si>
  <si>
    <t>201 Columbine Ct</t>
  </si>
  <si>
    <t>Located near the Shell station on the north side of I-70 at the Parachute CO exit</t>
  </si>
  <si>
    <t>Parachute</t>
  </si>
  <si>
    <t>Waste Management - Atlanta East</t>
  </si>
  <si>
    <t>1243 Beaver Ruin Rd</t>
  </si>
  <si>
    <t>Norcross</t>
  </si>
  <si>
    <t>Mansfield Independent School District</t>
  </si>
  <si>
    <t>1910 N Main St</t>
  </si>
  <si>
    <t>900 S 6th Ave</t>
  </si>
  <si>
    <t>CNG America - Lehi</t>
  </si>
  <si>
    <t>160 N 850 E</t>
  </si>
  <si>
    <t>Lehi Main St. Exit behind Alpine Credit Union.</t>
  </si>
  <si>
    <t>Lehi</t>
  </si>
  <si>
    <t>Sublette School District #1</t>
  </si>
  <si>
    <t>10095 Highway 191</t>
  </si>
  <si>
    <t>Pinedale</t>
  </si>
  <si>
    <t>Kum &amp; Go #665</t>
  </si>
  <si>
    <t>1206 Interquest Pkwy</t>
  </si>
  <si>
    <t>Kum &amp; Go #667</t>
  </si>
  <si>
    <t>7385 Duryea Rd</t>
  </si>
  <si>
    <t>Chevron - EZ Trip</t>
  </si>
  <si>
    <t>3601 Atlanta Rd SE</t>
  </si>
  <si>
    <t>Off I-285 at Exit 18 (Paces Ferry/Vinings)</t>
  </si>
  <si>
    <t>Smyrna</t>
  </si>
  <si>
    <t>Kum &amp; Go #517</t>
  </si>
  <si>
    <t>3132 1st Ave NE</t>
  </si>
  <si>
    <t>BP - Bad Axe Party Store</t>
  </si>
  <si>
    <t>690 S Van Dyke</t>
  </si>
  <si>
    <t>Bad Axe</t>
  </si>
  <si>
    <t>Marathon - Carriage Hills</t>
  </si>
  <si>
    <t>3010 E Lake Lansing Rd</t>
  </si>
  <si>
    <t>Kum &amp; Go #883</t>
  </si>
  <si>
    <t>2109 S Sheridan Rd</t>
  </si>
  <si>
    <t>Southeast corner of 21st &amp; Sheridan</t>
  </si>
  <si>
    <t>9200 Sunset - Parking Garage</t>
  </si>
  <si>
    <t>9200 W Sunset Blvd</t>
  </si>
  <si>
    <t>West Hollywood</t>
  </si>
  <si>
    <t>La Palmera Mall</t>
  </si>
  <si>
    <t>5488 S Padre Island Dr</t>
  </si>
  <si>
    <t>Located on the McArdle Rd side of the mall</t>
  </si>
  <si>
    <t>2233-B Mountain Creek Pkwy</t>
  </si>
  <si>
    <t>308 E 6th St</t>
  </si>
  <si>
    <t>Solano County - Corporation Yard #1 - Heavy Equipment Shop</t>
  </si>
  <si>
    <t>3255 N Texas St</t>
  </si>
  <si>
    <t>2019-04-09 17:50:44 UTC</t>
  </si>
  <si>
    <t>Leander Independent School District</t>
  </si>
  <si>
    <t>1701 W New Hope Dr</t>
  </si>
  <si>
    <t>Lakeline and W New Hope</t>
  </si>
  <si>
    <t>Cedar Park</t>
  </si>
  <si>
    <t>Conroe Independent School District</t>
  </si>
  <si>
    <t>108 Gladstell St</t>
  </si>
  <si>
    <t>Ysleta Independent School District</t>
  </si>
  <si>
    <t>7944 Yermoland Dr</t>
  </si>
  <si>
    <t>Splendora Independent School District</t>
  </si>
  <si>
    <t>26271 FM 2090 Rd</t>
  </si>
  <si>
    <t>Splendora</t>
  </si>
  <si>
    <t>All American Propane - East</t>
  </si>
  <si>
    <t>50 W Summit Dr</t>
  </si>
  <si>
    <t>Othello</t>
  </si>
  <si>
    <t>Nissan of Dubuque</t>
  </si>
  <si>
    <t>600 Century Dr</t>
  </si>
  <si>
    <t>Carousel Nissan</t>
  </si>
  <si>
    <t>817 Highway 1 W</t>
  </si>
  <si>
    <t>Hummel's Nissan</t>
  </si>
  <si>
    <t>4770 Merle Hay Rd</t>
  </si>
  <si>
    <t>Deery Brothers Nissan</t>
  </si>
  <si>
    <t>200 S Gear Ave</t>
  </si>
  <si>
    <t>Lang's Auto Service</t>
  </si>
  <si>
    <t>4947 Main St</t>
  </si>
  <si>
    <t>Station is located behind the building</t>
  </si>
  <si>
    <t>Andy Mohr Nissan</t>
  </si>
  <si>
    <t>4302 Lafayette Rd</t>
  </si>
  <si>
    <t>Tom Wood Nissan</t>
  </si>
  <si>
    <t>4150 E 96th St</t>
  </si>
  <si>
    <t>Memering Motorplex</t>
  </si>
  <si>
    <t>1949 Hart St</t>
  </si>
  <si>
    <t>Vision Nissan Greece</t>
  </si>
  <si>
    <t>4000 W Ridge Rd</t>
  </si>
  <si>
    <t>Central Avenue Nissan</t>
  </si>
  <si>
    <t>1919 Central Park Ave</t>
  </si>
  <si>
    <t>Yonkers</t>
  </si>
  <si>
    <t>Jeff Wyler Nissan</t>
  </si>
  <si>
    <t>1117 State Route 32</t>
  </si>
  <si>
    <t>Ricart Nissan</t>
  </si>
  <si>
    <t>4255 S Hamilton Rd</t>
  </si>
  <si>
    <t>Groveport</t>
  </si>
  <si>
    <t>Nelson Nissan</t>
  </si>
  <si>
    <t>800 W Queens St</t>
  </si>
  <si>
    <t>Fenton Nissan East</t>
  </si>
  <si>
    <t>5108 SE 15th St</t>
  </si>
  <si>
    <t>1441 S George Nigh Expy</t>
  </si>
  <si>
    <t>McAlester</t>
  </si>
  <si>
    <t>Bob Howard Nissan</t>
  </si>
  <si>
    <t>13200 Broadway Ext</t>
  </si>
  <si>
    <t>Chapman Nissan</t>
  </si>
  <si>
    <t>6723 Essington Ave</t>
  </si>
  <si>
    <t>Cochran Nissan</t>
  </si>
  <si>
    <t>3200 W Liberty Ave</t>
  </si>
  <si>
    <t>Loughead Nissan</t>
  </si>
  <si>
    <t>755 S Chester Rd</t>
  </si>
  <si>
    <t>Swarthmore</t>
  </si>
  <si>
    <t>Stateline Nissan</t>
  </si>
  <si>
    <t>845 Taunton Ave</t>
  </si>
  <si>
    <t>Langway Nissan of Newport</t>
  </si>
  <si>
    <t>295 W Main Rd</t>
  </si>
  <si>
    <t>Speedcraft Nissan</t>
  </si>
  <si>
    <t>885 Quaker Ln</t>
  </si>
  <si>
    <t>West Warwick</t>
  </si>
  <si>
    <t>2671 Hospitality Blvd</t>
  </si>
  <si>
    <t>City of Hartsville - 5th Street Parking Lot</t>
  </si>
  <si>
    <t>126 N 5th St</t>
  </si>
  <si>
    <t>Hartsville</t>
  </si>
  <si>
    <t>Harr Motors</t>
  </si>
  <si>
    <t>4255 6th Ave SE</t>
  </si>
  <si>
    <t>Granite Nissan</t>
  </si>
  <si>
    <t>2626 E Mall Dr</t>
  </si>
  <si>
    <t>Nissan of Burleson</t>
  </si>
  <si>
    <t>300 N Burleson Blvd</t>
  </si>
  <si>
    <t>Burleson</t>
  </si>
  <si>
    <t>Fred Haas Nissan</t>
  </si>
  <si>
    <t>24202 Tomball Pkwy</t>
  </si>
  <si>
    <t>Tomball</t>
  </si>
  <si>
    <t>Wilson Nissan</t>
  </si>
  <si>
    <t>328 N Main St</t>
  </si>
  <si>
    <t>Ken Garff Nissan - Riverdale</t>
  </si>
  <si>
    <t>615 W Riverdale Rd</t>
  </si>
  <si>
    <t>Riverdale</t>
  </si>
  <si>
    <t>Stephen Wade Auto Center</t>
  </si>
  <si>
    <t>150 Hilton Dr</t>
  </si>
  <si>
    <t>Ken Garff Nissan - Salt Lake City</t>
  </si>
  <si>
    <t>777 SW Temple</t>
  </si>
  <si>
    <t>Freedom Nissan</t>
  </si>
  <si>
    <t>1095 Shelburne Rd</t>
  </si>
  <si>
    <t>City of Bellevue - Bellevue Service Center</t>
  </si>
  <si>
    <t>2901 115th Ave NE</t>
  </si>
  <si>
    <t>2510 W Beltline Hwy</t>
  </si>
  <si>
    <t>Zimbrick Nissan</t>
  </si>
  <si>
    <t>5330 High Crossing Blvd</t>
  </si>
  <si>
    <t>Russ Darrow Nissan</t>
  </si>
  <si>
    <t>11212 W Metro Blvd</t>
  </si>
  <si>
    <t>Route 460 Green Valley</t>
  </si>
  <si>
    <t>Bluefield</t>
  </si>
  <si>
    <t>American Public University</t>
  </si>
  <si>
    <t>393 N Lawrence St</t>
  </si>
  <si>
    <t>Charles Town</t>
  </si>
  <si>
    <t>Moses Nissan</t>
  </si>
  <si>
    <t>5200 US Route 60 E</t>
  </si>
  <si>
    <t>300 Maccorkle Ave</t>
  </si>
  <si>
    <t>St. Albans</t>
  </si>
  <si>
    <t>Straub Nissan</t>
  </si>
  <si>
    <t>205 Straub Dr</t>
  </si>
  <si>
    <t>Triadelphia</t>
  </si>
  <si>
    <t>McCarthy Olathe Nissan</t>
  </si>
  <si>
    <t>683 N Rawhide Rd</t>
  </si>
  <si>
    <t>Olathe</t>
  </si>
  <si>
    <t>Swope Nissan</t>
  </si>
  <si>
    <t>1100 N Dixie Hwy</t>
  </si>
  <si>
    <t>Capitol Nissan - Frankfort</t>
  </si>
  <si>
    <t>1220 Versailles Rd</t>
  </si>
  <si>
    <t>Sisk Nissan</t>
  </si>
  <si>
    <t>10800 Eagle Way</t>
  </si>
  <si>
    <t>Byerly Ford Nissan</t>
  </si>
  <si>
    <t>4027 Dixie Hwy</t>
  </si>
  <si>
    <t>Jeff Wyler Nissan - Louisville</t>
  </si>
  <si>
    <t>4136 Shelbyville Rd</t>
  </si>
  <si>
    <t>Don Franklin Nissan - Somerset</t>
  </si>
  <si>
    <t>1147 S Highway 27</t>
  </si>
  <si>
    <t>LeBlanc Nissan</t>
  </si>
  <si>
    <t>14295 Airline Hwy</t>
  </si>
  <si>
    <t>Gonzales</t>
  </si>
  <si>
    <t>Ray Brandt Nissan</t>
  </si>
  <si>
    <t>4000 Lapalco Blvd</t>
  </si>
  <si>
    <t>Harvey</t>
  </si>
  <si>
    <t>Orr Nissan South</t>
  </si>
  <si>
    <t>1240 E Bert Kouns Industrial Loop</t>
  </si>
  <si>
    <t>Nissan of Slidell</t>
  </si>
  <si>
    <t>400 E Howze Beach Rd</t>
  </si>
  <si>
    <t>Slidell</t>
  </si>
  <si>
    <t>Commonwealth Nissan</t>
  </si>
  <si>
    <t>1 Commonwealth Dr</t>
  </si>
  <si>
    <t>Charlie's Nissan</t>
  </si>
  <si>
    <t>465 Western Ave</t>
  </si>
  <si>
    <t>Darling's Nissan</t>
  </si>
  <si>
    <t>114 Sylvan Rd</t>
  </si>
  <si>
    <t>Bangor</t>
  </si>
  <si>
    <t>College of the Atlantic</t>
  </si>
  <si>
    <t>105 Eden St</t>
  </si>
  <si>
    <t>TideSmart</t>
  </si>
  <si>
    <t>380 Route 1</t>
  </si>
  <si>
    <t>Falmouth</t>
  </si>
  <si>
    <t>Bill Dodge Nissan - Saco</t>
  </si>
  <si>
    <t>852 Portland Rd</t>
  </si>
  <si>
    <t>Saco</t>
  </si>
  <si>
    <t>Marc Motors</t>
  </si>
  <si>
    <t>1357 Main St</t>
  </si>
  <si>
    <t>Berlin City Nissan</t>
  </si>
  <si>
    <t>227 Maine Mall Rd</t>
  </si>
  <si>
    <t>South Portland</t>
  </si>
  <si>
    <t>Lee Nissan - Topsham</t>
  </si>
  <si>
    <t>107 Main St</t>
  </si>
  <si>
    <t>Tony Serra Highland Nissan</t>
  </si>
  <si>
    <t>2530 E Highland Rd</t>
  </si>
  <si>
    <t>Elhart Nissan</t>
  </si>
  <si>
    <t>870 Chicago Dr</t>
  </si>
  <si>
    <t>Gerweck Nissan</t>
  </si>
  <si>
    <t>15407 S Monroe St</t>
  </si>
  <si>
    <t>Nissan of Muskegon</t>
  </si>
  <si>
    <t>1860 E Sternberg Rd</t>
  </si>
  <si>
    <t>Jeffrey Automotive Group</t>
  </si>
  <si>
    <t>30800 Gratiot Ave</t>
  </si>
  <si>
    <t>Tamaroff Nissan</t>
  </si>
  <si>
    <t>28585 Telegraph Rd</t>
  </si>
  <si>
    <t>Luther Nissan</t>
  </si>
  <si>
    <t>1470 50th St E</t>
  </si>
  <si>
    <t>Mankato Nissan</t>
  </si>
  <si>
    <t>1815 E Madison Ave</t>
  </si>
  <si>
    <t>Lupient Nissan</t>
  </si>
  <si>
    <t>4642 Highway 52 N</t>
  </si>
  <si>
    <t>Miller Nissan</t>
  </si>
  <si>
    <t>2930 2nd St S</t>
  </si>
  <si>
    <t>Bommarito Nissan</t>
  </si>
  <si>
    <t>661 Dunn Rd</t>
  </si>
  <si>
    <t>Hazelwood</t>
  </si>
  <si>
    <t>State Line Nissan</t>
  </si>
  <si>
    <t>10401 Madison Ave</t>
  </si>
  <si>
    <t>John Youngblood Motors</t>
  </si>
  <si>
    <t>3505 S Campbell Ave</t>
  </si>
  <si>
    <t>Missoula Nissan</t>
  </si>
  <si>
    <t>2715 Brooks St</t>
  </si>
  <si>
    <t>Missoula</t>
  </si>
  <si>
    <t>Town of Cary - Town Hall</t>
  </si>
  <si>
    <t>101 Wilkinson Ave</t>
  </si>
  <si>
    <t>Located in the parking deck on the West side.</t>
  </si>
  <si>
    <t>Nissan of Clinton</t>
  </si>
  <si>
    <t>412 Southeast Blvd</t>
  </si>
  <si>
    <t>Village of Pinehurst</t>
  </si>
  <si>
    <t>178 Village Green St W</t>
  </si>
  <si>
    <t>Pinehurst</t>
  </si>
  <si>
    <t>Rex Hospital</t>
  </si>
  <si>
    <t>4420 Lake Boone Trail</t>
  </si>
  <si>
    <t>Located on level 1</t>
  </si>
  <si>
    <t>Wake Technical Community College</t>
  </si>
  <si>
    <t>9101 Fayetteville Rd</t>
  </si>
  <si>
    <t>Located in the parking deck</t>
  </si>
  <si>
    <t>Town of Southern Pines - Library</t>
  </si>
  <si>
    <t>170 W Connecticut Ave</t>
  </si>
  <si>
    <t>Located off of Bennet</t>
  </si>
  <si>
    <t>City of Wilmington - Market Street Parking Deck</t>
  </si>
  <si>
    <t>115 Market St</t>
  </si>
  <si>
    <t>Intersection of Market and 2nd St. Located on the first floor.</t>
  </si>
  <si>
    <t>Tidal Creek Co-op Food Market</t>
  </si>
  <si>
    <t>5329 Oleander Dr</t>
  </si>
  <si>
    <t>Gateway Nissan</t>
  </si>
  <si>
    <t>441 28th St S</t>
  </si>
  <si>
    <t>Nissan of Grand Forks</t>
  </si>
  <si>
    <t>3220 S Washington St</t>
  </si>
  <si>
    <t>Woodhouse Nissan</t>
  </si>
  <si>
    <t>7801 Nebraska Dr</t>
  </si>
  <si>
    <t>485 Main St</t>
  </si>
  <si>
    <t>Gorham</t>
  </si>
  <si>
    <t>Autofair Nissan</t>
  </si>
  <si>
    <t>45 Portsmouth Ave</t>
  </si>
  <si>
    <t>Stratham</t>
  </si>
  <si>
    <t>Sansone Nissan</t>
  </si>
  <si>
    <t>90-100 US Route 1</t>
  </si>
  <si>
    <t>Avenel</t>
  </si>
  <si>
    <t>Bridgewater Nissan</t>
  </si>
  <si>
    <t>1400 Route 22</t>
  </si>
  <si>
    <t>Bridgewater</t>
  </si>
  <si>
    <t>Nissan World of Denville</t>
  </si>
  <si>
    <t>3057 Route 10</t>
  </si>
  <si>
    <t>Denville</t>
  </si>
  <si>
    <t>585 State Route 440</t>
  </si>
  <si>
    <t>Nissan World of Red Bank</t>
  </si>
  <si>
    <t>120 Newman Springs Rd E</t>
  </si>
  <si>
    <t>Red Bank</t>
  </si>
  <si>
    <t>Nissan World of Springfield</t>
  </si>
  <si>
    <t>146-162 Route 22 W</t>
  </si>
  <si>
    <t>Nissan of Turnersville</t>
  </si>
  <si>
    <t>3400 Route 42</t>
  </si>
  <si>
    <t>Turnersville</t>
  </si>
  <si>
    <t>Fiesta Nissan</t>
  </si>
  <si>
    <t>2005 St Michaels Dr</t>
  </si>
  <si>
    <t>AutoNation Nissan - Las Vegas</t>
  </si>
  <si>
    <t>5800 W Sahara Ave</t>
  </si>
  <si>
    <t>Melloy Nissan</t>
  </si>
  <si>
    <t>7707 Lomas Blvd</t>
  </si>
  <si>
    <t>Reliable Nissan</t>
  </si>
  <si>
    <t>9951 Coors Blvd NW</t>
  </si>
  <si>
    <t>Shults Nissan</t>
  </si>
  <si>
    <t>311 Fluvanna Ave</t>
  </si>
  <si>
    <t>Jamestown</t>
  </si>
  <si>
    <t>Jim Harte Nissan</t>
  </si>
  <si>
    <t>271 N Bedford Rd</t>
  </si>
  <si>
    <t>Mt. Kisco</t>
  </si>
  <si>
    <t>Nissan of Queens</t>
  </si>
  <si>
    <t>9325 Rockaway Blvd</t>
  </si>
  <si>
    <t>Ozone Park</t>
  </si>
  <si>
    <t>Town of Penfield - Library</t>
  </si>
  <si>
    <t>1985 Baird Rd</t>
  </si>
  <si>
    <t>Penfield</t>
  </si>
  <si>
    <t>Hilton Orlando Bonnet Creek</t>
  </si>
  <si>
    <t>14100 Bonnet Creek Resort</t>
  </si>
  <si>
    <t>Orange County - Convention Center</t>
  </si>
  <si>
    <t>9800 International Dr</t>
  </si>
  <si>
    <t>Located at the south concourse entrance</t>
  </si>
  <si>
    <t>Sheraton Vistana Resort</t>
  </si>
  <si>
    <t>8800 Vistana Centre Dr</t>
  </si>
  <si>
    <t>Located at the Welcome Center</t>
  </si>
  <si>
    <t>Applebee's</t>
  </si>
  <si>
    <t>4000 Park Blvd</t>
  </si>
  <si>
    <t>Pinellas Park Public Library</t>
  </si>
  <si>
    <t>7770 52nd St N</t>
  </si>
  <si>
    <t>2901 66th St N</t>
  </si>
  <si>
    <t>City of St. Petersburg - Bayshore Dr</t>
  </si>
  <si>
    <t>132 Bayshore Dr NE</t>
  </si>
  <si>
    <t>City of St. Petersburg - Mid CoreParking Garage</t>
  </si>
  <si>
    <t>117 2nd St N</t>
  </si>
  <si>
    <t>Publix #1199</t>
  </si>
  <si>
    <t>1600 66th St N</t>
  </si>
  <si>
    <t>Located in the parking garage on the north end</t>
  </si>
  <si>
    <t>Publix #1394</t>
  </si>
  <si>
    <t>1700 34th St N</t>
  </si>
  <si>
    <t>Located near the bakery area</t>
  </si>
  <si>
    <t>City of Seminole - Recreation Center</t>
  </si>
  <si>
    <t>9100 113th St N</t>
  </si>
  <si>
    <t>Seminole</t>
  </si>
  <si>
    <t>2046 Veterans Blvd</t>
  </si>
  <si>
    <t>Grainger Nissan</t>
  </si>
  <si>
    <t>1550 Chatham Pkwy</t>
  </si>
  <si>
    <t>Edwards Nissan</t>
  </si>
  <si>
    <t>920 32nd Ave</t>
  </si>
  <si>
    <t>Townsend Nissan</t>
  </si>
  <si>
    <t>2620 Skyland Blvd E</t>
  </si>
  <si>
    <t>Long Beach Fleet Services</t>
  </si>
  <si>
    <t>Siemens Ultra</t>
  </si>
  <si>
    <t>685 E Middlefield Rd</t>
  </si>
  <si>
    <t>Sunnyvale Ford Lincoln</t>
  </si>
  <si>
    <t>650 E El Camino Real</t>
  </si>
  <si>
    <t>Red Rock Nissan</t>
  </si>
  <si>
    <t>2582 Highway 6 and 50</t>
  </si>
  <si>
    <t>Nissan of Norwich</t>
  </si>
  <si>
    <t>691 W Thames St</t>
  </si>
  <si>
    <t>City of Altamonte Springs - City Hall</t>
  </si>
  <si>
    <t>225 Newburyport Ave</t>
  </si>
  <si>
    <t>Galloway Drive</t>
  </si>
  <si>
    <t>City of DeLand - City Hall</t>
  </si>
  <si>
    <t>120 S Florida Ave</t>
  </si>
  <si>
    <t>Located on the South side</t>
  </si>
  <si>
    <t>City of DeLand - Parking Lot 11</t>
  </si>
  <si>
    <t>121 W Rich Ave</t>
  </si>
  <si>
    <t>Located in the parking lot</t>
  </si>
  <si>
    <t>InterContinental Hotel - San Francisco</t>
  </si>
  <si>
    <t>888 Howard St</t>
  </si>
  <si>
    <t>City of Inverness - Parking Lot</t>
  </si>
  <si>
    <t>212 W Main St</t>
  </si>
  <si>
    <t>Inverness</t>
  </si>
  <si>
    <t>Green Energy Biofuels</t>
  </si>
  <si>
    <t>310 S Congress St</t>
  </si>
  <si>
    <t>IGS CNG Services - Speedway</t>
  </si>
  <si>
    <t>2500 Royal Ave</t>
  </si>
  <si>
    <t>Monona</t>
  </si>
  <si>
    <t>City of Hemet</t>
  </si>
  <si>
    <t>3777 Industrial Ave</t>
  </si>
  <si>
    <t>8880 Old Federal Rd</t>
  </si>
  <si>
    <t>Ball Ground</t>
  </si>
  <si>
    <t>New Flyer</t>
  </si>
  <si>
    <t>6200 Glenn Carlson Dr</t>
  </si>
  <si>
    <t>Located in I-94 Business Park, near New Flyer's bus manufacturing plant.</t>
  </si>
  <si>
    <t>Spire Natural Gas Fueling Solutions</t>
  </si>
  <si>
    <t>402 Cedar St</t>
  </si>
  <si>
    <t>Piedmont Natural Gas - Winston-Salem</t>
  </si>
  <si>
    <t>2300 Lowery St</t>
  </si>
  <si>
    <t>Off exit 7 of Business Rt 40</t>
  </si>
  <si>
    <t>South Jersey Gas - Lindenwold</t>
  </si>
  <si>
    <t>2500 Old Egg Harbor Rd</t>
  </si>
  <si>
    <t>Lindenwold</t>
  </si>
  <si>
    <t>1224 Hayes Blvd</t>
  </si>
  <si>
    <t>Clean Energy - King of Prussia</t>
  </si>
  <si>
    <t>113 N Gulph Rd</t>
  </si>
  <si>
    <t>King of Prussia</t>
  </si>
  <si>
    <t>CNG 4 America - Bryan</t>
  </si>
  <si>
    <t>2890 N Harvey Mitchell Pkwy</t>
  </si>
  <si>
    <t>Located at Big Gas Truck Stop.</t>
  </si>
  <si>
    <t>Bryan</t>
  </si>
  <si>
    <t>CNG 4 America - Katy</t>
  </si>
  <si>
    <t>24985 Katy Fwy</t>
  </si>
  <si>
    <t>Located at Texaco Truck Stop - Sunmart #131. Dispensers are on extended diesel islands and the new CNG auto island.</t>
  </si>
  <si>
    <t>CNG 4 America - Rosenberg</t>
  </si>
  <si>
    <t>26111 Southwest Fwy</t>
  </si>
  <si>
    <t>Located at Valero Truck Stop - US 59 Fuelmart.</t>
  </si>
  <si>
    <t>Conrad N Hilton Foundation</t>
  </si>
  <si>
    <t>30440 Agoura Rd</t>
  </si>
  <si>
    <t>Agoura Hills</t>
  </si>
  <si>
    <t>City of Denver - Cultural Center Complex Garage</t>
  </si>
  <si>
    <t>65 W 12th Ave</t>
  </si>
  <si>
    <t>Located on level 3 by the elevator</t>
  </si>
  <si>
    <t>City of Denver - Denver Performing Arts Center Garage</t>
  </si>
  <si>
    <t>1055 13th St</t>
  </si>
  <si>
    <t>Located on level 4 by the elevators</t>
  </si>
  <si>
    <t>Davies Pacific Center</t>
  </si>
  <si>
    <t>841 Bishop St</t>
  </si>
  <si>
    <t>Located on the 6th floor of the parking garage</t>
  </si>
  <si>
    <t>Pan Am Building</t>
  </si>
  <si>
    <t>1600 Kapiolani Blvd</t>
  </si>
  <si>
    <t>Water Front Plaza</t>
  </si>
  <si>
    <t>500 Ala Moana Blvd</t>
  </si>
  <si>
    <t>Located in the basement level of the garage</t>
  </si>
  <si>
    <t>Prairie Trail School</t>
  </si>
  <si>
    <t>13600 W Wadsworth Rd</t>
  </si>
  <si>
    <t>Wadsworth</t>
  </si>
  <si>
    <t>Minnesota Discovery Center</t>
  </si>
  <si>
    <t>1005 Discovery Dr</t>
  </si>
  <si>
    <t>Chisholm</t>
  </si>
  <si>
    <t>Latitudes</t>
  </si>
  <si>
    <t>2401 Highway 528</t>
  </si>
  <si>
    <t>Located in front of pumps 1 and 2</t>
  </si>
  <si>
    <t>Rio Rancho</t>
  </si>
  <si>
    <t>Frito Lay - Plymouth</t>
  </si>
  <si>
    <t>45325 Polaris Ct</t>
  </si>
  <si>
    <t>Frito Lay - Southgate</t>
  </si>
  <si>
    <t>12862 Reeck Rd</t>
  </si>
  <si>
    <t>Frito Lay - Sterling Heights</t>
  </si>
  <si>
    <t>6600 17 Mile Rd</t>
  </si>
  <si>
    <t>Greenwood County - Public Works County Garage</t>
  </si>
  <si>
    <t>1009 Siloam Church Rd</t>
  </si>
  <si>
    <t>Arlington Independent School District</t>
  </si>
  <si>
    <t>1124 W Arkansas Ln</t>
  </si>
  <si>
    <t>Austin Independent School District</t>
  </si>
  <si>
    <t>7200 Bluff Springs Rd</t>
  </si>
  <si>
    <t>Capital Area Rural Transportation System</t>
  </si>
  <si>
    <t>301 Hospital Dr</t>
  </si>
  <si>
    <t>Kum &amp; Go #658</t>
  </si>
  <si>
    <t>6125 Barnes Rd</t>
  </si>
  <si>
    <t>Kum &amp; Go #663</t>
  </si>
  <si>
    <t>5771 N Carefree Cir</t>
  </si>
  <si>
    <t>5151 W Okeechobee Rd</t>
  </si>
  <si>
    <t>2291 N Dixie Hwy</t>
  </si>
  <si>
    <t>Thorntons #40</t>
  </si>
  <si>
    <t>250 E Roosevelt Rd</t>
  </si>
  <si>
    <t>Villa Park</t>
  </si>
  <si>
    <t>Roc One Stop #13</t>
  </si>
  <si>
    <t>1201 W Main St</t>
  </si>
  <si>
    <t>West Frankfort</t>
  </si>
  <si>
    <t>Jackson Express</t>
  </si>
  <si>
    <t>400 W Elk St</t>
  </si>
  <si>
    <t>Kum &amp; Go #885</t>
  </si>
  <si>
    <t>4728 S Yale Ave</t>
  </si>
  <si>
    <t>On the west side of Yale, immediately south of I-44</t>
  </si>
  <si>
    <t>Best Western - Date Tree Hotel</t>
  </si>
  <si>
    <t>81909 Indio Blvd</t>
  </si>
  <si>
    <t>City of Pasadena - Los Robles Garage</t>
  </si>
  <si>
    <t>400 E Green St</t>
  </si>
  <si>
    <t>City of Pasadena - Plaza Las Fuentes</t>
  </si>
  <si>
    <t>135 N Los Robles Ave</t>
  </si>
  <si>
    <t>Best Western - Pepper Tree Inn</t>
  </si>
  <si>
    <t>3850 State St</t>
  </si>
  <si>
    <t>The Market Place</t>
  </si>
  <si>
    <t>13762 Jamboree Rd</t>
  </si>
  <si>
    <t>Located by Edwards Cinema on West Dr</t>
  </si>
  <si>
    <t>Adolfson &amp; Peterson Construction</t>
  </si>
  <si>
    <t>797 Ventura St</t>
  </si>
  <si>
    <t>Fairfield Mitsubishi</t>
  </si>
  <si>
    <t>421 Tunxis Hill Rd</t>
  </si>
  <si>
    <t>City of Northampton - Crafts Ave</t>
  </si>
  <si>
    <t>65 Crafts Ave</t>
  </si>
  <si>
    <t>Located at bottom of Crafts Ave</t>
  </si>
  <si>
    <t>City of Northampton - Fire Department</t>
  </si>
  <si>
    <t>26 Carlon Dr</t>
  </si>
  <si>
    <t>Located in the fire station parking lot</t>
  </si>
  <si>
    <t>Delta Township Administration Building</t>
  </si>
  <si>
    <t>7710 W Saginaw Hwy</t>
  </si>
  <si>
    <t>Buncombe County - Health and Human Services</t>
  </si>
  <si>
    <t>40 Coxe Ave</t>
  </si>
  <si>
    <t>Access is off Coxe Ave. on Sears Alley on the north side of building</t>
  </si>
  <si>
    <t>Carnegie Museums of Pittsburgh</t>
  </si>
  <si>
    <t>4400 Forbes Ave</t>
  </si>
  <si>
    <t>Forbes Ave and Craig St</t>
  </si>
  <si>
    <t>American Bush</t>
  </si>
  <si>
    <t>FutureFuel Chemical Co</t>
  </si>
  <si>
    <t>2800 Gap Rd</t>
  </si>
  <si>
    <t>In plant parking lot</t>
  </si>
  <si>
    <t>Batesville</t>
  </si>
  <si>
    <t>5347 Deerfoot Pkwy</t>
  </si>
  <si>
    <t>Trussville</t>
  </si>
  <si>
    <t>Clean Energy - Southland Transit</t>
  </si>
  <si>
    <t>14913 Ramona Blvd</t>
  </si>
  <si>
    <t>At Auction Ave</t>
  </si>
  <si>
    <t>Waste Management - Carlsbad Hauling</t>
  </si>
  <si>
    <t>5960 El Camino Real</t>
  </si>
  <si>
    <t>Waste Management - Carmel Marina Corp</t>
  </si>
  <si>
    <t>11240 Commercial Pkwy</t>
  </si>
  <si>
    <t>Castroville</t>
  </si>
  <si>
    <t>13793 Redwood Ave</t>
  </si>
  <si>
    <t>Chino</t>
  </si>
  <si>
    <t>2019-03-04 20:18:03 UTC</t>
  </si>
  <si>
    <t>Waste Management - El Cajon - Private</t>
  </si>
  <si>
    <t>1001 W Bradley Ave</t>
  </si>
  <si>
    <t>LCNG Facility</t>
  </si>
  <si>
    <t>2019-03-04 20:00:38 UTC</t>
  </si>
  <si>
    <t>Waste Management - Davis Street Transfer Station</t>
  </si>
  <si>
    <t>2615 Davis St</t>
  </si>
  <si>
    <t>Waste Management - GI Industries</t>
  </si>
  <si>
    <t>195 W Los Angeles Ave</t>
  </si>
  <si>
    <t>LCNG Facility.</t>
  </si>
  <si>
    <t>2019-03-04 19:30:16 UTC</t>
  </si>
  <si>
    <t>9200 Glenoaks Blvd</t>
  </si>
  <si>
    <t>Waste Management - Sun Valley Hauling</t>
  </si>
  <si>
    <t>9081 Tujunga Ave</t>
  </si>
  <si>
    <t>2019-03-04 19:47:36 UTC</t>
  </si>
  <si>
    <t>Trillium - Roaring Fork Transportation Authority</t>
  </si>
  <si>
    <t>2307 Wulfsohn Rd</t>
  </si>
  <si>
    <t>Located at Glenwood Maintenance Facility.</t>
  </si>
  <si>
    <t>Glenwood Springs</t>
  </si>
  <si>
    <t>Waste Management - Denver North</t>
  </si>
  <si>
    <t>7780 E 96th Ave</t>
  </si>
  <si>
    <t>2019-03-04 19:13:21 UTC</t>
  </si>
  <si>
    <t>Waste Management - Fort Walton Beach</t>
  </si>
  <si>
    <t>108 Hill Ave NW</t>
  </si>
  <si>
    <t>Fort Walton Beach</t>
  </si>
  <si>
    <t>2019-03-04 19:23:58 UTC</t>
  </si>
  <si>
    <t>Pensacola Energy - Pine Forest</t>
  </si>
  <si>
    <t>6722 Pine Forest Rd</t>
  </si>
  <si>
    <t>550 Southrock Dr</t>
  </si>
  <si>
    <t>Highway 20, Exit Highway 2 N</t>
  </si>
  <si>
    <t>Waste Management - Norton Hauling</t>
  </si>
  <si>
    <t>100 Hill St</t>
  </si>
  <si>
    <t>Norton</t>
  </si>
  <si>
    <t>Waste Management - Trenton Hauling</t>
  </si>
  <si>
    <t>208 Patterson Ave</t>
  </si>
  <si>
    <t>Hamilton Township</t>
  </si>
  <si>
    <t>Waste Management - Rochester</t>
  </si>
  <si>
    <t>1661 Mount Read Blvd</t>
  </si>
  <si>
    <t>Waste Management - Columbus Hauling</t>
  </si>
  <si>
    <t>1006 Walnut St</t>
  </si>
  <si>
    <t>2019-03-04 19:10:56 UTC</t>
  </si>
  <si>
    <t>OnCue Express #112 - C-Store</t>
  </si>
  <si>
    <t>13600 N Western Ave</t>
  </si>
  <si>
    <t>SE Corner of Memorial &amp; N Western.</t>
  </si>
  <si>
    <t>Waste Management - Portland Hauling</t>
  </si>
  <si>
    <t>5330 NE Skyport Way</t>
  </si>
  <si>
    <t>2019-03-04 19:42:39 UTC</t>
  </si>
  <si>
    <t>Trillium - Procter &amp; Gamble</t>
  </si>
  <si>
    <t>PA-87</t>
  </si>
  <si>
    <t>Mehoopany</t>
  </si>
  <si>
    <t>Waste Management - Cranston Hauling</t>
  </si>
  <si>
    <t>1688 Pontiac Ave</t>
  </si>
  <si>
    <t>2019-03-04 19:12:20 UTC</t>
  </si>
  <si>
    <t>George Bush Intercontinental Airport</t>
  </si>
  <si>
    <t>4001 Greens Rd</t>
  </si>
  <si>
    <t>Waste Management - Hampton Roads</t>
  </si>
  <si>
    <t>3016 Yadkin Rd</t>
  </si>
  <si>
    <t>Waste Management - Spokane</t>
  </si>
  <si>
    <t>11321 E Indiana Ave</t>
  </si>
  <si>
    <t>Waste Management - North Sound - Woodinville</t>
  </si>
  <si>
    <t>6211 234th St SE</t>
  </si>
  <si>
    <t>Woodinville</t>
  </si>
  <si>
    <t>3050 Cranston Rd</t>
  </si>
  <si>
    <t>Beloit</t>
  </si>
  <si>
    <t>Waste Management - WI Franklin</t>
  </si>
  <si>
    <t>10627 S 27th St</t>
  </si>
  <si>
    <t>2019-03-04 19:48:43 UTC</t>
  </si>
  <si>
    <t>Star Valley Gas</t>
  </si>
  <si>
    <t>122 N Washington St</t>
  </si>
  <si>
    <t>Afton</t>
  </si>
  <si>
    <t>MAPCO #7504</t>
  </si>
  <si>
    <t>7131 University Dr NW</t>
  </si>
  <si>
    <t>Highway 72</t>
  </si>
  <si>
    <t>MAPCO #7510</t>
  </si>
  <si>
    <t>905 Memorial Pkwy NW</t>
  </si>
  <si>
    <t>Kum &amp; Go #147</t>
  </si>
  <si>
    <t>1709 N Reynolds</t>
  </si>
  <si>
    <t>Kum &amp; Go #413</t>
  </si>
  <si>
    <t>729 W Martin Luther King Blvd</t>
  </si>
  <si>
    <t>Kum &amp; Go #140</t>
  </si>
  <si>
    <t>6201 Colonel Glenn</t>
  </si>
  <si>
    <t>Kum &amp; Go #152</t>
  </si>
  <si>
    <t>3220 Springhill Dr</t>
  </si>
  <si>
    <t>Kum &amp; Go #153</t>
  </si>
  <si>
    <t>8801 Maumelle</t>
  </si>
  <si>
    <t>Kum &amp; Go #394</t>
  </si>
  <si>
    <t>2625 W Kings Hwy</t>
  </si>
  <si>
    <t>Paragould</t>
  </si>
  <si>
    <t>Kum &amp; Go #150</t>
  </si>
  <si>
    <t>3400 E Kiehl</t>
  </si>
  <si>
    <t>Sherwood</t>
  </si>
  <si>
    <t>Kum &amp; Go #384</t>
  </si>
  <si>
    <t>2351 W Sunset</t>
  </si>
  <si>
    <t>Kum &amp; Go #414</t>
  </si>
  <si>
    <t>1220 E Robinson</t>
  </si>
  <si>
    <t>Kum &amp; Go #672</t>
  </si>
  <si>
    <t>3025 Hancock Expy</t>
  </si>
  <si>
    <t>Kum &amp; Go #670</t>
  </si>
  <si>
    <t>8050 Fountain Mesa Rd</t>
  </si>
  <si>
    <t>Fountain</t>
  </si>
  <si>
    <t>831 W Sunrise Blvd</t>
  </si>
  <si>
    <t>Sunrise Blvd &amp; Powerline Rd</t>
  </si>
  <si>
    <t>Caraf Oil</t>
  </si>
  <si>
    <t>13705 NW 7th Ave</t>
  </si>
  <si>
    <t>Kum &amp; Go #518</t>
  </si>
  <si>
    <t>3603 NE Otterview Cir</t>
  </si>
  <si>
    <t>Kum &amp; Go #520</t>
  </si>
  <si>
    <t>2604 16th Ave</t>
  </si>
  <si>
    <t>Kum &amp; Go #32</t>
  </si>
  <si>
    <t>1200 N Walnut</t>
  </si>
  <si>
    <t>Kum &amp; Go #438</t>
  </si>
  <si>
    <t>1429 Park Ave</t>
  </si>
  <si>
    <t>Muscatine</t>
  </si>
  <si>
    <t>Kum &amp; Go #246</t>
  </si>
  <si>
    <t>111 E Jefferson</t>
  </si>
  <si>
    <t>Winterset</t>
  </si>
  <si>
    <t>CountryMark - Fountaintown</t>
  </si>
  <si>
    <t>11650 N State Rd 9</t>
  </si>
  <si>
    <t>Fountaintown</t>
  </si>
  <si>
    <t>Hazens Marathon - Capital Express</t>
  </si>
  <si>
    <t>14010 Cleveland Rd</t>
  </si>
  <si>
    <t>Speedway #9315</t>
  </si>
  <si>
    <t>11301 Westport Rd</t>
  </si>
  <si>
    <t>Ideal Market</t>
  </si>
  <si>
    <t>1640 N Main St</t>
  </si>
  <si>
    <t>Madisonville</t>
  </si>
  <si>
    <t>Speedway #9540</t>
  </si>
  <si>
    <t>1620 Mt Eden Rd</t>
  </si>
  <si>
    <t>19 Mile &amp; Van Dyke Mobil</t>
  </si>
  <si>
    <t>42877 Van Dyke Rd</t>
  </si>
  <si>
    <t>19 Mile and Van Dyke</t>
  </si>
  <si>
    <t>SuperAmerica #4445</t>
  </si>
  <si>
    <t>10865 University Ave NE</t>
  </si>
  <si>
    <t>SuperAmerica #4311</t>
  </si>
  <si>
    <t>12504 Central Ave NE</t>
  </si>
  <si>
    <t>SuperAmerica #4294</t>
  </si>
  <si>
    <t>7601 Jolly Ln</t>
  </si>
  <si>
    <t>Brooklyn Park</t>
  </si>
  <si>
    <t>SuperAmerica #4211</t>
  </si>
  <si>
    <t>1221 E County Rd 42</t>
  </si>
  <si>
    <t>SuperAmerica #4521</t>
  </si>
  <si>
    <t>1080 Highway 110</t>
  </si>
  <si>
    <t>Mendota Heights</t>
  </si>
  <si>
    <t>SuperAmerica #4369</t>
  </si>
  <si>
    <t>5201 Post Rd</t>
  </si>
  <si>
    <t>SuperAmerica #4615</t>
  </si>
  <si>
    <t>826 W 66th St</t>
  </si>
  <si>
    <t>SuperAmerica #4459</t>
  </si>
  <si>
    <t>1624 Hastings Ave</t>
  </si>
  <si>
    <t>SuperAmerica #4317</t>
  </si>
  <si>
    <t>3155 Century Ave</t>
  </si>
  <si>
    <t>White Bear Lake</t>
  </si>
  <si>
    <t>SuperAmerica #4357</t>
  </si>
  <si>
    <t>1447 Highway 96 E</t>
  </si>
  <si>
    <t>Conoco - Grand Slam Phillips 66</t>
  </si>
  <si>
    <t>630 Grand Blvd</t>
  </si>
  <si>
    <t>Kum &amp; Go #472</t>
  </si>
  <si>
    <t>1505 N National</t>
  </si>
  <si>
    <t>Kum &amp; Go #816</t>
  </si>
  <si>
    <t>2626 E Burdick</t>
  </si>
  <si>
    <t>Minot</t>
  </si>
  <si>
    <t>Kum &amp; Go #2812</t>
  </si>
  <si>
    <t>518 2nd St NE</t>
  </si>
  <si>
    <t>Tioga</t>
  </si>
  <si>
    <t>Kum &amp; Go #804</t>
  </si>
  <si>
    <t>124 S Main St</t>
  </si>
  <si>
    <t>Watford City</t>
  </si>
  <si>
    <t>6600 N 84th St</t>
  </si>
  <si>
    <t>At intersection of 84th and Highway 6.</t>
  </si>
  <si>
    <t>Kum &amp; Go #363</t>
  </si>
  <si>
    <t>1819 N 72nd St</t>
  </si>
  <si>
    <t>Kum &amp; Go #364</t>
  </si>
  <si>
    <t>8990 Boyd St</t>
  </si>
  <si>
    <t>Kum &amp; Go #378</t>
  </si>
  <si>
    <t>14353 Q St</t>
  </si>
  <si>
    <t>Islandia Axim - Gulf</t>
  </si>
  <si>
    <t>1395 Veterans Memorial Hwy</t>
  </si>
  <si>
    <t>Hauppauge</t>
  </si>
  <si>
    <t>2019-03-31 18:19:57 UTC</t>
  </si>
  <si>
    <t>Kum &amp; Go #884</t>
  </si>
  <si>
    <t>3621 S Elm Pl</t>
  </si>
  <si>
    <t>Southeast corner of 101st (New Orleans Ave) and Elm (161st E Ave).</t>
  </si>
  <si>
    <t>Kum &amp; Go #820</t>
  </si>
  <si>
    <t>1302 W Will Rogers Blvd</t>
  </si>
  <si>
    <t>On the north side of Will Rogers, between the big curve and the railroad tracks.</t>
  </si>
  <si>
    <t>Kum &amp; Go #846</t>
  </si>
  <si>
    <t>100 Holiday Ln</t>
  </si>
  <si>
    <t>Locust Grove</t>
  </si>
  <si>
    <t>Kum &amp; Go #887</t>
  </si>
  <si>
    <t>1111 W 81st St S</t>
  </si>
  <si>
    <t>Northwest corner of 81st &amp; Olympia Ave, Close to Tulsa Hills Shopping Center</t>
  </si>
  <si>
    <t>Kum &amp; Go #631</t>
  </si>
  <si>
    <t>1400 N Cliff</t>
  </si>
  <si>
    <t>MAPCO #7502</t>
  </si>
  <si>
    <t>2099 Wilma Rudolph Blvd</t>
  </si>
  <si>
    <t>Stripes Store #1023</t>
  </si>
  <si>
    <t>3760 FM 2854</t>
  </si>
  <si>
    <t>Stripes Store #1026</t>
  </si>
  <si>
    <t>15922 Wallisville Rd</t>
  </si>
  <si>
    <t>Channelview</t>
  </si>
  <si>
    <t>Stripes Store #1030</t>
  </si>
  <si>
    <t>1111 W League City Pkwy</t>
  </si>
  <si>
    <t>Stripes Store #2254</t>
  </si>
  <si>
    <t>403 Avenue Q</t>
  </si>
  <si>
    <t>Stripes Store #2406</t>
  </si>
  <si>
    <t>11225 Quaker Ave</t>
  </si>
  <si>
    <t>Stripes Store #1012</t>
  </si>
  <si>
    <t>23845 FM 1314</t>
  </si>
  <si>
    <t>Porter</t>
  </si>
  <si>
    <t>Stripes Store #1028</t>
  </si>
  <si>
    <t>550 FM 2977</t>
  </si>
  <si>
    <t>H-E-B #638</t>
  </si>
  <si>
    <t>3601 FM 1488</t>
  </si>
  <si>
    <t>Kuykendahl Rd</t>
  </si>
  <si>
    <t>The Woodlands</t>
  </si>
  <si>
    <t>MAPCO #4065</t>
  </si>
  <si>
    <t>13200 Kingston Ave</t>
  </si>
  <si>
    <t>East Coast</t>
  </si>
  <si>
    <t>6460 Boydton Plank</t>
  </si>
  <si>
    <t>MAPCO Express</t>
  </si>
  <si>
    <t>10007 James Madison Hwy</t>
  </si>
  <si>
    <t>516 Ash St</t>
  </si>
  <si>
    <t>Baraboo</t>
  </si>
  <si>
    <t>United Co-op - Hustisford Cenex</t>
  </si>
  <si>
    <t>326 W Juneau St</t>
  </si>
  <si>
    <t>Hustisford</t>
  </si>
  <si>
    <t>Airport Shell</t>
  </si>
  <si>
    <t>110 E Layton Ave</t>
  </si>
  <si>
    <t>S Howell Ave</t>
  </si>
  <si>
    <t>Kum &amp; Go #952</t>
  </si>
  <si>
    <t>3354 E Lincolnway</t>
  </si>
  <si>
    <t>Kum &amp; Go #959</t>
  </si>
  <si>
    <t>719 N Highway 14-16</t>
  </si>
  <si>
    <t>Gillette</t>
  </si>
  <si>
    <t>Old Farm Court</t>
  </si>
  <si>
    <t>115 Old Farm Ct</t>
  </si>
  <si>
    <t>Located at the end of the cul-de-sac</t>
  </si>
  <si>
    <t>Element Fleet Management</t>
  </si>
  <si>
    <t>3 Capital Dr</t>
  </si>
  <si>
    <t>Visitor Parking</t>
  </si>
  <si>
    <t>Buncombe County Interchange Building</t>
  </si>
  <si>
    <t>59 Woodfin Pl</t>
  </si>
  <si>
    <t>Orange County - West Campus Office Building</t>
  </si>
  <si>
    <t>131 W Margaret Ln</t>
  </si>
  <si>
    <t>In parking deck, one floor up from ground level</t>
  </si>
  <si>
    <t>Melink</t>
  </si>
  <si>
    <t>5140 River Valley Rd</t>
  </si>
  <si>
    <t>Round Bottom Rd &amp; River Valley Rd</t>
  </si>
  <si>
    <t>Los Angeles Metro - Chatsworth Metrolink Station</t>
  </si>
  <si>
    <t>10005 Old Depot Plaza Rd</t>
  </si>
  <si>
    <t>Located on the north side of the parking lot</t>
  </si>
  <si>
    <t>107 Seldon St</t>
  </si>
  <si>
    <t>Berlin</t>
  </si>
  <si>
    <t>Propark America</t>
  </si>
  <si>
    <t>777 Main St</t>
  </si>
  <si>
    <t>Entrance on Asylum St or Pearl St. Located in the lot and in the garage</t>
  </si>
  <si>
    <t>Sheraton Vistana Village</t>
  </si>
  <si>
    <t>12401 International Dr</t>
  </si>
  <si>
    <t>Publix #1149</t>
  </si>
  <si>
    <t>111 104th Ave</t>
  </si>
  <si>
    <t>Located outside the garage on the south side</t>
  </si>
  <si>
    <t>Treasure Island</t>
  </si>
  <si>
    <t>City of Buford - Community Center</t>
  </si>
  <si>
    <t>2200 Buford Hwy NE</t>
  </si>
  <si>
    <t>Alton City Hall</t>
  </si>
  <si>
    <t>101 E 3rd St</t>
  </si>
  <si>
    <t>Alton</t>
  </si>
  <si>
    <t>Libertyville Mitsubishi</t>
  </si>
  <si>
    <t>1119 S Milwaukee Ave</t>
  </si>
  <si>
    <t>Located on north side of the building</t>
  </si>
  <si>
    <t>Bryan Chevrolet</t>
  </si>
  <si>
    <t>8213 Airline Dr</t>
  </si>
  <si>
    <t>Between David Dr and Williams Blvd</t>
  </si>
  <si>
    <t>Puff the Magic</t>
  </si>
  <si>
    <t>649 Main St</t>
  </si>
  <si>
    <t>Menards</t>
  </si>
  <si>
    <t>17441 Weber Rd</t>
  </si>
  <si>
    <t>Crest Hill</t>
  </si>
  <si>
    <t>4701 W Cal Sag Rd</t>
  </si>
  <si>
    <t>4850 Route 14</t>
  </si>
  <si>
    <t>36 E W Newell Rd</t>
  </si>
  <si>
    <t>14975 Lincoln Ave</t>
  </si>
  <si>
    <t>Dolton</t>
  </si>
  <si>
    <t>1100 Avenue of Mid-America</t>
  </si>
  <si>
    <t>1400 S Highway 12</t>
  </si>
  <si>
    <t>2545 IL-26 S</t>
  </si>
  <si>
    <t>Freeport</t>
  </si>
  <si>
    <t>2791 Veterans Dr</t>
  </si>
  <si>
    <t>6100 East Ave</t>
  </si>
  <si>
    <t>Hodgkins</t>
  </si>
  <si>
    <t>2524 W Jefferson St</t>
  </si>
  <si>
    <t>1600 W Lane Rd</t>
  </si>
  <si>
    <t>Machesney Park</t>
  </si>
  <si>
    <t>3215 W North Ave</t>
  </si>
  <si>
    <t>500 Menard Dr</t>
  </si>
  <si>
    <t>2627 W Townline Rd</t>
  </si>
  <si>
    <t>2001 S Perryville Rd</t>
  </si>
  <si>
    <t>4220 E 30th St</t>
  </si>
  <si>
    <t>1975 Freedom Pkwy</t>
  </si>
  <si>
    <t>1800 Marketview Dr</t>
  </si>
  <si>
    <t>Scott Petroleum</t>
  </si>
  <si>
    <t>807 Highway 51 N</t>
  </si>
  <si>
    <t>Pickens</t>
  </si>
  <si>
    <t>Converse Service</t>
  </si>
  <si>
    <t>8201 N 56th St</t>
  </si>
  <si>
    <t>I-80 and Highway 77 North</t>
  </si>
  <si>
    <t>Staples Oil Expressway</t>
  </si>
  <si>
    <t>261 10th St</t>
  </si>
  <si>
    <t>Heron Lake</t>
  </si>
  <si>
    <t>Domino Express #1</t>
  </si>
  <si>
    <t>1709 S Highway 183</t>
  </si>
  <si>
    <t>America's Fuel 4 U</t>
  </si>
  <si>
    <t>7301 N Highway 81</t>
  </si>
  <si>
    <t>Duncan</t>
  </si>
  <si>
    <t>Northeast Oklahoma Public Facilities Authority - Stilwell</t>
  </si>
  <si>
    <t>81075 Highway 59</t>
  </si>
  <si>
    <t>Located on east side of Highway 59, across from Maryetta School (.25 mi north of the intersection of Highway 51 and Highway 59)</t>
  </si>
  <si>
    <t>Stilwell</t>
  </si>
  <si>
    <t>Dandy Mini-Mart</t>
  </si>
  <si>
    <t>474 Reuter Blvd</t>
  </si>
  <si>
    <t>Towanda</t>
  </si>
  <si>
    <t>Farci Fuels</t>
  </si>
  <si>
    <t>315 Patchogue Rd</t>
  </si>
  <si>
    <t>Port Jefferson Station</t>
  </si>
  <si>
    <t>2019-03-28 00:39:21 UTC</t>
  </si>
  <si>
    <t>Spinx #248</t>
  </si>
  <si>
    <t>1207 Highway 28 Bypass</t>
  </si>
  <si>
    <t>Corner of highway 24 and 28</t>
  </si>
  <si>
    <t>Spinx #119</t>
  </si>
  <si>
    <t>102 Bypass 25 NE</t>
  </si>
  <si>
    <t>H-E-B #110</t>
  </si>
  <si>
    <t>8850 Highway 6</t>
  </si>
  <si>
    <t>Missouri City</t>
  </si>
  <si>
    <t>MAPCO #7505</t>
  </si>
  <si>
    <t>6737 Highway 69 S</t>
  </si>
  <si>
    <t>Pearson Fuels - G&amp;M #4</t>
  </si>
  <si>
    <t>16990 Beach Blvd</t>
  </si>
  <si>
    <t>Bellingham Farmers Elevator</t>
  </si>
  <si>
    <t>400 Railroad St</t>
  </si>
  <si>
    <t>United States Naval Academy</t>
  </si>
  <si>
    <t>181 Wainwright Dr</t>
  </si>
  <si>
    <t>Patuxent River Air Station</t>
  </si>
  <si>
    <t>Millstone Rd</t>
  </si>
  <si>
    <t>Patuxent River</t>
  </si>
  <si>
    <t>Dakota County - Empire Transportation Facility</t>
  </si>
  <si>
    <t>2800 160th St W</t>
  </si>
  <si>
    <t>Rosemount</t>
  </si>
  <si>
    <t>SAS Institute Inc</t>
  </si>
  <si>
    <t>701 SAS Campus Dr</t>
  </si>
  <si>
    <t>Located at Building T</t>
  </si>
  <si>
    <t>820 SAS Campus Dr</t>
  </si>
  <si>
    <t>Located at Building C</t>
  </si>
  <si>
    <t>Central Parking - Fifth Third Center</t>
  </si>
  <si>
    <t>201 N Tryon St</t>
  </si>
  <si>
    <t>Located on the 4th level</t>
  </si>
  <si>
    <t>Levine Properties</t>
  </si>
  <si>
    <t>325 E 9th St</t>
  </si>
  <si>
    <t>Secure Parking - BAC Parking Deck</t>
  </si>
  <si>
    <t>227 E Trade St</t>
  </si>
  <si>
    <t>2nd floor of parking deck</t>
  </si>
  <si>
    <t>Secure Parking - Hearst Tower Deck</t>
  </si>
  <si>
    <t>214 N Tryon St</t>
  </si>
  <si>
    <t>Located on level 4</t>
  </si>
  <si>
    <t>McCurry Deck Chevrolet</t>
  </si>
  <si>
    <t>178 Watkins Dr</t>
  </si>
  <si>
    <t>Gastonia Conference Center</t>
  </si>
  <si>
    <t>145 Dr MLK Jr Way</t>
  </si>
  <si>
    <t>Bobby Murray Chevrolet</t>
  </si>
  <si>
    <t>1820 Capital Blvd</t>
  </si>
  <si>
    <t>2019-02-01 19:53:30 UTC</t>
  </si>
  <si>
    <t>Buffalo Niagara Medical Campus - Ellicott Street Lot</t>
  </si>
  <si>
    <t>589 Ellicott St</t>
  </si>
  <si>
    <t>Buffalo Niagara Medical Campus - Ellicott Street Parking</t>
  </si>
  <si>
    <t>Streetside parking adjacent to pay lot</t>
  </si>
  <si>
    <t>Buffalo Niagara Medical Campus - High Street Ramp</t>
  </si>
  <si>
    <t>134 High St</t>
  </si>
  <si>
    <t>1st level</t>
  </si>
  <si>
    <t>Reasor's Foods</t>
  </si>
  <si>
    <t>11116 S Memorial Dr</t>
  </si>
  <si>
    <t>Located by the deli side</t>
  </si>
  <si>
    <t>Bixby</t>
  </si>
  <si>
    <t>Fox Towers</t>
  </si>
  <si>
    <t>805 SW Broadway</t>
  </si>
  <si>
    <t>Hotel deLuxe</t>
  </si>
  <si>
    <t>729 SW 15th Ave</t>
  </si>
  <si>
    <t>Located in public parking garage</t>
  </si>
  <si>
    <t>Bridgeport Village Parking Lot</t>
  </si>
  <si>
    <t>7455 SW Bridgeport Rd</t>
  </si>
  <si>
    <t>David L Lawrence Convention Center Garage</t>
  </si>
  <si>
    <t>1000 Fort Duquesne Blvd</t>
  </si>
  <si>
    <t>Located on the first level in the back to the left of the main entrance</t>
  </si>
  <si>
    <t>2019-02-01 15:15:46 UTC</t>
  </si>
  <si>
    <t>South Potomac Dahlgren</t>
  </si>
  <si>
    <t>Caskey Rd</t>
  </si>
  <si>
    <t>Bldg 481</t>
  </si>
  <si>
    <t>Dahlgren</t>
  </si>
  <si>
    <t>Oakland International Airport - Economy Lot</t>
  </si>
  <si>
    <t>Monterey Zoo</t>
  </si>
  <si>
    <t>400 River Rd</t>
  </si>
  <si>
    <t>San Diego Naval Base - Columbia</t>
  </si>
  <si>
    <t>1220 Pacific Hwy</t>
  </si>
  <si>
    <t>Santa Barbara City College - Lot 4D</t>
  </si>
  <si>
    <t>721 Cliff Dr</t>
  </si>
  <si>
    <t>Located in lot 4D</t>
  </si>
  <si>
    <t>City of Temecula - Old Town Parking Garage</t>
  </si>
  <si>
    <t>28690 Mercedes St</t>
  </si>
  <si>
    <t>4th Street</t>
  </si>
  <si>
    <t>Premier Chevrolet</t>
  </si>
  <si>
    <t>512 Providence Rd</t>
  </si>
  <si>
    <t>DRS Consolidated Controls</t>
  </si>
  <si>
    <t>21 South St</t>
  </si>
  <si>
    <t>Danbury</t>
  </si>
  <si>
    <t>East Hartford Public School - Department of Facilities</t>
  </si>
  <si>
    <t>734 Tolland St</t>
  </si>
  <si>
    <t>CityPlace Garage</t>
  </si>
  <si>
    <t>185 Asylum St</t>
  </si>
  <si>
    <t>Located by the office as you enter the garage from the Pearl Street entrance</t>
  </si>
  <si>
    <t>Convention Center - Hartford</t>
  </si>
  <si>
    <t>100 Columbus Blvd</t>
  </si>
  <si>
    <t>Saint Francis Hospital</t>
  </si>
  <si>
    <t>114 Woodland St</t>
  </si>
  <si>
    <t>Wesleyan University</t>
  </si>
  <si>
    <t>161 Cross St</t>
  </si>
  <si>
    <t>Located under solar canopy at far end of parking lot</t>
  </si>
  <si>
    <t>EC Goodwin Vocational Technical School</t>
  </si>
  <si>
    <t>735 Slater St</t>
  </si>
  <si>
    <t>New Britain</t>
  </si>
  <si>
    <t>Karl Chevrolet</t>
  </si>
  <si>
    <t>261 Elm St</t>
  </si>
  <si>
    <t>New Canaan</t>
  </si>
  <si>
    <t>Public Parking Lot</t>
  </si>
  <si>
    <t>1 Morse Ct</t>
  </si>
  <si>
    <t>Adjacent to Mobil station</t>
  </si>
  <si>
    <t>Panera Bread</t>
  </si>
  <si>
    <t>1129 Silas Deane Hwy</t>
  </si>
  <si>
    <t>Located on the side of the building near the drive thru</t>
  </si>
  <si>
    <t>Wethersfield</t>
  </si>
  <si>
    <t>State House Square</t>
  </si>
  <si>
    <t>10-90 State House Square</t>
  </si>
  <si>
    <t>Town of Mansfield - Community Center</t>
  </si>
  <si>
    <t>10 S Eagleville Rd</t>
  </si>
  <si>
    <t>Milford Nissan</t>
  </si>
  <si>
    <t>320 E Main St</t>
  </si>
  <si>
    <t>Mount Abram Ski Area</t>
  </si>
  <si>
    <t>308 Howe Hill Rd</t>
  </si>
  <si>
    <t>East Lansing - City Hall</t>
  </si>
  <si>
    <t>410 Abbott Rd</t>
  </si>
  <si>
    <t>Located in the north lot</t>
  </si>
  <si>
    <t>East Lansing - Library</t>
  </si>
  <si>
    <t>950 Abbott Rd</t>
  </si>
  <si>
    <t>Delta Township Library</t>
  </si>
  <si>
    <t>5130 Davenport Dr</t>
  </si>
  <si>
    <t>Delta Township Wastewater Treatment Plant</t>
  </si>
  <si>
    <t>7000 W Willow Hwy</t>
  </si>
  <si>
    <t>Kellogg Hotel and Conference Center</t>
  </si>
  <si>
    <t>219 S Harrison Rd</t>
  </si>
  <si>
    <t>Lansing Board of Water &amp; Light</t>
  </si>
  <si>
    <t>1232 Haco Dr</t>
  </si>
  <si>
    <t>730 E Hazel</t>
  </si>
  <si>
    <t>Lansing Community College - Lot E6</t>
  </si>
  <si>
    <t>216 W Saginaw St</t>
  </si>
  <si>
    <t>Lansing Community College - West Campus</t>
  </si>
  <si>
    <t>5708 Cornerstone Dr</t>
  </si>
  <si>
    <t>Big Boy</t>
  </si>
  <si>
    <t>600 N Cedar St</t>
  </si>
  <si>
    <t>Mason</t>
  </si>
  <si>
    <t>Albemarle Corp</t>
  </si>
  <si>
    <t>348 Holiday Inn Dr</t>
  </si>
  <si>
    <t>Kings Mountain</t>
  </si>
  <si>
    <t>ShopRite Plaza</t>
  </si>
  <si>
    <t>2333 Nott St E</t>
  </si>
  <si>
    <t>Niskayuna</t>
  </si>
  <si>
    <t>Driftwood Shores Resort &amp; Conference Center</t>
  </si>
  <si>
    <t>88416 1st Ave</t>
  </si>
  <si>
    <t>Located at Heceta Beach Rd and First Ave</t>
  </si>
  <si>
    <t>Bachman-Bernard Motors</t>
  </si>
  <si>
    <t>300 Bachman Dr</t>
  </si>
  <si>
    <t>Greeneville</t>
  </si>
  <si>
    <t>Wilson Sonsini Goodrich &amp; Rosati</t>
  </si>
  <si>
    <t>650 Page Mill Rd</t>
  </si>
  <si>
    <t>Sullivan Solar Power</t>
  </si>
  <si>
    <t>8949 Kenamar Dr</t>
  </si>
  <si>
    <t>Nissan of San Francisco</t>
  </si>
  <si>
    <t>1395 Van Ness Ave</t>
  </si>
  <si>
    <t>HerSpace Breast Imaging Medical Facility</t>
  </si>
  <si>
    <t>300 State Route 35 S</t>
  </si>
  <si>
    <t>Eatontown</t>
  </si>
  <si>
    <t>University of California Davis - Plug-In Hybrid and Electric Vehicle Research Center</t>
  </si>
  <si>
    <t>1590 Tilia St</t>
  </si>
  <si>
    <t>University of California Davis - Institute of Transportation Studies</t>
  </si>
  <si>
    <t>1605 Tilia St</t>
  </si>
  <si>
    <t>TruStar Energy - Houston</t>
  </si>
  <si>
    <t>3109 McCue Rd</t>
  </si>
  <si>
    <t>Valero - Corner Store #7229</t>
  </si>
  <si>
    <t>7229 N Miami Ave</t>
  </si>
  <si>
    <t>Thorntons #312</t>
  </si>
  <si>
    <t>55 Skokie Valley Rd</t>
  </si>
  <si>
    <t>Highland Park</t>
  </si>
  <si>
    <t>221 S Broadway St</t>
  </si>
  <si>
    <t>Cassopolis</t>
  </si>
  <si>
    <t>Hartford Shell Mart</t>
  </si>
  <si>
    <t>61828 County Rd 687</t>
  </si>
  <si>
    <t>200 Route 112</t>
  </si>
  <si>
    <t>2019-03-26 13:59:29 UTC</t>
  </si>
  <si>
    <t>Mansfield Parking Garage</t>
  </si>
  <si>
    <t>9 Dog Ln</t>
  </si>
  <si>
    <t>Shottenkirk Chevrolet</t>
  </si>
  <si>
    <t>755 Hickman Rd</t>
  </si>
  <si>
    <t>Waukee</t>
  </si>
  <si>
    <t>Baltimore Washington Medical Center</t>
  </si>
  <si>
    <t>300 Hospital Dr</t>
  </si>
  <si>
    <t>Chargers located on the 4th, 5th, and 6th floors of garage.</t>
  </si>
  <si>
    <t>Hamilton Chevrolet</t>
  </si>
  <si>
    <t>5800 14 Mile Rd</t>
  </si>
  <si>
    <t>Downtown Public Parking</t>
  </si>
  <si>
    <t>39 W Franklin St</t>
  </si>
  <si>
    <t>Located at N Main and Franklin St</t>
  </si>
  <si>
    <t>Vermont Law School</t>
  </si>
  <si>
    <t>164 Chelsea St</t>
  </si>
  <si>
    <t>Take a right on to Cameron Way and they are on the right</t>
  </si>
  <si>
    <t>Royalton</t>
  </si>
  <si>
    <t>Combined Energy Services</t>
  </si>
  <si>
    <t>6525 Route 209</t>
  </si>
  <si>
    <t>Corner of Route 44/55 &amp; 209</t>
  </si>
  <si>
    <t>Kerhonkson</t>
  </si>
  <si>
    <t>City of Rancho Cucamonga - Beryl Park West</t>
  </si>
  <si>
    <t>6501 Carnelian St</t>
  </si>
  <si>
    <t>Located in public parking lot for Beryl Park in Rancho Cucamonga</t>
  </si>
  <si>
    <t>Havill Spoerl Ford Lincoln</t>
  </si>
  <si>
    <t>1642 Janesville Ave</t>
  </si>
  <si>
    <t>Fort Atkinson</t>
  </si>
  <si>
    <t>2291 Elkhorn Rd</t>
  </si>
  <si>
    <t>Kum &amp; Go #995</t>
  </si>
  <si>
    <t>1600 E Eisenhower Blvd</t>
  </si>
  <si>
    <t>Kum &amp; Go #921</t>
  </si>
  <si>
    <t>120 E 1st St</t>
  </si>
  <si>
    <t>24303 Highway 92</t>
  </si>
  <si>
    <t>Columbus Junction</t>
  </si>
  <si>
    <t>Speedway #2325</t>
  </si>
  <si>
    <t>635 Tecumseh St</t>
  </si>
  <si>
    <t>Dundee</t>
  </si>
  <si>
    <t>Novi Shell</t>
  </si>
  <si>
    <t>42355 W 13 Mile Rd</t>
  </si>
  <si>
    <t>13 Mile Rd and Novi</t>
  </si>
  <si>
    <t>Novi</t>
  </si>
  <si>
    <t>15024 Middlebelt Rd</t>
  </si>
  <si>
    <t>Speedway #8834</t>
  </si>
  <si>
    <t>8450 Merriman Rd</t>
  </si>
  <si>
    <t>Meijer Gas #259</t>
  </si>
  <si>
    <t>4155 Morrish Rd</t>
  </si>
  <si>
    <t>Swartz Creek</t>
  </si>
  <si>
    <t>2017 Livernois Rd</t>
  </si>
  <si>
    <t>25025 Hoover Rd</t>
  </si>
  <si>
    <t>Warren Mobil</t>
  </si>
  <si>
    <t>27035 Van Dyke Rd</t>
  </si>
  <si>
    <t>701 Railroad Hwy</t>
  </si>
  <si>
    <t>Underwood</t>
  </si>
  <si>
    <t>Kum &amp; Go #59</t>
  </si>
  <si>
    <t>400 Prairie Bluff Dr</t>
  </si>
  <si>
    <t>I-80 Exit 117</t>
  </si>
  <si>
    <t>Meijer Gas #269</t>
  </si>
  <si>
    <t>3649 N Vermilion St</t>
  </si>
  <si>
    <t>Meijer Gas #265</t>
  </si>
  <si>
    <t>9202 S Western Ave</t>
  </si>
  <si>
    <t>Evergreen Park</t>
  </si>
  <si>
    <t>Meijer Gas #266</t>
  </si>
  <si>
    <t>6050 US Highway 6</t>
  </si>
  <si>
    <t>Meijer Gas #267</t>
  </si>
  <si>
    <t>1250 US 30</t>
  </si>
  <si>
    <t>Pit Stop Exxon Mobil</t>
  </si>
  <si>
    <t>46963 Gratiot Rd</t>
  </si>
  <si>
    <t>Chesterfield</t>
  </si>
  <si>
    <t>2500 Union Lake Rd</t>
  </si>
  <si>
    <t>Commerce Township</t>
  </si>
  <si>
    <t>Meijer Gas #268</t>
  </si>
  <si>
    <t>1231 W 8 Mile Rd</t>
  </si>
  <si>
    <t>Bays Mobil</t>
  </si>
  <si>
    <t>2480 Route 44</t>
  </si>
  <si>
    <t>Salt Point</t>
  </si>
  <si>
    <t>Kankus Express #21</t>
  </si>
  <si>
    <t>3604 Brainerd Rd</t>
  </si>
  <si>
    <t>Kwik Trip #872</t>
  </si>
  <si>
    <t>102 Collins Rd</t>
  </si>
  <si>
    <t>Jefferson</t>
  </si>
  <si>
    <t>Industrial Control Links</t>
  </si>
  <si>
    <t>1364 Blue Oaks Blvd</t>
  </si>
  <si>
    <t>Located in the back of the building</t>
  </si>
  <si>
    <t>City of Colton - City Hall</t>
  </si>
  <si>
    <t>650 N La Cadena</t>
  </si>
  <si>
    <t>Colton</t>
  </si>
  <si>
    <t>City of Colton - Utility Yard</t>
  </si>
  <si>
    <t>160 S 10th St</t>
  </si>
  <si>
    <t>Sheldon Town Center</t>
  </si>
  <si>
    <t>8973 Grant Line Rd</t>
  </si>
  <si>
    <t>Charger located on the back side of the building</t>
  </si>
  <si>
    <t>Folsom Historic District Parking Structure</t>
  </si>
  <si>
    <t>905 Leidesdorff St</t>
  </si>
  <si>
    <t>Located at the corner of Reading Street</t>
  </si>
  <si>
    <t>Hudson Street Wineries</t>
  </si>
  <si>
    <t>428 Hudson St</t>
  </si>
  <si>
    <t>1900 14th St</t>
  </si>
  <si>
    <t>Wells Fargo Center</t>
  </si>
  <si>
    <t>400 Capital Mall</t>
  </si>
  <si>
    <t>San Diego Gas and Electric</t>
  </si>
  <si>
    <t>8326 Century Park Ct</t>
  </si>
  <si>
    <t>The Cedar House Sport Hotel</t>
  </si>
  <si>
    <t>10918 Brockway Rd</t>
  </si>
  <si>
    <t>Truckee</t>
  </si>
  <si>
    <t>850 32nd Ave SW</t>
  </si>
  <si>
    <t>City of Bloomington - Lincoln Parking Deck</t>
  </si>
  <si>
    <t>105 E Front</t>
  </si>
  <si>
    <t>Corner East Street (Route 51  north) and Front Street</t>
  </si>
  <si>
    <t>DTE Energy - Edison Boat Club</t>
  </si>
  <si>
    <t>100 Lycaste St</t>
  </si>
  <si>
    <t>Located on southern face of small out building to the west of the main building, facing the water.</t>
  </si>
  <si>
    <t>Kwik Trip #474</t>
  </si>
  <si>
    <t>2900 Cutters Grove Ave</t>
  </si>
  <si>
    <t>Anoka</t>
  </si>
  <si>
    <t>Kwik Trip #896</t>
  </si>
  <si>
    <t>1355 85th Ave NE</t>
  </si>
  <si>
    <t>Kwik Trip #448</t>
  </si>
  <si>
    <t>9495 Noble Pkwy</t>
  </si>
  <si>
    <t>Kwik Trip #880</t>
  </si>
  <si>
    <t>5801 96th Ave N</t>
  </si>
  <si>
    <t>Kwik Trip #462</t>
  </si>
  <si>
    <t>1164 S Pine St</t>
  </si>
  <si>
    <t>Kwik Trip #884</t>
  </si>
  <si>
    <t>12 W Madison St</t>
  </si>
  <si>
    <t>Clintonville</t>
  </si>
  <si>
    <t>Kwik Trip #486</t>
  </si>
  <si>
    <t>1061 E Johnson St</t>
  </si>
  <si>
    <t>Fond du Lac</t>
  </si>
  <si>
    <t>Kwik Trip #794</t>
  </si>
  <si>
    <t>525 Springdale St</t>
  </si>
  <si>
    <t>Off of County Hwy JG</t>
  </si>
  <si>
    <t>Mt. Horeb</t>
  </si>
  <si>
    <t>Kwik Trip #881</t>
  </si>
  <si>
    <t>1725 W 9th Ave</t>
  </si>
  <si>
    <t>Kwik Trip #873</t>
  </si>
  <si>
    <t>625 S Taylor Dr</t>
  </si>
  <si>
    <t>Kwik Trip #691</t>
  </si>
  <si>
    <t>1600 Maria Dr</t>
  </si>
  <si>
    <t>Kwik Trip #625</t>
  </si>
  <si>
    <t>226 W Fulton St</t>
  </si>
  <si>
    <t>Next to Midtown Motors Quality Used Cars</t>
  </si>
  <si>
    <t>Hope Hull Flying J #604</t>
  </si>
  <si>
    <t>900 Tyson Rd</t>
  </si>
  <si>
    <t>County Rd 6</t>
  </si>
  <si>
    <t>Hope Hull</t>
  </si>
  <si>
    <t>Thornton's Auto Parts</t>
  </si>
  <si>
    <t>1197 State Route 109</t>
  </si>
  <si>
    <t>3551 Highway 121</t>
  </si>
  <si>
    <t>Boyce</t>
  </si>
  <si>
    <t>Sunbelt Rentals</t>
  </si>
  <si>
    <t>1800 Clement Blvd NW</t>
  </si>
  <si>
    <t>Highway 321 and Clement Blvd</t>
  </si>
  <si>
    <t>2125 Sanders Rd</t>
  </si>
  <si>
    <t>I-40 and Route 64</t>
  </si>
  <si>
    <t>1490 S County Rd 700 W</t>
  </si>
  <si>
    <t>Just east of the I-65 and SR28 interchange.</t>
  </si>
  <si>
    <t>8701 Colonel H Weir Cook Memorial Dr</t>
  </si>
  <si>
    <t>Indianapolis Airport</t>
  </si>
  <si>
    <t>Piedmont Natural Gas - Spartanburg</t>
  </si>
  <si>
    <t>501 W Blackstock Rd</t>
  </si>
  <si>
    <t>Near I-26 Exit 21B</t>
  </si>
  <si>
    <t>City of Morro Bay - Chamber of Commerce</t>
  </si>
  <si>
    <t>695 Harbor St</t>
  </si>
  <si>
    <t>Located at Harbor Street and Piney Way</t>
  </si>
  <si>
    <t>City of Palm Desert - City Hall</t>
  </si>
  <si>
    <t>73510 Fred Waring Dr</t>
  </si>
  <si>
    <t>City of Rancho Cucamonga - Public Works Service Center</t>
  </si>
  <si>
    <t>8794 Lions St</t>
  </si>
  <si>
    <t>Located in public parking lot at the Public Works Corporate Yard in Rancho Cucamonga</t>
  </si>
  <si>
    <t>Southface</t>
  </si>
  <si>
    <t>241 Pine St NE</t>
  </si>
  <si>
    <t>Located on the right side of the complex at the end of the driveway.</t>
  </si>
  <si>
    <t>Koko Marina Shopping Center</t>
  </si>
  <si>
    <t>7192 Kalanianaole Hwy</t>
  </si>
  <si>
    <t>On the floor level, outside of Aloha Pacific Credit Union</t>
  </si>
  <si>
    <t>Ward Village</t>
  </si>
  <si>
    <t>1170 Auahi St</t>
  </si>
  <si>
    <t>Located on ground level of TJ Maxx parking structure</t>
  </si>
  <si>
    <t>Maui Beach Hotel</t>
  </si>
  <si>
    <t>170 Kaahumanu Ave</t>
  </si>
  <si>
    <t>Fairmont Orchid</t>
  </si>
  <si>
    <t>1 N Kaniku Dr</t>
  </si>
  <si>
    <t>Located in the guest parking lot on the right side.</t>
  </si>
  <si>
    <t>Kamuela</t>
  </si>
  <si>
    <t>Ko'olina Beach Resort</t>
  </si>
  <si>
    <t>92-159 Waipahe Pl</t>
  </si>
  <si>
    <t>3073 Aukele St</t>
  </si>
  <si>
    <t>Marriott - Kauai Lagoons</t>
  </si>
  <si>
    <t>3325 Holokawelu Way</t>
  </si>
  <si>
    <t>Kitchen Associates</t>
  </si>
  <si>
    <t>76 Leominster Rd</t>
  </si>
  <si>
    <t>Metro Lighting</t>
  </si>
  <si>
    <t>929 Hanley Industrial Ct</t>
  </si>
  <si>
    <t>Located directly in front of the building</t>
  </si>
  <si>
    <t>17485 N Outer 40 Rd</t>
  </si>
  <si>
    <t>Located on the east side of the parking lot</t>
  </si>
  <si>
    <t>Fairport Village Landing</t>
  </si>
  <si>
    <t>30 S Main St</t>
  </si>
  <si>
    <t>Fairport</t>
  </si>
  <si>
    <t>Sigora Solar</t>
  </si>
  <si>
    <t>292 Race Ave</t>
  </si>
  <si>
    <t>Building 3</t>
  </si>
  <si>
    <t>Waynesboro</t>
  </si>
  <si>
    <t>Big Island Biodiesel - Keaau</t>
  </si>
  <si>
    <t>16-240 Mikahala St</t>
  </si>
  <si>
    <t>Keaau</t>
  </si>
  <si>
    <t>Waste Management - Altamont - Private</t>
  </si>
  <si>
    <t>10840 Altamont Pass Rd</t>
  </si>
  <si>
    <t>Clean Energy - Palm Desert Burrtec Waste</t>
  </si>
  <si>
    <t>41575 Eclectic St</t>
  </si>
  <si>
    <t>I-10, Cook St exit, go south 3 miles, right on Hovley, left on Eclectic, right on Lemon, and station is at Corporate Way</t>
  </si>
  <si>
    <t>ReFuel Sacramento</t>
  </si>
  <si>
    <t>8550 Fruitridge Rd</t>
  </si>
  <si>
    <t>Clean Energy - Paratransit</t>
  </si>
  <si>
    <t>2501 Florin Rd</t>
  </si>
  <si>
    <t>Clean Energy - West Sacramento</t>
  </si>
  <si>
    <t>4305 W Capitol Ave</t>
  </si>
  <si>
    <t>Clean Energy - Express Fuels</t>
  </si>
  <si>
    <t>440-1 Lane Ave S</t>
  </si>
  <si>
    <t>Clean Energy - Orlando Airport</t>
  </si>
  <si>
    <t>6155 Cargo Rd</t>
  </si>
  <si>
    <t>Waste Management - Sarasota Valley</t>
  </si>
  <si>
    <t>5221 State Rd 776</t>
  </si>
  <si>
    <t>2019-03-04 19:45:36 UTC</t>
  </si>
  <si>
    <t>Clean Energy - Albany</t>
  </si>
  <si>
    <t>1540 Trailer Ln</t>
  </si>
  <si>
    <t>City of Atlanta</t>
  </si>
  <si>
    <t>1120 North Ave NW</t>
  </si>
  <si>
    <t>128 Claire Dr</t>
  </si>
  <si>
    <t>2019-02-01 16:28:58 UTC</t>
  </si>
  <si>
    <t>Con Edison - Eastview Service Center</t>
  </si>
  <si>
    <t>315 Old Saw Mill River Rd</t>
  </si>
  <si>
    <t>Valhalla</t>
  </si>
  <si>
    <t>Clean Energy - Houston Valero</t>
  </si>
  <si>
    <t>9221 Wallisville Rd</t>
  </si>
  <si>
    <t>1905 Prospect Ct</t>
  </si>
  <si>
    <t>I-41, Exit 136</t>
  </si>
  <si>
    <t>Athens Utilities Board</t>
  </si>
  <si>
    <t>1818 Holiday Dr</t>
  </si>
  <si>
    <t>Propel Fuels Clean Mobility Center</t>
  </si>
  <si>
    <t>4994 E Ashlan Ave</t>
  </si>
  <si>
    <t>Pearson Fuels - G&amp;M #33</t>
  </si>
  <si>
    <t>15971 Goldenwest St</t>
  </si>
  <si>
    <t>Gateway Quickstop</t>
  </si>
  <si>
    <t>2 Gateway Blvd E</t>
  </si>
  <si>
    <t>Shell - Marketplace</t>
  </si>
  <si>
    <t>2301 Reed Station Pkwy</t>
  </si>
  <si>
    <t>Carbondale</t>
  </si>
  <si>
    <t>7030 Huntley Rd</t>
  </si>
  <si>
    <t>Carpentersville</t>
  </si>
  <si>
    <t>Thorntons #115</t>
  </si>
  <si>
    <t>800 Northwest Hwy</t>
  </si>
  <si>
    <t>Thorntons #311</t>
  </si>
  <si>
    <t>27905 W Highway 176</t>
  </si>
  <si>
    <t>Island Lake</t>
  </si>
  <si>
    <t>Thorntons #116</t>
  </si>
  <si>
    <t>1602 Essington Rd</t>
  </si>
  <si>
    <t>Thorntons #124</t>
  </si>
  <si>
    <t>15918 S Weber</t>
  </si>
  <si>
    <t>Road Ranger #231</t>
  </si>
  <si>
    <t>10114 N 2nd St</t>
  </si>
  <si>
    <t>Thorntons #113</t>
  </si>
  <si>
    <t>9138 S Cicero Ave</t>
  </si>
  <si>
    <t>Oak lawn</t>
  </si>
  <si>
    <t>Road Ranger #263</t>
  </si>
  <si>
    <t>3041 N Illinois 71</t>
  </si>
  <si>
    <t>Bucky's Express</t>
  </si>
  <si>
    <t>1490 N Quentin Rd</t>
  </si>
  <si>
    <t>Palatine</t>
  </si>
  <si>
    <t>Beck's #13</t>
  </si>
  <si>
    <t>1838 N Main St</t>
  </si>
  <si>
    <t>Road Ranger #181</t>
  </si>
  <si>
    <t>500 Toronto Rd</t>
  </si>
  <si>
    <t>Thorntons #308</t>
  </si>
  <si>
    <t>34225 N US 45</t>
  </si>
  <si>
    <t>Third Lake</t>
  </si>
  <si>
    <t>Thorntons #121</t>
  </si>
  <si>
    <t>2401 63rd St</t>
  </si>
  <si>
    <t>Woodridge</t>
  </si>
  <si>
    <t>Speedway #7091</t>
  </si>
  <si>
    <t>6419 Byron Center Ave</t>
  </si>
  <si>
    <t>Mike Castrucci of Alexandria</t>
  </si>
  <si>
    <t>7400 Alexandria Pike</t>
  </si>
  <si>
    <t>Bob Swope Ford</t>
  </si>
  <si>
    <t>1307 N Dixie Hwy</t>
  </si>
  <si>
    <t>Paul Miller Ford</t>
  </si>
  <si>
    <t>975 E New Circle Rd</t>
  </si>
  <si>
    <t>Town of Cary - Cary Arts Center</t>
  </si>
  <si>
    <t>101 Dry Ave</t>
  </si>
  <si>
    <t>In the parking lot to the west of the Cary Arts Center</t>
  </si>
  <si>
    <t>Dick Masheter Ford</t>
  </si>
  <si>
    <t>1090 S Hamilton Rd</t>
  </si>
  <si>
    <t>Germain Ford</t>
  </si>
  <si>
    <t>7250 Sawmill Rd</t>
  </si>
  <si>
    <t>Krieger Ford</t>
  </si>
  <si>
    <t>1800 Morse Rd</t>
  </si>
  <si>
    <t>Ricart Ford</t>
  </si>
  <si>
    <t>Bob Boyd Ford</t>
  </si>
  <si>
    <t>2840 N Columbus St</t>
  </si>
  <si>
    <t>Located near the rear service door</t>
  </si>
  <si>
    <t>Beau Townsend Ford</t>
  </si>
  <si>
    <t>1020 W National Rd</t>
  </si>
  <si>
    <t>Hilltop Collision Center</t>
  </si>
  <si>
    <t>275 Beavercreek Rd</t>
  </si>
  <si>
    <t>Oregon City</t>
  </si>
  <si>
    <t>Ford of Murfreesboro</t>
  </si>
  <si>
    <t>1550 NW Broad St</t>
  </si>
  <si>
    <t>Stanford Inn by the Sea</t>
  </si>
  <si>
    <t>10051 S Big River Rd</t>
  </si>
  <si>
    <t>Mendocino</t>
  </si>
  <si>
    <t>City of Palm Desert - Park View Building</t>
  </si>
  <si>
    <t>73710 Fred Waring Dr</t>
  </si>
  <si>
    <t>Maritime Plaza</t>
  </si>
  <si>
    <t>1201 M St SE</t>
  </si>
  <si>
    <t>City of Boynton Beach - Ocean Front Park</t>
  </si>
  <si>
    <t>6415 N Ocean Blvd</t>
  </si>
  <si>
    <t>Boynton Beach</t>
  </si>
  <si>
    <t>Publix #850</t>
  </si>
  <si>
    <t>601 S Andrews Ave</t>
  </si>
  <si>
    <t>Located on the third level.</t>
  </si>
  <si>
    <t>Roberts Motors</t>
  </si>
  <si>
    <t>4350 N Alby St</t>
  </si>
  <si>
    <t>Located between Roberts Motors and the mall</t>
  </si>
  <si>
    <t>Hall Propane</t>
  </si>
  <si>
    <t>161 Kodiak Ln</t>
  </si>
  <si>
    <t>Mt Airy</t>
  </si>
  <si>
    <t>1254 N Main St</t>
  </si>
  <si>
    <t>1255 Gentry Ave</t>
  </si>
  <si>
    <t>US Hwy 69 &amp; US Hwy 266</t>
  </si>
  <si>
    <t>Checotah</t>
  </si>
  <si>
    <t>16136 Jeb Stuart Hwy</t>
  </si>
  <si>
    <t>Mission Valley Ford</t>
  </si>
  <si>
    <t>780 E Brokaw Rd</t>
  </si>
  <si>
    <t>City of Sarasota - Marina Jack's Bayfront Park</t>
  </si>
  <si>
    <t>Island Park Dr</t>
  </si>
  <si>
    <t>Located in the north parking lot</t>
  </si>
  <si>
    <t>Edwards Classic Chevrolet</t>
  </si>
  <si>
    <t>1010 34th Ave</t>
  </si>
  <si>
    <t>Center Street Parking Garage</t>
  </si>
  <si>
    <t>300 S Center</t>
  </si>
  <si>
    <t>Spradley Barr Motors</t>
  </si>
  <si>
    <t>2200 Westland Rd</t>
  </si>
  <si>
    <t>Located in the service and sales departments</t>
  </si>
  <si>
    <t>City of Los Angeles - West Los Angeles</t>
  </si>
  <si>
    <t>2027 Stoner Ave</t>
  </si>
  <si>
    <t>At Mississippi Ave</t>
  </si>
  <si>
    <t>Pensacola Energy - Ellyson Industrial Park</t>
  </si>
  <si>
    <t>3320 Copter Rd</t>
  </si>
  <si>
    <t>City of Augusta</t>
  </si>
  <si>
    <t>3035 Tobacco Rd</t>
  </si>
  <si>
    <t>U.S. Highway 1</t>
  </si>
  <si>
    <t>Hephzibah</t>
  </si>
  <si>
    <t>CNG Source Fueling</t>
  </si>
  <si>
    <t>7005 Brookville Rd</t>
  </si>
  <si>
    <t>Northeast Mississippi Natural Gas District</t>
  </si>
  <si>
    <t>689 Hodges Dr</t>
  </si>
  <si>
    <t>at the intersection of Hwy 363 and Hodges Dr.</t>
  </si>
  <si>
    <t>Mantachie</t>
  </si>
  <si>
    <t>City of Columbus - CNG North</t>
  </si>
  <si>
    <t>2333 Morse Rd</t>
  </si>
  <si>
    <t>2 miles from I-71</t>
  </si>
  <si>
    <t>GAIN Clean Fuel - Brookville - "O" Ring CNG Fuels Systems</t>
  </si>
  <si>
    <t>228 Allegheny Blvd</t>
  </si>
  <si>
    <t>Route 36 and 180.</t>
  </si>
  <si>
    <t>Brookville</t>
  </si>
  <si>
    <t>2019-02-16 17:37:39 UTC</t>
  </si>
  <si>
    <t>First Alt Fuel Inc</t>
  </si>
  <si>
    <t>317 N Bois-D-Arc</t>
  </si>
  <si>
    <t>Kwik Trip #887</t>
  </si>
  <si>
    <t>4735 Converters Dr</t>
  </si>
  <si>
    <t>Pearson Fuels - G&amp;M #8</t>
  </si>
  <si>
    <t>300 S Brookhurst St</t>
  </si>
  <si>
    <t>Playa Valero</t>
  </si>
  <si>
    <t>2599 NE 163rd St</t>
  </si>
  <si>
    <t>Valero - Prairie Gas</t>
  </si>
  <si>
    <t>4300 S 22nd Ave E</t>
  </si>
  <si>
    <t>Armada Fuel Stop - Sunoco</t>
  </si>
  <si>
    <t>16567 32 Mile Rd</t>
  </si>
  <si>
    <t>Armada</t>
  </si>
  <si>
    <t>Towns Mart Marathon</t>
  </si>
  <si>
    <t>13200 32 Mile Rd</t>
  </si>
  <si>
    <t>Break Time Convenience Store #3138</t>
  </si>
  <si>
    <t>3200 E Stadium Blvd</t>
  </si>
  <si>
    <t>1500 Branch St</t>
  </si>
  <si>
    <t>Wynne Ford</t>
  </si>
  <si>
    <t>1020 W Mercury Blvd</t>
  </si>
  <si>
    <t>Located at W Mercury Boulevard &amp; N Armistead Avenue</t>
  </si>
  <si>
    <t>Magic City Ford Lincoln Isuzu</t>
  </si>
  <si>
    <t>809 Williamson Rd NE</t>
  </si>
  <si>
    <t>Evergreen Ford</t>
  </si>
  <si>
    <t>1500 18th Ave NW</t>
  </si>
  <si>
    <t>Nikola Broadband</t>
  </si>
  <si>
    <t>224 W Washington St</t>
  </si>
  <si>
    <t>Small Car Performance</t>
  </si>
  <si>
    <t>1403 34th Ave E</t>
  </si>
  <si>
    <t>Fife</t>
  </si>
  <si>
    <t>Placer County Personnel Office</t>
  </si>
  <si>
    <t>145 Fulweiler Ave</t>
  </si>
  <si>
    <t>2019-01-22 19:01:02 UTC</t>
  </si>
  <si>
    <t>Newport Mesa Church</t>
  </si>
  <si>
    <t>2599 Newport Blvd</t>
  </si>
  <si>
    <t>Caltrans - District Office</t>
  </si>
  <si>
    <t>1656 Union St</t>
  </si>
  <si>
    <t>City of Lodi - Finance Department</t>
  </si>
  <si>
    <t>310 W Elm St</t>
  </si>
  <si>
    <t>Hutchins Street Square Community Center</t>
  </si>
  <si>
    <t>125 S Hutchins St</t>
  </si>
  <si>
    <t>Lodi Animals Service and Shelter</t>
  </si>
  <si>
    <t>1345 W Kettleman Ln</t>
  </si>
  <si>
    <t>Lodi Downtown Parking Structure</t>
  </si>
  <si>
    <t>50 N Sacramento St</t>
  </si>
  <si>
    <t>Lodi Public Library</t>
  </si>
  <si>
    <t>201 W Locust St</t>
  </si>
  <si>
    <t>City of Manhattan Beach - City Hall Garage</t>
  </si>
  <si>
    <t>1400 Highland Ave</t>
  </si>
  <si>
    <t>Manhattan Beach</t>
  </si>
  <si>
    <t>2019-02-20 18:48:44 UTC</t>
  </si>
  <si>
    <t>ProjectGreenHome.org</t>
  </si>
  <si>
    <t>314 Stanford Ave</t>
  </si>
  <si>
    <t>Unitarian Universalist Church</t>
  </si>
  <si>
    <t>505 E Charleston Rd</t>
  </si>
  <si>
    <t>Marymount College at Rancho Palos Verdes</t>
  </si>
  <si>
    <t>30800 Palos Verdes Dr E</t>
  </si>
  <si>
    <t>Behind the admissions building</t>
  </si>
  <si>
    <t>Rancho Palos Verdes</t>
  </si>
  <si>
    <t>California State University - San Bernardino</t>
  </si>
  <si>
    <t>5500 University Pkwy</t>
  </si>
  <si>
    <t>Located at the East parking structure.</t>
  </si>
  <si>
    <t>Via Verde Park &amp; Ride</t>
  </si>
  <si>
    <t>181 E Via Verde</t>
  </si>
  <si>
    <t>Via Verde and 57 Fwy</t>
  </si>
  <si>
    <t>Marymount College at San Pedro</t>
  </si>
  <si>
    <t>15401 USS New Jersey</t>
  </si>
  <si>
    <t>Located at the dorms</t>
  </si>
  <si>
    <t>Mark Day School</t>
  </si>
  <si>
    <t>39 Trellis Dr</t>
  </si>
  <si>
    <t>Brisas Del Mar Inn at the Beach</t>
  </si>
  <si>
    <t>223 Castillo St</t>
  </si>
  <si>
    <t>Honda of Santa Maria</t>
  </si>
  <si>
    <t>2175 S Bradley Rd</t>
  </si>
  <si>
    <t>Santa Ynez Band of Chumash Indians</t>
  </si>
  <si>
    <t>100 Via Juana Ln</t>
  </si>
  <si>
    <t>Chumash Tribal Government Administration and Health Clinic Buildings</t>
  </si>
  <si>
    <t>Santa Ynez</t>
  </si>
  <si>
    <t>Chumash Casino Resort</t>
  </si>
  <si>
    <t>3400 E Highway 246</t>
  </si>
  <si>
    <t>Chumash Casino Resort Self Park Structure</t>
  </si>
  <si>
    <t>Lombard Ford</t>
  </si>
  <si>
    <t>385 New Hartford Rd</t>
  </si>
  <si>
    <t>Barkhamsted</t>
  </si>
  <si>
    <t>Grieco Chevrolet - Delray Beach</t>
  </si>
  <si>
    <t>1111 Linton Blvd</t>
  </si>
  <si>
    <t>Pompano Ford Lincoln</t>
  </si>
  <si>
    <t>2741 N Federal Hwy</t>
  </si>
  <si>
    <t>2019-01-28 20:34:37 UTC</t>
  </si>
  <si>
    <t>Sarasota Ford</t>
  </si>
  <si>
    <t>707 S Washington Blvd</t>
  </si>
  <si>
    <t>2019-01-28 20:43:08 UTC</t>
  </si>
  <si>
    <t>Sawgrass Ford</t>
  </si>
  <si>
    <t>14501 W Sunrise Blvd</t>
  </si>
  <si>
    <t>Sunrise</t>
  </si>
  <si>
    <t>Jarrett Gordon Ford Lincoln</t>
  </si>
  <si>
    <t>3015 Lake Alfred Rd</t>
  </si>
  <si>
    <t>Dewey Ford</t>
  </si>
  <si>
    <t>3055 SE Delaware Ave</t>
  </si>
  <si>
    <t>Parker Ford Lincoln</t>
  </si>
  <si>
    <t>The Frederick Motor Co - Ford</t>
  </si>
  <si>
    <t>1 Waverley Dr</t>
  </si>
  <si>
    <t>Waldorf Ford</t>
  </si>
  <si>
    <t>2440 Crain Hwy</t>
  </si>
  <si>
    <t>Located on the right side of the building</t>
  </si>
  <si>
    <t>Szott Ford</t>
  </si>
  <si>
    <t>8800 E Holly Rd</t>
  </si>
  <si>
    <t>Located at I-75 Exit 98</t>
  </si>
  <si>
    <t>Pat Miliken Ford</t>
  </si>
  <si>
    <t>9600 Telegraph Rd</t>
  </si>
  <si>
    <t>Telegraph Rd between Plymouth and W Chicago</t>
  </si>
  <si>
    <t>Thoroughbred Ford</t>
  </si>
  <si>
    <t>8501 N Boardwalk Ave</t>
  </si>
  <si>
    <t>Located at I-29 &amp; NW Barry Road.</t>
  </si>
  <si>
    <t>George Wall Ford Lincoln</t>
  </si>
  <si>
    <t>700 Shrewsbury Ave</t>
  </si>
  <si>
    <t>Ford Country</t>
  </si>
  <si>
    <t>280 N Gibson Rd</t>
  </si>
  <si>
    <t>Akron Centre Parking Deck</t>
  </si>
  <si>
    <t>11 W Mill St</t>
  </si>
  <si>
    <t>Located on level 3</t>
  </si>
  <si>
    <t>Klaben Ford Lincoln</t>
  </si>
  <si>
    <t>1089 W Main St</t>
  </si>
  <si>
    <t>Located on Rt 59, 1 mile West of Rt 43.</t>
  </si>
  <si>
    <t>Chapman Davis Parking Lot</t>
  </si>
  <si>
    <t>51 Chapman St</t>
  </si>
  <si>
    <t>Located in the parking lot between Chapman and Davis streets, on Chapman side of lot.</t>
  </si>
  <si>
    <t>Town Hall</t>
  </si>
  <si>
    <t>14 Court Square</t>
  </si>
  <si>
    <t>Located in the parking lot behind town hall</t>
  </si>
  <si>
    <t>Roush</t>
  </si>
  <si>
    <t>3507 Gillette Dr NW</t>
  </si>
  <si>
    <t>Located at building 44</t>
  </si>
  <si>
    <t>Paul Cerame Ford</t>
  </si>
  <si>
    <t>11400 New Halls Ferry Rd</t>
  </si>
  <si>
    <t>Florissant</t>
  </si>
  <si>
    <t>West Regional Library</t>
  </si>
  <si>
    <t>4000 Louis Stephens Dr</t>
  </si>
  <si>
    <t>Parking lot to the left</t>
  </si>
  <si>
    <t>East Regional Library</t>
  </si>
  <si>
    <t>946 Steeple Square Rd</t>
  </si>
  <si>
    <t>Knightdale</t>
  </si>
  <si>
    <t>Lucas Ford</t>
  </si>
  <si>
    <t>3245 Hortons Ln</t>
  </si>
  <si>
    <t>Southold</t>
  </si>
  <si>
    <t>Vogler Motor Co</t>
  </si>
  <si>
    <t>1170 E Main St</t>
  </si>
  <si>
    <t>Grand Vista Hotel</t>
  </si>
  <si>
    <t>999 Enchanted Way</t>
  </si>
  <si>
    <t>Town of Carbondale - Town Hall</t>
  </si>
  <si>
    <t>511 Colorado Ave</t>
  </si>
  <si>
    <t>Located on 4th St, just north of the intersection with Colorado Ave, near the flag pole</t>
  </si>
  <si>
    <t>Clearwater Parking Lot</t>
  </si>
  <si>
    <t>2741 State Rd 580</t>
  </si>
  <si>
    <t>Florida Mall Hotel</t>
  </si>
  <si>
    <t>1500 Sand Lake Rd</t>
  </si>
  <si>
    <t>Peachy Airport Parking</t>
  </si>
  <si>
    <t>3100 Sylvan Rd</t>
  </si>
  <si>
    <t>PreFlight Airport Parking</t>
  </si>
  <si>
    <t>4000 Global Gateway Connector</t>
  </si>
  <si>
    <t>Located in rows R and S under covered parking</t>
  </si>
  <si>
    <t>Lamoille Valley Ford</t>
  </si>
  <si>
    <t>222 Route 15</t>
  </si>
  <si>
    <t>Located in front of the building</t>
  </si>
  <si>
    <t>Hardwick</t>
  </si>
  <si>
    <t>Twin State Ford</t>
  </si>
  <si>
    <t>8 Memorial Dr</t>
  </si>
  <si>
    <t>Located on the south end of the garage</t>
  </si>
  <si>
    <t>St. Johnsbury</t>
  </si>
  <si>
    <t>King County - Roads Maintenance Facility</t>
  </si>
  <si>
    <t>781 Monroe Ave NE</t>
  </si>
  <si>
    <t>Al Parsch Oil &amp; Propane Co</t>
  </si>
  <si>
    <t>5923 W Imlay City Rd</t>
  </si>
  <si>
    <t>At Summer Rd</t>
  </si>
  <si>
    <t>Imlay City</t>
  </si>
  <si>
    <t>Sacramento Regional Transit District - McClellan Park</t>
  </si>
  <si>
    <t>3701 Dudley Blvd</t>
  </si>
  <si>
    <t>Between Kilzer St and Forcum St</t>
  </si>
  <si>
    <t>McClellan</t>
  </si>
  <si>
    <t>523 Perry Pkwy</t>
  </si>
  <si>
    <t>Ozinga Energy - Des Plaines</t>
  </si>
  <si>
    <t>200 Jarvis Ave</t>
  </si>
  <si>
    <t>Off of Mt Prospect Rd just north of O'Hare International Airport</t>
  </si>
  <si>
    <t>Homewood Disposal Services - Gary</t>
  </si>
  <si>
    <t>400 E Blaine St</t>
  </si>
  <si>
    <t>I-80 / I-94 Exit 5 North 3 Miles</t>
  </si>
  <si>
    <t>Gary</t>
  </si>
  <si>
    <t>1767 S Old US 41</t>
  </si>
  <si>
    <t>Intersection at E Brown Rd</t>
  </si>
  <si>
    <t>CNG Services LLC</t>
  </si>
  <si>
    <t>2950 N Ohio St</t>
  </si>
  <si>
    <t>Take Hydraulic exit from I-135 N or K-96 W. Left onto 29th St around to Ohio St</t>
  </si>
  <si>
    <t>Memphis Light Gas and Water - South Center</t>
  </si>
  <si>
    <t>3071 S Center Dr</t>
  </si>
  <si>
    <t>Located off Brooks Rd at Highway 61</t>
  </si>
  <si>
    <t>1606 Exchange Pkwy</t>
  </si>
  <si>
    <t>GAIN Clean Fuel - Green Bay</t>
  </si>
  <si>
    <t>1618 Velp Ave</t>
  </si>
  <si>
    <t>MAPCO Mart #3525</t>
  </si>
  <si>
    <t>315 Deerhead Cove Rd</t>
  </si>
  <si>
    <t>Rising Fawn</t>
  </si>
  <si>
    <t>BP - MAPCO Mart #3523</t>
  </si>
  <si>
    <t>5090 Highway 136</t>
  </si>
  <si>
    <t>BP - MAPCO Mart #3524</t>
  </si>
  <si>
    <t>405 Highway 299</t>
  </si>
  <si>
    <t>Wildwood</t>
  </si>
  <si>
    <t>Speedway #4250</t>
  </si>
  <si>
    <t>885 E Touhy Ave</t>
  </si>
  <si>
    <t>Speedway #6917</t>
  </si>
  <si>
    <t>417 S Lincolnway</t>
  </si>
  <si>
    <t>McClure Oil #74</t>
  </si>
  <si>
    <t>1900 Smith Ave</t>
  </si>
  <si>
    <t>Speedway #1020</t>
  </si>
  <si>
    <t>10950 Broadway</t>
  </si>
  <si>
    <t>Speedway #8169</t>
  </si>
  <si>
    <t>13820 E 116th St</t>
  </si>
  <si>
    <t>Speedway #8042</t>
  </si>
  <si>
    <t>335 Broadway St</t>
  </si>
  <si>
    <t>Fortville</t>
  </si>
  <si>
    <t>Speedway #8047</t>
  </si>
  <si>
    <t>110 Opportunity Pkwy</t>
  </si>
  <si>
    <t>Speedway #5351</t>
  </si>
  <si>
    <t>6302 Rockville Rd</t>
  </si>
  <si>
    <t>Speedway #7776</t>
  </si>
  <si>
    <t>1340 W 86th St</t>
  </si>
  <si>
    <t>Speedway #8056</t>
  </si>
  <si>
    <t>5179 Lafayette Rd</t>
  </si>
  <si>
    <t>Speedway #8101</t>
  </si>
  <si>
    <t>610 W Main St</t>
  </si>
  <si>
    <t>Speedway #9700</t>
  </si>
  <si>
    <t>697 Isaac Shelby Cir W</t>
  </si>
  <si>
    <t>Speedway #7867</t>
  </si>
  <si>
    <t>1300 N Maple Rd</t>
  </si>
  <si>
    <t>Speedway #5499</t>
  </si>
  <si>
    <t>18601 Hall Rd</t>
  </si>
  <si>
    <t>Macomb</t>
  </si>
  <si>
    <t>Speedway #6604</t>
  </si>
  <si>
    <t>24118 Cole Ave</t>
  </si>
  <si>
    <t>Mattawan</t>
  </si>
  <si>
    <t>Holiday Stationstore #3536</t>
  </si>
  <si>
    <t>5710 Xerxes Ave N</t>
  </si>
  <si>
    <t>Speedway #1804</t>
  </si>
  <si>
    <t>3070 Morse Rd</t>
  </si>
  <si>
    <t>Speedway #9189</t>
  </si>
  <si>
    <t>590 W Central Ave</t>
  </si>
  <si>
    <t>Speedway #1224</t>
  </si>
  <si>
    <t>2423 Kings Mill Rd</t>
  </si>
  <si>
    <t>Spinx #131</t>
  </si>
  <si>
    <t>1625 NE Main St</t>
  </si>
  <si>
    <t>Prairie Stop</t>
  </si>
  <si>
    <t>1007 9th Ave SW</t>
  </si>
  <si>
    <t>Tip Top</t>
  </si>
  <si>
    <t>46399 US Highway 212</t>
  </si>
  <si>
    <t>MAPCO Express #7508</t>
  </si>
  <si>
    <t>1775 Madison St</t>
  </si>
  <si>
    <t>Speedway #4202</t>
  </si>
  <si>
    <t>6340 Lake Rd</t>
  </si>
  <si>
    <t>Ashland Town Hall</t>
  </si>
  <si>
    <t>200 S Railroad Ave</t>
  </si>
  <si>
    <t>Mountain View Solar</t>
  </si>
  <si>
    <t>1500 Valley Rd</t>
  </si>
  <si>
    <t>Berkeley Springs</t>
  </si>
  <si>
    <t>Andy Mohr Ford</t>
  </si>
  <si>
    <t>2713 E Main St</t>
  </si>
  <si>
    <t>Suburban Ford of Sterling Heights</t>
  </si>
  <si>
    <t>40333 Van Dyke Ave</t>
  </si>
  <si>
    <t>Kahekili Beach Park</t>
  </si>
  <si>
    <t>65 Kai Ala Dr</t>
  </si>
  <si>
    <t>King's Shops</t>
  </si>
  <si>
    <t>250 Waikoloa Beach Dr</t>
  </si>
  <si>
    <t>Waikoloa</t>
  </si>
  <si>
    <t>Dahl Ford</t>
  </si>
  <si>
    <t>1310 E Kimberly Rd</t>
  </si>
  <si>
    <t>900 Greenbriar Dr</t>
  </si>
  <si>
    <t>315 Maple St</t>
  </si>
  <si>
    <t>Located 4 blocks South of Highway 56 on the West side of Maple St</t>
  </si>
  <si>
    <t>City of Fayetteville</t>
  </si>
  <si>
    <t>113 W Mountain St</t>
  </si>
  <si>
    <t>Station is located in the parking lot across Mountain St from City Hall.</t>
  </si>
  <si>
    <t>Pearson Ford</t>
  </si>
  <si>
    <t>10650 N Michigan Rd</t>
  </si>
  <si>
    <t>Located on the north side of the building</t>
  </si>
  <si>
    <t>Zionsville</t>
  </si>
  <si>
    <t>Woodlawn Funeral Home</t>
  </si>
  <si>
    <t>375 Woodlawn Ave</t>
  </si>
  <si>
    <t>Located at N Hawthorne and Woodlawn Ave</t>
  </si>
  <si>
    <t>Mt. Holly</t>
  </si>
  <si>
    <t>Capital Ford</t>
  </si>
  <si>
    <t>4900 Capital Blvd</t>
  </si>
  <si>
    <t>Located in the New Car Sales Department</t>
  </si>
  <si>
    <t>2807 Millbrook Rd</t>
  </si>
  <si>
    <t>Located in the Service Center</t>
  </si>
  <si>
    <t>Kitsap Transit - South Base</t>
  </si>
  <si>
    <t>1430 Retsil Rd</t>
  </si>
  <si>
    <t>Port Orchard</t>
  </si>
  <si>
    <t>Eugene Towbin Veterans Affairs Hospital</t>
  </si>
  <si>
    <t>2200 Fort Roots Dr</t>
  </si>
  <si>
    <t>11th St</t>
  </si>
  <si>
    <t>Marine Corps Logistics Base Barstow - Yermo Annex</t>
  </si>
  <si>
    <t>Quarters St</t>
  </si>
  <si>
    <t>Jet Propulsion Lab Goldstone</t>
  </si>
  <si>
    <t>Goldstone Rd</t>
  </si>
  <si>
    <t>Fort Irwin</t>
  </si>
  <si>
    <t>Des Moines Air National Guard</t>
  </si>
  <si>
    <t>Thompson Field Air National Guard</t>
  </si>
  <si>
    <t>141 Military Dr</t>
  </si>
  <si>
    <t>Creech Air Force Base</t>
  </si>
  <si>
    <t>2nd St</t>
  </si>
  <si>
    <t>Indian Springs</t>
  </si>
  <si>
    <t>Cheyenne Airport Air National Guard</t>
  </si>
  <si>
    <t>217 Dell Range Blvd</t>
  </si>
  <si>
    <t>Smithsonian Transportation Repair Shop - Garber Facility</t>
  </si>
  <si>
    <t>3904 Old Silver Hill Rd</t>
  </si>
  <si>
    <t>Suitland</t>
  </si>
  <si>
    <t>Marine Corps Logistics Base - Barstow - Yermo Annex</t>
  </si>
  <si>
    <t>Armstrong Flight Research Center</t>
  </si>
  <si>
    <t>4800 Lilly Ave</t>
  </si>
  <si>
    <t>Veterans Affairs - Northern California Health Care Systems - Mather</t>
  </si>
  <si>
    <t>10535 Hospital Way</t>
  </si>
  <si>
    <t>Mather</t>
  </si>
  <si>
    <t>Malcom Randall Veterans Affairs Medical Center</t>
  </si>
  <si>
    <t>1601 SW Archer Rd</t>
  </si>
  <si>
    <t>Lake City Veterans Affairs Medical Center</t>
  </si>
  <si>
    <t>619 S Marion Ave</t>
  </si>
  <si>
    <t>Marine Corps Logistics Base Albany</t>
  </si>
  <si>
    <t>Robert J Dole Medical Center</t>
  </si>
  <si>
    <t>5500 E Kellogg</t>
  </si>
  <si>
    <t>Robley Rex Veterans Affairs Medical Center</t>
  </si>
  <si>
    <t>800 Zorn Ave</t>
  </si>
  <si>
    <t>Perry Point Veterans Affairs Medical Center</t>
  </si>
  <si>
    <t>Battle Creek Veterans Affairs Medical Center</t>
  </si>
  <si>
    <t>5500 Armstrong Rd</t>
  </si>
  <si>
    <t>Hoover Dam</t>
  </si>
  <si>
    <t>Boulder City</t>
  </si>
  <si>
    <t>James H Quillen Veterans Affairs Mountain Home</t>
  </si>
  <si>
    <t>Mountain Home</t>
  </si>
  <si>
    <t>Dogwood Avenue/2nd Street</t>
  </si>
  <si>
    <t>American Lake Veterans Affairs Medical Center</t>
  </si>
  <si>
    <t>9600 Veterans Dr</t>
  </si>
  <si>
    <t>Veterans Affairs Medical Center - Spokane</t>
  </si>
  <si>
    <t>4815 N Assembly St</t>
  </si>
  <si>
    <t>Portland Veterans Affairs Medical Center</t>
  </si>
  <si>
    <t>1601 E 4th Plain Blvd</t>
  </si>
  <si>
    <t>West Los Angeles Veterans Affairs Medical Center</t>
  </si>
  <si>
    <t>11301 Wilshire Blvd</t>
  </si>
  <si>
    <t>Bldg. 305</t>
  </si>
  <si>
    <t>San Diego  Veterans Affairs Medical Center</t>
  </si>
  <si>
    <t>3350 La Jolla Village Dr</t>
  </si>
  <si>
    <t>Sparks Matsunaga Veterans Affairs Medical Center</t>
  </si>
  <si>
    <t>459 Patterson Rd</t>
  </si>
  <si>
    <t>Forest Service - Gallatin National Forest</t>
  </si>
  <si>
    <t>10 E Babcock Ave</t>
  </si>
  <si>
    <t>Bozeman</t>
  </si>
  <si>
    <t>Forest Service - Northern Region RO</t>
  </si>
  <si>
    <t>200 E Broadway</t>
  </si>
  <si>
    <t>Forest Service - Deschutes National Forest</t>
  </si>
  <si>
    <t>63095 Deschutes Market Rd</t>
  </si>
  <si>
    <t>Forest Service - Umpqua National Forest</t>
  </si>
  <si>
    <t>2010 Opportunity Ln</t>
  </si>
  <si>
    <t>Glide</t>
  </si>
  <si>
    <t>City of Athens - Gas Department</t>
  </si>
  <si>
    <t>1755 Trigreen Dr</t>
  </si>
  <si>
    <t>I-65 exit 354, near intersection of U.S. HWY 31 and Elm St.</t>
  </si>
  <si>
    <t>Ozinga Energy - Lumber St</t>
  </si>
  <si>
    <t>2222 S Lumber St</t>
  </si>
  <si>
    <t>2 Blocks East of Cermak and Halsted.</t>
  </si>
  <si>
    <t>Ozinga Energy - Mokena</t>
  </si>
  <si>
    <t>19001 Old LaGrange Rd</t>
  </si>
  <si>
    <t>North of 191st on old LaGrange Rd</t>
  </si>
  <si>
    <t>510 S Post Rd</t>
  </si>
  <si>
    <t>290 Yost Dr</t>
  </si>
  <si>
    <t>River Valley Transit</t>
  </si>
  <si>
    <t>1550 W 3rd St</t>
  </si>
  <si>
    <t>At the Streets and Parks Building.</t>
  </si>
  <si>
    <t>Williamsport</t>
  </si>
  <si>
    <t>Love's Travel Stop #294</t>
  </si>
  <si>
    <t>8800 S Polk St</t>
  </si>
  <si>
    <t>I-20, Exit 466</t>
  </si>
  <si>
    <t>Love's Travel Stop #281</t>
  </si>
  <si>
    <t>10801 South Fwy</t>
  </si>
  <si>
    <t>I-35 W, Exit 40</t>
  </si>
  <si>
    <t>Love's Travel Stop #315</t>
  </si>
  <si>
    <t>3940 N McCarty St</t>
  </si>
  <si>
    <t>Loop 610, Exit 24A</t>
  </si>
  <si>
    <t>2019-02-19 20:17:49 UTC</t>
  </si>
  <si>
    <t>Love's Travel Stop #234</t>
  </si>
  <si>
    <t>612 Pederson Rd</t>
  </si>
  <si>
    <t>I-10, Exit 737</t>
  </si>
  <si>
    <t>GAIN Clean Fuel - Longview</t>
  </si>
  <si>
    <t>131 Pittman Rd</t>
  </si>
  <si>
    <t>Behind the Denny's on Eastman Rd</t>
  </si>
  <si>
    <t>Love's Travel Stop #486</t>
  </si>
  <si>
    <t>7401 S Choctaw Rd</t>
  </si>
  <si>
    <t>I-40, take exit 166</t>
  </si>
  <si>
    <t>Choctaw</t>
  </si>
  <si>
    <t>Love's Travel Stop #283</t>
  </si>
  <si>
    <t>1990 E I-30</t>
  </si>
  <si>
    <t>I-30, Exit 70</t>
  </si>
  <si>
    <t>Rockwall</t>
  </si>
  <si>
    <t>Love's Travel Stop #242</t>
  </si>
  <si>
    <t>11361 I-35 Access Rd</t>
  </si>
  <si>
    <t>I-35, Exit 144 at Fischer</t>
  </si>
  <si>
    <t>Von Ormy</t>
  </si>
  <si>
    <t>TFC Recycling</t>
  </si>
  <si>
    <t>1900 Diamond Hill Rd</t>
  </si>
  <si>
    <t>Kwik Trip #871</t>
  </si>
  <si>
    <t>5821 Green Valley Rd</t>
  </si>
  <si>
    <t>12881 Encinitas Ave</t>
  </si>
  <si>
    <t>Speedway #8782</t>
  </si>
  <si>
    <t>4384 Kalamazoo Ave</t>
  </si>
  <si>
    <t>Pennsylvania Turnpike - Allentown Service Plaza - Sunoco</t>
  </si>
  <si>
    <t>5052 Cetronia Rd</t>
  </si>
  <si>
    <t>Interstate 476, Milepost 55.9 northbound &amp; southbound</t>
  </si>
  <si>
    <t>Pennsylvania Turnpike - Oakmont Plum Service Plaza - Sunoco</t>
  </si>
  <si>
    <t>2000 Eastern Ave</t>
  </si>
  <si>
    <t>Interstate 76, Milepost 49.3 eastbound</t>
  </si>
  <si>
    <t>City of Palm Springs - Accelerator Park</t>
  </si>
  <si>
    <t>2901 E Alejo</t>
  </si>
  <si>
    <t>2019-03-15 16:38:10 UTC</t>
  </si>
  <si>
    <t>City of Palm Springs - Camelot Theatre</t>
  </si>
  <si>
    <t>2300 E Baristo Rd</t>
  </si>
  <si>
    <t>City of Palm Springs - City Hall</t>
  </si>
  <si>
    <t>3200 E Tahquitz Canyon Way</t>
  </si>
  <si>
    <t>City of Palm Springs - Coachella Valley Economic Partnership</t>
  </si>
  <si>
    <t>3111 E Tahquitz Canyon</t>
  </si>
  <si>
    <t>Rabobank Building</t>
  </si>
  <si>
    <t>City of Palm Springs - Convention Center</t>
  </si>
  <si>
    <t>277 Avenida Caballeros</t>
  </si>
  <si>
    <t>Crown Electric</t>
  </si>
  <si>
    <t>9310 S Dadeland Blvd</t>
  </si>
  <si>
    <t>Metro Ford</t>
  </si>
  <si>
    <t>9000 NW 7th Ave</t>
  </si>
  <si>
    <t>DHL Express</t>
  </si>
  <si>
    <t>1210 S Pine Island Rd</t>
  </si>
  <si>
    <t>Ray Skillman Ford</t>
  </si>
  <si>
    <t>1250 US 31 S</t>
  </si>
  <si>
    <t>FedEx Field Convenience Station</t>
  </si>
  <si>
    <t>1600 FedEx Way</t>
  </si>
  <si>
    <t>Located in Lot A</t>
  </si>
  <si>
    <t>Landover</t>
  </si>
  <si>
    <t>Pauli Ford</t>
  </si>
  <si>
    <t>2380 S US 27</t>
  </si>
  <si>
    <t>St. Johns</t>
  </si>
  <si>
    <t>Suburban Ford of Waterford</t>
  </si>
  <si>
    <t>5900 Highland Rd</t>
  </si>
  <si>
    <t>Located by the service entrance</t>
  </si>
  <si>
    <t>Dynamic Sealing Technologies</t>
  </si>
  <si>
    <t>13829 Jay St NW</t>
  </si>
  <si>
    <t>2019-03-28 21:40:37 UTC</t>
  </si>
  <si>
    <t>University of Virginia</t>
  </si>
  <si>
    <t>400 Emmet St S</t>
  </si>
  <si>
    <t>Located in the Central Grounds Garage</t>
  </si>
  <si>
    <t>Green Mountain College - Dunton Hall</t>
  </si>
  <si>
    <t>1 Brennan Cir</t>
  </si>
  <si>
    <t>Located in the parking lot between Dunton and Richardson Halls</t>
  </si>
  <si>
    <t>Poultney</t>
  </si>
  <si>
    <t>2024 Adams St</t>
  </si>
  <si>
    <t>3012 Excelsior Blvd</t>
  </si>
  <si>
    <t>Richfield Bloomington Honda</t>
  </si>
  <si>
    <t>400 W 78th St</t>
  </si>
  <si>
    <t>20870 Rogers Dr</t>
  </si>
  <si>
    <t>2500 Cleveland Ave N</t>
  </si>
  <si>
    <t>White Bear Mitsubishi Suzuki</t>
  </si>
  <si>
    <t>3400 Highway 61</t>
  </si>
  <si>
    <t>2019-03-28 22:18:24 UTC</t>
  </si>
  <si>
    <t>Kidd Ford</t>
  </si>
  <si>
    <t>5917 Manchester Hwy</t>
  </si>
  <si>
    <t>Morrison</t>
  </si>
  <si>
    <t>City of Palm Springs - Desert AIDS Project</t>
  </si>
  <si>
    <t>1695 N Sunrise Way</t>
  </si>
  <si>
    <t>City of Palm Springs - Downtown Parking Structure</t>
  </si>
  <si>
    <t>Indian Canyon Dr &amp; Baristo Rd</t>
  </si>
  <si>
    <t>City of Palm Springs - Fleet Maintenance Yard</t>
  </si>
  <si>
    <t>425 Civic Dr</t>
  </si>
  <si>
    <t>City of Palm Springs - International Airport</t>
  </si>
  <si>
    <t>3100 E Tahquitz Canyon Way</t>
  </si>
  <si>
    <t>City of Palm Springs - James O Jessie Desert Highland Unity Center</t>
  </si>
  <si>
    <t>480 Tramview Rd</t>
  </si>
  <si>
    <t>City of Palm Springs - Library</t>
  </si>
  <si>
    <t>300 S Sunrise Way</t>
  </si>
  <si>
    <t>City of Palm Springs - Village Green</t>
  </si>
  <si>
    <t>233 S Palm Canyon Dr</t>
  </si>
  <si>
    <t>City of Palm Springs - Visitors Center</t>
  </si>
  <si>
    <t>Indian Canyon Dr &amp; Tram Rd</t>
  </si>
  <si>
    <t>City of Palm Springs - Wellness Park</t>
  </si>
  <si>
    <t>Tachevah &amp; Via Miraleste</t>
  </si>
  <si>
    <t>Odell Brewing</t>
  </si>
  <si>
    <t>800 E Lincoln</t>
  </si>
  <si>
    <t>Ford of Branford</t>
  </si>
  <si>
    <t>301 E Main St</t>
  </si>
  <si>
    <t>Branford</t>
  </si>
  <si>
    <t>2701 Marketplace Dr</t>
  </si>
  <si>
    <t>2100 Lake Ave</t>
  </si>
  <si>
    <t>Woodstock</t>
  </si>
  <si>
    <t>Resort at Squaw Creek</t>
  </si>
  <si>
    <t>1960 Squaw Valley Rd</t>
  </si>
  <si>
    <t>Olympic Valley</t>
  </si>
  <si>
    <t>City of Loveland - Civic Center</t>
  </si>
  <si>
    <t>500 E 3rd St</t>
  </si>
  <si>
    <t>South Side of Parking Lot</t>
  </si>
  <si>
    <t>City of Loveland - McKee Medical Center</t>
  </si>
  <si>
    <t>2000 N Boise Ave</t>
  </si>
  <si>
    <t>NW Parking Lot</t>
  </si>
  <si>
    <t>City of Loveland - Service Center</t>
  </si>
  <si>
    <t>200 N Wilson Ave</t>
  </si>
  <si>
    <t>NW Corner of Parking Lot</t>
  </si>
  <si>
    <t>Morande Ford</t>
  </si>
  <si>
    <t>250 Webster Square Rd</t>
  </si>
  <si>
    <t>Schaller Mitsubishi</t>
  </si>
  <si>
    <t>25 Veterans Dr</t>
  </si>
  <si>
    <t>Crest Ford</t>
  </si>
  <si>
    <t>218 Flanders Rd</t>
  </si>
  <si>
    <t>Niantic</t>
  </si>
  <si>
    <t>Mohegan Sun</t>
  </si>
  <si>
    <t>1 Mohegan Sun Blvd</t>
  </si>
  <si>
    <t>Uncasville</t>
  </si>
  <si>
    <t>Uptown Station Parking Deck</t>
  </si>
  <si>
    <t>11 Uptown Cir</t>
  </si>
  <si>
    <t>I-55 Exit 165; Located adjacent to Uptown Station</t>
  </si>
  <si>
    <t>Don Hinds Ford</t>
  </si>
  <si>
    <t>12610 Ford Dr</t>
  </si>
  <si>
    <t>Located in the customer parking area</t>
  </si>
  <si>
    <t>Saint Meinrad Archabbey</t>
  </si>
  <si>
    <t>200 Hill Dr</t>
  </si>
  <si>
    <t>From State Rd 62, turn south onto 6th St. The Guest House parking lot is on the left.</t>
  </si>
  <si>
    <t>St. Meinrad</t>
  </si>
  <si>
    <t>Mount Washington Auto Road</t>
  </si>
  <si>
    <t>1 Mount Washington Auto Rd</t>
  </si>
  <si>
    <t>Located on left side of Red Barn at the lodge on the east side of Rt 16.</t>
  </si>
  <si>
    <t>Top Notch Inn</t>
  </si>
  <si>
    <t>265 Main St</t>
  </si>
  <si>
    <t>9234 E Highland Dr</t>
  </si>
  <si>
    <t>Ryder Systems Inc</t>
  </si>
  <si>
    <t>1440 Main St</t>
  </si>
  <si>
    <t>At West Katella Ave.</t>
  </si>
  <si>
    <t>316 SW 33rd Ave</t>
  </si>
  <si>
    <t>W Silver Springs Blvd. and SW 33rd Ave.</t>
  </si>
  <si>
    <t>5030 50th St</t>
  </si>
  <si>
    <t>Highway 41, Exit Madison Ave.</t>
  </si>
  <si>
    <t>DeKalb County - Central</t>
  </si>
  <si>
    <t>3720 Leroy Scott Dr</t>
  </si>
  <si>
    <t>Located at the DeKalb sanitation transfer station behind the law complex at I-285 and Memorial Dr</t>
  </si>
  <si>
    <t>Clean Energy - ABC Disposal</t>
  </si>
  <si>
    <t>1069 Shawmut Ave</t>
  </si>
  <si>
    <t>New Bedford</t>
  </si>
  <si>
    <t>Clean Energy - Pembroke</t>
  </si>
  <si>
    <t>10 Cooperative Way</t>
  </si>
  <si>
    <t>Route 3/Cooperative Way</t>
  </si>
  <si>
    <t>Pembroke</t>
  </si>
  <si>
    <t>Get-Go - Cranberry</t>
  </si>
  <si>
    <t>1737 State Route 228</t>
  </si>
  <si>
    <t>I79 and Route 228</t>
  </si>
  <si>
    <t>Cranberry Township</t>
  </si>
  <si>
    <t>American Natural - Energy Centre</t>
  </si>
  <si>
    <t>73 E Carson St</t>
  </si>
  <si>
    <t>2019-02-19 16:02:52 UTC</t>
  </si>
  <si>
    <t>1527 S Mayhill Rd</t>
  </si>
  <si>
    <t>CNG America - Orem</t>
  </si>
  <si>
    <t>1280 W University Pkwy</t>
  </si>
  <si>
    <t>University Parkway exit on the west side.</t>
  </si>
  <si>
    <t>CNG America - Bells Silver Creek - Sinclair</t>
  </si>
  <si>
    <t>7102 Silver Creek Rd</t>
  </si>
  <si>
    <t>1-15 Hwy 40 Junction.</t>
  </si>
  <si>
    <t>Park City</t>
  </si>
  <si>
    <t>EnerVest</t>
  </si>
  <si>
    <t>406 W Main St</t>
  </si>
  <si>
    <t>Abingdon</t>
  </si>
  <si>
    <t>Speedway #3682</t>
  </si>
  <si>
    <t>7966 Darrow Rd</t>
  </si>
  <si>
    <t>Twinsburg</t>
  </si>
  <si>
    <t>Joint Base Lewis McChord - Lewis Main - Pendleton</t>
  </si>
  <si>
    <t>Pendleton Ave &amp; 2nd Division Dr</t>
  </si>
  <si>
    <t>Badger Motomart</t>
  </si>
  <si>
    <t>1850 W Wisconsin Ave</t>
  </si>
  <si>
    <t>Speedway #4203</t>
  </si>
  <si>
    <t>W63N121 Washington Ave</t>
  </si>
  <si>
    <t>Cedarburg</t>
  </si>
  <si>
    <t>2901 W Grimes</t>
  </si>
  <si>
    <t>Family Express - Hobart</t>
  </si>
  <si>
    <t>4717 W 61st Ave</t>
  </si>
  <si>
    <t>Speedway #2213</t>
  </si>
  <si>
    <t>6329 W Saginaw Hwy</t>
  </si>
  <si>
    <t>Speedway #8789</t>
  </si>
  <si>
    <t>3625 S Cedar St</t>
  </si>
  <si>
    <t>Speedway #8793</t>
  </si>
  <si>
    <t>1201 N Cedar St</t>
  </si>
  <si>
    <t>Speedway #2368</t>
  </si>
  <si>
    <t>2190 W Michigan Ave</t>
  </si>
  <si>
    <t>City of Minneapolis - Hiawatha Public Works Facility</t>
  </si>
  <si>
    <t>1901 E 26th St</t>
  </si>
  <si>
    <t>Speedway #3530</t>
  </si>
  <si>
    <t>5810 State Rd</t>
  </si>
  <si>
    <t>Malibu Creek State Park</t>
  </si>
  <si>
    <t>1925 Las Virgenes</t>
  </si>
  <si>
    <t>Located near the administrative building</t>
  </si>
  <si>
    <t>Calabasas</t>
  </si>
  <si>
    <t>2019-01-23 20:22:12 UTC</t>
  </si>
  <si>
    <t>Leo Carillo State Beach</t>
  </si>
  <si>
    <t>35000 Pacific Coast Hwy</t>
  </si>
  <si>
    <t>Located in the South Beach parking lot</t>
  </si>
  <si>
    <t>2019-02-20 18:41:27 UTC</t>
  </si>
  <si>
    <t>Solano County - County Administration Center Parking Structure</t>
  </si>
  <si>
    <t>675 Texas St</t>
  </si>
  <si>
    <t>San Francisco State University</t>
  </si>
  <si>
    <t>1600 Holloway Ave</t>
  </si>
  <si>
    <t>Located in parking lot 20</t>
  </si>
  <si>
    <t>City Administration Building - Parking Garage</t>
  </si>
  <si>
    <t>130 S Nevada Ave</t>
  </si>
  <si>
    <t>Located at Colorado &amp; Nevada Avenues</t>
  </si>
  <si>
    <t>Denver International Airport - Garage East</t>
  </si>
  <si>
    <t>8500 Pena Blvd</t>
  </si>
  <si>
    <t>Located on level 1 in rows E, F, and R</t>
  </si>
  <si>
    <t>Electric Power Research Institute (EPRI) - Charlotte</t>
  </si>
  <si>
    <t>1300 West WT Harris Blvd</t>
  </si>
  <si>
    <t>ATC Drivetrain</t>
  </si>
  <si>
    <t>9901 W Reno Ave</t>
  </si>
  <si>
    <t>Shelby Farms Park Conservancy</t>
  </si>
  <si>
    <t>518 Pine Lake Dr</t>
  </si>
  <si>
    <t>Vanderbilt University - Surface Lot</t>
  </si>
  <si>
    <t>124 21st Ave S</t>
  </si>
  <si>
    <t>Tommie Vaughn Ford</t>
  </si>
  <si>
    <t>1145 N Shepherd Dr</t>
  </si>
  <si>
    <t>Located at 12th &amp; N Shepherd Dr</t>
  </si>
  <si>
    <t>2019-01-25 20:44:41 UTC</t>
  </si>
  <si>
    <t>Green Rock Apartments - Downtown Lofts</t>
  </si>
  <si>
    <t>1023 Washington Ave S</t>
  </si>
  <si>
    <t>LaFerry's Propane Co</t>
  </si>
  <si>
    <t>4401 N Wood Dr</t>
  </si>
  <si>
    <t>Western Municipal Water District</t>
  </si>
  <si>
    <t>14205 Meridian Pkwy</t>
  </si>
  <si>
    <t>Located at E Alessandro Ave and Cactus Ave</t>
  </si>
  <si>
    <t>Kennesaw State University - P60 Parking Deck</t>
  </si>
  <si>
    <t>N Hornet Dr</t>
  </si>
  <si>
    <t>Located on the 4th floor</t>
  </si>
  <si>
    <t>SpringHill Suites</t>
  </si>
  <si>
    <t>2250 W Seltice Way</t>
  </si>
  <si>
    <t>Coeur d'Alene</t>
  </si>
  <si>
    <t>Westar Energy - Emporia Energy Center</t>
  </si>
  <si>
    <t>1685 Rd 200</t>
  </si>
  <si>
    <t>Westar Energy - Fort Scott Service Center</t>
  </si>
  <si>
    <t>15 Stanton St</t>
  </si>
  <si>
    <t>Located in parking lot</t>
  </si>
  <si>
    <t>Fort Scott</t>
  </si>
  <si>
    <t>Westar Energy - Humboldt Service Center</t>
  </si>
  <si>
    <t>1318 Signor</t>
  </si>
  <si>
    <t>Westar Energy - Lawrence Energy Center</t>
  </si>
  <si>
    <t>1250 N 1800 Rd</t>
  </si>
  <si>
    <t>Westar Energy - Leavenworth Service Center</t>
  </si>
  <si>
    <t>2720 N 2nd Ave</t>
  </si>
  <si>
    <t>Located in NW parking lot</t>
  </si>
  <si>
    <t>Westar Energy - Jeffrey Energy Center</t>
  </si>
  <si>
    <t>25905 Jeffrey Rd</t>
  </si>
  <si>
    <t>St. Mary's</t>
  </si>
  <si>
    <t>Westar Energy - Salina Service Center</t>
  </si>
  <si>
    <t>1001 Edison Pl</t>
  </si>
  <si>
    <t>Westar Energy - Tecumseh Energy Center</t>
  </si>
  <si>
    <t>5530 SE 2nd St</t>
  </si>
  <si>
    <t>Tecumseh</t>
  </si>
  <si>
    <t>Westar Energy - Murray Gill Energy Center</t>
  </si>
  <si>
    <t>6100 W 55th St S</t>
  </si>
  <si>
    <t>White Parking Lot</t>
  </si>
  <si>
    <t>108 Clinton St</t>
  </si>
  <si>
    <t>Located half a block west of Bridge Street (US-31)</t>
  </si>
  <si>
    <t>Charlevoix</t>
  </si>
  <si>
    <t>National Grid - Newburyport</t>
  </si>
  <si>
    <t>Water St</t>
  </si>
  <si>
    <t>Newburyport</t>
  </si>
  <si>
    <t>National Grid - North Adams</t>
  </si>
  <si>
    <t>60 Brown St</t>
  </si>
  <si>
    <t>North Adams</t>
  </si>
  <si>
    <t>National Grid - North Andover</t>
  </si>
  <si>
    <t>1101 Turnpike St</t>
  </si>
  <si>
    <t>North Andover</t>
  </si>
  <si>
    <t>2019-02-14 20:17:34 UTC</t>
  </si>
  <si>
    <t>National Grid - Northampton</t>
  </si>
  <si>
    <t>548 Haydenville Rd</t>
  </si>
  <si>
    <t>National Grid - Somerset</t>
  </si>
  <si>
    <t>1250 Brayton Point Rd</t>
  </si>
  <si>
    <t>National Grid - Westborough</t>
  </si>
  <si>
    <t>25 Research Dr</t>
  </si>
  <si>
    <t>National Grid - Worcester</t>
  </si>
  <si>
    <t>939 Southbridge St</t>
  </si>
  <si>
    <t>Worcester</t>
  </si>
  <si>
    <t>National Grid - Albany</t>
  </si>
  <si>
    <t>National Grid - Brentwood</t>
  </si>
  <si>
    <t>National Grid - Buffalo - Dewey Avenue</t>
  </si>
  <si>
    <t>144 Kensington Ave</t>
  </si>
  <si>
    <t>National Grid - Cobleskill</t>
  </si>
  <si>
    <t>145 Shad Point Rd</t>
  </si>
  <si>
    <t>Cobleskill</t>
  </si>
  <si>
    <t>National Grid - Tonawanda</t>
  </si>
  <si>
    <t>435 Robinson St</t>
  </si>
  <si>
    <t>Tonawanda</t>
  </si>
  <si>
    <t>National Grid - Troy - Smith Avenue</t>
  </si>
  <si>
    <t>17 Smith Ave</t>
  </si>
  <si>
    <t>National Grid - Watertown</t>
  </si>
  <si>
    <t>21265 New York 232</t>
  </si>
  <si>
    <t>National Grid - Cumberland</t>
  </si>
  <si>
    <t>1595 Mendon Rd</t>
  </si>
  <si>
    <t>National Grid - Middletown</t>
  </si>
  <si>
    <t>12 Turner Rd</t>
  </si>
  <si>
    <t>National Grid - Franklinville</t>
  </si>
  <si>
    <t>87 S Main St</t>
  </si>
  <si>
    <t>Franklinville</t>
  </si>
  <si>
    <t>National Grid - Greenpoint</t>
  </si>
  <si>
    <t>Greenpoint</t>
  </si>
  <si>
    <t>National Grid - North Syracuse</t>
  </si>
  <si>
    <t>National Grid - Potsdam</t>
  </si>
  <si>
    <t>20 Pine St</t>
  </si>
  <si>
    <t>Potsdam</t>
  </si>
  <si>
    <t>Monroe County Regional Transportation - FEV Green Fuel Station</t>
  </si>
  <si>
    <t>1574 Lakeshore Blvd</t>
  </si>
  <si>
    <t>National Grid - Rome</t>
  </si>
  <si>
    <t>5835 Success Dr</t>
  </si>
  <si>
    <t>National Grid - Roslyn</t>
  </si>
  <si>
    <t>250 Willis Ave</t>
  </si>
  <si>
    <t>Roslyn</t>
  </si>
  <si>
    <t>National Grid - Schenectady</t>
  </si>
  <si>
    <t>734 Broadway</t>
  </si>
  <si>
    <t>National Grid - Staten Island</t>
  </si>
  <si>
    <t>200 Gulf Ave</t>
  </si>
  <si>
    <t>From I-278, exit onto Gulf Ave S, and the station is on the left. Or from Staten Island Expressway, exit to Western Ave S, and left onto Gulf Ave, where the station will be on the right</t>
  </si>
  <si>
    <t>Staten Island</t>
  </si>
  <si>
    <t>National Grid - Stow</t>
  </si>
  <si>
    <t>3685 W Lake Rd</t>
  </si>
  <si>
    <t>Stow</t>
  </si>
  <si>
    <t>National Grid - Providence</t>
  </si>
  <si>
    <t>280 Melrose St</t>
  </si>
  <si>
    <t>Alagasco - Anniston Operations Center</t>
  </si>
  <si>
    <t>375 Pappy Dunn Blvd</t>
  </si>
  <si>
    <t>Alagasco - Birmingham-Metro Operations Center</t>
  </si>
  <si>
    <t>410 10th St S</t>
  </si>
  <si>
    <t>Alagasco - Opelika Operations Center</t>
  </si>
  <si>
    <t>3400 Skyway Dr</t>
  </si>
  <si>
    <t>2137 W Williams Dr</t>
  </si>
  <si>
    <t>Reliance Alternative Fuel</t>
  </si>
  <si>
    <t>2805 SE 32nd Ave</t>
  </si>
  <si>
    <t>Massachusetts Bay Transportation Authority Arborway - Boston MA</t>
  </si>
  <si>
    <t>3550 Washington St</t>
  </si>
  <si>
    <t>Massachusetts Bay Transportation Authority Cabot Yard - Boston MA</t>
  </si>
  <si>
    <t>275 Dorchester Ave</t>
  </si>
  <si>
    <t>2451 Schieffelin Rd</t>
  </si>
  <si>
    <t>Apex</t>
  </si>
  <si>
    <t>66 N Chatham Pkwy</t>
  </si>
  <si>
    <t>1271 River Dr N</t>
  </si>
  <si>
    <t>Wayne Township Landfill</t>
  </si>
  <si>
    <t>267 Fritz Rd</t>
  </si>
  <si>
    <t>Lock Haven</t>
  </si>
  <si>
    <t>1131 Elmira St</t>
  </si>
  <si>
    <t>Off Route 220</t>
  </si>
  <si>
    <t>Sayre</t>
  </si>
  <si>
    <t>Kwik Trip #696</t>
  </si>
  <si>
    <t>940 Baldwin Plaza Dr</t>
  </si>
  <si>
    <t>Baldwin</t>
  </si>
  <si>
    <t>Kwik Trip #326</t>
  </si>
  <si>
    <t>3123 S Highway 51</t>
  </si>
  <si>
    <t>2019-02-19 16:51:55 UTC</t>
  </si>
  <si>
    <t>IGS CNG Services - Bridgeport Exxon</t>
  </si>
  <si>
    <t>50 Genesis Blvd</t>
  </si>
  <si>
    <t>MAPCO Mart #5220</t>
  </si>
  <si>
    <t>1006 Harvest Rd</t>
  </si>
  <si>
    <t>Harvest</t>
  </si>
  <si>
    <t>3102 Kilowatt Dr</t>
  </si>
  <si>
    <t>304 N Osage St</t>
  </si>
  <si>
    <t>Creston</t>
  </si>
  <si>
    <t>Good &amp; Quick</t>
  </si>
  <si>
    <t>519 Lincoln Hwy</t>
  </si>
  <si>
    <t>Speedway #9603</t>
  </si>
  <si>
    <t>1222 Lexington Ave</t>
  </si>
  <si>
    <t>Speedway #9656</t>
  </si>
  <si>
    <t>1005 Dixie Hwy</t>
  </si>
  <si>
    <t>Speedway #9591</t>
  </si>
  <si>
    <t>2301 Versailles Rd</t>
  </si>
  <si>
    <t>Speedway #9593</t>
  </si>
  <si>
    <t>2900 Richmond Rd</t>
  </si>
  <si>
    <t>Speedway #9621</t>
  </si>
  <si>
    <t>2490 Nicholasville Rd</t>
  </si>
  <si>
    <t>Speedway #9677</t>
  </si>
  <si>
    <t>1401 Leestown Rd</t>
  </si>
  <si>
    <t>Speedway #6312</t>
  </si>
  <si>
    <t>401 Mackinaw Ave</t>
  </si>
  <si>
    <t>Cheboygan</t>
  </si>
  <si>
    <t>Speedway #2240</t>
  </si>
  <si>
    <t>1020 Irish Rd</t>
  </si>
  <si>
    <t>Speedway #8800</t>
  </si>
  <si>
    <t>33405 Plymouth Rd</t>
  </si>
  <si>
    <t>Livonia</t>
  </si>
  <si>
    <t>Speedway #8819</t>
  </si>
  <si>
    <t>3778 N Huron</t>
  </si>
  <si>
    <t>Pinconning</t>
  </si>
  <si>
    <t>Speedway #2321</t>
  </si>
  <si>
    <t>3357 E Holland Rd</t>
  </si>
  <si>
    <t>MAPCO Express #7507</t>
  </si>
  <si>
    <t>7002 City Center Way</t>
  </si>
  <si>
    <t>Thorntons #612</t>
  </si>
  <si>
    <t>2908 Medical Center Pkwy</t>
  </si>
  <si>
    <t>Speedway #9750</t>
  </si>
  <si>
    <t>1531 6th Ave</t>
  </si>
  <si>
    <t>BookFactory</t>
  </si>
  <si>
    <t>2302 S Edwin C Moses Blvd</t>
  </si>
  <si>
    <t>Located at rear of building. McDonald's and Wendy's are next door.</t>
  </si>
  <si>
    <t>Berglund Ford Mazda</t>
  </si>
  <si>
    <t>834 E Main St</t>
  </si>
  <si>
    <t>Town of Breckenridge - Town Hall</t>
  </si>
  <si>
    <t>150 Ski Hill Rd</t>
  </si>
  <si>
    <t>Located at Park Ave and Ski Hill Rd on the South side of Town Hall</t>
  </si>
  <si>
    <t>PGA National Resort &amp; Spa</t>
  </si>
  <si>
    <t>400 Avenue of the Champions</t>
  </si>
  <si>
    <t>Located at the Member's Club and Resort Valet</t>
  </si>
  <si>
    <t>Palm Beach Gardens</t>
  </si>
  <si>
    <t>Boise Airport</t>
  </si>
  <si>
    <t>3201 Airport Way</t>
  </si>
  <si>
    <t>Located in long term parking on the 2nd floor of the garage</t>
  </si>
  <si>
    <t>Nissan Technical Center</t>
  </si>
  <si>
    <t>39001 Sunrise Dr</t>
  </si>
  <si>
    <t>Located in front of the Nissan building</t>
  </si>
  <si>
    <t>Farmington Hills</t>
  </si>
  <si>
    <t>Anderson's Propane</t>
  </si>
  <si>
    <t>US 59 &amp; N 5th St</t>
  </si>
  <si>
    <t>Green's Propane</t>
  </si>
  <si>
    <t>3352 W Highway 66</t>
  </si>
  <si>
    <t>Wellston</t>
  </si>
  <si>
    <t>MFA Oil &amp; Propane Co</t>
  </si>
  <si>
    <t>20208 N Keota Landing Rd</t>
  </si>
  <si>
    <t>I-95 Southbound Service Plaza</t>
  </si>
  <si>
    <t>I-95 S</t>
  </si>
  <si>
    <t>Between exits 10 and 9</t>
  </si>
  <si>
    <t>Academy Ford</t>
  </si>
  <si>
    <t>13401 Baltimore Ave</t>
  </si>
  <si>
    <t>City of Phoenix - Fire Station #7</t>
  </si>
  <si>
    <t>403 E Hatcher</t>
  </si>
  <si>
    <t>City of Phoenix - Fire Station #72</t>
  </si>
  <si>
    <t>33027 N Cave Creek Rd</t>
  </si>
  <si>
    <t>City of Phoenix - Fire Station #8</t>
  </si>
  <si>
    <t>1025 E Polk St</t>
  </si>
  <si>
    <t>City of Phoenix - Fire Station #9</t>
  </si>
  <si>
    <t>330 E Fairmount</t>
  </si>
  <si>
    <t>City of Phoenix - North Gateway Service Center</t>
  </si>
  <si>
    <t>30205 N Black Canyon Hwy</t>
  </si>
  <si>
    <t>City of Phoenix - SWM Recycle Center</t>
  </si>
  <si>
    <t>3060 S 27th Ave</t>
  </si>
  <si>
    <t>City of Phoenix - 91st Avenue Waste Water Treatment Plant</t>
  </si>
  <si>
    <t>5615 S 91st Ave</t>
  </si>
  <si>
    <t>Tolleson</t>
  </si>
  <si>
    <t>DC Department of Public Works - Fort Totten Transfer Station</t>
  </si>
  <si>
    <t>4902 Bates Rd NE</t>
  </si>
  <si>
    <t>DC Department of Public Works - MPD 2nd District</t>
  </si>
  <si>
    <t>3320 Idaho Ave NW</t>
  </si>
  <si>
    <t>DC Department of Public Works - MPD 3rd District</t>
  </si>
  <si>
    <t>1620 V St NW</t>
  </si>
  <si>
    <t>DC Department of Public Works - MPD 6th District</t>
  </si>
  <si>
    <t>100 42nd St NE</t>
  </si>
  <si>
    <t>HFN Shipman</t>
  </si>
  <si>
    <t>16-570 Kipimana St</t>
  </si>
  <si>
    <t>Bourne's Energy</t>
  </si>
  <si>
    <t>1475 Laporte Rd</t>
  </si>
  <si>
    <t>City of Phoenix - State Route 85 Landfill</t>
  </si>
  <si>
    <t>28361 W Patterson Rd</t>
  </si>
  <si>
    <t>City of Phoenix - Aguilla Golf Course</t>
  </si>
  <si>
    <t>7858 S 35th Ave</t>
  </si>
  <si>
    <t>Laveen Village</t>
  </si>
  <si>
    <t>City of Phoenix - Cave Creek Golf Maintenance</t>
  </si>
  <si>
    <t>2135 W Greenway Rd</t>
  </si>
  <si>
    <t>City of Phoenix - Cave Creek Water Yard</t>
  </si>
  <si>
    <t>21642 N 20th St</t>
  </si>
  <si>
    <t>City of Phoenix - Encanto Park Yard</t>
  </si>
  <si>
    <t>1801 W Encanto</t>
  </si>
  <si>
    <t>City of Phoenix - Fire Station #1</t>
  </si>
  <si>
    <t>323 N 4th Ave</t>
  </si>
  <si>
    <t>City of Phoenix - Fire Station #10</t>
  </si>
  <si>
    <t>2731 N 24th Dr</t>
  </si>
  <si>
    <t>City of Phoenix - Fire Station #11</t>
  </si>
  <si>
    <t>2727 E Roosevelt</t>
  </si>
  <si>
    <t>City of Phoenix - Fire Station #12</t>
  </si>
  <si>
    <t>4243 N 32nd St</t>
  </si>
  <si>
    <t>City of Phoenix - Fire Station #13</t>
  </si>
  <si>
    <t>2838 N 47th Pl</t>
  </si>
  <si>
    <t>City of Phoenix - Fire Station #14</t>
  </si>
  <si>
    <t>1330 N 32nd Ave</t>
  </si>
  <si>
    <t>City of Phoenix - Fire Station #15</t>
  </si>
  <si>
    <t>4730 N 43rd Ave</t>
  </si>
  <si>
    <t>City of Phoenix - Fire Station #16</t>
  </si>
  <si>
    <t>1414 E Mohave</t>
  </si>
  <si>
    <t>City of Phoenix - Fire Station #17</t>
  </si>
  <si>
    <t>1531 E Missouri</t>
  </si>
  <si>
    <t>City of Phoenix - Fire Station #18</t>
  </si>
  <si>
    <t>5019 N 23rd Ave</t>
  </si>
  <si>
    <t>City of Phoenix - Fire Station #20</t>
  </si>
  <si>
    <t>726 W Glendale</t>
  </si>
  <si>
    <t>City of Phoenix - Fire Station #21</t>
  </si>
  <si>
    <t>1212 S 27th Ave</t>
  </si>
  <si>
    <t>City of Phoenix - Fire Station #22</t>
  </si>
  <si>
    <t>230 E Roeser Rd</t>
  </si>
  <si>
    <t>City of Phoenix - Fire Station #23</t>
  </si>
  <si>
    <t>4416 S 32nd St</t>
  </si>
  <si>
    <t>City of Phoenix - Fire Station #24</t>
  </si>
  <si>
    <t>2602 N 43rd Ave</t>
  </si>
  <si>
    <t>City of Phoenix - Fire Station #25</t>
  </si>
  <si>
    <t>4010 N 63rd Ave</t>
  </si>
  <si>
    <t>City of Phoenix - Fire Station #26</t>
  </si>
  <si>
    <t>3301 W Rose Ln</t>
  </si>
  <si>
    <t>City of Phoenix - Fire Station #27</t>
  </si>
  <si>
    <t>12449 N 32nd St</t>
  </si>
  <si>
    <t>City of Phoenix - Fire Station #28</t>
  </si>
  <si>
    <t>7409 S 16th St</t>
  </si>
  <si>
    <t>City of Phoenix - Fire Station #29</t>
  </si>
  <si>
    <t>3949 E Air Ln</t>
  </si>
  <si>
    <t>City of Phoenix - Fire Station #3</t>
  </si>
  <si>
    <t>1257 W Pierce</t>
  </si>
  <si>
    <t>City of Phoenix - Fire Station #30</t>
  </si>
  <si>
    <t>2701 W Belmont</t>
  </si>
  <si>
    <t>City of Phoenix - Fire Station #31</t>
  </si>
  <si>
    <t>5730 E Thunderbird</t>
  </si>
  <si>
    <t>City of Phoenix - Fire Station #32</t>
  </si>
  <si>
    <t>7620 S 42nd Pl</t>
  </si>
  <si>
    <t>City of Phoenix - Fire Station #33</t>
  </si>
  <si>
    <t>2409 W Cactus</t>
  </si>
  <si>
    <t>City of Phoenix - Fire Station #35</t>
  </si>
  <si>
    <t>646 E Paradise Ln</t>
  </si>
  <si>
    <t>City of Phoenix - Fire Station #36</t>
  </si>
  <si>
    <t>21602 N 9th Ave</t>
  </si>
  <si>
    <t>City of Phoenix - Fire Station #37</t>
  </si>
  <si>
    <t>16602 N 40th St</t>
  </si>
  <si>
    <t>City of Phoenix - Fire Station #38</t>
  </si>
  <si>
    <t>5002 E Warner Elliot Loop</t>
  </si>
  <si>
    <t>City of Phoenix - Fire Station #39</t>
  </si>
  <si>
    <t>2276 W Southern</t>
  </si>
  <si>
    <t>City of Phoenix - Fire Station #4</t>
  </si>
  <si>
    <t>1601 N 3rd Ave</t>
  </si>
  <si>
    <t>City of Phoenix - Fire Station #40</t>
  </si>
  <si>
    <t>3838 N 83rd Ave</t>
  </si>
  <si>
    <t>City of Phoenix - Fire Station #41</t>
  </si>
  <si>
    <t>2501 W Morningside Dr</t>
  </si>
  <si>
    <t>City of Phoenix - Fire Station #42</t>
  </si>
  <si>
    <t>3246 W Greenway</t>
  </si>
  <si>
    <t>City of Phoenix - Fire Station #43</t>
  </si>
  <si>
    <t>4110 E Chandler Blvd</t>
  </si>
  <si>
    <t>City of Phoenix - Fire Station #44</t>
  </si>
  <si>
    <t>7117 W McDowell Rd</t>
  </si>
  <si>
    <t>City of Phoenix - Fire Station #45</t>
  </si>
  <si>
    <t>20026 N 26th St</t>
  </si>
  <si>
    <t>City of Phoenix - Fire Station #46</t>
  </si>
  <si>
    <t>15402 S Marketplace NE</t>
  </si>
  <si>
    <t>City of Phoenix - Fire Station #48</t>
  </si>
  <si>
    <t>5230 W Happy Valley Rd</t>
  </si>
  <si>
    <t>City of Phoenix - Fire Station #49</t>
  </si>
  <si>
    <t>3750 E Dynamite Blvd</t>
  </si>
  <si>
    <t>City of Phoenix - Fire Station #5</t>
  </si>
  <si>
    <t>1840 E Cambridge</t>
  </si>
  <si>
    <t>City of Phoenix - Fire Station #50</t>
  </si>
  <si>
    <t>20225 N 35th Ave</t>
  </si>
  <si>
    <t>City of Phoenix - Fire Station #52</t>
  </si>
  <si>
    <t>21650 N Tatum Blvd</t>
  </si>
  <si>
    <t>City of Phoenix - Fire Station #54</t>
  </si>
  <si>
    <t>9820 W Campbell Ave</t>
  </si>
  <si>
    <t>City of Phoenix - Fire Station #56</t>
  </si>
  <si>
    <t>3210 W Canotia Pl</t>
  </si>
  <si>
    <t>City of Phoenix - Fire Station #57</t>
  </si>
  <si>
    <t>1660 W Dobbins Ave</t>
  </si>
  <si>
    <t>City of Phoenix - Fire Station #59</t>
  </si>
  <si>
    <t>1111 S 65th Ave</t>
  </si>
  <si>
    <t>City of Phoenix - Fire Station #6</t>
  </si>
  <si>
    <t>368 W Apache</t>
  </si>
  <si>
    <t>City of Phoenix - Fire Station #60</t>
  </si>
  <si>
    <t>2405 W Townley</t>
  </si>
  <si>
    <t>City of Phoenix - Fire Station #61</t>
  </si>
  <si>
    <t>1925 E Indian School Rd</t>
  </si>
  <si>
    <t>City of Blythe</t>
  </si>
  <si>
    <t>201 W 14th Ave</t>
  </si>
  <si>
    <t>At the intersection of 14th and Main St.</t>
  </si>
  <si>
    <t>Blythe</t>
  </si>
  <si>
    <t>Kwik Stop BP - 16th St</t>
  </si>
  <si>
    <t>1215 E 16th St</t>
  </si>
  <si>
    <t>Johnson County Public Works</t>
  </si>
  <si>
    <t>1800 W Old 56 Hwy</t>
  </si>
  <si>
    <t>Gaubert Food Marts Inc</t>
  </si>
  <si>
    <t>551 S Van Ave</t>
  </si>
  <si>
    <t>Houma</t>
  </si>
  <si>
    <t>Shared Medical Technology</t>
  </si>
  <si>
    <t>1422 Naylor Dr SE</t>
  </si>
  <si>
    <t>Stirk CNG - Sapp Bros Travel Center</t>
  </si>
  <si>
    <t>I-80 Exit 405</t>
  </si>
  <si>
    <t>GAIN Clean Fuel - Akron</t>
  </si>
  <si>
    <t>1195 S Arlington St</t>
  </si>
  <si>
    <t>Kalmbach Clean Fuels</t>
  </si>
  <si>
    <t>11790 Highway 4</t>
  </si>
  <si>
    <t>Upper Sandusky</t>
  </si>
  <si>
    <t>CNG Fuel LLC</t>
  </si>
  <si>
    <t>20511 Paint Blvd</t>
  </si>
  <si>
    <t>Route 66 in Shippenville, take exit 60 I-80.</t>
  </si>
  <si>
    <t>Shippenville</t>
  </si>
  <si>
    <t>Menard Distribution Center</t>
  </si>
  <si>
    <t>5121 Menard Dr</t>
  </si>
  <si>
    <t>Kwik Trip #499</t>
  </si>
  <si>
    <t>15700 W Small Rd</t>
  </si>
  <si>
    <t>New Berlin</t>
  </si>
  <si>
    <t>Gordy's Express</t>
  </si>
  <si>
    <t>2501 S Main St</t>
  </si>
  <si>
    <t>Rice Lake</t>
  </si>
  <si>
    <t>2019-02-19 16:27:41 UTC</t>
  </si>
  <si>
    <t>Kum &amp; Go #669</t>
  </si>
  <si>
    <t>6735 N Carefree Cir</t>
  </si>
  <si>
    <t>Griffin U-Gas</t>
  </si>
  <si>
    <t>4997 Volunteer Rd</t>
  </si>
  <si>
    <t>Southwest Ranches</t>
  </si>
  <si>
    <t>Speedway #7459</t>
  </si>
  <si>
    <t>2850 Skokie Hwy</t>
  </si>
  <si>
    <t>North Chicago</t>
  </si>
  <si>
    <t>Speedway #9601</t>
  </si>
  <si>
    <t>7740 Alexandria Pike</t>
  </si>
  <si>
    <t>Speedway #9550</t>
  </si>
  <si>
    <t>6009 US Route 60</t>
  </si>
  <si>
    <t>Speedway #9580</t>
  </si>
  <si>
    <t>472 Main St</t>
  </si>
  <si>
    <t>Speedway #7073</t>
  </si>
  <si>
    <t>8699 US Route 42</t>
  </si>
  <si>
    <t>Speedway #5252</t>
  </si>
  <si>
    <t>3555 N Bend Rd</t>
  </si>
  <si>
    <t>Speedway #9392</t>
  </si>
  <si>
    <t>8015 Shelbyville Rd</t>
  </si>
  <si>
    <t>Speedway #9653</t>
  </si>
  <si>
    <t>1422 Poplar Level Rd</t>
  </si>
  <si>
    <t>Thorntons #160</t>
  </si>
  <si>
    <t>9200 Preston Hwy</t>
  </si>
  <si>
    <t>Thorntons #28</t>
  </si>
  <si>
    <t>100 W Broadway</t>
  </si>
  <si>
    <t>Thorntons #49</t>
  </si>
  <si>
    <t>11700 Dixie Hwy</t>
  </si>
  <si>
    <t>Speedway #9558</t>
  </si>
  <si>
    <t>2500 Flemingsburg Rd</t>
  </si>
  <si>
    <t>Morehead</t>
  </si>
  <si>
    <t>Speedway #9600</t>
  </si>
  <si>
    <t>39 S Maple St</t>
  </si>
  <si>
    <t>Sunoco - Fox Chapel</t>
  </si>
  <si>
    <t>19235 Frederick Rd</t>
  </si>
  <si>
    <t>Sunnoco - Potomac</t>
  </si>
  <si>
    <t>11355 Seven Locks Rd</t>
  </si>
  <si>
    <t>Potomac</t>
  </si>
  <si>
    <t>Speedway #3567</t>
  </si>
  <si>
    <t>702 N Mitchell</t>
  </si>
  <si>
    <t>Cadillac</t>
  </si>
  <si>
    <t>GC Express</t>
  </si>
  <si>
    <t>3511 Mertz Rd</t>
  </si>
  <si>
    <t>Caro</t>
  </si>
  <si>
    <t>Carbon Green BioEnergy</t>
  </si>
  <si>
    <t>7795 Saddlebag Lake Rd</t>
  </si>
  <si>
    <t>Lake Odessa</t>
  </si>
  <si>
    <t>Tyree Chevron</t>
  </si>
  <si>
    <t>2340 Irving Rd</t>
  </si>
  <si>
    <t>MAPCO Mart #3412</t>
  </si>
  <si>
    <t>7108 Moores Ln</t>
  </si>
  <si>
    <t>MAPCO Express #7509</t>
  </si>
  <si>
    <t>1500 Tiny Town Rd</t>
  </si>
  <si>
    <t>Lewis Ford</t>
  </si>
  <si>
    <t>3373 N College Ave</t>
  </si>
  <si>
    <t>Courtview</t>
  </si>
  <si>
    <t>200 Auburn Folsom Rd</t>
  </si>
  <si>
    <t>Creekside Business Park</t>
  </si>
  <si>
    <t>11601 Blocker Dr</t>
  </si>
  <si>
    <t>Suite 200</t>
  </si>
  <si>
    <t>La Rue Rd and Garrod Dr</t>
  </si>
  <si>
    <t>Lot 49 visitor parking</t>
  </si>
  <si>
    <t>El Rancho Market</t>
  </si>
  <si>
    <t>555 Five Cities Dr</t>
  </si>
  <si>
    <t>Pismo Beach</t>
  </si>
  <si>
    <t>Hines</t>
  </si>
  <si>
    <t>300 Capitol Mall</t>
  </si>
  <si>
    <t>Village Center</t>
  </si>
  <si>
    <t>87 Main St</t>
  </si>
  <si>
    <t>Located at the trail head for the Airline trail in the municipal parking lot</t>
  </si>
  <si>
    <t>East Hampton</t>
  </si>
  <si>
    <t>Willis Ford</t>
  </si>
  <si>
    <t>15 N Dupont Blvd</t>
  </si>
  <si>
    <t>Across from Wendy's on Rt 13</t>
  </si>
  <si>
    <t>Palm Bay Ford</t>
  </si>
  <si>
    <t>1202 Malabar Rd SE</t>
  </si>
  <si>
    <t>Palm Bay</t>
  </si>
  <si>
    <t>2019-01-28 20:27:15 UTC</t>
  </si>
  <si>
    <t>2886 Mission Dr</t>
  </si>
  <si>
    <t>Solvang</t>
  </si>
  <si>
    <t>Torrance Marriott - South Bay</t>
  </si>
  <si>
    <t>3635 Fashion Way</t>
  </si>
  <si>
    <t>Lewis &amp; Clark Community College</t>
  </si>
  <si>
    <t>5800 Godfrey Rd</t>
  </si>
  <si>
    <t>One station between Erickson Hall and the Nursing Building in the "Cabin Lot." The other station is between Riverbend Arena and the Math Building.</t>
  </si>
  <si>
    <t>Godfrey</t>
  </si>
  <si>
    <t>Century Ford</t>
  </si>
  <si>
    <t>302 Century Dr</t>
  </si>
  <si>
    <t>Sherwood Ford of Salisbury</t>
  </si>
  <si>
    <t>1902 N Salisbury Blvd</t>
  </si>
  <si>
    <t>Kwik Trip #406</t>
  </si>
  <si>
    <t>7545 145th St W</t>
  </si>
  <si>
    <t>Apple Valley</t>
  </si>
  <si>
    <t>3M Center</t>
  </si>
  <si>
    <t>2501 Hudson Rd</t>
  </si>
  <si>
    <t>Building 220</t>
  </si>
  <si>
    <t>Gateway Ramp</t>
  </si>
  <si>
    <t>400 S 3rd St</t>
  </si>
  <si>
    <t>Located on levels 2 and 4</t>
  </si>
  <si>
    <t>Minneapolis-St. Paul International Airport - Terminal 1 Blue Ramp</t>
  </si>
  <si>
    <t>4300 Glumack Dr</t>
  </si>
  <si>
    <t>Lindbergh Terminal general parking. Level 8 in Blue ramp</t>
  </si>
  <si>
    <t>Minneapolis-St. Paul International Airport - Terminal 2</t>
  </si>
  <si>
    <t>7150 Humphrey Dr</t>
  </si>
  <si>
    <t>Humphrey Terminal Value Parking. Located in the orange ramp on level 7</t>
  </si>
  <si>
    <t>Audia Chevrolet</t>
  </si>
  <si>
    <t>3692 Route 44</t>
  </si>
  <si>
    <t>Millbrook</t>
  </si>
  <si>
    <t>Tipp City - Downtown</t>
  </si>
  <si>
    <t>20 N 3rd St</t>
  </si>
  <si>
    <t>Located in Downtown Tipp City on N 3rd St just north of Main St</t>
  </si>
  <si>
    <t>Tipp City</t>
  </si>
  <si>
    <t>Tipp City - Government Center</t>
  </si>
  <si>
    <t>260 S Garber Dr</t>
  </si>
  <si>
    <t>Located on the northwest edge of the Government Center public parking lot</t>
  </si>
  <si>
    <t>Tipp City - Menards</t>
  </si>
  <si>
    <t>75 Weller Dr</t>
  </si>
  <si>
    <t>Located on the North edge of the Menard's parking lot</t>
  </si>
  <si>
    <t>13660 Station Rd</t>
  </si>
  <si>
    <t>Columbia Station</t>
  </si>
  <si>
    <t>2019-03-12 18:44:01 UTC</t>
  </si>
  <si>
    <t>Civic Center Parking Garage</t>
  </si>
  <si>
    <t>144 N Mason St</t>
  </si>
  <si>
    <t>Located on the first floor</t>
  </si>
  <si>
    <t>The Ridgefield Playhouse</t>
  </si>
  <si>
    <t>80 E Ridge Rd</t>
  </si>
  <si>
    <t>DiamondHead Beach Resort</t>
  </si>
  <si>
    <t>2000 Estero Blvd</t>
  </si>
  <si>
    <t>Located on the left (south) side of the parking lot, back by the pool</t>
  </si>
  <si>
    <t>City of Euless</t>
  </si>
  <si>
    <t>1517 Westpark Way</t>
  </si>
  <si>
    <t>Euless</t>
  </si>
  <si>
    <t>Cullman - Jefferson Gas</t>
  </si>
  <si>
    <t>1550 County Rd 715</t>
  </si>
  <si>
    <t>Hanceville</t>
  </si>
  <si>
    <t>San Diego Metropolitan Transit System - East County Division</t>
  </si>
  <si>
    <t>1213 N Johnson Ave</t>
  </si>
  <si>
    <t>Vernon Way &amp; N Johnson Ave</t>
  </si>
  <si>
    <t>EDCO Disposal - San Marcos</t>
  </si>
  <si>
    <t>224 S Las Posas Rd</t>
  </si>
  <si>
    <t>1120 E Paige Ave</t>
  </si>
  <si>
    <t>2920 Silver Star Rd</t>
  </si>
  <si>
    <t>American Fueling Systems - Covington Green Fuels Facility</t>
  </si>
  <si>
    <t>10010 City Pond Rd</t>
  </si>
  <si>
    <t>At Alcovy Rd</t>
  </si>
  <si>
    <t>6533 State Rd 38 E</t>
  </si>
  <si>
    <t>The station is co-located with the Super Pantry right off exit 168</t>
  </si>
  <si>
    <t>Trillium - EZ Mart</t>
  </si>
  <si>
    <t>338 State Highway 594</t>
  </si>
  <si>
    <t>Near Russel Sage Rd</t>
  </si>
  <si>
    <t>9960 Brookford St</t>
  </si>
  <si>
    <t>1315 Old Oxford Rd</t>
  </si>
  <si>
    <t>City of Deming</t>
  </si>
  <si>
    <t>116 N 8th St</t>
  </si>
  <si>
    <t>8th St and Pine St.</t>
  </si>
  <si>
    <t>Deming</t>
  </si>
  <si>
    <t>Trillium - Mirabito</t>
  </si>
  <si>
    <t>90 Barlow Rd</t>
  </si>
  <si>
    <t>1-81, Exit 3</t>
  </si>
  <si>
    <t>Kirkwood</t>
  </si>
  <si>
    <t>Trillium - Kenton Agriculture Campus Expansion</t>
  </si>
  <si>
    <t>125 Bales Rd</t>
  </si>
  <si>
    <t>Hwy 31, Exit Hwy 140</t>
  </si>
  <si>
    <t>Kenton</t>
  </si>
  <si>
    <t>402 N 1st St</t>
  </si>
  <si>
    <t>I-24, Exit 47</t>
  </si>
  <si>
    <t>2225 S Pullman Rd</t>
  </si>
  <si>
    <t>I-40 and Pullman Rd.</t>
  </si>
  <si>
    <t>925 Patton Rd</t>
  </si>
  <si>
    <t>9422 I-20 S Frontage Rd</t>
  </si>
  <si>
    <t>Station is located on I-20, west of Dallas and Fort Worth and south of Lubbock</t>
  </si>
  <si>
    <t>Sweetwater</t>
  </si>
  <si>
    <t>Greater Richmond Transit Co</t>
  </si>
  <si>
    <t>301 E Belt Blvd</t>
  </si>
  <si>
    <t>Richmond International Airport</t>
  </si>
  <si>
    <t>1 Richard Bird Terminal Dr</t>
  </si>
  <si>
    <t>EVO CNG - Oak Creek</t>
  </si>
  <si>
    <t>7155 1st St</t>
  </si>
  <si>
    <t>IGS CNG Services - Charleston</t>
  </si>
  <si>
    <t>10 Spring St</t>
  </si>
  <si>
    <t>Directions from I-77: take exit 102 off I-77, then south on Westmoreland Avenue, then west on Bigley Avenue (U.S. Hwy 119) to Spring Street, then south on Spring Street to station in front of Foodland Grocery.</t>
  </si>
  <si>
    <t>2019-02-14 22:20:39 UTC</t>
  </si>
  <si>
    <t>Murphy USA #7520</t>
  </si>
  <si>
    <t>2720 Northwest Ave</t>
  </si>
  <si>
    <t>Pearson Fuels - Shell</t>
  </si>
  <si>
    <t>40452 Murrieta Hot Springs Rd</t>
  </si>
  <si>
    <t>Murrieta</t>
  </si>
  <si>
    <t>3860 Kearny Mesa Rd</t>
  </si>
  <si>
    <t>800 S Rancho Santa Fe Rd</t>
  </si>
  <si>
    <t>705 Harbor Pointe Pl</t>
  </si>
  <si>
    <t>23805 Clinton Keith Rd</t>
  </si>
  <si>
    <t>Wildomar</t>
  </si>
  <si>
    <t>RaceTrac #2324</t>
  </si>
  <si>
    <t>2250 Camp Creek Pkwy</t>
  </si>
  <si>
    <t>Murphy USA #6849</t>
  </si>
  <si>
    <t>2346 Virginia Ave</t>
  </si>
  <si>
    <t>Murphy USA #6850</t>
  </si>
  <si>
    <t>5805 Elmore Ave</t>
  </si>
  <si>
    <t>Murphy USA #6538</t>
  </si>
  <si>
    <t>3010 1st Ave S</t>
  </si>
  <si>
    <t>Murphy USA #5806</t>
  </si>
  <si>
    <t>1502 N Jefferson Way</t>
  </si>
  <si>
    <t>Murphy USA #6795</t>
  </si>
  <si>
    <t>4059 4th St SW</t>
  </si>
  <si>
    <t>Murphy USA #6513</t>
  </si>
  <si>
    <t>200 Iowa Speedway Dr</t>
  </si>
  <si>
    <t>Murphy USA #6843</t>
  </si>
  <si>
    <t>3420 Singing Hills Blvd</t>
  </si>
  <si>
    <t>Corner Store #1252</t>
  </si>
  <si>
    <t>555 Rio Bravo Blvd SE</t>
  </si>
  <si>
    <t>Corner Store #1289</t>
  </si>
  <si>
    <t>1401 E Lohman Ave</t>
  </si>
  <si>
    <t>Thorntons #551</t>
  </si>
  <si>
    <t>2225 E Sharon Rd</t>
  </si>
  <si>
    <t>Thorntons #557</t>
  </si>
  <si>
    <t>945 W Central Ave</t>
  </si>
  <si>
    <t>Speedway #7115</t>
  </si>
  <si>
    <t>7420 Bonny Oaks Dr</t>
  </si>
  <si>
    <t>FIAT of Ontario</t>
  </si>
  <si>
    <t>1201 Auto Center Dr</t>
  </si>
  <si>
    <t>2019-01-25 20:00:58 UTC</t>
  </si>
  <si>
    <t>City of Pasadena - Marriott Garage</t>
  </si>
  <si>
    <t>171 N Raymond Ave</t>
  </si>
  <si>
    <t>Fairview Ford</t>
  </si>
  <si>
    <t>292 N G St</t>
  </si>
  <si>
    <t>Peoria Civic Center</t>
  </si>
  <si>
    <t>201 SW Jefferson St</t>
  </si>
  <si>
    <t>Town of Maynard</t>
  </si>
  <si>
    <t>12 Summer St</t>
  </si>
  <si>
    <t>Maynard</t>
  </si>
  <si>
    <t>Honest-1 Auto Care</t>
  </si>
  <si>
    <t>1030 Old Henderson Rd</t>
  </si>
  <si>
    <t>Ocean Beaches Glassblowing &amp; Gallery</t>
  </si>
  <si>
    <t>11175 NW Pacific Coast Hwy</t>
  </si>
  <si>
    <t>Seal Rock</t>
  </si>
  <si>
    <t>Martin Horn</t>
  </si>
  <si>
    <t>210 Carlton Rd</t>
  </si>
  <si>
    <t>Mazama Country Inn</t>
  </si>
  <si>
    <t>15 Country Rd</t>
  </si>
  <si>
    <t>Mazama</t>
  </si>
  <si>
    <t>Honda Motorwerks</t>
  </si>
  <si>
    <t>500 4th St S</t>
  </si>
  <si>
    <t>Located on the west side of the building.</t>
  </si>
  <si>
    <t>944 E Stuart Dr</t>
  </si>
  <si>
    <t>Galax</t>
  </si>
  <si>
    <t>Mistlin Honda</t>
  </si>
  <si>
    <t>4754 McHenry Ave</t>
  </si>
  <si>
    <t>Fairway Ford</t>
  </si>
  <si>
    <t>1350 E Yorba Linda Blvd</t>
  </si>
  <si>
    <t>South Shore Center</t>
  </si>
  <si>
    <t>523 S Shore Center</t>
  </si>
  <si>
    <t>Located on the back side of the mall near Starbucks</t>
  </si>
  <si>
    <t>Alameda</t>
  </si>
  <si>
    <t>Data Cave</t>
  </si>
  <si>
    <t>2425 Technology Blvd</t>
  </si>
  <si>
    <t>Walser Nissan</t>
  </si>
  <si>
    <t>14750 Buck Hill Rd</t>
  </si>
  <si>
    <t>Bergstrom Nissan - Appleton</t>
  </si>
  <si>
    <t>3027 Victory Ln</t>
  </si>
  <si>
    <t>US Air Force Academy</t>
  </si>
  <si>
    <t>8110 Security Dr</t>
  </si>
  <si>
    <t>Alagasco - Gadsden Operations Center</t>
  </si>
  <si>
    <t>1508 Owens St</t>
  </si>
  <si>
    <t>Alagasco - Selma Operations Center</t>
  </si>
  <si>
    <t>10096 State Highway 14 W</t>
  </si>
  <si>
    <t>Selma</t>
  </si>
  <si>
    <t>GreenTeam - San Jose</t>
  </si>
  <si>
    <t>1333 Oakland Rd</t>
  </si>
  <si>
    <t>1200 S Sherman St</t>
  </si>
  <si>
    <t>Kwik Star #732</t>
  </si>
  <si>
    <t>324 Fletcher Ave</t>
  </si>
  <si>
    <t>Carrollton Utilities</t>
  </si>
  <si>
    <t>225 6th St</t>
  </si>
  <si>
    <t>Freedom Fuels</t>
  </si>
  <si>
    <t>501 W 70th St</t>
  </si>
  <si>
    <t>Ivan Smith Furniture</t>
  </si>
  <si>
    <t>5434 Technology Dr</t>
  </si>
  <si>
    <t>Clean Energy - Lee's Summit School District</t>
  </si>
  <si>
    <t>500 SE Transport Dr</t>
  </si>
  <si>
    <t>Exit south off Hwy 50 onto Hamblen Rd. Continue south 1/4 mile and turn right at the 4-way stop to remain on Hamblen Rd. Then exit west onto Transport Dr at the station location.</t>
  </si>
  <si>
    <t>1450 Country Club Dr</t>
  </si>
  <si>
    <t>2712 Lowell Rd</t>
  </si>
  <si>
    <t>Waste Management - Reno</t>
  </si>
  <si>
    <t>1392 E Commercial Row</t>
  </si>
  <si>
    <t>2019-03-04 19:43:59 UTC</t>
  </si>
  <si>
    <t>Trillium - Speedway LLC</t>
  </si>
  <si>
    <t>521 S Main St</t>
  </si>
  <si>
    <t>Hwy 36, Exit Main St</t>
  </si>
  <si>
    <t>Northwest Natural Gas - Sherwood Service Center</t>
  </si>
  <si>
    <t>20285 SW Cipole Rd</t>
  </si>
  <si>
    <t>910 W Pennsylvania Ave</t>
  </si>
  <si>
    <t>Pen Argyl</t>
  </si>
  <si>
    <t>1428 Antioch Pike</t>
  </si>
  <si>
    <t>Dallas Area Rapid Transit - East Dallas Division</t>
  </si>
  <si>
    <t>4127 Elm St</t>
  </si>
  <si>
    <t>Dallas Area Rapid Transit - Mobility Services Division</t>
  </si>
  <si>
    <t>8998 Senate St</t>
  </si>
  <si>
    <t>Dallas Area Rapid Transit - Northwest Division</t>
  </si>
  <si>
    <t>2424 Webb Chapel Ext</t>
  </si>
  <si>
    <t>Dallas Area Rapid Transit - South Oak Cliff Division</t>
  </si>
  <si>
    <t>3424 E Kiest Blvd</t>
  </si>
  <si>
    <t>United Ag Co-op</t>
  </si>
  <si>
    <t>909 S Wharton St</t>
  </si>
  <si>
    <t>El Campo</t>
  </si>
  <si>
    <t>Trillium - EVO Central Freight</t>
  </si>
  <si>
    <t>5188 E Loop 820 S</t>
  </si>
  <si>
    <t>7155 High Life Dr</t>
  </si>
  <si>
    <t>SuperValu - Richmond</t>
  </si>
  <si>
    <t>8258 Richfood Rd</t>
  </si>
  <si>
    <t>Kwik Trip #416</t>
  </si>
  <si>
    <t>2618 Monroe Rd</t>
  </si>
  <si>
    <t>1121 Radisson Rd</t>
  </si>
  <si>
    <t>I-43, Exit 187.</t>
  </si>
  <si>
    <t>Kwik Trip #674</t>
  </si>
  <si>
    <t>6107 3M Dr</t>
  </si>
  <si>
    <t>Kwik Trip #202</t>
  </si>
  <si>
    <t>5339 Harding Ave</t>
  </si>
  <si>
    <t>Kwik Trip #204</t>
  </si>
  <si>
    <t>4701 Rib Mountain Dr</t>
  </si>
  <si>
    <t>Speedway #7124</t>
  </si>
  <si>
    <t>1135 Murfreesboro Rd</t>
  </si>
  <si>
    <t>Speedway #7112</t>
  </si>
  <si>
    <t>2600 Gallatin Pike</t>
  </si>
  <si>
    <t>Speedway #7136</t>
  </si>
  <si>
    <t>710 Murfreesboro Pike</t>
  </si>
  <si>
    <t>Speedway #7110</t>
  </si>
  <si>
    <t>505 Highway 76</t>
  </si>
  <si>
    <t>White House</t>
  </si>
  <si>
    <t>Corner Store #1194</t>
  </si>
  <si>
    <t>27575 Highway 380 E</t>
  </si>
  <si>
    <t>Aubrey</t>
  </si>
  <si>
    <t>Corner Store #1323</t>
  </si>
  <si>
    <t>110 E Loop 340</t>
  </si>
  <si>
    <t>Bellmead</t>
  </si>
  <si>
    <t>Corner Store #1550</t>
  </si>
  <si>
    <t>1221 E New Hope Dr</t>
  </si>
  <si>
    <t>Station is on NW corner of intersection. E85 sign is small and low-to-ground.</t>
  </si>
  <si>
    <t>Corner Store #1461</t>
  </si>
  <si>
    <t>3710 FM 1488</t>
  </si>
  <si>
    <t>Corner Store #1485</t>
  </si>
  <si>
    <t>620 N FM 3083 W</t>
  </si>
  <si>
    <t>Corner Store #1469</t>
  </si>
  <si>
    <t>13821 Spring Cypress Rd</t>
  </si>
  <si>
    <t>Corner Store #1258</t>
  </si>
  <si>
    <t>230 S Americas Ave</t>
  </si>
  <si>
    <t>Corner Store #1328</t>
  </si>
  <si>
    <t>720 E Spring Valley Rd</t>
  </si>
  <si>
    <t>Hewitt</t>
  </si>
  <si>
    <t>Corner Store #1443</t>
  </si>
  <si>
    <t>10770 Spring Cypress Rd</t>
  </si>
  <si>
    <t>Corner Store #1477</t>
  </si>
  <si>
    <t>16222 Wallisville Rd</t>
  </si>
  <si>
    <t>Corner Store #1073</t>
  </si>
  <si>
    <t>505 Sidney Baker St</t>
  </si>
  <si>
    <t>Corner Store #1553</t>
  </si>
  <si>
    <t>101 EE Ohnmeiss Blvd</t>
  </si>
  <si>
    <t>Lampasas</t>
  </si>
  <si>
    <t>Corner Store #1439</t>
  </si>
  <si>
    <t>13710 US Highway 190 W</t>
  </si>
  <si>
    <t>Onalaska</t>
  </si>
  <si>
    <t>Corner Store #2614</t>
  </si>
  <si>
    <t>12350-1/2 Highway 6</t>
  </si>
  <si>
    <t>Corner Store #1479</t>
  </si>
  <si>
    <t>3421 Louetta Rd</t>
  </si>
  <si>
    <t>Corner Store #1478</t>
  </si>
  <si>
    <t>12325 W FM 1097</t>
  </si>
  <si>
    <t>Kum &amp; Go #158</t>
  </si>
  <si>
    <t>2050 Dave Ward Dr</t>
  </si>
  <si>
    <t>Kum &amp; Go #155</t>
  </si>
  <si>
    <t>21510 Highway 365 N</t>
  </si>
  <si>
    <t>Maumelle</t>
  </si>
  <si>
    <t>Corner Store #1669</t>
  </si>
  <si>
    <t>13777 N Dysart</t>
  </si>
  <si>
    <t>El Mirage</t>
  </si>
  <si>
    <t>1501 N Melrose Dr</t>
  </si>
  <si>
    <t>Marine Corps Recruit Depot</t>
  </si>
  <si>
    <t>3800 Belleau Woods Ave</t>
  </si>
  <si>
    <t>Corner Store #1129</t>
  </si>
  <si>
    <t>895 W 136th Ave</t>
  </si>
  <si>
    <t>Kum &amp; Go #673</t>
  </si>
  <si>
    <t>620 E Fillmore St</t>
  </si>
  <si>
    <t>Corner Store #4074</t>
  </si>
  <si>
    <t>5601 Quebec St</t>
  </si>
  <si>
    <t>2714 Thatcher Ave</t>
  </si>
  <si>
    <t>3095 N Andrews Ave</t>
  </si>
  <si>
    <t>Thorntons #704</t>
  </si>
  <si>
    <t>9979 Progress Blvd</t>
  </si>
  <si>
    <t>Riverview</t>
  </si>
  <si>
    <t>The Grove Mart</t>
  </si>
  <si>
    <t>2320 N Randall</t>
  </si>
  <si>
    <t>Speedway #5494</t>
  </si>
  <si>
    <t>1367 S Main St</t>
  </si>
  <si>
    <t>Speedway #8713</t>
  </si>
  <si>
    <t>740 N Euclid Ave</t>
  </si>
  <si>
    <t>36101 Woodward Ave</t>
  </si>
  <si>
    <t>Speedway #5543</t>
  </si>
  <si>
    <t>8185 Union Lake Rd</t>
  </si>
  <si>
    <t>J &amp; H Family Stores</t>
  </si>
  <si>
    <t>3434 Remembrance Rd NW</t>
  </si>
  <si>
    <t>Walker</t>
  </si>
  <si>
    <t>54312 N Main St</t>
  </si>
  <si>
    <t>4100 Orchard Lake Rd</t>
  </si>
  <si>
    <t>Orchard Lake</t>
  </si>
  <si>
    <t>2600 Niles Rd</t>
  </si>
  <si>
    <t>SuperAmerica #4441</t>
  </si>
  <si>
    <t>6355 Point Chase Rd</t>
  </si>
  <si>
    <t>SuperAmerica #4047</t>
  </si>
  <si>
    <t>5205 Vernon Ave</t>
  </si>
  <si>
    <t>Edina</t>
  </si>
  <si>
    <t>SuperAmerica #5005</t>
  </si>
  <si>
    <t>15805 61st Ave N</t>
  </si>
  <si>
    <t>SuperAmerica #4535</t>
  </si>
  <si>
    <t>26075 3rd St E</t>
  </si>
  <si>
    <t>Zimmerman</t>
  </si>
  <si>
    <t>Smith's</t>
  </si>
  <si>
    <t>224 Paseo Del Pueblo Sur</t>
  </si>
  <si>
    <t>Taos</t>
  </si>
  <si>
    <t>OK Petroleum</t>
  </si>
  <si>
    <t>1992 Middle Country Rd</t>
  </si>
  <si>
    <t>Centereach</t>
  </si>
  <si>
    <t>Mike's Super Citgo</t>
  </si>
  <si>
    <t>675 Sunrise Hwy</t>
  </si>
  <si>
    <t>West Babylon</t>
  </si>
  <si>
    <t>594 Nepperhan Ave</t>
  </si>
  <si>
    <t>2019-03-27 21:58:44 UTC</t>
  </si>
  <si>
    <t>Corwin Ford</t>
  </si>
  <si>
    <t>5707 E Gate Blvd</t>
  </si>
  <si>
    <t>City of Evanston Municipal Lot #3 - Enterprise</t>
  </si>
  <si>
    <t>1702 Chicago Ave</t>
  </si>
  <si>
    <t>City of Evanston Municipal Lot #32 - Enterprise</t>
  </si>
  <si>
    <t>825 Hinman Ave</t>
  </si>
  <si>
    <t>Golf Mill Ford</t>
  </si>
  <si>
    <t>9401 N Milwaukee Ave</t>
  </si>
  <si>
    <t>Tom Wood Ford</t>
  </si>
  <si>
    <t>3130 E 96th St</t>
  </si>
  <si>
    <t>Bob Davidson Ford Lincoln</t>
  </si>
  <si>
    <t>1845 E Joppa Rd</t>
  </si>
  <si>
    <t>Apple Ford Lincoln</t>
  </si>
  <si>
    <t>8800 Stanford Blvd</t>
  </si>
  <si>
    <t>Hagerstown Ford</t>
  </si>
  <si>
    <t>1714 Massey Blvd</t>
  </si>
  <si>
    <t>DARCARS Ford Kia</t>
  </si>
  <si>
    <t>9020 Lanham Severn Rd</t>
  </si>
  <si>
    <t>Located inside the service center</t>
  </si>
  <si>
    <t>Lanham</t>
  </si>
  <si>
    <t>Krapohl Ford Lincoln</t>
  </si>
  <si>
    <t>1415 E Pickard</t>
  </si>
  <si>
    <t>Located near the body shop</t>
  </si>
  <si>
    <t>6023 Nicollet Ave</t>
  </si>
  <si>
    <t>University of Minnesota - Lot 37</t>
  </si>
  <si>
    <t>1811 5th St SE</t>
  </si>
  <si>
    <t>University of Minnesota - Oak Street Ramp</t>
  </si>
  <si>
    <t>401 Oak St SE</t>
  </si>
  <si>
    <t>Jimmy Lee Recreational Center</t>
  </si>
  <si>
    <t>270 Lexington Ave</t>
  </si>
  <si>
    <t>100 19th Ave SW</t>
  </si>
  <si>
    <t>CrossRoads Ford</t>
  </si>
  <si>
    <t>2333 Walnut St</t>
  </si>
  <si>
    <t>2019-02-01 19:27:57 UTC</t>
  </si>
  <si>
    <t>Mooresville Ford</t>
  </si>
  <si>
    <t>151 E Plaza Dr</t>
  </si>
  <si>
    <t>Mooresville</t>
  </si>
  <si>
    <t>2019-02-01 19:47:09 UTC</t>
  </si>
  <si>
    <t>Steak 'n Shake</t>
  </si>
  <si>
    <t>11 Bett Stroud Rd</t>
  </si>
  <si>
    <t>Weaverville</t>
  </si>
  <si>
    <t>McFarland Ford</t>
  </si>
  <si>
    <t>151 Portsmouth Ave</t>
  </si>
  <si>
    <t>Located off exit 12 off of Route 101  and Route 108</t>
  </si>
  <si>
    <t>Exeter</t>
  </si>
  <si>
    <t>Larson Ford</t>
  </si>
  <si>
    <t>1150 Ocean Ave</t>
  </si>
  <si>
    <t>Michael Hohl Motor Co</t>
  </si>
  <si>
    <t>3700 S Carson St</t>
  </si>
  <si>
    <t>Carson City</t>
  </si>
  <si>
    <t>Autosaver Ford</t>
  </si>
  <si>
    <t>11125 State Route 22</t>
  </si>
  <si>
    <t>Comstock</t>
  </si>
  <si>
    <t>Jim Burke Ford</t>
  </si>
  <si>
    <t>2001 Oak St</t>
  </si>
  <si>
    <t>Ken Grody Ford</t>
  </si>
  <si>
    <t>6211 Beach Blvd</t>
  </si>
  <si>
    <t>Bunnin Chevrolet</t>
  </si>
  <si>
    <t>6101 W Slauson Ave</t>
  </si>
  <si>
    <t>Honda of Escondido</t>
  </si>
  <si>
    <t>1700 Auto Park Way</t>
  </si>
  <si>
    <t>Mid-City Motor World</t>
  </si>
  <si>
    <t>4800 N US Highway 101</t>
  </si>
  <si>
    <t>Gosch Ford</t>
  </si>
  <si>
    <t>150 Carriage Cir</t>
  </si>
  <si>
    <t>Gosch Chevrolet</t>
  </si>
  <si>
    <t>350 Carriage Cir</t>
  </si>
  <si>
    <t>Indian Wells Resort Hotel</t>
  </si>
  <si>
    <t>76661 Highway 111</t>
  </si>
  <si>
    <t>16800 Building</t>
  </si>
  <si>
    <t>16800 Aston St</t>
  </si>
  <si>
    <t>Bob Smith Toyota</t>
  </si>
  <si>
    <t>3333 Foothill Blvd</t>
  </si>
  <si>
    <t>La Crescenta</t>
  </si>
  <si>
    <t>2019-01-29 18:49:31 UTC</t>
  </si>
  <si>
    <t>Mossy Honda of Lemon Grove</t>
  </si>
  <si>
    <t>3615 Lemon Grove Ave</t>
  </si>
  <si>
    <t>Lemon Grove</t>
  </si>
  <si>
    <t>California State Polytechnic University</t>
  </si>
  <si>
    <t>3801 W Temple Ave</t>
  </si>
  <si>
    <t>Parking Lot H</t>
  </si>
  <si>
    <t>Roseville Buick GMC Cadillac</t>
  </si>
  <si>
    <t>Roseville Toyota</t>
  </si>
  <si>
    <t>700 Automall Dr</t>
  </si>
  <si>
    <t>Mossy Ford</t>
  </si>
  <si>
    <t>4570 Mission Bay Dr</t>
  </si>
  <si>
    <t>Alameda County Electrical Joint Apprenticeship Training Committee</t>
  </si>
  <si>
    <t>14600 Catalina St</t>
  </si>
  <si>
    <t>San Leandro Ford</t>
  </si>
  <si>
    <t>1111 Marina Blvd</t>
  </si>
  <si>
    <t>Santa Maria Ford</t>
  </si>
  <si>
    <t>1035 E Battles Rd</t>
  </si>
  <si>
    <t>Toyota of Santa Maria</t>
  </si>
  <si>
    <t>700 E Betteravia Rd</t>
  </si>
  <si>
    <t>Rancho Ford</t>
  </si>
  <si>
    <t>26895 Ynez Rd</t>
  </si>
  <si>
    <t>DCH Ford</t>
  </si>
  <si>
    <t>3810 Thousand Oaks Blvd</t>
  </si>
  <si>
    <t>Solano County - Public Health</t>
  </si>
  <si>
    <t>1119 E Monte Vista</t>
  </si>
  <si>
    <t>Keyes Chevrolet</t>
  </si>
  <si>
    <t>5949 Van Nuys Blvd</t>
  </si>
  <si>
    <t>Keyes Toyota</t>
  </si>
  <si>
    <t>5855 Van Nuys Blvd</t>
  </si>
  <si>
    <t>North County Ford</t>
  </si>
  <si>
    <t>450 W Vista Way</t>
  </si>
  <si>
    <t>Vista</t>
  </si>
  <si>
    <t>Woodland Hills Buick GMC Cadillac</t>
  </si>
  <si>
    <t>6133 Topanga Canyon Blvd</t>
  </si>
  <si>
    <t>Woodland Hills</t>
  </si>
  <si>
    <t>City of Boulder - Boulder Reservoir</t>
  </si>
  <si>
    <t>5565 N 51st St</t>
  </si>
  <si>
    <t>City of Boulder - Open Space Main Office</t>
  </si>
  <si>
    <t>66 S Cherryvale</t>
  </si>
  <si>
    <t>City of Denver - Colorado Convention Center Garage</t>
  </si>
  <si>
    <t>1104 Champa St</t>
  </si>
  <si>
    <t>Parking space 1081. Level P-1, half way down the level near the freight elevator</t>
  </si>
  <si>
    <t>Jarrett Ford</t>
  </si>
  <si>
    <t>1305 US 27 N</t>
  </si>
  <si>
    <t>Located near the showroom</t>
  </si>
  <si>
    <t>Avon Park</t>
  </si>
  <si>
    <t>Wayne Akers Ford</t>
  </si>
  <si>
    <t>2000 10th Ave N</t>
  </si>
  <si>
    <t>Marion Automotive Group</t>
  </si>
  <si>
    <t>1025 N Main St</t>
  </si>
  <si>
    <t>Sheehy Ford Lincoln</t>
  </si>
  <si>
    <t>10601 Midlothian Turnpike</t>
  </si>
  <si>
    <t>Casey Chevrolet</t>
  </si>
  <si>
    <t>11700 Jefferson Ave</t>
  </si>
  <si>
    <t>Hall Ford Lincoln</t>
  </si>
  <si>
    <t>12896 Jefferson Ave</t>
  </si>
  <si>
    <t>Priority Ford</t>
  </si>
  <si>
    <t>7520 N Military Hwy</t>
  </si>
  <si>
    <t>Rick Hendrick Chevrolet Buick GMC</t>
  </si>
  <si>
    <t>12050 W Broad St</t>
  </si>
  <si>
    <t>Omni - Richmond Hotel</t>
  </si>
  <si>
    <t>100 S 12th St</t>
  </si>
  <si>
    <t>Tyson's Corner - Garage C</t>
  </si>
  <si>
    <t>7941 Fashion Blvd</t>
  </si>
  <si>
    <t>1800 Laskin Rd</t>
  </si>
  <si>
    <t>Cowles Parkway Ford</t>
  </si>
  <si>
    <t>13779 Noblewood Plaza</t>
  </si>
  <si>
    <t>Vancouver Ford</t>
  </si>
  <si>
    <t>6801 NE 40th St</t>
  </si>
  <si>
    <t>Henderson Ford</t>
  </si>
  <si>
    <t>810 E Ridge Rd</t>
  </si>
  <si>
    <t>Located in front of and on the west side of the building</t>
  </si>
  <si>
    <t>Steet-Ponte Ford Lincoln Mazda</t>
  </si>
  <si>
    <t>5074 Commercial Dr</t>
  </si>
  <si>
    <t>City of Oberlin</t>
  </si>
  <si>
    <t>69 S Main St</t>
  </si>
  <si>
    <t>Located in the municipal parking lot behind 69 South Main St.</t>
  </si>
  <si>
    <t>Oberlin</t>
  </si>
  <si>
    <t>Mike Bass Ford</t>
  </si>
  <si>
    <t>5050 Detroit Rd</t>
  </si>
  <si>
    <t>Located outside by the Ford and Used Car buildings</t>
  </si>
  <si>
    <t>Doenges Ford Lincoln</t>
  </si>
  <si>
    <t>1901 SE Washington Blvd</t>
  </si>
  <si>
    <t>Located by the quick lane</t>
  </si>
  <si>
    <t>The Mill Casino</t>
  </si>
  <si>
    <t>3201 Tremont Ave</t>
  </si>
  <si>
    <t>Located in the valet</t>
  </si>
  <si>
    <t>North Bend</t>
  </si>
  <si>
    <t>Jenkins and Wynne Ford Lincoln Honda</t>
  </si>
  <si>
    <t>2655 Trenton Rd</t>
  </si>
  <si>
    <t>AutoNation Ford Wolfchase</t>
  </si>
  <si>
    <t>7925 Stage Rd</t>
  </si>
  <si>
    <t>Highway 64</t>
  </si>
  <si>
    <t>2019-01-25 22:16:41 UTC</t>
  </si>
  <si>
    <t>David McDavid Ford</t>
  </si>
  <si>
    <t>300 W Loop 820 S</t>
  </si>
  <si>
    <t>2019-01-25 20:32:06 UTC</t>
  </si>
  <si>
    <t>Mac Haik Ford</t>
  </si>
  <si>
    <t>10333 Katy Fwy</t>
  </si>
  <si>
    <t>2019-01-25 20:35:40 UTC</t>
  </si>
  <si>
    <t>Westway Ford</t>
  </si>
  <si>
    <t>801 W Airport Fwy</t>
  </si>
  <si>
    <t>2019-01-25 20:51:08 UTC</t>
  </si>
  <si>
    <t>Rockwall Ford</t>
  </si>
  <si>
    <t>990 E I-30</t>
  </si>
  <si>
    <t>Monday Properties</t>
  </si>
  <si>
    <t>1100 Wilson Blvd</t>
  </si>
  <si>
    <t>Located on level G5 of parking garage</t>
  </si>
  <si>
    <t>Harris Teeter</t>
  </si>
  <si>
    <t>2425 N Harrison St</t>
  </si>
  <si>
    <t>1101 Wilson Blvd</t>
  </si>
  <si>
    <t>Sheehy Ford</t>
  </si>
  <si>
    <t>11450 Washington Hwy</t>
  </si>
  <si>
    <t>Campus Auto</t>
  </si>
  <si>
    <t>1208 N Main St</t>
  </si>
  <si>
    <t>Blacksburg</t>
  </si>
  <si>
    <t>Virginia Tech - Corporate Research Center</t>
  </si>
  <si>
    <t>1861 Pratt Dr</t>
  </si>
  <si>
    <t>Duncan Ford Lincoln</t>
  </si>
  <si>
    <t>125 Jennelle Rd</t>
  </si>
  <si>
    <t>Inn at Virginia Tech</t>
  </si>
  <si>
    <t>901 Prices Fork Rd</t>
  </si>
  <si>
    <t>2387 Warm Hearth Dr</t>
  </si>
  <si>
    <t>Ted Britt Ford</t>
  </si>
  <si>
    <t>4175 Auto Park Cir</t>
  </si>
  <si>
    <t>Cavalier Ford at Chesapeake Square</t>
  </si>
  <si>
    <t>4021 Portsmouth Blvd</t>
  </si>
  <si>
    <t>Located at the sales department</t>
  </si>
  <si>
    <t>Heritage Chevrolet</t>
  </si>
  <si>
    <t>12420 Jefferson Davis Hwy</t>
  </si>
  <si>
    <t>Located by the parts department</t>
  </si>
  <si>
    <t>Hampton Chevrolet</t>
  </si>
  <si>
    <t>1073 W Mercury Blvd</t>
  </si>
  <si>
    <t>Conger LP Gas</t>
  </si>
  <si>
    <t>146 S Ridge Ave</t>
  </si>
  <si>
    <t>3220 FM 1960 W</t>
  </si>
  <si>
    <t>24540 I-45</t>
  </si>
  <si>
    <t>321 N Bois-D-Arc</t>
  </si>
  <si>
    <t>Denver International Airport - Garage West</t>
  </si>
  <si>
    <t>Located on level 1 in rows E, F, and G</t>
  </si>
  <si>
    <t>American Lung Association - Denver Clean Cities</t>
  </si>
  <si>
    <t>5600 Greenwood Plaza Blvd</t>
  </si>
  <si>
    <t>Greenwood Village</t>
  </si>
  <si>
    <t>City of Lafayette - Bob L Burger Recreation Center Skate Park</t>
  </si>
  <si>
    <t>111 W Baseline Rd</t>
  </si>
  <si>
    <t>City of Lafayette - City Hall</t>
  </si>
  <si>
    <t>1290 S Public Rd</t>
  </si>
  <si>
    <t>Hotel Indigo</t>
  </si>
  <si>
    <t>500 College Ave</t>
  </si>
  <si>
    <t>College Ave &amp; E Dougherty St</t>
  </si>
  <si>
    <t>Elk Cove Vineyards</t>
  </si>
  <si>
    <t>27751 NW Olson Rd</t>
  </si>
  <si>
    <t>Gaston</t>
  </si>
  <si>
    <t>Lot F5; N University Dr, at Matador Dr</t>
  </si>
  <si>
    <t>Campbell's Lake Chelan Resort</t>
  </si>
  <si>
    <t>104 W Woodin Ave</t>
  </si>
  <si>
    <t>Chelan</t>
  </si>
  <si>
    <t>Pine Near RV Park</t>
  </si>
  <si>
    <t>316 Castle Ave</t>
  </si>
  <si>
    <t>Winthrop</t>
  </si>
  <si>
    <t>Omak Inn</t>
  </si>
  <si>
    <t>912 Koala Dr</t>
  </si>
  <si>
    <t>Omak</t>
  </si>
  <si>
    <t>59er Diner</t>
  </si>
  <si>
    <t>15361 US 2</t>
  </si>
  <si>
    <t>Pateros Lakeshore Inn</t>
  </si>
  <si>
    <t>312 Lakeshore Dr</t>
  </si>
  <si>
    <t>Pateros</t>
  </si>
  <si>
    <t>Shell - Greystone</t>
  </si>
  <si>
    <t>5408 US 280</t>
  </si>
  <si>
    <t>Bear Valley Unified School District</t>
  </si>
  <si>
    <t>44548 Baldwin Ln</t>
  </si>
  <si>
    <t>Big Bear</t>
  </si>
  <si>
    <t>2323 W Pleasant Center Rd</t>
  </si>
  <si>
    <t>2240 N Michigan Ave</t>
  </si>
  <si>
    <t>420 Stevens Way</t>
  </si>
  <si>
    <t>Seymour</t>
  </si>
  <si>
    <t>2720 Needmore Rd</t>
  </si>
  <si>
    <t>5343 Distribution Dr</t>
  </si>
  <si>
    <t>Kwik Trip #875</t>
  </si>
  <si>
    <t>2611 Bridge Ave</t>
  </si>
  <si>
    <t>Orange Coast Fiat</t>
  </si>
  <si>
    <t>2524 Harbor Blvd</t>
  </si>
  <si>
    <t>2019-01-25 20:27:36 UTC</t>
  </si>
  <si>
    <t>2175 Victor Pl</t>
  </si>
  <si>
    <t>Southbound Powers south of Constitution before Palmer Park</t>
  </si>
  <si>
    <t>Love's Travel Stop #332</t>
  </si>
  <si>
    <t>10145 Avon Lake Rd</t>
  </si>
  <si>
    <t>Off exit 204 I-71</t>
  </si>
  <si>
    <t>Love's Travel Stop #200</t>
  </si>
  <si>
    <t>6930 I-40 E</t>
  </si>
  <si>
    <t>I-40, Exit 74</t>
  </si>
  <si>
    <t>Kum &amp; Go #674</t>
  </si>
  <si>
    <t>1021 S Nevada</t>
  </si>
  <si>
    <t>Shop A Lott #20</t>
  </si>
  <si>
    <t>201 Highway 3175</t>
  </si>
  <si>
    <t>Natchitoches</t>
  </si>
  <si>
    <t>2019-02-19 16:36:06 UTC</t>
  </si>
  <si>
    <t>Clean Energy - City of Columbia</t>
  </si>
  <si>
    <t>1900 Lake Ridgeway Rd</t>
  </si>
  <si>
    <t>Exit I-70 and travel north on Hwy 63 approximately 1 mile. Exit Vandiver Dr, then travel west 1 mile and turn south on Lake Ridgeway Rd.</t>
  </si>
  <si>
    <t>University of California Los Angeles - Parking Structure 9</t>
  </si>
  <si>
    <t>675 Charles E Young Dr N</t>
  </si>
  <si>
    <t>Located in permit parking area, to the left on ramp up to level 6</t>
  </si>
  <si>
    <t>5625 SW Wenger St</t>
  </si>
  <si>
    <t>5800 Mesa Dr</t>
  </si>
  <si>
    <t>City of Los Angeles - Topanga</t>
  </si>
  <si>
    <t>9324 Topanga Canyon Blvd</t>
  </si>
  <si>
    <t>At Prairie St.</t>
  </si>
  <si>
    <t>University of California Los Angeles - Parking Structure 2</t>
  </si>
  <si>
    <t>602 Charles E Young Dr E</t>
  </si>
  <si>
    <t>Located in Blue Permit parking area, east side of parking structure</t>
  </si>
  <si>
    <t>University of California Los Angeles - Parking Structure 4</t>
  </si>
  <si>
    <t>221 Westwood Plaza</t>
  </si>
  <si>
    <t>Located in permit parking area, east side of parking structure</t>
  </si>
  <si>
    <t>Located in permit parking area, 1st floor</t>
  </si>
  <si>
    <t>Sunset Village Parking</t>
  </si>
  <si>
    <t>330 De Neve Dr</t>
  </si>
  <si>
    <t>Bottom floor</t>
  </si>
  <si>
    <t>City of Los Angeles - Bel Air</t>
  </si>
  <si>
    <t>11165 Missouri Ave</t>
  </si>
  <si>
    <t>At Sepulveda Blvd.</t>
  </si>
  <si>
    <t>City of Los Angeles - Hollywood</t>
  </si>
  <si>
    <t>6640 W Romaine St</t>
  </si>
  <si>
    <t>At North Highland Ave (Hollywood).</t>
  </si>
  <si>
    <t>City of Los Angeles - Southwest</t>
  </si>
  <si>
    <t>5860 S Wilton Pl</t>
  </si>
  <si>
    <t>At West Slauson Ave.</t>
  </si>
  <si>
    <t>4155 Walden Ave</t>
  </si>
  <si>
    <t>Exit 48A off of I-90 and Route 78</t>
  </si>
  <si>
    <t>Emory Point - Parking Garage</t>
  </si>
  <si>
    <t>1727 Clifton Rd NE</t>
  </si>
  <si>
    <t>Enter parking garage and turn left after getting ticket</t>
  </si>
  <si>
    <t>John L Sullivan Chevrolet</t>
  </si>
  <si>
    <t>350 Automall Dr</t>
  </si>
  <si>
    <t>Frank Toyota</t>
  </si>
  <si>
    <t>2400 National City Blvd</t>
  </si>
  <si>
    <t>2019-01-25 18:42:51 UTC</t>
  </si>
  <si>
    <t>Albany Ford Subaru</t>
  </si>
  <si>
    <t>718 San Pablo Ave</t>
  </si>
  <si>
    <t>2019-01-18 20:17:02 UTC</t>
  </si>
  <si>
    <t>South Bay Ford</t>
  </si>
  <si>
    <t>5100 W Rosecrans Ave</t>
  </si>
  <si>
    <t>Hawthorne</t>
  </si>
  <si>
    <t>2019-01-29 17:53:34 UTC</t>
  </si>
  <si>
    <t>Idaho Falls Power</t>
  </si>
  <si>
    <t>140 S Capital Ave</t>
  </si>
  <si>
    <t>Pechanga Resort and Casino</t>
  </si>
  <si>
    <t>4500 Pechanga Pkwy</t>
  </si>
  <si>
    <t>Located on the first floor of the main parking garage. Follow the electric vehicle charging signs and they will lead you through the Red Card entrance. Drive straight upon entering garage and turn left.  Chargers are on the left.</t>
  </si>
  <si>
    <t>Gay Brewer Jr Golf Course</t>
  </si>
  <si>
    <t>469 Parkway Dr</t>
  </si>
  <si>
    <t>Northwood Chevrolet</t>
  </si>
  <si>
    <t>212 7th St</t>
  </si>
  <si>
    <t>301 S Hope Ave</t>
  </si>
  <si>
    <t>Level 2 located in front of dealership, DC fast is located in the back</t>
  </si>
  <si>
    <t>Reno Tahoe International Airport</t>
  </si>
  <si>
    <t>2001 E Plumb Ln</t>
  </si>
  <si>
    <t>Located on the 1st floor of the short term and long term parking garages</t>
  </si>
  <si>
    <t>Air Liquide - Research and Development Center</t>
  </si>
  <si>
    <t>200 Gbc Dr</t>
  </si>
  <si>
    <t>University of California Berkeley</t>
  </si>
  <si>
    <t>1301 S 46th St</t>
  </si>
  <si>
    <t>Building 190</t>
  </si>
  <si>
    <t>4231 Cypress Rd</t>
  </si>
  <si>
    <t>Located just south of the Super Park Lot C facility at I-70 and Cypress Rd near Lambert-St. Louis International Airport</t>
  </si>
  <si>
    <t>Questar Gas - JR's Truck Stop</t>
  </si>
  <si>
    <t>2635 N Fwy Dr</t>
  </si>
  <si>
    <t>Just off exit 62, along Interstate-15.</t>
  </si>
  <si>
    <t>Trillium - Magic Truck Stop</t>
  </si>
  <si>
    <t>4590 Fulton Industrial Blvd</t>
  </si>
  <si>
    <t>Hansel Ford Lincoln</t>
  </si>
  <si>
    <t>3705 Corby Ave</t>
  </si>
  <si>
    <t>Toyota of Clovis</t>
  </si>
  <si>
    <t>895 W Shaw Ave</t>
  </si>
  <si>
    <t>West of Shaw and Willow Ave</t>
  </si>
  <si>
    <t>Birkenstock</t>
  </si>
  <si>
    <t>17506 NE Delfel Ct</t>
  </si>
  <si>
    <t>Exit I-5 at 179th St</t>
  </si>
  <si>
    <t>Penske Chevrolet of Cerritos</t>
  </si>
  <si>
    <t>18605 Studebaker Rd</t>
  </si>
  <si>
    <t>2019-03-05 16:42:04 UTC</t>
  </si>
  <si>
    <t>EVO CNG - Tolleson</t>
  </si>
  <si>
    <t>8301 W Sherman St</t>
  </si>
  <si>
    <t>Station is on the southwest corner of 83rd and Sherman.</t>
  </si>
  <si>
    <t>EVO CNG - Jurupa Valley</t>
  </si>
  <si>
    <t>11888 Mission Blvd</t>
  </si>
  <si>
    <t>Jurupa Valley</t>
  </si>
  <si>
    <t>19765 US Highway 287 E</t>
  </si>
  <si>
    <t>Co-Located with ALON Truck Stop</t>
  </si>
  <si>
    <t>Harrold</t>
  </si>
  <si>
    <t>Trillium - San Jose Junction</t>
  </si>
  <si>
    <t>2265 Junction Ave</t>
  </si>
  <si>
    <t>Trillium - Holiday Stationstore #422</t>
  </si>
  <si>
    <t>3931 W 1st St</t>
  </si>
  <si>
    <t>Trillium - A&amp;R Transport</t>
  </si>
  <si>
    <t>1300 Meacham Rd</t>
  </si>
  <si>
    <t>I-820, Exit 15; fuel dispensers are in the back of the station lot</t>
  </si>
  <si>
    <t>3050 Fredericksburg Rd</t>
  </si>
  <si>
    <t>Fredericksburg and Scenic Hills Rd</t>
  </si>
  <si>
    <t>Kentuckiana Cleanfuel</t>
  </si>
  <si>
    <t>6200 Geil Ln</t>
  </si>
  <si>
    <t>2 miles east of I-65. Exit 128 at the corner of Fern Valley Rd and Geil Ln.</t>
  </si>
  <si>
    <t>Stone's Education Superstore</t>
  </si>
  <si>
    <t>210 Hampton Woods Ln</t>
  </si>
  <si>
    <t>GAIN Clean Fuel - Fairless Hills</t>
  </si>
  <si>
    <t>375 Newbold Rd</t>
  </si>
  <si>
    <t>Fallsington</t>
  </si>
  <si>
    <t>Clean Energy - Pontoon Beach Flying J #645</t>
  </si>
  <si>
    <t>1310 E Chain of Rocks Rd</t>
  </si>
  <si>
    <t>Pontoon Beach</t>
  </si>
  <si>
    <t>1 VRCNG</t>
  </si>
  <si>
    <t>1 Valley Rd</t>
  </si>
  <si>
    <t>Port Washington</t>
  </si>
  <si>
    <t>13605 80th Cir N</t>
  </si>
  <si>
    <t>Eden Prairie City Center</t>
  </si>
  <si>
    <t>8080 Mitchell Rd</t>
  </si>
  <si>
    <t>Loring Ramp</t>
  </si>
  <si>
    <t>1330 Nicollet Ave</t>
  </si>
  <si>
    <t>Located on the third level of the ramp, clearly marked and reserved for EV charging</t>
  </si>
  <si>
    <t>Riverland Community College</t>
  </si>
  <si>
    <t>2200 Riverland Dr</t>
  </si>
  <si>
    <t>Located on the North side</t>
  </si>
  <si>
    <t>Albert Lee KOA</t>
  </si>
  <si>
    <t>84259 County Rd 46</t>
  </si>
  <si>
    <t>Chevron - Davis</t>
  </si>
  <si>
    <t>1601 Research Park Dr</t>
  </si>
  <si>
    <t>I-80 and Richards Blvd - south exit</t>
  </si>
  <si>
    <t>Ken Garff Nissan - Orem</t>
  </si>
  <si>
    <t>285 W University Pkwy</t>
  </si>
  <si>
    <t>Eureka Springs</t>
  </si>
  <si>
    <t>GAIN Clean Fuel - Great River CNG</t>
  </si>
  <si>
    <t>301 W Ferguson</t>
  </si>
  <si>
    <t>2314 W Mount Pleasant St</t>
  </si>
  <si>
    <t>Salinas Toyota</t>
  </si>
  <si>
    <t>700 Auto Center Cir</t>
  </si>
  <si>
    <t>University Honda of Davis</t>
  </si>
  <si>
    <t>4343 Chiles Rd</t>
  </si>
  <si>
    <t>Mountain View Chevrolet</t>
  </si>
  <si>
    <t>1079 W Foothill Blvd</t>
  </si>
  <si>
    <t>Upland</t>
  </si>
  <si>
    <t>Avista Dollar Road</t>
  </si>
  <si>
    <t>2406 N Dollar Rd</t>
  </si>
  <si>
    <t>Avista Coeur d'Alene</t>
  </si>
  <si>
    <t>1735 N 15th St</t>
  </si>
  <si>
    <t>Anew Travel Center</t>
  </si>
  <si>
    <t>41501 Harvest Dr</t>
  </si>
  <si>
    <t>Kwik Trip #851</t>
  </si>
  <si>
    <t>2950 Stewart Ave</t>
  </si>
  <si>
    <t>Kwik Trip #874</t>
  </si>
  <si>
    <t>11085 Lake Blvd</t>
  </si>
  <si>
    <t>Chisago City</t>
  </si>
  <si>
    <t>Kwik Trip #792</t>
  </si>
  <si>
    <t>1500 Mill St</t>
  </si>
  <si>
    <t>Kwik Trip #313</t>
  </si>
  <si>
    <t>110 E Division St</t>
  </si>
  <si>
    <t>Neillsville</t>
  </si>
  <si>
    <t>Kwik Trip #857</t>
  </si>
  <si>
    <t>10750 W Speedway Dr</t>
  </si>
  <si>
    <t>Kwik Trip #863</t>
  </si>
  <si>
    <t>5311 Old Highway 18</t>
  </si>
  <si>
    <t>Kwik Trip #766</t>
  </si>
  <si>
    <t>4701 Farwell St</t>
  </si>
  <si>
    <t>Kwik Trip #728</t>
  </si>
  <si>
    <t>200 E Kent St</t>
  </si>
  <si>
    <t>2019-02-15 21:15:54 UTC</t>
  </si>
  <si>
    <t>Kwik Trip #869</t>
  </si>
  <si>
    <t>3355 Hadley Ave</t>
  </si>
  <si>
    <t>Oakdale</t>
  </si>
  <si>
    <t>Kwik Trip #862</t>
  </si>
  <si>
    <t>1090 N Washburn St</t>
  </si>
  <si>
    <t>Kwik Trip #200</t>
  </si>
  <si>
    <t>2120 E Edgewood Dr</t>
  </si>
  <si>
    <t>Kwik Trip #206</t>
  </si>
  <si>
    <t>3405 Lake Dr NE</t>
  </si>
  <si>
    <t>Circle Pines</t>
  </si>
  <si>
    <t>Speedway #7461</t>
  </si>
  <si>
    <t>12700 S Pulaski Rd</t>
  </si>
  <si>
    <t>Alsip</t>
  </si>
  <si>
    <t>Speedway #5343</t>
  </si>
  <si>
    <t>9059 Kingery Hwy</t>
  </si>
  <si>
    <t>Willowbrook</t>
  </si>
  <si>
    <t>Speedway #7616</t>
  </si>
  <si>
    <t>115 N 8th St</t>
  </si>
  <si>
    <t>West Dundee</t>
  </si>
  <si>
    <t>Speedway #5522</t>
  </si>
  <si>
    <t>502 Gateway Blvd</t>
  </si>
  <si>
    <t>Speedway #5181</t>
  </si>
  <si>
    <t>8202 Allisonville Rd</t>
  </si>
  <si>
    <t>Speedway #6670</t>
  </si>
  <si>
    <t>10010 Pendleton Pike</t>
  </si>
  <si>
    <t>Speedway #6884</t>
  </si>
  <si>
    <t>6201 N Keystone Ave</t>
  </si>
  <si>
    <t>Speedway #6661</t>
  </si>
  <si>
    <t>5905 N US 35</t>
  </si>
  <si>
    <t>Speedway #5514</t>
  </si>
  <si>
    <t>6050 Cambridge Way</t>
  </si>
  <si>
    <t>Speedway #5173</t>
  </si>
  <si>
    <t>3388 S US Highway 41</t>
  </si>
  <si>
    <t>Speedway #7606</t>
  </si>
  <si>
    <t>1847 Cumberland Falls Hwy</t>
  </si>
  <si>
    <t>Corbin</t>
  </si>
  <si>
    <t>Speedway #9622</t>
  </si>
  <si>
    <t>1040 N Mulberry</t>
  </si>
  <si>
    <t>Speedway #9663</t>
  </si>
  <si>
    <t>3204 Dixie Hwy</t>
  </si>
  <si>
    <t>Erlanger</t>
  </si>
  <si>
    <t>Speedway #9391</t>
  </si>
  <si>
    <t>2210 Arthur St</t>
  </si>
  <si>
    <t>Speedway #9514</t>
  </si>
  <si>
    <t>2965 Breckenridge Ln</t>
  </si>
  <si>
    <t>Speedway #5491</t>
  </si>
  <si>
    <t>18799 Fort St</t>
  </si>
  <si>
    <t>Speedway #1203</t>
  </si>
  <si>
    <t>329 S Main St</t>
  </si>
  <si>
    <t>Bellefontaine</t>
  </si>
  <si>
    <t>Speedway #9631</t>
  </si>
  <si>
    <t>595 W Plane St</t>
  </si>
  <si>
    <t>Bethel</t>
  </si>
  <si>
    <t>Speedway #9641</t>
  </si>
  <si>
    <t>570 Ohio Pike</t>
  </si>
  <si>
    <t>Speedway #9147</t>
  </si>
  <si>
    <t>1434 Bethel Rd</t>
  </si>
  <si>
    <t>Speedway #5169</t>
  </si>
  <si>
    <t>2232 Needmore Rd</t>
  </si>
  <si>
    <t>Speedway #1041</t>
  </si>
  <si>
    <t>3760 Main St</t>
  </si>
  <si>
    <t>Speedway #5064</t>
  </si>
  <si>
    <t>2920 Shroyer Rd</t>
  </si>
  <si>
    <t>Kettering</t>
  </si>
  <si>
    <t>Speedway #9773</t>
  </si>
  <si>
    <t>508 N Memorial Dr</t>
  </si>
  <si>
    <t>Speedway #1017</t>
  </si>
  <si>
    <t>64279 Wintergreen Rd</t>
  </si>
  <si>
    <t>Lore City</t>
  </si>
  <si>
    <t>Speedway #1199</t>
  </si>
  <si>
    <t>711 Reading Rd</t>
  </si>
  <si>
    <t>Speedway #1232</t>
  </si>
  <si>
    <t>10291 Miamisburg-Springboro Rd</t>
  </si>
  <si>
    <t>Miamisburg</t>
  </si>
  <si>
    <t>Speedway #7048</t>
  </si>
  <si>
    <t>1501 Roden Park Dr</t>
  </si>
  <si>
    <t>Speedway #7155</t>
  </si>
  <si>
    <t>7167 S State Rd 67</t>
  </si>
  <si>
    <t>Speedway #3408</t>
  </si>
  <si>
    <t>9191 Royalton Rd</t>
  </si>
  <si>
    <t>North Royalton</t>
  </si>
  <si>
    <t>Speedway #3690</t>
  </si>
  <si>
    <t>4208 E Lake Rd</t>
  </si>
  <si>
    <t>Sheffield Lake</t>
  </si>
  <si>
    <t>Speedway #1260</t>
  </si>
  <si>
    <t>1103 Upper Valley Pike</t>
  </si>
  <si>
    <t>Speedway #8594</t>
  </si>
  <si>
    <t>6700 Sylvania Ave</t>
  </si>
  <si>
    <t>Speedway #9607</t>
  </si>
  <si>
    <t>657 E Dixie Hwy</t>
  </si>
  <si>
    <t>West Carrollton</t>
  </si>
  <si>
    <t>Speedway #7690</t>
  </si>
  <si>
    <t>2726 Dover Center Rd</t>
  </si>
  <si>
    <t>Westlake</t>
  </si>
  <si>
    <t>Speedway #2907</t>
  </si>
  <si>
    <t>579 S Hermitage Rd</t>
  </si>
  <si>
    <t>Speedway #6503</t>
  </si>
  <si>
    <t>2325 5th Ave</t>
  </si>
  <si>
    <t>McKeesport</t>
  </si>
  <si>
    <t>Speedway #7135</t>
  </si>
  <si>
    <t>201 25th St</t>
  </si>
  <si>
    <t>Speedway #2121</t>
  </si>
  <si>
    <t>4265 S 60th St</t>
  </si>
  <si>
    <t>Speedway #4029</t>
  </si>
  <si>
    <t>3708 60th St</t>
  </si>
  <si>
    <t>Kenosha</t>
  </si>
  <si>
    <t>Speedway #4179</t>
  </si>
  <si>
    <t>403 E Wisconsin Ave</t>
  </si>
  <si>
    <t>Speedway #4120</t>
  </si>
  <si>
    <t>521 S Grand Ave</t>
  </si>
  <si>
    <t>Speedway #4100</t>
  </si>
  <si>
    <t>4225 W Burnham St</t>
  </si>
  <si>
    <t>West Milwaukee</t>
  </si>
  <si>
    <t>Kum &amp; Go #416</t>
  </si>
  <si>
    <t>800 SE J St</t>
  </si>
  <si>
    <t>Kum &amp; Go #417</t>
  </si>
  <si>
    <t>500 S Thompson</t>
  </si>
  <si>
    <t>Kum &amp; Go #362</t>
  </si>
  <si>
    <t>2214 E Johnson</t>
  </si>
  <si>
    <t>Kum &amp; Go #514</t>
  </si>
  <si>
    <t>1420 Mount Vernon Rd SE</t>
  </si>
  <si>
    <t>Kum &amp; Go #250</t>
  </si>
  <si>
    <t>3808 Dakota Ave</t>
  </si>
  <si>
    <t>South Sioux City</t>
  </si>
  <si>
    <t>Lee's RV &amp; Boat Storage</t>
  </si>
  <si>
    <t>3790 Scioto Darby Creek Rd</t>
  </si>
  <si>
    <t>2019-04-11 13:46:54 UTC</t>
  </si>
  <si>
    <t>501 Ferry St</t>
  </si>
  <si>
    <t>Springfield Route 66 KOA</t>
  </si>
  <si>
    <t>5775 W Farm Rd 140</t>
  </si>
  <si>
    <t>Como Oil and Propane</t>
  </si>
  <si>
    <t>3002 W Superior St</t>
  </si>
  <si>
    <t>Clean Energy - Valdosta</t>
  </si>
  <si>
    <t>3445 Madison Hwy</t>
  </si>
  <si>
    <t>1001 S 65th Ave</t>
  </si>
  <si>
    <t>Near I-10</t>
  </si>
  <si>
    <t>New Jersey Natural Gas - Middletown Public Works</t>
  </si>
  <si>
    <t>54 Kanes Ln</t>
  </si>
  <si>
    <t>Off Route 35 N at Middletown Public Works</t>
  </si>
  <si>
    <t>New Jersey Natural Gas - Shore Point Distributing Co</t>
  </si>
  <si>
    <t>850 Route 33 Business</t>
  </si>
  <si>
    <t>At the corner of Route 33 and Halls Mills Rd</t>
  </si>
  <si>
    <t>New Jersey Natural Gas - Waste Management</t>
  </si>
  <si>
    <t>1298 Industrial Way</t>
  </si>
  <si>
    <t>Off Route 37 W</t>
  </si>
  <si>
    <t>Circle K</t>
  </si>
  <si>
    <t>220 S Murray Rd</t>
  </si>
  <si>
    <t>Rantoul</t>
  </si>
  <si>
    <t>Alabama Power - Corporate Headquarters</t>
  </si>
  <si>
    <t>600 N 18th St</t>
  </si>
  <si>
    <t>Alabama Power - Western Division Office</t>
  </si>
  <si>
    <t>915 Queen City Ave</t>
  </si>
  <si>
    <t>Alabama Power - Mobile Division Office</t>
  </si>
  <si>
    <t>150 Saint Joseph St</t>
  </si>
  <si>
    <t>Alabama Power - Southeastern Division Office</t>
  </si>
  <si>
    <t>205 E Barbour St</t>
  </si>
  <si>
    <t>Eufaula</t>
  </si>
  <si>
    <t>Alabama Power - Southern Division Office</t>
  </si>
  <si>
    <t>244 Dexter Ave</t>
  </si>
  <si>
    <t>Alabama Power - Selma</t>
  </si>
  <si>
    <t>217 Church St</t>
  </si>
  <si>
    <t>Alabama Power - Clanton</t>
  </si>
  <si>
    <t>2030 7th St S</t>
  </si>
  <si>
    <t>Alabama Power - Auburn</t>
  </si>
  <si>
    <t>1699 S College St</t>
  </si>
  <si>
    <t>Alabama Power - Eastern Division Office</t>
  </si>
  <si>
    <t>925 Quintard Ave</t>
  </si>
  <si>
    <t>Alabama Power - Pelham</t>
  </si>
  <si>
    <t>2 Industrial Park Dr</t>
  </si>
  <si>
    <t>Trillium - Honda Parkway</t>
  </si>
  <si>
    <t>19600 State Route 739</t>
  </si>
  <si>
    <t>Hwy 33, Exit Hwy 739</t>
  </si>
  <si>
    <t>BARTA</t>
  </si>
  <si>
    <t>1700 N 11th St</t>
  </si>
  <si>
    <t>Reading</t>
  </si>
  <si>
    <t>Kankakee Community College - North Extension Center</t>
  </si>
  <si>
    <t>450 N Kinzie Ave</t>
  </si>
  <si>
    <t>Florida Department of Health</t>
  </si>
  <si>
    <t>800 Clematis</t>
  </si>
  <si>
    <t>Haselwood Chevrolet Buick GMC</t>
  </si>
  <si>
    <t>501 W Hills Blvd</t>
  </si>
  <si>
    <t>Pinecrest Gardens</t>
  </si>
  <si>
    <t>11000 Red Rd</t>
  </si>
  <si>
    <t>Located near the Botanical Garden, Community Center, and Library.  Look for the EV parking only sign.</t>
  </si>
  <si>
    <t>Pinecrest</t>
  </si>
  <si>
    <t>City of San Dimas</t>
  </si>
  <si>
    <t>301 S Walnut Ave</t>
  </si>
  <si>
    <t>Bergstrom Ford</t>
  </si>
  <si>
    <t>525 S Green Bay Rd</t>
  </si>
  <si>
    <t>City of Dayton - Municipal Garage</t>
  </si>
  <si>
    <t>123 W 3rd St</t>
  </si>
  <si>
    <t>City of Los Angeles - Port of Los Angeles - Pier 161</t>
  </si>
  <si>
    <t>500 Pier A St</t>
  </si>
  <si>
    <t>At South Fries Ave.</t>
  </si>
  <si>
    <t>Tri-Town Teachers Federal Credit Union</t>
  </si>
  <si>
    <t>61 Jessup Rd</t>
  </si>
  <si>
    <t>Coventry Town Hall</t>
  </si>
  <si>
    <t>1712 Main St</t>
  </si>
  <si>
    <t>Located behind Town Hall</t>
  </si>
  <si>
    <t>Coventry</t>
  </si>
  <si>
    <t>Connecticut Insurance Exchange of Southington</t>
  </si>
  <si>
    <t>1133 Meriden-Waterbury Turnpike</t>
  </si>
  <si>
    <t>Plantsville</t>
  </si>
  <si>
    <t>Hoffman Toyota</t>
  </si>
  <si>
    <t>36 Albany Turnpike</t>
  </si>
  <si>
    <t>Located in the customer parking lot</t>
  </si>
  <si>
    <t>Crowley Ford</t>
  </si>
  <si>
    <t>225 New Britain Ave</t>
  </si>
  <si>
    <t>Plainville</t>
  </si>
  <si>
    <t>Danbury Parking Authority</t>
  </si>
  <si>
    <t>21 Delay St</t>
  </si>
  <si>
    <t>Red Jacket Inn</t>
  </si>
  <si>
    <t>2251 White Mountain Hwy</t>
  </si>
  <si>
    <t>North Conway</t>
  </si>
  <si>
    <t>Woodstock Inn</t>
  </si>
  <si>
    <t>80 Main St</t>
  </si>
  <si>
    <t>Corner of Main St and School St</t>
  </si>
  <si>
    <t>Common Man Inn</t>
  </si>
  <si>
    <t>231 Main St</t>
  </si>
  <si>
    <t>Indian Head Resort</t>
  </si>
  <si>
    <t>664 US Route 3</t>
  </si>
  <si>
    <t>Bernerhof Inn</t>
  </si>
  <si>
    <t>342 US Route 302</t>
  </si>
  <si>
    <t>Glen</t>
  </si>
  <si>
    <t>Church Landing at Mill Falls</t>
  </si>
  <si>
    <t>281 Daniel Webster Hwy</t>
  </si>
  <si>
    <t>Meredith</t>
  </si>
  <si>
    <t>Lakeside 24 Hour Fuel</t>
  </si>
  <si>
    <t>16835 Lewis River Rd</t>
  </si>
  <si>
    <t>Cougar</t>
  </si>
  <si>
    <t>Gutwein Motor Co</t>
  </si>
  <si>
    <t>300 N Market St</t>
  </si>
  <si>
    <t>Bill Collins Ford</t>
  </si>
  <si>
    <t>4220 Bardstown Rd</t>
  </si>
  <si>
    <t>4315 Savannah St</t>
  </si>
  <si>
    <t>Lafayette Consolidated Government</t>
  </si>
  <si>
    <t>1515 E University Ave</t>
  </si>
  <si>
    <t>20 Dunnigan Dr</t>
  </si>
  <si>
    <t>Suffern</t>
  </si>
  <si>
    <t>168 W Town St</t>
  </si>
  <si>
    <t>Sacramento Municipal Utility District</t>
  </si>
  <si>
    <t>6151 S St</t>
  </si>
  <si>
    <t>65 St and S St</t>
  </si>
  <si>
    <t>Marcotte Ford</t>
  </si>
  <si>
    <t>1025 Main St</t>
  </si>
  <si>
    <t>Holyoke</t>
  </si>
  <si>
    <t>Bastrop KOA</t>
  </si>
  <si>
    <t>98 Highway 71 W</t>
  </si>
  <si>
    <t>Northampton Springfield KOA</t>
  </si>
  <si>
    <t>139 South Rd</t>
  </si>
  <si>
    <t>Westhampton</t>
  </si>
  <si>
    <t>Los Banos KOA</t>
  </si>
  <si>
    <t>28485 Gonzaga Rd</t>
  </si>
  <si>
    <t>Gustine</t>
  </si>
  <si>
    <t>Williamsburg KOA</t>
  </si>
  <si>
    <t>4000 Newman Rd</t>
  </si>
  <si>
    <t>Bismarck KOA</t>
  </si>
  <si>
    <t>3720 Centennial Rd</t>
  </si>
  <si>
    <t>Burkburnett Wichita Falls KOA</t>
  </si>
  <si>
    <t>1202 E 3rd St</t>
  </si>
  <si>
    <t>Burkburnett</t>
  </si>
  <si>
    <t>Weatherford KOA</t>
  </si>
  <si>
    <t>2205 Tin Top Rd</t>
  </si>
  <si>
    <t>Huntington Fox Fire KOA</t>
  </si>
  <si>
    <t>290 Fox Fire Rd</t>
  </si>
  <si>
    <t>State Route 60, located at mile marker 25</t>
  </si>
  <si>
    <t>Wytheville KOA</t>
  </si>
  <si>
    <t>231 KOA Rd</t>
  </si>
  <si>
    <t>Drexel Hill Nissan</t>
  </si>
  <si>
    <t>5018 Township Line Rd</t>
  </si>
  <si>
    <t>Drexel Hill</t>
  </si>
  <si>
    <t>Formula Nissan</t>
  </si>
  <si>
    <t>1504 US Route 302</t>
  </si>
  <si>
    <t>Barre</t>
  </si>
  <si>
    <t>Laurel Nissan</t>
  </si>
  <si>
    <t>1880 Bedford St</t>
  </si>
  <si>
    <t>Northwoods Nissan</t>
  </si>
  <si>
    <t>2039 N Susquehanna Trail</t>
  </si>
  <si>
    <t>Hummels Wharf</t>
  </si>
  <si>
    <t>Amarillo KOA</t>
  </si>
  <si>
    <t>1100 Folsom Rd</t>
  </si>
  <si>
    <t>Clean Energy - Franklin Pilot #9</t>
  </si>
  <si>
    <t>6830 Franklin Lebanon Rd</t>
  </si>
  <si>
    <t>Clean Energy - Vandalia Pilot Flying J #97</t>
  </si>
  <si>
    <t>175 Northwoods Blvd</t>
  </si>
  <si>
    <t>Clean Energy - Taxi Affiliation Services</t>
  </si>
  <si>
    <t>540 W Grenshaw St</t>
  </si>
  <si>
    <t>Clean Energy - Rex Oil Conoco</t>
  </si>
  <si>
    <t>6185 N Broadway</t>
  </si>
  <si>
    <t>Near the intersection of 62nd Ave and Broadway. The location is northwest of the I-70/I-25 interchange and just south of Highway 36.</t>
  </si>
  <si>
    <t>Clean Energy - Atlanta Fulton Industrial Park</t>
  </si>
  <si>
    <t>5955 Bakers Ferry Rd SW</t>
  </si>
  <si>
    <t>Clean Energy - Central Point Pilot #391</t>
  </si>
  <si>
    <t>275 S Penninger Rd</t>
  </si>
  <si>
    <t>Central Point</t>
  </si>
  <si>
    <t>MAPCO #7503</t>
  </si>
  <si>
    <t>100 Segler Dr</t>
  </si>
  <si>
    <t>Oak Grove</t>
  </si>
  <si>
    <t>Greenwich Northbound Travel Plaza</t>
  </si>
  <si>
    <t>3000 Merritt Pkwy</t>
  </si>
  <si>
    <t>CT-15</t>
  </si>
  <si>
    <t>Greenwich</t>
  </si>
  <si>
    <t>MAPCO #7513</t>
  </si>
  <si>
    <t>2385 Moores Mill Rd</t>
  </si>
  <si>
    <t>MAPCO #7514</t>
  </si>
  <si>
    <t>2491 Fort Campbell Blvd</t>
  </si>
  <si>
    <t>MAPCO #7516</t>
  </si>
  <si>
    <t>7670 Vaughn Rd</t>
  </si>
  <si>
    <t>MAPCO #7517</t>
  </si>
  <si>
    <t>5550 Atlanta Hwy</t>
  </si>
  <si>
    <t>MAPCO #7518</t>
  </si>
  <si>
    <t>8101 Stagecoach Rd</t>
  </si>
  <si>
    <t>MAPCO #7519</t>
  </si>
  <si>
    <t>3300 Springhill Dr</t>
  </si>
  <si>
    <t>MAPCO #7521</t>
  </si>
  <si>
    <t>1280 Church Rd W</t>
  </si>
  <si>
    <t>Krenzen Nissan</t>
  </si>
  <si>
    <t>2500 Mall Dr</t>
  </si>
  <si>
    <t>Dave Syverson Nissan</t>
  </si>
  <si>
    <t>2310 E Main St</t>
  </si>
  <si>
    <t>Harry Green Chevrolet</t>
  </si>
  <si>
    <t>1858 E Pike St</t>
  </si>
  <si>
    <t>Mason City Nissan</t>
  </si>
  <si>
    <t>4600 4th St SW</t>
  </si>
  <si>
    <t>Western Avenue Nissan</t>
  </si>
  <si>
    <t>7410 S Western Ave</t>
  </si>
  <si>
    <t>American Freedom Energy</t>
  </si>
  <si>
    <t>430 Ohio 109</t>
  </si>
  <si>
    <t>Liberty Center</t>
  </si>
  <si>
    <t>120 Middlebelt Rd</t>
  </si>
  <si>
    <t>11911 S Saginaw St</t>
  </si>
  <si>
    <t>26 Mile Pit Stop</t>
  </si>
  <si>
    <t>16500 26 Mile Rd</t>
  </si>
  <si>
    <t>13500 W 8 Mile Rd</t>
  </si>
  <si>
    <t>Saline Food &amp; Fuel - Mobil</t>
  </si>
  <si>
    <t>777 W Michigan Ave</t>
  </si>
  <si>
    <t>5830 E 10 Mile Rd</t>
  </si>
  <si>
    <t>13610 E 13 Mile Rd</t>
  </si>
  <si>
    <t>Frito Lay</t>
  </si>
  <si>
    <t>8 Corporate Park Dr</t>
  </si>
  <si>
    <t>Clifton Park</t>
  </si>
  <si>
    <t>Sharp Energy</t>
  </si>
  <si>
    <t>203 Pigeon Point Rd</t>
  </si>
  <si>
    <t>520 Commerce St</t>
  </si>
  <si>
    <t>City Center DC</t>
  </si>
  <si>
    <t>870 9th St NW</t>
  </si>
  <si>
    <t>Garage entrance on 9th Street, NW between H St and I St. Located on levels P2 and P3</t>
  </si>
  <si>
    <t>Town of Hornbeck</t>
  </si>
  <si>
    <t>190 Nona St</t>
  </si>
  <si>
    <t>Leesville</t>
  </si>
  <si>
    <t>Brighton BP Shop</t>
  </si>
  <si>
    <t>209 N Van Buren St</t>
  </si>
  <si>
    <t>2019-03-27 22:27:57 UTC</t>
  </si>
  <si>
    <t>BP - One Trip</t>
  </si>
  <si>
    <t>1504 E Washington St</t>
  </si>
  <si>
    <t>2019-03-27 22:20:28 UTC</t>
  </si>
  <si>
    <t>Lone Tree BP</t>
  </si>
  <si>
    <t>122 E Devoe St</t>
  </si>
  <si>
    <t>Lone Tree</t>
  </si>
  <si>
    <t>Wayland BP</t>
  </si>
  <si>
    <t>213 W Highway 78</t>
  </si>
  <si>
    <t>Wayland</t>
  </si>
  <si>
    <t>Saint Avenue BP</t>
  </si>
  <si>
    <t>302 E School Ave</t>
  </si>
  <si>
    <t>Olds</t>
  </si>
  <si>
    <t>Gas &amp; Goodies</t>
  </si>
  <si>
    <t>307 S Oak St</t>
  </si>
  <si>
    <t>Crittenden County Schools</t>
  </si>
  <si>
    <t>609 W Elm St</t>
  </si>
  <si>
    <t>1010 Carolina Pl Dr</t>
  </si>
  <si>
    <t>Fort Mill</t>
  </si>
  <si>
    <t>29 W 220 Mack Rd</t>
  </si>
  <si>
    <t>West Chicago</t>
  </si>
  <si>
    <t>Meijer Gas #152</t>
  </si>
  <si>
    <t>6510 Whitestown Pkwy</t>
  </si>
  <si>
    <t>Meijer Gas #256</t>
  </si>
  <si>
    <t>190 Dan Jones Rd</t>
  </si>
  <si>
    <t>Intersection of US 40 and Dan Jones Rd</t>
  </si>
  <si>
    <t>Meijer Gas #186</t>
  </si>
  <si>
    <t>2740 US 52</t>
  </si>
  <si>
    <t>Meijer Gas #270</t>
  </si>
  <si>
    <t>7420 N Alger Rd</t>
  </si>
  <si>
    <t>Alma</t>
  </si>
  <si>
    <t>Meijer Gas #219</t>
  </si>
  <si>
    <t>14125 S Bell Rd</t>
  </si>
  <si>
    <t>Meijer Gas #273</t>
  </si>
  <si>
    <t>21450 Wolf Rd</t>
  </si>
  <si>
    <t>Meijer Gas #324</t>
  </si>
  <si>
    <t>6250 S Pennsylvania</t>
  </si>
  <si>
    <t>Meijer Gas #65</t>
  </si>
  <si>
    <t>15031 Hall Rd</t>
  </si>
  <si>
    <t>Shelby Township</t>
  </si>
  <si>
    <t>Meijer Gas #63</t>
  </si>
  <si>
    <t>30800 Little Mack Rd</t>
  </si>
  <si>
    <t>Meijer Gas #271</t>
  </si>
  <si>
    <t>1223 Phoenix St</t>
  </si>
  <si>
    <t>South Haven</t>
  </si>
  <si>
    <t>Blue Energy Fuels</t>
  </si>
  <si>
    <t>573 W 3rd St</t>
  </si>
  <si>
    <t>Grove</t>
  </si>
  <si>
    <t>Clean Energy - Georgetown Pilot #353</t>
  </si>
  <si>
    <t>104 Triport Rd</t>
  </si>
  <si>
    <t>Georgetown</t>
  </si>
  <si>
    <t>Clean Energy - City of Commerce</t>
  </si>
  <si>
    <t>5926 Sheila St</t>
  </si>
  <si>
    <t>LCNG Redeem station</t>
  </si>
  <si>
    <t>CNG 4 America - Baytown</t>
  </si>
  <si>
    <t>15021 E Fwy Service Rd</t>
  </si>
  <si>
    <t>Exit 803 at the I-10 Shell Travel Plaza</t>
  </si>
  <si>
    <t>Cove</t>
  </si>
  <si>
    <t>Truck 'N Travel CFN #746</t>
  </si>
  <si>
    <t>65 N Seneca Rd</t>
  </si>
  <si>
    <t>5th St and Roosevelt Blvd</t>
  </si>
  <si>
    <t>Oklahoma City Solid Waste Division</t>
  </si>
  <si>
    <t>11501 N Portland Ave</t>
  </si>
  <si>
    <t>Lewisville CNG</t>
  </si>
  <si>
    <t>34089 State Route 78</t>
  </si>
  <si>
    <t>Caldwell CNG</t>
  </si>
  <si>
    <t>43925 Marietta Rd</t>
  </si>
  <si>
    <t>New Concord CNG</t>
  </si>
  <si>
    <t>706 S Friendship Dr</t>
  </si>
  <si>
    <t>New Concord</t>
  </si>
  <si>
    <t>IGS CNG Services - Girard - Mr Fuel</t>
  </si>
  <si>
    <t>2840 Salt Springs Rd</t>
  </si>
  <si>
    <t>At the Mr. Fuel truck stop off I-80.</t>
  </si>
  <si>
    <t>Girard</t>
  </si>
  <si>
    <t>IGS CNG Services - Marengo</t>
  </si>
  <si>
    <t>461 State Route 61</t>
  </si>
  <si>
    <t>At the intersection of Interstate 71 and Ohio State Route 61.</t>
  </si>
  <si>
    <t>Marengo</t>
  </si>
  <si>
    <t>2019-02-14 22:20:48 UTC</t>
  </si>
  <si>
    <t>516 S Parker St</t>
  </si>
  <si>
    <t>Marine City</t>
  </si>
  <si>
    <t>IGS CNG Services - Findlay - Speedway</t>
  </si>
  <si>
    <t>3730 Speedway Dr</t>
  </si>
  <si>
    <t>Located at an existing Speedway station at the State Route 99 exit off of I-75.</t>
  </si>
  <si>
    <t>380 Makaala St</t>
  </si>
  <si>
    <t>Waikoloa Marriott</t>
  </si>
  <si>
    <t>69-275 Waikoloa Beach Dr</t>
  </si>
  <si>
    <t>Chargers are located in the parking lot on the east side of the tennis courts.  Drive to the end of the lot (it's a one way road) and make a U-turn, and the chargers are in a small parking lot on the right.</t>
  </si>
  <si>
    <t>Kukui Grove Center</t>
  </si>
  <si>
    <t>3-2600 Kaumualii Hwy</t>
  </si>
  <si>
    <t>Located next to the Starbucks and Payless</t>
  </si>
  <si>
    <t>Wilcox Memorial Hospital</t>
  </si>
  <si>
    <t>3420 Kuhio Hwy</t>
  </si>
  <si>
    <t>Located next to the hospital and the clinic</t>
  </si>
  <si>
    <t>Kaanapali Beach Hotel</t>
  </si>
  <si>
    <t>2525 Kaanapali Pkwy</t>
  </si>
  <si>
    <t>Located on the right hand side of the entrance to the hotel</t>
  </si>
  <si>
    <t>Ma`alaea Triangle</t>
  </si>
  <si>
    <t>192 Maalaea Rd</t>
  </si>
  <si>
    <t>Enter on Kapoli Street (Next to the Maui Golf and Sports Park). Head towards the Maui Ocean Center and the chargers will be on the right hand side next to the wall.</t>
  </si>
  <si>
    <t>Maui Tropical Plantation</t>
  </si>
  <si>
    <t>1670 Honoapiilani Hwy</t>
  </si>
  <si>
    <t>Piilani Village Shopping Center</t>
  </si>
  <si>
    <t>225 Piikea Ave</t>
  </si>
  <si>
    <t>Queen Ka`ahumanu Center</t>
  </si>
  <si>
    <t>275 W Kaahumanu Ave</t>
  </si>
  <si>
    <t>4600 Kapolei Pkwy</t>
  </si>
  <si>
    <t>Kuakini Medical Center</t>
  </si>
  <si>
    <t>347 N Kuakini St</t>
  </si>
  <si>
    <t>Laie Village Center</t>
  </si>
  <si>
    <t>55-510 Kamehameha Hwy</t>
  </si>
  <si>
    <t>Laie</t>
  </si>
  <si>
    <t>Maile Sky Court</t>
  </si>
  <si>
    <t>2058 Kuhio Ave</t>
  </si>
  <si>
    <t>Times Supermarket - Liliha Branch</t>
  </si>
  <si>
    <t>1425 Liliha St</t>
  </si>
  <si>
    <t>Waianae Mall Shopping Center</t>
  </si>
  <si>
    <t>86-120 Farrington Hwy</t>
  </si>
  <si>
    <t>Waianae</t>
  </si>
  <si>
    <t>Ward Center</t>
  </si>
  <si>
    <t>1200 Ala Moana Blvd</t>
  </si>
  <si>
    <t>Located between Kua'aina and Bed, Bath and Beyond. Located on the first floor across from the valet stand.</t>
  </si>
  <si>
    <t>Ward Warehouse</t>
  </si>
  <si>
    <t>1050 Ala Moana Blvd</t>
  </si>
  <si>
    <t>Located in front of Executive Chef.  Front row stall as you enter center parking.</t>
  </si>
  <si>
    <t>Kwik Trip #608</t>
  </si>
  <si>
    <t>150 Highway 30</t>
  </si>
  <si>
    <t>Chatfield</t>
  </si>
  <si>
    <t>Kwik Trip #833</t>
  </si>
  <si>
    <t>2508 Main St</t>
  </si>
  <si>
    <t>Cross Plains</t>
  </si>
  <si>
    <t>Kwik Trip #854</t>
  </si>
  <si>
    <t>520 Reform St N</t>
  </si>
  <si>
    <t>Norwood Young America</t>
  </si>
  <si>
    <t>Kwik Trip #858</t>
  </si>
  <si>
    <t>1301 Oconomowoc Pkwy</t>
  </si>
  <si>
    <t>Kwik Star #894</t>
  </si>
  <si>
    <t>917 W Platt St</t>
  </si>
  <si>
    <t>Maquoketa</t>
  </si>
  <si>
    <t>Pearson Fuels - Mobil</t>
  </si>
  <si>
    <t>391 W A St</t>
  </si>
  <si>
    <t>1990 E Del Amo Blvd</t>
  </si>
  <si>
    <t>6819 E Carson St</t>
  </si>
  <si>
    <t>Mobil On The Run</t>
  </si>
  <si>
    <t>4132 N Highway 67</t>
  </si>
  <si>
    <t>NOCO Express #27</t>
  </si>
  <si>
    <t>1555 N French Rd</t>
  </si>
  <si>
    <t>Hallady Nissan</t>
  </si>
  <si>
    <t>1880 Westland Rd</t>
  </si>
  <si>
    <t>Loving Nissan</t>
  </si>
  <si>
    <t>1433 S Medford Dr</t>
  </si>
  <si>
    <t>Lufkin</t>
  </si>
  <si>
    <t>Brown Nissan</t>
  </si>
  <si>
    <t>2300 Veterans Blvd</t>
  </si>
  <si>
    <t>Del Rio</t>
  </si>
  <si>
    <t>Smith Family Nissan</t>
  </si>
  <si>
    <t>114 Access Rd</t>
  </si>
  <si>
    <t>Nissan of Muskogee</t>
  </si>
  <si>
    <t>841 N Main St</t>
  </si>
  <si>
    <t>Mass Transportation Authority - Your Ride Service Center</t>
  </si>
  <si>
    <t>2100 Copper Ave</t>
  </si>
  <si>
    <t>1425 Pierson Rd</t>
  </si>
  <si>
    <t>8095 N Clio Rd</t>
  </si>
  <si>
    <t>Mt. Morris</t>
  </si>
  <si>
    <t>3462 Dye Rd</t>
  </si>
  <si>
    <t>Athol Public Library</t>
  </si>
  <si>
    <t>568 Main St</t>
  </si>
  <si>
    <t>Athol</t>
  </si>
  <si>
    <t>Ken's Automotive Repair</t>
  </si>
  <si>
    <t>1219 N College</t>
  </si>
  <si>
    <t>Colorado State University - Rockwell Hall</t>
  </si>
  <si>
    <t>523 Laurel St</t>
  </si>
  <si>
    <t>1520 Hancock St</t>
  </si>
  <si>
    <t>15041 Downey Rd</t>
  </si>
  <si>
    <t>Capac</t>
  </si>
  <si>
    <t>JFK Airport Travel Plaza - National Grid - Clean Energy</t>
  </si>
  <si>
    <t>150th Ave &amp; 147th St</t>
  </si>
  <si>
    <t>Exit to Marine Air Terminal, Building #125</t>
  </si>
  <si>
    <t>Speedway #9453</t>
  </si>
  <si>
    <t>4410 Emerson Ave</t>
  </si>
  <si>
    <t>Clean Energy - Napa Petroleum</t>
  </si>
  <si>
    <t>2008 Redwood Rd</t>
  </si>
  <si>
    <t>Clean Energy - ReFuel San Jose</t>
  </si>
  <si>
    <t>1170 N 4th St</t>
  </si>
  <si>
    <t>Clean Energy - Lathrop Food Express Inc</t>
  </si>
  <si>
    <t>1262 E Madruga Rd</t>
  </si>
  <si>
    <t>Lathrop</t>
  </si>
  <si>
    <t>GAIN Clean Fuel - Sturtevant</t>
  </si>
  <si>
    <t>611 S Sylvania Ave</t>
  </si>
  <si>
    <t>Along I-94</t>
  </si>
  <si>
    <t>GAIN Clean Fuel - Joliet</t>
  </si>
  <si>
    <t>1747 Irish Indian Trail</t>
  </si>
  <si>
    <t>GAIN Clean Fuel - Bolingbrook</t>
  </si>
  <si>
    <t>550 Stevenson Dr</t>
  </si>
  <si>
    <t>Bolingbrook</t>
  </si>
  <si>
    <t>Stackhouse CNG</t>
  </si>
  <si>
    <t>2635 US Route 322</t>
  </si>
  <si>
    <t>Orwell</t>
  </si>
  <si>
    <t>Cape Cod Biofuels Inc</t>
  </si>
  <si>
    <t>14B Jan Sebastian Dr</t>
  </si>
  <si>
    <t>Sandwich</t>
  </si>
  <si>
    <t>27380 Cherry Hill Rd</t>
  </si>
  <si>
    <t>Dearborn Heights</t>
  </si>
  <si>
    <t>27410 Ford Rd</t>
  </si>
  <si>
    <t>22601 John R Rd</t>
  </si>
  <si>
    <t>Hazel Park</t>
  </si>
  <si>
    <t>25875 W Outer Dr</t>
  </si>
  <si>
    <t>Meijer Gas #605</t>
  </si>
  <si>
    <t>4580 Ivanrest Ave SW</t>
  </si>
  <si>
    <t>Shamrock</t>
  </si>
  <si>
    <t>17013 Hamilton Ave</t>
  </si>
  <si>
    <t>Annapolis Capital Fueling Facility - Site #59</t>
  </si>
  <si>
    <t>610 Taylor Ave</t>
  </si>
  <si>
    <t>Maryland State Highway Administration Hanover - Office of Maintenance - Site #84</t>
  </si>
  <si>
    <t>7491 Connelly Dr</t>
  </si>
  <si>
    <t>Hanover</t>
  </si>
  <si>
    <t>Maryland Transportation Authority - Bay Bridge Police - Site #106</t>
  </si>
  <si>
    <t>881 Oceanic Dr</t>
  </si>
  <si>
    <t>Baltimore Harbor Tunnel - Site #75</t>
  </si>
  <si>
    <t>1200 Frankfurst Ave</t>
  </si>
  <si>
    <t>Barrack "H" Waldorf - LaPlata - Site #24</t>
  </si>
  <si>
    <t>9500 Mitchell Rd</t>
  </si>
  <si>
    <t>LaPlata</t>
  </si>
  <si>
    <t>Maryland Transportation Authority - Intercounty Connector - Eastern Operations - Site #108</t>
  </si>
  <si>
    <t>13201 Virginia Manor Rd</t>
  </si>
  <si>
    <t>Barrack "I" Easton - Site #48</t>
  </si>
  <si>
    <t>7053 Ocean Gateway</t>
  </si>
  <si>
    <t>Easton</t>
  </si>
  <si>
    <t>Barrack "O" Hagerstown - Site #8</t>
  </si>
  <si>
    <t>18320 Col Henry K Douglas Dr</t>
  </si>
  <si>
    <t>1009 E Oglethorpe Hwy</t>
  </si>
  <si>
    <t>9225 Glenwood Ave</t>
  </si>
  <si>
    <t>Nissan of LaGrange</t>
  </si>
  <si>
    <t>224 Commerce Ave</t>
  </si>
  <si>
    <t>LaGrange</t>
  </si>
  <si>
    <t>Serra Nissan of Sylacauga</t>
  </si>
  <si>
    <t>80 James Payton Blvd</t>
  </si>
  <si>
    <t>Sylacauga</t>
  </si>
  <si>
    <t>Cronic Nissan</t>
  </si>
  <si>
    <t>2624 N Expy</t>
  </si>
  <si>
    <t>Griffin</t>
  </si>
  <si>
    <t>GAIN Clean Fuel - Columbus</t>
  </si>
  <si>
    <t>1710 Atlas St</t>
  </si>
  <si>
    <t>PG&amp;E Martin Service Center</t>
  </si>
  <si>
    <t>3100 Geneva Ave</t>
  </si>
  <si>
    <t>From 101 S, Take 3rd St/Cow Palace exit Merge right onto Bayshore Avenue Right on Geneva Ave. From 101 N, take Brisbane/Cow Palace Exit Head north on Bayshore Ave. Left on Geneva Ave.</t>
  </si>
  <si>
    <t>Daly City</t>
  </si>
  <si>
    <t>Yahoo</t>
  </si>
  <si>
    <t>701 1st Ave</t>
  </si>
  <si>
    <t>Illinois State University - Science Lab</t>
  </si>
  <si>
    <t>342 W North St</t>
  </si>
  <si>
    <t>NW corner of Fell and North</t>
  </si>
  <si>
    <t>Illinois State University - The Alamo</t>
  </si>
  <si>
    <t>319 W North St</t>
  </si>
  <si>
    <t>Side parking lot, metered spaces.</t>
  </si>
  <si>
    <t>Illinois State University - Nelson Building</t>
  </si>
  <si>
    <t>W College Ave</t>
  </si>
  <si>
    <t>Building parking lot next to Redbird Arena</t>
  </si>
  <si>
    <t>City of Bloomington - Pepsi Ice Center</t>
  </si>
  <si>
    <t>201 S Roosevelt Ave</t>
  </si>
  <si>
    <t>Outside in parking lot</t>
  </si>
  <si>
    <t>McLean County</t>
  </si>
  <si>
    <t>104 W Front St</t>
  </si>
  <si>
    <t>Located on the first level of the garage.  Entrance on Front St</t>
  </si>
  <si>
    <t>McLean County - Chamber of Commerce</t>
  </si>
  <si>
    <t>2203 E Empire</t>
  </si>
  <si>
    <t>Outside parking lot</t>
  </si>
  <si>
    <t>Illinois Wesleyan University</t>
  </si>
  <si>
    <t>1211 N Park St</t>
  </si>
  <si>
    <t>Near Minor Myers Welcome Center</t>
  </si>
  <si>
    <t>Central Illinois Regional Airport</t>
  </si>
  <si>
    <t>3201 Cira Dr</t>
  </si>
  <si>
    <t>Near terminal</t>
  </si>
  <si>
    <t>Commerce Bank</t>
  </si>
  <si>
    <t>1500 E College</t>
  </si>
  <si>
    <t>SE corner of Towanda and E College</t>
  </si>
  <si>
    <t>Constitution Trail Center</t>
  </si>
  <si>
    <t>1750 Bradford Ln</t>
  </si>
  <si>
    <t>NE corner of this Raab and N Main</t>
  </si>
  <si>
    <t>Holiday Inn Express</t>
  </si>
  <si>
    <t>1715 Parkway Plaza</t>
  </si>
  <si>
    <t>Hotel parking lot</t>
  </si>
  <si>
    <t>Advocate BroMenn</t>
  </si>
  <si>
    <t>1304 Franklin</t>
  </si>
  <si>
    <t>Outside front entrance</t>
  </si>
  <si>
    <t>Westminster Village</t>
  </si>
  <si>
    <t>2025 E Lincoln</t>
  </si>
  <si>
    <t>International Brotherhood of Electrical Workers - IBEW</t>
  </si>
  <si>
    <t>2407 Beich Rd</t>
  </si>
  <si>
    <t>Marriott Hotel and Conference Center</t>
  </si>
  <si>
    <t>201 Broadway Ave</t>
  </si>
  <si>
    <t>Located in Marriot parking lot</t>
  </si>
  <si>
    <t>Twin City Wood Recycling</t>
  </si>
  <si>
    <t>1606 W Oakland</t>
  </si>
  <si>
    <t>Located in Twin City parking lot</t>
  </si>
  <si>
    <t>GAIN Clean Fuel - Timco CNG</t>
  </si>
  <si>
    <t>1601 E 1st St</t>
  </si>
  <si>
    <t>Pittsburgh International Airport - Short Term Parking</t>
  </si>
  <si>
    <t>1000 Airport Blvd</t>
  </si>
  <si>
    <t>Located on levels 2 and 3.  Look for "Power Up" signs.</t>
  </si>
  <si>
    <t>University of Cincinnati - Medical Campus</t>
  </si>
  <si>
    <t>3225 Eden Ave</t>
  </si>
  <si>
    <t>Located in Lot 13 near the west facade of Wherry Hall</t>
  </si>
  <si>
    <t>Imperial Center</t>
  </si>
  <si>
    <t>1007 Slater Rd</t>
  </si>
  <si>
    <t>San Simeon Lodge</t>
  </si>
  <si>
    <t>9520 Castillo Dr</t>
  </si>
  <si>
    <t>Located off Highway 1</t>
  </si>
  <si>
    <t>DEKA Research and Development Corp</t>
  </si>
  <si>
    <t>324 Commercial St</t>
  </si>
  <si>
    <t>Alphainstall.com Building</t>
  </si>
  <si>
    <t>697 Hillsboro St</t>
  </si>
  <si>
    <t>On Highway 15-501 and Hillsboro Street, near the intersection with Highway 64.</t>
  </si>
  <si>
    <t>Dellenbach Motors</t>
  </si>
  <si>
    <t>3111 S College Ave</t>
  </si>
  <si>
    <t>Stonehaus at Westlake Village Inn</t>
  </si>
  <si>
    <t>32039 Agoura Rd</t>
  </si>
  <si>
    <t>Westlake Village</t>
  </si>
  <si>
    <t>Clearcreek Park</t>
  </si>
  <si>
    <t>3500 Lower Springboro Rd</t>
  </si>
  <si>
    <t>GAIN Clean Fuel - Middleton Farmers Co-op Co</t>
  </si>
  <si>
    <t>1755 Pleasant View Rd</t>
  </si>
  <si>
    <t>Middleton</t>
  </si>
  <si>
    <t>Barnes Inc</t>
  </si>
  <si>
    <t>6433 Nesbitt Rd</t>
  </si>
  <si>
    <t>Tesei Petroleum</t>
  </si>
  <si>
    <t>1300 S Gateway Dr</t>
  </si>
  <si>
    <t>At Highway 99</t>
  </si>
  <si>
    <t>Madera</t>
  </si>
  <si>
    <t>Kum &amp; Go #942</t>
  </si>
  <si>
    <t>6503 W 29th St</t>
  </si>
  <si>
    <t>Kum &amp; Go #4923</t>
  </si>
  <si>
    <t>705 Taughenbaugh Blvd</t>
  </si>
  <si>
    <t>Colorado State University - Powerhouse Energy Campus</t>
  </si>
  <si>
    <t>430 N College Ave</t>
  </si>
  <si>
    <t>3468 Coloma Rd</t>
  </si>
  <si>
    <t>Benton Harbor</t>
  </si>
  <si>
    <t>Allegan Value Market - Shell</t>
  </si>
  <si>
    <t>550 Water St</t>
  </si>
  <si>
    <t>Allegan</t>
  </si>
  <si>
    <t>15 W 8 Mile Rd</t>
  </si>
  <si>
    <t>M 89 Shell</t>
  </si>
  <si>
    <t>2398 68th St</t>
  </si>
  <si>
    <t>Fennville</t>
  </si>
  <si>
    <t>Shell- Blue Star Value Market</t>
  </si>
  <si>
    <t>6380 Blue Star Hwy</t>
  </si>
  <si>
    <t>Saugatuck</t>
  </si>
  <si>
    <t>Burrtec Waste Services - Azusa Hauling</t>
  </si>
  <si>
    <t>1017 W Gladstone St</t>
  </si>
  <si>
    <t>Anew</t>
  </si>
  <si>
    <t>2431 84th Ave</t>
  </si>
  <si>
    <t>12800 W McNichols Rd W</t>
  </si>
  <si>
    <t>Speedway #7126</t>
  </si>
  <si>
    <t>2896 Paul Huff Pkwy NW</t>
  </si>
  <si>
    <t>Arco Irwindale</t>
  </si>
  <si>
    <t>16000 E Foothill Blvd</t>
  </si>
  <si>
    <t>Irwindale &amp; E Foothill Blvd</t>
  </si>
  <si>
    <t>2019-04-09 18:08:19 UTC</t>
  </si>
  <si>
    <t>Arco Carson</t>
  </si>
  <si>
    <t>241 E Albertoni St</t>
  </si>
  <si>
    <t>Albertoni &amp; S Main St</t>
  </si>
  <si>
    <t>Arco AM/PM</t>
  </si>
  <si>
    <t>2430 S Euclid Ave</t>
  </si>
  <si>
    <t>60 Fwy &amp; Euclid</t>
  </si>
  <si>
    <t>GAIN Clean Fuel - Indianapolis</t>
  </si>
  <si>
    <t>8781 Zionsville Rd</t>
  </si>
  <si>
    <t>Illiano's Restaurant</t>
  </si>
  <si>
    <t>257 W Town St</t>
  </si>
  <si>
    <t>Located 1/2 mile west of exit 82 on I-395</t>
  </si>
  <si>
    <t>Yantic</t>
  </si>
  <si>
    <t>13233 Cornhusker Rd</t>
  </si>
  <si>
    <t>Located in the Hilltop industrial park on the corner of 132nd and Cornhusker Rd.</t>
  </si>
  <si>
    <t>4000 Livernois Ave</t>
  </si>
  <si>
    <t>57065 Gratiot Ave</t>
  </si>
  <si>
    <t>Kum &amp; Go #987</t>
  </si>
  <si>
    <t>2400 E Hancock Rd</t>
  </si>
  <si>
    <t>Stripes Store #1031</t>
  </si>
  <si>
    <t>25510 Kuykendahl Rd</t>
  </si>
  <si>
    <t>RaceWay #6946</t>
  </si>
  <si>
    <t>1213 N Martin Luther King Hwy</t>
  </si>
  <si>
    <t>Lake Charles</t>
  </si>
  <si>
    <t>Illini Nissan</t>
  </si>
  <si>
    <t>615 W Marketview Dr</t>
  </si>
  <si>
    <t>Bangor Natural Gas</t>
  </si>
  <si>
    <t>498 Maine Ave</t>
  </si>
  <si>
    <t>Shell Food Mart #23</t>
  </si>
  <si>
    <t>1600 US Highway 11 S</t>
  </si>
  <si>
    <t>Exit ramp 150</t>
  </si>
  <si>
    <t>Meridian</t>
  </si>
  <si>
    <t>L T Verrastro Inc</t>
  </si>
  <si>
    <t>700 Moosic Rd</t>
  </si>
  <si>
    <t>Old Forge</t>
  </si>
  <si>
    <t>400 S Bay St</t>
  </si>
  <si>
    <t>Bunnell</t>
  </si>
  <si>
    <t>EZ Go #58</t>
  </si>
  <si>
    <t>Mile 66.5 Indian Nation Turnpike</t>
  </si>
  <si>
    <t>Indian Nations Turnpike near OK Hwy 39. Station is located near mile marker 66.</t>
  </si>
  <si>
    <t>Honda MC Formula Station</t>
  </si>
  <si>
    <t>1900 Harpers Way</t>
  </si>
  <si>
    <t>Brassworks on Grove</t>
  </si>
  <si>
    <t>105 Grove St</t>
  </si>
  <si>
    <t>Clean Energy - Fife</t>
  </si>
  <si>
    <t>3013 20th St E</t>
  </si>
  <si>
    <t>Aitoro Appliance</t>
  </si>
  <si>
    <t>401 Westport Ave</t>
  </si>
  <si>
    <t>Located at Strawberry Hill Ave</t>
  </si>
  <si>
    <t>Newington Electric</t>
  </si>
  <si>
    <t>72 Pane Rd</t>
  </si>
  <si>
    <t>Newington</t>
  </si>
  <si>
    <t>Van Wilgen's Garden Center</t>
  </si>
  <si>
    <t>51 Valley Rd</t>
  </si>
  <si>
    <t>North Branford</t>
  </si>
  <si>
    <t>City of New Haven - Orchard Sherman Parking Lot</t>
  </si>
  <si>
    <t>102 N Frontage Rd</t>
  </si>
  <si>
    <t>Broccolo Tree and Lawncare Garden Center</t>
  </si>
  <si>
    <t>2755 Penfield Rd</t>
  </si>
  <si>
    <t>Phoenix Children's Hospital</t>
  </si>
  <si>
    <t>1919 E Thomas</t>
  </si>
  <si>
    <t>Johnson County</t>
  </si>
  <si>
    <t>913 S Dubuque St</t>
  </si>
  <si>
    <t>Located in the admin employee lot</t>
  </si>
  <si>
    <t>SunPower by AES</t>
  </si>
  <si>
    <t>13620 Highway 99</t>
  </si>
  <si>
    <t>Fern River Resort</t>
  </si>
  <si>
    <t>5250 Highway 9</t>
  </si>
  <si>
    <t>Felton</t>
  </si>
  <si>
    <t>1885 Auto Park Pl</t>
  </si>
  <si>
    <t>Best Western Plus</t>
  </si>
  <si>
    <t>1551 N Peach Ave</t>
  </si>
  <si>
    <t>California State University - Fresno</t>
  </si>
  <si>
    <t>5010 N Woodrow Ave</t>
  </si>
  <si>
    <t>Located at in Lot PS2 at N Woodrow Avenue and Matoian Way on the west side of the Save-Mart center</t>
  </si>
  <si>
    <t>Town of Apex - Saunders Street Parking Lot</t>
  </si>
  <si>
    <t>205 Saunders St</t>
  </si>
  <si>
    <t>Located across the street from the Apex Police Department</t>
  </si>
  <si>
    <t>Spinx #133</t>
  </si>
  <si>
    <t>2206 N Main St</t>
  </si>
  <si>
    <t>425 N Bois-D-Arc</t>
  </si>
  <si>
    <t>One block north of downtown Tyler</t>
  </si>
  <si>
    <t>Propark - Lake Merritt Tower</t>
  </si>
  <si>
    <t>155 Grand Ave</t>
  </si>
  <si>
    <t>GAIN Clean Fuel - Calera</t>
  </si>
  <si>
    <t>8280 Highway 25</t>
  </si>
  <si>
    <t>Calera</t>
  </si>
  <si>
    <t>City of Pensacola - Palafox St</t>
  </si>
  <si>
    <t>2759 Palafox St</t>
  </si>
  <si>
    <t>Piedmont Natural Gas - Greensboro</t>
  </si>
  <si>
    <t>2611 Greengate Dr</t>
  </si>
  <si>
    <t>Near I-85/I-40 Exit 36, Randleman Rd. Dispenser is in the rear, behind a gate that is open during business hours</t>
  </si>
  <si>
    <t>Hutch's C-Store #120</t>
  </si>
  <si>
    <t>610 NE Highway 66</t>
  </si>
  <si>
    <t>2131 Convention Center Way</t>
  </si>
  <si>
    <t>Aina Haina Shopping Center</t>
  </si>
  <si>
    <t>830 W Hind Dr</t>
  </si>
  <si>
    <t>Kitsap Transit - Harborside Parking Garage</t>
  </si>
  <si>
    <t>60 Washington Ave</t>
  </si>
  <si>
    <t>Elizabethtown Gas</t>
  </si>
  <si>
    <t>520 Green Ln</t>
  </si>
  <si>
    <t>Spinx #108</t>
  </si>
  <si>
    <t>1233 Wade Hampton Blvd</t>
  </si>
  <si>
    <t>Spinx #114</t>
  </si>
  <si>
    <t>941 Haywood Rd</t>
  </si>
  <si>
    <t>Spinx #263</t>
  </si>
  <si>
    <t>3601 S Carolina 153</t>
  </si>
  <si>
    <t>Spinx #350</t>
  </si>
  <si>
    <t>6899 Rivers Ave</t>
  </si>
  <si>
    <t>Spinx #351</t>
  </si>
  <si>
    <t>3109 W Montague Ave</t>
  </si>
  <si>
    <t>Corner Store #1192</t>
  </si>
  <si>
    <t>3511 W Davis St</t>
  </si>
  <si>
    <t>Corner Store #1551</t>
  </si>
  <si>
    <t>12300 Harris Branch Pkwy</t>
  </si>
  <si>
    <t>Manor</t>
  </si>
  <si>
    <t>Speedway #7127</t>
  </si>
  <si>
    <t>2475 Tiny Town Rd</t>
  </si>
  <si>
    <t>Crete Go Lo</t>
  </si>
  <si>
    <t>23802 Volbrecht Rd</t>
  </si>
  <si>
    <t>Crete</t>
  </si>
  <si>
    <t>12255 Southfield Rd</t>
  </si>
  <si>
    <t>City of Longmont - Museum and Cultural Center</t>
  </si>
  <si>
    <t>400 Quail Rd</t>
  </si>
  <si>
    <t>City of Longmont - Longmont Service Center</t>
  </si>
  <si>
    <t>1110 S Sherman St</t>
  </si>
  <si>
    <t>City of Longmont - Development Services Center</t>
  </si>
  <si>
    <t>385 Kimbark St</t>
  </si>
  <si>
    <t>Located between 3rd Ave and 4th Ave</t>
  </si>
  <si>
    <t>City of Longmont - St. Vrain Memorial Building</t>
  </si>
  <si>
    <t>700 Longs Peak Ave</t>
  </si>
  <si>
    <t>San Antonio Missions National Historical Park</t>
  </si>
  <si>
    <t>2202 Roosevelt Ave</t>
  </si>
  <si>
    <t>Located in the maintenance area</t>
  </si>
  <si>
    <t>Air Liquide - Palo Alto</t>
  </si>
  <si>
    <t>3601 El Camino Real</t>
  </si>
  <si>
    <t>Air Liquide - Anaheim</t>
  </si>
  <si>
    <t>3731 E La Palma Ave</t>
  </si>
  <si>
    <t>Air Products and Chemicals Inc - Los Angeles</t>
  </si>
  <si>
    <t>7751 Beverly Blvd</t>
  </si>
  <si>
    <t>California State University Los Angeles - Hydrogen Research &amp; Fueling Facility</t>
  </si>
  <si>
    <t>5151 State University Dr</t>
  </si>
  <si>
    <t>Circle Drive &amp; Campus Road</t>
  </si>
  <si>
    <t>FirstElement - Campbell</t>
  </si>
  <si>
    <t>2855 Winchester Blvd</t>
  </si>
  <si>
    <t>Winchester Blvd &amp; W Sunnyoaks Ave</t>
  </si>
  <si>
    <t>Campbell</t>
  </si>
  <si>
    <t>FirstElement - Coalinga</t>
  </si>
  <si>
    <t>24505 W Dorris Ave</t>
  </si>
  <si>
    <t>W Dorris Ave &amp; Exit 334</t>
  </si>
  <si>
    <t>Coalinga</t>
  </si>
  <si>
    <t>FirstElement - Costa Mesa</t>
  </si>
  <si>
    <t>2050 Harbor Blvd</t>
  </si>
  <si>
    <t>Harbor Blvd &amp; Bay St</t>
  </si>
  <si>
    <t>FirstElement - Hayward</t>
  </si>
  <si>
    <t>W A St &amp; Arbor Ave</t>
  </si>
  <si>
    <t>FirstElement - La Canada Flintridge</t>
  </si>
  <si>
    <t>550 Foothill Blvd</t>
  </si>
  <si>
    <t>Foothill Blvd &amp; Woodleigh Ln</t>
  </si>
  <si>
    <t>La Canada Flintridge</t>
  </si>
  <si>
    <t>FirstElement - Fremont</t>
  </si>
  <si>
    <t>41700 Grimmer Blvd</t>
  </si>
  <si>
    <t>Grimmer Blvd &amp; Blacow Rd</t>
  </si>
  <si>
    <t>FirstElement - Lake Forest</t>
  </si>
  <si>
    <t>20731 Lake Forest Dr</t>
  </si>
  <si>
    <t>Lake Forest Dr &amp; Dimension Dr</t>
  </si>
  <si>
    <t>Lake Forest</t>
  </si>
  <si>
    <t>FirstElement - Long Beach</t>
  </si>
  <si>
    <t>3401 Long Beach Blvd</t>
  </si>
  <si>
    <t>Long Beach Blvd &amp; E Wardlow Rd</t>
  </si>
  <si>
    <t>FirstElement - Hollywood Blvd</t>
  </si>
  <si>
    <t>5700 Hollywood Blvd</t>
  </si>
  <si>
    <t>Hollywood Blvd &amp; N Wilton Pl</t>
  </si>
  <si>
    <t>FirstElement - Lincoln Blvd</t>
  </si>
  <si>
    <t>8126 Lincoln Blvd</t>
  </si>
  <si>
    <t>Lincoln Blvd &amp; W 83rd St</t>
  </si>
  <si>
    <t>FirstElement - Mill Valley</t>
  </si>
  <si>
    <t>570 Redwood Hwy</t>
  </si>
  <si>
    <t>Redwood Highway Frontage Rd &amp; De Silva Island Dr</t>
  </si>
  <si>
    <t>Mill Valley</t>
  </si>
  <si>
    <t>FirstElement - Thousand Oaks</t>
  </si>
  <si>
    <t>3102 E Thousand Oaks Blvd</t>
  </si>
  <si>
    <t>Thousands Oaks Blvd &amp; Hampshire Rd</t>
  </si>
  <si>
    <t>FirstElement - Del Mar</t>
  </si>
  <si>
    <t>3060 Carmel Valley Rd</t>
  </si>
  <si>
    <t>Carmel Valley Rd &amp; Exit 1B</t>
  </si>
  <si>
    <t>FirstElement - San Jose</t>
  </si>
  <si>
    <t>2101 N First St</t>
  </si>
  <si>
    <t>N First St &amp; E Brokwaw Rd</t>
  </si>
  <si>
    <t>FirstElement - Santa Barbara</t>
  </si>
  <si>
    <t>150 S La Cumbre Rd</t>
  </si>
  <si>
    <t>S La Cumbre Rd &amp; Calle Real</t>
  </si>
  <si>
    <t>FirstElement - Saratoga</t>
  </si>
  <si>
    <t>12600 Saratoga Ave</t>
  </si>
  <si>
    <t>Saratoga Ave &amp; Bucknall Rd</t>
  </si>
  <si>
    <t>Saratoga</t>
  </si>
  <si>
    <t>FirstElement - South Pasadena</t>
  </si>
  <si>
    <t>1200 Fair Oaks Ave</t>
  </si>
  <si>
    <t>Fair Oaks Ave &amp; Monterey Rd</t>
  </si>
  <si>
    <t>FirstElement - South San Francisco</t>
  </si>
  <si>
    <t>248 S Airport Blvd</t>
  </si>
  <si>
    <t>S Airport Blvd &amp; Wondercolor Ln</t>
  </si>
  <si>
    <t>South San Francisco</t>
  </si>
  <si>
    <t>FirstElement - Truckee</t>
  </si>
  <si>
    <t>12105 Donner Pass Rd</t>
  </si>
  <si>
    <t>Donner Pass Rd &amp; Exit 184</t>
  </si>
  <si>
    <t>Air Products and Chemicals Inc - Lawndale</t>
  </si>
  <si>
    <t>15606 Inglewood Ave</t>
  </si>
  <si>
    <t>Lawndale</t>
  </si>
  <si>
    <t>City of Riverside - ITM</t>
  </si>
  <si>
    <t>2019-03-01 19:57:25 UTC</t>
  </si>
  <si>
    <t>Iwatani - San Ramon</t>
  </si>
  <si>
    <t>4475 Norris Canyon Rd</t>
  </si>
  <si>
    <t>Iwatani - Mountain View</t>
  </si>
  <si>
    <t>830 Leong Dr</t>
  </si>
  <si>
    <t>National Renewable Energy Laboratory - Energy Systems Integration Facility</t>
  </si>
  <si>
    <t>15013 Denver West Pkwy</t>
  </si>
  <si>
    <t>AC Transit - Oakland</t>
  </si>
  <si>
    <t>1100 Seminary Ave</t>
  </si>
  <si>
    <t>Iwatani - San Juan Capistrano</t>
  </si>
  <si>
    <t>26572 Junipero Serra Rd</t>
  </si>
  <si>
    <t>Air Products and Chemicals Inc - Santa Monica</t>
  </si>
  <si>
    <t>1819 Cloverfield Blvd</t>
  </si>
  <si>
    <t>Air Products and Chemicals Inc - Woodland Hills</t>
  </si>
  <si>
    <t>5314 Topanga Canyon Blvd</t>
  </si>
  <si>
    <t>Ernie Von Schledorn Ford</t>
  </si>
  <si>
    <t>700 E Ave</t>
  </si>
  <si>
    <t>Located outside on the south end of the building</t>
  </si>
  <si>
    <t>Lomira</t>
  </si>
  <si>
    <t>Colorado Mountain College - Carbondale</t>
  </si>
  <si>
    <t>690 Colorado</t>
  </si>
  <si>
    <t>Colorado Mountain College - Breckenridge</t>
  </si>
  <si>
    <t>107 Dennison Placer Rd</t>
  </si>
  <si>
    <t>Colorado Mountain College - Rifle</t>
  </si>
  <si>
    <t>3695 Airport Rd</t>
  </si>
  <si>
    <t>Colorado Mountain College - Leadville</t>
  </si>
  <si>
    <t>901 S Highway 24</t>
  </si>
  <si>
    <t>Leadville</t>
  </si>
  <si>
    <t>Village of Pinecrest Municipal Center</t>
  </si>
  <si>
    <t>12645 Pinecrest Pkwy</t>
  </si>
  <si>
    <t>CNGnGo</t>
  </si>
  <si>
    <t>4333 W 530 Rd</t>
  </si>
  <si>
    <t>Pryor Creek</t>
  </si>
  <si>
    <t>OnCue Express #116 - C-Store</t>
  </si>
  <si>
    <t>3901 Northwest Expy</t>
  </si>
  <si>
    <t>NW 63rd &amp; Northwest Expressway (OK-3)</t>
  </si>
  <si>
    <t>Bennett Steel CNGnGo</t>
  </si>
  <si>
    <t>2210 Industrial Rd</t>
  </si>
  <si>
    <t>West side of Industrial Rd at 96th St S. Station is public access, but located in front of Bennet Steel.</t>
  </si>
  <si>
    <t>Fort Mason</t>
  </si>
  <si>
    <t>101 Fort Mason Dr</t>
  </si>
  <si>
    <t>Building 101</t>
  </si>
  <si>
    <t>201 Fort Mason Dr</t>
  </si>
  <si>
    <t>Building 201</t>
  </si>
  <si>
    <t>Muir Woods</t>
  </si>
  <si>
    <t>1 Muir Woods Rd</t>
  </si>
  <si>
    <t>Located behind the Admin building</t>
  </si>
  <si>
    <t>Located in the visitor parking lot</t>
  </si>
  <si>
    <t>Green Fix CNG</t>
  </si>
  <si>
    <t>255 E Commercial Ave</t>
  </si>
  <si>
    <t>El Centro</t>
  </si>
  <si>
    <t>GAIN Clean Fuel - Carthage</t>
  </si>
  <si>
    <t>1058 Highway 59 S</t>
  </si>
  <si>
    <t>Located at Gateway Travel Plaza. The station is located south of Carthage along Highway 59 S and the SW Loop.</t>
  </si>
  <si>
    <t>St. Cloud Metro Bus</t>
  </si>
  <si>
    <t>665 Franklin Ave</t>
  </si>
  <si>
    <t>TravelCenters of America</t>
  </si>
  <si>
    <t>4325 E Guasti Rd</t>
  </si>
  <si>
    <t>I-94 and Highway 16</t>
  </si>
  <si>
    <t>Beach</t>
  </si>
  <si>
    <t>IGS CNG Services - City of Dayton</t>
  </si>
  <si>
    <t>1830 E Monument Ave</t>
  </si>
  <si>
    <t>City of Denver - Waterboard Garage</t>
  </si>
  <si>
    <t>1340 Cherokee St</t>
  </si>
  <si>
    <t>Denver Public Works</t>
  </si>
  <si>
    <t>City of Denver - Wellington E Webb Municipal Building</t>
  </si>
  <si>
    <t>201 W Colfax Ave</t>
  </si>
  <si>
    <t>P-1, Fleet Motor Center</t>
  </si>
  <si>
    <t>RaceWay #6942</t>
  </si>
  <si>
    <t>9535 Mansfield Rd</t>
  </si>
  <si>
    <t>Corner Store #1561</t>
  </si>
  <si>
    <t>5600 N Tarrant Pkwy</t>
  </si>
  <si>
    <t>2608 S 24th St</t>
  </si>
  <si>
    <t>East I-80 Exit 1, West I-80 Exit 1B</t>
  </si>
  <si>
    <t>2019-03-18 16:48:42 UTC</t>
  </si>
  <si>
    <t>Muncie Sanitary District</t>
  </si>
  <si>
    <t>900 E Centennial Ave</t>
  </si>
  <si>
    <t>107 Tilton Rd SE</t>
  </si>
  <si>
    <t>Near exit 326 on Interstate 75</t>
  </si>
  <si>
    <t>Dalton</t>
  </si>
  <si>
    <t>Thorntons #65</t>
  </si>
  <si>
    <t>4530 Reading Rd</t>
  </si>
  <si>
    <t>Thorntons #552</t>
  </si>
  <si>
    <t>7301 Kingsgate Way</t>
  </si>
  <si>
    <t>Kum &amp; Go #668</t>
  </si>
  <si>
    <t>3091 N Chestnut St</t>
  </si>
  <si>
    <t>Ramos Oil Co</t>
  </si>
  <si>
    <t>1515 S River Rd</t>
  </si>
  <si>
    <t>At S River Rd and 15th St</t>
  </si>
  <si>
    <t>2019-03-20 20:47:40 UTC</t>
  </si>
  <si>
    <t>Capitol City Oil Inc</t>
  </si>
  <si>
    <t>4141 NW Lower Silver Lake Rd</t>
  </si>
  <si>
    <t>Piedmont Natural Gas - Nashville</t>
  </si>
  <si>
    <t>541 Spence Ln</t>
  </si>
  <si>
    <t>Mannford Compressed Natural Gas</t>
  </si>
  <si>
    <t>210 E Trower Blvd</t>
  </si>
  <si>
    <t>Highway 51; next to Phillips 66, in front of H&amp;R Block</t>
  </si>
  <si>
    <t>Mannford</t>
  </si>
  <si>
    <t>Ferndale Withington Lot</t>
  </si>
  <si>
    <t>159 Withington St</t>
  </si>
  <si>
    <t>Located at Woodward and Withington</t>
  </si>
  <si>
    <t>Sparq - Trinidad</t>
  </si>
  <si>
    <t>806 E Goddard Ave</t>
  </si>
  <si>
    <t>Immediate I-25 Access, Exit 15/US-160E toward Goddard Ave. Co-located with Shell convenience store.</t>
  </si>
  <si>
    <t>Trinidad</t>
  </si>
  <si>
    <t>Boulder Valley School District - Education Center</t>
  </si>
  <si>
    <t>6500 Arapahoe Ave</t>
  </si>
  <si>
    <t>Fore Street Parking Garage</t>
  </si>
  <si>
    <t>427 Fore St</t>
  </si>
  <si>
    <t>Foothills Mall</t>
  </si>
  <si>
    <t>215 E Foothills Pkwy</t>
  </si>
  <si>
    <t>Located on the west side of second floor of parking garage</t>
  </si>
  <si>
    <t>Echoview Fiber Mill</t>
  </si>
  <si>
    <t>76 Jupiter Rd</t>
  </si>
  <si>
    <t>250 Cummings Center</t>
  </si>
  <si>
    <t>Located on Level 2, Northeast Parking Garage</t>
  </si>
  <si>
    <t>Local Roots Market</t>
  </si>
  <si>
    <t>140 S Walnut St</t>
  </si>
  <si>
    <t>Located in east parking lot behind Local Roots at S Walnut St and W South St</t>
  </si>
  <si>
    <t>Town of Brattleboro</t>
  </si>
  <si>
    <t>77 Flat St</t>
  </si>
  <si>
    <t>Brattleboro</t>
  </si>
  <si>
    <t>The Ritz-Carlton</t>
  </si>
  <si>
    <t>4012 Central Florida Pkwy</t>
  </si>
  <si>
    <t>Town of Parachute - Rest Area</t>
  </si>
  <si>
    <t>170 Green St</t>
  </si>
  <si>
    <t>Green Street and Highway 6</t>
  </si>
  <si>
    <t>Semiahmoo Resort</t>
  </si>
  <si>
    <t>9565 Semiahmoo Pkwy</t>
  </si>
  <si>
    <t>Located by the tennis courts</t>
  </si>
  <si>
    <t>CHS Inc</t>
  </si>
  <si>
    <t>1833 130th St</t>
  </si>
  <si>
    <t>2019-03-27 18:04:30 UTC</t>
  </si>
  <si>
    <t>Waste Management - Harris Sanitation</t>
  </si>
  <si>
    <t>7382 Talona Dr</t>
  </si>
  <si>
    <t>West Melbourne</t>
  </si>
  <si>
    <t>Skyland Automotive</t>
  </si>
  <si>
    <t>255 Smokey Park Hwy</t>
  </si>
  <si>
    <t>2019-02-01 19:15:06 UTC</t>
  </si>
  <si>
    <t>North Carolina Museum of Life and Science</t>
  </si>
  <si>
    <t>433 W Murray Ave</t>
  </si>
  <si>
    <t>Cruisers</t>
  </si>
  <si>
    <t>4537 Broadway Ave</t>
  </si>
  <si>
    <t>Salida</t>
  </si>
  <si>
    <t>903 32nd Ave W</t>
  </si>
  <si>
    <t>Speedway #7114</t>
  </si>
  <si>
    <t>6121 Lee Hwy</t>
  </si>
  <si>
    <t>Blue Ash Equipment Center</t>
  </si>
  <si>
    <t>8970 Blue Ash Rd</t>
  </si>
  <si>
    <t>2019-04-09 19:03:35 UTC</t>
  </si>
  <si>
    <t>High Plains Bioenergy</t>
  </si>
  <si>
    <t>3271 US Highway 54</t>
  </si>
  <si>
    <t>Southeast side of U.S. Highway 54 across from the main driveway off Highway 54</t>
  </si>
  <si>
    <t>Guymon</t>
  </si>
  <si>
    <t>City of Montrose - Centennial Plaza</t>
  </si>
  <si>
    <t>501 S 1st St</t>
  </si>
  <si>
    <t>Located in public parking lot on the East side of the Centennial Plaza and the Montrose City Hall</t>
  </si>
  <si>
    <t>Montrose</t>
  </si>
  <si>
    <t>4100 Heckscher Dr</t>
  </si>
  <si>
    <t>Station is co-located with Gate Petroleum.</t>
  </si>
  <si>
    <t>9711 Mining Dr</t>
  </si>
  <si>
    <t>Trillium - Dillon Transport</t>
  </si>
  <si>
    <t>1009 E Canal St</t>
  </si>
  <si>
    <t>Station is behind a Circle K at 50th St and Madison Ave</t>
  </si>
  <si>
    <t>Mulberry</t>
  </si>
  <si>
    <t>All American Waste</t>
  </si>
  <si>
    <t>19 Wheeler St</t>
  </si>
  <si>
    <t>2019-04-02 18:29:05 UTC</t>
  </si>
  <si>
    <t>Gibson County Utility District</t>
  </si>
  <si>
    <t>1301 US 45 Bypass</t>
  </si>
  <si>
    <t>located north of I-40 between Memphis and Nashville at the Gibson County Energy Complex</t>
  </si>
  <si>
    <t>4011 16th St SW</t>
  </si>
  <si>
    <t>Station is directly off of US 30/US 65 and across from Frito-Lay North America's Canton plant. At the intersection of 16th St SW and Industry Dr.</t>
  </si>
  <si>
    <t>330 Farm to Market 1189</t>
  </si>
  <si>
    <t>Brock</t>
  </si>
  <si>
    <t>Trillium CNG - Utah Transit Authority</t>
  </si>
  <si>
    <t>669 W 200 S</t>
  </si>
  <si>
    <t>Trillium - American Disposal Services</t>
  </si>
  <si>
    <t>10370 Central Park Dr</t>
  </si>
  <si>
    <t>City of Bellefontaine</t>
  </si>
  <si>
    <t>126 W Chillicothe Ave</t>
  </si>
  <si>
    <t>Located in public parking lot</t>
  </si>
  <si>
    <t>Saluti Cellars Winery</t>
  </si>
  <si>
    <t>7505 Grizzly Flat Rd</t>
  </si>
  <si>
    <t>Located in the B&amp;B carport</t>
  </si>
  <si>
    <t>GAIN Clean Fuel - Nexus Natural Gas</t>
  </si>
  <si>
    <t>380 Grand Island Blvd</t>
  </si>
  <si>
    <t>RaceTrac #2314</t>
  </si>
  <si>
    <t>1525 SW Highway 484</t>
  </si>
  <si>
    <t>Western Connecticut State University</t>
  </si>
  <si>
    <t>198 White St</t>
  </si>
  <si>
    <t>Located in the lower level of the White Street parking garage facing street</t>
  </si>
  <si>
    <t>43 Lake Ave Extension</t>
  </si>
  <si>
    <t>Located in the Centennial Dormitory parking garage</t>
  </si>
  <si>
    <t>190 White St</t>
  </si>
  <si>
    <t>Located in the warehouse parking lot behind parking garage</t>
  </si>
  <si>
    <t>Fairfield Woods Library</t>
  </si>
  <si>
    <t>1147 Fairfield Woods Rd</t>
  </si>
  <si>
    <t>Capital Regional Development Authority (CRDA)</t>
  </si>
  <si>
    <t>105 Columbus Blvd</t>
  </si>
  <si>
    <t>Connecticut Science Center</t>
  </si>
  <si>
    <t>250 Columbus Blvd</t>
  </si>
  <si>
    <t>Town of Hebron</t>
  </si>
  <si>
    <t>15 Gilead St</t>
  </si>
  <si>
    <t>2019-03-26 21:51:00 UTC</t>
  </si>
  <si>
    <t>Spinnaker Real Estate Partners</t>
  </si>
  <si>
    <t>1 N Water St</t>
  </si>
  <si>
    <t>Norwalk Community College</t>
  </si>
  <si>
    <t>188 Richards Ave</t>
  </si>
  <si>
    <t>Kennebunk Light &amp; Power</t>
  </si>
  <si>
    <t>4 Factory Pasture Ln</t>
  </si>
  <si>
    <t>Kennebunk</t>
  </si>
  <si>
    <t>Arundel Chamber of Commerce</t>
  </si>
  <si>
    <t>16 Water St</t>
  </si>
  <si>
    <t>Louisville International Airport</t>
  </si>
  <si>
    <t>600 Terminal Dr</t>
  </si>
  <si>
    <t>Haralson Chamber of Commerce</t>
  </si>
  <si>
    <t>70 Murphy Campus Blvd</t>
  </si>
  <si>
    <t>Located on the south side of the building facing the interstate</t>
  </si>
  <si>
    <t>Bristol Harbour Resort</t>
  </si>
  <si>
    <t>5410 Seneca Point Rd</t>
  </si>
  <si>
    <t>Canandaigua</t>
  </si>
  <si>
    <t>Pybus Public Market</t>
  </si>
  <si>
    <t>7 N Worthen St</t>
  </si>
  <si>
    <t>Sheraton Hotel</t>
  </si>
  <si>
    <t>165 Courtland St NE</t>
  </si>
  <si>
    <t>Located on left side of the parking garage, see valet</t>
  </si>
  <si>
    <t>Georgia Institute of Technology - W23 North Campus Parking Deck</t>
  </si>
  <si>
    <t>352 Peachtree Pl NW</t>
  </si>
  <si>
    <t>Holiday Stationstore #434</t>
  </si>
  <si>
    <t>7700 34th Ave S</t>
  </si>
  <si>
    <t>RaceTrac #2339</t>
  </si>
  <si>
    <t>840 W Exchange Pkwy</t>
  </si>
  <si>
    <t>Allen</t>
  </si>
  <si>
    <t>1130 W Highway 2570</t>
  </si>
  <si>
    <t>Co-Located with Time Out Travel Center</t>
  </si>
  <si>
    <t>GAIN Clean Fuel - Aurora</t>
  </si>
  <si>
    <t>19401 E 32nd Pkwy</t>
  </si>
  <si>
    <t>GAIN Clean Fuel - Fort Wayne</t>
  </si>
  <si>
    <t>10317 Bluffton Rd</t>
  </si>
  <si>
    <t>GAIN Clean Fuel - Gary</t>
  </si>
  <si>
    <t>6700 W 15th Ave</t>
  </si>
  <si>
    <t>Clean Energy - Walton KY</t>
  </si>
  <si>
    <t>249 Shorland Dr</t>
  </si>
  <si>
    <t>Walton</t>
  </si>
  <si>
    <t>1618 Sears Rd</t>
  </si>
  <si>
    <t>Elmira</t>
  </si>
  <si>
    <t>Waste Management - Compton Hauling</t>
  </si>
  <si>
    <t>407 E El Segundo Blvd</t>
  </si>
  <si>
    <t>Waste Management - Palm Beach County</t>
  </si>
  <si>
    <t>651 Industrial Way</t>
  </si>
  <si>
    <t>Waste Management - Tampa</t>
  </si>
  <si>
    <t>3411 N 40th St</t>
  </si>
  <si>
    <t>Waste Management - Burnsville</t>
  </si>
  <si>
    <t>1901 Ames Dr</t>
  </si>
  <si>
    <t>Waste Management - St. Louis - Metro</t>
  </si>
  <si>
    <t>220 Aurora St</t>
  </si>
  <si>
    <t>Waste Management - Fairborn Hauling</t>
  </si>
  <si>
    <t>1700 N Broad St</t>
  </si>
  <si>
    <t>2019-03-04 19:20:54 UTC</t>
  </si>
  <si>
    <t>Waste Management - Erie Hauling</t>
  </si>
  <si>
    <t>975 Robison Rd E</t>
  </si>
  <si>
    <t>City of Martinsburg - Main Street</t>
  </si>
  <si>
    <t>116 E Burke St</t>
  </si>
  <si>
    <t>City of Morgantown - Farmers Market</t>
  </si>
  <si>
    <t>415 Spruce St</t>
  </si>
  <si>
    <t>Speedway #7382</t>
  </si>
  <si>
    <t>21 W 400 North Ave</t>
  </si>
  <si>
    <t>Speedway #1431</t>
  </si>
  <si>
    <t>939 S Cedar Rd</t>
  </si>
  <si>
    <t>New Lenox</t>
  </si>
  <si>
    <t>Speedway #9645</t>
  </si>
  <si>
    <t>7400 3rd Street Rd</t>
  </si>
  <si>
    <t>Speedway #8772</t>
  </si>
  <si>
    <t>1988 S Cedar</t>
  </si>
  <si>
    <t>Speedway #5495</t>
  </si>
  <si>
    <t>28410 Gratiot Ave</t>
  </si>
  <si>
    <t>Speedway #5332</t>
  </si>
  <si>
    <t>2254 N Fairfield Rd</t>
  </si>
  <si>
    <t>Speedway #9265</t>
  </si>
  <si>
    <t>2567 Walcutt Rd</t>
  </si>
  <si>
    <t>Speedway #7611</t>
  </si>
  <si>
    <t>11584 Allen Rd NW</t>
  </si>
  <si>
    <t>Octa</t>
  </si>
  <si>
    <t>Speedway #7330</t>
  </si>
  <si>
    <t>2227 Campbell St</t>
  </si>
  <si>
    <t>Speedway #5215</t>
  </si>
  <si>
    <t>213 N Urbana St</t>
  </si>
  <si>
    <t>South Vienna</t>
  </si>
  <si>
    <t>Speedway #6395</t>
  </si>
  <si>
    <t>8645 Waterville S</t>
  </si>
  <si>
    <t>Waterville</t>
  </si>
  <si>
    <t>Speedway #9381</t>
  </si>
  <si>
    <t>415 Division St</t>
  </si>
  <si>
    <t>Speedway #9561</t>
  </si>
  <si>
    <t>3451 Charleston Rd</t>
  </si>
  <si>
    <t>Ripley</t>
  </si>
  <si>
    <t>Speedway #9222</t>
  </si>
  <si>
    <t>400 MacCorkle Ave SW</t>
  </si>
  <si>
    <t>South Charleston</t>
  </si>
  <si>
    <t>Independent Repair</t>
  </si>
  <si>
    <t>2720 Artesia Blvd</t>
  </si>
  <si>
    <t>Redondo Beach</t>
  </si>
  <si>
    <t>Refuel CNG</t>
  </si>
  <si>
    <t>1330 W Jackson St</t>
  </si>
  <si>
    <t>At the intersection of routes 84 and 19 in south central Georgia, about 50 miles north of Tallahassee</t>
  </si>
  <si>
    <t>Sunoco - Mugg &amp; Bopps</t>
  </si>
  <si>
    <t>9782 Michigan 36</t>
  </si>
  <si>
    <t>RaceWay #6950</t>
  </si>
  <si>
    <t>105 Champion Blvd</t>
  </si>
  <si>
    <t>Martindale Propane</t>
  </si>
  <si>
    <t>251 Commerce Dr</t>
  </si>
  <si>
    <t>New Holland</t>
  </si>
  <si>
    <t>Speedway #7107</t>
  </si>
  <si>
    <t>1643 New Salem Hwy</t>
  </si>
  <si>
    <t>Speedway #7134</t>
  </si>
  <si>
    <t>4343 Old Hickory Blvd</t>
  </si>
  <si>
    <t>Old Hickory</t>
  </si>
  <si>
    <t>Speedway #7151</t>
  </si>
  <si>
    <t>4222 Ringgold Rd</t>
  </si>
  <si>
    <t>East Ridge</t>
  </si>
  <si>
    <t>Deering Street Parking Lot</t>
  </si>
  <si>
    <t>10 Deering St</t>
  </si>
  <si>
    <t>4600 Summit</t>
  </si>
  <si>
    <t>City of South Portland - Community Center</t>
  </si>
  <si>
    <t>21 Nelson Rd</t>
  </si>
  <si>
    <t>SLAC National Accelerator Laboratory</t>
  </si>
  <si>
    <t>2575 Sand Hill Rd</t>
  </si>
  <si>
    <t>Building 35</t>
  </si>
  <si>
    <t>Veterans Affairs - Palo Alto Health Care System</t>
  </si>
  <si>
    <t>3801 Miranda Ave</t>
  </si>
  <si>
    <t>South end, near middle of parking lot, to the west of the parking deck along South Loop Rd.</t>
  </si>
  <si>
    <t>Federal Correctional Institution - Danbury</t>
  </si>
  <si>
    <t>Route 37</t>
  </si>
  <si>
    <t>Federal Correctional Institution - Marianna</t>
  </si>
  <si>
    <t>3625 FCI Rd</t>
  </si>
  <si>
    <t>Naval Air Station - Whiting Field</t>
  </si>
  <si>
    <t>Building 3114</t>
  </si>
  <si>
    <t>Naval Support Activity - Panama City</t>
  </si>
  <si>
    <t>Bldg 406</t>
  </si>
  <si>
    <t>Federal Prison Camp - Pensacola</t>
  </si>
  <si>
    <t>110 Raby Ave</t>
  </si>
  <si>
    <t>Naval Submarine Base - Kings Bay - Upper Base</t>
  </si>
  <si>
    <t>1063 USS Tennessee Ave</t>
  </si>
  <si>
    <t>Bldg 2007</t>
  </si>
  <si>
    <t>Kings Bay</t>
  </si>
  <si>
    <t>Veterans Affairs Medical Center - Alexandria</t>
  </si>
  <si>
    <t>2495 Shreveport Hwy</t>
  </si>
  <si>
    <t>Pineville</t>
  </si>
  <si>
    <t>Federal Correctional Complex - Pollock</t>
  </si>
  <si>
    <t>1000 Airbase Rd</t>
  </si>
  <si>
    <t>Pollack</t>
  </si>
  <si>
    <t>Federal Law Enforcement Training Center - Cheltenham</t>
  </si>
  <si>
    <t>9000 Commo Rd</t>
  </si>
  <si>
    <t>Cheltenham</t>
  </si>
  <si>
    <t>Fort Meade</t>
  </si>
  <si>
    <t>60B Redmount Rd</t>
  </si>
  <si>
    <t>Acadia - Schoodic Site Fuel System</t>
  </si>
  <si>
    <t>126 Acadia Dr</t>
  </si>
  <si>
    <t>SERC Campus</t>
  </si>
  <si>
    <t>Winter Harbor</t>
  </si>
  <si>
    <t>Federal Correctional Institution - Milan</t>
  </si>
  <si>
    <t>4004 E Arkona Rd</t>
  </si>
  <si>
    <t>Milan</t>
  </si>
  <si>
    <t>Federal Medical Center - Rochester</t>
  </si>
  <si>
    <t>2110 E Center St</t>
  </si>
  <si>
    <t>Federal Correctional Institution - Sandstone</t>
  </si>
  <si>
    <t>2300 County Road 29</t>
  </si>
  <si>
    <t>Sandstone</t>
  </si>
  <si>
    <t>Hector Field</t>
  </si>
  <si>
    <t>1400 28th Ave N</t>
  </si>
  <si>
    <t>Best Western Plus - Heritage Inn</t>
  </si>
  <si>
    <t>151 E McLeod Rd</t>
  </si>
  <si>
    <t>Located at Telegraph Road and East McLeod Road</t>
  </si>
  <si>
    <t>Hawkins County Natural Gas</t>
  </si>
  <si>
    <t>202 Park Blvd</t>
  </si>
  <si>
    <t>Rogersville</t>
  </si>
  <si>
    <t>Greater Pittsburgh Air National Guard</t>
  </si>
  <si>
    <t>110 Mustang Dr</t>
  </si>
  <si>
    <t>Coraopolis</t>
  </si>
  <si>
    <t>Federal Correctional Institution - McKean</t>
  </si>
  <si>
    <t>6975 Route 59</t>
  </si>
  <si>
    <t>Lewis Run</t>
  </si>
  <si>
    <t>Federal Correctional Complex - Allenwood</t>
  </si>
  <si>
    <t>FCC Allenwood</t>
  </si>
  <si>
    <t>Route 15, 2 miles north of Allenwood</t>
  </si>
  <si>
    <t>White Deer</t>
  </si>
  <si>
    <t>Federal Correctional Institution - Bennettsville</t>
  </si>
  <si>
    <t>696 Muckerman Rd</t>
  </si>
  <si>
    <t>Federal Correctional Institution - Edgefield</t>
  </si>
  <si>
    <t>501 Gary Hill Rd</t>
  </si>
  <si>
    <t>Federal Correctional Institution - Estill</t>
  </si>
  <si>
    <t>100 Prison Rd</t>
  </si>
  <si>
    <t>Estill</t>
  </si>
  <si>
    <t>Corpus Christi Vehicle Maintenance Facility</t>
  </si>
  <si>
    <t>809 Nueces Bay Blvd</t>
  </si>
  <si>
    <t>Federal Prison Camp Alderson</t>
  </si>
  <si>
    <t>Glen Ray Rd</t>
  </si>
  <si>
    <t>Alderson</t>
  </si>
  <si>
    <t>Children's at Egleston Hospital</t>
  </si>
  <si>
    <t>1405 Clifton Rd NE</t>
  </si>
  <si>
    <t>Turn onto Uppergate Dr. off of Clifton Rd. Garage is on left.</t>
  </si>
  <si>
    <t>Brookhaven - City Hall</t>
  </si>
  <si>
    <t>4372 Peachtree Rd</t>
  </si>
  <si>
    <t>Located behind the city hall building on Peachtree Rd</t>
  </si>
  <si>
    <t>Southbound Restaurant</t>
  </si>
  <si>
    <t>5394 Peachtree Rd</t>
  </si>
  <si>
    <t>Located to the east of the entrance from the lot</t>
  </si>
  <si>
    <t>Perimeter Summit</t>
  </si>
  <si>
    <t>2002 Summit Blvd NE</t>
  </si>
  <si>
    <t>Chargers are inside the parking garage accessed from Lake Hearn Drive NE.</t>
  </si>
  <si>
    <t>Parkwood Point</t>
  </si>
  <si>
    <t>2018 Powers Ferry Rd SE</t>
  </si>
  <si>
    <t>600 Galleria Parking Deck</t>
  </si>
  <si>
    <t>600 Galleria Pkwy SE</t>
  </si>
  <si>
    <t>Located on the ground level next to the smoking lounge</t>
  </si>
  <si>
    <t>Maine Organic Farmers and Gardeners Association</t>
  </si>
  <si>
    <t>294 Crosby Brook Rd</t>
  </si>
  <si>
    <t>Unity</t>
  </si>
  <si>
    <t>Thomas College</t>
  </si>
  <si>
    <t>180 W River Rd</t>
  </si>
  <si>
    <t>Located in employee parking lot</t>
  </si>
  <si>
    <t>Domino Express #9</t>
  </si>
  <si>
    <t>1303 W 3rd St</t>
  </si>
  <si>
    <t>Town &amp; Country Supply - Bridger</t>
  </si>
  <si>
    <t>209 N Main St</t>
  </si>
  <si>
    <t>Bridger</t>
  </si>
  <si>
    <t>517 E 23rd St</t>
  </si>
  <si>
    <t>Hwy 30 and E 6th Ave</t>
  </si>
  <si>
    <t>2019-03-18 16:50:54 UTC</t>
  </si>
  <si>
    <t>Stirk CNG - Clean Energy - Sapp Bros Travel Center</t>
  </si>
  <si>
    <t>7120 E 49th Ave</t>
  </si>
  <si>
    <t>I-70 Exit 278, 279 and I-270 Exit 4</t>
  </si>
  <si>
    <t>Clean Energy - Albuquerque Flying J #689</t>
  </si>
  <si>
    <t>9911 Avalon Rd NW</t>
  </si>
  <si>
    <t>GAIN Clean Fuel - Independence Fuel Systems</t>
  </si>
  <si>
    <t>902 Mobile Dr</t>
  </si>
  <si>
    <t>38353 Ford Rd</t>
  </si>
  <si>
    <t>Lansing Board of Water &amp; Light - REO Cogeneration Plant</t>
  </si>
  <si>
    <t>1201 S Washington</t>
  </si>
  <si>
    <t>Lansing Mall</t>
  </si>
  <si>
    <t>5330 W Saginaw Hwy</t>
  </si>
  <si>
    <t>Located in front of the main entrance, near Chipotle</t>
  </si>
  <si>
    <t>RaceTrac #2336</t>
  </si>
  <si>
    <t>10707 Ferguson Rd</t>
  </si>
  <si>
    <t>RaceTrac #2337</t>
  </si>
  <si>
    <t>2807 W Northwest Hwy</t>
  </si>
  <si>
    <t>ARRO Autogas - Chevron</t>
  </si>
  <si>
    <t>1600 W Valley Blvd</t>
  </si>
  <si>
    <t>Sharpe Shoppe Exxon</t>
  </si>
  <si>
    <t>230 Blythewood Rd</t>
  </si>
  <si>
    <t>Located at I-77 exit 27</t>
  </si>
  <si>
    <t>Blythewood</t>
  </si>
  <si>
    <t>Comfort Inn - Blythewood</t>
  </si>
  <si>
    <t>436 McNulty St</t>
  </si>
  <si>
    <t>Holiday Inn Express &amp; Suites - Blythewood</t>
  </si>
  <si>
    <t>120 Creech Rd</t>
  </si>
  <si>
    <t>Ben Mynatt Chevrolet Cadillac</t>
  </si>
  <si>
    <t>281 Concord Pkwy S</t>
  </si>
  <si>
    <t>Mystic Marriott Hotel and Spa</t>
  </si>
  <si>
    <t>625 North Rd</t>
  </si>
  <si>
    <t>Town of Estes Park - Town Hall</t>
  </si>
  <si>
    <t>170 MacGregor Ave</t>
  </si>
  <si>
    <t>Located on north side of municipal parking lot, near knoll, behind the library</t>
  </si>
  <si>
    <t>Estes Park</t>
  </si>
  <si>
    <t>Arundel Ford</t>
  </si>
  <si>
    <t>1561 Portland Rd</t>
  </si>
  <si>
    <t>Arundel</t>
  </si>
  <si>
    <t>Kistler Ford</t>
  </si>
  <si>
    <t>5555 W Central Ave</t>
  </si>
  <si>
    <t>Located at the west end of the building</t>
  </si>
  <si>
    <t>Extra Space Storage</t>
  </si>
  <si>
    <t>601 Cedar St</t>
  </si>
  <si>
    <t>Cedar at Eastshore Highway (I-80)</t>
  </si>
  <si>
    <t>Three Rivers FS Co</t>
  </si>
  <si>
    <t>24544 Iowa 13</t>
  </si>
  <si>
    <t>Elkader</t>
  </si>
  <si>
    <t>Rolfe Heartland Pronto Store</t>
  </si>
  <si>
    <t>600 Broad St</t>
  </si>
  <si>
    <t>Rolfe</t>
  </si>
  <si>
    <t>Farmers Co-op Elevator Co</t>
  </si>
  <si>
    <t>12543 190th St</t>
  </si>
  <si>
    <t>Watonwan Farmers Service Co</t>
  </si>
  <si>
    <t>702 E 14th St</t>
  </si>
  <si>
    <t>Blue Earth</t>
  </si>
  <si>
    <t>CBH Co-op - Belle Fourche</t>
  </si>
  <si>
    <t>18765 US Highway 85</t>
  </si>
  <si>
    <t>Belle Fourche</t>
  </si>
  <si>
    <t>108 Steele Ave</t>
  </si>
  <si>
    <t>Hope</t>
  </si>
  <si>
    <t>Corner Mart</t>
  </si>
  <si>
    <t>210 Willow St</t>
  </si>
  <si>
    <t>GAIN Clean Fuel - Johnstown</t>
  </si>
  <si>
    <t>157 Vo Tech Dr</t>
  </si>
  <si>
    <t>It is easiest for truck traffic to access the station from the entrance on Vo Tech Drive.</t>
  </si>
  <si>
    <t>GAIN Clean Fuel - Forrest City</t>
  </si>
  <si>
    <t>3400 Commerce Dr</t>
  </si>
  <si>
    <t>Forrest City</t>
  </si>
  <si>
    <t>GAIN Clean Fuel</t>
  </si>
  <si>
    <t>725 Legionnaire Dr</t>
  </si>
  <si>
    <t>GAIN Clean Fuel - Smyrna</t>
  </si>
  <si>
    <t>4960 Plant Atkinson Rd</t>
  </si>
  <si>
    <t>GAIN Clean Fuel - Sanford</t>
  </si>
  <si>
    <t>2509 Cox Mill Rd</t>
  </si>
  <si>
    <t>GAIN Clean Fuel - Tampa</t>
  </si>
  <si>
    <t>8346 E Martin Luther King Blvd</t>
  </si>
  <si>
    <t>GAIN Clean Fuel - Des Moines</t>
  </si>
  <si>
    <t>1205 NE Broadway Ave</t>
  </si>
  <si>
    <t>GAIN Clean Fuel - St. Louis</t>
  </si>
  <si>
    <t>1400 S 2nd St</t>
  </si>
  <si>
    <t>Kwik Trip #210</t>
  </si>
  <si>
    <t>1506 Black Ave</t>
  </si>
  <si>
    <t>2019-02-19 16:49:42 UTC</t>
  </si>
  <si>
    <t>Kwik Star #215</t>
  </si>
  <si>
    <t>100 W 65th St</t>
  </si>
  <si>
    <t>Kwik Trip #306</t>
  </si>
  <si>
    <t>105 W Tyranena Park Rd</t>
  </si>
  <si>
    <t>Kum &amp; Go #834</t>
  </si>
  <si>
    <t>11115 S Memorial Dr</t>
  </si>
  <si>
    <t>Southeast corner of 111th &amp; Memorial</t>
  </si>
  <si>
    <t>19836 Schoolcraft Rd</t>
  </si>
  <si>
    <t>MAPCO #7515</t>
  </si>
  <si>
    <t>2301 N Reynolds Rd</t>
  </si>
  <si>
    <t>3G CNG</t>
  </si>
  <si>
    <t>3529 Combine St</t>
  </si>
  <si>
    <t>TruStar Energy - Orlando</t>
  </si>
  <si>
    <t>8520 Exchange Dr</t>
  </si>
  <si>
    <t>2019-02-25 15:42:21 UTC</t>
  </si>
  <si>
    <t>Delaware Welcome Center and Travel Plaza</t>
  </si>
  <si>
    <t>530 John F Kennedy Memorial Hwy</t>
  </si>
  <si>
    <t>Located behind the Welcome Center in the truck stop area in the southwest section of the southbound side.</t>
  </si>
  <si>
    <t>ReVision Energy</t>
  </si>
  <si>
    <t>7 Commercial Dr</t>
  </si>
  <si>
    <t>City of Chelan</t>
  </si>
  <si>
    <t>137 E Johnson Ave</t>
  </si>
  <si>
    <t>Hollywood Woodwork Inc</t>
  </si>
  <si>
    <t>2951 Pembroke Rd</t>
  </si>
  <si>
    <t>Best Western Plus - Black Oak</t>
  </si>
  <si>
    <t>1135 24th St</t>
  </si>
  <si>
    <t>City of Huntsville</t>
  </si>
  <si>
    <t>301 Fountain Cir</t>
  </si>
  <si>
    <t>Located in front of City Hall</t>
  </si>
  <si>
    <t>Point Reyes National Seashore - Bear Valley Visitor Center</t>
  </si>
  <si>
    <t>1 Bear Valley Rd</t>
  </si>
  <si>
    <t>The Bear Valley Visitor Center is located about 3/4 miles west of the Bear Valley Road and Highway 1 junction.</t>
  </si>
  <si>
    <t>Point Reyes Station</t>
  </si>
  <si>
    <t>Courtyard by Marriott</t>
  </si>
  <si>
    <t>15686 SW Sequoia Pkwy</t>
  </si>
  <si>
    <t>Lincoln Center - Gustav's Restaurant</t>
  </si>
  <si>
    <t>10330 SW Greenburg Rd</t>
  </si>
  <si>
    <t>Arlington Oregon City Hall</t>
  </si>
  <si>
    <t>1310 Locust Ave</t>
  </si>
  <si>
    <t>Roth's Vista Market</t>
  </si>
  <si>
    <t>3045 Commercial St SE</t>
  </si>
  <si>
    <t>City of South Portland - City Hall</t>
  </si>
  <si>
    <t>41 Thomas St</t>
  </si>
  <si>
    <t>Thorntons #315</t>
  </si>
  <si>
    <t>2609 N Farnsworth</t>
  </si>
  <si>
    <t>Love's Travel Stop #614</t>
  </si>
  <si>
    <t>12605 Central Ave NW</t>
  </si>
  <si>
    <t>Along I-40, Exit 149.</t>
  </si>
  <si>
    <t>Love's Travel Stop #553</t>
  </si>
  <si>
    <t>1055 N Grand Canyon Blvd</t>
  </si>
  <si>
    <t>North of I-40, Exit 163</t>
  </si>
  <si>
    <t>Williams</t>
  </si>
  <si>
    <t>Town of Gordo</t>
  </si>
  <si>
    <t>313 S Main St</t>
  </si>
  <si>
    <t>Gordo</t>
  </si>
  <si>
    <t>City of Columbus - Central Ohio Transit Authority</t>
  </si>
  <si>
    <t>1434 McKinley Ave</t>
  </si>
  <si>
    <t>Greenwich Shell</t>
  </si>
  <si>
    <t>83 E Putnam Ave</t>
  </si>
  <si>
    <t>University of Colorado - Colorado Springs - Alpine Parking Garage</t>
  </si>
  <si>
    <t>4622 Stanton Rd</t>
  </si>
  <si>
    <t>Located on the 1st floor-visitor parking</t>
  </si>
  <si>
    <t>Chevron ExtraMile - Beaverton</t>
  </si>
  <si>
    <t>14470 SW Allen Blvd</t>
  </si>
  <si>
    <t>Kwik Trip #222</t>
  </si>
  <si>
    <t>3027 E 2nd St</t>
  </si>
  <si>
    <t>2019-02-19 16:50:07 UTC</t>
  </si>
  <si>
    <t>Kwik Trip #242</t>
  </si>
  <si>
    <t>980 S Hickory St</t>
  </si>
  <si>
    <t>Fond Du Lac</t>
  </si>
  <si>
    <t>2019-02-19 16:50:33 UTC</t>
  </si>
  <si>
    <t>Kwik Trip #673</t>
  </si>
  <si>
    <t>6325 Pepsi Way</t>
  </si>
  <si>
    <t>Kwik Trip #250</t>
  </si>
  <si>
    <t>1509 10th Pl NE</t>
  </si>
  <si>
    <t>Coral Ridge Valero</t>
  </si>
  <si>
    <t>11600 Wiles Rd</t>
  </si>
  <si>
    <t>Austin Peay State University</t>
  </si>
  <si>
    <t>311 Ford St</t>
  </si>
  <si>
    <t>Located near the intersection of Ford St and College St</t>
  </si>
  <si>
    <t>Los Angeles County Sheriff - Lost Hills</t>
  </si>
  <si>
    <t>27050 Agoura Rd</t>
  </si>
  <si>
    <t>Agoura</t>
  </si>
  <si>
    <t>Public Works Headquarters</t>
  </si>
  <si>
    <t>900 S Fremont Ave</t>
  </si>
  <si>
    <t>Located in front and near the motorpool area</t>
  </si>
  <si>
    <t>Public Works Annex</t>
  </si>
  <si>
    <t>Northside of Annex by driveway</t>
  </si>
  <si>
    <t>Los Angeles County Sheriff - Pitchess Detention Center</t>
  </si>
  <si>
    <t>29320 Wayside Rd</t>
  </si>
  <si>
    <t>Castaic</t>
  </si>
  <si>
    <t>Rancho Los Amigos Hospital</t>
  </si>
  <si>
    <t>7601 E Imperial Hwy</t>
  </si>
  <si>
    <t>Parking Structure rear bottom floor</t>
  </si>
  <si>
    <t>Los Angeles County - Internal Services Mira Loma Shop</t>
  </si>
  <si>
    <t>45000 N 60th St W</t>
  </si>
  <si>
    <t>Los Angeles County - High Desert Regional Health Center</t>
  </si>
  <si>
    <t>335 E Avenue I</t>
  </si>
  <si>
    <t>Located in employee parking</t>
  </si>
  <si>
    <t>Walt Disney Concert Hall</t>
  </si>
  <si>
    <t>115 S Grand Ave</t>
  </si>
  <si>
    <t>Disney Concert Hall Parking Lot 16</t>
  </si>
  <si>
    <t>Hall of Administration</t>
  </si>
  <si>
    <t>140 N Grand Ave</t>
  </si>
  <si>
    <t>Located in Internal Services Department  Lot 18, lower level</t>
  </si>
  <si>
    <t>Los Angeles Law Library</t>
  </si>
  <si>
    <t>145 N Broadway</t>
  </si>
  <si>
    <t>Parking Lot 10</t>
  </si>
  <si>
    <t>Music Center Parking - Level 3</t>
  </si>
  <si>
    <t>Music Center Parking Lot 14, level 3</t>
  </si>
  <si>
    <t>Department of Health Services Administration</t>
  </si>
  <si>
    <t>313 N Figueroa</t>
  </si>
  <si>
    <t>Located in Lot 29. Enter on N Figueroa.</t>
  </si>
  <si>
    <t>Los Angeles County Sheriff - Men's Central Jail</t>
  </si>
  <si>
    <t>441 Bauchet St</t>
  </si>
  <si>
    <t>Los Angeles County Sheriff - Twin Towers Detention Facility</t>
  </si>
  <si>
    <t>450 E Bauchet</t>
  </si>
  <si>
    <t>Los Angeles County Sheriff - Communications Center</t>
  </si>
  <si>
    <t>1275 N Eastern Ave</t>
  </si>
  <si>
    <t>Los Angeles County - University of Southern California Medical Center</t>
  </si>
  <si>
    <t>1214 N Mission Rd</t>
  </si>
  <si>
    <t>Located in lot 10</t>
  </si>
  <si>
    <t>Internal Services Department Headquarters</t>
  </si>
  <si>
    <t>1102 N Eastern Ave</t>
  </si>
  <si>
    <t>Located in lot 81</t>
  </si>
  <si>
    <t>Internal Services Department Telecomm</t>
  </si>
  <si>
    <t>1110 N Eastern Ave</t>
  </si>
  <si>
    <t>Los Angeles County Sheriff - Century Station</t>
  </si>
  <si>
    <t>11705 S Alameda</t>
  </si>
  <si>
    <t>Lynwood</t>
  </si>
  <si>
    <t>Los Angeles County Sheriff - Headquarters</t>
  </si>
  <si>
    <t>4700 Ramona Blvd</t>
  </si>
  <si>
    <t>Los Angeles County Registrar-Recorder - County Clerk</t>
  </si>
  <si>
    <t>12400 E Imperial Hwy</t>
  </si>
  <si>
    <t>Located in employee parking lot; notify parking attendant when charging</t>
  </si>
  <si>
    <t>Los Angeles County Sheriff - San Dimas Station</t>
  </si>
  <si>
    <t>270 S Walnut Ave</t>
  </si>
  <si>
    <t>Los Angeles County Sheriff - Santa Clarita Station</t>
  </si>
  <si>
    <t>23740 Magic Mountain Pkwy</t>
  </si>
  <si>
    <t>Los Angeles County Sheriff - Temple City Station</t>
  </si>
  <si>
    <t>8838 Las Tunas Dr</t>
  </si>
  <si>
    <t>Temple City</t>
  </si>
  <si>
    <t>Los Angeles County Sheriff - Walnut Station</t>
  </si>
  <si>
    <t>21695 Valley Blvd</t>
  </si>
  <si>
    <t>Walnut</t>
  </si>
  <si>
    <t>Los Angeles County Sheriff - West Hollywood Station</t>
  </si>
  <si>
    <t>780 San Vicente Blvd</t>
  </si>
  <si>
    <t>City of Pasadena - Playhouse Theatre Lot</t>
  </si>
  <si>
    <t>44 S Madison Ave</t>
  </si>
  <si>
    <t>City of Pasadena - Marengo Garage</t>
  </si>
  <si>
    <t>155 E Green St</t>
  </si>
  <si>
    <t>300 Matrix Dr</t>
  </si>
  <si>
    <t>Located at Picnic Shelter</t>
  </si>
  <si>
    <t>600 SAS Campus Dr</t>
  </si>
  <si>
    <t>Located at Building S</t>
  </si>
  <si>
    <t>500 SAS Campus Dr</t>
  </si>
  <si>
    <t>Located at Building R</t>
  </si>
  <si>
    <t>Corner Store #1544</t>
  </si>
  <si>
    <t>1085 Highway 72</t>
  </si>
  <si>
    <t>Three Rivers</t>
  </si>
  <si>
    <t>1715 Tilia St</t>
  </si>
  <si>
    <t>6712 Glenwood Ave</t>
  </si>
  <si>
    <t>Burlington Oasis</t>
  </si>
  <si>
    <t>125 Plank Rd</t>
  </si>
  <si>
    <t>Cobblestone Car Spa</t>
  </si>
  <si>
    <t>616 W Baseline Rd</t>
  </si>
  <si>
    <t>RaceWay #6956</t>
  </si>
  <si>
    <t>13345 West Rd</t>
  </si>
  <si>
    <t>RaceWay #6925</t>
  </si>
  <si>
    <t>6925 Mills Rd</t>
  </si>
  <si>
    <t>At Tomball Pkwy (TX 249 access road)</t>
  </si>
  <si>
    <t>Village of Spencerport - Town Hall</t>
  </si>
  <si>
    <t>27 West Ave</t>
  </si>
  <si>
    <t>Located behind the Village office at South Union Street (Rt. 259)</t>
  </si>
  <si>
    <t>Spencerport</t>
  </si>
  <si>
    <t>Los Angeles Metro - Sierra Madre Villa Station</t>
  </si>
  <si>
    <t>149 N Halstead St</t>
  </si>
  <si>
    <t>Located on the 1st level of the parking structure. Enter from the Sierra Madre Villa Ave entrance</t>
  </si>
  <si>
    <t>Los Angeles Metro - Union Station</t>
  </si>
  <si>
    <t>801 N Vignes St</t>
  </si>
  <si>
    <t>Located on P2 level (area D) of the parking structure</t>
  </si>
  <si>
    <t>Los Angeles Metro - Willow Street Station</t>
  </si>
  <si>
    <t>200 E 27th Ave</t>
  </si>
  <si>
    <t>Located on the 1st level of the parking structure near the west entrance</t>
  </si>
  <si>
    <t>Los Angeles Metro - Universal and Studio City Station</t>
  </si>
  <si>
    <t>3913 Lankershim Blvd</t>
  </si>
  <si>
    <t>Located on the northeast side of the parking lot off of Campo De Cahuenga</t>
  </si>
  <si>
    <t>Studio City</t>
  </si>
  <si>
    <t>Los Angeles Metro - El Segundo Station</t>
  </si>
  <si>
    <t>2226 E El Segundo Blvd</t>
  </si>
  <si>
    <t>El Segundo</t>
  </si>
  <si>
    <t>Central Connecticut State University - Student Center</t>
  </si>
  <si>
    <t>105 Ella Grasso Blvd</t>
  </si>
  <si>
    <t>Greensfarms Railroad Station</t>
  </si>
  <si>
    <t>2 Post Office Ln</t>
  </si>
  <si>
    <t>Big Y</t>
  </si>
  <si>
    <t>22 Spencer Plain Rd</t>
  </si>
  <si>
    <t>11247 Sherman Way</t>
  </si>
  <si>
    <t>Bakman Ave.</t>
  </si>
  <si>
    <t>Trillium - Los Angeles Unified School District</t>
  </si>
  <si>
    <t>1425 S San Pedro St</t>
  </si>
  <si>
    <t>E 14th St</t>
  </si>
  <si>
    <t>City of Aspen - Rio Grande Parking Plaza</t>
  </si>
  <si>
    <t>427 Rio Grande Pl</t>
  </si>
  <si>
    <t>From Main Street, turn North on Mill Street and travel one block. Turn East on Rio Grande Place and the Parking Plaza is located on the South side of the street</t>
  </si>
  <si>
    <t>Aspen</t>
  </si>
  <si>
    <t>Victorian Inn and VI Restaurant</t>
  </si>
  <si>
    <t>400 Ocean Ave</t>
  </si>
  <si>
    <t>Quaker Meeting House</t>
  </si>
  <si>
    <t>120 Pisgah Church Rd</t>
  </si>
  <si>
    <t>Farrow Road and Pisgah Church Rd</t>
  </si>
  <si>
    <t>Kansas City Area Transportation Authority</t>
  </si>
  <si>
    <t>1200 E 18th St</t>
  </si>
  <si>
    <t>Enter at the southeast entrance to KCATA, on 18th between Forest and Paseo.</t>
  </si>
  <si>
    <t>Howell Soft Cloth Car Wash</t>
  </si>
  <si>
    <t>1009 S Michigan Ave</t>
  </si>
  <si>
    <t>Pearson Fuels - Allstars Fuel</t>
  </si>
  <si>
    <t>2831 Cesar Chavez St</t>
  </si>
  <si>
    <t>Pearson Fuels - Shell - Center City</t>
  </si>
  <si>
    <t>3810 Massachusetts Ave</t>
  </si>
  <si>
    <t>La Mesa</t>
  </si>
  <si>
    <t>The Depot</t>
  </si>
  <si>
    <t>1104 E Main St</t>
  </si>
  <si>
    <t>Edmore</t>
  </si>
  <si>
    <t>Flint River Fuel Center</t>
  </si>
  <si>
    <t>2880 State Highway 49 S</t>
  </si>
  <si>
    <t>At the intersection of Highway 49 and Cooks Mill Rd.</t>
  </si>
  <si>
    <t>Oglethorpe</t>
  </si>
  <si>
    <t>Kimble Recycling and Disposal</t>
  </si>
  <si>
    <t>2295 Boliver Rd</t>
  </si>
  <si>
    <t>TinkerMill Longmont Makerspace</t>
  </si>
  <si>
    <t>1840 Delaware Pl</t>
  </si>
  <si>
    <t>Located at Delare Pl off of Sunset Dr, next to GE Energy and behind the Boulder County Fairgrounds</t>
  </si>
  <si>
    <t>Park 'N Ticket</t>
  </si>
  <si>
    <t>3945 Conley St</t>
  </si>
  <si>
    <t>4 S Tunnel Rd</t>
  </si>
  <si>
    <t>Lovering Mitsubishi</t>
  </si>
  <si>
    <t>93 Manchester St</t>
  </si>
  <si>
    <t>2019-02-01 21:28:19 UTC</t>
  </si>
  <si>
    <t>Appalachian Mountain Club - Pinkham Notch Visitor Center</t>
  </si>
  <si>
    <t>361 Route 16</t>
  </si>
  <si>
    <t>Located in the Programs Building parking lot</t>
  </si>
  <si>
    <t>Tradhuset</t>
  </si>
  <si>
    <t>110 1/2 N Main St</t>
  </si>
  <si>
    <t>NE of Main St and Lincoln St</t>
  </si>
  <si>
    <t>Lindsborg</t>
  </si>
  <si>
    <t>Vetehuset</t>
  </si>
  <si>
    <t>105 1/2 N Main St</t>
  </si>
  <si>
    <t>NW of Main St and Lincoln St</t>
  </si>
  <si>
    <t>12 Shorter Ave SW</t>
  </si>
  <si>
    <t>Farmers Union Oil Co of Alexandria - Cenex</t>
  </si>
  <si>
    <t>1705 Broadway St</t>
  </si>
  <si>
    <t>Highway 29 near the Douglass County Hospital</t>
  </si>
  <si>
    <t>6580 Kansas Ave</t>
  </si>
  <si>
    <t>4200 Duncanville Rd</t>
  </si>
  <si>
    <t>650 E Centre Park Blvd</t>
  </si>
  <si>
    <t>DeSoto</t>
  </si>
  <si>
    <t>EF Kludt &amp; Sons Inc</t>
  </si>
  <si>
    <t>1126 E Pine St</t>
  </si>
  <si>
    <t>Zlotnick's Irving</t>
  </si>
  <si>
    <t>187 Willimantic Rd</t>
  </si>
  <si>
    <t>Chaplin</t>
  </si>
  <si>
    <t>Westbury 106 Valero</t>
  </si>
  <si>
    <t>549 Old Country Rd</t>
  </si>
  <si>
    <t>137 Hillside Ave</t>
  </si>
  <si>
    <t>Williston Park</t>
  </si>
  <si>
    <t>2019-03-27 23:37:47 UTC</t>
  </si>
  <si>
    <t>Atlantic Oaks Campground</t>
  </si>
  <si>
    <t>3700 State Hwy</t>
  </si>
  <si>
    <t>Eastham</t>
  </si>
  <si>
    <t>Lassus Handy Dandy #41</t>
  </si>
  <si>
    <t>10040 Lima Rd</t>
  </si>
  <si>
    <t>J Sargent Reynolds Community College</t>
  </si>
  <si>
    <t>1851 Dickinson Rd</t>
  </si>
  <si>
    <t>Goochland</t>
  </si>
  <si>
    <t>City of Richmond - Main Street Center</t>
  </si>
  <si>
    <t>1500 E Main St</t>
  </si>
  <si>
    <t>Scope Arena Parking</t>
  </si>
  <si>
    <t>201 E Brambleton Ave</t>
  </si>
  <si>
    <t>1320 Plum Valley Ln</t>
  </si>
  <si>
    <t>Rivers Street Parking Deck</t>
  </si>
  <si>
    <t>461 Rivers St</t>
  </si>
  <si>
    <t>Located on the 1st level</t>
  </si>
  <si>
    <t>Shady Knoll Campground</t>
  </si>
  <si>
    <t>1709 Main St</t>
  </si>
  <si>
    <t>Brewster</t>
  </si>
  <si>
    <t>Coast Guard House Historic Inn &amp; Cottages</t>
  </si>
  <si>
    <t>695 Arena Cove</t>
  </si>
  <si>
    <t>Point Arena</t>
  </si>
  <si>
    <t>Mike Maroone Chevrolet North</t>
  </si>
  <si>
    <t>1570 Auto Mall Loop</t>
  </si>
  <si>
    <t>Located at Chapel Hill Auto Mall</t>
  </si>
  <si>
    <t>Mike Maroone Chevrolet South</t>
  </si>
  <si>
    <t>230 N Academy Blvd</t>
  </si>
  <si>
    <t>Located at the corner of Bijou and Academy</t>
  </si>
  <si>
    <t>Holiday Trav-L-Park</t>
  </si>
  <si>
    <t>1075 General Booth Blvd</t>
  </si>
  <si>
    <t>Speedway #9704</t>
  </si>
  <si>
    <t>447 E New Circle Rd</t>
  </si>
  <si>
    <t>Speedway #1219</t>
  </si>
  <si>
    <t>799 Arlington Rd</t>
  </si>
  <si>
    <t>Speedway #7422</t>
  </si>
  <si>
    <t>7859 S Harlem Ave</t>
  </si>
  <si>
    <t>Speedway #5393</t>
  </si>
  <si>
    <t>15 Randall Rd</t>
  </si>
  <si>
    <t>1745 E Main St</t>
  </si>
  <si>
    <t>Corner Store #1564</t>
  </si>
  <si>
    <t>1301 N Loop 340</t>
  </si>
  <si>
    <t>Lacy Lakeview</t>
  </si>
  <si>
    <t>Corner Store #1557</t>
  </si>
  <si>
    <t>1000 W Stan Schlueter Loop</t>
  </si>
  <si>
    <t>Corner Store #1077</t>
  </si>
  <si>
    <t>2370 W Oaklawn Rd</t>
  </si>
  <si>
    <t>Corner Store #1484</t>
  </si>
  <si>
    <t>2497 S Loop 336 E</t>
  </si>
  <si>
    <t>Corner Store #1481</t>
  </si>
  <si>
    <t>2617 FM 1463</t>
  </si>
  <si>
    <t>Corner Store #1482</t>
  </si>
  <si>
    <t>12712 Broadway St</t>
  </si>
  <si>
    <t>Corner Store #1472</t>
  </si>
  <si>
    <t>1335 E League City Pkwy</t>
  </si>
  <si>
    <t>SR-96</t>
  </si>
  <si>
    <t>H-E-B #639</t>
  </si>
  <si>
    <t>1801 E 51st St</t>
  </si>
  <si>
    <t>51st St and Berkman Dr</t>
  </si>
  <si>
    <t>H-E-B #557</t>
  </si>
  <si>
    <t>801 N Interstate 35</t>
  </si>
  <si>
    <t>At Interstate 35 and Highway 84</t>
  </si>
  <si>
    <t>H-E-B #642</t>
  </si>
  <si>
    <t>1300 S Cage Blvd</t>
  </si>
  <si>
    <t>Pharr</t>
  </si>
  <si>
    <t>Trotter Nissan</t>
  </si>
  <si>
    <t>1910 W Hillsboro</t>
  </si>
  <si>
    <t>Mobil - J &amp; H Family Stores</t>
  </si>
  <si>
    <t>432 Lincoln Lake Ave SE</t>
  </si>
  <si>
    <t>Thorntons #369</t>
  </si>
  <si>
    <t>2903 Woodlawn Rd</t>
  </si>
  <si>
    <t>4278 Morrish Rd</t>
  </si>
  <si>
    <t>Larry H Miller Nissan - 104</t>
  </si>
  <si>
    <t>2400 W 104th Ave</t>
  </si>
  <si>
    <t>Kona Nissan</t>
  </si>
  <si>
    <t>76-6353 Kuakini Hwy</t>
  </si>
  <si>
    <t>Hendrick Nissan</t>
  </si>
  <si>
    <t>8400 Shawnee Mission Pkwy</t>
  </si>
  <si>
    <t>Merriam</t>
  </si>
  <si>
    <t>Esplanade Street Parking</t>
  </si>
  <si>
    <t>220 N Oak St</t>
  </si>
  <si>
    <t>Benton Nissan - Columbia</t>
  </si>
  <si>
    <t>1510 Nashville Hwy</t>
  </si>
  <si>
    <t>Town Nissan</t>
  </si>
  <si>
    <t>555 3rd St SE</t>
  </si>
  <si>
    <t>East Wenatchee</t>
  </si>
  <si>
    <t>JEM Energy</t>
  </si>
  <si>
    <t>5925 Stockberger Pl</t>
  </si>
  <si>
    <t>Indianapolis West Side near the Indianapolis International Airport.</t>
  </si>
  <si>
    <t>2019-02-26 13:44:18 UTC</t>
  </si>
  <si>
    <t>1315 W Pine St</t>
  </si>
  <si>
    <t>City of Deming - Transfer Station</t>
  </si>
  <si>
    <t>5470 New Mexico 549 SE</t>
  </si>
  <si>
    <t>City of Deming - Construction Shop</t>
  </si>
  <si>
    <t>1401 Santa Clara St</t>
  </si>
  <si>
    <t>Redhook Ale Brewery</t>
  </si>
  <si>
    <t>1 Redhook Way</t>
  </si>
  <si>
    <t>Carlisle House Bed &amp; Breakfast</t>
  </si>
  <si>
    <t>148 S Hanover St</t>
  </si>
  <si>
    <t>Located at S Hanover St and W South St</t>
  </si>
  <si>
    <t>Will Rogers State Historic Park</t>
  </si>
  <si>
    <t>1501 Will Rogers State Park Rd</t>
  </si>
  <si>
    <t>2019-01-31 21:24:48 UTC</t>
  </si>
  <si>
    <t>Los Angeles State Historic Park</t>
  </si>
  <si>
    <t>1799 Baker St</t>
  </si>
  <si>
    <t>Fort Ross State Historic Park</t>
  </si>
  <si>
    <t>19005 Coast Hwy</t>
  </si>
  <si>
    <t>Jenner</t>
  </si>
  <si>
    <t>2019-01-29 18:42:21 UTC</t>
  </si>
  <si>
    <t>Niagara Falls International Airport</t>
  </si>
  <si>
    <t>2035 Niagara Falls Blvd</t>
  </si>
  <si>
    <t>Located in parking lot 1 in front of the terminal</t>
  </si>
  <si>
    <t>Buffalo Niagara International Airport</t>
  </si>
  <si>
    <t>4200 Genesee St</t>
  </si>
  <si>
    <t>Located on Level 1, section F-2 in the Daily/Hourly Parking Garage</t>
  </si>
  <si>
    <t>Hang 'Em High Car Wash and RV Park</t>
  </si>
  <si>
    <t>1304 Enterprise Ave</t>
  </si>
  <si>
    <t>Located at Enterprise and Oklahoma</t>
  </si>
  <si>
    <t>University of Dayton - B Lot</t>
  </si>
  <si>
    <t>300 College Park Dr</t>
  </si>
  <si>
    <t>Publix #1154</t>
  </si>
  <si>
    <t>12800 Georgia 144</t>
  </si>
  <si>
    <t>Located in the parking lot in front of the store</t>
  </si>
  <si>
    <t>Richmond Hill</t>
  </si>
  <si>
    <t>1815 E Victory Dr</t>
  </si>
  <si>
    <t>Located at the front of the store next to the handicap parking</t>
  </si>
  <si>
    <t>Eagle Creek Brewing Co - Tesla</t>
  </si>
  <si>
    <t>106 Savannah Ave</t>
  </si>
  <si>
    <t>Kroger</t>
  </si>
  <si>
    <t>1931 Jesse Jewell Pkwy</t>
  </si>
  <si>
    <t>TruStar Energy - City of Tacoma</t>
  </si>
  <si>
    <t>3510 S Mullen St</t>
  </si>
  <si>
    <t>SuperAmerica #4528</t>
  </si>
  <si>
    <t>16180 Kenrick Ave</t>
  </si>
  <si>
    <t>Tom Wood Volkswagen</t>
  </si>
  <si>
    <t>4545 E 96th St</t>
  </si>
  <si>
    <t>Tom Wood Porsche Audi</t>
  </si>
  <si>
    <t>3473 E 96th St</t>
  </si>
  <si>
    <t>Tom Wood Volvo</t>
  </si>
  <si>
    <t>4620 E 96th St</t>
  </si>
  <si>
    <t>Tom Wood Toyota</t>
  </si>
  <si>
    <t>6408 Crane Dr</t>
  </si>
  <si>
    <t>Located by the sales department</t>
  </si>
  <si>
    <t>Whitestown</t>
  </si>
  <si>
    <t>Fort Collins Mitsubishi</t>
  </si>
  <si>
    <t>2712 S College Ave</t>
  </si>
  <si>
    <t>Bunge's Tire and Auto</t>
  </si>
  <si>
    <t>826 S McLean Blvd</t>
  </si>
  <si>
    <t>Corner Store #1900</t>
  </si>
  <si>
    <t>2000 NASA Rd 1</t>
  </si>
  <si>
    <t>Nassau Bay</t>
  </si>
  <si>
    <t>CNG@WORK</t>
  </si>
  <si>
    <t>401 Kindleberger Rd</t>
  </si>
  <si>
    <t>Located in the Fairfax Industrial Park with easy access off I-635; and in close proximity to I-29, I-35 and I-70.</t>
  </si>
  <si>
    <t>IGS CNG Services - Duchess BP</t>
  </si>
  <si>
    <t>3909 Alum Creek Dr</t>
  </si>
  <si>
    <t>Obetz</t>
  </si>
  <si>
    <t>Fort Dodge Ford Lincoln Toyota</t>
  </si>
  <si>
    <t>2773 5th Ave S</t>
  </si>
  <si>
    <t>Al Spitzer Ford</t>
  </si>
  <si>
    <t>3737 State Rd</t>
  </si>
  <si>
    <t>Mountain View Ford Lincoln</t>
  </si>
  <si>
    <t>301 E 20th St</t>
  </si>
  <si>
    <t>Sparq - Pueblo</t>
  </si>
  <si>
    <t>620 W 4th St</t>
  </si>
  <si>
    <t>Six blocks east of I-25 (Exit 98B).</t>
  </si>
  <si>
    <t>City of Tulsa</t>
  </si>
  <si>
    <t>7952 E 33rd St S</t>
  </si>
  <si>
    <t>Adjacent to Tulsa Transit's Memorial Midtown station.</t>
  </si>
  <si>
    <t>Bubble City Truck Stop</t>
  </si>
  <si>
    <t>3125 Bloomfield Hwy</t>
  </si>
  <si>
    <t>Sunrise Ford</t>
  </si>
  <si>
    <t>5435 S US Highway 1</t>
  </si>
  <si>
    <t>Nick Mayers Marshall Ford</t>
  </si>
  <si>
    <t>6200 Mayfield Rd</t>
  </si>
  <si>
    <t>Appalachian Mountain Club - Highland Center at Crawford Notch</t>
  </si>
  <si>
    <t>Route 302</t>
  </si>
  <si>
    <t>Bretton Woods</t>
  </si>
  <si>
    <t>York Ford</t>
  </si>
  <si>
    <t>1481 Broadway</t>
  </si>
  <si>
    <t>Saugus</t>
  </si>
  <si>
    <t>Roesch Ford</t>
  </si>
  <si>
    <t>333 W Grand Ave</t>
  </si>
  <si>
    <t>2019-02-01 18:49:56 UTC</t>
  </si>
  <si>
    <t>Sam Leman Ford</t>
  </si>
  <si>
    <t>1508 Morrissey Dr</t>
  </si>
  <si>
    <t>Located near sales and parts</t>
  </si>
  <si>
    <t>Acton Ford</t>
  </si>
  <si>
    <t>76 Powdermill Rd</t>
  </si>
  <si>
    <t>Acton</t>
  </si>
  <si>
    <t>Inver Grove Ford Lincoln</t>
  </si>
  <si>
    <t>4725 S Robert Trail</t>
  </si>
  <si>
    <t>Pierson Ford</t>
  </si>
  <si>
    <t>701 Auto Plaza Dr</t>
  </si>
  <si>
    <t>Leo Kaytes Ford</t>
  </si>
  <si>
    <t>145 Route 94 S</t>
  </si>
  <si>
    <t>Kindle Auto Plaza</t>
  </si>
  <si>
    <t>525 Stone Harbor Blvd</t>
  </si>
  <si>
    <t>Cape May</t>
  </si>
  <si>
    <t>2019-01-24 20:38:28 UTC</t>
  </si>
  <si>
    <t>Bob Hurley Ford</t>
  </si>
  <si>
    <t>745 W 51st St</t>
  </si>
  <si>
    <t>Tom Masano Ford Lincoln</t>
  </si>
  <si>
    <t>1600 Lancaster Ave</t>
  </si>
  <si>
    <t>Seymour Ford Lincoln</t>
  </si>
  <si>
    <t>2601 Seymour Rd</t>
  </si>
  <si>
    <t>Zeigler Ford Lincoln</t>
  </si>
  <si>
    <t>2525 Bypass Rd</t>
  </si>
  <si>
    <t>TruStar Energy - City Bus</t>
  </si>
  <si>
    <t>1250 Canal Rd</t>
  </si>
  <si>
    <t>GAIN Clean Fuel - Baltimore</t>
  </si>
  <si>
    <t>1601 62nd St</t>
  </si>
  <si>
    <t>The station is located at the intersection of I-95 and I-895.</t>
  </si>
  <si>
    <t>El Dorado City Public Works</t>
  </si>
  <si>
    <t>222 E 2nd Ave</t>
  </si>
  <si>
    <t>Shults Ford Lincoln</t>
  </si>
  <si>
    <t>10401 Perry Hwy</t>
  </si>
  <si>
    <t>Porcaro Ford</t>
  </si>
  <si>
    <t>6001 Washington Ave</t>
  </si>
  <si>
    <t>Ford of Orange</t>
  </si>
  <si>
    <t>1350 W Katella Ave</t>
  </si>
  <si>
    <t>Towne Ford Lincoln</t>
  </si>
  <si>
    <t>3535 Southwestern Blvd</t>
  </si>
  <si>
    <t>Woodhouse Ford</t>
  </si>
  <si>
    <t>3633 N 72nd St</t>
  </si>
  <si>
    <t>Suburban Ford</t>
  </si>
  <si>
    <t>37000 Highway 26</t>
  </si>
  <si>
    <t>Varsity Ford</t>
  </si>
  <si>
    <t>3480 Jackson Rd</t>
  </si>
  <si>
    <t>Bird Kultgen Ford</t>
  </si>
  <si>
    <t>1701 W Loop 340</t>
  </si>
  <si>
    <t>2019-01-25 21:27:59 UTC</t>
  </si>
  <si>
    <t>Borgman Ford Mazda</t>
  </si>
  <si>
    <t>3150 28th St SW</t>
  </si>
  <si>
    <t>22675 Gibraltar Rd</t>
  </si>
  <si>
    <t>Central Ford</t>
  </si>
  <si>
    <t>5645 Firestone Blvd</t>
  </si>
  <si>
    <t>Shenandoah Vineyards Winery</t>
  </si>
  <si>
    <t>12300 Steiner Rd</t>
  </si>
  <si>
    <t>Located on Shenandoah Road</t>
  </si>
  <si>
    <t>Bill Utter Ford</t>
  </si>
  <si>
    <t>4901 S I-35 E</t>
  </si>
  <si>
    <t>2019-01-25 20:19:18 UTC</t>
  </si>
  <si>
    <t>Hilltop Ford Kia</t>
  </si>
  <si>
    <t>3280 Auto Plaza Dr</t>
  </si>
  <si>
    <t>Clean Energy - Kansas City Fleet Services Division</t>
  </si>
  <si>
    <t>5350 Municipal Ave</t>
  </si>
  <si>
    <t>2019-02-16 18:54:59 UTC</t>
  </si>
  <si>
    <t>OnCue Express #45 - Truck Stop</t>
  </si>
  <si>
    <t>7850 Acre Rd</t>
  </si>
  <si>
    <t>Billings</t>
  </si>
  <si>
    <t>Clean Energy - Pilot Travel Center #524</t>
  </si>
  <si>
    <t>4650 Kansas Ave</t>
  </si>
  <si>
    <t>LCNG station; Behind a Pilot Travel Center that's west of the I-635 flyover.</t>
  </si>
  <si>
    <t>Clean Energy - Charlotte</t>
  </si>
  <si>
    <t>2612 Distribution Dr</t>
  </si>
  <si>
    <t>Speedy Fuel</t>
  </si>
  <si>
    <t>1492 S Lorena St</t>
  </si>
  <si>
    <t>Clean Energy - La Guardia Airport</t>
  </si>
  <si>
    <t>Marine Air Terminal - Building 37</t>
  </si>
  <si>
    <t>Clean Energy - Fort Chiswell Flying J #750</t>
  </si>
  <si>
    <t>139 Factory Outlet Dr</t>
  </si>
  <si>
    <t>Fort Chiswell</t>
  </si>
  <si>
    <t>O'Meara Ford Center</t>
  </si>
  <si>
    <t>400 W 104th Ave</t>
  </si>
  <si>
    <t>Northglenn</t>
  </si>
  <si>
    <t>Don Gasgarth's Charlotte County Ford</t>
  </si>
  <si>
    <t>3156 Tamiami Trail</t>
  </si>
  <si>
    <t>Antioch University New England</t>
  </si>
  <si>
    <t>40 Avon St</t>
  </si>
  <si>
    <t>Miller Motor Sales</t>
  </si>
  <si>
    <t>1196 Milwaukee Ave</t>
  </si>
  <si>
    <t>Bonnell Ford</t>
  </si>
  <si>
    <t>353 Cambridge St</t>
  </si>
  <si>
    <t>Springfield Ford Lincoln</t>
  </si>
  <si>
    <t>50 Baltimore Pike</t>
  </si>
  <si>
    <t>Pacifico Ford</t>
  </si>
  <si>
    <t>6701 Essington Ave</t>
  </si>
  <si>
    <t>Avis Ford</t>
  </si>
  <si>
    <t>29200 Telegraph Rd</t>
  </si>
  <si>
    <t>Huntington Ford</t>
  </si>
  <si>
    <t>2890 S Rochester Rd</t>
  </si>
  <si>
    <t>Suburban Ford of Ferndale</t>
  </si>
  <si>
    <t>21600 Woodward St</t>
  </si>
  <si>
    <t>Kum &amp; Go #779</t>
  </si>
  <si>
    <t>3807 Miller St</t>
  </si>
  <si>
    <t>Bethany</t>
  </si>
  <si>
    <t>Vic Bailey Ford Lincoln</t>
  </si>
  <si>
    <t>501 E Daniel Morgan Ave</t>
  </si>
  <si>
    <t>2019-02-01 20:31:07 UTC</t>
  </si>
  <si>
    <t>Town of Basalt - Midland Spur</t>
  </si>
  <si>
    <t>100 Midland Spur</t>
  </si>
  <si>
    <t>Basalt</t>
  </si>
  <si>
    <t>Greenwood Ridge Vineyards</t>
  </si>
  <si>
    <t>5501 Highway 128</t>
  </si>
  <si>
    <t>Philo</t>
  </si>
  <si>
    <t>Brattleboro Ford</t>
  </si>
  <si>
    <t>1147 Putney Rd</t>
  </si>
  <si>
    <t>Marshall Ford</t>
  </si>
  <si>
    <t>1075 W Terra Ln</t>
  </si>
  <si>
    <t>Schicker Ford</t>
  </si>
  <si>
    <t>3300 S Kingshighway Blvd</t>
  </si>
  <si>
    <t>Located on Filer Ave</t>
  </si>
  <si>
    <t>Los Angeles County - Marina Lot 77</t>
  </si>
  <si>
    <t>13560 Mindinao Way</t>
  </si>
  <si>
    <t>Marina Del Rey</t>
  </si>
  <si>
    <t>Los Angeles County - Health Services</t>
  </si>
  <si>
    <t>5555 Ferguson Dr</t>
  </si>
  <si>
    <t>Located in rear parking lot</t>
  </si>
  <si>
    <t>Los Angeles County - Harbor UCLA Medical Center</t>
  </si>
  <si>
    <t>1000 W Carson St</t>
  </si>
  <si>
    <t>Med Center Drive Building F9</t>
  </si>
  <si>
    <t>Los Angeles County - Martin Luther King Hospital</t>
  </si>
  <si>
    <t>1670 E 120th St</t>
  </si>
  <si>
    <t>Located at loading dock, first driveway east of Compton Ave</t>
  </si>
  <si>
    <t>Los Angeles County - Olive View UCLA Medical Center</t>
  </si>
  <si>
    <t>14445 Olive View Dr</t>
  </si>
  <si>
    <t>Located just East of the Sheriff substation. Enter off Cobalt St. Additional chargers located in the overflow lot</t>
  </si>
  <si>
    <t>Los Angeles County - Probation Department</t>
  </si>
  <si>
    <t>9150 E Imperial Hwy</t>
  </si>
  <si>
    <t>Located in front visitor parking lot</t>
  </si>
  <si>
    <t>Redlands Ford</t>
  </si>
  <si>
    <t>1221 W Colton Ave</t>
  </si>
  <si>
    <t>1121 W Colton Ave</t>
  </si>
  <si>
    <t>Gorno Ford</t>
  </si>
  <si>
    <t>22025 Allen Rd</t>
  </si>
  <si>
    <t>Woodhaven</t>
  </si>
  <si>
    <t>Five Star Ford</t>
  </si>
  <si>
    <t>6618 NE Loop 820</t>
  </si>
  <si>
    <t>Yankee Ford</t>
  </si>
  <si>
    <t>165 Waterman Dr</t>
  </si>
  <si>
    <t>2019-02-01 21:03:54 UTC</t>
  </si>
  <si>
    <t>North Brothers Ford</t>
  </si>
  <si>
    <t>33300 Ford Rd</t>
  </si>
  <si>
    <t>Roy O'Brien Ford</t>
  </si>
  <si>
    <t>22201 E Nine Mile Rd</t>
  </si>
  <si>
    <t>CNG 4 America - Austin</t>
  </si>
  <si>
    <t>907 E St Johns Ave</t>
  </si>
  <si>
    <t>Behind the Pollo Campero restaurant/ Sunrise Mini Mart. Notable by iron fence surrounding property. Primary signage is Pollo Campero. CNG is the only fuel sold, currently no CNG signage</t>
  </si>
  <si>
    <t>Stripes Store #210</t>
  </si>
  <si>
    <t>2200 Spur 239</t>
  </si>
  <si>
    <t>Atchinson Ford</t>
  </si>
  <si>
    <t>9800 Belleville Rd</t>
  </si>
  <si>
    <t>Jannell Ford of Hanover</t>
  </si>
  <si>
    <t>2000 Washington St</t>
  </si>
  <si>
    <t>Briarwood Ford</t>
  </si>
  <si>
    <t>7070 E Michigan Ave</t>
  </si>
  <si>
    <t>Bob Allen Ford</t>
  </si>
  <si>
    <t>9239 Metcalf Ave</t>
  </si>
  <si>
    <t>Located on the south side near the entrance</t>
  </si>
  <si>
    <t>Bay City - State Recreation Area</t>
  </si>
  <si>
    <t>3582 State Park Dr</t>
  </si>
  <si>
    <t>Located in the NW end of the Recreation Area near the Saginaw Bay Visitor Center.</t>
  </si>
  <si>
    <t>26333 Van Dyke</t>
  </si>
  <si>
    <t>Center Line</t>
  </si>
  <si>
    <t>Salinas Valley Ford</t>
  </si>
  <si>
    <t>1100 Auto Center Cir</t>
  </si>
  <si>
    <t>Shagbark Lumber and Farm Supply</t>
  </si>
  <si>
    <t>1 Mt Parnassus Millington Rd</t>
  </si>
  <si>
    <t>East Haddam</t>
  </si>
  <si>
    <t>Fairfield Parks and Recreation Center</t>
  </si>
  <si>
    <t>75 Mill Plain Rd</t>
  </si>
  <si>
    <t>Saybrook Point Marina</t>
  </si>
  <si>
    <t>2 Bridge St</t>
  </si>
  <si>
    <t>Curran Volkswagen</t>
  </si>
  <si>
    <t>2785 Main St</t>
  </si>
  <si>
    <t>685 Tia Juana St</t>
  </si>
  <si>
    <t>Station is 2.5 blocks north of E Platte Ave.</t>
  </si>
  <si>
    <t>14827 Weld County Rd 42</t>
  </si>
  <si>
    <t>Station is located at Highway 85 and WCR 42</t>
  </si>
  <si>
    <t>Gilcrest</t>
  </si>
  <si>
    <t>Mini of Burlington</t>
  </si>
  <si>
    <t>74 Champlain Dr</t>
  </si>
  <si>
    <t>Shelburne</t>
  </si>
  <si>
    <t>Kroger #375</t>
  </si>
  <si>
    <t>11565 S Highway 6</t>
  </si>
  <si>
    <t>Sugar Land</t>
  </si>
  <si>
    <t>Waste Management - Santa Ana Hauling</t>
  </si>
  <si>
    <t>1800 S Grand Ave</t>
  </si>
  <si>
    <t>2019-03-04 20:26:26 UTC</t>
  </si>
  <si>
    <t>Waste Management - Health Sanitation Services</t>
  </si>
  <si>
    <t>1850 W Betteravia Rd</t>
  </si>
  <si>
    <t>Waste Management - Southern Sanitation</t>
  </si>
  <si>
    <t>Waste Management - IL Southwest</t>
  </si>
  <si>
    <t>2100 Moen Ave</t>
  </si>
  <si>
    <t>Rockdale</t>
  </si>
  <si>
    <t>2019-03-04 19:36:36 UTC</t>
  </si>
  <si>
    <t>BP - The Pride</t>
  </si>
  <si>
    <t>3100 S Cicero Ave</t>
  </si>
  <si>
    <t>Waste Management - Baltimore Hauling</t>
  </si>
  <si>
    <t>Thorntons #702</t>
  </si>
  <si>
    <t>425 E Brandon Blvd</t>
  </si>
  <si>
    <t>Bill Colwell Ford</t>
  </si>
  <si>
    <t>238 Waterloo Rd</t>
  </si>
  <si>
    <t>Located off of Highway 63</t>
  </si>
  <si>
    <t>Dunphy Motors</t>
  </si>
  <si>
    <t>7700 Frankford Ave</t>
  </si>
  <si>
    <t>John Kennedy Ford</t>
  </si>
  <si>
    <t>730 Valley Forge Rd</t>
  </si>
  <si>
    <t>2019-01-24 19:17:10 UTC</t>
  </si>
  <si>
    <t>Chapman Ford of Horsham</t>
  </si>
  <si>
    <t>1100 Easton Rd</t>
  </si>
  <si>
    <t>2019-01-24 17:26:33 UTC</t>
  </si>
  <si>
    <t>Commonwealth Partners Garage</t>
  </si>
  <si>
    <t>560 Mission St</t>
  </si>
  <si>
    <t>Stonestown Galleria</t>
  </si>
  <si>
    <t>3251 20th Ave</t>
  </si>
  <si>
    <t>Located near the Trader Joes in the underground parking garage</t>
  </si>
  <si>
    <t>Trader Joe's</t>
  </si>
  <si>
    <t>265 Winston Dr</t>
  </si>
  <si>
    <t>Thoreau Center</t>
  </si>
  <si>
    <t>1047 Edie Rd</t>
  </si>
  <si>
    <t>Palmetto Ford Lincoln</t>
  </si>
  <si>
    <t>1625 Savannah Hwy</t>
  </si>
  <si>
    <t>Located in the service department</t>
  </si>
  <si>
    <t>Waste Management - South Sound - Public</t>
  </si>
  <si>
    <t>325 C St NW</t>
  </si>
  <si>
    <t>Robinson Mall</t>
  </si>
  <si>
    <t>100 Robinson Centre</t>
  </si>
  <si>
    <t>National Great Rivers Research and Education Center</t>
  </si>
  <si>
    <t>1 Confluence Way</t>
  </si>
  <si>
    <t>East Alton</t>
  </si>
  <si>
    <t>Selby Library</t>
  </si>
  <si>
    <t>1331 1st St</t>
  </si>
  <si>
    <t>Hillis 66 Service</t>
  </si>
  <si>
    <t>600 South St</t>
  </si>
  <si>
    <t>6th and South Street</t>
  </si>
  <si>
    <t>HIS Auto Care</t>
  </si>
  <si>
    <t>7000 Van Dorn St</t>
  </si>
  <si>
    <t>70th and Van Dorn</t>
  </si>
  <si>
    <t>Waste Management - Twin Cities - Blaine</t>
  </si>
  <si>
    <t>Waste Management - Greater Charlotte</t>
  </si>
  <si>
    <t>Waste Management - Camden</t>
  </si>
  <si>
    <t>Waste Management - West Seneca</t>
  </si>
  <si>
    <t>Waste Management - Washington County</t>
  </si>
  <si>
    <t>1525 B St</t>
  </si>
  <si>
    <t>Forest Grove</t>
  </si>
  <si>
    <t>2019-03-04 19:00:41 UTC</t>
  </si>
  <si>
    <t>Waste Management - Grand Central Sanitation</t>
  </si>
  <si>
    <t>Waste Management - Washington</t>
  </si>
  <si>
    <t>Brian Hoskins Ford</t>
  </si>
  <si>
    <t>2601 E Lincoln Hwy</t>
  </si>
  <si>
    <t>Coatesville</t>
  </si>
  <si>
    <t>Finger Lakes Waterfall Resort Motel &amp; Cabins</t>
  </si>
  <si>
    <t>3835 State Route 414</t>
  </si>
  <si>
    <t>Located next to Hector Falls Public Parking Area in restricted parking area marked for resort guests only.</t>
  </si>
  <si>
    <t>Burdett</t>
  </si>
  <si>
    <t>Park Ford</t>
  </si>
  <si>
    <t>400 W Ave</t>
  </si>
  <si>
    <t>Tallmadge</t>
  </si>
  <si>
    <t>Northside Ford</t>
  </si>
  <si>
    <t>12300 San Pedro</t>
  </si>
  <si>
    <t>Elm Street Parking Garage</t>
  </si>
  <si>
    <t>19 Elm St</t>
  </si>
  <si>
    <t>The Ford Store</t>
  </si>
  <si>
    <t>17045 Condit Rd</t>
  </si>
  <si>
    <t>Morgan Hill</t>
  </si>
  <si>
    <t>Rochester Institute of Technology - Lot T</t>
  </si>
  <si>
    <t>1 Lomb Memorial Dr</t>
  </si>
  <si>
    <t>Located across from the GIS building</t>
  </si>
  <si>
    <t>Standard Parking</t>
  </si>
  <si>
    <t>100 Cambridge St</t>
  </si>
  <si>
    <t>Waste Management - Nashville - Antioch Hauling</t>
  </si>
  <si>
    <t>Waste Management - Conroe</t>
  </si>
  <si>
    <t>Waste Management - Seattle</t>
  </si>
  <si>
    <t>8111 1st Ave S</t>
  </si>
  <si>
    <t>Price Chopper</t>
  </si>
  <si>
    <t>55 Railroad Pl</t>
  </si>
  <si>
    <t>Waste Management - Gaithersburg Hauling</t>
  </si>
  <si>
    <t>8101 Beechcraft Ave</t>
  </si>
  <si>
    <t>Waste Management - Cocoa Hauling</t>
  </si>
  <si>
    <t>3303 Lake Dr</t>
  </si>
  <si>
    <t>Waste Management - Collier County</t>
  </si>
  <si>
    <t>4500 Exchange Ave</t>
  </si>
  <si>
    <t>Waste Management - WI Green Bay</t>
  </si>
  <si>
    <t>1861 Allouez Ave</t>
  </si>
  <si>
    <t>2019-03-04 19:49:40 UTC</t>
  </si>
  <si>
    <t>Waste Management - Baton Rouge</t>
  </si>
  <si>
    <t>15505 Industry Way</t>
  </si>
  <si>
    <t>Waste Management - North County (Oceanside)</t>
  </si>
  <si>
    <t>2141 Oceanside Blvd</t>
  </si>
  <si>
    <t>2019-03-04 19:40:30 UTC</t>
  </si>
  <si>
    <t>Waste Management - Denver South</t>
  </si>
  <si>
    <t>2400 W Union Ave</t>
  </si>
  <si>
    <t>2019-03-04 19:15:46 UTC</t>
  </si>
  <si>
    <t>City of Douglas</t>
  </si>
  <si>
    <t>1331 Pope Dr</t>
  </si>
  <si>
    <t>Douglas</t>
  </si>
  <si>
    <t>Aqua America</t>
  </si>
  <si>
    <t>Computer Rd</t>
  </si>
  <si>
    <t>Sunoco - New Stanton Service Plaza</t>
  </si>
  <si>
    <t>734 New Stanton Plaza Rd</t>
  </si>
  <si>
    <t>Turnpike access is available from Brinker Rd. Use 152 Brinker Rd, Hunker, PA as the GPS address.</t>
  </si>
  <si>
    <t>Hunker</t>
  </si>
  <si>
    <t>Colorado Springs Utilities - X3Energy - Ward Alternative Energy</t>
  </si>
  <si>
    <t>7790 Durant Dr</t>
  </si>
  <si>
    <t>Off Woodman Rd and Duryea Dr.</t>
  </si>
  <si>
    <t>Great Sand Dunes National Park and Preserve</t>
  </si>
  <si>
    <t>11500 State Highway 150</t>
  </si>
  <si>
    <t>Mosca</t>
  </si>
  <si>
    <t>Albany Transit Authority</t>
  </si>
  <si>
    <t>712 Flint Ave</t>
  </si>
  <si>
    <t>Lancaster County Solid Waste Management Authority</t>
  </si>
  <si>
    <t>1299 Harrisburg Pike</t>
  </si>
  <si>
    <t>Sheetz Store #122</t>
  </si>
  <si>
    <t>1781 N Atherton St</t>
  </si>
  <si>
    <t>Sheetz Store #187</t>
  </si>
  <si>
    <t>400 E Plank Rd</t>
  </si>
  <si>
    <t>Sheetz Store #498</t>
  </si>
  <si>
    <t>610 Route 22 Hwy</t>
  </si>
  <si>
    <t>Located behind the building near the drive through</t>
  </si>
  <si>
    <t>Kwik Trip #218</t>
  </si>
  <si>
    <t>4201 Grand Ave</t>
  </si>
  <si>
    <t>Kwik Trip #225</t>
  </si>
  <si>
    <t>1020 S Mainline Dr</t>
  </si>
  <si>
    <t>Kwik Trip #233</t>
  </si>
  <si>
    <t>102 Main St</t>
  </si>
  <si>
    <t>Oconto</t>
  </si>
  <si>
    <t>Kwik Trip #239</t>
  </si>
  <si>
    <t>W235 S7125 Big Bend Dr</t>
  </si>
  <si>
    <t>Big Bend</t>
  </si>
  <si>
    <t>Kwik Trip #220</t>
  </si>
  <si>
    <t>4978 Miller Trunk Hwy</t>
  </si>
  <si>
    <t>Hermantown</t>
  </si>
  <si>
    <t>Kwik Trip #228</t>
  </si>
  <si>
    <t>120 N Mall Dr</t>
  </si>
  <si>
    <t>Kwik Trip #860</t>
  </si>
  <si>
    <t>235 S Eisenhower Pkwy</t>
  </si>
  <si>
    <t>Rhinelander</t>
  </si>
  <si>
    <t>Kwik Star #212</t>
  </si>
  <si>
    <t>102 David St</t>
  </si>
  <si>
    <t>451 Alan Dr</t>
  </si>
  <si>
    <t>Jerome</t>
  </si>
  <si>
    <t>Kum &amp; Go #159</t>
  </si>
  <si>
    <t>4095 Prince St</t>
  </si>
  <si>
    <t>Kum &amp; Go #166</t>
  </si>
  <si>
    <t>2202 Military Rd</t>
  </si>
  <si>
    <t>Kum &amp; Go #650</t>
  </si>
  <si>
    <t>1410 Cipriani Ln</t>
  </si>
  <si>
    <t>Monument</t>
  </si>
  <si>
    <t>Thorntons #705</t>
  </si>
  <si>
    <t>4850 State Rd 64 E</t>
  </si>
  <si>
    <t>Thorntons #700</t>
  </si>
  <si>
    <t>1698 Gulf to Bay Blvd</t>
  </si>
  <si>
    <t>Capital One - Plano</t>
  </si>
  <si>
    <t>8000 Dominion Pkwy</t>
  </si>
  <si>
    <t>Marathon Gas - Handy Spot</t>
  </si>
  <si>
    <t>2101 E Michigan Blvd</t>
  </si>
  <si>
    <t>Albany International Airport</t>
  </si>
  <si>
    <t>737 Albany Shaker Rd</t>
  </si>
  <si>
    <t>Located in the long-term parking lot and the garage on level P2 near the pedestrian bridge</t>
  </si>
  <si>
    <t>Hayes Chevrolet</t>
  </si>
  <si>
    <t>3656 State Highway 365</t>
  </si>
  <si>
    <t>Southside Regional Medical Center</t>
  </si>
  <si>
    <t>200 Medical Park Blvd</t>
  </si>
  <si>
    <t>Leskovar Mitsubishi</t>
  </si>
  <si>
    <t>3020 W Clearwater Ave</t>
  </si>
  <si>
    <t>Located by the sales and service departments</t>
  </si>
  <si>
    <t>Kennewick</t>
  </si>
  <si>
    <t>City of Saint Albans</t>
  </si>
  <si>
    <t>15 Lake St</t>
  </si>
  <si>
    <t>Located on the first floor of the parking garage</t>
  </si>
  <si>
    <t>City of Cornelia - Train Depot</t>
  </si>
  <si>
    <t>109 Grant Pl</t>
  </si>
  <si>
    <t>Located in the parking lot, just off of Clarkesville St next to the wooden fence and water splash park area</t>
  </si>
  <si>
    <t>Cornelia</t>
  </si>
  <si>
    <t>City of Cornelia - North Fire Station</t>
  </si>
  <si>
    <t>347 Old Historic Highway 441 N</t>
  </si>
  <si>
    <t>Dana Ford Lincoln</t>
  </si>
  <si>
    <t>266 W Service Rd</t>
  </si>
  <si>
    <t>Ramp Ford</t>
  </si>
  <si>
    <t>4869 Nesconset Hwy</t>
  </si>
  <si>
    <t>Speedway #4226</t>
  </si>
  <si>
    <t>N87W17245 Main Street</t>
  </si>
  <si>
    <t>Menomonee Falls</t>
  </si>
  <si>
    <t>Shell - Bellvue Crossing</t>
  </si>
  <si>
    <t>2646 Manitowoc Rd</t>
  </si>
  <si>
    <t>Kwik Trip #205</t>
  </si>
  <si>
    <t>710 W Evergreen Dr</t>
  </si>
  <si>
    <t>6405 W Hillsborough Ave</t>
  </si>
  <si>
    <t>Thorntons #703</t>
  </si>
  <si>
    <t>4103 Gunn Hwy</t>
  </si>
  <si>
    <t>Thorntons #701</t>
  </si>
  <si>
    <t>8875 Ulmerton Rd</t>
  </si>
  <si>
    <t>Largo</t>
  </si>
  <si>
    <t>Giri BP</t>
  </si>
  <si>
    <t>1006 N Columbus St</t>
  </si>
  <si>
    <t>West Liberty</t>
  </si>
  <si>
    <t>Oskaloosa Fuel 24</t>
  </si>
  <si>
    <t>2506 Highway 23</t>
  </si>
  <si>
    <t>2019-04-01 23:51:52 UTC</t>
  </si>
  <si>
    <t>Kountry Korner</t>
  </si>
  <si>
    <t>312 E Buchanan St</t>
  </si>
  <si>
    <t>Baxter</t>
  </si>
  <si>
    <t>Kwik Star #236</t>
  </si>
  <si>
    <t>2035 John F Kennedy Rd</t>
  </si>
  <si>
    <t>Fast Stop Express</t>
  </si>
  <si>
    <t>395 W 1st St</t>
  </si>
  <si>
    <t>GAIN Clean Fuel - Charlotte</t>
  </si>
  <si>
    <t>4250 Trailer Dr</t>
  </si>
  <si>
    <t>GAIN Clean Fuel - Scranton</t>
  </si>
  <si>
    <t>429 Highway 315</t>
  </si>
  <si>
    <t>Pittston</t>
  </si>
  <si>
    <t>Love's Travel Stop #354</t>
  </si>
  <si>
    <t>2129 Washington Rd NW</t>
  </si>
  <si>
    <t>I-40, Exit 163</t>
  </si>
  <si>
    <t>Thomson</t>
  </si>
  <si>
    <t>Love's Travel Stop #450</t>
  </si>
  <si>
    <t>800 Martin Luther King Jr Dr</t>
  </si>
  <si>
    <t>I-40, exit 280</t>
  </si>
  <si>
    <t>Clean Energy - Salt Lake County</t>
  </si>
  <si>
    <t>7125 S 600 W</t>
  </si>
  <si>
    <t>Love's Travel Stop #266</t>
  </si>
  <si>
    <t>3201 12th Ave NW</t>
  </si>
  <si>
    <t>Love's Travel Stop #255</t>
  </si>
  <si>
    <t>214 S Highway 100</t>
  </si>
  <si>
    <t>I-40, Exit 287</t>
  </si>
  <si>
    <t>Webbers Falls</t>
  </si>
  <si>
    <t>Mansfield Clean Energy Partners</t>
  </si>
  <si>
    <t>2765 Woodwin Rd</t>
  </si>
  <si>
    <t>Valero - Newburgh</t>
  </si>
  <si>
    <t>305 Route 17K</t>
  </si>
  <si>
    <t>Speedway #8080</t>
  </si>
  <si>
    <t>3705 W Maumee St</t>
  </si>
  <si>
    <t>Angola</t>
  </si>
  <si>
    <t>Speedway #2222</t>
  </si>
  <si>
    <t>1001 S Center</t>
  </si>
  <si>
    <t>Burton</t>
  </si>
  <si>
    <t>Speedway #7784</t>
  </si>
  <si>
    <t>608 N Wisner St</t>
  </si>
  <si>
    <t>2870 Breaks Park Rd</t>
  </si>
  <si>
    <t>Haysi</t>
  </si>
  <si>
    <t>Speedway #8502</t>
  </si>
  <si>
    <t>Speedway #9383</t>
  </si>
  <si>
    <t>23 New Garver Rd</t>
  </si>
  <si>
    <t>Speedway #5286</t>
  </si>
  <si>
    <t>1556 Huffman Ave</t>
  </si>
  <si>
    <t>Speedway #2902</t>
  </si>
  <si>
    <t>4420 Browns Hill Rd</t>
  </si>
  <si>
    <t>Speedway #2905</t>
  </si>
  <si>
    <t>303 Hulton Rd</t>
  </si>
  <si>
    <t>Oakmont</t>
  </si>
  <si>
    <t>Speedway #7142</t>
  </si>
  <si>
    <t>1975 Murfreesboro Pike</t>
  </si>
  <si>
    <t>Speedway #7152</t>
  </si>
  <si>
    <t>2245 Hickory Valley Rd</t>
  </si>
  <si>
    <t>Speedway #7139</t>
  </si>
  <si>
    <t>1063 W Main St</t>
  </si>
  <si>
    <t>Speedway #7147</t>
  </si>
  <si>
    <t>2920 Decatur Pike</t>
  </si>
  <si>
    <t>Speedway #7105</t>
  </si>
  <si>
    <t>5540 Murfreesboro Rd</t>
  </si>
  <si>
    <t>La Vergne</t>
  </si>
  <si>
    <t>Prairie Land Co-op</t>
  </si>
  <si>
    <t>1410 Dewitt St</t>
  </si>
  <si>
    <t>Sparky's One Stop #28</t>
  </si>
  <si>
    <t>2325 Marshall Ave</t>
  </si>
  <si>
    <t>Rockwell City</t>
  </si>
  <si>
    <t>Sperry One Stop</t>
  </si>
  <si>
    <t>516 Highway 141</t>
  </si>
  <si>
    <t>Olson Brothers Tire Factory</t>
  </si>
  <si>
    <t>14115 SE McLoughlin Blvd</t>
  </si>
  <si>
    <t>Milwaukie</t>
  </si>
  <si>
    <t>Holiday Stationstore #720</t>
  </si>
  <si>
    <t>1510 32nd Ave S</t>
  </si>
  <si>
    <t>Holiday Stationstore #721</t>
  </si>
  <si>
    <t>4377 45th St S</t>
  </si>
  <si>
    <t>Speedway #8769</t>
  </si>
  <si>
    <t>308 S James St</t>
  </si>
  <si>
    <t>Grayling</t>
  </si>
  <si>
    <t>Palatka Gas</t>
  </si>
  <si>
    <t>900 Reid St</t>
  </si>
  <si>
    <t>Thorntons #161</t>
  </si>
  <si>
    <t>7515 Shelbyville Rd</t>
  </si>
  <si>
    <t>Thorntons #162</t>
  </si>
  <si>
    <t>9400 Westport Rd</t>
  </si>
  <si>
    <t>Pony Express Atokad</t>
  </si>
  <si>
    <t>1501 Stable Dr</t>
  </si>
  <si>
    <t>Empire Gas Station</t>
  </si>
  <si>
    <t>2 Madison St</t>
  </si>
  <si>
    <t>Unit 1</t>
  </si>
  <si>
    <t>Mastic Beach</t>
  </si>
  <si>
    <t>2019-03-28 00:35:24 UTC</t>
  </si>
  <si>
    <t>Stripes Store #2439</t>
  </si>
  <si>
    <t>6317 Milwaukee Ave</t>
  </si>
  <si>
    <t>Kwik Trip #235</t>
  </si>
  <si>
    <t>158 N Main St</t>
  </si>
  <si>
    <t>CNG Energy Partners - Lake Jackson</t>
  </si>
  <si>
    <t>204 Medical Dr</t>
  </si>
  <si>
    <t>Clean Energy - Daugherty Laredo</t>
  </si>
  <si>
    <t>5710 Daugherty Ave</t>
  </si>
  <si>
    <t>2019-02-16 18:55:54 UTC</t>
  </si>
  <si>
    <t>Gobles Shell</t>
  </si>
  <si>
    <t>101 N State St</t>
  </si>
  <si>
    <t>Gobles</t>
  </si>
  <si>
    <t>University of Pittsburgh Medical Center - Shadyside</t>
  </si>
  <si>
    <t>5230 Centre Ave</t>
  </si>
  <si>
    <t>University of Pittsburgh Medical Center - Magee</t>
  </si>
  <si>
    <t>300 Halket St</t>
  </si>
  <si>
    <t>1000 FedEx Dr</t>
  </si>
  <si>
    <t>Moon Township</t>
  </si>
  <si>
    <t>Biber's Garage</t>
  </si>
  <si>
    <t>1250 McKee Rd</t>
  </si>
  <si>
    <t>Phipps Conservatory and Botanical Gardens</t>
  </si>
  <si>
    <t>1 Schenely Dr</t>
  </si>
  <si>
    <t>Adam Solar Rides</t>
  </si>
  <si>
    <t>1912 Mayview Rd</t>
  </si>
  <si>
    <t>Bridgeville</t>
  </si>
  <si>
    <t>Pittsburgh Zoo</t>
  </si>
  <si>
    <t>1 Wild Pl</t>
  </si>
  <si>
    <t>University of Pittsburgh Medical Center - University Center</t>
  </si>
  <si>
    <t>130 Lytton Ave</t>
  </si>
  <si>
    <t>University of Pittsburgh Medical Center - Forbes Tower in Oakland</t>
  </si>
  <si>
    <t>3600 Forbes Ave</t>
  </si>
  <si>
    <t>Entrance located at 3600 Meyran Ave</t>
  </si>
  <si>
    <t>University of Pittsburgh Medical Center - Presbyterian Garage</t>
  </si>
  <si>
    <t>200 Lothrup St</t>
  </si>
  <si>
    <t>Carnegie Science Center</t>
  </si>
  <si>
    <t>One Allegheny Ave</t>
  </si>
  <si>
    <t>Across from Heinz Field</t>
  </si>
  <si>
    <t>Consol Energy</t>
  </si>
  <si>
    <t>1000 Consol Energy Dr</t>
  </si>
  <si>
    <t>Canonsburg</t>
  </si>
  <si>
    <t>University of Pittsburgh - Soldiers and Sailors Garage</t>
  </si>
  <si>
    <t>4104 Fifth Ave</t>
  </si>
  <si>
    <t>University of Pittsburgh - O'Hara Garage</t>
  </si>
  <si>
    <t>3915 O'Hara St</t>
  </si>
  <si>
    <t>University of Pittsburgh Medical Center - Hillman Center</t>
  </si>
  <si>
    <t>5115 Centre Ave</t>
  </si>
  <si>
    <t>University of Pittsburgh Medical Center - Children's Hospital</t>
  </si>
  <si>
    <t>4401 Penn Ave</t>
  </si>
  <si>
    <t>University of Pittsburgh Medical Center - Mercy Hospital</t>
  </si>
  <si>
    <t>1400 Locust St</t>
  </si>
  <si>
    <t>University of Pittsburgh Medical Center - St Margaret's Parking Lot</t>
  </si>
  <si>
    <t>815 Freeport Rd</t>
  </si>
  <si>
    <t>University of Pittsburgh Medical Center - Passavant Hospital</t>
  </si>
  <si>
    <t>9100 Babcock Blvd</t>
  </si>
  <si>
    <t>University of Pittsburgh Medical Center - Towerview Garage</t>
  </si>
  <si>
    <t>10 Robinson Ct</t>
  </si>
  <si>
    <t>University of Pittsburgh Medical Center - Shadyside South Aiken Garage</t>
  </si>
  <si>
    <t>S Aiken Ave</t>
  </si>
  <si>
    <t>Holiday Inn - Bentleyville</t>
  </si>
  <si>
    <t>25 Smita Ln</t>
  </si>
  <si>
    <t>Bentleyville</t>
  </si>
  <si>
    <t>Best Western - Bentleyville</t>
  </si>
  <si>
    <t>101 Gosia Dr</t>
  </si>
  <si>
    <t>Westin Convention Center</t>
  </si>
  <si>
    <t>1000 Penn Ave</t>
  </si>
  <si>
    <t>Speedway #1810</t>
  </si>
  <si>
    <t>2423 120th Ave</t>
  </si>
  <si>
    <t>Speedway #9511</t>
  </si>
  <si>
    <t>7430 Terry Ln</t>
  </si>
  <si>
    <t>Speedway #6139</t>
  </si>
  <si>
    <t>2125 S State Rd 13</t>
  </si>
  <si>
    <t>Pierceton</t>
  </si>
  <si>
    <t>Concord PS Food Mart</t>
  </si>
  <si>
    <t>202 E Jackson</t>
  </si>
  <si>
    <t>21037 Ecorse Rd</t>
  </si>
  <si>
    <t>SuperAmerica #4548</t>
  </si>
  <si>
    <t>5728 Bishop Ave</t>
  </si>
  <si>
    <t>Colorado Mountain College - Glenwood Springs</t>
  </si>
  <si>
    <t>815 Cooper St</t>
  </si>
  <si>
    <t>SuperAmerica #4517</t>
  </si>
  <si>
    <t>2400 W Industrial Blvd</t>
  </si>
  <si>
    <t>Long Lake</t>
  </si>
  <si>
    <t>SuperAmerica #4545</t>
  </si>
  <si>
    <t>21550 S Diamond Lake Rd</t>
  </si>
  <si>
    <t>Everett Chevrolet</t>
  </si>
  <si>
    <t>1159 N 45th St</t>
  </si>
  <si>
    <t>1660 Piney Plains Rd</t>
  </si>
  <si>
    <t>Ozark Electric Co-op</t>
  </si>
  <si>
    <t>3641 Wedington Dr</t>
  </si>
  <si>
    <t>Cogswell Motors</t>
  </si>
  <si>
    <t>21c Museum Hotel</t>
  </si>
  <si>
    <t>200 NE A St</t>
  </si>
  <si>
    <t>Arkansas Early Learning - Jonesboro</t>
  </si>
  <si>
    <t>1901 Woodsprings Rd</t>
  </si>
  <si>
    <t>Suite B</t>
  </si>
  <si>
    <t>Arkansas Early Learning - Wynne Head Start</t>
  </si>
  <si>
    <t>320 Magnolia St</t>
  </si>
  <si>
    <t>Wynne</t>
  </si>
  <si>
    <t>Arkansas Early Learning - Carlew Templeton</t>
  </si>
  <si>
    <t>3119 Highway 367 N</t>
  </si>
  <si>
    <t>City of Roanoke</t>
  </si>
  <si>
    <t>102 Market St SE</t>
  </si>
  <si>
    <t>Take exit 5 off of I-581 toward downtown Roanoke. After going over the railroad turn right onto Norfolk Ave SE then turn left onto Market St. The charging station is on the right at the end of the street.</t>
  </si>
  <si>
    <t>Oracle</t>
  </si>
  <si>
    <t>1 Oracle Dr</t>
  </si>
  <si>
    <t>Eastern Connecticut State University - Shakespeare Parking Garage</t>
  </si>
  <si>
    <t>24 Charger Oak Dr</t>
  </si>
  <si>
    <t>Willimantic</t>
  </si>
  <si>
    <t>Sierra Club</t>
  </si>
  <si>
    <t>Gaston Courthouse Community Center</t>
  </si>
  <si>
    <t>131 N Gaston St</t>
  </si>
  <si>
    <t>7375 Hardwood Ct</t>
  </si>
  <si>
    <t>Hayford Ford</t>
  </si>
  <si>
    <t>1330 301st Ave NE</t>
  </si>
  <si>
    <t>Located on the south side</t>
  </si>
  <si>
    <t>Isanti</t>
  </si>
  <si>
    <t>Polar Chevrolet Mazda</t>
  </si>
  <si>
    <t>1801 E County Rd F</t>
  </si>
  <si>
    <t>New Brighton Ford</t>
  </si>
  <si>
    <t>1100 Silver Lake Rd NW</t>
  </si>
  <si>
    <t>New Brighton</t>
  </si>
  <si>
    <t>2019-03-28 21:59:44 UTC</t>
  </si>
  <si>
    <t>Roseville Chevrolet</t>
  </si>
  <si>
    <t>2845 Highway 35 W</t>
  </si>
  <si>
    <t>The Depot Renaissance</t>
  </si>
  <si>
    <t>225 3rd Ave S</t>
  </si>
  <si>
    <t>Education Service Center</t>
  </si>
  <si>
    <t>1250 W Broadway Ave</t>
  </si>
  <si>
    <t>St. Louis Park - City Hall</t>
  </si>
  <si>
    <t>5005 Minnetonka Blvd</t>
  </si>
  <si>
    <t>Fat Jack's Cabaret</t>
  </si>
  <si>
    <t>1682 Wall Ave</t>
  </si>
  <si>
    <t>Bock</t>
  </si>
  <si>
    <t>2019-03-01 21:05:36 UTC</t>
  </si>
  <si>
    <t>Morrie's Nissan</t>
  </si>
  <si>
    <t>7875 Brooklyn Blvd</t>
  </si>
  <si>
    <t>Located in lot A1</t>
  </si>
  <si>
    <t>Located in the Incorporated Yard</t>
  </si>
  <si>
    <t>Clark's Car Care</t>
  </si>
  <si>
    <t>317 Derry Rd</t>
  </si>
  <si>
    <t>Deiter Brothers</t>
  </si>
  <si>
    <t>1000 Bushkill Dr</t>
  </si>
  <si>
    <t>Avedisian East Earth Supplies</t>
  </si>
  <si>
    <t>115 Merrimack St</t>
  </si>
  <si>
    <t>Methuen</t>
  </si>
  <si>
    <t>Rte. 125 RV and Marine</t>
  </si>
  <si>
    <t>197 Gonic Rd</t>
  </si>
  <si>
    <t>Gonic</t>
  </si>
  <si>
    <t>Taylor Trading Post</t>
  </si>
  <si>
    <t>248 Littleworth Rd</t>
  </si>
  <si>
    <t>Madbury</t>
  </si>
  <si>
    <t>Performance 66</t>
  </si>
  <si>
    <t>7000 Vine St</t>
  </si>
  <si>
    <t>70th and Vine Street</t>
  </si>
  <si>
    <t>Aero Energy</t>
  </si>
  <si>
    <t>230 Lincoln Way E</t>
  </si>
  <si>
    <t>New Oxford</t>
  </si>
  <si>
    <t>St. George 76 - Circle K</t>
  </si>
  <si>
    <t>636 W Florida Ave</t>
  </si>
  <si>
    <t>Speedway #8795</t>
  </si>
  <si>
    <t>401 S Waverly Rd</t>
  </si>
  <si>
    <t>City of Winters - Community Center</t>
  </si>
  <si>
    <t>201 Railroad Ave</t>
  </si>
  <si>
    <t>Located on the east side of the building, at the south end of the parking lot</t>
  </si>
  <si>
    <t>Winters</t>
  </si>
  <si>
    <t>Holiday Stationstore #3712</t>
  </si>
  <si>
    <t>2302 E Clairemont Ave</t>
  </si>
  <si>
    <t>Mellisoni Vineyard</t>
  </si>
  <si>
    <t>3155 US 97A</t>
  </si>
  <si>
    <t>Highway 2 Brew</t>
  </si>
  <si>
    <t>215 N Chelan Ave</t>
  </si>
  <si>
    <t>Asheville Ford</t>
  </si>
  <si>
    <t>611 Brevard Rd</t>
  </si>
  <si>
    <t>1625 Florida SR 16</t>
  </si>
  <si>
    <t>East of I-95, approximately 2 miles</t>
  </si>
  <si>
    <t>Kroger Fuel Center #412</t>
  </si>
  <si>
    <t>300 S Locust St</t>
  </si>
  <si>
    <t>Pump &amp; Pantry #46</t>
  </si>
  <si>
    <t>3901 S Lincoln Ave</t>
  </si>
  <si>
    <t>975 Keystone Blvd</t>
  </si>
  <si>
    <t>Located at Highridge Business Park.</t>
  </si>
  <si>
    <t>Pottsville</t>
  </si>
  <si>
    <t>Zion National Park Lodge</t>
  </si>
  <si>
    <t>1 Zion National Park Lodge</t>
  </si>
  <si>
    <t>Westar Energy - Hutchinson Energy Center</t>
  </si>
  <si>
    <t>3200 E 30th</t>
  </si>
  <si>
    <t>Westar Energy - Pittsburg Service Center</t>
  </si>
  <si>
    <t>1909 S Olive St</t>
  </si>
  <si>
    <t>Located southwest of offices</t>
  </si>
  <si>
    <t>Pittsburg</t>
  </si>
  <si>
    <t>Westar Energy - Parsons Service Center</t>
  </si>
  <si>
    <t>2605 Flynn Dr</t>
  </si>
  <si>
    <t>Parsons</t>
  </si>
  <si>
    <t>Westar Energy - Wichita System Control Center</t>
  </si>
  <si>
    <t>777 W Central Ave</t>
  </si>
  <si>
    <t>Butte College - Chico</t>
  </si>
  <si>
    <t>2320 Forest Ave</t>
  </si>
  <si>
    <t>Located at the intersection of Butte College and Forest Ave</t>
  </si>
  <si>
    <t>Cedar Bus Company</t>
  </si>
  <si>
    <t>401 E Amherst St</t>
  </si>
  <si>
    <t>2019-03-29 16:38:05 UTC</t>
  </si>
  <si>
    <t>City of Auburn</t>
  </si>
  <si>
    <t>1225 Lincoln Way</t>
  </si>
  <si>
    <t>City Hall Parking Lot</t>
  </si>
  <si>
    <t>Unity College</t>
  </si>
  <si>
    <t>42 Murdock Dr</t>
  </si>
  <si>
    <t>Eagle County</t>
  </si>
  <si>
    <t>500 Broadway St</t>
  </si>
  <si>
    <t>Intersection of Broadway &amp; 5th St.</t>
  </si>
  <si>
    <t>Eagle</t>
  </si>
  <si>
    <t>City of Auburn - Train Station</t>
  </si>
  <si>
    <t>11500 Blocker Dr</t>
  </si>
  <si>
    <t>Train Station Parking Lot</t>
  </si>
  <si>
    <t>Stanley Ford</t>
  </si>
  <si>
    <t>8825 Mallard St</t>
  </si>
  <si>
    <t>Juneau</t>
  </si>
  <si>
    <t>Sound Ford</t>
  </si>
  <si>
    <t>101 SW Grady Way</t>
  </si>
  <si>
    <t>Cliff's Elbow Too</t>
  </si>
  <si>
    <t>1085 Franklinville Rd</t>
  </si>
  <si>
    <t>Located at Main Rd and Aldrich Ln</t>
  </si>
  <si>
    <t>Cliff's Elbow Room</t>
  </si>
  <si>
    <t>1549 Main Rd</t>
  </si>
  <si>
    <t>South Jamesport Ave</t>
  </si>
  <si>
    <t>Jamesport</t>
  </si>
  <si>
    <t>Fuel-A-New</t>
  </si>
  <si>
    <t>469 Rollins Industrial Ct</t>
  </si>
  <si>
    <t>Wayne State University - Parking Structure #1</t>
  </si>
  <si>
    <t>450 W Palmer</t>
  </si>
  <si>
    <t>Wayne State University - Parking Structure #2</t>
  </si>
  <si>
    <t>5150 Lodge Service Dr</t>
  </si>
  <si>
    <t>Wayne State University - Parking Structure #3</t>
  </si>
  <si>
    <t>45 E Warren</t>
  </si>
  <si>
    <t>Wayne State University - Parking Structure #4</t>
  </si>
  <si>
    <t>555 E Canfield</t>
  </si>
  <si>
    <t>Wayne State University - Parking Structure #5</t>
  </si>
  <si>
    <t>5501 Anthony Wayne Dr</t>
  </si>
  <si>
    <t>Wayne State University - Parking Structure #6</t>
  </si>
  <si>
    <t>61 Putnam</t>
  </si>
  <si>
    <t>Wayne State University - Parking Structure #7</t>
  </si>
  <si>
    <t>3717 John R</t>
  </si>
  <si>
    <t>Wayne State University - Parking Structure #8</t>
  </si>
  <si>
    <t>91 W Forest</t>
  </si>
  <si>
    <t>Wayne State University - Lot #50</t>
  </si>
  <si>
    <t>1200 W Warren</t>
  </si>
  <si>
    <t>Wayne State University - Lot #75</t>
  </si>
  <si>
    <t>545 E Canfield</t>
  </si>
  <si>
    <t>1 Capital Dr</t>
  </si>
  <si>
    <t>Located in the employee parking lot</t>
  </si>
  <si>
    <t>5 Capital Dr</t>
  </si>
  <si>
    <t>Innovation Vehicle Center</t>
  </si>
  <si>
    <t>Hartland Park and Ride</t>
  </si>
  <si>
    <t>US 5 and 42nd St</t>
  </si>
  <si>
    <t>On US 5 at the southeast corner of I-91 Exit 5</t>
  </si>
  <si>
    <t>Hartland</t>
  </si>
  <si>
    <t>Waukon Feed Ranch</t>
  </si>
  <si>
    <t>615 Old Highway 9</t>
  </si>
  <si>
    <t>Waukon</t>
  </si>
  <si>
    <t>North Carolina State University - Keystone Science Center</t>
  </si>
  <si>
    <t>1791 Varsity Dr</t>
  </si>
  <si>
    <t>iHotel and Conference Center</t>
  </si>
  <si>
    <t>1900 S 1st St</t>
  </si>
  <si>
    <t>Located at 1st St and St. Mary's</t>
  </si>
  <si>
    <t>Ricker's</t>
  </si>
  <si>
    <t>1850 151st St</t>
  </si>
  <si>
    <t>Meijer Gas #257</t>
  </si>
  <si>
    <t>1201 Lears Rd</t>
  </si>
  <si>
    <t>Petoskey</t>
  </si>
  <si>
    <t>Novi Shell - USA To Go</t>
  </si>
  <si>
    <t>47300 Citygate Dr</t>
  </si>
  <si>
    <t>Moonspinner Condominiums</t>
  </si>
  <si>
    <t>4425 Thomas Dr</t>
  </si>
  <si>
    <t>Panama City Beach</t>
  </si>
  <si>
    <t>2645 La Cienega Ave</t>
  </si>
  <si>
    <t>6033 S Central Ave</t>
  </si>
  <si>
    <t>2501 Cesar Chavez</t>
  </si>
  <si>
    <t>2904 Casitas Ave</t>
  </si>
  <si>
    <t>1860 Vine St</t>
  </si>
  <si>
    <t>10350 Woodward Ave</t>
  </si>
  <si>
    <t>Kwik Trip #213</t>
  </si>
  <si>
    <t>5335 Stacy Trail</t>
  </si>
  <si>
    <t>Stacy</t>
  </si>
  <si>
    <t>Mobil on the Run #613</t>
  </si>
  <si>
    <t>5840 S Lindbergh Blvd</t>
  </si>
  <si>
    <t>Farmers Union Oil Co - Cenex</t>
  </si>
  <si>
    <t>524 W Highway 52</t>
  </si>
  <si>
    <t>Velva</t>
  </si>
  <si>
    <t>Osmond Mini Mart - Conoco</t>
  </si>
  <si>
    <t>202 E Highway 20</t>
  </si>
  <si>
    <t>Osmond</t>
  </si>
  <si>
    <t>Stop N Go</t>
  </si>
  <si>
    <t>605 N Robinson Ave</t>
  </si>
  <si>
    <t>Hartington</t>
  </si>
  <si>
    <t>Tom's Service</t>
  </si>
  <si>
    <t>332 E Main St</t>
  </si>
  <si>
    <t>Pierce</t>
  </si>
  <si>
    <t>600 US 81</t>
  </si>
  <si>
    <t>Moffitt's Ford Lincoln &amp; RV</t>
  </si>
  <si>
    <t>1819 SE Marshall St</t>
  </si>
  <si>
    <t>Corner Store #1559</t>
  </si>
  <si>
    <t>101 N Water St</t>
  </si>
  <si>
    <t>Burnet</t>
  </si>
  <si>
    <t>Corner Store #1076</t>
  </si>
  <si>
    <t>9676 Westover Hills Blvd</t>
  </si>
  <si>
    <t>Corner Store #1318</t>
  </si>
  <si>
    <t>13810 Sawyer Ranch Rd</t>
  </si>
  <si>
    <t>Dripping Springs</t>
  </si>
  <si>
    <t>Green Rock Apartments</t>
  </si>
  <si>
    <t>1018 19th Ave NE</t>
  </si>
  <si>
    <t>1501 Portland Ave S</t>
  </si>
  <si>
    <t>2440 Harriet Ave</t>
  </si>
  <si>
    <t>BP - Pride of Lake County</t>
  </si>
  <si>
    <t>20915 Rand Rd</t>
  </si>
  <si>
    <t>Kildeer</t>
  </si>
  <si>
    <t>Family Express - Crown Point North</t>
  </si>
  <si>
    <t>802 E North St</t>
  </si>
  <si>
    <t>Family Express - Crown Point South</t>
  </si>
  <si>
    <t>998 S Court St</t>
  </si>
  <si>
    <t>Martins Oil</t>
  </si>
  <si>
    <t>106 S 1st St</t>
  </si>
  <si>
    <t>Pump &amp; Pantry #48</t>
  </si>
  <si>
    <t>3441 E 24th St</t>
  </si>
  <si>
    <t>Corner Store #1462</t>
  </si>
  <si>
    <t>1625 Research Forest Dr</t>
  </si>
  <si>
    <t>Shenandoah</t>
  </si>
  <si>
    <t>Corner Store #937</t>
  </si>
  <si>
    <t>14004 FM 529 Rd</t>
  </si>
  <si>
    <t>Corner Store #1471</t>
  </si>
  <si>
    <t>25 Calvary Rd</t>
  </si>
  <si>
    <t>Corner Store #1440</t>
  </si>
  <si>
    <t>8318 N Highway 6</t>
  </si>
  <si>
    <t>Dubberly Tractor</t>
  </si>
  <si>
    <t>1500 W Hundred Rd</t>
  </si>
  <si>
    <t>10151 Montana Ave</t>
  </si>
  <si>
    <t>Sunbelt</t>
  </si>
  <si>
    <t>8738 Vulcan Ln</t>
  </si>
  <si>
    <t>4077 Haywood Rd</t>
  </si>
  <si>
    <t>Mills River</t>
  </si>
  <si>
    <t>VNG - Valero</t>
  </si>
  <si>
    <t>3411 Antoine Dr</t>
  </si>
  <si>
    <t>Antoine Dr and W 34th St</t>
  </si>
  <si>
    <t>VNG - Shell</t>
  </si>
  <si>
    <t>12977 Trinity Blvd</t>
  </si>
  <si>
    <t>Trinity Blvd and S Main St</t>
  </si>
  <si>
    <t>Heil Environmental</t>
  </si>
  <si>
    <t>106 45th St NE</t>
  </si>
  <si>
    <t>Fort Payne</t>
  </si>
  <si>
    <t>Allied Energy</t>
  </si>
  <si>
    <t>109 Industrial Park Dr</t>
  </si>
  <si>
    <t>At the industrial park at Highways 281 and 13</t>
  </si>
  <si>
    <t>Edgeley</t>
  </si>
  <si>
    <t>Bjornson Oil</t>
  </si>
  <si>
    <t>734 N University Dr</t>
  </si>
  <si>
    <t>Cenex Petro Serve USA #78</t>
  </si>
  <si>
    <t>309 6th Ave SE</t>
  </si>
  <si>
    <t>JEA Parking Garage</t>
  </si>
  <si>
    <t>421 N Laura St</t>
  </si>
  <si>
    <t>Church St &amp; N Laura St</t>
  </si>
  <si>
    <t>Petro Serve USA #71</t>
  </si>
  <si>
    <t>1020 8th Ave SW</t>
  </si>
  <si>
    <t>Valley City</t>
  </si>
  <si>
    <t>Kwik Trip #231</t>
  </si>
  <si>
    <t>305 W Prairie St</t>
  </si>
  <si>
    <t>Boscobel</t>
  </si>
  <si>
    <t>Stripes Store #1036</t>
  </si>
  <si>
    <t>14550 John F. Kennedy Blvd</t>
  </si>
  <si>
    <t>Stripes Store #1033</t>
  </si>
  <si>
    <t>7784 Fairbanks N Houston Rd</t>
  </si>
  <si>
    <t>Folded Hills Farmstead</t>
  </si>
  <si>
    <t>2323 Old Coast Highway Rd</t>
  </si>
  <si>
    <t>Gaviota</t>
  </si>
  <si>
    <t>4502 Indianapolis Blvd</t>
  </si>
  <si>
    <t>East Chicago</t>
  </si>
  <si>
    <t>All Star</t>
  </si>
  <si>
    <t>5208 Broadway</t>
  </si>
  <si>
    <t>Holiday Stationstore #338</t>
  </si>
  <si>
    <t>3225 40th Ave NW</t>
  </si>
  <si>
    <t>Holiday Stationstore #3506</t>
  </si>
  <si>
    <t>16825 County Rd 24</t>
  </si>
  <si>
    <t>Kwik Trip #224</t>
  </si>
  <si>
    <t>2715 W Michigan St</t>
  </si>
  <si>
    <t>Minnoco - Kaposia Convenience Center</t>
  </si>
  <si>
    <t>1214 Southview Blvd</t>
  </si>
  <si>
    <t>South St. Paul</t>
  </si>
  <si>
    <t>2019-04-01 22:54:58 UTC</t>
  </si>
  <si>
    <t>Minnoco</t>
  </si>
  <si>
    <t>3360 Shoreline Dr</t>
  </si>
  <si>
    <t>Wayzata</t>
  </si>
  <si>
    <t>2019-04-01 22:49:31 UTC</t>
  </si>
  <si>
    <t>Minnoco - Glenn's 1-Stop</t>
  </si>
  <si>
    <t>12908 Minnetonka Blvd</t>
  </si>
  <si>
    <t>Hopkins</t>
  </si>
  <si>
    <t>North Star Co-op - Cenex</t>
  </si>
  <si>
    <t>1304 Highway 5 W</t>
  </si>
  <si>
    <t>Cavalier</t>
  </si>
  <si>
    <t>Nonatum Resort</t>
  </si>
  <si>
    <t>95 Ocean Ave</t>
  </si>
  <si>
    <t>Kennebunkport</t>
  </si>
  <si>
    <t>Beachmere Inn</t>
  </si>
  <si>
    <t>62 Beachmere Pl</t>
  </si>
  <si>
    <t>Ogunquit</t>
  </si>
  <si>
    <t>Horizon Solutions</t>
  </si>
  <si>
    <t>32 Haigis Pkwy</t>
  </si>
  <si>
    <t>Scarborough</t>
  </si>
  <si>
    <t>Morong Falmouth Dealership</t>
  </si>
  <si>
    <t>187 US Route 1</t>
  </si>
  <si>
    <t>2019-02-01 20:53:01 UTC</t>
  </si>
  <si>
    <t>Best Western Plus - Boulder Inn</t>
  </si>
  <si>
    <t>770 28th St</t>
  </si>
  <si>
    <t>Destin Commons Mall</t>
  </si>
  <si>
    <t>4300 Legendary Dr</t>
  </si>
  <si>
    <t>Located on back of Uncle Bucks Bowling, near Bass Pro Shop</t>
  </si>
  <si>
    <t>Destin</t>
  </si>
  <si>
    <t>3543 Highway 367</t>
  </si>
  <si>
    <t>Located off of Exit 42 on Hwy 67/167</t>
  </si>
  <si>
    <t>Higginson</t>
  </si>
  <si>
    <t>Canton Town Hall</t>
  </si>
  <si>
    <t>4 Market St</t>
  </si>
  <si>
    <t>Bishop's Orchards</t>
  </si>
  <si>
    <t>1355 Boston Post Rd</t>
  </si>
  <si>
    <t>Located near the red barn</t>
  </si>
  <si>
    <t>Guilford</t>
  </si>
  <si>
    <t>Killingly Town Hall</t>
  </si>
  <si>
    <t>172 Main St</t>
  </si>
  <si>
    <t>Killingly</t>
  </si>
  <si>
    <t>East Norwalk Library</t>
  </si>
  <si>
    <t>51 Van Zant St</t>
  </si>
  <si>
    <t>Town of Stafford - Town Hall</t>
  </si>
  <si>
    <t>Stafford Springs</t>
  </si>
  <si>
    <t>Windham Town Hall</t>
  </si>
  <si>
    <t>979 Main St</t>
  </si>
  <si>
    <t>Windham</t>
  </si>
  <si>
    <t>Woodbridge Town Hall</t>
  </si>
  <si>
    <t>11 Meetinghouse Ln</t>
  </si>
  <si>
    <t>Washington Gas</t>
  </si>
  <si>
    <t>1800 N Market St</t>
  </si>
  <si>
    <t>7685 Penn Belt Dr</t>
  </si>
  <si>
    <t>Forestville</t>
  </si>
  <si>
    <t>Thorntons #85</t>
  </si>
  <si>
    <t>114 Rosenberger Ave</t>
  </si>
  <si>
    <t>Clean Energy - Los Angeles County Metropolitan Transportation Authority - Division 13</t>
  </si>
  <si>
    <t>920 N Vignes St</t>
  </si>
  <si>
    <t>B&amp;H Construction</t>
  </si>
  <si>
    <t>600 W Interstate Dr</t>
  </si>
  <si>
    <t>Exit 104 on I-35.</t>
  </si>
  <si>
    <t>Goldsby</t>
  </si>
  <si>
    <t>Young's Family Market</t>
  </si>
  <si>
    <t>9277 State Route 159</t>
  </si>
  <si>
    <t>Kwik Trip #270</t>
  </si>
  <si>
    <t>222 Lawe St</t>
  </si>
  <si>
    <t>Kaukauna</t>
  </si>
  <si>
    <t>Kwik Trip #317</t>
  </si>
  <si>
    <t>1751 E Wisconsin St</t>
  </si>
  <si>
    <t>Kwik Trip #865</t>
  </si>
  <si>
    <t>130 Dynex Dr</t>
  </si>
  <si>
    <t>Pewaukee</t>
  </si>
  <si>
    <t>Kwik Trip #241</t>
  </si>
  <si>
    <t>300 S Pine Ridge Ave</t>
  </si>
  <si>
    <t>Merrill</t>
  </si>
  <si>
    <t>Kwik Trip #247</t>
  </si>
  <si>
    <t>235 North Rd</t>
  </si>
  <si>
    <t>Cloquet</t>
  </si>
  <si>
    <t>Kwik Trip #201</t>
  </si>
  <si>
    <t>3530 Mall Dr</t>
  </si>
  <si>
    <t>Kwik Star #207</t>
  </si>
  <si>
    <t>1420 11th St</t>
  </si>
  <si>
    <t>De Witt</t>
  </si>
  <si>
    <t>Kwik Trip #234</t>
  </si>
  <si>
    <t>1320 Highway 45</t>
  </si>
  <si>
    <t>City of Santa Monica - Garage #6</t>
  </si>
  <si>
    <t>1443 2nd St</t>
  </si>
  <si>
    <t>Thorntons #707</t>
  </si>
  <si>
    <t>2356 W Hillsborough Ave</t>
  </si>
  <si>
    <t>Sheetz Store #548</t>
  </si>
  <si>
    <t>4736 US Highway 29 N</t>
  </si>
  <si>
    <t>Speedway #3528</t>
  </si>
  <si>
    <t>32769 Walker Rd</t>
  </si>
  <si>
    <t>Avon Lake</t>
  </si>
  <si>
    <t>Speedway #3574</t>
  </si>
  <si>
    <t>2750 Lake Michigan Dr</t>
  </si>
  <si>
    <t>1423 Swift Rd</t>
  </si>
  <si>
    <t>2018-11-15 21:58:24 UTC</t>
  </si>
  <si>
    <t>123 Energy Ave</t>
  </si>
  <si>
    <t>2018-11-15 21:58:38 UTC</t>
  </si>
  <si>
    <t>201 N Arthur St</t>
  </si>
  <si>
    <t>Mount Prospect</t>
  </si>
  <si>
    <t>2018-11-15 21:57:37 UTC</t>
  </si>
  <si>
    <t>2001 Aucutt Rd</t>
  </si>
  <si>
    <t>2018-11-15 21:59:22 UTC</t>
  </si>
  <si>
    <t>919 W First St</t>
  </si>
  <si>
    <t>2018-11-15 21:59:37 UTC</t>
  </si>
  <si>
    <t>Meijer Gas #303</t>
  </si>
  <si>
    <t>2770 S State Rd</t>
  </si>
  <si>
    <t>Ionia</t>
  </si>
  <si>
    <t>Town of Cortlandt</t>
  </si>
  <si>
    <t>1 Heady St</t>
  </si>
  <si>
    <t>Right off Oregon Rd, north of Bear Mountain State Parkway</t>
  </si>
  <si>
    <t>Cortlandt</t>
  </si>
  <si>
    <t>Tarrytown Metro - North Train Station</t>
  </si>
  <si>
    <t>4173 Green St</t>
  </si>
  <si>
    <t>East side of the tracks near Marina. Parking spaces are against the fence by the tracks</t>
  </si>
  <si>
    <t>Tarrytown</t>
  </si>
  <si>
    <t>IBM Research Fleet Lot</t>
  </si>
  <si>
    <t>1101 Kitchawan Rd</t>
  </si>
  <si>
    <t>Off Route 134, located close to the main building in the primary employee parking lot</t>
  </si>
  <si>
    <t>Ossining</t>
  </si>
  <si>
    <t>Chappaqua Metro - North Train Station</t>
  </si>
  <si>
    <t>108 Allen Pl</t>
  </si>
  <si>
    <t>Exit 32 off Saw Mill River Parkway</t>
  </si>
  <si>
    <t>Chappaqua</t>
  </si>
  <si>
    <t>Hamilton Parking Garage</t>
  </si>
  <si>
    <t>365 Hamilton Ave</t>
  </si>
  <si>
    <t>Near entrance from EJ Conroy Dr</t>
  </si>
  <si>
    <t>Longview Parking Garage</t>
  </si>
  <si>
    <t>11 Longview Ave</t>
  </si>
  <si>
    <t>South of E Post Rd. Located at northeast corner of garage, ground level</t>
  </si>
  <si>
    <t>Lyons Place Municipal Parking Garage</t>
  </si>
  <si>
    <t>4 Lyons Pl</t>
  </si>
  <si>
    <t>North of Maple Ave. Located on 1st level, just right of entrance</t>
  </si>
  <si>
    <t>Skaneateles Village Hall</t>
  </si>
  <si>
    <t>26 Fennell St</t>
  </si>
  <si>
    <t>At Village Hall building, next to the Post Office and Tops Market</t>
  </si>
  <si>
    <t>Skaneateles</t>
  </si>
  <si>
    <t>Lexington-Grove East Garage</t>
  </si>
  <si>
    <t>100 Main St</t>
  </si>
  <si>
    <t>Turn right from Main St. Entrance. EVSE facing Dr. Martin Luther King Jr Blvd</t>
  </si>
  <si>
    <t>Price Chopper #168</t>
  </si>
  <si>
    <t>19 Centre Dr</t>
  </si>
  <si>
    <t>Metro-North Train Station - Cortlandt</t>
  </si>
  <si>
    <t>2 Memorial Dr</t>
  </si>
  <si>
    <t>Cortlandt Manor</t>
  </si>
  <si>
    <t>Beacon Metro North Train Station</t>
  </si>
  <si>
    <t>1 Ferry Plaza</t>
  </si>
  <si>
    <t>Located off Route 9D</t>
  </si>
  <si>
    <t>Beacon</t>
  </si>
  <si>
    <t>Stony Brook University</t>
  </si>
  <si>
    <t>118 Administration</t>
  </si>
  <si>
    <t>Located in the Admin Parking Garage - Level 3</t>
  </si>
  <si>
    <t>Stony Brook</t>
  </si>
  <si>
    <t>Port Authority Bus Terminal</t>
  </si>
  <si>
    <t>625 8th Ave</t>
  </si>
  <si>
    <t>Bay Ridge Municipal Parking Garage</t>
  </si>
  <si>
    <t>8501 5th Ave</t>
  </si>
  <si>
    <t>Court Square Municipal Parking Garage</t>
  </si>
  <si>
    <t>45 Court Square</t>
  </si>
  <si>
    <t>Located between Court Square East and Court Square West (Anable Street), South of Jackson avenue behind court house</t>
  </si>
  <si>
    <t>East 149th Street Municipal Parking Garage</t>
  </si>
  <si>
    <t>315 E 149th St</t>
  </si>
  <si>
    <t>Jerome-Gun Hill Road Municipal Parking Garage</t>
  </si>
  <si>
    <t>3510 Jerome Ave</t>
  </si>
  <si>
    <t>Saint George Courthouse</t>
  </si>
  <si>
    <t>54 Central Ave</t>
  </si>
  <si>
    <t>Jamestown Community College</t>
  </si>
  <si>
    <t>525 Falconer St</t>
  </si>
  <si>
    <t>Rouses Point</t>
  </si>
  <si>
    <t>139 Lake St</t>
  </si>
  <si>
    <t>Freeport Plaza E</t>
  </si>
  <si>
    <t>Located at the North East corner of East Sunrise Highway and Henry St</t>
  </si>
  <si>
    <t>Speedway #2323</t>
  </si>
  <si>
    <t>2190 Rawsonville Rd</t>
  </si>
  <si>
    <t>Ypsilanti Township</t>
  </si>
  <si>
    <t>Kum &amp; Go #390</t>
  </si>
  <si>
    <t>680 Southwest Dr</t>
  </si>
  <si>
    <t>817 S Dirksen Pkwy</t>
  </si>
  <si>
    <t>Kum &amp; Go #453</t>
  </si>
  <si>
    <t>1503 Range Line Rd</t>
  </si>
  <si>
    <t>Joplin</t>
  </si>
  <si>
    <t>Kum &amp; Go #468</t>
  </si>
  <si>
    <t>609 Elm St</t>
  </si>
  <si>
    <t>Kum &amp; Go #872</t>
  </si>
  <si>
    <t>10021 S Mingo Rd</t>
  </si>
  <si>
    <t>Northeast corner of 101st &amp; Memorial</t>
  </si>
  <si>
    <t>Kum &amp; Go #863</t>
  </si>
  <si>
    <t>801 N 9th St</t>
  </si>
  <si>
    <t>On the east side of 9th St (Hwy 97), just two blocks south of I-44.</t>
  </si>
  <si>
    <t>Thorntons #80</t>
  </si>
  <si>
    <t>2330 S 3rd St</t>
  </si>
  <si>
    <t>Family Express - Portage South</t>
  </si>
  <si>
    <t>5901 Highway 6</t>
  </si>
  <si>
    <t>RaceTrac #219</t>
  </si>
  <si>
    <t>2032 W University Dr</t>
  </si>
  <si>
    <t>5873 Genesee St</t>
  </si>
  <si>
    <t>34 Cady Hill Blvd</t>
  </si>
  <si>
    <t>Intersection at Geyser Rd</t>
  </si>
  <si>
    <t>441 N Buchanan Cir</t>
  </si>
  <si>
    <t>Pacheco</t>
  </si>
  <si>
    <t>Fred Beans Ford</t>
  </si>
  <si>
    <t>876 N Easton Rd</t>
  </si>
  <si>
    <t>2019-01-24 17:12:39 UTC</t>
  </si>
  <si>
    <t>Ottawa National Wildlife Refuge</t>
  </si>
  <si>
    <t>14000 W State Route 2</t>
  </si>
  <si>
    <t>Located at the Visitor Center</t>
  </si>
  <si>
    <t>Cincinnati Northern Kentucky International Airport</t>
  </si>
  <si>
    <t>2939 Terminal Dr</t>
  </si>
  <si>
    <t>Located in the Short Term parking, level D30</t>
  </si>
  <si>
    <t>Located in the ValuPark Lot, Row 1</t>
  </si>
  <si>
    <t>Dumpster Depot</t>
  </si>
  <si>
    <t>237 Park Ave SW</t>
  </si>
  <si>
    <t>Station Plaza Parking Garage</t>
  </si>
  <si>
    <t>50 Yard Ave</t>
  </si>
  <si>
    <t>Located on the roof of the garage</t>
  </si>
  <si>
    <t>Lehn &amp; Vogt Insurance</t>
  </si>
  <si>
    <t>2980 S McCall Rd</t>
  </si>
  <si>
    <t>Located at S McCall Rd and Oriole Blvd (San Casa Blvd)</t>
  </si>
  <si>
    <t>Casco Community Center</t>
  </si>
  <si>
    <t>940 Meadow Rd</t>
  </si>
  <si>
    <t>Casco</t>
  </si>
  <si>
    <t>Standish Town Hall</t>
  </si>
  <si>
    <t>175 NE Rd</t>
  </si>
  <si>
    <t>Kendall Ford</t>
  </si>
  <si>
    <t>250 E Overland Rd</t>
  </si>
  <si>
    <t>Located on the right hand side</t>
  </si>
  <si>
    <t>Snoqualmie Casino</t>
  </si>
  <si>
    <t>37500 SE N Bend</t>
  </si>
  <si>
    <t>Located in the parking garage on each level of the garage</t>
  </si>
  <si>
    <t>Cape May - Lewes Ferry Terminal</t>
  </si>
  <si>
    <t>43 Cape Henlopen Dr</t>
  </si>
  <si>
    <t>Westmoreland Conservation District</t>
  </si>
  <si>
    <t>218 Donahoe Rd</t>
  </si>
  <si>
    <t>Piedmont Natural Gas - Anderson</t>
  </si>
  <si>
    <t>1207 SC Highway 28 Bypass</t>
  </si>
  <si>
    <t>At the corner of Pearman Dairy Rd and West Whitner St.</t>
  </si>
  <si>
    <t>GAIN Clean Fuel - Keystone CNG</t>
  </si>
  <si>
    <t>3601 Glover Rd</t>
  </si>
  <si>
    <t>85 Freeman Farm Rd</t>
  </si>
  <si>
    <t>Station is at exit 60 off I-85</t>
  </si>
  <si>
    <t>2115 W Bennett St</t>
  </si>
  <si>
    <t>Fred Meyer Distribution Center</t>
  </si>
  <si>
    <t>12108 SE Highway 212</t>
  </si>
  <si>
    <t>City Furniture</t>
  </si>
  <si>
    <t>6701 N Hiatus Rd</t>
  </si>
  <si>
    <t>Tamarac</t>
  </si>
  <si>
    <t>Clean Energy - Jacksonville Transportation Authority</t>
  </si>
  <si>
    <t>100 N Myrtle Ave</t>
  </si>
  <si>
    <t>Rose Tree Media School District</t>
  </si>
  <si>
    <t>172 Barren Rd</t>
  </si>
  <si>
    <t>Media</t>
  </si>
  <si>
    <t>Clean Energy - Morongo Basin Transit Authority</t>
  </si>
  <si>
    <t>62405 Verbena Rd</t>
  </si>
  <si>
    <t>Joshua Tree</t>
  </si>
  <si>
    <t>City of South Portland - Planning &amp; Development</t>
  </si>
  <si>
    <t>496 Ocean St</t>
  </si>
  <si>
    <t>6994 Bullion Ave</t>
  </si>
  <si>
    <t>Presqu'ile Winery</t>
  </si>
  <si>
    <t>5391 Presquile Dr</t>
  </si>
  <si>
    <t>Enter the property and drive 1 mile in from the entrance. Follow the wine tasting signs to the parking lot in front of the tasting room.</t>
  </si>
  <si>
    <t>25830 Ford Rd</t>
  </si>
  <si>
    <t>22268 Highway 9 W</t>
  </si>
  <si>
    <t>Cresco</t>
  </si>
  <si>
    <t>Ingles Market</t>
  </si>
  <si>
    <t>2130 E Main St</t>
  </si>
  <si>
    <t>Sunshine Chevrolet</t>
  </si>
  <si>
    <t>100 Thunderland Cir</t>
  </si>
  <si>
    <t>2019-02-01 19:10:02 UTC</t>
  </si>
  <si>
    <t>Anaheim Regional Transit Intermodal Center - Lot A</t>
  </si>
  <si>
    <t>2626 E Katella Ave</t>
  </si>
  <si>
    <t>2019-01-22 18:39:57 UTC</t>
  </si>
  <si>
    <t>Mills Rentals Office</t>
  </si>
  <si>
    <t>120 Purefoy Rd</t>
  </si>
  <si>
    <t>Located next to the street between 118 and 119 Purefoy Rd</t>
  </si>
  <si>
    <t>5260 W 2400 S</t>
  </si>
  <si>
    <t>Exit 11/Highway 201</t>
  </si>
  <si>
    <t>West Valley City</t>
  </si>
  <si>
    <t>5348 E Houston St</t>
  </si>
  <si>
    <t>35750 Highway 58</t>
  </si>
  <si>
    <t>Buttonwillow</t>
  </si>
  <si>
    <t>Greater Cleveland Regional Transit Authority - Hayden Facility</t>
  </si>
  <si>
    <t>1661 Hayden Ave</t>
  </si>
  <si>
    <t>Euclid Ave and Eddy Rd</t>
  </si>
  <si>
    <t>East Cleveland</t>
  </si>
  <si>
    <t>South Bend Public Transportation Corp</t>
  </si>
  <si>
    <t>1401 S Lafayette Blvd</t>
  </si>
  <si>
    <t>Fueling center is located on the north side of Transpo's property and is accessible through the Stull St entrance.</t>
  </si>
  <si>
    <t>Clean Energy - Centre County Recycling &amp; Refuse Authority</t>
  </si>
  <si>
    <t>100 Transfer Rd</t>
  </si>
  <si>
    <t>Located off of route 26</t>
  </si>
  <si>
    <t>Bellefonte</t>
  </si>
  <si>
    <t>CNG Technologies LLC</t>
  </si>
  <si>
    <t>1607 Martin Luther King Jr Blvd</t>
  </si>
  <si>
    <t>St. Landry Solid Waste Disposal District</t>
  </si>
  <si>
    <t>417 Solid Waste Rd</t>
  </si>
  <si>
    <t>2717 W Landry St</t>
  </si>
  <si>
    <t>TruStar Energy - Beaver Creek Transport</t>
  </si>
  <si>
    <t>80829 Co Rd 13</t>
  </si>
  <si>
    <t>South Jersey Gas - Wawa #8305</t>
  </si>
  <si>
    <t>51 Berkeley Rd</t>
  </si>
  <si>
    <t>Berkeley Rd and I-295</t>
  </si>
  <si>
    <t>Paulsboro</t>
  </si>
  <si>
    <t>Clean Energy - Progressive Waste Solutions</t>
  </si>
  <si>
    <t>2138 Country Ln</t>
  </si>
  <si>
    <t>303 Fallbrook Dr</t>
  </si>
  <si>
    <t>Located in the Pinto Business Park near I-45 and Beltway 8.</t>
  </si>
  <si>
    <t>Speedway #2202</t>
  </si>
  <si>
    <t>24210 Novi Rd</t>
  </si>
  <si>
    <t>Speedway #2238</t>
  </si>
  <si>
    <t>2255 Crooks Rd</t>
  </si>
  <si>
    <t>Speedway #2289</t>
  </si>
  <si>
    <t>3605 Burlingame Ave SW</t>
  </si>
  <si>
    <t>Speedway #2314</t>
  </si>
  <si>
    <t>29239 E 23 Mile Rd</t>
  </si>
  <si>
    <t>New Baltimore</t>
  </si>
  <si>
    <t>Speedway #2367</t>
  </si>
  <si>
    <t>47395 Pontiac Trail</t>
  </si>
  <si>
    <t>Speedway #2380</t>
  </si>
  <si>
    <t>3700 Gull Rd</t>
  </si>
  <si>
    <t>Speedway #2910</t>
  </si>
  <si>
    <t>5701 Grand Ave</t>
  </si>
  <si>
    <t>Speedway #2911</t>
  </si>
  <si>
    <t>1200 Long Run Rd</t>
  </si>
  <si>
    <t>White Oak</t>
  </si>
  <si>
    <t>Speedway #2912</t>
  </si>
  <si>
    <t>3801 Ohio River Blvd</t>
  </si>
  <si>
    <t>Baden</t>
  </si>
  <si>
    <t>Speedway #3328</t>
  </si>
  <si>
    <t>2609 Harvard Ave</t>
  </si>
  <si>
    <t>Newburgh Heights</t>
  </si>
  <si>
    <t>Speedway #3389</t>
  </si>
  <si>
    <t>7300 Dixie Hwy</t>
  </si>
  <si>
    <t>Speedway #3401</t>
  </si>
  <si>
    <t>1488 Austin Pike</t>
  </si>
  <si>
    <t>Speedway #3405</t>
  </si>
  <si>
    <t>8350 Cincinnati Dayton Rd</t>
  </si>
  <si>
    <t>Speedway #3428</t>
  </si>
  <si>
    <t>3088 Creekside Dr</t>
  </si>
  <si>
    <t>Speedway #3568</t>
  </si>
  <si>
    <t>615 S Broadway</t>
  </si>
  <si>
    <t>Middleville</t>
  </si>
  <si>
    <t>Speedway #3578</t>
  </si>
  <si>
    <t>1155 W Superior St</t>
  </si>
  <si>
    <t>Speedway #3586</t>
  </si>
  <si>
    <t>4096 Plainfield Ave</t>
  </si>
  <si>
    <t>Speedway #3681</t>
  </si>
  <si>
    <t>765 Darrow Rd</t>
  </si>
  <si>
    <t>Speedway #3683</t>
  </si>
  <si>
    <t>1500 Reynolds Rd</t>
  </si>
  <si>
    <t>Speedway #4313</t>
  </si>
  <si>
    <t>550 W Johnson St</t>
  </si>
  <si>
    <t>Speedway #4362</t>
  </si>
  <si>
    <t>11651 E 15 Mile Rd</t>
  </si>
  <si>
    <t>Speedway #5162</t>
  </si>
  <si>
    <t>2401 E Markland Ave</t>
  </si>
  <si>
    <t>Speedway #5259</t>
  </si>
  <si>
    <t>8023 Springboro Pike</t>
  </si>
  <si>
    <t>Speedway #5373</t>
  </si>
  <si>
    <t>447 N Bolingbrook Dr</t>
  </si>
  <si>
    <t>Speedway #5519</t>
  </si>
  <si>
    <t>3346 E Michigan Ave</t>
  </si>
  <si>
    <t>Speedway #6086</t>
  </si>
  <si>
    <t>57766 State Rd 19</t>
  </si>
  <si>
    <t>Speedway #6882</t>
  </si>
  <si>
    <t>704 E State Rd 32</t>
  </si>
  <si>
    <t>Speedway #7148</t>
  </si>
  <si>
    <t>450 Highway 109 N</t>
  </si>
  <si>
    <t>Speedway #7154</t>
  </si>
  <si>
    <t>2018 US Highway 70 E</t>
  </si>
  <si>
    <t>Speedway #7158</t>
  </si>
  <si>
    <t>1898 Genesis Rd</t>
  </si>
  <si>
    <t>Speedway #7162</t>
  </si>
  <si>
    <t>2230 Westland Dr</t>
  </si>
  <si>
    <t>Speedway #7163</t>
  </si>
  <si>
    <t>2522 Christmasville Rd</t>
  </si>
  <si>
    <t>Speedway #7250</t>
  </si>
  <si>
    <t>930 S Main St</t>
  </si>
  <si>
    <t>Speedway #7427</t>
  </si>
  <si>
    <t>7201 W 183rd St</t>
  </si>
  <si>
    <t>Tinley Park</t>
  </si>
  <si>
    <t>Speedway #7519</t>
  </si>
  <si>
    <t>5011 Central Ave</t>
  </si>
  <si>
    <t>Speedway #7568</t>
  </si>
  <si>
    <t>499 W Boughton</t>
  </si>
  <si>
    <t>Speedway #8019</t>
  </si>
  <si>
    <t>987 W State St</t>
  </si>
  <si>
    <t>Speedway #8335</t>
  </si>
  <si>
    <t>6845 Calumet Ave</t>
  </si>
  <si>
    <t>Speedway #8491</t>
  </si>
  <si>
    <t>3510 Elizabeth Lake Rd</t>
  </si>
  <si>
    <t>Speedway #8646</t>
  </si>
  <si>
    <t>3208 Scottsville Rd</t>
  </si>
  <si>
    <t>Speedway #8827</t>
  </si>
  <si>
    <t>507 W Milham St</t>
  </si>
  <si>
    <t>Speedway #8830</t>
  </si>
  <si>
    <t>6980 N Rochester Rd</t>
  </si>
  <si>
    <t>Speedway #8873</t>
  </si>
  <si>
    <t>4960 Dixie Hwy</t>
  </si>
  <si>
    <t>Speedway #9284</t>
  </si>
  <si>
    <t>296 County Rd 410</t>
  </si>
  <si>
    <t>South Point</t>
  </si>
  <si>
    <t>Speedway #9451</t>
  </si>
  <si>
    <t>2400 Terra Crossing Blvd</t>
  </si>
  <si>
    <t>Speedway #9685</t>
  </si>
  <si>
    <t>5510 Bardstown Rd</t>
  </si>
  <si>
    <t>Speedway #9699</t>
  </si>
  <si>
    <t>803 S Broadway</t>
  </si>
  <si>
    <t>LA Fitness</t>
  </si>
  <si>
    <t>7230 Firestone Blvd</t>
  </si>
  <si>
    <t>Champion Fiat</t>
  </si>
  <si>
    <t>9715 Firestone Blvd</t>
  </si>
  <si>
    <t>Lakewood City Hall</t>
  </si>
  <si>
    <t>5050 Clark Ave</t>
  </si>
  <si>
    <t>Located in front of Clark</t>
  </si>
  <si>
    <t>Cole Ford Lincoln</t>
  </si>
  <si>
    <t>410 E Chicago St</t>
  </si>
  <si>
    <t>Coldwater</t>
  </si>
  <si>
    <t>Holiday Inn &amp; Suites</t>
  </si>
  <si>
    <t>2365 NW 43rd St</t>
  </si>
  <si>
    <t>Grappone Toyota</t>
  </si>
  <si>
    <t>594 New Hampshire 3A</t>
  </si>
  <si>
    <t>Bow</t>
  </si>
  <si>
    <t>Omni - Mount Washington Resort</t>
  </si>
  <si>
    <t>310 Mount Washington Hotel Rd</t>
  </si>
  <si>
    <t>Kwik Trip #178</t>
  </si>
  <si>
    <t>455 Concord St S</t>
  </si>
  <si>
    <t>New Brunswick Parking Authority</t>
  </si>
  <si>
    <t>7 Wall St</t>
  </si>
  <si>
    <t>Gateway Garage, located on the 2nd floor</t>
  </si>
  <si>
    <t>New Brunswick</t>
  </si>
  <si>
    <t>95 Patterson St</t>
  </si>
  <si>
    <t>Wellness Deck Garage located on the corner of 100 Kirkpatrick and Church Street. Located on the 5th and 6th floors</t>
  </si>
  <si>
    <t>Chevy Chase Pavilion</t>
  </si>
  <si>
    <t>5355 Wisconsin Ave NW</t>
  </si>
  <si>
    <t>Entrance on Wisconsin Circle</t>
  </si>
  <si>
    <t>1000 Wilson Blvd</t>
  </si>
  <si>
    <t>Stanford Court Hotel</t>
  </si>
  <si>
    <t>905 California St</t>
  </si>
  <si>
    <t>Cichy's Garage</t>
  </si>
  <si>
    <t>5 Main St</t>
  </si>
  <si>
    <t>Smithsonian Museum Support Center</t>
  </si>
  <si>
    <t>4210 Silver Hill Rd</t>
  </si>
  <si>
    <t>Camp Springs</t>
  </si>
  <si>
    <t>City of Temple</t>
  </si>
  <si>
    <t>2625 E Avenue H</t>
  </si>
  <si>
    <t>Off Hwy 363, Avenue H becomes "Little Flock" Rd.</t>
  </si>
  <si>
    <t>Millbrae</t>
  </si>
  <si>
    <t>13550 Aspinwall Ave</t>
  </si>
  <si>
    <t>2019-02-26 21:13:53 UTC</t>
  </si>
  <si>
    <t>2323 117th Ave</t>
  </si>
  <si>
    <t>At Highpointe Business Park at Colorado 257 and U.S. 34</t>
  </si>
  <si>
    <t>Sprint Foods Store #723</t>
  </si>
  <si>
    <t>921 E Pine Log Rd</t>
  </si>
  <si>
    <t>Champion CNG</t>
  </si>
  <si>
    <t>316 N Main St</t>
  </si>
  <si>
    <t>Hennessey</t>
  </si>
  <si>
    <t>Trillium - Monterey Regional Waste Management District</t>
  </si>
  <si>
    <t>14201 Del Monte Blvd</t>
  </si>
  <si>
    <t>Marina</t>
  </si>
  <si>
    <t>2713 Lynx Ln</t>
  </si>
  <si>
    <t>Corner Store #1672</t>
  </si>
  <si>
    <t>3171 E Pecos Rd</t>
  </si>
  <si>
    <t>Gilbert</t>
  </si>
  <si>
    <t>RaceTrac #2306</t>
  </si>
  <si>
    <t>3310 S Cooper St</t>
  </si>
  <si>
    <t>SuperAmerica #4160</t>
  </si>
  <si>
    <t>6545 W River Rd</t>
  </si>
  <si>
    <t>Brooks Cenex</t>
  </si>
  <si>
    <t>701 Highway 59 S</t>
  </si>
  <si>
    <t>Brooks</t>
  </si>
  <si>
    <t>2019-03-27 22:31:51 UTC</t>
  </si>
  <si>
    <t>Freeborn County Co-op Oil</t>
  </si>
  <si>
    <t>105 5th St</t>
  </si>
  <si>
    <t>Freeborn</t>
  </si>
  <si>
    <t>Holiday Stationstore #3519</t>
  </si>
  <si>
    <t>1285 Cope Ave E</t>
  </si>
  <si>
    <t>Plymouth VIP Auto</t>
  </si>
  <si>
    <t>9950 County Rd 9</t>
  </si>
  <si>
    <t>Holiday Stationstore #430</t>
  </si>
  <si>
    <t>1851 Assisi Dr NW</t>
  </si>
  <si>
    <t>Marshall Cretin Minnoco</t>
  </si>
  <si>
    <t>2178 Marshall Ave</t>
  </si>
  <si>
    <t>SuperAmerica #4340</t>
  </si>
  <si>
    <t>3235 White Bear Ave</t>
  </si>
  <si>
    <t>Clean Energy - Aviation CNG</t>
  </si>
  <si>
    <t>9131 Aviation Blvd</t>
  </si>
  <si>
    <t>Inglewood</t>
  </si>
  <si>
    <t>Clean Energy - Cajalco Expressway</t>
  </si>
  <si>
    <t>19295 Harvill Ave</t>
  </si>
  <si>
    <t>Trinity College</t>
  </si>
  <si>
    <t>18-60 Crescent St</t>
  </si>
  <si>
    <t>City of Meriden - Meriden Public Library</t>
  </si>
  <si>
    <t>105 Miller St</t>
  </si>
  <si>
    <t>University of Connecticut - South Parking Garage</t>
  </si>
  <si>
    <t>505 Jim Calhoun Way</t>
  </si>
  <si>
    <t>Kum &amp; Go #676</t>
  </si>
  <si>
    <t>2588 Airport Rd</t>
  </si>
  <si>
    <t>Kum &amp; Go #535</t>
  </si>
  <si>
    <t>4960 E Broadway</t>
  </si>
  <si>
    <t>Kum &amp; Go #542</t>
  </si>
  <si>
    <t>11989 Hickman Rd</t>
  </si>
  <si>
    <t>Kum &amp; Go #633</t>
  </si>
  <si>
    <t>1400 N Minnesota Ave</t>
  </si>
  <si>
    <t>Kum &amp; Go #890 - North</t>
  </si>
  <si>
    <t>767 E Will Rogers Pkwy</t>
  </si>
  <si>
    <t>Vinita</t>
  </si>
  <si>
    <t>Kum &amp; Go #891 - South</t>
  </si>
  <si>
    <t>Kum &amp; Go #316</t>
  </si>
  <si>
    <t>2999 Bonanza Dr</t>
  </si>
  <si>
    <t>Kum &amp; Go #465</t>
  </si>
  <si>
    <t>5343 S Campbell Ave</t>
  </si>
  <si>
    <t>Kum &amp; Go #480</t>
  </si>
  <si>
    <t>777 E Battlefield</t>
  </si>
  <si>
    <t>Kum &amp; Go #382</t>
  </si>
  <si>
    <t>104 N Bloomington</t>
  </si>
  <si>
    <t>Kum &amp; Go #313</t>
  </si>
  <si>
    <t>5480 E 120th Ave</t>
  </si>
  <si>
    <t>Kum &amp; Go #423</t>
  </si>
  <si>
    <t>90 E Main St</t>
  </si>
  <si>
    <t>Sapp Brothers Travel Center - Omaha</t>
  </si>
  <si>
    <t>9905 Sapp Bros Dr</t>
  </si>
  <si>
    <t>Mile Marker 440</t>
  </si>
  <si>
    <t>PR 790 East Colorado</t>
  </si>
  <si>
    <t>790 E Colorado Blvd</t>
  </si>
  <si>
    <t>PR 35 North Lake</t>
  </si>
  <si>
    <t>35 N Lake Ave</t>
  </si>
  <si>
    <t>PR 155 North Lake</t>
  </si>
  <si>
    <t>155 N Lake Ave</t>
  </si>
  <si>
    <t>Sheraton Princess Kaiulani</t>
  </si>
  <si>
    <t>120 Kaiulani Ave</t>
  </si>
  <si>
    <t>Kapolei Village Center</t>
  </si>
  <si>
    <t>4850 Kapolei Pkwy</t>
  </si>
  <si>
    <t>Westin Kaanapali Ocean Resort</t>
  </si>
  <si>
    <t>6 Kai Ala Dr</t>
  </si>
  <si>
    <t>Located in the Villas parking garage</t>
  </si>
  <si>
    <t>Foodland</t>
  </si>
  <si>
    <t>370 Kehalani Village Dr</t>
  </si>
  <si>
    <t>Piedmont Triad Regional Council</t>
  </si>
  <si>
    <t>1398 Carrollton Crossing Dr</t>
  </si>
  <si>
    <t>Crews Farm Rd and NC Highway 66 S</t>
  </si>
  <si>
    <t>Kernsersville</t>
  </si>
  <si>
    <t>3640 NE Martin Luther King Junior Blvd</t>
  </si>
  <si>
    <t>Cafe Yumm! - Argyle Square</t>
  </si>
  <si>
    <t>8689 SW Robert Burns Dr</t>
  </si>
  <si>
    <t>Close to the I-5 exit for North Wilsonville and Elligson Road</t>
  </si>
  <si>
    <t>United Truck Body</t>
  </si>
  <si>
    <t>5219 Miller Trunk Hwy</t>
  </si>
  <si>
    <t>Webbtown Propane Co</t>
  </si>
  <si>
    <t>4109 Red Boiling Springs Rd</t>
  </si>
  <si>
    <t>AA Bottled Gas Co</t>
  </si>
  <si>
    <t>450044 State Rd 200</t>
  </si>
  <si>
    <t>Callahan</t>
  </si>
  <si>
    <t>Leathers Scappoose</t>
  </si>
  <si>
    <t>50654 Columbia River Hwy</t>
  </si>
  <si>
    <t>Scappoose</t>
  </si>
  <si>
    <t>1010 N Main St</t>
  </si>
  <si>
    <t>Monmouth</t>
  </si>
  <si>
    <t>RaceTrac #2352</t>
  </si>
  <si>
    <t>16300 Airline Hwy</t>
  </si>
  <si>
    <t>Prairieville</t>
  </si>
  <si>
    <t>16751 E 32nd Ave</t>
  </si>
  <si>
    <t>I-70 Exit 285 (South)</t>
  </si>
  <si>
    <t>1011 N Mountain St</t>
  </si>
  <si>
    <t>I-85 Exit 102</t>
  </si>
  <si>
    <t>246 Allegheny Blvd</t>
  </si>
  <si>
    <t>I-80 Exit 78</t>
  </si>
  <si>
    <t>2250 Etchepare Dr</t>
  </si>
  <si>
    <t>I-25 Exit 7</t>
  </si>
  <si>
    <t>8200 NW Blvd</t>
  </si>
  <si>
    <t>I-80 Exit 292</t>
  </si>
  <si>
    <t>2190 Ross Clark Cir</t>
  </si>
  <si>
    <t>Ross Clark Hwy/Highway 231</t>
  </si>
  <si>
    <t>2300 Canyon Rd</t>
  </si>
  <si>
    <t>I-90 Canyon Rd Exit 109</t>
  </si>
  <si>
    <t>Ellensburg</t>
  </si>
  <si>
    <t>Pilot Travel Center</t>
  </si>
  <si>
    <t>3006 N Williston Rd</t>
  </si>
  <si>
    <t>I-95 Exit 170</t>
  </si>
  <si>
    <t>I-81 &amp; I-77 Exit 80</t>
  </si>
  <si>
    <t>2571 N Front St</t>
  </si>
  <si>
    <t>I-10 Exit 259</t>
  </si>
  <si>
    <t>Fort Stockton</t>
  </si>
  <si>
    <t>1810 S Douglas Hwy</t>
  </si>
  <si>
    <t>I-90 &amp; Highway 59</t>
  </si>
  <si>
    <t>17047 Zachary Ave</t>
  </si>
  <si>
    <t>Hwy 99 Exit Merced Ave</t>
  </si>
  <si>
    <t>650 W Front St</t>
  </si>
  <si>
    <t>I-80 Exit 231</t>
  </si>
  <si>
    <t>Battle Mountain</t>
  </si>
  <si>
    <t>6505 Jackrabbit Ln</t>
  </si>
  <si>
    <t>I-90 Exit 298</t>
  </si>
  <si>
    <t>7425 Bonnie View Rd</t>
  </si>
  <si>
    <t>I-20 Exit 472</t>
  </si>
  <si>
    <t>1701 W Evergreen Ave</t>
  </si>
  <si>
    <t>I-70 &amp; I-57 Exit 160</t>
  </si>
  <si>
    <t>16189 S Sunshine Blvd</t>
  </si>
  <si>
    <t>I-10 Exit 208A</t>
  </si>
  <si>
    <t>Eloy</t>
  </si>
  <si>
    <t>445 Evansdale Dr</t>
  </si>
  <si>
    <t>I-380 &amp; Evansdale Dr</t>
  </si>
  <si>
    <t>Evansdale</t>
  </si>
  <si>
    <t>140 Racehorse Dr</t>
  </si>
  <si>
    <t>I-255 &amp; Exit 17a</t>
  </si>
  <si>
    <t>Alorton</t>
  </si>
  <si>
    <t>2349 Center Rd</t>
  </si>
  <si>
    <t>I-90 &amp; State Rd 45 Exit 223</t>
  </si>
  <si>
    <t>Austinburg</t>
  </si>
  <si>
    <t>2611 Fisher Blvd</t>
  </si>
  <si>
    <t>I-15 &amp; Lenwood Exit</t>
  </si>
  <si>
    <t>2019-04-09 18:42:30 UTC</t>
  </si>
  <si>
    <t>420 E Main St</t>
  </si>
  <si>
    <t>I-75 Exit 135</t>
  </si>
  <si>
    <t>Beaverdam</t>
  </si>
  <si>
    <t>1860 E Napier Ave</t>
  </si>
  <si>
    <t>I-94 Exit 30</t>
  </si>
  <si>
    <t>7735 E State Route 37</t>
  </si>
  <si>
    <t>I-71 Exit 131</t>
  </si>
  <si>
    <t>Berkshire</t>
  </si>
  <si>
    <t>2990 US Highway 17 S</t>
  </si>
  <si>
    <t>I-95 Exit 29</t>
  </si>
  <si>
    <t>I-81 Exit 52/I-76 &amp; Exit 226</t>
  </si>
  <si>
    <t>10226 Old Federal Rd</t>
  </si>
  <si>
    <t>I-85 Exit 160</t>
  </si>
  <si>
    <t>Carnesville</t>
  </si>
  <si>
    <t>326 Slapes Corner</t>
  </si>
  <si>
    <t>I-295 Exit 2C</t>
  </si>
  <si>
    <t>Carneys Point</t>
  </si>
  <si>
    <t>15236 State Route 180</t>
  </si>
  <si>
    <t>I-64 SR 180 Exit 185</t>
  </si>
  <si>
    <t>Catlettsburg</t>
  </si>
  <si>
    <t>1600 E Pine St</t>
  </si>
  <si>
    <t>I-5 Exit 33</t>
  </si>
  <si>
    <t>8020 Campstool Rd</t>
  </si>
  <si>
    <t>I-80 Exit 367</t>
  </si>
  <si>
    <t>2201 E 16th Ave</t>
  </si>
  <si>
    <t>I-75 Exit 101</t>
  </si>
  <si>
    <t>Cordele</t>
  </si>
  <si>
    <t>I-10 Exit 1 Frontage Rd N</t>
  </si>
  <si>
    <t>I-10 Exit 1</t>
  </si>
  <si>
    <t>Ehrenberg</t>
  </si>
  <si>
    <t>4215 W Highway 50</t>
  </si>
  <si>
    <t>I-35 &amp; US 50 Exit 127</t>
  </si>
  <si>
    <t>1920 Harrison Dr</t>
  </si>
  <si>
    <t>I-80 Exit 3</t>
  </si>
  <si>
    <t>1420 Highway 96 N</t>
  </si>
  <si>
    <t>I-40 &amp; Highway 96 Exit 182</t>
  </si>
  <si>
    <t>100 N Kings Hwy</t>
  </si>
  <si>
    <t>I-95 Highway 68 Exit 131</t>
  </si>
  <si>
    <t>42810 Frazier Mountain Park Rd</t>
  </si>
  <si>
    <t>I-5 Frazier Park Exit 205</t>
  </si>
  <si>
    <t>Frazier Park</t>
  </si>
  <si>
    <t>2019-04-10 21:41:20 UTC</t>
  </si>
  <si>
    <t>7800 W Grand River Ave</t>
  </si>
  <si>
    <t>I-96 &amp; Exit 90/I-69 &amp; Exit 81</t>
  </si>
  <si>
    <t>Grand Ledge</t>
  </si>
  <si>
    <t>15010 S State Highway 31</t>
  </si>
  <si>
    <t>I-80 Exit 432</t>
  </si>
  <si>
    <t>Gretna</t>
  </si>
  <si>
    <t>9351 Canal Rd</t>
  </si>
  <si>
    <t>I-10 Exit 31</t>
  </si>
  <si>
    <t>Pilot Travel Center #471</t>
  </si>
  <si>
    <t>35647 US Highway 27 N</t>
  </si>
  <si>
    <t>Haines City</t>
  </si>
  <si>
    <t>315 E 13th St</t>
  </si>
  <si>
    <t>I-90 Exit 495</t>
  </si>
  <si>
    <t>Hardin</t>
  </si>
  <si>
    <t>3231 E 181st Ave</t>
  </si>
  <si>
    <t>Rt 2 &amp; I-65 Exit 240</t>
  </si>
  <si>
    <t>2226 N Main St</t>
  </si>
  <si>
    <t>I-80 &amp; Hwy 62 Exit 234B (Eastbound)</t>
  </si>
  <si>
    <t>Hubbard</t>
  </si>
  <si>
    <t>1191 70th Ave</t>
  </si>
  <si>
    <t>US 65 &amp; I-94</t>
  </si>
  <si>
    <t>1720 W Thompson Rd</t>
  </si>
  <si>
    <t>I-465 Exit 4</t>
  </si>
  <si>
    <t>9935 State Route 41</t>
  </si>
  <si>
    <t>I-71 Exit 69</t>
  </si>
  <si>
    <t>5350 Highway 93</t>
  </si>
  <si>
    <t>I-84 Exit 173</t>
  </si>
  <si>
    <t>11570 Highway FF</t>
  </si>
  <si>
    <t>I-44 US 71 Exit 11A</t>
  </si>
  <si>
    <t>1300 N Corrington Ave</t>
  </si>
  <si>
    <t>I-435 Front St</t>
  </si>
  <si>
    <t>1800 Princeton-Kenly Rd</t>
  </si>
  <si>
    <t>I-95 &amp; Exit 106</t>
  </si>
  <si>
    <t>Kenly</t>
  </si>
  <si>
    <t>3300 E Andy DeVine Ave</t>
  </si>
  <si>
    <t>I-40 Exit 53</t>
  </si>
  <si>
    <t>Kingman</t>
  </si>
  <si>
    <t>3817 N Highway 97</t>
  </si>
  <si>
    <t>I-40 &amp; I-75 Exit 369</t>
  </si>
  <si>
    <t>1605 E Saddleback Blvd</t>
  </si>
  <si>
    <t>I-80 Exit 99</t>
  </si>
  <si>
    <t>Lake Point</t>
  </si>
  <si>
    <t>1401 Ripley St</t>
  </si>
  <si>
    <t>I-94 &amp; Exit 15b</t>
  </si>
  <si>
    <t>Lake Station</t>
  </si>
  <si>
    <t>26415 Warns Rd</t>
  </si>
  <si>
    <t>I-280 Exit 1B</t>
  </si>
  <si>
    <t>Lake Township</t>
  </si>
  <si>
    <t>1011 Beltway Pkwy</t>
  </si>
  <si>
    <t>I-35 &amp; Exit 13</t>
  </si>
  <si>
    <t>343 Civic Rd</t>
  </si>
  <si>
    <t>I-80 Exit 77</t>
  </si>
  <si>
    <t>LaSalle</t>
  </si>
  <si>
    <t>111 Mill Branch Rd</t>
  </si>
  <si>
    <t>I-95 Exit 181A</t>
  </si>
  <si>
    <t>520 S State Rd 39</t>
  </si>
  <si>
    <t>I-65 Exit 139</t>
  </si>
  <si>
    <t>2495 Williams Ave</t>
  </si>
  <si>
    <t>I-70 &amp; Exit 359</t>
  </si>
  <si>
    <t>Limon</t>
  </si>
  <si>
    <t>15100 N Thornton Rd</t>
  </si>
  <si>
    <t>I-5/Hwy 12 Exit Fairfield</t>
  </si>
  <si>
    <t>2019-04-10 21:46:02 UTC</t>
  </si>
  <si>
    <t>11 Old Highway 70</t>
  </si>
  <si>
    <t>I-10 Exit 24</t>
  </si>
  <si>
    <t>Lordsburg</t>
  </si>
  <si>
    <t>Pilot Travel Center #365</t>
  </si>
  <si>
    <t>22717 Avenue 18 1/2</t>
  </si>
  <si>
    <t>I-99 at Ave 18.5</t>
  </si>
  <si>
    <t>2019-04-10 21:29:29 UTC</t>
  </si>
  <si>
    <t>587 E US Highway 30</t>
  </si>
  <si>
    <t>I-15 Exit 47</t>
  </si>
  <si>
    <t>McCammon</t>
  </si>
  <si>
    <t>Pilot Travel Center #874</t>
  </si>
  <si>
    <t>17696 SW 8th St</t>
  </si>
  <si>
    <t>US 41 &amp; SR 997</t>
  </si>
  <si>
    <t>5609 Nittany Valley Dr</t>
  </si>
  <si>
    <t>I-80 and Exit 173</t>
  </si>
  <si>
    <t>Mill Hall</t>
  </si>
  <si>
    <t>10480 Baltimore Rd</t>
  </si>
  <si>
    <t>I-70 St Rd 158 Exit 122</t>
  </si>
  <si>
    <t>Millersport</t>
  </si>
  <si>
    <t>6705 Highway 63</t>
  </si>
  <si>
    <t>I-10 Exit 69</t>
  </si>
  <si>
    <t>Moss Point</t>
  </si>
  <si>
    <t>Pilot Travel Center #599</t>
  </si>
  <si>
    <t>601 E Fifth St</t>
  </si>
  <si>
    <t>I-90 Exit 192</t>
  </si>
  <si>
    <t>Murdo</t>
  </si>
  <si>
    <t>1597 S Main St</t>
  </si>
  <si>
    <t>I-15 Exit 222</t>
  </si>
  <si>
    <t>Nephi</t>
  </si>
  <si>
    <t>3105 Doyle Rd</t>
  </si>
  <si>
    <t>Hwy 30; I-469 &amp; Exit 19</t>
  </si>
  <si>
    <t>1623 Oliver Rd</t>
  </si>
  <si>
    <t>I-81 Exit 219</t>
  </si>
  <si>
    <t>New Milford</t>
  </si>
  <si>
    <t>18750 Herndon Oak Grove Rd</t>
  </si>
  <si>
    <t>I-24 Exit 86</t>
  </si>
  <si>
    <t>Pilot Travel Center #171</t>
  </si>
  <si>
    <t>503 N Oakwood St</t>
  </si>
  <si>
    <t>I-74 Exit 206</t>
  </si>
  <si>
    <t>Oakwood</t>
  </si>
  <si>
    <t>1172 W 21st St</t>
  </si>
  <si>
    <t>I-15 Exit 343</t>
  </si>
  <si>
    <t>4740 Bethel Rd</t>
  </si>
  <si>
    <t>Highway 78 and Bethel Rd</t>
  </si>
  <si>
    <t>Olive Branch</t>
  </si>
  <si>
    <t>2010 W Clay St</t>
  </si>
  <si>
    <t>I-35 Exit 34</t>
  </si>
  <si>
    <t>Osceola</t>
  </si>
  <si>
    <t>I-20/I-55 Exit 47</t>
  </si>
  <si>
    <t>700 J Hwy</t>
  </si>
  <si>
    <t>US Hwy 71 Exit J</t>
  </si>
  <si>
    <t>Peculiar</t>
  </si>
  <si>
    <t>Pilot Travel Center #508</t>
  </si>
  <si>
    <t>I-15 Exit 362</t>
  </si>
  <si>
    <t>6700 W Latham St</t>
  </si>
  <si>
    <t>I-10 Exit 137</t>
  </si>
  <si>
    <t>3636 W 5th St</t>
  </si>
  <si>
    <t>I-90 Exit 2</t>
  </si>
  <si>
    <t>Post Falls</t>
  </si>
  <si>
    <t>32670 Blue Star Hwy</t>
  </si>
  <si>
    <t>I-10 Exit 192</t>
  </si>
  <si>
    <t>Pilot Travel Center #918</t>
  </si>
  <si>
    <t>2783 Deadwood Ave</t>
  </si>
  <si>
    <t>I-90 Exit 55</t>
  </si>
  <si>
    <t>I-90 Exit 61</t>
  </si>
  <si>
    <t>I-80 Johnson Rd</t>
  </si>
  <si>
    <t>I-80 Exit 209</t>
  </si>
  <si>
    <t>Rawlins</t>
  </si>
  <si>
    <t>1501 N Jack Tone Rd</t>
  </si>
  <si>
    <t>Hwy 99 Exit Jack Tone Rd</t>
  </si>
  <si>
    <t>2019-04-09 18:57:58 UTC</t>
  </si>
  <si>
    <t>2435 Mount Holly Rd</t>
  </si>
  <si>
    <t>I-77 &amp; Hwy 901 Exit 73</t>
  </si>
  <si>
    <t>650 Stage Coach Dr</t>
  </si>
  <si>
    <t>I-80 Exit 104</t>
  </si>
  <si>
    <t>42 Bradley Cove Rd</t>
  </si>
  <si>
    <t>I-40 Exit 84</t>
  </si>
  <si>
    <t>2250 N Ohio St</t>
  </si>
  <si>
    <t>I-70 Exit 253</t>
  </si>
  <si>
    <t>2025 S 900 W</t>
  </si>
  <si>
    <t>I-15 &amp; I-80 SR201 Exit 17</t>
  </si>
  <si>
    <t>Pilot Travel Center #467</t>
  </si>
  <si>
    <t>4105 S Loop 1604</t>
  </si>
  <si>
    <t>I-37 Exit 125</t>
  </si>
  <si>
    <t>5201 Granite Ln</t>
  </si>
  <si>
    <t>I-29 Exit 83</t>
  </si>
  <si>
    <t>90 S Stone Rd</t>
  </si>
  <si>
    <t>I-84 Exit 7</t>
  </si>
  <si>
    <t>Snowville</t>
  </si>
  <si>
    <t>5300 S State Route 3</t>
  </si>
  <si>
    <t>I-70 Exit 123</t>
  </si>
  <si>
    <t>Spiceland</t>
  </si>
  <si>
    <t>3709 S Geiger Blvd</t>
  </si>
  <si>
    <t>I-90 Exit 276</t>
  </si>
  <si>
    <t>6606 E Broadway Ave</t>
  </si>
  <si>
    <t>I-90 Exit 286</t>
  </si>
  <si>
    <t>I-15 Exit 261</t>
  </si>
  <si>
    <t>950 State Rd 206 W</t>
  </si>
  <si>
    <t>I-95 Hwy 206 Exit 305</t>
  </si>
  <si>
    <t>113 Motel Dr</t>
  </si>
  <si>
    <t>I-95 Exit 77</t>
  </si>
  <si>
    <t>Pilot Travel Center #775</t>
  </si>
  <si>
    <t>2841 S 60 E</t>
  </si>
  <si>
    <t>I-15 Exit 4</t>
  </si>
  <si>
    <t>2115 Highway 395</t>
  </si>
  <si>
    <t>I-84/82 Exit 188</t>
  </si>
  <si>
    <t>Stanfield</t>
  </si>
  <si>
    <t>1500 AF Hwy</t>
  </si>
  <si>
    <t>I-44/Hwy 185 Exit 226</t>
  </si>
  <si>
    <t>11555 E Sligh Ave</t>
  </si>
  <si>
    <t>I-4 &amp; SR 579 Exit 10</t>
  </si>
  <si>
    <t>Seffner</t>
  </si>
  <si>
    <t>15 Villa Rosa Rd</t>
  </si>
  <si>
    <t>I-20 &amp; Hwy 113 Exit 19</t>
  </si>
  <si>
    <t>72235 Varner Rd</t>
  </si>
  <si>
    <t>I-10 Ramon Exit</t>
  </si>
  <si>
    <t>Pilot Travel Center #593</t>
  </si>
  <si>
    <t>5570 E Travel Plaza Way</t>
  </si>
  <si>
    <t>I-10 Exit 268</t>
  </si>
  <si>
    <t>3600 Highway 77 S</t>
  </si>
  <si>
    <t>I-20 &amp; Exit 138</t>
  </si>
  <si>
    <t>Union Point</t>
  </si>
  <si>
    <t>I-75 Exit 64</t>
  </si>
  <si>
    <t>1670 Waddy Rd</t>
  </si>
  <si>
    <t>I-64 &amp; Highway 395 Exit 43</t>
  </si>
  <si>
    <t>Waddy</t>
  </si>
  <si>
    <t>1 Camp Branch Rd</t>
  </si>
  <si>
    <t>I-70 Exit 188</t>
  </si>
  <si>
    <t>102 Fore Dr</t>
  </si>
  <si>
    <t>Highway 136 &amp; Highway 61</t>
  </si>
  <si>
    <t>156 Highway 93 S</t>
  </si>
  <si>
    <t>I-80 &amp; Highway 93 Exit 352 (South)</t>
  </si>
  <si>
    <t>Wells</t>
  </si>
  <si>
    <t>I-40 Exit 280/I-55 Exit 4</t>
  </si>
  <si>
    <t>Pilot Travel Center #147</t>
  </si>
  <si>
    <t>1200 W Wendover Blvd</t>
  </si>
  <si>
    <t>I-80 Peppermill Casino</t>
  </si>
  <si>
    <t>West Wendover</t>
  </si>
  <si>
    <t>4982 N 350 E</t>
  </si>
  <si>
    <t>I-65 Whiteland Rd Exit 95</t>
  </si>
  <si>
    <t>Whiteland</t>
  </si>
  <si>
    <t>600 W 750 N</t>
  </si>
  <si>
    <t>I-15 Exit 357</t>
  </si>
  <si>
    <t>Willard</t>
  </si>
  <si>
    <t>3040 220th St</t>
  </si>
  <si>
    <t>I-35 &amp; SR 20 Exit 144</t>
  </si>
  <si>
    <t>Pilot Travel Center #589</t>
  </si>
  <si>
    <t>13553 64th St NW</t>
  </si>
  <si>
    <t>1880 W Winnemucca Blvd</t>
  </si>
  <si>
    <t>I-80 Exit 176</t>
  </si>
  <si>
    <t>Winnemucca</t>
  </si>
  <si>
    <t>400 Transcon Ln</t>
  </si>
  <si>
    <t>I-40 Exit 255</t>
  </si>
  <si>
    <t>108000 N Frontage Rd</t>
  </si>
  <si>
    <t>I-8 Exit 12</t>
  </si>
  <si>
    <t>Rock Region Metro</t>
  </si>
  <si>
    <t>901 Maple St</t>
  </si>
  <si>
    <t>2019-03-29 15:56:35 UTC</t>
  </si>
  <si>
    <t>Trillium - Mid Mon Valley Transit Authority</t>
  </si>
  <si>
    <t>72 E 8th St</t>
  </si>
  <si>
    <t>Donora</t>
  </si>
  <si>
    <t>Waste Management - Anderson Cottonwood Disposal</t>
  </si>
  <si>
    <t>8592 Commercial Way</t>
  </si>
  <si>
    <t>Waste Management - Medley</t>
  </si>
  <si>
    <t>8800 NW 91st St</t>
  </si>
  <si>
    <t>Medley</t>
  </si>
  <si>
    <t>Waste Management - Fayetteville</t>
  </si>
  <si>
    <t>691 Tom Starling Rd</t>
  </si>
  <si>
    <t>Hi-Tech Mechanical</t>
  </si>
  <si>
    <t>7070 Crabb Rd</t>
  </si>
  <si>
    <t>Temperance</t>
  </si>
  <si>
    <t>Corner Market - Hutchinson Co-op</t>
  </si>
  <si>
    <t>916 Highway 7 E</t>
  </si>
  <si>
    <t>Silver Lake</t>
  </si>
  <si>
    <t>Kwik Trip #248</t>
  </si>
  <si>
    <t>9955 Hudson Blvd</t>
  </si>
  <si>
    <t>SuperAmerica #5006</t>
  </si>
  <si>
    <t>20920 Keokuk Ave</t>
  </si>
  <si>
    <t>Waste Management - South Carolina</t>
  </si>
  <si>
    <t>390 Innovative Way</t>
  </si>
  <si>
    <t>Wellford</t>
  </si>
  <si>
    <t>Southern California Edison - General Office 4</t>
  </si>
  <si>
    <t>8631 Rush St</t>
  </si>
  <si>
    <t>Waste Management - Fort Worth</t>
  </si>
  <si>
    <t>500 Martin Luther King Jr Fwy</t>
  </si>
  <si>
    <t>2019-03-04 19:25:51 UTC</t>
  </si>
  <si>
    <t>7400 W County Rd 116</t>
  </si>
  <si>
    <t>504 9th Ave SE</t>
  </si>
  <si>
    <t>Highway 212 and Highway 81</t>
  </si>
  <si>
    <t>811 3rd Ave SE</t>
  </si>
  <si>
    <t>Pearson Fuels - G&amp;M Chevron #80</t>
  </si>
  <si>
    <t>499 Sandalwood Dr</t>
  </si>
  <si>
    <t>Calimesa</t>
  </si>
  <si>
    <t>Pearson Fuels - G&amp;M Chevron #50</t>
  </si>
  <si>
    <t>10961 S Beach Blvd</t>
  </si>
  <si>
    <t>Stanton</t>
  </si>
  <si>
    <t>Pearson Fuels - G&amp;M Chevron #9</t>
  </si>
  <si>
    <t>1065 W Holt Blvd</t>
  </si>
  <si>
    <t>Pearson Fuels - G&amp;M Chevron #12</t>
  </si>
  <si>
    <t>696 N Mollison Ave</t>
  </si>
  <si>
    <t>Pearson Fuels - G&amp;M Chevron #22</t>
  </si>
  <si>
    <t>159 S Euclid Ave</t>
  </si>
  <si>
    <t>Pearson Fuels - G&amp;M Chevron #32</t>
  </si>
  <si>
    <t>14902 Beach Blvd</t>
  </si>
  <si>
    <t>Pearson Fuels - G&amp;M Chevron #36</t>
  </si>
  <si>
    <t>185 N Mountain Ave</t>
  </si>
  <si>
    <t>Pearson Fuels - G&amp;M Chevron #43</t>
  </si>
  <si>
    <t>1740 Newport Blvd</t>
  </si>
  <si>
    <t>Pearson Fuels - G&amp;M Chevron #45</t>
  </si>
  <si>
    <t>3774 Main St</t>
  </si>
  <si>
    <t>Pearson Fuels - G&amp;M Chevron #59</t>
  </si>
  <si>
    <t>1701 E Main St</t>
  </si>
  <si>
    <t>Pearson Fuels - G&amp;M Chevron #85</t>
  </si>
  <si>
    <t>17499 Yorba Linda Blvd</t>
  </si>
  <si>
    <t>Yorba Linda</t>
  </si>
  <si>
    <t>Pearson Fuels - G&amp;M Chevron #122</t>
  </si>
  <si>
    <t>13900 Palm Dr</t>
  </si>
  <si>
    <t>5103 Fair Oaks Blvd</t>
  </si>
  <si>
    <t>Beaver</t>
  </si>
  <si>
    <t>Tooele</t>
  </si>
  <si>
    <t>Break Time Convenience Store #3150</t>
  </si>
  <si>
    <t>101 E 7th St</t>
  </si>
  <si>
    <t>4501 S Limit Ave</t>
  </si>
  <si>
    <t>Sedalia</t>
  </si>
  <si>
    <t>915 Merrimon Ave</t>
  </si>
  <si>
    <t>City of Pittsburgh - Public Works</t>
  </si>
  <si>
    <t>2925 Railroad St</t>
  </si>
  <si>
    <t>Idaho Power - Water, Environment, &amp; Cloud Seeding Building</t>
  </si>
  <si>
    <t>5701 W Albatros St</t>
  </si>
  <si>
    <t>Idaho Power - Plaza 2 Building</t>
  </si>
  <si>
    <t>1325 W Idaho St</t>
  </si>
  <si>
    <t>Idaho Power - Boise Operations Center</t>
  </si>
  <si>
    <t>10790 Franklin Rd</t>
  </si>
  <si>
    <t>Magnolia Parke Square</t>
  </si>
  <si>
    <t>NW 39th Pl and NW 48 Terrace</t>
  </si>
  <si>
    <t>Pace Chevrolet</t>
  </si>
  <si>
    <t>239 Hauenstein Rd</t>
  </si>
  <si>
    <t>Power Trip Energy Corp</t>
  </si>
  <si>
    <t>83 Denny Ave</t>
  </si>
  <si>
    <t>Port Townsend</t>
  </si>
  <si>
    <t>John L Scott Real Estate</t>
  </si>
  <si>
    <t>2219 W Sims Way</t>
  </si>
  <si>
    <t>First space in parking lot against building</t>
  </si>
  <si>
    <t>Port Townsend Laundromat &amp; Car Wash</t>
  </si>
  <si>
    <t>2115 W Sims Way</t>
  </si>
  <si>
    <t>GreenPod Development</t>
  </si>
  <si>
    <t>1531 W Sims Way</t>
  </si>
  <si>
    <t>Windermere Real Estate</t>
  </si>
  <si>
    <t>1220 Water St</t>
  </si>
  <si>
    <t>On the far end of the old brick gas house at rear of parking lot.</t>
  </si>
  <si>
    <t>Northwest Maritime Center</t>
  </si>
  <si>
    <t>431 Water St</t>
  </si>
  <si>
    <t>Last parking space on the right</t>
  </si>
  <si>
    <t>Pearmund Cellars</t>
  </si>
  <si>
    <t>6190 Georgetown Rd</t>
  </si>
  <si>
    <t>Broad Run</t>
  </si>
  <si>
    <t>Everett LNG</t>
  </si>
  <si>
    <t>65 Commercial St</t>
  </si>
  <si>
    <t>Kwik Trip #203</t>
  </si>
  <si>
    <t>1419 Banks Ave</t>
  </si>
  <si>
    <t>Kwik Trip #275</t>
  </si>
  <si>
    <t>1701 Premier Dr</t>
  </si>
  <si>
    <t>Kwik Trip #287</t>
  </si>
  <si>
    <t>5040 W Rawson Ave</t>
  </si>
  <si>
    <t>Kwik Trip #209</t>
  </si>
  <si>
    <t>1101 Gertrude St</t>
  </si>
  <si>
    <t>Kwik Trip #325</t>
  </si>
  <si>
    <t>10360 N Cedarburg Rd</t>
  </si>
  <si>
    <t>Mequon</t>
  </si>
  <si>
    <t>Kwik Trip #879</t>
  </si>
  <si>
    <t>750 E Green Bay Ave</t>
  </si>
  <si>
    <t>Kwik Trip #718</t>
  </si>
  <si>
    <t>1504 Superior Ave</t>
  </si>
  <si>
    <t>Zion National Park - Zion Canyon Visitor Center</t>
  </si>
  <si>
    <t>Highway 9</t>
  </si>
  <si>
    <t>University of New Orleans</t>
  </si>
  <si>
    <t>2000 Lakeshore Dr</t>
  </si>
  <si>
    <t>Located off of Founders Rd adjacent to the Engineering building, near the campus entrance from Leon C. Simon Boulevard</t>
  </si>
  <si>
    <t>GAIN Clean Fuel - Dubois</t>
  </si>
  <si>
    <t>301 Dubois St</t>
  </si>
  <si>
    <t>Downtown Dubois, 1.4 miles from exit 78 of I -80.</t>
  </si>
  <si>
    <t>Dubois</t>
  </si>
  <si>
    <t>2019-02-16 17:45:07 UTC</t>
  </si>
  <si>
    <t>GAIN Clean Fuel - Somerset</t>
  </si>
  <si>
    <t>5800 Glades Pike</t>
  </si>
  <si>
    <t>Laurel Highlands Business Park;  Actual location is on Doc Smith Dr, but canopy is seen from Glades Pike location</t>
  </si>
  <si>
    <t>Daphne Utilities</t>
  </si>
  <si>
    <t>6321 Jordan Dr</t>
  </si>
  <si>
    <t>Speedway #2915</t>
  </si>
  <si>
    <t>960 Washington Rd</t>
  </si>
  <si>
    <t>South Strabane Township</t>
  </si>
  <si>
    <t>Southern Connecticut Gas</t>
  </si>
  <si>
    <t>60 Marsh Hill Rd</t>
  </si>
  <si>
    <t>2019-03-29 16:35:26 UTC</t>
  </si>
  <si>
    <t>Kwik Star #229</t>
  </si>
  <si>
    <t>1717 E San Marnan Dr</t>
  </si>
  <si>
    <t>Zion National Park - Headquarters Building</t>
  </si>
  <si>
    <t>Zion National Park - Maintenance Yard</t>
  </si>
  <si>
    <t>225 N Western Ave</t>
  </si>
  <si>
    <t>Roc One Stop #11</t>
  </si>
  <si>
    <t>531 E Vine St</t>
  </si>
  <si>
    <t>Stripes Store #2419</t>
  </si>
  <si>
    <t>1801 S New Rd</t>
  </si>
  <si>
    <t>Rebel Oil Co #35</t>
  </si>
  <si>
    <t>250 W Craig Rd</t>
  </si>
  <si>
    <t>East Central Alabama Gas District</t>
  </si>
  <si>
    <t>41685 Highway 77</t>
  </si>
  <si>
    <t>Asheville-Buncombe Technical Community College</t>
  </si>
  <si>
    <t>368 Victoria Rd</t>
  </si>
  <si>
    <t>Closest to the Meadow Rd entrance in lot B17</t>
  </si>
  <si>
    <t>Fort Collins Senior Center</t>
  </si>
  <si>
    <t>1200 Raintree Dr</t>
  </si>
  <si>
    <t>Shields and Raintree; in visitor parking by the south west entrance</t>
  </si>
  <si>
    <t>Beachcomber Motel and Spa</t>
  </si>
  <si>
    <t>1111 N Main St</t>
  </si>
  <si>
    <t>Colorado Mountain College - Steamboat Springs</t>
  </si>
  <si>
    <t>1330 Bob Adams Dr</t>
  </si>
  <si>
    <t>Located at far end (left when facing building front) at the new academic building (far west by end of loading dock)</t>
  </si>
  <si>
    <t>5604 S Kings Hwy</t>
  </si>
  <si>
    <t>RaceWay #6945</t>
  </si>
  <si>
    <t>500 Texas Ave</t>
  </si>
  <si>
    <t>Bridge City</t>
  </si>
  <si>
    <t>Plaza Goodwill Store</t>
  </si>
  <si>
    <t>1199 Mount Vernon Rd</t>
  </si>
  <si>
    <t>Unlimited Goodwill Store</t>
  </si>
  <si>
    <t>550 Hopewell Dr</t>
  </si>
  <si>
    <t>Heath</t>
  </si>
  <si>
    <t>2019-04-11 13:06:49 UTC</t>
  </si>
  <si>
    <t>Full Circle Biofuels</t>
  </si>
  <si>
    <t>357 Recycle Way</t>
  </si>
  <si>
    <t>Virginia Clean Cities - James Madison University</t>
  </si>
  <si>
    <t>1401 Technology Dr</t>
  </si>
  <si>
    <t>203 US-20</t>
  </si>
  <si>
    <t>Valentine</t>
  </si>
  <si>
    <t>San Gorgonio Hospital</t>
  </si>
  <si>
    <t>600 N Highland Springs Ave</t>
  </si>
  <si>
    <t>Located off of Wilson</t>
  </si>
  <si>
    <t>Maryland Institute College of Art - Commons Hall</t>
  </si>
  <si>
    <t>130 McMechen St</t>
  </si>
  <si>
    <t>Maryland Institute College of Art - Lazarus Center</t>
  </si>
  <si>
    <t>131 W North Ave</t>
  </si>
  <si>
    <t>University of Baltimore - Maryland Avenue Garage</t>
  </si>
  <si>
    <t>1104 Maryland Ave</t>
  </si>
  <si>
    <t>Mayflower Properties</t>
  </si>
  <si>
    <t>1110 Morton St</t>
  </si>
  <si>
    <t>Corner Store #1057</t>
  </si>
  <si>
    <t>5300 Alamo Pkwy</t>
  </si>
  <si>
    <t>Corner Store #1067</t>
  </si>
  <si>
    <t>9350 SE Loop 410</t>
  </si>
  <si>
    <t>Pilot Travel Center #306</t>
  </si>
  <si>
    <t>5619 I-10 E</t>
  </si>
  <si>
    <t>Poteau CNG</t>
  </si>
  <si>
    <t>34042 Old Wister Hwy</t>
  </si>
  <si>
    <t>Station is located next to Jamatt RV Sales, just before you get to the bypass.</t>
  </si>
  <si>
    <t>Poteau</t>
  </si>
  <si>
    <t>1701 N University Ave</t>
  </si>
  <si>
    <t>I-10 &amp; State Rd 182</t>
  </si>
  <si>
    <t>Hillsborough Area Regional Transit Authority</t>
  </si>
  <si>
    <t>4305 E 21st Ave</t>
  </si>
  <si>
    <t>6800 Thompson Rd</t>
  </si>
  <si>
    <t>I-10 Exit 789</t>
  </si>
  <si>
    <t>6170 IH 10 E</t>
  </si>
  <si>
    <t>I-10 Exit 583</t>
  </si>
  <si>
    <t>7751 Bonnie View Rd</t>
  </si>
  <si>
    <t>Kum &amp; Go #349</t>
  </si>
  <si>
    <t>3400 Linwood Dr</t>
  </si>
  <si>
    <t>Lot B5; West side of Etiwanda, South of Plummer</t>
  </si>
  <si>
    <t>Lot B6; Plummer St, near Darby Ave</t>
  </si>
  <si>
    <t>Lot G3; Matador Way, North of Dearborn</t>
  </si>
  <si>
    <t>Lot F2; Matador Way, near Plummer</t>
  </si>
  <si>
    <t>Blue Planet Research</t>
  </si>
  <si>
    <t>71-1645 Mamalahoa Highway #2</t>
  </si>
  <si>
    <t>9661 Conservation Rd</t>
  </si>
  <si>
    <t>Morton Government Center</t>
  </si>
  <si>
    <t>239 John St</t>
  </si>
  <si>
    <t>Carriage House of New London</t>
  </si>
  <si>
    <t>488 Coman St</t>
  </si>
  <si>
    <t>EDCO Disposal - La Mesa</t>
  </si>
  <si>
    <t>8173 Commercial St</t>
  </si>
  <si>
    <t>Massachusetts Bus Transit Authority - Charlestown Bus Garage</t>
  </si>
  <si>
    <t>21 Arlington Ave</t>
  </si>
  <si>
    <t>Livermore Veterans Affairs Medical Center</t>
  </si>
  <si>
    <t>4951 Arroyo Rd</t>
  </si>
  <si>
    <t>Richard L Roudebush Veterans Affairs Medical Center</t>
  </si>
  <si>
    <t>1481 W 10th St</t>
  </si>
  <si>
    <t>Lexington Veterans Affairs Medical Center</t>
  </si>
  <si>
    <t>1101 Veterans Dr</t>
  </si>
  <si>
    <t>Gulf Coast Veterans Health Care System Home</t>
  </si>
  <si>
    <t>400 Veterans Ave</t>
  </si>
  <si>
    <t>Central Texas Veterans Health Care System Home</t>
  </si>
  <si>
    <t>1901 Veterans Memorial Dr</t>
  </si>
  <si>
    <t>Cobb County - Powder Springs</t>
  </si>
  <si>
    <t>1150 Powder Springs St</t>
  </si>
  <si>
    <t>MAPCO Express #7531</t>
  </si>
  <si>
    <t>3615 Kiehl Ave</t>
  </si>
  <si>
    <t>University of Cincinnati</t>
  </si>
  <si>
    <t>45 W Daniels St</t>
  </si>
  <si>
    <t>Located near Daniels Hall</t>
  </si>
  <si>
    <t>Western Illinois University - Spencer Recreation Center</t>
  </si>
  <si>
    <t>1 University Cir</t>
  </si>
  <si>
    <t>CNG Pitstop</t>
  </si>
  <si>
    <t>2204 State Route 39 NW</t>
  </si>
  <si>
    <t>Located just west of I-77 on State Route 39</t>
  </si>
  <si>
    <t>Torrington Tri-Gen</t>
  </si>
  <si>
    <t>539 Technology Park Dr</t>
  </si>
  <si>
    <t>Universal Studios</t>
  </si>
  <si>
    <t>6000 Universal Blvd</t>
  </si>
  <si>
    <t>Located in Valet Parking</t>
  </si>
  <si>
    <t>University of California Los Angeles - Medical Center</t>
  </si>
  <si>
    <t>1327 16th St</t>
  </si>
  <si>
    <t>Hospital Employee parking</t>
  </si>
  <si>
    <t>Norwood Bottled Gas</t>
  </si>
  <si>
    <t>305 Boston Providence Hwy</t>
  </si>
  <si>
    <t>Siegel Gas</t>
  </si>
  <si>
    <t>3245 NW 41st St</t>
  </si>
  <si>
    <t>Alliant Gas - Pinnacle Propane</t>
  </si>
  <si>
    <t>200 W Longhorn Rd</t>
  </si>
  <si>
    <t>Payson</t>
  </si>
  <si>
    <t>Pinnacle Propane</t>
  </si>
  <si>
    <t>1672 S 1st St</t>
  </si>
  <si>
    <t>Clayton</t>
  </si>
  <si>
    <t>Sungas Inc</t>
  </si>
  <si>
    <t>74 Highway 25 B</t>
  </si>
  <si>
    <t>Heber Springs</t>
  </si>
  <si>
    <t>1167 Highway 65 N</t>
  </si>
  <si>
    <t>Greenbrier</t>
  </si>
  <si>
    <t>1103 Hooks Ave</t>
  </si>
  <si>
    <t>Donna</t>
  </si>
  <si>
    <t>13488 W Highway 72</t>
  </si>
  <si>
    <t>Hiwasse</t>
  </si>
  <si>
    <t>NEXCOM - Norfolk</t>
  </si>
  <si>
    <t>3280 Virginia Beach Blvd</t>
  </si>
  <si>
    <t>7700 S Autoplex Loop</t>
  </si>
  <si>
    <t>Carl Miller Park</t>
  </si>
  <si>
    <t>74 Sewell Rd</t>
  </si>
  <si>
    <t>Newnan</t>
  </si>
  <si>
    <t>Aloha Stadium</t>
  </si>
  <si>
    <t>99-500 Salt Lake Blvd</t>
  </si>
  <si>
    <t>Enter the main salt lake gate 1, turn right at sections 3D and 4D, make a right turn at 2A and proceed to park in the marked stall</t>
  </si>
  <si>
    <t>Whaler's Village</t>
  </si>
  <si>
    <t>2435 Kaanapali Pkwy</t>
  </si>
  <si>
    <t>Located on the ground level of the main parking structure</t>
  </si>
  <si>
    <t>BMW of Maui</t>
  </si>
  <si>
    <t>410 Koloa St</t>
  </si>
  <si>
    <t>Located in the outside parking lot</t>
  </si>
  <si>
    <t>BMW of Kona</t>
  </si>
  <si>
    <t>74-5533 Loloku St</t>
  </si>
  <si>
    <t>2019-01-28 21:35:03 UTC</t>
  </si>
  <si>
    <t>Ala Moana Building</t>
  </si>
  <si>
    <t>677 Ala Moana Blvd</t>
  </si>
  <si>
    <t>Located by the 3rd floor elevator</t>
  </si>
  <si>
    <t>Honolulu Club Building</t>
  </si>
  <si>
    <t>932 Ward</t>
  </si>
  <si>
    <t>Basement by the elevator</t>
  </si>
  <si>
    <t>Bishop Square</t>
  </si>
  <si>
    <t>1003 Bishop St</t>
  </si>
  <si>
    <t>Located on the 10th floor</t>
  </si>
  <si>
    <t>Pacific Guardian Tower</t>
  </si>
  <si>
    <t>1440 Kapiolani Blvd</t>
  </si>
  <si>
    <t>Located by the entrance to the garage by the parking booth</t>
  </si>
  <si>
    <t>Pacific Park Plaza</t>
  </si>
  <si>
    <t>711 Kapiolani Blvd</t>
  </si>
  <si>
    <t>Curtis Street across from 711 Kapiolani. Located at the entrance of the garage on the right</t>
  </si>
  <si>
    <t>Hawaii Pacific Health - Pali Momi Medical Center</t>
  </si>
  <si>
    <t>98-1079 Moanalua Rd</t>
  </si>
  <si>
    <t>Located P1 level visitor parking</t>
  </si>
  <si>
    <t>Hawaii Pacific Health - Straub Clinic &amp; Hospital</t>
  </si>
  <si>
    <t>888 S King St</t>
  </si>
  <si>
    <t>Located on the 2nd floor parking garage. First 2 stalls on the right when you turn on to the same level as the handicap stalls</t>
  </si>
  <si>
    <t>Pacific Guardian Center</t>
  </si>
  <si>
    <t>737 Bishop St</t>
  </si>
  <si>
    <t>Located on the 2nd floor by the entrance</t>
  </si>
  <si>
    <t>70 Kaahumanu Ave</t>
  </si>
  <si>
    <t>Maui Mall</t>
  </si>
  <si>
    <t>Castle Medical Center</t>
  </si>
  <si>
    <t>640 Ulukahiki St</t>
  </si>
  <si>
    <t>Located in the front by the bus stop</t>
  </si>
  <si>
    <t>4320 Nuhou St</t>
  </si>
  <si>
    <t>Located in the first stall in front of store</t>
  </si>
  <si>
    <t>Maui Brewing Co</t>
  </si>
  <si>
    <t>605 Lipoa Pkwy</t>
  </si>
  <si>
    <t>Located in stalls marked for EVs</t>
  </si>
  <si>
    <t>Maui Marketplace</t>
  </si>
  <si>
    <t>270 Dairy Rd</t>
  </si>
  <si>
    <t>In front of Starbucks and Jamba Juice with stalls facing Dairy Road and Down to Earth across road.</t>
  </si>
  <si>
    <t>Corner Store #1488</t>
  </si>
  <si>
    <t>9377 FM 1960 Bypass Rd</t>
  </si>
  <si>
    <t>The Majestic Yosemite Hotel</t>
  </si>
  <si>
    <t>1 Ahwahnee Dr</t>
  </si>
  <si>
    <t>Yosemite Valley</t>
  </si>
  <si>
    <t>6565 Sunset Blvd</t>
  </si>
  <si>
    <t>Citgo - Harrisburg</t>
  </si>
  <si>
    <t>614 S Commercial St</t>
  </si>
  <si>
    <t>9051 N Route 45</t>
  </si>
  <si>
    <t>Manteno</t>
  </si>
  <si>
    <t>OnCue Express #115 - C-Store</t>
  </si>
  <si>
    <t>3201 S Kelly Ave</t>
  </si>
  <si>
    <t>American Bulk Gas</t>
  </si>
  <si>
    <t>8110 Southern Blvd</t>
  </si>
  <si>
    <t>Youngstown</t>
  </si>
  <si>
    <t>City of Los Angeles - North Hollywood</t>
  </si>
  <si>
    <t>10811 Chandler Blvd</t>
  </si>
  <si>
    <t>At Satsuma Ave</t>
  </si>
  <si>
    <t>North Hollywood</t>
  </si>
  <si>
    <t>City of Los Angeles - San Fernando</t>
  </si>
  <si>
    <t>11549 Bradley Ave</t>
  </si>
  <si>
    <t>At Vaughn St</t>
  </si>
  <si>
    <t>City of Los Angeles - Venice</t>
  </si>
  <si>
    <t>2000 Abbot Kinney Blvd</t>
  </si>
  <si>
    <t>At Washington Way</t>
  </si>
  <si>
    <t>Valero In the Zone III</t>
  </si>
  <si>
    <t>1003 N 32nd St</t>
  </si>
  <si>
    <t>Veterans Affairs Portland Health Care System Medical Center</t>
  </si>
  <si>
    <t>3710 SW US Veterans Hospital Rd</t>
  </si>
  <si>
    <t>Sunoco A-Plus Convenience Store</t>
  </si>
  <si>
    <t>1201 Airport Blvd</t>
  </si>
  <si>
    <t>GAIN Clean Fuel - Fergus Falls</t>
  </si>
  <si>
    <t>1235 Frontier Dr</t>
  </si>
  <si>
    <t>Fergus Falls</t>
  </si>
  <si>
    <t>GAIN Clean Fuel - Kissimmee</t>
  </si>
  <si>
    <t>1907 S Poinciana Blvd</t>
  </si>
  <si>
    <t>Kissimmee</t>
  </si>
  <si>
    <t>Hallandale Beach U-Gas</t>
  </si>
  <si>
    <t>990 W Hallandale Beach Blvd</t>
  </si>
  <si>
    <t>Hallandale Beach</t>
  </si>
  <si>
    <t>Sparq - Tulsa</t>
  </si>
  <si>
    <t>13003 E Admiral Pl</t>
  </si>
  <si>
    <t>Intersection of NE Admiral Pl and N 129th E Ave.</t>
  </si>
  <si>
    <t>2019-02-25 15:38:00 UTC</t>
  </si>
  <si>
    <t>1100 N Highway 45</t>
  </si>
  <si>
    <t>Eldorado</t>
  </si>
  <si>
    <t>Southside - One-Stop</t>
  </si>
  <si>
    <t>2684 S State Rd 57</t>
  </si>
  <si>
    <t>2005 W 9th St</t>
  </si>
  <si>
    <t>Electric Drive Transportation Association - MarcPark Garage</t>
  </si>
  <si>
    <t>1250 Eye St NW</t>
  </si>
  <si>
    <t>Entrance on Eye St between 12th and 13th streets NW</t>
  </si>
  <si>
    <t>DeKalb Peachtree Airport</t>
  </si>
  <si>
    <t>2000 Airport Rd</t>
  </si>
  <si>
    <t>City of Americus - Welcome Center</t>
  </si>
  <si>
    <t>101 W Lamar St</t>
  </si>
  <si>
    <t>Shipley Energy</t>
  </si>
  <si>
    <t>714 Loucks Mill Rd</t>
  </si>
  <si>
    <t>9691 SW 72nd St</t>
  </si>
  <si>
    <t>2494 Oakton St</t>
  </si>
  <si>
    <t>The Co-Op Farm and Garden</t>
  </si>
  <si>
    <t>216 E Washington St</t>
  </si>
  <si>
    <t>Concord Regional Airport - Hourly Parking Lot</t>
  </si>
  <si>
    <t>9000 Aviation Blvd</t>
  </si>
  <si>
    <t>McKay Solar</t>
  </si>
  <si>
    <t>104 W McKay St</t>
  </si>
  <si>
    <t>The Inn on Pamilco Sound</t>
  </si>
  <si>
    <t>49684 NC Highway 12</t>
  </si>
  <si>
    <t>Buxton</t>
  </si>
  <si>
    <t>Gun Lake Casino</t>
  </si>
  <si>
    <t>1123 129th Ave</t>
  </si>
  <si>
    <t>Sebasco Harbor Resort</t>
  </si>
  <si>
    <t>29 Kenyon Rd</t>
  </si>
  <si>
    <t>Phippsburg</t>
  </si>
  <si>
    <t>Anne's Country Convenience Store</t>
  </si>
  <si>
    <t>1190 Route 12A</t>
  </si>
  <si>
    <t>Depot Inn and Suites</t>
  </si>
  <si>
    <t>1245 N Brown St</t>
  </si>
  <si>
    <t>Highway 63 at Missouri Route D</t>
  </si>
  <si>
    <t>La Plata</t>
  </si>
  <si>
    <t>Bozzuto &amp; Associates</t>
  </si>
  <si>
    <t>6406 Ivy Ln</t>
  </si>
  <si>
    <t>CareFirst BlueCross BlueShield</t>
  </si>
  <si>
    <t>10455 Mill Run Cir</t>
  </si>
  <si>
    <t>Parkview Business Center</t>
  </si>
  <si>
    <t>201 Prospect Ave</t>
  </si>
  <si>
    <t>Capitol Cadillac</t>
  </si>
  <si>
    <t>6500 Capitol Dr</t>
  </si>
  <si>
    <t>2019-01-24 15:32:18 UTC</t>
  </si>
  <si>
    <t>Advanced Technology and Research</t>
  </si>
  <si>
    <t>12301 Kiln Ct</t>
  </si>
  <si>
    <t>Beltsville</t>
  </si>
  <si>
    <t>BMW of Rockville</t>
  </si>
  <si>
    <t>1300 Rockville Pike</t>
  </si>
  <si>
    <t>Cincinnati Zoo</t>
  </si>
  <si>
    <t>3400 Vine St</t>
  </si>
  <si>
    <t>Gulf Quick Stop</t>
  </si>
  <si>
    <t>855 S Cobb Dr SE</t>
  </si>
  <si>
    <t>Corner Store #1549</t>
  </si>
  <si>
    <t>1824 W Lakeshore Dr</t>
  </si>
  <si>
    <t>1200 N River Rd</t>
  </si>
  <si>
    <t>Mt Prospect</t>
  </si>
  <si>
    <t>Red Bank Municipal Court</t>
  </si>
  <si>
    <t>90 Monmouth St</t>
  </si>
  <si>
    <t>Located at a parking meter</t>
  </si>
  <si>
    <t>Clean Energy - Burrtec Waste</t>
  </si>
  <si>
    <t>26000 Springbrook Ave</t>
  </si>
  <si>
    <t>Mass Transportation Authority - Operations Building</t>
  </si>
  <si>
    <t>1401 S Dort Hwy</t>
  </si>
  <si>
    <t>Four Seasons Resort &amp; Residences</t>
  </si>
  <si>
    <t>7680 Granite Loop Rd</t>
  </si>
  <si>
    <t>Teton Village</t>
  </si>
  <si>
    <t>Brewster House Bed &amp; Breakfast</t>
  </si>
  <si>
    <t>180 Main St</t>
  </si>
  <si>
    <t>Newcastle Inn</t>
  </si>
  <si>
    <t>60 River Rd</t>
  </si>
  <si>
    <t>Newcastle</t>
  </si>
  <si>
    <t>Coeur d'Alene Resort</t>
  </si>
  <si>
    <t>115 S 2nd St</t>
  </si>
  <si>
    <t>Basin Harbor</t>
  </si>
  <si>
    <t>4800 Basin Harbor Rd</t>
  </si>
  <si>
    <t>Vergennes</t>
  </si>
  <si>
    <t>Swift House Inn</t>
  </si>
  <si>
    <t>25 Steward Ln</t>
  </si>
  <si>
    <t>Maple Leaf Inn</t>
  </si>
  <si>
    <t>5890 Highway 12</t>
  </si>
  <si>
    <t>West Hill House Bed &amp; Breakfast</t>
  </si>
  <si>
    <t>1496 W Hill Rd</t>
  </si>
  <si>
    <t>609 Walnut St</t>
  </si>
  <si>
    <t>Whispering Pines Bed &amp; Breakfast</t>
  </si>
  <si>
    <t>1268 Magnolia Rd SW</t>
  </si>
  <si>
    <t>Dellroy</t>
  </si>
  <si>
    <t>2019-02-26 18:38:42 UTC</t>
  </si>
  <si>
    <t>Blue Heron French Cheese Co</t>
  </si>
  <si>
    <t>2001 Blue Heron Rd</t>
  </si>
  <si>
    <t>Tillamook</t>
  </si>
  <si>
    <t>Columbia Cliffs Villas</t>
  </si>
  <si>
    <t>3880 State Frontage Rd</t>
  </si>
  <si>
    <t>Hood River</t>
  </si>
  <si>
    <t>Stephanie Inn</t>
  </si>
  <si>
    <t>2740 Pacific Ave</t>
  </si>
  <si>
    <t>Cannon Beach</t>
  </si>
  <si>
    <t>Surfsand Resort</t>
  </si>
  <si>
    <t>148 W Gower Ave</t>
  </si>
  <si>
    <t>Tetherow Lodge and Golf Course</t>
  </si>
  <si>
    <t>61238 Skyline Ranch Rd</t>
  </si>
  <si>
    <t>Thorntons #360</t>
  </si>
  <si>
    <t>906 N Main St</t>
  </si>
  <si>
    <t>Route 66 Food N' Fuel</t>
  </si>
  <si>
    <t>2560 N Cedar Rd</t>
  </si>
  <si>
    <t>2401 S Chicago St</t>
  </si>
  <si>
    <t>Meijer Gas #282</t>
  </si>
  <si>
    <t>1241 M 32 W</t>
  </si>
  <si>
    <t>Alpena</t>
  </si>
  <si>
    <t>Meijer Gas #279</t>
  </si>
  <si>
    <t>425 E Parkdale Ave</t>
  </si>
  <si>
    <t>Manistee</t>
  </si>
  <si>
    <t>Meijer Gas #192</t>
  </si>
  <si>
    <t>2011 N Perryville Rd</t>
  </si>
  <si>
    <t>Meijer Gas #281</t>
  </si>
  <si>
    <t>1774 W Lane Rd</t>
  </si>
  <si>
    <t>Meijer Gas #286</t>
  </si>
  <si>
    <t>21451 Grand River Ave</t>
  </si>
  <si>
    <t>Meijer Gas #284</t>
  </si>
  <si>
    <t>7735 Green Bay Rd</t>
  </si>
  <si>
    <t>Meijer Gas #285</t>
  </si>
  <si>
    <t>5520 E New Margaret Dr</t>
  </si>
  <si>
    <t>Meijer Gas #283</t>
  </si>
  <si>
    <t>8031 S Howell Ave</t>
  </si>
  <si>
    <t>Westgate Vacation Villas Resort &amp; Spa</t>
  </si>
  <si>
    <t>7700 Westgate Blvd</t>
  </si>
  <si>
    <t>Located behind the bar and grill</t>
  </si>
  <si>
    <t>Embry-Riddle Aeronautical University</t>
  </si>
  <si>
    <t>600 S Clyde Morris Blvd</t>
  </si>
  <si>
    <t>Located behind the engineering building</t>
  </si>
  <si>
    <t>Sandpearl Resort</t>
  </si>
  <si>
    <t>500 Mandalay Ave</t>
  </si>
  <si>
    <t>Clearwater Beach</t>
  </si>
  <si>
    <t>27001 US Highway 19 N</t>
  </si>
  <si>
    <t>Pinellas County Courthouse</t>
  </si>
  <si>
    <t>315 Court St</t>
  </si>
  <si>
    <t>Located in the west parking lot</t>
  </si>
  <si>
    <t>Vinoy Renaissance</t>
  </si>
  <si>
    <t>501 5th Ave NE</t>
  </si>
  <si>
    <t>IGS CNG Services - Speedway South Bend</t>
  </si>
  <si>
    <t>6161 W Brick Rd</t>
  </si>
  <si>
    <t>Station is located at the State Route 31 exit (exit 72) off Indiana Toll Road Interstate 80/90.</t>
  </si>
  <si>
    <t>Department of Public Social Services - County Auto Park 46</t>
  </si>
  <si>
    <t>318 W Adams Blvd</t>
  </si>
  <si>
    <t>Internal Services Shop</t>
  </si>
  <si>
    <t>1104 N Eastern Ave</t>
  </si>
  <si>
    <t>Los Angeles County Sheriff - La Crescenta Station</t>
  </si>
  <si>
    <t>4554 Briggs Ave</t>
  </si>
  <si>
    <t>Los Angeles County Sheriff - Fleet Shop</t>
  </si>
  <si>
    <t>Northside wall of Shop</t>
  </si>
  <si>
    <t>Brittania St</t>
  </si>
  <si>
    <t>Located in Lot 9D</t>
  </si>
  <si>
    <t>Los Angeles County - Mid-Valley Comprehensive Health Center</t>
  </si>
  <si>
    <t>7515 Van Nuys Blvd</t>
  </si>
  <si>
    <t>Parking structure ground floor</t>
  </si>
  <si>
    <t>Department of Public Health</t>
  </si>
  <si>
    <t>5050 Commerce Dr</t>
  </si>
  <si>
    <t>In rear of building</t>
  </si>
  <si>
    <t>Department of Children &amp; Family Services</t>
  </si>
  <si>
    <t>8300 S Vermont Ave</t>
  </si>
  <si>
    <t>Located in the parking structure</t>
  </si>
  <si>
    <t>Natural History Museum</t>
  </si>
  <si>
    <t>900 Exposition Blvd</t>
  </si>
  <si>
    <t>Lower level of parking structure</t>
  </si>
  <si>
    <t>Michigan Library and Historical Center</t>
  </si>
  <si>
    <t>702 W Kalamazoo St</t>
  </si>
  <si>
    <t>City of Lansing - North Grand Ramp</t>
  </si>
  <si>
    <t>201 N Grand Ave</t>
  </si>
  <si>
    <t>151 9th Ave NW</t>
  </si>
  <si>
    <t>1 block north of I-94 loop</t>
  </si>
  <si>
    <t>Mr. Tire - Co-op Producers Inc</t>
  </si>
  <si>
    <t>605 Giltner Spur</t>
  </si>
  <si>
    <t>Giltner</t>
  </si>
  <si>
    <t>Miller's New Market</t>
  </si>
  <si>
    <t>1444 Whitaker Way</t>
  </si>
  <si>
    <t>Montpelier</t>
  </si>
  <si>
    <t>OnCue Express #109</t>
  </si>
  <si>
    <t>9000 S Pennsylvania Ave</t>
  </si>
  <si>
    <t>Lucky's Gas N More - C-Store</t>
  </si>
  <si>
    <t>705 W Grand Crossing</t>
  </si>
  <si>
    <t>Mobridge</t>
  </si>
  <si>
    <t>6840 Washington Ave</t>
  </si>
  <si>
    <t>City of Billings</t>
  </si>
  <si>
    <t>4848 Midland Rd</t>
  </si>
  <si>
    <t>Town of Kremmling - Town Park</t>
  </si>
  <si>
    <t>203 Park Ave</t>
  </si>
  <si>
    <t>Kremmling</t>
  </si>
  <si>
    <t>Terra Savia Winery</t>
  </si>
  <si>
    <t>14160 Mountain House Rd</t>
  </si>
  <si>
    <t>Boise State University - Lincoln Garage</t>
  </si>
  <si>
    <t>1 Belmont St</t>
  </si>
  <si>
    <t>Located on the 1st floor of the garage</t>
  </si>
  <si>
    <t>Boise State University - Brady Garage</t>
  </si>
  <si>
    <t>2200 W University Dr</t>
  </si>
  <si>
    <t>401 S Broadway Ave</t>
  </si>
  <si>
    <t>Northern Arapaho Tribal Industries</t>
  </si>
  <si>
    <t>98 Gas Hill Rd</t>
  </si>
  <si>
    <t>Greater Portland Council of Governments</t>
  </si>
  <si>
    <t>970 Baxter Blvd</t>
  </si>
  <si>
    <t>State University of New York - Ulster Extension Center</t>
  </si>
  <si>
    <t>124 Marys Ave</t>
  </si>
  <si>
    <t>Oregon Institute of Technology - Information Booth Parking Lot</t>
  </si>
  <si>
    <t>3201 Campus Dr</t>
  </si>
  <si>
    <t>Located on the south side of Campus Dr, near the Sky Lakes Medical Center</t>
  </si>
  <si>
    <t>Prince George - Parking Garage</t>
  </si>
  <si>
    <t>230 N Henry St</t>
  </si>
  <si>
    <t>Prince George St and N Henry St</t>
  </si>
  <si>
    <t>903 Engh Rd</t>
  </si>
  <si>
    <t>34 Elm St</t>
  </si>
  <si>
    <t>2019-04-11 14:36:17 UTC</t>
  </si>
  <si>
    <t>One Stop 66</t>
  </si>
  <si>
    <t>1458 Washington St</t>
  </si>
  <si>
    <t>Blair</t>
  </si>
  <si>
    <t>Pearson Fuels - 76</t>
  </si>
  <si>
    <t>6305 Morro Rd</t>
  </si>
  <si>
    <t>Atascadero</t>
  </si>
  <si>
    <t>Break Time Convenience Store #3016</t>
  </si>
  <si>
    <t>2205 N Stadium Blvd</t>
  </si>
  <si>
    <t>9459 S Roberts Rd</t>
  </si>
  <si>
    <t>Hickory Hills</t>
  </si>
  <si>
    <t>Audi Pacific</t>
  </si>
  <si>
    <t>20460 Hawthorne Ave</t>
  </si>
  <si>
    <t>Hotel Julien</t>
  </si>
  <si>
    <t>200 Main St</t>
  </si>
  <si>
    <t>Suds Hut Famous Chicken &amp; Casino</t>
  </si>
  <si>
    <t>2701 N Montana Ave</t>
  </si>
  <si>
    <t>Helena</t>
  </si>
  <si>
    <t>Mirbeau Inn &amp; Spa</t>
  </si>
  <si>
    <t>851 W Genesee Street Rd</t>
  </si>
  <si>
    <t>ScottTech</t>
  </si>
  <si>
    <t>336 Court St</t>
  </si>
  <si>
    <t>Binghamton</t>
  </si>
  <si>
    <t>The Point Resort</t>
  </si>
  <si>
    <t>222 Beaverwood Rd</t>
  </si>
  <si>
    <t>Saranac Lake</t>
  </si>
  <si>
    <t>Mount Airy Municipal Parking Lot</t>
  </si>
  <si>
    <t>255-299 Cross St</t>
  </si>
  <si>
    <t>Park Ave &amp; Cross St</t>
  </si>
  <si>
    <t>Solar Energy International</t>
  </si>
  <si>
    <t>39845 Mathews Ln</t>
  </si>
  <si>
    <t>Paonia</t>
  </si>
  <si>
    <t>Genesis HealthPlex</t>
  </si>
  <si>
    <t>3900 28th Ave</t>
  </si>
  <si>
    <t>Speedway #1195</t>
  </si>
  <si>
    <t>1875 Harding Hwy</t>
  </si>
  <si>
    <t>4520 N Sepulveda Blvd</t>
  </si>
  <si>
    <t>Stripes Store #1045</t>
  </si>
  <si>
    <t>3002 Center St</t>
  </si>
  <si>
    <t>Deer Park</t>
  </si>
  <si>
    <t>Mobil on the Run</t>
  </si>
  <si>
    <t>11152 Manchester Rd</t>
  </si>
  <si>
    <t>McClure Oil #15</t>
  </si>
  <si>
    <t>815 N Baldwin Ave</t>
  </si>
  <si>
    <t>GAIN Clean Fuel - Edwardsville</t>
  </si>
  <si>
    <t>4120 Lakeview Corporate Dr</t>
  </si>
  <si>
    <t>North Central College - Old Main</t>
  </si>
  <si>
    <t>30 N Brainard St</t>
  </si>
  <si>
    <t>North Central College - Residence Hall and Recreation Center</t>
  </si>
  <si>
    <t>440 S Brainard St</t>
  </si>
  <si>
    <t>Sparq - Watonga</t>
  </si>
  <si>
    <t>320 S Clarence Nash Blvd</t>
  </si>
  <si>
    <t>Watonga</t>
  </si>
  <si>
    <t>Pappas Bros</t>
  </si>
  <si>
    <t>5839 Westheimer Rd</t>
  </si>
  <si>
    <t>Walgreens</t>
  </si>
  <si>
    <t>375 E Dundee Rd</t>
  </si>
  <si>
    <t>2829 Building</t>
  </si>
  <si>
    <t>2829 Technology Forest</t>
  </si>
  <si>
    <t>160 Produce Ave S</t>
  </si>
  <si>
    <t>Napa Valley Community College</t>
  </si>
  <si>
    <t>1088 College Ave</t>
  </si>
  <si>
    <t>St. Helena</t>
  </si>
  <si>
    <t>Coca-Cola</t>
  </si>
  <si>
    <t>4101 Gateway Park Blvd</t>
  </si>
  <si>
    <t>National Park Service - Brentwood Maintenance Facility</t>
  </si>
  <si>
    <t>515 New York Ave NE</t>
  </si>
  <si>
    <t>2019-03-22 15:48:18 UTC</t>
  </si>
  <si>
    <t>Fort Collins South Transit Station</t>
  </si>
  <si>
    <t>4915 Fossil Blvd</t>
  </si>
  <si>
    <t>At South Transit station for Maxx</t>
  </si>
  <si>
    <t>Mulberry Pool</t>
  </si>
  <si>
    <t>424 W Mulberry Ave</t>
  </si>
  <si>
    <t>West and adjacent to Lincoln Center</t>
  </si>
  <si>
    <t>Eldora Pool and Ice Center</t>
  </si>
  <si>
    <t>1801 Riverside Ave</t>
  </si>
  <si>
    <t>Prospect and Riverside</t>
  </si>
  <si>
    <t>Stripes Store #1044</t>
  </si>
  <si>
    <t>1201 E Houston St</t>
  </si>
  <si>
    <t>Stripes Store #1047</t>
  </si>
  <si>
    <t>830 Wilson Rd</t>
  </si>
  <si>
    <t>Corner Store #1569</t>
  </si>
  <si>
    <t>3900 Trimmer Rd</t>
  </si>
  <si>
    <t>73 Sachem St</t>
  </si>
  <si>
    <t>Located in the Prospect-Sachem garage</t>
  </si>
  <si>
    <t>Black Bear Biodiesel</t>
  </si>
  <si>
    <t>252 High St</t>
  </si>
  <si>
    <t>Sparq - Eaton</t>
  </si>
  <si>
    <t>250 E Collins St</t>
  </si>
  <si>
    <t>Eaton</t>
  </si>
  <si>
    <t>Stripes Store #2429</t>
  </si>
  <si>
    <t>2210 E Stan Schlueter Loop</t>
  </si>
  <si>
    <t>Notre Dame - Purcell Pavilion</t>
  </si>
  <si>
    <t>South of Purcell Pavilion</t>
  </si>
  <si>
    <t>14981 SR- 23</t>
  </si>
  <si>
    <t>5106 Michigan Rd</t>
  </si>
  <si>
    <t>Newnan Utilities</t>
  </si>
  <si>
    <t>315 Millard Farmer Industrial Blvd</t>
  </si>
  <si>
    <t>Millard Farmer Industrial Blvd &amp; Hillwood Cir</t>
  </si>
  <si>
    <t>R Street Parking Plaza</t>
  </si>
  <si>
    <t>1515 R St</t>
  </si>
  <si>
    <t>Located on the 4th floor by the catwalk</t>
  </si>
  <si>
    <t>Ocean Walk Hotel</t>
  </si>
  <si>
    <t>194 E Grand Ave</t>
  </si>
  <si>
    <t>Old Orchard Beach</t>
  </si>
  <si>
    <t>720 SAS Campus Dr</t>
  </si>
  <si>
    <t>Located at Building U</t>
  </si>
  <si>
    <t>801 SAS Campus Dr</t>
  </si>
  <si>
    <t>Located at Building Q</t>
  </si>
  <si>
    <t>301 SAS Campus Dr</t>
  </si>
  <si>
    <t>Located at Building H</t>
  </si>
  <si>
    <t>104 SAS Campus Dr</t>
  </si>
  <si>
    <t>Located at Building LW</t>
  </si>
  <si>
    <t>Wilson College Science Center</t>
  </si>
  <si>
    <t>1015 Philadelphia Ave</t>
  </si>
  <si>
    <t>Located in Lot I</t>
  </si>
  <si>
    <t>Element Hotel</t>
  </si>
  <si>
    <t>925 19th Ave E</t>
  </si>
  <si>
    <t>Surfside Park</t>
  </si>
  <si>
    <t>Surfside Pl</t>
  </si>
  <si>
    <t>Located on Surfside Pl at the intersection of Lake Ave</t>
  </si>
  <si>
    <t>Rehoboth Beach</t>
  </si>
  <si>
    <t>Grappone Ford</t>
  </si>
  <si>
    <t>530 New Hampshire 3A</t>
  </si>
  <si>
    <t>Chesterfield Inn</t>
  </si>
  <si>
    <t>20 Cross Rd</t>
  </si>
  <si>
    <t>West Chesterfield</t>
  </si>
  <si>
    <t>Rountree Ford</t>
  </si>
  <si>
    <t>119 Monadnock Hwy</t>
  </si>
  <si>
    <t>2019-02-01 21:38:32 UTC</t>
  </si>
  <si>
    <t>Ford of Londonderry</t>
  </si>
  <si>
    <t>33 Nashua Rd</t>
  </si>
  <si>
    <t>Londonderry</t>
  </si>
  <si>
    <t>2019-02-01 21:36:25 UTC</t>
  </si>
  <si>
    <t>460 S Main St</t>
  </si>
  <si>
    <t>Ferdinand</t>
  </si>
  <si>
    <t>800 Ikea Ct</t>
  </si>
  <si>
    <t>2800 Imperial Hwy</t>
  </si>
  <si>
    <t>Eastern Propane</t>
  </si>
  <si>
    <t>28 Industrial Way</t>
  </si>
  <si>
    <t>Iroquois Bio-Energy Co</t>
  </si>
  <si>
    <t>751 W State Route 114</t>
  </si>
  <si>
    <t>Aransas County Independent School District</t>
  </si>
  <si>
    <t>1401 Sonny Watkins Dr</t>
  </si>
  <si>
    <t>Cape Fear Public Transportation Authority</t>
  </si>
  <si>
    <t>1480 Castle Hayne Rd</t>
  </si>
  <si>
    <t>Alabama Power - Greenville</t>
  </si>
  <si>
    <t>400 Greenville Bypass</t>
  </si>
  <si>
    <t>Alabama Power - Montgomery Garage</t>
  </si>
  <si>
    <t>1810 Congressman WL Dickinson Dr</t>
  </si>
  <si>
    <t>Alabama Power - General Service Complex</t>
  </si>
  <si>
    <t>744 Highway 87</t>
  </si>
  <si>
    <t>Alabama Power - Gadsden</t>
  </si>
  <si>
    <t>749 Forrest Ave</t>
  </si>
  <si>
    <t>Alabama Power - Pell City</t>
  </si>
  <si>
    <t>700 S Martin St</t>
  </si>
  <si>
    <t>Alabama Power - Oak Grove</t>
  </si>
  <si>
    <t>38001 US Highway 280</t>
  </si>
  <si>
    <t>Alabama Power - Roanoke</t>
  </si>
  <si>
    <t>325 Main St</t>
  </si>
  <si>
    <t>Alabama Power - Jasper</t>
  </si>
  <si>
    <t>11 E 18th St</t>
  </si>
  <si>
    <t>Alabama Power - Jasper Garage</t>
  </si>
  <si>
    <t>2500 Highway 78 W</t>
  </si>
  <si>
    <t>Alabama Power - Thomasville</t>
  </si>
  <si>
    <t>32020 Highway 43 S</t>
  </si>
  <si>
    <t>Alabama Power - Bay Minette</t>
  </si>
  <si>
    <t>600 Dolive St</t>
  </si>
  <si>
    <t>Bay Minette</t>
  </si>
  <si>
    <t>Alabama Power - Atmore</t>
  </si>
  <si>
    <t>306 E Church St</t>
  </si>
  <si>
    <t>Atmore</t>
  </si>
  <si>
    <t>Alabama Power - Haleyville</t>
  </si>
  <si>
    <t>2001 13th Ave</t>
  </si>
  <si>
    <t>Haleyville</t>
  </si>
  <si>
    <t>Alabama Power - Fayette</t>
  </si>
  <si>
    <t>1534 Temple Ave N</t>
  </si>
  <si>
    <t>Fayette</t>
  </si>
  <si>
    <t>Alabama Power - Jackson</t>
  </si>
  <si>
    <t>1120 College Ave</t>
  </si>
  <si>
    <t>Alabama Power - Hillcrest</t>
  </si>
  <si>
    <t>6396 Airport Blvd</t>
  </si>
  <si>
    <t>Alabama Power - Phoenix City</t>
  </si>
  <si>
    <t>1601 Broad St</t>
  </si>
  <si>
    <t>Phoenix City</t>
  </si>
  <si>
    <t>Alabama Power - Enterprise</t>
  </si>
  <si>
    <t>549 Glover Ave</t>
  </si>
  <si>
    <t>Alabama Power - Birmingham Garage</t>
  </si>
  <si>
    <t>1225 6th Ave N</t>
  </si>
  <si>
    <t>1901 W Jefferson St</t>
  </si>
  <si>
    <t>Red Hawk Casino</t>
  </si>
  <si>
    <t>1 Red Hawk Pkwy</t>
  </si>
  <si>
    <t>1360 Johnson Blvd</t>
  </si>
  <si>
    <t>South Lake Tahoe</t>
  </si>
  <si>
    <t>330 Fair Ln</t>
  </si>
  <si>
    <t>Located at building B</t>
  </si>
  <si>
    <t>North County</t>
  </si>
  <si>
    <t>4559 E Academy Blvd</t>
  </si>
  <si>
    <t>Kum &amp; Go #171</t>
  </si>
  <si>
    <t>1775 Old Morrilton Hwy</t>
  </si>
  <si>
    <t>Town of Winter Park - Parking Garage</t>
  </si>
  <si>
    <t>50 Vasquez Rd</t>
  </si>
  <si>
    <t>Located on lower level of parking garage</t>
  </si>
  <si>
    <t>Winter Park</t>
  </si>
  <si>
    <t>Greenville Utilities Commission - Fueling Facility #1</t>
  </si>
  <si>
    <t>290 Easy St</t>
  </si>
  <si>
    <t>NC-33 (Belvoir Highway) &amp; Easy Street</t>
  </si>
  <si>
    <t>American Fueling Systems - Columbus Green Fuels Facility</t>
  </si>
  <si>
    <t>4506 Armour Rd</t>
  </si>
  <si>
    <t>Speedway #4214</t>
  </si>
  <si>
    <t>11800 W Silver Spring Dr</t>
  </si>
  <si>
    <t>Clark Pump-N-Shop</t>
  </si>
  <si>
    <t>3354 13th St</t>
  </si>
  <si>
    <t>Valero - Wading River</t>
  </si>
  <si>
    <t>5904 Route 25A</t>
  </si>
  <si>
    <t>Wading River</t>
  </si>
  <si>
    <t>Minnetonka Minnoco &amp; U-Haul</t>
  </si>
  <si>
    <t>13118 Excelsior Blvd</t>
  </si>
  <si>
    <t>At Baker Rd, south of Highway 7 and east of I-494</t>
  </si>
  <si>
    <t>Minnetonka</t>
  </si>
  <si>
    <t>2019-04-11 13:54:20 UTC</t>
  </si>
  <si>
    <t>Beach Ready Auto</t>
  </si>
  <si>
    <t>8863 Caratoke Hwy</t>
  </si>
  <si>
    <t>Point Harbor</t>
  </si>
  <si>
    <t>City of Derby - Aviator Church</t>
  </si>
  <si>
    <t>200 W Greenway</t>
  </si>
  <si>
    <t>Located at Greenway and K-15</t>
  </si>
  <si>
    <t>Derby</t>
  </si>
  <si>
    <t>Gillum House Bed &amp; Breakfast</t>
  </si>
  <si>
    <t>35 Walnut St</t>
  </si>
  <si>
    <t>Shinnston</t>
  </si>
  <si>
    <t>North Fork Mountain Inn</t>
  </si>
  <si>
    <t>235 Canyon View Ln</t>
  </si>
  <si>
    <t>Cabins</t>
  </si>
  <si>
    <t>Oglebay Resort</t>
  </si>
  <si>
    <t>465 Lodge Dr</t>
  </si>
  <si>
    <t>The Greenbrier</t>
  </si>
  <si>
    <t>White Sulphur Springs</t>
  </si>
  <si>
    <t>Moody Gardens</t>
  </si>
  <si>
    <t>7 Hope Blvd</t>
  </si>
  <si>
    <t>Galveston</t>
  </si>
  <si>
    <t>First United Evangelical and Reformed Church</t>
  </si>
  <si>
    <t>6115 O'Donnell St</t>
  </si>
  <si>
    <t>Publix #1211</t>
  </si>
  <si>
    <t>4324 Harding Pike</t>
  </si>
  <si>
    <t>Located in the bottom level of the parking garage near the elevators</t>
  </si>
  <si>
    <t>2019-03-27 14:06:47 UTC</t>
  </si>
  <si>
    <t>Publix #1182</t>
  </si>
  <si>
    <t>2401 W Azeele St</t>
  </si>
  <si>
    <t>Located on the first floor of the parking garage on the east side</t>
  </si>
  <si>
    <t>Publix #1442</t>
  </si>
  <si>
    <t>11222 Providence Rd W</t>
  </si>
  <si>
    <t>Publix #1453</t>
  </si>
  <si>
    <t>2222 South Blvd</t>
  </si>
  <si>
    <t>Located in the parking garage P-2 on the back left corner by stairwell.</t>
  </si>
  <si>
    <t>Keller Motors</t>
  </si>
  <si>
    <t>700 W Cadillac Ln</t>
  </si>
  <si>
    <t>Steve Chevrolet of Chowchilla</t>
  </si>
  <si>
    <t>1 Auto Park Pl</t>
  </si>
  <si>
    <t>Chowchilla</t>
  </si>
  <si>
    <t>Madera Chevrolet</t>
  </si>
  <si>
    <t>1300 Country Club Dr</t>
  </si>
  <si>
    <t>Best Western Plus - Yosemite Gateway Inn</t>
  </si>
  <si>
    <t>40530 Highway 41</t>
  </si>
  <si>
    <t>Oakhurst</t>
  </si>
  <si>
    <t>2019-01-25 19:51:26 UTC</t>
  </si>
  <si>
    <t>Merced Toyota</t>
  </si>
  <si>
    <t>1400 Auto Center Dr</t>
  </si>
  <si>
    <t>1234 Auto Center Dr</t>
  </si>
  <si>
    <t>Located at Nissan service department</t>
  </si>
  <si>
    <t>Delicato Family Vineyards</t>
  </si>
  <si>
    <t>12001 S Highway 99</t>
  </si>
  <si>
    <t>Manteca</t>
  </si>
  <si>
    <t>Electric Vehicles International</t>
  </si>
  <si>
    <t>1627 Army Ct</t>
  </si>
  <si>
    <t>San Joaquin County Office of Education</t>
  </si>
  <si>
    <t>2707 Transworld Dr</t>
  </si>
  <si>
    <t>2922 Transworld Dr</t>
  </si>
  <si>
    <t>American Chevrolet</t>
  </si>
  <si>
    <t>4742 McHenry Ave</t>
  </si>
  <si>
    <t>Modesto Toyota</t>
  </si>
  <si>
    <t>4513 McHenry Ave</t>
  </si>
  <si>
    <t>2019-02-20 19:36:58 UTC</t>
  </si>
  <si>
    <t>Steve's Chevrolet Buick</t>
  </si>
  <si>
    <t>1285 E F St</t>
  </si>
  <si>
    <t>Thompson Chevrolet Olds Buick</t>
  </si>
  <si>
    <t>701 2nd St</t>
  </si>
  <si>
    <t>Patterson</t>
  </si>
  <si>
    <t>California State University - Stanislaus</t>
  </si>
  <si>
    <t>Located in Lot 2</t>
  </si>
  <si>
    <t>Turlock</t>
  </si>
  <si>
    <t>Smith Chevrolet Cadillac</t>
  </si>
  <si>
    <t>1601 Auto Mall Dr</t>
  </si>
  <si>
    <t>Monarch Ford</t>
  </si>
  <si>
    <t>132 N D St</t>
  </si>
  <si>
    <t>Merle Stone Chevrolet Cadillac</t>
  </si>
  <si>
    <t>800 W Henderson</t>
  </si>
  <si>
    <t>City of Tulare - Public Works</t>
  </si>
  <si>
    <t>3981 S K St</t>
  </si>
  <si>
    <t>Veterans Affairs Outpatient Clinic</t>
  </si>
  <si>
    <t>40597 Westlake Dr</t>
  </si>
  <si>
    <t>2019-01-25 19:57:47 UTC</t>
  </si>
  <si>
    <t>Harrah's Ak-Chin Casino</t>
  </si>
  <si>
    <t>15406 N Maricopa Rd</t>
  </si>
  <si>
    <t>Farrell Road and Highway 347</t>
  </si>
  <si>
    <t>Maricopa</t>
  </si>
  <si>
    <t>Pittsburgh Parking Authority - First Avenue Garage</t>
  </si>
  <si>
    <t>600 First Ave</t>
  </si>
  <si>
    <t>Holiday Inn - Monroeville</t>
  </si>
  <si>
    <t>2750 Mosside Blvd</t>
  </si>
  <si>
    <t>Pittsburgh Parking Authority - Grant Street Transportation Garage</t>
  </si>
  <si>
    <t>55 11th St</t>
  </si>
  <si>
    <t>Parker Adventist Hospital</t>
  </si>
  <si>
    <t>9395 Crown Crest Blvd</t>
  </si>
  <si>
    <t>Parker</t>
  </si>
  <si>
    <t>Town of Braintree</t>
  </si>
  <si>
    <t>1 John F Kennedy Memorial Dr</t>
  </si>
  <si>
    <t>Braintree</t>
  </si>
  <si>
    <t>Springfield Parking Authority - I 91 North Garage</t>
  </si>
  <si>
    <t>1870 E Columbus Ave</t>
  </si>
  <si>
    <t>Town of Barnstable</t>
  </si>
  <si>
    <t>47 Old Yarmouth Rd</t>
  </si>
  <si>
    <t>Town of Needham</t>
  </si>
  <si>
    <t>470 Dedham Ave</t>
  </si>
  <si>
    <t>Needham</t>
  </si>
  <si>
    <t>City of Gloucester - City Hall Annex</t>
  </si>
  <si>
    <t>3 Pond Rd</t>
  </si>
  <si>
    <t>Gloucester</t>
  </si>
  <si>
    <t>GAIN Clean Fuel - Centerville</t>
  </si>
  <si>
    <t>350 N Fwy Service Rd</t>
  </si>
  <si>
    <t>At the intersection of I-45 and Highway 7.</t>
  </si>
  <si>
    <t>CNG Energy LLC</t>
  </si>
  <si>
    <t>1269 E Tucker Rd</t>
  </si>
  <si>
    <t>Liberal</t>
  </si>
  <si>
    <t>AACA Antique Automobile Museum</t>
  </si>
  <si>
    <t>161 Museum Dr</t>
  </si>
  <si>
    <t>Hummelstown</t>
  </si>
  <si>
    <t>Historic Smithton Inn</t>
  </si>
  <si>
    <t>900 W Main St</t>
  </si>
  <si>
    <t>Ephrata</t>
  </si>
  <si>
    <t>King's Cottage Bed and Breakfast</t>
  </si>
  <si>
    <t>1049 E King St</t>
  </si>
  <si>
    <t>Normandy Farm Hotel &amp; Conference Center</t>
  </si>
  <si>
    <t>1401 Morris Rd</t>
  </si>
  <si>
    <t>Blue Bell</t>
  </si>
  <si>
    <t>The Sayre Mansion</t>
  </si>
  <si>
    <t>250 Wyandotte St</t>
  </si>
  <si>
    <t>Bethlehem</t>
  </si>
  <si>
    <t>Casa Grandview Historic Luxury Inn Cottages and Suites</t>
  </si>
  <si>
    <t>1410 Georgia Ave</t>
  </si>
  <si>
    <t>Costa d'Este Beach Resort and Spa</t>
  </si>
  <si>
    <t>3244 Ocean Dr</t>
  </si>
  <si>
    <t>Four Points by Sheraton</t>
  </si>
  <si>
    <t>316 W Tennessee St</t>
  </si>
  <si>
    <t>InterContinental Miami</t>
  </si>
  <si>
    <t>100 Chopin Plaza</t>
  </si>
  <si>
    <t>OK Corral Gun Club</t>
  </si>
  <si>
    <t>9449 48th St NE</t>
  </si>
  <si>
    <t>Located by the ranch house</t>
  </si>
  <si>
    <t>The Alfond Inn</t>
  </si>
  <si>
    <t>300 E New England Ave</t>
  </si>
  <si>
    <t>The Ritz-Carlton - Amelia Island</t>
  </si>
  <si>
    <t>4750 Amelia Island Pkwy</t>
  </si>
  <si>
    <t>Fernandina Beach</t>
  </si>
  <si>
    <t>The Ritz-Carlton - South Beach</t>
  </si>
  <si>
    <t>1 Lincoln Rd</t>
  </si>
  <si>
    <t>Miami Beach</t>
  </si>
  <si>
    <t>Windemere Inn by the Sea</t>
  </si>
  <si>
    <t>815 S Miramar Ave</t>
  </si>
  <si>
    <t>Indialantic</t>
  </si>
  <si>
    <t>K &amp; H Co-op</t>
  </si>
  <si>
    <t>100 1st St NW</t>
  </si>
  <si>
    <t>Buffalo Center</t>
  </si>
  <si>
    <t>2019-04-01 22:03:01 UTC</t>
  </si>
  <si>
    <t>Wessels Crossroads</t>
  </si>
  <si>
    <t>411 13th St</t>
  </si>
  <si>
    <t>922 E Highway 67</t>
  </si>
  <si>
    <t>Duncanville</t>
  </si>
  <si>
    <t>2450 Brinker Rd</t>
  </si>
  <si>
    <t>Holiday Inn Express &amp; Suites</t>
  </si>
  <si>
    <t>4412 Bass Pro Dr</t>
  </si>
  <si>
    <t>8330 W Amarillo Blvd</t>
  </si>
  <si>
    <t>NYLO Hotel - Dallas</t>
  </si>
  <si>
    <t>1325 S Lamar St</t>
  </si>
  <si>
    <t>NYLO Hotel - Irving</t>
  </si>
  <si>
    <t>1001 W Royal Ln</t>
  </si>
  <si>
    <t>NYLO Hotel - Plano</t>
  </si>
  <si>
    <t>8201 Preston Rd</t>
  </si>
  <si>
    <t>MCB Camp Pendleton - DLA-Energy COCO Fuel Facility 1400</t>
  </si>
  <si>
    <t>17th St</t>
  </si>
  <si>
    <t>Dublin Federal Correctional Institution</t>
  </si>
  <si>
    <t>5701 8th St</t>
  </si>
  <si>
    <t>FRA - Transportation Technology Center</t>
  </si>
  <si>
    <t>55500 DOT Rd</t>
  </si>
  <si>
    <t>Navy Exchange (NEX) Naval Submarine Base (NSB) New London</t>
  </si>
  <si>
    <t>484 Tang Ave</t>
  </si>
  <si>
    <t>Bldg 176</t>
  </si>
  <si>
    <t>2018-02-06 21:00:03 UTC</t>
  </si>
  <si>
    <t>16th Infantry Regiment Rd</t>
  </si>
  <si>
    <t>Bldg 3553</t>
  </si>
  <si>
    <t>Craters of the Moon</t>
  </si>
  <si>
    <t>Maintenance shop</t>
  </si>
  <si>
    <t>Arco</t>
  </si>
  <si>
    <t>Naval Support Facility Indian Head</t>
  </si>
  <si>
    <t>4522 McMahon Rd</t>
  </si>
  <si>
    <t>Suite 1000 Bldg 1489</t>
  </si>
  <si>
    <t>Indian Head</t>
  </si>
  <si>
    <t>Saint Lawrence Seaway Development Corp (SLSDC)</t>
  </si>
  <si>
    <t>251 Fregoe Rd</t>
  </si>
  <si>
    <t>US Postal Service - Manhattan Vehicle Maintenance Facility</t>
  </si>
  <si>
    <t>201 11th Ave</t>
  </si>
  <si>
    <t>Portland Campus Veterans Affairs Portland Health Care System</t>
  </si>
  <si>
    <t>Portland Vehicle Maintenance Facility (VMF)</t>
  </si>
  <si>
    <t>918 NW Park Ave</t>
  </si>
  <si>
    <t>Federal Correctional Institution - Bastrop</t>
  </si>
  <si>
    <t>1341 Highway 95 N</t>
  </si>
  <si>
    <t>San Antonio Veterans Affairs Medical Center</t>
  </si>
  <si>
    <t>7400 Merton Minter Blvd</t>
  </si>
  <si>
    <t>Waco Veterans Affairs Medical Center</t>
  </si>
  <si>
    <t>4800 Memorial Dr</t>
  </si>
  <si>
    <t>4-4 GRRC Electrical Charging Station</t>
  </si>
  <si>
    <t>Highway 149</t>
  </si>
  <si>
    <t>Jensen</t>
  </si>
  <si>
    <t>Naval Support Facility Dahlgren</t>
  </si>
  <si>
    <t>Bldg 272</t>
  </si>
  <si>
    <t>Fort AP Hill</t>
  </si>
  <si>
    <t>Fortune Rd</t>
  </si>
  <si>
    <t>Fort Lee</t>
  </si>
  <si>
    <t>Quartermaster Rd</t>
  </si>
  <si>
    <t>Veterans Affairs Medical Center - Sheridan</t>
  </si>
  <si>
    <t>1898 Fort Rd</t>
  </si>
  <si>
    <t>101 W 1st St</t>
  </si>
  <si>
    <t>Scarville</t>
  </si>
  <si>
    <t>Kwik Stop - Peosta</t>
  </si>
  <si>
    <t>185 Peosta St</t>
  </si>
  <si>
    <t>Peosta</t>
  </si>
  <si>
    <t>2019-04-01 22:15:06 UTC</t>
  </si>
  <si>
    <t>Smyrna Rest Area</t>
  </si>
  <si>
    <t>5500 DuPont Pkwy</t>
  </si>
  <si>
    <t>Located in the rear of the rest area. Follow the signs for trucks.</t>
  </si>
  <si>
    <t>City of Bowie - City Hall</t>
  </si>
  <si>
    <t>15901 Excalibur Rd</t>
  </si>
  <si>
    <t>Marriott Garage</t>
  </si>
  <si>
    <t>101 S Paca St</t>
  </si>
  <si>
    <t>Located at Paca St and Lombard St</t>
  </si>
  <si>
    <t>1060 Madison Ave</t>
  </si>
  <si>
    <t>Alpine Bank</t>
  </si>
  <si>
    <t>225 N 5th St</t>
  </si>
  <si>
    <t>Antrim 1844 Country House Hotel</t>
  </si>
  <si>
    <t>30 Trevanion Rd</t>
  </si>
  <si>
    <t>Taneytown</t>
  </si>
  <si>
    <t>Port Inn</t>
  </si>
  <si>
    <t>505 US 1 Bypass S</t>
  </si>
  <si>
    <t>NewBo City Market</t>
  </si>
  <si>
    <t>1100 3rd St SE</t>
  </si>
  <si>
    <t>Capital One - Meadowville</t>
  </si>
  <si>
    <t>1401 Meadowville Technology Pkwy</t>
  </si>
  <si>
    <t>City of Greenville - Riverplace Garage</t>
  </si>
  <si>
    <t>300 River St</t>
  </si>
  <si>
    <t>2019-03-15 16:24:54 UTC</t>
  </si>
  <si>
    <t>Nat G CNG Solutions</t>
  </si>
  <si>
    <t>8526 Vidor Ave</t>
  </si>
  <si>
    <t>Central Ag Commodities</t>
  </si>
  <si>
    <t>22006 2 Rd</t>
  </si>
  <si>
    <t>Plains</t>
  </si>
  <si>
    <t>Clean and Green CNG Technologies Corp</t>
  </si>
  <si>
    <t>3004 N Main St Ext</t>
  </si>
  <si>
    <t>GAIN Clean Fuel - Inglewood</t>
  </si>
  <si>
    <t>11144 S La Cienega Blvd</t>
  </si>
  <si>
    <t>Speedway #7439</t>
  </si>
  <si>
    <t>1712 W Ogden Ave</t>
  </si>
  <si>
    <t>Corner Store #29</t>
  </si>
  <si>
    <t>802 NE Interstate 410 Loop</t>
  </si>
  <si>
    <t>Meals on Wheels</t>
  </si>
  <si>
    <t>3227 E 5th St</t>
  </si>
  <si>
    <t>Speedway #8796</t>
  </si>
  <si>
    <t>2558 E Jolly Rd</t>
  </si>
  <si>
    <t>Hope Chapel Maui</t>
  </si>
  <si>
    <t>300 E Welakaho Rd</t>
  </si>
  <si>
    <t>Located in the last row of the parking lot under the covering</t>
  </si>
  <si>
    <t>55 Kiopaa St</t>
  </si>
  <si>
    <t>The charging stations are located near the Kamehameha school football field.  It is also where the Upcountry Farmers Market is held.</t>
  </si>
  <si>
    <t>Pukalani</t>
  </si>
  <si>
    <t>Pukalani Terrace Center</t>
  </si>
  <si>
    <t>55 Pukalani St</t>
  </si>
  <si>
    <t>The charging station is located next to Bank of Hawaii and Ace Hardware store.</t>
  </si>
  <si>
    <t>8261 Vico Ct</t>
  </si>
  <si>
    <t>I-75 exit 210 E to Center Blvd / N to Vico Court.</t>
  </si>
  <si>
    <t>1920 9th Ave N</t>
  </si>
  <si>
    <t>Banks Lake Brew and Bistro</t>
  </si>
  <si>
    <t>695 N 2nd St</t>
  </si>
  <si>
    <t>Coulee City</t>
  </si>
  <si>
    <t>Blacksburg Municipal Building</t>
  </si>
  <si>
    <t>300 S Main St</t>
  </si>
  <si>
    <t>Entrance to parking lot is on Draper Road</t>
  </si>
  <si>
    <t>Historic Hampton Inn</t>
  </si>
  <si>
    <t>401 E Nelson St</t>
  </si>
  <si>
    <t>Glenlaurel Inn</t>
  </si>
  <si>
    <t>14940 Mt Olive Rd</t>
  </si>
  <si>
    <t>Rockbridge</t>
  </si>
  <si>
    <t>City of Suwanee</t>
  </si>
  <si>
    <t>330 Town Center Ave NW</t>
  </si>
  <si>
    <t>Suwanee</t>
  </si>
  <si>
    <t>Fredericksburg Street Parking</t>
  </si>
  <si>
    <t>206 W Austin St</t>
  </si>
  <si>
    <t>Best Western - Llano</t>
  </si>
  <si>
    <t>901 W Young St</t>
  </si>
  <si>
    <t>Llano</t>
  </si>
  <si>
    <t>Sungold Properties Office Center</t>
  </si>
  <si>
    <t>1420 Ranch Rd 2900</t>
  </si>
  <si>
    <t>Kingsland</t>
  </si>
  <si>
    <t>Paris Autobarn LLC</t>
  </si>
  <si>
    <t>161 E Main St</t>
  </si>
  <si>
    <t>Located at the intersection of US RT 119 and East Oxford Rd</t>
  </si>
  <si>
    <t>South Paris</t>
  </si>
  <si>
    <t>Port Inn - Kennebunk</t>
  </si>
  <si>
    <t>55 York St</t>
  </si>
  <si>
    <t>DoubleTree by Hilton - St. Augustine Historic District</t>
  </si>
  <si>
    <t>116 San Marco Ave</t>
  </si>
  <si>
    <t>Ambrose Hotel</t>
  </si>
  <si>
    <t>1255 20th St</t>
  </si>
  <si>
    <t>Avila Lighthouse Suites</t>
  </si>
  <si>
    <t>550 Front St</t>
  </si>
  <si>
    <t>Avila Beach</t>
  </si>
  <si>
    <t>Ayres Hotel &amp; Spa</t>
  </si>
  <si>
    <t>14400 Hindry Ave</t>
  </si>
  <si>
    <t>Basecamp Hotel</t>
  </si>
  <si>
    <t>4143 Cedar Ave</t>
  </si>
  <si>
    <t>Best Western</t>
  </si>
  <si>
    <t>34280 Pacific Coast Hwy</t>
  </si>
  <si>
    <t>Dana Point</t>
  </si>
  <si>
    <t>Shore Cliff Hotel</t>
  </si>
  <si>
    <t>2555 Price St</t>
  </si>
  <si>
    <t>75 W Thousand Oaks Blvd</t>
  </si>
  <si>
    <t>Blue Dolphin Inn</t>
  </si>
  <si>
    <t>6470 Moonstone Beach Dr</t>
  </si>
  <si>
    <t>Cambria</t>
  </si>
  <si>
    <t>Bob's Well Bread Bakery</t>
  </si>
  <si>
    <t>550 Bell St</t>
  </si>
  <si>
    <t>Los Alamos</t>
  </si>
  <si>
    <t>Cedar Glen Lodge</t>
  </si>
  <si>
    <t>6589 N Lake Blvd</t>
  </si>
  <si>
    <t>Tahoe Vista</t>
  </si>
  <si>
    <t>Plainville High School</t>
  </si>
  <si>
    <t>47 Robert Holcomb Way</t>
  </si>
  <si>
    <t>In the rear parking lot of high school by athletic fields</t>
  </si>
  <si>
    <t>Plainville Town Hall</t>
  </si>
  <si>
    <t>1 Central Square</t>
  </si>
  <si>
    <t>Connecticut Department of Corrections</t>
  </si>
  <si>
    <t>38 Wolcott Hill Rd</t>
  </si>
  <si>
    <t>Wolcott Hill/Jordan Lane</t>
  </si>
  <si>
    <t>Tingue Dam Bypass Channel - Wakeley Street Parking Lot</t>
  </si>
  <si>
    <t>37 Wakeley St</t>
  </si>
  <si>
    <t>Easton Public Library</t>
  </si>
  <si>
    <t>691 Morehouse Rd</t>
  </si>
  <si>
    <t>Marriott - Coronado Island</t>
  </si>
  <si>
    <t>2000 2nd St</t>
  </si>
  <si>
    <t>Coronado</t>
  </si>
  <si>
    <t>Courtwood Inn</t>
  </si>
  <si>
    <t>2081 Ponderosa Way</t>
  </si>
  <si>
    <t>Murphys</t>
  </si>
  <si>
    <t>Courtyard Marriott</t>
  </si>
  <si>
    <t>717 S Highway 101</t>
  </si>
  <si>
    <t>Solana Beach</t>
  </si>
  <si>
    <t>Evergreen Lodge</t>
  </si>
  <si>
    <t>33160 Evergreen Rd</t>
  </si>
  <si>
    <t>Groveland</t>
  </si>
  <si>
    <t>Farmhouse Inn</t>
  </si>
  <si>
    <t>7871 River Rd</t>
  </si>
  <si>
    <t>Grande Colonial Hotel</t>
  </si>
  <si>
    <t>910 Prospect St</t>
  </si>
  <si>
    <t>Hotel Bel-Air</t>
  </si>
  <si>
    <t>701 Stone Canyon Rd</t>
  </si>
  <si>
    <t>Hyatt - Carmel Highlands</t>
  </si>
  <si>
    <t>120 Highlands Dr</t>
  </si>
  <si>
    <t>Kwik Trip #249</t>
  </si>
  <si>
    <t>1630 Vermillion St</t>
  </si>
  <si>
    <t>Allied Clean Fuels Plaza</t>
  </si>
  <si>
    <t>231 Devlin Rd</t>
  </si>
  <si>
    <t>beKind Salon and Spa</t>
  </si>
  <si>
    <t>2479 County Rd E</t>
  </si>
  <si>
    <t>Town of Newington - Market Square</t>
  </si>
  <si>
    <t>90 Market Square</t>
  </si>
  <si>
    <t>Located in the municipal parking lot</t>
  </si>
  <si>
    <t>Holiday Inn</t>
  </si>
  <si>
    <t>1698 Highway 190 W</t>
  </si>
  <si>
    <t>Eunice</t>
  </si>
  <si>
    <t>Spring Street Parking Garage</t>
  </si>
  <si>
    <t>45 Spring St</t>
  </si>
  <si>
    <t>Temple Street Parking Garage</t>
  </si>
  <si>
    <t>11 Temple St</t>
  </si>
  <si>
    <t>Raymond Town Hall</t>
  </si>
  <si>
    <t>401 Webbs Mills Rd</t>
  </si>
  <si>
    <t>City of West Palm Beach - Clematis Garage</t>
  </si>
  <si>
    <t>500 Banyan St</t>
  </si>
  <si>
    <t>Located on the 3rd and 5th floors</t>
  </si>
  <si>
    <t>W Sproul Rd</t>
  </si>
  <si>
    <t>Greenhill Rd</t>
  </si>
  <si>
    <t>445 Cherry Blossom Way</t>
  </si>
  <si>
    <t>Cherry Blossom Spur On U.S. Route 620 and Triport Rd</t>
  </si>
  <si>
    <t>Minnoco - Highland Service</t>
  </si>
  <si>
    <t>485 Snelling Ave S</t>
  </si>
  <si>
    <t>Minnoco - Northland</t>
  </si>
  <si>
    <t>501 Heritage Blvd NE</t>
  </si>
  <si>
    <t>Minnoco - Hampton</t>
  </si>
  <si>
    <t>23450 Emery Ave</t>
  </si>
  <si>
    <t>RaceTrac #2363</t>
  </si>
  <si>
    <t>350 W Sand Lake Rd</t>
  </si>
  <si>
    <t>Corner Store #1554</t>
  </si>
  <si>
    <t>3100 N AW Grimes Blvd</t>
  </si>
  <si>
    <t>Thorntons #708</t>
  </si>
  <si>
    <t>32490 US Highway 19 N</t>
  </si>
  <si>
    <t>Palm Harbor</t>
  </si>
  <si>
    <t>Blue Energy Fuels - New Solutions Waste Management</t>
  </si>
  <si>
    <t>4142 S Galveston</t>
  </si>
  <si>
    <t>The Grove</t>
  </si>
  <si>
    <t>189 The Grove Dr</t>
  </si>
  <si>
    <t>Located on the 3rd level of the garage</t>
  </si>
  <si>
    <t>OnCue Express #117 - C-Store</t>
  </si>
  <si>
    <t>7400 S Sooner Rd</t>
  </si>
  <si>
    <t>NE Corner of I-240 &amp; Sooner Rd</t>
  </si>
  <si>
    <t>OnCue Express #118 - C-Store</t>
  </si>
  <si>
    <t>411 SW 4th St</t>
  </si>
  <si>
    <t>NW Corner of I-35 &amp; 4th St</t>
  </si>
  <si>
    <t>OnCue Express #120 - C-Store</t>
  </si>
  <si>
    <t>4100 E 15th St</t>
  </si>
  <si>
    <t>West side of I-35 off 15th St</t>
  </si>
  <si>
    <t>OnCue Express #122 - C-Store</t>
  </si>
  <si>
    <t>1000 N Czech Hall Rd</t>
  </si>
  <si>
    <t>Junction of N Czech Hall Rd and NW 10th St</t>
  </si>
  <si>
    <t>Yukon</t>
  </si>
  <si>
    <t>3930 Pleasantdale Rd</t>
  </si>
  <si>
    <t>Doraville</t>
  </si>
  <si>
    <t>Lompoc Unified School District</t>
  </si>
  <si>
    <t>596 E Central Ave</t>
  </si>
  <si>
    <t>Lompoc</t>
  </si>
  <si>
    <t>Richfield Minnoco</t>
  </si>
  <si>
    <t>6744 Penn Ave S</t>
  </si>
  <si>
    <t>Kwik Trip #245</t>
  </si>
  <si>
    <t>95 4th Ave SE</t>
  </si>
  <si>
    <t>City of Spokane Fleet Services</t>
  </si>
  <si>
    <t>915 N Nelson St</t>
  </si>
  <si>
    <t>Greater Dickson Gas Authority</t>
  </si>
  <si>
    <t>605 E Walnut St</t>
  </si>
  <si>
    <t>Stripes Store #1062</t>
  </si>
  <si>
    <t>5607 7th St</t>
  </si>
  <si>
    <t>Stripes Store #1042</t>
  </si>
  <si>
    <t>1402 Federal Rd</t>
  </si>
  <si>
    <t>MAPCO #3298</t>
  </si>
  <si>
    <t>404 S Broadway</t>
  </si>
  <si>
    <t>Thorntons #709</t>
  </si>
  <si>
    <t>3780 Tampa Rd</t>
  </si>
  <si>
    <t>Oldsmar</t>
  </si>
  <si>
    <t>Stripes Store #2401</t>
  </si>
  <si>
    <t>1303 3rd St</t>
  </si>
  <si>
    <t>RaceTrac #2377</t>
  </si>
  <si>
    <t>2236 N Main St</t>
  </si>
  <si>
    <t>Cleburne</t>
  </si>
  <si>
    <t>National Mall</t>
  </si>
  <si>
    <t>1398 Madison Dr NW</t>
  </si>
  <si>
    <t>Across from the National Museum of American History</t>
  </si>
  <si>
    <t>4990 N Dixie Hwy</t>
  </si>
  <si>
    <t>Trillium - Glenwood Shell</t>
  </si>
  <si>
    <t>23 Mel Ray Rd</t>
  </si>
  <si>
    <t>Natural gas dispenser is located at the Glenwood Food and Fuel Shell West Mart</t>
  </si>
  <si>
    <t>610 Jefferson Dr SW</t>
  </si>
  <si>
    <t>Across from the National Air and Space Museum</t>
  </si>
  <si>
    <t>Laurel Ridge Winery</t>
  </si>
  <si>
    <t>13301 NE Kuelene Rd</t>
  </si>
  <si>
    <t>Carlton</t>
  </si>
  <si>
    <t>Redding Kia</t>
  </si>
  <si>
    <t>418 E Cypress Ave</t>
  </si>
  <si>
    <t>Royal Farms - Bridgeville</t>
  </si>
  <si>
    <t>18657 Sussex Hwy</t>
  </si>
  <si>
    <t>Redwood Garage</t>
  </si>
  <si>
    <t>11 S Eutaw St</t>
  </si>
  <si>
    <t>Annex Garage</t>
  </si>
  <si>
    <t>140 W Patrick St</t>
  </si>
  <si>
    <t>14255 N 87th St</t>
  </si>
  <si>
    <t>Stripes Store #1061</t>
  </si>
  <si>
    <t>6206 Decker Dr</t>
  </si>
  <si>
    <t>Stripes Store #2543</t>
  </si>
  <si>
    <t>2022 Rodd Field Rd</t>
  </si>
  <si>
    <t>Stripes Store #1035</t>
  </si>
  <si>
    <t>8040 Fry Rd</t>
  </si>
  <si>
    <t>Stripes Store #1060</t>
  </si>
  <si>
    <t>811 US-90</t>
  </si>
  <si>
    <t>Stripes Store #2428</t>
  </si>
  <si>
    <t>514 Sun Valley Blvd</t>
  </si>
  <si>
    <t>Stripes Store #1034</t>
  </si>
  <si>
    <t>11350 Jones Rd</t>
  </si>
  <si>
    <t>Stripes Store #2443</t>
  </si>
  <si>
    <t>8089 Trimmier Rd</t>
  </si>
  <si>
    <t>Stripes Store #1048</t>
  </si>
  <si>
    <t>1700 Underwood Rd</t>
  </si>
  <si>
    <t>Stripes Store #1055</t>
  </si>
  <si>
    <t>8929 Fairmont Pkwy</t>
  </si>
  <si>
    <t>Stripes Store #1065</t>
  </si>
  <si>
    <t>2130 Highway 146 Bypass</t>
  </si>
  <si>
    <t>Liberty</t>
  </si>
  <si>
    <t>Stripes Store #2442</t>
  </si>
  <si>
    <t>806 34th St</t>
  </si>
  <si>
    <t>Stripes Store #1046</t>
  </si>
  <si>
    <t>7955 FM 1488</t>
  </si>
  <si>
    <t>Stripes Store #2469</t>
  </si>
  <si>
    <t>2710 N Cage Blvd</t>
  </si>
  <si>
    <t>Stripes Store #1019</t>
  </si>
  <si>
    <t>7421 FM 1464</t>
  </si>
  <si>
    <t>Stripes Store #1043</t>
  </si>
  <si>
    <t>5302 FM 1640</t>
  </si>
  <si>
    <t>Stripes Store #2434</t>
  </si>
  <si>
    <t>14000 S Highway 281</t>
  </si>
  <si>
    <t>Santo</t>
  </si>
  <si>
    <t>Stripes Store #2441</t>
  </si>
  <si>
    <t>5001 S 31st St</t>
  </si>
  <si>
    <t>Corner of S 31st St (1741) and Waters Dairy Rd</t>
  </si>
  <si>
    <t>Stripes Store #1037</t>
  </si>
  <si>
    <t>27015 Tomball Pkwy</t>
  </si>
  <si>
    <t>Stripes Store #2431</t>
  </si>
  <si>
    <t>2401 Robinson Dr</t>
  </si>
  <si>
    <t>Stripes Store #2435</t>
  </si>
  <si>
    <t>2500 Franklin Ave</t>
  </si>
  <si>
    <t>Stripes Store #2448</t>
  </si>
  <si>
    <t>8256 Highway 6</t>
  </si>
  <si>
    <t>Woodway</t>
  </si>
  <si>
    <t>Stripes Store #2449</t>
  </si>
  <si>
    <t>9400 China Spring Rd</t>
  </si>
  <si>
    <t>Stripes Store #1041</t>
  </si>
  <si>
    <t>101 S Danville St</t>
  </si>
  <si>
    <t>Stripes Store #2423</t>
  </si>
  <si>
    <t>801 N Key Ave</t>
  </si>
  <si>
    <t>Stripes Store #2458</t>
  </si>
  <si>
    <t>800 Voss Ave</t>
  </si>
  <si>
    <t>Odem</t>
  </si>
  <si>
    <t>2019-03-21 14:56:43 UTC</t>
  </si>
  <si>
    <t>Stripes Store #2267</t>
  </si>
  <si>
    <t>4101 S Cedar St</t>
  </si>
  <si>
    <t>Pecos</t>
  </si>
  <si>
    <t>Speedway #2120</t>
  </si>
  <si>
    <t>1830 US Highway 30</t>
  </si>
  <si>
    <t>Speedway #9385</t>
  </si>
  <si>
    <t>3521 Hebron Rd SE</t>
  </si>
  <si>
    <t>Crest Hill Marathon</t>
  </si>
  <si>
    <t>1800 Plainfield Rd</t>
  </si>
  <si>
    <t>EVO CNG - San Antonio</t>
  </si>
  <si>
    <t>9695 W Weichold Rd</t>
  </si>
  <si>
    <t>Converse</t>
  </si>
  <si>
    <t>Joseph M. Farley Nuclear Plant</t>
  </si>
  <si>
    <t>7388 AL-95</t>
  </si>
  <si>
    <t>Trillium - Northwest Family Physicians</t>
  </si>
  <si>
    <t>1142 Fairlane Dr</t>
  </si>
  <si>
    <t>Trillium - Holiday Stationstore #3552</t>
  </si>
  <si>
    <t>635 Old Philadelphia Rd</t>
  </si>
  <si>
    <t>Hwy 40, Exit Old Philadelphia Rd</t>
  </si>
  <si>
    <t>7940 Joliet Rd</t>
  </si>
  <si>
    <t>I-55, Exit 282</t>
  </si>
  <si>
    <t>McCook</t>
  </si>
  <si>
    <t>Kwik Trip #181</t>
  </si>
  <si>
    <t>730 E Wisconsin Ave</t>
  </si>
  <si>
    <t>Kwik Trip #182</t>
  </si>
  <si>
    <t>360 N Richmond St</t>
  </si>
  <si>
    <t>Kwik Trip #230</t>
  </si>
  <si>
    <t>10451 72nd Ave</t>
  </si>
  <si>
    <t>Pleasant Prairie</t>
  </si>
  <si>
    <t>Kwik Trip #280</t>
  </si>
  <si>
    <t>301 W Kimberly Rd</t>
  </si>
  <si>
    <t>Kwik Trip #282</t>
  </si>
  <si>
    <t>1212 N Rochester St</t>
  </si>
  <si>
    <t>Mukwonago</t>
  </si>
  <si>
    <t>2019-02-15 21:17:06 UTC</t>
  </si>
  <si>
    <t>Kwik Trip #294</t>
  </si>
  <si>
    <t>1650 W Kimberly Rd</t>
  </si>
  <si>
    <t>Kwik Star #299</t>
  </si>
  <si>
    <t>2283 53rd Ave</t>
  </si>
  <si>
    <t>Bettendorf</t>
  </si>
  <si>
    <t>Kwik Trip #777</t>
  </si>
  <si>
    <t>270 Broadway</t>
  </si>
  <si>
    <t>City of Santa Fe - Genoveva Chavez Community Center</t>
  </si>
  <si>
    <t>3221 W Rodeo Rd</t>
  </si>
  <si>
    <t>Midway City Sanitary District</t>
  </si>
  <si>
    <t>14451 Cedarwood Ave</t>
  </si>
  <si>
    <t>99 Bradley Dr</t>
  </si>
  <si>
    <t>Crown Clean Fuels LLC</t>
  </si>
  <si>
    <t>1066 W State Route 42</t>
  </si>
  <si>
    <t>Located at Exit 23 on I-70. Station is 0.1 mile south of I-70 and 0.1 mile west of the intersection of IN 42 and IN 59.</t>
  </si>
  <si>
    <t>Brazil</t>
  </si>
  <si>
    <t>Fleet &amp; Eden Garage</t>
  </si>
  <si>
    <t>501 S Eden St</t>
  </si>
  <si>
    <t>2019-04-10 14:45:17 UTC</t>
  </si>
  <si>
    <t>City of Woodland - Public Parking</t>
  </si>
  <si>
    <t>617 Dead Cat Alley</t>
  </si>
  <si>
    <t>Located at First St and Dead Cat Alley</t>
  </si>
  <si>
    <t>City of Woodland - Woodland Public Library</t>
  </si>
  <si>
    <t>501 Court St</t>
  </si>
  <si>
    <t>NE corner of Court and College Streets</t>
  </si>
  <si>
    <t>315 W Yellowstone Ave</t>
  </si>
  <si>
    <t>West Yellowstone</t>
  </si>
  <si>
    <t>Farmers Co-op</t>
  </si>
  <si>
    <t>403 E South St</t>
  </si>
  <si>
    <t>Mt. Ayr</t>
  </si>
  <si>
    <t>Kum &amp; Go #536</t>
  </si>
  <si>
    <t>1300 Keosauqua Way</t>
  </si>
  <si>
    <t>Disney's Grand Hotel and Spa</t>
  </si>
  <si>
    <t>1600 Disneyland Dr</t>
  </si>
  <si>
    <t>San Joaquin Valley Air Pollution Control District - Bakersfield Regional Office</t>
  </si>
  <si>
    <t>34946 Flyover Ct</t>
  </si>
  <si>
    <t>California Department of Parks and Recreation</t>
  </si>
  <si>
    <t>1416 9th St</t>
  </si>
  <si>
    <t>Castaic Lake RV Park</t>
  </si>
  <si>
    <t>31540 Ridge Route Rd</t>
  </si>
  <si>
    <t>Joe Carlson Studio</t>
  </si>
  <si>
    <t>1605 W Mahalo Pl</t>
  </si>
  <si>
    <t>Coronado Cays - Homeowners Association</t>
  </si>
  <si>
    <t>590 Grand Caribe Causeway</t>
  </si>
  <si>
    <t>Located near the homeowners association</t>
  </si>
  <si>
    <t>Baldwin Hills Overlook State Park</t>
  </si>
  <si>
    <t>6300 Hetlzer Rd</t>
  </si>
  <si>
    <t>Greenwood State Beach</t>
  </si>
  <si>
    <t>5980-6140 Shoreline Hwy</t>
  </si>
  <si>
    <t>Located along the Mendocino County coast about 15 miles north of Point Arena on Highway 1</t>
  </si>
  <si>
    <t>Elk</t>
  </si>
  <si>
    <t>City of Elk Grove - Police Department</t>
  </si>
  <si>
    <t>8400 Laguna Palms Way</t>
  </si>
  <si>
    <t>City of Elk Grove - City Hall</t>
  </si>
  <si>
    <t>8401 Laguna Palms Way</t>
  </si>
  <si>
    <t>Bayside Business Park</t>
  </si>
  <si>
    <t>46714 Fremont Blvd</t>
  </si>
  <si>
    <t>Caltrans - District 6</t>
  </si>
  <si>
    <t>855 M St</t>
  </si>
  <si>
    <t>Tower building</t>
  </si>
  <si>
    <t>1352 W Olive Ave</t>
  </si>
  <si>
    <t>City of Galt</t>
  </si>
  <si>
    <t>495 Industrial Dr</t>
  </si>
  <si>
    <t>University of Southern California - Verdugo Hills Hospital</t>
  </si>
  <si>
    <t>1812 Verdugo Blvd</t>
  </si>
  <si>
    <t>City of Hemet - City Hall</t>
  </si>
  <si>
    <t>445 E Florida Ave</t>
  </si>
  <si>
    <t>2019-01-29 18:22:15 UTC</t>
  </si>
  <si>
    <t>Hotel La Jolla</t>
  </si>
  <si>
    <t>7955 La Jolla Shores Dr</t>
  </si>
  <si>
    <t>Van Damme State Park</t>
  </si>
  <si>
    <t>8001 N Highway 1</t>
  </si>
  <si>
    <t>Little River</t>
  </si>
  <si>
    <t>Good Samaritan Hospital - Level 1</t>
  </si>
  <si>
    <t>1317 Shatto St</t>
  </si>
  <si>
    <t>Good Samaritan Hospital - Level 3</t>
  </si>
  <si>
    <t>Cedars - Sinai Medical Center</t>
  </si>
  <si>
    <t>139 S George Burns Rd</t>
  </si>
  <si>
    <t>Located in employee parking, at the top of the garage</t>
  </si>
  <si>
    <t>Los Angeles Zoo</t>
  </si>
  <si>
    <t>5333 Zoo Dr</t>
  </si>
  <si>
    <t>Good Samaritan Hospital - Level 2</t>
  </si>
  <si>
    <t>636 Lucas Ave</t>
  </si>
  <si>
    <t>California Science Center</t>
  </si>
  <si>
    <t>700 Exposition Park Dr</t>
  </si>
  <si>
    <t>Located on the 1st floor</t>
  </si>
  <si>
    <t>2019-02-20 18:06:07 UTC</t>
  </si>
  <si>
    <t>Point Cabrillo Light Station State Historic Park</t>
  </si>
  <si>
    <t>13800 Cabrillo Dr</t>
  </si>
  <si>
    <t>San Joaquin Valley Air Pollution Control District - Modesto Regional Office</t>
  </si>
  <si>
    <t>4800 Enterprise Way</t>
  </si>
  <si>
    <t>Hendy Woods State Park</t>
  </si>
  <si>
    <t>18599 Philo Greenwood Rd</t>
  </si>
  <si>
    <t>Caltrans - District 12</t>
  </si>
  <si>
    <t>1808 N Batavia Ave</t>
  </si>
  <si>
    <t>Batavia Maintenance Station</t>
  </si>
  <si>
    <t>Florida Power &amp; Light - Jupiter West Office</t>
  </si>
  <si>
    <t>15430 Endeavor Dr</t>
  </si>
  <si>
    <t>Florida Power &amp; Light - Riviera Beach Clean Energy Center</t>
  </si>
  <si>
    <t>200 Broadway Rd</t>
  </si>
  <si>
    <t>Florida Power &amp; Light - Port St. Lucie Energy Center</t>
  </si>
  <si>
    <t>6501 S Ocean Dr</t>
  </si>
  <si>
    <t>Jensen Beach</t>
  </si>
  <si>
    <t>Florida Power &amp; Light - Plant Turkey Point Energy Center</t>
  </si>
  <si>
    <t>9700 SW 344 St</t>
  </si>
  <si>
    <t>Homestead</t>
  </si>
  <si>
    <t>Richard H. Chambers United States Courthouse - Public Parking</t>
  </si>
  <si>
    <t>125 S Grand Ave</t>
  </si>
  <si>
    <t>Richard H. Chambers United States Courthouse</t>
  </si>
  <si>
    <t>Located in the judges Lot</t>
  </si>
  <si>
    <t>City of Rancho Cordova - City Hall</t>
  </si>
  <si>
    <t>2729 Prospect Park Dr</t>
  </si>
  <si>
    <t>City of Rancho Cordova  - Neighborhood Services Building</t>
  </si>
  <si>
    <t>2880 Gold Tailings Ct</t>
  </si>
  <si>
    <t>Santa Ana Watershed Project Authority</t>
  </si>
  <si>
    <t>11615 Sterling Ave</t>
  </si>
  <si>
    <t>Kaiser Permanente - Roseville</t>
  </si>
  <si>
    <t>1600 Eureka Rd</t>
  </si>
  <si>
    <t>Sacramento Natural Foods Co-Op</t>
  </si>
  <si>
    <t>2815 S St</t>
  </si>
  <si>
    <t>California Office of State Publishing</t>
  </si>
  <si>
    <t>344 N 7th St</t>
  </si>
  <si>
    <t>American River College - Automotive Technology Building</t>
  </si>
  <si>
    <t>4700 College Oak Dr</t>
  </si>
  <si>
    <t>Located in parking garage near football field</t>
  </si>
  <si>
    <t>City of Sacramento - Corporate Yard</t>
  </si>
  <si>
    <t>5730 24th St</t>
  </si>
  <si>
    <t>California State University - Sacramento State - Parking Structure 1</t>
  </si>
  <si>
    <t>6000 J St</t>
  </si>
  <si>
    <t>Located on Sinclair Road</t>
  </si>
  <si>
    <t>California State University - Sacramento State - Parking Structure 2</t>
  </si>
  <si>
    <t>Near the bookstore</t>
  </si>
  <si>
    <t>California State University - Sacramento State - Lot 1</t>
  </si>
  <si>
    <t>2201 Trade Dr</t>
  </si>
  <si>
    <t>2300 Hill Church Rd</t>
  </si>
  <si>
    <t>6814 Hamilton Ave</t>
  </si>
  <si>
    <t>Alternative Vehicle Service Group - Worcester</t>
  </si>
  <si>
    <t>20 Quinsigamond Ave</t>
  </si>
  <si>
    <t>I-90 W to Exit 10A to Route 146 E to Quinsigamond Ave</t>
  </si>
  <si>
    <t>The Green Building</t>
  </si>
  <si>
    <t>732 E Market St</t>
  </si>
  <si>
    <t>523 Hamric Dr W</t>
  </si>
  <si>
    <t>1901 Eubank NE</t>
  </si>
  <si>
    <t>Porsche and BMW of Ocala</t>
  </si>
  <si>
    <t>5155 SW College Rd</t>
  </si>
  <si>
    <t>Two located in front, one located in back</t>
  </si>
  <si>
    <t>Gray Wolf Inn and Suites</t>
  </si>
  <si>
    <t>250 S Canyon St</t>
  </si>
  <si>
    <t>19607 Detroit Rd</t>
  </si>
  <si>
    <t>Rocky River</t>
  </si>
  <si>
    <t>Kendall Jackson Wine Estate</t>
  </si>
  <si>
    <t>5007 Fulton Rd</t>
  </si>
  <si>
    <t>Kon Tiki Inn</t>
  </si>
  <si>
    <t>1621 Price St</t>
  </si>
  <si>
    <t>Marriott - Long Beach</t>
  </si>
  <si>
    <t>4700 Airport Plaza Dr</t>
  </si>
  <si>
    <t>Long Meadow Ranch</t>
  </si>
  <si>
    <t>738 Main St</t>
  </si>
  <si>
    <t>Marriott - Los Angeles Airport</t>
  </si>
  <si>
    <t>5855 W Century Blvd</t>
  </si>
  <si>
    <t>Round Rock Kia</t>
  </si>
  <si>
    <t>600 Jeffrey Way</t>
  </si>
  <si>
    <t>L'Ermitage - Beverly Hills</t>
  </si>
  <si>
    <t>9291 Burton Way</t>
  </si>
  <si>
    <t>Beverly Hills</t>
  </si>
  <si>
    <t>Marriott - Manhattan Beach</t>
  </si>
  <si>
    <t>1400 Parkview Ave</t>
  </si>
  <si>
    <t>Marriott - TownePlace Suites</t>
  </si>
  <si>
    <t>2201 S Melrose Dr</t>
  </si>
  <si>
    <t>McCaffrey House Bed &amp; Breakfast Inn</t>
  </si>
  <si>
    <t>23251 Highway 108</t>
  </si>
  <si>
    <t>Twain Harte</t>
  </si>
  <si>
    <t>2019-02-12 17:59:18 UTC</t>
  </si>
  <si>
    <t>On the Beach Bed and Breakfast</t>
  </si>
  <si>
    <t>181 N Ocean Ave</t>
  </si>
  <si>
    <t>Cayucos</t>
  </si>
  <si>
    <t>Pismo Lighthouse Suites</t>
  </si>
  <si>
    <t>2411 Price St</t>
  </si>
  <si>
    <t>Ram's Gate Winery</t>
  </si>
  <si>
    <t>28700 Arnold Dr</t>
  </si>
  <si>
    <t>Sonoma</t>
  </si>
  <si>
    <t>Renaissance Hotel - Long Beach</t>
  </si>
  <si>
    <t>111 E Ocean Blvd</t>
  </si>
  <si>
    <t>Residence Inn</t>
  </si>
  <si>
    <t>5400 Kearny Mesa Rd</t>
  </si>
  <si>
    <t>River Terrace Inn</t>
  </si>
  <si>
    <t>1600 Soscol Ave</t>
  </si>
  <si>
    <t>Seascape Beach Resort</t>
  </si>
  <si>
    <t>1 Seascape Resort Dr</t>
  </si>
  <si>
    <t>Aptos</t>
  </si>
  <si>
    <t>The Cliffs Resort</t>
  </si>
  <si>
    <t>2757 Shell Beach Rd</t>
  </si>
  <si>
    <t>The Inn at the Cove</t>
  </si>
  <si>
    <t>2651 Price St</t>
  </si>
  <si>
    <t>Sheetz Store #531</t>
  </si>
  <si>
    <t>678 Frankstown Rd</t>
  </si>
  <si>
    <t>Signet Garage</t>
  </si>
  <si>
    <t>210 Guilford Ave</t>
  </si>
  <si>
    <t>Chargers located on levels 2 and 3 of the garage</t>
  </si>
  <si>
    <t>Reed Nissan Clermont</t>
  </si>
  <si>
    <t>16005 FL 50</t>
  </si>
  <si>
    <t>Nissan of Newnan</t>
  </si>
  <si>
    <t>783 Bullsboro Dr</t>
  </si>
  <si>
    <t>Zeigler Nissan</t>
  </si>
  <si>
    <t>18850 W Grand Ave</t>
  </si>
  <si>
    <t>Lake Villa</t>
  </si>
  <si>
    <t>Wayzata Nissan</t>
  </si>
  <si>
    <t>15906 Wayzata Blvd</t>
  </si>
  <si>
    <t>Fletcher Nissan</t>
  </si>
  <si>
    <t>2327 S Range Line Rd</t>
  </si>
  <si>
    <t>Nissan of Atlantic City</t>
  </si>
  <si>
    <t>6021 E Black Horse Pike</t>
  </si>
  <si>
    <t>3893 Route 31</t>
  </si>
  <si>
    <t>Liverpool</t>
  </si>
  <si>
    <t>Fuccillo Nissan - Latham</t>
  </si>
  <si>
    <t>976 New Loudon Rd</t>
  </si>
  <si>
    <t>Great Neck Nissan</t>
  </si>
  <si>
    <t>250 Northern Blvd</t>
  </si>
  <si>
    <t>Great Neck</t>
  </si>
  <si>
    <t>Fenton Nissan - Ardmore</t>
  </si>
  <si>
    <t>1625 N Rockford</t>
  </si>
  <si>
    <t>Tim Dahle Nissan Southtowne</t>
  </si>
  <si>
    <t>11155 S Jordan Gateway</t>
  </si>
  <si>
    <t>South Jordan</t>
  </si>
  <si>
    <t>Wharton Nissan</t>
  </si>
  <si>
    <t>1237 7th St</t>
  </si>
  <si>
    <t>Croc's 19th Street Bistro</t>
  </si>
  <si>
    <t>620 19th St</t>
  </si>
  <si>
    <t>University of Connecticut - North Parking Garage</t>
  </si>
  <si>
    <t>103 N Eagleville Rd</t>
  </si>
  <si>
    <t>Asnuntuck Community College</t>
  </si>
  <si>
    <t>170 Elm St</t>
  </si>
  <si>
    <t>Crew Design Inc</t>
  </si>
  <si>
    <t>16 Maple St Ext</t>
  </si>
  <si>
    <t>Kent Town Green</t>
  </si>
  <si>
    <t>14-18 Kent Green Blvd</t>
  </si>
  <si>
    <t>Blogoslawski Parking Garage</t>
  </si>
  <si>
    <t>10 Franklin Square</t>
  </si>
  <si>
    <t>Szczesny Parking Garage</t>
  </si>
  <si>
    <t>31 Bank St</t>
  </si>
  <si>
    <t>Newington Town Center - Municipal Parking Lot</t>
  </si>
  <si>
    <t>83 Market Square</t>
  </si>
  <si>
    <t>Putnam Downtown Municipal Parking Lot</t>
  </si>
  <si>
    <t>165 Kennedy Dr</t>
  </si>
  <si>
    <t>Highland Park Market</t>
  </si>
  <si>
    <t>317 Highland St</t>
  </si>
  <si>
    <t>Located on the SW corner of the building. Look for the EV sign</t>
  </si>
  <si>
    <t>Trailhead Cafe</t>
  </si>
  <si>
    <t>375 Meadowlark Dr</t>
  </si>
  <si>
    <t>Berthoud</t>
  </si>
  <si>
    <t>Costco</t>
  </si>
  <si>
    <t>1818 S 300 W</t>
  </si>
  <si>
    <t>Cathedral Garage</t>
  </si>
  <si>
    <t>320 Cathedral St</t>
  </si>
  <si>
    <t>Mercedes Benz of Boise</t>
  </si>
  <si>
    <t>351 Auto Dr</t>
  </si>
  <si>
    <t>Located below outdoor sign</t>
  </si>
  <si>
    <t>Porsche of Boise</t>
  </si>
  <si>
    <t>7607 W Gratz Dr</t>
  </si>
  <si>
    <t>Lyle Pearson Boise Volvo</t>
  </si>
  <si>
    <t>7805 Gratz Dr</t>
  </si>
  <si>
    <t>Stripes Store #1039</t>
  </si>
  <si>
    <t>1401 Southmore Ave</t>
  </si>
  <si>
    <t>City of Milwaukee - Congress Ave</t>
  </si>
  <si>
    <t>3100 W Congress St</t>
  </si>
  <si>
    <t>Sacramento Metro Air Quality Management District</t>
  </si>
  <si>
    <t>777 12th St</t>
  </si>
  <si>
    <t>San Diego City College - V Building</t>
  </si>
  <si>
    <t>1081 16th St</t>
  </si>
  <si>
    <t>Port of San Diego - Admin Building</t>
  </si>
  <si>
    <t>3165 Pacific Hwy</t>
  </si>
  <si>
    <t>San Diego County Water</t>
  </si>
  <si>
    <t>4677 Overland Ave</t>
  </si>
  <si>
    <t>711 University Ave</t>
  </si>
  <si>
    <t>7993 Balboa Ave</t>
  </si>
  <si>
    <t>Sharp</t>
  </si>
  <si>
    <t>8695 Spectrum Center Blvd</t>
  </si>
  <si>
    <t>Water Pollution Control Plant</t>
  </si>
  <si>
    <t>3000 Davis St</t>
  </si>
  <si>
    <t>Allen Construction</t>
  </si>
  <si>
    <t>201 N Milpas St</t>
  </si>
  <si>
    <t>Staff of Life</t>
  </si>
  <si>
    <t>1266 Soquel Ave</t>
  </si>
  <si>
    <t>Woodland Joint Unified School District - Zamora Elementary</t>
  </si>
  <si>
    <t>1716 Cottonwood St</t>
  </si>
  <si>
    <t>Woodland Joint Unified School District - Plainfield Elementary</t>
  </si>
  <si>
    <t>20450 County Rd 97</t>
  </si>
  <si>
    <t>Woodland Joint Unified School District - Woodland High School</t>
  </si>
  <si>
    <t>21 N W St</t>
  </si>
  <si>
    <t>Woodland Joint Unified School District - District Office</t>
  </si>
  <si>
    <t>435 6th St</t>
  </si>
  <si>
    <t>Woodland Joint Unified School District - Rhoda Maxwell Elementary School</t>
  </si>
  <si>
    <t>50 Ashley Ave</t>
  </si>
  <si>
    <t>Woodland Joint Unified School District - Whitehead Elementary</t>
  </si>
  <si>
    <t>624 W Southwood Dr</t>
  </si>
  <si>
    <t>Woodland Joint Unified School District - Tafoya Elementary</t>
  </si>
  <si>
    <t>720 Homestead Way</t>
  </si>
  <si>
    <t>Golden Gate National Recreation Area - Fort Mason</t>
  </si>
  <si>
    <t>1300-1398 Bay St</t>
  </si>
  <si>
    <t>Bay Street Parking Lot</t>
  </si>
  <si>
    <t>Building 32</t>
  </si>
  <si>
    <t>Golden Gate National Recreation Area - Stinson Beach</t>
  </si>
  <si>
    <t>4900 Shoreline Highway 1</t>
  </si>
  <si>
    <t>Stinson Beach Parking Lot</t>
  </si>
  <si>
    <t>Stinson Beach</t>
  </si>
  <si>
    <t>Bradford Park and Ride</t>
  </si>
  <si>
    <t>2 Plateau Acres</t>
  </si>
  <si>
    <t>Off VT Rte 25 east of I-91 Exit # 16</t>
  </si>
  <si>
    <t>Bradford</t>
  </si>
  <si>
    <t>Springfield Park and Ride</t>
  </si>
  <si>
    <t>15 Missing Link Rd</t>
  </si>
  <si>
    <t>Off US Rte 5 at intersection with VT Rte 11 west of I-91 Exit #7</t>
  </si>
  <si>
    <t>Arena Garage</t>
  </si>
  <si>
    <t>201 W Baltimore St</t>
  </si>
  <si>
    <t>559 Progress Dr</t>
  </si>
  <si>
    <t>Sheetz Store #479</t>
  </si>
  <si>
    <t>13433 NC Highway 210</t>
  </si>
  <si>
    <t>Kennedy Marathon</t>
  </si>
  <si>
    <t>6502 Kennedy Ave</t>
  </si>
  <si>
    <t>Speedway #7164</t>
  </si>
  <si>
    <t>2908 Memorial Blvd</t>
  </si>
  <si>
    <t>Pronto Market</t>
  </si>
  <si>
    <t>409 Main St</t>
  </si>
  <si>
    <t>Creighton</t>
  </si>
  <si>
    <t>RaceTrac #2329</t>
  </si>
  <si>
    <t>6875 Jimmy Carter Blvd</t>
  </si>
  <si>
    <t>Albemarle Inn</t>
  </si>
  <si>
    <t>86 Edgemont Rd</t>
  </si>
  <si>
    <t>City of Niles - District Library</t>
  </si>
  <si>
    <t>620 E Main St</t>
  </si>
  <si>
    <t>City of Niles - Second Street Public Parking</t>
  </si>
  <si>
    <t>211 2nd St</t>
  </si>
  <si>
    <t>City of Niles - Riverfront Park</t>
  </si>
  <si>
    <t>34 Sycamore St</t>
  </si>
  <si>
    <t>Frederick High School</t>
  </si>
  <si>
    <t>5690 Tipple Pkwy</t>
  </si>
  <si>
    <t>Located in the east parking lot that faces Tipple Pkwy</t>
  </si>
  <si>
    <t>Town of Frederick</t>
  </si>
  <si>
    <t>101 6th St</t>
  </si>
  <si>
    <t>Located on the NW corner and faces Main St. Close to downtown and Crist Park</t>
  </si>
  <si>
    <t>Anaheim Public Works</t>
  </si>
  <si>
    <t>955 Melrose Ave</t>
  </si>
  <si>
    <t>Santa Fe Christian School - K-12 Campus</t>
  </si>
  <si>
    <t>838 Academy Dr</t>
  </si>
  <si>
    <t>Solano Beach</t>
  </si>
  <si>
    <t>Tahoe City Public Utility District</t>
  </si>
  <si>
    <t>221 Fairway Dr</t>
  </si>
  <si>
    <t>Tahoe City</t>
  </si>
  <si>
    <t>US Hybrid Headquarters</t>
  </si>
  <si>
    <t>445 Maple Ave</t>
  </si>
  <si>
    <t>Vacaville Leisure Town Road Park &amp; Ride</t>
  </si>
  <si>
    <t>1099 Leisure Town Rd</t>
  </si>
  <si>
    <t>Located at Leisure Town Rd and Orange Dr</t>
  </si>
  <si>
    <t>Stabilis Energy - George West</t>
  </si>
  <si>
    <t>3732 US-281</t>
  </si>
  <si>
    <t>George West</t>
  </si>
  <si>
    <t>Stabilis Energy - Weld County</t>
  </si>
  <si>
    <t>19999 County Rd 28</t>
  </si>
  <si>
    <t>Sonnenalp Hotel</t>
  </si>
  <si>
    <t>20 Vail Rd</t>
  </si>
  <si>
    <t>Vail</t>
  </si>
  <si>
    <t>City of Cripple Creek - Parking Lot</t>
  </si>
  <si>
    <t>350 E Bennett Ave</t>
  </si>
  <si>
    <t>Cripple Creek</t>
  </si>
  <si>
    <t>Four Seasons Hotel - Denver</t>
  </si>
  <si>
    <t>1111 14th St</t>
  </si>
  <si>
    <t>Old Town Guesthouse Bed and Breakfast</t>
  </si>
  <si>
    <t>115 S 26th St</t>
  </si>
  <si>
    <t>Wildwood Casino</t>
  </si>
  <si>
    <t>119 Carbonate St</t>
  </si>
  <si>
    <t>Located in the north parking area</t>
  </si>
  <si>
    <t>69 Mountain View Dr</t>
  </si>
  <si>
    <t>Far corner of parking lot</t>
  </si>
  <si>
    <t>Colchester</t>
  </si>
  <si>
    <t>Chateau Elan</t>
  </si>
  <si>
    <t>100 Rue Charlemange Dr</t>
  </si>
  <si>
    <t>I-85 Exit 126</t>
  </si>
  <si>
    <t>Braselton</t>
  </si>
  <si>
    <t>Tellus Science Museum</t>
  </si>
  <si>
    <t>100 Tellus Dr</t>
  </si>
  <si>
    <t>I-75 Exit 293</t>
  </si>
  <si>
    <t>Cartersville</t>
  </si>
  <si>
    <t>Porsche Fort Wayne</t>
  </si>
  <si>
    <t>5709 Illinois Rd</t>
  </si>
  <si>
    <t>Porsche Conshohocken</t>
  </si>
  <si>
    <t>1316 Ridge Pike</t>
  </si>
  <si>
    <t>Liberty Utilities Service Center</t>
  </si>
  <si>
    <t>2300 Victory Dr</t>
  </si>
  <si>
    <t>Key Co-op - Cenex</t>
  </si>
  <si>
    <t>504 6th Ave</t>
  </si>
  <si>
    <t>Sully</t>
  </si>
  <si>
    <t>Corner Store #1495</t>
  </si>
  <si>
    <t>19506 Northpark Dr</t>
  </si>
  <si>
    <t>North Coast Unified Air Quality Management District</t>
  </si>
  <si>
    <t>707 L St</t>
  </si>
  <si>
    <t>Quail Hill Shopping Center</t>
  </si>
  <si>
    <t>6601 Quail Hill Pkwy</t>
  </si>
  <si>
    <t>Located by the Starbucks</t>
  </si>
  <si>
    <t>Ronald Reagan State Building</t>
  </si>
  <si>
    <t>300 S Spring St</t>
  </si>
  <si>
    <t>Hamilton Landing Parking</t>
  </si>
  <si>
    <t>3 Hamilton Landing</t>
  </si>
  <si>
    <t>Novato</t>
  </si>
  <si>
    <t>5 Hamilton Landing</t>
  </si>
  <si>
    <t>7 Hamilton Landing</t>
  </si>
  <si>
    <t>The Outlets at Orange</t>
  </si>
  <si>
    <t>20 City Blvd W</t>
  </si>
  <si>
    <t>Located on the north side by Dave and Busters and on the south side</t>
  </si>
  <si>
    <t>Sacramento Area Electrical Training Center</t>
  </si>
  <si>
    <t>2836 El Centro Rd</t>
  </si>
  <si>
    <t>Mission Bay Aquatic Center</t>
  </si>
  <si>
    <t>1001 Santa Clara Pl</t>
  </si>
  <si>
    <t>Located in the public parking lot</t>
  </si>
  <si>
    <t>Caltrans - District 11</t>
  </si>
  <si>
    <t>4050 Taylor St</t>
  </si>
  <si>
    <t>Ocean Air Recreation Center</t>
  </si>
  <si>
    <t>4770 Fairport Way</t>
  </si>
  <si>
    <t>Northrup Grumman</t>
  </si>
  <si>
    <t>9356 Spectrum Center Dr</t>
  </si>
  <si>
    <t>UCSD - Housing Dining Hospitality Administration</t>
  </si>
  <si>
    <t>Scholars Dr S</t>
  </si>
  <si>
    <t>4891 Powerline Rd</t>
  </si>
  <si>
    <t>RaceTrac #528</t>
  </si>
  <si>
    <t>2804 W University Dr</t>
  </si>
  <si>
    <t>Heritage Toyota</t>
  </si>
  <si>
    <t>1620 Shelburne Rd</t>
  </si>
  <si>
    <t>Located on the south side of the sales center</t>
  </si>
  <si>
    <t>University of Vermont Medical Center - Fanny Allen Campus</t>
  </si>
  <si>
    <t>802 College Pkwy</t>
  </si>
  <si>
    <t>Located in front of the Prisom building</t>
  </si>
  <si>
    <t>Jackie Cooper Imports</t>
  </si>
  <si>
    <t>9393 S Memorial Dr</t>
  </si>
  <si>
    <t>Two chargers located on the north side of the dealership, one charger located on the south side</t>
  </si>
  <si>
    <t>Ivy Car Barn</t>
  </si>
  <si>
    <t>311 E Chase St</t>
  </si>
  <si>
    <t>2019-04-10 14:44:12 UTC</t>
  </si>
  <si>
    <t>RaceWay #6963</t>
  </si>
  <si>
    <t>13510 Murphy Rd</t>
  </si>
  <si>
    <t>Stripes Store #2489</t>
  </si>
  <si>
    <t>3936 S Interstate 35</t>
  </si>
  <si>
    <t>At Centerpoint Rd</t>
  </si>
  <si>
    <t>American Natural - Carrollton</t>
  </si>
  <si>
    <t>203 Scio Rd SW</t>
  </si>
  <si>
    <t>2019-03-27 15:40:56 UTC</t>
  </si>
  <si>
    <t>GAIN Clean Fuel - Houston - American Fueling Systems</t>
  </si>
  <si>
    <t>7530 E Orem Dr</t>
  </si>
  <si>
    <t>Residence Inn - East Lansing</t>
  </si>
  <si>
    <t>2841 Hannah Blvd</t>
  </si>
  <si>
    <t>Hilton - Columbus at Easton</t>
  </si>
  <si>
    <t>3900 Chagrin Dr</t>
  </si>
  <si>
    <t>Roof Power Solar</t>
  </si>
  <si>
    <t>908 E Park</t>
  </si>
  <si>
    <t>Rich Hill</t>
  </si>
  <si>
    <t>Weather Discovery Center</t>
  </si>
  <si>
    <t>2779 White Mountain Hwy</t>
  </si>
  <si>
    <t>Located at the White Mountain Highway intersection of Pine Street.</t>
  </si>
  <si>
    <t>Sheetz Store #534</t>
  </si>
  <si>
    <t>1001 N Spence Ave</t>
  </si>
  <si>
    <t>RaceTrac #2392</t>
  </si>
  <si>
    <t>6913 103rd St</t>
  </si>
  <si>
    <t>11535 Morang Dr</t>
  </si>
  <si>
    <t>Heritage Ford</t>
  </si>
  <si>
    <t>1600 Shelburne Rd</t>
  </si>
  <si>
    <t>Located in the parking lot between Heritage Ford and Heritage Toyota</t>
  </si>
  <si>
    <t>City of Boulder - Center Green Lease</t>
  </si>
  <si>
    <t>3065 Center Green Dr</t>
  </si>
  <si>
    <t>Department of General Services - Parking Lot</t>
  </si>
  <si>
    <t>3800 E Biddle St</t>
  </si>
  <si>
    <t>2019-04-10 14:43:49 UTC</t>
  </si>
  <si>
    <t>Water Street Garage</t>
  </si>
  <si>
    <t>22 S Gray St</t>
  </si>
  <si>
    <t>Porsche of San Diego</t>
  </si>
  <si>
    <t>9020 Miramar Rd</t>
  </si>
  <si>
    <t>Canton Harvester Inn</t>
  </si>
  <si>
    <t>150 N Main St</t>
  </si>
  <si>
    <t>Colorado State University - Facilities Service Center South</t>
  </si>
  <si>
    <t>East Dr</t>
  </si>
  <si>
    <t>East Drive and West Pitkin</t>
  </si>
  <si>
    <t>Cash Wise Convenience Store</t>
  </si>
  <si>
    <t>755 33rd Ave E</t>
  </si>
  <si>
    <t>University of California - Santa Barbara</t>
  </si>
  <si>
    <t>Mesa Rd</t>
  </si>
  <si>
    <t>Located at parking structure 10</t>
  </si>
  <si>
    <t>California Highway Patrol</t>
  </si>
  <si>
    <t>1365 State Highway 58</t>
  </si>
  <si>
    <t>Mojave</t>
  </si>
  <si>
    <t>Delano Regional Medical Center</t>
  </si>
  <si>
    <t>1401 Garces Hwy</t>
  </si>
  <si>
    <t>St. Catherine's School</t>
  </si>
  <si>
    <t>6001 Grove Ave</t>
  </si>
  <si>
    <t>3758 Panthersville Rd</t>
  </si>
  <si>
    <t>Blacksmith Inn on the Shore</t>
  </si>
  <si>
    <t>8152 Highway 57</t>
  </si>
  <si>
    <t>Baileys Harbor</t>
  </si>
  <si>
    <t>Hilton - Madison Monona Terrace</t>
  </si>
  <si>
    <t>9 E Wilson St</t>
  </si>
  <si>
    <t>The Audubon Inn and NOLA North Grille</t>
  </si>
  <si>
    <t>45 N Main St</t>
  </si>
  <si>
    <t>Mayville</t>
  </si>
  <si>
    <t>Washington House Inn</t>
  </si>
  <si>
    <t>W62 N573 Washington Ave</t>
  </si>
  <si>
    <t>The Bellmoor Inn and Spa</t>
  </si>
  <si>
    <t>6 Christian St</t>
  </si>
  <si>
    <t>Located in the basement of the hotel</t>
  </si>
  <si>
    <t>Foxfield Inn</t>
  </si>
  <si>
    <t>2280 Garth Rd</t>
  </si>
  <si>
    <t>Hyatt Place</t>
  </si>
  <si>
    <t>2100 Bond St</t>
  </si>
  <si>
    <t>Inn at Riverbend</t>
  </si>
  <si>
    <t>125 River Ridge Dr</t>
  </si>
  <si>
    <t>Pearisburg</t>
  </si>
  <si>
    <t>Keswick Hall and Golf Club</t>
  </si>
  <si>
    <t>701 Club Dr</t>
  </si>
  <si>
    <t>Keswick</t>
  </si>
  <si>
    <t>L'Auberge Provencale</t>
  </si>
  <si>
    <t>13630 Lord Fairfax Hwy</t>
  </si>
  <si>
    <t>Renaissance Arlington Capital View Hotel</t>
  </si>
  <si>
    <t>2800 S Potomac Ave</t>
  </si>
  <si>
    <t>Sugar Tree Inn</t>
  </si>
  <si>
    <t>145 Lodge Trail</t>
  </si>
  <si>
    <t>Vesuvius</t>
  </si>
  <si>
    <t>The Mimslyn Inn</t>
  </si>
  <si>
    <t>Luray</t>
  </si>
  <si>
    <t>125 E St George Blvd</t>
  </si>
  <si>
    <t>Grand America Hotel</t>
  </si>
  <si>
    <t>555 S Main St</t>
  </si>
  <si>
    <t>Fidelity</t>
  </si>
  <si>
    <t>2 Digital Dr</t>
  </si>
  <si>
    <t>Merrimack</t>
  </si>
  <si>
    <t>Clean Energy - Islip Resource Recovery Agency</t>
  </si>
  <si>
    <t>4001 Veterans Memorial Hwy</t>
  </si>
  <si>
    <t>Ronkonkoma</t>
  </si>
  <si>
    <t>Speedway #5402</t>
  </si>
  <si>
    <t>9369 Mentor Ave</t>
  </si>
  <si>
    <t>Shell Sioux-Per Center</t>
  </si>
  <si>
    <t>1212 N Main Ave</t>
  </si>
  <si>
    <t>Sheetz Store #480</t>
  </si>
  <si>
    <t>600 Corporate Center Dr</t>
  </si>
  <si>
    <t>1307 Brockett Rd</t>
  </si>
  <si>
    <t>RaceTrac #2408</t>
  </si>
  <si>
    <t>2451 Beville Rd</t>
  </si>
  <si>
    <t>Navy Exchange Mini Mart - Joint Expeditionary Base Little Creek - Fort Story</t>
  </si>
  <si>
    <t>3084 D St</t>
  </si>
  <si>
    <t>Pearson Fuels - G&amp;M Chevron #199</t>
  </si>
  <si>
    <t>801 N Bristol St</t>
  </si>
  <si>
    <t>19851 Esperanza Rd</t>
  </si>
  <si>
    <t>4155 S Nature Center Way</t>
  </si>
  <si>
    <t>CalPERS</t>
  </si>
  <si>
    <t>400 Q St</t>
  </si>
  <si>
    <t>400 P St</t>
  </si>
  <si>
    <t>City of Sacramento - City Hall</t>
  </si>
  <si>
    <t>915 I St</t>
  </si>
  <si>
    <t>1600 Palos Verdes Dr N</t>
  </si>
  <si>
    <t>Located on the side of the administration building</t>
  </si>
  <si>
    <t>Caltrans - District 10</t>
  </si>
  <si>
    <t>1604 S B St</t>
  </si>
  <si>
    <t>Regional Maintenance Facility</t>
  </si>
  <si>
    <t>1976 MLK Jr Blvd</t>
  </si>
  <si>
    <t>7-Eleven #23</t>
  </si>
  <si>
    <t>1 NE 36th St</t>
  </si>
  <si>
    <t>NE 36th &amp; Santa Fe</t>
  </si>
  <si>
    <t>Revere Gas</t>
  </si>
  <si>
    <t>1165 Tricounty Dr</t>
  </si>
  <si>
    <t>Oilville</t>
  </si>
  <si>
    <t>In and Out Market - Minnoco</t>
  </si>
  <si>
    <t>743 N Century Ave</t>
  </si>
  <si>
    <t>Kwik Trip #166</t>
  </si>
  <si>
    <t>4694 Opportunity Dr</t>
  </si>
  <si>
    <t>Dole Plantation</t>
  </si>
  <si>
    <t>64-1550 Kamehameha Hwy</t>
  </si>
  <si>
    <t>Located near parking lot entrance by the bus stop</t>
  </si>
  <si>
    <t>Wahiawa</t>
  </si>
  <si>
    <t>Maryland Institute of College and Art</t>
  </si>
  <si>
    <t>1601 W North Ave</t>
  </si>
  <si>
    <t>Yellowstone National Park - Mammoth Hot Springs Hotel</t>
  </si>
  <si>
    <t>2 Mammoth Hot Springs Hotel Ave</t>
  </si>
  <si>
    <t>At the corner of Mammoth Hotel Ave and Juniper St. There is an "Electric Vehicle Charging Station" sign.</t>
  </si>
  <si>
    <t>Mammoth Hot Springs</t>
  </si>
  <si>
    <t>City of Lexington</t>
  </si>
  <si>
    <t>335 S Main St</t>
  </si>
  <si>
    <t>Greene Street Parking Deck</t>
  </si>
  <si>
    <t>211 S Greene St</t>
  </si>
  <si>
    <t>Institute for Sustainable Communities</t>
  </si>
  <si>
    <t>535 Stonecutters Way</t>
  </si>
  <si>
    <t>Rawsonville Marketplace</t>
  </si>
  <si>
    <t>8749 VT Route 30</t>
  </si>
  <si>
    <t>Rawsonville</t>
  </si>
  <si>
    <t>The Kate Shepard House Bed and Breakfast</t>
  </si>
  <si>
    <t>1552 Monterey Pl</t>
  </si>
  <si>
    <t>Otay Mesa-Nestor Branch Library</t>
  </si>
  <si>
    <t>3003 Coronado Ave</t>
  </si>
  <si>
    <t>Skyline Hills Recreation Center</t>
  </si>
  <si>
    <t>8285 Skyline Dr</t>
  </si>
  <si>
    <t>Nobel Athletic Fields and Recreation Center</t>
  </si>
  <si>
    <t>8810 Judicial Dr</t>
  </si>
  <si>
    <t>Rancho Bernardo Glassman Park and Recreation Center</t>
  </si>
  <si>
    <t>18584 W Bernardo Dr</t>
  </si>
  <si>
    <t>RaceWay #6047</t>
  </si>
  <si>
    <t>11801 Highway 6</t>
  </si>
  <si>
    <t>Sheetz Store #396</t>
  </si>
  <si>
    <t>2835 Forest Hills Rd SW</t>
  </si>
  <si>
    <t>J &amp; H Family Stores - Clyde Park</t>
  </si>
  <si>
    <t>4404 Clyde Park Ave SW</t>
  </si>
  <si>
    <t>RaceTrac #2328</t>
  </si>
  <si>
    <t>6601 Bee Ridge Rd</t>
  </si>
  <si>
    <t>Speedway #7534</t>
  </si>
  <si>
    <t>14004 Old US 27</t>
  </si>
  <si>
    <t>Dewitt</t>
  </si>
  <si>
    <t>Speedway #7156</t>
  </si>
  <si>
    <t>617 Lovell Rd</t>
  </si>
  <si>
    <t>Speedway #7190</t>
  </si>
  <si>
    <t>7765 E Saginaw St</t>
  </si>
  <si>
    <t>Family Express - Purdue</t>
  </si>
  <si>
    <t>1812 Northwestern Ave</t>
  </si>
  <si>
    <t>Kwik Star #283</t>
  </si>
  <si>
    <t>8835 Runway Ct SW</t>
  </si>
  <si>
    <t>75 E Grand River Ave</t>
  </si>
  <si>
    <t>RaceTrac #2401</t>
  </si>
  <si>
    <t>11700 Tamiami Trail E</t>
  </si>
  <si>
    <t>Kwik Trip #237</t>
  </si>
  <si>
    <t>135 Landmark Dr NE</t>
  </si>
  <si>
    <t>Kwik Trip #172</t>
  </si>
  <si>
    <t>8900 76th St</t>
  </si>
  <si>
    <t>Kwik Trip #177</t>
  </si>
  <si>
    <t>9855 Hart Blvd</t>
  </si>
  <si>
    <t>Kwik Trip #183</t>
  </si>
  <si>
    <t>3258 Church St</t>
  </si>
  <si>
    <t>Kwik Trip #186</t>
  </si>
  <si>
    <t>460 Morris Ave S</t>
  </si>
  <si>
    <t>Kwik Trip #188</t>
  </si>
  <si>
    <t>310 Grand Ave</t>
  </si>
  <si>
    <t>Kwik Trip #189</t>
  </si>
  <si>
    <t>623 Hammond Ave</t>
  </si>
  <si>
    <t>2019-02-15 21:13:41 UTC</t>
  </si>
  <si>
    <t>Kwik Trip #208</t>
  </si>
  <si>
    <t>2929 Meadowlark Ln</t>
  </si>
  <si>
    <t>Kwik Trip #216</t>
  </si>
  <si>
    <t>4805 Miller Trunk Hwy</t>
  </si>
  <si>
    <t>Kwik Star #223</t>
  </si>
  <si>
    <t>3205 Willow Creek Ct</t>
  </si>
  <si>
    <t>Kwik Trip #244</t>
  </si>
  <si>
    <t>15476 Main St</t>
  </si>
  <si>
    <t>Kwik Trip #267</t>
  </si>
  <si>
    <t>2128 E 2nd St</t>
  </si>
  <si>
    <t>Kwik Trip #273</t>
  </si>
  <si>
    <t>6516 Grand Ave</t>
  </si>
  <si>
    <t>Kwik Trip #274</t>
  </si>
  <si>
    <t>6 W Central Entrance</t>
  </si>
  <si>
    <t>Kwik Star #278</t>
  </si>
  <si>
    <t>100 W Gilbert Dr</t>
  </si>
  <si>
    <t>Kwik Trip #290</t>
  </si>
  <si>
    <t>7880 S 10th St</t>
  </si>
  <si>
    <t>Kwik Star #291</t>
  </si>
  <si>
    <t>1225 E Kimberly Rd</t>
  </si>
  <si>
    <t>Kwik Trip #295</t>
  </si>
  <si>
    <t>1157 Gateway Dr</t>
  </si>
  <si>
    <t>Kwik Trip #297</t>
  </si>
  <si>
    <t>1499 Appleton Rd</t>
  </si>
  <si>
    <t>2019-02-15 21:16:38 UTC</t>
  </si>
  <si>
    <t>Kwik Trip #298</t>
  </si>
  <si>
    <t>2511 Plover Rd</t>
  </si>
  <si>
    <t>2019-02-15 21:16:51 UTC</t>
  </si>
  <si>
    <t>Kwik Trip #885</t>
  </si>
  <si>
    <t>301 Elderberry Rd</t>
  </si>
  <si>
    <t>Abbotsford</t>
  </si>
  <si>
    <t>Anheuser Busch Brewery</t>
  </si>
  <si>
    <t>3101 Busch Dr</t>
  </si>
  <si>
    <t>Located in the visitor center parking lot. Adjacent to Interstate 80, via Chadbourne Road exit</t>
  </si>
  <si>
    <t>2019-01-25 21:35:41 UTC</t>
  </si>
  <si>
    <t>GeoVera Holdings</t>
  </si>
  <si>
    <t>1455 Oliver Rd</t>
  </si>
  <si>
    <t>Located behind the bank</t>
  </si>
  <si>
    <t>Greenstay Hotel and Suites - St. James</t>
  </si>
  <si>
    <t>110 N Outer Rd</t>
  </si>
  <si>
    <t>The Raphael Hotel</t>
  </si>
  <si>
    <t>325 Ward Pkwy</t>
  </si>
  <si>
    <t>The Tiger Hotel</t>
  </si>
  <si>
    <t>23 S 8th St</t>
  </si>
  <si>
    <t>LochenHealth Golf Club</t>
  </si>
  <si>
    <t>7591 Turnberry Cir</t>
  </si>
  <si>
    <t>Sheraton - Ann Arbor</t>
  </si>
  <si>
    <t>3200 Boardwalk Dr</t>
  </si>
  <si>
    <t>Safford's Bay View Inn</t>
  </si>
  <si>
    <t>2011 Woodland Ave</t>
  </si>
  <si>
    <t>Wayfarer Lodgings</t>
  </si>
  <si>
    <t>1912 Scenic Hwy</t>
  </si>
  <si>
    <t>Belmond Charleston Place</t>
  </si>
  <si>
    <t>205 Meeting St</t>
  </si>
  <si>
    <t>Best Western - Ocean Breeze Inn</t>
  </si>
  <si>
    <t>11 Lemoyne Ave</t>
  </si>
  <si>
    <t>Hilton Head Island</t>
  </si>
  <si>
    <t>Best Western Plus - Grand Strand Inn &amp; Suites</t>
  </si>
  <si>
    <t>1804 S Ocean Blvd</t>
  </si>
  <si>
    <t>Bloomsbury Inn</t>
  </si>
  <si>
    <t>1707 Lyttleton St</t>
  </si>
  <si>
    <t>Embassy Suites - Myrtle Beach</t>
  </si>
  <si>
    <t>9800 Queensway Blvd</t>
  </si>
  <si>
    <t>Hilton - Myrtle Beach</t>
  </si>
  <si>
    <t>10000 Beach Club Dr</t>
  </si>
  <si>
    <t>Litchfield Beach and Golf Resort</t>
  </si>
  <si>
    <t>14276 Ocean Hwy</t>
  </si>
  <si>
    <t>The Caribbean Resort and Villas</t>
  </si>
  <si>
    <t>3000 N Ocean Blvd</t>
  </si>
  <si>
    <t>Best Western Plus - Tacoma Dome Hotel</t>
  </si>
  <si>
    <t>2611 East E St</t>
  </si>
  <si>
    <t>George Washington Inn</t>
  </si>
  <si>
    <t>939 Finn Hall Rd</t>
  </si>
  <si>
    <t>Hamilton Cellars</t>
  </si>
  <si>
    <t>55410 N Sunset Rd</t>
  </si>
  <si>
    <t>Benton City</t>
  </si>
  <si>
    <t>Oxford Suites</t>
  </si>
  <si>
    <t>115 W North River Dr</t>
  </si>
  <si>
    <t>Shelburne Inn Restaurant and Pub</t>
  </si>
  <si>
    <t>4415 Pacific Way</t>
  </si>
  <si>
    <t>Seaview</t>
  </si>
  <si>
    <t>12310 S Highway 33</t>
  </si>
  <si>
    <t>Santa Nella</t>
  </si>
  <si>
    <t>Ferus - Hess Oil</t>
  </si>
  <si>
    <t>10352 68th St NW</t>
  </si>
  <si>
    <t>69 Milk St</t>
  </si>
  <si>
    <t>Located in outdoor parking lot</t>
  </si>
  <si>
    <t>Caltrans - District 1</t>
  </si>
  <si>
    <t>3290 N State St</t>
  </si>
  <si>
    <t>Caltrans - District 2</t>
  </si>
  <si>
    <t>1000 Center St</t>
  </si>
  <si>
    <t>Located in the east parking lot in the carpool area</t>
  </si>
  <si>
    <t>Caltrans - District 3</t>
  </si>
  <si>
    <t>379 Colusa Ave</t>
  </si>
  <si>
    <t>Located on the west side of the office</t>
  </si>
  <si>
    <t>Yuba City</t>
  </si>
  <si>
    <t>9 9th St</t>
  </si>
  <si>
    <t>Located at 9th and Yuba carpool Lot</t>
  </si>
  <si>
    <t>1403 Furneaux Rd</t>
  </si>
  <si>
    <t>Olivehurst</t>
  </si>
  <si>
    <t>3165 Gold Valley Dr</t>
  </si>
  <si>
    <t>Transportation Management Center</t>
  </si>
  <si>
    <t>Caltrans - District 4</t>
  </si>
  <si>
    <t>111 Grand Ave</t>
  </si>
  <si>
    <t>Parking Garage</t>
  </si>
  <si>
    <t>2616 N Main St</t>
  </si>
  <si>
    <t>Maintenance Station</t>
  </si>
  <si>
    <t>200 Burma Rd</t>
  </si>
  <si>
    <t>3401 Regatta Blvd</t>
  </si>
  <si>
    <t>Construction Field Office</t>
  </si>
  <si>
    <t>1007 Knox Ave</t>
  </si>
  <si>
    <t>Caltrans - District 5</t>
  </si>
  <si>
    <t>50 Higuera St</t>
  </si>
  <si>
    <t>Auto Pool Barn</t>
  </si>
  <si>
    <t>3240 N Millbrook Ave</t>
  </si>
  <si>
    <t>Located in the back parking lot</t>
  </si>
  <si>
    <t>15337 Avenue 296</t>
  </si>
  <si>
    <t>1226 Olive Dr</t>
  </si>
  <si>
    <t>2015 E Shields Ave</t>
  </si>
  <si>
    <t>Located at Manchester Center in underground secure parking</t>
  </si>
  <si>
    <t>455 S Lemoore Ave</t>
  </si>
  <si>
    <t>805 S Lexington St</t>
  </si>
  <si>
    <t>Caltrans - District 7</t>
  </si>
  <si>
    <t>902 San Gabriel Blvd</t>
  </si>
  <si>
    <t>2019-02-12 18:00:49 UTC</t>
  </si>
  <si>
    <t>2090 Fern Ln</t>
  </si>
  <si>
    <t>12975 W Culver Blvd</t>
  </si>
  <si>
    <t>1201 Baldwin Park Blvd</t>
  </si>
  <si>
    <t>13230 Firestone Blvd</t>
  </si>
  <si>
    <t>Santa Fe Springs</t>
  </si>
  <si>
    <t>Caltrans - District 8</t>
  </si>
  <si>
    <t>464 W 4th St</t>
  </si>
  <si>
    <t>Caltrans - District 9</t>
  </si>
  <si>
    <t>500 S Main St</t>
  </si>
  <si>
    <t>Located at Jay St</t>
  </si>
  <si>
    <t>Bishop</t>
  </si>
  <si>
    <t>3377 Michelson Dr</t>
  </si>
  <si>
    <t>Located in parking structure # 5 Level 2</t>
  </si>
  <si>
    <t>6533 Marine Way</t>
  </si>
  <si>
    <t>Located in the northeast corner of the parking lot</t>
  </si>
  <si>
    <t>3251 University Dr</t>
  </si>
  <si>
    <t>Located in the northwest corner of the parking lot</t>
  </si>
  <si>
    <t>15700 Tustin Village Way</t>
  </si>
  <si>
    <t>Located in the southwest corner of the parking lot</t>
  </si>
  <si>
    <t>Caltrans - District 32</t>
  </si>
  <si>
    <t>1920 35th St</t>
  </si>
  <si>
    <t>Located in shipping and receiving parking by 35th street</t>
  </si>
  <si>
    <t>66 Madonna Rd</t>
  </si>
  <si>
    <t>13204 Golden State Rd</t>
  </si>
  <si>
    <t>7301 E Slauson</t>
  </si>
  <si>
    <t>100 S Main St</t>
  </si>
  <si>
    <t>1993 Marina Blvd</t>
  </si>
  <si>
    <t>120 Rickard St</t>
  </si>
  <si>
    <t>6010 Monteray Rd</t>
  </si>
  <si>
    <t>2019 W Texes</t>
  </si>
  <si>
    <t>210 Burma Rd</t>
  </si>
  <si>
    <t>1385 N West Ave</t>
  </si>
  <si>
    <t>Caltrans - District 59</t>
  </si>
  <si>
    <t>5900 Folsom Blvd</t>
  </si>
  <si>
    <t>Greater Cleveland Regional Transit Authority - Paratransit Station</t>
  </si>
  <si>
    <t>4600 Chester Ave</t>
  </si>
  <si>
    <t>South side of Chester Ave. between E 40th and E 55th Streets</t>
  </si>
  <si>
    <t>Waters Corp</t>
  </si>
  <si>
    <t>34 Maple St</t>
  </si>
  <si>
    <t>5 Technology Dr</t>
  </si>
  <si>
    <t>Safety First</t>
  </si>
  <si>
    <t>38 N Main St</t>
  </si>
  <si>
    <t>Keedysville</t>
  </si>
  <si>
    <t>2019-04-10 14:59:48 UTC</t>
  </si>
  <si>
    <t>Bank of New York Mellon</t>
  </si>
  <si>
    <t>135 Santilli Hwy</t>
  </si>
  <si>
    <t>XL Hybrids Inc</t>
  </si>
  <si>
    <t>145 Newton St</t>
  </si>
  <si>
    <t>6681 Marine Way</t>
  </si>
  <si>
    <t>Toll Road Maintenance Station</t>
  </si>
  <si>
    <t>California State University - Long Beach - Parking Structure 1</t>
  </si>
  <si>
    <t>1250 Bellflower Blvd</t>
  </si>
  <si>
    <t>Building 91</t>
  </si>
  <si>
    <t>2019-01-31 20:48:40 UTC</t>
  </si>
  <si>
    <t>California State University - Long Beach - Parking Structure 2</t>
  </si>
  <si>
    <t>Caltrans - Headquarters</t>
  </si>
  <si>
    <t>3400 R St</t>
  </si>
  <si>
    <t>Located in the southwest corner of the 34th street parking lot, Equipment Shop</t>
  </si>
  <si>
    <t>RaceTrac #564</t>
  </si>
  <si>
    <t>1110 Highway 77 N</t>
  </si>
  <si>
    <t>Waxahachie</t>
  </si>
  <si>
    <t>1842 Inn</t>
  </si>
  <si>
    <t>353 College St</t>
  </si>
  <si>
    <t>78990 Mall Ring Rd</t>
  </si>
  <si>
    <t>Lucille's Mountain Top Inn and Spa</t>
  </si>
  <si>
    <t>964 Rabun Rd</t>
  </si>
  <si>
    <t>Sautee Nacoochee</t>
  </si>
  <si>
    <t>Partridge Inn</t>
  </si>
  <si>
    <t>2110 Walton Way</t>
  </si>
  <si>
    <t>The Lodge on Little St. Simons Island</t>
  </si>
  <si>
    <t>1000 Hampton River Club Marina Dr</t>
  </si>
  <si>
    <t>St. Simons Island</t>
  </si>
  <si>
    <t>Twelve Oaks Bed and Breakfast</t>
  </si>
  <si>
    <t>2176 Monticello St SW</t>
  </si>
  <si>
    <t>Yonah Mountain Vineyards</t>
  </si>
  <si>
    <t>1717 Highway 225</t>
  </si>
  <si>
    <t>City of Monterey Park</t>
  </si>
  <si>
    <t>751 S Alhambra Ave</t>
  </si>
  <si>
    <t>1249 Montauk Hwy</t>
  </si>
  <si>
    <t>Sweetwater Sound</t>
  </si>
  <si>
    <t>5501 US 30</t>
  </si>
  <si>
    <t>West Baden Springs Hotel</t>
  </si>
  <si>
    <t>8538 W Baden Ave</t>
  </si>
  <si>
    <t>West Baden Springs</t>
  </si>
  <si>
    <t>The Candlelight Inn</t>
  </si>
  <si>
    <t>2310 Central Ave</t>
  </si>
  <si>
    <t>North Wildwood</t>
  </si>
  <si>
    <t>A Storybook Inn</t>
  </si>
  <si>
    <t>277 Rose Hill Ave</t>
  </si>
  <si>
    <t>Versailles</t>
  </si>
  <si>
    <t>Birchwood Inn</t>
  </si>
  <si>
    <t>7 Hubbard St</t>
  </si>
  <si>
    <t>Lenox</t>
  </si>
  <si>
    <t>Brook Farm Inn</t>
  </si>
  <si>
    <t>15 Hawthorne St</t>
  </si>
  <si>
    <t>Gateways Inn</t>
  </si>
  <si>
    <t>51 Walker St</t>
  </si>
  <si>
    <t>Mirbeau Inn and Spa at the Pinehills</t>
  </si>
  <si>
    <t>35 Landmark Dr</t>
  </si>
  <si>
    <t>The Orchards Hotel</t>
  </si>
  <si>
    <t>222 Adams Rd</t>
  </si>
  <si>
    <t>Williamstown</t>
  </si>
  <si>
    <t>Thorncroft Inn</t>
  </si>
  <si>
    <t>460 Main St</t>
  </si>
  <si>
    <t>Tisbury</t>
  </si>
  <si>
    <t>Aloft Hotel</t>
  </si>
  <si>
    <t>2100 Hillsborough St</t>
  </si>
  <si>
    <t>Arrowhead Inn Bed and Breakfast</t>
  </si>
  <si>
    <t>106 Mason Rd</t>
  </si>
  <si>
    <t>Country Inn &amp; Suites</t>
  </si>
  <si>
    <t>3211 Wilson Dr</t>
  </si>
  <si>
    <t>Hampton Inn</t>
  </si>
  <si>
    <t>1001 Klumac Rd</t>
  </si>
  <si>
    <t>Snowbird Mountain Lodge</t>
  </si>
  <si>
    <t>4633 Santeetlah Rd</t>
  </si>
  <si>
    <t>Southeastern Center for Contemporary Art</t>
  </si>
  <si>
    <t>750 Marquette Dr</t>
  </si>
  <si>
    <t>Winston Salem</t>
  </si>
  <si>
    <t>The Boat House at Front Street Village</t>
  </si>
  <si>
    <t>2400 Lennoxville Rd</t>
  </si>
  <si>
    <t>The Inn at Governor's Club</t>
  </si>
  <si>
    <t>11470 Club Dr</t>
  </si>
  <si>
    <t>The King's Daughters Inn</t>
  </si>
  <si>
    <t>204 N Buchanan Blvd</t>
  </si>
  <si>
    <t>The Ugly Dog Public House</t>
  </si>
  <si>
    <t>420 Spring St</t>
  </si>
  <si>
    <t>Highlands</t>
  </si>
  <si>
    <t>Comfort Inn and Suites</t>
  </si>
  <si>
    <t>339 Mt Rushmore Rd</t>
  </si>
  <si>
    <t>Custer</t>
  </si>
  <si>
    <t>Powder House Lodge</t>
  </si>
  <si>
    <t>24125 US 16A</t>
  </si>
  <si>
    <t>Keystone</t>
  </si>
  <si>
    <t>Super 8</t>
  </si>
  <si>
    <t>535 Mt Rushmore Rd</t>
  </si>
  <si>
    <t>Berry Springs Lodge</t>
  </si>
  <si>
    <t>2149 Seaton Springs Rd</t>
  </si>
  <si>
    <t>Christopher Place Resort</t>
  </si>
  <si>
    <t>1500 Pinnacles Way</t>
  </si>
  <si>
    <t>Hutton Hotel</t>
  </si>
  <si>
    <t>1808 W End Ave</t>
  </si>
  <si>
    <t>The Inn at Christmas Place</t>
  </si>
  <si>
    <t>119 Christmas Tree Ln</t>
  </si>
  <si>
    <t>Pigeon Forge</t>
  </si>
  <si>
    <t>The Skirvin Hilton</t>
  </si>
  <si>
    <t>1 Park Ave</t>
  </si>
  <si>
    <t>25518 Perdido Beach Blvd</t>
  </si>
  <si>
    <t>Orange Beach</t>
  </si>
  <si>
    <t>23092 Perdido Beach Blvd</t>
  </si>
  <si>
    <t>24700 Perdido Beach Blvd</t>
  </si>
  <si>
    <t>The Gulf</t>
  </si>
  <si>
    <t>27500 Perdido Beach Blvd</t>
  </si>
  <si>
    <t>1200 W Arizona 89A</t>
  </si>
  <si>
    <t>Sedona</t>
  </si>
  <si>
    <t>Enchantment Resort and Mii Amo Spa</t>
  </si>
  <si>
    <t>525 Boynton Canyon Rd</t>
  </si>
  <si>
    <t>Sandia Peak Inn</t>
  </si>
  <si>
    <t>4614 Central Ave SW</t>
  </si>
  <si>
    <t>Sheraton Albuquerque Uptown</t>
  </si>
  <si>
    <t>2600 Louisiana Blvd</t>
  </si>
  <si>
    <t>The Inn of The Five Graces</t>
  </si>
  <si>
    <t>150 E De Vargas St</t>
  </si>
  <si>
    <t>Antietam Overlook Farm</t>
  </si>
  <si>
    <t>4812 Porterstown Rd</t>
  </si>
  <si>
    <t>Brampton Bed and Breakfast Inn</t>
  </si>
  <si>
    <t>25227 Chestertown Rd</t>
  </si>
  <si>
    <t>Chestertown</t>
  </si>
  <si>
    <t>Chanceford Hall Bed and Breakfast</t>
  </si>
  <si>
    <t>209 W Federal St</t>
  </si>
  <si>
    <t>Snow Hill</t>
  </si>
  <si>
    <t>Holiday Inn - Oceanfront</t>
  </si>
  <si>
    <t>6600 Coastal Hwy</t>
  </si>
  <si>
    <t>Ocean City</t>
  </si>
  <si>
    <t>Hyatt Regency - Baltimore</t>
  </si>
  <si>
    <t>300 Light St</t>
  </si>
  <si>
    <t>Lake Pointe Inn</t>
  </si>
  <si>
    <t>174 Lake Pointe Dr</t>
  </si>
  <si>
    <t>McHenry</t>
  </si>
  <si>
    <t>Savage River Lodge</t>
  </si>
  <si>
    <t>1600 Mount Aetna Rd</t>
  </si>
  <si>
    <t>Frostburg</t>
  </si>
  <si>
    <t>The Cornucopia Cafe</t>
  </si>
  <si>
    <t>146 Casselman Rd</t>
  </si>
  <si>
    <t>Grantsville</t>
  </si>
  <si>
    <t>RaceTrac #2340</t>
  </si>
  <si>
    <t>5901 Highway 53</t>
  </si>
  <si>
    <t>RaceTrac #2374</t>
  </si>
  <si>
    <t>665 Highway 53 E</t>
  </si>
  <si>
    <t>Hoschton</t>
  </si>
  <si>
    <t>RaceTrac #2371</t>
  </si>
  <si>
    <t>5700 State Highway 121</t>
  </si>
  <si>
    <t>RaceTrac #2369</t>
  </si>
  <si>
    <t>1550 S Morgan St</t>
  </si>
  <si>
    <t>Granbury</t>
  </si>
  <si>
    <t>Greenfield Community College</t>
  </si>
  <si>
    <t>1 College Dr</t>
  </si>
  <si>
    <t>Located on the north side of the main building</t>
  </si>
  <si>
    <t>The Wentworth Inn</t>
  </si>
  <si>
    <t>1 Carter Notch Rd</t>
  </si>
  <si>
    <t>Back River Treatment Plant</t>
  </si>
  <si>
    <t>8201 Eastern Ave</t>
  </si>
  <si>
    <t>The Fairview Business Center</t>
  </si>
  <si>
    <t>420 S Fairview Ave</t>
  </si>
  <si>
    <t>Castilian Technical Center</t>
  </si>
  <si>
    <t>50 Castilian Dr</t>
  </si>
  <si>
    <t>San Diego Gas and Electric - Kearny Facility</t>
  </si>
  <si>
    <t>5580 Overland Dr</t>
  </si>
  <si>
    <t>San Diego Gas and Electric - Metro</t>
  </si>
  <si>
    <t>735 33rd St</t>
  </si>
  <si>
    <t>910 E Betteravia Rd</t>
  </si>
  <si>
    <t>1 Spartan Way</t>
  </si>
  <si>
    <t>EMD Serono</t>
  </si>
  <si>
    <t>45A Middlesex Turnpike</t>
  </si>
  <si>
    <t>Dunkin Brands Inc</t>
  </si>
  <si>
    <t>130 Royall St</t>
  </si>
  <si>
    <t>Tufts Health Plan</t>
  </si>
  <si>
    <t>705 Mt. Auburn St</t>
  </si>
  <si>
    <t>320 Trosky Rd W</t>
  </si>
  <si>
    <t>Edgerton</t>
  </si>
  <si>
    <t>Hennen's Auto Shop - Minnoco</t>
  </si>
  <si>
    <t>807 1st Ave E</t>
  </si>
  <si>
    <t>Tobasi Stop - Minnoco</t>
  </si>
  <si>
    <t>809 Selby Ave</t>
  </si>
  <si>
    <t>4293 W Circle Dr</t>
  </si>
  <si>
    <t>Savannah Harley-Davidson</t>
  </si>
  <si>
    <t>1 Fort Argyle Rd</t>
  </si>
  <si>
    <t>Alaska Electric Light &amp; Power</t>
  </si>
  <si>
    <t>5601 Tonsgard Ct</t>
  </si>
  <si>
    <t>Carrollton Inn</t>
  </si>
  <si>
    <t>50 Albermarle St</t>
  </si>
  <si>
    <t>Kwik Trip #187</t>
  </si>
  <si>
    <t>4825 American Pkwy</t>
  </si>
  <si>
    <t>711 Scott Nixon Memorial Dr</t>
  </si>
  <si>
    <t>BP - Arlington Heights</t>
  </si>
  <si>
    <t>2250 S Arlington Heights Rd</t>
  </si>
  <si>
    <t>Elk River Public Utility District</t>
  </si>
  <si>
    <t>217 S Jackson St</t>
  </si>
  <si>
    <t>Gas N Wash</t>
  </si>
  <si>
    <t>1700 W Jefferson St</t>
  </si>
  <si>
    <t>174 W Court St</t>
  </si>
  <si>
    <t>Kankakee</t>
  </si>
  <si>
    <t>19420 S Harlem Ave</t>
  </si>
  <si>
    <t>Thorntons #313</t>
  </si>
  <si>
    <t>11 N Route 12</t>
  </si>
  <si>
    <t>200 E Main St</t>
  </si>
  <si>
    <t>Galatia</t>
  </si>
  <si>
    <t>TriCounty FS Service Station</t>
  </si>
  <si>
    <t>1000 S June St</t>
  </si>
  <si>
    <t>Jerseyville</t>
  </si>
  <si>
    <t>Shell - Lake in the Hills</t>
  </si>
  <si>
    <t>4231 W Algonquin</t>
  </si>
  <si>
    <t>Austell Gas</t>
  </si>
  <si>
    <t>5997 Hutcheson Dr</t>
  </si>
  <si>
    <t>Austell</t>
  </si>
  <si>
    <t>Waste Management</t>
  </si>
  <si>
    <t>3001 S Pioneer Dr SE</t>
  </si>
  <si>
    <t>Speedway #7523</t>
  </si>
  <si>
    <t>1 W 81st St</t>
  </si>
  <si>
    <t>Speedway #7373</t>
  </si>
  <si>
    <t>100 E Goldsborough St</t>
  </si>
  <si>
    <t>Speedway #5161</t>
  </si>
  <si>
    <t>6205 Illinois Rd</t>
  </si>
  <si>
    <t>Speedway #5031</t>
  </si>
  <si>
    <t>126 SW 5th St</t>
  </si>
  <si>
    <t>Thorntons #84</t>
  </si>
  <si>
    <t>813 N St Joseph Ave</t>
  </si>
  <si>
    <t>Speedway #3993</t>
  </si>
  <si>
    <t>6741 E 82nd St</t>
  </si>
  <si>
    <t>Beck's #23</t>
  </si>
  <si>
    <t>359 3rd St</t>
  </si>
  <si>
    <t>100 E Randolph St</t>
  </si>
  <si>
    <t>McLeansboro</t>
  </si>
  <si>
    <t>2501 Meacham Rd</t>
  </si>
  <si>
    <t>4578 N River Rd</t>
  </si>
  <si>
    <t>Jiffi Stop #20</t>
  </si>
  <si>
    <t>3062 Stevenson Dr</t>
  </si>
  <si>
    <t>Fox and Bunting Building</t>
  </si>
  <si>
    <t>1303 W Mount Royal Ave</t>
  </si>
  <si>
    <t>City of Etowah - Depot Parking</t>
  </si>
  <si>
    <t>801 Tennessee Ave</t>
  </si>
  <si>
    <t>Located at 9th and Tennessee Ave</t>
  </si>
  <si>
    <t>Etowah</t>
  </si>
  <si>
    <t>Hampton Inn - Great Valley</t>
  </si>
  <si>
    <t>635 Lancaster Ave</t>
  </si>
  <si>
    <t>Frazer</t>
  </si>
  <si>
    <t>1890 E Ash St</t>
  </si>
  <si>
    <t>Globe</t>
  </si>
  <si>
    <t>Quality Inn Pinetop</t>
  </si>
  <si>
    <t>458 E White Mountain Blvd</t>
  </si>
  <si>
    <t>Pinetop</t>
  </si>
  <si>
    <t>Ohio University - Lot 111</t>
  </si>
  <si>
    <t>28 W Green Dr</t>
  </si>
  <si>
    <t>Ohio University - Lot 132</t>
  </si>
  <si>
    <t>100 Richland Ave</t>
  </si>
  <si>
    <t>Ohio University - Lot 147</t>
  </si>
  <si>
    <t>169 W Union St</t>
  </si>
  <si>
    <t>Ohio University - Lot 90</t>
  </si>
  <si>
    <t>24 Race St</t>
  </si>
  <si>
    <t>Ohio University - Baker Garage</t>
  </si>
  <si>
    <t>Oxbow Trail</t>
  </si>
  <si>
    <t>Located beneath Lot 122 next to Baker Center</t>
  </si>
  <si>
    <t>Rusty Parrot Lodge and Spa</t>
  </si>
  <si>
    <t>175 N Jackson St</t>
  </si>
  <si>
    <t>National Grid</t>
  </si>
  <si>
    <t>100 E Ashland St</t>
  </si>
  <si>
    <t>245 S Main St</t>
  </si>
  <si>
    <t>Hopedale</t>
  </si>
  <si>
    <t>164 Viscoloid Ave</t>
  </si>
  <si>
    <t>Leominster</t>
  </si>
  <si>
    <t>Harvard University</t>
  </si>
  <si>
    <t>52 Oxford St</t>
  </si>
  <si>
    <t>Office Building</t>
  </si>
  <si>
    <t>251 Revere St</t>
  </si>
  <si>
    <t>RaceTrac #2398</t>
  </si>
  <si>
    <t>2031 SW Gatlin Blvd</t>
  </si>
  <si>
    <t>Kwik Trip #281</t>
  </si>
  <si>
    <t>16751 Fish Point Rd SE</t>
  </si>
  <si>
    <t>Prior Lake</t>
  </si>
  <si>
    <t>Kwik Trip #672</t>
  </si>
  <si>
    <t>1941 S Broadway</t>
  </si>
  <si>
    <t>Exelon Generation</t>
  </si>
  <si>
    <t>300 Exelon Way</t>
  </si>
  <si>
    <t>Kennett Square</t>
  </si>
  <si>
    <t>200 Exelon Way</t>
  </si>
  <si>
    <t>Walton Campus</t>
  </si>
  <si>
    <t>3031 Walton Rd</t>
  </si>
  <si>
    <t>Idaho Power - Pocatello Operations Center</t>
  </si>
  <si>
    <t>301 E Benton St</t>
  </si>
  <si>
    <t>Idaho Power - Twin Falls Operations Center</t>
  </si>
  <si>
    <t>273 Blue Lakes Blvd S</t>
  </si>
  <si>
    <t>Twin Falls</t>
  </si>
  <si>
    <t>Idaho Power - Wood River Operations Center</t>
  </si>
  <si>
    <t>11831 Highway 75</t>
  </si>
  <si>
    <t>Hailey</t>
  </si>
  <si>
    <t>Idaho Power - Canyon Operations Center</t>
  </si>
  <si>
    <t>2420 Chacartegui Ln</t>
  </si>
  <si>
    <t>Idaho Power - Payette Operations Center</t>
  </si>
  <si>
    <t>1550 S Main St</t>
  </si>
  <si>
    <t>Payette</t>
  </si>
  <si>
    <t>1040 N Janes Ave</t>
  </si>
  <si>
    <t>2018-11-15 21:57:06 UTC</t>
  </si>
  <si>
    <t>730 N Janes Ave</t>
  </si>
  <si>
    <t>2018-11-15 22:00:21 UTC</t>
  </si>
  <si>
    <t>8301 N Janes Ave</t>
  </si>
  <si>
    <t>2018-11-15 21:58:55 UTC</t>
  </si>
  <si>
    <t>1353 W 35th St</t>
  </si>
  <si>
    <t>2018-11-15 21:58:47 UTC</t>
  </si>
  <si>
    <t>216 N Ogden Ave</t>
  </si>
  <si>
    <t>2018-11-15 21:59:13 UTC</t>
  </si>
  <si>
    <t>3498 S Pulaski Rd</t>
  </si>
  <si>
    <t>2018-11-15 21:57:21 UTC</t>
  </si>
  <si>
    <t>3899 S Iron St</t>
  </si>
  <si>
    <t>2018-11-15 21:59:47 UTC</t>
  </si>
  <si>
    <t>375 2nd St</t>
  </si>
  <si>
    <t>2018-11-15 22:00:04 UTC</t>
  </si>
  <si>
    <t>1785 Old Skokie Rd</t>
  </si>
  <si>
    <t>2018-11-15 21:56:31 UTC</t>
  </si>
  <si>
    <t>1948 S Briggs St</t>
  </si>
  <si>
    <t>2018-11-15 21:57:59 UTC</t>
  </si>
  <si>
    <t>1500 Franklin Blvd</t>
  </si>
  <si>
    <t>2018-11-15 21:58:15 UTC</t>
  </si>
  <si>
    <t>1319 S 1st Ave</t>
  </si>
  <si>
    <t>2018-11-15 21:56:51 UTC</t>
  </si>
  <si>
    <t>901 S 9th Ave</t>
  </si>
  <si>
    <t>2018-11-15 21:57:13 UTC</t>
  </si>
  <si>
    <t>1919 Swift Dr</t>
  </si>
  <si>
    <t>Oak Brook</t>
  </si>
  <si>
    <t>2018-11-15 21:58:31 UTC</t>
  </si>
  <si>
    <t>2 Lincoln Center</t>
  </si>
  <si>
    <t>Oakbrook Terrace</t>
  </si>
  <si>
    <t>2018-11-15 21:59:29 UTC</t>
  </si>
  <si>
    <t>3 Lincoln Center</t>
  </si>
  <si>
    <t>2018-11-15 21:56:58 UTC</t>
  </si>
  <si>
    <t>25000 S Governors Hwy</t>
  </si>
  <si>
    <t>2018-11-15 21:57:51 UTC</t>
  </si>
  <si>
    <t>25052 Illinois 50</t>
  </si>
  <si>
    <t>2018-11-15 21:57:28 UTC</t>
  </si>
  <si>
    <t>1700 Spencer Rd</t>
  </si>
  <si>
    <t>2018-11-15 21:58:07 UTC</t>
  </si>
  <si>
    <t>Pearson Fuels - G&amp;M Chevron #54</t>
  </si>
  <si>
    <t>8110 Balboa Ave</t>
  </si>
  <si>
    <t>4350 Green River Rd</t>
  </si>
  <si>
    <t>Pearson Fuels - G&amp;M Chevron #10</t>
  </si>
  <si>
    <t>944 W Orangethorpe Ave</t>
  </si>
  <si>
    <t>Carbondale Bus Rapid Transit Station - Park and Ride</t>
  </si>
  <si>
    <t>345 State Highway 133</t>
  </si>
  <si>
    <t>DoubleTree by Hilton - Springfield</t>
  </si>
  <si>
    <t>2431 N Glenstone Ave</t>
  </si>
  <si>
    <t>Oak Glen Preserve</t>
  </si>
  <si>
    <t>39611 Oak Glen Rd</t>
  </si>
  <si>
    <t>Oak Glen</t>
  </si>
  <si>
    <t>Piedmont Triad International Airport</t>
  </si>
  <si>
    <t>1000 A Ted Johnson Pkwy</t>
  </si>
  <si>
    <t>Trillium - Virginia Transportation</t>
  </si>
  <si>
    <t>Talladega</t>
  </si>
  <si>
    <t>Jim Sigel Automotive Center</t>
  </si>
  <si>
    <t>1601 NE 7th St</t>
  </si>
  <si>
    <t>Grants Pass</t>
  </si>
  <si>
    <t>Minneapolis-St. Paul International Airport - Terminal 1 Red Ramp</t>
  </si>
  <si>
    <t>Lindbergh Terminal general parking. Level 8 in Red ramp</t>
  </si>
  <si>
    <t>Speedway #1025</t>
  </si>
  <si>
    <t>1147 N Limestone St</t>
  </si>
  <si>
    <t>Speedway #1829</t>
  </si>
  <si>
    <t>705 Corwin Nixon Blvd</t>
  </si>
  <si>
    <t>South Lebanon</t>
  </si>
  <si>
    <t>Speedway #2203</t>
  </si>
  <si>
    <t>15255 Sheldon Rd</t>
  </si>
  <si>
    <t>Speedway #4527</t>
  </si>
  <si>
    <t>511 Erie St N</t>
  </si>
  <si>
    <t>Speedway #5224</t>
  </si>
  <si>
    <t>1136 E Main St</t>
  </si>
  <si>
    <t>Speedway #5282</t>
  </si>
  <si>
    <t>752 Trenton Ave</t>
  </si>
  <si>
    <t>Speedway #8133</t>
  </si>
  <si>
    <t>880 N Rocky River Dr</t>
  </si>
  <si>
    <t>Berea</t>
  </si>
  <si>
    <t>Speedway #9172</t>
  </si>
  <si>
    <t>7250 Brookpark Rd</t>
  </si>
  <si>
    <t>Speedway #44266</t>
  </si>
  <si>
    <t>4162 Lynn Rd</t>
  </si>
  <si>
    <t>Speedway #9693</t>
  </si>
  <si>
    <t>11620 Hamilton Ave</t>
  </si>
  <si>
    <t>Speedway #9706</t>
  </si>
  <si>
    <t>3304 E Broad St</t>
  </si>
  <si>
    <t>Speedway #4333</t>
  </si>
  <si>
    <t>2110 Orchard Rd</t>
  </si>
  <si>
    <t>Speedway #5340</t>
  </si>
  <si>
    <t>900 Brookforest Ave</t>
  </si>
  <si>
    <t>Speedway #5370</t>
  </si>
  <si>
    <t>631 N Route 59</t>
  </si>
  <si>
    <t>Speedway #7410</t>
  </si>
  <si>
    <t>19301 S Halsted St</t>
  </si>
  <si>
    <t>Speedway #8329</t>
  </si>
  <si>
    <t>5550 W 79th St</t>
  </si>
  <si>
    <t>Speedway #8480</t>
  </si>
  <si>
    <t>15919 Lincoln Hwy</t>
  </si>
  <si>
    <t>Three Lakes Winery</t>
  </si>
  <si>
    <t>6971 Gogebic St</t>
  </si>
  <si>
    <t>Three Lakes</t>
  </si>
  <si>
    <t>Baltimore City</t>
  </si>
  <si>
    <t>400 E Lexington St</t>
  </si>
  <si>
    <t>2019-04-10 14:56:22 UTC</t>
  </si>
  <si>
    <t>Pitkin County</t>
  </si>
  <si>
    <t>76 Service Center Rd</t>
  </si>
  <si>
    <t>Riverplace Municipal Garage</t>
  </si>
  <si>
    <t>30 2nd St SE</t>
  </si>
  <si>
    <t>12080 Jefferson Ave</t>
  </si>
  <si>
    <t>Sheetz Store #397</t>
  </si>
  <si>
    <t>1000 Charles Blvd</t>
  </si>
  <si>
    <t>Sheetz Store #398</t>
  </si>
  <si>
    <t>3021 S Miami Blvd</t>
  </si>
  <si>
    <t>Sheetz Store #409</t>
  </si>
  <si>
    <t>650 Whitley Dr</t>
  </si>
  <si>
    <t>Winterville</t>
  </si>
  <si>
    <t>Sheetz Store #414</t>
  </si>
  <si>
    <t>2980 NC 68 S</t>
  </si>
  <si>
    <t>Sheetz Store #415</t>
  </si>
  <si>
    <t>1201 Portertown Rd</t>
  </si>
  <si>
    <t>Sheetz Store #416</t>
  </si>
  <si>
    <t>1406 Arendell Ave</t>
  </si>
  <si>
    <t>Zebulon</t>
  </si>
  <si>
    <t>Sheetz Store #437</t>
  </si>
  <si>
    <t>1690 Benvenue Rd</t>
  </si>
  <si>
    <t>Sheetz Store #447</t>
  </si>
  <si>
    <t>3715 N Wesleyan Blvd</t>
  </si>
  <si>
    <t>Sheetz Store #454</t>
  </si>
  <si>
    <t>1065 E Dixie Dr</t>
  </si>
  <si>
    <t>Sheetz Store #460</t>
  </si>
  <si>
    <t>6930 W Market St</t>
  </si>
  <si>
    <t>Sheetz Store #471</t>
  </si>
  <si>
    <t>619 Ruin Creek Rd</t>
  </si>
  <si>
    <t>Sheetz Store #472</t>
  </si>
  <si>
    <t>10206 S Main St</t>
  </si>
  <si>
    <t>Archdale</t>
  </si>
  <si>
    <t>Sheetz Store #481</t>
  </si>
  <si>
    <t>505 Wendell Blvd</t>
  </si>
  <si>
    <t>Wendell</t>
  </si>
  <si>
    <t>Sheetz Store #485</t>
  </si>
  <si>
    <t>108 S Bickett Blvd</t>
  </si>
  <si>
    <t>Louisburg</t>
  </si>
  <si>
    <t>Sheetz Store #488</t>
  </si>
  <si>
    <t>2521 N Memorial Dr</t>
  </si>
  <si>
    <t>Sheetz Store #489</t>
  </si>
  <si>
    <t>1620 New Garden Rd</t>
  </si>
  <si>
    <t>Sheetz Store #504</t>
  </si>
  <si>
    <t>157 N Old Carriage Rd</t>
  </si>
  <si>
    <t>Sheetz Store #505</t>
  </si>
  <si>
    <t>1895 S Franklin St</t>
  </si>
  <si>
    <t>Sheetz Store #506</t>
  </si>
  <si>
    <t>1695 W 5th St</t>
  </si>
  <si>
    <t>Sheetz Store #507</t>
  </si>
  <si>
    <t>7900 Fayetteville Rd</t>
  </si>
  <si>
    <t>Sheetz Store #511</t>
  </si>
  <si>
    <t>1700 E Market St</t>
  </si>
  <si>
    <t>Sheetz Store #513</t>
  </si>
  <si>
    <t>9915 Fayetteville Rd</t>
  </si>
  <si>
    <t>Sheetz Store #525</t>
  </si>
  <si>
    <t>10700 Chapel Hill Rd</t>
  </si>
  <si>
    <t>Morrisville</t>
  </si>
  <si>
    <t>Sheetz Store #536</t>
  </si>
  <si>
    <t>4660 Millbrook Green Dr</t>
  </si>
  <si>
    <t>Sheetz Store #537</t>
  </si>
  <si>
    <t>2408 Dixie Forest Rd</t>
  </si>
  <si>
    <t>Sheetz Store #538</t>
  </si>
  <si>
    <t>802 Westchester Dr</t>
  </si>
  <si>
    <t>Sheetz Store #539</t>
  </si>
  <si>
    <t>925 N Madison Blvd</t>
  </si>
  <si>
    <t>Sheetz Store #540</t>
  </si>
  <si>
    <t>4000 Lufkin Rd</t>
  </si>
  <si>
    <t>Sheetz Store #542</t>
  </si>
  <si>
    <t>1671 NC 42 W</t>
  </si>
  <si>
    <t>Sheetz Store #554</t>
  </si>
  <si>
    <t>5502 Cornwallis Rd</t>
  </si>
  <si>
    <t>Speedway #3956</t>
  </si>
  <si>
    <t>702 Beverly Pike</t>
  </si>
  <si>
    <t>Elkins</t>
  </si>
  <si>
    <t>Speedway #9384</t>
  </si>
  <si>
    <t>2399 US Highway 60</t>
  </si>
  <si>
    <t>Culloden</t>
  </si>
  <si>
    <t>Speedway #9210</t>
  </si>
  <si>
    <t>2047 Merrick Dr</t>
  </si>
  <si>
    <t>Speedway #9394</t>
  </si>
  <si>
    <t>3585 Lexington Rd</t>
  </si>
  <si>
    <t>Speedway #9606</t>
  </si>
  <si>
    <t>10009 Brownsboro Rd</t>
  </si>
  <si>
    <t>Speedway #9620</t>
  </si>
  <si>
    <t>151 S Mayo Trail</t>
  </si>
  <si>
    <t>Pikeville</t>
  </si>
  <si>
    <t>Speedway #9658</t>
  </si>
  <si>
    <t>900 Winchester Rd</t>
  </si>
  <si>
    <t>Speedway #2223</t>
  </si>
  <si>
    <t>9601 Highland Rd</t>
  </si>
  <si>
    <t>Speedway #2231</t>
  </si>
  <si>
    <t>2360 28th St SW</t>
  </si>
  <si>
    <t>Speedway #2236</t>
  </si>
  <si>
    <t>33430 W 8 Mile</t>
  </si>
  <si>
    <t>Speedway #2293</t>
  </si>
  <si>
    <t>4656 Alpine Ave NW</t>
  </si>
  <si>
    <t>Comstock Park</t>
  </si>
  <si>
    <t>Speedway #2344</t>
  </si>
  <si>
    <t>2980 John R Rd</t>
  </si>
  <si>
    <t>Speedway #2372</t>
  </si>
  <si>
    <t>22380 Pontiac Trail</t>
  </si>
  <si>
    <t>South Lyon</t>
  </si>
  <si>
    <t>Speedway #5200</t>
  </si>
  <si>
    <t>815 52nd St SE</t>
  </si>
  <si>
    <t>Speedway #8405</t>
  </si>
  <si>
    <t>3245 Owen Rd</t>
  </si>
  <si>
    <t>Speedway #8735</t>
  </si>
  <si>
    <t>711 E Jefferson St</t>
  </si>
  <si>
    <t>Speedway #8745</t>
  </si>
  <si>
    <t>1499 S Linden Rd</t>
  </si>
  <si>
    <t>Speedway #8760</t>
  </si>
  <si>
    <t>730 W Main St</t>
  </si>
  <si>
    <t>Speedway #8778</t>
  </si>
  <si>
    <t>5250 S 9th St</t>
  </si>
  <si>
    <t>Speedway #2906</t>
  </si>
  <si>
    <t>1700 Lincoln Hwy</t>
  </si>
  <si>
    <t>North Versailles</t>
  </si>
  <si>
    <t>Speedway #2908</t>
  </si>
  <si>
    <t>3405 Pittsburgh Rd</t>
  </si>
  <si>
    <t>Perryopolis</t>
  </si>
  <si>
    <t>Speedway #2918</t>
  </si>
  <si>
    <t>2315 University Dr</t>
  </si>
  <si>
    <t>Lemont Furnace</t>
  </si>
  <si>
    <t>Speedway #2919</t>
  </si>
  <si>
    <t>500 Willow Crossing Rd</t>
  </si>
  <si>
    <t>Speedway #2920</t>
  </si>
  <si>
    <t>135 Lindsay Rd</t>
  </si>
  <si>
    <t>Speedway #2923</t>
  </si>
  <si>
    <t>220 E Connelly Blvd</t>
  </si>
  <si>
    <t>Sharon</t>
  </si>
  <si>
    <t>Speedway #7106</t>
  </si>
  <si>
    <t>855 1st Ave S</t>
  </si>
  <si>
    <t>Speedway #7165</t>
  </si>
  <si>
    <t>3162 S Church St</t>
  </si>
  <si>
    <t>Speedway #7166</t>
  </si>
  <si>
    <t>12115 Lebanon Rd</t>
  </si>
  <si>
    <t>Mt. Juliet</t>
  </si>
  <si>
    <t>Speedway #7167</t>
  </si>
  <si>
    <t>1330 E 3rd St</t>
  </si>
  <si>
    <t>Speedway #7171</t>
  </si>
  <si>
    <t>605 N Jackson St</t>
  </si>
  <si>
    <t>Speedway #7172</t>
  </si>
  <si>
    <t>320 Providence Blvd</t>
  </si>
  <si>
    <t>Speedway #7176</t>
  </si>
  <si>
    <t>1535 Nashville Hwy</t>
  </si>
  <si>
    <t>Speedway #4292</t>
  </si>
  <si>
    <t>959 W Lincoln Ave</t>
  </si>
  <si>
    <t>Speedway #7465</t>
  </si>
  <si>
    <t>12221 75th St</t>
  </si>
  <si>
    <t>Gramercy Mansion</t>
  </si>
  <si>
    <t>1400 Greenspring Valley Rd</t>
  </si>
  <si>
    <t>Stevenson</t>
  </si>
  <si>
    <t>24 W Franklin St</t>
  </si>
  <si>
    <t>Severson Sinclair</t>
  </si>
  <si>
    <t>1650 Service Dr</t>
  </si>
  <si>
    <t>Off Highway 61</t>
  </si>
  <si>
    <t>Winona</t>
  </si>
  <si>
    <t>Meijer Gas #287</t>
  </si>
  <si>
    <t>2611 Menards Dr</t>
  </si>
  <si>
    <t>Meijer Gas #288</t>
  </si>
  <si>
    <t>2407 Patriot Run</t>
  </si>
  <si>
    <t>Owensboro</t>
  </si>
  <si>
    <t>Meijer Gas #291</t>
  </si>
  <si>
    <t>1174 S Centerville Rd</t>
  </si>
  <si>
    <t>Meijer Gas #289</t>
  </si>
  <si>
    <t>725 E Rollins Rd</t>
  </si>
  <si>
    <t>Round Lake Beach</t>
  </si>
  <si>
    <t>Meijer Gas #280</t>
  </si>
  <si>
    <t>3740 Vollmer Rd</t>
  </si>
  <si>
    <t>Flossmoor</t>
  </si>
  <si>
    <t>Meijer Gas #276</t>
  </si>
  <si>
    <t>831 E Sunset Dr</t>
  </si>
  <si>
    <t>Meijer Gas #278</t>
  </si>
  <si>
    <t>25950 Vreeland Rd</t>
  </si>
  <si>
    <t>Meijer Gas #275</t>
  </si>
  <si>
    <t>W51W24847 Lisbon Rd</t>
  </si>
  <si>
    <t>OnCue Express #119 - C-Store</t>
  </si>
  <si>
    <t>2837 NW 36th St</t>
  </si>
  <si>
    <t>NW 36th St &amp; N May Ave</t>
  </si>
  <si>
    <t>2019-02-19 20:29:14 UTC</t>
  </si>
  <si>
    <t>321 Clifton Ct</t>
  </si>
  <si>
    <t>Kum &amp; Go #806</t>
  </si>
  <si>
    <t>1301 Bison Dr</t>
  </si>
  <si>
    <t>Sheraton Suites Alexandria</t>
  </si>
  <si>
    <t>801 N St Asaph St</t>
  </si>
  <si>
    <t>City of Placentia - Civic Center</t>
  </si>
  <si>
    <t>401 E Chapman Ave</t>
  </si>
  <si>
    <t>1150 W Cataract Lake Rd</t>
  </si>
  <si>
    <t>Tuthilltown Spirits Distillery</t>
  </si>
  <si>
    <t>14 Gristmill Ln</t>
  </si>
  <si>
    <t>Gardiner</t>
  </si>
  <si>
    <t>Atlanta Gas Light - Savannah Service Center</t>
  </si>
  <si>
    <t>1668 Chatham Pkwy</t>
  </si>
  <si>
    <t>Andis Wines</t>
  </si>
  <si>
    <t>11000 Shenandoah Rd</t>
  </si>
  <si>
    <t>Babica Hen Cafe</t>
  </si>
  <si>
    <t>15964 Boones Ferry Rd</t>
  </si>
  <si>
    <t>Bearskin Lodge</t>
  </si>
  <si>
    <t>124 E Bearskin Rd</t>
  </si>
  <si>
    <t>Crater Lake National Park</t>
  </si>
  <si>
    <t>659 Mazama Dr</t>
  </si>
  <si>
    <t>Located in the Annie Creek parking lot at State Highway 62 &amp; Crater Lake National Park South entrance</t>
  </si>
  <si>
    <t>Crater Lake</t>
  </si>
  <si>
    <t>2019-04-10 14:20:15 UTC</t>
  </si>
  <si>
    <t>Dorothy Lane Market</t>
  </si>
  <si>
    <t>6177 Far Hills Ave</t>
  </si>
  <si>
    <t>Eagle Crest Resort</t>
  </si>
  <si>
    <t>1590 Mountain Quail Dr</t>
  </si>
  <si>
    <t>Grand Superior Lodge</t>
  </si>
  <si>
    <t>2826 Highway 61</t>
  </si>
  <si>
    <t>Two Harbors</t>
  </si>
  <si>
    <t>Hilton - Columbus Downtown</t>
  </si>
  <si>
    <t>401 N High St</t>
  </si>
  <si>
    <t>Hyland Estates</t>
  </si>
  <si>
    <t>20980 NE Niederberger Rd</t>
  </si>
  <si>
    <t>Inn by the Sea</t>
  </si>
  <si>
    <t>40 Bowery Beach Rd</t>
  </si>
  <si>
    <t>Cape Elizabeth</t>
  </si>
  <si>
    <t>Shooters on the Water</t>
  </si>
  <si>
    <t>1148 Main Ave</t>
  </si>
  <si>
    <t>Sugar Hill Inn</t>
  </si>
  <si>
    <t>116 Route 117</t>
  </si>
  <si>
    <t>Sugar Hill</t>
  </si>
  <si>
    <t>Sun Valley Resort</t>
  </si>
  <si>
    <t>1 Sun Valley Rd</t>
  </si>
  <si>
    <t>The Hancock Inn</t>
  </si>
  <si>
    <t>33 Main St</t>
  </si>
  <si>
    <t>The Lodge and Conference Center at Geneva on the Lake</t>
  </si>
  <si>
    <t>4888 N Broadway</t>
  </si>
  <si>
    <t>The Wolfeboro Inn</t>
  </si>
  <si>
    <t>90 N Main St</t>
  </si>
  <si>
    <t>Wolfeboro</t>
  </si>
  <si>
    <t>Pocatello Nissan Kia</t>
  </si>
  <si>
    <t>1900 Flandro Dr</t>
  </si>
  <si>
    <t>171 Nissan</t>
  </si>
  <si>
    <t>18944 Johnny Hall Memorial Hwy</t>
  </si>
  <si>
    <t>DeRidder</t>
  </si>
  <si>
    <t>Team Nissan North</t>
  </si>
  <si>
    <t>51 Evans Dr</t>
  </si>
  <si>
    <t>Airport Nissan</t>
  </si>
  <si>
    <t>13930 Brookpark Rd</t>
  </si>
  <si>
    <t>Town of Beacon Falls - Commuter Lot</t>
  </si>
  <si>
    <t>105 N Main St</t>
  </si>
  <si>
    <t>Beacon Falls</t>
  </si>
  <si>
    <t>Burlington Library</t>
  </si>
  <si>
    <t>34 Library Ln</t>
  </si>
  <si>
    <t>Connecticut Department of Motor Vehicles</t>
  </si>
  <si>
    <t>1365 Highland Ave</t>
  </si>
  <si>
    <t>Cheshire</t>
  </si>
  <si>
    <t>Mansfield Public Library</t>
  </si>
  <si>
    <t>54 Warrenville Rd</t>
  </si>
  <si>
    <t>Butler Street Parking Lot</t>
  </si>
  <si>
    <t>30 Butler St</t>
  </si>
  <si>
    <t>City of Milford - Public Library</t>
  </si>
  <si>
    <t>57 New Haven Ave</t>
  </si>
  <si>
    <t>Precision Motors of Mystic</t>
  </si>
  <si>
    <t>2400 Gold Star Hwy</t>
  </si>
  <si>
    <t>Mystic</t>
  </si>
  <si>
    <t>Surface Parking Lot</t>
  </si>
  <si>
    <t>121 Main St</t>
  </si>
  <si>
    <t>Chips Family Restaurant</t>
  </si>
  <si>
    <t>321 Boston Post Rd</t>
  </si>
  <si>
    <t>City of New Haven - Whalley Blake Parking Lot</t>
  </si>
  <si>
    <t>919 Whalley Ave</t>
  </si>
  <si>
    <t>Pomfret Town Hall</t>
  </si>
  <si>
    <t>5 Haven Rd</t>
  </si>
  <si>
    <t>Pomfret</t>
  </si>
  <si>
    <t>Congregational Church of Somersville</t>
  </si>
  <si>
    <t>22 Maple St</t>
  </si>
  <si>
    <t>Somersville</t>
  </si>
  <si>
    <t>Wallingford Shopping Center</t>
  </si>
  <si>
    <t>930 N Colony Rd</t>
  </si>
  <si>
    <t>60 State St</t>
  </si>
  <si>
    <t>Thorntons #50</t>
  </si>
  <si>
    <t>4520 Dixie Hwy</t>
  </si>
  <si>
    <t>Thorntons #163</t>
  </si>
  <si>
    <t>3255 Bardstown Rd</t>
  </si>
  <si>
    <t>Thorntons #314</t>
  </si>
  <si>
    <t>601 Route 83</t>
  </si>
  <si>
    <t>Thorntons #316</t>
  </si>
  <si>
    <t>2095 E Algonquin Rd</t>
  </si>
  <si>
    <t>Algonquin</t>
  </si>
  <si>
    <t>Thorntons #500</t>
  </si>
  <si>
    <t>3898 Alum Creek Dr</t>
  </si>
  <si>
    <t>Thorntons #550</t>
  </si>
  <si>
    <t>6347 Dixie Hwy</t>
  </si>
  <si>
    <t>Thorntons #558</t>
  </si>
  <si>
    <t>3196 W Galbraith Rd</t>
  </si>
  <si>
    <t>Thorntons #559</t>
  </si>
  <si>
    <t>1550 Grand Blvd</t>
  </si>
  <si>
    <t>Thorntons #560</t>
  </si>
  <si>
    <t>12185 Princeton Pike</t>
  </si>
  <si>
    <t>Thorntons #600</t>
  </si>
  <si>
    <t>300 Sam Ridley Pkwy E</t>
  </si>
  <si>
    <t>Thorntons #706</t>
  </si>
  <si>
    <t>4820 State Rd 64 E</t>
  </si>
  <si>
    <t>Safeway</t>
  </si>
  <si>
    <t>520 Mt Hood St</t>
  </si>
  <si>
    <t>Cooperative Energy Co</t>
  </si>
  <si>
    <t>11 3rd St NW</t>
  </si>
  <si>
    <t>Analog Devices</t>
  </si>
  <si>
    <t>3 Technology Way</t>
  </si>
  <si>
    <t>New Hop Inc</t>
  </si>
  <si>
    <t>429 Commercial St</t>
  </si>
  <si>
    <t>Provincetown</t>
  </si>
  <si>
    <t>Lone Star Storage</t>
  </si>
  <si>
    <t>4770 Highway 377 S</t>
  </si>
  <si>
    <t>Montebello Filtration Plant</t>
  </si>
  <si>
    <t>3901 Hillen Rd</t>
  </si>
  <si>
    <t>Resurrection Fellowship</t>
  </si>
  <si>
    <t>6502 E Crossroads Blvd</t>
  </si>
  <si>
    <t>Proulx Oil &amp; Propane Inc</t>
  </si>
  <si>
    <t>42 Shirking Rd</t>
  </si>
  <si>
    <t>Epping</t>
  </si>
  <si>
    <t>Sheetz Store #405</t>
  </si>
  <si>
    <t>1244 Wilkesboro Hwy</t>
  </si>
  <si>
    <t>Love Auto Group</t>
  </si>
  <si>
    <t>1255 Knox Abbott Dr</t>
  </si>
  <si>
    <t>City of Columbus - CNG West</t>
  </si>
  <si>
    <t>5115 Krieger Ct</t>
  </si>
  <si>
    <t>Off of I-270 and Georgesville Rd</t>
  </si>
  <si>
    <t>300 Raemisch Rd</t>
  </si>
  <si>
    <t>Sonic Drive-In</t>
  </si>
  <si>
    <t>121 W Bandera Rd</t>
  </si>
  <si>
    <t>10051 Wadsworth Pkwy</t>
  </si>
  <si>
    <t>Lincoln Property</t>
  </si>
  <si>
    <t>733 Concord Ave</t>
  </si>
  <si>
    <t>BMW North America</t>
  </si>
  <si>
    <t>300 Chestnut Ridge Rd</t>
  </si>
  <si>
    <t>Woodcliff Lake</t>
  </si>
  <si>
    <t>Performance Kia</t>
  </si>
  <si>
    <t>229 SW Everett Mall Way</t>
  </si>
  <si>
    <t>2019-01-18 17:18:46 UTC</t>
  </si>
  <si>
    <t>Madras City Hall</t>
  </si>
  <si>
    <t>71 SE D St</t>
  </si>
  <si>
    <t>Madras</t>
  </si>
  <si>
    <t>Solarworld</t>
  </si>
  <si>
    <t>25300 NW Evergreen Rd</t>
  </si>
  <si>
    <t>Rouses Market</t>
  </si>
  <si>
    <t>701 Baronne St</t>
  </si>
  <si>
    <t>City of Bexley - City Hall</t>
  </si>
  <si>
    <t>2242 E Main St</t>
  </si>
  <si>
    <t>Bexley</t>
  </si>
  <si>
    <t>City of Grove City - Public Parking</t>
  </si>
  <si>
    <t>4069 1st St</t>
  </si>
  <si>
    <t>Located in the parking lot behind the library</t>
  </si>
  <si>
    <t>430 Route 206</t>
  </si>
  <si>
    <t>3 miles south of Newton, NJ</t>
  </si>
  <si>
    <t>Evans Expressmart</t>
  </si>
  <si>
    <t>1038 N Main St</t>
  </si>
  <si>
    <t>White River Junction</t>
  </si>
  <si>
    <t>Foster Fuels</t>
  </si>
  <si>
    <t>1788 Calohan Rd</t>
  </si>
  <si>
    <t>Rustburg</t>
  </si>
  <si>
    <t>8535 Thomas Nelson Hwy</t>
  </si>
  <si>
    <t>Lovingston</t>
  </si>
  <si>
    <t>Cache Creek Casino</t>
  </si>
  <si>
    <t>14455 CA 16</t>
  </si>
  <si>
    <t>143 Murphy Rd</t>
  </si>
  <si>
    <t>Mill Park Information Kiosk</t>
  </si>
  <si>
    <t>16 Mill St</t>
  </si>
  <si>
    <t>Carroll Community College</t>
  </si>
  <si>
    <t>1601 Washington Rd</t>
  </si>
  <si>
    <t>Located behind the amphitheater</t>
  </si>
  <si>
    <t>Bedrooms &amp; More</t>
  </si>
  <si>
    <t>300 NE 45th St</t>
  </si>
  <si>
    <t>300 St. Louis Ave</t>
  </si>
  <si>
    <t>10007 Coastal Hwy</t>
  </si>
  <si>
    <t>Town of Ocean City - Recreation and Parks</t>
  </si>
  <si>
    <t>200 125th St</t>
  </si>
  <si>
    <t>Mitchell - Danbury</t>
  </si>
  <si>
    <t>7 Federal Rd</t>
  </si>
  <si>
    <t>McMahan's Bottle Gas</t>
  </si>
  <si>
    <t>19 Poplar St</t>
  </si>
  <si>
    <t>Ann Arbor Downtown Development Authority - Ashley and Washington Parking Structure</t>
  </si>
  <si>
    <t>215 W Washington</t>
  </si>
  <si>
    <t>Washington and Ashley</t>
  </si>
  <si>
    <t>2019-04-10 14:35:05 UTC</t>
  </si>
  <si>
    <t>Conservatory and Botanic Gardens</t>
  </si>
  <si>
    <t>3100 Swann Dr</t>
  </si>
  <si>
    <t>2019-04-10 14:41:48 UTC</t>
  </si>
  <si>
    <t>Patterson Park</t>
  </si>
  <si>
    <t>101 S Ellwood Ave</t>
  </si>
  <si>
    <t>2019-04-10 14:48:28 UTC</t>
  </si>
  <si>
    <t>Maryland Center for Veterans Education and Training</t>
  </si>
  <si>
    <t>301 N High St</t>
  </si>
  <si>
    <t>Blue Swallow Motel</t>
  </si>
  <si>
    <t>815 E Route 66 Blvd</t>
  </si>
  <si>
    <t>Tucumcari</t>
  </si>
  <si>
    <t>Nicholas Conservatory and Gardens</t>
  </si>
  <si>
    <t>1354 N 2nd St</t>
  </si>
  <si>
    <t>Swedish American Hospital</t>
  </si>
  <si>
    <t>1418 E State St</t>
  </si>
  <si>
    <t>Best Western - La Place Inn</t>
  </si>
  <si>
    <t>4289 Main St</t>
  </si>
  <si>
    <t>LaPlace</t>
  </si>
  <si>
    <t>Windward Community College</t>
  </si>
  <si>
    <t>45-720 Keaahala Rd</t>
  </si>
  <si>
    <t>Kamaaina Nissan</t>
  </si>
  <si>
    <t>471 Kalanianaole Ave</t>
  </si>
  <si>
    <t>D Menholt Nissan - Billings</t>
  </si>
  <si>
    <t>2100 King Ave W</t>
  </si>
  <si>
    <t>Davidson Nissan</t>
  </si>
  <si>
    <t>18423 Route 11</t>
  </si>
  <si>
    <t>2409 Rochester Rd</t>
  </si>
  <si>
    <t>3800 Sillect Ave</t>
  </si>
  <si>
    <t>2019-02-25 15:47:00 UTC</t>
  </si>
  <si>
    <t>17115 S Western Ave</t>
  </si>
  <si>
    <t>1380 Shore St</t>
  </si>
  <si>
    <t>1400 Hil-Mor Dr</t>
  </si>
  <si>
    <t>Ceres</t>
  </si>
  <si>
    <t>1601 W McKinley Ave</t>
  </si>
  <si>
    <t>22 Brookline Dr</t>
  </si>
  <si>
    <t>Laguna Hills</t>
  </si>
  <si>
    <t>1457 E Victoria Ave</t>
  </si>
  <si>
    <t>643 W 43rd St</t>
  </si>
  <si>
    <t>8330 Sweetwater Ln</t>
  </si>
  <si>
    <t>Speedway #2921</t>
  </si>
  <si>
    <t>5742 State Route 8</t>
  </si>
  <si>
    <t>Harrisville</t>
  </si>
  <si>
    <t>21 Main at North Beach</t>
  </si>
  <si>
    <t>719 N Beach Blvd</t>
  </si>
  <si>
    <t>North Beach Plantation</t>
  </si>
  <si>
    <t>100 N Beach Blvd</t>
  </si>
  <si>
    <t>Adelaide Inn</t>
  </si>
  <si>
    <t>1215 Ysabel St</t>
  </si>
  <si>
    <t>Bonanza King Resort</t>
  </si>
  <si>
    <t>475 Coffee Creek Rd</t>
  </si>
  <si>
    <t>Coffee Creek</t>
  </si>
  <si>
    <t>2019-01-23 22:28:34 UTC</t>
  </si>
  <si>
    <t>Baltimore Public Works Museum</t>
  </si>
  <si>
    <t>751 Eastern Ave</t>
  </si>
  <si>
    <t>2401 Jackson Ferry Rd</t>
  </si>
  <si>
    <t>14650 Santa Fe Trail Dr</t>
  </si>
  <si>
    <t>Lenexa</t>
  </si>
  <si>
    <t>1800 Mercer Rd</t>
  </si>
  <si>
    <t>1907 Jim Casey Dr</t>
  </si>
  <si>
    <t>5700 Morrison Rd</t>
  </si>
  <si>
    <t>521 N Center Ave</t>
  </si>
  <si>
    <t>New Stanton</t>
  </si>
  <si>
    <t>10155 Monroe St</t>
  </si>
  <si>
    <t>3941 Thirlane Rd NW</t>
  </si>
  <si>
    <t>3100 Maccorkle Ave SW</t>
  </si>
  <si>
    <t>8030 Interstate 40 Access Rd</t>
  </si>
  <si>
    <t>4300 Founders Way</t>
  </si>
  <si>
    <t>124 Creekside Rd</t>
  </si>
  <si>
    <t>West Columbia</t>
  </si>
  <si>
    <t>23 Spur Ln</t>
  </si>
  <si>
    <t>223 N James St</t>
  </si>
  <si>
    <t>3150 N 31st Ave</t>
  </si>
  <si>
    <t>2019-02-22 16:15:59 UTC</t>
  </si>
  <si>
    <t>355 Vista Blvd</t>
  </si>
  <si>
    <t>Sparks</t>
  </si>
  <si>
    <t>1707 Eastman Dr</t>
  </si>
  <si>
    <t>700 Blair Mill Rd</t>
  </si>
  <si>
    <t>1061 Independence Rd</t>
  </si>
  <si>
    <t>6400 Seven States</t>
  </si>
  <si>
    <t>2040 Parkway Blvd</t>
  </si>
  <si>
    <t>500 Callahan Rd</t>
  </si>
  <si>
    <t>3205 Whites Creek Pike</t>
  </si>
  <si>
    <t>3675 Swinnea Rd</t>
  </si>
  <si>
    <t>2019-02-25 15:54:47 UTC</t>
  </si>
  <si>
    <t>10155 Monroe Dr</t>
  </si>
  <si>
    <t>2750 S Pennsylvania Ave</t>
  </si>
  <si>
    <t>1 UPS Way</t>
  </si>
  <si>
    <t>5380 W 81st St</t>
  </si>
  <si>
    <t>13818 Rider Trail Dr</t>
  </si>
  <si>
    <t>Earth City</t>
  </si>
  <si>
    <t>5101 Trabue Rd</t>
  </si>
  <si>
    <t>1550 Holland Rd</t>
  </si>
  <si>
    <t>1821 S 19th St</t>
  </si>
  <si>
    <t>4300 Samuel Blvd</t>
  </si>
  <si>
    <t>4420 Imeson Rd</t>
  </si>
  <si>
    <t>605 E McDowell Rd</t>
  </si>
  <si>
    <t>Pace Bus - South Division</t>
  </si>
  <si>
    <t>2101 W 163rd Pl</t>
  </si>
  <si>
    <t>Markham</t>
  </si>
  <si>
    <t>Niner Wine Estates</t>
  </si>
  <si>
    <t>2400 CA 46 W</t>
  </si>
  <si>
    <t>Alexander's Lodge and Restaurant</t>
  </si>
  <si>
    <t>37515 SR 706 E</t>
  </si>
  <si>
    <t>Ashford</t>
  </si>
  <si>
    <t>21c Hotel</t>
  </si>
  <si>
    <t>700 W Main St</t>
  </si>
  <si>
    <t>RaceTrac #2390</t>
  </si>
  <si>
    <t>27410 State Route 56</t>
  </si>
  <si>
    <t>Pearson Fuels - Valero</t>
  </si>
  <si>
    <t>3402 W Ashlan Ave</t>
  </si>
  <si>
    <t>367 Main St</t>
  </si>
  <si>
    <t>Barnstable</t>
  </si>
  <si>
    <t>Barnstable High School</t>
  </si>
  <si>
    <t>744 W Main St</t>
  </si>
  <si>
    <t>Cape Cod Regional Transit</t>
  </si>
  <si>
    <t>215 Iyannough Rd</t>
  </si>
  <si>
    <t>Medical, Academic, and Scientific Community Organization</t>
  </si>
  <si>
    <t>375 Longwood Ave</t>
  </si>
  <si>
    <t>Lenox Town Hall</t>
  </si>
  <si>
    <t>6 Walker St</t>
  </si>
  <si>
    <t>51 Elm St</t>
  </si>
  <si>
    <t>Zieterion Garage</t>
  </si>
  <si>
    <t>684 Purchase St</t>
  </si>
  <si>
    <t>Brevard College - Appalachian Coffee Co</t>
  </si>
  <si>
    <t>135 E French Broad St</t>
  </si>
  <si>
    <t>Brevard</t>
  </si>
  <si>
    <t>Hyatt Regency - Tesla</t>
  </si>
  <si>
    <t>9801 International Dr</t>
  </si>
  <si>
    <t>Port of Seattle Airport</t>
  </si>
  <si>
    <t>2585 S 194th St</t>
  </si>
  <si>
    <t>5420 N Fruit Valley Rd</t>
  </si>
  <si>
    <t>I-5, Exit 3.</t>
  </si>
  <si>
    <t>Temp Stop #115</t>
  </si>
  <si>
    <t>4411 NW Barry Rd</t>
  </si>
  <si>
    <t>815 E Baltimore Pike</t>
  </si>
  <si>
    <t>Homewood Suites</t>
  </si>
  <si>
    <t>781 Shannondell Blvd</t>
  </si>
  <si>
    <t>Eagleville</t>
  </si>
  <si>
    <t>Anchor Building</t>
  </si>
  <si>
    <t>2509 Portland Ave</t>
  </si>
  <si>
    <t>Jay Landings Marina</t>
  </si>
  <si>
    <t>1600 Highway 20</t>
  </si>
  <si>
    <t>Prospect Hill Plantation Inn</t>
  </si>
  <si>
    <t>2887 Poindexter Rd</t>
  </si>
  <si>
    <t>Louisa County</t>
  </si>
  <si>
    <t>Red Lion Hotel</t>
  </si>
  <si>
    <t>161 W 600 S</t>
  </si>
  <si>
    <t>1695 NW 119th St</t>
  </si>
  <si>
    <t>North Miami</t>
  </si>
  <si>
    <t>The Local Taste</t>
  </si>
  <si>
    <t>9030 John S Mosby Hwy</t>
  </si>
  <si>
    <t>Upperville</t>
  </si>
  <si>
    <t>Brown Harris Wealth Management</t>
  </si>
  <si>
    <t>309 N Main St</t>
  </si>
  <si>
    <t>Kroger Fuel Center</t>
  </si>
  <si>
    <t>830 University City Blvd</t>
  </si>
  <si>
    <t>Located in Kroger fuel center across the street from Panera Bread</t>
  </si>
  <si>
    <t>Los Angeles Metro - Arcadia Station</t>
  </si>
  <si>
    <t>73 E Clara St</t>
  </si>
  <si>
    <t>Located on the ground floor of the parking garage</t>
  </si>
  <si>
    <t>Los Angeles Metro - Monrovia Station</t>
  </si>
  <si>
    <t>1641 S Primrose Ave</t>
  </si>
  <si>
    <t>Los Angeles Metro - Duarte Station</t>
  </si>
  <si>
    <t>1789 Business Center Dr</t>
  </si>
  <si>
    <t>Los Angeles Metro - Irwindale Station</t>
  </si>
  <si>
    <t>15988 Avenida Padilla</t>
  </si>
  <si>
    <t>Los Angeles Metro - Citrus College Station</t>
  </si>
  <si>
    <t>901 N Citrus Ave</t>
  </si>
  <si>
    <t>2211 11th St E</t>
  </si>
  <si>
    <t>SuperAmerica #4024</t>
  </si>
  <si>
    <t>2501 Hennepin Ave S</t>
  </si>
  <si>
    <t>SuperAmerica #4464</t>
  </si>
  <si>
    <t>2250 Cliff Rd</t>
  </si>
  <si>
    <t>SuperAmerica #5007</t>
  </si>
  <si>
    <t>18450 Orchard Trail</t>
  </si>
  <si>
    <t>SuperAmerica #4486</t>
  </si>
  <si>
    <t>1390 S Frontage Rd</t>
  </si>
  <si>
    <t>Falmouth Town Hall</t>
  </si>
  <si>
    <t>271 Falmouth Rd</t>
  </si>
  <si>
    <t>Pineland Farms Visitor's Center</t>
  </si>
  <si>
    <t>15 Farm View Dr</t>
  </si>
  <si>
    <t>New Gloucester</t>
  </si>
  <si>
    <t>8 School Rd</t>
  </si>
  <si>
    <t>Depot Street Parking</t>
  </si>
  <si>
    <t>15 Depot St</t>
  </si>
  <si>
    <t>Bridgton</t>
  </si>
  <si>
    <t>University of Southern Maine</t>
  </si>
  <si>
    <t>25 Surrenden St</t>
  </si>
  <si>
    <t>Entrance of USM parking garage and inside the garage</t>
  </si>
  <si>
    <t>Marriott Hotel - Courtyard Downtown</t>
  </si>
  <si>
    <t>321 Commercial St</t>
  </si>
  <si>
    <t>Koolau Center</t>
  </si>
  <si>
    <t>47-388 Hui Iwa St</t>
  </si>
  <si>
    <t>Located near main shopping center entrance across from McDonald's</t>
  </si>
  <si>
    <t>City Financial Tower</t>
  </si>
  <si>
    <t>201 Merchant St</t>
  </si>
  <si>
    <t>Bishop Place</t>
  </si>
  <si>
    <t>1132 Bishop St</t>
  </si>
  <si>
    <t>Costco - Maui</t>
  </si>
  <si>
    <t>540 Haleakala Hwy</t>
  </si>
  <si>
    <t>Costco - Kona</t>
  </si>
  <si>
    <t>73-5600 Maiau St</t>
  </si>
  <si>
    <t>Hawaii Pacific University - Hawaii Loa Campus</t>
  </si>
  <si>
    <t>45-045 Kamehameha Hwy</t>
  </si>
  <si>
    <t>Costco - Kauai</t>
  </si>
  <si>
    <t>4300 Nuhou St</t>
  </si>
  <si>
    <t>7-Eleven Hawaii Kai</t>
  </si>
  <si>
    <t>515 Pepeekeo St</t>
  </si>
  <si>
    <t>City of Woodland - Community Center</t>
  </si>
  <si>
    <t>2001 East St</t>
  </si>
  <si>
    <t>North parking lot of Community Center</t>
  </si>
  <si>
    <t>435 Court St</t>
  </si>
  <si>
    <t>NW corner of Court and College Streets</t>
  </si>
  <si>
    <t>Wayne State University - Advanced Technology Center</t>
  </si>
  <si>
    <t>14601 E Twelve Mile Rd</t>
  </si>
  <si>
    <t>TBWA\Chiat\Day</t>
  </si>
  <si>
    <t>5353 Grosvenor Blvd</t>
  </si>
  <si>
    <t>Penske Ford Kia</t>
  </si>
  <si>
    <t>560 Auto Park Dr</t>
  </si>
  <si>
    <t>Two chargers located on the Ford side and two chargers located on the Kia side</t>
  </si>
  <si>
    <t>Rider Transit System</t>
  </si>
  <si>
    <t>3600 S Ridge Ave</t>
  </si>
  <si>
    <t>City of Concord - Parking Deck</t>
  </si>
  <si>
    <t>35 Cabarrus Ave W</t>
  </si>
  <si>
    <t>Kennedy Space Center Visitor Complex</t>
  </si>
  <si>
    <t>Kennedy Space Center, SR 405</t>
  </si>
  <si>
    <t>Coronado Golf Course</t>
  </si>
  <si>
    <t>2000 Visalia Row</t>
  </si>
  <si>
    <t>701 Gateway</t>
  </si>
  <si>
    <t>701 Gateway Blvd</t>
  </si>
  <si>
    <t>Naples Town Office</t>
  </si>
  <si>
    <t>23 Village Green Ln</t>
  </si>
  <si>
    <t>Scarborough Municipal Building</t>
  </si>
  <si>
    <t>259 US Route 1</t>
  </si>
  <si>
    <t>HHMI Janelia Research Campus</t>
  </si>
  <si>
    <t>19700 Helix Dr</t>
  </si>
  <si>
    <t>19800 Belmont Chase Dr</t>
  </si>
  <si>
    <t>11660 Plaza America Dr</t>
  </si>
  <si>
    <t>Reston</t>
  </si>
  <si>
    <t>Plaza America</t>
  </si>
  <si>
    <t>11700 Plaza America Dr</t>
  </si>
  <si>
    <t>Ground level of garage</t>
  </si>
  <si>
    <t>BMW of Sterling</t>
  </si>
  <si>
    <t>21710 Auto World Cir</t>
  </si>
  <si>
    <t>Bryner Chevrolet</t>
  </si>
  <si>
    <t>1750 The Fairway</t>
  </si>
  <si>
    <t>103 N Gardner Ave</t>
  </si>
  <si>
    <t>Highway 301 and 2nd St</t>
  </si>
  <si>
    <t>824 E Williams St</t>
  </si>
  <si>
    <t>James St</t>
  </si>
  <si>
    <t>439 Family Church Rd</t>
  </si>
  <si>
    <t>Murphy</t>
  </si>
  <si>
    <t>Mountainland Association of Governments</t>
  </si>
  <si>
    <t>586 E 800 N</t>
  </si>
  <si>
    <t>City of Loganville</t>
  </si>
  <si>
    <t>4385 Pecan St</t>
  </si>
  <si>
    <t>Loganville</t>
  </si>
  <si>
    <t>Robert Woodall Chevrolet Buick Cadillac</t>
  </si>
  <si>
    <t>1063 Riverside Dr</t>
  </si>
  <si>
    <t>Villa Appalaccia Winery</t>
  </si>
  <si>
    <t>752 Rock Castle Gorge</t>
  </si>
  <si>
    <t>Jim Stutzman Chevrolet Cadillac Co</t>
  </si>
  <si>
    <t>2700 Valley Ave</t>
  </si>
  <si>
    <t>Malloy Toyota Scion</t>
  </si>
  <si>
    <t>400 Weems Ln</t>
  </si>
  <si>
    <t>Kardinal Hall</t>
  </si>
  <si>
    <t>722 Preston Ave</t>
  </si>
  <si>
    <t>133 Davis Rd</t>
  </si>
  <si>
    <t>Jack Evans Chevrolet</t>
  </si>
  <si>
    <t>125 S Royal Ave</t>
  </si>
  <si>
    <t>Sheehy Ford of Warrenton</t>
  </si>
  <si>
    <t>6443 Lee Hwy</t>
  </si>
  <si>
    <t>Independent Solar Solutions</t>
  </si>
  <si>
    <t>18350 Railroad St</t>
  </si>
  <si>
    <t>Bluemont</t>
  </si>
  <si>
    <t>OnCue Express #126 - C-Store</t>
  </si>
  <si>
    <t>300 S Council Rd</t>
  </si>
  <si>
    <t>NE corner of I-40 and Council Rd</t>
  </si>
  <si>
    <t>Break Time Convenience Store #3160</t>
  </si>
  <si>
    <t>1406 Grindstone Pkwy</t>
  </si>
  <si>
    <t>4812 Howard Blvd</t>
  </si>
  <si>
    <t>Howard Blvd and 48th Ave</t>
  </si>
  <si>
    <t>American Natural - Harmar Energy Centre</t>
  </si>
  <si>
    <t>2 Rich Hill Rd</t>
  </si>
  <si>
    <t>Cheswick</t>
  </si>
  <si>
    <t>2019-02-19 16:02:40 UTC</t>
  </si>
  <si>
    <t>TruStar Energy - Fort Myers</t>
  </si>
  <si>
    <t>5345 Dividend Dr</t>
  </si>
  <si>
    <t>2019-02-25 15:41:55 UTC</t>
  </si>
  <si>
    <t>Lot E5; Located on the east side of Jacaranda Hall</t>
  </si>
  <si>
    <t>Spinx #126</t>
  </si>
  <si>
    <t>2102 Old Spartanburg Rd</t>
  </si>
  <si>
    <t>Located in the west parking structure (level 1)</t>
  </si>
  <si>
    <t>Located in Lot 8</t>
  </si>
  <si>
    <t>Located in Lot 11</t>
  </si>
  <si>
    <t>Spinx #205</t>
  </si>
  <si>
    <t>461 S Pleasantburg Dr</t>
  </si>
  <si>
    <t>Spinx #206</t>
  </si>
  <si>
    <t>402 Haywood Rd</t>
  </si>
  <si>
    <t>Spinx #354</t>
  </si>
  <si>
    <t>3665 Ladson Rd</t>
  </si>
  <si>
    <t>Spinx #352</t>
  </si>
  <si>
    <t>4895 Ashley Phosphate Rd</t>
  </si>
  <si>
    <t>Spinx #356</t>
  </si>
  <si>
    <t>936 Highway 78</t>
  </si>
  <si>
    <t>Spinx #169</t>
  </si>
  <si>
    <t>107 Charlotte Hwy</t>
  </si>
  <si>
    <t>4027 Clipper Ct</t>
  </si>
  <si>
    <t>46705 Fremont Blvd</t>
  </si>
  <si>
    <t>47505 Seabridge Dr</t>
  </si>
  <si>
    <t>City of Tacoma - Fleet Operations</t>
  </si>
  <si>
    <t>3639 S Pine St</t>
  </si>
  <si>
    <t>Located in shop</t>
  </si>
  <si>
    <t>City of Tacoma - Solid Waste Management</t>
  </si>
  <si>
    <t>Canal Street Inn</t>
  </si>
  <si>
    <t>3620 Canal St</t>
  </si>
  <si>
    <t>Inn at Pleasant Lake</t>
  </si>
  <si>
    <t>853 Pleasant St</t>
  </si>
  <si>
    <t>Hotel Prairie</t>
  </si>
  <si>
    <t>112 Front St</t>
  </si>
  <si>
    <t>Prairie City</t>
  </si>
  <si>
    <t>Putney Park and Ride</t>
  </si>
  <si>
    <t>18 Carl Snyder Dr</t>
  </si>
  <si>
    <t>Off US Rte 5, at I-91, Exit #4 (Behind Firehouse)</t>
  </si>
  <si>
    <t>Putney</t>
  </si>
  <si>
    <t>SoCalGas - Murrieta</t>
  </si>
  <si>
    <t>41376 Guava St</t>
  </si>
  <si>
    <t>Take I-15 towards San Diego, take exit 64 for Murrietta Hot Springs Rd., turn right onto Murrieta Hopt Springs Rd., turn left onto Jefferson Ave., turn left onto Guava Street.</t>
  </si>
  <si>
    <t>Ferndale Public Library</t>
  </si>
  <si>
    <t>222 E Nine Mile Rd</t>
  </si>
  <si>
    <t>Located in the parking lot closest to Woodward St, near E Nine Mile and Bermuda</t>
  </si>
  <si>
    <t>Spinx #209</t>
  </si>
  <si>
    <t>901 Marue Dr</t>
  </si>
  <si>
    <t>Kum &amp; Go #129</t>
  </si>
  <si>
    <t>5225 NW 86th St</t>
  </si>
  <si>
    <t>Kum &amp; Go #251</t>
  </si>
  <si>
    <t>1005 Gordon Dr</t>
  </si>
  <si>
    <t>Kum &amp; Go #454</t>
  </si>
  <si>
    <t>3434 S Rangeline Rd</t>
  </si>
  <si>
    <t>Kum &amp; Go #521</t>
  </si>
  <si>
    <t>205 2nd St</t>
  </si>
  <si>
    <t>Kum &amp; Go #989</t>
  </si>
  <si>
    <t>3450 E Shawnee Rd</t>
  </si>
  <si>
    <t>Kum &amp; Go #4098</t>
  </si>
  <si>
    <t>7229 University Ave</t>
  </si>
  <si>
    <t>Windsor Heights</t>
  </si>
  <si>
    <t>GAIN Clean Fuel - Greensburg</t>
  </si>
  <si>
    <t>1564 Roseytown Rd</t>
  </si>
  <si>
    <t>3227 N State Rd</t>
  </si>
  <si>
    <t>Davidson</t>
  </si>
  <si>
    <t>Tablas Creek Vineyard</t>
  </si>
  <si>
    <t>9339 Adelaida Rd</t>
  </si>
  <si>
    <t>University of California Los Angeles - Housing Sawtelle Parking Structure</t>
  </si>
  <si>
    <t>3302 Sawtelle Blvd</t>
  </si>
  <si>
    <t>Located in resident parking area, level 1</t>
  </si>
  <si>
    <t>1145 Chili Ave</t>
  </si>
  <si>
    <t>Exit 19 off of I-390</t>
  </si>
  <si>
    <t>Gates</t>
  </si>
  <si>
    <t>7253 Oswego Rd</t>
  </si>
  <si>
    <t>Less than one mile from exit 38 on I-90</t>
  </si>
  <si>
    <t>1560 Winchester Hwy</t>
  </si>
  <si>
    <t>The Lafayette Inn</t>
  </si>
  <si>
    <t>525 W Monroe St</t>
  </si>
  <si>
    <t>Love's Travel Stop #604</t>
  </si>
  <si>
    <t>2700 E Highway 33</t>
  </si>
  <si>
    <t>I-35, Exit 157</t>
  </si>
  <si>
    <t>10405 E 40th Ave</t>
  </si>
  <si>
    <t>Rochester Institute of Technology - Lot M</t>
  </si>
  <si>
    <t>414 N Patterson Ave</t>
  </si>
  <si>
    <t>Missouri University of Science and Technology - Solar Village</t>
  </si>
  <si>
    <t>Solar Village</t>
  </si>
  <si>
    <t>Nissan of Kirkland</t>
  </si>
  <si>
    <t>11930 124th Ave NE</t>
  </si>
  <si>
    <t>Kirkland</t>
  </si>
  <si>
    <t>McClure Oil #31</t>
  </si>
  <si>
    <t>272 S Broadway</t>
  </si>
  <si>
    <t>RaceTrac #2389</t>
  </si>
  <si>
    <t>1163 US-51</t>
  </si>
  <si>
    <t>At intersection of Pine St and Veterans Ave</t>
  </si>
  <si>
    <t>Ponchatoula</t>
  </si>
  <si>
    <t>1030 7th St S</t>
  </si>
  <si>
    <t>City of Seattle - Fire Station 02 Fuel</t>
  </si>
  <si>
    <t>2334 4th Ave`</t>
  </si>
  <si>
    <t>City of Seattle - Fire Station 08 Fuel</t>
  </si>
  <si>
    <t>110 Lee St</t>
  </si>
  <si>
    <t>City of Seattle - Fire Station 11 Fuel</t>
  </si>
  <si>
    <t>1514 SW Holden St</t>
  </si>
  <si>
    <t>City of Seattle - Fire Station 17 Fuel</t>
  </si>
  <si>
    <t>1020 NE 50th St</t>
  </si>
  <si>
    <t>City of Seattle - Fire Station 18 Fuel</t>
  </si>
  <si>
    <t>1523 NW Market St</t>
  </si>
  <si>
    <t>City of Seattle - Fire Station 25 Fuel</t>
  </si>
  <si>
    <t>1300 E Pine St</t>
  </si>
  <si>
    <t>City of Seattle - Fire Station 28 Fuel</t>
  </si>
  <si>
    <t>5968 Rainier Ave S</t>
  </si>
  <si>
    <t>City of Seattle - Fire Station 29 Fuel</t>
  </si>
  <si>
    <t>2139 Ferry Ave SW</t>
  </si>
  <si>
    <t>City of Seattle - Fire Station 31 Fuel</t>
  </si>
  <si>
    <t>1319 N Northgate Way</t>
  </si>
  <si>
    <t>City of Seattle - Fire Station 33 Fuel</t>
  </si>
  <si>
    <t>9845 Renton Ave S</t>
  </si>
  <si>
    <t>City of Seattle - Fire Station 34 Fuel</t>
  </si>
  <si>
    <t>633 32nd Ave E</t>
  </si>
  <si>
    <t>City of Seattle - Fire Station 36 Fuel</t>
  </si>
  <si>
    <t>3600 23rd St SW</t>
  </si>
  <si>
    <t>City of Seattle - Fire Station 39 Fuel</t>
  </si>
  <si>
    <t>2806 NE 127th St</t>
  </si>
  <si>
    <t>City of Seattle - Fire Station 41 Fuel</t>
  </si>
  <si>
    <t>2416 34th Ave W</t>
  </si>
  <si>
    <t>City of Seattle - South Service Center Fuel</t>
  </si>
  <si>
    <t>3613 4th Ave S</t>
  </si>
  <si>
    <t>City of Seattle - South Transfer Fuel</t>
  </si>
  <si>
    <t>130 S Kenyon St</t>
  </si>
  <si>
    <t>Atlanta Gas Light - Cumming Service Center</t>
  </si>
  <si>
    <t>1480 Oak Industrial Ln</t>
  </si>
  <si>
    <t>Cumming</t>
  </si>
  <si>
    <t>7900 Sunwood Rd NW</t>
  </si>
  <si>
    <t>Purdue University - University Street Garage</t>
  </si>
  <si>
    <t>610 Purdue Mall</t>
  </si>
  <si>
    <t>Located in the northwest corner of the garage entering off Waldron St</t>
  </si>
  <si>
    <t>Purdue University - Harrison Street Garage</t>
  </si>
  <si>
    <t>719 Clinic Dr</t>
  </si>
  <si>
    <t>Located on the first level on the west side of the garage</t>
  </si>
  <si>
    <t>195 Main St</t>
  </si>
  <si>
    <t>Washington Department of Transportation - Parking Garage</t>
  </si>
  <si>
    <t>310 Maple Ave SE</t>
  </si>
  <si>
    <t>Lee Johnson Kia</t>
  </si>
  <si>
    <t>11845 NE 85th St</t>
  </si>
  <si>
    <t>2019-01-18 17:19:27 UTC</t>
  </si>
  <si>
    <t>City of Seattle - Charles Street Fuel</t>
  </si>
  <si>
    <t>1040 7th Ave S</t>
  </si>
  <si>
    <t>Three Rivers Community College</t>
  </si>
  <si>
    <t>574 New London Turnpike</t>
  </si>
  <si>
    <t>Crown Street Parking Garage</t>
  </si>
  <si>
    <t>213 Crown St</t>
  </si>
  <si>
    <t>Connecticut Legislative Parking Garage</t>
  </si>
  <si>
    <t>240 Capitol Ave</t>
  </si>
  <si>
    <t>Located in the parking garage on the "public parking" level , about half way around, look for green lights.</t>
  </si>
  <si>
    <t>1021 Main St</t>
  </si>
  <si>
    <t>Southington Municipal Center</t>
  </si>
  <si>
    <t>Southington</t>
  </si>
  <si>
    <t>Southington Public Library</t>
  </si>
  <si>
    <t>255 Main St</t>
  </si>
  <si>
    <t>Windham Municipal Parking Lot</t>
  </si>
  <si>
    <t>48 Church St</t>
  </si>
  <si>
    <t>Notre Dame - Early Childhood Development Denter</t>
  </si>
  <si>
    <t>Leahy Dr</t>
  </si>
  <si>
    <t>Maple Hill Farm Inn and Conference Center</t>
  </si>
  <si>
    <t>11 Inn Rd</t>
  </si>
  <si>
    <t>Hallowell</t>
  </si>
  <si>
    <t>Fullerton Parking Deck</t>
  </si>
  <si>
    <t>20 Park St</t>
  </si>
  <si>
    <t>RaceTrac #2405</t>
  </si>
  <si>
    <t>1649 O'Neal Ln</t>
  </si>
  <si>
    <t>City of Denver - Chestnut Parking Lot</t>
  </si>
  <si>
    <t>2004 Chestnut Pl</t>
  </si>
  <si>
    <t>Located at the lot entrance in the northeast corner</t>
  </si>
  <si>
    <t>Easter Seals</t>
  </si>
  <si>
    <t>24 Stott Ave</t>
  </si>
  <si>
    <t>RaceWay #6960</t>
  </si>
  <si>
    <t>3605 Reeves St</t>
  </si>
  <si>
    <t>Arcadia Ales Brewery</t>
  </si>
  <si>
    <t>701 E Michigan Ave</t>
  </si>
  <si>
    <t>The Master Mechanics</t>
  </si>
  <si>
    <t>3480 Chambersburg Rd</t>
  </si>
  <si>
    <t>Biglerville</t>
  </si>
  <si>
    <t>McNair High School</t>
  </si>
  <si>
    <t>9550 Ronald E McNair Way</t>
  </si>
  <si>
    <t>Christa McAuliffe Middle School</t>
  </si>
  <si>
    <t>3880 Iron Canyon Cir</t>
  </si>
  <si>
    <t>Bear Creek High School</t>
  </si>
  <si>
    <t>10555 Thornton Rd</t>
  </si>
  <si>
    <t>Clean Energy - Midway Pilot #92</t>
  </si>
  <si>
    <t>4255 NW Highway 326</t>
  </si>
  <si>
    <t>Clean Energy - Bandit Truck Stop</t>
  </si>
  <si>
    <t>2277 Golden Key Rd</t>
  </si>
  <si>
    <t>Kutztown</t>
  </si>
  <si>
    <t>Orange County - Motor Pool Fueling Station</t>
  </si>
  <si>
    <t>600 NC Highway 86 N</t>
  </si>
  <si>
    <t>Sweet Retreat Orchard</t>
  </si>
  <si>
    <t>2925 Frank Perry Rd</t>
  </si>
  <si>
    <t>Natick Center</t>
  </si>
  <si>
    <t>29 Pond St</t>
  </si>
  <si>
    <t>Natick</t>
  </si>
  <si>
    <t>Oak Grove Plantation Bed and Breakfast</t>
  </si>
  <si>
    <t>1245 Cluster Springs Rd</t>
  </si>
  <si>
    <t>South Boston</t>
  </si>
  <si>
    <t>Sheetz Store #470</t>
  </si>
  <si>
    <t>1520 Jake Alexander Blvd S</t>
  </si>
  <si>
    <t>Sheetz Store #524</t>
  </si>
  <si>
    <t>1023 Charlotte Hwy</t>
  </si>
  <si>
    <t>LADWP - Sepulveda Substation</t>
  </si>
  <si>
    <t>2937 S Bentley Ave</t>
  </si>
  <si>
    <t>LADWP - Van Nuys Payment Center</t>
  </si>
  <si>
    <t>6550 Van Nuys Blvd</t>
  </si>
  <si>
    <t>Mondavi Center for the Performing Arts</t>
  </si>
  <si>
    <t>Hilgard Ln</t>
  </si>
  <si>
    <t>Located in lot 1</t>
  </si>
  <si>
    <t>2019-01-25 21:00:05 UTC</t>
  </si>
  <si>
    <t>One Coca Cola Plaza</t>
  </si>
  <si>
    <t>Chick-fil-A Headquarters</t>
  </si>
  <si>
    <t>5200 Buffington Rd</t>
  </si>
  <si>
    <t>Rutgers University - RUNet Field Offices</t>
  </si>
  <si>
    <t>63 Rd 1</t>
  </si>
  <si>
    <t>Piscataway</t>
  </si>
  <si>
    <t>Manhattan Plaza Parking</t>
  </si>
  <si>
    <t>427 W 42nd St</t>
  </si>
  <si>
    <t>Located by the office</t>
  </si>
  <si>
    <t>ATC Drivetrain - North</t>
  </si>
  <si>
    <t>10001 NW 2nd St</t>
  </si>
  <si>
    <t>Located at the east end of the building</t>
  </si>
  <si>
    <t>Oregon State Capitol</t>
  </si>
  <si>
    <t>850 State St</t>
  </si>
  <si>
    <t>Located on street metered parking</t>
  </si>
  <si>
    <t>Nissan Field Quality Center</t>
  </si>
  <si>
    <t>610 Enon Springs Rd E</t>
  </si>
  <si>
    <t>Calsonic Kansei North America</t>
  </si>
  <si>
    <t>1 Calsonic Way</t>
  </si>
  <si>
    <t>201 Garrett Pkwy</t>
  </si>
  <si>
    <t>Nissan Smyrna Plant</t>
  </si>
  <si>
    <t>983 Nissan Dr</t>
  </si>
  <si>
    <t>GMR Marketing</t>
  </si>
  <si>
    <t>5000 S Towne Dr</t>
  </si>
  <si>
    <t>California State University - Fullerton</t>
  </si>
  <si>
    <t>800 N State College Blvd</t>
  </si>
  <si>
    <t>Located at Mihaylo Hall</t>
  </si>
  <si>
    <t>Alma Street Parking</t>
  </si>
  <si>
    <t>355 Alma St</t>
  </si>
  <si>
    <t>Panda Express</t>
  </si>
  <si>
    <t>5414 Crossings Dr</t>
  </si>
  <si>
    <t>University of Southern California</t>
  </si>
  <si>
    <t>357 W 35th St</t>
  </si>
  <si>
    <t>Located in Lot 6</t>
  </si>
  <si>
    <t>2019-02-01 21:19:22 UTC</t>
  </si>
  <si>
    <t>LADWP - Joint Service Center</t>
  </si>
  <si>
    <t>1230 W 3rd St</t>
  </si>
  <si>
    <t>2019-03-27 16:36:17 UTC</t>
  </si>
  <si>
    <t>LADWP - West LA Service Center</t>
  </si>
  <si>
    <t>1394 S Sepulveda</t>
  </si>
  <si>
    <t>LADWP - Substation</t>
  </si>
  <si>
    <t>5555 Sylvia Ave</t>
  </si>
  <si>
    <t>4261 Arch Dr</t>
  </si>
  <si>
    <t>Department of Mental Health</t>
  </si>
  <si>
    <t>523 Shatto Pl</t>
  </si>
  <si>
    <t>Located in lot 68</t>
  </si>
  <si>
    <t>1703 Mountain Ave</t>
  </si>
  <si>
    <t>Los Angeles County - Martin Luther King Hospital - Garage</t>
  </si>
  <si>
    <t>Located east of the parking structure</t>
  </si>
  <si>
    <t>Los Angeles County - Olive View UCLA Medical Center - Overflow Lot</t>
  </si>
  <si>
    <t>Located in the overflow lot</t>
  </si>
  <si>
    <t>750 S Park</t>
  </si>
  <si>
    <t>Los Angeles County - Fire Department Headquarters</t>
  </si>
  <si>
    <t>1320 N Eastern Ave</t>
  </si>
  <si>
    <t>Located at the northwestern edge of parking lot</t>
  </si>
  <si>
    <t>City of Durham - General Services</t>
  </si>
  <si>
    <t>2011 Fay St</t>
  </si>
  <si>
    <t>Dorsett Nissan</t>
  </si>
  <si>
    <t>105 W Mayfair Dr</t>
  </si>
  <si>
    <t>Walters Nissan</t>
  </si>
  <si>
    <t>30 Walters Ln</t>
  </si>
  <si>
    <t>Paramus Nissan</t>
  </si>
  <si>
    <t>331 Route 4</t>
  </si>
  <si>
    <t>MAPCO Express #7526</t>
  </si>
  <si>
    <t>545 E Dave Ward Dr</t>
  </si>
  <si>
    <t>MAPCO Express #7354</t>
  </si>
  <si>
    <t>8818 Kanis Rd</t>
  </si>
  <si>
    <t>Caromont Regional Medical Center</t>
  </si>
  <si>
    <t>2525 Court Dr</t>
  </si>
  <si>
    <t>Located in the visitor parking garage</t>
  </si>
  <si>
    <t>New Jersey Coalition of Automotive Retailers</t>
  </si>
  <si>
    <t>856 River Rd</t>
  </si>
  <si>
    <t>H-E-B #694</t>
  </si>
  <si>
    <t>198 FM 306</t>
  </si>
  <si>
    <t>Southbound frontage of IH-35 at FM 306</t>
  </si>
  <si>
    <t>4935 Robison Rd</t>
  </si>
  <si>
    <t>Speedway #7159</t>
  </si>
  <si>
    <t>1065 Deep Springs Rd</t>
  </si>
  <si>
    <t>Dandridge</t>
  </si>
  <si>
    <t>Northern Arizona University - Babbitt Administrative Center</t>
  </si>
  <si>
    <t>P60</t>
  </si>
  <si>
    <t>West side of Babbitt building</t>
  </si>
  <si>
    <t>Flagstaff</t>
  </si>
  <si>
    <t>Northern Arizona University - University Union</t>
  </si>
  <si>
    <t>P16A</t>
  </si>
  <si>
    <t>Northwest side of parking lot</t>
  </si>
  <si>
    <t>Northern Arizona University - San Francisco St. Parking Garage</t>
  </si>
  <si>
    <t>P96B</t>
  </si>
  <si>
    <t>1st floor west side</t>
  </si>
  <si>
    <t>91 W Main St</t>
  </si>
  <si>
    <t>Hannaford Market - Camden</t>
  </si>
  <si>
    <t>145 Elm St</t>
  </si>
  <si>
    <t>Altenergy Inc</t>
  </si>
  <si>
    <t>331 N Lewis St</t>
  </si>
  <si>
    <t>Front of Altenergy building parking lot under the solar awning</t>
  </si>
  <si>
    <t>Southern Alliance for Clean Energy</t>
  </si>
  <si>
    <t>46 Orchard St</t>
  </si>
  <si>
    <t>Groton New London Airport</t>
  </si>
  <si>
    <t>155 Tower Ave</t>
  </si>
  <si>
    <t>Kum &amp; Go #398</t>
  </si>
  <si>
    <t>4610 W Kings Hwy</t>
  </si>
  <si>
    <t>Union Volkswagen</t>
  </si>
  <si>
    <t>2155 US-22</t>
  </si>
  <si>
    <t>1300 SE 5th St</t>
  </si>
  <si>
    <t>SuperAmerica #5008</t>
  </si>
  <si>
    <t>4104 Radio Dr</t>
  </si>
  <si>
    <t>SuperAmerica #5009</t>
  </si>
  <si>
    <t>7630 33rd St N</t>
  </si>
  <si>
    <t>SuperAmerica #5010</t>
  </si>
  <si>
    <t>1523 Coon Rapids Blvd NW</t>
  </si>
  <si>
    <t>Speedway #5073</t>
  </si>
  <si>
    <t>319 N Main St</t>
  </si>
  <si>
    <t>New Carlisle</t>
  </si>
  <si>
    <t>IGS CNG Services - Montgomery County Solid Waste</t>
  </si>
  <si>
    <t>2750 Cardington Rd</t>
  </si>
  <si>
    <t>located off of I75 just south of Dayton.</t>
  </si>
  <si>
    <t>2019-02-14 22:20:31 UTC</t>
  </si>
  <si>
    <t>Kwik Trip #168</t>
  </si>
  <si>
    <t>130 Eagle Lake Rd N</t>
  </si>
  <si>
    <t>EBSCO Media Corporate Office</t>
  </si>
  <si>
    <t>5724 Highway 280 E</t>
  </si>
  <si>
    <t>Riverview Land Preserve</t>
  </si>
  <si>
    <t>20863 Grange Rd</t>
  </si>
  <si>
    <t>Speedway #5091</t>
  </si>
  <si>
    <t>5575 Bigger Rd</t>
  </si>
  <si>
    <t>Artemedica</t>
  </si>
  <si>
    <t>1002 Mendocino Ave</t>
  </si>
  <si>
    <t>Nason St</t>
  </si>
  <si>
    <t>Clean Energy - Westhampton Beach</t>
  </si>
  <si>
    <t>Gabreski Airport</t>
  </si>
  <si>
    <t>9401 Zane Ave N</t>
  </si>
  <si>
    <t>Brookside Marathon</t>
  </si>
  <si>
    <t>1301 W Main St</t>
  </si>
  <si>
    <t>Van Wert</t>
  </si>
  <si>
    <t>Meijer Gas #107</t>
  </si>
  <si>
    <t>3822 Colonel Glenn Hwy</t>
  </si>
  <si>
    <t>City of Baltimore - Department of Public Works</t>
  </si>
  <si>
    <t>2331 N Fulton Ave</t>
  </si>
  <si>
    <t>Located at the parking terminal</t>
  </si>
  <si>
    <t>City of Baltimore - Parks Maintenance and Forestry Complex</t>
  </si>
  <si>
    <t>3100 Shop Rd</t>
  </si>
  <si>
    <t>City of Baltimore - Ashburton Pumping Station</t>
  </si>
  <si>
    <t>3099 Liberty Heights Ave</t>
  </si>
  <si>
    <t>City of Takoma Park - Community Center</t>
  </si>
  <si>
    <t>7500 Maple Ave</t>
  </si>
  <si>
    <t>Takoma Park</t>
  </si>
  <si>
    <t>2019-04-10 15:04:21 UTC</t>
  </si>
  <si>
    <t>City of Takoma Park - Junction Parking Lot</t>
  </si>
  <si>
    <t>7309 Carroll Ave</t>
  </si>
  <si>
    <t>City of Takoma Park - Recreation Center</t>
  </si>
  <si>
    <t>7315 New Hampshire Ave</t>
  </si>
  <si>
    <t>University of Maryland - Center for Environmental Science</t>
  </si>
  <si>
    <t>2020 Horns Point Rd</t>
  </si>
  <si>
    <t>Liberty Utilities</t>
  </si>
  <si>
    <t>602 S Joplin St</t>
  </si>
  <si>
    <t>Located on corner of 7th and Wall St</t>
  </si>
  <si>
    <t>Liberty Utilities - Missouri Southern State University</t>
  </si>
  <si>
    <t>700 N Duquesne Rd</t>
  </si>
  <si>
    <t>Located in the parking lot of MSSU football stadium</t>
  </si>
  <si>
    <t>BioReliance</t>
  </si>
  <si>
    <t>9900 Blackwell Rd</t>
  </si>
  <si>
    <t>Blackwell Rd and Broschart Rd</t>
  </si>
  <si>
    <t>Dinuba Transit Center</t>
  </si>
  <si>
    <t>1092 County Route J40</t>
  </si>
  <si>
    <t>Dinuba</t>
  </si>
  <si>
    <t>CNG-One LLC</t>
  </si>
  <si>
    <t>5837 Akron-Cleveland Rd</t>
  </si>
  <si>
    <t>Station is two miles south of Ohio Turnpike (Route 80). Take exit 12, off of State Route 8.</t>
  </si>
  <si>
    <t>M&amp;T Bank Stadium</t>
  </si>
  <si>
    <t>1101 Russell St</t>
  </si>
  <si>
    <t>Located in Lot B and Lot C</t>
  </si>
  <si>
    <t>2019-04-10 14:45:42 UTC</t>
  </si>
  <si>
    <t>RaceTrac #2388</t>
  </si>
  <si>
    <t>331 Old Rope Mill Park Rd</t>
  </si>
  <si>
    <t>2471 S Dallas Ave</t>
  </si>
  <si>
    <t>First Piedmont Waste Solutions</t>
  </si>
  <si>
    <t>2174 S Boston Rd</t>
  </si>
  <si>
    <t>Florida Power &amp; Light - Boynton Beach Service Center</t>
  </si>
  <si>
    <t>9293 S Military Trail</t>
  </si>
  <si>
    <t>Florida Power &amp; Light - Boca Service Center</t>
  </si>
  <si>
    <t>21400 Powerline Rd</t>
  </si>
  <si>
    <t>Florida Power &amp; Light - Gulfstream Service Center</t>
  </si>
  <si>
    <t>4000 Davie Rd Extension</t>
  </si>
  <si>
    <t>Florida Power &amp; Light - Lake Park Service Center</t>
  </si>
  <si>
    <t>1001 10th St</t>
  </si>
  <si>
    <t>Florida Power &amp; Light - Miami Dispatch and Planning</t>
  </si>
  <si>
    <t>5110 NW 159th St</t>
  </si>
  <si>
    <t>Florida Power &amp; Light - Richmond Service Center</t>
  </si>
  <si>
    <t>14250 SW 112th St</t>
  </si>
  <si>
    <t>Florida Power &amp; Light - Port Orange Service Center</t>
  </si>
  <si>
    <t>3000 Spruce Creek Rd</t>
  </si>
  <si>
    <t>Port Orange</t>
  </si>
  <si>
    <t>Florida Power &amp; Light - Royal Palm Beach Service Center</t>
  </si>
  <si>
    <t>500 Business Pkwy</t>
  </si>
  <si>
    <t>Florida Power &amp; Light - West Palm Beach Service Center</t>
  </si>
  <si>
    <t>810 Charlotte Ave</t>
  </si>
  <si>
    <t>Florida Power &amp; Light - Manatee Lagoon</t>
  </si>
  <si>
    <t>6000 N Flagler Dr</t>
  </si>
  <si>
    <t>Recology South Valley</t>
  </si>
  <si>
    <t>1351 Pacheco Pass Hwy</t>
  </si>
  <si>
    <t>Clean Energy - Salt Lake City</t>
  </si>
  <si>
    <t>991 W 2100 S</t>
  </si>
  <si>
    <t>Silver Valley Propane Inc</t>
  </si>
  <si>
    <t>13523 Manhasset Rd</t>
  </si>
  <si>
    <t>Potomac Mills Mobil</t>
  </si>
  <si>
    <t>14496 Gideon Dr</t>
  </si>
  <si>
    <t>Kwik Trip #158</t>
  </si>
  <si>
    <t>1230 Highway 23 E</t>
  </si>
  <si>
    <t>Hopkins Propane</t>
  </si>
  <si>
    <t>2701 12 St</t>
  </si>
  <si>
    <t>Dental TLC</t>
  </si>
  <si>
    <t>290 Hilderbrand Dr</t>
  </si>
  <si>
    <t>Located at the corner of Boylston and Mt Vernon in the Balconies parking lot</t>
  </si>
  <si>
    <t>Yarmouth Town Hall - Community Services Building</t>
  </si>
  <si>
    <t>Yarmouth</t>
  </si>
  <si>
    <t>Legends Parking Lot</t>
  </si>
  <si>
    <t>190 Hardin St</t>
  </si>
  <si>
    <t>Between the Hardin St/Howard St intersection and the Hardin St/Locust St intersection</t>
  </si>
  <si>
    <t>Aspen School District - North Lot</t>
  </si>
  <si>
    <t>235 High School Rd</t>
  </si>
  <si>
    <t>Whalen Commons - East Parking Lot</t>
  </si>
  <si>
    <t>19721 Beall St</t>
  </si>
  <si>
    <t>Poolesville</t>
  </si>
  <si>
    <t>Poolesville Hardware</t>
  </si>
  <si>
    <t>19961 Fisher Ave</t>
  </si>
  <si>
    <t>Hamilton Stage - Union County Performing Arts Center</t>
  </si>
  <si>
    <t>360 Hamilton St</t>
  </si>
  <si>
    <t>Rahway</t>
  </si>
  <si>
    <t>Rahway Parking Lot</t>
  </si>
  <si>
    <t>67 Lewis St</t>
  </si>
  <si>
    <t>Located on 1st level</t>
  </si>
  <si>
    <t>Bluefield Inn</t>
  </si>
  <si>
    <t>2109 Jefferson St</t>
  </si>
  <si>
    <t>South Paris Police Station</t>
  </si>
  <si>
    <t>13 Church St</t>
  </si>
  <si>
    <t>1211 Atlantic Ave</t>
  </si>
  <si>
    <t>Bounce Milwaukee</t>
  </si>
  <si>
    <t>2801 S 5th Ct</t>
  </si>
  <si>
    <t>Gramsie Corner Mart</t>
  </si>
  <si>
    <t>3999 Rice St</t>
  </si>
  <si>
    <t>Shoreview</t>
  </si>
  <si>
    <t>2019-03-28 00:53:34 UTC</t>
  </si>
  <si>
    <t>IHOP</t>
  </si>
  <si>
    <t>224 S River Rd</t>
  </si>
  <si>
    <t>JD Howard Dental</t>
  </si>
  <si>
    <t>375 6th St</t>
  </si>
  <si>
    <t>Motel 6</t>
  </si>
  <si>
    <t>2654 W March Ln</t>
  </si>
  <si>
    <t>12367 S Highway 33</t>
  </si>
  <si>
    <t>25020 W Dorris Ave</t>
  </si>
  <si>
    <t>151 S Parson Ave</t>
  </si>
  <si>
    <t>330 E Fir Ave</t>
  </si>
  <si>
    <t>Quality Inn</t>
  </si>
  <si>
    <t>1010 E Prosperity Ave</t>
  </si>
  <si>
    <t>Holiday Inn - Oceanside</t>
  </si>
  <si>
    <t>1401 Carmelo Dr</t>
  </si>
  <si>
    <t>Derby Line Unitarian Universalist Church</t>
  </si>
  <si>
    <t>112 Main St</t>
  </si>
  <si>
    <t>Derby Line</t>
  </si>
  <si>
    <t>Clean Energy - Homewood Disposal</t>
  </si>
  <si>
    <t>1501 W 175th St</t>
  </si>
  <si>
    <t>Talladega Federal Correctional Institution</t>
  </si>
  <si>
    <t>565 E Renfroe Rd</t>
  </si>
  <si>
    <t>Veterans Administration Medical Center - West Loma Linda</t>
  </si>
  <si>
    <t>11201 Benton St</t>
  </si>
  <si>
    <t>Loma Linda</t>
  </si>
  <si>
    <t>Bldg 399</t>
  </si>
  <si>
    <t>Veterans Administration Healthcare - Saginaw</t>
  </si>
  <si>
    <t>1500 West St</t>
  </si>
  <si>
    <t>Veterans Administration Healthcare - Roseburg Health Care System</t>
  </si>
  <si>
    <t>913 NW Garden Valley Blvd</t>
  </si>
  <si>
    <t>Roseburg</t>
  </si>
  <si>
    <t>Veterans Administration Healthcare - Southern Oregon Rehabilitation Center &amp; Clinics</t>
  </si>
  <si>
    <t>8495 Crater Lake Hwy</t>
  </si>
  <si>
    <t>White City</t>
  </si>
  <si>
    <t>South Central Regional Office - Federal Bureau of Prisons</t>
  </si>
  <si>
    <t>344 Marine Forces Dr</t>
  </si>
  <si>
    <t>Grand Prairie</t>
  </si>
  <si>
    <t>Marine Corps Base - Quantico</t>
  </si>
  <si>
    <t>3015 Catlin Ave</t>
  </si>
  <si>
    <t>Veterans Administration Healthcare - Tucson</t>
  </si>
  <si>
    <t>3601 S 6th Ave</t>
  </si>
  <si>
    <t>Naval Exchange - Naval Base - Coronado - Naval Air Station - North Island</t>
  </si>
  <si>
    <t>Bldg 2017</t>
  </si>
  <si>
    <t>Defense Logistics Agency - Defense Distribution Center - Tracy Site</t>
  </si>
  <si>
    <t>25600 S Chrisman Rd</t>
  </si>
  <si>
    <t>Naval Facilities - Joint Base Pearl Harbor-Hickam</t>
  </si>
  <si>
    <t>35 Russell Ave</t>
  </si>
  <si>
    <t>Naval Facilities</t>
  </si>
  <si>
    <t>South Ave</t>
  </si>
  <si>
    <t>Bldg 166</t>
  </si>
  <si>
    <t>Pearl Harbor</t>
  </si>
  <si>
    <t>Veterans Administration - Illiana Health Care System</t>
  </si>
  <si>
    <t>Veterans Administration - North Chicago</t>
  </si>
  <si>
    <t>3001 Greenbay Rd N</t>
  </si>
  <si>
    <t>Naval Support Facility - Thurmont - Camp David</t>
  </si>
  <si>
    <t>Camp David</t>
  </si>
  <si>
    <t>Perisimon Bldg</t>
  </si>
  <si>
    <t>Thurmont</t>
  </si>
  <si>
    <t>Calverton National Cemetery</t>
  </si>
  <si>
    <t>210 Princeton Blvd</t>
  </si>
  <si>
    <t>Veterans Administration Medical Center - Lebanon</t>
  </si>
  <si>
    <t>1700 S Lincoln Ave</t>
  </si>
  <si>
    <t>Defense Logistics Agency - Defense Distribution Center</t>
  </si>
  <si>
    <t>South Ave &amp; 3rd St</t>
  </si>
  <si>
    <t>Bldg 747</t>
  </si>
  <si>
    <t>New Cumberland</t>
  </si>
  <si>
    <t>Big South Fork National River and Recreation Area</t>
  </si>
  <si>
    <t>4564 Leatherwood Rd</t>
  </si>
  <si>
    <t>Oneida</t>
  </si>
  <si>
    <t>Naval Base Kitsap - Bremerton - Bldg 107</t>
  </si>
  <si>
    <t>1400 Farragut Ave</t>
  </si>
  <si>
    <t>Bldg 107</t>
  </si>
  <si>
    <t>Naval Base Kitsap - Bremerton - Bldg 427</t>
  </si>
  <si>
    <t>Bldg 427</t>
  </si>
  <si>
    <t>Naval Base Kitsap - Bremerton - Bldg 433</t>
  </si>
  <si>
    <t>Bldg 433</t>
  </si>
  <si>
    <t>Naval Base Kitsap - Bremerton - Bldg 460</t>
  </si>
  <si>
    <t>Bldg 460</t>
  </si>
  <si>
    <t>Naval Base Kitsap - Bremerton - Bldg 850A</t>
  </si>
  <si>
    <t>Bldg 850A</t>
  </si>
  <si>
    <t>Naval Base Kitsap - Bremerton - Bldg 495</t>
  </si>
  <si>
    <t>Bldg 495</t>
  </si>
  <si>
    <t>Naval Base Kitsap - Bremerton - Bldg 78</t>
  </si>
  <si>
    <t>Bldg 78</t>
  </si>
  <si>
    <t>Naval Base Kitsap - Bremerton - Bldg 850</t>
  </si>
  <si>
    <t>Bldg 850</t>
  </si>
  <si>
    <t>Washington State University - Pullman Plant Materials Center</t>
  </si>
  <si>
    <t>Johnson Hall 113</t>
  </si>
  <si>
    <t>Veterans Administration Medical Center - Milwaukee</t>
  </si>
  <si>
    <t>Colter Bay - Craig Thomas Discovery and Visitor Center</t>
  </si>
  <si>
    <t>1 Teton Park Rd</t>
  </si>
  <si>
    <t>Naval Air Station - North Island</t>
  </si>
  <si>
    <t>Bldg 588</t>
  </si>
  <si>
    <t>North Island</t>
  </si>
  <si>
    <t>Point Reyes National and Seashore Campground</t>
  </si>
  <si>
    <t>Big Cypress National Preserve - Ochopee Headquarters</t>
  </si>
  <si>
    <t>33100 Tamiami Trail E</t>
  </si>
  <si>
    <t>Ochopee</t>
  </si>
  <si>
    <t>Everglades National Park - Shark Valley Concessions</t>
  </si>
  <si>
    <t>36000 SW 8th St</t>
  </si>
  <si>
    <t>Kennesaw Mountain Summit</t>
  </si>
  <si>
    <t>Kennesaw Mountain Dr</t>
  </si>
  <si>
    <t>Marine Corps Base Hawaii - Kaneohe Bay</t>
  </si>
  <si>
    <t>370 3rd St</t>
  </si>
  <si>
    <t>Kaneohe Bay</t>
  </si>
  <si>
    <t>Illiana Health Care System</t>
  </si>
  <si>
    <t>Cape Cod National Seashore</t>
  </si>
  <si>
    <t>204 Marconi Maintenance Rd</t>
  </si>
  <si>
    <t>Wellfleet</t>
  </si>
  <si>
    <t>Oxon Hill Farm</t>
  </si>
  <si>
    <t>6411 Oxon Hill Rd</t>
  </si>
  <si>
    <t>Oxon Hill</t>
  </si>
  <si>
    <t>Voyageurs National Park - Kabetogama</t>
  </si>
  <si>
    <t>9940 Cedar Ln</t>
  </si>
  <si>
    <t>Kabetogama</t>
  </si>
  <si>
    <t>Voyageurs National Park - Ash River</t>
  </si>
  <si>
    <t>9759 Meadwood Rd</t>
  </si>
  <si>
    <t>Orr</t>
  </si>
  <si>
    <t>60 Enloe Floyd Bottoms Rd</t>
  </si>
  <si>
    <t>Scotia Air National Guard</t>
  </si>
  <si>
    <t>1 Air National Guard Rd</t>
  </si>
  <si>
    <t>Scotia</t>
  </si>
  <si>
    <t>Steamtown National Historic Site</t>
  </si>
  <si>
    <t>150 S Washington Ave</t>
  </si>
  <si>
    <t>Scranton</t>
  </si>
  <si>
    <t>George Washington Memorial Parkway - Maintenance</t>
  </si>
  <si>
    <t>2700 George Washington Memorial Pkwy</t>
  </si>
  <si>
    <t>Marine Corps Base - Quantico - Biodiesel</t>
  </si>
  <si>
    <t>Naval Facility Crane</t>
  </si>
  <si>
    <t>Bldg 3596</t>
  </si>
  <si>
    <t>Fort Levenworth</t>
  </si>
  <si>
    <t>851 Riley Ave</t>
  </si>
  <si>
    <t>Fort Leavenworth</t>
  </si>
  <si>
    <t>Flour Bluff Station</t>
  </si>
  <si>
    <t>10139 Security Dr</t>
  </si>
  <si>
    <t>Portairs Station</t>
  </si>
  <si>
    <t>4213 S Port Ave</t>
  </si>
  <si>
    <t>Southside Station</t>
  </si>
  <si>
    <t>6742 Weber Rd</t>
  </si>
  <si>
    <t>Tucson Federal Correctional Complex</t>
  </si>
  <si>
    <t>8901 S Wilmot Rd</t>
  </si>
  <si>
    <t>Riverside National Cemetery</t>
  </si>
  <si>
    <t>22495 Van Buren Blvd</t>
  </si>
  <si>
    <t>Logistics Support Unit - Pearl City</t>
  </si>
  <si>
    <t>2001 Victor Wharf Access Rd</t>
  </si>
  <si>
    <t>Pearl City</t>
  </si>
  <si>
    <t>Canaan United States Penitentiary</t>
  </si>
  <si>
    <t>3057 Easton Turnpike Rd</t>
  </si>
  <si>
    <t>Waymart</t>
  </si>
  <si>
    <t>Yankton Federal Correctional Institution</t>
  </si>
  <si>
    <t>Latuna Federal Correctional Institution</t>
  </si>
  <si>
    <t>8500 Doniphan Rd</t>
  </si>
  <si>
    <t>Anthony</t>
  </si>
  <si>
    <t>TwispWorks</t>
  </si>
  <si>
    <t>503 S Glover St</t>
  </si>
  <si>
    <t>Twisp</t>
  </si>
  <si>
    <t>Florida Power &amp; Light - St. Augustine Service Center</t>
  </si>
  <si>
    <t>303 Hastings Rd</t>
  </si>
  <si>
    <t>Florida Power &amp; Light - Pompano Service Center</t>
  </si>
  <si>
    <t>330 SW 12th Ave</t>
  </si>
  <si>
    <t>Florida Power &amp; Light - Wingate Service Center</t>
  </si>
  <si>
    <t>3020 NW 19th St</t>
  </si>
  <si>
    <t>Florida Power &amp; Light - Golden Gate Service Center</t>
  </si>
  <si>
    <t>4105 15th Ave SW</t>
  </si>
  <si>
    <t>Florida Power &amp; Light - Fort Myers Service Center</t>
  </si>
  <si>
    <t>2425 Thompson St</t>
  </si>
  <si>
    <t>Florida Power &amp; Light - Toledo Blade Service Center</t>
  </si>
  <si>
    <t>2245 Murphy Ct</t>
  </si>
  <si>
    <t>North Port</t>
  </si>
  <si>
    <t>Florida Power &amp; Light - St. Lucie Service Center</t>
  </si>
  <si>
    <t>3301 Orange Ave</t>
  </si>
  <si>
    <t>Florida Power &amp; Light - Daytona Dispatch Center</t>
  </si>
  <si>
    <t>1025 Williamson Blvd</t>
  </si>
  <si>
    <t>Florida Power &amp; Light - Starke Service Center</t>
  </si>
  <si>
    <t>351 Colley Rd</t>
  </si>
  <si>
    <t>Starke</t>
  </si>
  <si>
    <t>Florida Power &amp; Light - Lake City Service Center</t>
  </si>
  <si>
    <t>2618 NE Bascom Norris Dr</t>
  </si>
  <si>
    <t>Florida Power &amp; Light - Callahan Service Center</t>
  </si>
  <si>
    <t>56905 Griffen Rd</t>
  </si>
  <si>
    <t>Florida Power &amp; Light - Command Center</t>
  </si>
  <si>
    <t>4233 Upthegrove Ln</t>
  </si>
  <si>
    <t>Florida Power &amp; Light - Arcadia Service Center</t>
  </si>
  <si>
    <t>300 N Polk Ave</t>
  </si>
  <si>
    <t>Florida Power &amp; Light - Clark Service Center</t>
  </si>
  <si>
    <t>5657 McIntosh Rd</t>
  </si>
  <si>
    <t>Florida Power &amp; Light - Flagler Service Center</t>
  </si>
  <si>
    <t>5910 E Highway 100</t>
  </si>
  <si>
    <t>Palm Coast</t>
  </si>
  <si>
    <t>Florida Power &amp; Light - Gladiolus Service Center</t>
  </si>
  <si>
    <t>15834 Winkler Rd</t>
  </si>
  <si>
    <t>Florida Power &amp; Light - Industrial (North Dade) Service Center</t>
  </si>
  <si>
    <t>Florida Power &amp; Light - Merritt Island Service Center</t>
  </si>
  <si>
    <t>270 Pioneer Rd</t>
  </si>
  <si>
    <t>Florida Power &amp; Light - Miami Central Service Center</t>
  </si>
  <si>
    <t>Florida Power &amp; Light - Okeechobee Service Center</t>
  </si>
  <si>
    <t>825 NE 34th Ave</t>
  </si>
  <si>
    <t>Florida Power &amp; Light - Palatka Service Center</t>
  </si>
  <si>
    <t>2900 Catherine St</t>
  </si>
  <si>
    <t>Florida Power &amp; Light - Sanford Service Center</t>
  </si>
  <si>
    <t>2626 W State Rd 46</t>
  </si>
  <si>
    <t>Florida Power &amp; Light - South Dade Service Center</t>
  </si>
  <si>
    <t>3925 SW 70th Ave</t>
  </si>
  <si>
    <t>Florida Power &amp; Light - Sunrise (Central Broward) Service Center</t>
  </si>
  <si>
    <t>4401 NW 112th Ave</t>
  </si>
  <si>
    <t>Florida Power &amp; Light - Walton Service Center</t>
  </si>
  <si>
    <t>1050 SE Brandon Cir</t>
  </si>
  <si>
    <t>Florida Power &amp; Light - Whitfield Service Center</t>
  </si>
  <si>
    <t>1235 12th Ave E</t>
  </si>
  <si>
    <t>Palmetto</t>
  </si>
  <si>
    <t>Florida Power &amp; Light - Pellicer Substation</t>
  </si>
  <si>
    <t>425 Country Rd 204</t>
  </si>
  <si>
    <t>Florida Power &amp; Light - Gatlin Substation</t>
  </si>
  <si>
    <t>2210 SW Hayworth Ave</t>
  </si>
  <si>
    <t>Las Vegas Convention Center - Bronze Lot</t>
  </si>
  <si>
    <t>3150 Paradise Rd</t>
  </si>
  <si>
    <t>Located at Sierra Vista and Paradise Rd</t>
  </si>
  <si>
    <t>International Brotherhood of Electrical Workers 569</t>
  </si>
  <si>
    <t>4545 Viewridge Ave</t>
  </si>
  <si>
    <t>Mountain Valley Developmental Services</t>
  </si>
  <si>
    <t>700 Mount Sopris Dr</t>
  </si>
  <si>
    <t>Shenandoah National Park - Big Meadows</t>
  </si>
  <si>
    <t>Skyline Dr Milepost 51</t>
  </si>
  <si>
    <t>Located in front of the Harry F. Byrd Visitor Center</t>
  </si>
  <si>
    <t>Stanley</t>
  </si>
  <si>
    <t>Hyatt Regency</t>
  </si>
  <si>
    <t>1209 L St</t>
  </si>
  <si>
    <t>Brendle Group, Inc</t>
  </si>
  <si>
    <t>212 W Mulberry St</t>
  </si>
  <si>
    <t>5300 Richmond Rd</t>
  </si>
  <si>
    <t>Bedford Heights</t>
  </si>
  <si>
    <t>Insource Renewables - Warehouse</t>
  </si>
  <si>
    <t>203 N Main St</t>
  </si>
  <si>
    <t>Approximately 1 mile from Exit 150 on I-95; corner of Detroit Ave and N Main St</t>
  </si>
  <si>
    <t>Heart of the Rockies Regional Medical Center</t>
  </si>
  <si>
    <t>1000 Rush Dr</t>
  </si>
  <si>
    <t>Avalon Theatre</t>
  </si>
  <si>
    <t>645 Main St</t>
  </si>
  <si>
    <t>Seawall Motel</t>
  </si>
  <si>
    <t>566 Seawall Rd</t>
  </si>
  <si>
    <t>Southwest Harbor</t>
  </si>
  <si>
    <t>Martin Distributing Co, Inc</t>
  </si>
  <si>
    <t>528 W Race St</t>
  </si>
  <si>
    <t>Clarion Inn Conference Center</t>
  </si>
  <si>
    <t>4328 William L Wilson Fwy</t>
  </si>
  <si>
    <t>Wellspring Spa at Mount Rainier</t>
  </si>
  <si>
    <t>54922 Kernahan Rd E</t>
  </si>
  <si>
    <t>Located in the parking area of Kernahan Rd</t>
  </si>
  <si>
    <t>Kenneth Banks DDS - Smile Designs of the Shenandoah Valley</t>
  </si>
  <si>
    <t>4325 Gerrardstown Rd</t>
  </si>
  <si>
    <t>Vallejo Station Parking Structure</t>
  </si>
  <si>
    <t>415-485 Santa Clara St</t>
  </si>
  <si>
    <t>Go Sparq - Lawton</t>
  </si>
  <si>
    <t>2098 SW 6th St</t>
  </si>
  <si>
    <t>Carnegie Mellon University - East Campus Garage</t>
  </si>
  <si>
    <t>Forbes Ave</t>
  </si>
  <si>
    <t>Forbes Ave at Beeler St</t>
  </si>
  <si>
    <t>Carnegie Mellon University - Dithridge Street Garage</t>
  </si>
  <si>
    <t>S Dithridge St</t>
  </si>
  <si>
    <t>S Dithridge St between Fifth Ave and Winthrop St</t>
  </si>
  <si>
    <t>Carnegie Mellon University - CIC Garage</t>
  </si>
  <si>
    <t>Boundary St</t>
  </si>
  <si>
    <t>Where Boundary St meets S Neville St; In ungated area of garage</t>
  </si>
  <si>
    <t>Kwik Trip #149</t>
  </si>
  <si>
    <t>750 15th Ave SE</t>
  </si>
  <si>
    <t>Coyne Oil and Propane - Citgo</t>
  </si>
  <si>
    <t>914 W Pickard St</t>
  </si>
  <si>
    <t>Mt. Pleasant</t>
  </si>
  <si>
    <t>Sparq - El Reno</t>
  </si>
  <si>
    <t>1515 S Rock Island Ave</t>
  </si>
  <si>
    <t>Co-located at the Oklahoma Environmental Management Authority offices, along Highway 81</t>
  </si>
  <si>
    <t>2019-02-25 15:37:44 UTC</t>
  </si>
  <si>
    <t>Southgate Express</t>
  </si>
  <si>
    <t>110 Airport Rd</t>
  </si>
  <si>
    <t>259 North St</t>
  </si>
  <si>
    <t>Town of Barnstable - Senior Center</t>
  </si>
  <si>
    <t>825 Falmouth Rd</t>
  </si>
  <si>
    <t>Cape Cod Commission</t>
  </si>
  <si>
    <t>3225 Main St</t>
  </si>
  <si>
    <t>Knoxville Utilities Board</t>
  </si>
  <si>
    <t>1820 3rd Creek Rd</t>
  </si>
  <si>
    <t>Nashville International Airport</t>
  </si>
  <si>
    <t>One Terminal Dr</t>
  </si>
  <si>
    <t>Located in the short term parking 3rd level</t>
  </si>
  <si>
    <t>University of Tennessee - 11th Street Parking Garage</t>
  </si>
  <si>
    <t>1101 Cumberland Ave</t>
  </si>
  <si>
    <t>University of Tennessee - Staff Area 23</t>
  </si>
  <si>
    <t>1350 Pat Head Summitt St</t>
  </si>
  <si>
    <t>University of Tennessee - Agriculture Campus</t>
  </si>
  <si>
    <t>2402 Chapman Dr</t>
  </si>
  <si>
    <t>Post Office</t>
  </si>
  <si>
    <t>558 Presidio Blvd</t>
  </si>
  <si>
    <t>Highland Green Building</t>
  </si>
  <si>
    <t>1401 Bardstown Rd</t>
  </si>
  <si>
    <t>St. Joseph's College</t>
  </si>
  <si>
    <t>278 Whites Bridge Rd</t>
  </si>
  <si>
    <t>Kennebunkport Fire Department</t>
  </si>
  <si>
    <t>32 North St</t>
  </si>
  <si>
    <t>Hannaford Corporate Office</t>
  </si>
  <si>
    <t>145 Pleasant Hill Rd</t>
  </si>
  <si>
    <t>Baxter State Park</t>
  </si>
  <si>
    <t>64 Balsam Dr</t>
  </si>
  <si>
    <t>Located in Baxter State Park Headquarters parking lot</t>
  </si>
  <si>
    <t>Millinocket</t>
  </si>
  <si>
    <t>Wilbur's of Maine Chocolate Confections</t>
  </si>
  <si>
    <t>174 Lower Main St</t>
  </si>
  <si>
    <t>Third Street Center</t>
  </si>
  <si>
    <t>520 S 3rd St</t>
  </si>
  <si>
    <t>Located on the east side of the facility</t>
  </si>
  <si>
    <t>Tampa International Airport - Short Term Parking Lot</t>
  </si>
  <si>
    <t>4205 Bessie Coleman Blvd</t>
  </si>
  <si>
    <t>Located above main terminal on red Level 5</t>
  </si>
  <si>
    <t>Tampa International Airport - Long Term Parking Lot</t>
  </si>
  <si>
    <t>4000 George Bean Pkwy</t>
  </si>
  <si>
    <t>Located on red Level 2</t>
  </si>
  <si>
    <t>Tampa International Airport - Economy Parking Lot</t>
  </si>
  <si>
    <t>5601 Airport Service Rd</t>
  </si>
  <si>
    <t>Located on Level 1, North Garage</t>
  </si>
  <si>
    <t>Cincinnati Propane</t>
  </si>
  <si>
    <t>260 Center St</t>
  </si>
  <si>
    <t>Miamiville</t>
  </si>
  <si>
    <t>Gallup Propane Service</t>
  </si>
  <si>
    <t>46 Highway 118</t>
  </si>
  <si>
    <t>Gallup</t>
  </si>
  <si>
    <t>201 W Brick St</t>
  </si>
  <si>
    <t>Ozark</t>
  </si>
  <si>
    <t>215 W Main St</t>
  </si>
  <si>
    <t>Branson</t>
  </si>
  <si>
    <t>Days Inn</t>
  </si>
  <si>
    <t>14684 Aloma St</t>
  </si>
  <si>
    <t>Lost Hills</t>
  </si>
  <si>
    <t>2019-03-27 13:29:20 UTC</t>
  </si>
  <si>
    <t>Studio 6 Hotel</t>
  </si>
  <si>
    <t>49714 Gorman Post Rd</t>
  </si>
  <si>
    <t>Lebec</t>
  </si>
  <si>
    <t>SUNation Solar Systems</t>
  </si>
  <si>
    <t>171 Remington Blvd</t>
  </si>
  <si>
    <t>CountryMark - Fowler Fuel Plaza</t>
  </si>
  <si>
    <t>101 W 5th St</t>
  </si>
  <si>
    <t>Hy-Vee #2</t>
  </si>
  <si>
    <t>3650 3rd Ave NW</t>
  </si>
  <si>
    <t>Hy-Vee - New Hope</t>
  </si>
  <si>
    <t>8300 N 42nd Ave</t>
  </si>
  <si>
    <t>New Hope</t>
  </si>
  <si>
    <t>Hy-Vee - Oakdale</t>
  </si>
  <si>
    <t>7120 10th St N</t>
  </si>
  <si>
    <t>Sheetz Store #452</t>
  </si>
  <si>
    <t>600 N Mantua St</t>
  </si>
  <si>
    <t>Rainbow Garage</t>
  </si>
  <si>
    <t>2101 Adelbert Rd</t>
  </si>
  <si>
    <t>Garage 59</t>
  </si>
  <si>
    <t>2100 Circle Dr</t>
  </si>
  <si>
    <t>Cornell Garage</t>
  </si>
  <si>
    <t>2049 Cornell Rd</t>
  </si>
  <si>
    <t>Thrift Store USA</t>
  </si>
  <si>
    <t>875 E Little Creek Rd</t>
  </si>
  <si>
    <t>vpFossils</t>
  </si>
  <si>
    <t>409 N 13th St</t>
  </si>
  <si>
    <t>Next to Leesburg Food Bank</t>
  </si>
  <si>
    <t>Roaring Fork High School</t>
  </si>
  <si>
    <t>2270 Highway 133</t>
  </si>
  <si>
    <t>Veterans Affairs</t>
  </si>
  <si>
    <t>71 GSP Dr</t>
  </si>
  <si>
    <t>Tom Hodges Auto Sales &amp; Service</t>
  </si>
  <si>
    <t>24177 Tom Hodges Dr</t>
  </si>
  <si>
    <t>Located near the sales department</t>
  </si>
  <si>
    <t>4 Star Sharpening Services</t>
  </si>
  <si>
    <t>3523 State Rd 127</t>
  </si>
  <si>
    <t>Sheetz Store #301</t>
  </si>
  <si>
    <t>6941 State Route 44</t>
  </si>
  <si>
    <t>Town of Snowmass Village</t>
  </si>
  <si>
    <t>2909 Brush Creek Rd</t>
  </si>
  <si>
    <t>Snowmass Village</t>
  </si>
  <si>
    <t>Amy's Kitchen Corporate Office</t>
  </si>
  <si>
    <t>1650 Corporate Cir</t>
  </si>
  <si>
    <t>Happy Harry's Bottle Shop</t>
  </si>
  <si>
    <t>4001 53rd Ave S</t>
  </si>
  <si>
    <t>Fairly Reliable Bob's</t>
  </si>
  <si>
    <t>2304 Main St</t>
  </si>
  <si>
    <t>Located behind the building in the alley</t>
  </si>
  <si>
    <t>McGrath Volkswagen - Dubuque</t>
  </si>
  <si>
    <t>2075 Holliday Dr</t>
  </si>
  <si>
    <t>Milford Government Center - Parson's Building</t>
  </si>
  <si>
    <t>Located next to the baseball field</t>
  </si>
  <si>
    <t>Hewlett Packard</t>
  </si>
  <si>
    <t>3404 E Harmony Rd</t>
  </si>
  <si>
    <t>Revere City Hall</t>
  </si>
  <si>
    <t>281 Broadway</t>
  </si>
  <si>
    <t>Broadway at Pleasant Street</t>
  </si>
  <si>
    <t>Revere</t>
  </si>
  <si>
    <t>Peninsula Components Inc</t>
  </si>
  <si>
    <t>1300 Industrial Rd</t>
  </si>
  <si>
    <t>Massachusetts Department of Environmental Protection - Southeast Region Main Office</t>
  </si>
  <si>
    <t>20 Riverside Dr</t>
  </si>
  <si>
    <t>Located at the rear of the building</t>
  </si>
  <si>
    <t>Rosie's Market Minnoco</t>
  </si>
  <si>
    <t>14685 Robert Trail S</t>
  </si>
  <si>
    <t>2840 US Highway 82 W</t>
  </si>
  <si>
    <t>Sylvester</t>
  </si>
  <si>
    <t>GAIN Clean Fuel - Laredo</t>
  </si>
  <si>
    <t>15668 N Highway 83</t>
  </si>
  <si>
    <t>Near the intersection of I-35 and Highway 83</t>
  </si>
  <si>
    <t>Taft City Hall</t>
  </si>
  <si>
    <t>209 E Kern St</t>
  </si>
  <si>
    <t>On the east side of the building next to the park</t>
  </si>
  <si>
    <t>Taft</t>
  </si>
  <si>
    <t>Town of Concrete - Park and Ride</t>
  </si>
  <si>
    <t>7503 N Superior</t>
  </si>
  <si>
    <t>State Route 20/N Superior Ave</t>
  </si>
  <si>
    <t>Concrete</t>
  </si>
  <si>
    <t>MOM's Organic Market</t>
  </si>
  <si>
    <t>5273 Buckeystown Pike</t>
  </si>
  <si>
    <t>Bridge Street Town Center</t>
  </si>
  <si>
    <t>301 Bridge St Walking Trail</t>
  </si>
  <si>
    <t>Hy-Vee - Galesburg #1</t>
  </si>
  <si>
    <t>1925 N Henderson St</t>
  </si>
  <si>
    <t>LADWP - Substation DS-73</t>
  </si>
  <si>
    <t>14061 Riverside Dr</t>
  </si>
  <si>
    <t>LADWP - Sylmar Converter</t>
  </si>
  <si>
    <t>13201 Sepulveda Blvd</t>
  </si>
  <si>
    <t>LADWP - Parthenia</t>
  </si>
  <si>
    <t>18721 Parthenia</t>
  </si>
  <si>
    <t>LADWP - Crenshaw</t>
  </si>
  <si>
    <t>4030 Crenshaw Blvd</t>
  </si>
  <si>
    <t>LADWP - Receiving Station B</t>
  </si>
  <si>
    <t>9615 S Central Ave</t>
  </si>
  <si>
    <t>LADWP - West Los Angeles Distribution Yard</t>
  </si>
  <si>
    <t>12270 Nebraska Ave</t>
  </si>
  <si>
    <t>LADWP - West Los Angeles Yard</t>
  </si>
  <si>
    <t>1400 S Sepulveda Blvd</t>
  </si>
  <si>
    <t>Organic Grace</t>
  </si>
  <si>
    <t>906 Redwood Dr</t>
  </si>
  <si>
    <t>Garberville</t>
  </si>
  <si>
    <t>Premium Parking</t>
  </si>
  <si>
    <t>650 O'Keefe Ave</t>
  </si>
  <si>
    <t>Located on the second floor of the garage</t>
  </si>
  <si>
    <t>412 O'Keefe Garage</t>
  </si>
  <si>
    <t>412 O'Keefe Ave</t>
  </si>
  <si>
    <t>Breads on Oak</t>
  </si>
  <si>
    <t>8640 Oak St</t>
  </si>
  <si>
    <t>604-B N Broadfoot Blvd</t>
  </si>
  <si>
    <t>9387 Ocean Gateway</t>
  </si>
  <si>
    <t>Felton Hardware Inc</t>
  </si>
  <si>
    <t>121 W Main St</t>
  </si>
  <si>
    <t>Turn off Rt 13 to Rt 12W</t>
  </si>
  <si>
    <t>22945 E Piney Grove Rd</t>
  </si>
  <si>
    <t>Speedway #9241</t>
  </si>
  <si>
    <t>801 2nd Ave</t>
  </si>
  <si>
    <t>Gallipolis</t>
  </si>
  <si>
    <t>TruFlame Gas Co</t>
  </si>
  <si>
    <t>209 S Liberty St</t>
  </si>
  <si>
    <t>22801 Highway 80 E</t>
  </si>
  <si>
    <t>2139 Gordon Hwy</t>
  </si>
  <si>
    <t>Tesla Service Center</t>
  </si>
  <si>
    <t>1400 Upper Hembree Rd</t>
  </si>
  <si>
    <t>2019-01-29 16:35:59 UTC</t>
  </si>
  <si>
    <t>Jeff Smith Kia</t>
  </si>
  <si>
    <t>103 Iffie Rd</t>
  </si>
  <si>
    <t>2019-01-29 16:15:57 UTC</t>
  </si>
  <si>
    <t>Clemson University - International Center for Automotive Research</t>
  </si>
  <si>
    <t>5 Research Dr</t>
  </si>
  <si>
    <t>City of Gahanna</t>
  </si>
  <si>
    <t>101 Mill St</t>
  </si>
  <si>
    <t>Ghana</t>
  </si>
  <si>
    <t>University of Toledo - East Ramp Parking Garage</t>
  </si>
  <si>
    <t>2801 W Bancroft St</t>
  </si>
  <si>
    <t>Colorado State University - Housing Services Center</t>
  </si>
  <si>
    <t>1624 W Plum St</t>
  </si>
  <si>
    <t>Waterway</t>
  </si>
  <si>
    <t>2300 Waukegan Rd</t>
  </si>
  <si>
    <t>Northbrook</t>
  </si>
  <si>
    <t>Ala Moana Center</t>
  </si>
  <si>
    <t>1450 Ala Moana Blvd</t>
  </si>
  <si>
    <t>Located in front of Genki Sushi</t>
  </si>
  <si>
    <t>4380 Lawehana St</t>
  </si>
  <si>
    <t>Middle row of parking lot , ground floor near entrance</t>
  </si>
  <si>
    <t>391 Makaala St</t>
  </si>
  <si>
    <t>In front of store, near ADA spot</t>
  </si>
  <si>
    <t>345 Hahani St</t>
  </si>
  <si>
    <t>Hawaii Palm Properties</t>
  </si>
  <si>
    <t>54-3848 Akoni Pule Hwy</t>
  </si>
  <si>
    <t>Kapaau</t>
  </si>
  <si>
    <t>2019-03-25 21:02:01 UTC</t>
  </si>
  <si>
    <t>Lawley Nissan</t>
  </si>
  <si>
    <t>2960 E Fry Blvd</t>
  </si>
  <si>
    <t>235 Miracle Strip Pkwy SW</t>
  </si>
  <si>
    <t>Sonora Nissan</t>
  </si>
  <si>
    <t>3160 S Pacific Ave</t>
  </si>
  <si>
    <t>Wegner Auto Co</t>
  </si>
  <si>
    <t>330 E Sioux Ave</t>
  </si>
  <si>
    <t>1316 S Magnolia</t>
  </si>
  <si>
    <t>Wiggins</t>
  </si>
  <si>
    <t>11605 S Main St</t>
  </si>
  <si>
    <t>7125 SW 47th St</t>
  </si>
  <si>
    <t>526 NW 21 St</t>
  </si>
  <si>
    <t>2517 Argent Blvd</t>
  </si>
  <si>
    <t>14610 B Gunpowder Rd</t>
  </si>
  <si>
    <t>Powhatan</t>
  </si>
  <si>
    <t>3532 Maggie Blvd</t>
  </si>
  <si>
    <t>10404 State Route 84</t>
  </si>
  <si>
    <t>5561 Florida Mining Blvd S</t>
  </si>
  <si>
    <t>2801 SW 15th St</t>
  </si>
  <si>
    <t>1320 Milledge St</t>
  </si>
  <si>
    <t>Chesterfield County</t>
  </si>
  <si>
    <t>9704 Lori Ln</t>
  </si>
  <si>
    <t>10201 Courthouse Rd</t>
  </si>
  <si>
    <t>5501 Orange Ave</t>
  </si>
  <si>
    <t>2019-03-12 18:42:55 UTC</t>
  </si>
  <si>
    <t>Edith Green - Wendell Wyatt Federal Building</t>
  </si>
  <si>
    <t>1220 SW 3rd Ave</t>
  </si>
  <si>
    <t>620 Oxford Dr</t>
  </si>
  <si>
    <t>Ferry County Public Utility District</t>
  </si>
  <si>
    <t>686 S Clark Ave</t>
  </si>
  <si>
    <t>7457 Shipley Ave</t>
  </si>
  <si>
    <t>Harmans</t>
  </si>
  <si>
    <t>Severson Oil &amp; LP Co Inc</t>
  </si>
  <si>
    <t>120 Main St</t>
  </si>
  <si>
    <t>Platte</t>
  </si>
  <si>
    <t>LA Gas</t>
  </si>
  <si>
    <t>5720 US Highway 341 S</t>
  </si>
  <si>
    <t>Fort Valley</t>
  </si>
  <si>
    <t>21 Elm St</t>
  </si>
  <si>
    <t>Subway</t>
  </si>
  <si>
    <t>5788 Coldwater Rd</t>
  </si>
  <si>
    <t>I-69 exit 312A on Coldwater Rd South, near intersection at Washington Center Rd</t>
  </si>
  <si>
    <t>Empire Farm Brewery</t>
  </si>
  <si>
    <t>33 Rippleton Rd</t>
  </si>
  <si>
    <t>Cazenovia</t>
  </si>
  <si>
    <t>Montgomery County Community College - Advanced Technology Center</t>
  </si>
  <si>
    <t>1430 Morris Rd</t>
  </si>
  <si>
    <t>Located on the west side of the parking lot adjacent to the Advanced Technology Center</t>
  </si>
  <si>
    <t>Community Recreation Center</t>
  </si>
  <si>
    <t>250 11th St</t>
  </si>
  <si>
    <t>Gate #1226</t>
  </si>
  <si>
    <t>686 Blanding Blvd</t>
  </si>
  <si>
    <t>Orange Park</t>
  </si>
  <si>
    <t>Gate #1225</t>
  </si>
  <si>
    <t>7099 Collins Rd</t>
  </si>
  <si>
    <t>Sheetz Store #579</t>
  </si>
  <si>
    <t>11774 Sudley Manor Dr</t>
  </si>
  <si>
    <t>1121 Pennsylvania Ave</t>
  </si>
  <si>
    <t>Tiffin Ford Lincoln</t>
  </si>
  <si>
    <t>2020 W Market St</t>
  </si>
  <si>
    <t>Chelan County Public Utility District</t>
  </si>
  <si>
    <t>327 N Wenatchee Ave</t>
  </si>
  <si>
    <t>The Nature Conservancy</t>
  </si>
  <si>
    <t>14 Main St</t>
  </si>
  <si>
    <t>Cabot Street and Main Street</t>
  </si>
  <si>
    <t>EDCO Disposal - Escondido</t>
  </si>
  <si>
    <t>1035 W Washington St</t>
  </si>
  <si>
    <t>2019-02-19 20:18:06 UTC</t>
  </si>
  <si>
    <t>EDCO Disposal - Signal Hill</t>
  </si>
  <si>
    <t>950 E 27th St</t>
  </si>
  <si>
    <t>8711 Lampson Ave</t>
  </si>
  <si>
    <t>750-770 Zerega Ave</t>
  </si>
  <si>
    <t>1000 Military Rd</t>
  </si>
  <si>
    <t>48-05 Grand Ave</t>
  </si>
  <si>
    <t>Maspeth</t>
  </si>
  <si>
    <t>279 Warehouse Way</t>
  </si>
  <si>
    <t>4102 E Loop 1604 N</t>
  </si>
  <si>
    <t>121 S Stanfield Rd</t>
  </si>
  <si>
    <t>S Stanfield Rd and Commerce Center Blvd</t>
  </si>
  <si>
    <t>502 Maple Ave</t>
  </si>
  <si>
    <t>Trillium - Central Pennsylvania Transportation Authority</t>
  </si>
  <si>
    <t>415 Zarfoss Dr</t>
  </si>
  <si>
    <t>Meijer Gas #26</t>
  </si>
  <si>
    <t>550 Baldwin St</t>
  </si>
  <si>
    <t>Vestas - Pueblo</t>
  </si>
  <si>
    <t>100 Towers Rd</t>
  </si>
  <si>
    <t>Vestas - Windsor</t>
  </si>
  <si>
    <t>11140 Eastman Park Dr</t>
  </si>
  <si>
    <t>Vestas - Brighton Blades</t>
  </si>
  <si>
    <t>1500 Crown Prince Blvd</t>
  </si>
  <si>
    <t>Building B</t>
  </si>
  <si>
    <t>FirstMartin</t>
  </si>
  <si>
    <t>115 Depot St</t>
  </si>
  <si>
    <t>City of Boulder - Atrium Building</t>
  </si>
  <si>
    <t>1300 Canyon Blvd</t>
  </si>
  <si>
    <t>City of Boulder - Broadway and Alpine Parking Garage</t>
  </si>
  <si>
    <t>2655 N Broadway</t>
  </si>
  <si>
    <t>TruStar Energy - Rogue Green Fuels LLC</t>
  </si>
  <si>
    <t>1125 Anthony Way</t>
  </si>
  <si>
    <t>Barton Village Offices</t>
  </si>
  <si>
    <t>17 Village Square</t>
  </si>
  <si>
    <t>Barton</t>
  </si>
  <si>
    <t>Kwik Trip #137</t>
  </si>
  <si>
    <t>106 10th Ave S</t>
  </si>
  <si>
    <t>Greenwood Market Minnoco</t>
  </si>
  <si>
    <t>21380 Highway 7</t>
  </si>
  <si>
    <t>Kwik Trip #154</t>
  </si>
  <si>
    <t>245 18th St N</t>
  </si>
  <si>
    <t>Forest Service - Mio District</t>
  </si>
  <si>
    <t>107 McKinley Rd</t>
  </si>
  <si>
    <t>Mio</t>
  </si>
  <si>
    <t>Jeff's Highway 52 Little Store</t>
  </si>
  <si>
    <t>5395 Highway 52 S</t>
  </si>
  <si>
    <t>Colorado Mountain College - Vail Valley</t>
  </si>
  <si>
    <t>150 Miller Ranch Rd</t>
  </si>
  <si>
    <t>Edwards</t>
  </si>
  <si>
    <t>Colorado Mountain College - Spring Valley at Glenwood Springs</t>
  </si>
  <si>
    <t>3000 County Rd 114</t>
  </si>
  <si>
    <t>1402 Blake Ave</t>
  </si>
  <si>
    <t>Colorado Mountain College - Aspen</t>
  </si>
  <si>
    <t>255 Sage Way</t>
  </si>
  <si>
    <t>Walla Walla Park</t>
  </si>
  <si>
    <t>River Park Ave E</t>
  </si>
  <si>
    <t>2490 Commerce Blvd</t>
  </si>
  <si>
    <t>Sharonville</t>
  </si>
  <si>
    <t>Green Mountain Power - State of Vermont</t>
  </si>
  <si>
    <t>7 Green Mountain Dr</t>
  </si>
  <si>
    <t>Green Mountain Power - Ben and Jerry's Corporate Headquarters</t>
  </si>
  <si>
    <t>30 Community Dr</t>
  </si>
  <si>
    <t>Green Mountain Power - Renewable NRG Systems</t>
  </si>
  <si>
    <t>110 Riggs Rd</t>
  </si>
  <si>
    <t>Hinesburg</t>
  </si>
  <si>
    <t>University of North Georgia - Dahlonega Campus</t>
  </si>
  <si>
    <t>82 College Cir</t>
  </si>
  <si>
    <t>Dahlonega</t>
  </si>
  <si>
    <t>University of North Georgia - Gainesville Campus</t>
  </si>
  <si>
    <t>3820 Mundy Mill Rd</t>
  </si>
  <si>
    <t>Comfort Inn &amp; Suites</t>
  </si>
  <si>
    <t>6603 NE Zac Lentz Pkwy</t>
  </si>
  <si>
    <t>Blue Star Gas - Coast Co</t>
  </si>
  <si>
    <t>16160 Highway 101 S</t>
  </si>
  <si>
    <t>Blue Star Gas - Eugene Co</t>
  </si>
  <si>
    <t>61 S Danebo Ave</t>
  </si>
  <si>
    <t>Blue Star Gas - Diamond Rental</t>
  </si>
  <si>
    <t>240 W 9400 S</t>
  </si>
  <si>
    <t>Blue Star Gas - Ideal Fleet Service</t>
  </si>
  <si>
    <t>4610 S 35th St</t>
  </si>
  <si>
    <t>Blue Star Gas - McDowell Chevron</t>
  </si>
  <si>
    <t>4352 E McDowell</t>
  </si>
  <si>
    <t>Blue Star Gas - Renner Petroleum</t>
  </si>
  <si>
    <t>76 Bear Canyon Rd</t>
  </si>
  <si>
    <t>Blue Star Gas - Super Shuttle Las Vegas</t>
  </si>
  <si>
    <t>3564 W Naples Dr</t>
  </si>
  <si>
    <t>East Shore District Health Department</t>
  </si>
  <si>
    <t>688 E Main St</t>
  </si>
  <si>
    <t>Clinton Town Hall</t>
  </si>
  <si>
    <t>54 E Main St</t>
  </si>
  <si>
    <t>Coventry High School</t>
  </si>
  <si>
    <t>78 Ripley Hill Rd</t>
  </si>
  <si>
    <t>Z Airport Parking</t>
  </si>
  <si>
    <t>3 International Dr</t>
  </si>
  <si>
    <t>East Granby</t>
  </si>
  <si>
    <t>Ellington Town Hall</t>
  </si>
  <si>
    <t>55 Main St</t>
  </si>
  <si>
    <t>Ellington</t>
  </si>
  <si>
    <t>University of Connecticut Health - Center Garage</t>
  </si>
  <si>
    <t>263 Farmington Ave</t>
  </si>
  <si>
    <t>Town of Groton - Public Library</t>
  </si>
  <si>
    <t>52 Newtown Rd</t>
  </si>
  <si>
    <t>Town of Groton - Town Hall Annex</t>
  </si>
  <si>
    <t>134 Groton Long Point Rd</t>
  </si>
  <si>
    <t>Town of Groton - Town Hall</t>
  </si>
  <si>
    <t>45 Fort Hill Rd</t>
  </si>
  <si>
    <t>University of Connecticut - Avery Point</t>
  </si>
  <si>
    <t>1084 Shennecossett Rd</t>
  </si>
  <si>
    <t>Town of Hamden - Police Department</t>
  </si>
  <si>
    <t>2900 Dixwell Ave</t>
  </si>
  <si>
    <t>Hamden</t>
  </si>
  <si>
    <t>Town of Hamden - Spring Glen Municipal Parking Lot</t>
  </si>
  <si>
    <t>1665 Whitney Ave</t>
  </si>
  <si>
    <t>City of Hartford - Department of Public Works</t>
  </si>
  <si>
    <t>50 Jennings Rd</t>
  </si>
  <si>
    <t>City of Hartford - City Hall</t>
  </si>
  <si>
    <t>35 Arch St</t>
  </si>
  <si>
    <t>Hartford High School</t>
  </si>
  <si>
    <t>55 Forest St</t>
  </si>
  <si>
    <t>Morgan Street Garage</t>
  </si>
  <si>
    <t>155 Morgan St</t>
  </si>
  <si>
    <t>Russell Mercier Senior Center</t>
  </si>
  <si>
    <t>14 Stonecroft Dr</t>
  </si>
  <si>
    <t>Hammonasset Beach State Park - West Beach</t>
  </si>
  <si>
    <t>1288 Boston Post Rd</t>
  </si>
  <si>
    <t>Hammonasset Beach State Park - Meig's Point Nature Center</t>
  </si>
  <si>
    <t>City of Meriden - City Hall</t>
  </si>
  <si>
    <t>142 E Main St</t>
  </si>
  <si>
    <t>Lawrence Elementary School</t>
  </si>
  <si>
    <t>Kaplan Dr</t>
  </si>
  <si>
    <t>City of Middletown - Mellili Plaza Public Parking</t>
  </si>
  <si>
    <t>245 DeKoven Dr</t>
  </si>
  <si>
    <t>Middletown School District - Middletown High School</t>
  </si>
  <si>
    <t>200 LaRosa Ln</t>
  </si>
  <si>
    <t>Middletown School District - Middletown Public School Annex</t>
  </si>
  <si>
    <t>310 Hunting Hill Ave</t>
  </si>
  <si>
    <t>Middletown School District - Moody School</t>
  </si>
  <si>
    <t>300 Country Club Rd</t>
  </si>
  <si>
    <t>City of Milford - Train Station Parking</t>
  </si>
  <si>
    <t>1 Railroad Ave</t>
  </si>
  <si>
    <t>2019-03-18 20:23:45 UTC</t>
  </si>
  <si>
    <t>City of Milford - Parsons Government Center</t>
  </si>
  <si>
    <t>70 W River St</t>
  </si>
  <si>
    <t>Located in the parking lot near the baseball field</t>
  </si>
  <si>
    <t>2019-03-18 20:23:58 UTC</t>
  </si>
  <si>
    <t>Town of New Fairfield - Town Hall</t>
  </si>
  <si>
    <t>4 Brush Hill Rd</t>
  </si>
  <si>
    <t>New Fairfield</t>
  </si>
  <si>
    <t>Rocky Neck State Park</t>
  </si>
  <si>
    <t>244 W Main St</t>
  </si>
  <si>
    <t>Connecticut Department of Energy and Environmental Protection - Marine Headquarters</t>
  </si>
  <si>
    <t>333 Ferry Rd</t>
  </si>
  <si>
    <t>Old Lyme</t>
  </si>
  <si>
    <t>Waterbury-Oxford Airport</t>
  </si>
  <si>
    <t>300 Christian St</t>
  </si>
  <si>
    <t>Town of Simsbury - Town Hall</t>
  </si>
  <si>
    <t>933 Hopmeadow St</t>
  </si>
  <si>
    <t>Simsbury</t>
  </si>
  <si>
    <t>Town of Stafford - Community Center</t>
  </si>
  <si>
    <t>3 Buckley Hwy</t>
  </si>
  <si>
    <t>Town of Stafford - Public Works Garage</t>
  </si>
  <si>
    <t>210 E St</t>
  </si>
  <si>
    <t>Ferguson Library - Harry Bennett Branch</t>
  </si>
  <si>
    <t>115 Vine Rd</t>
  </si>
  <si>
    <t>University of Connecticut - Waterbury</t>
  </si>
  <si>
    <t>99 E Main St</t>
  </si>
  <si>
    <t>Waterbury</t>
  </si>
  <si>
    <t>Windham High School</t>
  </si>
  <si>
    <t>355 High St</t>
  </si>
  <si>
    <t>Connecticut Airport Authority - Bradley Airport</t>
  </si>
  <si>
    <t>Cell Phone Lot</t>
  </si>
  <si>
    <t>Windsor Locks</t>
  </si>
  <si>
    <t>LAZ Fly Airport Parking</t>
  </si>
  <si>
    <t>24 Ella Grasso Turnpike</t>
  </si>
  <si>
    <t>Woodbridge Town Library</t>
  </si>
  <si>
    <t>10 Newton Rd</t>
  </si>
  <si>
    <t>Cottage Grove Mobil</t>
  </si>
  <si>
    <t>1115 N Pacific Hwy</t>
  </si>
  <si>
    <t>2019-03-28 00:10:04 UTC</t>
  </si>
  <si>
    <t>Redmond Shell</t>
  </si>
  <si>
    <t>516 SW 5th St</t>
  </si>
  <si>
    <t>Lincoln City Space Age</t>
  </si>
  <si>
    <t>565 SW US 101</t>
  </si>
  <si>
    <t>Lincoln City</t>
  </si>
  <si>
    <t>Chubbs Shell</t>
  </si>
  <si>
    <t>745 US 30</t>
  </si>
  <si>
    <t>St. Helens</t>
  </si>
  <si>
    <t>Leathers Shell</t>
  </si>
  <si>
    <t>5435 SE 72nd Ave</t>
  </si>
  <si>
    <t>Located at SE 72nd and Harold</t>
  </si>
  <si>
    <t>Astro - WSCO #218</t>
  </si>
  <si>
    <t>373 SE Baseline St</t>
  </si>
  <si>
    <t>Roseburg Shell</t>
  </si>
  <si>
    <t>985 W Harvard Ave</t>
  </si>
  <si>
    <t>A&amp;G Conveniences</t>
  </si>
  <si>
    <t>300 Santiam Hwy</t>
  </si>
  <si>
    <t>Astro - WSCO #225</t>
  </si>
  <si>
    <t>12885 SW Pacific Hwy</t>
  </si>
  <si>
    <t>Astro - WSCO #206</t>
  </si>
  <si>
    <t>1111 NW 21st Ave</t>
  </si>
  <si>
    <t>Bandon Chevron</t>
  </si>
  <si>
    <t>785 Highway 101</t>
  </si>
  <si>
    <t>2019-03-27 22:25:48 UTC</t>
  </si>
  <si>
    <t>Prineville Shell</t>
  </si>
  <si>
    <t>801 NW 3rd St</t>
  </si>
  <si>
    <t>Prineville</t>
  </si>
  <si>
    <t>Space Age Eugene</t>
  </si>
  <si>
    <t>4419 Commerce St</t>
  </si>
  <si>
    <t>Leathers Fuels - Newberg</t>
  </si>
  <si>
    <t>201 E 1st St</t>
  </si>
  <si>
    <t>Newberg</t>
  </si>
  <si>
    <t>Leathers - Hilltop Shell</t>
  </si>
  <si>
    <t>1002 Molalla Ave</t>
  </si>
  <si>
    <t>Estacada Shell</t>
  </si>
  <si>
    <t>605 NW Wade St</t>
  </si>
  <si>
    <t>Estacada</t>
  </si>
  <si>
    <t>Leathers</t>
  </si>
  <si>
    <t>10202 NE Sandy Blvd</t>
  </si>
  <si>
    <t>Space Age Fuels</t>
  </si>
  <si>
    <t>13448 Oregon 212</t>
  </si>
  <si>
    <t>Corvallis Towne Pump</t>
  </si>
  <si>
    <t>820 NW Kings Blvd</t>
  </si>
  <si>
    <t>2019-03-28 00:06:43 UTC</t>
  </si>
  <si>
    <t>18544 NW Eider Ct</t>
  </si>
  <si>
    <t>Landform</t>
  </si>
  <si>
    <t>1485 Symmes Rd</t>
  </si>
  <si>
    <t>Marathon - Forward Corp</t>
  </si>
  <si>
    <t>580 S Unionville Rd</t>
  </si>
  <si>
    <t>Shell - Forward Corp</t>
  </si>
  <si>
    <t>6180 Westside Saginaw Rd</t>
  </si>
  <si>
    <t>Kinde One Stop Shop - Clark</t>
  </si>
  <si>
    <t>25 W Kinde Rd</t>
  </si>
  <si>
    <t>Kinde</t>
  </si>
  <si>
    <t>Meijer Gas #50</t>
  </si>
  <si>
    <t>5531 28th St SE</t>
  </si>
  <si>
    <t>3201 Bankhead Dr</t>
  </si>
  <si>
    <t>4500 I-55 N</t>
  </si>
  <si>
    <t>Suite 99</t>
  </si>
  <si>
    <t>Congregational Church in Cumberland</t>
  </si>
  <si>
    <t>282 Main St</t>
  </si>
  <si>
    <t>Located to the left of the main entrance to the Parish Hall in the parking lot</t>
  </si>
  <si>
    <t>Hamilton Library</t>
  </si>
  <si>
    <t>5910 Harford Rd</t>
  </si>
  <si>
    <t>2019-04-10 14:46:09 UTC</t>
  </si>
  <si>
    <t>Orleans Street Library</t>
  </si>
  <si>
    <t>1303 Orleans St</t>
  </si>
  <si>
    <t>2019-04-10 14:44:35 UTC</t>
  </si>
  <si>
    <t>Reisterstown Road Library</t>
  </si>
  <si>
    <t>6310 Reisterstown Rd</t>
  </si>
  <si>
    <t>2019-04-10 14:55:40 UTC</t>
  </si>
  <si>
    <t>Light Street Library</t>
  </si>
  <si>
    <t>1251 Light St</t>
  </si>
  <si>
    <t>2019-04-10 14:43:28 UTC</t>
  </si>
  <si>
    <t>Astro - WSCO #204</t>
  </si>
  <si>
    <t>7510 N Interstate Ave</t>
  </si>
  <si>
    <t>Leathers - 12 Mile Shell</t>
  </si>
  <si>
    <t>22300 SE Stark St</t>
  </si>
  <si>
    <t>Gresham</t>
  </si>
  <si>
    <t>Meadowland Shell</t>
  </si>
  <si>
    <t>16331 Southeast Powell Blvd</t>
  </si>
  <si>
    <t>6390 Richmond Rd</t>
  </si>
  <si>
    <t>1901 Innovation Dr</t>
  </si>
  <si>
    <t>Located near Building B</t>
  </si>
  <si>
    <t>Spa at Kingsmill</t>
  </si>
  <si>
    <t>1010 Kingsmill Rd</t>
  </si>
  <si>
    <t>Richmond Ford West</t>
  </si>
  <si>
    <t>10751 W Broad St</t>
  </si>
  <si>
    <t>Glen Allen</t>
  </si>
  <si>
    <t>11165 Fairfax Blvd</t>
  </si>
  <si>
    <t>Richmond Electricians' Joint Apprenticeship and Training Center</t>
  </si>
  <si>
    <t>11255 Air Park Rd</t>
  </si>
  <si>
    <t>Reston Association</t>
  </si>
  <si>
    <t>12001 Sunrise Valley Dr</t>
  </si>
  <si>
    <t>Reston Corner</t>
  </si>
  <si>
    <t>12007 Sunrise Valley Dr</t>
  </si>
  <si>
    <t>Suttle Motor Corp</t>
  </si>
  <si>
    <t>12525 Jefferson Ave</t>
  </si>
  <si>
    <t>Eastern Mennonite University</t>
  </si>
  <si>
    <t>1307 Park Rd</t>
  </si>
  <si>
    <t>1356 S Main St</t>
  </si>
  <si>
    <t>14470 Smoketown Rd</t>
  </si>
  <si>
    <t>MDistrict Park</t>
  </si>
  <si>
    <t>1501 Wilson Blvd</t>
  </si>
  <si>
    <t>Cavalier Ford Lincoln</t>
  </si>
  <si>
    <t>1515 S Military Hwy</t>
  </si>
  <si>
    <t>Lindsay Chevrolet</t>
  </si>
  <si>
    <t>15605 Jefferson Davis Hwy</t>
  </si>
  <si>
    <t>Virginia Beach City Public Schools</t>
  </si>
  <si>
    <t>1677 Harpers Rd</t>
  </si>
  <si>
    <t>Ourisman Chevrolet</t>
  </si>
  <si>
    <t>1800 Old Richmond Rd</t>
  </si>
  <si>
    <t>Duke Chevrolet</t>
  </si>
  <si>
    <t>2016 N Main St</t>
  </si>
  <si>
    <t>Suffolk</t>
  </si>
  <si>
    <t>Omni - Charlottesville</t>
  </si>
  <si>
    <t>212 Ridge McIntire Rd</t>
  </si>
  <si>
    <t>Priority Chevrolet</t>
  </si>
  <si>
    <t>2216 Old Greenbrier Rd</t>
  </si>
  <si>
    <t>Boyd Chevrolet Buick GMC</t>
  </si>
  <si>
    <t>240 E Cloverleaf Dr</t>
  </si>
  <si>
    <t>Tysinger Mercedes</t>
  </si>
  <si>
    <t>2712 Magruder Blvd</t>
  </si>
  <si>
    <t>Beach Ford</t>
  </si>
  <si>
    <t>2717 Virginia Beach Blvd</t>
  </si>
  <si>
    <t>Crossroads Ford Mazda</t>
  </si>
  <si>
    <t>4500 Whitehill Blvd</t>
  </si>
  <si>
    <t>Prince George</t>
  </si>
  <si>
    <t>Ted Britt Chevrolet</t>
  </si>
  <si>
    <t>46990 Harry Byrd Hwy</t>
  </si>
  <si>
    <t>Fancy Gap KOA</t>
  </si>
  <si>
    <t>47 Fox Trail Loop</t>
  </si>
  <si>
    <t>Fancy Gap</t>
  </si>
  <si>
    <t>Luck Chevrolet</t>
  </si>
  <si>
    <t>516 S Washington Hwy</t>
  </si>
  <si>
    <t>Strosnider Chevrolet</t>
  </si>
  <si>
    <t>5200 Oaklawn Blvd</t>
  </si>
  <si>
    <t>Hopewell</t>
  </si>
  <si>
    <t>Casey Toyota</t>
  </si>
  <si>
    <t>601 E Rochambeau Dr</t>
  </si>
  <si>
    <t>Ourisman Ford</t>
  </si>
  <si>
    <t>6129 Richmond Hwy</t>
  </si>
  <si>
    <t>Giant Foods</t>
  </si>
  <si>
    <t>621 E Glebe Rd</t>
  </si>
  <si>
    <t>Rick Hendrick Chevrolet of Norfolk</t>
  </si>
  <si>
    <t>6252 E Virginia Beach Blvd</t>
  </si>
  <si>
    <t>University of Richmond - Weinstein Hall</t>
  </si>
  <si>
    <t>8 Richmond Way</t>
  </si>
  <si>
    <t>8000 Towers Crescent</t>
  </si>
  <si>
    <t>8000 Towers Crescent Plaza</t>
  </si>
  <si>
    <t>Moore Cadillac</t>
  </si>
  <si>
    <t>9177 W Broad St</t>
  </si>
  <si>
    <t>402 W Bowman Dr</t>
  </si>
  <si>
    <t>338 S Guadalupe</t>
  </si>
  <si>
    <t>300 NE Loop 230</t>
  </si>
  <si>
    <t>Smithville</t>
  </si>
  <si>
    <t>1103 W 2nd St</t>
  </si>
  <si>
    <t>John Day Leathers</t>
  </si>
  <si>
    <t>603 W Main</t>
  </si>
  <si>
    <t>John Day</t>
  </si>
  <si>
    <t>905 Executive Blvd</t>
  </si>
  <si>
    <t>440 Albemarle Dr</t>
  </si>
  <si>
    <t>3105 Santiam Hwy</t>
  </si>
  <si>
    <t>7908 NE Martin Luther King Blvd</t>
  </si>
  <si>
    <t>Powell Boulevard Leathers</t>
  </si>
  <si>
    <t>11421 SE Powell Blvd</t>
  </si>
  <si>
    <t>Arlington County Trade Center Fuel Site</t>
  </si>
  <si>
    <t>3200 S Eads St</t>
  </si>
  <si>
    <t>2407 Beltline Rd SW</t>
  </si>
  <si>
    <t>Siemens Healthcare</t>
  </si>
  <si>
    <t>725 Potter St</t>
  </si>
  <si>
    <t>Located near 5th St</t>
  </si>
  <si>
    <t>Haley Chevrolet</t>
  </si>
  <si>
    <t>12400 Tennessee Plaza</t>
  </si>
  <si>
    <t>Premier Kia</t>
  </si>
  <si>
    <t>205 N Main St</t>
  </si>
  <si>
    <t>Roland Park Library</t>
  </si>
  <si>
    <t>5108 Roland Ave</t>
  </si>
  <si>
    <t>2019-04-10 14:48:01 UTC</t>
  </si>
  <si>
    <t>OneStop Fueling</t>
  </si>
  <si>
    <t>1800 W 181st St S</t>
  </si>
  <si>
    <t>Mounds</t>
  </si>
  <si>
    <t>Jetz Convenience Center</t>
  </si>
  <si>
    <t>607 S 70th St</t>
  </si>
  <si>
    <t>Clean Energy - FedEx Freight</t>
  </si>
  <si>
    <t>8100 S Bryant Ave</t>
  </si>
  <si>
    <t>McKeever Lodge at Pipestem Resort State Park</t>
  </si>
  <si>
    <t>3405 Pipestem Dr</t>
  </si>
  <si>
    <t>Pipestem</t>
  </si>
  <si>
    <t>Hinton Technology Center</t>
  </si>
  <si>
    <t>301 Summers St</t>
  </si>
  <si>
    <t>11666 National Blvd</t>
  </si>
  <si>
    <t>Kwik Trip #162</t>
  </si>
  <si>
    <t>16401 72nd St NE</t>
  </si>
  <si>
    <t>Otsego</t>
  </si>
  <si>
    <t>Landmark Resort</t>
  </si>
  <si>
    <t>4929 Landmark Dr</t>
  </si>
  <si>
    <t>Egg Harbor</t>
  </si>
  <si>
    <t>Library! at Ustick &amp; Cole</t>
  </si>
  <si>
    <t>7557 W Ustick Rd</t>
  </si>
  <si>
    <t>Boise Towne Square Mall</t>
  </si>
  <si>
    <t>350 N Milwaukee</t>
  </si>
  <si>
    <t>Near the Talbots</t>
  </si>
  <si>
    <t>Yellowstone Forever</t>
  </si>
  <si>
    <t>308 E Park St</t>
  </si>
  <si>
    <t>Located at the north entrance to Yellowstone National Park</t>
  </si>
  <si>
    <t>Olsen's BP</t>
  </si>
  <si>
    <t>110 Locust St</t>
  </si>
  <si>
    <t>Central Arkansas Main Library - Parking Deck</t>
  </si>
  <si>
    <t>100 Rock St</t>
  </si>
  <si>
    <t>Located on the Green Level</t>
  </si>
  <si>
    <t>Speedway #6207</t>
  </si>
  <si>
    <t>1495 E Wilson St</t>
  </si>
  <si>
    <t>Speedway #8495</t>
  </si>
  <si>
    <t>910 McFarland Pkwy</t>
  </si>
  <si>
    <t>Marathon Gas - Gallops Goshen</t>
  </si>
  <si>
    <t>18423 US 20</t>
  </si>
  <si>
    <t>Speedway #7412</t>
  </si>
  <si>
    <t>1110-1120 W Irving Park Rd</t>
  </si>
  <si>
    <t>Speedway #7173</t>
  </si>
  <si>
    <t>108 Battalion Blvd</t>
  </si>
  <si>
    <t>City of Fort Collins</t>
  </si>
  <si>
    <t>835 Wood St</t>
  </si>
  <si>
    <t>Mountaineer Grille</t>
  </si>
  <si>
    <t>166 Barnett Run Rd</t>
  </si>
  <si>
    <t>Hotel Rosedale</t>
  </si>
  <si>
    <t>2400 Camino Del Rio Ct</t>
  </si>
  <si>
    <t>2801 Highway 280 S</t>
  </si>
  <si>
    <t>5035 Coliseum St</t>
  </si>
  <si>
    <t>1089 E Collins Blvd</t>
  </si>
  <si>
    <t>333 Commerce St</t>
  </si>
  <si>
    <t>1126 Pine St</t>
  </si>
  <si>
    <t>Speedway #6809</t>
  </si>
  <si>
    <t>2139 N Manheim Rd</t>
  </si>
  <si>
    <t>Naval Exchange - Walter Reed National Military Medical Center - Bethesda</t>
  </si>
  <si>
    <t>8901 Wisconsin Ave</t>
  </si>
  <si>
    <t>Bldg 82</t>
  </si>
  <si>
    <t>Valley Transit</t>
  </si>
  <si>
    <t>1401 W Rose St</t>
  </si>
  <si>
    <t>Dolphin Bay Resort and Spa</t>
  </si>
  <si>
    <t>2727 Shell Beach Rd</t>
  </si>
  <si>
    <t>Grand Bohemian Hotel</t>
  </si>
  <si>
    <t>2655 Lane Park Rd</t>
  </si>
  <si>
    <t>105 Southpark Dr</t>
  </si>
  <si>
    <t>New Belgium Brewery</t>
  </si>
  <si>
    <t>21 Craven St</t>
  </si>
  <si>
    <t>Two chargers located by the Tasting Room, four chargers located by the employee parking lot</t>
  </si>
  <si>
    <t>Shenvalee Golf Club</t>
  </si>
  <si>
    <t>9660 Fairway Dr</t>
  </si>
  <si>
    <t>Sheetz Store #516</t>
  </si>
  <si>
    <t>20 Oakmont Ln</t>
  </si>
  <si>
    <t>Kum &amp; Go #1837</t>
  </si>
  <si>
    <t>24055 E Highway 51</t>
  </si>
  <si>
    <t>Waste Management - Fresno Hauling</t>
  </si>
  <si>
    <t>5608 S Villa Ave</t>
  </si>
  <si>
    <t>2019-03-04 19:26:29 UTC</t>
  </si>
  <si>
    <t>Sheetz Store #404</t>
  </si>
  <si>
    <t>2800 N Ridge Rd</t>
  </si>
  <si>
    <t>Las Positas College</t>
  </si>
  <si>
    <t>3000 Campus Hill Dr</t>
  </si>
  <si>
    <t>Located on I-580 at Isabel Lot A and Lot F</t>
  </si>
  <si>
    <t>Huntington Beach Union High School District</t>
  </si>
  <si>
    <t>7180 Yorktown Ave</t>
  </si>
  <si>
    <t>Lindsay Unified School District</t>
  </si>
  <si>
    <t>250 N Harvard Ave</t>
  </si>
  <si>
    <t>Lindsay</t>
  </si>
  <si>
    <t>Maryland Port Administration - Site 83</t>
  </si>
  <si>
    <t>2700 Broening Hwy</t>
  </si>
  <si>
    <t>City of San Diego</t>
  </si>
  <si>
    <t>8353 Miramar Pl</t>
  </si>
  <si>
    <t>Fueling of City of San Diego refuse and recycling collection vehicles</t>
  </si>
  <si>
    <t>Sheetz Store #491</t>
  </si>
  <si>
    <t>135 Market St</t>
  </si>
  <si>
    <t>Zion Crossroads</t>
  </si>
  <si>
    <t>Sheetz Store #207</t>
  </si>
  <si>
    <t>1683 Berryville Pike</t>
  </si>
  <si>
    <t>Sheetz Store #408</t>
  </si>
  <si>
    <t>2156 W Main St</t>
  </si>
  <si>
    <t>Sheetz Store #701</t>
  </si>
  <si>
    <t>227 Conicville Rd</t>
  </si>
  <si>
    <t>Mt Jackson</t>
  </si>
  <si>
    <t>Sheetz Store #532</t>
  </si>
  <si>
    <t>2807 Lafayette Blvd</t>
  </si>
  <si>
    <t>Sheetz Store #403</t>
  </si>
  <si>
    <t>3927 Wards Rd</t>
  </si>
  <si>
    <t>Lynchburg</t>
  </si>
  <si>
    <t>Sheetz Store #565</t>
  </si>
  <si>
    <t>4201 Anderson Hwy</t>
  </si>
  <si>
    <t>Sheetz Store #514</t>
  </si>
  <si>
    <t>600 E Nelson St</t>
  </si>
  <si>
    <t>Clifton Park Golf Course</t>
  </si>
  <si>
    <t>2701 St Lo Dr</t>
  </si>
  <si>
    <t>Carroll Park Golf Course</t>
  </si>
  <si>
    <t>2100 Washington Blvd</t>
  </si>
  <si>
    <t>Post Park</t>
  </si>
  <si>
    <t>3300 E West Hwy</t>
  </si>
  <si>
    <t>Hyattsville</t>
  </si>
  <si>
    <t>Cylburn Arboretum</t>
  </si>
  <si>
    <t>4975 Greenspring Ave</t>
  </si>
  <si>
    <t>Greenhouse Classroom</t>
  </si>
  <si>
    <t>Camden Yards</t>
  </si>
  <si>
    <t>333 W Camden St</t>
  </si>
  <si>
    <t>N Warehouse Lot</t>
  </si>
  <si>
    <t>University of Maryland - Chesapeake Biological Laboratory</t>
  </si>
  <si>
    <t>129 Williams St</t>
  </si>
  <si>
    <t>Solomons</t>
  </si>
  <si>
    <t>TransIT Services of Frederick County</t>
  </si>
  <si>
    <t>1040 Rocky Springs Rd</t>
  </si>
  <si>
    <t>Mount Pleasant Ice Arena</t>
  </si>
  <si>
    <t>6101 Hillen Rd</t>
  </si>
  <si>
    <t>Wyndham Garden North BW Parkway</t>
  </si>
  <si>
    <t>5811 Annapolis Rd</t>
  </si>
  <si>
    <t>Cheverly</t>
  </si>
  <si>
    <t>Skyline Network Engineering</t>
  </si>
  <si>
    <t>6956 Aviation Blvd</t>
  </si>
  <si>
    <t>Main Street Bank</t>
  </si>
  <si>
    <t>10089 Fairfax Blvd</t>
  </si>
  <si>
    <t>Located in back parking lot</t>
  </si>
  <si>
    <t>Hazel River Inn</t>
  </si>
  <si>
    <t>11227 Eggbornsville Rd</t>
  </si>
  <si>
    <t>1200 S Eads St</t>
  </si>
  <si>
    <t>Located in parking deck</t>
  </si>
  <si>
    <t>Comfort Inn</t>
  </si>
  <si>
    <t>1588 Main St</t>
  </si>
  <si>
    <t>Altavista</t>
  </si>
  <si>
    <t>University of Richmond - Chapel Parking</t>
  </si>
  <si>
    <t>22 Westhampton Way</t>
  </si>
  <si>
    <t>Northside Waste Water Treatment Facility</t>
  </si>
  <si>
    <t>229 Northside Dr</t>
  </si>
  <si>
    <t>Priority Toyota</t>
  </si>
  <si>
    <t>2301 W Mercury Blvd</t>
  </si>
  <si>
    <t>Danville City Hall</t>
  </si>
  <si>
    <t>427 Patton St</t>
  </si>
  <si>
    <t>Radley Chevrolet</t>
  </si>
  <si>
    <t>3670 Jefferson Davis Hwy</t>
  </si>
  <si>
    <t>Massanutten Resort</t>
  </si>
  <si>
    <t>3980 Massanutten Dr</t>
  </si>
  <si>
    <t>McGaheysville</t>
  </si>
  <si>
    <t>Drive Square Inc</t>
  </si>
  <si>
    <t>5606 General Washington Dr</t>
  </si>
  <si>
    <t>Located near the "Mixing Bowl" I-95/I-395/I-495, Edsall Rd. industrial area. Enter from the courtyard of the building.</t>
  </si>
  <si>
    <t>Hall Chevrolet</t>
  </si>
  <si>
    <t>6412 Western Branch</t>
  </si>
  <si>
    <t>Richmond Department of General Services</t>
  </si>
  <si>
    <t>Royal Chevrolet</t>
  </si>
  <si>
    <t>4502 W Broad St</t>
  </si>
  <si>
    <t>University of Toledo - Plant Operations Building</t>
  </si>
  <si>
    <t>2925 E Rocket Dr</t>
  </si>
  <si>
    <t>University of Toledo - Parking Area 22</t>
  </si>
  <si>
    <t>457 Parkside Blvd</t>
  </si>
  <si>
    <t>University of Toledo - Parking Area 44</t>
  </si>
  <si>
    <t>1135 Transverse Dr</t>
  </si>
  <si>
    <t>City of Toledo</t>
  </si>
  <si>
    <t>393 N Superior St</t>
  </si>
  <si>
    <t>Located at metered parking near North Superior and Adams Street</t>
  </si>
  <si>
    <t>Toledo Museum of Art</t>
  </si>
  <si>
    <t>2445 Monroe St</t>
  </si>
  <si>
    <t>Lot 1</t>
  </si>
  <si>
    <t>Matthews Ford Oregon</t>
  </si>
  <si>
    <t>2811 Navarre Ave</t>
  </si>
  <si>
    <t>Oregon</t>
  </si>
  <si>
    <t>Ed Schmidt Volvo VW</t>
  </si>
  <si>
    <t>26875 N Dixie Hwy</t>
  </si>
  <si>
    <t>Located in the Volvo service center</t>
  </si>
  <si>
    <t>2300 State Route 256</t>
  </si>
  <si>
    <t>34 S Napoleon Ave</t>
  </si>
  <si>
    <t>Byers Imports - Porsche</t>
  </si>
  <si>
    <t>401 N Hamilton Rd</t>
  </si>
  <si>
    <t>18 NE Catawba Rd</t>
  </si>
  <si>
    <t>Port Clinton</t>
  </si>
  <si>
    <t>4100 Easton Gateway Dr</t>
  </si>
  <si>
    <t>G&amp;S Titanium</t>
  </si>
  <si>
    <t>4000 Lincoln Way E</t>
  </si>
  <si>
    <t>Firelands Retirement Community</t>
  </si>
  <si>
    <t>1025 W Erie Ave</t>
  </si>
  <si>
    <t>Lorain</t>
  </si>
  <si>
    <t>Joseph Garage - Russell Street</t>
  </si>
  <si>
    <t>53 W Russell St</t>
  </si>
  <si>
    <t>97 E Main St</t>
  </si>
  <si>
    <t>Porsche North Olmsted</t>
  </si>
  <si>
    <t>28400 Lorain Rd</t>
  </si>
  <si>
    <t>Liberty Ford</t>
  </si>
  <si>
    <t>6600 Pearl Rd</t>
  </si>
  <si>
    <t>Parma Heights</t>
  </si>
  <si>
    <t>Cleveland Clinic Hospital</t>
  </si>
  <si>
    <t>9500 Euclid Ave</t>
  </si>
  <si>
    <t>Located in parking garage 1 on the first level</t>
  </si>
  <si>
    <t>Uptown Parking - University Circle</t>
  </si>
  <si>
    <t>11473 Euclid Ave</t>
  </si>
  <si>
    <t>Located behind Constantino's Market</t>
  </si>
  <si>
    <t>First Unitarian Church of Cleveland</t>
  </si>
  <si>
    <t>21600 Shaker Blvd</t>
  </si>
  <si>
    <t>Shaker Heights</t>
  </si>
  <si>
    <t>Sohar's All Season Mower Service Inc</t>
  </si>
  <si>
    <t>600 Highland Rd</t>
  </si>
  <si>
    <t>Charles Auto Family Chevrolet Buick</t>
  </si>
  <si>
    <t>10851 North St</t>
  </si>
  <si>
    <t>Garrettsville</t>
  </si>
  <si>
    <t>IBEW Local 573</t>
  </si>
  <si>
    <t>4550 Research Pkwy NW</t>
  </si>
  <si>
    <t>Holiday Inn Express &amp; Suites - LaMalfa Conference Center</t>
  </si>
  <si>
    <t>5785 Heisley Rd</t>
  </si>
  <si>
    <t>Classic Chevrolet</t>
  </si>
  <si>
    <t>6877 Center St</t>
  </si>
  <si>
    <t>Classic Cadillac</t>
  </si>
  <si>
    <t>8470 Tyler Blvd</t>
  </si>
  <si>
    <t>Classic Ford Lincoln</t>
  </si>
  <si>
    <t>8540 Tyler Blvd</t>
  </si>
  <si>
    <t>Apostolic Church of Barberton</t>
  </si>
  <si>
    <t>1717 Turkeyfoot Lake Rd</t>
  </si>
  <si>
    <t>Broadway Deck</t>
  </si>
  <si>
    <t>120 S Broadway</t>
  </si>
  <si>
    <t>Located on level 2</t>
  </si>
  <si>
    <t>Cascade Audi</t>
  </si>
  <si>
    <t>4151 State Rd</t>
  </si>
  <si>
    <t>Kent State University - Office of Institutional Advancement</t>
  </si>
  <si>
    <t>350 S Lincoln St</t>
  </si>
  <si>
    <t>Kent State University - Heer Hall</t>
  </si>
  <si>
    <t>635 Loop Rd</t>
  </si>
  <si>
    <t>Kroger Marketplace</t>
  </si>
  <si>
    <t>731 W Market St</t>
  </si>
  <si>
    <t>Aileron Entrepreneurship Center</t>
  </si>
  <si>
    <t>8860 Wildcat Rd</t>
  </si>
  <si>
    <t>Innovative Business Computer Solutions, Inc</t>
  </si>
  <si>
    <t>303 Shady Tree Ct</t>
  </si>
  <si>
    <t>Wright Point Office Park</t>
  </si>
  <si>
    <t>5200 Springfield St</t>
  </si>
  <si>
    <t>2019-02-26 18:28:15 UTC</t>
  </si>
  <si>
    <t>Sinclair Community College - Building 20</t>
  </si>
  <si>
    <t>50-172 Ohio 4</t>
  </si>
  <si>
    <t>West Fifth Street at South Edwin C. Moses Blvd</t>
  </si>
  <si>
    <t>Sinclair Community College - Building 9</t>
  </si>
  <si>
    <t>Located in Parking Lot EE along West Fifth Street between South Perry and South Wilkinson</t>
  </si>
  <si>
    <t>Kettering Medical Center</t>
  </si>
  <si>
    <t>3535 Southern Blvd</t>
  </si>
  <si>
    <t>Located at the central garage</t>
  </si>
  <si>
    <t>Total Cable Solutions</t>
  </si>
  <si>
    <t>475 Victory Dr</t>
  </si>
  <si>
    <t>Jeff Drennen Chevrolet</t>
  </si>
  <si>
    <t>3657 Maple Ave</t>
  </si>
  <si>
    <t>Located in the service center</t>
  </si>
  <si>
    <t>Ohio Northern University - Pharmacy Building</t>
  </si>
  <si>
    <t>525 S Main St</t>
  </si>
  <si>
    <t>Bob Sumerel Tire and Service</t>
  </si>
  <si>
    <t>9167 Union Cemetery Rd</t>
  </si>
  <si>
    <t>McCluskey Chevrolet</t>
  </si>
  <si>
    <t>9673 Kings Automall Dr</t>
  </si>
  <si>
    <t>Porsche of Kings Auto Mall</t>
  </si>
  <si>
    <t>9847 Kings Auto Mall Rd</t>
  </si>
  <si>
    <t>Contech Engineered Solutions LLC</t>
  </si>
  <si>
    <t>9025 Centre Pointe Dr</t>
  </si>
  <si>
    <t>Camargo Cadillac</t>
  </si>
  <si>
    <t>9880 Montgomery Rd</t>
  </si>
  <si>
    <t>Columbia Chevrolet</t>
  </si>
  <si>
    <t>9750 Montgomery Rd</t>
  </si>
  <si>
    <t>399 E Galbraith Rd</t>
  </si>
  <si>
    <t>Porsche of the Village</t>
  </si>
  <si>
    <t>4113 Plainville Rd</t>
  </si>
  <si>
    <t>Mac's Pizza Pub</t>
  </si>
  <si>
    <t>205 W McMillan St</t>
  </si>
  <si>
    <t>84.51 Parking Garage</t>
  </si>
  <si>
    <t>100 W 5th St</t>
  </si>
  <si>
    <t>Legacy on Lanier Golf Club</t>
  </si>
  <si>
    <t>7000 Lanier Islands Pkwy</t>
  </si>
  <si>
    <t>Mall of Georgia Ford</t>
  </si>
  <si>
    <t>4525 Nelson Brogdon Blvd</t>
  </si>
  <si>
    <t>Rick Hendrick Chevrolet of Buford</t>
  </si>
  <si>
    <t>4490 S Lee St</t>
  </si>
  <si>
    <t>2019-01-29 15:29:12 UTC</t>
  </si>
  <si>
    <t>Kritters Country Club</t>
  </si>
  <si>
    <t>7377 W Strickland St</t>
  </si>
  <si>
    <t>Douglasville</t>
  </si>
  <si>
    <t>Elbert County Government Complex</t>
  </si>
  <si>
    <t>45 Forest Ave</t>
  </si>
  <si>
    <t>Elberton</t>
  </si>
  <si>
    <t>Dyer Kia</t>
  </si>
  <si>
    <t>4580 Washington Rd</t>
  </si>
  <si>
    <t>Evans</t>
  </si>
  <si>
    <t>Westin - Jekyll Island</t>
  </si>
  <si>
    <t>110 Ocean Way</t>
  </si>
  <si>
    <t>Jekyll Island</t>
  </si>
  <si>
    <t>Kennesaw State University - East Parking Deck</t>
  </si>
  <si>
    <t>1000 Chastain Rd</t>
  </si>
  <si>
    <t>John Thornton Chevrolet</t>
  </si>
  <si>
    <t>1971 Thornton Rd</t>
  </si>
  <si>
    <t>John Bleakley Ford</t>
  </si>
  <si>
    <t>870 Thornton Rd</t>
  </si>
  <si>
    <t>Located on the left hand side of the building</t>
  </si>
  <si>
    <t>O'Kelly Memorial Library</t>
  </si>
  <si>
    <t>363 Conyers Rd</t>
  </si>
  <si>
    <t>Navicent Health - Green Deck</t>
  </si>
  <si>
    <t>777 Hemlock St</t>
  </si>
  <si>
    <t>Located on first level</t>
  </si>
  <si>
    <t>McDonough Nissan</t>
  </si>
  <si>
    <t>1775 Avalon Pkwy</t>
  </si>
  <si>
    <t>McDonough</t>
  </si>
  <si>
    <t>Heritage Mitsubishi</t>
  </si>
  <si>
    <t>7134 Jonesboro Rd</t>
  </si>
  <si>
    <t>SouthTowne Chevrolet</t>
  </si>
  <si>
    <t>695 Bullsboro Dr</t>
  </si>
  <si>
    <t>One located in service, one located in sales</t>
  </si>
  <si>
    <t>City of Norcross - City Hall</t>
  </si>
  <si>
    <t>65 Lawrenceville St</t>
  </si>
  <si>
    <t>Roswell Mitsubishi</t>
  </si>
  <si>
    <t>11170 Alpharetta Hwy</t>
  </si>
  <si>
    <t>Audi North Atlanta</t>
  </si>
  <si>
    <t>11505 Alpharetta Hwy</t>
  </si>
  <si>
    <t>Georgia Piedmont Technical College - DeKalb Campus</t>
  </si>
  <si>
    <t>495 N Indian Creek Dr</t>
  </si>
  <si>
    <t>Rick Hendrick Chevrolet</t>
  </si>
  <si>
    <t>3277 Satellite Blvd NW</t>
  </si>
  <si>
    <t>2019-01-29 15:37:39 UTC</t>
  </si>
  <si>
    <t>Northeast Georgia Medical Plaza</t>
  </si>
  <si>
    <t>1440 River Pl</t>
  </si>
  <si>
    <t>Located in the EV lot</t>
  </si>
  <si>
    <t>Merial Inc</t>
  </si>
  <si>
    <t>3239 Satellite Blvd</t>
  </si>
  <si>
    <t>4333 Washington Rd</t>
  </si>
  <si>
    <t>City of Newnan - City Hall</t>
  </si>
  <si>
    <t>25 LaGrange St</t>
  </si>
  <si>
    <t>The General Store at Serenbe</t>
  </si>
  <si>
    <t>10642 Serenbe Ln</t>
  </si>
  <si>
    <t>Smith Douglas Homes</t>
  </si>
  <si>
    <t>110 Village Trail</t>
  </si>
  <si>
    <t>Columbus State University</t>
  </si>
  <si>
    <t>4025 University Ave</t>
  </si>
  <si>
    <t>Located in parking lot of Schuster Student Success Center</t>
  </si>
  <si>
    <t>State Farm</t>
  </si>
  <si>
    <t>5755 Lawrenceville Hwy</t>
  </si>
  <si>
    <t>Westmoreland County Schools</t>
  </si>
  <si>
    <t>41 Opal Ln</t>
  </si>
  <si>
    <t>Montross</t>
  </si>
  <si>
    <t>Class A Landscaping</t>
  </si>
  <si>
    <t>500 New York Ave</t>
  </si>
  <si>
    <t>7300 Walmsley Blvd</t>
  </si>
  <si>
    <t>Thorntons #66</t>
  </si>
  <si>
    <t>1771 Norton Rd</t>
  </si>
  <si>
    <t>Galloway</t>
  </si>
  <si>
    <t>Thorntons #501</t>
  </si>
  <si>
    <t>2333 N Wilson Rd</t>
  </si>
  <si>
    <t>Thorntons #22</t>
  </si>
  <si>
    <t>202 E 10th St</t>
  </si>
  <si>
    <t>Thorntons #156</t>
  </si>
  <si>
    <t>1401 Corydon Pike</t>
  </si>
  <si>
    <t>Bob Johnson Chevrolet</t>
  </si>
  <si>
    <t>1271 W Ridge Rd</t>
  </si>
  <si>
    <t>Fresno Yosemite International Airport - Long Term Parking</t>
  </si>
  <si>
    <t>5175 E Clinton Way</t>
  </si>
  <si>
    <t>At the intersection of McKinley and Peach</t>
  </si>
  <si>
    <t>Peconic Lane Community Center</t>
  </si>
  <si>
    <t>1170 Peconic Ln</t>
  </si>
  <si>
    <t>Peconic</t>
  </si>
  <si>
    <t>City of Baton Rouge - Louisiana Avenue</t>
  </si>
  <si>
    <t>351 Louisiana Ave</t>
  </si>
  <si>
    <t>Saint Ferdinand St</t>
  </si>
  <si>
    <t>City of Baton Rouge - Convention Street Garage</t>
  </si>
  <si>
    <t>291 Convention St</t>
  </si>
  <si>
    <t>Located at N 3rd St</t>
  </si>
  <si>
    <t>City of Baton Rouge - Lafayette Street</t>
  </si>
  <si>
    <t>151 Lafayette St</t>
  </si>
  <si>
    <t>S of Convention</t>
  </si>
  <si>
    <t>City of Baton Rouge - Main Street</t>
  </si>
  <si>
    <t>550 Main St</t>
  </si>
  <si>
    <t>W of 6th Street</t>
  </si>
  <si>
    <t>590 Lafayette St</t>
  </si>
  <si>
    <t>Western Auto</t>
  </si>
  <si>
    <t>1406 Main St</t>
  </si>
  <si>
    <t>One Hour Heating &amp; Air Conditioning</t>
  </si>
  <si>
    <t>653 W Bel Air Ave</t>
  </si>
  <si>
    <t>King Limo Inc</t>
  </si>
  <si>
    <t>370 Crooked Ln</t>
  </si>
  <si>
    <t>Park 'N Jet</t>
  </si>
  <si>
    <t>76 Industrial Hwy</t>
  </si>
  <si>
    <t>Essington</t>
  </si>
  <si>
    <t>Gary Rome Hyundai</t>
  </si>
  <si>
    <t>150 Whiting Farms Rd</t>
  </si>
  <si>
    <t>867 Brevard Rd</t>
  </si>
  <si>
    <t>201 Barber Blvd</t>
  </si>
  <si>
    <t>Alabama Department of Transportation</t>
  </si>
  <si>
    <t>23445 Highway 431 N</t>
  </si>
  <si>
    <t>Guntersville</t>
  </si>
  <si>
    <t>1020 Bankhead Hwy W</t>
  </si>
  <si>
    <t>240 Highway 280</t>
  </si>
  <si>
    <t>Alexander City</t>
  </si>
  <si>
    <t>2715 E Skyland Blvd</t>
  </si>
  <si>
    <t>608 Chisholm St</t>
  </si>
  <si>
    <t>299 Elba Hwy</t>
  </si>
  <si>
    <t>600 Max Gillis Rd</t>
  </si>
  <si>
    <t>Grove Hill</t>
  </si>
  <si>
    <t>1701 I-65 W Service Rd N</t>
  </si>
  <si>
    <t>Kwik Trip #146</t>
  </si>
  <si>
    <t>2211 W Division St</t>
  </si>
  <si>
    <t>Twin Falls Resort State Park</t>
  </si>
  <si>
    <t>97 RR</t>
  </si>
  <si>
    <t>Mullens</t>
  </si>
  <si>
    <t>Kwik Trip #152</t>
  </si>
  <si>
    <t>3278 Highway 61 N</t>
  </si>
  <si>
    <t>Vadnais Heights</t>
  </si>
  <si>
    <t>Kwik Trip #141</t>
  </si>
  <si>
    <t>1100 7th Ave</t>
  </si>
  <si>
    <t>Kwik Trip #179</t>
  </si>
  <si>
    <t>4600 Slater Rd</t>
  </si>
  <si>
    <t>Kwik Trip #144</t>
  </si>
  <si>
    <t>900 Washington Ave</t>
  </si>
  <si>
    <t>Skagit General Store</t>
  </si>
  <si>
    <t>Located behind store, east of Highway 20</t>
  </si>
  <si>
    <t>Leavenworth Fish Hatchery</t>
  </si>
  <si>
    <t>12790 Fish Hatchery Rd</t>
  </si>
  <si>
    <t>Located at gate to hatchery</t>
  </si>
  <si>
    <t>Lincoln County Museum</t>
  </si>
  <si>
    <t>600 7th St</t>
  </si>
  <si>
    <t>Located one block south of Highway 2</t>
  </si>
  <si>
    <t>Publix #1475</t>
  </si>
  <si>
    <t>34 Miller St</t>
  </si>
  <si>
    <t>Located in the back right hand corner in parking garage</t>
  </si>
  <si>
    <t>Publix #1494</t>
  </si>
  <si>
    <t>1500 SW 57th Ave</t>
  </si>
  <si>
    <t>Located on the second floor of the parking garage on the opposite end of the building from the elevators</t>
  </si>
  <si>
    <t>West Miami</t>
  </si>
  <si>
    <t>Publix #1512</t>
  </si>
  <si>
    <t>230 20th St S</t>
  </si>
  <si>
    <t>Located on parking level #2 toward rear of building</t>
  </si>
  <si>
    <t>Publix #1531</t>
  </si>
  <si>
    <t>725 1st Ave S</t>
  </si>
  <si>
    <t>Located on the second floor of the parking garage</t>
  </si>
  <si>
    <t>Hartsfield-Jackson Atlanta International Airport - Domestic Terminal South</t>
  </si>
  <si>
    <t>6000 N Terminal Pkwy</t>
  </si>
  <si>
    <t>Located on the ground floor</t>
  </si>
  <si>
    <t>Hartsfield-Jackson Atlanta International Airport - Domestic Terminal North</t>
  </si>
  <si>
    <t>Hartsfield-Jackson Atlanta International Airport - Maynard H. Jackson International Hourly</t>
  </si>
  <si>
    <t>Located on the second floor</t>
  </si>
  <si>
    <t>Hartsfield-Jackson Atlanta International Airport - Maynard H. Jackson International Park and Ride</t>
  </si>
  <si>
    <t>Hartsfield-Jackson Atlanta International Airport - South Department of Aviation Employee Lot</t>
  </si>
  <si>
    <t>Hartsfield-Jackson Atlanta International Airport - Technical Support Campus</t>
  </si>
  <si>
    <t>Hartsfield-Jackson Atlanta International Airport - Airport Maintenance</t>
  </si>
  <si>
    <t>Located at Building 1</t>
  </si>
  <si>
    <t>SuperAmerica #5013</t>
  </si>
  <si>
    <t>3535 W St. Germain St</t>
  </si>
  <si>
    <t>SuperAmerica #4857</t>
  </si>
  <si>
    <t>1013 2nd St S</t>
  </si>
  <si>
    <t>SuperAmerica #4743</t>
  </si>
  <si>
    <t>6405 Minnetonka Blvd</t>
  </si>
  <si>
    <t>Holiday Stationstore #3563</t>
  </si>
  <si>
    <t>7295 University Ave</t>
  </si>
  <si>
    <t>Fridley</t>
  </si>
  <si>
    <t>Reed's 4th Ave - Minnoco</t>
  </si>
  <si>
    <t>901 4th Ave NE</t>
  </si>
  <si>
    <t>574 Old Highway 8 NW</t>
  </si>
  <si>
    <t>Youngsted's Brookside Minnoco</t>
  </si>
  <si>
    <t>5925 Excelsior Blvd</t>
  </si>
  <si>
    <t>Tobiasi Stop 2 - Minnoco</t>
  </si>
  <si>
    <t>933 Minnehaha Ave</t>
  </si>
  <si>
    <t>Bona Brothers Auto &amp; Truck Services - Minnoco</t>
  </si>
  <si>
    <t>5311 University Ave NE</t>
  </si>
  <si>
    <t>2019-03-27 21:33:52 UTC</t>
  </si>
  <si>
    <t>Ralphie's Minnoco</t>
  </si>
  <si>
    <t>13374 Highway 10</t>
  </si>
  <si>
    <t>Jeff's Little Store - Minnoco</t>
  </si>
  <si>
    <t>3335 Marion Rd SE</t>
  </si>
  <si>
    <t>SuperAmerica #4876</t>
  </si>
  <si>
    <t>230 Pine Cone Rd S</t>
  </si>
  <si>
    <t>Sartell</t>
  </si>
  <si>
    <t>Insource Renewables</t>
  </si>
  <si>
    <t>113 N Lancey St</t>
  </si>
  <si>
    <t>Hillsborough County Schools</t>
  </si>
  <si>
    <t>4251 W South Ave</t>
  </si>
  <si>
    <t>Haase's Main Stop</t>
  </si>
  <si>
    <t>411 Main St</t>
  </si>
  <si>
    <t>Scotland</t>
  </si>
  <si>
    <t>RaceTrac #2414</t>
  </si>
  <si>
    <t>8971 Cody Lee Rd</t>
  </si>
  <si>
    <t>Gate #1227</t>
  </si>
  <si>
    <t>60 Airport Center Dr</t>
  </si>
  <si>
    <t>Sacramento International Airport - Cell Phone Lot</t>
  </si>
  <si>
    <t>Los Angeles Police Department - Main Street Parking</t>
  </si>
  <si>
    <t>260 S Main St</t>
  </si>
  <si>
    <t>East Century Boulevard Street Parking</t>
  </si>
  <si>
    <t>1771 E Century Blvd</t>
  </si>
  <si>
    <t>Power Pole mounted along E Century Blvd</t>
  </si>
  <si>
    <t>2019-02-01 20:51:30 UTC</t>
  </si>
  <si>
    <t>Meadows Landmark</t>
  </si>
  <si>
    <t>201-301 St Route 17 N</t>
  </si>
  <si>
    <t>Rutherford</t>
  </si>
  <si>
    <t>Softechnologies</t>
  </si>
  <si>
    <t>1504 W Northwest Blvd</t>
  </si>
  <si>
    <t>1680 Edgeworth Ave</t>
  </si>
  <si>
    <t>2019-02-16 18:53:55 UTC</t>
  </si>
  <si>
    <t>Dave White Chevrolet</t>
  </si>
  <si>
    <t>5880 Monroe St</t>
  </si>
  <si>
    <t>Northwest College</t>
  </si>
  <si>
    <t>22600 OH-34</t>
  </si>
  <si>
    <t>Archbold</t>
  </si>
  <si>
    <t>Spitzer Mitsubishi</t>
  </si>
  <si>
    <t>4840 Transportation Dr</t>
  </si>
  <si>
    <t>Reineke Ford Lincoln</t>
  </si>
  <si>
    <t>12000 County Rd 99</t>
  </si>
  <si>
    <t>Wright State University - Allyn Hall</t>
  </si>
  <si>
    <t>3640 Colonel Glenn Hwy</t>
  </si>
  <si>
    <t>Sheetz Store #419</t>
  </si>
  <si>
    <t>4 Mall Rd</t>
  </si>
  <si>
    <t>Barboursville</t>
  </si>
  <si>
    <t>Kwik Trip #184</t>
  </si>
  <si>
    <t>2001 Golf Rd</t>
  </si>
  <si>
    <t>Canby Space Age</t>
  </si>
  <si>
    <t>1120 SW 1st Ave</t>
  </si>
  <si>
    <t>Star Oilco - Lombard Shell</t>
  </si>
  <si>
    <t>5305 N Lombard St</t>
  </si>
  <si>
    <t>Leathers - Albany</t>
  </si>
  <si>
    <t>33385 Highway 34 SE</t>
  </si>
  <si>
    <t>Leathers - Central Point Shell</t>
  </si>
  <si>
    <t>5020 Tablerock Rd</t>
  </si>
  <si>
    <t>Leathers - Aurora Shell</t>
  </si>
  <si>
    <t>21687 Highway 99 E</t>
  </si>
  <si>
    <t>Hays Oil Co</t>
  </si>
  <si>
    <t>1890 S Pacific Hwy</t>
  </si>
  <si>
    <t>Mary Savio Medical Center</t>
  </si>
  <si>
    <t>98-1247 Kaahumanu St</t>
  </si>
  <si>
    <t>Located in 1st floor parking on the left</t>
  </si>
  <si>
    <t>Leeward Community College</t>
  </si>
  <si>
    <t>96-045 Ala Ike</t>
  </si>
  <si>
    <t>Honolulu Community College</t>
  </si>
  <si>
    <t>874 Dillingham Blvd</t>
  </si>
  <si>
    <t>Kapiolani Community College</t>
  </si>
  <si>
    <t>4303 Diamond Head Rd</t>
  </si>
  <si>
    <t>Kaimuki Plaza</t>
  </si>
  <si>
    <t>3465 Waialae Ave</t>
  </si>
  <si>
    <t>2019-03-28 20:07:54 UTC</t>
  </si>
  <si>
    <t>Rainbow Drive-in</t>
  </si>
  <si>
    <t>3308 Kanaina Ave</t>
  </si>
  <si>
    <t>Salt at Kaka'ako</t>
  </si>
  <si>
    <t>327 Keawe St</t>
  </si>
  <si>
    <t>Located to the right after entering the parking structure</t>
  </si>
  <si>
    <t>Bank of Hawaii</t>
  </si>
  <si>
    <t>2155 Kalakaua Ave</t>
  </si>
  <si>
    <t>2019-03-28 19:58:12 UTC</t>
  </si>
  <si>
    <t>Hale Pawa'a</t>
  </si>
  <si>
    <t>1401 S Beretania St</t>
  </si>
  <si>
    <t>Ko'olani Condominium</t>
  </si>
  <si>
    <t>1177 Queen St</t>
  </si>
  <si>
    <t>2019-03-27 20:16:32 UTC</t>
  </si>
  <si>
    <t>The Arts at Marks Garage</t>
  </si>
  <si>
    <t>1159 Nuuanu Ave</t>
  </si>
  <si>
    <t>Located on the 3rd floor of parking garage</t>
  </si>
  <si>
    <t>Ward Village Parking - Ward Theater</t>
  </si>
  <si>
    <t>1044 Auahi St</t>
  </si>
  <si>
    <t>525 Alakawa St</t>
  </si>
  <si>
    <t>Dunes at Maui Lani Golf Course</t>
  </si>
  <si>
    <t>1333 Maui Lani Pkwy</t>
  </si>
  <si>
    <t>Costco - Kapolei</t>
  </si>
  <si>
    <t>4589 Kapolei Pkwy</t>
  </si>
  <si>
    <t>Located to the left of the entrance</t>
  </si>
  <si>
    <t>Lahaina Aquatic Center</t>
  </si>
  <si>
    <t>245 Shaw St</t>
  </si>
  <si>
    <t>Located across from Lahaina Recreation</t>
  </si>
  <si>
    <t>2019-03-27 20:51:15 UTC</t>
  </si>
  <si>
    <t>Costco - Waipahu</t>
  </si>
  <si>
    <t>94-1231 Ka Uka Blvd</t>
  </si>
  <si>
    <t>Clean Energy - Jacksonville Transportation Authority (Private)</t>
  </si>
  <si>
    <t>50 N Myrtle Ave</t>
  </si>
  <si>
    <t>Corner Store #1628</t>
  </si>
  <si>
    <t>1111 N 67th Ave</t>
  </si>
  <si>
    <t>Corner Store #1597</t>
  </si>
  <si>
    <t>2300 N Zaragoza Rd</t>
  </si>
  <si>
    <t>Corner Store #1097</t>
  </si>
  <si>
    <t>1303 Callaghan Rd</t>
  </si>
  <si>
    <t>Corner Store #1668</t>
  </si>
  <si>
    <t>2182 E Florence Blvd</t>
  </si>
  <si>
    <t>Corner Store #1552</t>
  </si>
  <si>
    <t>12200 FM 969</t>
  </si>
  <si>
    <t>Corner Store #1905</t>
  </si>
  <si>
    <t>23543 Highway 242</t>
  </si>
  <si>
    <t>New Caney</t>
  </si>
  <si>
    <t>Corner Store #1377</t>
  </si>
  <si>
    <t>6400 W Highway 84</t>
  </si>
  <si>
    <t>J. Walter Cameron Center</t>
  </si>
  <si>
    <t>Upon entering the J. Walter Cameron Center, take an immediate right toward the Police Station. The chargers are located on the right hand side, facing Mahalani Street</t>
  </si>
  <si>
    <t>Corner Store #63</t>
  </si>
  <si>
    <t>502 N Cleveland St</t>
  </si>
  <si>
    <t>Corner Store #2584</t>
  </si>
  <si>
    <t>3324 Nasa Pkwy</t>
  </si>
  <si>
    <t>Seabrook</t>
  </si>
  <si>
    <t>Corner Store #1566</t>
  </si>
  <si>
    <t>25930 W Highway 84</t>
  </si>
  <si>
    <t>Corner Store #1567</t>
  </si>
  <si>
    <t>6529 Dallas Pkwy</t>
  </si>
  <si>
    <t>Frisco</t>
  </si>
  <si>
    <t>Skirball Cultural Center</t>
  </si>
  <si>
    <t>2701 N Sepulveda Blvd</t>
  </si>
  <si>
    <t>Located on L1 in the North parking garage and on P3 in the East parking garage</t>
  </si>
  <si>
    <t>2019-02-01 21:02:27 UTC</t>
  </si>
  <si>
    <t>YMCA Norton Commons</t>
  </si>
  <si>
    <t>11000 Brownsboro Rd</t>
  </si>
  <si>
    <t>Herring Run Library Branch</t>
  </si>
  <si>
    <t>3801 Erdman Ave</t>
  </si>
  <si>
    <t>2019-04-10 14:44:58 UTC</t>
  </si>
  <si>
    <t>5716 S Van Dorn St</t>
  </si>
  <si>
    <t>Located on Van Dorn St adjacent to the 495 entrance ramp at Exit 173</t>
  </si>
  <si>
    <t>Lextran</t>
  </si>
  <si>
    <t>200 W Loudon St</t>
  </si>
  <si>
    <t>Payne Oil Co</t>
  </si>
  <si>
    <t>962 E Elm St</t>
  </si>
  <si>
    <t>Southern States Co-op</t>
  </si>
  <si>
    <t>981 N Liberty St</t>
  </si>
  <si>
    <t>Sheetz Store #478</t>
  </si>
  <si>
    <t>891 E Main St</t>
  </si>
  <si>
    <t>Corner Store #1565</t>
  </si>
  <si>
    <t>7040 W Spring Creek Pkwy</t>
  </si>
  <si>
    <t>Corner Store #1568</t>
  </si>
  <si>
    <t>3272 Parkwood Blvd</t>
  </si>
  <si>
    <t>Corner Store #1325</t>
  </si>
  <si>
    <t>1009 S Loop 121</t>
  </si>
  <si>
    <t>Belton</t>
  </si>
  <si>
    <t>Corner Store #1901</t>
  </si>
  <si>
    <t>32502 FM 2978 Rd</t>
  </si>
  <si>
    <t>Corner Store #1487</t>
  </si>
  <si>
    <t>14004 Telge Rd</t>
  </si>
  <si>
    <t>Corner Store #1096</t>
  </si>
  <si>
    <t>13176 I-10 E</t>
  </si>
  <si>
    <t>Corner Store #1546</t>
  </si>
  <si>
    <t>1724 N Sara Dewitt Dr</t>
  </si>
  <si>
    <t>Corner Store #1496</t>
  </si>
  <si>
    <t>8901 Highway 290 E</t>
  </si>
  <si>
    <t>Chappell Hill</t>
  </si>
  <si>
    <t>Sheetz Store #144</t>
  </si>
  <si>
    <t>268 Genny Loop</t>
  </si>
  <si>
    <t>Moorfield</t>
  </si>
  <si>
    <t>Sheetz Store #168</t>
  </si>
  <si>
    <t>1280 New Creek Hwy</t>
  </si>
  <si>
    <t>Keyser</t>
  </si>
  <si>
    <t>Sheetz Store #234</t>
  </si>
  <si>
    <t>239 Three Springs Dr</t>
  </si>
  <si>
    <t>Weirton</t>
  </si>
  <si>
    <t>Sheetz Store #425</t>
  </si>
  <si>
    <t>5715 Hammonds Mill Rd</t>
  </si>
  <si>
    <t>Sheetz Store #438</t>
  </si>
  <si>
    <t>1130 Marlow Rd</t>
  </si>
  <si>
    <t>Sheetz Store #446</t>
  </si>
  <si>
    <t>1525 Main St</t>
  </si>
  <si>
    <t>Follansbee</t>
  </si>
  <si>
    <t>Sheetz Store #486</t>
  </si>
  <si>
    <t>3522 Monongahela Blvd</t>
  </si>
  <si>
    <t>Star City</t>
  </si>
  <si>
    <t>Sheetz Store #546</t>
  </si>
  <si>
    <t>4430 Winchester Ave</t>
  </si>
  <si>
    <t>Junction City Shell</t>
  </si>
  <si>
    <t>330 Ivy St</t>
  </si>
  <si>
    <t>Junction City</t>
  </si>
  <si>
    <t>2019-04-01 22:00:50 UTC</t>
  </si>
  <si>
    <t>Space Age - NE Glisan</t>
  </si>
  <si>
    <t>16211 NE Glisan St</t>
  </si>
  <si>
    <t>Leathers - Orient Drive Shell</t>
  </si>
  <si>
    <t>1467 SE Orient Dr</t>
  </si>
  <si>
    <t>Hermiston Leathers</t>
  </si>
  <si>
    <t>1655 N 1st St</t>
  </si>
  <si>
    <t>Hermiston</t>
  </si>
  <si>
    <t>2019-03-31 17:37:21 UTC</t>
  </si>
  <si>
    <t>Tyree Oil - Leathers</t>
  </si>
  <si>
    <t>39021 Proctor Blvd</t>
  </si>
  <si>
    <t>Oregon Department of Energy</t>
  </si>
  <si>
    <t>550 Capitol St NE</t>
  </si>
  <si>
    <t>10791 Franklin Rd</t>
  </si>
  <si>
    <t>10792 Franklin Rd</t>
  </si>
  <si>
    <t>Kent State University - Student Center</t>
  </si>
  <si>
    <t>1075 Risman Dr</t>
  </si>
  <si>
    <t>Trillium - Gunnison Valley Rural Transportation Authority</t>
  </si>
  <si>
    <t>508 W Tomichi Ave</t>
  </si>
  <si>
    <t>U.S. Highway 50; in the parking lot of Gunnison Tire</t>
  </si>
  <si>
    <t>Gunnison</t>
  </si>
  <si>
    <t>Evergreen Propane</t>
  </si>
  <si>
    <t>149 Macon W Dr</t>
  </si>
  <si>
    <t>331 S Houston Lake Rd</t>
  </si>
  <si>
    <t>1002 W Main St</t>
  </si>
  <si>
    <t>ProGas - Eppinger Bus</t>
  </si>
  <si>
    <t>404 Plain Grove Rd</t>
  </si>
  <si>
    <t>Slippery Rock</t>
  </si>
  <si>
    <t>ProGas - Shriver Contract Services</t>
  </si>
  <si>
    <t>1211 Route 268</t>
  </si>
  <si>
    <t>Cowansville</t>
  </si>
  <si>
    <t>ProGas - Lepley Bus</t>
  </si>
  <si>
    <t>725 Atlantic Ave</t>
  </si>
  <si>
    <t>ProGas - McIlwain Bus</t>
  </si>
  <si>
    <t>1551 Ferndale Ave</t>
  </si>
  <si>
    <t>ProGas - Mlaker Bus</t>
  </si>
  <si>
    <t>1976 Valleyview Dr</t>
  </si>
  <si>
    <t>Davidsville</t>
  </si>
  <si>
    <t>ProGas - Monark Transportation</t>
  </si>
  <si>
    <t>1000 Monark Dr</t>
  </si>
  <si>
    <t>McDonald</t>
  </si>
  <si>
    <t>ProGas - Laurel School District</t>
  </si>
  <si>
    <t>2497 Hariansburg Rd</t>
  </si>
  <si>
    <t>2019-03-11 16:50:00 UTC</t>
  </si>
  <si>
    <t>ProGas - Cranberry Bus</t>
  </si>
  <si>
    <t>242 S Main St</t>
  </si>
  <si>
    <t>Seneca</t>
  </si>
  <si>
    <t>ProGas - Charlie Brown Parking</t>
  </si>
  <si>
    <t>600 Flaugherty Run Rd</t>
  </si>
  <si>
    <t>ProGas - CleanCare</t>
  </si>
  <si>
    <t>40th 51st St</t>
  </si>
  <si>
    <t>ProGas - EMS Southwest</t>
  </si>
  <si>
    <t>590 Rolling Meadows Rd</t>
  </si>
  <si>
    <t>Waynesburg</t>
  </si>
  <si>
    <t>ProGas - Globe Parking</t>
  </si>
  <si>
    <t>8608 University Dr</t>
  </si>
  <si>
    <t>ProGas - McKean Plumbing</t>
  </si>
  <si>
    <t>468 W Chestnut St</t>
  </si>
  <si>
    <t>ProGas - McCandless Township Sanitary Authority</t>
  </si>
  <si>
    <t>418 Arcadia Dr</t>
  </si>
  <si>
    <t>209 6th Ave NE</t>
  </si>
  <si>
    <t>7820 Lakeland Ave N</t>
  </si>
  <si>
    <t>Ohio Northern University - The Inn</t>
  </si>
  <si>
    <t>401 W College Ave</t>
  </si>
  <si>
    <t>Public Parking Garage</t>
  </si>
  <si>
    <t>61 Primary St</t>
  </si>
  <si>
    <t>Smith Motor Co</t>
  </si>
  <si>
    <t>359 NJ-31</t>
  </si>
  <si>
    <t>Marine Parking Garage</t>
  </si>
  <si>
    <t>292 Marine Way</t>
  </si>
  <si>
    <t>Alabama Power - Tuscaloosa Garage</t>
  </si>
  <si>
    <t>1301 Snows Mill Ave</t>
  </si>
  <si>
    <t>Alabama Power - Mobile Garage</t>
  </si>
  <si>
    <t>650 Michigan Ave</t>
  </si>
  <si>
    <t>Alabama Power - Eufaula Garage</t>
  </si>
  <si>
    <t>600 State Docks Rd</t>
  </si>
  <si>
    <t>Alabama Power - Montgomery Crew Headquarters</t>
  </si>
  <si>
    <t>2740 Gunter Park Dr E</t>
  </si>
  <si>
    <t>Alabama Power - Demopolis Garage</t>
  </si>
  <si>
    <t>1610 Highway 43 S</t>
  </si>
  <si>
    <t>Demopolis</t>
  </si>
  <si>
    <t>Alabama Power - Leeds</t>
  </si>
  <si>
    <t>1412 9th St</t>
  </si>
  <si>
    <t>Leeds</t>
  </si>
  <si>
    <t>Jim Barnard Chevrolet</t>
  </si>
  <si>
    <t>7101 Buffalo Rd</t>
  </si>
  <si>
    <t>Churchville</t>
  </si>
  <si>
    <t>City of Aspen</t>
  </si>
  <si>
    <t>Brush Creek Rd &amp; Highway 82</t>
  </si>
  <si>
    <t>Cacapon Resort State Park</t>
  </si>
  <si>
    <t>818 Cacapon Lodge Dr</t>
  </si>
  <si>
    <t>Tygart Lake State Park</t>
  </si>
  <si>
    <t>1240 Paul E Malone Rd</t>
  </si>
  <si>
    <t>Grafton</t>
  </si>
  <si>
    <t>Hawks Nest State Park</t>
  </si>
  <si>
    <t>49 Hawks Nest Park Rd</t>
  </si>
  <si>
    <t>Ansted</t>
  </si>
  <si>
    <t>Oxford Center Garage</t>
  </si>
  <si>
    <t>301 Grant St</t>
  </si>
  <si>
    <t>Hot Metal Garage</t>
  </si>
  <si>
    <t>2015 Sidney St</t>
  </si>
  <si>
    <t>Thorntons #112</t>
  </si>
  <si>
    <t>14805 S Cicero Ave</t>
  </si>
  <si>
    <t>Oak Forest</t>
  </si>
  <si>
    <t>Thorntons #114</t>
  </si>
  <si>
    <t>180 E Rollins Rd</t>
  </si>
  <si>
    <t>Thorntons #2</t>
  </si>
  <si>
    <t>2 N Barrington Rd</t>
  </si>
  <si>
    <t>Streamwood</t>
  </si>
  <si>
    <t>Thorntons #3</t>
  </si>
  <si>
    <t>7600 W 159th St</t>
  </si>
  <si>
    <t>Thorntons #301</t>
  </si>
  <si>
    <t>5900 S Harlem Ave</t>
  </si>
  <si>
    <t>Summit</t>
  </si>
  <si>
    <t>Thorntons #302</t>
  </si>
  <si>
    <t>2798 W Jefferson St</t>
  </si>
  <si>
    <t>Thorntons #306</t>
  </si>
  <si>
    <t>100 E Dundee Ave</t>
  </si>
  <si>
    <t>Thorntons #317</t>
  </si>
  <si>
    <t>2330 127th St</t>
  </si>
  <si>
    <t>Blue Island</t>
  </si>
  <si>
    <t>Thorntons #319</t>
  </si>
  <si>
    <t>24144 W Eames St</t>
  </si>
  <si>
    <t>Channahon</t>
  </si>
  <si>
    <t>Thorntons #320</t>
  </si>
  <si>
    <t>476 N York Rd</t>
  </si>
  <si>
    <t>Thorntons #321</t>
  </si>
  <si>
    <t>3233 Grand Ave</t>
  </si>
  <si>
    <t>Waukegan</t>
  </si>
  <si>
    <t>Thorntons #9</t>
  </si>
  <si>
    <t>800 W Lake St</t>
  </si>
  <si>
    <t>Addison</t>
  </si>
  <si>
    <t>Thorntons #710</t>
  </si>
  <si>
    <t>1351 34th St N</t>
  </si>
  <si>
    <t>St .Petersburg</t>
  </si>
  <si>
    <t>Meadowmere Resort</t>
  </si>
  <si>
    <t>74 Main St</t>
  </si>
  <si>
    <t>RM Stoudt</t>
  </si>
  <si>
    <t>800 23rd St SW</t>
  </si>
  <si>
    <t>Continental ITS</t>
  </si>
  <si>
    <t>3901 N 1st St</t>
  </si>
  <si>
    <t>Ford Point</t>
  </si>
  <si>
    <t>1414 Harbour Way S</t>
  </si>
  <si>
    <t>Kum &amp; Go #75</t>
  </si>
  <si>
    <t>350 SE University Ave</t>
  </si>
  <si>
    <t>Kum &amp; Go #120</t>
  </si>
  <si>
    <t>6304 SW 9th St</t>
  </si>
  <si>
    <t>Kum &amp; Go #157</t>
  </si>
  <si>
    <t>4585 156th St</t>
  </si>
  <si>
    <t>Kum &amp; Go #227</t>
  </si>
  <si>
    <t>2108 Isaac Newton Dr</t>
  </si>
  <si>
    <t>Kum &amp; Go #237</t>
  </si>
  <si>
    <t>801 N 1st St</t>
  </si>
  <si>
    <t>Kum &amp; Go #305</t>
  </si>
  <si>
    <t>3033 8th Ave</t>
  </si>
  <si>
    <t>Canyon Rim Lodge at Pipestem Resort State Park</t>
  </si>
  <si>
    <t>Located at the Canyon Rim Center</t>
  </si>
  <si>
    <t>25 Industrial Park Rd</t>
  </si>
  <si>
    <t>Centerbrook</t>
  </si>
  <si>
    <t>Hillside Square</t>
  </si>
  <si>
    <t>8 Hillside Ave</t>
  </si>
  <si>
    <t>Kum &amp; Go #684</t>
  </si>
  <si>
    <t>2422 Research Pkwy</t>
  </si>
  <si>
    <t>Kum &amp; Go #1903</t>
  </si>
  <si>
    <t>700 Victory Way E</t>
  </si>
  <si>
    <t>Craig</t>
  </si>
  <si>
    <t>Kum &amp; Go #659</t>
  </si>
  <si>
    <t>9665 Prominent Point</t>
  </si>
  <si>
    <t>1529 N Turnersville Rd</t>
  </si>
  <si>
    <t>Right off I-35 at exit 221</t>
  </si>
  <si>
    <t>3618 US Highway 421</t>
  </si>
  <si>
    <t>City of Panama City</t>
  </si>
  <si>
    <t>620 E 27th St</t>
  </si>
  <si>
    <t>Off of State Rd 77</t>
  </si>
  <si>
    <t>Luther Family Ford</t>
  </si>
  <si>
    <t>3302 36th St</t>
  </si>
  <si>
    <t>3350 32nd Ave S</t>
  </si>
  <si>
    <t>CGRS - Laramie County Public Works</t>
  </si>
  <si>
    <t>13797 Prairie Center Cir</t>
  </si>
  <si>
    <t>Hillcrest Market</t>
  </si>
  <si>
    <t>3960 Normal St</t>
  </si>
  <si>
    <t>Hourglass Community Park</t>
  </si>
  <si>
    <t>9490 Gold Coast Dr</t>
  </si>
  <si>
    <t>Ocean Beach Park</t>
  </si>
  <si>
    <t>1950 Abbott St</t>
  </si>
  <si>
    <t>Cudahay St SW</t>
  </si>
  <si>
    <t>Brewery Blocks Portland Parking</t>
  </si>
  <si>
    <t>114 NW 13th Ave</t>
  </si>
  <si>
    <t>Kitsap Transit - George's Corner Park N Ride</t>
  </si>
  <si>
    <t>27618 Hansville Rd NE</t>
  </si>
  <si>
    <t>Kitsap Transit - Harper Church Park N Ride</t>
  </si>
  <si>
    <t>10384 SE Sedgwick Rd</t>
  </si>
  <si>
    <t>Kitsap Transit - North Viking Poulsbo Park N Ride</t>
  </si>
  <si>
    <t>21992 Viking Way NW</t>
  </si>
  <si>
    <t>Poulsbo</t>
  </si>
  <si>
    <t>Kitsap Transit - Poulsbo Office</t>
  </si>
  <si>
    <t>21711 Vetter Rd NW</t>
  </si>
  <si>
    <t>One Ala Moana</t>
  </si>
  <si>
    <t>1555 Kapiolani Blvd</t>
  </si>
  <si>
    <t>Kamehameha Schools Community Learning Center at Ma'ili</t>
  </si>
  <si>
    <t>87-0790 Kulauku St</t>
  </si>
  <si>
    <t>Symphony Condo Honolulu</t>
  </si>
  <si>
    <t>888 Kapiolani Blvd</t>
  </si>
  <si>
    <t>Exxon - Loganville Food Mart</t>
  </si>
  <si>
    <t>5400 Georgia 20</t>
  </si>
  <si>
    <t>Kum &amp; Go #2093</t>
  </si>
  <si>
    <t>409 Nile Kinnick Dr</t>
  </si>
  <si>
    <t>Adel</t>
  </si>
  <si>
    <t>Kum &amp; Go #1056</t>
  </si>
  <si>
    <t>101 E Highway 92</t>
  </si>
  <si>
    <t>Bevington</t>
  </si>
  <si>
    <t>Kum &amp; Go #539</t>
  </si>
  <si>
    <t>5050 NW 2nd St</t>
  </si>
  <si>
    <t>Kum &amp; Go #422</t>
  </si>
  <si>
    <t>731 S Riverside Dr</t>
  </si>
  <si>
    <t>Kum &amp; Go #119</t>
  </si>
  <si>
    <t>818 Highway 105</t>
  </si>
  <si>
    <t>Kum &amp; Go #532</t>
  </si>
  <si>
    <t>5901 Mills Civic Pkwy</t>
  </si>
  <si>
    <t>Building 2000</t>
  </si>
  <si>
    <t>Kum &amp; Go #1097</t>
  </si>
  <si>
    <t>220 50th St</t>
  </si>
  <si>
    <t>Sundstop #4</t>
  </si>
  <si>
    <t>902 Lombard St</t>
  </si>
  <si>
    <t>Ida Grove Cenex</t>
  </si>
  <si>
    <t>400 Morehead Ave</t>
  </si>
  <si>
    <t>2019-03-31 18:17:23 UTC</t>
  </si>
  <si>
    <t>Four Way Stop Shop</t>
  </si>
  <si>
    <t>455 1st St</t>
  </si>
  <si>
    <t>Moville</t>
  </si>
  <si>
    <t>Pony Express</t>
  </si>
  <si>
    <t>1501 330th St</t>
  </si>
  <si>
    <t>Cenex Crossroads - Wessels Oil Co</t>
  </si>
  <si>
    <t>1001 S Grand Ave</t>
  </si>
  <si>
    <t>Hocon Gas Inc</t>
  </si>
  <si>
    <t>20 Railroad Hill St</t>
  </si>
  <si>
    <t>Exit 20 off I-84</t>
  </si>
  <si>
    <t>86 Payne Rd</t>
  </si>
  <si>
    <t>Exit 8 off I-84 right on Payne Rd</t>
  </si>
  <si>
    <t>Phelps Sungas Inc</t>
  </si>
  <si>
    <t>2044 State Route 38</t>
  </si>
  <si>
    <t>1 mile north of the village of Moravia</t>
  </si>
  <si>
    <t>Moravia</t>
  </si>
  <si>
    <t>Arkansas Early Learning - West Memphis</t>
  </si>
  <si>
    <t>111 E Jackson Ave</t>
  </si>
  <si>
    <t>Kum &amp; Go #979</t>
  </si>
  <si>
    <t>3910 Foothills Blvd</t>
  </si>
  <si>
    <t>Kum &amp; Go #1957</t>
  </si>
  <si>
    <t>4505 Ridge Rd</t>
  </si>
  <si>
    <t>Kum &amp; Go #352</t>
  </si>
  <si>
    <t>1010 S 154th St</t>
  </si>
  <si>
    <t>Kum &amp; Go #540</t>
  </si>
  <si>
    <t>3105 Grand Prairie Pkwy</t>
  </si>
  <si>
    <t>Kum &amp; Go #1463</t>
  </si>
  <si>
    <t>3434 W Chestnut Pkwy</t>
  </si>
  <si>
    <t>Kum &amp; Go #1484</t>
  </si>
  <si>
    <t>1211 W Sunshine St</t>
  </si>
  <si>
    <t>Kum &amp; Go #706</t>
  </si>
  <si>
    <t>901 W Jackson St</t>
  </si>
  <si>
    <t>Kum &amp; Go #1458</t>
  </si>
  <si>
    <t>638 US Highway 60</t>
  </si>
  <si>
    <t>Kum &amp; Go #464</t>
  </si>
  <si>
    <t>2704 S Campbell Ave</t>
  </si>
  <si>
    <t>Weston BP</t>
  </si>
  <si>
    <t>2345 County Rd K</t>
  </si>
  <si>
    <t>Highway 92 and NT Comer Rd</t>
  </si>
  <si>
    <t>Weston</t>
  </si>
  <si>
    <t>Snyder Brothers</t>
  </si>
  <si>
    <t>90 Glade Dr</t>
  </si>
  <si>
    <t>Kittanning</t>
  </si>
  <si>
    <t>The Promenade Shops - Evergreen Walk</t>
  </si>
  <si>
    <t>401 Evergreen Way</t>
  </si>
  <si>
    <t>South Windsor</t>
  </si>
  <si>
    <t>Best Western - Longbranch</t>
  </si>
  <si>
    <t>90 Twixt Town Rd NE</t>
  </si>
  <si>
    <t>Highland Lake Inn</t>
  </si>
  <si>
    <t>32 Maple St</t>
  </si>
  <si>
    <t>179 White St</t>
  </si>
  <si>
    <t>Located in the parking lot between Fairfield and White Hall</t>
  </si>
  <si>
    <t>University of Connecticut - School of Law</t>
  </si>
  <si>
    <t>55 Elizabeth St</t>
  </si>
  <si>
    <t>Dinosaur State Park and Arboretum</t>
  </si>
  <si>
    <t>400 West St</t>
  </si>
  <si>
    <t>Rockyhill</t>
  </si>
  <si>
    <t>Atlanta Gas Light - Atlanta Service Center</t>
  </si>
  <si>
    <t>2397 Brannen Rd SE</t>
  </si>
  <si>
    <t>Meijer Gas #29</t>
  </si>
  <si>
    <t>2333 S Center Rd</t>
  </si>
  <si>
    <t>Meijer Gas #42</t>
  </si>
  <si>
    <t>8396 Gratiot Rd</t>
  </si>
  <si>
    <t>Meijer Gas #292</t>
  </si>
  <si>
    <t>5900 W Layton Ave</t>
  </si>
  <si>
    <t>Green field</t>
  </si>
  <si>
    <t>Meijer Gas #295</t>
  </si>
  <si>
    <t>2354 N Morton St</t>
  </si>
  <si>
    <t>Meijer Gas #296</t>
  </si>
  <si>
    <t>6931 W Broadway</t>
  </si>
  <si>
    <t>McCordsville</t>
  </si>
  <si>
    <t>Fastrak Fuel Mart</t>
  </si>
  <si>
    <t>2431 NE Hancock St-Broadway Alley</t>
  </si>
  <si>
    <t>Agribiofuels LLC</t>
  </si>
  <si>
    <t>138 Seaberg Industrial Rd</t>
  </si>
  <si>
    <t>G&amp;M Chevron #55 - Pearson Fuels</t>
  </si>
  <si>
    <t>18121 Imperial Hwy</t>
  </si>
  <si>
    <t>Pearson Fuels - ARCO</t>
  </si>
  <si>
    <t>1403 S Santa Fe Ave</t>
  </si>
  <si>
    <t>Pearson Fuels - G&amp;M Chevron #139</t>
  </si>
  <si>
    <t>5675 Rosemead Blvd</t>
  </si>
  <si>
    <t>Pearson Fuels - G&amp;M Chevron #61</t>
  </si>
  <si>
    <t>10502 S Magnolia Ave</t>
  </si>
  <si>
    <t>Pearson Fuels - G&amp;M Chevron #66</t>
  </si>
  <si>
    <t>11770 Washington Blvd</t>
  </si>
  <si>
    <t>Pearson Fuels - G&amp;M Chevron #30</t>
  </si>
  <si>
    <t>4505 W 1st St</t>
  </si>
  <si>
    <t>Pearson Fuels - G&amp;M Chevron #24</t>
  </si>
  <si>
    <t>3301 S Bristol St</t>
  </si>
  <si>
    <t>Pearson Fuels - G&amp;M Chevron #49</t>
  </si>
  <si>
    <t>401 N Grand Ave</t>
  </si>
  <si>
    <t>Pearson Fuels - G&amp;M Chevron #47</t>
  </si>
  <si>
    <t>501 Inland Center Dr</t>
  </si>
  <si>
    <t>Pearson Fuels - G&amp;M Chevron #86</t>
  </si>
  <si>
    <t>49709 Twentynine Palms Hwy</t>
  </si>
  <si>
    <t>Morongo Valley</t>
  </si>
  <si>
    <t>Pearson Fuels - G&amp;M Chevron #57</t>
  </si>
  <si>
    <t>4346 E Imperial Hwy</t>
  </si>
  <si>
    <t>Pearson Fuels - G&amp;M Chevron #48</t>
  </si>
  <si>
    <t>16125 Baseline Ave</t>
  </si>
  <si>
    <t>Pearson Fuels - G&amp;M Chevron #95</t>
  </si>
  <si>
    <t>1099 W Main St</t>
  </si>
  <si>
    <t>Pearson Fuels - G&amp;M Chevron #170</t>
  </si>
  <si>
    <t>1498 Melrose Ave</t>
  </si>
  <si>
    <t>Pearson Fuels - G&amp;M Chevron #20</t>
  </si>
  <si>
    <t>827 W Ramsey St</t>
  </si>
  <si>
    <t>Canton Waterfront Park</t>
  </si>
  <si>
    <t>3001 Boston St</t>
  </si>
  <si>
    <t>2019-04-10 14:42:15 UTC</t>
  </si>
  <si>
    <t>Gwynns Falls Park</t>
  </si>
  <si>
    <t>4999 Windsor Mill Rd</t>
  </si>
  <si>
    <t>2019-04-10 14:43:02 UTC</t>
  </si>
  <si>
    <t>Pueblo County Courthouse</t>
  </si>
  <si>
    <t>215 W 10th St</t>
  </si>
  <si>
    <t>Located on the corner of 10th and Main</t>
  </si>
  <si>
    <t>Fort Worth Business Assistance Center</t>
  </si>
  <si>
    <t>1150 S Fwy</t>
  </si>
  <si>
    <t>Inside of the Guinn Complex off I35 South</t>
  </si>
  <si>
    <t>Archie Cochrane Ford</t>
  </si>
  <si>
    <t>2133 King Ave W</t>
  </si>
  <si>
    <t>Located in QuickLane</t>
  </si>
  <si>
    <t>In-Situ</t>
  </si>
  <si>
    <t>221 E Lincoln Ave</t>
  </si>
  <si>
    <t>My Dad's Flooring - Tesla</t>
  </si>
  <si>
    <t>179 Old Swede Rd</t>
  </si>
  <si>
    <t>Douglassville</t>
  </si>
  <si>
    <t>Sellers-Sexton Ford Mazda</t>
  </si>
  <si>
    <t>341 VFW Memorial Dr</t>
  </si>
  <si>
    <t>Breadboard - Lander</t>
  </si>
  <si>
    <t>1350 W Main St</t>
  </si>
  <si>
    <t>Main St and Clinchard St</t>
  </si>
  <si>
    <t>Lander</t>
  </si>
  <si>
    <t>Breadboard - Riverton</t>
  </si>
  <si>
    <t>124 E Washington Ave</t>
  </si>
  <si>
    <t>Main St and S 1st St</t>
  </si>
  <si>
    <t>Sleeping Bear Dunes National Lakeshore - Headquarters</t>
  </si>
  <si>
    <t>9922 Front St</t>
  </si>
  <si>
    <t>Empire</t>
  </si>
  <si>
    <t>Sleeping Bear Dunes National Lakeshore - Maintenance Area</t>
  </si>
  <si>
    <t>12447 Wisniewski Rd</t>
  </si>
  <si>
    <t>Sleeping Bear Dunes National Lakeshore - Platte River Campground</t>
  </si>
  <si>
    <t>5685 Lake Michigan Rd</t>
  </si>
  <si>
    <t>Honor</t>
  </si>
  <si>
    <t>Sleeping Bear Dunes National Lakeshore - D.H. Day Campground</t>
  </si>
  <si>
    <t>8010 W Harbour Hwy</t>
  </si>
  <si>
    <t>Glen Arbor</t>
  </si>
  <si>
    <t>Irish Rover</t>
  </si>
  <si>
    <t>2319 Frankfort Ave</t>
  </si>
  <si>
    <t>City of Baltimore - Garage</t>
  </si>
  <si>
    <t>101 W Dickman St</t>
  </si>
  <si>
    <t>2019-04-10 14:42:44 UTC</t>
  </si>
  <si>
    <t>Hunger Mountain Co-op</t>
  </si>
  <si>
    <t>623 Stone Cutters Way</t>
  </si>
  <si>
    <t>Maggie Valley - Town Hall</t>
  </si>
  <si>
    <t>3987 Soco Rd</t>
  </si>
  <si>
    <t>Maggie Valley</t>
  </si>
  <si>
    <t>Catoctin Mountain Park - Visitor Center</t>
  </si>
  <si>
    <t>14707 Park Central Rd</t>
  </si>
  <si>
    <t>Located in the Visitor Center parking lot</t>
  </si>
  <si>
    <t>Catoctin Mountain Park - Round Meadow</t>
  </si>
  <si>
    <t>14850 Manahan Rd</t>
  </si>
  <si>
    <t>Located in the gravel lot of Round Meadow</t>
  </si>
  <si>
    <t>Sabillasville</t>
  </si>
  <si>
    <t>Catoctin Mountain Park - Headquarters</t>
  </si>
  <si>
    <t>6602 Foxville Rd</t>
  </si>
  <si>
    <t>Located in front of park headquarters.</t>
  </si>
  <si>
    <t>Chatham Electric</t>
  </si>
  <si>
    <t>2457 Brady Ln</t>
  </si>
  <si>
    <t>City of Huron - City Hall</t>
  </si>
  <si>
    <t>36311 Lassen Ave</t>
  </si>
  <si>
    <t>South Lassen and 11th</t>
  </si>
  <si>
    <t>205 State St</t>
  </si>
  <si>
    <t>Guthrie Center</t>
  </si>
  <si>
    <t>New Century FS</t>
  </si>
  <si>
    <t>307 Railroad St</t>
  </si>
  <si>
    <t>2019-04-01 23:43:46 UTC</t>
  </si>
  <si>
    <t>525 Main St</t>
  </si>
  <si>
    <t>Yale</t>
  </si>
  <si>
    <t>103 W Court St</t>
  </si>
  <si>
    <t>Fairport Electric</t>
  </si>
  <si>
    <t>43 Lift Bridge Ln E</t>
  </si>
  <si>
    <t>Located near S Water St</t>
  </si>
  <si>
    <t>City of Santa Monica - Lot 11</t>
  </si>
  <si>
    <t>2501 Nielson Way</t>
  </si>
  <si>
    <t>Fifth Third Field</t>
  </si>
  <si>
    <t>219 N Patterson Blvd</t>
  </si>
  <si>
    <t>Located across from the stadium</t>
  </si>
  <si>
    <t>Grey Swan Inn Bed and Breakfast</t>
  </si>
  <si>
    <t>615 S Main St</t>
  </si>
  <si>
    <t>Blackstone</t>
  </si>
  <si>
    <t>Propark - Crescent Parking Garage</t>
  </si>
  <si>
    <t>13 The Crescent</t>
  </si>
  <si>
    <t>Blue Star Gas - Roadrunner Gas and Grocery</t>
  </si>
  <si>
    <t>52023 Columbia River Hwy</t>
  </si>
  <si>
    <t>Captain George's - Tesla</t>
  </si>
  <si>
    <t>1956 Laskin Rd</t>
  </si>
  <si>
    <t>Los Angeles Department of Public Works - Longden Flood Maintenance Yard</t>
  </si>
  <si>
    <t>160 E Longden Ave</t>
  </si>
  <si>
    <t>Sheetz Store #574</t>
  </si>
  <si>
    <t>1401 W Harrisburg Pike</t>
  </si>
  <si>
    <t>Sheetz Store #196</t>
  </si>
  <si>
    <t>7551 Admiral Peary Hwy</t>
  </si>
  <si>
    <t>Cresson</t>
  </si>
  <si>
    <t>Sheetz Store #497</t>
  </si>
  <si>
    <t>12604 Dunnings Hwy</t>
  </si>
  <si>
    <t>Claysburg</t>
  </si>
  <si>
    <t>Fleming's Auto Service - Minnoco</t>
  </si>
  <si>
    <t>2271 White Bear Ave N</t>
  </si>
  <si>
    <t>Thomas Edison National Historical Park</t>
  </si>
  <si>
    <t>West Orange</t>
  </si>
  <si>
    <t>Petroglyph National Monument - Visitor Center</t>
  </si>
  <si>
    <t>6510 Unser Blvd NW</t>
  </si>
  <si>
    <t>Located at Western Trail and Unser Blvd</t>
  </si>
  <si>
    <t>Santa Maria Chrysler Dodge Jeep RAM Fiat</t>
  </si>
  <si>
    <t>1918 S Broadway</t>
  </si>
  <si>
    <t>Inger and Broadway</t>
  </si>
  <si>
    <t>Sawgrass Mills Mall Garage</t>
  </si>
  <si>
    <t>1780 Sawgrass Mills Cir</t>
  </si>
  <si>
    <t>Oliver Ford</t>
  </si>
  <si>
    <t>1001 E Jefferson St</t>
  </si>
  <si>
    <t>Davidson Ford</t>
  </si>
  <si>
    <t>3690 State Route 31</t>
  </si>
  <si>
    <t>Located in the front of the building</t>
  </si>
  <si>
    <t>Clay</t>
  </si>
  <si>
    <t>Specialty Gas House</t>
  </si>
  <si>
    <t>4500 Indianola Ave</t>
  </si>
  <si>
    <t>309 E Lake St</t>
  </si>
  <si>
    <t>Tawas City</t>
  </si>
  <si>
    <t>Cenex Travel Plaza</t>
  </si>
  <si>
    <t>605 W Highway 212</t>
  </si>
  <si>
    <t>Hy-Vee - Savage</t>
  </si>
  <si>
    <t>5900 Egan Dr</t>
  </si>
  <si>
    <t>Savage</t>
  </si>
  <si>
    <t>Kelly's Convenience Center</t>
  </si>
  <si>
    <t>1645 Sunset Dr</t>
  </si>
  <si>
    <t>On the corner of Sunset Dr and Dewar Dr, I80 Exit 102.</t>
  </si>
  <si>
    <t>Page</t>
  </si>
  <si>
    <t>301 Corona Ave</t>
  </si>
  <si>
    <t>6400 Edith Blvd</t>
  </si>
  <si>
    <t>8901 Atlantic Ave</t>
  </si>
  <si>
    <t>1502 W North St</t>
  </si>
  <si>
    <t>8100 Air Commerce Dr</t>
  </si>
  <si>
    <t>1111 Commercial Dr</t>
  </si>
  <si>
    <t>Port Allen</t>
  </si>
  <si>
    <t>3100 Flagstone Dr</t>
  </si>
  <si>
    <t>9601 Coach Rd</t>
  </si>
  <si>
    <t>City of Sacramento - Old Sacramento City Garage</t>
  </si>
  <si>
    <t>125 I St</t>
  </si>
  <si>
    <t>Located underneath the freeway</t>
  </si>
  <si>
    <t>City of Sacramento - Department of Utilities</t>
  </si>
  <si>
    <t>1395 35th Ave</t>
  </si>
  <si>
    <t>City of Sacramento - Tower Bridge Garage</t>
  </si>
  <si>
    <t>1289 Front St</t>
  </si>
  <si>
    <t>Chinatown Gateway Plaza</t>
  </si>
  <si>
    <t>1031 Nuuanu Ave</t>
  </si>
  <si>
    <t>74-5455 Makala Blvd</t>
  </si>
  <si>
    <t>Located near the exit doors in the middle across from the handicap stalls</t>
  </si>
  <si>
    <t>100 Ho'okele St</t>
  </si>
  <si>
    <t>OnCue Express #129</t>
  </si>
  <si>
    <t>5251 E Waterloo Rd</t>
  </si>
  <si>
    <t>Los Angeles International Airport (LAX) - Lot 7</t>
  </si>
  <si>
    <t>Central Terminal Area (CTA) - P7</t>
  </si>
  <si>
    <t>City of Bridgeport - City Hall</t>
  </si>
  <si>
    <t>1206 Columbia Ave</t>
  </si>
  <si>
    <t>City of Tonasket - City Hall</t>
  </si>
  <si>
    <t>209 N Whitcomb</t>
  </si>
  <si>
    <t>Located behind City Hall</t>
  </si>
  <si>
    <t>Tonasket</t>
  </si>
  <si>
    <t>Tulsa International Airport</t>
  </si>
  <si>
    <t>7777 E Apache</t>
  </si>
  <si>
    <t>Located in row J on Level 1 of the parking garage</t>
  </si>
  <si>
    <t>CenterMart Minnoco</t>
  </si>
  <si>
    <t>1801 Main St</t>
  </si>
  <si>
    <t>2019-03-27 23:27:19 UTC</t>
  </si>
  <si>
    <t>Point Reyes National Seashore - Administration Building</t>
  </si>
  <si>
    <t>Point Reyes National Seashore - Resource Management Building</t>
  </si>
  <si>
    <t>127 San Vicente Blvd</t>
  </si>
  <si>
    <t>444 San Vicente Blvd</t>
  </si>
  <si>
    <t>Damn Yankees Restaurant</t>
  </si>
  <si>
    <t>2190 Almon St</t>
  </si>
  <si>
    <t>Heflin</t>
  </si>
  <si>
    <t>Waspy's Truck Stop</t>
  </si>
  <si>
    <t>2079 US Highway 71</t>
  </si>
  <si>
    <t>Audubon</t>
  </si>
  <si>
    <t>Blackwater Falls State Park</t>
  </si>
  <si>
    <t>1584 Blackwater Lodge Rd</t>
  </si>
  <si>
    <t>Decorah Mart</t>
  </si>
  <si>
    <t>303 College Dr</t>
  </si>
  <si>
    <t>Decorah</t>
  </si>
  <si>
    <t>2019-03-28 00:20:53 UTC</t>
  </si>
  <si>
    <t>Swanton Village Park N Ride</t>
  </si>
  <si>
    <t>120 1st St</t>
  </si>
  <si>
    <t>Off Elm St</t>
  </si>
  <si>
    <t>Swanton</t>
  </si>
  <si>
    <t>V&amp;H Automotive</t>
  </si>
  <si>
    <t>2414 N Central Ave</t>
  </si>
  <si>
    <t>Three chargers located inside, one charger located outside</t>
  </si>
  <si>
    <t>Potawatomi Hotel &amp; Casino</t>
  </si>
  <si>
    <t>1721 W Canal St</t>
  </si>
  <si>
    <t>Located on level 5 of the parking structure in the northeast corner</t>
  </si>
  <si>
    <t>709 Russell Ave</t>
  </si>
  <si>
    <t>2585 W La Palma Ave</t>
  </si>
  <si>
    <t>6616 Miramar Rd</t>
  </si>
  <si>
    <t>100 West Garage</t>
  </si>
  <si>
    <t>100 W 1st St</t>
  </si>
  <si>
    <t>After entering the garage, go up one level and follow the turn arrows through the garage until you see the chargers along the south wall, near the garage exit.</t>
  </si>
  <si>
    <t>Crow Canyon Medical Center</t>
  </si>
  <si>
    <t>1320 El Capitan Dr</t>
  </si>
  <si>
    <t>2019-01-25 20:46:50 UTC</t>
  </si>
  <si>
    <t>Channel Center Garage</t>
  </si>
  <si>
    <t>116 W First St</t>
  </si>
  <si>
    <t>1690 S 4th St</t>
  </si>
  <si>
    <t>North Station Garage</t>
  </si>
  <si>
    <t>121 Nashua St</t>
  </si>
  <si>
    <t>Longfellow Garage</t>
  </si>
  <si>
    <t>60 Staniford St</t>
  </si>
  <si>
    <t>Located in monthly parking</t>
  </si>
  <si>
    <t>The Soundings Resort</t>
  </si>
  <si>
    <t>79 Chase Ave</t>
  </si>
  <si>
    <t>Dennis</t>
  </si>
  <si>
    <t>Centura Health - Golden Neighborhood Health Center</t>
  </si>
  <si>
    <t>750 Warner Dr</t>
  </si>
  <si>
    <t>17140 W Colfax Ave</t>
  </si>
  <si>
    <t>King Chevrolet Buick GMC</t>
  </si>
  <si>
    <t>1415 Vista View Dr</t>
  </si>
  <si>
    <t>Mother's Nutritional Center</t>
  </si>
  <si>
    <t>13635 Freeway Dr</t>
  </si>
  <si>
    <t>Kenneth Hahn Recreation Area</t>
  </si>
  <si>
    <t>4100 S La Cienega Blvd</t>
  </si>
  <si>
    <t>Located in the visitor's center parking lot</t>
  </si>
  <si>
    <t>6550 E Pacific Coast Hwy</t>
  </si>
  <si>
    <t>4855 E Evergreen Ct</t>
  </si>
  <si>
    <t>Located in the back parking lot near the dumpsters</t>
  </si>
  <si>
    <t>Maggi Mitsubishi</t>
  </si>
  <si>
    <t>150 Shiloh Rd</t>
  </si>
  <si>
    <t>2019-01-24 19:42:24 UTC</t>
  </si>
  <si>
    <t>273 Benner Pike</t>
  </si>
  <si>
    <t>SERVCO</t>
  </si>
  <si>
    <t>2850 Pukoloa St</t>
  </si>
  <si>
    <t>RaceTrac #548</t>
  </si>
  <si>
    <t>2466 Delk Rd SE</t>
  </si>
  <si>
    <t>Reinstein Woods Nature Preserve</t>
  </si>
  <si>
    <t>93 Honorine Dr</t>
  </si>
  <si>
    <t>Between Union &amp; Transit Rds, off of Como Park Boulevard</t>
  </si>
  <si>
    <t>Depew</t>
  </si>
  <si>
    <t>Stonewall Resort State Park</t>
  </si>
  <si>
    <t>940 Resort Dr</t>
  </si>
  <si>
    <t>Drake University - Olmsted Center Visitor Parking Lot</t>
  </si>
  <si>
    <t>2875 University Ave</t>
  </si>
  <si>
    <t>Yellowstone Valley Inn</t>
  </si>
  <si>
    <t>3324 N Fork Hwy</t>
  </si>
  <si>
    <t>Cody</t>
  </si>
  <si>
    <t>Texas Orthopedic and Spinal Institute</t>
  </si>
  <si>
    <t>4710 Katy Fwy</t>
  </si>
  <si>
    <t>1103 County Rd E</t>
  </si>
  <si>
    <t>Port Jackson Business Center</t>
  </si>
  <si>
    <t>8310 Port Jackson Ave NW</t>
  </si>
  <si>
    <t>North Canton</t>
  </si>
  <si>
    <t>2019-02-25 20:45:48 UTC</t>
  </si>
  <si>
    <t>Bell Springs Winery</t>
  </si>
  <si>
    <t>3700 Bell Springs Rd</t>
  </si>
  <si>
    <t>Confluence Technology Center</t>
  </si>
  <si>
    <t>285 Technology Center Way</t>
  </si>
  <si>
    <t>Rocky Reach Dam Visitor Center</t>
  </si>
  <si>
    <t>6151 US 97 Alternate</t>
  </si>
  <si>
    <t>Laughing Planet</t>
  </si>
  <si>
    <t>650 Tahoe St</t>
  </si>
  <si>
    <t>Sandri Sunoco</t>
  </si>
  <si>
    <t>2939 St George Rd</t>
  </si>
  <si>
    <t>Thorntons #117</t>
  </si>
  <si>
    <t>900 N La Fox St</t>
  </si>
  <si>
    <t>South Elgin</t>
  </si>
  <si>
    <t>The Hartford Financial Services Group - Lot 14</t>
  </si>
  <si>
    <t>Located in the southeast corner of lot 14</t>
  </si>
  <si>
    <t>The Hartford Financial Services Group - Ramp Garage</t>
  </si>
  <si>
    <t>855 S Dubuque St</t>
  </si>
  <si>
    <t>Located in the Health and Human Services ramp</t>
  </si>
  <si>
    <t>University of Connecticut - Storrs Center Garage</t>
  </si>
  <si>
    <t>33 Royce Cir</t>
  </si>
  <si>
    <t>Central Valley Transportation Center</t>
  </si>
  <si>
    <t>20346 E Huntsman Ave</t>
  </si>
  <si>
    <t>SEVO SunStation</t>
  </si>
  <si>
    <t>1624 Dell Ave</t>
  </si>
  <si>
    <t>Johnson Town Office</t>
  </si>
  <si>
    <t>293 Lower Main St W</t>
  </si>
  <si>
    <t>Johnson</t>
  </si>
  <si>
    <t>Clemson University - Lot E-4</t>
  </si>
  <si>
    <t>101 Calhoun Dr</t>
  </si>
  <si>
    <t>Clemson University - Lot E-21</t>
  </si>
  <si>
    <t>Pickering Associates &amp; Pickering Energy Solutions</t>
  </si>
  <si>
    <t>11283 Emerson Ave</t>
  </si>
  <si>
    <t>Emerson Avenue 1 mile north of I-77</t>
  </si>
  <si>
    <t>Montrose Memorial Hospital</t>
  </si>
  <si>
    <t>800 S 3rd St</t>
  </si>
  <si>
    <t>Library! at Bown Crossing</t>
  </si>
  <si>
    <t>2153 E Riverwalk Dr</t>
  </si>
  <si>
    <t>Knight Propane</t>
  </si>
  <si>
    <t>2917 Ranger Hwy</t>
  </si>
  <si>
    <t>First Harrison Bank</t>
  </si>
  <si>
    <t>7735 Highway 62</t>
  </si>
  <si>
    <t>Charlestown</t>
  </si>
  <si>
    <t>Sheetz Store #522</t>
  </si>
  <si>
    <t>3501 Nazareth Rd</t>
  </si>
  <si>
    <t>Pasco County Schools</t>
  </si>
  <si>
    <t>13101 Interlaken Rd</t>
  </si>
  <si>
    <t>Odessa</t>
  </si>
  <si>
    <t>4050 Gosford Rd</t>
  </si>
  <si>
    <t>City of Seattle - Sunny Jim</t>
  </si>
  <si>
    <t>4200 Airport Way S</t>
  </si>
  <si>
    <t>City of Seattle - SeaPark Garage</t>
  </si>
  <si>
    <t>609 6th Ave</t>
  </si>
  <si>
    <t>City of Seattle - Seattle Department of Transportation</t>
  </si>
  <si>
    <t>9200 8th Ave SW</t>
  </si>
  <si>
    <t>City of Seattle - North Precinct</t>
  </si>
  <si>
    <t>10049 Collget Way N</t>
  </si>
  <si>
    <t>City of Seattle - South Precinct</t>
  </si>
  <si>
    <t>3001 S Myrtle St</t>
  </si>
  <si>
    <t>City of Seattle - Cedar Falls</t>
  </si>
  <si>
    <t>19901 Cedar Falls Rd SE</t>
  </si>
  <si>
    <t>Sheetz Store #494</t>
  </si>
  <si>
    <t>4344A Teays Valley Rd</t>
  </si>
  <si>
    <t>Scott Depot</t>
  </si>
  <si>
    <t>Sheetz Store #563</t>
  </si>
  <si>
    <t>1601 Beverly Pike</t>
  </si>
  <si>
    <t>Sheetz Store #424</t>
  </si>
  <si>
    <t>1304 Johns Creek Rd</t>
  </si>
  <si>
    <t>Healthy House</t>
  </si>
  <si>
    <t>1641 Portland Ave</t>
  </si>
  <si>
    <t>Sheetz Store #433</t>
  </si>
  <si>
    <t>104 State Route 19</t>
  </si>
  <si>
    <t>Sheetz Store #443</t>
  </si>
  <si>
    <t>1300 Wal St</t>
  </si>
  <si>
    <t>Summersville</t>
  </si>
  <si>
    <t>Sheetz Store #444</t>
  </si>
  <si>
    <t>27 Whitewater Ave</t>
  </si>
  <si>
    <t>Sheetz Store #456</t>
  </si>
  <si>
    <t>751 Oakvale Rd</t>
  </si>
  <si>
    <t>Sheetz Store #457</t>
  </si>
  <si>
    <t>5481 Robert C Byrd Dr</t>
  </si>
  <si>
    <t>Mt. Hope</t>
  </si>
  <si>
    <t>Sheetz Store #473</t>
  </si>
  <si>
    <t>810 Ritter Hwy</t>
  </si>
  <si>
    <t>City of Greenville - One City Place Garage</t>
  </si>
  <si>
    <t>34 Richardson St</t>
  </si>
  <si>
    <t>City of Greenville - Broad Street Garage</t>
  </si>
  <si>
    <t>125 E Broad St</t>
  </si>
  <si>
    <t>IG Burton</t>
  </si>
  <si>
    <t>411 N Rehoboth Blvd</t>
  </si>
  <si>
    <t>Kitsap Transit - Charleston Base</t>
  </si>
  <si>
    <t>200 Charleston Blvd</t>
  </si>
  <si>
    <t>Sheetz Store #429</t>
  </si>
  <si>
    <t>6 Cabela Dr</t>
  </si>
  <si>
    <t>Sheetz Store #427</t>
  </si>
  <si>
    <t>432 18th St W</t>
  </si>
  <si>
    <t>Sheetz Store #584</t>
  </si>
  <si>
    <t>701 W Main St</t>
  </si>
  <si>
    <t>Action Acton Realtors</t>
  </si>
  <si>
    <t>3622 E 6th St</t>
  </si>
  <si>
    <t>Tulsa Central Library Garage</t>
  </si>
  <si>
    <t>400 Civic Center</t>
  </si>
  <si>
    <t>Four chargers located on the first level through the 4th St entrance and four located on the second level through the 5th St entrance</t>
  </si>
  <si>
    <t>30 Louis Prima Dr</t>
  </si>
  <si>
    <t>WildSpring Guest Habitat</t>
  </si>
  <si>
    <t>92978 Cemetery Loop</t>
  </si>
  <si>
    <t>Box R</t>
  </si>
  <si>
    <t>Port Orford</t>
  </si>
  <si>
    <t>Windsor Court - New Orleans</t>
  </si>
  <si>
    <t>300 Gravier St</t>
  </si>
  <si>
    <t>Kwik Trip #733</t>
  </si>
  <si>
    <t>608 Esch Dr</t>
  </si>
  <si>
    <t>Kwik Trip #147</t>
  </si>
  <si>
    <t>200 2nd Ave NW</t>
  </si>
  <si>
    <t>Rod's Country Corner - Minnoco</t>
  </si>
  <si>
    <t>37455 Park Trail</t>
  </si>
  <si>
    <t>Center City</t>
  </si>
  <si>
    <t>Highway 10 Minnoco</t>
  </si>
  <si>
    <t>11580 Hanson Blvd NW</t>
  </si>
  <si>
    <t>2019-03-31 17:39:28 UTC</t>
  </si>
  <si>
    <t>Gordie's Minnoco</t>
  </si>
  <si>
    <t>608 Huff St</t>
  </si>
  <si>
    <t>16150 Pilot Knob Rd</t>
  </si>
  <si>
    <t>American Natural - Wexford Energy Centre</t>
  </si>
  <si>
    <t>2619 Wexford Bayne Rd</t>
  </si>
  <si>
    <t>Sewickley</t>
  </si>
  <si>
    <t>2019-02-19 16:03:10 UTC</t>
  </si>
  <si>
    <t>Holiday Stationstore #3566</t>
  </si>
  <si>
    <t>4540 Centerville Rd</t>
  </si>
  <si>
    <t>Petro Serve USA #54</t>
  </si>
  <si>
    <t>11 State St NE</t>
  </si>
  <si>
    <t>Glyndon</t>
  </si>
  <si>
    <t>645 Lake St S</t>
  </si>
  <si>
    <t>Long Prairie</t>
  </si>
  <si>
    <t>Hopkins Express - Minnoco</t>
  </si>
  <si>
    <t>1120 7th St S</t>
  </si>
  <si>
    <t>Penn Minnoco</t>
  </si>
  <si>
    <t>6001 Penn Ave S</t>
  </si>
  <si>
    <t>South Minneapolis</t>
  </si>
  <si>
    <t>Family Express - Notre Dame</t>
  </si>
  <si>
    <t>1030 W Edison Rd</t>
  </si>
  <si>
    <t>Family Express - Notre Dame East</t>
  </si>
  <si>
    <t>1624 E Douglas Rd</t>
  </si>
  <si>
    <t>Family Express - Valpo Viking</t>
  </si>
  <si>
    <t>2605 Calumet Ave</t>
  </si>
  <si>
    <t>Lassus Handy Dandy #46</t>
  </si>
  <si>
    <t>8830 Coldwater Rd</t>
  </si>
  <si>
    <t>City of Kerman - Community Teen Center</t>
  </si>
  <si>
    <t>15100 W Kearney Blvd</t>
  </si>
  <si>
    <t>Kerman</t>
  </si>
  <si>
    <t>Kingsburg Branch Library</t>
  </si>
  <si>
    <t>1399 Draper St</t>
  </si>
  <si>
    <t>Kingsburg</t>
  </si>
  <si>
    <t>City of Mendota - City Hall</t>
  </si>
  <si>
    <t>643 Quince St</t>
  </si>
  <si>
    <t>Mendota</t>
  </si>
  <si>
    <t>City of San Joaquin - City Hall</t>
  </si>
  <si>
    <t>21900 W Colorado Ave</t>
  </si>
  <si>
    <t>San Joaquin</t>
  </si>
  <si>
    <t>City of Reedley - Administrative Services</t>
  </si>
  <si>
    <t>845 G St</t>
  </si>
  <si>
    <t>City of Selma</t>
  </si>
  <si>
    <t>1710 Tucker St</t>
  </si>
  <si>
    <t>City of Orange Cove - City Hall</t>
  </si>
  <si>
    <t>633 6th St</t>
  </si>
  <si>
    <t>Orange Cove</t>
  </si>
  <si>
    <t>City of Sanger - City Hall</t>
  </si>
  <si>
    <t>1700 7th St</t>
  </si>
  <si>
    <t>Sanger</t>
  </si>
  <si>
    <t>City of Coalinga</t>
  </si>
  <si>
    <t>245 N 6th St</t>
  </si>
  <si>
    <t>City of Parlier - City Hall</t>
  </si>
  <si>
    <t>1100 E Parlier Ave</t>
  </si>
  <si>
    <t>Parlier</t>
  </si>
  <si>
    <t>Fowler Branch Library</t>
  </si>
  <si>
    <t>306 S 7th St</t>
  </si>
  <si>
    <t>Juneau Hydropower</t>
  </si>
  <si>
    <t>8585 Old Dairy Hwy</t>
  </si>
  <si>
    <t>Eagle River Water &amp; Sanitation District</t>
  </si>
  <si>
    <t>870 Beaver Creek Blvd</t>
  </si>
  <si>
    <t>846 Forest Rd</t>
  </si>
  <si>
    <t>Ames Visitor Center</t>
  </si>
  <si>
    <t>8 Clark Rd</t>
  </si>
  <si>
    <t>Ridgmar Mall</t>
  </si>
  <si>
    <t>1888 Green Oak Rd</t>
  </si>
  <si>
    <t>Located between JCPenny and Dillard's</t>
  </si>
  <si>
    <t>Chief Logan Lodge</t>
  </si>
  <si>
    <t>1000 Conference Center Dr</t>
  </si>
  <si>
    <t>2211 Unser Blvd SE</t>
  </si>
  <si>
    <t>940 NW Cary Pkwy</t>
  </si>
  <si>
    <t>RaceTrac #2394</t>
  </si>
  <si>
    <t>3004 53rd Ave E</t>
  </si>
  <si>
    <t>MAPCO #2241</t>
  </si>
  <si>
    <t>4814 Rice Mine Rd NE</t>
  </si>
  <si>
    <t>AgVantage FS</t>
  </si>
  <si>
    <t>1327 Olive Ave</t>
  </si>
  <si>
    <t>Sheetz Store #607</t>
  </si>
  <si>
    <t>40 Cabela Dr</t>
  </si>
  <si>
    <t>Sheetz Store #509</t>
  </si>
  <si>
    <t>1300 Battleground Ave</t>
  </si>
  <si>
    <t>Sheetz Store #418</t>
  </si>
  <si>
    <t>5905 Finch Farm Rd</t>
  </si>
  <si>
    <t>Trinity</t>
  </si>
  <si>
    <t>Sheetz Store #493</t>
  </si>
  <si>
    <t>119 S Main St</t>
  </si>
  <si>
    <t>Romeo Chevrolet</t>
  </si>
  <si>
    <t>1665 Ulster Ave</t>
  </si>
  <si>
    <t>Lake Katrine</t>
  </si>
  <si>
    <t>Sewall Street Garage</t>
  </si>
  <si>
    <t>Sewall St</t>
  </si>
  <si>
    <t>Between Wade St &amp; Capitol St</t>
  </si>
  <si>
    <t>Gold 1 Garage</t>
  </si>
  <si>
    <t>792 W General Robinson St</t>
  </si>
  <si>
    <t>2019-02-01 15:41:25 UTC</t>
  </si>
  <si>
    <t>Hot Springs Resort &amp; Spa - Campground</t>
  </si>
  <si>
    <t>247 Bridge St</t>
  </si>
  <si>
    <t>Ka Makana Ali'i</t>
  </si>
  <si>
    <t>91-5431 Kapolei Pkwy</t>
  </si>
  <si>
    <t>Sheetz Store #432</t>
  </si>
  <si>
    <t>1001 Gardner Hill Dr</t>
  </si>
  <si>
    <t>Sheetz Store #566</t>
  </si>
  <si>
    <t>1810 Liberty Dr</t>
  </si>
  <si>
    <t>Sheetz Store #399</t>
  </si>
  <si>
    <t>1600 Aviation Pkwy</t>
  </si>
  <si>
    <t>Sheetz Store #492</t>
  </si>
  <si>
    <t>1138 S Main St</t>
  </si>
  <si>
    <t>Sheetz Store #623</t>
  </si>
  <si>
    <t>100 E Evans Dr</t>
  </si>
  <si>
    <t>Sheetz Store #428</t>
  </si>
  <si>
    <t>102 N Van Buren Rd</t>
  </si>
  <si>
    <t>Sheetz Store #455</t>
  </si>
  <si>
    <t>1449 Yadkinville Rd</t>
  </si>
  <si>
    <t>Sheetz Store #441</t>
  </si>
  <si>
    <t>5295 Detroit Rd</t>
  </si>
  <si>
    <t>Sheetz Store #394</t>
  </si>
  <si>
    <t>7777 Reynolds Rd</t>
  </si>
  <si>
    <t>Sheetz Store #552</t>
  </si>
  <si>
    <t>9037 Pearl Rd</t>
  </si>
  <si>
    <t>Strongsville</t>
  </si>
  <si>
    <t>Sheetz Store #533</t>
  </si>
  <si>
    <t>10315 Cascade Crossing</t>
  </si>
  <si>
    <t>Sheetz Store #393</t>
  </si>
  <si>
    <t>2495 E Aurora Rd</t>
  </si>
  <si>
    <t>Sheetz Store #576</t>
  </si>
  <si>
    <t>101 N Logan Blvd</t>
  </si>
  <si>
    <t>Burnham</t>
  </si>
  <si>
    <t>Sheetz Store #611</t>
  </si>
  <si>
    <t>7520 NC 751</t>
  </si>
  <si>
    <t>Sheetz Store #621</t>
  </si>
  <si>
    <t>1532 Salisbury Hwy</t>
  </si>
  <si>
    <t>Sheetz Store #453</t>
  </si>
  <si>
    <t>5519 Gumtree Rd</t>
  </si>
  <si>
    <t>Sheetz Store #512</t>
  </si>
  <si>
    <t>1400 NC Highway 66 S</t>
  </si>
  <si>
    <t>Kernersville</t>
  </si>
  <si>
    <t>Sheetz Store #541</t>
  </si>
  <si>
    <t>1813 S Main St</t>
  </si>
  <si>
    <t>Kum &amp; Go #524</t>
  </si>
  <si>
    <t>2600 Holiday Rd</t>
  </si>
  <si>
    <t>1009 N State Rd 7</t>
  </si>
  <si>
    <t>Speedway #7103</t>
  </si>
  <si>
    <t>1609 N Locust Ave</t>
  </si>
  <si>
    <t>Lawrenceburg</t>
  </si>
  <si>
    <t>Speedway #7180</t>
  </si>
  <si>
    <t>1200 Memorial Blvd</t>
  </si>
  <si>
    <t>509 Main St</t>
  </si>
  <si>
    <t>Pella</t>
  </si>
  <si>
    <t>Speedway #5036</t>
  </si>
  <si>
    <t>110 Arrowhead Dr</t>
  </si>
  <si>
    <t>Hampshire</t>
  </si>
  <si>
    <t>City of Fredericksburg - Sophia Street Garage</t>
  </si>
  <si>
    <t>600 Sophia St</t>
  </si>
  <si>
    <t>Located on the top level of the garage</t>
  </si>
  <si>
    <t>Speedway #3995</t>
  </si>
  <si>
    <t>2091 Crystal Pkwy</t>
  </si>
  <si>
    <t>Speedway #4103</t>
  </si>
  <si>
    <t>5670 Peachtree Industrial Blvd</t>
  </si>
  <si>
    <t>Sheetz Store #450</t>
  </si>
  <si>
    <t>2850 Benner Pike</t>
  </si>
  <si>
    <t>Sheetz Store #252</t>
  </si>
  <si>
    <t>14259 Clearfield Shawville Hwy</t>
  </si>
  <si>
    <t>Kwik Star #165</t>
  </si>
  <si>
    <t>3730 Williams Blvd SW</t>
  </si>
  <si>
    <t>Sheetz Store #530</t>
  </si>
  <si>
    <t>45 Muncy Creek Blvd</t>
  </si>
  <si>
    <t>Sheetz Store #577</t>
  </si>
  <si>
    <t>9894 Shaner Blvd</t>
  </si>
  <si>
    <t>Smithfield Township</t>
  </si>
  <si>
    <t>Sheetz Store #181</t>
  </si>
  <si>
    <t>820 S Eagle Valley Rd</t>
  </si>
  <si>
    <t>Kwik Star #123</t>
  </si>
  <si>
    <t>2850 W Locust St</t>
  </si>
  <si>
    <t>Sheetz Store #583</t>
  </si>
  <si>
    <t>10 Sheetz Dr</t>
  </si>
  <si>
    <t>Reedsville</t>
  </si>
  <si>
    <t>Collett Propane Inc</t>
  </si>
  <si>
    <t>1245 S US Route 42</t>
  </si>
  <si>
    <t>Sheetz Store #195</t>
  </si>
  <si>
    <t>6558 Carlisle Pike</t>
  </si>
  <si>
    <t>Sheetz Store #442</t>
  </si>
  <si>
    <t>7775 N Route 220 Hwy</t>
  </si>
  <si>
    <t>Linden</t>
  </si>
  <si>
    <t>703 S Rye Ave</t>
  </si>
  <si>
    <t>Templeton</t>
  </si>
  <si>
    <t>Sheetz Store #620</t>
  </si>
  <si>
    <t>7513 Ramble Way</t>
  </si>
  <si>
    <t>Sheetz Store #411</t>
  </si>
  <si>
    <t>12290 NC-150</t>
  </si>
  <si>
    <t>Under Armour - Tide Point Campus</t>
  </si>
  <si>
    <t>1020 Hull St</t>
  </si>
  <si>
    <t>Taxspeaker</t>
  </si>
  <si>
    <t>4403 Hamburg Pike</t>
  </si>
  <si>
    <t>Edwards Freedom Park</t>
  </si>
  <si>
    <t>300 Miller Ranch Rd</t>
  </si>
  <si>
    <t>City of Pasadena - Del Mar Station</t>
  </si>
  <si>
    <t>198 S Raymond</t>
  </si>
  <si>
    <t>Santa Barbara City College - Lot 1B</t>
  </si>
  <si>
    <t>Sheetz Store #436</t>
  </si>
  <si>
    <t>790 N Main St</t>
  </si>
  <si>
    <t>Sheetz Store #410</t>
  </si>
  <si>
    <t>270 Route 61 S</t>
  </si>
  <si>
    <t>Schuylkill Haven</t>
  </si>
  <si>
    <t>Sheetz Store #193</t>
  </si>
  <si>
    <t>24578 Route 35 N</t>
  </si>
  <si>
    <t>Mifflintown</t>
  </si>
  <si>
    <t>Eldora Fuel 24</t>
  </si>
  <si>
    <t>606 Edgington Ave</t>
  </si>
  <si>
    <t>Eldora</t>
  </si>
  <si>
    <t>2019-03-28 00:32:53 UTC</t>
  </si>
  <si>
    <t>Bosselman's Pump &amp; Pantry #9</t>
  </si>
  <si>
    <t>345 W O St</t>
  </si>
  <si>
    <t>Johnson Oil Co</t>
  </si>
  <si>
    <t>1215 S Atlantic Ave</t>
  </si>
  <si>
    <t>Broadcom</t>
  </si>
  <si>
    <t>4380 Ziegler Rd</t>
  </si>
  <si>
    <t>Western Carolina University</t>
  </si>
  <si>
    <t>320 Memorial Dr</t>
  </si>
  <si>
    <t>Cullowhee</t>
  </si>
  <si>
    <t>City Yard</t>
  </si>
  <si>
    <t>237-335 Liberty St</t>
  </si>
  <si>
    <t>Public Infrastructure Yard</t>
  </si>
  <si>
    <t>1105 Shawmut Ave</t>
  </si>
  <si>
    <t>School Public Facilities</t>
  </si>
  <si>
    <t>256 Parker St</t>
  </si>
  <si>
    <t>City of Firebaugh - City Hall</t>
  </si>
  <si>
    <t>1133 P St</t>
  </si>
  <si>
    <t>Firebaugh</t>
  </si>
  <si>
    <t>14512 Aliso Dr</t>
  </si>
  <si>
    <t>Almeda Fuels</t>
  </si>
  <si>
    <t>12317 Almeda Rd</t>
  </si>
  <si>
    <t>Canaan Valley Resort and Conference Center</t>
  </si>
  <si>
    <t>230 Main Lodge Rd</t>
  </si>
  <si>
    <t>625 Spartanburg Hwy</t>
  </si>
  <si>
    <t>Catamount Ski</t>
  </si>
  <si>
    <t>78 Catamount Rd</t>
  </si>
  <si>
    <t>Hillsdale</t>
  </si>
  <si>
    <t>GSD Global</t>
  </si>
  <si>
    <t>397 Clark Ave</t>
  </si>
  <si>
    <t>Unit C</t>
  </si>
  <si>
    <t>Valley Public Radio</t>
  </si>
  <si>
    <t>2589 Alluvial Ave</t>
  </si>
  <si>
    <t>107 Upward Crossing Dr</t>
  </si>
  <si>
    <t>1-26 &amp; Exit 53</t>
  </si>
  <si>
    <t>Graff Chevrolet</t>
  </si>
  <si>
    <t>1748 W Grand River</t>
  </si>
  <si>
    <t>Okemos</t>
  </si>
  <si>
    <t>Tony Serra Nissan</t>
  </si>
  <si>
    <t>1724 Cherokee Ave SW</t>
  </si>
  <si>
    <t>Nissan of South Bay</t>
  </si>
  <si>
    <t>20550 Hawthorne Blvd</t>
  </si>
  <si>
    <t>1706 E Walnut Ave</t>
  </si>
  <si>
    <t>Community Nissan</t>
  </si>
  <si>
    <t>2200 S Walnut St</t>
  </si>
  <si>
    <t>95 Cedar St</t>
  </si>
  <si>
    <t>Woburn</t>
  </si>
  <si>
    <t>Reedman Toll Nissan</t>
  </si>
  <si>
    <t>11605 Old Georgetown Rd</t>
  </si>
  <si>
    <t>DeMaagd GMC Nissan</t>
  </si>
  <si>
    <t>333 W Dickman Rd</t>
  </si>
  <si>
    <t>Grand Blanc Nissan</t>
  </si>
  <si>
    <t>8346 Holly Rd</t>
  </si>
  <si>
    <t>Napleton St. Louis Nissan</t>
  </si>
  <si>
    <t>10964 Page Ave</t>
  </si>
  <si>
    <t>Monroe Nissan</t>
  </si>
  <si>
    <t>5510 W Highway 74</t>
  </si>
  <si>
    <t>Indian Trail</t>
  </si>
  <si>
    <t>Koeppel Nissan</t>
  </si>
  <si>
    <t>74-15 Northern Blvd</t>
  </si>
  <si>
    <t>Jackson Heights</t>
  </si>
  <si>
    <t>716 W Genesee</t>
  </si>
  <si>
    <t>Georgesville Nissan</t>
  </si>
  <si>
    <t>1260 Automall Dr</t>
  </si>
  <si>
    <t>Coughlin Nissan</t>
  </si>
  <si>
    <t>1459 Hebron Rd</t>
  </si>
  <si>
    <t>Nissan North</t>
  </si>
  <si>
    <t>8645 N High St</t>
  </si>
  <si>
    <t>Concordville Nissan</t>
  </si>
  <si>
    <t>452 Wilmington W Chester Pike</t>
  </si>
  <si>
    <t>Concordville</t>
  </si>
  <si>
    <t>Tom Hesser Nissan</t>
  </si>
  <si>
    <t>900 O'Neill Hwy</t>
  </si>
  <si>
    <t>Dunmore</t>
  </si>
  <si>
    <t>West Hills Nissan</t>
  </si>
  <si>
    <t>7900 University Blvd</t>
  </si>
  <si>
    <t>Nissan of Boerne</t>
  </si>
  <si>
    <t>31805 Interstate Highway 10 W</t>
  </si>
  <si>
    <t>Gunn Nissan of Denton</t>
  </si>
  <si>
    <t>5650 S Interstate 35 E</t>
  </si>
  <si>
    <t>Corinth</t>
  </si>
  <si>
    <t>4707 Lyndon B Johnson Fwy</t>
  </si>
  <si>
    <t>Farmers Branch</t>
  </si>
  <si>
    <t>Crest Nissan of Frisco</t>
  </si>
  <si>
    <t>6600 State Highway 121</t>
  </si>
  <si>
    <t>Bob Rohrman Nissan - Kenosha</t>
  </si>
  <si>
    <t>8050 120th Ave</t>
  </si>
  <si>
    <t>Road 98</t>
  </si>
  <si>
    <t>Lot 31</t>
  </si>
  <si>
    <t>Aggie Stadium</t>
  </si>
  <si>
    <t>Lot 56; Health Science Drive</t>
  </si>
  <si>
    <t>Garrod Dr</t>
  </si>
  <si>
    <t>Lot 55</t>
  </si>
  <si>
    <t>Bioletti Way</t>
  </si>
  <si>
    <t>Lot 44</t>
  </si>
  <si>
    <t>Gateway structure; Old Davis Rd</t>
  </si>
  <si>
    <t>2019-03-27 14:18:10 UTC</t>
  </si>
  <si>
    <t>Lot 1; Old Davis Rd</t>
  </si>
  <si>
    <t>2 Dairy Rd</t>
  </si>
  <si>
    <t>Pavilion Structure; Hutchison Drive</t>
  </si>
  <si>
    <t>Orchard Dr</t>
  </si>
  <si>
    <t>Lot 35</t>
  </si>
  <si>
    <t>Ozinga Energy - Hobart Public Works Department</t>
  </si>
  <si>
    <t>1840 E State Rd 130</t>
  </si>
  <si>
    <t>Piedmont Natural Gas - Hickory</t>
  </si>
  <si>
    <t>3700 17th Ave Cir SW</t>
  </si>
  <si>
    <t>Near the intersection of I-40 and U.S. Highway 321</t>
  </si>
  <si>
    <t>Metropolitan Nashville Airport Authority</t>
  </si>
  <si>
    <t>804 Hanger Ln</t>
  </si>
  <si>
    <t>Bellevue Nissan</t>
  </si>
  <si>
    <t>14762 SE Eastgate Way</t>
  </si>
  <si>
    <t>4350 Congress St</t>
  </si>
  <si>
    <t>1801 Motel Dr</t>
  </si>
  <si>
    <t>908 N Emerald Ave</t>
  </si>
  <si>
    <t>District Office</t>
  </si>
  <si>
    <t>981 N Beale Rd</t>
  </si>
  <si>
    <t>1200 Olive Dr</t>
  </si>
  <si>
    <t>1750 E 4th St</t>
  </si>
  <si>
    <t>Mountain Country Propane</t>
  </si>
  <si>
    <t>1801 S Jefferson Ave</t>
  </si>
  <si>
    <t>2019-03-14 13:34:06 UTC</t>
  </si>
  <si>
    <t>752 University Dr</t>
  </si>
  <si>
    <t>2019-03-27 12:48:45 UTC</t>
  </si>
  <si>
    <t>19601 Beach Blvd</t>
  </si>
  <si>
    <t>320 S Sierra Way</t>
  </si>
  <si>
    <t>9087 Elkmont Way</t>
  </si>
  <si>
    <t>1463 Broadway</t>
  </si>
  <si>
    <t>611 San Juan Ave</t>
  </si>
  <si>
    <t>451 Slover Ave</t>
  </si>
  <si>
    <t>2019-02-12 18:01:39 UTC</t>
  </si>
  <si>
    <t>50 W Broad St</t>
  </si>
  <si>
    <t>4412 Hillsborough Rd</t>
  </si>
  <si>
    <t>CHS Larsen Co-op</t>
  </si>
  <si>
    <t>1104 Mulligan Dr</t>
  </si>
  <si>
    <t>Cyr Lumber</t>
  </si>
  <si>
    <t>39 Rockingham Rd</t>
  </si>
  <si>
    <t>Dodge Grain</t>
  </si>
  <si>
    <t>59 N Broadway</t>
  </si>
  <si>
    <t>East Coast Lumber</t>
  </si>
  <si>
    <t>3 Colonial Dr</t>
  </si>
  <si>
    <t>East Hampstead</t>
  </si>
  <si>
    <t>Grand Rental Station</t>
  </si>
  <si>
    <t>122 Bridge St</t>
  </si>
  <si>
    <t>285 Derry Rd</t>
  </si>
  <si>
    <t>Dead River Co</t>
  </si>
  <si>
    <t>665 Elm St</t>
  </si>
  <si>
    <t>Biddeford</t>
  </si>
  <si>
    <t>2166 Palmetto St</t>
  </si>
  <si>
    <t>Baltimore Police Department - Western District</t>
  </si>
  <si>
    <t>1034 N Mount St</t>
  </si>
  <si>
    <t>Middle Branch Park</t>
  </si>
  <si>
    <t>3301 Waterview Ave</t>
  </si>
  <si>
    <t>Old Fort Chamber of Commerce</t>
  </si>
  <si>
    <t>78 B Catawba Ave</t>
  </si>
  <si>
    <t>Located in the K&amp;R Antique parking lot</t>
  </si>
  <si>
    <t>Old Fort</t>
  </si>
  <si>
    <t>Mount Pleasant Golf Course</t>
  </si>
  <si>
    <t>6001 Hillen Rd</t>
  </si>
  <si>
    <t>Electric Vehicle Institute</t>
  </si>
  <si>
    <t>1120 N Charles St</t>
  </si>
  <si>
    <t>City of Baltimore - Health Department</t>
  </si>
  <si>
    <t>1001 E Fayette St</t>
  </si>
  <si>
    <t>151 Bunton Creek Rd</t>
  </si>
  <si>
    <t>9900 N Creekland Dr</t>
  </si>
  <si>
    <t>Pearson Fuels - G&amp;M Chevron #200</t>
  </si>
  <si>
    <t>1491 E Monte Vista Ave</t>
  </si>
  <si>
    <t>Stripes Store #2475</t>
  </si>
  <si>
    <t>2612 State Highway 17</t>
  </si>
  <si>
    <t>Stripes #5080</t>
  </si>
  <si>
    <t>7501 9th Ave</t>
  </si>
  <si>
    <t>214 N Market St</t>
  </si>
  <si>
    <t>4191 The Circle at North Hills</t>
  </si>
  <si>
    <t>Located along I-440 behind Renaissance hotel and Target</t>
  </si>
  <si>
    <t>15760 W Power Line St</t>
  </si>
  <si>
    <t>Crystal River</t>
  </si>
  <si>
    <t>299 1st Ave N</t>
  </si>
  <si>
    <t>City of Corpus Christi</t>
  </si>
  <si>
    <t>5253 Ayers St</t>
  </si>
  <si>
    <t>7700 County Road 555</t>
  </si>
  <si>
    <t>Bartow</t>
  </si>
  <si>
    <t>199 E Mountain Lake Cut-Off Rd</t>
  </si>
  <si>
    <t>Lake Wales</t>
  </si>
  <si>
    <t>3300 Exchange Pl</t>
  </si>
  <si>
    <t>4361 SE Maricamp Rd</t>
  </si>
  <si>
    <t>4121 St. Lawrence Dr</t>
  </si>
  <si>
    <t>8528 W Venable St</t>
  </si>
  <si>
    <t>452 NW Crown Point Rd</t>
  </si>
  <si>
    <t>Winter Garden</t>
  </si>
  <si>
    <t>217 Craig Manor Rd</t>
  </si>
  <si>
    <t>3308 Highway 5</t>
  </si>
  <si>
    <t>1601 W Lucas St</t>
  </si>
  <si>
    <t>431 S Salisbury St</t>
  </si>
  <si>
    <t>502 Raleigh St</t>
  </si>
  <si>
    <t>2637 Gum Branch Rd</t>
  </si>
  <si>
    <t>1020 W Chatham St</t>
  </si>
  <si>
    <t>1422 Mechanical Blvd</t>
  </si>
  <si>
    <t>160 Rush St</t>
  </si>
  <si>
    <t>4690 Simms Creek Rd</t>
  </si>
  <si>
    <t>25 Burlington Rd</t>
  </si>
  <si>
    <t>1755 Mechanicsville Blvd</t>
  </si>
  <si>
    <t>555 Brevard Rd</t>
  </si>
  <si>
    <t>4800 Concord Rd</t>
  </si>
  <si>
    <t>4508 Hilltop Rd</t>
  </si>
  <si>
    <t>Murphy USA</t>
  </si>
  <si>
    <t>2401 S Wayside Dr</t>
  </si>
  <si>
    <t>Quarles Fleet Fueling - Capitol Heights</t>
  </si>
  <si>
    <t>200 Milky Way</t>
  </si>
  <si>
    <t>Capitol Heights</t>
  </si>
  <si>
    <t>Quarles Fleet Fueling - Richmond</t>
  </si>
  <si>
    <t>1625 N Hamilton St</t>
  </si>
  <si>
    <t>Holiday Stationstore #3503</t>
  </si>
  <si>
    <t>1770 Old Hudson Rd</t>
  </si>
  <si>
    <t>Raceway Square</t>
  </si>
  <si>
    <t>17977 State Highway 371</t>
  </si>
  <si>
    <t>Brainerd</t>
  </si>
  <si>
    <t>348 Bypass 72 NW</t>
  </si>
  <si>
    <t>500 Utility Dr</t>
  </si>
  <si>
    <t>Clemmons</t>
  </si>
  <si>
    <t>7800 Rochester Hwy</t>
  </si>
  <si>
    <t>321 Main St SE</t>
  </si>
  <si>
    <t>920 Beaumont Ave</t>
  </si>
  <si>
    <t>72 Hadley Mill Rd</t>
  </si>
  <si>
    <t>1414 Mechanical Blvd</t>
  </si>
  <si>
    <t>1001 Railroad Ave</t>
  </si>
  <si>
    <t>410 S Wilmington St</t>
  </si>
  <si>
    <t>1423 McNeill Way</t>
  </si>
  <si>
    <t>Marathon Gas - Alico Petroleum</t>
  </si>
  <si>
    <t>16971 Alico Mission Way</t>
  </si>
  <si>
    <t>2501 25th St N</t>
  </si>
  <si>
    <t>101 Cemetery Rd</t>
  </si>
  <si>
    <t>Tarpon Springs</t>
  </si>
  <si>
    <t>3395 Greenbush St</t>
  </si>
  <si>
    <t>301 Home Ave</t>
  </si>
  <si>
    <t>919 Fredericksburg Rd</t>
  </si>
  <si>
    <t>Hometown Fuel</t>
  </si>
  <si>
    <t>400 Main St</t>
  </si>
  <si>
    <t>Mercer</t>
  </si>
  <si>
    <t>Thorntons #318</t>
  </si>
  <si>
    <t>1330 S Neltnor Blvd</t>
  </si>
  <si>
    <t>Kwik Star #145</t>
  </si>
  <si>
    <t>402 S Highway 52</t>
  </si>
  <si>
    <t>Guttenberg</t>
  </si>
  <si>
    <t>Southside Convenience</t>
  </si>
  <si>
    <t>1775 Dakota Ave</t>
  </si>
  <si>
    <t>Sheetz Store #495</t>
  </si>
  <si>
    <t>8283 Old US Highway 52</t>
  </si>
  <si>
    <t>Honest Weight Co-op</t>
  </si>
  <si>
    <t>100 Watervliet Ave</t>
  </si>
  <si>
    <t>Marbletown Community Center</t>
  </si>
  <si>
    <t>3562 Main St</t>
  </si>
  <si>
    <t>Stone Ridge</t>
  </si>
  <si>
    <t>City of Bemidji - City Hall</t>
  </si>
  <si>
    <t>317 4th St NW</t>
  </si>
  <si>
    <t>Located in Lot 4</t>
  </si>
  <si>
    <t>TW Patterson</t>
  </si>
  <si>
    <t>2014 Tulare St</t>
  </si>
  <si>
    <t>Suite 608</t>
  </si>
  <si>
    <t>Phenix City Parks and Recreation</t>
  </si>
  <si>
    <t>952 Stadium Dr</t>
  </si>
  <si>
    <t>Phenix City</t>
  </si>
  <si>
    <t>1742 Superior St</t>
  </si>
  <si>
    <t>9047 Villamain Rd</t>
  </si>
  <si>
    <t>Bavarian Inn</t>
  </si>
  <si>
    <t>164 Shepherd Grade Rd</t>
  </si>
  <si>
    <t>Shepherdstown</t>
  </si>
  <si>
    <t>South Branch Inn</t>
  </si>
  <si>
    <t>1500 US 220 N</t>
  </si>
  <si>
    <t>Moorefield</t>
  </si>
  <si>
    <t>South Branch Cinema 6</t>
  </si>
  <si>
    <t>149 Hyde St</t>
  </si>
  <si>
    <t>Clarion Shepherdstown</t>
  </si>
  <si>
    <t>223 Lowe Ave</t>
  </si>
  <si>
    <t>Country Inn</t>
  </si>
  <si>
    <t>110 S Washington S</t>
  </si>
  <si>
    <t>Town of Glastonbury - Town Hall</t>
  </si>
  <si>
    <t>2155 Main St</t>
  </si>
  <si>
    <t>City of Hendersonville - Azalea Parking Lot</t>
  </si>
  <si>
    <t>301 N King St</t>
  </si>
  <si>
    <t>N King &amp; 3rd Ave E</t>
  </si>
  <si>
    <t>Bridge Street Inn</t>
  </si>
  <si>
    <t>4314 Bridge St</t>
  </si>
  <si>
    <t>To access, move the orange cone in parking spot and place the 2 cones next to the cord in front of the vehicle</t>
  </si>
  <si>
    <t>Otis Smith Park</t>
  </si>
  <si>
    <t>454 E Savannah Rd</t>
  </si>
  <si>
    <t>Located between Pig and Publican and Daily Market</t>
  </si>
  <si>
    <t>City of Lewes - Public Parking</t>
  </si>
  <si>
    <t>225 Schley Ave</t>
  </si>
  <si>
    <t>City of Delray Beach - Fairfield Inn</t>
  </si>
  <si>
    <t>910 W Atlantic Ave</t>
  </si>
  <si>
    <t>Fairfield Inn &amp; Suites</t>
  </si>
  <si>
    <t>2380 S Maiers Rd</t>
  </si>
  <si>
    <t>Moses Lake</t>
  </si>
  <si>
    <t>Boardwalk at Palm Bluffs</t>
  </si>
  <si>
    <t>680 W Shaw Ave</t>
  </si>
  <si>
    <t>Roosevelt Center - Municipal Building</t>
  </si>
  <si>
    <t>25 Crescent Rd</t>
  </si>
  <si>
    <t>2019-04-10 14:57:00 UTC</t>
  </si>
  <si>
    <t>West Street Garage</t>
  </si>
  <si>
    <t>40 E West St</t>
  </si>
  <si>
    <t>City of Binghamton - Recreation Park</t>
  </si>
  <si>
    <t>88 Beethoven St</t>
  </si>
  <si>
    <t>Plaza Garage</t>
  </si>
  <si>
    <t>500 W Redwood St</t>
  </si>
  <si>
    <t>Florida Power &amp; Light - Manatee Plant</t>
  </si>
  <si>
    <t>19050 State Route 62</t>
  </si>
  <si>
    <t>Parrish</t>
  </si>
  <si>
    <t>Blue Heron Flex Fuel Plaza</t>
  </si>
  <si>
    <t>1102 S Lake Ave</t>
  </si>
  <si>
    <t>Speedee Mart</t>
  </si>
  <si>
    <t>101 E Omaha Ave</t>
  </si>
  <si>
    <t>Pilger Pride</t>
  </si>
  <si>
    <t>405 W First St</t>
  </si>
  <si>
    <t>Pilger</t>
  </si>
  <si>
    <t>The Fox Stop</t>
  </si>
  <si>
    <t>1316 W 30th St</t>
  </si>
  <si>
    <t>Shoemaker's South Travel Center</t>
  </si>
  <si>
    <t>1200 Saltillo Rd</t>
  </si>
  <si>
    <t>Roka</t>
  </si>
  <si>
    <t>Kum &amp; Go #370</t>
  </si>
  <si>
    <t>11205 Wickersham Blvd</t>
  </si>
  <si>
    <t>Pony Express - Winnebago</t>
  </si>
  <si>
    <t>137 US 77 N</t>
  </si>
  <si>
    <t>31800 Wick Rd</t>
  </si>
  <si>
    <t>C.C. Jackson Recreation Center</t>
  </si>
  <si>
    <t>4910 Park Heights Ave</t>
  </si>
  <si>
    <t>Walden Pond State Reservation</t>
  </si>
  <si>
    <t>915 Walden St</t>
  </si>
  <si>
    <t>Located near Lincoln and Concord</t>
  </si>
  <si>
    <t>Elk River Utilities</t>
  </si>
  <si>
    <t>617 Main St NW</t>
  </si>
  <si>
    <t>1494 E Oglethorpe Hwy</t>
  </si>
  <si>
    <t>Hinesville</t>
  </si>
  <si>
    <t>Naval Station Everett - Piers</t>
  </si>
  <si>
    <t>2000 W Marine View Dr</t>
  </si>
  <si>
    <t>Bldg 2153</t>
  </si>
  <si>
    <t>Energy Conservation Works - Lower Valley Energy</t>
  </si>
  <si>
    <t>4000 S Highway 89</t>
  </si>
  <si>
    <t>Sheetz Store #462</t>
  </si>
  <si>
    <t>215 Arsenal Rd</t>
  </si>
  <si>
    <t>Pearson Fuels - United</t>
  </si>
  <si>
    <t>9815 National Blvd</t>
  </si>
  <si>
    <t>Pearson Fuels - Ramona Petroleum, LLC</t>
  </si>
  <si>
    <t>1015 Main St</t>
  </si>
  <si>
    <t>Ramona</t>
  </si>
  <si>
    <t>Pearson Fuels - Anthem Oil, Inc</t>
  </si>
  <si>
    <t>1933 W Highland Ave</t>
  </si>
  <si>
    <t>1200 S Glendora Ave</t>
  </si>
  <si>
    <t>Blue Ridge Community College - Brevard Campus</t>
  </si>
  <si>
    <t>45 Oak Park Dr</t>
  </si>
  <si>
    <t>Lower parking lot</t>
  </si>
  <si>
    <t>Kwik Trip #159</t>
  </si>
  <si>
    <t>1490 Highway 51 N</t>
  </si>
  <si>
    <t>Minocqua</t>
  </si>
  <si>
    <t>6741 SW 21st St</t>
  </si>
  <si>
    <t>Holstein Travel Center</t>
  </si>
  <si>
    <t>2010 Indorf Ave</t>
  </si>
  <si>
    <t>Highway 41 Express Stop</t>
  </si>
  <si>
    <t>1200 Rd 24</t>
  </si>
  <si>
    <t>Milligan</t>
  </si>
  <si>
    <t>Perrysburg Marketplace Kroger</t>
  </si>
  <si>
    <t>27322 Carronade Dr</t>
  </si>
  <si>
    <t>Kum &amp; Go #687</t>
  </si>
  <si>
    <t>525 Wooten Rd</t>
  </si>
  <si>
    <t>Pump &amp; Pantry #26</t>
  </si>
  <si>
    <t>R &amp; C Petro</t>
  </si>
  <si>
    <t>523 E 4th St</t>
  </si>
  <si>
    <t>Clean Energy - Portage Area Regional Transportation Authority</t>
  </si>
  <si>
    <t>2000 Summit Rd</t>
  </si>
  <si>
    <t>Across the street from Dix Stadium on Summit Rd</t>
  </si>
  <si>
    <t>204 W Park Ave</t>
  </si>
  <si>
    <t>Speedway #8879</t>
  </si>
  <si>
    <t>19900 W Rd</t>
  </si>
  <si>
    <t>Sunrise Sunoco</t>
  </si>
  <si>
    <t>10290 W Commercial Blvd</t>
  </si>
  <si>
    <t>HEB - Boerne</t>
  </si>
  <si>
    <t>420 W Bandera Rd</t>
  </si>
  <si>
    <t>Corner Store #1064</t>
  </si>
  <si>
    <t>8703 State Highway 151</t>
  </si>
  <si>
    <t>5722 N Pine Hills Rd</t>
  </si>
  <si>
    <t>110 Jefferson Ridge Pkwy</t>
  </si>
  <si>
    <t>Within a mile of the intersection of Lynchburg/Northwest Expressway (US-501) and US-221</t>
  </si>
  <si>
    <t>Wingate Hotel</t>
  </si>
  <si>
    <t>402 2nd Ave SW</t>
  </si>
  <si>
    <t>City of South Charleston</t>
  </si>
  <si>
    <t>399 7th Ave</t>
  </si>
  <si>
    <t>Located near Rite Aid</t>
  </si>
  <si>
    <t>City of South Charleston - Oakes Avenue Parking</t>
  </si>
  <si>
    <t>799 Oakes Ave</t>
  </si>
  <si>
    <t>Schumacher Chevrolet</t>
  </si>
  <si>
    <t>8 Main St</t>
  </si>
  <si>
    <t>2019-01-24 20:59:32 UTC</t>
  </si>
  <si>
    <t>Market32</t>
  </si>
  <si>
    <t>501 Columbia Turnpike</t>
  </si>
  <si>
    <t>The Farm at Eastman's Corner</t>
  </si>
  <si>
    <t>267 South Rd</t>
  </si>
  <si>
    <t>Rte 107 and Rte 150</t>
  </si>
  <si>
    <t>Sundog Solar</t>
  </si>
  <si>
    <t>222 E Main St</t>
  </si>
  <si>
    <t>Searsport</t>
  </si>
  <si>
    <t>Yellowstone National Park - Haynes Administration Building</t>
  </si>
  <si>
    <t>4 Executive House Ln</t>
  </si>
  <si>
    <t>In the parking lot of Xanterra's Haynes Administrative Building</t>
  </si>
  <si>
    <t>Yellowstone National Park - Old Faithful Lodge Cabins</t>
  </si>
  <si>
    <t>Old Faithful Bypass Rd</t>
  </si>
  <si>
    <t>Located at the Old Faithful Lodge Cabins (Lower Loop), outside of Showerhouse 1</t>
  </si>
  <si>
    <t>Old Faithful</t>
  </si>
  <si>
    <t>Yellowstone National Park - Old Faithful Snow Lodge</t>
  </si>
  <si>
    <t>1000 Old Faithful Rd</t>
  </si>
  <si>
    <t>Located in the back parking lot of Snow Lodge</t>
  </si>
  <si>
    <t>Yellowstone National Park - Rhyolite Lodge</t>
  </si>
  <si>
    <t>N Rim Dr</t>
  </si>
  <si>
    <t>Parking area in front of Rhyolite Lodge</t>
  </si>
  <si>
    <t>Canyon</t>
  </si>
  <si>
    <t>1572 Sand Hill Rd</t>
  </si>
  <si>
    <t>Candler</t>
  </si>
  <si>
    <t>The Dealership</t>
  </si>
  <si>
    <t>3558 Lee Rd</t>
  </si>
  <si>
    <t>City of St. Petersburg - Beach Drive</t>
  </si>
  <si>
    <t>199 Beach Dr NE</t>
  </si>
  <si>
    <t>City of St. Petersburg - Mahaffey Theater</t>
  </si>
  <si>
    <t>400 1st St S</t>
  </si>
  <si>
    <t>City of St. Petersburg - Grand Central</t>
  </si>
  <si>
    <t>2503 Central Ave</t>
  </si>
  <si>
    <t>Alternative Vehicle Service Group - Concord</t>
  </si>
  <si>
    <t>20 Broken Bridge Rd</t>
  </si>
  <si>
    <t>Route I-93 to Exit 13. Turn right onto Route 3. Turn right onto Intregra Dr and then left on Broken Bridge Rd.</t>
  </si>
  <si>
    <t>Alternative Vehicle Service Group - Framingham</t>
  </si>
  <si>
    <t>15 Blandin Ave</t>
  </si>
  <si>
    <t>Route 9 to Route 126 S to Route 135 E and turn right onto Blandin Ave</t>
  </si>
  <si>
    <t>Framingham</t>
  </si>
  <si>
    <t>Prettejohn Public Parking Lot</t>
  </si>
  <si>
    <t>17 Commercial St</t>
  </si>
  <si>
    <t>Located behind the Livonia Inn</t>
  </si>
  <si>
    <t>Williams North Garage</t>
  </si>
  <si>
    <t>20 E 2nd St</t>
  </si>
  <si>
    <t>Two chargers located in front of the parking office; two chargers located in Section B on Level 3</t>
  </si>
  <si>
    <t>Viejas Casino and Resort</t>
  </si>
  <si>
    <t>5000 Viejas Grade Rd</t>
  </si>
  <si>
    <t>Alpine</t>
  </si>
  <si>
    <t>Bridger Pilates</t>
  </si>
  <si>
    <t>820 N Wallace Ave</t>
  </si>
  <si>
    <t>Corner of Tamarack &amp; North Wallace Avenue</t>
  </si>
  <si>
    <t>Kohl's</t>
  </si>
  <si>
    <t>10353 Indianapolis Blvd</t>
  </si>
  <si>
    <t>Kennesaw State University - West Parking Deck</t>
  </si>
  <si>
    <t>Kennesaw State University - Central Parking Deck</t>
  </si>
  <si>
    <t>Kennesaw State University - North Parking Deck</t>
  </si>
  <si>
    <t>2525 Old Alabama Rd</t>
  </si>
  <si>
    <t>Georgia Piedmont Technical College - Newton B Campus</t>
  </si>
  <si>
    <t>16200 Alcovy Rd</t>
  </si>
  <si>
    <t>Georgia Piedmont Technical College - Newton D Campus and Conference Center</t>
  </si>
  <si>
    <t>8100 Bob Williams Pkwy</t>
  </si>
  <si>
    <t>Kwik Trip #120</t>
  </si>
  <si>
    <t>725 44th Ave N</t>
  </si>
  <si>
    <t>Holiday Stationstore #3567</t>
  </si>
  <si>
    <t>1150 County Rd J</t>
  </si>
  <si>
    <t>White Bear Town</t>
  </si>
  <si>
    <t>Kwik Trip #160</t>
  </si>
  <si>
    <t>458 Great Oak Dr</t>
  </si>
  <si>
    <t>Kwik Trip #150</t>
  </si>
  <si>
    <t>6250 City Rd 120</t>
  </si>
  <si>
    <t>Winnetka Fuel</t>
  </si>
  <si>
    <t>3535 Winnetka Ave</t>
  </si>
  <si>
    <t>7280 E Point Douglas Rd S</t>
  </si>
  <si>
    <t>Feist Automotive</t>
  </si>
  <si>
    <t>1875 Lilac Dr</t>
  </si>
  <si>
    <t>Golden Valley</t>
  </si>
  <si>
    <t>Kwik Trip #279</t>
  </si>
  <si>
    <t>6413 Bandel Rd NW</t>
  </si>
  <si>
    <t>Kwik Trip #111</t>
  </si>
  <si>
    <t>12585 58th St N</t>
  </si>
  <si>
    <t>Oak Park Heights</t>
  </si>
  <si>
    <t>Georgia Institute of Technology - E40 Klaus Parking Deck</t>
  </si>
  <si>
    <t>828 W Peachtree St NW</t>
  </si>
  <si>
    <t>Georgia Institute of Technology - W10 Recreation Center Parking</t>
  </si>
  <si>
    <t>Alabama Power - Plant Farley</t>
  </si>
  <si>
    <t>7383 N State Highway 95</t>
  </si>
  <si>
    <t>Alabama Power - West Jefferson Business Office</t>
  </si>
  <si>
    <t>2901 Allison Bonnett Memorial Dr</t>
  </si>
  <si>
    <t>Hueytown</t>
  </si>
  <si>
    <t>Alabama Power - Prattville Office</t>
  </si>
  <si>
    <t>1651 E Main St</t>
  </si>
  <si>
    <t>Prattville</t>
  </si>
  <si>
    <t>Alabama Power - Wetumpka Business Office</t>
  </si>
  <si>
    <t>400 S Main St</t>
  </si>
  <si>
    <t>Wetumpka</t>
  </si>
  <si>
    <t>Alabama Power - Plant Gaston</t>
  </si>
  <si>
    <t>31972 Highway 25</t>
  </si>
  <si>
    <t>University of Maryland - Center for Environmental Science Lab</t>
  </si>
  <si>
    <t>Straw Custom Cabinets and Furniture</t>
  </si>
  <si>
    <t>900 SE 5th St</t>
  </si>
  <si>
    <t>Alliance Propane Inc</t>
  </si>
  <si>
    <t>385 Ortiz Ave</t>
  </si>
  <si>
    <t>Herb Jones Chevrolet Buick GMC</t>
  </si>
  <si>
    <t>1605 Ring Rd</t>
  </si>
  <si>
    <t>Ring Road and 31-W next to CVS</t>
  </si>
  <si>
    <t>2019-01-25 15:32:47 UTC</t>
  </si>
  <si>
    <t>8850 Hamilton Mall Dr N</t>
  </si>
  <si>
    <t>City of Archdale - Creekside Park</t>
  </si>
  <si>
    <t>214 Park Dr</t>
  </si>
  <si>
    <t>Located within the tennis court parking lot off of Park Dr</t>
  </si>
  <si>
    <t>City of Archdale - City Hall</t>
  </si>
  <si>
    <t>307 Balfour Dr</t>
  </si>
  <si>
    <t>Located on the eastern side of Archdale City Hall between the City Hall building and the Archdale Police Department.</t>
  </si>
  <si>
    <t>Lodge at Mountaineer Square</t>
  </si>
  <si>
    <t>620 Gothic Rd</t>
  </si>
  <si>
    <t>Crested Butte</t>
  </si>
  <si>
    <t>The Grand Lodge</t>
  </si>
  <si>
    <t>6 Emmons Rd</t>
  </si>
  <si>
    <t>OneStop Fueling - Kaw Southwind Express</t>
  </si>
  <si>
    <t>11200 State Highway 11</t>
  </si>
  <si>
    <t>Kaw City</t>
  </si>
  <si>
    <t>OneStop Fueling - Utility Tri-State Inc</t>
  </si>
  <si>
    <t>15335 E Admiral Pl</t>
  </si>
  <si>
    <t>1230 Soldiers Field Rd</t>
  </si>
  <si>
    <t>Allston</t>
  </si>
  <si>
    <t>10 Everett St</t>
  </si>
  <si>
    <t>7 Felton St</t>
  </si>
  <si>
    <t>1 Western Ave</t>
  </si>
  <si>
    <t>159 Banks St</t>
  </si>
  <si>
    <t>5 Cowperthwaite St</t>
  </si>
  <si>
    <t>10 Akron St</t>
  </si>
  <si>
    <t>125 Western Ave</t>
  </si>
  <si>
    <t>230 Western Ave</t>
  </si>
  <si>
    <t>25 Travis St</t>
  </si>
  <si>
    <t>Valero - Hospital Road</t>
  </si>
  <si>
    <t>151 Hospital Rd</t>
  </si>
  <si>
    <t>East Patchogue</t>
  </si>
  <si>
    <t>Murphy Express - Fort Worth</t>
  </si>
  <si>
    <t>2228 Jacksboro Hwy</t>
  </si>
  <si>
    <t>Express Mart Sunoco - Homer</t>
  </si>
  <si>
    <t>31 S West St</t>
  </si>
  <si>
    <t>Homer</t>
  </si>
  <si>
    <t>Pro Energy - Palm Bay</t>
  </si>
  <si>
    <t>894 Palm Bay Rd NE</t>
  </si>
  <si>
    <t>209 S Plank Rd</t>
  </si>
  <si>
    <t>London Properties</t>
  </si>
  <si>
    <t>67 W Alexander Ave</t>
  </si>
  <si>
    <t>Kwik Star #569</t>
  </si>
  <si>
    <t>875 Fisher Dr</t>
  </si>
  <si>
    <t>Bayshore Recycling</t>
  </si>
  <si>
    <t>75 Crows Mill Rd</t>
  </si>
  <si>
    <t>Located at Smith Street and Crows Mill Road</t>
  </si>
  <si>
    <t>Keasbey</t>
  </si>
  <si>
    <t>Rush Street Neighborhood Grill</t>
  </si>
  <si>
    <t>1229 E Stone Dr</t>
  </si>
  <si>
    <t>Located on the side of the building</t>
  </si>
  <si>
    <t>MeadowView Conference Resort &amp; Convention Center</t>
  </si>
  <si>
    <t>1901 Meadowview Pkwy</t>
  </si>
  <si>
    <t>Located on the western edge of the parking lot</t>
  </si>
  <si>
    <t>Long Island Welcome Center</t>
  </si>
  <si>
    <t>I-495 E</t>
  </si>
  <si>
    <t>Between exits 51 and 52</t>
  </si>
  <si>
    <t>Dix Hills</t>
  </si>
  <si>
    <t>Park Cedar Rapids - Convention Center Ramp</t>
  </si>
  <si>
    <t>361 First Ave SE</t>
  </si>
  <si>
    <t>Park Cedar Rapids - 4th Avenue Ramp</t>
  </si>
  <si>
    <t>349 4th Ave SE</t>
  </si>
  <si>
    <t>Christiana Care Health System</t>
  </si>
  <si>
    <t>4755 Ogletown Stanton Rd</t>
  </si>
  <si>
    <t>Park Plaza</t>
  </si>
  <si>
    <t>2099 Gaither Rd</t>
  </si>
  <si>
    <t>Swope Mitsubishi</t>
  </si>
  <si>
    <t>253 S Dixie Blvd</t>
  </si>
  <si>
    <t>Radcliff</t>
  </si>
  <si>
    <t>2019-01-25 15:48:03 UTC</t>
  </si>
  <si>
    <t>Weirton Medical Center - Medical Office Building</t>
  </si>
  <si>
    <t>651 Colliers Way</t>
  </si>
  <si>
    <t>The Mall at Columbia</t>
  </si>
  <si>
    <t>10000 Town Center Ave</t>
  </si>
  <si>
    <t>Town Center Avenue and Mall Ring Road</t>
  </si>
  <si>
    <t>LINK Transit</t>
  </si>
  <si>
    <t>300 S Columbia St</t>
  </si>
  <si>
    <t>Fort Collins Utility Service Center</t>
  </si>
  <si>
    <t>700 Wood St</t>
  </si>
  <si>
    <t>In visitor's parking area by main entrance</t>
  </si>
  <si>
    <t>MAPCO #2243</t>
  </si>
  <si>
    <t>4955 Goodman Rd</t>
  </si>
  <si>
    <t>Town of Sylva - Bridge Park</t>
  </si>
  <si>
    <t>Railroad Ave</t>
  </si>
  <si>
    <t>Located in the parking lot adjacent to Railroad Ave and Bridge Park</t>
  </si>
  <si>
    <t>Sylva</t>
  </si>
  <si>
    <t>East Stroudsburg Area School District</t>
  </si>
  <si>
    <t>2000 Milford Rd</t>
  </si>
  <si>
    <t>Located at the transportation center behind J.T. Lambert Intermediate School</t>
  </si>
  <si>
    <t>East Stroudsburg</t>
  </si>
  <si>
    <t>Residence Inn - Secaucus Meadowlands</t>
  </si>
  <si>
    <t>800 Plaza Dr</t>
  </si>
  <si>
    <t>Secaucus</t>
  </si>
  <si>
    <t>Propark Valley &amp; Bloom Garage</t>
  </si>
  <si>
    <t>34 Valley Rd</t>
  </si>
  <si>
    <t>6086 Bushkill Falls Rd</t>
  </si>
  <si>
    <t>Bushkill</t>
  </si>
  <si>
    <t>Fulton County School System - North Transportation Facility</t>
  </si>
  <si>
    <t>410 S Main St</t>
  </si>
  <si>
    <t>Fulton County School System - South Transportation Facility</t>
  </si>
  <si>
    <t>97 Heath St</t>
  </si>
  <si>
    <t>Fairburn</t>
  </si>
  <si>
    <t>AMCE</t>
  </si>
  <si>
    <t>5150 N 6th St</t>
  </si>
  <si>
    <t>Love's Travel Stop #209</t>
  </si>
  <si>
    <t>9600 Highway 80 W</t>
  </si>
  <si>
    <t>Love's Travel Stop #289</t>
  </si>
  <si>
    <t>13510 Industrial Dr</t>
  </si>
  <si>
    <t>202 W Colfax Ave</t>
  </si>
  <si>
    <t>P-1, located in the 3 hour Visiting City Employee area</t>
  </si>
  <si>
    <t>203 W Colfax Ave</t>
  </si>
  <si>
    <t>P-2, located in the workplace charging area</t>
  </si>
  <si>
    <t>2100 Central Park Blvd</t>
  </si>
  <si>
    <t>City of Mount Vernon - City Hall</t>
  </si>
  <si>
    <t>213 1st St W</t>
  </si>
  <si>
    <t>Lee Partyka Chevrolet Mazda Isuzu</t>
  </si>
  <si>
    <t>200 Skiff St</t>
  </si>
  <si>
    <t>Located behind service department entrance on right side of the building</t>
  </si>
  <si>
    <t>Daniel's Run Peace Church</t>
  </si>
  <si>
    <t>3729 Old Lee Hwy</t>
  </si>
  <si>
    <t>Located in the rear of the church building</t>
  </si>
  <si>
    <t>War Memorial Plaza</t>
  </si>
  <si>
    <t>441-499 E Lexington St</t>
  </si>
  <si>
    <t>Located on the corner of E Lexington &amp; N Gay St</t>
  </si>
  <si>
    <t>Baltimore Street Garage</t>
  </si>
  <si>
    <t>15 Guilford Ave</t>
  </si>
  <si>
    <t>Quarles Fleet Fueling</t>
  </si>
  <si>
    <t>2 Southlawn Ct</t>
  </si>
  <si>
    <t>Ameren Illinois</t>
  </si>
  <si>
    <t>2600 N Center St</t>
  </si>
  <si>
    <t>City of Culver City</t>
  </si>
  <si>
    <t>4343 Duquesne Ave</t>
  </si>
  <si>
    <t>Tom's Family Market</t>
  </si>
  <si>
    <t>20597 State St</t>
  </si>
  <si>
    <t>State St. (M-68) and Veteran's Dr.</t>
  </si>
  <si>
    <t>Onaway</t>
  </si>
  <si>
    <t>RaceTrac #298</t>
  </si>
  <si>
    <t>1 Amlajack Blvd</t>
  </si>
  <si>
    <t>RaceTrac #2318</t>
  </si>
  <si>
    <t>2722 GA-54</t>
  </si>
  <si>
    <t>Peachtree City</t>
  </si>
  <si>
    <t>Waterford Township - Department of Public Works</t>
  </si>
  <si>
    <t>5240 Civic Center Dr</t>
  </si>
  <si>
    <t>Vermont Artisan Coffee &amp; Tea</t>
  </si>
  <si>
    <t>11 Cabin Ln</t>
  </si>
  <si>
    <t>Indiana University - Cyber Infrastructure Building</t>
  </si>
  <si>
    <t>2709 E 10th St</t>
  </si>
  <si>
    <t>NE Corner of 10th &amp; 45/46</t>
  </si>
  <si>
    <t>Village of Northport</t>
  </si>
  <si>
    <t>116 S Waukazoo St</t>
  </si>
  <si>
    <t>Community parking lot on north side of Tuckers restaurant</t>
  </si>
  <si>
    <t>Northport</t>
  </si>
  <si>
    <t>Albert Township Park</t>
  </si>
  <si>
    <t>4360 Hanson Ave</t>
  </si>
  <si>
    <t>Hansen Ave and Olsen St</t>
  </si>
  <si>
    <t>Briley Township Park</t>
  </si>
  <si>
    <t>11238 Parland St</t>
  </si>
  <si>
    <t>Parland St and State St (M-32)</t>
  </si>
  <si>
    <t>Trillium - Beaver County Transit Authority</t>
  </si>
  <si>
    <t>131 Pleasant Dr</t>
  </si>
  <si>
    <t>Aliquippa</t>
  </si>
  <si>
    <t>Ace Disposal</t>
  </si>
  <si>
    <t>1660 S 300 W</t>
  </si>
  <si>
    <t>Speedway #3994</t>
  </si>
  <si>
    <t>1501 W Roosevelt Rd</t>
  </si>
  <si>
    <t>1451 Adams St S</t>
  </si>
  <si>
    <t>1505 69th Ave N</t>
  </si>
  <si>
    <t>2019-03-27 23:44:45 UTC</t>
  </si>
  <si>
    <t>Speedy - Dale</t>
  </si>
  <si>
    <t>589 Dale St N</t>
  </si>
  <si>
    <t>Kwik Trip #151</t>
  </si>
  <si>
    <t>3705 23rd St S</t>
  </si>
  <si>
    <t>The Pit Stop</t>
  </si>
  <si>
    <t>620 Dutch Lake Dr</t>
  </si>
  <si>
    <t>Howard Lake</t>
  </si>
  <si>
    <t>Kwik Trip #590</t>
  </si>
  <si>
    <t>3520 Sarah Pl NW</t>
  </si>
  <si>
    <t>Kwik Trip #571</t>
  </si>
  <si>
    <t>1711 Highway 210</t>
  </si>
  <si>
    <t>Kwik Trip #572</t>
  </si>
  <si>
    <t>4145 Haines Rd</t>
  </si>
  <si>
    <t>Kwik Trip #619</t>
  </si>
  <si>
    <t>200 8th St SE</t>
  </si>
  <si>
    <t>Kasson</t>
  </si>
  <si>
    <t>S69W15461 W Janesville Rd</t>
  </si>
  <si>
    <t>Muskego</t>
  </si>
  <si>
    <t>Shell - Fresno</t>
  </si>
  <si>
    <t>1021 E Shaw Ave</t>
  </si>
  <si>
    <t>9320 Mira Mesa Blvd</t>
  </si>
  <si>
    <t>City of Fort Collins - Streets</t>
  </si>
  <si>
    <t>625 9th St</t>
  </si>
  <si>
    <t>Third Base Market &amp; Deli</t>
  </si>
  <si>
    <t>1441 Spring St</t>
  </si>
  <si>
    <t>Pearson Fuels - GM Oil</t>
  </si>
  <si>
    <t>8283 Arlington Ave</t>
  </si>
  <si>
    <t>Royal Farms #54</t>
  </si>
  <si>
    <t>8268 Lark Brown Rd</t>
  </si>
  <si>
    <t>Elkridge</t>
  </si>
  <si>
    <t>Stripes Store #1069</t>
  </si>
  <si>
    <t>15182 S Post Oak Rd</t>
  </si>
  <si>
    <t>Shell - Citrus Heights</t>
  </si>
  <si>
    <t>6141 Greenback Ln</t>
  </si>
  <si>
    <t>Poudre Valley REA</t>
  </si>
  <si>
    <t>7649 REA Pkwy</t>
  </si>
  <si>
    <t>Lakeland Park</t>
  </si>
  <si>
    <t>11 Foreman St</t>
  </si>
  <si>
    <t>Museum of Industry</t>
  </si>
  <si>
    <t>1415 Key Hwy</t>
  </si>
  <si>
    <t>Old Town Construction</t>
  </si>
  <si>
    <t>5304 Dorsey Hall Dr</t>
  </si>
  <si>
    <t>Jack Maxton Chevrolet</t>
  </si>
  <si>
    <t>700 E Dublin Granville Rd</t>
  </si>
  <si>
    <t>City of Doral - Government Center</t>
  </si>
  <si>
    <t>8401 NW 53rd Terrace</t>
  </si>
  <si>
    <t>Doral</t>
  </si>
  <si>
    <t>City of Doral - Police Substation Facility</t>
  </si>
  <si>
    <t>3719 NW 97th Ave</t>
  </si>
  <si>
    <t>Next Autogas</t>
  </si>
  <si>
    <t>1157 Eastport Rd</t>
  </si>
  <si>
    <t>1 Cracker Barrel Dr</t>
  </si>
  <si>
    <t>Mid-Kansas CNG</t>
  </si>
  <si>
    <t>636 Thompson St</t>
  </si>
  <si>
    <t>2732 Augustine Dr</t>
  </si>
  <si>
    <t>#1600</t>
  </si>
  <si>
    <t>11406 Highway 250 N</t>
  </si>
  <si>
    <t>601 Rye Beach Rd</t>
  </si>
  <si>
    <t>Clifton Mansion</t>
  </si>
  <si>
    <t>2701 Saint Lo Dr</t>
  </si>
  <si>
    <t>Falmouth Elementary School</t>
  </si>
  <si>
    <t>58 Woodvill Rd</t>
  </si>
  <si>
    <t>Love's Travel Center #237</t>
  </si>
  <si>
    <t>227 Highway 65 S</t>
  </si>
  <si>
    <t>Tallulah</t>
  </si>
  <si>
    <t>Pilot Travel Center #665</t>
  </si>
  <si>
    <t>9510 Greenwood Rd</t>
  </si>
  <si>
    <t>2019-04-10 22:02:28 UTC</t>
  </si>
  <si>
    <t>4000 Benton Rd</t>
  </si>
  <si>
    <t>12537 Airline Hwy</t>
  </si>
  <si>
    <t>1410 Gerstner Memorial Dr</t>
  </si>
  <si>
    <t>O'Neal Gas</t>
  </si>
  <si>
    <t>3452 Highway 145 N</t>
  </si>
  <si>
    <t>Choudrant</t>
  </si>
  <si>
    <t>5170 Highway 80</t>
  </si>
  <si>
    <t>Haughton</t>
  </si>
  <si>
    <t>703 N 5th St</t>
  </si>
  <si>
    <t>7205 Highway 165 S</t>
  </si>
  <si>
    <t>Delta Fuel</t>
  </si>
  <si>
    <t>2202 Julia St</t>
  </si>
  <si>
    <t>Rayville</t>
  </si>
  <si>
    <t>3395 Highway 15 N</t>
  </si>
  <si>
    <t>27797 Highway 15</t>
  </si>
  <si>
    <t>Ferriday</t>
  </si>
  <si>
    <t>33 Crothers St</t>
  </si>
  <si>
    <t>4101 Sterlington Rd</t>
  </si>
  <si>
    <t>Macon Ridge Propane</t>
  </si>
  <si>
    <t>2592 Highway 583</t>
  </si>
  <si>
    <t>222 Highway 17</t>
  </si>
  <si>
    <t>Delhi</t>
  </si>
  <si>
    <t>North Creek Heads in Beds</t>
  </si>
  <si>
    <t>191 Main St</t>
  </si>
  <si>
    <t>North Creek</t>
  </si>
  <si>
    <t>Rockville City Hall - Employee Parking Lot</t>
  </si>
  <si>
    <t>126 S Washington St</t>
  </si>
  <si>
    <t>Speedway #8039</t>
  </si>
  <si>
    <t>15801 W Commerce Rd</t>
  </si>
  <si>
    <t>Daleville</t>
  </si>
  <si>
    <t>Kum &amp; Go #1215</t>
  </si>
  <si>
    <t>4506 E Lincoln Way</t>
  </si>
  <si>
    <t>Marathon - South Holland</t>
  </si>
  <si>
    <t>1144 E 162nd St</t>
  </si>
  <si>
    <t>George Propane Inc</t>
  </si>
  <si>
    <t>3 Berkshire Trail W</t>
  </si>
  <si>
    <t>Kehilat Etz Chayim</t>
  </si>
  <si>
    <t>4161 Alma St</t>
  </si>
  <si>
    <t>Between Ferne and Greenmeadow</t>
  </si>
  <si>
    <t>Holiday Inn - East Lansing</t>
  </si>
  <si>
    <t>2209 University Park Dr</t>
  </si>
  <si>
    <t>Holiday Inn Express &amp; Suites - University Area</t>
  </si>
  <si>
    <t>2350 Jolly Oak Rd</t>
  </si>
  <si>
    <t>Hampton Inn - Teays Valley</t>
  </si>
  <si>
    <t>511 WV-34</t>
  </si>
  <si>
    <t>Eastern Municipal Water District</t>
  </si>
  <si>
    <t>2270 Trumble Rd</t>
  </si>
  <si>
    <t>Fairfield Inn &amp; Suites - Bloomsburg</t>
  </si>
  <si>
    <t>1065 Alliance Park Dr</t>
  </si>
  <si>
    <t>Bloomsburg</t>
  </si>
  <si>
    <t>3400 S Pulaski Rd</t>
  </si>
  <si>
    <t>2018-11-15 22:00:12 UTC</t>
  </si>
  <si>
    <t>12723 Cal Sag Rd</t>
  </si>
  <si>
    <t>2018-11-15 21:56:43 UTC</t>
  </si>
  <si>
    <t>Denver International Airport - 61st and Pena</t>
  </si>
  <si>
    <t>Located along the south and west sides</t>
  </si>
  <si>
    <t>Chesapeake Utilities</t>
  </si>
  <si>
    <t>500 Energy Ln</t>
  </si>
  <si>
    <t>Located right off Route 1 corridor and Route 13</t>
  </si>
  <si>
    <t>2019-04-03 13:09:28 UTC</t>
  </si>
  <si>
    <t>Washington District Elementary School</t>
  </si>
  <si>
    <t>454 Oak Grove Rd</t>
  </si>
  <si>
    <t>Cople Elementary School</t>
  </si>
  <si>
    <t>7114 Cople Hwy</t>
  </si>
  <si>
    <t>Hague</t>
  </si>
  <si>
    <t>Monroe Township Library</t>
  </si>
  <si>
    <t>4 Municipal Plaza</t>
  </si>
  <si>
    <t>Located in the far left row of the parking lot of the Monroe Township Library in Middlesex County</t>
  </si>
  <si>
    <t>Monroe Township</t>
  </si>
  <si>
    <t>Chesapeake House Travel Plaza</t>
  </si>
  <si>
    <t>10670 I-95</t>
  </si>
  <si>
    <t>Mile marker 97</t>
  </si>
  <si>
    <t>Port Deposit</t>
  </si>
  <si>
    <t>2019-04-10 15:00:49 UTC</t>
  </si>
  <si>
    <t>Asheville Regional Airport - Short Term Parking Lot</t>
  </si>
  <si>
    <t>61 Terminal Dr</t>
  </si>
  <si>
    <t>Exit 40 off Interstate 26</t>
  </si>
  <si>
    <t>Fletcher</t>
  </si>
  <si>
    <t>Carroll Avenue Street Parking</t>
  </si>
  <si>
    <t>7000 Carroll Ave</t>
  </si>
  <si>
    <t>2019-04-10 15:05:06 UTC</t>
  </si>
  <si>
    <t>Sparq - Moore</t>
  </si>
  <si>
    <t>512 NW 27th St</t>
  </si>
  <si>
    <t>2019-02-25 15:38:09 UTC</t>
  </si>
  <si>
    <t>2667 Park Ave</t>
  </si>
  <si>
    <t>Latrobe Park</t>
  </si>
  <si>
    <t>1627 E Fort Ave</t>
  </si>
  <si>
    <t>Located on Andre St</t>
  </si>
  <si>
    <t>7001 Oakmont Blvd</t>
  </si>
  <si>
    <t>Speedway #7775</t>
  </si>
  <si>
    <t>2381 Highway 23 N</t>
  </si>
  <si>
    <t>Sheetz Store #465</t>
  </si>
  <si>
    <t>6767 Ridge Rd</t>
  </si>
  <si>
    <t>Sheetz Store #633</t>
  </si>
  <si>
    <t>2985 Fairlawn Dr</t>
  </si>
  <si>
    <t>Sheetz Store #634</t>
  </si>
  <si>
    <t>8101 Glenwood Ave</t>
  </si>
  <si>
    <t>2100 Clarendon Blvd</t>
  </si>
  <si>
    <t>4200 S 28th St</t>
  </si>
  <si>
    <t>Danville Courthouse</t>
  </si>
  <si>
    <t>401 Patton St</t>
  </si>
  <si>
    <t>Speedway #7104</t>
  </si>
  <si>
    <t>1203 McArthur St</t>
  </si>
  <si>
    <t>Sheetz Store #169</t>
  </si>
  <si>
    <t>8711 Woodbury Pike</t>
  </si>
  <si>
    <t>East Freedom</t>
  </si>
  <si>
    <t>Kwik Trip #175</t>
  </si>
  <si>
    <t>4520 W Greenville Dr</t>
  </si>
  <si>
    <t>Kwik Trip #764</t>
  </si>
  <si>
    <t>1925 New Pinery Rd</t>
  </si>
  <si>
    <t>Sheetz Store #70</t>
  </si>
  <si>
    <t>359 E King St</t>
  </si>
  <si>
    <t>Shippensburg</t>
  </si>
  <si>
    <t>Thorntons #111</t>
  </si>
  <si>
    <t>12052 S Western Ave</t>
  </si>
  <si>
    <t>Thorntons #128</t>
  </si>
  <si>
    <t>2171 S 8th St</t>
  </si>
  <si>
    <t>Sheetz Store #283</t>
  </si>
  <si>
    <t>330 Westminster Dr</t>
  </si>
  <si>
    <t>Sheetz Store #499</t>
  </si>
  <si>
    <t>8180 Perry Hwy</t>
  </si>
  <si>
    <t>Sheetz Store #421</t>
  </si>
  <si>
    <t>1180 Manheim Pike</t>
  </si>
  <si>
    <t>Sheetz Store #141</t>
  </si>
  <si>
    <t>35 E King St</t>
  </si>
  <si>
    <t>Littlestown</t>
  </si>
  <si>
    <t>Thorntons #325</t>
  </si>
  <si>
    <t>1141 E 162nd St</t>
  </si>
  <si>
    <t>Kwik Trip #107</t>
  </si>
  <si>
    <t>5800 31st St</t>
  </si>
  <si>
    <t>Somers</t>
  </si>
  <si>
    <t>Thorntons #118</t>
  </si>
  <si>
    <t>15800 S Route 59</t>
  </si>
  <si>
    <t>Sheetz Store #520</t>
  </si>
  <si>
    <t>2425 Market St</t>
  </si>
  <si>
    <t>North Warren</t>
  </si>
  <si>
    <t>Sheetz Store #502</t>
  </si>
  <si>
    <t>331 W Central Ave</t>
  </si>
  <si>
    <t>Sheetz Store #559</t>
  </si>
  <si>
    <t>4010 Columbia Ave</t>
  </si>
  <si>
    <t>Sheetz Store #401</t>
  </si>
  <si>
    <t>13030 Washington Township Blvd</t>
  </si>
  <si>
    <t>Kwik Trip #119</t>
  </si>
  <si>
    <t>682 N 4th St</t>
  </si>
  <si>
    <t>Tomahawk</t>
  </si>
  <si>
    <t>Kwik Trip #634</t>
  </si>
  <si>
    <t>1140 Highway 67</t>
  </si>
  <si>
    <t>Kiel</t>
  </si>
  <si>
    <t>Kwik Star #103</t>
  </si>
  <si>
    <t>701 S Oak St</t>
  </si>
  <si>
    <t>Iowa Falls</t>
  </si>
  <si>
    <t>Kwik Star #581</t>
  </si>
  <si>
    <t>251 33rd Ave SW</t>
  </si>
  <si>
    <t>Sheetz Store #474</t>
  </si>
  <si>
    <t>85 W Wellsboro St</t>
  </si>
  <si>
    <t>Sheetz Store #581</t>
  </si>
  <si>
    <t>1200 Golden Mile Rd</t>
  </si>
  <si>
    <t>Sheetz Store #211</t>
  </si>
  <si>
    <t>811 E Main St</t>
  </si>
  <si>
    <t>Palmyra</t>
  </si>
  <si>
    <t>Sheetz Store #553</t>
  </si>
  <si>
    <t>45 Antrim Commons Dr</t>
  </si>
  <si>
    <t>Sheetz Store #466</t>
  </si>
  <si>
    <t>1819 Wayne Ave</t>
  </si>
  <si>
    <t>601 S Harlem Ave</t>
  </si>
  <si>
    <t>Sheetz Store #139</t>
  </si>
  <si>
    <t>294 Main St</t>
  </si>
  <si>
    <t>Sheetz Store #558</t>
  </si>
  <si>
    <t>2425 Old Philadelphia Pike</t>
  </si>
  <si>
    <t>Sheetz Store #423</t>
  </si>
  <si>
    <t>3998 E Market St</t>
  </si>
  <si>
    <t>Pro Energy</t>
  </si>
  <si>
    <t>3515 South Dixie Hwy</t>
  </si>
  <si>
    <t>Shelbyville Mobil</t>
  </si>
  <si>
    <t>1150 129th Ave</t>
  </si>
  <si>
    <t>Holiday Stationstore #418</t>
  </si>
  <si>
    <t>2755 Brandt Dr S</t>
  </si>
  <si>
    <t>Holiday #3882</t>
  </si>
  <si>
    <t>6509 S Louise Ave</t>
  </si>
  <si>
    <t>Holiday #3893</t>
  </si>
  <si>
    <t>3245 S Sycamore Ave</t>
  </si>
  <si>
    <t>Blue Roads Operating</t>
  </si>
  <si>
    <t>771 Burnett Rd</t>
  </si>
  <si>
    <t>2018-12-31 18:48:10 UTC</t>
  </si>
  <si>
    <t>151 NW Meers Porter Hill Rd</t>
  </si>
  <si>
    <t>Kum &amp; Go #635</t>
  </si>
  <si>
    <t>1005 W 11th St</t>
  </si>
  <si>
    <t>Altogas</t>
  </si>
  <si>
    <t>2538 Lansing Rd</t>
  </si>
  <si>
    <t>National Information Solutions Co-op</t>
  </si>
  <si>
    <t>3131 Technology Dr NW</t>
  </si>
  <si>
    <t>Yorktown Mall</t>
  </si>
  <si>
    <t>203 Yorktown Center</t>
  </si>
  <si>
    <t>Two chargers located near east entrance of the mall and two chargers located near west entrance of the mall</t>
  </si>
  <si>
    <t>Menlo College</t>
  </si>
  <si>
    <t>1000 El Camino Real</t>
  </si>
  <si>
    <t>Enter on Encinal Ave from El Camino and turn left immediately into parking lot; chargers on left side</t>
  </si>
  <si>
    <t>Atherton</t>
  </si>
  <si>
    <t>Living Spaces</t>
  </si>
  <si>
    <t>49088 Fremont Blvd</t>
  </si>
  <si>
    <t>2019-01-25 21:49:05 UTC</t>
  </si>
  <si>
    <t>4320 El Camino Real</t>
  </si>
  <si>
    <t>Los Altos</t>
  </si>
  <si>
    <t>ProInsurance</t>
  </si>
  <si>
    <t>3925 Bohannon Dr</t>
  </si>
  <si>
    <t>2019-02-20 19:01:37 UTC</t>
  </si>
  <si>
    <t>Adverum Biotechnologies</t>
  </si>
  <si>
    <t>1035 O'Brien Dr</t>
  </si>
  <si>
    <t>Grail Biotech</t>
  </si>
  <si>
    <t>1525 O'Brien Dr</t>
  </si>
  <si>
    <t>Intersil Corporate Headquarters</t>
  </si>
  <si>
    <t>1001 Murphy Ranch Rd</t>
  </si>
  <si>
    <t>Located near the main entrance of building</t>
  </si>
  <si>
    <t>Milpitas</t>
  </si>
  <si>
    <t>2019-02-20 19:29:57 UTC</t>
  </si>
  <si>
    <t>Mountain View High School</t>
  </si>
  <si>
    <t>3535 Truman Ave</t>
  </si>
  <si>
    <t>2019-01-25 17:24:44 UTC</t>
  </si>
  <si>
    <t>Loehmann's Plaza</t>
  </si>
  <si>
    <t>1601 Hollenbeck Ave</t>
  </si>
  <si>
    <t>2019-01-25 17:19:37 UTC</t>
  </si>
  <si>
    <t>Volvo Palo Alto</t>
  </si>
  <si>
    <t>4190 CA-82</t>
  </si>
  <si>
    <t>Pinewood School</t>
  </si>
  <si>
    <t>343 Fremont Ave</t>
  </si>
  <si>
    <t>Palo Alto Technology Center</t>
  </si>
  <si>
    <t>1810 Embarcadero Rd</t>
  </si>
  <si>
    <t>Audi Palo Alto</t>
  </si>
  <si>
    <t>1730 Embarcadero Rd</t>
  </si>
  <si>
    <t>Located to the right of the service entrance</t>
  </si>
  <si>
    <t>Acterra</t>
  </si>
  <si>
    <t>3921 E Bayshore Rd</t>
  </si>
  <si>
    <t>Henry M. Gunn High School</t>
  </si>
  <si>
    <t>780 Arastradero Rd</t>
  </si>
  <si>
    <t>Located in the rear lot</t>
  </si>
  <si>
    <t>Toyota Palo Alto</t>
  </si>
  <si>
    <t>690 San Antonio Rd</t>
  </si>
  <si>
    <t>4180 El Camino Real</t>
  </si>
  <si>
    <t>4216 El Camino Real</t>
  </si>
  <si>
    <t>Located at each end of the parking lot</t>
  </si>
  <si>
    <t>Boardwalk Chevrolet</t>
  </si>
  <si>
    <t>544 E Bayshore Rd</t>
  </si>
  <si>
    <t>Eastridge Shopping Center</t>
  </si>
  <si>
    <t>2200 Eastridge Loop</t>
  </si>
  <si>
    <t>Located in front of the entrance between Macy's and JC Penney</t>
  </si>
  <si>
    <t>American Red Cross</t>
  </si>
  <si>
    <t>2731 N 1st St</t>
  </si>
  <si>
    <t>Dolces Hayes Mansion</t>
  </si>
  <si>
    <t>200 Edenvale Ave</t>
  </si>
  <si>
    <t>Beshoff Motor Cars</t>
  </si>
  <si>
    <t>3000 E Capitol Expy</t>
  </si>
  <si>
    <t>Mariposa Shopping Center</t>
  </si>
  <si>
    <t>2656 Homestead Rd</t>
  </si>
  <si>
    <t>Located between Safeway &amp; CVS</t>
  </si>
  <si>
    <t>Toyota Sunnyvale</t>
  </si>
  <si>
    <t>898 W El Camino Real</t>
  </si>
  <si>
    <t>Star One Credit Union</t>
  </si>
  <si>
    <t>1306 Bordeaux Dr</t>
  </si>
  <si>
    <t>Ramada - Sunnyvale</t>
  </si>
  <si>
    <t>1217 Wildwood Ave</t>
  </si>
  <si>
    <t>US-101 Exit 394</t>
  </si>
  <si>
    <t>Fullerton Joint Union High School District</t>
  </si>
  <si>
    <t>1021 S Leslie St</t>
  </si>
  <si>
    <t>Imperial Hwy and Leslie St, between Harbor Blvd and Euclid St</t>
  </si>
  <si>
    <t>La Habra</t>
  </si>
  <si>
    <t>Shelter Cove Harbour</t>
  </si>
  <si>
    <t>1 Harbourside Ln</t>
  </si>
  <si>
    <t>Marriott - Grande Ocean</t>
  </si>
  <si>
    <t>51 S Forest Beach Dr</t>
  </si>
  <si>
    <t>Sonesta Resort - Hilton Head Island</t>
  </si>
  <si>
    <t>130 Shipyard Dr</t>
  </si>
  <si>
    <t>Boar's Head Inn</t>
  </si>
  <si>
    <t>200 Ednam Dr</t>
  </si>
  <si>
    <t>Candlewood Suites</t>
  </si>
  <si>
    <t>10609 Telegraph Rd</t>
  </si>
  <si>
    <t>Downtown Hopewell Virginia</t>
  </si>
  <si>
    <t>220 Appomattox St</t>
  </si>
  <si>
    <t>The Markham</t>
  </si>
  <si>
    <t>20800 Homestead Rd</t>
  </si>
  <si>
    <t>Past leasing office on the left</t>
  </si>
  <si>
    <t>Elements Apartments</t>
  </si>
  <si>
    <t>1201 Parkmoor Ave</t>
  </si>
  <si>
    <t>SiliconSage</t>
  </si>
  <si>
    <t>2585 El Camino Real</t>
  </si>
  <si>
    <t>Monticello Village</t>
  </si>
  <si>
    <t>3515 Monroe St</t>
  </si>
  <si>
    <t>8010 W Broad St</t>
  </si>
  <si>
    <t>815 Gainsboro Rd NW</t>
  </si>
  <si>
    <t>Hyatt House</t>
  </si>
  <si>
    <t>2705 Atlantic Ave</t>
  </si>
  <si>
    <t>Wasserhund Brewing Co</t>
  </si>
  <si>
    <t>1805 Laskin Rd</t>
  </si>
  <si>
    <t>Peaks of Otter Lodge</t>
  </si>
  <si>
    <t>85554 Blue Ridge Pkwy</t>
  </si>
  <si>
    <t>Stowe Mountain Lodge</t>
  </si>
  <si>
    <t>7412 Mountain Rd</t>
  </si>
  <si>
    <t>Stowe</t>
  </si>
  <si>
    <t>Trillium - Westmoreland County Transit Authority</t>
  </si>
  <si>
    <t>1823 Business Route 66</t>
  </si>
  <si>
    <t>Charles Center</t>
  </si>
  <si>
    <t>36 S Charles St</t>
  </si>
  <si>
    <t>Downtown Takoma Park</t>
  </si>
  <si>
    <t>7224 Carroll Ave</t>
  </si>
  <si>
    <t>2019-04-10 15:04:46 UTC</t>
  </si>
  <si>
    <t>Lamoni Cobblestone Inn and Suites</t>
  </si>
  <si>
    <t>226 Spruce Dr</t>
  </si>
  <si>
    <t>Interstate 35/US Highway 69/Spruce Drive</t>
  </si>
  <si>
    <t>Verizon</t>
  </si>
  <si>
    <t>13100 Columbia Pike</t>
  </si>
  <si>
    <t>Atlanta Chinatown Mall</t>
  </si>
  <si>
    <t>5399 New Peachtree Rd</t>
  </si>
  <si>
    <t>Meriden Station Garage</t>
  </si>
  <si>
    <t>24 Colony St</t>
  </si>
  <si>
    <t>Located near the garage entrance</t>
  </si>
  <si>
    <t>Greystone at Maple Ridge</t>
  </si>
  <si>
    <t>7777 Schomburg Rd</t>
  </si>
  <si>
    <t>Phase I</t>
  </si>
  <si>
    <t>Access Biofuels</t>
  </si>
  <si>
    <t>911 Adams St SE</t>
  </si>
  <si>
    <t>Sheetz Store #179</t>
  </si>
  <si>
    <t>1189 N Center Ave</t>
  </si>
  <si>
    <t>Sheetz Store #57</t>
  </si>
  <si>
    <t>457 E Main St</t>
  </si>
  <si>
    <t>Sheetz Store #61</t>
  </si>
  <si>
    <t>825 Franklin St</t>
  </si>
  <si>
    <t>Clymer</t>
  </si>
  <si>
    <t>Sheetz Store #86</t>
  </si>
  <si>
    <t>1791 Goucher St</t>
  </si>
  <si>
    <t>Sheetz Store #100</t>
  </si>
  <si>
    <t>1661 E Pleasant Valley Blvd</t>
  </si>
  <si>
    <t>Sheetz Store #158</t>
  </si>
  <si>
    <t>113 N Juniata St</t>
  </si>
  <si>
    <t>Lewistown</t>
  </si>
  <si>
    <t>Sheetz Store #225</t>
  </si>
  <si>
    <t>16417 Lincoln Hwy</t>
  </si>
  <si>
    <t>Breezewood</t>
  </si>
  <si>
    <t>Sheetz Store #430</t>
  </si>
  <si>
    <t>4375 Admiral Peary Hwy</t>
  </si>
  <si>
    <t>Ebensburg</t>
  </si>
  <si>
    <t>Sheetz Store #451</t>
  </si>
  <si>
    <t>11104 Grindstone Hill Rd</t>
  </si>
  <si>
    <t>Sheetz Store #461</t>
  </si>
  <si>
    <t>54 Benvenue Rd</t>
  </si>
  <si>
    <t>Duncannon</t>
  </si>
  <si>
    <t>Sheetz Store #527</t>
  </si>
  <si>
    <t>5201 Simpson Ferry Rd</t>
  </si>
  <si>
    <t>Sheetz Store #562</t>
  </si>
  <si>
    <t>106 Savannah Ln</t>
  </si>
  <si>
    <t>Center Hall</t>
  </si>
  <si>
    <t>Sheetz Store #55</t>
  </si>
  <si>
    <t>4025 Crawford Ave</t>
  </si>
  <si>
    <t>Northern Cambria</t>
  </si>
  <si>
    <t>Sheetz Store #75</t>
  </si>
  <si>
    <t>107 Franklin St</t>
  </si>
  <si>
    <t>Sheetz Store #89</t>
  </si>
  <si>
    <t>24 Center St</t>
  </si>
  <si>
    <t>Meyersdale</t>
  </si>
  <si>
    <t>Sheetz Store #99</t>
  </si>
  <si>
    <t>325 Freeport St</t>
  </si>
  <si>
    <t>New Kensington</t>
  </si>
  <si>
    <t>Sheetz Store #101</t>
  </si>
  <si>
    <t>410 Main St</t>
  </si>
  <si>
    <t>Ford City</t>
  </si>
  <si>
    <t>Sheetz Store #128</t>
  </si>
  <si>
    <t>499 Adams St</t>
  </si>
  <si>
    <t>Sheetz Store #133</t>
  </si>
  <si>
    <t>1329 Freedom Rd</t>
  </si>
  <si>
    <t>Sheetz Store #148</t>
  </si>
  <si>
    <t>2120 Blinker Pkwy</t>
  </si>
  <si>
    <t>Sheetz Store #188</t>
  </si>
  <si>
    <t>270 Edgewood Dr</t>
  </si>
  <si>
    <t>Transfer</t>
  </si>
  <si>
    <t>Sheetz Store #189</t>
  </si>
  <si>
    <t>1505 Pittsburg St</t>
  </si>
  <si>
    <t>Sheetz Store #217</t>
  </si>
  <si>
    <t>1100 Center Ave</t>
  </si>
  <si>
    <t>Sheetz Store #263</t>
  </si>
  <si>
    <t>1900 Ritner Hwy</t>
  </si>
  <si>
    <t>Sheetz Store #413</t>
  </si>
  <si>
    <t>493 N US Route 15</t>
  </si>
  <si>
    <t>Dillsburg</t>
  </si>
  <si>
    <t>Sheetz Store #434</t>
  </si>
  <si>
    <t>2100 W Front St</t>
  </si>
  <si>
    <t>Berwick</t>
  </si>
  <si>
    <t>Sheetz Store #439</t>
  </si>
  <si>
    <t>590 Allegheny Blvd</t>
  </si>
  <si>
    <t>Sheetz Store #463</t>
  </si>
  <si>
    <t>551 State Route 93</t>
  </si>
  <si>
    <t>Sugarloaf</t>
  </si>
  <si>
    <t>Sheetz Store #475</t>
  </si>
  <si>
    <t>120 Southridge Plaza</t>
  </si>
  <si>
    <t>Sheetz Store #500</t>
  </si>
  <si>
    <t>1910 Mt Nebo Rd</t>
  </si>
  <si>
    <t>Sheetz Store #503</t>
  </si>
  <si>
    <t>101 Ronda Ct</t>
  </si>
  <si>
    <t>North Huntingdon</t>
  </si>
  <si>
    <t>Sheetz Store #515</t>
  </si>
  <si>
    <t>4599 Library Rd</t>
  </si>
  <si>
    <t>Bethel Park</t>
  </si>
  <si>
    <t>Sheetz Store #549</t>
  </si>
  <si>
    <t>249 Pittsburgh Rd</t>
  </si>
  <si>
    <t>Sheetz Store #550</t>
  </si>
  <si>
    <t>524 Centre Dr</t>
  </si>
  <si>
    <t>Sheetz Store #551</t>
  </si>
  <si>
    <t>2604 W State St</t>
  </si>
  <si>
    <t>Sheetz Store #560</t>
  </si>
  <si>
    <t>1978 Baltimore Pike</t>
  </si>
  <si>
    <t>Gettysburg</t>
  </si>
  <si>
    <t>Sheetz Store #582</t>
  </si>
  <si>
    <t>4723 William Penn Hwy</t>
  </si>
  <si>
    <t>Sheetz Store #518</t>
  </si>
  <si>
    <t>6054 Carlisle Pike</t>
  </si>
  <si>
    <t>Sheetz Store #523</t>
  </si>
  <si>
    <t>4001 Union Deposit Rd</t>
  </si>
  <si>
    <t>South Jersey Gas - Riggins</t>
  </si>
  <si>
    <t>461 Delsea Dr</t>
  </si>
  <si>
    <t>Malaga</t>
  </si>
  <si>
    <t>Book Nook Inn</t>
  </si>
  <si>
    <t>10405 Cooks Lake Rd</t>
  </si>
  <si>
    <t>Davidson Chevrolet Cadillac Buick GMC of Rome</t>
  </si>
  <si>
    <t>5871 Rome-Taberg Rd</t>
  </si>
  <si>
    <t>5311 Hetzel St</t>
  </si>
  <si>
    <t>Located near the front entrance of the hotel</t>
  </si>
  <si>
    <t>Sacramento County Fleet Services</t>
  </si>
  <si>
    <t>4001 Branch Center Rd</t>
  </si>
  <si>
    <t>Ulster County Office Complex - Employee Lot</t>
  </si>
  <si>
    <t>1 Pearl St</t>
  </si>
  <si>
    <t>National Buffalo Museum</t>
  </si>
  <si>
    <t>500 17th St SE</t>
  </si>
  <si>
    <t>University of Jamestown</t>
  </si>
  <si>
    <t>6000 College Ln</t>
  </si>
  <si>
    <t>Located on north side of Sorkness Center on campus of the University of Jamestown</t>
  </si>
  <si>
    <t>2315 Catawba Valley Blvd SE</t>
  </si>
  <si>
    <t>Black Bear Inn</t>
  </si>
  <si>
    <t>505 W Ramshorn</t>
  </si>
  <si>
    <t>3780 Riverchase Village</t>
  </si>
  <si>
    <t>Intersection of Highway 31 and Lorna Rd</t>
  </si>
  <si>
    <t>Homestead Propane</t>
  </si>
  <si>
    <t>14102 SW 288th St</t>
  </si>
  <si>
    <t>Clean Energy - USA Hauling and Recycling</t>
  </si>
  <si>
    <t>5 Shoham Rd</t>
  </si>
  <si>
    <t>East Windsor</t>
  </si>
  <si>
    <t>2019-04-02 18:35:33 UTC</t>
  </si>
  <si>
    <t>Hopkins Parking Ramp</t>
  </si>
  <si>
    <t>26 10th Ave S</t>
  </si>
  <si>
    <t>NextEnergy Center</t>
  </si>
  <si>
    <t>461 Burroughs St</t>
  </si>
  <si>
    <t>Riverwalk Landing Parking Garage</t>
  </si>
  <si>
    <t>330 Water St</t>
  </si>
  <si>
    <t>York County - Poquoson Courthouse</t>
  </si>
  <si>
    <t>300 Ballard St</t>
  </si>
  <si>
    <t>Yorktown Library</t>
  </si>
  <si>
    <t>8500 George Washington Memorial Hwy</t>
  </si>
  <si>
    <t>Gierisch Brothers - Roanoke Auto Supply Ltd</t>
  </si>
  <si>
    <t>608 N Pine St</t>
  </si>
  <si>
    <t>Kwik Trip #573</t>
  </si>
  <si>
    <t>4395 N Town Hall Rd</t>
  </si>
  <si>
    <t>Kwik Trip #892</t>
  </si>
  <si>
    <t>N56 W14150 Silver Spring Dr</t>
  </si>
  <si>
    <t>Kwik Trip #131</t>
  </si>
  <si>
    <t>201 W Wall St</t>
  </si>
  <si>
    <t>Eagle River</t>
  </si>
  <si>
    <t>Kwik Trip #815</t>
  </si>
  <si>
    <t>1530 Elm St</t>
  </si>
  <si>
    <t>Kwik Trip #124</t>
  </si>
  <si>
    <t>7372 N Towne Rd</t>
  </si>
  <si>
    <t>DeForest</t>
  </si>
  <si>
    <t>Kwik Trip #893</t>
  </si>
  <si>
    <t>1359 US Highway 51</t>
  </si>
  <si>
    <t>Stoughton</t>
  </si>
  <si>
    <t>Kwik Trip #118</t>
  </si>
  <si>
    <t>2300 Lakeshore Dr E</t>
  </si>
  <si>
    <t>Kwik Trip #661</t>
  </si>
  <si>
    <t>720 8th Ave</t>
  </si>
  <si>
    <t>Kwik Trip #788</t>
  </si>
  <si>
    <t>378 W Seminary St</t>
  </si>
  <si>
    <t>Kwik Trip #142</t>
  </si>
  <si>
    <t>4000 S Draxler Dr</t>
  </si>
  <si>
    <t>Kwik Trip #135</t>
  </si>
  <si>
    <t>6007 Tower Ave</t>
  </si>
  <si>
    <t>Kwik Trip #163</t>
  </si>
  <si>
    <t>515 Ellis Ave</t>
  </si>
  <si>
    <t>Kwik Trip #658</t>
  </si>
  <si>
    <t>Kwik Trip #240</t>
  </si>
  <si>
    <t>15 County Highway A</t>
  </si>
  <si>
    <t>Black River Falls</t>
  </si>
  <si>
    <t>Kwik Trip #125</t>
  </si>
  <si>
    <t>940 Waube Ln</t>
  </si>
  <si>
    <t>Kwik Trip #444</t>
  </si>
  <si>
    <t>1184 N 4th St</t>
  </si>
  <si>
    <t>Kwik Trip #318</t>
  </si>
  <si>
    <t>1014 S Black River St</t>
  </si>
  <si>
    <t>Kwik Trip #855</t>
  </si>
  <si>
    <t>1330 South Blvd</t>
  </si>
  <si>
    <t>Kwik Trip #638</t>
  </si>
  <si>
    <t>2107 Washington St</t>
  </si>
  <si>
    <t>Two Rivers</t>
  </si>
  <si>
    <t>Kwik Trip #173</t>
  </si>
  <si>
    <t>1539 N Stevens St</t>
  </si>
  <si>
    <t>Kwik Trip #171</t>
  </si>
  <si>
    <t>918 Belknap St</t>
  </si>
  <si>
    <t>Palmetto Electric Co-op</t>
  </si>
  <si>
    <t>111 Mathews Dr</t>
  </si>
  <si>
    <t>Popeye's</t>
  </si>
  <si>
    <t>15 Park Ln</t>
  </si>
  <si>
    <t>Kilmarlic Golf Club - Tesla</t>
  </si>
  <si>
    <t>215 West Side Ln</t>
  </si>
  <si>
    <t>Powells Point</t>
  </si>
  <si>
    <t>Smithfield's Chicken 'N Bar-B-Q - Tesla</t>
  </si>
  <si>
    <t>4670 East Coast Ln</t>
  </si>
  <si>
    <t>Apache Family Campground</t>
  </si>
  <si>
    <t>9700 Kings Rd</t>
  </si>
  <si>
    <t>Sandhills Bank</t>
  </si>
  <si>
    <t>610 International Dr</t>
  </si>
  <si>
    <t>Coastal Grand Mall - Tesla</t>
  </si>
  <si>
    <t>2000 Grand Cir</t>
  </si>
  <si>
    <t>25th Street Parking Garage</t>
  </si>
  <si>
    <t>336 25th St</t>
  </si>
  <si>
    <t>Located on the first and sixth floors</t>
  </si>
  <si>
    <t>3863 Route 31</t>
  </si>
  <si>
    <t>Minnkota Power Co-op</t>
  </si>
  <si>
    <t>5301 32nd Ave S</t>
  </si>
  <si>
    <t>Summit County - Library</t>
  </si>
  <si>
    <t>1885 W Ute Blvd</t>
  </si>
  <si>
    <t>I-80 exit 145</t>
  </si>
  <si>
    <t>Summit County - Courthouse</t>
  </si>
  <si>
    <t>60 N Main St</t>
  </si>
  <si>
    <t>I-80 exit 162</t>
  </si>
  <si>
    <t>Poudre Valley Hospital</t>
  </si>
  <si>
    <t>1024 S Lemay Ave</t>
  </si>
  <si>
    <t>The Center at Donaldson</t>
  </si>
  <si>
    <t>9601 Union Rd</t>
  </si>
  <si>
    <t>Approach from north (off 9th Rd) or from east (off Union Rd)</t>
  </si>
  <si>
    <t>Town of Ridgway - Town Hall</t>
  </si>
  <si>
    <t>201 N Railroad St</t>
  </si>
  <si>
    <t>North Railroad Street and South Highway 62</t>
  </si>
  <si>
    <t>Ridgway</t>
  </si>
  <si>
    <t>Family Fare Quick Stop</t>
  </si>
  <si>
    <t>7599 Clyde Park Ave SW</t>
  </si>
  <si>
    <t>Harvey Cadillac</t>
  </si>
  <si>
    <t>2600 28th St SE</t>
  </si>
  <si>
    <t>Fox Ford Mazda</t>
  </si>
  <si>
    <t>3560 28th St SE</t>
  </si>
  <si>
    <t>Audi Grand Rapids</t>
  </si>
  <si>
    <t>6045 28th St SE</t>
  </si>
  <si>
    <t>Two chargers located at Audi, one charger located at Porsche</t>
  </si>
  <si>
    <t>Cascade</t>
  </si>
  <si>
    <t>Michigan State University - College of Human Medicine</t>
  </si>
  <si>
    <t>400 Monroe Ave NW</t>
  </si>
  <si>
    <t>76 - Circle K</t>
  </si>
  <si>
    <t>17905 Van Buren Blvd</t>
  </si>
  <si>
    <t>2019-04-11 12:52:40 UTC</t>
  </si>
  <si>
    <t>Lucille's Smokehouse</t>
  </si>
  <si>
    <t>1445 Plaza Dr</t>
  </si>
  <si>
    <t>Best Western Lake Jackson Inn &amp; Suites</t>
  </si>
  <si>
    <t>702 Highway 332 E</t>
  </si>
  <si>
    <t>Highway 332 E and Loganberry St</t>
  </si>
  <si>
    <t>Dogfish Head Craft Brewery</t>
  </si>
  <si>
    <t>6 Cannery Village Center</t>
  </si>
  <si>
    <t>Winchester High School</t>
  </si>
  <si>
    <t>80 Skillings Rd</t>
  </si>
  <si>
    <t>1670 Brown Ave</t>
  </si>
  <si>
    <t>499 Weaverville Rd</t>
  </si>
  <si>
    <t>Located at Interstate 26 exit 21. Charging station behind the Ingles Gas Express station.</t>
  </si>
  <si>
    <t>Blue Ridge Community College - Patton Hall</t>
  </si>
  <si>
    <t>43-65 W Campus Dr</t>
  </si>
  <si>
    <t>OhioHealth Riverside Hospital - Visitor's Lot</t>
  </si>
  <si>
    <t>3535 Olentangy River Rd</t>
  </si>
  <si>
    <t>Prism Propane Services of Ohio</t>
  </si>
  <si>
    <t>1339 Business Park Dr S</t>
  </si>
  <si>
    <t>North Baltimore</t>
  </si>
  <si>
    <t>2019-04-11 13:10:24 UTC</t>
  </si>
  <si>
    <t>Piedmont Natural Gas - Fayetteville</t>
  </si>
  <si>
    <t>4740 Corporation Dr</t>
  </si>
  <si>
    <t>Circle K #1404</t>
  </si>
  <si>
    <t>1212 N Bowman Ave</t>
  </si>
  <si>
    <t>Handford Commercial Fueling</t>
  </si>
  <si>
    <t>315 E Wine Country Rd</t>
  </si>
  <si>
    <t>Grandview</t>
  </si>
  <si>
    <t>Mansfield Oil</t>
  </si>
  <si>
    <t>1025 Airport Pkwy</t>
  </si>
  <si>
    <t>Murphy USA #8777</t>
  </si>
  <si>
    <t>3742 W Ann Rd</t>
  </si>
  <si>
    <t>OnCue Express #113</t>
  </si>
  <si>
    <t>4413 S Shields Blvd</t>
  </si>
  <si>
    <t>OnCue Express #114</t>
  </si>
  <si>
    <t>15035 N May Ave</t>
  </si>
  <si>
    <t>OnCue Express #123</t>
  </si>
  <si>
    <t>10800 N May Ave</t>
  </si>
  <si>
    <t>The Village</t>
  </si>
  <si>
    <t>OnCue Express #124</t>
  </si>
  <si>
    <t>900 Highway 152</t>
  </si>
  <si>
    <t>OnCue Express #125</t>
  </si>
  <si>
    <t>1001 N Portland Ave</t>
  </si>
  <si>
    <t>RaceTrac #630</t>
  </si>
  <si>
    <t>3401 S Garland Ave</t>
  </si>
  <si>
    <t>RaceTrac #2331</t>
  </si>
  <si>
    <t>110 Old Doss Dr</t>
  </si>
  <si>
    <t>RaceTrac #2351</t>
  </si>
  <si>
    <t>1020 E Butler Pkwy</t>
  </si>
  <si>
    <t>RaceTrac #2410</t>
  </si>
  <si>
    <t>200 N Congress Ave</t>
  </si>
  <si>
    <t>RaceTrac #2412</t>
  </si>
  <si>
    <t>6005 E FL-70</t>
  </si>
  <si>
    <t>Sheetz Store #417</t>
  </si>
  <si>
    <t>2628 Alamance Rd</t>
  </si>
  <si>
    <t>Valley Country Store</t>
  </si>
  <si>
    <t>393 Crossroads Pkwy</t>
  </si>
  <si>
    <t>Big O Tires</t>
  </si>
  <si>
    <t>2007 S Timberline Rd</t>
  </si>
  <si>
    <t>Cycle Apartments</t>
  </si>
  <si>
    <t>3251 Stanford Rd</t>
  </si>
  <si>
    <t>Pederson Volvo</t>
  </si>
  <si>
    <t>4455 S Mason St</t>
  </si>
  <si>
    <t>Orion Fuels</t>
  </si>
  <si>
    <t>19501 NW 57th Ave</t>
  </si>
  <si>
    <t>Miami Gardens</t>
  </si>
  <si>
    <t>Thorntons #711</t>
  </si>
  <si>
    <t>10185 Big Bend Rd</t>
  </si>
  <si>
    <t>Bosselman's Travel Center</t>
  </si>
  <si>
    <t>3335 W Wood River Rd</t>
  </si>
  <si>
    <t>EchoPark Automotive</t>
  </si>
  <si>
    <t>500 E 104th Ave</t>
  </si>
  <si>
    <t>10401 E Arapahoe Rd</t>
  </si>
  <si>
    <t>Exxon - McGaheysville</t>
  </si>
  <si>
    <t>2131 E Lincoln Hwy</t>
  </si>
  <si>
    <t>Rockingham Petroleum</t>
  </si>
  <si>
    <t>Exxon - Harrisonburg</t>
  </si>
  <si>
    <t>1001 E Market St</t>
  </si>
  <si>
    <t>Winner - Portland Ave</t>
  </si>
  <si>
    <t>7733 Portland Ave S</t>
  </si>
  <si>
    <t>Tesoro - Minneapolis</t>
  </si>
  <si>
    <t>2517 Riverside Ave</t>
  </si>
  <si>
    <t>Winner - Energy Park</t>
  </si>
  <si>
    <t>2233 Energy Park Dr</t>
  </si>
  <si>
    <t>13412 W Coal Mine Ave</t>
  </si>
  <si>
    <t>9575 E 40th Ave</t>
  </si>
  <si>
    <t>Coborn's Superstore</t>
  </si>
  <si>
    <t>19425 Evans St NW</t>
  </si>
  <si>
    <t>Tesoro - Oakdale</t>
  </si>
  <si>
    <t>7445 15th St N</t>
  </si>
  <si>
    <t>Tesoro - Bloomington</t>
  </si>
  <si>
    <t>3800 Bloomington Ave S</t>
  </si>
  <si>
    <t>1500 E County Line Rd</t>
  </si>
  <si>
    <t>1626 Jamboree Dr</t>
  </si>
  <si>
    <t>Winner - 46th St</t>
  </si>
  <si>
    <t>400 46th St E</t>
  </si>
  <si>
    <t>Little Falls Convenience Store</t>
  </si>
  <si>
    <t>206 1st St NE</t>
  </si>
  <si>
    <t>2019-04-01 22:27:48 UTC</t>
  </si>
  <si>
    <t>Kwik Trip #104</t>
  </si>
  <si>
    <t>8191 179th St NW</t>
  </si>
  <si>
    <t>Clean Energy - Waste Management</t>
  </si>
  <si>
    <t>137 Lawrence Switch Rd</t>
  </si>
  <si>
    <t>2019-01-22 16:30:20 UTC</t>
  </si>
  <si>
    <t>918 Del Paso Rd</t>
  </si>
  <si>
    <t>Fredericktown Goodwill Store</t>
  </si>
  <si>
    <t>16482 Village Pkwy</t>
  </si>
  <si>
    <t>Fredericktown</t>
  </si>
  <si>
    <t>Ed Staub &amp; Sons</t>
  </si>
  <si>
    <t>5800 S 6th St</t>
  </si>
  <si>
    <t>Ohio Caverns</t>
  </si>
  <si>
    <t>2210 State Route 245 E</t>
  </si>
  <si>
    <t>Penguin Random House</t>
  </si>
  <si>
    <t>400 Hahn Rd</t>
  </si>
  <si>
    <t>Fresh Fill</t>
  </si>
  <si>
    <t>2270 E Pacheco Blvd</t>
  </si>
  <si>
    <t>Arena Garage - South Howard Street</t>
  </si>
  <si>
    <t>99 S Howard St</t>
  </si>
  <si>
    <t>Caroline Street Garage</t>
  </si>
  <si>
    <t>805 S Caroline St</t>
  </si>
  <si>
    <t>Nachman Norwood &amp; Parrott Wealth Management</t>
  </si>
  <si>
    <t>1116 S Main St</t>
  </si>
  <si>
    <t>Transit Hub - Visitors Parking</t>
  </si>
  <si>
    <t>691 N Saint Vrain</t>
  </si>
  <si>
    <t>Located off Highway 36 on the Estes Park Visitors Center campus, east side of the parking facility</t>
  </si>
  <si>
    <t>Sundance Lodge</t>
  </si>
  <si>
    <t>289 Handle Rd</t>
  </si>
  <si>
    <t>West Dover</t>
  </si>
  <si>
    <t>UCSD - Hopkins Parking Structure</t>
  </si>
  <si>
    <t>10100 Hopkins Dr</t>
  </si>
  <si>
    <t>2019-03-27 14:29:06 UTC</t>
  </si>
  <si>
    <t>UCSD - One Miramar</t>
  </si>
  <si>
    <t>3700 Miramar St</t>
  </si>
  <si>
    <t>UCSD - South Mesa</t>
  </si>
  <si>
    <t>9264 Miramar St</t>
  </si>
  <si>
    <t>Town of Ashford</t>
  </si>
  <si>
    <t>9377 Route 240</t>
  </si>
  <si>
    <t>West Valley</t>
  </si>
  <si>
    <t>Magic Inc</t>
  </si>
  <si>
    <t>373 Oxford Ave</t>
  </si>
  <si>
    <t>Boise City Hall</t>
  </si>
  <si>
    <t>150 N Capitol Blvd</t>
  </si>
  <si>
    <t>Edenson Dental</t>
  </si>
  <si>
    <t>109 W Bearss Ave</t>
  </si>
  <si>
    <t>NorthShore Plaza</t>
  </si>
  <si>
    <t>15923 N Florida Ave</t>
  </si>
  <si>
    <t>Lutz</t>
  </si>
  <si>
    <t>Hyattsville Municipal Building</t>
  </si>
  <si>
    <t>4310 Gallatin St</t>
  </si>
  <si>
    <t>2019-04-10 14:58:27 UTC</t>
  </si>
  <si>
    <t>Baltimore City Recreation and Parks</t>
  </si>
  <si>
    <t>3201 Boston St</t>
  </si>
  <si>
    <t>Tidewater Marina</t>
  </si>
  <si>
    <t>321 E Cromwell St</t>
  </si>
  <si>
    <t>Paul Schafer, DDS</t>
  </si>
  <si>
    <t>896 Sutro Ave</t>
  </si>
  <si>
    <t>Located 200 feet south of the intersection of Novato Blvd and San Marin Drive</t>
  </si>
  <si>
    <t>6398 96th Ave</t>
  </si>
  <si>
    <t>205 W Highway 36</t>
  </si>
  <si>
    <t>Smith Center</t>
  </si>
  <si>
    <t>1106 North St</t>
  </si>
  <si>
    <t>1225 Fountains Way</t>
  </si>
  <si>
    <t>466 Rockaway Turnpike</t>
  </si>
  <si>
    <t>Cedarhurst</t>
  </si>
  <si>
    <t>2019-03-04 12:53:18 UTC</t>
  </si>
  <si>
    <t>820 Sunrise Hwy</t>
  </si>
  <si>
    <t>800 N Ridgeview Rd</t>
  </si>
  <si>
    <t>Cowboy Country Store 3</t>
  </si>
  <si>
    <t>1400 4th St NE</t>
  </si>
  <si>
    <t>1700 Capps Landing</t>
  </si>
  <si>
    <t>Opelika</t>
  </si>
  <si>
    <t>Exxon</t>
  </si>
  <si>
    <t>2180 Water St</t>
  </si>
  <si>
    <t>3140 Agency St</t>
  </si>
  <si>
    <t>Kum &amp; Go #184</t>
  </si>
  <si>
    <t>1430 1st Ave N</t>
  </si>
  <si>
    <t>2410 N Academy Blvd</t>
  </si>
  <si>
    <t>Lake Stop 20</t>
  </si>
  <si>
    <t>2301 N Highway 20</t>
  </si>
  <si>
    <t>Mapco</t>
  </si>
  <si>
    <t>3930 Atlanta Hwy</t>
  </si>
  <si>
    <t>Mapco 670</t>
  </si>
  <si>
    <t>1126 6th Ave SE</t>
  </si>
  <si>
    <t>6009 W Craig Rd</t>
  </si>
  <si>
    <t>Murphy Express</t>
  </si>
  <si>
    <t>1970 W Craig Rd</t>
  </si>
  <si>
    <t>25104 Market Place Dr</t>
  </si>
  <si>
    <t>1265 Lake Ave</t>
  </si>
  <si>
    <t>Pic Quik</t>
  </si>
  <si>
    <t>4675 Sonoma Ranch Blvd</t>
  </si>
  <si>
    <t>RaceTrac #2372</t>
  </si>
  <si>
    <t>60328 Powell Dr</t>
  </si>
  <si>
    <t>RaceTrac #2330</t>
  </si>
  <si>
    <t>1744 Georgia 138</t>
  </si>
  <si>
    <t>Rapid Roberts #124</t>
  </si>
  <si>
    <t>1655 Kansas Expy</t>
  </si>
  <si>
    <t>Sandra's Quick Shop</t>
  </si>
  <si>
    <t>24963 US-169</t>
  </si>
  <si>
    <t>Garnett</t>
  </si>
  <si>
    <t>17 Merrick Rd</t>
  </si>
  <si>
    <t>Sheetz Store #136</t>
  </si>
  <si>
    <t>105 N Erie St</t>
  </si>
  <si>
    <t>Sheetz Store #149</t>
  </si>
  <si>
    <t>124 N Brady St</t>
  </si>
  <si>
    <t>Sheetz Store #198</t>
  </si>
  <si>
    <t>111 W Reservoir Rd</t>
  </si>
  <si>
    <t>Sheetz Store #204</t>
  </si>
  <si>
    <t>4701 William Penn Hwy</t>
  </si>
  <si>
    <t>Murrysville</t>
  </si>
  <si>
    <t>Sheetz Store #205</t>
  </si>
  <si>
    <t>15315 Washington St</t>
  </si>
  <si>
    <t>Haymarket</t>
  </si>
  <si>
    <t>Sheetz Store #230</t>
  </si>
  <si>
    <t>973 S 88 Rd</t>
  </si>
  <si>
    <t>Carmichaels</t>
  </si>
  <si>
    <t>Sheetz Store #293</t>
  </si>
  <si>
    <t>5515 Pottsville Pike</t>
  </si>
  <si>
    <t>Leesport</t>
  </si>
  <si>
    <t>Sheetz Store #326</t>
  </si>
  <si>
    <t>30 Camp Letterman Dr</t>
  </si>
  <si>
    <t>Sheetz Store #379</t>
  </si>
  <si>
    <t>9002 University Blvd</t>
  </si>
  <si>
    <t>Sheetz Store #406</t>
  </si>
  <si>
    <t>225 N Maysville Ave</t>
  </si>
  <si>
    <t>Sheetz Store #431</t>
  </si>
  <si>
    <t>1415 Pittsburg Ave NW</t>
  </si>
  <si>
    <t>Sheetz Store #435</t>
  </si>
  <si>
    <t>435 Water St</t>
  </si>
  <si>
    <t>Chardon</t>
  </si>
  <si>
    <t>Sheetz Store #469</t>
  </si>
  <si>
    <t>3299 Ritner Hwy</t>
  </si>
  <si>
    <t>Newville</t>
  </si>
  <si>
    <t>Sheetz Store #483</t>
  </si>
  <si>
    <t>703 E King St</t>
  </si>
  <si>
    <t>King</t>
  </si>
  <si>
    <t>Sheetz Store #490</t>
  </si>
  <si>
    <t>2905 Rockford St</t>
  </si>
  <si>
    <t>Mount Airy</t>
  </si>
  <si>
    <t>Sheetz Store #508</t>
  </si>
  <si>
    <t>1647 Freeway Dr</t>
  </si>
  <si>
    <t>Sheetz Store #510</t>
  </si>
  <si>
    <t>805 S State St</t>
  </si>
  <si>
    <t>Sheetz Store #529</t>
  </si>
  <si>
    <t>1280 W Maple St</t>
  </si>
  <si>
    <t>Hartville</t>
  </si>
  <si>
    <t>Sheetz Store #535</t>
  </si>
  <si>
    <t>401 CC Camp Rd</t>
  </si>
  <si>
    <t>Elkin</t>
  </si>
  <si>
    <t>Sheetz Store #595</t>
  </si>
  <si>
    <t>13039 Balls Ford Rd</t>
  </si>
  <si>
    <t>Sheetz Store #599</t>
  </si>
  <si>
    <t>2415 Lee Hwy</t>
  </si>
  <si>
    <t>Sheetz Store #605</t>
  </si>
  <si>
    <t>68500 Addie Way</t>
  </si>
  <si>
    <t>St. Clairsville</t>
  </si>
  <si>
    <t>Sheetz Store #606</t>
  </si>
  <si>
    <t>2500 Caton Hill Rd</t>
  </si>
  <si>
    <t>Sheetz Store #624</t>
  </si>
  <si>
    <t>3202 Sandy Ridge Rd</t>
  </si>
  <si>
    <t>Sheetz Store #627</t>
  </si>
  <si>
    <t>151 Wagner Rd</t>
  </si>
  <si>
    <t>Sheetz Store #631</t>
  </si>
  <si>
    <t>1002 California Ave</t>
  </si>
  <si>
    <t>Natrona Heights</t>
  </si>
  <si>
    <t>Sheetz Store #632</t>
  </si>
  <si>
    <t>20281 Virgil H Goode Hwy</t>
  </si>
  <si>
    <t>3533 SE Military Dr</t>
  </si>
  <si>
    <t>Speedway #1830</t>
  </si>
  <si>
    <t>17281 Hayes St</t>
  </si>
  <si>
    <t>Grand Haven</t>
  </si>
  <si>
    <t>Speedway #2917</t>
  </si>
  <si>
    <t>4363 Broadway Blvd</t>
  </si>
  <si>
    <t>Speedway #3700</t>
  </si>
  <si>
    <t>3758 W Morris St</t>
  </si>
  <si>
    <t>Speedway #3991</t>
  </si>
  <si>
    <t>3201 Grant St</t>
  </si>
  <si>
    <t>Speedway #4102</t>
  </si>
  <si>
    <t>3120 Sugarloaf Pkwy</t>
  </si>
  <si>
    <t>Speedway #4440</t>
  </si>
  <si>
    <t>38900 N Green Bay Rd</t>
  </si>
  <si>
    <t>Beach Park</t>
  </si>
  <si>
    <t>Speedway #5004</t>
  </si>
  <si>
    <t>2700 Algonquin Rd</t>
  </si>
  <si>
    <t>Speedway #5515</t>
  </si>
  <si>
    <t>10070 Highland Rd</t>
  </si>
  <si>
    <t>Heartland</t>
  </si>
  <si>
    <t>Speedway #6210</t>
  </si>
  <si>
    <t>22055 N Kelsey Rd</t>
  </si>
  <si>
    <t>Lake Barrington</t>
  </si>
  <si>
    <t>Speedway #6748</t>
  </si>
  <si>
    <t>2884 N Highway 421</t>
  </si>
  <si>
    <t>Speedway #7111</t>
  </si>
  <si>
    <t>15852 Highway 13 S</t>
  </si>
  <si>
    <t>Hurricane Mills</t>
  </si>
  <si>
    <t>Speedway #7118</t>
  </si>
  <si>
    <t>1261 S Lowry St</t>
  </si>
  <si>
    <t>Speedway #7140</t>
  </si>
  <si>
    <t>610 N Cumberland St</t>
  </si>
  <si>
    <t>Speedway #7350</t>
  </si>
  <si>
    <t>5499 Grand Ave</t>
  </si>
  <si>
    <t>Gurnee</t>
  </si>
  <si>
    <t>Speedway #7383</t>
  </si>
  <si>
    <t>720 S Clinton St</t>
  </si>
  <si>
    <t>Speedway #7503</t>
  </si>
  <si>
    <t>1300 W Fayette Ave</t>
  </si>
  <si>
    <t>Speedway #8738</t>
  </si>
  <si>
    <t>4387 N State Route 59</t>
  </si>
  <si>
    <t>Speedway #8799</t>
  </si>
  <si>
    <t>6800 S Archer Rd</t>
  </si>
  <si>
    <t>Bedford Park</t>
  </si>
  <si>
    <t>Speedway #8851</t>
  </si>
  <si>
    <t>1775 N Lafox St</t>
  </si>
  <si>
    <t>The M Station</t>
  </si>
  <si>
    <t>800 Nesbitt Dr</t>
  </si>
  <si>
    <t>Mina</t>
  </si>
  <si>
    <t>9138 Cicero Ave</t>
  </si>
  <si>
    <t>Oaklawn</t>
  </si>
  <si>
    <t>Blue Star Gas - TransPro</t>
  </si>
  <si>
    <t>9825 183rd Way SW</t>
  </si>
  <si>
    <t>Blue Star Gas - King City Truck Stop</t>
  </si>
  <si>
    <t>502 Boeing St</t>
  </si>
  <si>
    <t>Hawaiian Electric</t>
  </si>
  <si>
    <t>801 Dillingham</t>
  </si>
  <si>
    <t>Jefferson Transit Authority - Four Corners Park N Ride</t>
  </si>
  <si>
    <t>63 Four Corners</t>
  </si>
  <si>
    <t>Drake University - Knapp Center</t>
  </si>
  <si>
    <t>2601 Forest Ave</t>
  </si>
  <si>
    <t>Located in the parking lot across from the Knapp Center</t>
  </si>
  <si>
    <t>Village of Sodus</t>
  </si>
  <si>
    <t>14-16 Mill St</t>
  </si>
  <si>
    <t>Enter municipal lot from Main or Gaylord Streets</t>
  </si>
  <si>
    <t>Sodus</t>
  </si>
  <si>
    <t>UCSD - East Campus Utility Plant</t>
  </si>
  <si>
    <t>3683 Voigt Dr</t>
  </si>
  <si>
    <t>University of Dayton - RecPlex</t>
  </si>
  <si>
    <t>University of Dayton - St. Joseph's Hall</t>
  </si>
  <si>
    <t>Southern Oregon University - Lot 1</t>
  </si>
  <si>
    <t>1554 Webster St</t>
  </si>
  <si>
    <t>Southern Oregon University - Lot 27</t>
  </si>
  <si>
    <t>1250 Siskiyou Blvd</t>
  </si>
  <si>
    <t>Wright State University - Lot 1A</t>
  </si>
  <si>
    <t>Boise State University - Bronco Ln</t>
  </si>
  <si>
    <t>1910 University Dr</t>
  </si>
  <si>
    <t>Located behind the student union</t>
  </si>
  <si>
    <t>Pump &amp; Pantry #50</t>
  </si>
  <si>
    <t>3605 Summit Plaza Dr</t>
  </si>
  <si>
    <t>Kum &amp; Go #685</t>
  </si>
  <si>
    <t>6615 Dalby Dr</t>
  </si>
  <si>
    <t>Gas N Wash - Shorewood</t>
  </si>
  <si>
    <t>1201 W Jefferson St</t>
  </si>
  <si>
    <t>Southern Oregon University - Facilities Management &amp; Planning</t>
  </si>
  <si>
    <t>351 Walker Ave</t>
  </si>
  <si>
    <t>Kwik Trip #164</t>
  </si>
  <si>
    <t>2008 Stout Rd</t>
  </si>
  <si>
    <t>Kwik Star #280</t>
  </si>
  <si>
    <t>Kwik Star #294</t>
  </si>
  <si>
    <t>Kwik Star #567</t>
  </si>
  <si>
    <t>300 Central Ave W</t>
  </si>
  <si>
    <t>Kwik Trip #110</t>
  </si>
  <si>
    <t>1814 Lake Shore Dr W</t>
  </si>
  <si>
    <t>Kwik Trip #596</t>
  </si>
  <si>
    <t>1110 State St</t>
  </si>
  <si>
    <t>Black Earth</t>
  </si>
  <si>
    <t>Kwik Trip #557</t>
  </si>
  <si>
    <t>4848 County Highway V</t>
  </si>
  <si>
    <t>Kwik Trip #594</t>
  </si>
  <si>
    <t>1328 O Keefe Rd</t>
  </si>
  <si>
    <t>Kwik Trip #143</t>
  </si>
  <si>
    <t>2400 University Ave</t>
  </si>
  <si>
    <t>Kwik Trip #568</t>
  </si>
  <si>
    <t>115 Hale Dr</t>
  </si>
  <si>
    <t>Holmen</t>
  </si>
  <si>
    <t>Kwik Trip #574</t>
  </si>
  <si>
    <t>2103 Hall Ave</t>
  </si>
  <si>
    <t>Kwik Trip #112</t>
  </si>
  <si>
    <t>1000 N Main St</t>
  </si>
  <si>
    <t>Sheboygan Falls</t>
  </si>
  <si>
    <t>Kwik Trip #735</t>
  </si>
  <si>
    <t>2215 N 6th St</t>
  </si>
  <si>
    <t>Kwik Trip #128</t>
  </si>
  <si>
    <t>1111 Lincoln St</t>
  </si>
  <si>
    <t>Kwik Star #167</t>
  </si>
  <si>
    <t>2050 E 53rd St</t>
  </si>
  <si>
    <t>Speedway # 2460</t>
  </si>
  <si>
    <t>410 College Ave</t>
  </si>
  <si>
    <t>Snyder</t>
  </si>
  <si>
    <t>Sparky's One Stop #16</t>
  </si>
  <si>
    <t>5929 Highway 71 N</t>
  </si>
  <si>
    <t>Arkansas Early Learning - Lawrence Hamilton</t>
  </si>
  <si>
    <t>2114 N Church St</t>
  </si>
  <si>
    <t>Arkansas Early Learning - Mary Ann Arnold</t>
  </si>
  <si>
    <t>33900 Highway 63 E</t>
  </si>
  <si>
    <t>Marked Tree</t>
  </si>
  <si>
    <t>San Juan Islands Conservation District</t>
  </si>
  <si>
    <t>530 Guard St</t>
  </si>
  <si>
    <t>Friday Harbor</t>
  </si>
  <si>
    <t>Avalon Business Park</t>
  </si>
  <si>
    <t>322 Daniel Ln</t>
  </si>
  <si>
    <t>Earthbox Inn and Spa</t>
  </si>
  <si>
    <t>410 Spring St</t>
  </si>
  <si>
    <t>Friday Harbor Grand Bed and Breakfast</t>
  </si>
  <si>
    <t>345 Blair Ave</t>
  </si>
  <si>
    <t>Sweet Earth Farm</t>
  </si>
  <si>
    <t>5658 W Side Rd</t>
  </si>
  <si>
    <t>Odd Fellows Hall</t>
  </si>
  <si>
    <t>112 Haven Rd</t>
  </si>
  <si>
    <t>Rosario Resort</t>
  </si>
  <si>
    <t>410 Ocean Mist Way</t>
  </si>
  <si>
    <t>Doe Bay Resort</t>
  </si>
  <si>
    <t>107 Doe Bay Rd</t>
  </si>
  <si>
    <t>Olga</t>
  </si>
  <si>
    <t>Lopez Island Library</t>
  </si>
  <si>
    <t>2225 Fisherman Bay Rd</t>
  </si>
  <si>
    <t>Lopez</t>
  </si>
  <si>
    <t>Lopez Community Land Trust</t>
  </si>
  <si>
    <t>25 Tuatara Rd</t>
  </si>
  <si>
    <t>Liberty Plaza Downtown</t>
  </si>
  <si>
    <t>110 W Pacific St</t>
  </si>
  <si>
    <t>Liberty Utilities - Joplin Street</t>
  </si>
  <si>
    <t>212 S Joplin</t>
  </si>
  <si>
    <t>Hyattsville Parking Lot #3</t>
  </si>
  <si>
    <t>4320 Farragut St</t>
  </si>
  <si>
    <t>Hyattsville Parking Lot #2</t>
  </si>
  <si>
    <t>4310 Hamilton St</t>
  </si>
  <si>
    <t>2019-04-10 14:59:12 UTC</t>
  </si>
  <si>
    <t>University of North Carolina - Parking Deck</t>
  </si>
  <si>
    <t>5-11 University Heights</t>
  </si>
  <si>
    <t>Located in the lower level of Parking Deck P 12 adjacent to University Heights</t>
  </si>
  <si>
    <t>Town of Lake Lure</t>
  </si>
  <si>
    <t>2932 Memorial Hwy</t>
  </si>
  <si>
    <t>Located in the Welcome Center parking lot</t>
  </si>
  <si>
    <t>Lake Lure</t>
  </si>
  <si>
    <t>West Fargo Sports Arena</t>
  </si>
  <si>
    <t>520 32nd Ave W</t>
  </si>
  <si>
    <t>UCSD - Campus Service Complex</t>
  </si>
  <si>
    <t>Green House Ln</t>
  </si>
  <si>
    <t>UCSD - Shell at Athena</t>
  </si>
  <si>
    <t>3960 Health Sciences Dr</t>
  </si>
  <si>
    <t>1242 South St</t>
  </si>
  <si>
    <t>3 miles East of Bradley Airport</t>
  </si>
  <si>
    <t>Publix #1558</t>
  </si>
  <si>
    <t>2952 Aventura Blvd</t>
  </si>
  <si>
    <t>Parking garage</t>
  </si>
  <si>
    <t>Aventura</t>
  </si>
  <si>
    <t>Publix #1562</t>
  </si>
  <si>
    <t>200 Island Way</t>
  </si>
  <si>
    <t>Northwest corner of the parking garage</t>
  </si>
  <si>
    <t>Publix #1559</t>
  </si>
  <si>
    <t>443 W County Rd 419</t>
  </si>
  <si>
    <t>Left side of the store in last island</t>
  </si>
  <si>
    <t>Oviedo</t>
  </si>
  <si>
    <t>Publix #1554</t>
  </si>
  <si>
    <t>1740 Polk St</t>
  </si>
  <si>
    <t>Publix #621</t>
  </si>
  <si>
    <t>1920 West Ave</t>
  </si>
  <si>
    <t>Parking garage first floor southwest corner</t>
  </si>
  <si>
    <t>Publix #1571</t>
  </si>
  <si>
    <t>8455 NW 53rd Terrace</t>
  </si>
  <si>
    <t>1396 McKinley Ave</t>
  </si>
  <si>
    <t>City of Phoenix - Fire Station #58</t>
  </si>
  <si>
    <t>4718 W Dobbins Rd</t>
  </si>
  <si>
    <t>UCSD - Gilman Parking Structure</t>
  </si>
  <si>
    <t>3100 Gilman Dr</t>
  </si>
  <si>
    <t>UCSD - Campus Point Parking Structure</t>
  </si>
  <si>
    <t>304 Medical Center Dr</t>
  </si>
  <si>
    <t>4 chargers in west structure and 2 chargers in east structure</t>
  </si>
  <si>
    <t>Home2 Suites</t>
  </si>
  <si>
    <t>1589 Glendale Ave</t>
  </si>
  <si>
    <t>BA Auto Care</t>
  </si>
  <si>
    <t>9577 Berger Rd</t>
  </si>
  <si>
    <t>Montpelier Visitor Center</t>
  </si>
  <si>
    <t>13425 Visitor Center Rd</t>
  </si>
  <si>
    <t>Montpelier Station</t>
  </si>
  <si>
    <t>Lewis Hall</t>
  </si>
  <si>
    <t>13384 Laundry Rd</t>
  </si>
  <si>
    <t>City of Chicago FS#10</t>
  </si>
  <si>
    <t>1150 N Branch St</t>
  </si>
  <si>
    <t>Elston and Division</t>
  </si>
  <si>
    <t>Royal Farms #77</t>
  </si>
  <si>
    <t>2603 Philadelphia Rd</t>
  </si>
  <si>
    <t>2019-02-04 17:01:11 UTC</t>
  </si>
  <si>
    <t>Bemidji Cenex North C-Store</t>
  </si>
  <si>
    <t>515 Anne St NW</t>
  </si>
  <si>
    <t>Kwik Trip #153</t>
  </si>
  <si>
    <t>105 2nd St S</t>
  </si>
  <si>
    <t>Kwik Trip #598</t>
  </si>
  <si>
    <t>645 Opportunity Park Dr</t>
  </si>
  <si>
    <t>Kwik Trip #575</t>
  </si>
  <si>
    <t>15 20th Ave SE</t>
  </si>
  <si>
    <t>Bobby &amp; Steve's Auto World</t>
  </si>
  <si>
    <t>9805 Maple Grove Pkwy N</t>
  </si>
  <si>
    <t>Cenex United Farmers Co-op</t>
  </si>
  <si>
    <t>203 4th St E</t>
  </si>
  <si>
    <t>Cashwise - Moorhead</t>
  </si>
  <si>
    <t>3300 Highway 10 E</t>
  </si>
  <si>
    <t>Kwik Stop - 16th St</t>
  </si>
  <si>
    <t>1210 E 16th St</t>
  </si>
  <si>
    <t>Hawthorne Park Site</t>
  </si>
  <si>
    <t>425 10th St</t>
  </si>
  <si>
    <t>US95/10th St</t>
  </si>
  <si>
    <t>Fairport North - Main Parking</t>
  </si>
  <si>
    <t>80 N Main St</t>
  </si>
  <si>
    <t>Rear of Public Parking Lot</t>
  </si>
  <si>
    <t>5710 University Blvd E</t>
  </si>
  <si>
    <t>Cottondale</t>
  </si>
  <si>
    <t>11975 Lavon Shaddox Ln</t>
  </si>
  <si>
    <t>171 Sam Houston Blvd</t>
  </si>
  <si>
    <t>3710 Plaza Dr</t>
  </si>
  <si>
    <t>461 Black Forest Dr</t>
  </si>
  <si>
    <t>760 Highway 30</t>
  </si>
  <si>
    <t>1901 N Veitch St</t>
  </si>
  <si>
    <t>Colonial Place Parking Garage</t>
  </si>
  <si>
    <t>2111 Wilson Blvd</t>
  </si>
  <si>
    <t>Navy League Building Parking Garage</t>
  </si>
  <si>
    <t>2300 Wilson Blvd</t>
  </si>
  <si>
    <t>Equinix</t>
  </si>
  <si>
    <t>21721 Filigree Ct</t>
  </si>
  <si>
    <t>Rappahannock Electric Co-op - Culpeper Office</t>
  </si>
  <si>
    <t>13252 Cedar Run Church Rd</t>
  </si>
  <si>
    <t>Hilton Garden Inn - Falls Church</t>
  </si>
  <si>
    <t>706 W Broad St</t>
  </si>
  <si>
    <t>Falls Church</t>
  </si>
  <si>
    <t>Rappahannock Electric Co-op - Fredericksburg Office</t>
  </si>
  <si>
    <t>247 Industrial Ct</t>
  </si>
  <si>
    <t>Volvo Cars Fredericksburg</t>
  </si>
  <si>
    <t>3410 Fall Hill Ave</t>
  </si>
  <si>
    <t>Rappahannock Electric Co-op - Blue Ridge Office</t>
  </si>
  <si>
    <t>137 Kelley Ct</t>
  </si>
  <si>
    <t>9850 W Broad St</t>
  </si>
  <si>
    <t>VistaShare</t>
  </si>
  <si>
    <t>1400 Technology Dr</t>
  </si>
  <si>
    <t>Brandywine</t>
  </si>
  <si>
    <t>2411 Dulles Corner Park</t>
  </si>
  <si>
    <t>Best Western - Leesburg</t>
  </si>
  <si>
    <t>726 E Market St</t>
  </si>
  <si>
    <t>Luray Visitor Center</t>
  </si>
  <si>
    <t>18 Campbell St</t>
  </si>
  <si>
    <t>Tysons Park Place II</t>
  </si>
  <si>
    <t>7930 Jones Branch Dr</t>
  </si>
  <si>
    <t>Salamander Resort</t>
  </si>
  <si>
    <t>500 N Pendleton St</t>
  </si>
  <si>
    <t>Middleburg</t>
  </si>
  <si>
    <t>Huntington Mennonite Church</t>
  </si>
  <si>
    <t>785 Harpersville Rd</t>
  </si>
  <si>
    <t>Norfolk Premium Outlets</t>
  </si>
  <si>
    <t>1600 Premium Outlets Blvd</t>
  </si>
  <si>
    <t>Pembroke Mall</t>
  </si>
  <si>
    <t>4554 Virginia Beach Blvd</t>
  </si>
  <si>
    <t>Bluegreen Vacations - Patrick Henry Square</t>
  </si>
  <si>
    <t>249 York St</t>
  </si>
  <si>
    <t>Williamsburg Lodge</t>
  </si>
  <si>
    <t>305 S England St</t>
  </si>
  <si>
    <t>Best Western - Williamsburg</t>
  </si>
  <si>
    <t>351 York St</t>
  </si>
  <si>
    <t>Rappahannock Electric Co-op - Bowling Green Office</t>
  </si>
  <si>
    <t>14380 Fredericksburg Turnpike</t>
  </si>
  <si>
    <t>Woodford</t>
  </si>
  <si>
    <t>Best Western - Woodford</t>
  </si>
  <si>
    <t>5211 Mudd Tavern Rd</t>
  </si>
  <si>
    <t>Santa's Hardware</t>
  </si>
  <si>
    <t>87038 Christmas Valley Hwy</t>
  </si>
  <si>
    <t>Christmas Valley</t>
  </si>
  <si>
    <t>2019-04-11 14:07:46 UTC</t>
  </si>
  <si>
    <t>Red Roof PLUS+ &amp; Suites</t>
  </si>
  <si>
    <t>42 Finney Blvd</t>
  </si>
  <si>
    <t>Malone</t>
  </si>
  <si>
    <t>Los Altos High School</t>
  </si>
  <si>
    <t>201 Almond Ave</t>
  </si>
  <si>
    <t>The Monkey Tree Hotel</t>
  </si>
  <si>
    <t>2388 E Racquet Club Rd</t>
  </si>
  <si>
    <t>Charles Plaza Garage</t>
  </si>
  <si>
    <t>211 N Liberty Rd</t>
  </si>
  <si>
    <t>651 N La Cadena</t>
  </si>
  <si>
    <t>City of Colton - Public Works</t>
  </si>
  <si>
    <t>29219 Canwood St</t>
  </si>
  <si>
    <t>Days Inn &amp; Suites</t>
  </si>
  <si>
    <t>4701 Valley West Blvd</t>
  </si>
  <si>
    <t>Arcata</t>
  </si>
  <si>
    <t>Azuza Water Department</t>
  </si>
  <si>
    <t>729 N Azusa Ave</t>
  </si>
  <si>
    <t>4900 California Ave</t>
  </si>
  <si>
    <t>13822 Garvey Ave</t>
  </si>
  <si>
    <t>Comfort Suites</t>
  </si>
  <si>
    <t>2571 Fisher Blvd</t>
  </si>
  <si>
    <t>Harbor Freight Tools</t>
  </si>
  <si>
    <t>26541 Agoura Rd</t>
  </si>
  <si>
    <t>Meissner Filtration Products</t>
  </si>
  <si>
    <t>1001 Flynn Rd</t>
  </si>
  <si>
    <t>Los Angeles Metro - Canoga Station</t>
  </si>
  <si>
    <t>6650 Canoga Ave</t>
  </si>
  <si>
    <t>Located on the east side of the parking lot near the busway entrance</t>
  </si>
  <si>
    <t>Shopping Center</t>
  </si>
  <si>
    <t>4200 Chino Hills Pkwy</t>
  </si>
  <si>
    <t>Chino Hills</t>
  </si>
  <si>
    <t>2900 Parkway Dr</t>
  </si>
  <si>
    <t>Arroyo High School</t>
  </si>
  <si>
    <t>4921 Cedar Ave</t>
  </si>
  <si>
    <t>1960 E Grand Ave</t>
  </si>
  <si>
    <t>The Landing 2040</t>
  </si>
  <si>
    <t>2040 E Mariposa Ave</t>
  </si>
  <si>
    <t>615 N Nash St</t>
  </si>
  <si>
    <t>Extended Stay</t>
  </si>
  <si>
    <t>6410 Overland Ave</t>
  </si>
  <si>
    <t>1250 Reliance Way</t>
  </si>
  <si>
    <t>Western Digital Corp</t>
  </si>
  <si>
    <t>44200 Osgood Rd</t>
  </si>
  <si>
    <t>CBRE</t>
  </si>
  <si>
    <t>7766 N Palm Ave</t>
  </si>
  <si>
    <t>Willow Springs Apartments</t>
  </si>
  <si>
    <t>60 Willow Springs Ln</t>
  </si>
  <si>
    <t>7095 Marketplace Dr</t>
  </si>
  <si>
    <t>Healdsburg Unified School District</t>
  </si>
  <si>
    <t>1028 Prince Ave</t>
  </si>
  <si>
    <t>Hollywood Park Casino</t>
  </si>
  <si>
    <t>3883 W Century Blvd</t>
  </si>
  <si>
    <t>15231 Alton Pkwy</t>
  </si>
  <si>
    <t>15285 Alton Pkwy</t>
  </si>
  <si>
    <t>18251 Michelson</t>
  </si>
  <si>
    <t>Kentfield School District</t>
  </si>
  <si>
    <t>750 College Ave</t>
  </si>
  <si>
    <t>Kentfield</t>
  </si>
  <si>
    <t>ADP - La Palma</t>
  </si>
  <si>
    <t>5355 Orangethorpe Ave</t>
  </si>
  <si>
    <t>La Palma</t>
  </si>
  <si>
    <t>International City Bank Building</t>
  </si>
  <si>
    <t>249 E Ocean Ave</t>
  </si>
  <si>
    <t>Long Beach Memorial Medical Center</t>
  </si>
  <si>
    <t>2700 Long Beach Blvd</t>
  </si>
  <si>
    <t>Brentwood Town Center</t>
  </si>
  <si>
    <t>13050 San Vicente Blvd</t>
  </si>
  <si>
    <t>The Cosmopolitan Brentwood</t>
  </si>
  <si>
    <t>441 S Barrington Ave</t>
  </si>
  <si>
    <t>Los Angeles County</t>
  </si>
  <si>
    <t>470 Bauchet St</t>
  </si>
  <si>
    <t>AT MATEO</t>
  </si>
  <si>
    <t>555 Mateo St</t>
  </si>
  <si>
    <t>Parking Lot</t>
  </si>
  <si>
    <t>714 W Olympic Blvd</t>
  </si>
  <si>
    <t>Federal Reserve Bank</t>
  </si>
  <si>
    <t>950 S Grand Ave</t>
  </si>
  <si>
    <t>Efficient Drivetrains</t>
  </si>
  <si>
    <t>1181 Cadillac Ct</t>
  </si>
  <si>
    <t>640 Clyde Ct</t>
  </si>
  <si>
    <t>De Anza Community Center</t>
  </si>
  <si>
    <t>1405 S Fern Ave</t>
  </si>
  <si>
    <t>Ontario Convention Center</t>
  </si>
  <si>
    <t>2000 E Convention Center Way</t>
  </si>
  <si>
    <t>Ovitt Family Community Library</t>
  </si>
  <si>
    <t>215 E C St</t>
  </si>
  <si>
    <t>Ontario Police Department</t>
  </si>
  <si>
    <t>2500 S Archibald Ave</t>
  </si>
  <si>
    <t>Whispering Lakes Golf Couse</t>
  </si>
  <si>
    <t>2525 E Riverside Dr</t>
  </si>
  <si>
    <t>Ontario City Hall</t>
  </si>
  <si>
    <t>303 E B St</t>
  </si>
  <si>
    <t>Citizens Business Bank Arena</t>
  </si>
  <si>
    <t>4000 Ontario Center</t>
  </si>
  <si>
    <t>City of Palmdale</t>
  </si>
  <si>
    <t>38250 Sierra Hwy</t>
  </si>
  <si>
    <t>Dry Town Water Park</t>
  </si>
  <si>
    <t>3850-B E Ave</t>
  </si>
  <si>
    <t>Delmarva RV</t>
  </si>
  <si>
    <t>5710 N DuPont Hwy</t>
  </si>
  <si>
    <t>Rt 13N. DuPont Hwy</t>
  </si>
  <si>
    <t>Las Encinitas Hospital</t>
  </si>
  <si>
    <t>2900 E Del Mar Blvd</t>
  </si>
  <si>
    <t>Tocaya Organica - Playa Vista</t>
  </si>
  <si>
    <t>12150 Millennium Dr</t>
  </si>
  <si>
    <t>Playa Vista</t>
  </si>
  <si>
    <t>1657 Riverside Dr</t>
  </si>
  <si>
    <t>Panda Restaurant Group</t>
  </si>
  <si>
    <t>1683 Walnut Grove Ave</t>
  </si>
  <si>
    <t>Rosemead High School</t>
  </si>
  <si>
    <t>9063 Mission Dr</t>
  </si>
  <si>
    <t>Grant Union High School</t>
  </si>
  <si>
    <t>1400 B Grand Ave</t>
  </si>
  <si>
    <t>Santa Rita Union School District</t>
  </si>
  <si>
    <t>57 Russell Rd</t>
  </si>
  <si>
    <t>PG&amp;E Energy Center</t>
  </si>
  <si>
    <t>851 Howard St</t>
  </si>
  <si>
    <t>Western Digital Media</t>
  </si>
  <si>
    <t>1710 Automation Pkwy</t>
  </si>
  <si>
    <t>5863 Rue Ferrari Dr</t>
  </si>
  <si>
    <t>1101 W MacArthur Blvd</t>
  </si>
  <si>
    <t>5450 Great America Pkwy</t>
  </si>
  <si>
    <t>Dell</t>
  </si>
  <si>
    <t>5480 Great America Pkwy</t>
  </si>
  <si>
    <t>Sienna</t>
  </si>
  <si>
    <t>1245 W Sonya Ln</t>
  </si>
  <si>
    <t>Hancock Terrace</t>
  </si>
  <si>
    <t>534 E Boone St</t>
  </si>
  <si>
    <t>Lockheed Martin</t>
  </si>
  <si>
    <t>1111 Lockheed Martin Way</t>
  </si>
  <si>
    <t>701 First Ave</t>
  </si>
  <si>
    <t>Baxter Healthcare</t>
  </si>
  <si>
    <t>1700 Rancho Conejo Blvd</t>
  </si>
  <si>
    <t>2355 Crenshaw Blvd</t>
  </si>
  <si>
    <t>2503 Vernon Ave</t>
  </si>
  <si>
    <t>Vernon</t>
  </si>
  <si>
    <t>20277 Valley Blvd</t>
  </si>
  <si>
    <t>310 N Westlake Blvd</t>
  </si>
  <si>
    <t>101 N Sepulveda Blvd</t>
  </si>
  <si>
    <t>Confluence Ministries</t>
  </si>
  <si>
    <t>1400 Quitman St</t>
  </si>
  <si>
    <t>Colorado School of Mines</t>
  </si>
  <si>
    <t>1301 19th St</t>
  </si>
  <si>
    <t>1133 15th St NW</t>
  </si>
  <si>
    <t>World Bank</t>
  </si>
  <si>
    <t>1225 Connecticut Ave NW</t>
  </si>
  <si>
    <t>1818 H S NW</t>
  </si>
  <si>
    <t>LAZ Parking</t>
  </si>
  <si>
    <t>2001 L St</t>
  </si>
  <si>
    <t>2121 Pennsylvania Ave NW</t>
  </si>
  <si>
    <t>Capitol View</t>
  </si>
  <si>
    <t>425 3rd St SW</t>
  </si>
  <si>
    <t>ADP - Alpharetta</t>
  </si>
  <si>
    <t>5800 Windward Pkwy</t>
  </si>
  <si>
    <t>ADP - Atlanta</t>
  </si>
  <si>
    <t>5680 New Northside Dr NW</t>
  </si>
  <si>
    <t>ADP - Augusta</t>
  </si>
  <si>
    <t>One ADP Dr</t>
  </si>
  <si>
    <t>ADP - Elk Grove Village</t>
  </si>
  <si>
    <t>100 NW Point Rd</t>
  </si>
  <si>
    <t>Elk Grove Villa</t>
  </si>
  <si>
    <t>245 W 7th St</t>
  </si>
  <si>
    <t>300 N Walnut St</t>
  </si>
  <si>
    <t>1519 SW Arrowhead Rd</t>
  </si>
  <si>
    <t>1701 11th St</t>
  </si>
  <si>
    <t>Alta Liberty Mill</t>
  </si>
  <si>
    <t>19520 Waters Rd</t>
  </si>
  <si>
    <t>4545 S Trace Park Ct</t>
  </si>
  <si>
    <t>Spectrum</t>
  </si>
  <si>
    <t>200 Roosevelt Pl</t>
  </si>
  <si>
    <t>Palisades Park</t>
  </si>
  <si>
    <t>ADP - Parsippany</t>
  </si>
  <si>
    <t>15 Waterview Blvd</t>
  </si>
  <si>
    <t>Parsippany</t>
  </si>
  <si>
    <t>100 N City Pkwy</t>
  </si>
  <si>
    <t>Calspan Corporation Flight Research Center</t>
  </si>
  <si>
    <t>2041 Niagara Falls Blvd</t>
  </si>
  <si>
    <t>Bard College</t>
  </si>
  <si>
    <t>30 Campus Rd</t>
  </si>
  <si>
    <t>Annandale-on-Hudson</t>
  </si>
  <si>
    <t>Town of Dickinson</t>
  </si>
  <si>
    <t>531 Old Front St</t>
  </si>
  <si>
    <t>Dunkin Donuts</t>
  </si>
  <si>
    <t>4 Independent Way</t>
  </si>
  <si>
    <t>2478 Jerome Ave</t>
  </si>
  <si>
    <t>59 Paidge Ave</t>
  </si>
  <si>
    <t>Brooklyn Navy Yard</t>
  </si>
  <si>
    <t>63 Flushing Ave</t>
  </si>
  <si>
    <t>769 5th Ave</t>
  </si>
  <si>
    <t>Greyhound Bus Station</t>
  </si>
  <si>
    <t>181 Ellicott St</t>
  </si>
  <si>
    <t>Village of Champlain</t>
  </si>
  <si>
    <t>1104 Route 9</t>
  </si>
  <si>
    <t>Champlain</t>
  </si>
  <si>
    <t>The Lovett Group</t>
  </si>
  <si>
    <t>109-15 14th Ave</t>
  </si>
  <si>
    <t>College Point</t>
  </si>
  <si>
    <t>Cortlandt Train Station</t>
  </si>
  <si>
    <t>Fair Haven Public Works</t>
  </si>
  <si>
    <t>14523 Cayuga St</t>
  </si>
  <si>
    <t>Fair Haven</t>
  </si>
  <si>
    <t>35 Queens Blvd</t>
  </si>
  <si>
    <t>Forest Hills</t>
  </si>
  <si>
    <t>New York Power Authority - Blenheim-Gilboa Project</t>
  </si>
  <si>
    <t>397 Power Plant Access Rd</t>
  </si>
  <si>
    <t>Marriott</t>
  </si>
  <si>
    <t>850 Veterans Memorial Hwy</t>
  </si>
  <si>
    <t>40 Newbridge Rd</t>
  </si>
  <si>
    <t>Homer Recreation Department</t>
  </si>
  <si>
    <t>53 S Main St</t>
  </si>
  <si>
    <t>133-19 Atlantic Ave</t>
  </si>
  <si>
    <t>Central Parking Corp</t>
  </si>
  <si>
    <t>15 W 5th St</t>
  </si>
  <si>
    <t>Thrifty Rent A Car</t>
  </si>
  <si>
    <t>851 Albany Shaker Rd</t>
  </si>
  <si>
    <t>Delancey &amp; Essex Municipal Parking Garage</t>
  </si>
  <si>
    <t>107 Essex St</t>
  </si>
  <si>
    <t>Marcellus Village Police Department</t>
  </si>
  <si>
    <t>6 Slocombe Ave</t>
  </si>
  <si>
    <t>Marcellus</t>
  </si>
  <si>
    <t>Hilton</t>
  </si>
  <si>
    <t>598 Broadhollow Rd</t>
  </si>
  <si>
    <t>367 NY-59</t>
  </si>
  <si>
    <t>Nanuet</t>
  </si>
  <si>
    <t>Woodland Pond at New Paltz</t>
  </si>
  <si>
    <t>100 Woodland Pond Cir</t>
  </si>
  <si>
    <t>New Paltz</t>
  </si>
  <si>
    <t>Sky Zone Trampoline Park</t>
  </si>
  <si>
    <t>33 LeCount Pl</t>
  </si>
  <si>
    <t>401 W 219th St</t>
  </si>
  <si>
    <t>2525 South St</t>
  </si>
  <si>
    <t>Taste NY</t>
  </si>
  <si>
    <t>4640 Taconic State Pkwy N</t>
  </si>
  <si>
    <t>Queens Family Court Municipal Garage</t>
  </si>
  <si>
    <t>149-15 Archer Ave</t>
  </si>
  <si>
    <t>631 Midland Ave</t>
  </si>
  <si>
    <t>3368 S Broadway</t>
  </si>
  <si>
    <t>Sleepy Hollow Senior Center</t>
  </si>
  <si>
    <t>55 Elm St</t>
  </si>
  <si>
    <t>Sleepy Hollow</t>
  </si>
  <si>
    <t>100 Cable Way</t>
  </si>
  <si>
    <t>100 Nicolls Rd</t>
  </si>
  <si>
    <t>6420 Yorktown Cir</t>
  </si>
  <si>
    <t>1 Lyon Pl</t>
  </si>
  <si>
    <t>Westchester County Department of Health</t>
  </si>
  <si>
    <t>134 Main St</t>
  </si>
  <si>
    <t>Hamilton Main Garage</t>
  </si>
  <si>
    <t>50 Haarlem Ave</t>
  </si>
  <si>
    <t>Windsor Town Court Room</t>
  </si>
  <si>
    <t>124 Main St</t>
  </si>
  <si>
    <t>Art Delta NY</t>
  </si>
  <si>
    <t>25-20 Brooklyn Queens Expy</t>
  </si>
  <si>
    <t>Woodside</t>
  </si>
  <si>
    <t>City of Yonkers</t>
  </si>
  <si>
    <t>40 S Broadway</t>
  </si>
  <si>
    <t>Yonkers Parking Authority</t>
  </si>
  <si>
    <t>8 Buena Vista Ave</t>
  </si>
  <si>
    <t>11820 N I-35 Service Rd</t>
  </si>
  <si>
    <t>Universal Recycling Technologies</t>
  </si>
  <si>
    <t>10145 SE Jennifer St</t>
  </si>
  <si>
    <t>3160 NE Brookwood Pkwy</t>
  </si>
  <si>
    <t>ADP - Dallas</t>
  </si>
  <si>
    <t>2735 N Stemmons Fwy</t>
  </si>
  <si>
    <t>ADP - El Paso</t>
  </si>
  <si>
    <t>1851 N Resler Dr</t>
  </si>
  <si>
    <t>7650 San Felipe Dr</t>
  </si>
  <si>
    <t>La Quinta Inn &amp; Suites</t>
  </si>
  <si>
    <t>380 E Palace Pkwy</t>
  </si>
  <si>
    <t>3700 Colquitt St</t>
  </si>
  <si>
    <t>Reston Office</t>
  </si>
  <si>
    <t>2003 Edmund Halley Drive</t>
  </si>
  <si>
    <t>2019-04-11 09:27:27 UTC</t>
  </si>
  <si>
    <t>701 E Byrd St</t>
  </si>
  <si>
    <t>Westward Metro Tower</t>
  </si>
  <si>
    <t>8614 Westwood Center Dr</t>
  </si>
  <si>
    <t>ADP - Norfolk</t>
  </si>
  <si>
    <t>2 Commercial Pl</t>
  </si>
  <si>
    <t>999 Lake Dr</t>
  </si>
  <si>
    <t>17770 NE 78th Pl</t>
  </si>
  <si>
    <t>19211 Woodinville Snohomish Rd</t>
  </si>
  <si>
    <t>NYX Professional Makeup</t>
  </si>
  <si>
    <t>2201 E El Segundo Blvd</t>
  </si>
  <si>
    <t>Kum &amp; Go #1202</t>
  </si>
  <si>
    <t>650 W Hickman Rd</t>
  </si>
  <si>
    <t>Kum &amp; Go #1443</t>
  </si>
  <si>
    <t>2177 M Ave</t>
  </si>
  <si>
    <t>Kum &amp; Go #1455</t>
  </si>
  <si>
    <t>501 Cowan Dr</t>
  </si>
  <si>
    <t>Kum &amp; Go #1475</t>
  </si>
  <si>
    <t>3416 S National Ave</t>
  </si>
  <si>
    <t>Kum &amp; Go #1485</t>
  </si>
  <si>
    <t>2650 W Sunshine St</t>
  </si>
  <si>
    <t>Kum &amp; Go #1554</t>
  </si>
  <si>
    <t>2885 E Chestnut Expy</t>
  </si>
  <si>
    <t>Kum &amp; Go #1835</t>
  </si>
  <si>
    <t>13124 S Memorial Dr</t>
  </si>
  <si>
    <t>Kum &amp; Go #1871</t>
  </si>
  <si>
    <t>9610 E 61st St</t>
  </si>
  <si>
    <t>Kum &amp; Go #319</t>
  </si>
  <si>
    <t>18465 W Colfax Ave</t>
  </si>
  <si>
    <t>Kum &amp; Go #320</t>
  </si>
  <si>
    <t>250 E 136th Ave</t>
  </si>
  <si>
    <t>Kum &amp; Go #502</t>
  </si>
  <si>
    <t>2303 Muscatine Ave</t>
  </si>
  <si>
    <t>Kum &amp; Go #690</t>
  </si>
  <si>
    <t>1450 Garden of the Gods Rd</t>
  </si>
  <si>
    <t>Kum &amp; Go #700</t>
  </si>
  <si>
    <t>5552 N 21st St</t>
  </si>
  <si>
    <t>Kum &amp; Go #778</t>
  </si>
  <si>
    <t>1102 S Highway 169</t>
  </si>
  <si>
    <t>El Dorado Hills Library</t>
  </si>
  <si>
    <t>7455 Silva Valley Rd</t>
  </si>
  <si>
    <t>Library parking lot</t>
  </si>
  <si>
    <t>Chantilly Corner Eatery &amp; Shell</t>
  </si>
  <si>
    <t>25465 Pleasant Valley Rd</t>
  </si>
  <si>
    <t>Royal Farms #111</t>
  </si>
  <si>
    <t>1200 S Ponca St</t>
  </si>
  <si>
    <t>Chevron - Laguna Niguel</t>
  </si>
  <si>
    <t>30072 Crown Valley Pkwy</t>
  </si>
  <si>
    <t>Laguna Niguel</t>
  </si>
  <si>
    <t>Murphy USA #8787</t>
  </si>
  <si>
    <t>6035 Losee Rd</t>
  </si>
  <si>
    <t>USAA</t>
  </si>
  <si>
    <t>1855 Telstar Dr</t>
  </si>
  <si>
    <t>Flophouze Hotel &amp; Recycling the Past Shop</t>
  </si>
  <si>
    <t>1132 FM 1291 N</t>
  </si>
  <si>
    <t>Round Top</t>
  </si>
  <si>
    <t>Los Angeles Metro - Norwalk Station</t>
  </si>
  <si>
    <t>12650 Imperial Hwy</t>
  </si>
  <si>
    <t>Located on the east side of the parking lot near the bicycle parking</t>
  </si>
  <si>
    <t>Los Angeles Metro - Atlantic Station</t>
  </si>
  <si>
    <t>255 S Atlantic Blvd</t>
  </si>
  <si>
    <t>Located in the basement of the parking structure</t>
  </si>
  <si>
    <t>Los Angeles Metro - La Cienega</t>
  </si>
  <si>
    <t>3420 S La Cienega Blvd</t>
  </si>
  <si>
    <t>Located on the ground floor of the parking structure to the right of entrance</t>
  </si>
  <si>
    <t>Douglas Insurance Agency</t>
  </si>
  <si>
    <t>11 W Main St</t>
  </si>
  <si>
    <t>Located in the rear of the building</t>
  </si>
  <si>
    <t>3950 Davie Rd</t>
  </si>
  <si>
    <t>The Herman T. Costello Lyceum Hall</t>
  </si>
  <si>
    <t>432 High St</t>
  </si>
  <si>
    <t>Liberty Propane</t>
  </si>
  <si>
    <t>502 Union Blvd</t>
  </si>
  <si>
    <t>706 Giddings</t>
  </si>
  <si>
    <t>706 Giddings Ave</t>
  </si>
  <si>
    <t>Alpha Energy Management</t>
  </si>
  <si>
    <t>48273 Lakeview Blvd</t>
  </si>
  <si>
    <t>Best Western Plus - Inn at Valley View</t>
  </si>
  <si>
    <t>5050 Valley View Blvd</t>
  </si>
  <si>
    <t>Charles Street Garage</t>
  </si>
  <si>
    <t>121 Charles St</t>
  </si>
  <si>
    <t>M.A.C. Garage</t>
  </si>
  <si>
    <t>210 M.A.C. Ave</t>
  </si>
  <si>
    <t>Scarborough Public Library</t>
  </si>
  <si>
    <t>48 Gorham Rd</t>
  </si>
  <si>
    <t>Elbert County Courthouse</t>
  </si>
  <si>
    <t>12 S Oliver St</t>
  </si>
  <si>
    <t>City of Woodland - Municipal Service Center</t>
  </si>
  <si>
    <t>655 N Pioneer Ave</t>
  </si>
  <si>
    <t>City of Santa Monica - Parking Structure 9</t>
  </si>
  <si>
    <t>1136 4th St</t>
  </si>
  <si>
    <t>City of Santa Monica - Lot 9</t>
  </si>
  <si>
    <t>2901 Neilson Way</t>
  </si>
  <si>
    <t>Located at the south end at Ashland St</t>
  </si>
  <si>
    <t>City of Santa Monica - Lot 7</t>
  </si>
  <si>
    <t>1217 Euclid St</t>
  </si>
  <si>
    <t>Euclid St &amp; Wilshire Blvd</t>
  </si>
  <si>
    <t>City of Santa Monica - Lot 8</t>
  </si>
  <si>
    <t>1146 16th St</t>
  </si>
  <si>
    <t>Santa Monica Place Mall Garage #7 - Civic Center - Upper Deck</t>
  </si>
  <si>
    <t>Located on the upper deck</t>
  </si>
  <si>
    <t>AAA - Maineville</t>
  </si>
  <si>
    <t>6269 Rivers Bend Dr</t>
  </si>
  <si>
    <t>Located on east side of AAA office building</t>
  </si>
  <si>
    <t>Maineville</t>
  </si>
  <si>
    <t>AAA - Allen Park</t>
  </si>
  <si>
    <t>3117 Fairlane Dr</t>
  </si>
  <si>
    <t>Located in front of the AAA office entrance</t>
  </si>
  <si>
    <t>Allen Park</t>
  </si>
  <si>
    <t>Fresno Yosemite International Airport - Short Term Parking</t>
  </si>
  <si>
    <t>8221 Alpine Ave</t>
  </si>
  <si>
    <t>Atrium Garage</t>
  </si>
  <si>
    <t>308 W Fayette St</t>
  </si>
  <si>
    <t>Chicopee Marketplace</t>
  </si>
  <si>
    <t>591 Memorial Drive</t>
  </si>
  <si>
    <t>2019-04-11 09:27:21 UTC</t>
  </si>
  <si>
    <t>7200 S Broadway St</t>
  </si>
  <si>
    <t>Haysville</t>
  </si>
  <si>
    <t>PowerSecure</t>
  </si>
  <si>
    <t>4068 Stirrup Creek Dr</t>
  </si>
  <si>
    <t>Merced Community College - Los Banos Center</t>
  </si>
  <si>
    <t>22240 Highway 152</t>
  </si>
  <si>
    <t>West bound heading out of Los Banos on Highway 152</t>
  </si>
  <si>
    <t>Monte Vista Small Animal Hospital</t>
  </si>
  <si>
    <t>901 E Monte Vista Ave</t>
  </si>
  <si>
    <t>City of McKinney - Senior Recreation Center</t>
  </si>
  <si>
    <t>1400 S College St</t>
  </si>
  <si>
    <t>The Block Northway</t>
  </si>
  <si>
    <t>8013 McKnight Rd</t>
  </si>
  <si>
    <t>Located in the garage and by the lower entrance</t>
  </si>
  <si>
    <t>Bernheim Arboretum &amp; Research Forest</t>
  </si>
  <si>
    <t>2499 Clermont Rd</t>
  </si>
  <si>
    <t>Shepherdsville</t>
  </si>
  <si>
    <t>Passionist Earth and Spirit Center</t>
  </si>
  <si>
    <t>1924 Newburg Rd</t>
  </si>
  <si>
    <t>Synergy Home LLC</t>
  </si>
  <si>
    <t>801 Winchester Rd</t>
  </si>
  <si>
    <t>Thomas Jefferson Unitarian Church</t>
  </si>
  <si>
    <t>4936 Brownsboro Rd</t>
  </si>
  <si>
    <t>Heine Brothers' - Hikes Point</t>
  </si>
  <si>
    <t>3965 Taylorsville Rd</t>
  </si>
  <si>
    <t>Sharpless Street Parking Facility</t>
  </si>
  <si>
    <t>15 Sharpless St</t>
  </si>
  <si>
    <t>Two green parking spots to the left just inside the entrance</t>
  </si>
  <si>
    <t>Spiers New Technologies</t>
  </si>
  <si>
    <t>50 NE 42nd St</t>
  </si>
  <si>
    <t>430 Cold Rd</t>
  </si>
  <si>
    <t>2460 S Seneca St</t>
  </si>
  <si>
    <t>740 N 48th St</t>
  </si>
  <si>
    <t>E-Z Shop #27</t>
  </si>
  <si>
    <t>2722 Highway 15 N</t>
  </si>
  <si>
    <t>Harleyville</t>
  </si>
  <si>
    <t>E-Z Shop #23</t>
  </si>
  <si>
    <t>6004 Bamberg Rd</t>
  </si>
  <si>
    <t>Cope</t>
  </si>
  <si>
    <t>E-Z Shop #17</t>
  </si>
  <si>
    <t>1688 Neeses Hwy</t>
  </si>
  <si>
    <t>Speedy Fuels</t>
  </si>
  <si>
    <t>2432 S Indiana St</t>
  </si>
  <si>
    <t>Commons at Wolf Creek</t>
  </si>
  <si>
    <t>2755 North Germantown Parkway</t>
  </si>
  <si>
    <t>2019-04-11 09:27:32 UTC</t>
  </si>
  <si>
    <t>Farrar Place</t>
  </si>
  <si>
    <t>920 Hillsboro Blvd</t>
  </si>
  <si>
    <t>Stratford Square</t>
  </si>
  <si>
    <t>411 Barnum Ave Cutoff</t>
  </si>
  <si>
    <t>2019-04-11 09:27:22 UTC</t>
  </si>
  <si>
    <t>Waterford Commons</t>
  </si>
  <si>
    <t>915 Hartford Turnpike</t>
  </si>
  <si>
    <t>5500 W 55th St S</t>
  </si>
  <si>
    <t>Family Express - Indianapolis Airport</t>
  </si>
  <si>
    <t>7073 W Washington St</t>
  </si>
  <si>
    <t>10102 Broadway Ave</t>
  </si>
  <si>
    <t>Crystal Flash Inc</t>
  </si>
  <si>
    <t>420 N State St</t>
  </si>
  <si>
    <t>Gladwin</t>
  </si>
  <si>
    <t>Crescent Vue</t>
  </si>
  <si>
    <t>132 Crescent St</t>
  </si>
  <si>
    <t>2019-02-26 19:44:56 UTC</t>
  </si>
  <si>
    <t>Tony Mangino Mitsubishi</t>
  </si>
  <si>
    <t>1658 Route 9</t>
  </si>
  <si>
    <t>14th Street - Beach Parking</t>
  </si>
  <si>
    <t>212 14th St</t>
  </si>
  <si>
    <t>Between Atlantic Ave &amp; Pacific Ave; one block back from Virginia Beach fishing pier</t>
  </si>
  <si>
    <t>AK Auto</t>
  </si>
  <si>
    <t>9200 Lee Hwy</t>
  </si>
  <si>
    <t>BMW of Charlottesville</t>
  </si>
  <si>
    <t>1295 Richmond Rd</t>
  </si>
  <si>
    <t>Carr Properties</t>
  </si>
  <si>
    <t>1701 Duke St</t>
  </si>
  <si>
    <t>First level of parking garage</t>
  </si>
  <si>
    <t>1800 Diagonal Rd</t>
  </si>
  <si>
    <t>Checkered Flag BMW</t>
  </si>
  <si>
    <t>5225 Virginia Beach Blvd</t>
  </si>
  <si>
    <t>Hilton - Norfolk</t>
  </si>
  <si>
    <t>100 E Main St</t>
  </si>
  <si>
    <t>Shenandoah Hills Campground</t>
  </si>
  <si>
    <t>110 Campground Ln</t>
  </si>
  <si>
    <t>Metro Park</t>
  </si>
  <si>
    <t>6363 Walker Ln</t>
  </si>
  <si>
    <t>Parking garage level 1 next to covered walkway to building</t>
  </si>
  <si>
    <t>Omni Homestead</t>
  </si>
  <si>
    <t>1766 Homestead Dr</t>
  </si>
  <si>
    <t>One Dulles Corner</t>
  </si>
  <si>
    <t>10740 Parkridge Blvd</t>
  </si>
  <si>
    <t>Skyland</t>
  </si>
  <si>
    <t>408 Skyland</t>
  </si>
  <si>
    <t>Skyline Dr Mile 41.7 &amp; 42.5</t>
  </si>
  <si>
    <t>Truda &amp; Joseph's Airbnb</t>
  </si>
  <si>
    <t>1831 Oxford Ave</t>
  </si>
  <si>
    <t>Station in backyard. Enter through alley from Harvard Street.</t>
  </si>
  <si>
    <t>Fresno Unified School District</t>
  </si>
  <si>
    <t>4498 N Brawley Ave</t>
  </si>
  <si>
    <t>Central Unified School District</t>
  </si>
  <si>
    <t>4600 N Grantland Ave</t>
  </si>
  <si>
    <t>Exeter Unified School District</t>
  </si>
  <si>
    <t>1105 E Rocky Hill Dr</t>
  </si>
  <si>
    <t>15834 Highway 65 S</t>
  </si>
  <si>
    <t>Township of Ocean ‚Äì Town Hall</t>
  </si>
  <si>
    <t>399 Monmouth Rd</t>
  </si>
  <si>
    <t>Located at the corner of Monmouth and Deal Roads</t>
  </si>
  <si>
    <t>City of Fort Collins - Fleet Garage</t>
  </si>
  <si>
    <t>215 Mason St</t>
  </si>
  <si>
    <t>Edison Electric Co</t>
  </si>
  <si>
    <t>200 Holsum Way</t>
  </si>
  <si>
    <t>North Haven Pavilion</t>
  </si>
  <si>
    <t>100 Universal Dr N</t>
  </si>
  <si>
    <t>Trillium - New Castle Transit Authority</t>
  </si>
  <si>
    <t>311 Mahoning Ave</t>
  </si>
  <si>
    <t>Surfcomber</t>
  </si>
  <si>
    <t>107 South Shore Dr</t>
  </si>
  <si>
    <t>South Yarmotuh</t>
  </si>
  <si>
    <t>Southway Builders</t>
  </si>
  <si>
    <t>1318 E Fort Ave</t>
  </si>
  <si>
    <t>Worcester Parking Lot</t>
  </si>
  <si>
    <t>601 S Philadelphia Ave</t>
  </si>
  <si>
    <t>Green Acres Market</t>
  </si>
  <si>
    <t>7777 S Highway 97</t>
  </si>
  <si>
    <t>2019-04-11 13:33:54 UTC</t>
  </si>
  <si>
    <t>Liberty Utilities - Joplin Public Library</t>
  </si>
  <si>
    <t>1901 E 20th St</t>
  </si>
  <si>
    <t>703 W Olive</t>
  </si>
  <si>
    <t>Camaray Motel</t>
  </si>
  <si>
    <t>1320 Main St</t>
  </si>
  <si>
    <t>Oroville</t>
  </si>
  <si>
    <t>Smokiam Park</t>
  </si>
  <si>
    <t>334 Daisy St N</t>
  </si>
  <si>
    <t>Soap Lake</t>
  </si>
  <si>
    <t>Mountain View Lodge &amp; Resort</t>
  </si>
  <si>
    <t>25 Wapato Way</t>
  </si>
  <si>
    <t>Manson</t>
  </si>
  <si>
    <t>South Chapel parking lot</t>
  </si>
  <si>
    <t>City of Rancho Cucamonga - Fire Training Academy</t>
  </si>
  <si>
    <t>11297 Jersey Blvd</t>
  </si>
  <si>
    <t>Located in public parking lot at the Fire Training Academy in Rancho Cucamonga</t>
  </si>
  <si>
    <t>Greenacres Nissan</t>
  </si>
  <si>
    <t>5353 Lake Worth Rd</t>
  </si>
  <si>
    <t>Greenacres</t>
  </si>
  <si>
    <t>Seattle-Tacoma International Airport - Terminal Direct Parking</t>
  </si>
  <si>
    <t>Floor 4; row I</t>
  </si>
  <si>
    <t>Sutherlin Nissan - Cherokee</t>
  </si>
  <si>
    <t>101 Harbor Creek Pkwy</t>
  </si>
  <si>
    <t>Holly Spring</t>
  </si>
  <si>
    <t>City of Rock Hill - Manchester Meadows</t>
  </si>
  <si>
    <t>337 E Mt. Gallant Rd</t>
  </si>
  <si>
    <t>401 N Commercial Ave</t>
  </si>
  <si>
    <t>Sedgwick</t>
  </si>
  <si>
    <t>5411 NE Highway 99</t>
  </si>
  <si>
    <t>Zion National Park</t>
  </si>
  <si>
    <t>Zion Park Blvd</t>
  </si>
  <si>
    <t>1670 S Atlantic Ave</t>
  </si>
  <si>
    <t>Kennedy</t>
  </si>
  <si>
    <t>RaceTrac #2376</t>
  </si>
  <si>
    <t>12220 Narcoossee Rd</t>
  </si>
  <si>
    <t>301 W Main St</t>
  </si>
  <si>
    <t>Robinson</t>
  </si>
  <si>
    <t>Marathon - Hancock Petroleum</t>
  </si>
  <si>
    <t>13621 N Cleveland Ave</t>
  </si>
  <si>
    <t>North Fort Myers</t>
  </si>
  <si>
    <t>Kum &amp; Go #689</t>
  </si>
  <si>
    <t>4512 Austin Bluffs Pkwy</t>
  </si>
  <si>
    <t>Sheetz Store #350</t>
  </si>
  <si>
    <t>7035 W Broad St</t>
  </si>
  <si>
    <t>Wawa #5136</t>
  </si>
  <si>
    <t>6500 S Semoran Blvd</t>
  </si>
  <si>
    <t>7494 Indiana Ave</t>
  </si>
  <si>
    <t>Thorntons #322</t>
  </si>
  <si>
    <t>3450 S California Ave</t>
  </si>
  <si>
    <t>National Security Agency</t>
  </si>
  <si>
    <t>9800 Savage Rd</t>
  </si>
  <si>
    <t>Department of Navy</t>
  </si>
  <si>
    <t>700 Robbins St</t>
  </si>
  <si>
    <t>Department of Energy</t>
  </si>
  <si>
    <t>Unknown</t>
  </si>
  <si>
    <t>Sugar Bunker</t>
  </si>
  <si>
    <t>Bighorn Canyon National Recreation Area</t>
  </si>
  <si>
    <t>National Park Service - Longmire Administration Building</t>
  </si>
  <si>
    <t>47015 Paradise Rd E</t>
  </si>
  <si>
    <t>Avenue D</t>
  </si>
  <si>
    <t>Perry Point</t>
  </si>
  <si>
    <t>Veterans Affairs Boston Healthcare System</t>
  </si>
  <si>
    <t>940 Belmont St</t>
  </si>
  <si>
    <t>Veterans Affairs Hospital Jamaica Plain</t>
  </si>
  <si>
    <t>S Huntington Ave</t>
  </si>
  <si>
    <t>Jamaica Plain</t>
  </si>
  <si>
    <t>Environmental Protection Agency</t>
  </si>
  <si>
    <t>75 Hawthorne St</t>
  </si>
  <si>
    <t>61 Forsyth St NW</t>
  </si>
  <si>
    <t>1595 Wynkoop St</t>
  </si>
  <si>
    <t>2890 Woodbridge Ave</t>
  </si>
  <si>
    <t>Edison</t>
  </si>
  <si>
    <t>290 Broadway</t>
  </si>
  <si>
    <t>5 Post Office Square</t>
  </si>
  <si>
    <t>1200 6th Ave</t>
  </si>
  <si>
    <t>Office of Personnel Management</t>
  </si>
  <si>
    <t>1900 E St NW</t>
  </si>
  <si>
    <t>1 Innovation Dr</t>
  </si>
  <si>
    <t>Research Triangle Park</t>
  </si>
  <si>
    <t>United States Naval Air Reserve Recruit</t>
  </si>
  <si>
    <t>MCAS Miramar</t>
  </si>
  <si>
    <t>United States Marine Corps</t>
  </si>
  <si>
    <t>6360 Bauer Rd</t>
  </si>
  <si>
    <t>Naval Hospital Camp Pendleton</t>
  </si>
  <si>
    <t>200 Mercy Cir</t>
  </si>
  <si>
    <t>Camp Pendleton Marine Corps Base - 9th St</t>
  </si>
  <si>
    <t>9th St</t>
  </si>
  <si>
    <t>Camp Pendleton Marine Corps Base - A Ave</t>
  </si>
  <si>
    <t>A Ave</t>
  </si>
  <si>
    <t>Camp Pendleton Marine Corps Base - E St</t>
  </si>
  <si>
    <t>E St</t>
  </si>
  <si>
    <t>Camp Pendleton Marine Corps Base - C St</t>
  </si>
  <si>
    <t>C St</t>
  </si>
  <si>
    <t>Camp Pendleton Marine Corps Base - Pacific Views Event Center</t>
  </si>
  <si>
    <t>T1100 2010</t>
  </si>
  <si>
    <t>Camp Pendleton Marine Corps Base - Sequoia Rd</t>
  </si>
  <si>
    <t>Sequoia Rd</t>
  </si>
  <si>
    <t>Central Michigan University at Camp Pendleton</t>
  </si>
  <si>
    <t>Camp Pendleton Marine Corps Base - 53 Area</t>
  </si>
  <si>
    <t>A St</t>
  </si>
  <si>
    <t>Baseline Rd</t>
  </si>
  <si>
    <t>San Clemente</t>
  </si>
  <si>
    <t>Camp Pendleton Marine Corps Base - Basilone Rd</t>
  </si>
  <si>
    <t>Basilone Rd</t>
  </si>
  <si>
    <t>605 Stewart Ave</t>
  </si>
  <si>
    <t>Family and Morale, Welfare and Recreation</t>
  </si>
  <si>
    <t>U.S. Department of Commerce</t>
  </si>
  <si>
    <t>1401 Constitution Ave NW</t>
  </si>
  <si>
    <t>U.S. Department of Energy</t>
  </si>
  <si>
    <t>1000 Independence Ave SW</t>
  </si>
  <si>
    <t>U.S. Department of Health &amp; Human Services</t>
  </si>
  <si>
    <t>330 C St SW</t>
  </si>
  <si>
    <t>U.S. Department of Transportation</t>
  </si>
  <si>
    <t>1200 New Jersey Ave SE</t>
  </si>
  <si>
    <t>1400 Russell Ave</t>
  </si>
  <si>
    <t>Trillium - Crawford Area Transportation Authority</t>
  </si>
  <si>
    <t>13227 Dunham Rd</t>
  </si>
  <si>
    <t>Meadville</t>
  </si>
  <si>
    <t>Trillium - Lehigh and Northampton Transportation Authority</t>
  </si>
  <si>
    <t>1060 Lehigh St</t>
  </si>
  <si>
    <t>RaceTrac #469</t>
  </si>
  <si>
    <t>599 W Atlantic Blvd</t>
  </si>
  <si>
    <t>Thorntons #126</t>
  </si>
  <si>
    <t>1532 N Aurora Rd</t>
  </si>
  <si>
    <t>Thorntons #349</t>
  </si>
  <si>
    <t>1487 N Henderson St</t>
  </si>
  <si>
    <t>Berman Nissan - Chicago</t>
  </si>
  <si>
    <t>3456 N Kedzie Ave</t>
  </si>
  <si>
    <t>NOCO Express #30</t>
  </si>
  <si>
    <t>1898 Whitehaven Rd</t>
  </si>
  <si>
    <t>RaceTrac #2409</t>
  </si>
  <si>
    <t>2180 Peachtree Industrial Blvd</t>
  </si>
  <si>
    <t>Cenex Petro Serve #86</t>
  </si>
  <si>
    <t>2903 Main Ave</t>
  </si>
  <si>
    <t>Farmers Union Oil Devils Lake</t>
  </si>
  <si>
    <t>1803 Highway 2 E</t>
  </si>
  <si>
    <t>Kwik Trip #134</t>
  </si>
  <si>
    <t>4924 Spring St</t>
  </si>
  <si>
    <t>Kwik Trip #136</t>
  </si>
  <si>
    <t>1750 S Silverbrook Dr</t>
  </si>
  <si>
    <t>MarketPlace Foods</t>
  </si>
  <si>
    <t>330 S Main St</t>
  </si>
  <si>
    <t>Villages at Homeland</t>
  </si>
  <si>
    <t>357 Homeland Southway</t>
  </si>
  <si>
    <t>James Mitsubishi - Hamburg</t>
  </si>
  <si>
    <t>5160 Camp Rd</t>
  </si>
  <si>
    <t>Located at the rear of the dealership</t>
  </si>
  <si>
    <t>Hamburg</t>
  </si>
  <si>
    <t>Millie's Road House Bar</t>
  </si>
  <si>
    <t>200 Old Ocean Gateway</t>
  </si>
  <si>
    <t>T.F. Green Airport - Red Beam Garage C</t>
  </si>
  <si>
    <t>1960 Post Rd</t>
  </si>
  <si>
    <t>Notre Dame - Innovation Park</t>
  </si>
  <si>
    <t>1400 E Angela Blvd</t>
  </si>
  <si>
    <t>Angela Blvd west of Tywkenham</t>
  </si>
  <si>
    <t>Appalachian Mountain Club - Cardigan Lodge</t>
  </si>
  <si>
    <t>774 Shem Valley Rd</t>
  </si>
  <si>
    <t>Located in the upper parking lot</t>
  </si>
  <si>
    <t>Park Place Garage</t>
  </si>
  <si>
    <t>201 E Front St</t>
  </si>
  <si>
    <t>One charger located at Ramp 1 and one charger located at Ramp B</t>
  </si>
  <si>
    <t>Benton Public Utility District - Southridge</t>
  </si>
  <si>
    <t>2921 Southridge Blvd</t>
  </si>
  <si>
    <t>Ricker Memorial Library</t>
  </si>
  <si>
    <t>1211 Maine St</t>
  </si>
  <si>
    <t>Poland</t>
  </si>
  <si>
    <t>Village of Waterville - West Main Street</t>
  </si>
  <si>
    <t>115 W Main St</t>
  </si>
  <si>
    <t>Howard Community College</t>
  </si>
  <si>
    <t>10901 Little Patuxent Pkwy</t>
  </si>
  <si>
    <t>A &amp; D Technology</t>
  </si>
  <si>
    <t>4622 Runway Blvd</t>
  </si>
  <si>
    <t>Mr. Gas Travel Center</t>
  </si>
  <si>
    <t>1223 Main St W</t>
  </si>
  <si>
    <t>San Francisco Estuary Institute</t>
  </si>
  <si>
    <t>4911 Central Ave</t>
  </si>
  <si>
    <t>Holts Landing State Park</t>
  </si>
  <si>
    <t>26909 Holts Landing Rd</t>
  </si>
  <si>
    <t>Dagsboro</t>
  </si>
  <si>
    <t>Indian River Marina</t>
  </si>
  <si>
    <t>39401 Inlet Rd</t>
  </si>
  <si>
    <t>Mesa County Public Library</t>
  </si>
  <si>
    <t>502 Ouray Ave</t>
  </si>
  <si>
    <t>313 Homeland Southway</t>
  </si>
  <si>
    <t>Airport Road Park 'N Ride</t>
  </si>
  <si>
    <t>900 Airport Rd SE</t>
  </si>
  <si>
    <t>Studio 3807</t>
  </si>
  <si>
    <t>3807 Rhode Island Ave</t>
  </si>
  <si>
    <t>Public Infrastructure Lot</t>
  </si>
  <si>
    <t>Quittacas Water Treatment Plant</t>
  </si>
  <si>
    <t>1 Negus Way</t>
  </si>
  <si>
    <t>East Freetown</t>
  </si>
  <si>
    <t>Parker Street Lot</t>
  </si>
  <si>
    <t>City of Olathe Public Works Department</t>
  </si>
  <si>
    <t>1385 S Robinson Dr</t>
  </si>
  <si>
    <t>AutoFair Nissan - Chelmsford</t>
  </si>
  <si>
    <t>95 Drum Hill Rd</t>
  </si>
  <si>
    <t>Chelmsford</t>
  </si>
  <si>
    <t>Herb Chambers Nissan</t>
  </si>
  <si>
    <t>75 Otis St</t>
  </si>
  <si>
    <t>1200 Eastchase Pkwy</t>
  </si>
  <si>
    <t>3015 E Berry St</t>
  </si>
  <si>
    <t>1131 E 47th St S</t>
  </si>
  <si>
    <t>7137 Maida Ln</t>
  </si>
  <si>
    <t>Indiana University - Henderson Garage</t>
  </si>
  <si>
    <t>311 S Fess Ave</t>
  </si>
  <si>
    <t>NE Corner of Indiana Ave &amp; Atwater Ave</t>
  </si>
  <si>
    <t>Nissan of Staten Island</t>
  </si>
  <si>
    <t>1976 Hylan Blvd</t>
  </si>
  <si>
    <t>Vaden Nissan of Hilton Head</t>
  </si>
  <si>
    <t>200 Fording Island Rd</t>
  </si>
  <si>
    <t>Russ Darrow Nissan - West Bend</t>
  </si>
  <si>
    <t>2665 W Washington St</t>
  </si>
  <si>
    <t>Leckner Nissan - Springfield</t>
  </si>
  <si>
    <t>6570 Amherst Ave</t>
  </si>
  <si>
    <t>Nissan of New Braunfels</t>
  </si>
  <si>
    <t>2077 IH-35 N</t>
  </si>
  <si>
    <t>Nissan of Alvin</t>
  </si>
  <si>
    <t>3485 FM 528 Rd</t>
  </si>
  <si>
    <t>Alvin</t>
  </si>
  <si>
    <t>Cedar Park Nissan</t>
  </si>
  <si>
    <t>2121 S Bell Blvd</t>
  </si>
  <si>
    <t>Kennebec Valley Community College</t>
  </si>
  <si>
    <t>677 Skowhegan Rd</t>
  </si>
  <si>
    <t>Located in the parking lot behind the chapel</t>
  </si>
  <si>
    <t>Buck Hill Ski Area</t>
  </si>
  <si>
    <t>15400 Buck Hill Rd</t>
  </si>
  <si>
    <t>Merrill Park</t>
  </si>
  <si>
    <t>59 Franklin St</t>
  </si>
  <si>
    <t>Village Green Way</t>
  </si>
  <si>
    <t>19 Village Green Way</t>
  </si>
  <si>
    <t>Located at the visitor center parking lot</t>
  </si>
  <si>
    <t>Safai Coffee Shop</t>
  </si>
  <si>
    <t>1707 Bardstown Rd</t>
  </si>
  <si>
    <t>1006 S Main St</t>
  </si>
  <si>
    <t>Killington Resort - K-1 Lodge</t>
  </si>
  <si>
    <t>4763 Killington Rd</t>
  </si>
  <si>
    <t>Located in the lowest K-1 parking bay (Bay 5)</t>
  </si>
  <si>
    <t>Killington</t>
  </si>
  <si>
    <t>Killington Resort - Snowshed Lodge</t>
  </si>
  <si>
    <t>Two stations in the lower lot to the left of the base lodge; five stations in the upper lot</t>
  </si>
  <si>
    <t>Killington Resort - Skyeship Lodge</t>
  </si>
  <si>
    <t>5751 US-4</t>
  </si>
  <si>
    <t>Located in the lot across Route 4 from the base lodge</t>
  </si>
  <si>
    <t>Killington Resort - Pico Mountain</t>
  </si>
  <si>
    <t>7373 Alpine Dr</t>
  </si>
  <si>
    <t>Located in the front of the lot</t>
  </si>
  <si>
    <t>Alabama Power - Birmingham Headquarters</t>
  </si>
  <si>
    <t>1200 6th Ave N</t>
  </si>
  <si>
    <t>Alabama Power - Iverness #8</t>
  </si>
  <si>
    <t>8 Iverness Center Pl</t>
  </si>
  <si>
    <t>Alabama Power - Plant Miller Fleet Garage</t>
  </si>
  <si>
    <t>4250 Porter Rd SW</t>
  </si>
  <si>
    <t>Quinton</t>
  </si>
  <si>
    <t>Manchester-Boston Regional Airport</t>
  </si>
  <si>
    <t>1 Airport Rd</t>
  </si>
  <si>
    <t>Located at the Airport short term parking lot "A"</t>
  </si>
  <si>
    <t>Myhre Equine Clinic</t>
  </si>
  <si>
    <t>100 Ten Rod Rd</t>
  </si>
  <si>
    <t>Dartmouth Hitchcock Medical Center</t>
  </si>
  <si>
    <t>1 Medical Center Dr</t>
  </si>
  <si>
    <t>Two stations located at the Main Facility Parking Garage - Level 2 and two stations located at the Outpatient Surgical Center</t>
  </si>
  <si>
    <t>Route 104 Diner</t>
  </si>
  <si>
    <t>752 NH Route 104</t>
  </si>
  <si>
    <t>Town of Derry</t>
  </si>
  <si>
    <t>14 Manning St</t>
  </si>
  <si>
    <t>Derry</t>
  </si>
  <si>
    <t>Baltimore Gas &amp; Electric - Spring Gardens</t>
  </si>
  <si>
    <t>1899 Leadenhall St</t>
  </si>
  <si>
    <t>Baltimore Gas &amp; Electric</t>
  </si>
  <si>
    <t>7210 Windsor Blvd</t>
  </si>
  <si>
    <t>Tower at Emeryville</t>
  </si>
  <si>
    <t>2000 Powell St</t>
  </si>
  <si>
    <t>Pepperdine University</t>
  </si>
  <si>
    <t>24255 Pacific Coast Hwy</t>
  </si>
  <si>
    <t>GE Digital</t>
  </si>
  <si>
    <t>2623 Camino Ramon</t>
  </si>
  <si>
    <t>5455 Great America Pkwy</t>
  </si>
  <si>
    <t>1350 N Mathilda Ave</t>
  </si>
  <si>
    <t>Yahoo - Building G</t>
  </si>
  <si>
    <t>City of Walnut Creek</t>
  </si>
  <si>
    <t>1666 N Main St</t>
  </si>
  <si>
    <t>Redondo Beach Corps</t>
  </si>
  <si>
    <t>125 Beryl ST</t>
  </si>
  <si>
    <t>1850 I St NW</t>
  </si>
  <si>
    <t>Rialto Unified School District</t>
  </si>
  <si>
    <t>261 S Lilac Ave</t>
  </si>
  <si>
    <t>Rialto</t>
  </si>
  <si>
    <t>2019-02-24 21:04:50 UTC</t>
  </si>
  <si>
    <t>Ocean City - City Hall</t>
  </si>
  <si>
    <t>840 Central Ave</t>
  </si>
  <si>
    <t>Jet Food Stores of Georgia #92</t>
  </si>
  <si>
    <t>4765 Riverside Dr</t>
  </si>
  <si>
    <t>Mountain States Building Services</t>
  </si>
  <si>
    <t>3425 S Shields St</t>
  </si>
  <si>
    <t>Santa Clarita Metrolink Station</t>
  </si>
  <si>
    <t>22122 Soledad Canyon Rd</t>
  </si>
  <si>
    <t>In Metrolink station parking lot south west side near train tracks and swap meet east entry</t>
  </si>
  <si>
    <t>OnCue Express #127</t>
  </si>
  <si>
    <t>7000 S May Ave</t>
  </si>
  <si>
    <t>RaceTrac #2362</t>
  </si>
  <si>
    <t>3130 Golden Triangle Blvd</t>
  </si>
  <si>
    <t>RaceWay #6935</t>
  </si>
  <si>
    <t>3645 Benton Rd</t>
  </si>
  <si>
    <t>Beaver Street Parking Lot</t>
  </si>
  <si>
    <t>7 Beaver St</t>
  </si>
  <si>
    <t>Belfast</t>
  </si>
  <si>
    <t>Eastport - City Hall</t>
  </si>
  <si>
    <t>22 Washington St</t>
  </si>
  <si>
    <t>2019-03-28 21:38:39 UTC</t>
  </si>
  <si>
    <t>Francis Solar</t>
  </si>
  <si>
    <t>1924 E 6th St</t>
  </si>
  <si>
    <t>Atlasta Solar Center - GJ Botanical Gardens</t>
  </si>
  <si>
    <t>1111 S 7th St</t>
  </si>
  <si>
    <t>The Factory Co-Working Space</t>
  </si>
  <si>
    <t>750 Main St</t>
  </si>
  <si>
    <t>Rosewood Country Inn</t>
  </si>
  <si>
    <t>67 Pleasant View Rd</t>
  </si>
  <si>
    <t>Family Tree Farms</t>
  </si>
  <si>
    <t>41646 Rd 62</t>
  </si>
  <si>
    <t>Kinnamon's Tire Service</t>
  </si>
  <si>
    <t>13039 Greensboro Rd</t>
  </si>
  <si>
    <t>RSVP Motel</t>
  </si>
  <si>
    <t>510 N 7th Ave</t>
  </si>
  <si>
    <t>Corner of N7th and Peach</t>
  </si>
  <si>
    <t>Sheetz Store #647</t>
  </si>
  <si>
    <t>1990 NC 86 S</t>
  </si>
  <si>
    <t>Phil Mart</t>
  </si>
  <si>
    <t>437 E Main St</t>
  </si>
  <si>
    <t>313 Shimmcor St</t>
  </si>
  <si>
    <t>Mayer</t>
  </si>
  <si>
    <t>175 Nelson Blvd</t>
  </si>
  <si>
    <t>302 SE 7th Ave</t>
  </si>
  <si>
    <t>1802 8th Ave NW</t>
  </si>
  <si>
    <t>1080 Highway 12</t>
  </si>
  <si>
    <t>952 Mankato Ave</t>
  </si>
  <si>
    <t>Winner - Cedar Ave</t>
  </si>
  <si>
    <t>3333 Cedar Ave S</t>
  </si>
  <si>
    <t>Cenex - Mapleton</t>
  </si>
  <si>
    <t>310 MN 22 S</t>
  </si>
  <si>
    <t>29905 Shoquist Ln</t>
  </si>
  <si>
    <t>31105 Forest Blvd</t>
  </si>
  <si>
    <t>RaceWay #6954</t>
  </si>
  <si>
    <t>4019 E Palmetto St</t>
  </si>
  <si>
    <t>Stripes Store #2474</t>
  </si>
  <si>
    <t>4300 Boonville Rd</t>
  </si>
  <si>
    <t>Rabobank</t>
  </si>
  <si>
    <t>6950 El Camino Real</t>
  </si>
  <si>
    <t>101 at CA-41</t>
  </si>
  <si>
    <t>Tenaya Lodge</t>
  </si>
  <si>
    <t>1122 Highway 41</t>
  </si>
  <si>
    <t>Fish Camp</t>
  </si>
  <si>
    <t>City of South Portland - Municipal Services Facility</t>
  </si>
  <si>
    <t>929 Highland Ave</t>
  </si>
  <si>
    <t>Hawthorne Valley</t>
  </si>
  <si>
    <t>330 County Route 21C</t>
  </si>
  <si>
    <t>Ghent</t>
  </si>
  <si>
    <t>Town of Veteran</t>
  </si>
  <si>
    <t>4049 Watkins Rd</t>
  </si>
  <si>
    <t>Located in the back on white outbuilding; near the parking spaces reserved for electric vehicles</t>
  </si>
  <si>
    <t>Millport</t>
  </si>
  <si>
    <t>Columbia Gateway - Medical Center</t>
  </si>
  <si>
    <t>7070 Samuel Morse Dr</t>
  </si>
  <si>
    <t>The Garrison Hotel</t>
  </si>
  <si>
    <t>200 Sterling Way</t>
  </si>
  <si>
    <t>Otero County Electric Co-op</t>
  </si>
  <si>
    <t>404 Burro Ave</t>
  </si>
  <si>
    <t>Cloudcroft</t>
  </si>
  <si>
    <t>International Peace Garden - Interpretive Center</t>
  </si>
  <si>
    <t>10939 Highway 281</t>
  </si>
  <si>
    <t>Dunseith</t>
  </si>
  <si>
    <t>Lake Metigoshe State Park</t>
  </si>
  <si>
    <t>2 Lake Metigoshe State Park</t>
  </si>
  <si>
    <t>Located between the swimming beach and the boat landing inside the Lake Metigoshe State Park</t>
  </si>
  <si>
    <t>Bottineau</t>
  </si>
  <si>
    <t>Walmart 331 Sulphur</t>
  </si>
  <si>
    <t>525 N Cities Service Hwy</t>
  </si>
  <si>
    <t>Sulphur</t>
  </si>
  <si>
    <t>2019-04-11 09:27:36 UTC</t>
  </si>
  <si>
    <t>Walmart 402 Breaux Bridge</t>
  </si>
  <si>
    <t>1932 Rees Street</t>
  </si>
  <si>
    <t>Breaux Bridge</t>
  </si>
  <si>
    <t>Grove Winery</t>
  </si>
  <si>
    <t>7360 Brooks Bridge Rd</t>
  </si>
  <si>
    <t>Gibsonville</t>
  </si>
  <si>
    <t>Charter Oak International Academy</t>
  </si>
  <si>
    <t>425 Oakwood Ave</t>
  </si>
  <si>
    <t>Cheverly Town Park</t>
  </si>
  <si>
    <t>6401 Forest Rd</t>
  </si>
  <si>
    <t>Computer History Museum</t>
  </si>
  <si>
    <t>1401 N Shoreline Blvd</t>
  </si>
  <si>
    <t>2019-02-20 20:02:48 UTC</t>
  </si>
  <si>
    <t>ConnexFW</t>
  </si>
  <si>
    <t>1201 Evans Ave</t>
  </si>
  <si>
    <t>Located on Evans between E Oleander and Irma St</t>
  </si>
  <si>
    <t>1650 Albee St</t>
  </si>
  <si>
    <t>1120 N St</t>
  </si>
  <si>
    <t>Walmart 1065 Hope</t>
  </si>
  <si>
    <t>2400 N Hervey St.</t>
  </si>
  <si>
    <t>2019-04-11 09:27:34 UTC</t>
  </si>
  <si>
    <t>West Hartford - Town Hall</t>
  </si>
  <si>
    <t>50 S Main St</t>
  </si>
  <si>
    <t>Royal Farms #267</t>
  </si>
  <si>
    <t>1825 Perryville Rd</t>
  </si>
  <si>
    <t>Kum &amp; Go #939</t>
  </si>
  <si>
    <t>5112 E Bromley Ln</t>
  </si>
  <si>
    <t>Woodstock Park and Ride</t>
  </si>
  <si>
    <t>56 Pleasant St</t>
  </si>
  <si>
    <t>City of San Antonio</t>
  </si>
  <si>
    <t>6939 W Loop 1604 N</t>
  </si>
  <si>
    <t>1318 SE Loop 410</t>
  </si>
  <si>
    <t>Sheetz Store #545</t>
  </si>
  <si>
    <t>8533 Jefferson Davis Hwy</t>
  </si>
  <si>
    <t>Mobil - S &amp; J</t>
  </si>
  <si>
    <t>7601 S State St</t>
  </si>
  <si>
    <t>Murphy Express #7641</t>
  </si>
  <si>
    <t>6005 Central Expy</t>
  </si>
  <si>
    <t>17472 Beach Blvd</t>
  </si>
  <si>
    <t>1687 S Highway 46</t>
  </si>
  <si>
    <t>209 W South St</t>
  </si>
  <si>
    <t>Greene</t>
  </si>
  <si>
    <t>10 Ferguson Blvd</t>
  </si>
  <si>
    <t>Dry Ridge</t>
  </si>
  <si>
    <t>Speedway #8723</t>
  </si>
  <si>
    <t>6595 Dixie Hwy</t>
  </si>
  <si>
    <t>800 E Markey Pkwy</t>
  </si>
  <si>
    <t>University of Minnesota - Morris</t>
  </si>
  <si>
    <t>46352 MN-329</t>
  </si>
  <si>
    <t>1020 S 5th St</t>
  </si>
  <si>
    <t>First Landing State Park</t>
  </si>
  <si>
    <t>2500 Shore Dr</t>
  </si>
  <si>
    <t>McMinnville Electric System - Main Building</t>
  </si>
  <si>
    <t>200 W Morford St</t>
  </si>
  <si>
    <t>Laureate Education Inc</t>
  </si>
  <si>
    <t>7065 Samuel Morse Dr</t>
  </si>
  <si>
    <t>Mercy Medical Center - Bunting Garage</t>
  </si>
  <si>
    <t>301 Saint Paul Pl</t>
  </si>
  <si>
    <t>UCSD - Snakopolis</t>
  </si>
  <si>
    <t>8625 Kennel Way</t>
  </si>
  <si>
    <t>Clean Energy - Orange County Transportation Authority - Irvine</t>
  </si>
  <si>
    <t>14736 Sand Canyon Ave</t>
  </si>
  <si>
    <t>2019-02-16 18:56:29 UTC</t>
  </si>
  <si>
    <t>EDCO Disposal - Lemon Grove</t>
  </si>
  <si>
    <t>6670 Federal Blvd</t>
  </si>
  <si>
    <t>8181 S Lancaster Rd</t>
  </si>
  <si>
    <t>Along I-20, between I-35 East and I-45</t>
  </si>
  <si>
    <t>2019-02-16 17:56:51 UTC</t>
  </si>
  <si>
    <t>UCSD - SIO</t>
  </si>
  <si>
    <t>8610 Kennel Way</t>
  </si>
  <si>
    <t>P001</t>
  </si>
  <si>
    <t>UCSD - Police Department</t>
  </si>
  <si>
    <t>1 Greenhouse Ln</t>
  </si>
  <si>
    <t>UCSD - Rady</t>
  </si>
  <si>
    <t>9500 Gilman Dr</t>
  </si>
  <si>
    <t>P357</t>
  </si>
  <si>
    <t>UCSD - Torrey Pines Court</t>
  </si>
  <si>
    <t>3377 N Torrey Pines Ct</t>
  </si>
  <si>
    <t>The Cannery</t>
  </si>
  <si>
    <t>239 E Oak St</t>
  </si>
  <si>
    <t>E Oak St and N Rouse</t>
  </si>
  <si>
    <t>City of Kingsport - Fleet Maintenance</t>
  </si>
  <si>
    <t>635 Industry Dr</t>
  </si>
  <si>
    <t>City of Kingsport - Water Sewer Department</t>
  </si>
  <si>
    <t>1213 Konnarock R</t>
  </si>
  <si>
    <t>Kennebec Valley Community College - Caf√© Parking Lot</t>
  </si>
  <si>
    <t>92 Western Ave</t>
  </si>
  <si>
    <t>Inter Sign National</t>
  </si>
  <si>
    <t>1123 E Baltimore St</t>
  </si>
  <si>
    <t>1257 Georgia Rd</t>
  </si>
  <si>
    <t>Located in front and to the left of the store entrance</t>
  </si>
  <si>
    <t>The Factory - Franklin</t>
  </si>
  <si>
    <t>1024 Georgia Rd</t>
  </si>
  <si>
    <t>The Inn on Biltmore Estate</t>
  </si>
  <si>
    <t>1 Antler Hill Rd</t>
  </si>
  <si>
    <t>Located in the guest parking lot</t>
  </si>
  <si>
    <t>Village Hotel on Biltmore Estate</t>
  </si>
  <si>
    <t>207 Dairy Rd</t>
  </si>
  <si>
    <t>Located in the hotel overnight guest parking area</t>
  </si>
  <si>
    <t>Element 79 Vineyards</t>
  </si>
  <si>
    <t>7350 Fairplay Rd</t>
  </si>
  <si>
    <t>Bellevue State Park</t>
  </si>
  <si>
    <t>800 Carr Rd</t>
  </si>
  <si>
    <t>Fairfield Inn - Tesla Supercharger</t>
  </si>
  <si>
    <t>21282 Athens-Limestone Blvd</t>
  </si>
  <si>
    <t>Auburn Mall - Tesla Supercharger</t>
  </si>
  <si>
    <t>1627 Opelika Rd</t>
  </si>
  <si>
    <t>Uptown Entertainment District - Tesla Supercharger</t>
  </si>
  <si>
    <t>2221 Richard Arrington Junior Blvd</t>
  </si>
  <si>
    <t>Hampton Inn - Greenville - Tesla Supercharger</t>
  </si>
  <si>
    <t>219 Interstate Dr</t>
  </si>
  <si>
    <t>The Bel Air Mall - Tesla Supercharger</t>
  </si>
  <si>
    <t>3201 Airport Blvd</t>
  </si>
  <si>
    <t>Oxford Exchange - Tesla Supercharger</t>
  </si>
  <si>
    <t>1105 Oxford Exchange Blvd</t>
  </si>
  <si>
    <t>Love's Travel Stop - Tesla Supercharger</t>
  </si>
  <si>
    <t>905 Steele Station Rd</t>
  </si>
  <si>
    <t>Steele</t>
  </si>
  <si>
    <t>Outlets of Little Rock - Tesla Supercharger</t>
  </si>
  <si>
    <t>11201 Bass Pro Pkwy</t>
  </si>
  <si>
    <t>Carl's Jr. - Sundance Towne Center - Tesla Supercharger</t>
  </si>
  <si>
    <t>416 S Watson Rd</t>
  </si>
  <si>
    <t>Culver's - Tesla Supercharger</t>
  </si>
  <si>
    <t>2453 E Florence Blvd</t>
  </si>
  <si>
    <t>Courtyard Marriott - Flagstaff - Tesla Supercharger</t>
  </si>
  <si>
    <t>2650 S Beulah Blvd</t>
  </si>
  <si>
    <t>Carl's Jr. - Gila Bend - Tesla Supercharger</t>
  </si>
  <si>
    <t>826 W Pima St</t>
  </si>
  <si>
    <t>Gila Bend</t>
  </si>
  <si>
    <t>Burger King - Holbrook - Tesla Supercharger</t>
  </si>
  <si>
    <t>2096 Navajo Blvd</t>
  </si>
  <si>
    <t>Holbrook</t>
  </si>
  <si>
    <t>Carl's Jr. - Kingman - Tesla Supercharger</t>
  </si>
  <si>
    <t>789 W Beale St</t>
  </si>
  <si>
    <t>Shell &amp; Subway Travel Center - Tesla Supercharger</t>
  </si>
  <si>
    <t>14925 Cordes Lakes Rd</t>
  </si>
  <si>
    <t>Courtyard Marriott - Tesla Supercharger</t>
  </si>
  <si>
    <t>600 Clubhouse Dr</t>
  </si>
  <si>
    <t>Biltmore Fashion Park - Tesla Supercharger</t>
  </si>
  <si>
    <t>2502 E Camelback Rd</t>
  </si>
  <si>
    <t>Deer Valley Town Center - Tesla Supercharger</t>
  </si>
  <si>
    <t>2805 Agua Fria Fwy</t>
  </si>
  <si>
    <t>Carl's Jr. - Quartzsite - Tesla Supercharger</t>
  </si>
  <si>
    <t>1451 W Main St</t>
  </si>
  <si>
    <t>Quartzsite</t>
  </si>
  <si>
    <t>Scottsdale Quarter - Tesla Supercharger</t>
  </si>
  <si>
    <t>15059 N Scottsdale Rd</t>
  </si>
  <si>
    <t>The Collective - Sedona - Tesla Supercharger</t>
  </si>
  <si>
    <t>7000 Arizona 179</t>
  </si>
  <si>
    <t>La Encantada - Tesla Supercharger</t>
  </si>
  <si>
    <t>2905 E Skyline Dr</t>
  </si>
  <si>
    <t>Shell - Tesla Supercharger</t>
  </si>
  <si>
    <t>9255 S Rita Rd</t>
  </si>
  <si>
    <t>Wickenburg Town Hall - Tesla Supercharger</t>
  </si>
  <si>
    <t>155 N Tegner St</t>
  </si>
  <si>
    <t>Wickenburg</t>
  </si>
  <si>
    <t>Holiday Inn Express - Tesla Supercharger</t>
  </si>
  <si>
    <t>1251 Virginia Ave</t>
  </si>
  <si>
    <t>Willcox</t>
  </si>
  <si>
    <t>Hilton Garden Inn &amp; Pivot Point Conference Center - Tesla Supercharger</t>
  </si>
  <si>
    <t>310 N Madison Ave</t>
  </si>
  <si>
    <t>Rabobank - Tesla Supercharger</t>
  </si>
  <si>
    <t>Shell - Baker - Tesla Supercharger</t>
  </si>
  <si>
    <t>71808 Baker Blvd</t>
  </si>
  <si>
    <t>Baker</t>
  </si>
  <si>
    <t>Easy Trip Food Store - Tesla Supercharger</t>
  </si>
  <si>
    <t>29541 Stockdale Hwy</t>
  </si>
  <si>
    <t>Ayres Hotel - Barstow - Tesla Supercharger</t>
  </si>
  <si>
    <t>2812 Lenwood Rd</t>
  </si>
  <si>
    <t>Marriott - Santa Ynez Valley - Tesla Supercharger</t>
  </si>
  <si>
    <t>555 McMurray Rd</t>
  </si>
  <si>
    <t>Buellton</t>
  </si>
  <si>
    <t>Tesla Service Plus - Buena Park - Tesla Supercharger</t>
  </si>
  <si>
    <t>6692 Auto Center Dr</t>
  </si>
  <si>
    <t>Burbank Town Center - Tesla Supercharger</t>
  </si>
  <si>
    <t>495 N Third St</t>
  </si>
  <si>
    <t>Starbucks - Tesla Supercharger</t>
  </si>
  <si>
    <t>20673 Tracy Ave</t>
  </si>
  <si>
    <t>Desert Hills Premium Outlets - Tesla Supercharger</t>
  </si>
  <si>
    <t>48400 Seminole Dr</t>
  </si>
  <si>
    <t>Cabazon</t>
  </si>
  <si>
    <t>Harris Ranch Inn and Restaurant - Tesla Supercharger</t>
  </si>
  <si>
    <t>The Veranda - Tesla Supercharger</t>
  </si>
  <si>
    <t>2001 Diamond Blvd</t>
  </si>
  <si>
    <t>Rabobank - Corning - Tesla Supercharger</t>
  </si>
  <si>
    <t>950 Highway 99 W</t>
  </si>
  <si>
    <t>Crescent City - Downtown Parking - Tesla Supercharger</t>
  </si>
  <si>
    <t>1000 Front St</t>
  </si>
  <si>
    <t>Crescent City</t>
  </si>
  <si>
    <t>Westfield Culver City - Tesla Supercharger</t>
  </si>
  <si>
    <t>6000 Sepulveda Blvd</t>
  </si>
  <si>
    <t>Main Street - Cupertino - Tesla Supercharger</t>
  </si>
  <si>
    <t>19500 Vallco Pkwy</t>
  </si>
  <si>
    <t>Stonewood Center - Tesla Supercharger</t>
  </si>
  <si>
    <t>251 Stonewood St</t>
  </si>
  <si>
    <t>The Commons at Gallatin Road - Tesla Supercharger</t>
  </si>
  <si>
    <t>9500 Lakewood Blvd</t>
  </si>
  <si>
    <t>Tesla Service Center - Dublin - Tesla Supercharger</t>
  </si>
  <si>
    <t>6701 Amador Plaza Rd</t>
  </si>
  <si>
    <t>Gateway 101 - Tesla Supercharger</t>
  </si>
  <si>
    <t>1771 E Bayshore Rd</t>
  </si>
  <si>
    <t>East Palo Alto</t>
  </si>
  <si>
    <t>Imperial Valley Mall - Tesla Supercharger</t>
  </si>
  <si>
    <t>3551 S Dogwood Rd</t>
  </si>
  <si>
    <t>Bayshore Mall - Tesla Supercharger</t>
  </si>
  <si>
    <t>3300 Broadway St</t>
  </si>
  <si>
    <t>Solano Town Center Mall - Tesla Supercharger</t>
  </si>
  <si>
    <t>1350 Travis Blvd</t>
  </si>
  <si>
    <t>Tenaya Lodge - Tesla Supercharger</t>
  </si>
  <si>
    <t>Folsom Premium Outlets - Tesla Supercharger</t>
  </si>
  <si>
    <t>220 Iron Point Rd</t>
  </si>
  <si>
    <t>Palladio at Broadstone - Tesla Supercharger</t>
  </si>
  <si>
    <t>220 Palladio Pkwy</t>
  </si>
  <si>
    <t>PetSmart - Tesla Supercharger</t>
  </si>
  <si>
    <t>17940 Newhope St</t>
  </si>
  <si>
    <t>Target - Tesla Supercharger</t>
  </si>
  <si>
    <t>39201 Fremont Blvd</t>
  </si>
  <si>
    <t>Tesla Fremont Delivery - Tesla Supercharger</t>
  </si>
  <si>
    <t>45500 Kato Rd</t>
  </si>
  <si>
    <t>Marketplace - El Paseo - Tesla Supercharger</t>
  </si>
  <si>
    <t>6623 N Riverside Dr</t>
  </si>
  <si>
    <t>Gilroy Premium Outlets - Tesla Supercharger</t>
  </si>
  <si>
    <t>Leavesley Rd</t>
  </si>
  <si>
    <t>The Americana at Brand - Tesla Supercharger</t>
  </si>
  <si>
    <t>899 Americana Way</t>
  </si>
  <si>
    <t>County Parking Lot - Tesla Supercharger</t>
  </si>
  <si>
    <t>11875 Ponderosa Ln</t>
  </si>
  <si>
    <t>Pea Soup Andersen's - Tesla Supercharger</t>
  </si>
  <si>
    <t>12411 California 33</t>
  </si>
  <si>
    <t>Tesla Motors Design Studio - Tesla Supercharger</t>
  </si>
  <si>
    <t>3203 Jack Northrop Ave</t>
  </si>
  <si>
    <t>Casa de Fruta - Tesla Supercharger</t>
  </si>
  <si>
    <t>10021 Pacheco Pass Hwy</t>
  </si>
  <si>
    <t>Hollister</t>
  </si>
  <si>
    <t>Indio Towne Center - Tesla Supercharger</t>
  </si>
  <si>
    <t>42100 Jackson St</t>
  </si>
  <si>
    <t>Inyokern Market - Tesla Supercharger</t>
  </si>
  <si>
    <t>1353 Brown Rd</t>
  </si>
  <si>
    <t>Inyokern</t>
  </si>
  <si>
    <t>Bernard Drive - Tesla Supercharger</t>
  </si>
  <si>
    <t>27675 Bernard Dr</t>
  </si>
  <si>
    <t>Kettleman City</t>
  </si>
  <si>
    <t>Outlets at Lake Elsinore - Tesla Supercharger</t>
  </si>
  <si>
    <t>17600 Collier Ave</t>
  </si>
  <si>
    <t>Lake Elsinore</t>
  </si>
  <si>
    <t>Petro Shopping Center - Tesla Supercharger</t>
  </si>
  <si>
    <t>5602 Dennis McCarthy Dr</t>
  </si>
  <si>
    <t>Lone Pine Film History Museum - Tesla Supercharger</t>
  </si>
  <si>
    <t>701 S Main St</t>
  </si>
  <si>
    <t>Lone Pine</t>
  </si>
  <si>
    <t>Mammoth Lakes - Park &amp; Ride - Tesla Supercharger</t>
  </si>
  <si>
    <t>1475 Tavern Rd</t>
  </si>
  <si>
    <t>Mammoth Lakes</t>
  </si>
  <si>
    <t>The Promenade Shops at Orchard Valley - Tesla Supercharger</t>
  </si>
  <si>
    <t>960 Perimeter Dr</t>
  </si>
  <si>
    <t>Anthony's Grill - Tesla Supercharger</t>
  </si>
  <si>
    <t>16940 California 14</t>
  </si>
  <si>
    <t>Del Monte Shopping Center - Tesla Supercharger</t>
  </si>
  <si>
    <t>1410 Del Monte Center</t>
  </si>
  <si>
    <t>Monterey</t>
  </si>
  <si>
    <t>Mt Shasta Shopping Center - Tesla Supercharger</t>
  </si>
  <si>
    <t>134 Morgan Way</t>
  </si>
  <si>
    <t>Mt Shasta</t>
  </si>
  <si>
    <t>Best Western - Mt. Shasta - Tesla Supercharger</t>
  </si>
  <si>
    <t>111 Morgan Way</t>
  </si>
  <si>
    <t>Computer History Museum - Tesla Supercharger</t>
  </si>
  <si>
    <t>Allied Clean Fuels - Tesla Supercharger</t>
  </si>
  <si>
    <t>221 Devlin Rd</t>
  </si>
  <si>
    <t>Shell - Westside - Tesla Supercharger</t>
  </si>
  <si>
    <t>2451 Needles Hwy</t>
  </si>
  <si>
    <t>Needles</t>
  </si>
  <si>
    <t>The Collection at RiverPark - Tesla Supercharger</t>
  </si>
  <si>
    <t>2751 Park View Ct</t>
  </si>
  <si>
    <t>East Washington Place Shopping Center - Tesla Supercharger</t>
  </si>
  <si>
    <t>401 Kennilworth Dr</t>
  </si>
  <si>
    <t>Victoria Gardens - Tesla Supercharger</t>
  </si>
  <si>
    <t>12642 Cultural Center Dr</t>
  </si>
  <si>
    <t>Hilton Garden Inn - Redondo Beach - Tesla Supercharger</t>
  </si>
  <si>
    <t>2410 Marine Ave</t>
  </si>
  <si>
    <t>Mission Square Parking Garage - Tesla Supercharger</t>
  </si>
  <si>
    <t>3370 9th St</t>
  </si>
  <si>
    <t>Tesla Service Center - Rocklin - Tesla Supercharger</t>
  </si>
  <si>
    <t>4361 Granite Dr</t>
  </si>
  <si>
    <t>Westfield Galleria at Roseville - Tesla Supercharger</t>
  </si>
  <si>
    <t>1151 Galleria Blvd</t>
  </si>
  <si>
    <t>Promenade at Sacramento Gateway - Tesla Supercharger</t>
  </si>
  <si>
    <t>3668 N Fwy Blvd</t>
  </si>
  <si>
    <t>Harden Ranch Plaza - Tesla Supercharger</t>
  </si>
  <si>
    <t>1606 N Main St</t>
  </si>
  <si>
    <t>Inland Center - Tesla Supercharger</t>
  </si>
  <si>
    <t>500 Inland Center Dr</t>
  </si>
  <si>
    <t>San Carlos Marketplace - Tesla Supercharger</t>
  </si>
  <si>
    <t>1127 Industrial Rd</t>
  </si>
  <si>
    <t>Outlets at San Clemente - Tesla Supercharger</t>
  </si>
  <si>
    <t>101 W Avenida Vista Hermosa</t>
  </si>
  <si>
    <t>Qualcomm - Tesla Supercharger</t>
  </si>
  <si>
    <t>10155 Pacific Heights Blvd</t>
  </si>
  <si>
    <t>6th &amp; A Parking Garage - Tesla Supercharger</t>
  </si>
  <si>
    <t>1350 6th Ave</t>
  </si>
  <si>
    <t>Union Bank - Tesla Supercharger</t>
  </si>
  <si>
    <t>31971 Camino Capistrano</t>
  </si>
  <si>
    <t>Madonna Inn - Tesla Supercharger</t>
  </si>
  <si>
    <t>100 Madonna Rd</t>
  </si>
  <si>
    <t>Park Place - Tesla Supercharger</t>
  </si>
  <si>
    <t>1200 Park Pl</t>
  </si>
  <si>
    <t>San Mateo</t>
  </si>
  <si>
    <t>2220 Bridgepointe Pkwy</t>
  </si>
  <si>
    <t>Mainplace Mall - Tesla Supercharger</t>
  </si>
  <si>
    <t>Tesla Service Center - Tesla Supercharger</t>
  </si>
  <si>
    <t>1901 Del Monte Blvd</t>
  </si>
  <si>
    <t>298 W McKinley Ave</t>
  </si>
  <si>
    <t>The Promenade in Temecula - Tesla Supercharger</t>
  </si>
  <si>
    <t>40820 Winchester Rd</t>
  </si>
  <si>
    <t>The Promenade at Westlake - Tesla Supercharger</t>
  </si>
  <si>
    <t>4000 E Thousand Oaks Blvd</t>
  </si>
  <si>
    <t>The Rock - Tesla Supercharger</t>
  </si>
  <si>
    <t>11209 Brockway Rd</t>
  </si>
  <si>
    <t>Gateway at Donner Pass - Tesla Supercharger</t>
  </si>
  <si>
    <t>11290 Donner Pass Rd</t>
  </si>
  <si>
    <t>Tortoise Rock Casino - Tesla Supercharger</t>
  </si>
  <si>
    <t>73829 Baseline Rd</t>
  </si>
  <si>
    <t>City of Ukiah - Municipal Parking Lot E - Tesla Supercharger</t>
  </si>
  <si>
    <t>250 W Clay St</t>
  </si>
  <si>
    <t>Vacaville Premium Outlets - Tesla Supercharger</t>
  </si>
  <si>
    <t>321 Nut Tree Rd</t>
  </si>
  <si>
    <t>Bridgeport Marketplace - Tesla Supercharger</t>
  </si>
  <si>
    <t>24061 Newhall Ranch Rd</t>
  </si>
  <si>
    <t>EddieWorld - Tesla Supercharger</t>
  </si>
  <si>
    <t>36017 Calico Rd</t>
  </si>
  <si>
    <t>Yermo</t>
  </si>
  <si>
    <t>Inn at Aspen - Tesla Supercharger</t>
  </si>
  <si>
    <t>38750 Highway 82</t>
  </si>
  <si>
    <t>Twenty Ninth Street - Tesla Supercharger</t>
  </si>
  <si>
    <t>1710 29th St</t>
  </si>
  <si>
    <t>Tomahawk Brush Travel Stop - Tesla Supercharger</t>
  </si>
  <si>
    <t>1156 Colorado 71</t>
  </si>
  <si>
    <t>Cascade Parking Garage - Tesla Supercharger</t>
  </si>
  <si>
    <t>215 N Cascade Ave</t>
  </si>
  <si>
    <t>Hampton Inn &amp; Suites - Tesla Supercharger</t>
  </si>
  <si>
    <t>4310 Airport Way</t>
  </si>
  <si>
    <t>The Stanley Hotel - Tesla Supercharger</t>
  </si>
  <si>
    <t>333 Wonderview Ave</t>
  </si>
  <si>
    <t>Residence Inn - Glenwood Springs - Tesla Supercharger</t>
  </si>
  <si>
    <t>125 Wulfsohn Rd</t>
  </si>
  <si>
    <t>Mesa Mall - Tesla Supercharger</t>
  </si>
  <si>
    <t>2424 Highway 6</t>
  </si>
  <si>
    <t>Arby's - Tesla Supercharger</t>
  </si>
  <si>
    <t>2221 6th St</t>
  </si>
  <si>
    <t>Park Meadows Mall - Tesla Supercharger</t>
  </si>
  <si>
    <t>8401 Park Meadows Center Dr</t>
  </si>
  <si>
    <t>Embassy Suites by Hilton - Loveland Hotel, Spa &amp; Conference Center - Tesla Supercharger</t>
  </si>
  <si>
    <t>4705 Clydesdale Pkwy</t>
  </si>
  <si>
    <t>High Valley Center - Tesla Supercharger</t>
  </si>
  <si>
    <t>6250 Highway 285</t>
  </si>
  <si>
    <t>Poncha Springs</t>
  </si>
  <si>
    <t>Outlets At Silverthorne - Tesla Supercharger</t>
  </si>
  <si>
    <t>246-V Rainbow Dr</t>
  </si>
  <si>
    <t>Silverthorne</t>
  </si>
  <si>
    <t>Trinidad Fuel Stop - Tesla Supercharger</t>
  </si>
  <si>
    <t>9960 Santa Fe Trail</t>
  </si>
  <si>
    <t>Danbury Fair Mall - Tesla Supercharger</t>
  </si>
  <si>
    <t>7 Backus Ave</t>
  </si>
  <si>
    <t>Connecticut Welcome Center - Tesla Supercharger</t>
  </si>
  <si>
    <t>1 E Trail</t>
  </si>
  <si>
    <t>1 W Ave</t>
  </si>
  <si>
    <t>Greenwich Southbound Travel Plaza - Tesla Supercharger</t>
  </si>
  <si>
    <t>2000 Merritt Pkwy</t>
  </si>
  <si>
    <t>Greenwich Northbound Travel Plaza - Tesla Supercharger</t>
  </si>
  <si>
    <t>777 Main Street - Tesla Supercharger</t>
  </si>
  <si>
    <t>The Plaza at Buckland Hills - Tesla Supercharger</t>
  </si>
  <si>
    <t>1470 Pleasant Valley Rd</t>
  </si>
  <si>
    <t>Connecticut Post Mall - Tesla Supercharger</t>
  </si>
  <si>
    <t>1201 Boston Post Rd</t>
  </si>
  <si>
    <t>Corbins Corner Shopping Center - Tesla Supercharger</t>
  </si>
  <si>
    <t>1445 New Britain Ave</t>
  </si>
  <si>
    <t>Wawa - Tesla Supercharger</t>
  </si>
  <si>
    <t>605 Naamans Rd</t>
  </si>
  <si>
    <t>Claymont</t>
  </si>
  <si>
    <t>17663 Dartmouth Dr</t>
  </si>
  <si>
    <t>Delaware Welcome Center Travel Plaza - Tesla Supercharger</t>
  </si>
  <si>
    <t>530 JFK Memorial Hwy</t>
  </si>
  <si>
    <t>Renaissance Centre - Tesla Supercharger</t>
  </si>
  <si>
    <t>355 E Altamonte Dr</t>
  </si>
  <si>
    <t>Aventura Mall - Tesla Supercharger</t>
  </si>
  <si>
    <t>19501 Biscayne Blvd</t>
  </si>
  <si>
    <t>Regency Square - Tesla Supercharger</t>
  </si>
  <si>
    <t>2400 W Brandon Blvd</t>
  </si>
  <si>
    <t>10th Street - Tesla Supercharger</t>
  </si>
  <si>
    <t>Baldwin Ave &amp; 10th St</t>
  </si>
  <si>
    <t>DeFuniak Springs</t>
  </si>
  <si>
    <t>Delray Marketplace - Tesla Supercharger</t>
  </si>
  <si>
    <t>14851 Lyons Rd</t>
  </si>
  <si>
    <t>Sonny's BBQ - Tesla Supercharger</t>
  </si>
  <si>
    <t>33505 S Dixie Hwy</t>
  </si>
  <si>
    <t>Florida City</t>
  </si>
  <si>
    <t>Colonial Square - Tesla Supercharger</t>
  </si>
  <si>
    <t>9355 Six Mile Cypress Pkwy</t>
  </si>
  <si>
    <t>Gulf Coast Town Center - Tesla Supercharger</t>
  </si>
  <si>
    <t>9903 Gulf Coast Main St</t>
  </si>
  <si>
    <t>Village Square - Tesla Supercharger</t>
  </si>
  <si>
    <t>2941 W Highway 90</t>
  </si>
  <si>
    <t>Busy Bee - Tesla Supercharger</t>
  </si>
  <si>
    <t>6458 Highway 129</t>
  </si>
  <si>
    <t>Live Oak</t>
  </si>
  <si>
    <t>Florida Keys Marathon Airport - Tesla Supercharger</t>
  </si>
  <si>
    <t>9400 Overseas Hwy</t>
  </si>
  <si>
    <t>Brickell City Centre 8th Street - Tesla Supercharger</t>
  </si>
  <si>
    <t>701 S Miami Ave</t>
  </si>
  <si>
    <t>SW 8th Street</t>
  </si>
  <si>
    <t>Brickell City Centre 7th Street - Tesla Supercharger</t>
  </si>
  <si>
    <t>SW 7th Street</t>
  </si>
  <si>
    <t>Museum Garage - Tesla Supercharger</t>
  </si>
  <si>
    <t>90 NE 41st St</t>
  </si>
  <si>
    <t>Bayfront - Tesla Supercharger</t>
  </si>
  <si>
    <t>499 Bayfront Pl</t>
  </si>
  <si>
    <t>Market Street at Heath Brook - Tesla Supercharger</t>
  </si>
  <si>
    <t>4414 SW College Rd</t>
  </si>
  <si>
    <t>Fort Drum Service Plaza - Tesla Supercharger</t>
  </si>
  <si>
    <t>184 Florida Turnpike</t>
  </si>
  <si>
    <t>6500 W Sand Lake Rd</t>
  </si>
  <si>
    <t>3101 Gandy Blvd</t>
  </si>
  <si>
    <t>The Fountains - Tesla Supercharger</t>
  </si>
  <si>
    <t>801 S University Dr</t>
  </si>
  <si>
    <t>The Pavilion - Tesla Supercharger</t>
  </si>
  <si>
    <t>5302 S Williamson Blvd</t>
  </si>
  <si>
    <t>Town Center at St. Lucie West - Tesla Supercharger</t>
  </si>
  <si>
    <t>1701 NW Peacock Blvd</t>
  </si>
  <si>
    <t>University Station - Tesla Supercharger</t>
  </si>
  <si>
    <t>5903 Honore Ave</t>
  </si>
  <si>
    <t>St. Augustine Premium Outlets - Tesla Supercharger</t>
  </si>
  <si>
    <t>2700 Florida 16</t>
  </si>
  <si>
    <t>Village Commons Shopping Center - Tesla Supercharger</t>
  </si>
  <si>
    <t>3528 Thomasville Rd</t>
  </si>
  <si>
    <t>2502 N 50th St</t>
  </si>
  <si>
    <t>Turkey Lake Service Plaza - Tesla Supercharger</t>
  </si>
  <si>
    <t>Mile Marker 263 Florida Turnpike</t>
  </si>
  <si>
    <t>Turkey Lake</t>
  </si>
  <si>
    <t>Hammock Landing - Tesla Supercharger</t>
  </si>
  <si>
    <t>206 Palm Bay Rd</t>
  </si>
  <si>
    <t>West Palm Beach - Tesla Supercharger</t>
  </si>
  <si>
    <t>4651 Dyer Blvd</t>
  </si>
  <si>
    <t>Epps Bridge Centre - Tesla Supercharger</t>
  </si>
  <si>
    <t>1791 Oconee Connector</t>
  </si>
  <si>
    <t>Atlantic Station - Tesla Supercharger</t>
  </si>
  <si>
    <t>1380 Atlantic Dr NW</t>
  </si>
  <si>
    <t>Sheraton Augusta Hotel - Tesla Supercharger</t>
  </si>
  <si>
    <t>1069 Stevens Creek Rd</t>
  </si>
  <si>
    <t>Kingsland Welcome Center - Tesla Supercharger</t>
  </si>
  <si>
    <t>1190 E Boone Ave</t>
  </si>
  <si>
    <t>Macon-Bibb County Convention &amp; Visitor's Bureau - Tesla Supercharger</t>
  </si>
  <si>
    <t>450 Martin Luther King Jr Blvd</t>
  </si>
  <si>
    <t>Savannah/ Hilton Head International Airport - Tesla Supercharger</t>
  </si>
  <si>
    <t>400 Airways Ave</t>
  </si>
  <si>
    <t>1204 Highway 82</t>
  </si>
  <si>
    <t>Hy-Vee - Tesla Supercharger</t>
  </si>
  <si>
    <t>1914 8th St</t>
  </si>
  <si>
    <t>Metro Crossing Shopping Center - Tesla Supercharger</t>
  </si>
  <si>
    <t>3815 Metro Dr</t>
  </si>
  <si>
    <t>4064 E 53rd St</t>
  </si>
  <si>
    <t>1725 Jordan Creek Pkwy W</t>
  </si>
  <si>
    <t>Dows Junction - Tesla Supercharger</t>
  </si>
  <si>
    <t>904 Cardinal Ln</t>
  </si>
  <si>
    <t>400 S Locust St</t>
  </si>
  <si>
    <t>Oxford Suites - Boise - Tesla Supercharger</t>
  </si>
  <si>
    <t>1426 S Entertainment Ave</t>
  </si>
  <si>
    <t>Neider Retail - Tesla Supercharger</t>
  </si>
  <si>
    <t>3458 N Fruitland Ln</t>
  </si>
  <si>
    <t>Snake River Landing - Tesla Supercharger</t>
  </si>
  <si>
    <t>940 Pier View Dr</t>
  </si>
  <si>
    <t>The Clarion Inn - Tesla Supercharger</t>
  </si>
  <si>
    <t>1399 Bench Rd</t>
  </si>
  <si>
    <t>Twin Falls Visitor Center - Tesla Supercharger</t>
  </si>
  <si>
    <t>2015 Neilsen Point Pl</t>
  </si>
  <si>
    <t>Woodman's Markets - Tesla Supercharger</t>
  </si>
  <si>
    <t>151 Hansen Blvd N</t>
  </si>
  <si>
    <t>Meijer - Tesla Supercharger</t>
  </si>
  <si>
    <t>755 E Boughton Rd</t>
  </si>
  <si>
    <t>2401 N Prospect Ave</t>
  </si>
  <si>
    <t>CherryVale Mall - Tesla Supercharger</t>
  </si>
  <si>
    <t>7200 Harrison Ave</t>
  </si>
  <si>
    <t>The Maxwell - Tesla Supercharger</t>
  </si>
  <si>
    <t>1100 S Canal St</t>
  </si>
  <si>
    <t>The Aqua at Lakeshore East - Tesla Supercharger</t>
  </si>
  <si>
    <t>225 N Columbus Dr</t>
  </si>
  <si>
    <t>3030 North Broadway - Tesla Supercharger</t>
  </si>
  <si>
    <t>3030 N Broadway</t>
  </si>
  <si>
    <t>Country Club Plaza - Tesla Supercharger</t>
  </si>
  <si>
    <t>4201 167th St</t>
  </si>
  <si>
    <t>Jack Flash - Effingham - Tesla Supercharger</t>
  </si>
  <si>
    <t>1200 N Keller Dr</t>
  </si>
  <si>
    <t>ABT Electronics - Tesla Supercharger</t>
  </si>
  <si>
    <t>1200 Milwaukee Ave</t>
  </si>
  <si>
    <t>Glenview</t>
  </si>
  <si>
    <t>Holiday Inn - Mt. Vernon - Tesla Supercharger</t>
  </si>
  <si>
    <t>222 Potomac Blvd</t>
  </si>
  <si>
    <t>Mt Vernon</t>
  </si>
  <si>
    <t>Uptown Station Parking Deck - Tesla Supercharger</t>
  </si>
  <si>
    <t>1651 Midtown Rd</t>
  </si>
  <si>
    <t>1301 Meijer Dr</t>
  </si>
  <si>
    <t>Rolling Meadows</t>
  </si>
  <si>
    <t>Village Crossing - Tesla Supercharger</t>
  </si>
  <si>
    <t>5507 Touhy Ave</t>
  </si>
  <si>
    <t>Legacy Pointe - Tesla Supercharger</t>
  </si>
  <si>
    <t>3801 S MacArthur Blvd</t>
  </si>
  <si>
    <t>1424 W Carmel Dr</t>
  </si>
  <si>
    <t>Ramada - Angola - Tesla Supercharger</t>
  </si>
  <si>
    <t>3855 Indiana 127</t>
  </si>
  <si>
    <t>Switch Parking Garage - Tesla Supercharger</t>
  </si>
  <si>
    <t>9 Municipal Dr</t>
  </si>
  <si>
    <t>6309 Lima Rd</t>
  </si>
  <si>
    <t>La Quinta - South Indianapolis - Tesla Supercharger</t>
  </si>
  <si>
    <t>5120 Victory Dr</t>
  </si>
  <si>
    <t>Lafayette - Tesla Supercharger</t>
  </si>
  <si>
    <t>4901 State Rd 26 E</t>
  </si>
  <si>
    <t>611 W Lincoln Hwy</t>
  </si>
  <si>
    <t>University Park Mall - Tesla Supercharger</t>
  </si>
  <si>
    <t>6501 Grape Rd</t>
  </si>
  <si>
    <t>5600 E New Margaret Dr</t>
  </si>
  <si>
    <t>Oasis Travel Plaza - Tesla Supercharger</t>
  </si>
  <si>
    <t>700 E Horton Ave</t>
  </si>
  <si>
    <t>Colby</t>
  </si>
  <si>
    <t>2631 Enterprise Rd</t>
  </si>
  <si>
    <t>Goodland</t>
  </si>
  <si>
    <t>Applebee's - Tesla Supercharger</t>
  </si>
  <si>
    <t>4101 Vine St</t>
  </si>
  <si>
    <t>Hays</t>
  </si>
  <si>
    <t>755 W Diamond Dr</t>
  </si>
  <si>
    <t>5930 SW Huntoon St</t>
  </si>
  <si>
    <t>4760 S Broadway St</t>
  </si>
  <si>
    <t>1676 W Park Dr</t>
  </si>
  <si>
    <t>Hampton Inn - Tesla Supercharger</t>
  </si>
  <si>
    <t>62 Days Inn Dr</t>
  </si>
  <si>
    <t>Kuttawa</t>
  </si>
  <si>
    <t>2155 Paul Jones Way</t>
  </si>
  <si>
    <t>Tourist Information Center - Tesla Supercharger</t>
  </si>
  <si>
    <t>140 Faith Assembly Church Rd</t>
  </si>
  <si>
    <t>Sullivan University - Tesla Supercharger</t>
  </si>
  <si>
    <t>2120 Gardiner Ln</t>
  </si>
  <si>
    <t>Holiday Inn - Alexandria Downtown - Tesla Supercharger</t>
  </si>
  <si>
    <t>701 4th St</t>
  </si>
  <si>
    <t>Acadian Village Shopping Center - Tesla Supercharger</t>
  </si>
  <si>
    <t>3535 Perkins Rd</t>
  </si>
  <si>
    <t>Prien Lake Shopping Center - Tesla Supercharger</t>
  </si>
  <si>
    <t>1772 W Prien Lake Rd</t>
  </si>
  <si>
    <t>TownePlace Suites - Monroe - Tesla Supercharger</t>
  </si>
  <si>
    <t>4919 Pecanland Mall Dr</t>
  </si>
  <si>
    <t>Mall St. Vincent - Tesla Supercharger</t>
  </si>
  <si>
    <t>1133 St Vincent Ave</t>
  </si>
  <si>
    <t>Fremaux Town Center - Tesla Supercharger</t>
  </si>
  <si>
    <t>1303 Town Center Pkwy</t>
  </si>
  <si>
    <t>385 Southbridge St</t>
  </si>
  <si>
    <t>South Bay Town Center - Tesla Supercharger</t>
  </si>
  <si>
    <t>101 Allstate Rd</t>
  </si>
  <si>
    <t>The Prudential Center - Tesla Supercharger</t>
  </si>
  <si>
    <t>800 Boylston St</t>
  </si>
  <si>
    <t>100 Cambridgeside Pl</t>
  </si>
  <si>
    <t>Tesla Service Center - Dedham - Tesla Supercharger</t>
  </si>
  <si>
    <t>840 Providence Hwy</t>
  </si>
  <si>
    <t>Dedham</t>
  </si>
  <si>
    <t>Shopper's World - Tesla Supercharger</t>
  </si>
  <si>
    <t>1 Worcester Rd</t>
  </si>
  <si>
    <t>Pride Store - Tesla Supercharger</t>
  </si>
  <si>
    <t>25 Russell St</t>
  </si>
  <si>
    <t>Big Y Supermarket - Tesla Supercharger</t>
  </si>
  <si>
    <t>10 Pleasant St</t>
  </si>
  <si>
    <t>Lee</t>
  </si>
  <si>
    <t>The Mall at Whitney Field - Tesla Supercharger</t>
  </si>
  <si>
    <t>100 Commercial Rd</t>
  </si>
  <si>
    <t>Mansfield Crossing - Tesla Supercharger</t>
  </si>
  <si>
    <t>280 School St</t>
  </si>
  <si>
    <t>Dunkin' Donuts - Tesla Supercharger</t>
  </si>
  <si>
    <t>22 Meetinghouse Ln</t>
  </si>
  <si>
    <t>Sagamore Beach</t>
  </si>
  <si>
    <t>Riverdale Shops - Tesla Supercharger</t>
  </si>
  <si>
    <t>935 Riverdale St W</t>
  </si>
  <si>
    <t>Maryland House Travel Plaza - Tesla Supercharger</t>
  </si>
  <si>
    <t>I-95</t>
  </si>
  <si>
    <t>Rio Washingtonian Center - Tesla Supercharger</t>
  </si>
  <si>
    <t>9811 Washingtonian Blvd</t>
  </si>
  <si>
    <t>Royal Farms - Tesla Supercharger</t>
  </si>
  <si>
    <t>108 Jackson Creek Rd</t>
  </si>
  <si>
    <t>Grasonville</t>
  </si>
  <si>
    <t>Hagerstown Premium Outlets - Tesla Supercharger</t>
  </si>
  <si>
    <t>495 Premium Outlets Blvd</t>
  </si>
  <si>
    <t>Sheetz #591 - Tesla Supercharger</t>
  </si>
  <si>
    <t>11601 Winchester Rd</t>
  </si>
  <si>
    <t>La Vale</t>
  </si>
  <si>
    <t>Towne Center at Laurel - Tesla Supercharger</t>
  </si>
  <si>
    <t>14700 Baltimore Ave</t>
  </si>
  <si>
    <t>Chesapeake House Travel Plaza - Tesla Supercharger</t>
  </si>
  <si>
    <t>John F Kennedy Memorial Hwy</t>
  </si>
  <si>
    <t>North East</t>
  </si>
  <si>
    <t>The Centre at Salisbury - Tesla Supercharger</t>
  </si>
  <si>
    <t>2300 N Salisbury Blvd</t>
  </si>
  <si>
    <t>Marketplace - Augusta - Tesla Supercharger</t>
  </si>
  <si>
    <t>197 Civic Center Dr</t>
  </si>
  <si>
    <t>Ruby Tuesday - Tesla Supercharger</t>
  </si>
  <si>
    <t>5 Walton Dr</t>
  </si>
  <si>
    <t>Brewer</t>
  </si>
  <si>
    <t>L.L.Bean Flagship Store - Tesla Supercharger</t>
  </si>
  <si>
    <t>95 Main St</t>
  </si>
  <si>
    <t>Kennebunk Service Plaza Southbound - Tesla Supercharger</t>
  </si>
  <si>
    <t>25.5 Mile Maine Turnpike</t>
  </si>
  <si>
    <t>Kennebunk Service Plaza Northbound - Tesla Supercharger</t>
  </si>
  <si>
    <t>3145 Ann Arbor Saline Rd</t>
  </si>
  <si>
    <t>800 Brown Rd</t>
  </si>
  <si>
    <t>2980 E Wilder Rd</t>
  </si>
  <si>
    <t>15400 Waldron Way</t>
  </si>
  <si>
    <t>Big Rapids</t>
  </si>
  <si>
    <t>8605 E 34 Rd</t>
  </si>
  <si>
    <t>The Heights at Eastwood - Tesla Supercharger</t>
  </si>
  <si>
    <t>2025 Showtime Dr</t>
  </si>
  <si>
    <t>13070 Middlebelt Rd</t>
  </si>
  <si>
    <t>3900 W Highway 10</t>
  </si>
  <si>
    <t>Ludington</t>
  </si>
  <si>
    <t>PS Food Mart #1034 - Tesla Supercharger</t>
  </si>
  <si>
    <t>15252 Highway 27 N</t>
  </si>
  <si>
    <t>5300 Harvey St</t>
  </si>
  <si>
    <t>The Blue Water Convention Center - Tesla Supercharger</t>
  </si>
  <si>
    <t>500 Thomas Edison Pkwy</t>
  </si>
  <si>
    <t>30800 Little Mack Ave</t>
  </si>
  <si>
    <t>Panera Bread - Tesla Supercharger</t>
  </si>
  <si>
    <t>3260 Niles Rd</t>
  </si>
  <si>
    <t>3955 Highway 31 S</t>
  </si>
  <si>
    <t>AmericInn Lodge &amp; Suites - Albert Lea - Tesla Supercharger</t>
  </si>
  <si>
    <t>811 E Plaza St</t>
  </si>
  <si>
    <t>The Arrowwood Lodge - Brainerd Lake - Tesla Supercharger</t>
  </si>
  <si>
    <t>6967 Lake Forest Rd</t>
  </si>
  <si>
    <t>The Clearwater Travel Plaza - Tesla Supercharger</t>
  </si>
  <si>
    <t>950 Minnesota 24</t>
  </si>
  <si>
    <t>The Holiday Inn - Tesla Supercharger</t>
  </si>
  <si>
    <t>200 W 1st St</t>
  </si>
  <si>
    <t>Tobies Restaurant - Tesla Supercharger</t>
  </si>
  <si>
    <t>404 Fire Monument Rd</t>
  </si>
  <si>
    <t>7180 10th St N</t>
  </si>
  <si>
    <t>500 Crossroads Dr</t>
  </si>
  <si>
    <t>Kum &amp; Go - Tesla Supercharger</t>
  </si>
  <si>
    <t>600 Minnesota 4</t>
  </si>
  <si>
    <t>Sherburn</t>
  </si>
  <si>
    <t>Ground Round Grill &amp; Bar - Tesla Supercharger</t>
  </si>
  <si>
    <t>1290 Ryans Rd</t>
  </si>
  <si>
    <t>The Holiday Inn - Columbia East - Tesla Supercharger</t>
  </si>
  <si>
    <t>915 Port Way</t>
  </si>
  <si>
    <t>Stoney Creek Hotel &amp; Conference Center - Tesla Supercharger</t>
  </si>
  <si>
    <t>18011 E Bass Pro Dr</t>
  </si>
  <si>
    <t>The Doubletree Hotel - Tesla Supercharger</t>
  </si>
  <si>
    <t>3615 Range Line Rd</t>
  </si>
  <si>
    <t>8301 N Saint Clair Ave</t>
  </si>
  <si>
    <t>2612 E Malone Ave</t>
  </si>
  <si>
    <t>Miner</t>
  </si>
  <si>
    <t>929 Highway D</t>
  </si>
  <si>
    <t>Osage Beach</t>
  </si>
  <si>
    <t>Bandana's Bar-B-Q - Tesla Supercharger</t>
  </si>
  <si>
    <t>1705 Martin Springs Dr</t>
  </si>
  <si>
    <t>Macadoodles Fine Wine &amp; Spirits - Tesla Supercharger</t>
  </si>
  <si>
    <t>3050 N Kentwood Ave</t>
  </si>
  <si>
    <t>Bogey Hills Plaza - Tesla Supercharger</t>
  </si>
  <si>
    <t>2021 Zumbehl Rd</t>
  </si>
  <si>
    <t>South County Center - Tesla Supercharger</t>
  </si>
  <si>
    <t>18 S County Center Way</t>
  </si>
  <si>
    <t>Sayle C-Store - Tesla Supercharger</t>
  </si>
  <si>
    <t>2030 Sunset Dr</t>
  </si>
  <si>
    <t>Bonita Lakes Mall - Tesla Supercharger</t>
  </si>
  <si>
    <t>1210 Bonita Lakes Dr</t>
  </si>
  <si>
    <t>Outlets of Mississippi - Tesla Supercharger</t>
  </si>
  <si>
    <t>200 Bass Pro Dr</t>
  </si>
  <si>
    <t>The Mall at Barnes Crossing - Tesla Supercharger</t>
  </si>
  <si>
    <t>1001 Barnes Crossing Rd</t>
  </si>
  <si>
    <t>Tupelo</t>
  </si>
  <si>
    <t>The Fort - Tesla Supercharger</t>
  </si>
  <si>
    <t>228 Big Timber Loop Rd</t>
  </si>
  <si>
    <t>Big Timber</t>
  </si>
  <si>
    <t>Billings Big Horn Resort - Tesla Supercharger</t>
  </si>
  <si>
    <t>1801 Majestic Ln</t>
  </si>
  <si>
    <t>Hilton Garden Inn - Bozeman - Tesla Supercharger</t>
  </si>
  <si>
    <t>2023 Commerce Way</t>
  </si>
  <si>
    <t>Best Western Plus Butte Plaza Inn - Tesla Supercharger</t>
  </si>
  <si>
    <t>2900 Harrison Ave</t>
  </si>
  <si>
    <t>Butte</t>
  </si>
  <si>
    <t>S&amp;S Foods - Tesla Supercharger</t>
  </si>
  <si>
    <t>205 4th Ave E</t>
  </si>
  <si>
    <t>Jan's Cafe - Tesla Supercharger</t>
  </si>
  <si>
    <t>108 Bailey St</t>
  </si>
  <si>
    <t>Best Western Plus Grant Creek Inn - Tesla Supercharger</t>
  </si>
  <si>
    <t>5280 Grant Creek Rd</t>
  </si>
  <si>
    <t>Grizzly &amp; Wolf Discovery Center - Tesla Supercharger</t>
  </si>
  <si>
    <t>201 S Canyon St W</t>
  </si>
  <si>
    <t>Yellowstone</t>
  </si>
  <si>
    <t>Asheville Outlets - Tesla Supercharger</t>
  </si>
  <si>
    <t>800 Brevard Rd</t>
  </si>
  <si>
    <t>Alamance Crossing - Tesla Supercharger</t>
  </si>
  <si>
    <t>1080 Piper Ln</t>
  </si>
  <si>
    <t>Cochran Commons - Tesla Supercharger</t>
  </si>
  <si>
    <t>2720 W Mallard Creek Church Rd</t>
  </si>
  <si>
    <t>DoubleTree by Hilton Hotel - Tesla Supercharger</t>
  </si>
  <si>
    <t>1965 Cedar Creek Rd</t>
  </si>
  <si>
    <t>Sheetz #366 - Tesla Supercharger</t>
  </si>
  <si>
    <t>5421 Hornaday Rd</t>
  </si>
  <si>
    <t>Sheetz #597 - Tesla Supercharger</t>
  </si>
  <si>
    <t>2191 13th Ave Dr SE</t>
  </si>
  <si>
    <t>Texas Steakhouse and Saloon - Lumberton - Tesla Supercharger</t>
  </si>
  <si>
    <t>5093 Fayetteville Rd</t>
  </si>
  <si>
    <t>Holiday Inn Express - Plymouth - Tesla Supercharger</t>
  </si>
  <si>
    <t>840 Highway 64</t>
  </si>
  <si>
    <t>North Hills - Tesla Supercharger</t>
  </si>
  <si>
    <t>Lassiter at North Hills Ave</t>
  </si>
  <si>
    <t>DoubleTree - Rocky Mount - Tesla Supercharger</t>
  </si>
  <si>
    <t>651 N Winstead Ave</t>
  </si>
  <si>
    <t>Mad Boar Restaurant - Tesla Supercharger</t>
  </si>
  <si>
    <t>111 River Village Pl</t>
  </si>
  <si>
    <t>Wallace</t>
  </si>
  <si>
    <t>Mayfaire Town Center - Tesla Supercharger</t>
  </si>
  <si>
    <t>6835 Conservation Way</t>
  </si>
  <si>
    <t>Nebraska Barn and Grill - Tesla Supercharger</t>
  </si>
  <si>
    <t>318 Platte River Rd</t>
  </si>
  <si>
    <t>Bosselman Travel Center - Tesla Supercharger</t>
  </si>
  <si>
    <t>5020 N 27th St</t>
  </si>
  <si>
    <t>Lonesome Dove Lodge and Cabins - Tesla Supercharger</t>
  </si>
  <si>
    <t>501 Stagecoach Trail</t>
  </si>
  <si>
    <t>Ogallala</t>
  </si>
  <si>
    <t>Best Western Plus Sidney Lodge - Tesla Supercharger</t>
  </si>
  <si>
    <t>645 Cabela Dr</t>
  </si>
  <si>
    <t>Sidney</t>
  </si>
  <si>
    <t>Hooksett Travel Plaza - Tesla Supercharger</t>
  </si>
  <si>
    <t>Hooksett Travel Plaza Northbound I-93</t>
  </si>
  <si>
    <t>Hooksett</t>
  </si>
  <si>
    <t>Hooksett Travel Plaza Southbound I-93</t>
  </si>
  <si>
    <t>Riverwalk at Loon Mountain - Tesla Supercharger</t>
  </si>
  <si>
    <t>22 S Mountain</t>
  </si>
  <si>
    <t>Seabrook Commons - Tesla Supercharger</t>
  </si>
  <si>
    <t>700 Lafayette Rd</t>
  </si>
  <si>
    <t>Valley Square Shopping Center - Tesla Supercharger</t>
  </si>
  <si>
    <t>285 N Plainfield Rd</t>
  </si>
  <si>
    <t>West Lebanon</t>
  </si>
  <si>
    <t>2060 Highway 130</t>
  </si>
  <si>
    <t>Molly Pitcher Service Area - Tesla Supercharger</t>
  </si>
  <si>
    <t>Mile Marker 71.7 New Jersey Turnpike</t>
  </si>
  <si>
    <t>Cranbury</t>
  </si>
  <si>
    <t>Joyce Kilmer Service Area - Tesla Supercharger</t>
  </si>
  <si>
    <t>Mile Marker 78 New Jersey Turnpike N</t>
  </si>
  <si>
    <t>East Brunswick</t>
  </si>
  <si>
    <t>Menlo Park Mall - Tesla Supercharger</t>
  </si>
  <si>
    <t>55 Parsonage Rd</t>
  </si>
  <si>
    <t>JR's Fresh Market - Tesla Supercharger</t>
  </si>
  <si>
    <t>3121 Fire Rd</t>
  </si>
  <si>
    <t>Hamilton Marketplace - Tesla Supercharger</t>
  </si>
  <si>
    <t>425 Market Place Blvd</t>
  </si>
  <si>
    <t>The Oakman - Tesla Supercharger</t>
  </si>
  <si>
    <t>160 First St</t>
  </si>
  <si>
    <t>Main Street - Tesla Supercharger</t>
  </si>
  <si>
    <t>191 Grand Ave</t>
  </si>
  <si>
    <t>North Brunswick</t>
  </si>
  <si>
    <t>Tesla Service Center - Paramus - Tesla Supercharger</t>
  </si>
  <si>
    <t>530 Route 17 N</t>
  </si>
  <si>
    <t>Jersey Shore Premium Outlets - Tesla Supercharger</t>
  </si>
  <si>
    <t>1 Premium Outlets Blvd</t>
  </si>
  <si>
    <t>Tinton Falls</t>
  </si>
  <si>
    <t>Newport Centre - Tesla Supercharger</t>
  </si>
  <si>
    <t>30 Mall Dr</t>
  </si>
  <si>
    <t>West Jersey City</t>
  </si>
  <si>
    <t>440 King Georges Rd</t>
  </si>
  <si>
    <t>2600 Menaul Blvd NE</t>
  </si>
  <si>
    <t>5R Travel Center - Tesla Supercharger</t>
  </si>
  <si>
    <t>1695 Highway 180</t>
  </si>
  <si>
    <t>Marriott TownePlace Suites - Farmington - Tesla Supercharger</t>
  </si>
  <si>
    <t>4200 Sierra Vista Dr</t>
  </si>
  <si>
    <t>Hampton Inn - Gallup - Tesla Supercharger</t>
  </si>
  <si>
    <t>111 Twin Buttes Rd</t>
  </si>
  <si>
    <t>Comfort Inn - Tesla Supercharger</t>
  </si>
  <si>
    <t>2500 N Grand Ave</t>
  </si>
  <si>
    <t>Fashion Outlets of Santa Fe - Tesla Supercharger</t>
  </si>
  <si>
    <t>8380 Cerrillos Rd</t>
  </si>
  <si>
    <t>Holiday Inn Express - Santa Rosa - Tesla Supercharger</t>
  </si>
  <si>
    <t>2516 Historic Route 66</t>
  </si>
  <si>
    <t>Holiday Inn Express &amp; Suites - Truth or Consequences - Tesla Supercharger</t>
  </si>
  <si>
    <t>2201 F.G. Amin St</t>
  </si>
  <si>
    <t>Truth or Consequences</t>
  </si>
  <si>
    <t>Holiday Inn Express &amp; Suites - Tucumcari - Tesla Supercharger</t>
  </si>
  <si>
    <t>2624 S Adams St</t>
  </si>
  <si>
    <t>Stagecoach Hotel and Casino - Tesla Supercharger</t>
  </si>
  <si>
    <t>900 Highway 95 N</t>
  </si>
  <si>
    <t>Beatty</t>
  </si>
  <si>
    <t>Elko Junction Shopping Center - Tesla Supercharger</t>
  </si>
  <si>
    <t>2755 Mountain City Hwy</t>
  </si>
  <si>
    <t>Elko</t>
  </si>
  <si>
    <t>Topaz Lodge - Tesla Supercharger</t>
  </si>
  <si>
    <t>1979 Highway 395</t>
  </si>
  <si>
    <t>Gardnerville</t>
  </si>
  <si>
    <t>Golden Gate Petroleum - Tesla Supercharger</t>
  </si>
  <si>
    <t>705 Highway 362</t>
  </si>
  <si>
    <t>Railroad Pass Hotel and Casino Travel Center - Tesla Supercharger</t>
  </si>
  <si>
    <t>2800 S Boulder Hwy</t>
  </si>
  <si>
    <t>Town Square Las Vegas - Tesla Supercharger</t>
  </si>
  <si>
    <t>6509 S Las Vegas Blvd</t>
  </si>
  <si>
    <t>Downtown Container Park - Tesla Supercharger</t>
  </si>
  <si>
    <t>701 Bridger Ave</t>
  </si>
  <si>
    <t>Chevron - Tesla Supercharger</t>
  </si>
  <si>
    <t>Lovelock</t>
  </si>
  <si>
    <t>Primm Valley Resort &amp; Casino - Tesla Supercharger</t>
  </si>
  <si>
    <t>31900 Las Vegas Blvd S</t>
  </si>
  <si>
    <t>Primm</t>
  </si>
  <si>
    <t>The Atlantis Casino Resort Spa - Tesla Supercharger</t>
  </si>
  <si>
    <t>3800 S Virginia St</t>
  </si>
  <si>
    <t>Hard Rock Hotel &amp; Casino - Tesla Supercharger</t>
  </si>
  <si>
    <t>50 Higyway 50</t>
  </si>
  <si>
    <t>Stateline</t>
  </si>
  <si>
    <t>Pocket Park - Tesla Supercharger</t>
  </si>
  <si>
    <t>171 Main St</t>
  </si>
  <si>
    <t>Tonopah</t>
  </si>
  <si>
    <t>Peppermill Hotel &amp; Casino - Tesla Supercharger</t>
  </si>
  <si>
    <t>810 W Wendover Blvd</t>
  </si>
  <si>
    <t>Pete's Gambling Hall - Tesla Supercharger</t>
  </si>
  <si>
    <t>1985 W Winnemucca Blvd</t>
  </si>
  <si>
    <t>Colonie Center - Tesla Supercharger</t>
  </si>
  <si>
    <t>131 Colonie Center</t>
  </si>
  <si>
    <t>The Spot Restaurant - Tesla Supercharger</t>
  </si>
  <si>
    <t>1062 Front St</t>
  </si>
  <si>
    <t>North 12 Parking - Tesla Supercharger</t>
  </si>
  <si>
    <t>113 N 12th St</t>
  </si>
  <si>
    <t>At the William Vale</t>
  </si>
  <si>
    <t>Shops at Main - Tesla Supercharger</t>
  </si>
  <si>
    <t>4455 Transit Rd</t>
  </si>
  <si>
    <t>Stewart's Shop - Tesla Supercharger</t>
  </si>
  <si>
    <t>2300 Salt Point Turnpike</t>
  </si>
  <si>
    <t>Clinton Corners</t>
  </si>
  <si>
    <t>Crossgates Mall - Tesla Supercharger</t>
  </si>
  <si>
    <t>1 Crossgates Mall Rd</t>
  </si>
  <si>
    <t>Guilderland</t>
  </si>
  <si>
    <t>QuickChek - Tesla Supercharger</t>
  </si>
  <si>
    <t>640 Washington Ave</t>
  </si>
  <si>
    <t>Holiday Inn - Tesla Supercharger</t>
  </si>
  <si>
    <t>441 Electronics Pkwy</t>
  </si>
  <si>
    <t>New Roc Garage - Tesla Supercharger</t>
  </si>
  <si>
    <t>33 LeCount Pl and Huguenot St</t>
  </si>
  <si>
    <t>Mott Street Parking - Tesla Supercharger</t>
  </si>
  <si>
    <t>106 Mott St</t>
  </si>
  <si>
    <t>W 75th Parking Garage - Tesla Supercharger</t>
  </si>
  <si>
    <t>201 W 75th St</t>
  </si>
  <si>
    <t>East 47th Street - Tesla Supercharger</t>
  </si>
  <si>
    <t>212 E 47th St</t>
  </si>
  <si>
    <t>Cosimo's on Union - Tesla Supercharger</t>
  </si>
  <si>
    <t>1217 New York 300</t>
  </si>
  <si>
    <t>125 Victory Hwy</t>
  </si>
  <si>
    <t>Painted Post</t>
  </si>
  <si>
    <t>Country Pointe Plainview - Tesla Supercharger</t>
  </si>
  <si>
    <t>1427 Old Country Rd</t>
  </si>
  <si>
    <t>Champlain Centre - Tesla Supercharger</t>
  </si>
  <si>
    <t>60 Smithfield Blvd</t>
  </si>
  <si>
    <t>JFK Airport Travel Plaza - Tesla Supercharger</t>
  </si>
  <si>
    <t>150th Ave and 147th St</t>
  </si>
  <si>
    <t>Aviation Mall - Tesla Supercharger</t>
  </si>
  <si>
    <t>578 Aviation Rd</t>
  </si>
  <si>
    <t>Queensbury</t>
  </si>
  <si>
    <t>Cafe Crust - Tesla Supercharger</t>
  </si>
  <si>
    <t>850 County Rd 39</t>
  </si>
  <si>
    <t>Southampton</t>
  </si>
  <si>
    <t>Green Acres Commons - Tesla Supercharger</t>
  </si>
  <si>
    <t>2034 Green Acres Mall</t>
  </si>
  <si>
    <t>Sunrise Highway Valley Stream</t>
  </si>
  <si>
    <t>Sheraton Tarrytown Hotel - Tesla Supercharger</t>
  </si>
  <si>
    <t>600 White Plains Rd</t>
  </si>
  <si>
    <t>North Utica Shopping Center - Tesla Supercharger</t>
  </si>
  <si>
    <t>50 Auert Ave</t>
  </si>
  <si>
    <t>Utica</t>
  </si>
  <si>
    <t>Eastview Mall - Tesla Supercharger</t>
  </si>
  <si>
    <t>7979 Pittsford Victor Rd</t>
  </si>
  <si>
    <t>Victor</t>
  </si>
  <si>
    <t>Del Lago Resort and Casino - Tesla Supercharger</t>
  </si>
  <si>
    <t>1133 Route 414</t>
  </si>
  <si>
    <t>Salmon Run Mall - Tesla Supercharger</t>
  </si>
  <si>
    <t>21182 Salmon Run Mall Loop W</t>
  </si>
  <si>
    <t>Westchester's Ridge Hill - Tesla Supercharger</t>
  </si>
  <si>
    <t>Archer St</t>
  </si>
  <si>
    <t>Tesla Service Center - Blue Ash - Tesla Supercharger</t>
  </si>
  <si>
    <t>9111 Blue Ash Rd</t>
  </si>
  <si>
    <t>Blue Ash</t>
  </si>
  <si>
    <t>Sheetz #387 - Tesla Supercharger</t>
  </si>
  <si>
    <t>2101 Southgate Pkwy</t>
  </si>
  <si>
    <t>6550 Harrison Ave</t>
  </si>
  <si>
    <t>9200 N Main St</t>
  </si>
  <si>
    <t>Derby Square Shopping Center - Tesla Supercharger</t>
  </si>
  <si>
    <t>2221 Stringtown Rd</t>
  </si>
  <si>
    <t>Hampton Inn - Lima - Tesla Supercharger</t>
  </si>
  <si>
    <t>1933 Roschman Ave</t>
  </si>
  <si>
    <t>Macedonia Commons - Tesla Supercharger</t>
  </si>
  <si>
    <t>8210 Macedonia Commons Blvd</t>
  </si>
  <si>
    <t>1385 Conant St</t>
  </si>
  <si>
    <t>Bonecutter Hollow - Tesla Supercharger</t>
  </si>
  <si>
    <t>6200 State Route 95</t>
  </si>
  <si>
    <t>4702 Milan Rd</t>
  </si>
  <si>
    <t>Sheetz #441 - Tesla Supercharger</t>
  </si>
  <si>
    <t>Sheetz #552 - Tesla Supercharger</t>
  </si>
  <si>
    <t>1500 E Alexis Rd</t>
  </si>
  <si>
    <t>Interurban Classic Grill - Tesla Supercharger</t>
  </si>
  <si>
    <t>322 Holiday Dr</t>
  </si>
  <si>
    <t>Hard Rock Hotel &amp; Casino - Tulsa - Tesla Supercharger</t>
  </si>
  <si>
    <t>777 W Cherokee St</t>
  </si>
  <si>
    <t>Catoosa</t>
  </si>
  <si>
    <t>Outlet Shoppes - Oklahoma City - Tesla Supercharger</t>
  </si>
  <si>
    <t>7624 W Reno Ave</t>
  </si>
  <si>
    <t>Mobil 38 - Tesla Supercharger</t>
  </si>
  <si>
    <t>2812 Fir St</t>
  </si>
  <si>
    <t>Lucille's Road House - Tesla Supercharger</t>
  </si>
  <si>
    <t>1301 N Airport Rd</t>
  </si>
  <si>
    <t>Best Western - Sunridge Inn - Tesla Supercharger</t>
  </si>
  <si>
    <t>1 Sunridge Ln</t>
  </si>
  <si>
    <t>Baker City</t>
  </si>
  <si>
    <t>Fred Meyer - Bend - Tesla Supercharger</t>
  </si>
  <si>
    <t>61535 S Highway 97</t>
  </si>
  <si>
    <t>Detroit Lake - Tesla Supercharger</t>
  </si>
  <si>
    <t>210 D St</t>
  </si>
  <si>
    <t>Black Bear Diner Grants Pass - Tesla Supercharger</t>
  </si>
  <si>
    <t>1900 NW 6th St</t>
  </si>
  <si>
    <t>Fred Meyer - Klamath Falls - Tesla Supercharger</t>
  </si>
  <si>
    <t>2655 Shasta Way</t>
  </si>
  <si>
    <t>Lincoln City Outlets - Tesla Supercharger</t>
  </si>
  <si>
    <t>1500 SE East Devils Lake Rd</t>
  </si>
  <si>
    <t>Bandon Shopping Center - Tesla Supercharger</t>
  </si>
  <si>
    <t>120 Michigan Ave</t>
  </si>
  <si>
    <t>Wildhorse Resort and Casino - Tesla Supercharger</t>
  </si>
  <si>
    <t>46510 Wildhorse Blvd</t>
  </si>
  <si>
    <t>Washington Square Mall - Tesla Supercharger</t>
  </si>
  <si>
    <t>9585 SW Washington Square Rd</t>
  </si>
  <si>
    <t>Fred Meyer - Tesla Supercharger</t>
  </si>
  <si>
    <t>16625 SE 362nd Dr</t>
  </si>
  <si>
    <t>Seaside Factory Outlet Center - Tesla Supercharger</t>
  </si>
  <si>
    <t>1111 N Roosevelt Dr</t>
  </si>
  <si>
    <t>Holiday Inn - Springfield - Tesla Supercharger</t>
  </si>
  <si>
    <t>919 Kruse Way</t>
  </si>
  <si>
    <t>Cousins' Country Inn - Tesla Supercharger</t>
  </si>
  <si>
    <t>2114 Wes 6th St</t>
  </si>
  <si>
    <t>Elmer's Restaurant - Tesla Supercharger</t>
  </si>
  <si>
    <t>255 N Arney Rd</t>
  </si>
  <si>
    <t>Woodburn</t>
  </si>
  <si>
    <t>Tilghman Square Shopping Center - Tesla Supercharger</t>
  </si>
  <si>
    <t>4680 Broadway</t>
  </si>
  <si>
    <t>Weis Markets - Tesla Supercharger</t>
  </si>
  <si>
    <t>170 Buckaroo Ln</t>
  </si>
  <si>
    <t>11 Ricky Ave</t>
  </si>
  <si>
    <t>Sheetz #225 - Tesla Supercharger</t>
  </si>
  <si>
    <t>Sheetz #638 - Tesla Supercharger</t>
  </si>
  <si>
    <t>1720 Harrisburg Pike</t>
  </si>
  <si>
    <t>Residence Inn - Cranberry Township - Tesla Supercharger</t>
  </si>
  <si>
    <t>1308 Freedom Rd</t>
  </si>
  <si>
    <t>Cranberry</t>
  </si>
  <si>
    <t>Hilton Garden Inn - Erie - Tesla Supercharger</t>
  </si>
  <si>
    <t>2225 Down Dr</t>
  </si>
  <si>
    <t>Sheetz #194 - Tesla Supercharger</t>
  </si>
  <si>
    <t>1867 Rich Hwy</t>
  </si>
  <si>
    <t>Falls Creek</t>
  </si>
  <si>
    <t>Sheetz #617 - Tesla Supercharger</t>
  </si>
  <si>
    <t>2615 Nicholson Rd</t>
  </si>
  <si>
    <t>Franklin Park</t>
  </si>
  <si>
    <t>Union Square Shopping Centre - Tesla Supercharger</t>
  </si>
  <si>
    <t>3819 Union Deposit Rd</t>
  </si>
  <si>
    <t>Sheetz #202 - Tesla Supercharger</t>
  </si>
  <si>
    <t>2381 S Hermitage Rd</t>
  </si>
  <si>
    <t>Sheetz #229 - Tesla Supercharger</t>
  </si>
  <si>
    <t>7821 Highway 30 N</t>
  </si>
  <si>
    <t>Shoppes at Montage - Tesla Supercharger</t>
  </si>
  <si>
    <t>1035 Shoppes Blvd</t>
  </si>
  <si>
    <t>Moosic</t>
  </si>
  <si>
    <t>Wendy's - Tesla Supercharger</t>
  </si>
  <si>
    <t>1030 N Center Ave</t>
  </si>
  <si>
    <t>The Crossings Premium Outlets - Tesla Supercharger</t>
  </si>
  <si>
    <t>1000 Premium Outlets Dr</t>
  </si>
  <si>
    <t>Tannersville</t>
  </si>
  <si>
    <t>East Greenwich Square - Tesla Supercharger</t>
  </si>
  <si>
    <t>1000 Division St E</t>
  </si>
  <si>
    <t>Hilton Garden Inn - Columbia Northeast - Tesla Supercharger</t>
  </si>
  <si>
    <t>8910 Farrow Rd</t>
  </si>
  <si>
    <t>Magnolia Mall - Tesla Supercharger</t>
  </si>
  <si>
    <t>2701 David H McLeod Blvd</t>
  </si>
  <si>
    <t>Hilton Garden Inn - Greenville - Tesla Supercharger</t>
  </si>
  <si>
    <t>108 Carolina Point</t>
  </si>
  <si>
    <t>Coastal Grand Mall - Tesla Supercharger</t>
  </si>
  <si>
    <t>2000 Coastal Grand Cir</t>
  </si>
  <si>
    <t>Clark's Inn and Restaurant - Tesla Supercharger</t>
  </si>
  <si>
    <t>114 Bradford Blvd</t>
  </si>
  <si>
    <t>Lynn's Dakotamart - Tesla Supercharger</t>
  </si>
  <si>
    <t>800 Mount Rushmore Rd</t>
  </si>
  <si>
    <t>County Fair Plaza - Tesla Supercharger</t>
  </si>
  <si>
    <t>1305 W Havens St</t>
  </si>
  <si>
    <t>Range Country Lodging - Tesla Supercharger</t>
  </si>
  <si>
    <t>302 W 5th St</t>
  </si>
  <si>
    <t>Al's Oasis - Tesla Supercharger</t>
  </si>
  <si>
    <t>1000 E Dakota Highway 16</t>
  </si>
  <si>
    <t>Oacoma</t>
  </si>
  <si>
    <t>Rushmore Mall - Tesla Supercharger</t>
  </si>
  <si>
    <t>2200 N Maple Ave</t>
  </si>
  <si>
    <t>1900 S Marion Rd</t>
  </si>
  <si>
    <t>Phillips 66 - Tesla Supercharger</t>
  </si>
  <si>
    <t>3275 Old Belle Rd</t>
  </si>
  <si>
    <t>Exit 8</t>
  </si>
  <si>
    <t>Spearfish</t>
  </si>
  <si>
    <t>Tesla Service Center - Nashville - Tesla Supercharger</t>
  </si>
  <si>
    <t>1641 Wgate Cir</t>
  </si>
  <si>
    <t>The Pinnacle - Tesla Supercharger</t>
  </si>
  <si>
    <t>416 Pinnacle Pkwy</t>
  </si>
  <si>
    <t>Chattanooga Airport (CHA) - Tesla Supercharger</t>
  </si>
  <si>
    <t>1001 Airport Rd</t>
  </si>
  <si>
    <t>Jackson Plaza - Tesla Supercharger</t>
  </si>
  <si>
    <t>377 W Jackson St</t>
  </si>
  <si>
    <t>Holiday Inn Express &amp; Suites - Tesla Supercharger</t>
  </si>
  <si>
    <t>100 Barzani Blvd</t>
  </si>
  <si>
    <t>Casey Jones Village - Tesla Supercharger</t>
  </si>
  <si>
    <t>56 Casey Jones Ln</t>
  </si>
  <si>
    <t>Pavilion of Turkey Creek - Tesla Supercharger</t>
  </si>
  <si>
    <t>10936 Parkside Dr</t>
  </si>
  <si>
    <t>2224 Hillsboro Blvd</t>
  </si>
  <si>
    <t>Park Place Centre - Tesla Supercharger</t>
  </si>
  <si>
    <t>6073 Park Ave</t>
  </si>
  <si>
    <t>Holiday Inn - Amarillo West Medical Center - Tesla Supercharger</t>
  </si>
  <si>
    <t>8231 W Amarillo Blvd</t>
  </si>
  <si>
    <t>City of Arlington - Convention Center - Tesla Supercharger</t>
  </si>
  <si>
    <t>1200 Ballpark Way</t>
  </si>
  <si>
    <t>The Linc - Tesla Supercharger</t>
  </si>
  <si>
    <t>6406 N Interstate 35 Frontage Rd</t>
  </si>
  <si>
    <t>Collin Street Bakery - Tesla Supercharger</t>
  </si>
  <si>
    <t>701 N Interstate 35</t>
  </si>
  <si>
    <t>Holiday Inn - Houston East - Tesla Supercharger</t>
  </si>
  <si>
    <t>16311 E Fwy</t>
  </si>
  <si>
    <t>Pak-A-Sak Convenience Store - Tesla Supercharger</t>
  </si>
  <si>
    <t>1300 Avenue F NW</t>
  </si>
  <si>
    <t>Childress</t>
  </si>
  <si>
    <t>Cisco Travel Plaza - Tesla Supercharger</t>
  </si>
  <si>
    <t>16851 Interstate 20</t>
  </si>
  <si>
    <t>Cisco</t>
  </si>
  <si>
    <t>Atrium Inn &amp; Suites - Tesla Supercharger</t>
  </si>
  <si>
    <t>2535 Texas 71</t>
  </si>
  <si>
    <t>2035 Interstate 45 Frontage Rd</t>
  </si>
  <si>
    <t>Corsicana</t>
  </si>
  <si>
    <t>The Hill Shopping Center - Tesla Supercharger</t>
  </si>
  <si>
    <t>9740 N Central Expy</t>
  </si>
  <si>
    <t>Rayzor Ranch Marketplace - Tesla Supercharger</t>
  </si>
  <si>
    <t>2700 W University Dr</t>
  </si>
  <si>
    <t>Rudy's Country Store and BBQ - Tesla Supercharger</t>
  </si>
  <si>
    <t>6401 S Desert Blvd</t>
  </si>
  <si>
    <t>Amigos Country Corner and Travel Center - Tesla Supercharger</t>
  </si>
  <si>
    <t>1415 FM 609</t>
  </si>
  <si>
    <t>Flatonia</t>
  </si>
  <si>
    <t>Tesla Service Center - Houston - Tesla Supercharger</t>
  </si>
  <si>
    <t>14820 N Fwy</t>
  </si>
  <si>
    <t>148 Interstate 45</t>
  </si>
  <si>
    <t>1021 Dale Evans Dr</t>
  </si>
  <si>
    <t>Italy</t>
  </si>
  <si>
    <t>2415 N Main St</t>
  </si>
  <si>
    <t>Junction</t>
  </si>
  <si>
    <t>Holiday Inn Express &amp; Suites - Kingsville - Tesla Supercharger</t>
  </si>
  <si>
    <t>2400 S Highway 77</t>
  </si>
  <si>
    <t>Embassy Suites by Hilton - Tesla Supercharger</t>
  </si>
  <si>
    <t>110 Calle Del Norte Dr</t>
  </si>
  <si>
    <t>17044 Interstate 20</t>
  </si>
  <si>
    <t>Lindale</t>
  </si>
  <si>
    <t>Embassy Suites by Hilton - McAllen Convention Center - Tesla Supercharger</t>
  </si>
  <si>
    <t>800 Convention Center Blvd</t>
  </si>
  <si>
    <t>3001 Antelope Trail</t>
  </si>
  <si>
    <t>Gateway Travel Plaza - Tesla Supercharger</t>
  </si>
  <si>
    <t>2615 NW Stallings Dr</t>
  </si>
  <si>
    <t>Nacogdoches</t>
  </si>
  <si>
    <t>Ozona Quality Inn - Tesla Supercharger</t>
  </si>
  <si>
    <t>1307 Avenue A</t>
  </si>
  <si>
    <t>Ozona</t>
  </si>
  <si>
    <t>The Shops at Legacy - Tesla Supercharger</t>
  </si>
  <si>
    <t>7161 Bishop Rd</t>
  </si>
  <si>
    <t>San Marcos Premium Outlets - Tesla Supercharger</t>
  </si>
  <si>
    <t>3939 Interstate 35</t>
  </si>
  <si>
    <t>U-Drop Inn - Tesla Supercharger</t>
  </si>
  <si>
    <t>107 E 12th St</t>
  </si>
  <si>
    <t>Southlake Town Square - Tesla Supercharger</t>
  </si>
  <si>
    <t>261 N Carroll Ave</t>
  </si>
  <si>
    <t>City of Sulphur Springs - Police Department - Tesla Supercharger</t>
  </si>
  <si>
    <t>300 W Tomlinson St</t>
  </si>
  <si>
    <t>Sulphur Springs</t>
  </si>
  <si>
    <t>Holiday Inn Express &amp; Suites - Sweetwater - Tesla Supercharger</t>
  </si>
  <si>
    <t>300 SE Georgia Ave</t>
  </si>
  <si>
    <t>Olive Garden - Tesla Supercharger</t>
  </si>
  <si>
    <t>3101 Mall Dr</t>
  </si>
  <si>
    <t>Texarkana</t>
  </si>
  <si>
    <t>Love's Travel Center - Tesla Supercharger</t>
  </si>
  <si>
    <t>2645 S Highway 37</t>
  </si>
  <si>
    <t>Hampton Inn - Van Horn - Tesla Supercharger</t>
  </si>
  <si>
    <t>1921 Frontage Rd</t>
  </si>
  <si>
    <t>Van Horn</t>
  </si>
  <si>
    <t>La Quinta Inn and Suites - Tesla Supercharger</t>
  </si>
  <si>
    <t>3107 S Laurent St</t>
  </si>
  <si>
    <t>Littlefield Interchange</t>
  </si>
  <si>
    <t>City of Blanding - Visitor Center - Tesla Supercharger</t>
  </si>
  <si>
    <t>12 N Grayson Pkwy</t>
  </si>
  <si>
    <t>Blanding</t>
  </si>
  <si>
    <t>River History Museum - Tesla Supercharger</t>
  </si>
  <si>
    <t>1765 E Main St</t>
  </si>
  <si>
    <t>Green River</t>
  </si>
  <si>
    <t>Best Western - Tesla Supercharger</t>
  </si>
  <si>
    <t>16 S Main St</t>
  </si>
  <si>
    <t>JC Mickelson's - Tesla Supercharger</t>
  </si>
  <si>
    <t>2100 S Main St</t>
  </si>
  <si>
    <t>925 Westwood Blvd</t>
  </si>
  <si>
    <t>Holiday Inn Express - Richfield - Tesla Supercharger</t>
  </si>
  <si>
    <t>20 W 1400 N</t>
  </si>
  <si>
    <t>Tesla Service Center - South Salt Lake City - Tesla Supercharger</t>
  </si>
  <si>
    <t>2312 S State St</t>
  </si>
  <si>
    <t>Sunset Corner Shopping Center - Tesla Supercharger</t>
  </si>
  <si>
    <t>1091 N Bluff St</t>
  </si>
  <si>
    <t>Comfort Inn &amp; Suites - Tesla Supercharger</t>
  </si>
  <si>
    <t>1568 E Saddleback Blvd</t>
  </si>
  <si>
    <t>2145 W Main St</t>
  </si>
  <si>
    <t>Tremonton</t>
  </si>
  <si>
    <t>The Shops at Stonefield - Tesla Supercharger</t>
  </si>
  <si>
    <t>2100 Hydraulic Rd</t>
  </si>
  <si>
    <t>11701 Jefferson Davis Hwy</t>
  </si>
  <si>
    <t>10060 Jefferson Davis Hwy</t>
  </si>
  <si>
    <t>Creeks at Virginia Center - Tesla Supercharger</t>
  </si>
  <si>
    <t>9950 Brook Rd</t>
  </si>
  <si>
    <t>Holiday Inn Express - Lexington - Tesla Supercharger</t>
  </si>
  <si>
    <t>880 N Lee Hwy</t>
  </si>
  <si>
    <t>Sheetz #701 - Tesla Supercharger</t>
  </si>
  <si>
    <t>JANAF Shopping Yard - Tesla Supercharger</t>
  </si>
  <si>
    <t>5900 E Virginia Beach Blvd</t>
  </si>
  <si>
    <t>White Oak Village - Tesla Supercharger</t>
  </si>
  <si>
    <t>4441 S Laburnum Ave</t>
  </si>
  <si>
    <t>Kahill's Restaurant - Tesla Supercharger</t>
  </si>
  <si>
    <t>1791 N Mecklenburg Ave</t>
  </si>
  <si>
    <t>South Hill</t>
  </si>
  <si>
    <t>Springfield Town Center - Tesla Supercharger</t>
  </si>
  <si>
    <t>6500 Springfield Mall</t>
  </si>
  <si>
    <t>Denny's - Strasburg - Tesla Supercharger</t>
  </si>
  <si>
    <t>119 Hite Ln</t>
  </si>
  <si>
    <t>Strasburg</t>
  </si>
  <si>
    <t>Potomac Mills - Tesla Supercharger</t>
  </si>
  <si>
    <t>2700 Potomac Mills Cir</t>
  </si>
  <si>
    <t>Holiday Inn Express &amp; Suites - Wytheville - Tesla Supercharger</t>
  </si>
  <si>
    <t>165 Malin Dr</t>
  </si>
  <si>
    <t>Maplewood Convenience Store &amp; Comfort Inn - Tesla Supercharger</t>
  </si>
  <si>
    <t>213 Payne Turnpike</t>
  </si>
  <si>
    <t>Price Chopper Plaza - Tesla Supercharger</t>
  </si>
  <si>
    <t>499 Canal St</t>
  </si>
  <si>
    <t>Healthy Living Market and Cafe - Tesla Supercharger</t>
  </si>
  <si>
    <t>222 Dorset St</t>
  </si>
  <si>
    <t>Rite Aid - Tesla Supercharger</t>
  </si>
  <si>
    <t>416 Wishkah St</t>
  </si>
  <si>
    <t>Angel of the Winds Casino - Tesla Supercharger</t>
  </si>
  <si>
    <t>3438 Stoluckquamish Ln</t>
  </si>
  <si>
    <t>Fairfield Inn &amp; Suites - Burlington - Tesla Supercharger</t>
  </si>
  <si>
    <t>9384 Old Highway 99 N</t>
  </si>
  <si>
    <t>Centralia Outlets - Tesla Supercharger</t>
  </si>
  <si>
    <t>1200 Lum Rd</t>
  </si>
  <si>
    <t>Holiday Inn Express - Ellensburg - Tesla Supercharger</t>
  </si>
  <si>
    <t>1620 Canyon Rd</t>
  </si>
  <si>
    <t>2811 W 10th Ave</t>
  </si>
  <si>
    <t>2902 164th St SW</t>
  </si>
  <si>
    <t>Lynnwood</t>
  </si>
  <si>
    <t>18805 Highway 2</t>
  </si>
  <si>
    <t>Best Western Plus Bronco Inn - Tesla Supercharger</t>
  </si>
  <si>
    <t>105 W Galbreath Way</t>
  </si>
  <si>
    <t>Ritzville</t>
  </si>
  <si>
    <t>1441 E Washington St</t>
  </si>
  <si>
    <t>Fred Meyer - Salmon Creek - Tesla Supercharger</t>
  </si>
  <si>
    <t>800 NE Tenney Rd</t>
  </si>
  <si>
    <t>Shoppes at Oakwood - Tesla Supercharger</t>
  </si>
  <si>
    <t>4601 Keystone Crossing</t>
  </si>
  <si>
    <t>2015 Shawano Ave</t>
  </si>
  <si>
    <t>3801 E Washington Ave</t>
  </si>
  <si>
    <t>East Towne Mall - Tesla Supercharger</t>
  </si>
  <si>
    <t>89 E Towne Mall</t>
  </si>
  <si>
    <t>Culver's - Mauston - Tesla Supercharger</t>
  </si>
  <si>
    <t>640 McEvoy St</t>
  </si>
  <si>
    <t>Mauston</t>
  </si>
  <si>
    <t>171 W Town Square Way</t>
  </si>
  <si>
    <t>Midwest Prairie Business Center - Tesla Supercharger</t>
  </si>
  <si>
    <t>2845 Midwest Dr</t>
  </si>
  <si>
    <t>Festival Foods - Tesla Supercharger</t>
  </si>
  <si>
    <t>2415 Wowne Ave</t>
  </si>
  <si>
    <t>Pleasant Prairie Premium Outlets - Tesla Supercharger</t>
  </si>
  <si>
    <t>11211 120th Ave</t>
  </si>
  <si>
    <t>595 S Taylor Dr</t>
  </si>
  <si>
    <t>The Hilton Garden Inn - Tesla Supercharger</t>
  </si>
  <si>
    <t>2101 N Mountain Rd</t>
  </si>
  <si>
    <t>2 Kanawha Blvd E</t>
  </si>
  <si>
    <t>Sheetz #427 - Tesla Supercharger</t>
  </si>
  <si>
    <t>Sheetz #220 - Tesla Supercharger</t>
  </si>
  <si>
    <t>1465 Edwin Miller Blvd</t>
  </si>
  <si>
    <t>Sheetz #604 - Tesla Supercharger</t>
  </si>
  <si>
    <t>21 Asturias Ln</t>
  </si>
  <si>
    <t>Sheetz #457 - Tesla Supercharger</t>
  </si>
  <si>
    <t>Mt Hope</t>
  </si>
  <si>
    <t>35 Bob Wise Dr</t>
  </si>
  <si>
    <t>Sheetz #206 - Tesla Supercharger</t>
  </si>
  <si>
    <t>39 Berlin Rd</t>
  </si>
  <si>
    <t>Frontier Mall - Tesla Supercharger</t>
  </si>
  <si>
    <t>1400 Dell Range Blvd</t>
  </si>
  <si>
    <t>101 Wasatch Rd</t>
  </si>
  <si>
    <t>Hampton Inn - Gillette - Tesla Supercharger</t>
  </si>
  <si>
    <t>211 Decker Ct</t>
  </si>
  <si>
    <t>Jackson Whole Grocer &amp; Cafe - Tesla Supercharger</t>
  </si>
  <si>
    <t>1155 Highway 89</t>
  </si>
  <si>
    <t>Fairfield Inn &amp; Suites - Tesla Supercharger</t>
  </si>
  <si>
    <t>1673 Centennial Dr</t>
  </si>
  <si>
    <t>Laramie</t>
  </si>
  <si>
    <t>America's Best Value Inn Covered Wagon Motel - Tesla Supercharger</t>
  </si>
  <si>
    <t>730 S Main St</t>
  </si>
  <si>
    <t>Lusk</t>
  </si>
  <si>
    <t>2370 E Cedar St</t>
  </si>
  <si>
    <t>White Mountain Mall - Tesla Supercharger</t>
  </si>
  <si>
    <t>2441 Foothill Blvd</t>
  </si>
  <si>
    <t>Best Western - Sheridan Center - Tesla Supercharger</t>
  </si>
  <si>
    <t>612 N Main St</t>
  </si>
  <si>
    <t>Heartland Inn &amp; Suites - Tesla Supercharger</t>
  </si>
  <si>
    <t>1556 Sherard Rd</t>
  </si>
  <si>
    <t>Wheatland</t>
  </si>
  <si>
    <t>1100 Fulton Industrial Blvd</t>
  </si>
  <si>
    <t>3385 Hamilton Blvd</t>
  </si>
  <si>
    <t>1571 Burks Dr</t>
  </si>
  <si>
    <t>2019-01-18 19:02:39 UTC</t>
  </si>
  <si>
    <t>OnCue Express #17</t>
  </si>
  <si>
    <t>3305 N 14th St</t>
  </si>
  <si>
    <t>OnCue Express #100</t>
  </si>
  <si>
    <t>2019-02-19 20:27:38 UTC</t>
  </si>
  <si>
    <t>OnCue Express #117</t>
  </si>
  <si>
    <t>OnCue Express #121</t>
  </si>
  <si>
    <t>3700 SW 119th St</t>
  </si>
  <si>
    <t>OnCue Express #128</t>
  </si>
  <si>
    <t>2301 N Douglas Blvd</t>
  </si>
  <si>
    <t>76 - Valero</t>
  </si>
  <si>
    <t>800 El Camino Real</t>
  </si>
  <si>
    <t>San Bruno</t>
  </si>
  <si>
    <t>Family Express - Saint John</t>
  </si>
  <si>
    <t>10902 Parrish Ave</t>
  </si>
  <si>
    <t>St. John</t>
  </si>
  <si>
    <t>Mile 26 Kansas Turnpike</t>
  </si>
  <si>
    <t>Gas N Wash - Plainfield</t>
  </si>
  <si>
    <t>25653 W Lockport St</t>
  </si>
  <si>
    <t>580 E Veterans Pkwy</t>
  </si>
  <si>
    <t>Los Angeles County - Probation Department Ardis Lot</t>
  </si>
  <si>
    <t>Employee Lot on Ardis</t>
  </si>
  <si>
    <t>Hall of Administration - Board of Supervisors</t>
  </si>
  <si>
    <t>Hall of Administration - Employees</t>
  </si>
  <si>
    <t>Los Angeles County - Martin Luther King Hospital - Garage Lot D</t>
  </si>
  <si>
    <t>Located in new employee parking structure</t>
  </si>
  <si>
    <t>Los Angeles Department of Public Works - Westchester Yard</t>
  </si>
  <si>
    <t>5530 W 83rd St</t>
  </si>
  <si>
    <t>Cenex - Zip Trip</t>
  </si>
  <si>
    <t>4807 W Nine Mile Rd</t>
  </si>
  <si>
    <t>Anderson Convenience Market</t>
  </si>
  <si>
    <t>2630 S 140 St</t>
  </si>
  <si>
    <t>248-2 Jericho Turnpike</t>
  </si>
  <si>
    <t>Floral Park</t>
  </si>
  <si>
    <t>2019-03-28 00:01:09 UTC</t>
  </si>
  <si>
    <t>Stripes Store #2455</t>
  </si>
  <si>
    <t>11200 Highway 191</t>
  </si>
  <si>
    <t>Family Express</t>
  </si>
  <si>
    <t>1702 Union St</t>
  </si>
  <si>
    <t>Dan's Food Market - Tesla Supercharger</t>
  </si>
  <si>
    <t>1329 US-2</t>
  </si>
  <si>
    <t>Arden Fair Mall - Tesla Supercharger</t>
  </si>
  <si>
    <t>The Oaks - Tesla Supercharger</t>
  </si>
  <si>
    <t>350 W Hillcrest Dr</t>
  </si>
  <si>
    <t>14620 NW Fwy</t>
  </si>
  <si>
    <t>Federal Correction Institution - Forrest City</t>
  </si>
  <si>
    <t>1400 Dale Bumpers Rd</t>
  </si>
  <si>
    <t>Yuma Proving Ground</t>
  </si>
  <si>
    <t>301 C St</t>
  </si>
  <si>
    <t>Fort Hunter Liggett</t>
  </si>
  <si>
    <t>238 California Ave</t>
  </si>
  <si>
    <t>Building 311</t>
  </si>
  <si>
    <t>W81G53</t>
  </si>
  <si>
    <t>Building 950</t>
  </si>
  <si>
    <t>Department of Veterans Affairs</t>
  </si>
  <si>
    <t>4150 Clement St</t>
  </si>
  <si>
    <t>Carl Vinson Veterans Affairs Medical Center</t>
  </si>
  <si>
    <t>1826 Veterans Blvd</t>
  </si>
  <si>
    <t>Aberdeen Proving Grounds</t>
  </si>
  <si>
    <t>Susquehanna Ave</t>
  </si>
  <si>
    <t>Bldg 4029</t>
  </si>
  <si>
    <t>Camp Merrill Motor Pool</t>
  </si>
  <si>
    <t>1 Camp Merrill Rd</t>
  </si>
  <si>
    <t>Building 14</t>
  </si>
  <si>
    <t>White Sands Main Post</t>
  </si>
  <si>
    <t>1785 Aberdeen</t>
  </si>
  <si>
    <t>White Sands Missile Range</t>
  </si>
  <si>
    <t>Dugway Proving Ground Motor Pool 1 W67HY8</t>
  </si>
  <si>
    <t>Stark Road</t>
  </si>
  <si>
    <t>Building 5466</t>
  </si>
  <si>
    <t>Dugway Proving Grounds</t>
  </si>
  <si>
    <t>Fort Belvoir</t>
  </si>
  <si>
    <t>Building 1124</t>
  </si>
  <si>
    <t>Joint Base Myer - Henderson Hall</t>
  </si>
  <si>
    <t>305 Marshall Dr</t>
  </si>
  <si>
    <t>Fort Myer</t>
  </si>
  <si>
    <t>Fort McCoy</t>
  </si>
  <si>
    <t>Bldg 3010; SE5A20/W5CR5D</t>
  </si>
  <si>
    <t>Federal Correction Institution - McDowell</t>
  </si>
  <si>
    <t>101 Federal Dr</t>
  </si>
  <si>
    <t>Welch</t>
  </si>
  <si>
    <t>Bay Pines Veterans Affairs Hospital</t>
  </si>
  <si>
    <t>10000 Bay Pines Blvd</t>
  </si>
  <si>
    <t>Bay Pines</t>
  </si>
  <si>
    <t>Naval Construction Battalion Center Gulfport</t>
  </si>
  <si>
    <t>Building 398</t>
  </si>
  <si>
    <t>Fort Gibson National Cemetery - National Cemetery Administration</t>
  </si>
  <si>
    <t>1423 Cemetery Rd</t>
  </si>
  <si>
    <t>Fort Gibson</t>
  </si>
  <si>
    <t>Cedar Pass Area Fuel System - Badlands National Park</t>
  </si>
  <si>
    <t>Badlands National Park</t>
  </si>
  <si>
    <t>Interior</t>
  </si>
  <si>
    <t>Memphis Federal Correctional Institute</t>
  </si>
  <si>
    <t>1101 John A Denie Rd</t>
  </si>
  <si>
    <t>Federal Correctional Institution - Seagoville</t>
  </si>
  <si>
    <t>2113 N Highway 175</t>
  </si>
  <si>
    <t>Seagoville</t>
  </si>
  <si>
    <t>Delta Hotels</t>
  </si>
  <si>
    <t>555 E Canal St</t>
  </si>
  <si>
    <t>Walmart 1214 Colby</t>
  </si>
  <si>
    <t>115 W Willow St.</t>
  </si>
  <si>
    <t>2019-04-11 09:27:26 UTC</t>
  </si>
  <si>
    <t>Walmart 91 Forrest City</t>
  </si>
  <si>
    <t>205 Deaderick Rd</t>
  </si>
  <si>
    <t>T and T Country Store</t>
  </si>
  <si>
    <t>40 WASHINGTON STREET W.</t>
  </si>
  <si>
    <t>2019-04-11 09:27:19 UTC</t>
  </si>
  <si>
    <t>Walmart 3835 Ooltewah</t>
  </si>
  <si>
    <t>5588 Little Debbie Parkway</t>
  </si>
  <si>
    <t>Ooltewah</t>
  </si>
  <si>
    <t>3050 Ashley Town Center</t>
  </si>
  <si>
    <t>Centerville Square - Northeast</t>
  </si>
  <si>
    <t>398-200 N 13th St</t>
  </si>
  <si>
    <t>Located on the northeast side of the historic square</t>
  </si>
  <si>
    <t>Centerville Square - Southwest</t>
  </si>
  <si>
    <t>W Jackson St</t>
  </si>
  <si>
    <t>Located on the southwest side of the historic square</t>
  </si>
  <si>
    <t>Capitola Mall - Macy's</t>
  </si>
  <si>
    <t>1865 41st Ave</t>
  </si>
  <si>
    <t>American Municipal Partners - Headquarters</t>
  </si>
  <si>
    <t>1111 Schrock Rd</t>
  </si>
  <si>
    <t>New Hampshire Motor Speedway</t>
  </si>
  <si>
    <t>1122 Route 106 N</t>
  </si>
  <si>
    <t>Turn into the NHMS Main Entrance, proceed approximately 230 feet towards the welcome sign with black gates; units are on the left side of the entranceway</t>
  </si>
  <si>
    <t>Loudon</t>
  </si>
  <si>
    <t>Penn Station Garage</t>
  </si>
  <si>
    <t>1500 N Charles St</t>
  </si>
  <si>
    <t>Knox College</t>
  </si>
  <si>
    <t>161 E Berrien St</t>
  </si>
  <si>
    <t>Ground Round Grill &amp; Bar</t>
  </si>
  <si>
    <t>201 Helen Walton St</t>
  </si>
  <si>
    <t>Streets of Saint Charles - Main Parking Deck</t>
  </si>
  <si>
    <t>1551 S Main St</t>
  </si>
  <si>
    <t>Black Water Bakery</t>
  </si>
  <si>
    <t>437 Race St</t>
  </si>
  <si>
    <t>Makanda Inn &amp; Cottages</t>
  </si>
  <si>
    <t>855 Old Lower Cobden Rd</t>
  </si>
  <si>
    <t>Makanda</t>
  </si>
  <si>
    <t>Pro Re Nata Brewery</t>
  </si>
  <si>
    <t>6135 Rockfish Gap Turnpike</t>
  </si>
  <si>
    <t>Crozet</t>
  </si>
  <si>
    <t>Old Town - Fire Station</t>
  </si>
  <si>
    <t>1110 Hillen St</t>
  </si>
  <si>
    <t>Rankin Upholstery</t>
  </si>
  <si>
    <t>8021 Cessna Ave</t>
  </si>
  <si>
    <t>Town of Abita Springs - Public Parking</t>
  </si>
  <si>
    <t>22075 Highway 59</t>
  </si>
  <si>
    <t>Abita Springs</t>
  </si>
  <si>
    <t>Boyertown Museum of Historic Vehicles</t>
  </si>
  <si>
    <t>85 S Walnut St</t>
  </si>
  <si>
    <t>Located on the east side of Walnut street in the parking lot (on the wall of the large warehouse) across from the main museum building</t>
  </si>
  <si>
    <t>Boyertown</t>
  </si>
  <si>
    <t>Macungie Memorial Park</t>
  </si>
  <si>
    <t>50 Poplar St</t>
  </si>
  <si>
    <t>Macungie</t>
  </si>
  <si>
    <t>Mick Drive Garage</t>
  </si>
  <si>
    <t>10 Mick Dr</t>
  </si>
  <si>
    <t>Alamo Area Council of Governments</t>
  </si>
  <si>
    <t>8700 Tesoro Dr</t>
  </si>
  <si>
    <t>Suite 160</t>
  </si>
  <si>
    <t>City of Ashland - Public Parking Lot</t>
  </si>
  <si>
    <t>165 Lithia Way</t>
  </si>
  <si>
    <t>Located at Lithia Way and Pioneer St</t>
  </si>
  <si>
    <t>City of Ashland - Public Parking Garage</t>
  </si>
  <si>
    <t>175 Hargadine St</t>
  </si>
  <si>
    <t>Located on Second St near Hargadine St</t>
  </si>
  <si>
    <t>Turnpike Racing League</t>
  </si>
  <si>
    <t>530 Old Water Works Rd</t>
  </si>
  <si>
    <t>Parlin</t>
  </si>
  <si>
    <t>Gate</t>
  </si>
  <si>
    <t>3150 Emerson St</t>
  </si>
  <si>
    <t>527 E Depot St</t>
  </si>
  <si>
    <t>2019-03-27 22:48:20 UTC</t>
  </si>
  <si>
    <t>2017 Maple Ave</t>
  </si>
  <si>
    <t>55 County Road 43 NW</t>
  </si>
  <si>
    <t>2019-03-27 22:50:53 UTC</t>
  </si>
  <si>
    <t>415 2nd St SE</t>
  </si>
  <si>
    <t>New Richland</t>
  </si>
  <si>
    <t>Minnoco - Duffy's Auto Service</t>
  </si>
  <si>
    <t>701 Broadway Ave</t>
  </si>
  <si>
    <t>St. Paul Park</t>
  </si>
  <si>
    <t>SuperAmerica #4719</t>
  </si>
  <si>
    <t>1301 Oak Ave</t>
  </si>
  <si>
    <t>Tesoro - Nicollet</t>
  </si>
  <si>
    <t>4401 Nicollet Ave S</t>
  </si>
  <si>
    <t>Kwik Trip #937</t>
  </si>
  <si>
    <t>2550 Highway 12 E</t>
  </si>
  <si>
    <t>Kwik Trip #926</t>
  </si>
  <si>
    <t>100 4th Ave NW</t>
  </si>
  <si>
    <t>Coborn's Marketplace</t>
  </si>
  <si>
    <t>1101 2nd Ave NE</t>
  </si>
  <si>
    <t>SuperAmerica #4812</t>
  </si>
  <si>
    <t>15050 Galaxie Ave</t>
  </si>
  <si>
    <t>SuperAmerica #4808</t>
  </si>
  <si>
    <t>1180 Concord St N</t>
  </si>
  <si>
    <t>SuperAmerica #4811</t>
  </si>
  <si>
    <t>1341 187th Ln NE</t>
  </si>
  <si>
    <t>East Bethel</t>
  </si>
  <si>
    <t>SuperAmerica #4810</t>
  </si>
  <si>
    <t>3240 57th St E</t>
  </si>
  <si>
    <t>SuperAmerica #4813</t>
  </si>
  <si>
    <t>503 2nd St</t>
  </si>
  <si>
    <t>Kenyon</t>
  </si>
  <si>
    <t>Holiday Stationstore #3568</t>
  </si>
  <si>
    <t>4201 Manning Ave N</t>
  </si>
  <si>
    <t>SuperAmerica #4809</t>
  </si>
  <si>
    <t>9290 202nd St W</t>
  </si>
  <si>
    <t>SuperAmerica #4814</t>
  </si>
  <si>
    <t>14610 240th St E</t>
  </si>
  <si>
    <t>SuperAmerica #4815</t>
  </si>
  <si>
    <t>435 Main St</t>
  </si>
  <si>
    <t>SuperAmerica #4870</t>
  </si>
  <si>
    <t>22945 Lake George Blvd</t>
  </si>
  <si>
    <t>St. Francis</t>
  </si>
  <si>
    <t>Mirabito Fuels</t>
  </si>
  <si>
    <t>3200 Old Vestal Rd</t>
  </si>
  <si>
    <t>Vesal Road &amp; Shipping Road</t>
  </si>
  <si>
    <t>Gettysburg National Military Park Museum &amp; Visitor Center</t>
  </si>
  <si>
    <t>1195 Baltimore Pike</t>
  </si>
  <si>
    <t>Located in the visitor center parking lot</t>
  </si>
  <si>
    <t>Town of Gettysburg - Race Horse Garage</t>
  </si>
  <si>
    <t>74 E Racehorse Alley</t>
  </si>
  <si>
    <t>Olympic National Park - Sol Duc Hot Springs Resort</t>
  </si>
  <si>
    <t>12076 Sol Duc Hot Springs Rd</t>
  </si>
  <si>
    <t>Big Cypress National Preserve - Oasis Visitor Center</t>
  </si>
  <si>
    <t>Everglades National Park - Flamingo Visitor Center</t>
  </si>
  <si>
    <t>1 Flamingo Lodge Hwy</t>
  </si>
  <si>
    <t>Everglades National Park - Ernest F. Coe Visitor Center</t>
  </si>
  <si>
    <t>40001 State Rd 9336</t>
  </si>
  <si>
    <t>Biscayne National Park</t>
  </si>
  <si>
    <t>9700 SW 328th St</t>
  </si>
  <si>
    <t>Grand Canyon National Park - Yavapai Lodge</t>
  </si>
  <si>
    <t>11 Yavapai Lodge Rd</t>
  </si>
  <si>
    <t>Grand Canyon Village</t>
  </si>
  <si>
    <t>Grand Canyon National Park - Maswik Lodge</t>
  </si>
  <si>
    <t>202 S Village Loop Dr</t>
  </si>
  <si>
    <t>1 Technology Pl</t>
  </si>
  <si>
    <t>Hingham St and Commerce Road Rockland</t>
  </si>
  <si>
    <t>Rockland</t>
  </si>
  <si>
    <t>Phineas Swann Bed &amp; Breakfast Inn</t>
  </si>
  <si>
    <t>Montgomery Center</t>
  </si>
  <si>
    <t>LaPerle's IGA</t>
  </si>
  <si>
    <t>64 Trooper Leslie G Lord Memorial Hwy</t>
  </si>
  <si>
    <t>Colebrook</t>
  </si>
  <si>
    <t>312 Hurricane Creek Rd</t>
  </si>
  <si>
    <t>Kings Chrysler Jeep Dodge Ram</t>
  </si>
  <si>
    <t>4486 Kings Water Dr</t>
  </si>
  <si>
    <t>LADWP - Boylston Yard</t>
  </si>
  <si>
    <t>1143 W 2nd St</t>
  </si>
  <si>
    <t>LADWP - Distributing Station 145</t>
  </si>
  <si>
    <t>11131 National Blvd</t>
  </si>
  <si>
    <t>LADWP - East Valley District</t>
  </si>
  <si>
    <t>12730 Saticoy St S</t>
  </si>
  <si>
    <t>LADWP - Los Angeles Cleantech Incubator</t>
  </si>
  <si>
    <t>525 S Hewitt St</t>
  </si>
  <si>
    <t>LADWP - McCullough Switching Station</t>
  </si>
  <si>
    <t>701 Eldorado Valley Dr</t>
  </si>
  <si>
    <t>LADWP - Northridge District</t>
  </si>
  <si>
    <t>18718 Rayen St</t>
  </si>
  <si>
    <t>LADWP - West 24th Street</t>
  </si>
  <si>
    <t>1423 7/8 W 24th St</t>
  </si>
  <si>
    <t>LADWP - Georgia Street</t>
  </si>
  <si>
    <t>1814 7/8 Georgia St</t>
  </si>
  <si>
    <t>LADWP - Solano Avenue</t>
  </si>
  <si>
    <t>417 7/8 Solano Ave</t>
  </si>
  <si>
    <t>1728 7/8 Georgia St</t>
  </si>
  <si>
    <t>LADWP - South Bonnie Brae Street</t>
  </si>
  <si>
    <t>1610 7/8 S Bonnie Brae St</t>
  </si>
  <si>
    <t>LADWP - South Alameda Street</t>
  </si>
  <si>
    <t>726 7/8 S Alameda St</t>
  </si>
  <si>
    <t>LADWP - East 4th Street</t>
  </si>
  <si>
    <t>800 7/8 E 4th St</t>
  </si>
  <si>
    <t>LADWP - Avalon Boulevard</t>
  </si>
  <si>
    <t>7103 7/8 Avalon Blvd</t>
  </si>
  <si>
    <t>LADWP - West Slauson Avenue</t>
  </si>
  <si>
    <t>664 7/8 W Slauson Ave</t>
  </si>
  <si>
    <t>7005 7/8 Avalon Blvd</t>
  </si>
  <si>
    <t>LADWP - Riverton Street</t>
  </si>
  <si>
    <t>5537 7/8 Riverton Ave</t>
  </si>
  <si>
    <t>LADWP - Fruitland Drive</t>
  </si>
  <si>
    <t>11011 7/8 Fruitland Dr</t>
  </si>
  <si>
    <t>LADWP - Burnet Avenue</t>
  </si>
  <si>
    <t>8677 7/8 Burnet Ave</t>
  </si>
  <si>
    <t>LADWP - Independence Avenue</t>
  </si>
  <si>
    <t>8970 7/8 Independence Ave</t>
  </si>
  <si>
    <t>LADWP - Parthenia Street</t>
  </si>
  <si>
    <t>18140 7/8 Parthenia St</t>
  </si>
  <si>
    <t>LADWP - East Century Boulevard</t>
  </si>
  <si>
    <t>LADWP - West 9th Street</t>
  </si>
  <si>
    <t>579 W 9th St</t>
  </si>
  <si>
    <t>LADWP - Cole Avenue</t>
  </si>
  <si>
    <t>1038 7/8 Cole Ave</t>
  </si>
  <si>
    <t>LADWP - West Denni Street</t>
  </si>
  <si>
    <t>105 7/8 W Denni St</t>
  </si>
  <si>
    <t>LADWP - West L Street</t>
  </si>
  <si>
    <t>908 7/8 W L St</t>
  </si>
  <si>
    <t>LADWP - South Figueroa Street</t>
  </si>
  <si>
    <t>5421 7/8 S Figueroa St</t>
  </si>
  <si>
    <t>LADWP - Rinaldi Receiving Station</t>
  </si>
  <si>
    <t>15901 Rinaldi St</t>
  </si>
  <si>
    <t>Granada Hills</t>
  </si>
  <si>
    <t>LADWP - Sylmar Converter Station</t>
  </si>
  <si>
    <t>13501 Central Ave</t>
  </si>
  <si>
    <t>LADWP - Valley Telecom</t>
  </si>
  <si>
    <t>14453 Oxnard St</t>
  </si>
  <si>
    <t>LADWP - West Valley District</t>
  </si>
  <si>
    <t>18144 Devonshire St</t>
  </si>
  <si>
    <t>Hyattsville - Department of Public Works</t>
  </si>
  <si>
    <t>4633 Arundel Pl</t>
  </si>
  <si>
    <t>Charleston Mitsubishi</t>
  </si>
  <si>
    <t>7010 MacCorkle Ave SW</t>
  </si>
  <si>
    <t>Attached to service garage by the dumpster</t>
  </si>
  <si>
    <t>College of Southern Idaho - Applied Tech &amp; Innovation Center</t>
  </si>
  <si>
    <t>2-364 N College Rd</t>
  </si>
  <si>
    <t>Located south of N. College Rd, to the west of the Herrett Center</t>
  </si>
  <si>
    <t>Village of Lima</t>
  </si>
  <si>
    <t>7327 E Main St</t>
  </si>
  <si>
    <t>Located in the municipal parking lot behind the Lima Courthouse, 200 feet east of the intersection of routes 5&amp;20 and 15A</t>
  </si>
  <si>
    <t>Tin Mountain Conservation Center</t>
  </si>
  <si>
    <t>1245 Bald Hill Rd</t>
  </si>
  <si>
    <t>IBEW Local #265</t>
  </si>
  <si>
    <t>1415 Old Farm Rd</t>
  </si>
  <si>
    <t>14th Street and Old Farm Road</t>
  </si>
  <si>
    <t>ASAP General Store 308</t>
  </si>
  <si>
    <t>1835 SW Frank Phillips Blvd</t>
  </si>
  <si>
    <t>Lewis &amp; Clark Community College - Weber Workforce Parking Lot</t>
  </si>
  <si>
    <t>Harney County - Chamber of Commerce</t>
  </si>
  <si>
    <t>484 N Broadway Ave</t>
  </si>
  <si>
    <t>Burns</t>
  </si>
  <si>
    <t>Green Springs Inn</t>
  </si>
  <si>
    <t>11470 Highway 66</t>
  </si>
  <si>
    <t>Five Star Motor Chevrolet</t>
  </si>
  <si>
    <t>300 S Boone St</t>
  </si>
  <si>
    <t>Seabrook Street Parking</t>
  </si>
  <si>
    <t>169 Blackberry St</t>
  </si>
  <si>
    <t>Copalis Crossing</t>
  </si>
  <si>
    <t>Gull Wing Inn</t>
  </si>
  <si>
    <t>4852 Pacific Ave</t>
  </si>
  <si>
    <t>Moclips</t>
  </si>
  <si>
    <t>50,000 Silver Dollar Inn</t>
  </si>
  <si>
    <t>223 Haugan Deborgia E</t>
  </si>
  <si>
    <t>Saltese</t>
  </si>
  <si>
    <t>Mercy Medical Center</t>
  </si>
  <si>
    <t>914 Pine St</t>
  </si>
  <si>
    <t>Walmart 664 Hays</t>
  </si>
  <si>
    <t>4301 Vine Street</t>
  </si>
  <si>
    <t>Caseys Lebanon MO</t>
  </si>
  <si>
    <t>669 West Elm St</t>
  </si>
  <si>
    <t>2019-04-11 09:27:29 UTC</t>
  </si>
  <si>
    <t>Willowbrook Commons</t>
  </si>
  <si>
    <t>61 East Thompson Lane</t>
  </si>
  <si>
    <t>2019-04-11 09:27:31 UTC</t>
  </si>
  <si>
    <t>801 SW 1st St</t>
  </si>
  <si>
    <t>Grangeville</t>
  </si>
  <si>
    <t>Fanny Beck Wines</t>
  </si>
  <si>
    <t>Amity</t>
  </si>
  <si>
    <t>Palm Cottages</t>
  </si>
  <si>
    <t>1065 Siskiyou</t>
  </si>
  <si>
    <t>Bandon Dunes Golf Resort</t>
  </si>
  <si>
    <t>57744 Round Lake</t>
  </si>
  <si>
    <t>Bandon</t>
  </si>
  <si>
    <t>Bandon Crossings Golf Course</t>
  </si>
  <si>
    <t>87530 Dew Valley Ln</t>
  </si>
  <si>
    <t>1626 NW Wall St</t>
  </si>
  <si>
    <t>Brasada Ranch</t>
  </si>
  <si>
    <t>16986 SW Brasada Ranch Rd</t>
  </si>
  <si>
    <t>TownePlace Inn and Suites</t>
  </si>
  <si>
    <t>755 SW 13th Pl</t>
  </si>
  <si>
    <t>Deschutes Brewery</t>
  </si>
  <si>
    <t>901 SW Simpson Ave</t>
  </si>
  <si>
    <t>Cannon Beach Hotel</t>
  </si>
  <si>
    <t>1116 S Hemlock St</t>
  </si>
  <si>
    <t>Public Coast Brewing</t>
  </si>
  <si>
    <t>380 N Antler St</t>
  </si>
  <si>
    <t>The Courtyard</t>
  </si>
  <si>
    <t>964 S Hemlock St</t>
  </si>
  <si>
    <t>1313 N Bayshore Dr</t>
  </si>
  <si>
    <t>Coos Bay</t>
  </si>
  <si>
    <t>Estacada City Hall</t>
  </si>
  <si>
    <t>475 SE Main St</t>
  </si>
  <si>
    <t>River House Inn</t>
  </si>
  <si>
    <t>1202 Bay St</t>
  </si>
  <si>
    <t>Old Town Inn</t>
  </si>
  <si>
    <t>170 US-101</t>
  </si>
  <si>
    <t>Bronze Antler Bed &amp; Breakfast</t>
  </si>
  <si>
    <t>309 S Main St</t>
  </si>
  <si>
    <t>Joseph</t>
  </si>
  <si>
    <t>Pfeiffer Vineyard</t>
  </si>
  <si>
    <t>25040 Jaeg Rd</t>
  </si>
  <si>
    <t>Running Y Ranch Resort</t>
  </si>
  <si>
    <t>5500 Running Y Rd</t>
  </si>
  <si>
    <t>Goss Chevrolet</t>
  </si>
  <si>
    <t>1415 Adams Ave</t>
  </si>
  <si>
    <t>La Grande</t>
  </si>
  <si>
    <t>Lithia Building at the Commons</t>
  </si>
  <si>
    <t>148 N Riverside Ave</t>
  </si>
  <si>
    <t>City of Milwaukie</t>
  </si>
  <si>
    <t>1950 SE Jackson St</t>
  </si>
  <si>
    <t>Old Parkdale Inn Bed &amp; Breakfast</t>
  </si>
  <si>
    <t>4932 Baseline Dr</t>
  </si>
  <si>
    <t>Mount Hood Parkdale</t>
  </si>
  <si>
    <t>Inn at Red Hills</t>
  </si>
  <si>
    <t>410 Highway 99 W</t>
  </si>
  <si>
    <t>Residence Inn - Lloyd Center</t>
  </si>
  <si>
    <t>1710 NE Multnomah St</t>
  </si>
  <si>
    <t>Embassy Suites</t>
  </si>
  <si>
    <t>319 SW Pine St</t>
  </si>
  <si>
    <t>Hilton - Downtown Portland</t>
  </si>
  <si>
    <t>921 SW 6th Ave</t>
  </si>
  <si>
    <t>Doubletree by Hilton</t>
  </si>
  <si>
    <t>1590 Weston Ct NE</t>
  </si>
  <si>
    <t>Ponzi Vineyards</t>
  </si>
  <si>
    <t>19500 SW Mountain Home Rd</t>
  </si>
  <si>
    <t>The Oregon Garden Resort</t>
  </si>
  <si>
    <t>879 W Main St</t>
  </si>
  <si>
    <t>Silverton</t>
  </si>
  <si>
    <t>FivePine Lodge and Spa</t>
  </si>
  <si>
    <t>1021 E Desperado Trail</t>
  </si>
  <si>
    <t>Sisters</t>
  </si>
  <si>
    <t>Talent Community Center</t>
  </si>
  <si>
    <t>106 Home St</t>
  </si>
  <si>
    <t>Talent</t>
  </si>
  <si>
    <t>The Walport Inn</t>
  </si>
  <si>
    <t>190 SW Highway 101</t>
  </si>
  <si>
    <t>Walport</t>
  </si>
  <si>
    <t>Cape Cod Cottages</t>
  </si>
  <si>
    <t>4150 SW Pacific Coast Hwy</t>
  </si>
  <si>
    <t>Ocean Cove Inn</t>
  </si>
  <si>
    <t>180 Prospect Ave</t>
  </si>
  <si>
    <t>Yachats</t>
  </si>
  <si>
    <t>Carson Ridge Luxury Cabins</t>
  </si>
  <si>
    <t>1261 Wind River Rd</t>
  </si>
  <si>
    <t>Skamania Lodge</t>
  </si>
  <si>
    <t>1131 Skamania Lodge Way</t>
  </si>
  <si>
    <t>Heathman Lodge</t>
  </si>
  <si>
    <t>7801 NE Greenwood Dr</t>
  </si>
  <si>
    <t>SoCalGas - Fontana Base</t>
  </si>
  <si>
    <t>16231 Valley Blvd</t>
  </si>
  <si>
    <t>Off I-10 in the Inland Empire</t>
  </si>
  <si>
    <t>Prince George's County - Department of Public Safety</t>
  </si>
  <si>
    <t>17321 Melford Blvd</t>
  </si>
  <si>
    <t>Edmonston - Police Department</t>
  </si>
  <si>
    <t>5005 52nd Ave</t>
  </si>
  <si>
    <t>Edmonston</t>
  </si>
  <si>
    <t>DoubleTree by Hilton</t>
  </si>
  <si>
    <t>322 N Spokane Falls Ct</t>
  </si>
  <si>
    <t>Oxford Suites - Spokane Valley</t>
  </si>
  <si>
    <t>15015 E Indiana Ave</t>
  </si>
  <si>
    <t>Itron</t>
  </si>
  <si>
    <t>2111 N Molter Rd</t>
  </si>
  <si>
    <t>Liberty Lake</t>
  </si>
  <si>
    <t>Washington State Department of Ecology - Public Parking Lot</t>
  </si>
  <si>
    <t>4616 N Monroe St</t>
  </si>
  <si>
    <t>17725 E Foothill Blvd</t>
  </si>
  <si>
    <t>Pearson Fuels - G&amp;M Chevron #5</t>
  </si>
  <si>
    <t>1201 E Orangethorpe Ave</t>
  </si>
  <si>
    <t>901 N Glendale Ave</t>
  </si>
  <si>
    <t>1085 Palm Ave</t>
  </si>
  <si>
    <t>Imperial Beach</t>
  </si>
  <si>
    <t>44015 20th St W</t>
  </si>
  <si>
    <t>1811 Mentone Ave</t>
  </si>
  <si>
    <t>Mentone</t>
  </si>
  <si>
    <t>2485 Coronado Ave</t>
  </si>
  <si>
    <t>1010 Fairway Dr</t>
  </si>
  <si>
    <t>Pearson Fuels - Sinclair</t>
  </si>
  <si>
    <t>1020 W Anaheim St</t>
  </si>
  <si>
    <t>13550 S Beach Blvd</t>
  </si>
  <si>
    <t>2019-04-10 18:11:51 UTC</t>
  </si>
  <si>
    <t>14992 Dale Evans Pkwy</t>
  </si>
  <si>
    <t>Pearson Fuels - G&amp;M Chevron #25</t>
  </si>
  <si>
    <t>3230 W Ramsey St</t>
  </si>
  <si>
    <t>Pearson Fuels - G&amp;M Chevron #92</t>
  </si>
  <si>
    <t>9851 Imperial Hwy</t>
  </si>
  <si>
    <t>11971 Valley View St</t>
  </si>
  <si>
    <t>3498 Central Ave</t>
  </si>
  <si>
    <t>Pearson Fuels - G&amp;M Oil #201</t>
  </si>
  <si>
    <t>545 W Ama Ave</t>
  </si>
  <si>
    <t>Pearson Fuels - G&amp;M Chevron #72</t>
  </si>
  <si>
    <t>1501 S Broadway St</t>
  </si>
  <si>
    <t>27560 Jefferson Ave</t>
  </si>
  <si>
    <t>3405 Sepulveda Blvd</t>
  </si>
  <si>
    <t>3861 Governor Dr</t>
  </si>
  <si>
    <t>Pearson Fuels - G&amp;M Chevron #93</t>
  </si>
  <si>
    <t>19004 La Puente Rd</t>
  </si>
  <si>
    <t>Pearson Fuels - G&amp;M Chevron #146</t>
  </si>
  <si>
    <t>79513 Highway 111</t>
  </si>
  <si>
    <t>Village of Cherry Valley</t>
  </si>
  <si>
    <t>2 Genesee St</t>
  </si>
  <si>
    <t>Located near Village Park entrance</t>
  </si>
  <si>
    <t>Neuworks Mechanical</t>
  </si>
  <si>
    <t>241 Racquette Dr</t>
  </si>
  <si>
    <t>Roosevelt Place Hotel</t>
  </si>
  <si>
    <t>4403 Skyline Crossings</t>
  </si>
  <si>
    <t>Maryland House Travel Plaza</t>
  </si>
  <si>
    <t>I-95, Mile Marker 82</t>
  </si>
  <si>
    <t>2019-04-10 14:41:15 UTC</t>
  </si>
  <si>
    <t>The Veranda</t>
  </si>
  <si>
    <t>58 Chapelton Ct</t>
  </si>
  <si>
    <t>2710 Far Hills Ave</t>
  </si>
  <si>
    <t>Claranna Ave at Shafor Blvd</t>
  </si>
  <si>
    <t>National Museum of the U.S. Air Force</t>
  </si>
  <si>
    <t>1100 Spaatz St</t>
  </si>
  <si>
    <t>City of Hilliard - Center Street</t>
  </si>
  <si>
    <t>5396 Center St</t>
  </si>
  <si>
    <t>Blake Utter Ford</t>
  </si>
  <si>
    <t>215 Highway 75 N</t>
  </si>
  <si>
    <t>Sierra Nevada Brewery</t>
  </si>
  <si>
    <t>100 Sierra Nevada Way</t>
  </si>
  <si>
    <t>Located in the parking lot in front of the brewery</t>
  </si>
  <si>
    <t>Barrett Place</t>
  </si>
  <si>
    <t>800 Cobb Place Boulevard NW</t>
  </si>
  <si>
    <t>2019-04-11 09:27:33 UTC</t>
  </si>
  <si>
    <t>13101 Columbia Pike</t>
  </si>
  <si>
    <t>Walmart 907 Forsyth</t>
  </si>
  <si>
    <t>180 N Lee Street</t>
  </si>
  <si>
    <t>PS Food Mart</t>
  </si>
  <si>
    <t>918 N Wisner St</t>
  </si>
  <si>
    <t>Kwik Trip #938</t>
  </si>
  <si>
    <t>12224 74th St</t>
  </si>
  <si>
    <t>Kwik Trip #922</t>
  </si>
  <si>
    <t>201 S 1st St</t>
  </si>
  <si>
    <t>Cameron</t>
  </si>
  <si>
    <t>Kwik Star #920</t>
  </si>
  <si>
    <t>150 E Highway 18</t>
  </si>
  <si>
    <t>Kwik Trip #595</t>
  </si>
  <si>
    <t>855 Keller Ave S</t>
  </si>
  <si>
    <t>Amery</t>
  </si>
  <si>
    <t>Kwik Trip #923</t>
  </si>
  <si>
    <t>1650 Freedom Rd</t>
  </si>
  <si>
    <t>Little Chute</t>
  </si>
  <si>
    <t>Kwik Trip #977</t>
  </si>
  <si>
    <t>15075 W National Ave</t>
  </si>
  <si>
    <t>Kwik Trip #1002</t>
  </si>
  <si>
    <t>806 S Main St</t>
  </si>
  <si>
    <t>Blue Lakes Inn</t>
  </si>
  <si>
    <t>952 Blue Lakes Blvd N</t>
  </si>
  <si>
    <t>Potawatomi Inn</t>
  </si>
  <si>
    <t>6 Lane 100A Lake James</t>
  </si>
  <si>
    <t>Hiday Chevrolet</t>
  </si>
  <si>
    <t>1743 N Main St</t>
  </si>
  <si>
    <t>Summit City Chevrolet</t>
  </si>
  <si>
    <t>5000 Illinois Rd</t>
  </si>
  <si>
    <t>Kelley Chevrolet</t>
  </si>
  <si>
    <t>5220 Value Dr</t>
  </si>
  <si>
    <t>Casa! Ristorante</t>
  </si>
  <si>
    <t>7545 W Jefferson Blvd</t>
  </si>
  <si>
    <t>Burnworth-Zollars Ford</t>
  </si>
  <si>
    <t>309 US 6 W</t>
  </si>
  <si>
    <t>Ligonier</t>
  </si>
  <si>
    <t>Burnworth-Zollars Chevrolet</t>
  </si>
  <si>
    <t>350 US 6 W</t>
  </si>
  <si>
    <t>Max Myers Motors</t>
  </si>
  <si>
    <t>Gymnastics Michiana</t>
  </si>
  <si>
    <t>3390 N Home St</t>
  </si>
  <si>
    <t>Gurley Leep Motorwerks</t>
  </si>
  <si>
    <t>4004 Grape Rd</t>
  </si>
  <si>
    <t>Trigon Building</t>
  </si>
  <si>
    <t>224 W Jefferson Blvd</t>
  </si>
  <si>
    <t>Inn at Saint Mary's</t>
  </si>
  <si>
    <t>53993 US 933</t>
  </si>
  <si>
    <t>Rayco Tools Inc</t>
  </si>
  <si>
    <t>207 S Lincoln St</t>
  </si>
  <si>
    <t>Wyndham Garden</t>
  </si>
  <si>
    <t>2519 E Center St</t>
  </si>
  <si>
    <t>Lee Kinstle GM</t>
  </si>
  <si>
    <t>650 E Ervin Rd</t>
  </si>
  <si>
    <t>Lassen Chevrolet Toyota</t>
  </si>
  <si>
    <t>1205 Price Rd SE</t>
  </si>
  <si>
    <t>2019-03-28 22:20:13 UTC</t>
  </si>
  <si>
    <t>Windermere on the Beach</t>
  </si>
  <si>
    <t>3250 Beach Loop</t>
  </si>
  <si>
    <t>Power Chevrolet</t>
  </si>
  <si>
    <t>1422 North Coast Hwy</t>
  </si>
  <si>
    <t>Hallmark Inn</t>
  </si>
  <si>
    <t>744 SW Elizabeth St</t>
  </si>
  <si>
    <t>Ken Ware Chevrolet</t>
  </si>
  <si>
    <t>1595 Newmark St</t>
  </si>
  <si>
    <t>Oceanside Inn</t>
  </si>
  <si>
    <t>1440 Pacific Ave NW</t>
  </si>
  <si>
    <t>909 N Hayden Island Dr</t>
  </si>
  <si>
    <t>Courtney Auto Repair</t>
  </si>
  <si>
    <t>898 Winchester Ave</t>
  </si>
  <si>
    <t>Reedsport</t>
  </si>
  <si>
    <t>Ilani Casino Resort</t>
  </si>
  <si>
    <t>3710 NW 319th St</t>
  </si>
  <si>
    <t>3300 N Wayne St</t>
  </si>
  <si>
    <t>637 E Chicago Rd</t>
  </si>
  <si>
    <t>INGUARD</t>
  </si>
  <si>
    <t>231 W Canal St</t>
  </si>
  <si>
    <t>Four Winds Casino South Bend - East Lot</t>
  </si>
  <si>
    <t>3000 Prairie Ave</t>
  </si>
  <si>
    <t>Four Winds Casino South Bend - West Garage</t>
  </si>
  <si>
    <t>3209 Maple Rd</t>
  </si>
  <si>
    <t>12521 Prosperity Dr</t>
  </si>
  <si>
    <t>Flannery Chevrolet</t>
  </si>
  <si>
    <t>1225 Sand Beach Rd</t>
  </si>
  <si>
    <t>Robert DeNooyer Chevrolet</t>
  </si>
  <si>
    <t>600 E 8th St</t>
  </si>
  <si>
    <t>Kool Chevrolet</t>
  </si>
  <si>
    <t>3770 Plainfield Ave NE</t>
  </si>
  <si>
    <t>Art Moehn Chevrolet</t>
  </si>
  <si>
    <t>2200 Seymour Rd</t>
  </si>
  <si>
    <t>Al Serra Chevrolet</t>
  </si>
  <si>
    <t>6167 Saginaw Rd</t>
  </si>
  <si>
    <t>Vic Canever Chevrolet</t>
  </si>
  <si>
    <t>3000 Owen Rd</t>
  </si>
  <si>
    <t>Feldman Chevrolet of New Hudson</t>
  </si>
  <si>
    <t>30400 Lyon Center Dr</t>
  </si>
  <si>
    <t>New Hudson</t>
  </si>
  <si>
    <t>Feldman Chevrolet of Novi</t>
  </si>
  <si>
    <t>42355 Grand River Ave</t>
  </si>
  <si>
    <t>Dunn Chevrolet</t>
  </si>
  <si>
    <t>3000 Dustin Rd</t>
  </si>
  <si>
    <t>5 Union St</t>
  </si>
  <si>
    <t>1 Peatfield St</t>
  </si>
  <si>
    <t>2 Washington St</t>
  </si>
  <si>
    <t>380 Boston St</t>
  </si>
  <si>
    <t>Topsfield</t>
  </si>
  <si>
    <t>Downunder Garage</t>
  </si>
  <si>
    <t>110 W Lombard St</t>
  </si>
  <si>
    <t>Town of Elkin - Farmers Market</t>
  </si>
  <si>
    <t>101 E Market St</t>
  </si>
  <si>
    <t>Town of Elkin - Heritage and Trails Center</t>
  </si>
  <si>
    <t>257 Standard St</t>
  </si>
  <si>
    <t>Town of Elkin - Recreation Center</t>
  </si>
  <si>
    <t>399 NC Highway 268 W</t>
  </si>
  <si>
    <t>Stanislaus County - Modesto Library</t>
  </si>
  <si>
    <t>1500 I St</t>
  </si>
  <si>
    <t>Stanislaus County - Oakdale Library</t>
  </si>
  <si>
    <t>151 S 1st Ave</t>
  </si>
  <si>
    <t>City of Bakersfield - Amtrak Parking</t>
  </si>
  <si>
    <t>601 Truxtun Ave</t>
  </si>
  <si>
    <t>One Light Street</t>
  </si>
  <si>
    <t>1 Light St</t>
  </si>
  <si>
    <t>Located in the garage</t>
  </si>
  <si>
    <t>Room 214</t>
  </si>
  <si>
    <t>3340 Mitchell Ln</t>
  </si>
  <si>
    <t>New Castle - Park and Ride</t>
  </si>
  <si>
    <t>774 Burning Mountain Ave</t>
  </si>
  <si>
    <t>Premier Co-op</t>
  </si>
  <si>
    <t>501 W Main St</t>
  </si>
  <si>
    <t>Mt Horeb</t>
  </si>
  <si>
    <t>Minot Automotive Center</t>
  </si>
  <si>
    <t>3615 S Broadway</t>
  </si>
  <si>
    <t>Ryan Nissan</t>
  </si>
  <si>
    <t>3915 S Broadway</t>
  </si>
  <si>
    <t>Pacific Raceways</t>
  </si>
  <si>
    <t>31001 144th Ave SE</t>
  </si>
  <si>
    <t>1 Round Pond Rd</t>
  </si>
  <si>
    <t>Waste Management - Chardon Hauling</t>
  </si>
  <si>
    <t>9954 Old State Rd</t>
  </si>
  <si>
    <t>Town of Los Gatos - Northside Lot</t>
  </si>
  <si>
    <t>142 Los Gatos-Saratoga Rd</t>
  </si>
  <si>
    <t>Los Gatos</t>
  </si>
  <si>
    <t>6100 E Lake Sammamish Pkwy SE</t>
  </si>
  <si>
    <t>Serramonte Center - Tesla Supercharger</t>
  </si>
  <si>
    <t>3 Serramonte Center</t>
  </si>
  <si>
    <t>Northside Lot - Tesla Supercharger</t>
  </si>
  <si>
    <t>533 Coleman Ave</t>
  </si>
  <si>
    <t>The Beacon La Costa - Tesla Supercharger</t>
  </si>
  <si>
    <t>7720 El Camino Real</t>
  </si>
  <si>
    <t>1550 Deefield Pkwy</t>
  </si>
  <si>
    <t>Buffalo Grove</t>
  </si>
  <si>
    <t>Marathon - East Jordan</t>
  </si>
  <si>
    <t>106 State St</t>
  </si>
  <si>
    <t>East Jordan</t>
  </si>
  <si>
    <t>1775 S West Ave</t>
  </si>
  <si>
    <t>9601 Forest Gills Rd</t>
  </si>
  <si>
    <t>111 E Cox St</t>
  </si>
  <si>
    <t>1501 N Michigan Ave</t>
  </si>
  <si>
    <t>1930 US-40</t>
  </si>
  <si>
    <t>Mulberry Grove</t>
  </si>
  <si>
    <t>400 E DeYoung St</t>
  </si>
  <si>
    <t>1501 High St</t>
  </si>
  <si>
    <t>403 Washington St</t>
  </si>
  <si>
    <t>Doniphan</t>
  </si>
  <si>
    <t>103 6th Ave E</t>
  </si>
  <si>
    <t>324 NE 45th St</t>
  </si>
  <si>
    <t>Trillium - Indiana County Transit Authority</t>
  </si>
  <si>
    <t>1640 Saltsburg Ave</t>
  </si>
  <si>
    <t>Canton Wash and Gas</t>
  </si>
  <si>
    <t>683 Turnpike St</t>
  </si>
  <si>
    <t>Chevron - Woodburn</t>
  </si>
  <si>
    <t>993 Lawson Ave</t>
  </si>
  <si>
    <t>Harris Teeter Fuel Center</t>
  </si>
  <si>
    <t>10096 Dunkirk Way</t>
  </si>
  <si>
    <t>Dunkirk</t>
  </si>
  <si>
    <t>Sleepy Hollow Inn, Ski, and Bike Center</t>
  </si>
  <si>
    <t>427 Ski Lodge Dr</t>
  </si>
  <si>
    <t>Located in the middle of the main parking lot</t>
  </si>
  <si>
    <t>The Harker School - Upper Campus</t>
  </si>
  <si>
    <t>500 Saratoga Ave</t>
  </si>
  <si>
    <t>McGhee Tyson Airport</t>
  </si>
  <si>
    <t>2055 Alcoa Hwy</t>
  </si>
  <si>
    <t>Located on the first level of the short term parking garage</t>
  </si>
  <si>
    <t>HCA Healthcare</t>
  </si>
  <si>
    <t>2000 Health Park Dr</t>
  </si>
  <si>
    <t>310 E 20th St</t>
  </si>
  <si>
    <t>DoubleTree Hotel</t>
  </si>
  <si>
    <t>407 Chestnut St</t>
  </si>
  <si>
    <t>Cumberland Plaza Garage</t>
  </si>
  <si>
    <t>133 Commerce St</t>
  </si>
  <si>
    <t>Dickson Electric System</t>
  </si>
  <si>
    <t>236 Cowan Rd</t>
  </si>
  <si>
    <t>Ford Lincoln of Franklin</t>
  </si>
  <si>
    <t>1129 Murfreesboro Rd</t>
  </si>
  <si>
    <t>McEwen Building</t>
  </si>
  <si>
    <t>1550 W McEwen Dr</t>
  </si>
  <si>
    <t>7825 US-72</t>
  </si>
  <si>
    <t>Brown Squirrel Furniture</t>
  </si>
  <si>
    <t>9901 Sherrill Blvd</t>
  </si>
  <si>
    <t>Embassy Suites - Knoxville West</t>
  </si>
  <si>
    <t>9621 Parkside Dr</t>
  </si>
  <si>
    <t>6730 Paper Mill Dr</t>
  </si>
  <si>
    <t>Melton Hill Dam - Overlook Parking Area</t>
  </si>
  <si>
    <t>1824 Woodlawn Rd</t>
  </si>
  <si>
    <t>Lenoir City</t>
  </si>
  <si>
    <t>Melton Hill Dam - Tailwater Parking Area</t>
  </si>
  <si>
    <t>2015 Grubb Rd</t>
  </si>
  <si>
    <t>404 US-321</t>
  </si>
  <si>
    <t>Memphis International Airport</t>
  </si>
  <si>
    <t>2491 Winchester Rd</t>
  </si>
  <si>
    <t>Located on level 5 of Economy Parking</t>
  </si>
  <si>
    <t>Chamber of Commerce</t>
  </si>
  <si>
    <t>3050 Medical Center Pkwy</t>
  </si>
  <si>
    <t>1335 Conference Center Blvd</t>
  </si>
  <si>
    <t>Tolosa Winery</t>
  </si>
  <si>
    <t>4910 Edna Rd</t>
  </si>
  <si>
    <t>The Getty Villa - South Parking</t>
  </si>
  <si>
    <t>17985 Pacific Coast Hwy</t>
  </si>
  <si>
    <t>P2 to P1 ramp</t>
  </si>
  <si>
    <t>Pacific Palisades</t>
  </si>
  <si>
    <t>The Getty Villa - Central Parking</t>
  </si>
  <si>
    <t>Near the entrance</t>
  </si>
  <si>
    <t>Sugarbush Resort - Lincoln Peak</t>
  </si>
  <si>
    <t>11 Forest Dr</t>
  </si>
  <si>
    <t>Located at the east side of Lot C at the corner of Forest Dr and Sugarbush Village Rd.</t>
  </si>
  <si>
    <t>Western New York Welcome Center</t>
  </si>
  <si>
    <t>2182 Alvin Rd</t>
  </si>
  <si>
    <t>Accessible from I-190 exit 19 via Alvin Road</t>
  </si>
  <si>
    <t>Augspurger Ramp</t>
  </si>
  <si>
    <t>362 Pearl St</t>
  </si>
  <si>
    <t>Main Place Ramp</t>
  </si>
  <si>
    <t>221 Pearl St</t>
  </si>
  <si>
    <t>Fernbach Ramp</t>
  </si>
  <si>
    <t>200 Pearl St</t>
  </si>
  <si>
    <t>Turner Ramp</t>
  </si>
  <si>
    <t>1 Perkins Dr</t>
  </si>
  <si>
    <t>One Seneca Ramp</t>
  </si>
  <si>
    <t>1 Seneca Dr</t>
  </si>
  <si>
    <t>Adam Ramp</t>
  </si>
  <si>
    <t>384 Washington St</t>
  </si>
  <si>
    <t>TownePlace Suites - Buffalo Airport</t>
  </si>
  <si>
    <t>4265 Genesee St</t>
  </si>
  <si>
    <t>Buffalo State - Cleveland Hall</t>
  </si>
  <si>
    <t>1300 Elmwood Ave</t>
  </si>
  <si>
    <t>Borough of Demarest - Department Of Public Works</t>
  </si>
  <si>
    <t>22 Wakelee Dr</t>
  </si>
  <si>
    <t>Demarest</t>
  </si>
  <si>
    <t>Blue Spruce Shoppes</t>
  </si>
  <si>
    <t>100 Blue Spruce Way</t>
  </si>
  <si>
    <t>Whole in the Wall</t>
  </si>
  <si>
    <t>114 W Main St</t>
  </si>
  <si>
    <t>714 Pratt Dr</t>
  </si>
  <si>
    <t>Shults Ford</t>
  </si>
  <si>
    <t>1300 Gulf Lab Rd</t>
  </si>
  <si>
    <t>Day Ford</t>
  </si>
  <si>
    <t>3696 William Penn Hwy</t>
  </si>
  <si>
    <t>Day Chevrolet</t>
  </si>
  <si>
    <t>1600 Golden Mile Hwy</t>
  </si>
  <si>
    <t>111 Siena Dr</t>
  </si>
  <si>
    <t>Upper St. Clair</t>
  </si>
  <si>
    <t>875 Greentree Rd</t>
  </si>
  <si>
    <t>212 Racetrack Rd</t>
  </si>
  <si>
    <t>5311 Campbells Run Rd</t>
  </si>
  <si>
    <t>Lexington Market</t>
  </si>
  <si>
    <t>400 W Lexington St</t>
  </si>
  <si>
    <t>Mountain Lake Lodge</t>
  </si>
  <si>
    <t>14735 Sylvan Dr</t>
  </si>
  <si>
    <t>Bigfork</t>
  </si>
  <si>
    <t>National Corvette Museum</t>
  </si>
  <si>
    <t>350 Corvette Dr.</t>
  </si>
  <si>
    <t>2019-04-11 09:27:30 UTC</t>
  </si>
  <si>
    <t>Highland Cleaners</t>
  </si>
  <si>
    <t>9211 Highway 42</t>
  </si>
  <si>
    <t>Prospect</t>
  </si>
  <si>
    <t>City of Madison - Main Street Parking Lot</t>
  </si>
  <si>
    <t>226 W Main St</t>
  </si>
  <si>
    <t>Guy Waring Guest House</t>
  </si>
  <si>
    <t>100 Riverside Ave</t>
  </si>
  <si>
    <t>Town of Danby - Town Hall</t>
  </si>
  <si>
    <t>1830 Danby Rd</t>
  </si>
  <si>
    <t>NYS Route 96B, about 6 miles south of the Ithaca Commons</t>
  </si>
  <si>
    <t>Danby</t>
  </si>
  <si>
    <t>1907 7th St NW</t>
  </si>
  <si>
    <t>Kwik Trip #945</t>
  </si>
  <si>
    <t>2000 1st St S</t>
  </si>
  <si>
    <t>3505 Bottineau Blvd</t>
  </si>
  <si>
    <t>Robbinsdale</t>
  </si>
  <si>
    <t>Winner</t>
  </si>
  <si>
    <t>2163 Snelling Ave</t>
  </si>
  <si>
    <t>Holiday Stationstore #3524</t>
  </si>
  <si>
    <t>4075 Vinewood Ln</t>
  </si>
  <si>
    <t>Kwik Trip #246</t>
  </si>
  <si>
    <t>1300 14th St</t>
  </si>
  <si>
    <t>Kwik Trip #117</t>
  </si>
  <si>
    <t>4474 Martin Rd</t>
  </si>
  <si>
    <t>Kwik Trip #592</t>
  </si>
  <si>
    <t>1225 W 4th St</t>
  </si>
  <si>
    <t>Rush City</t>
  </si>
  <si>
    <t>Stop N Shop</t>
  </si>
  <si>
    <t>3050 1st Ave S</t>
  </si>
  <si>
    <t>17119 Yale St</t>
  </si>
  <si>
    <t>Holiday Stationstore #3577</t>
  </si>
  <si>
    <t>409 Paul Ave</t>
  </si>
  <si>
    <t>Cologne</t>
  </si>
  <si>
    <t>Kwik Trip #925</t>
  </si>
  <si>
    <t>10510 Radisson Rd NE</t>
  </si>
  <si>
    <t>Kwik Star #1001</t>
  </si>
  <si>
    <t>1910 1st Ave E</t>
  </si>
  <si>
    <t>Kwik Star #1004</t>
  </si>
  <si>
    <t>111 E Donald St</t>
  </si>
  <si>
    <t>Kwik Trip #946</t>
  </si>
  <si>
    <t>717 S Wisconsin St</t>
  </si>
  <si>
    <t>Pulaski</t>
  </si>
  <si>
    <t>Kwik Trip #580</t>
  </si>
  <si>
    <t>6801 Washington Ave</t>
  </si>
  <si>
    <t>Mt Pleasant</t>
  </si>
  <si>
    <t>Walmart 1834 Grants Pass</t>
  </si>
  <si>
    <t>135 NE Terry Ln</t>
  </si>
  <si>
    <t>2019-04-11 09:27:20 UTC</t>
  </si>
  <si>
    <t>Grand Island Quality Inn</t>
  </si>
  <si>
    <t>7838 S. Hwy 281</t>
  </si>
  <si>
    <t>2019-04-11 09:27:23 UTC</t>
  </si>
  <si>
    <t>Walmart 1585 North Platte</t>
  </si>
  <si>
    <t>1401 S Dewey st</t>
  </si>
  <si>
    <t>Walmart 637 Lexington</t>
  </si>
  <si>
    <t>200 Frontier St</t>
  </si>
  <si>
    <t>Walmart 5033  Fort Morgan</t>
  </si>
  <si>
    <t>1300 Barlow Rd</t>
  </si>
  <si>
    <t>Fort Morgan</t>
  </si>
  <si>
    <t>2019-04-11 09:27:24 UTC</t>
  </si>
  <si>
    <t>Caseys Lincoln #30</t>
  </si>
  <si>
    <t>110 NW 20th Street</t>
  </si>
  <si>
    <t>Walmart 630 Florence</t>
  </si>
  <si>
    <t>230 N Beltline Drive</t>
  </si>
  <si>
    <t>Sheetz 407 (Wytheville, VA)</t>
  </si>
  <si>
    <t>1340 North Fourth Street</t>
  </si>
  <si>
    <t>Walmart 65 Sullivan</t>
  </si>
  <si>
    <t>350 Park Ridge Road</t>
  </si>
  <si>
    <t>2019-04-11 09:27:28 UTC</t>
  </si>
  <si>
    <t>Walmart 7249 Mount Vernon</t>
  </si>
  <si>
    <t>500 W Mount Vernon Blvd</t>
  </si>
  <si>
    <t>Walmart 2790 Hagerstown</t>
  </si>
  <si>
    <t>10420 Walmart Drive</t>
  </si>
  <si>
    <t>Sheetz 213 Bloomsburg PA</t>
  </si>
  <si>
    <t>2511 New Berwick Hwy</t>
  </si>
  <si>
    <t>Capital One - Las Vegas</t>
  </si>
  <si>
    <t>1111 N Town Center Dr</t>
  </si>
  <si>
    <t>247 Station Dr</t>
  </si>
  <si>
    <t>Westwood</t>
  </si>
  <si>
    <t>Landover Hills - Police Station and Town Hall</t>
  </si>
  <si>
    <t>6904 Taylor St</t>
  </si>
  <si>
    <t>Landover Hills</t>
  </si>
  <si>
    <t>Southern Tier Welcome Center</t>
  </si>
  <si>
    <t>2 Route 81 N</t>
  </si>
  <si>
    <t>Queensbury Rest Area - Northbound</t>
  </si>
  <si>
    <t>368 Big Boom Rd</t>
  </si>
  <si>
    <t>I-87</t>
  </si>
  <si>
    <t>Mohawk Valley Welcome Center</t>
  </si>
  <si>
    <t>I-90 W Milepost 187</t>
  </si>
  <si>
    <t>Fultonville</t>
  </si>
  <si>
    <t>Grand Mound Liquor Store</t>
  </si>
  <si>
    <t>19947 Old Highway 99 SW</t>
  </si>
  <si>
    <t>6020 Wayzata Blvd</t>
  </si>
  <si>
    <t>AC Marriott</t>
  </si>
  <si>
    <t>5075 Wayzata Blvd</t>
  </si>
  <si>
    <t>Red Wing - Public Parking Lot</t>
  </si>
  <si>
    <t>315 Main St</t>
  </si>
  <si>
    <t>Noodles and Co</t>
  </si>
  <si>
    <t>922 Holiday Dr</t>
  </si>
  <si>
    <t>Lewis &amp; Clark College - Holmes Hall</t>
  </si>
  <si>
    <t>615 SW Palatine Hill Rd</t>
  </si>
  <si>
    <t>Estacada Public Library</t>
  </si>
  <si>
    <t>825 NW Wade St</t>
  </si>
  <si>
    <t>Stonecreek Golf Course</t>
  </si>
  <si>
    <t>14603 S Stoneridge Dr</t>
  </si>
  <si>
    <t>Cedar Creek Caf√© &amp; BBQ - Willamette Highway Parking</t>
  </si>
  <si>
    <t>47452 OR-58</t>
  </si>
  <si>
    <t>Tillamook Creamery</t>
  </si>
  <si>
    <t>4165 N Highway 101</t>
  </si>
  <si>
    <t>1293 S Division St</t>
  </si>
  <si>
    <t>New Quarter Park</t>
  </si>
  <si>
    <t>1000 Lakeshead Dr</t>
  </si>
  <si>
    <t>HCA Corporate Headquarters - Building 4</t>
  </si>
  <si>
    <t>HCA Corporate Headquarters - Charlotte Garage</t>
  </si>
  <si>
    <t>IGS CNG Services - Fairview</t>
  </si>
  <si>
    <t>6411 Howard Dr</t>
  </si>
  <si>
    <t>909 S Dinwiddie St</t>
  </si>
  <si>
    <t>111 E Mill St</t>
  </si>
  <si>
    <t>City of Columbus - Jackson Street Parking Garage</t>
  </si>
  <si>
    <t>401 Jackson St</t>
  </si>
  <si>
    <t>Jackson St &amp; Fifth St</t>
  </si>
  <si>
    <t>City of Columbus - Second Street Parking Garage</t>
  </si>
  <si>
    <t>203 3rd St</t>
  </si>
  <si>
    <t>Jackson St &amp; Third St</t>
  </si>
  <si>
    <t>Romualdo M. &amp; Imelda C. Leon Community &amp; Mobility Service Center</t>
  </si>
  <si>
    <t>17010 Apple Ave</t>
  </si>
  <si>
    <t>Mohawk Ramp</t>
  </si>
  <si>
    <t>477 Washington St</t>
  </si>
  <si>
    <t>Rotunda Parking Garage</t>
  </si>
  <si>
    <t>711 W 40th St</t>
  </si>
  <si>
    <t>3rd floor</t>
  </si>
  <si>
    <t>Penguin Place</t>
  </si>
  <si>
    <t>35 Suttles Rd</t>
  </si>
  <si>
    <t>Owings Mills Center</t>
  </si>
  <si>
    <t>11438 Cronridge Dr</t>
  </si>
  <si>
    <t>Vienna Food Mart</t>
  </si>
  <si>
    <t>307 Old Ocean Gateway</t>
  </si>
  <si>
    <t>2019-04-10 15:05:35 UTC</t>
  </si>
  <si>
    <t>Little Italy Garage</t>
  </si>
  <si>
    <t>400 S Central Ave</t>
  </si>
  <si>
    <t>Dorchester County Public Library - Hurlock Branch</t>
  </si>
  <si>
    <t>222 S Main St</t>
  </si>
  <si>
    <t>Hurlock</t>
  </si>
  <si>
    <t>Hurlock Park - Tennis Courts</t>
  </si>
  <si>
    <t>200 Charles St</t>
  </si>
  <si>
    <t>Carter Chevrolet</t>
  </si>
  <si>
    <t>175 Hartford Turnpike</t>
  </si>
  <si>
    <t>1850 Towers Crescent</t>
  </si>
  <si>
    <t>1850 Towers Crescent Plaza</t>
  </si>
  <si>
    <t>Walmart 1697 Elk Grove</t>
  </si>
  <si>
    <t>8465 Elk Grove Blvd</t>
  </si>
  <si>
    <t>Country Hills Shopping Plaza</t>
  </si>
  <si>
    <t>2965 Rolling Hills Road</t>
  </si>
  <si>
    <t>Walmart 5049 Littleton</t>
  </si>
  <si>
    <t>13420 W. Coal Mine Ave.</t>
  </si>
  <si>
    <t>2019-04-11 09:27:25 UTC</t>
  </si>
  <si>
    <t>Walmart 959 Bushnell</t>
  </si>
  <si>
    <t>2163 W County Road 48</t>
  </si>
  <si>
    <t>Bushnell</t>
  </si>
  <si>
    <t>2019-04-11 09:27:37 UTC</t>
  </si>
  <si>
    <t>Walmart 2860 Pooler</t>
  </si>
  <si>
    <t>160 Pooler Parkway</t>
  </si>
  <si>
    <t>Pooler</t>
  </si>
  <si>
    <t>2019-04-11 09:27:35 UTC</t>
  </si>
  <si>
    <t>Walmart 1965 Council Bluffs</t>
  </si>
  <si>
    <t>3201 Manawa Centre Drive</t>
  </si>
  <si>
    <t>Walmart 224 Mount Vernon</t>
  </si>
  <si>
    <t>110 Davidson Ave</t>
  </si>
  <si>
    <t>Walmart 3602 Springfield</t>
  </si>
  <si>
    <t>1100 Lejune Dr</t>
  </si>
  <si>
    <t>Towne East Square</t>
  </si>
  <si>
    <t>7700 E Kellogg Dr</t>
  </si>
  <si>
    <t>Walmart 1048 Williamsburg</t>
  </si>
  <si>
    <t>589 KY-92</t>
  </si>
  <si>
    <t>Walmart 3259 Missoula</t>
  </si>
  <si>
    <t>3555 Mullan Rd.</t>
  </si>
  <si>
    <t>2019-04-11 09:27:18 UTC</t>
  </si>
  <si>
    <t>Walmart 1949 Fredonia</t>
  </si>
  <si>
    <t>10401 Bennett Road</t>
  </si>
  <si>
    <t>Fredonia</t>
  </si>
  <si>
    <t>Sam's Club 4930 (Cookeville, TN)</t>
  </si>
  <si>
    <t>1177 Sams Street</t>
  </si>
  <si>
    <t>Walmart 673 Clarksville</t>
  </si>
  <si>
    <t>3050 Wilma Rudolph Blvd</t>
  </si>
  <si>
    <t>Walmart 602 Spring</t>
  </si>
  <si>
    <t>1025 Sawdust Rd</t>
  </si>
  <si>
    <t>San Francisco Premium Outlets</t>
  </si>
  <si>
    <t>2774 Livermore Outlets Dr.</t>
  </si>
  <si>
    <t>PIP Rental and Propane</t>
  </si>
  <si>
    <t>67 NH Route 11</t>
  </si>
  <si>
    <t>Red Hill Shopping Center</t>
  </si>
  <si>
    <t>850 Red Hill Ave</t>
  </si>
  <si>
    <t>Washington College</t>
  </si>
  <si>
    <t>300 Washington Ave</t>
  </si>
  <si>
    <t>Walmart 639 - Brunswick, GA</t>
  </si>
  <si>
    <t>150 Altama Connector</t>
  </si>
  <si>
    <t>Prunedale Shopping Center</t>
  </si>
  <si>
    <t>8065 San Miguel Canyon Rd</t>
  </si>
  <si>
    <t>Elkhorn Slough National Estuarine Research Reserve</t>
  </si>
  <si>
    <t>1700 Elkhorn Rd</t>
  </si>
  <si>
    <t>Bud Clary Chevrolet</t>
  </si>
  <si>
    <t>1030 Commerce Ave</t>
  </si>
  <si>
    <t>Guaranty Chevrolet</t>
  </si>
  <si>
    <t>20 Highway 99 S</t>
  </si>
  <si>
    <t>Harvest Chevrolet</t>
  </si>
  <si>
    <t>1600 E Yakima Ave</t>
  </si>
  <si>
    <t>Cascade Chevrolet</t>
  </si>
  <si>
    <t>148 Easy St</t>
  </si>
  <si>
    <t>Gateway Transit Center</t>
  </si>
  <si>
    <t>128 E Railroad Ave</t>
  </si>
  <si>
    <t>Station behind the Dairy Queen on lower level of parking structure</t>
  </si>
  <si>
    <t>Airport Chevrolet</t>
  </si>
  <si>
    <t>3001 Biddle Rd</t>
  </si>
  <si>
    <t>Larchmont Centre</t>
  </si>
  <si>
    <t>127 Ark Rd</t>
  </si>
  <si>
    <t>Mt Laurel</t>
  </si>
  <si>
    <t>The Frank Jones 1884 House</t>
  </si>
  <si>
    <t>110 Brewery Ln</t>
  </si>
  <si>
    <t>Orchard Street Parking Garage</t>
  </si>
  <si>
    <t>46 Chestnut St</t>
  </si>
  <si>
    <t>Dorset RV Park</t>
  </si>
  <si>
    <t>1567 Route 30</t>
  </si>
  <si>
    <t>Dorset</t>
  </si>
  <si>
    <t>Formula Ford Lincoln</t>
  </si>
  <si>
    <t>432 S Main St</t>
  </si>
  <si>
    <t>Rutland</t>
  </si>
  <si>
    <t>Alderman‚Äôs Chevrolet</t>
  </si>
  <si>
    <t>65 Windcrest Rd</t>
  </si>
  <si>
    <t>Lake Morey Resort</t>
  </si>
  <si>
    <t>1 Clubhouse Rd</t>
  </si>
  <si>
    <t>Fairlee</t>
  </si>
  <si>
    <t>Town of Panton - Park and Ride</t>
  </si>
  <si>
    <t>3176 Jersey St</t>
  </si>
  <si>
    <t>Panton</t>
  </si>
  <si>
    <t>Formula Ford</t>
  </si>
  <si>
    <t>265 River St</t>
  </si>
  <si>
    <t>Cody Chevrolet</t>
  </si>
  <si>
    <t>364 River St</t>
  </si>
  <si>
    <t>Walker Volkswagen</t>
  </si>
  <si>
    <t>2287 Berlin State Hwy</t>
  </si>
  <si>
    <t>Suncommon</t>
  </si>
  <si>
    <t>442 US-2</t>
  </si>
  <si>
    <t>Pine Hollow Campground</t>
  </si>
  <si>
    <t>342 Pine Hollow Rd</t>
  </si>
  <si>
    <t>Pownal</t>
  </si>
  <si>
    <t>White House Inn</t>
  </si>
  <si>
    <t>178 VT-9</t>
  </si>
  <si>
    <t>Deerhill Inn</t>
  </si>
  <si>
    <t>14 Valley View Rd</t>
  </si>
  <si>
    <t>Brattleboro Music Center</t>
  </si>
  <si>
    <t>72 Blanche Moyse Way</t>
  </si>
  <si>
    <t>The Equinox Resort</t>
  </si>
  <si>
    <t>3567 Main St</t>
  </si>
  <si>
    <t>Manchester Center</t>
  </si>
  <si>
    <t>Taconic Hotel - Copper Grouse</t>
  </si>
  <si>
    <t>3835 Main St</t>
  </si>
  <si>
    <t>4519 Main St</t>
  </si>
  <si>
    <t>Walmart Supercenter</t>
  </si>
  <si>
    <t>409 N Marketplace Blvd</t>
  </si>
  <si>
    <t>1807 Range Dr</t>
  </si>
  <si>
    <t>The Store #55</t>
  </si>
  <si>
    <t>1201 Badger Ave</t>
  </si>
  <si>
    <t>45 E Crosstimers St</t>
  </si>
  <si>
    <t>South Ride Travel Plaza</t>
  </si>
  <si>
    <t>2950 S Main Ave</t>
  </si>
  <si>
    <t>J&amp;H Family Stores</t>
  </si>
  <si>
    <t>2560 E Division St</t>
  </si>
  <si>
    <t>Murphy USA #6721</t>
  </si>
  <si>
    <t>4200 FM 2181</t>
  </si>
  <si>
    <t>Hickory Creek</t>
  </si>
  <si>
    <t>Mobil - Mugg and Bopps</t>
  </si>
  <si>
    <t>11055 Highland Rd</t>
  </si>
  <si>
    <t>Hartland Michigan</t>
  </si>
  <si>
    <t>Romantix</t>
  </si>
  <si>
    <t>3945 Market St</t>
  </si>
  <si>
    <t>Berwyn Heights Town Hall</t>
  </si>
  <si>
    <t>5700 Berwyn Rd</t>
  </si>
  <si>
    <t>Berwyn Heights</t>
  </si>
  <si>
    <t>Hagerstown - Central Parking Lot</t>
  </si>
  <si>
    <t>14 N Potomac St</t>
  </si>
  <si>
    <t>2019-04-10 14:57:56 UTC</t>
  </si>
  <si>
    <t>12585 E 46th St N</t>
  </si>
  <si>
    <t>On the north side of 46th St N, approximately 0.75 mile east of U.S. Highway 169</t>
  </si>
  <si>
    <t>800 SW 15th S</t>
  </si>
  <si>
    <t>Wagoner</t>
  </si>
  <si>
    <t>Waste Management - Pinellas Park</t>
  </si>
  <si>
    <t>Private</t>
  </si>
  <si>
    <t>Whistle Hill - Tesla Destination</t>
  </si>
  <si>
    <t xml:space="preserve">43540 Kleeb Loop </t>
  </si>
  <si>
    <t xml:space="preserve">Soldotna </t>
  </si>
  <si>
    <t>Tru by Hilton - Auburn - Tesla Destination</t>
  </si>
  <si>
    <t>2411 W Pace Blvd</t>
  </si>
  <si>
    <t>Grand Bohemian Hotel - Mountain Brook - Tesla Destination</t>
  </si>
  <si>
    <t>Embassy Suites - Birmingham - Hoover - Tesla Destination</t>
  </si>
  <si>
    <t>2960 John Hawkins Pkwy</t>
  </si>
  <si>
    <t>Hampton Inn - Birmingham - Tesla Destination</t>
  </si>
  <si>
    <t>30 State Farm Pkwy</t>
  </si>
  <si>
    <t>Home2 Suites - Birmingham Colonnade - Tesla Destination</t>
  </si>
  <si>
    <t>3920 Colonnade Pkwy</t>
  </si>
  <si>
    <t>Fairfield Inn &amp; Suites - Birmingham Colonnade - Tesla Destination</t>
  </si>
  <si>
    <t>3930 Colonnade Pkwy</t>
  </si>
  <si>
    <t>SpringHill Suites - Birmingham Colonnade - Tesla Destination</t>
  </si>
  <si>
    <t>3950 Colonnade Pkwy</t>
  </si>
  <si>
    <t>Hilton - Birmingham Perimeter Park - Tesla Destination</t>
  </si>
  <si>
    <t>8 Perimeter Park S</t>
  </si>
  <si>
    <t>Jay Landings Marina - Tesla Destination</t>
  </si>
  <si>
    <t>TownePlace Suites - Dothan - Tesla Destination</t>
  </si>
  <si>
    <t>201 Retail Dr</t>
  </si>
  <si>
    <t>University of North Alabama - Parking Lot A - Tesla Destination</t>
  </si>
  <si>
    <t>1 Harrison Plaza</t>
  </si>
  <si>
    <t>University of North Alabama - Parking Lot E - Tesla Destination</t>
  </si>
  <si>
    <t>Benson's Appliance Center - Tesla Destination</t>
  </si>
  <si>
    <t>Fairfield Inn &amp; Suites - Gadsden - Tesla Destination</t>
  </si>
  <si>
    <t>116 Walker St</t>
  </si>
  <si>
    <t>LuLu's Gulf Shores - Tesla Destination</t>
  </si>
  <si>
    <t>200 E 25th Ave</t>
  </si>
  <si>
    <t>Gulf Shores</t>
  </si>
  <si>
    <t>Residence Inn - Birmingham Hoover - Tesla Destination</t>
  </si>
  <si>
    <t>2725 John Hawkins Pkwy</t>
  </si>
  <si>
    <t>Hampton Inn - Huntsville - Village of Providence - Tesla Destination</t>
  </si>
  <si>
    <t>328 Providence Main St</t>
  </si>
  <si>
    <t>The Kate Shepard House Bed &amp; Breakfast - Tesla Destination</t>
  </si>
  <si>
    <t>Hilton Garden Inn - Mobile West I-65 - Airport Blvd - Tesla Destination</t>
  </si>
  <si>
    <t>828 W I-65 Service Rd S</t>
  </si>
  <si>
    <t>Hilton Garden Inn - Montgomery - Eastchase - Tesla Destination</t>
  </si>
  <si>
    <t>7665 Eastchase Pkwy</t>
  </si>
  <si>
    <t>Sleep Inn - Eastchase - Tesla Destination</t>
  </si>
  <si>
    <t>10150 Chantilly Pkwy</t>
  </si>
  <si>
    <t>Best Western - Montgomery I-85 North Hotel - Tesla Destination</t>
  </si>
  <si>
    <t>5225 Carmichael Rd</t>
  </si>
  <si>
    <t>Fairfield Inn &amp; Suites - Montgomery - Eastchase Parkway - Tesla Destination</t>
  </si>
  <si>
    <t>8970 Eastchase Pkwy</t>
  </si>
  <si>
    <t>Hilton Garden Inn - Orange Beach - Tesla Destination</t>
  </si>
  <si>
    <t>Holiday Inn Express - Orange Beach - Tesla Destination</t>
  </si>
  <si>
    <t>Hampton Inn &amp; Suites - Orange Beach - Tesla Destination</t>
  </si>
  <si>
    <t>The Gulf - Tesla Destination</t>
  </si>
  <si>
    <t>Holiday Inn Express &amp; Suites - Prattville South - Tesla Destination</t>
  </si>
  <si>
    <t>203 Legends Ct</t>
  </si>
  <si>
    <t>Home2 Suites - Prattville - Tesla Destination</t>
  </si>
  <si>
    <t>2505 Legends Dr</t>
  </si>
  <si>
    <t>Hotel Indigo Tuscaloosa Downtown - Tesla Destination</t>
  </si>
  <si>
    <t>111 Greensboro Ave</t>
  </si>
  <si>
    <t>Fairfield Inn &amp; Suites - Little Rock - Tesla Destination</t>
  </si>
  <si>
    <t>17320 I-30</t>
  </si>
  <si>
    <t>21c Hotel - Bentonville - Tesla Destination</t>
  </si>
  <si>
    <t>Holiday Inn Express &amp; Suites - Conway - Tesla Destination</t>
  </si>
  <si>
    <t>2330 Sanders Rd</t>
  </si>
  <si>
    <t>Candlewood Suites - Conway - Tesla Destination</t>
  </si>
  <si>
    <t>2360 Sanders Rd</t>
  </si>
  <si>
    <t>Comfort Inn &amp; Suites - Conway - Tesla Destination</t>
  </si>
  <si>
    <t xml:space="preserve">2370 Sanders Rd </t>
  </si>
  <si>
    <t>Comfort Suites - Conway - Tesla Destination</t>
  </si>
  <si>
    <t xml:space="preserve">705 Museum Rd </t>
  </si>
  <si>
    <t xml:space="preserve">Conway </t>
  </si>
  <si>
    <t>Arsenic and Old Lace Bed &amp; Breakfast Inn - Tesla Destination</t>
  </si>
  <si>
    <t>60 Hillside Ave</t>
  </si>
  <si>
    <t>Lindsey's Resort - Tesla Destination</t>
  </si>
  <si>
    <t xml:space="preserve">350 Rainbow Loop </t>
  </si>
  <si>
    <t xml:space="preserve">Heber Springs </t>
  </si>
  <si>
    <t>The Hotel Hot Springs and Spa - Tesla Destination</t>
  </si>
  <si>
    <t xml:space="preserve">305 Malvern Ave </t>
  </si>
  <si>
    <t xml:space="preserve">Hot Springs </t>
  </si>
  <si>
    <t>Arlington Resort Hotel &amp; Spa - Tesla Destination</t>
  </si>
  <si>
    <t>239 Central Ave</t>
  </si>
  <si>
    <t>Hot Springs National Park</t>
  </si>
  <si>
    <t>Lookout Point Lakeside Inn - Tesla Destination</t>
  </si>
  <si>
    <t>104 Lookout Cir</t>
  </si>
  <si>
    <t>Lake Hamilton</t>
  </si>
  <si>
    <t>Electric Co-op of Arkansas - Tesla Destination</t>
  </si>
  <si>
    <t>1 Cooperative Way</t>
  </si>
  <si>
    <t>The Capital Hotel - Tesla Destination</t>
  </si>
  <si>
    <t>111 W Markham St</t>
  </si>
  <si>
    <t>Wingate by Wyndham - Little Rock - Tesla Destination</t>
  </si>
  <si>
    <t>1212 S Shackleford Rd</t>
  </si>
  <si>
    <t>Residence Inn - Little Rock - Tesla Destination</t>
  </si>
  <si>
    <t>1401 S Shackleford Rd</t>
  </si>
  <si>
    <t>Holiday Inn - Airport Conference Center Little Rock - Tesla Destination</t>
  </si>
  <si>
    <t>Red Roof Inn - Little Rock - Tesla Destination</t>
  </si>
  <si>
    <t>8115 Frenchmans Ln</t>
  </si>
  <si>
    <t>Embassy Suites - Little Rock - Tesla Destination</t>
  </si>
  <si>
    <t xml:space="preserve">11301 Financial Centre Pkwy </t>
  </si>
  <si>
    <t xml:space="preserve">Little Rock </t>
  </si>
  <si>
    <t>GuestHouse Inn &amp; Suites Little Rock - Tesla Destination</t>
  </si>
  <si>
    <t xml:space="preserve">301 S University Ave </t>
  </si>
  <si>
    <t>Markham House Suites Little Rock Medical Center - Tesla Destination</t>
  </si>
  <si>
    <t>5120 W Markham St</t>
  </si>
  <si>
    <t>Wingate by Wyndham - North Little Rock - Tesla Destination</t>
  </si>
  <si>
    <t>4801 W Commercial Dr</t>
  </si>
  <si>
    <t>Best Western - Sherwood Inn &amp; Suites - Tesla Destination</t>
  </si>
  <si>
    <t>7533 Warden Rd</t>
  </si>
  <si>
    <t>Lesmeister Guesthouse - Tesla Destination</t>
  </si>
  <si>
    <t>208 N Marr St</t>
  </si>
  <si>
    <t>Super 8 - Russellville - Tesla Destination</t>
  </si>
  <si>
    <t>2404 N Arkansas Ave</t>
  </si>
  <si>
    <t>County Line Liquors, Inc. - Tesla Destination</t>
  </si>
  <si>
    <t>2885 N Thompson St</t>
  </si>
  <si>
    <t>Copper City Inn - Tesla Destination</t>
  </si>
  <si>
    <t>99 Main St</t>
  </si>
  <si>
    <t>Bisbee</t>
  </si>
  <si>
    <t>Boulders Resort &amp; Spa - Tesla Destination</t>
  </si>
  <si>
    <t>34631 N Tom Darlington Dr</t>
  </si>
  <si>
    <t>Carefree</t>
  </si>
  <si>
    <t>Miraval Resort - Tesla Destination</t>
  </si>
  <si>
    <t>5000 E Via Estancia</t>
  </si>
  <si>
    <t>Catalina</t>
  </si>
  <si>
    <t>Chateau de Vie - Tesla Destination</t>
  </si>
  <si>
    <t>1220 N Kyrene Rd</t>
  </si>
  <si>
    <t>Residence Inn - Phoenix Chandler/South - Tesla Destination</t>
  </si>
  <si>
    <t>2727 W Queen Creek Rd</t>
  </si>
  <si>
    <t>Hilton - Phoenix Chandler - Tesla Destination</t>
  </si>
  <si>
    <t xml:space="preserve">2929 W Frye Rd </t>
  </si>
  <si>
    <t>Cambria Hotel &amp; Suites - Phoenix Chandler - Fashion Center - Tesla Destination</t>
  </si>
  <si>
    <t>3165 W Frye Rd</t>
  </si>
  <si>
    <t>TownPlace Suites Chandler - Tesla Destination</t>
  </si>
  <si>
    <t>3635 W Chandler Blvd</t>
  </si>
  <si>
    <t>Element - Chandler - Tesla Destination</t>
  </si>
  <si>
    <t>44 S Chandler Village Dr</t>
  </si>
  <si>
    <t>Pines Motel - Tesla Destination</t>
  </si>
  <si>
    <t>920 S Camino Real</t>
  </si>
  <si>
    <t>DoubleTree - Flagstaff - Tesla Destination</t>
  </si>
  <si>
    <t>1175 W Route 66</t>
  </si>
  <si>
    <t>Holiday Inn Express - Flagstaff - Tesla Destination</t>
  </si>
  <si>
    <t>2320 E Lucky Ln</t>
  </si>
  <si>
    <t>Flagstaff Cabins - Tesla Destination</t>
  </si>
  <si>
    <t>2584 Cibola Ovi</t>
  </si>
  <si>
    <t>Hilton Garden Inn - Flagstaff - Tesla Destination</t>
  </si>
  <si>
    <t>350 W Forest Meadows St</t>
  </si>
  <si>
    <t>Coco's Bakery Restaurant - Tesla Destination</t>
  </si>
  <si>
    <t>360 W Forest Meadows St</t>
  </si>
  <si>
    <t>Babbitt House Bed &amp; Breakfast - Tesla Destination</t>
  </si>
  <si>
    <t>411 N Leroux St</t>
  </si>
  <si>
    <t>Seven Canyons Sedona - Tesla Destination</t>
  </si>
  <si>
    <t>625 Golf Club Way</t>
  </si>
  <si>
    <t>Holiday Inn Express &amp; Suites - Globe - Tesla Destination</t>
  </si>
  <si>
    <t>Best Western Premier - Grand Canyon Squire Inn - Tesla Destination</t>
  </si>
  <si>
    <t>74 Highway 64</t>
  </si>
  <si>
    <t>Best Western Plus - A Wayfarer's Inn - Tesla Destination</t>
  </si>
  <si>
    <t>2815 E Andy Devine Ave</t>
  </si>
  <si>
    <t>The Heat Hotel - Tesla Destination</t>
  </si>
  <si>
    <t>1420 N McCulloch Blvd</t>
  </si>
  <si>
    <t>The Wigwam - Tesla Destination</t>
  </si>
  <si>
    <t>300 E Wigwam Blvd</t>
  </si>
  <si>
    <t>Litchfield Park</t>
  </si>
  <si>
    <t>The Ritz-Carlton - Dove Mountain - Tesla Destination</t>
  </si>
  <si>
    <t>15000 N Secret Springs Dr</t>
  </si>
  <si>
    <t>Marana</t>
  </si>
  <si>
    <t>Cliff Dwellers Lodge - Tesla Destination</t>
  </si>
  <si>
    <t>N Highway 89 A</t>
  </si>
  <si>
    <t>Mile Post 47</t>
  </si>
  <si>
    <t>Marble Canyon</t>
  </si>
  <si>
    <t>Hilton - Phoenix - Mesa - Tesla Destination</t>
  </si>
  <si>
    <t>1011 W Holmes Ave</t>
  </si>
  <si>
    <t>Hampton Inn - Gilbert - Tesla Destination</t>
  </si>
  <si>
    <t>1825 S Higley Rd</t>
  </si>
  <si>
    <t>Mountain Shadows - Tesla Destination</t>
  </si>
  <si>
    <t>5445 E Lincoln Dr</t>
  </si>
  <si>
    <t>Paradise Valley</t>
  </si>
  <si>
    <t>Harbour Inn - Tesla Destination</t>
  </si>
  <si>
    <t>4749 Highway 95</t>
  </si>
  <si>
    <t>Quality Inn - Payson - Tesla Destination</t>
  </si>
  <si>
    <t>801 N Beeline Hwy</t>
  </si>
  <si>
    <t>Pointe Hilton - Tapatio Cliffs Resort - Tesla Destination</t>
  </si>
  <si>
    <t>11111 N 7th St</t>
  </si>
  <si>
    <t>Arizona Biltmore - Tesla Destination</t>
  </si>
  <si>
    <t>2400 E Missouri Ave</t>
  </si>
  <si>
    <t>The Camby Hotel - Tesla Destination</t>
  </si>
  <si>
    <t>2401 E Camelback</t>
  </si>
  <si>
    <t>Cutter Aviation - Phoenix Sky Harbor - Tesla Destination</t>
  </si>
  <si>
    <t>2802 E Old Tower Rd</t>
  </si>
  <si>
    <t>Buck &amp; Rider - Tesla Destination</t>
  </si>
  <si>
    <t>4225 E Camelback Rd</t>
  </si>
  <si>
    <t>Embassy Suites - Phoenix-Scottsdale - Tesla Destination</t>
  </si>
  <si>
    <t xml:space="preserve">4415 E Paradise Village Pkwy S </t>
  </si>
  <si>
    <t>Cambria Hotel &amp; Suites - North Scottsdale - Desert Ridge - Tesla Destination</t>
  </si>
  <si>
    <t>4425 E Irma Ln</t>
  </si>
  <si>
    <t>Royal Palms Resort and Spa - Tesla Destination</t>
  </si>
  <si>
    <t>5200 E Camelback Rd</t>
  </si>
  <si>
    <t>Cutter Aviation - Deer Valley - Tesla Destination</t>
  </si>
  <si>
    <t>530 W Deer Valley Rd</t>
  </si>
  <si>
    <t>High Street - Tesla Destination</t>
  </si>
  <si>
    <t>5415 E High St</t>
  </si>
  <si>
    <t>Arizona Grand Resort &amp; Spa - Tesla Destination</t>
  </si>
  <si>
    <t>8000 S Arizona</t>
  </si>
  <si>
    <t>Crowne Plaza - Phoenix Airport Hotel - Tesla Destination</t>
  </si>
  <si>
    <t>4300 E Washington St</t>
  </si>
  <si>
    <t xml:space="preserve">Phoenix </t>
  </si>
  <si>
    <t>Quality Inn - Pinetop - Tesla Destination</t>
  </si>
  <si>
    <t>SpringHill Suites - Tesla Destination</t>
  </si>
  <si>
    <t>200 E Sheldon St</t>
  </si>
  <si>
    <t>Prescott</t>
  </si>
  <si>
    <t>Four Seasons Resort - Scottsdale at Troon North - Tesla Destination</t>
  </si>
  <si>
    <t>10600 E Crescent Moon Dr</t>
  </si>
  <si>
    <t>Holiday Inn &amp; Suites - Scottsdale North - Airpark - Tesla Destination</t>
  </si>
  <si>
    <t>Crescent Scottsdale Quarter - Tesla Destination</t>
  </si>
  <si>
    <t>15345 N Scottsdale Rd</t>
  </si>
  <si>
    <t>Scottsdale Marriott - McDowell Mountains - Tesla Destination</t>
  </si>
  <si>
    <t>16770 N Perimeter Dr</t>
  </si>
  <si>
    <t>Courtyard Marriott - Scottsdale Salt River - Tesla Destination</t>
  </si>
  <si>
    <t>5201 N Pima Rd</t>
  </si>
  <si>
    <t>JW Marriott - Camelback Inn Resort &amp; Spa - Tesla Destination</t>
  </si>
  <si>
    <t>5402 E Lincoln Dr</t>
  </si>
  <si>
    <t>The Phoenician - Tesla Destination</t>
  </si>
  <si>
    <t>6000 E Camelback Rd</t>
  </si>
  <si>
    <t>W Scottsdale - Tesla Destination</t>
  </si>
  <si>
    <t>7277 E Camelback Rd</t>
  </si>
  <si>
    <t>Hyatt Regency - Scottsdale Resort &amp; Spa - Tesla Destination</t>
  </si>
  <si>
    <t>7500 E Doubletree Ranch Rd</t>
  </si>
  <si>
    <t>Scottsdale Resort at McCormick Ranch - Tesla Destination</t>
  </si>
  <si>
    <t>7700 E McCormick Pkwy</t>
  </si>
  <si>
    <t>The Scott Resort &amp; Spa - Tesla Destination</t>
  </si>
  <si>
    <t>4925 N Scottsdale Rd</t>
  </si>
  <si>
    <t xml:space="preserve">Scottsdale </t>
  </si>
  <si>
    <t>Andaz Scottsdale Resort &amp; Spa - Tesla Destination</t>
  </si>
  <si>
    <t>6114 N Scottsdale Rd</t>
  </si>
  <si>
    <t>Scottsdale Marriott Suites - Old Town - Tesla Destination</t>
  </si>
  <si>
    <t xml:space="preserve">7325 E 3rd Ave </t>
  </si>
  <si>
    <t>Amara Resort and Spa - Tesla Destination</t>
  </si>
  <si>
    <t>100 Amara Ln</t>
  </si>
  <si>
    <t>Best Western Plus - Inn of Sedona - Tesla Destination</t>
  </si>
  <si>
    <t>Sedona Rouge Hotel &amp; Spa - Tesla Destination</t>
  </si>
  <si>
    <t>2250 W State Rt 89A</t>
  </si>
  <si>
    <t>L'Auberge de Sedona - Tesla Destination</t>
  </si>
  <si>
    <t>301 L'Auberge Ln</t>
  </si>
  <si>
    <t>Canyon Villa Bed &amp; Breakfast Inn of Sedona - Tesla Destination</t>
  </si>
  <si>
    <t>40 Canyon Cir Dr</t>
  </si>
  <si>
    <t>Courtyard Marriott - Sedona - Tesla Destination</t>
  </si>
  <si>
    <t>4105 W State Route 89A</t>
  </si>
  <si>
    <t>Enchantment Resort and Mii Amo Spa - Tesla Destination</t>
  </si>
  <si>
    <t>Casa Sedona Inn - Tesla Destination</t>
  </si>
  <si>
    <t>55 Hozoni Dr</t>
  </si>
  <si>
    <t>Holiday Inn Express - Sedona - Oak Creek - Tesla Destination</t>
  </si>
  <si>
    <t>6176 Highway 179</t>
  </si>
  <si>
    <t>Mariposa - Latin Inspired Grill - Tesla Destination</t>
  </si>
  <si>
    <t>700 W Highway 89A</t>
  </si>
  <si>
    <t>Cozy Cactus Bed &amp; Breakfast - Tesla Destination</t>
  </si>
  <si>
    <t>80 Canyon Cir Dr</t>
  </si>
  <si>
    <t>Hampton Inn - Sierra Vista - Tesla Destination</t>
  </si>
  <si>
    <t>4100 Snyder Blvd</t>
  </si>
  <si>
    <t>Heritage Inn Bed &amp; Breakfast - Tesla Destination</t>
  </si>
  <si>
    <t>161 N Main St</t>
  </si>
  <si>
    <t>Snowflake</t>
  </si>
  <si>
    <t>Graduate Hotel - Tempe - Tesla Destination</t>
  </si>
  <si>
    <t>225 E Apache Blvd</t>
  </si>
  <si>
    <t>Tempe Mission Palms - Tesla Destination</t>
  </si>
  <si>
    <t>60 E 5th St</t>
  </si>
  <si>
    <t>Hayden Ferry Parking Garage - Tesla Destination</t>
  </si>
  <si>
    <t>68 E Rio Salado Pkwy</t>
  </si>
  <si>
    <t>Aloft - Tempe - Tesla Destination</t>
  </si>
  <si>
    <t>951 E Playa Del Norte Dr</t>
  </si>
  <si>
    <t>Tombstone Grand Hotel - Tesla Destination</t>
  </si>
  <si>
    <t>580 W Randolph Way</t>
  </si>
  <si>
    <t>Tombstone</t>
  </si>
  <si>
    <t>Moenkopi Legacy Inn &amp; Suites - Tesla Destination</t>
  </si>
  <si>
    <t>1 Legacy Ln</t>
  </si>
  <si>
    <t>Tuba City</t>
  </si>
  <si>
    <t>Bamboo Terrace - Tesla Destination</t>
  </si>
  <si>
    <t>1754 W Ajo Way</t>
  </si>
  <si>
    <t>Embassy Suites - Tucson - Paloma Village - Tesla Destination</t>
  </si>
  <si>
    <t>3110 E Skyline Dr</t>
  </si>
  <si>
    <t>The Westin - La Paloma Resort and Spa - Tesla Destination</t>
  </si>
  <si>
    <t>3800 E Sunrise Dr</t>
  </si>
  <si>
    <t>JW Marriott - Starr Pass Resort and Spa - Tesla Destination</t>
  </si>
  <si>
    <t>3800 W Starr Pass Blvd</t>
  </si>
  <si>
    <t>Baymont Inn &amp; Suites Tucson Airport - Tesla Destination</t>
  </si>
  <si>
    <t>6955 S Tucson Blvd</t>
  </si>
  <si>
    <t>University Inn Tucson - Tesla Destination</t>
  </si>
  <si>
    <t xml:space="preserve">950 N Stone Ave </t>
  </si>
  <si>
    <t>La Posada - Tesla Destination</t>
  </si>
  <si>
    <t>303 E 2nd St</t>
  </si>
  <si>
    <t>LangeTwins Family Winery &amp; Vineyards - Tesla Destination</t>
  </si>
  <si>
    <t>1525 E Jahant Rd</t>
  </si>
  <si>
    <t>Acampo</t>
  </si>
  <si>
    <t>Acquiesce Winery - Tesla Destination</t>
  </si>
  <si>
    <t xml:space="preserve">22353 N Tretheway Rd </t>
  </si>
  <si>
    <t>Vincent Hill Station - Tesla Destination</t>
  </si>
  <si>
    <t xml:space="preserve">553 Sierra Hwy </t>
  </si>
  <si>
    <t>Sierra Meadows - Tesla Destination</t>
  </si>
  <si>
    <t>46516 Opah Dr</t>
  </si>
  <si>
    <t>Ahwahnee</t>
  </si>
  <si>
    <t>Almansor Court - Tesla Destination</t>
  </si>
  <si>
    <t>700 S Almansor St</t>
  </si>
  <si>
    <t>Ayres Lodge Alpine - Tesla Destination</t>
  </si>
  <si>
    <t>1251 Tavern Rd</t>
  </si>
  <si>
    <t>Niles Hotel - Tesla Destination</t>
  </si>
  <si>
    <t>304 S Main St</t>
  </si>
  <si>
    <t>Alturas</t>
  </si>
  <si>
    <t>Peacock Suites - Tesla Destination</t>
  </si>
  <si>
    <t>1745 S Anaheim Blvd</t>
  </si>
  <si>
    <t>Hyatt House - Anaheim Resort - Convention Center - Tesla Destination</t>
  </si>
  <si>
    <t>1800 S Harbor Blvd</t>
  </si>
  <si>
    <t>Homewood Suites - Anaheim Resort - Tesla Destination</t>
  </si>
  <si>
    <t>2010 S Harbor Blvd</t>
  </si>
  <si>
    <t>Cortona Inn and Suites Anaheim Resort - Tesla Destination</t>
  </si>
  <si>
    <t>2029 S Harbor Blvd</t>
  </si>
  <si>
    <t>Hyatt Place - Anaheim Resort - Convention Center - Tesla Destination</t>
  </si>
  <si>
    <t>2035 S Harbor Blvd</t>
  </si>
  <si>
    <t>Center Street Parking Garage - Tesla Destination</t>
  </si>
  <si>
    <t>235 E Center St</t>
  </si>
  <si>
    <t>Ayres Hotel - Anaheim - Tesla Destination</t>
  </si>
  <si>
    <t>2550 E Katella Ave</t>
  </si>
  <si>
    <t>Anaheim Marriott - Tesla Destination</t>
  </si>
  <si>
    <t>700 W Convention Way</t>
  </si>
  <si>
    <t>Hilton - Anaheim - Tesla Destination</t>
  </si>
  <si>
    <t>777 W Convention Way</t>
  </si>
  <si>
    <t>Anaheim White House Restaurant - Tesla Destination</t>
  </si>
  <si>
    <t>887 S Anaheim Blvd</t>
  </si>
  <si>
    <t>CADE Estate Winery - Tesla Destination</t>
  </si>
  <si>
    <t>360 Howell Mountain Rd S</t>
  </si>
  <si>
    <t>Angwin</t>
  </si>
  <si>
    <t>Seascape Beach Resort - Tesla Destination</t>
  </si>
  <si>
    <t>Santa Anita Park - Tesla Destination</t>
  </si>
  <si>
    <t>285 W Huntington Dr</t>
  </si>
  <si>
    <t>The Casitas Estate - Tesla Destination</t>
  </si>
  <si>
    <t>2655 Lopez Dr</t>
  </si>
  <si>
    <t>Arroyo Grande</t>
  </si>
  <si>
    <t>Aloha Inn - Tesla Destination</t>
  </si>
  <si>
    <t>611 El Camino Real</t>
  </si>
  <si>
    <t>Airbnb - Kemper - Tesla Destination</t>
  </si>
  <si>
    <t>10385 Atwood Rd</t>
  </si>
  <si>
    <t>Avila Lighthouse Suites - Tesla Destination</t>
  </si>
  <si>
    <t>Avila Village Inn - Tesla Destination</t>
  </si>
  <si>
    <t>6655 Bay Laurel Pl</t>
  </si>
  <si>
    <t>Bear Valley Lodge - Tesla Destination</t>
  </si>
  <si>
    <t>3 Bear Valley Rd</t>
  </si>
  <si>
    <t>Bear Valley</t>
  </si>
  <si>
    <t>Graduate Berkeley - Tesla Destination</t>
  </si>
  <si>
    <t>2600 Durant Ave</t>
  </si>
  <si>
    <t>Claremont Club &amp; Spa - Tesla Destination</t>
  </si>
  <si>
    <t>41 Tunnel Rd</t>
  </si>
  <si>
    <t>Mosaic Hotel Beverly Hills - Tesla Destination</t>
  </si>
  <si>
    <t>125 S Spaulding Ave</t>
  </si>
  <si>
    <t>AKA Beverly Hills - Tesla Destination</t>
  </si>
  <si>
    <t>155 N Crescent Dr</t>
  </si>
  <si>
    <t>Luxe Rodeo Drive Hotel - Tesla Destination</t>
  </si>
  <si>
    <t>360 N Rodeo Dr</t>
  </si>
  <si>
    <t>L'Ermitage Beverly Hills - Tesla Destination</t>
  </si>
  <si>
    <t>Beverly Wilshire - Tesla Destination</t>
  </si>
  <si>
    <t>9500 Wilshire Blvd</t>
  </si>
  <si>
    <t>Beverly Hills Hotel - Tesla Destination</t>
  </si>
  <si>
    <t>9641 Sunset Blvd</t>
  </si>
  <si>
    <t>The Beverly Hilton - Tesla Destination</t>
  </si>
  <si>
    <t>9876 Wilshire Blvd</t>
  </si>
  <si>
    <t>Camp Run-A-Muk - Tesla Destination</t>
  </si>
  <si>
    <t xml:space="preserve">41733 Tanager </t>
  </si>
  <si>
    <t>Big Bear Lake</t>
  </si>
  <si>
    <t>Post Ranch Inn - Tesla Destination</t>
  </si>
  <si>
    <t>47900 State Highway 1</t>
  </si>
  <si>
    <t>Big Sur</t>
  </si>
  <si>
    <t>Ventana Inn &amp; Spa - Tesla Destination</t>
  </si>
  <si>
    <t>48123 Highway 1</t>
  </si>
  <si>
    <t>Esalen Institute - Tesla Destination</t>
  </si>
  <si>
    <t>55000 Highway 1</t>
  </si>
  <si>
    <t>Airbnb - Horseshoe Hill - Tesla Destination</t>
  </si>
  <si>
    <t>190 Horseshoe Hill Rd</t>
  </si>
  <si>
    <t>Bolinas</t>
  </si>
  <si>
    <t>Hannah Nicole Vineyards &amp; Winery - Tesla Destination</t>
  </si>
  <si>
    <t>6700 Balfour Rd</t>
  </si>
  <si>
    <t>Virginia Creek Settlement - Tesla Destination</t>
  </si>
  <si>
    <t>70847 US-395</t>
  </si>
  <si>
    <t>Los Angeles Marriott - Burbank Airport - Tesla Destination</t>
  </si>
  <si>
    <t>2500 N Hollywood Way</t>
  </si>
  <si>
    <t>Hilton Garden Inn - Burbank Downtown - Tesla Destination</t>
  </si>
  <si>
    <t>401 S San Fernando Blvd</t>
  </si>
  <si>
    <t>San Francisco Airport - Marriott Waterfront - Tesla Destination</t>
  </si>
  <si>
    <t>Calistoga Spa Hot Springs - Tesla Destination</t>
  </si>
  <si>
    <t>1005 Washington St</t>
  </si>
  <si>
    <t>The Bergson Hotel - Tesla Destination</t>
  </si>
  <si>
    <t>1010 Foothill Blvd</t>
  </si>
  <si>
    <t>Tamber Bey Vineyards - Tesla Destination</t>
  </si>
  <si>
    <t>1251 Tubbs Ln</t>
  </si>
  <si>
    <t>Old Faithful Geyser Resort - Tesla Destination</t>
  </si>
  <si>
    <t>1299 Tubbs Ln</t>
  </si>
  <si>
    <t>Chateau Montelena Winery - Tesla Destination</t>
  </si>
  <si>
    <t>1429 Tubbs Ln</t>
  </si>
  <si>
    <t>Mount View Hotel &amp; Spa - Tesla Destination</t>
  </si>
  <si>
    <t>1457 Lincoln Ave</t>
  </si>
  <si>
    <t>Dr Wilkinson's Hot Springs Resort - Tesla Destination</t>
  </si>
  <si>
    <t>1507 Lincoln Ave</t>
  </si>
  <si>
    <t>Best Western Plus - Stevenson Manor - Tesla Destination</t>
  </si>
  <si>
    <t xml:space="preserve">1830 Lincoln Ave </t>
  </si>
  <si>
    <t>Tedeschi Family Winery - Tesla Destination</t>
  </si>
  <si>
    <t>2779 Grant St</t>
  </si>
  <si>
    <t>Jericho Canyon Vineyard - Tesla Destination</t>
  </si>
  <si>
    <t>3292 Old Lawley Toll Rd</t>
  </si>
  <si>
    <t>Storybook Mountain Winery - Tesla Destination</t>
  </si>
  <si>
    <t>3835 Highway 128</t>
  </si>
  <si>
    <t>Castello di Amorosa - Tesla Destination</t>
  </si>
  <si>
    <t>4045 N St Helena Hwy</t>
  </si>
  <si>
    <t>Davis Estates - Tesla Destination</t>
  </si>
  <si>
    <t>4060 Silverado Trail N</t>
  </si>
  <si>
    <t>Fairwinds Estate Winery - Tesla Destination</t>
  </si>
  <si>
    <t>4550 Silverado Trail N</t>
  </si>
  <si>
    <t>Hans Fahden Winery - Tesla Destination</t>
  </si>
  <si>
    <t xml:space="preserve">4855 Petrified Forest Rd </t>
  </si>
  <si>
    <t>Calistoga Ranch - Tesla Destination</t>
  </si>
  <si>
    <t>580 Lommel Rd</t>
  </si>
  <si>
    <t>Solage Calistoga - Tesla Destination</t>
  </si>
  <si>
    <t>Airbnb - Calistoga - Tesla Destination</t>
  </si>
  <si>
    <t>8321 Franz Valley Rd</t>
  </si>
  <si>
    <t>Twomey Cellars - Calistoga - Tesla Destination</t>
  </si>
  <si>
    <t>1183 Dunaweal Ln</t>
  </si>
  <si>
    <t xml:space="preserve">Calistoga </t>
  </si>
  <si>
    <t>Cambria Pines Lodge - Tesla Destination</t>
  </si>
  <si>
    <t>2905 Burton Dr</t>
  </si>
  <si>
    <t>El Colibri Boutique Hotel &amp; Spa - Tesla Destination</t>
  </si>
  <si>
    <t>5620 Moonstone Beach Dr</t>
  </si>
  <si>
    <t>Cambria Beach Lodge - Tesla Destination</t>
  </si>
  <si>
    <t>6180 Moonstone Beach Dr</t>
  </si>
  <si>
    <t>Sand Pebbles Inn - Tesla Destination</t>
  </si>
  <si>
    <t>6252 Moonstone Beach Dr</t>
  </si>
  <si>
    <t>Blue Dolphin Inn - Tesla Destination</t>
  </si>
  <si>
    <t>Sea Otter Inn - Tesla Destination</t>
  </si>
  <si>
    <t>6656 Moonstone Beach Dr</t>
  </si>
  <si>
    <t>Fairfield Inn &amp; Suites - Santa Cruz - Tesla Destination</t>
  </si>
  <si>
    <t>1255 41st Ave</t>
  </si>
  <si>
    <t>Park Hyatt - Aviara - Tesla Destination</t>
  </si>
  <si>
    <t>7100 Aviara Resort Dr</t>
  </si>
  <si>
    <t>Four Seasons Resort - Aviara - Tesla Destination</t>
  </si>
  <si>
    <t>7210 Blue Heron Pl</t>
  </si>
  <si>
    <t>Carmel Valley Ranch - Tesla Destination</t>
  </si>
  <si>
    <t>1 Old Ranch Rd</t>
  </si>
  <si>
    <t>Hyatt - Carmel Highlands - Tesla Destination</t>
  </si>
  <si>
    <t>Carmel Mission Inn - Tesla Destination</t>
  </si>
  <si>
    <t>3665 Rio Rd</t>
  </si>
  <si>
    <t>Tally Ho - Tesla Destination</t>
  </si>
  <si>
    <t>6th Ave</t>
  </si>
  <si>
    <t>Folktale Winery &amp; Vineyards - Tesla Destination</t>
  </si>
  <si>
    <t>8940 Carmel Valley Rd</t>
  </si>
  <si>
    <t>Carmel Country Inn - Tesla Destination</t>
  </si>
  <si>
    <t>Dolores St &amp; 3rd Ave</t>
  </si>
  <si>
    <t>Carmel-by-the-Sea</t>
  </si>
  <si>
    <t>Joyce Vineyards - Tesla Destination</t>
  </si>
  <si>
    <t xml:space="preserve">1 E Carmel Valley Rd </t>
  </si>
  <si>
    <t>Carmel Valley</t>
  </si>
  <si>
    <t>Bernardus Lodge - Tesla Destination</t>
  </si>
  <si>
    <t>415 W Carmel Valley Rd</t>
  </si>
  <si>
    <t>Tradewinds Carmel - Tesla Destination</t>
  </si>
  <si>
    <t>Mission St &amp; 3rd Ave</t>
  </si>
  <si>
    <t>Carmel Plaza Garage - Tesla Destination</t>
  </si>
  <si>
    <t>Ocean Ave &amp; Mission St</t>
  </si>
  <si>
    <t>Carmel-By-The-Sea</t>
  </si>
  <si>
    <t>Holiday Inn Express &amp; Suites - Tesla Destination</t>
  </si>
  <si>
    <t>5606 Carpinteria Ave</t>
  </si>
  <si>
    <t>Carpinteria</t>
  </si>
  <si>
    <t>Cathedral City Public Parking - Tesla Destination</t>
  </si>
  <si>
    <t>68500 Ave Lalo Guerrero</t>
  </si>
  <si>
    <t>On the Beach Bed &amp; Breakfast - Tesla Destination</t>
  </si>
  <si>
    <t>Wellspring Ranch - Tesla Destination</t>
  </si>
  <si>
    <t>9150 Santa Rita Rd</t>
  </si>
  <si>
    <t>Sierra Nevada Brewing - Tesla Destination</t>
  </si>
  <si>
    <t>1075 E 20th St</t>
  </si>
  <si>
    <t>Oxford Suites Chico - Tesla Destination</t>
  </si>
  <si>
    <t>2035 Business Ln</t>
  </si>
  <si>
    <t>Ayres Hotel - Chino Hills - Tesla Destination</t>
  </si>
  <si>
    <t>4785 Chino Hills Pkwy</t>
  </si>
  <si>
    <t>Seven Mile Casino - Tesla Destination</t>
  </si>
  <si>
    <t>285 Bay Blvd</t>
  </si>
  <si>
    <t>Pacific Palms Resort - Tesla Destination</t>
  </si>
  <si>
    <t>1 Industry Hills Pkwy</t>
  </si>
  <si>
    <t>Stonehouse Cellars - Tesla Destination</t>
  </si>
  <si>
    <t>500 Old Long Valley Rd</t>
  </si>
  <si>
    <t>Clearlake Oaks</t>
  </si>
  <si>
    <t>Airbnb - Coarsegold - Tesla Destination</t>
  </si>
  <si>
    <t>29613 Jim Bowie Ct</t>
  </si>
  <si>
    <t>Coarsegold</t>
  </si>
  <si>
    <t>Chukchansi Crossing Fuel Station - Tesla Destination</t>
  </si>
  <si>
    <t>711 Lucky Ln</t>
  </si>
  <si>
    <t>Bonanza King Resort - Tesla Destination</t>
  </si>
  <si>
    <t>Ayres Suites - Corona West - Tesla Destination</t>
  </si>
  <si>
    <t>1900 Frontage Rd</t>
  </si>
  <si>
    <t>Ayres Suites- Corona West - Tesla Destination</t>
  </si>
  <si>
    <t>1910 Frontage Rd</t>
  </si>
  <si>
    <t>Ayres Inn - Corona East - Tesla Destination</t>
  </si>
  <si>
    <t>2260 Griffin Way</t>
  </si>
  <si>
    <t>Silverlakes Sports Complex - Tesla Destination</t>
  </si>
  <si>
    <t>5555 Hamner Ave</t>
  </si>
  <si>
    <t>Five Crowns Restaurant - Tesla Destination</t>
  </si>
  <si>
    <t>3801 E Coast Hwy</t>
  </si>
  <si>
    <t>Corona del Mar</t>
  </si>
  <si>
    <t>Hotel del Coronado - Tesla Destination</t>
  </si>
  <si>
    <t>1500 Orange Ave</t>
  </si>
  <si>
    <t>Coronado Island Marriott Resort - Tesla Destination</t>
  </si>
  <si>
    <t>Ayres Hotel &amp; Suites - Costa Mesa - Tesla Destination</t>
  </si>
  <si>
    <t>325 Bristol St</t>
  </si>
  <si>
    <t>South Coast Plaza - Tesla Destination</t>
  </si>
  <si>
    <t>3333 Bear St</t>
  </si>
  <si>
    <t>Avenue of the Arts Hotel - Tesla Destination</t>
  </si>
  <si>
    <t xml:space="preserve">3350 Avenue of the Arts </t>
  </si>
  <si>
    <t>Ayres Suites - Costa Mesa - Tesla Destination</t>
  </si>
  <si>
    <t>345 Bristol St</t>
  </si>
  <si>
    <t>Anchor Beach Inn Crescent City - Tesla Destination</t>
  </si>
  <si>
    <t>880 US Highway 101 S</t>
  </si>
  <si>
    <t>Chateau Margene - Tesla Destination</t>
  </si>
  <si>
    <t>4315 La Panza Rd</t>
  </si>
  <si>
    <t>Juniper Cupertino - Tesla Destination</t>
  </si>
  <si>
    <t>10050 S De Anza Blvd</t>
  </si>
  <si>
    <t>Ridge Vineyards Monte Bello - Tesla Destination</t>
  </si>
  <si>
    <t>17100 Montebello Rd</t>
  </si>
  <si>
    <t>Monarch Beach Resort - Tesla Destination</t>
  </si>
  <si>
    <t>1 Monarch Beach Resort N</t>
  </si>
  <si>
    <t>Best Western Plus - Marina Shores Hotel - Tesla Destination</t>
  </si>
  <si>
    <t>Best Western Plus - Dana Point Inn By The Sea - Tesla Destination</t>
  </si>
  <si>
    <t>34744 Pacific Coast Hwy</t>
  </si>
  <si>
    <t>Best Western - Danville Sycamore Inn - Tesla Destination</t>
  </si>
  <si>
    <t>803 Camino Ramon</t>
  </si>
  <si>
    <t>Airbnb - Davis - Tesla Destination</t>
  </si>
  <si>
    <t>35683 Yosemite Ave</t>
  </si>
  <si>
    <t>Viader Vineyards &amp; Winery - Tesla Destination</t>
  </si>
  <si>
    <t>1120 Deer Park Rd</t>
  </si>
  <si>
    <t>L'Auberge Del Mar - Tesla Destination</t>
  </si>
  <si>
    <t>1540 Camino Del Mar</t>
  </si>
  <si>
    <t>Del Mar</t>
  </si>
  <si>
    <t>Hilton - San Diego - Del Mar - Tesla Destination</t>
  </si>
  <si>
    <t>15575 Jimmy Durante Blvd</t>
  </si>
  <si>
    <t>THE SPRING Resort &amp; Spa - Tesla Destination</t>
  </si>
  <si>
    <t>12699 Reposo Way</t>
  </si>
  <si>
    <t>Two Bunch Palms Resort &amp; Spa - Tesla Destination</t>
  </si>
  <si>
    <t>67425 Two Bunch Palms Trail</t>
  </si>
  <si>
    <t>Ayres Suites - Diamond Bar - Tesla Destination</t>
  </si>
  <si>
    <t>21951 Golden Springs Dr</t>
  </si>
  <si>
    <t>Riverside Inn - Tesla Destination</t>
  </si>
  <si>
    <t>206 Commercial St</t>
  </si>
  <si>
    <t>Downieville</t>
  </si>
  <si>
    <t>Dunsmuir Lodge - Tesla Destination</t>
  </si>
  <si>
    <t>6604 Dunsmuir Ave</t>
  </si>
  <si>
    <t>Dunsmuir</t>
  </si>
  <si>
    <t>Embassy Suites - LAX South - Tesla Destination</t>
  </si>
  <si>
    <t>1440 E Imperial Ave</t>
  </si>
  <si>
    <t>Elk Cove Inn &amp; Spa - Tesla Destination</t>
  </si>
  <si>
    <t>6300 S Highway 1</t>
  </si>
  <si>
    <t>Hampton Inn - Elk Grove - Tesla Destination</t>
  </si>
  <si>
    <t>2305 Longport Ct</t>
  </si>
  <si>
    <t>Hyatt House - Emeryville - San Francisco Bay Area - Tesla Destination</t>
  </si>
  <si>
    <t>5800 Shellmound St</t>
  </si>
  <si>
    <t>Airbnb - Escondido - Tesla Destination</t>
  </si>
  <si>
    <t>2618 Sunset Hills</t>
  </si>
  <si>
    <t>Quality Inn - Redwoods Area - Tesla Destination</t>
  </si>
  <si>
    <t>1209 4th St</t>
  </si>
  <si>
    <t>Carter House Inns and Restaurant 301 - Tesla Destination</t>
  </si>
  <si>
    <t>301 L St</t>
  </si>
  <si>
    <t>Town House Motel - Historic Old Town - Tesla Destination</t>
  </si>
  <si>
    <t>933 4th St</t>
  </si>
  <si>
    <t>EV Energy Inc - Tesla Destination</t>
  </si>
  <si>
    <t>10417 Fair Oaks Blvd</t>
  </si>
  <si>
    <t xml:space="preserve">Fair Oaks </t>
  </si>
  <si>
    <t>Redwood Suites - Tesla Destination</t>
  </si>
  <si>
    <t>332 Ocean Ave</t>
  </si>
  <si>
    <t>The Victorian Inn - Tesla Destination</t>
  </si>
  <si>
    <t>Broadstone Plaza - Tesla Destination</t>
  </si>
  <si>
    <t xml:space="preserve">2765 E Bidwell </t>
  </si>
  <si>
    <t xml:space="preserve">Folsom </t>
  </si>
  <si>
    <t>Farmhouse Inn - Tesla Destination</t>
  </si>
  <si>
    <t>Beachcomber Motel &amp; Spa on the Beach - Tesla Destination</t>
  </si>
  <si>
    <t>Ocean View Lodge - Tesla Destination</t>
  </si>
  <si>
    <t>1141 N Main St</t>
  </si>
  <si>
    <t>Super 8 - Fortuna - Tesla Destination</t>
  </si>
  <si>
    <t>1805 Alamar Way</t>
  </si>
  <si>
    <t>Fortuna</t>
  </si>
  <si>
    <t>The Redwood Riverwalk Hotel - Tesla Destination</t>
  </si>
  <si>
    <t>1859 Alamar Way</t>
  </si>
  <si>
    <t>Ayres Hotel - Fountain Valley - Tesla Destination</t>
  </si>
  <si>
    <t>17550 Brookhurst St</t>
  </si>
  <si>
    <t>Hyatt Place - Fremont - Silicon Valley - Tesla Destination</t>
  </si>
  <si>
    <t>3101 W Warren Ave</t>
  </si>
  <si>
    <t>Fremont Marriott - Silicon Valley - Tesla Destination</t>
  </si>
  <si>
    <t>46100 Landing Pkwy</t>
  </si>
  <si>
    <t>Best Western - Garden Court Inn - Tesla Destination</t>
  </si>
  <si>
    <t>5400 Mowry Ave</t>
  </si>
  <si>
    <t>DoubleTree - Fresno Convention Center - Tesla Destination</t>
  </si>
  <si>
    <t>2233 Ventura St</t>
  </si>
  <si>
    <t>Best Western Plus - Fresno Inn - Tesla Destination</t>
  </si>
  <si>
    <t>480 E Shaw Ave</t>
  </si>
  <si>
    <t>Kendall Jackson Wine Estate - Tesla Destination</t>
  </si>
  <si>
    <t>Old World Winery - Tesla Destination</t>
  </si>
  <si>
    <t xml:space="preserve">850 River Rd </t>
  </si>
  <si>
    <t>Fogline Vineyards - Tesla Destination</t>
  </si>
  <si>
    <t>875 River Rd</t>
  </si>
  <si>
    <t>2019-02-12 18:04:02 UTC</t>
  </si>
  <si>
    <t>Zialena Winery - Tesla Destination</t>
  </si>
  <si>
    <t xml:space="preserve">21112 River Rd </t>
  </si>
  <si>
    <t>Geyserville</t>
  </si>
  <si>
    <t>Silver Oak Alexander Valley - Tesla Destination</t>
  </si>
  <si>
    <t>24625 Chianti Rd</t>
  </si>
  <si>
    <t>David Coffaro Winery - Tesla Destination</t>
  </si>
  <si>
    <t>7485 Dry Creek Rd</t>
  </si>
  <si>
    <t>Trattore Farms - Tesla Destination</t>
  </si>
  <si>
    <t>7878 Dry Creek Rd</t>
  </si>
  <si>
    <t>Olea Hotel - Tesla Destination</t>
  </si>
  <si>
    <t>5131 Warm Springs Rd</t>
  </si>
  <si>
    <t>Glen Ellen</t>
  </si>
  <si>
    <t>Valley of the Moon Winery - Tesla Destination</t>
  </si>
  <si>
    <t>777 Madrone Rd</t>
  </si>
  <si>
    <t>Bacara Resort &amp; Spa - Tesla Destination</t>
  </si>
  <si>
    <t>8301 Hollister Ave</t>
  </si>
  <si>
    <t>Gray Eagle Lodge - Tesla Destination</t>
  </si>
  <si>
    <t>5000 Gold Lake Rd</t>
  </si>
  <si>
    <t>Graeagle</t>
  </si>
  <si>
    <t>Chalet View Lodge - Tesla Destination</t>
  </si>
  <si>
    <t>72056 Highway 70</t>
  </si>
  <si>
    <t>Allison's Ranch Rental - Tesla Destination</t>
  </si>
  <si>
    <t>12300 Allison Ranch Rd</t>
  </si>
  <si>
    <t>Grass Valley Courtyard Suites - Tesla Destination</t>
  </si>
  <si>
    <t>210 N Auburn St</t>
  </si>
  <si>
    <t>The Groveland Hotel - Tesla Destination</t>
  </si>
  <si>
    <t>18767 Main St</t>
  </si>
  <si>
    <t>Evergreen Lodge - Tesla Destination</t>
  </si>
  <si>
    <t>Applewood Inn, Restaurant, and Spa - Tesla Destination</t>
  </si>
  <si>
    <t>13555 Route 116</t>
  </si>
  <si>
    <t>Guerneville</t>
  </si>
  <si>
    <t>West Sonoma Inn - Tesla Destination</t>
  </si>
  <si>
    <t>14100 Brookside Ln</t>
  </si>
  <si>
    <t>AutoCamp Russian River - Tesla Destination</t>
  </si>
  <si>
    <t>14120 Old Cazadero Rd</t>
  </si>
  <si>
    <t>The Ritz-Carlton - Half Moon Bay Golf Links - Tesla Destination</t>
  </si>
  <si>
    <t>1 Miramontes Point Rd</t>
  </si>
  <si>
    <t>Half Moon Bay</t>
  </si>
  <si>
    <t>Half Moon Bay Distillery - Tesla Destination</t>
  </si>
  <si>
    <t>103 Harvard Ave</t>
  </si>
  <si>
    <t>The Gardens Casino - Tesla Destination</t>
  </si>
  <si>
    <t>11871 Carson St</t>
  </si>
  <si>
    <t>Hawaiian Gardens</t>
  </si>
  <si>
    <t>Hampton Inn - Los Angeles International Airport - Hawthorne - Tesla Destination</t>
  </si>
  <si>
    <t>11430 Acacia Ave</t>
  </si>
  <si>
    <t>Ayres Hotel - Manhattan Beach - Hawthorne - Tesla Destination</t>
  </si>
  <si>
    <t>Madrona Manor Wine Country Inn &amp; Restaurant - Tesla Destination</t>
  </si>
  <si>
    <t>1001 Westside Rd</t>
  </si>
  <si>
    <t>Gary Farrell Vineyards &amp; Winery - Tesla Destination</t>
  </si>
  <si>
    <t>10701 Westside Rd</t>
  </si>
  <si>
    <t>Comstock Wines - Tesla Destination</t>
  </si>
  <si>
    <t>1290 Dry Creek Rd</t>
  </si>
  <si>
    <t>h2hotel - Tesla Destination</t>
  </si>
  <si>
    <t>219 Healdsburg Ave</t>
  </si>
  <si>
    <t>Hotel Healdsburg - Tesla Destination</t>
  </si>
  <si>
    <t>25 Matheson St</t>
  </si>
  <si>
    <t>Dry Creek Vineyard - Tesla Destination</t>
  </si>
  <si>
    <t>3770 Lambert Bridge Rd</t>
  </si>
  <si>
    <t>Lambert Bridge Winery - Tesla Destination</t>
  </si>
  <si>
    <t>4085 W Dry Creek Rd</t>
  </si>
  <si>
    <t>Dry Creek Farm Stay - Tesla Destination</t>
  </si>
  <si>
    <t xml:space="preserve">4250 Wine Creek Rd </t>
  </si>
  <si>
    <t>Papapietro Perry Winery - Tesla Destination</t>
  </si>
  <si>
    <t>4791 Dry Creek Rd</t>
  </si>
  <si>
    <t>Quivira Vineyards - Tesla Destination</t>
  </si>
  <si>
    <t>4900 W Dry Creek Rd</t>
  </si>
  <si>
    <t>Chateau Diana - Tesla Destination</t>
  </si>
  <si>
    <t>6195 Dry Creek Rd</t>
  </si>
  <si>
    <t>Ridge Vineyards - Tesla Destination</t>
  </si>
  <si>
    <t>650 Lytton Springs Rd</t>
  </si>
  <si>
    <t>River Belle Inn - Tesla Destination</t>
  </si>
  <si>
    <t>68 Front St</t>
  </si>
  <si>
    <t>Williams Selyem Winery - Tesla Destination</t>
  </si>
  <si>
    <t xml:space="preserve">7227 Westside Rd </t>
  </si>
  <si>
    <t>Thomas George Estates - Tesla Destination</t>
  </si>
  <si>
    <t>8075 Westside Rd</t>
  </si>
  <si>
    <t>Twomey Cellars - Healdsburg - Tesla Destination</t>
  </si>
  <si>
    <t>3000 Westside Rd</t>
  </si>
  <si>
    <t xml:space="preserve">Healdsburg </t>
  </si>
  <si>
    <t>TE Connectivity - Tesla Destination</t>
  </si>
  <si>
    <t>5733 W Whittier Ave</t>
  </si>
  <si>
    <t>San Manuel Indian Bingo &amp; Casino - Tesla Destination</t>
  </si>
  <si>
    <t>777 San Manuel Blvd</t>
  </si>
  <si>
    <t>Sorensen's Resort - Tesla Destination</t>
  </si>
  <si>
    <t>14255 Highway 88</t>
  </si>
  <si>
    <t>Hope Valley</t>
  </si>
  <si>
    <t>Real Goods Solar Living Center - Tesla Destination</t>
  </si>
  <si>
    <t>Terra Savia Winery - Tesla Destination</t>
  </si>
  <si>
    <t>Hyatt Regency - Huntington Beach - Tesla Destination</t>
  </si>
  <si>
    <t>21500 Pacific Coast Hwy</t>
  </si>
  <si>
    <t>Pasea Hotel &amp; Spa - Tesla Destination</t>
  </si>
  <si>
    <t xml:space="preserve">21080 Pacific Coast Hwy </t>
  </si>
  <si>
    <t xml:space="preserve">Huntington Beach </t>
  </si>
  <si>
    <t>Fern Valley Inn - Tesla Destination</t>
  </si>
  <si>
    <t xml:space="preserve">25210 Fern Valley Rd </t>
  </si>
  <si>
    <t>Idyllwild</t>
  </si>
  <si>
    <t>Renaissance - Indian Wells Resort &amp; Spa - Tesla Destination</t>
  </si>
  <si>
    <t>Hyatt Regency - Indian Wells Resort &amp; Spa - Tesla Destination</t>
  </si>
  <si>
    <t>44600 Indian Wells Ln</t>
  </si>
  <si>
    <t>Miramonte Resort &amp; Spa - Tesla Destination</t>
  </si>
  <si>
    <t>45000 Indian Wells Ln</t>
  </si>
  <si>
    <t>Big Rock Pub &amp; Indian Springs Golf Club - Tesla Destination</t>
  </si>
  <si>
    <t>79940 Westward Ho Dr</t>
  </si>
  <si>
    <t>Airbnb - Lonesome - Tesla Destination</t>
  </si>
  <si>
    <t>83345 Lonesome Dove Rd</t>
  </si>
  <si>
    <t>Tomales Bay Resort - Tesla Destination</t>
  </si>
  <si>
    <t>12938 Sir Francis Drake Blvd</t>
  </si>
  <si>
    <t>SPACE - Tesla Destination</t>
  </si>
  <si>
    <t>17666 Fitch</t>
  </si>
  <si>
    <t>Irvine Marriott - Tesla Destination</t>
  </si>
  <si>
    <t>18000 Von Karman Ave</t>
  </si>
  <si>
    <t>Marriott - Irvine Spectrum - Tesla Destination</t>
  </si>
  <si>
    <t>7889 Irvine Center Dr</t>
  </si>
  <si>
    <t>Chicken Ranch Casino - Tesla Destination</t>
  </si>
  <si>
    <t>16929 Chicken Ranch Rd</t>
  </si>
  <si>
    <t>Jamestown Hotel - Tesla Destination</t>
  </si>
  <si>
    <t>18153 Main St</t>
  </si>
  <si>
    <t>Fort Ross Vineyard &amp; Winery - Tesla Destination</t>
  </si>
  <si>
    <t>15725 Meyers Grade Rd</t>
  </si>
  <si>
    <t>Flo Joshua Tree - Tesla Destination</t>
  </si>
  <si>
    <t xml:space="preserve">61833 Desert Air Rd </t>
  </si>
  <si>
    <t>Airbnb - Joshua Tree - Tesla Destination</t>
  </si>
  <si>
    <t>65122 Broadway</t>
  </si>
  <si>
    <t>Orchard Hill Country Inn - Tesla Destination</t>
  </si>
  <si>
    <t>2502 Washington St</t>
  </si>
  <si>
    <t>Julian</t>
  </si>
  <si>
    <t>Kenwood Cottage - Tesla Destination</t>
  </si>
  <si>
    <t>1445 Adobe Canyon Rd</t>
  </si>
  <si>
    <t>Kenwood</t>
  </si>
  <si>
    <t>La Rochelle Winery - Tesla Destination</t>
  </si>
  <si>
    <t xml:space="preserve">233 Adobe Canyon Rd </t>
  </si>
  <si>
    <t>Airbnb - Loch Levon - Tesla Destination</t>
  </si>
  <si>
    <t>8933 Loch Levon</t>
  </si>
  <si>
    <t>Kings Beach</t>
  </si>
  <si>
    <t>Kirkwood Mountain Resort - Tesla Destination</t>
  </si>
  <si>
    <t>1501 Kirkwood Meadows Dr</t>
  </si>
  <si>
    <t>Empress Hotel - Tesla Destination</t>
  </si>
  <si>
    <t>7766 Fay Ave</t>
  </si>
  <si>
    <t>Best Western Plus - La Mesa - Tesla Destination</t>
  </si>
  <si>
    <t>9550 Murray Dr</t>
  </si>
  <si>
    <t>Embassy Suites - La Quinta - Hotel &amp; Spa - Tesla Destination</t>
  </si>
  <si>
    <t xml:space="preserve">50777 Santa Rosa Plaza </t>
  </si>
  <si>
    <t>The Madison Club - Tesla Destination</t>
  </si>
  <si>
    <t>53-035 Meriwether Way</t>
  </si>
  <si>
    <t>City of La Quinta - Tesla Destination</t>
  </si>
  <si>
    <t>78495 Calle Tampico</t>
  </si>
  <si>
    <t>Hideaway Golf Club - Tesla Destination</t>
  </si>
  <si>
    <t>80-440 Hideaway Club Dr</t>
  </si>
  <si>
    <t>Airbnb - Quinta - Tesla Destination</t>
  </si>
  <si>
    <t>81375 Golf View Dr</t>
  </si>
  <si>
    <t>The Chateau at Lake La Quinta - Tesla Destination</t>
  </si>
  <si>
    <t>78-120 Caleo Bay</t>
  </si>
  <si>
    <t xml:space="preserve">La Quinta </t>
  </si>
  <si>
    <t>Surf &amp; Sand Resort - Tesla Destination</t>
  </si>
  <si>
    <t>1555 S Coast Hwy</t>
  </si>
  <si>
    <t>Laguna Beach</t>
  </si>
  <si>
    <t>Mozambique Restaurant - Tesla Destination</t>
  </si>
  <si>
    <t>1740 S Coast Hwy</t>
  </si>
  <si>
    <t>Montage Laguna Beach - Tesla Destination</t>
  </si>
  <si>
    <t>30801 S Coast Hwy</t>
  </si>
  <si>
    <t>The Ranch at Laguna Beach - Tesla Destination</t>
  </si>
  <si>
    <t>31106 S Coast Hwy</t>
  </si>
  <si>
    <t>Ayres Hotel - Laguna Woods - Tesla Destination</t>
  </si>
  <si>
    <t>24341 El Toro Rd</t>
  </si>
  <si>
    <t>Laguna Woods</t>
  </si>
  <si>
    <t>Lake Arrowhead Resort &amp; Spa - Tesla Destination</t>
  </si>
  <si>
    <t>27984 Highway 189</t>
  </si>
  <si>
    <t>Lake Arrowhead</t>
  </si>
  <si>
    <t>The Cottage at Winjes Farm - Tesla Destination</t>
  </si>
  <si>
    <t>45875 County Rd 1</t>
  </si>
  <si>
    <t>Lake Elsinore Valley Center - Tesla Destination</t>
  </si>
  <si>
    <t>2501 E Lakeshore Dr</t>
  </si>
  <si>
    <t xml:space="preserve">Lake Elsinore </t>
  </si>
  <si>
    <t>Tachi Palace Hotel and Casino - Tesla Destination</t>
  </si>
  <si>
    <t>17225 Jersey Ave</t>
  </si>
  <si>
    <t>The Old Lewiston Inn - Tesla Destination</t>
  </si>
  <si>
    <t xml:space="preserve">71 Deadwood Rd </t>
  </si>
  <si>
    <t xml:space="preserve">Lewiston </t>
  </si>
  <si>
    <t>Dennen's Victorian Farmhouse - Tesla Destination</t>
  </si>
  <si>
    <t>7001 N Highway 1</t>
  </si>
  <si>
    <t>Little River Inn - Tesla Destination</t>
  </si>
  <si>
    <t>7751 N Highway 1</t>
  </si>
  <si>
    <t>Mendocino Inn &amp; Spa - Tesla Destination</t>
  </si>
  <si>
    <t>8211 N Highway 1</t>
  </si>
  <si>
    <t>The Inn at Locke House - Tesla Destination</t>
  </si>
  <si>
    <t>19960 N Elliott Rd</t>
  </si>
  <si>
    <t>Lockeford</t>
  </si>
  <si>
    <t>Wine &amp; Rose Hotel - Tesla Destination</t>
  </si>
  <si>
    <t>2505 W Turner Rd</t>
  </si>
  <si>
    <t>Longoria Wines - Tesla Destination</t>
  </si>
  <si>
    <t>415 E Chestnut Ave</t>
  </si>
  <si>
    <t>Spear Vineyards and Winery - Tesla Destination</t>
  </si>
  <si>
    <t>6700 CA-246</t>
  </si>
  <si>
    <t>Renaissance - Long Beach Hotel - Tesla Destination</t>
  </si>
  <si>
    <t>Long Beach Marriott - Tesla Destination</t>
  </si>
  <si>
    <t>Hotel Maya - Tesla Destination</t>
  </si>
  <si>
    <t>700 Queensway Dr</t>
  </si>
  <si>
    <t>Bob's Well Bread Bakery - Tesla Destination</t>
  </si>
  <si>
    <t>Courtyard Marriott - Palo Alto - Los Altos - Tesla Destination</t>
  </si>
  <si>
    <t>Met Lofts Parking Garage - Tesla Destination</t>
  </si>
  <si>
    <t>1050 S Flower St</t>
  </si>
  <si>
    <t>Luxe Sunset Blvd Hotel - Tesla Destination</t>
  </si>
  <si>
    <t>11461 Sunset Blvd</t>
  </si>
  <si>
    <t>Hollywood Hotel - Tesla Destination</t>
  </si>
  <si>
    <t>1160 N Vermont Ave</t>
  </si>
  <si>
    <t>Wilshire West Medical Tower - Tesla Destination</t>
  </si>
  <si>
    <t>11645 Wilshire Blvd</t>
  </si>
  <si>
    <t>DoubleTree - Los Angeles Downtown - Tesla Destination</t>
  </si>
  <si>
    <t>120 S Los Angeles St</t>
  </si>
  <si>
    <t>Mr. C Beverly Hills - Tesla Destination</t>
  </si>
  <si>
    <t>1224 Beverwil Dr</t>
  </si>
  <si>
    <t>1600 Vine Parking Garage - Tesla Destination</t>
  </si>
  <si>
    <t>1600 Vine St</t>
  </si>
  <si>
    <t>InterContinental Hotel - Los Angeles - Tesla Destination</t>
  </si>
  <si>
    <t>2151 Avenue of the Stars</t>
  </si>
  <si>
    <t>The Glen Centre - Tesla Destination</t>
  </si>
  <si>
    <t>2936 Beverly Glen Cir</t>
  </si>
  <si>
    <t>Four Seasons Hotel - Los Angeles at Beverly Hills - Tesla Destination</t>
  </si>
  <si>
    <t>300 S Doheny Dr</t>
  </si>
  <si>
    <t>2019-02-12 18:04:58 UTC</t>
  </si>
  <si>
    <t>Wilshire Vermont Parking Garage - Tesla Destination</t>
  </si>
  <si>
    <t>3183 Wilshire Blvd</t>
  </si>
  <si>
    <t>The Westin - Bonaventure Hotel &amp; Suites - Tesla Destination</t>
  </si>
  <si>
    <t>404 S Figueroa St</t>
  </si>
  <si>
    <t>The Beverly Garland Hotel - Tesla Destination</t>
  </si>
  <si>
    <t>4222 Vineland Ave</t>
  </si>
  <si>
    <t>SLS Hotel at Beverly Hills - Tesla Destination</t>
  </si>
  <si>
    <t>465 S La Cienega Blvd</t>
  </si>
  <si>
    <t>The Standard - Downtown LA - Tesla Destination</t>
  </si>
  <si>
    <t>550 S Flower St</t>
  </si>
  <si>
    <t>Hilton - Los Angeles Airport - Tesla Destination</t>
  </si>
  <si>
    <t>Marriott - Los Angeles Airport - Tesla Destination</t>
  </si>
  <si>
    <t>W Hollywood Hotel and Residences - Tesla Destination</t>
  </si>
  <si>
    <t>6250 Hollywood Blvd</t>
  </si>
  <si>
    <t>Hotel Bel-Air - Tesla Destination</t>
  </si>
  <si>
    <t>Chateau Marmont - Tesla Destination</t>
  </si>
  <si>
    <t>8221 Sunset Blvd</t>
  </si>
  <si>
    <t>Elan Hotel - Tesla Destination</t>
  </si>
  <si>
    <t>8435 Beverly Blvd</t>
  </si>
  <si>
    <t>Sofitel Los Angeles at Beverly Hills - Tesla Destination</t>
  </si>
  <si>
    <t>LEVEL Furnished Living - Tesla Destination</t>
  </si>
  <si>
    <t>888 S Olive St</t>
  </si>
  <si>
    <t>Courtyard Marriott - Los Angeles L.A. Live - Tesla Destination</t>
  </si>
  <si>
    <t>901 W Olympic Blvd</t>
  </si>
  <si>
    <t>Residence Inn - Los Angeles - L.A. Live - Tesla Destination</t>
  </si>
  <si>
    <t>Airbnb - 7th Ave - Tesla Destination</t>
  </si>
  <si>
    <t>914 7th Ave</t>
  </si>
  <si>
    <t>Ace Hotel - Los Angeles - Tesla Destination</t>
  </si>
  <si>
    <t>929 S Broadway</t>
  </si>
  <si>
    <t>W Hotel Los Angeles - West Beverly Hills - Tesla Destination</t>
  </si>
  <si>
    <t>930 Hilgard Ave</t>
  </si>
  <si>
    <t>Hotel Figueroa - Tesla Destination</t>
  </si>
  <si>
    <t>939 S Figueroa St</t>
  </si>
  <si>
    <t>Toll House Hotel - Tesla Destination</t>
  </si>
  <si>
    <t>140 S Santa Cruz Ave</t>
  </si>
  <si>
    <t>Flights Restaurant - Los Gatos - Tesla Destination</t>
  </si>
  <si>
    <t>165 Los Gatos Rd</t>
  </si>
  <si>
    <t>Hotel Los Gatos - Tesla Destination</t>
  </si>
  <si>
    <t>210 E Main St</t>
  </si>
  <si>
    <t>Los Gatos Garden Inn - Tesla Destination</t>
  </si>
  <si>
    <t>46 E Main St</t>
  </si>
  <si>
    <t>Geoffrey's Malibu - Tesla Destination</t>
  </si>
  <si>
    <t>27400 Coast Hwy</t>
  </si>
  <si>
    <t>Paradise Cove Beach Cafe - Tesla Destination</t>
  </si>
  <si>
    <t>28128 Pacific Coast Hwy</t>
  </si>
  <si>
    <t>The Village Lodge at Mammoth - Tesla Destination</t>
  </si>
  <si>
    <t>1111 Forest Trail</t>
  </si>
  <si>
    <t>Juniper Springs Resort - Tesla Destination</t>
  </si>
  <si>
    <t>4000 Meridian Blvd</t>
  </si>
  <si>
    <t>80|50 Mammoth - Tesla Destination</t>
  </si>
  <si>
    <t>50 Canyon Blvd</t>
  </si>
  <si>
    <t>The Westin - Monache Resort - Tesla Destination</t>
  </si>
  <si>
    <t>50 Hillside Dr</t>
  </si>
  <si>
    <t>Manhattan Beach Marriott - Tesla Destination</t>
  </si>
  <si>
    <t xml:space="preserve">1400 Parkview Ave </t>
  </si>
  <si>
    <t>Delicato Family Vineyard Manteca - Tesla Destination</t>
  </si>
  <si>
    <t>12221 S Highway 99</t>
  </si>
  <si>
    <t>Marina del Rey Marriott - Tesla Destination</t>
  </si>
  <si>
    <t>4100 Admiralty Way</t>
  </si>
  <si>
    <t>Marina del Rey</t>
  </si>
  <si>
    <t>The Ritz-Carlton - Marina Del Rey - Tesla Destination</t>
  </si>
  <si>
    <t>4375 Admiralty Way</t>
  </si>
  <si>
    <t>Yosemite Plaisance Bed &amp; Breakfast - Tesla Destination</t>
  </si>
  <si>
    <t>4953 Trabucco St</t>
  </si>
  <si>
    <t>Mariposa</t>
  </si>
  <si>
    <t>The Stanford Inn by the Sea - Tesla Destination</t>
  </si>
  <si>
    <t>Sea Rock Inn - Tesla Destination</t>
  </si>
  <si>
    <t>11101 Lansing St</t>
  </si>
  <si>
    <t>Agate Cove Inn - Tesla Destination</t>
  </si>
  <si>
    <t>11201 Lansing St</t>
  </si>
  <si>
    <t>MacCallum House - Tesla Destination</t>
  </si>
  <si>
    <t>45020 Albion St</t>
  </si>
  <si>
    <t>Hotel Nia - Tesla Destination</t>
  </si>
  <si>
    <t>200 Independence Dr</t>
  </si>
  <si>
    <t>Twin Pine Casino &amp; Hotel - Tesla Destination</t>
  </si>
  <si>
    <t>22223 Rancheria Rd</t>
  </si>
  <si>
    <t>Millwood Inn and Suites - Tesla Destination</t>
  </si>
  <si>
    <t>1375 El Camino Real</t>
  </si>
  <si>
    <t>Ayres Hotel &amp; Spa - Mission Viejo - Tesla Destination</t>
  </si>
  <si>
    <t>28951 Los Alisos Blvd</t>
  </si>
  <si>
    <t>Mission Viejo</t>
  </si>
  <si>
    <t>SpringHill Suites - Modesto - Tesla Destination</t>
  </si>
  <si>
    <t>1901 W Orangeburg Ave</t>
  </si>
  <si>
    <t>San Ysidro Ranch - Tesla Destination</t>
  </si>
  <si>
    <t>900 San Ysidro Ln</t>
  </si>
  <si>
    <t>Montecito</t>
  </si>
  <si>
    <t>Hyatt Regency - Monterey Hotel and Spa - Tesla Destination</t>
  </si>
  <si>
    <t>1 Old Golf Course Rd</t>
  </si>
  <si>
    <t>Super 8 - Monterey/Carmel - Tesla Destination</t>
  </si>
  <si>
    <t>1300 Munras Ave</t>
  </si>
  <si>
    <t>Airbnb - Dunecrest - Tesla Destination</t>
  </si>
  <si>
    <t>209 Dunecrest Ln</t>
  </si>
  <si>
    <t>Monterey Tides - Tesla Destination</t>
  </si>
  <si>
    <t>2600 Sand Dunes Dr</t>
  </si>
  <si>
    <t>Monterey Marriott - Tesla Destination</t>
  </si>
  <si>
    <t>350 Calle Principal</t>
  </si>
  <si>
    <t>The Monterey Hotel - Tesla Destination</t>
  </si>
  <si>
    <t>406 Alvarado St</t>
  </si>
  <si>
    <t>A Shade Above - Tesla Destination</t>
  </si>
  <si>
    <t>542 Abrego St</t>
  </si>
  <si>
    <t>Villafranca Inn - Tesla Destination</t>
  </si>
  <si>
    <t>900 Munras Ave</t>
  </si>
  <si>
    <t>Airbnb - Monterey Park - Tesla Destination</t>
  </si>
  <si>
    <t>892 Via Venti</t>
  </si>
  <si>
    <t>Ayres Hotel &amp; Spa - Moreno Valley - Tesla Destination</t>
  </si>
  <si>
    <t>12631 Memorial Way</t>
  </si>
  <si>
    <t>Coyote Creek Golf Club - Tesla Destination</t>
  </si>
  <si>
    <t>1 Coyote Creek Golf Dr</t>
  </si>
  <si>
    <t>La Quinta Inn &amp; Suites - Morgan Hill - Tesla Destination</t>
  </si>
  <si>
    <t>17043 Condit Rd</t>
  </si>
  <si>
    <t>Seal Cove Inn - Tesla Destination</t>
  </si>
  <si>
    <t>221 Cypress Ave</t>
  </si>
  <si>
    <t>Moss Beach</t>
  </si>
  <si>
    <t>Holiday Inn Express - Mountain View - Tesla Destination</t>
  </si>
  <si>
    <t>1561 W El Camino Real</t>
  </si>
  <si>
    <t>Hotel Vue - Tesla Destination</t>
  </si>
  <si>
    <t>64 W El Camino Real</t>
  </si>
  <si>
    <t>Shasta Inn - Tesla Destination</t>
  </si>
  <si>
    <t>1121 S Mount Shasta Blvd</t>
  </si>
  <si>
    <t>Courtwood Inn - Tesla Destination</t>
  </si>
  <si>
    <t>Dunbar House 1880 - Tesla Destination</t>
  </si>
  <si>
    <t>271 Jones St</t>
  </si>
  <si>
    <t>Victoria Inn - Tesla Destination</t>
  </si>
  <si>
    <t>402 Main St</t>
  </si>
  <si>
    <t>SpringHill Suites - Napa Valley - Tesla Destination</t>
  </si>
  <si>
    <t>101 Gateway Rd E</t>
  </si>
  <si>
    <t>Candlelight Inn Napa Valley - Tesla Destination</t>
  </si>
  <si>
    <t>1045 Easum Dr</t>
  </si>
  <si>
    <t>O'Brien Estates - Tesla Destination</t>
  </si>
  <si>
    <t>1200 Orchard Ave</t>
  </si>
  <si>
    <t>The Westin - Verasa Napa - Tesla Destination</t>
  </si>
  <si>
    <t>1314 McKinstry St</t>
  </si>
  <si>
    <t>Silverado Resort &amp; Spa - Tesla Destination</t>
  </si>
  <si>
    <t>1600 Atlas Peak Rd</t>
  </si>
  <si>
    <t>River Terrace Inn - Tesla Destination</t>
  </si>
  <si>
    <t>Reynolds Family Winery - Tesla Destination</t>
  </si>
  <si>
    <t>3266 Silverado Trail</t>
  </si>
  <si>
    <t>SENZA Hotel - Tesla Destination</t>
  </si>
  <si>
    <t>4066 Howard Ln</t>
  </si>
  <si>
    <t>Black Stallion Estate Winery - Tesla Destination</t>
  </si>
  <si>
    <t>4089 Silverado Trail</t>
  </si>
  <si>
    <t>Inn on Randolph - Tesla Destination</t>
  </si>
  <si>
    <t>411 Randolph St</t>
  </si>
  <si>
    <t>Churchill Manor - Tesla Destination</t>
  </si>
  <si>
    <t>485 Brown St</t>
  </si>
  <si>
    <t>Napa River Inn - Tesla Destination</t>
  </si>
  <si>
    <t>500 Main St</t>
  </si>
  <si>
    <t>Rudd Winery - Tesla Destination</t>
  </si>
  <si>
    <t>500 Oakville Cross Rd</t>
  </si>
  <si>
    <t>Odette Estate Winery - Tesla Destination</t>
  </si>
  <si>
    <t>5998 Silverado Trail</t>
  </si>
  <si>
    <t>Quixote and Pott Wines - Tesla Destination</t>
  </si>
  <si>
    <t>6126 Silverado Trail S</t>
  </si>
  <si>
    <t>The Poetry Inn - Tesla Destination</t>
  </si>
  <si>
    <t>6380 Silverado Trail</t>
  </si>
  <si>
    <t>Italics Winegrowers - Tesla Destination</t>
  </si>
  <si>
    <t xml:space="preserve">70 Rapp Ln </t>
  </si>
  <si>
    <t>ZD Wines - Tesla Destination</t>
  </si>
  <si>
    <t>8383 Silverado Trail</t>
  </si>
  <si>
    <t>Ashes &amp; Diamonds Winery - Tesla Destination</t>
  </si>
  <si>
    <t>4130 Howard Ln</t>
  </si>
  <si>
    <t>Napa Valley</t>
  </si>
  <si>
    <t>DoubleTree - Newark - Fremont - Tesla Destination</t>
  </si>
  <si>
    <t>39900 Balentine Dr</t>
  </si>
  <si>
    <t>Airbnb - Newbury Park - Tesla Destination</t>
  </si>
  <si>
    <t>1323 Kathleen Dr</t>
  </si>
  <si>
    <t>Hyatt Regency - Newport Beach - Tesla Destination</t>
  </si>
  <si>
    <t>1107 Jamboree Rd</t>
  </si>
  <si>
    <t>Balboa Bay Resort - Tesla Destination</t>
  </si>
  <si>
    <t>1221 W Coast Hwy</t>
  </si>
  <si>
    <t>The Resort At Pelican Hill - Tesla Destination</t>
  </si>
  <si>
    <t>22701 S Pelican Hill Rd</t>
  </si>
  <si>
    <t>Lido House - Tesla Destination</t>
  </si>
  <si>
    <t>3300 Newport Blvd</t>
  </si>
  <si>
    <t>Island Hotel - Tesla Destination</t>
  </si>
  <si>
    <t>690 Newport Center Dr</t>
  </si>
  <si>
    <t>Best Western Plus - Yosemite Gateway Inn - Tesla Destination</t>
  </si>
  <si>
    <t>Hounds Tooth Inn - Tesla Destination</t>
  </si>
  <si>
    <t>42071 Highway 41</t>
  </si>
  <si>
    <t>Chateau du Sureau - Tesla Destination</t>
  </si>
  <si>
    <t>48688 Victoria Ln</t>
  </si>
  <si>
    <t>Holiday Inn Express Hotel &amp; Suites - Oakland-Airport - Tesla Destination</t>
  </si>
  <si>
    <t>66 Airport Access Rd</t>
  </si>
  <si>
    <t>Signature Flight Support - Oakland Int'l Airport - Tesla Destination</t>
  </si>
  <si>
    <t>8433 Earhart Rd</t>
  </si>
  <si>
    <t>Cardinale Estate Winery - Tesla Destination</t>
  </si>
  <si>
    <t>7600 St Helena Hwy</t>
  </si>
  <si>
    <t>Oakville</t>
  </si>
  <si>
    <t>Oakville Grocery - Tesla Destination</t>
  </si>
  <si>
    <t>7856 St Helena Hwy</t>
  </si>
  <si>
    <t>Turnbull Wine Cellars - Tesla Destination</t>
  </si>
  <si>
    <t>8210 St Helena Hwy</t>
  </si>
  <si>
    <t>Silver Oak Cellars - Tesla Destination</t>
  </si>
  <si>
    <t>915 Oakville Crossroad</t>
  </si>
  <si>
    <t>Inn at Occidental - Tesla Destination</t>
  </si>
  <si>
    <t>3657 Church St</t>
  </si>
  <si>
    <t>Occidental</t>
  </si>
  <si>
    <t>Ojai Valley Inn &amp; Spa - Tesla Destination</t>
  </si>
  <si>
    <t>905 Country Club Rd</t>
  </si>
  <si>
    <t>Ojai</t>
  </si>
  <si>
    <t>Resort at Squaw Creek - Tesla Destination</t>
  </si>
  <si>
    <t>400 Squaw Valley Rd</t>
  </si>
  <si>
    <t>Ayres Suites - Ontario at the Mills Mall - Tesla Destination</t>
  </si>
  <si>
    <t>4370 Mills Cir</t>
  </si>
  <si>
    <t>Ayres Inn &amp; Suites - Ontario - Tesla Destination</t>
  </si>
  <si>
    <t>4395 E Ontario Mills Pkwy</t>
  </si>
  <si>
    <t>Haven Gastropub - Tesla Destination</t>
  </si>
  <si>
    <t>190 S Glassell St</t>
  </si>
  <si>
    <t>Ayres Hotel - Orange - Tesla Destination</t>
  </si>
  <si>
    <t>200 The City Dr N</t>
  </si>
  <si>
    <t>ALO Hotel - Orange - Tesla Destination</t>
  </si>
  <si>
    <t>3735 W Chapman Ave</t>
  </si>
  <si>
    <t>Airbnb - Oregon House - Tesla Destination</t>
  </si>
  <si>
    <t>12648 Regent Way</t>
  </si>
  <si>
    <t>Oregon House</t>
  </si>
  <si>
    <t>Feather Falls Casino - Tesla Destination</t>
  </si>
  <si>
    <t>3 Alverda Dr</t>
  </si>
  <si>
    <t>Airbnb - Sunset - Tesla Destination</t>
  </si>
  <si>
    <t>1500 Sunset Dr</t>
  </si>
  <si>
    <t>Pacific Grove</t>
  </si>
  <si>
    <t>Best Western - The Inn &amp; Suites - Pacific Grove - Tesla Destination</t>
  </si>
  <si>
    <t>660 Dennett St</t>
  </si>
  <si>
    <t>Embarc - Palm Desert - Tesla Destination</t>
  </si>
  <si>
    <t>1 Willow Ridge</t>
  </si>
  <si>
    <t>Hotel Paseo - Tesla Destination</t>
  </si>
  <si>
    <t>45-400 Larkspur Ln</t>
  </si>
  <si>
    <t>JW Marriott - Desert Springs Resort and Spa - Tesla Destination</t>
  </si>
  <si>
    <t>Indian Wells Resort Hotel - Tesla Destination</t>
  </si>
  <si>
    <t>76661 California 111</t>
  </si>
  <si>
    <t>Sparrows Lodge - Tesla Destination</t>
  </si>
  <si>
    <t>1330 E Palm Canyon Dr</t>
  </si>
  <si>
    <t>La Maison Hotel - Tesla Destination</t>
  </si>
  <si>
    <t>1600 E Palm Canyon Dr</t>
  </si>
  <si>
    <t>Riviera Palm Springs - Tesla Destination</t>
  </si>
  <si>
    <t>1600 N Indian Canyon Dr</t>
  </si>
  <si>
    <t>Airbnb - Amado - Tesla Destination</t>
  </si>
  <si>
    <t>1821 E Amado Rd</t>
  </si>
  <si>
    <t>Holiday House Palm Springs - Tesla Destination</t>
  </si>
  <si>
    <t>200 W Areans Rd</t>
  </si>
  <si>
    <t>Ingleside Inn - Tesla Destination</t>
  </si>
  <si>
    <t>200 W Ramon Rd</t>
  </si>
  <si>
    <t>Airbnb - Miraleste - Tesla Destination</t>
  </si>
  <si>
    <t>2284 N Via Miraleste</t>
  </si>
  <si>
    <t>The Monkey Tree Hotel - Tesla Destination</t>
  </si>
  <si>
    <t>Airbnb - Via Monte - Tesla Destination</t>
  </si>
  <si>
    <t>2429 Via Monte Vista</t>
  </si>
  <si>
    <t>The Willows Historic Palm Springs Inn - Tesla Destination</t>
  </si>
  <si>
    <t>412 W Tahquitz Canyon Way</t>
  </si>
  <si>
    <t>Parker Palm Springs - Tesla Destination</t>
  </si>
  <si>
    <t>4200 E Palm Canyon Dr</t>
  </si>
  <si>
    <t>Colony Palms Hotel - Tesla Destination</t>
  </si>
  <si>
    <t>572 N Indian Canyon Dr</t>
  </si>
  <si>
    <t>Alcazar Palm Springs - Tesla Destination</t>
  </si>
  <si>
    <t>622 N Palm Canyon Dr</t>
  </si>
  <si>
    <t>Airbnb - Hermosa House - Tesla Destination</t>
  </si>
  <si>
    <t>626 N Hermosa Dr</t>
  </si>
  <si>
    <t>Airbnb - Chili's Retreat - Tesla Destination</t>
  </si>
  <si>
    <t>695 S Vista Oro</t>
  </si>
  <si>
    <t>Ace Hotel - Palm Springs - Tesla Destination</t>
  </si>
  <si>
    <t>701 E Palm Canyon Dr</t>
  </si>
  <si>
    <t>Element - Palmdale - Tesla Destination</t>
  </si>
  <si>
    <t>39325 Trade Center Dr</t>
  </si>
  <si>
    <t>Transplants Brewing Co - Tesla Destination</t>
  </si>
  <si>
    <t>40242 La Quinta Ln Suite 101</t>
  </si>
  <si>
    <t>The Epiphany Hotel - Tesla Destination</t>
  </si>
  <si>
    <t>180 Hamilton Ave</t>
  </si>
  <si>
    <t>Creekside Inn Hotel - Tesla Destination</t>
  </si>
  <si>
    <t>3400 El Camino Real</t>
  </si>
  <si>
    <t>Hilton Garden Inn - Palo Alto - Tesla Destination</t>
  </si>
  <si>
    <t>Dinah's Garden Hotel &amp; Poolside Restaurant - Tesla Destination</t>
  </si>
  <si>
    <t>4261 El Camino Real</t>
  </si>
  <si>
    <t>Homewood Suites - Palo Alto - Tesla Destination</t>
  </si>
  <si>
    <t>4329 El Camino Real</t>
  </si>
  <si>
    <t>The Farm Winery - Tesla Destination</t>
  </si>
  <si>
    <t>10920 Chimney Rock Rd</t>
  </si>
  <si>
    <t>Paso Robles Inn - Tesla Destination</t>
  </si>
  <si>
    <t>1103 Spring St</t>
  </si>
  <si>
    <t>Best Western Plus - Black Oak - Tesla Destination</t>
  </si>
  <si>
    <t>JUSTIN Wines - Tesla Destination</t>
  </si>
  <si>
    <t>11680 Chimney Rock Rd</t>
  </si>
  <si>
    <t>Adelaide Inn - Tesla Destination</t>
  </si>
  <si>
    <t>1215 Ysabel Ave</t>
  </si>
  <si>
    <t>Herman Story Winery - Tesla Destination</t>
  </si>
  <si>
    <t>1227 Paso Robles St</t>
  </si>
  <si>
    <t>Windward Winery - Tesla Destination</t>
  </si>
  <si>
    <t>1380 Live Oak Rd</t>
  </si>
  <si>
    <t>SummerWood Winery &amp; Inn - Tesla Destination</t>
  </si>
  <si>
    <t>2175 Arbor Rd</t>
  </si>
  <si>
    <t>Niner Wine Estates - Tesla Destination</t>
  </si>
  <si>
    <t>Booker Vineyard &amp; Winery - Tesla Destination</t>
  </si>
  <si>
    <t>2640 Anderson Rd</t>
  </si>
  <si>
    <t>Allegretto Vineyard Resort - Tesla Destination</t>
  </si>
  <si>
    <t>2700 Buena Vista Dr</t>
  </si>
  <si>
    <t>Alta Colina Vineyard &amp; Winery - Tesla Destination</t>
  </si>
  <si>
    <t>2825 Adelaida Rd</t>
  </si>
  <si>
    <t>The Oaks Hotel Paso Robles - Tesla Destination</t>
  </si>
  <si>
    <t>3000 Riverside Ave</t>
  </si>
  <si>
    <t>Tin City Cider - Tesla Destination</t>
  </si>
  <si>
    <t>3005 Limestone Way</t>
  </si>
  <si>
    <t>Clos Solene Winery/ Aaron Winery - Tesla Destination</t>
  </si>
  <si>
    <t>3050 Limestone Way</t>
  </si>
  <si>
    <t>Robert Hall Winery - Tesla Destination</t>
  </si>
  <si>
    <t>3443 Mill Rd</t>
  </si>
  <si>
    <t>CaliPaso Winery - Tesla Destination</t>
  </si>
  <si>
    <t>4230 Buena Vista Dr</t>
  </si>
  <si>
    <t>Giornata - Tesla Destination</t>
  </si>
  <si>
    <t>470 Marquita Ave</t>
  </si>
  <si>
    <t>Pear Valley Estate Wine - Tesla Destination</t>
  </si>
  <si>
    <t>4900 Union Rd</t>
  </si>
  <si>
    <t>Vines on the Marycrest - Tesla Destination</t>
  </si>
  <si>
    <t xml:space="preserve">5076 Mustard Creek Rd </t>
  </si>
  <si>
    <t>Derby Wine Estates Tasting Room - Tesla Destination</t>
  </si>
  <si>
    <t>525 Riverside Ave</t>
  </si>
  <si>
    <t>Creekside Bed &amp; Breakfast - Tesla Destination</t>
  </si>
  <si>
    <t>5325 Vineyard Dr</t>
  </si>
  <si>
    <t>Denner Winery - Tesla Destination</t>
  </si>
  <si>
    <t>5414 Vineyard Dr</t>
  </si>
  <si>
    <t>Jada Vineyard &amp; Winery - Tesla Destination</t>
  </si>
  <si>
    <t>5620 Vineyard Dr</t>
  </si>
  <si>
    <t>Adelaida Cellars - Tesla Destination</t>
  </si>
  <si>
    <t>5805 Adelaida Rd</t>
  </si>
  <si>
    <t>Cass Winery - Tesla Destination</t>
  </si>
  <si>
    <t>7350 Linne Rd</t>
  </si>
  <si>
    <t>Brecon Estate Tasting Room - Tesla Destination</t>
  </si>
  <si>
    <t>7450 Vineyard Dr</t>
  </si>
  <si>
    <t>HammerSky Winery - Tesla Destination</t>
  </si>
  <si>
    <t>7725 Vineyard Dr</t>
  </si>
  <si>
    <t>Glunz Family Winery &amp; Cellars - Tesla Destination</t>
  </si>
  <si>
    <t>8331 E Highway 46</t>
  </si>
  <si>
    <t>Pasolivo Olive Oil - Tesla Destination</t>
  </si>
  <si>
    <t>8530 Vineyard Dr</t>
  </si>
  <si>
    <t>Halter Ranch Vineyard - Tesla Destination</t>
  </si>
  <si>
    <t>8910 Adelaida Rd</t>
  </si>
  <si>
    <t>Tablas Creek Vineyard - Tesla Destination</t>
  </si>
  <si>
    <t>The Lodge at Pebble Beach - Tesla Destination</t>
  </si>
  <si>
    <t>1700 17 Mile Dr</t>
  </si>
  <si>
    <t>Pebble Beach</t>
  </si>
  <si>
    <t>Poppy Hills Golf Course - Tesla Destination</t>
  </si>
  <si>
    <t>3200 Lopez Rd</t>
  </si>
  <si>
    <t>Airbnb - Pescadero - Tesla Destination</t>
  </si>
  <si>
    <t>10299 Cabrillo Hwy</t>
  </si>
  <si>
    <t>Pescadero</t>
  </si>
  <si>
    <t>Lagunitas Brewing - Tesla Destination</t>
  </si>
  <si>
    <t>1280 N McDowell Blvd</t>
  </si>
  <si>
    <t>Sheraton - Sonoma County-Petaluma - Tesla Destination</t>
  </si>
  <si>
    <t>745 Baywood Dr</t>
  </si>
  <si>
    <t>The Bewildered Pig - Tesla Destination</t>
  </si>
  <si>
    <t>1810 Highway 128</t>
  </si>
  <si>
    <t>Greenwood Ridge Vineyards Tasting Room - Tesla Destination</t>
  </si>
  <si>
    <t>Airbnb - Olive Adobe - Tesla Destination</t>
  </si>
  <si>
    <t>3157 Acacia Ave</t>
  </si>
  <si>
    <t>Pioneertown</t>
  </si>
  <si>
    <t>Kon Tiki Inn - Tesla Destination</t>
  </si>
  <si>
    <t>Cottage Inn By the Sea - Tesla Destination</t>
  </si>
  <si>
    <t>2351 Price St</t>
  </si>
  <si>
    <t>Pismo Lighthouse Suites - Tesla Destination</t>
  </si>
  <si>
    <t>Shore Cliff Hotel - Tesla Destination</t>
  </si>
  <si>
    <t>The Inn at the Cove - Tesla Destination</t>
  </si>
  <si>
    <t>Dolphin Bay Resort &amp; Spa - Tesla Destination</t>
  </si>
  <si>
    <t>The Cliffs Resort - Tesla Destination</t>
  </si>
  <si>
    <t>Madrona Vineyards - Tesla Destination</t>
  </si>
  <si>
    <t>2560 High Hill Rd</t>
  </si>
  <si>
    <t>Bella Vista Bed &amp; Breakfast Inc. - Tesla Destination</t>
  </si>
  <si>
    <t>581 Cold Springs Rd</t>
  </si>
  <si>
    <t>The Rose Hotel - Tesla Destination</t>
  </si>
  <si>
    <t>807 Main St</t>
  </si>
  <si>
    <t>Andis Wines - Tesla Destination</t>
  </si>
  <si>
    <t>Karmere Vineyards &amp; Winery - Tesla Destination</t>
  </si>
  <si>
    <t>11970 Shenandoah Rd</t>
  </si>
  <si>
    <t>REST Hotel Plymouth - Tesla Destination</t>
  </si>
  <si>
    <t>9372 Main St</t>
  </si>
  <si>
    <t>Taste Restaurant and Wine Bar - Tesla Destination</t>
  </si>
  <si>
    <t>9402 Main St</t>
  </si>
  <si>
    <t>Shenandoah Vineyards - Tesla Destination</t>
  </si>
  <si>
    <t xml:space="preserve">Plymouth </t>
  </si>
  <si>
    <t>Omni - Rancho Las Palmas Resort and Spa - Tesla Destination</t>
  </si>
  <si>
    <t>41000 Bob Hope Dr</t>
  </si>
  <si>
    <t>Rancho Mirage</t>
  </si>
  <si>
    <t>The Ritz-Carlton - Rancho Mirage - Tesla Destination</t>
  </si>
  <si>
    <t>6900 Frank Sinatra Dr</t>
  </si>
  <si>
    <t>The Westin - Mission Hills Golf Resort &amp; Spa - Tesla Destination</t>
  </si>
  <si>
    <t>71333 Dinah Shore Dr</t>
  </si>
  <si>
    <t>Hilton Garden Inn - Rancho Mirage - Tesla Destination</t>
  </si>
  <si>
    <t xml:space="preserve">71-700 Highway 111 </t>
  </si>
  <si>
    <t>The Murieta Inn &amp; Spa - Tesla Destination</t>
  </si>
  <si>
    <t>7337 Murieta Dr</t>
  </si>
  <si>
    <t>Rancho Murieta</t>
  </si>
  <si>
    <t>Fairbanks Village Plaza - Tesla Destination</t>
  </si>
  <si>
    <t>16236 San Dieguito Rd</t>
  </si>
  <si>
    <t>Rancho Santa Fe</t>
  </si>
  <si>
    <t>The Inn at Rancho Santa Fe - Tesla Destination</t>
  </si>
  <si>
    <t>5951 Linea Del Cielo</t>
  </si>
  <si>
    <t>Best Western - Antelope Inn - Tesla Destination</t>
  </si>
  <si>
    <t>203 Antelope Blvd</t>
  </si>
  <si>
    <t>Red Bluff</t>
  </si>
  <si>
    <t>Red Lion Hotel - Redding - Tesla Destination</t>
  </si>
  <si>
    <t>1830 Hilltop Dr</t>
  </si>
  <si>
    <t>Rental Property - Tesla Destination</t>
  </si>
  <si>
    <t>2067 Placer St</t>
  </si>
  <si>
    <t>Best Western Plus - Hilltop Inn - Tesla Destination</t>
  </si>
  <si>
    <t>2300 Hilltop Dr</t>
  </si>
  <si>
    <t>Ayres Hotel - Redlands - Tesla Destination</t>
  </si>
  <si>
    <t>1015 W Colton Ave</t>
  </si>
  <si>
    <t>Shade Hotel - Redondo Beach - Tesla Destination</t>
  </si>
  <si>
    <t>655 N Harbor Dr</t>
  </si>
  <si>
    <t>Marriott Riverside - Convention Center - Tesla Destination</t>
  </si>
  <si>
    <t>3400 Market St</t>
  </si>
  <si>
    <t>Oxford Suites - Sonoma - Tesla Destination</t>
  </si>
  <si>
    <t>67 Golf Course Dr W</t>
  </si>
  <si>
    <t>Rohnert Park</t>
  </si>
  <si>
    <t>DoubleTree - Los Angeles - Rosemead - Tesla Destination</t>
  </si>
  <si>
    <t>888 Montebello Blvd</t>
  </si>
  <si>
    <t>Best Western Plus - Executive Inn - Tesla Destination</t>
  </si>
  <si>
    <t>18880 Gale Ave</t>
  </si>
  <si>
    <t>Rowland Heights</t>
  </si>
  <si>
    <t>Round Pond Winery - Tesla Destination</t>
  </si>
  <si>
    <t>875 Rutherford Pl</t>
  </si>
  <si>
    <t>Frog's Leap Winery - Tesla Destination</t>
  </si>
  <si>
    <t>8815 Conn Creek Rd</t>
  </si>
  <si>
    <t>Hyatt Regency - Sacramento - Tesla Destination</t>
  </si>
  <si>
    <t>Sawyer Hotel - Tesla Destination</t>
  </si>
  <si>
    <t>500 J St</t>
  </si>
  <si>
    <t>Pessagno Winery - Tesla Destination</t>
  </si>
  <si>
    <t>1645 River Rd</t>
  </si>
  <si>
    <t>The Mill at 43 Ranch - Tesla Destination</t>
  </si>
  <si>
    <t>65340 Los Lobos Rd</t>
  </si>
  <si>
    <t>San Ardo</t>
  </si>
  <si>
    <t>Super 8 - San Bruno - San Francisco International Airport West - Tesla Destination</t>
  </si>
  <si>
    <t>421 El Camino Real</t>
  </si>
  <si>
    <t>The Bristol Hotel - Tesla Destination</t>
  </si>
  <si>
    <t>1055 1st Ave</t>
  </si>
  <si>
    <t>The Lodge at Torrey Pines - Tesla Destination</t>
  </si>
  <si>
    <t>11480 N Torrey Pines Rd</t>
  </si>
  <si>
    <t>Radisson Hotel - San Diego - Rancho Bernardo - Tesla Destination</t>
  </si>
  <si>
    <t>11520 W Bernardo Ct</t>
  </si>
  <si>
    <t>Sheraton - San Diego Hotel and Marina - Tesla Destination</t>
  </si>
  <si>
    <t>1380 Harbor Island Dr</t>
  </si>
  <si>
    <t>Paradise Point - Tesla Destination</t>
  </si>
  <si>
    <t>1404 Vacation Rd</t>
  </si>
  <si>
    <t>Hyatt Regency - Mission Bay Spa &amp; Marina - Tesla Destination</t>
  </si>
  <si>
    <t>1441 Quivira Rd</t>
  </si>
  <si>
    <t>Kona Kai Resort and Spa - Tesla Destination</t>
  </si>
  <si>
    <t>1551 Shelter Island Dr</t>
  </si>
  <si>
    <t>La Jolla Beach &amp; Tennis Club - Tesla Destination</t>
  </si>
  <si>
    <t>2000 Spindrift Dr</t>
  </si>
  <si>
    <t>Aladdin Airport Parking - Tesla Destination</t>
  </si>
  <si>
    <t>2548 Kettner Blvd</t>
  </si>
  <si>
    <t>US Grant - Tesla Destination</t>
  </si>
  <si>
    <t>Hyatt Regency - La Jolla at Aventine - Tesla Destination</t>
  </si>
  <si>
    <t>3777 La Jolla Village Dr</t>
  </si>
  <si>
    <t>Best Western - Seven Seas - Tesla Destination</t>
  </si>
  <si>
    <t>411 Hotel Cir S</t>
  </si>
  <si>
    <t>W San Diego - Tesla Destination</t>
  </si>
  <si>
    <t>421 W B St</t>
  </si>
  <si>
    <t>Embassy Suites - San Diego - La Jolla - Tesla Destination</t>
  </si>
  <si>
    <t>4550 La Jolla Village Dr</t>
  </si>
  <si>
    <t>Convoy Street Parking Garage - Tesla Destination</t>
  </si>
  <si>
    <t>4609 Convoy St</t>
  </si>
  <si>
    <t>La Quinta Inn &amp; Suites - Tesla Destination</t>
  </si>
  <si>
    <t>4610 De Soto St</t>
  </si>
  <si>
    <t>Fairmont - Grand Del Mar Resort - Tesla Destination</t>
  </si>
  <si>
    <t>5300 Grand Del Mar Ct</t>
  </si>
  <si>
    <t>Residence Inn - San Diego Central - Tesla Destination</t>
  </si>
  <si>
    <t>Pendry San Diego - Tesla Destination</t>
  </si>
  <si>
    <t>550 J St</t>
  </si>
  <si>
    <t>Tower23 Hotel - Tesla Destination</t>
  </si>
  <si>
    <t>723 Felspar St</t>
  </si>
  <si>
    <t>La Jolla Shores Hotel - Tesla Destination</t>
  </si>
  <si>
    <t>8110 Camino Del Oro</t>
  </si>
  <si>
    <t>Lane Field North Garage - Tesla Destination</t>
  </si>
  <si>
    <t>900 Bayfront Ct</t>
  </si>
  <si>
    <t>Grande Colonial Hotel - Tesla Destination</t>
  </si>
  <si>
    <t>Little India Center - Tesla Destination</t>
  </si>
  <si>
    <t>9484 Black Mountain Rd</t>
  </si>
  <si>
    <t>Estancia La Jolla Hotel and Spa - Tesla Destination</t>
  </si>
  <si>
    <t>9700 N Torrey Pines Rd</t>
  </si>
  <si>
    <t>Airbnb - Vesta St - Tesla Destination</t>
  </si>
  <si>
    <t>1 Vesta St</t>
  </si>
  <si>
    <t>Airbnb - Gold Mine - Tesla Destination</t>
  </si>
  <si>
    <t>10 Gold Mine Dr</t>
  </si>
  <si>
    <t>101 Second Street Garage - Tesla Destination</t>
  </si>
  <si>
    <t>101 2nd St</t>
  </si>
  <si>
    <t>101 California Street Garage - Tesla Destination</t>
  </si>
  <si>
    <t>101 California St</t>
  </si>
  <si>
    <t>345 California Center Parking Garage - Tesla Destination</t>
  </si>
  <si>
    <t>115 Battery St</t>
  </si>
  <si>
    <t>Hotel Kabuki - Tesla Destination</t>
  </si>
  <si>
    <t>1625 Post St</t>
  </si>
  <si>
    <t>Hotel Buchanan - Tesla Destination</t>
  </si>
  <si>
    <t>1800 Sutter St</t>
  </si>
  <si>
    <t>Loews - Regency - San Francisco - Tesla Destination</t>
  </si>
  <si>
    <t>222 Sansome St</t>
  </si>
  <si>
    <t>Hilton - San Francisco Union Square - Tesla Destination</t>
  </si>
  <si>
    <t>333 O'Farrell St</t>
  </si>
  <si>
    <t>The Westin - St. Francis San Francisco on Union Square - Tesla Destination</t>
  </si>
  <si>
    <t>335 Powell St</t>
  </si>
  <si>
    <t>Park Central Hotel - Tesla Destination</t>
  </si>
  <si>
    <t>50 3rd St</t>
  </si>
  <si>
    <t>The Ritz-Carlton - San Francisco - Tesla Destination</t>
  </si>
  <si>
    <t>600 Stockton St</t>
  </si>
  <si>
    <t>San Francisco Marriott Marquis - Tesla Destination</t>
  </si>
  <si>
    <t>780 Mission St</t>
  </si>
  <si>
    <t>Fairmont - Heritage Place - Ghirardelli Square - Tesla Destination</t>
  </si>
  <si>
    <t>900 N Point St</t>
  </si>
  <si>
    <t>Suite D100</t>
  </si>
  <si>
    <t>The Fairmont - San Francisco - Tesla Destination</t>
  </si>
  <si>
    <t>950 Mason St</t>
  </si>
  <si>
    <t>Mark Hopkins InterContinental Hotel - San Francisco - Tesla Destination</t>
  </si>
  <si>
    <t>San Francisco Zoo - Tesla Destination</t>
  </si>
  <si>
    <t>Sloat Blvd &amp; Great Hwy</t>
  </si>
  <si>
    <t>Atlantic Aviation - SJC - Tesla Destination</t>
  </si>
  <si>
    <t>1250 Aviation Ave</t>
  </si>
  <si>
    <t>The Fairmont - San Jose - Tesla Destination</t>
  </si>
  <si>
    <t>170 S Market St</t>
  </si>
  <si>
    <t>La Quinta Inn &amp; Suites - San Jose Airport - Tesla Destination</t>
  </si>
  <si>
    <t>2585 Seaboard Ave</t>
  </si>
  <si>
    <t>Holiday Inn Express - San Jose - Tesla Destination</t>
  </si>
  <si>
    <t>2660 Monterey Hwy</t>
  </si>
  <si>
    <t>San Jose Marriott - Tesla Destination</t>
  </si>
  <si>
    <t>301 S Market St</t>
  </si>
  <si>
    <t>Hyatt House - San Jose - Silicon Valley - Tesla Destination</t>
  </si>
  <si>
    <t>75 Headquarters Dr</t>
  </si>
  <si>
    <t>Hilton Garden Inn - Oakland - San Leandro - Tesla Destination</t>
  </si>
  <si>
    <t xml:space="preserve">510 Lewelling Blvd </t>
  </si>
  <si>
    <t>Airbnb - Cal Poly - Tesla Destination</t>
  </si>
  <si>
    <t>2060 McCollum St</t>
  </si>
  <si>
    <t>Airbnb - Vista House - Tesla Destination</t>
  </si>
  <si>
    <t>4510 Prefumo Canyon Rd</t>
  </si>
  <si>
    <t>Tolosa Winery - Tesla Destination</t>
  </si>
  <si>
    <t>Lakehouse Hotel &amp; Resort - Tesla Destination</t>
  </si>
  <si>
    <t>1025 La Bonita Dr</t>
  </si>
  <si>
    <t>Lakehouse Hotel and Resort - Tesla Destination</t>
  </si>
  <si>
    <t>1035 La Bonita Dr</t>
  </si>
  <si>
    <t>St. Mark Executive Golf Course - Tesla Destination</t>
  </si>
  <si>
    <t>1556 Camino Del Arroyo</t>
  </si>
  <si>
    <t>Rosewood CordeValle - Tesla Destination</t>
  </si>
  <si>
    <t>1 Cordevalle Club Dr</t>
  </si>
  <si>
    <t xml:space="preserve">San Martin </t>
  </si>
  <si>
    <t>Hyatt House - San Ramon - Tesla Destination</t>
  </si>
  <si>
    <t>2323 San Ramon Valley Blvd</t>
  </si>
  <si>
    <t>Hearst Castle - Tesla Destination</t>
  </si>
  <si>
    <t>Days Inn - San Simeon - Tesla Destination</t>
  </si>
  <si>
    <t>9280 Castillo Dr</t>
  </si>
  <si>
    <t>Hyatt Centric - Santa Barbara - Tesla Destination</t>
  </si>
  <si>
    <t>1111 E Cabrillo Blvd</t>
  </si>
  <si>
    <t>Four Seasons Resort - The Biltmore - Santa Barbara - Tesla Destination</t>
  </si>
  <si>
    <t>1260 Channel Dr</t>
  </si>
  <si>
    <t>Montecito Inn - Tesla Destination</t>
  </si>
  <si>
    <t>1295 Coast Village Rd</t>
  </si>
  <si>
    <t>The Canary Hotel - Tesla Destination</t>
  </si>
  <si>
    <t>31 W Carrillo St</t>
  </si>
  <si>
    <t>Best Western - Beachside Inn - Tesla Destination</t>
  </si>
  <si>
    <t>336 W Cabrillo Blvd</t>
  </si>
  <si>
    <t>Hotel Californian - Tesla Destination</t>
  </si>
  <si>
    <t xml:space="preserve">36 State St </t>
  </si>
  <si>
    <t>Pacific Crest Hotel - Tesla Destination</t>
  </si>
  <si>
    <t>433 Corona Del Mar Dr</t>
  </si>
  <si>
    <t>The Fess Parker - Tesla Destination</t>
  </si>
  <si>
    <t>633 E Cabrillo Blvd</t>
  </si>
  <si>
    <t>Belmond El Encanto - Tesla Destination</t>
  </si>
  <si>
    <t>800 Alvarado Pl</t>
  </si>
  <si>
    <t>Santa Clara Marriott - Tesla Destination</t>
  </si>
  <si>
    <t>2700 Mission College Blvd</t>
  </si>
  <si>
    <t>TownePlace Suites -San Jose - Santa Clara - Tesla Destination</t>
  </si>
  <si>
    <t>2877 Lakeside Dr</t>
  </si>
  <si>
    <t>Signature Flight Support - San Jose - Tesla Destination</t>
  </si>
  <si>
    <t xml:space="preserve">323 Martin Ave </t>
  </si>
  <si>
    <t>Hyatt House - Santa Clara - Tesla Destination</t>
  </si>
  <si>
    <t>3915 Rivermark Plaza</t>
  </si>
  <si>
    <t>Airbnb - Capitola Way - Tesla Destination</t>
  </si>
  <si>
    <t>Capitola Way</t>
  </si>
  <si>
    <t>Chaminade Resort &amp; Spa - Tesla Destination</t>
  </si>
  <si>
    <t>1 Chaminade Ln</t>
  </si>
  <si>
    <t>1410 Ocean St</t>
  </si>
  <si>
    <t>Airbnb - Pleasure Point - Tesla Destination</t>
  </si>
  <si>
    <t>546 36th Ave</t>
  </si>
  <si>
    <t>Radisson Hotel - Santa Maria - Tesla Destination</t>
  </si>
  <si>
    <t>3455 Skyway Dr</t>
  </si>
  <si>
    <t>Presqu'ile Winery - Tesla Destination</t>
  </si>
  <si>
    <t>Fairmont - Miramar Hotel &amp; Bungalows - Tesla Destination</t>
  </si>
  <si>
    <t>101 Wilshire Blvd</t>
  </si>
  <si>
    <t>The Huntley Hotel - Tesla Destination</t>
  </si>
  <si>
    <t>1111 2nd St</t>
  </si>
  <si>
    <t>Ambrose Hotel - Tesla Destination</t>
  </si>
  <si>
    <t>Hotel Shangri-La - Tesla Destination</t>
  </si>
  <si>
    <t>1301 Ocean Ave</t>
  </si>
  <si>
    <t>Loews - Santa Monica Beach Hotel - Tesla Destination</t>
  </si>
  <si>
    <t>JW Marriott - Santa Monica Le Merigot - Tesla Destination</t>
  </si>
  <si>
    <t>1740 Ocean Ave</t>
  </si>
  <si>
    <t>Viceroy Santa Monica - Tesla Destination</t>
  </si>
  <si>
    <t>1819 Ocean Ave</t>
  </si>
  <si>
    <t>Travelodge Santa Monica - Tesla Destination</t>
  </si>
  <si>
    <t>3102 Pico Blvd</t>
  </si>
  <si>
    <t>Courtyard Marriott - Santa Monica - Tesla Destination</t>
  </si>
  <si>
    <t xml:space="preserve">425 Colorado Ave </t>
  </si>
  <si>
    <t>Hampton Inn &amp; Suites - Santa Monica - Tesla Destination</t>
  </si>
  <si>
    <t xml:space="preserve">501 Colorado Ave </t>
  </si>
  <si>
    <t>Le Meridien Delfina Santa Monica - Tesla Destination</t>
  </si>
  <si>
    <t>530 Pico Blvd</t>
  </si>
  <si>
    <t>Shutters on the Beach Hotel - Tesla Destination</t>
  </si>
  <si>
    <t>1 Pico Blvd</t>
  </si>
  <si>
    <t xml:space="preserve">Santa Monica </t>
  </si>
  <si>
    <t>Best Western - Garden Inn - Tesla Destination</t>
  </si>
  <si>
    <t>1500 Santa Rose Ave</t>
  </si>
  <si>
    <t>Hyatt Regency - Vineyard Creek Hotel and Spa - Tesla Destination</t>
  </si>
  <si>
    <t>170 Railroad St</t>
  </si>
  <si>
    <t>Martin Ray Winery - Tesla Destination</t>
  </si>
  <si>
    <t>2191 Laguna Rd</t>
  </si>
  <si>
    <t>Benovia Winery - Tesla Destination</t>
  </si>
  <si>
    <t>3339 Hartman Rd</t>
  </si>
  <si>
    <t>The Gables Wine Country Inn - Tesla Destination</t>
  </si>
  <si>
    <t>4257 Petaluma Hill Rd</t>
  </si>
  <si>
    <t>Vintners Inn - Tesla Destination</t>
  </si>
  <si>
    <t>4350 Barnes Rd</t>
  </si>
  <si>
    <t>Sonoma Jet Center - Tesla Destination</t>
  </si>
  <si>
    <t>6000 Flightline Dr</t>
  </si>
  <si>
    <t>ForFriends Inn - Tesla Destination</t>
  </si>
  <si>
    <t>1121 Edison St</t>
  </si>
  <si>
    <t>Santa Ynez Inn - Tesla Destination</t>
  </si>
  <si>
    <t>3627 Sagunto St</t>
  </si>
  <si>
    <t>Cavallo Point Lodge - Tesla Destination</t>
  </si>
  <si>
    <t>601 Murray Cir</t>
  </si>
  <si>
    <t>Sausalito</t>
  </si>
  <si>
    <t>Casa Madrona - Tesla Destination</t>
  </si>
  <si>
    <t xml:space="preserve">801 Bridgeway </t>
  </si>
  <si>
    <t>Sea Ranch Lodge - Tesla Destination</t>
  </si>
  <si>
    <t>60 Sea Walk Dr</t>
  </si>
  <si>
    <t>Sea Ranch</t>
  </si>
  <si>
    <t>Ayres Hotel - Seal Beach - Tesla Destination</t>
  </si>
  <si>
    <t>12850 Seal Beach Blvd</t>
  </si>
  <si>
    <t>245 Ferguson Rd</t>
  </si>
  <si>
    <t>Sebastopol</t>
  </si>
  <si>
    <t>Emeritus Vineyards - Tesla Destination</t>
  </si>
  <si>
    <t>2500 Gravenstein Hwy</t>
  </si>
  <si>
    <t>Mount Lassen Park &amp; Shingletown Campground - Tesla Destination</t>
  </si>
  <si>
    <t>7749 KOA Rd</t>
  </si>
  <si>
    <t>Shingletown</t>
  </si>
  <si>
    <t>Grand Vista Hotel - Tesla Destination</t>
  </si>
  <si>
    <t>Pamplemousse Grille - Tesla Destination</t>
  </si>
  <si>
    <t>514 Via de la Valle</t>
  </si>
  <si>
    <t>Courtyard Marriott - Solana Beach - Tesla Destination</t>
  </si>
  <si>
    <t>Holiday Inn Express - Solvang - Tesla Destination</t>
  </si>
  <si>
    <t>1455 Mission Dr</t>
  </si>
  <si>
    <t>New Haven Inn - Tesla Destination</t>
  </si>
  <si>
    <t>271 Alisal Rd</t>
  </si>
  <si>
    <t>Palissandro Winery - Tesla Destination</t>
  </si>
  <si>
    <t>7449 Fairplay Rd</t>
  </si>
  <si>
    <t>The Fairmont - Sonoma Mission Inn &amp; Spa - Tesla Destination</t>
  </si>
  <si>
    <t>100 Boyes Blvd</t>
  </si>
  <si>
    <t>Ram's Gate Winery - Tesla Destination</t>
  </si>
  <si>
    <t>Favero Vineyards - Tesla Destination</t>
  </si>
  <si>
    <t xml:space="preserve">3939 Lovall Valley Rd </t>
  </si>
  <si>
    <t>Grand Residences - Tahoe - Tesla Destination</t>
  </si>
  <si>
    <t>1001 Heavenly Village Way</t>
  </si>
  <si>
    <t>Airbnb - Stateline - Tesla Destination</t>
  </si>
  <si>
    <t>1028 Shepherds Dr</t>
  </si>
  <si>
    <t>Airbnb - Angora Lake - Tesla Destination</t>
  </si>
  <si>
    <t>1308 Angora Lake Rd</t>
  </si>
  <si>
    <t>Airbnb - Crystal Air - Tesla Destination</t>
  </si>
  <si>
    <t>1501 Crystal Air Dr</t>
  </si>
  <si>
    <t>Airbnb - Pioneer Trail - Tesla Destination</t>
  </si>
  <si>
    <t>2284 Marshall Trail</t>
  </si>
  <si>
    <t>Hotel Azure Tahoe - Tesla Destination</t>
  </si>
  <si>
    <t>3300 Lake Tahoe Blvd</t>
  </si>
  <si>
    <t>Airbnb - Heavenly - Tesla Destination</t>
  </si>
  <si>
    <t>3833 Saddle Rd</t>
  </si>
  <si>
    <t>Airbnb - Chalet de Celeste - Tesla Destination</t>
  </si>
  <si>
    <t>3847 Lost Sheep Ln</t>
  </si>
  <si>
    <t>Heavenly Mountain Resort - California Lodge - Tesla Destination</t>
  </si>
  <si>
    <t>3860 Saddle Rd</t>
  </si>
  <si>
    <t>Marriott's Timber Lodge - Tesla Destination</t>
  </si>
  <si>
    <t>4100 Lake Tahoe Blvd</t>
  </si>
  <si>
    <t>The Coachman Hotel - Tesla Destination</t>
  </si>
  <si>
    <t>4100 Pine Blvd</t>
  </si>
  <si>
    <t>The Landing Resort &amp; Spa - Tesla Destination</t>
  </si>
  <si>
    <t>4104 Lakeshore Blvd</t>
  </si>
  <si>
    <t>Basecamp Hotel - Tesla Destination</t>
  </si>
  <si>
    <t>Saint Helena Winery - Tesla Destination</t>
  </si>
  <si>
    <t>100 Pratt Ave</t>
  </si>
  <si>
    <t>Spottswoode Estate Vineyard &amp; Winery - Tesla Destination</t>
  </si>
  <si>
    <t>1902 Madrona Ave</t>
  </si>
  <si>
    <t>Las Alcobas - Napa Valley - Tesla Destination</t>
  </si>
  <si>
    <t>1915 Main St</t>
  </si>
  <si>
    <t>Joseph Phelps Vineyards - Tesla Destination</t>
  </si>
  <si>
    <t>200 Taplin Rd</t>
  </si>
  <si>
    <t>Charles Krug Winery - Tesla Destination</t>
  </si>
  <si>
    <t>2800 Main St</t>
  </si>
  <si>
    <t>Vineyard 29 - Tesla Destination</t>
  </si>
  <si>
    <t>2929 N Highway 29</t>
  </si>
  <si>
    <t>Mending Wall Winery - Tesla Destination</t>
  </si>
  <si>
    <t>3730 Silverado Trail N</t>
  </si>
  <si>
    <t>HALL Wines - Tesla Destination</t>
  </si>
  <si>
    <t>401 St Helena Hwy S</t>
  </si>
  <si>
    <t>Velo Vino Clif Family Winery - Tesla Destination</t>
  </si>
  <si>
    <t>709 Main St</t>
  </si>
  <si>
    <t>Meadowood - Tesla Destination</t>
  </si>
  <si>
    <t>900 Meadowood Ln</t>
  </si>
  <si>
    <t>Corison Winery - Tesla Destination</t>
  </si>
  <si>
    <t>987 St Helena Hwy</t>
  </si>
  <si>
    <t>Merryvale Vineyards - Tesla Destination</t>
  </si>
  <si>
    <t>1000 Main St</t>
  </si>
  <si>
    <t>Southbridge Napa Valley - Tesla Destination</t>
  </si>
  <si>
    <t>1020 Main St</t>
  </si>
  <si>
    <t>Alpha Omega Winery - Tesla Destination</t>
  </si>
  <si>
    <t>1155 Mee Ln</t>
  </si>
  <si>
    <t>Whitehall Lane Winery - Tesla Destination</t>
  </si>
  <si>
    <t>1563 St Helena Hwy S</t>
  </si>
  <si>
    <t>Nine Suns Winery - Tesla Destination</t>
  </si>
  <si>
    <t>200 Long Ranch Rd</t>
  </si>
  <si>
    <t>Ovid Napa Valley - Tesla Destination</t>
  </si>
  <si>
    <t xml:space="preserve">255 Long Ranch Rd </t>
  </si>
  <si>
    <t>Newton Vineyard - Tesla Destination</t>
  </si>
  <si>
    <t>2555 Madrona Ave</t>
  </si>
  <si>
    <t>Trinchero Napa Valley - Tesla Destination</t>
  </si>
  <si>
    <t>3070 N St Helena Hwy</t>
  </si>
  <si>
    <t>PRESS - Tesla Destination</t>
  </si>
  <si>
    <t>587 St Helena Hwy</t>
  </si>
  <si>
    <t>Wheeler Farms Winery - Tesla Destination</t>
  </si>
  <si>
    <t>588 Zinfandel Ln</t>
  </si>
  <si>
    <t>Anderson's Conn Valley Vineyards - Tesla Destination</t>
  </si>
  <si>
    <t xml:space="preserve">680 Rossi Rd </t>
  </si>
  <si>
    <t>Dakota Shy - Tesla Destination</t>
  </si>
  <si>
    <t xml:space="preserve">771 Sage Canyon Rd </t>
  </si>
  <si>
    <t>Yao Family Wines - Tesla Destination</t>
  </si>
  <si>
    <t>929 Main St</t>
  </si>
  <si>
    <t>Amizetta Vineyards - Tesla Destination</t>
  </si>
  <si>
    <t>1099 Greenfield Rd</t>
  </si>
  <si>
    <t xml:space="preserve">St. Helena </t>
  </si>
  <si>
    <t>Vineyard 7 &amp; 8 - Tesla Destination</t>
  </si>
  <si>
    <t>4028 Spring Mountain Rd</t>
  </si>
  <si>
    <t>Airbnb - Stinson Beach - Tesla Destination</t>
  </si>
  <si>
    <t>276 Seadrift Rd</t>
  </si>
  <si>
    <t>Airbnb - Big Bear - Tesla Destination</t>
  </si>
  <si>
    <t>1 Baldwin Ln</t>
  </si>
  <si>
    <t>Red Lion Inn &amp; Suites - Susanville - Tesla Destination</t>
  </si>
  <si>
    <t>3015 Riverside Dr</t>
  </si>
  <si>
    <t>Susanville</t>
  </si>
  <si>
    <t>Avio Vineyards - Tesla Destination</t>
  </si>
  <si>
    <t>14520 Ridge Rd</t>
  </si>
  <si>
    <t>Airbnb - Dollar Point - Tesla Destination</t>
  </si>
  <si>
    <t>1 Edgecliff Way</t>
  </si>
  <si>
    <t>Tahoe Luxury Properties - Tesla Destination</t>
  </si>
  <si>
    <t>135 River Rd</t>
  </si>
  <si>
    <t>Oliver Luxury Real Estate - Tesla Destination</t>
  </si>
  <si>
    <t>319 W Lake Blvd</t>
  </si>
  <si>
    <t>Cedar Glen Lodge - Tesla Destination</t>
  </si>
  <si>
    <t>Airbnb - North Lake - Tesla Destination</t>
  </si>
  <si>
    <t>7137 N Lake Blvd</t>
  </si>
  <si>
    <t>Gershon Bachus Vinters - Tesla Destination</t>
  </si>
  <si>
    <t>37750 De Portola Rd</t>
  </si>
  <si>
    <t>Bella Vista Vineyard - Tesla Destination</t>
  </si>
  <si>
    <t>41220 Calle Contento</t>
  </si>
  <si>
    <t>Pechanga Resort and Casino - Tesla Destination</t>
  </si>
  <si>
    <t>45000 Pechanga Pkwy</t>
  </si>
  <si>
    <t>Peltzer Family Cellars - Tesla Destination</t>
  </si>
  <si>
    <t xml:space="preserve">40275 Calle Contento </t>
  </si>
  <si>
    <t xml:space="preserve">Temecula </t>
  </si>
  <si>
    <t>Castoro Cellars Vineyards &amp; Winery - Tesla Destination</t>
  </si>
  <si>
    <t>1315 N Bethel Dr</t>
  </si>
  <si>
    <t>Peachy Canyon Winery Tasting Room - Tesla Destination</t>
  </si>
  <si>
    <t>1480 N Bethel Rd</t>
  </si>
  <si>
    <t>Grey Wolf Cellars and Barton Family Wines - Tesla Destination</t>
  </si>
  <si>
    <t>2174 Highway 46 W</t>
  </si>
  <si>
    <t>Rotta Winery - Tesla Destination</t>
  </si>
  <si>
    <t>250 Winery Rd</t>
  </si>
  <si>
    <t>Turley Wine Cellars - Tesla Destination</t>
  </si>
  <si>
    <t>2900 Vineyard Dr</t>
  </si>
  <si>
    <t>Desparada Wines - Tesla Destination</t>
  </si>
  <si>
    <t>3060 Limestone Way</t>
  </si>
  <si>
    <t>Best Western Plus - Thousand Oaks Inn - Tesla Destination</t>
  </si>
  <si>
    <t>The Gateway Restaurant and Lodge - Tesla Destination</t>
  </si>
  <si>
    <t>45978 Sierra Dr</t>
  </si>
  <si>
    <t>Highway 198</t>
  </si>
  <si>
    <t>The Lodge at Tiburon - Tesla Destination</t>
  </si>
  <si>
    <t>1651 Tiburon Blvd</t>
  </si>
  <si>
    <t>Tiburon</t>
  </si>
  <si>
    <t>Airbnb - Malibu - Tesla Destination</t>
  </si>
  <si>
    <t>10259 Valley Spring Rd</t>
  </si>
  <si>
    <t>Toluca Lake</t>
  </si>
  <si>
    <t>Torrance Marriott South Bay - Tesla Destination</t>
  </si>
  <si>
    <t>Trinidad Bay Bed &amp; Breakfast - Tesla Destination</t>
  </si>
  <si>
    <t>560 Edwards St</t>
  </si>
  <si>
    <t>Alibi Ale Works - Tesla Destination</t>
  </si>
  <si>
    <t>10069 Bridge St</t>
  </si>
  <si>
    <t>Cedar House Sport Hotel - Tesla Destination</t>
  </si>
  <si>
    <t>The Ritz-Carlton - Lake Tahoe - Tesla Destination</t>
  </si>
  <si>
    <t>13031 Ritz Carlton Highlands Ct</t>
  </si>
  <si>
    <t>Airbnb - Donner Lake - Tesla Destination</t>
  </si>
  <si>
    <t xml:space="preserve">13577 Morraine Rd </t>
  </si>
  <si>
    <t>Airbnb - Donner Cabin - Tesla Destination</t>
  </si>
  <si>
    <t>14050 Hansel Ave</t>
  </si>
  <si>
    <t>Northstar Village - Tesla Destination</t>
  </si>
  <si>
    <t>318 N Village Dr</t>
  </si>
  <si>
    <t>NCSD Administration and Engineering Building - Tesla Destination</t>
  </si>
  <si>
    <t>908 Northstar Dr</t>
  </si>
  <si>
    <t>La Piazza Ristorante Italiano - Tesla Destination</t>
  </si>
  <si>
    <t>1600 E Tulare Ave</t>
  </si>
  <si>
    <t>Black Oak Casino Resort - Tesla Destination</t>
  </si>
  <si>
    <t>19400 Tuolumne Rd</t>
  </si>
  <si>
    <t>Tuolumne</t>
  </si>
  <si>
    <t>Las Casuelas Restaurant - Tesla Destination</t>
  </si>
  <si>
    <t xml:space="preserve">3203 Entertainment Way </t>
  </si>
  <si>
    <t>McCaffrey House Bed &amp; Breakfast Inn - Tesla Destination</t>
  </si>
  <si>
    <t>Best Western - Orchard Inn - Tesla Destination</t>
  </si>
  <si>
    <t>555 S Orchard Ave</t>
  </si>
  <si>
    <t>Super 8 - Ukiah - Tesla Destination</t>
  </si>
  <si>
    <t>Days Inn - Ukiah - Tesla Destination</t>
  </si>
  <si>
    <t>950 N State St</t>
  </si>
  <si>
    <t>Universal CityWalk Parking - Frankenstein Garage - Tesla Destination</t>
  </si>
  <si>
    <t>333 Universal Hollywood Dr</t>
  </si>
  <si>
    <t>Tallman Hotel and Blue Wing Restaurant - Tesla Destination</t>
  </si>
  <si>
    <t>9550 Main St</t>
  </si>
  <si>
    <t>Upper Lake</t>
  </si>
  <si>
    <t>Signature Flight Support - Van Nuys East - Tesla Destination</t>
  </si>
  <si>
    <t>7155 Valjean Ave</t>
  </si>
  <si>
    <t>Airbnb - Venice Beach - Tesla Destination</t>
  </si>
  <si>
    <t>36 25th Ave Apt #3</t>
  </si>
  <si>
    <t>The Players Casino Ventura - Tesla Destination</t>
  </si>
  <si>
    <t>6580 Auto Center Dr</t>
  </si>
  <si>
    <t>Holiday Inn - Victorville - Tesla Destination</t>
  </si>
  <si>
    <t>15494 Palmdale Rd</t>
  </si>
  <si>
    <t>Marriott - TownePlace Suites - Tesla Destination</t>
  </si>
  <si>
    <t>Sunset Marquis Hotel - Tesla Destination</t>
  </si>
  <si>
    <t>1200 Alta Loma Rd</t>
  </si>
  <si>
    <t>Airbnb - West Hollywood - Tesla Destination</t>
  </si>
  <si>
    <t>629 Westbourne Dr</t>
  </si>
  <si>
    <t>The Standard - Hollywood - Tesla Destination</t>
  </si>
  <si>
    <t>8300 Sunset Blvd</t>
  </si>
  <si>
    <t>Best Western Plus - Sunset Plaza Hotel - Tesla Destination</t>
  </si>
  <si>
    <t>8400 Sunset Blvd</t>
  </si>
  <si>
    <t>T Sportline - Al and Ed's Autosound - Tesla Destination</t>
  </si>
  <si>
    <t>8500 Santa Monica Blvd</t>
  </si>
  <si>
    <t>The London West Hollywood at Beverly Hills Hotel - Tesla Destination</t>
  </si>
  <si>
    <t xml:space="preserve">1020 N San Vicente Blvd </t>
  </si>
  <si>
    <t xml:space="preserve">West Hollywood </t>
  </si>
  <si>
    <t>Four Seasons Hotel - Westlake Village - Tesla Destination</t>
  </si>
  <si>
    <t>2 Dole Dr</t>
  </si>
  <si>
    <t>Hyatt Regency - Westlake Plaza - Tesla Destination</t>
  </si>
  <si>
    <t>880 S Westlake Blvd</t>
  </si>
  <si>
    <t>The Old West Inn - Tesla Destination</t>
  </si>
  <si>
    <t>1221 S Main St</t>
  </si>
  <si>
    <t>Willits</t>
  </si>
  <si>
    <t>Martinelli Winery - Tesla Destination</t>
  </si>
  <si>
    <t>3360 River Rd</t>
  </si>
  <si>
    <t>Hampton Inn &amp; Suites - Windsor - Sonoma Wine Country - Tesla Destination</t>
  </si>
  <si>
    <t>8937 Brooks Rd S</t>
  </si>
  <si>
    <t>Inn at Park Winters - Tesla Destination</t>
  </si>
  <si>
    <t xml:space="preserve">27850 County Rd 26 </t>
  </si>
  <si>
    <t>The Mountain House Restaurant - Tesla Destination</t>
  </si>
  <si>
    <t>13808 Skyline Blvd</t>
  </si>
  <si>
    <t>Ayres Suites - Yorba Linda - Tesla Destination</t>
  </si>
  <si>
    <t>22677 Oakcrest Cir</t>
  </si>
  <si>
    <t>The Majestic Yosemite Hotel - Tesla Destination</t>
  </si>
  <si>
    <t>Priest Ranch Wines - Tesla Destination</t>
  </si>
  <si>
    <t>6490 Washington St</t>
  </si>
  <si>
    <t>Yountville</t>
  </si>
  <si>
    <t>Bardessono Hotel &amp; Spa - Tesla Destination</t>
  </si>
  <si>
    <t>6526 Yount St</t>
  </si>
  <si>
    <t>North Block Hotel - Tesla Destination</t>
  </si>
  <si>
    <t>6757 Washington St</t>
  </si>
  <si>
    <t>Mountain Comfort B&amp;B - Tesla Destination</t>
  </si>
  <si>
    <t>52516 CO-9</t>
  </si>
  <si>
    <t>The St. Regis - Aspen Resort - Tesla Destination</t>
  </si>
  <si>
    <t>315 E Dean St</t>
  </si>
  <si>
    <t>Hotel Jerome - Tesla Destination</t>
  </si>
  <si>
    <t>330 E Main St</t>
  </si>
  <si>
    <t>Limelight Hotel - Tesla Destination</t>
  </si>
  <si>
    <t>355 S Monarch St</t>
  </si>
  <si>
    <t>Residences at the Little Nell - Tesla Destination</t>
  </si>
  <si>
    <t>501 E Dean St</t>
  </si>
  <si>
    <t>The Gant - Tesla Destination</t>
  </si>
  <si>
    <t>610 S West End St</t>
  </si>
  <si>
    <t>The Little Nell - Tesla Destination</t>
  </si>
  <si>
    <t>675 E Durant Ave</t>
  </si>
  <si>
    <t>DoubleTree - Denver-Aurora - Tesla Destination</t>
  </si>
  <si>
    <t>13696 E Iliff Pl</t>
  </si>
  <si>
    <t>Fine Airport Parking - Tesla Destination</t>
  </si>
  <si>
    <t>5950 N Jackson Gap Way</t>
  </si>
  <si>
    <t>The Ritz-Carlton - Bachelor Gulch - Tesla Destination</t>
  </si>
  <si>
    <t>130 Daybreak Ridge</t>
  </si>
  <si>
    <t>Sheraton - Mountain Vista Villa - Tesla Destination</t>
  </si>
  <si>
    <t>160 W Beaver Creek Blvd</t>
  </si>
  <si>
    <t>The Westin - Riverfront Resort and Spa - Tesla Destination</t>
  </si>
  <si>
    <t>218 Riverfront Ln</t>
  </si>
  <si>
    <t>Beaver Creek Landing - Tesla Destination</t>
  </si>
  <si>
    <t>300 Prater Rd</t>
  </si>
  <si>
    <t>Park Hyatt - Beaver Creek Resort and Spa - Tesla Destination</t>
  </si>
  <si>
    <t>136 E Thomas Pl</t>
  </si>
  <si>
    <t>Beaver Creek</t>
  </si>
  <si>
    <t>Beaver Creek Lodge - Tesla Destination</t>
  </si>
  <si>
    <t>26 Avondale Ln</t>
  </si>
  <si>
    <t>Z Casino - Tesla Destination</t>
  </si>
  <si>
    <t>321 Gregory St</t>
  </si>
  <si>
    <t>Black Hawk</t>
  </si>
  <si>
    <t>Monarch Casino Black Hawk - Tesla Destination</t>
  </si>
  <si>
    <t>488 Main St</t>
  </si>
  <si>
    <t>Hilton Garden Inn - Boulder - Tesla Destination</t>
  </si>
  <si>
    <t>2701 Canyon Blvd</t>
  </si>
  <si>
    <t>Best Western Plus - Boulder Inn - Tesla Destination</t>
  </si>
  <si>
    <t>Airbnb - Boulder - Tesla Destination</t>
  </si>
  <si>
    <t>990 Poplar Ave</t>
  </si>
  <si>
    <t>Avery Brewing Co - Tesla Destination</t>
  </si>
  <si>
    <t>4910 Nautilus Ct N</t>
  </si>
  <si>
    <t>One Ski Hill Place A Rock Resort - Tesla Destination</t>
  </si>
  <si>
    <t>1521 Ski Hill Rd</t>
  </si>
  <si>
    <t>Grand Lodge on Peak 7 - Tesla Destination</t>
  </si>
  <si>
    <t>1979 Ski Hill Rd</t>
  </si>
  <si>
    <t>DoubleTree - Hotel Breckenridge - Tesla Destination</t>
  </si>
  <si>
    <t>550 Village Rd</t>
  </si>
  <si>
    <t>Grand Timber Lodge - Tesla Destination</t>
  </si>
  <si>
    <t>75 Snowflake Dr</t>
  </si>
  <si>
    <t>Marble Distilling Co - Tesla Destination</t>
  </si>
  <si>
    <t>The Broadmoor - Tesla Destination</t>
  </si>
  <si>
    <t>1 Lake Ave</t>
  </si>
  <si>
    <t>Bank of Colorado - Tesla Destination</t>
  </si>
  <si>
    <t>1146 Interquest Pkwy</t>
  </si>
  <si>
    <t>Old Town Guesthouse Bed &amp; Breakfast - Tesla Destination</t>
  </si>
  <si>
    <t>Cutter Aviation - Colorado Springs - Tesla Destination</t>
  </si>
  <si>
    <t>1360 Aviation Way</t>
  </si>
  <si>
    <t>The Antlers - Tesla Destination</t>
  </si>
  <si>
    <t>4 S Cascade Ave</t>
  </si>
  <si>
    <t>Space Foundation - Tesla Destination</t>
  </si>
  <si>
    <t>4425 Arrowswest Dr</t>
  </si>
  <si>
    <t>The Grand Lodge Crested Butte - Tesla Destination</t>
  </si>
  <si>
    <t>The Lodge at Mountaineer Square - Tesla Destination</t>
  </si>
  <si>
    <t>Wildwood Casino - Tesla Destination</t>
  </si>
  <si>
    <t>Century Casino - Cripple Creek - Tesla Destination</t>
  </si>
  <si>
    <t>200 E Bennett Ave</t>
  </si>
  <si>
    <t>City of Cripple Creek - Parking Lot - Tesla Destination</t>
  </si>
  <si>
    <t>Carr Manor - Tesla Destination</t>
  </si>
  <si>
    <t>350 E Carr Ave</t>
  </si>
  <si>
    <t>Four Seasons Hotel - Denver - Tesla Destination</t>
  </si>
  <si>
    <t>Airbnb - Denver - Tesla Destination</t>
  </si>
  <si>
    <t>1351 Franklin St</t>
  </si>
  <si>
    <t>JW Marriott - Denver Cherry Creek - Tesla Destination</t>
  </si>
  <si>
    <t>150 Clayton Ln</t>
  </si>
  <si>
    <t>The Ritz-Carlton - Denver - Tesla Destination</t>
  </si>
  <si>
    <t>1881 Curtis St</t>
  </si>
  <si>
    <t>Hampton Inn &amp; Suites - Denver Tech Center - Tesla Destination</t>
  </si>
  <si>
    <t>5001 S Ulster St</t>
  </si>
  <si>
    <t>Residence Inn - Denver Airport - Convention Center - Tesla Destination</t>
  </si>
  <si>
    <t>6762 Tower Rd</t>
  </si>
  <si>
    <t>Crowne Plaza - Denver Airport Convention Center - Tesla Destination</t>
  </si>
  <si>
    <t xml:space="preserve">15500 E 40th Ave </t>
  </si>
  <si>
    <t xml:space="preserve">Denver </t>
  </si>
  <si>
    <t>Denver Marriott - Tech Center - Tesla Destination</t>
  </si>
  <si>
    <t xml:space="preserve">4900 S Syracuse St </t>
  </si>
  <si>
    <t>Dunton Hot Springs - Tesla Destination</t>
  </si>
  <si>
    <t>52068 W Fork Rd #38</t>
  </si>
  <si>
    <t>Dolores</t>
  </si>
  <si>
    <t>DoubleTree - Durango - Tesla Destination</t>
  </si>
  <si>
    <t>501 Camino Del Rio</t>
  </si>
  <si>
    <t>Homewood Suites - Denver Tech Center - Tesla Destination</t>
  </si>
  <si>
    <t>199 Inverness Dr</t>
  </si>
  <si>
    <t>Hampton Inn - Denver Tech Center South - Tesla Destination</t>
  </si>
  <si>
    <t>7079 S Kenton St</t>
  </si>
  <si>
    <t>Beaver Brook on the River - Tesla Destination</t>
  </si>
  <si>
    <t>1700 CO-66</t>
  </si>
  <si>
    <t>River Stone Resorts and Bear Paw Suites - Tesla Destination</t>
  </si>
  <si>
    <t>2120 Fall River Rd</t>
  </si>
  <si>
    <t>Sweet Basilico - Tesla Destination</t>
  </si>
  <si>
    <t>430 Prospect Village Dr</t>
  </si>
  <si>
    <t>Highland Haven Creekside Inn - Tesla Destination</t>
  </si>
  <si>
    <t>4395 Independence Trail</t>
  </si>
  <si>
    <t>Evergreen</t>
  </si>
  <si>
    <t>Hilton - Fort Collins - Tesla Destination</t>
  </si>
  <si>
    <t>425 W Prospect Rd</t>
  </si>
  <si>
    <t>Cambria Suites Fort Collins - Tesla Destination</t>
  </si>
  <si>
    <t>2921 E Harmony Rd</t>
  </si>
  <si>
    <t xml:space="preserve">Fort Collins </t>
  </si>
  <si>
    <t>Gateway Canyons Resort &amp; Spa - Tesla Destination</t>
  </si>
  <si>
    <t>43200 Highway 141</t>
  </si>
  <si>
    <t>Gateway</t>
  </si>
  <si>
    <t>The Golden Hotel - Tesla Destination</t>
  </si>
  <si>
    <t>800 11th St</t>
  </si>
  <si>
    <t>Grand Vista Hotel - Grand Junction - Tesla Destination</t>
  </si>
  <si>
    <t>2790 Crossroads Blvd</t>
  </si>
  <si>
    <t>750 Main - Tesla Destination</t>
  </si>
  <si>
    <t>La Quinta Inn &amp; Suites - Denver Englewood Tech Center - Tesla Destination</t>
  </si>
  <si>
    <t>9009 E Arapahoe Blvd</t>
  </si>
  <si>
    <t>Blue Lake Ranch - Tesla Destination</t>
  </si>
  <si>
    <t>16919 Highway 140</t>
  </si>
  <si>
    <t>Hesperus</t>
  </si>
  <si>
    <t>Element - Denver Park Meadows - Tesla Destination</t>
  </si>
  <si>
    <t>9985 Park Meadows Dr</t>
  </si>
  <si>
    <t>Manitou Art Center - Tesla Destination</t>
  </si>
  <si>
    <t>513 Manitou Ave</t>
  </si>
  <si>
    <t>Manitou Springs</t>
  </si>
  <si>
    <t>Powderhorn Resort - Tesla Destination</t>
  </si>
  <si>
    <t>48338 Powderhorn Rd</t>
  </si>
  <si>
    <t>Far View Lodge - Tesla Destination</t>
  </si>
  <si>
    <t>1 Navajo Hill</t>
  </si>
  <si>
    <t>Mesa Verde National Park</t>
  </si>
  <si>
    <t>Monarch Mountain - Tesla Destination</t>
  </si>
  <si>
    <t>23715 W Highway 50</t>
  </si>
  <si>
    <t>Monarch</t>
  </si>
  <si>
    <t>Mountain Lodge Telluride - Tesla Destination</t>
  </si>
  <si>
    <t>457 Mountain Village Blvd</t>
  </si>
  <si>
    <t>Mountain Village</t>
  </si>
  <si>
    <t>The Inn at Lost Creek - Tesla Destination</t>
  </si>
  <si>
    <t>119 Lost Creek Ln</t>
  </si>
  <si>
    <t xml:space="preserve">Mountain Village </t>
  </si>
  <si>
    <t>The Peaks Resort &amp; Spa - Tesla Destination</t>
  </si>
  <si>
    <t>136 Country Club Dr</t>
  </si>
  <si>
    <t>Mount Princeton Hot Springs Resort - Tesla Destination</t>
  </si>
  <si>
    <t>15870 Co Rd 162</t>
  </si>
  <si>
    <t>Nathrop</t>
  </si>
  <si>
    <t>KJW Distillers - Tesla Destination</t>
  </si>
  <si>
    <t>Ouray</t>
  </si>
  <si>
    <t>Solar Energy International - Tesla Destination</t>
  </si>
  <si>
    <t>The Wyman Hotel - Tesla Destination</t>
  </si>
  <si>
    <t>1371 Greene S</t>
  </si>
  <si>
    <t>Legacy Vacation Club - Steamboat Springs Hilltop - Tesla Destination</t>
  </si>
  <si>
    <t>1000 High Point Dr</t>
  </si>
  <si>
    <t>Legacy Vacation Club - Steamboat Suites - Tesla Destination</t>
  </si>
  <si>
    <t xml:space="preserve">1485 Pine Grove Rd </t>
  </si>
  <si>
    <t>Sheraton - Steamboat Resort and Villas - Tesla Destination</t>
  </si>
  <si>
    <t>2200 Village Inn Ct</t>
  </si>
  <si>
    <t>Holiday Inn Express &amp; Suites - Sterling - Tesla Destination</t>
  </si>
  <si>
    <t>1555 E Chestnut St</t>
  </si>
  <si>
    <t>Claremont Inn &amp; Winery - Tesla Destination</t>
  </si>
  <si>
    <t>800 Claremont St</t>
  </si>
  <si>
    <t>Stratton</t>
  </si>
  <si>
    <t>Devil's Thumb Ranch Resort &amp; Spa - Tesla Destination</t>
  </si>
  <si>
    <t>3530 County Rd 83</t>
  </si>
  <si>
    <t>Tabernash</t>
  </si>
  <si>
    <t>Lumiere Hotel Telluride - Tesla Destination</t>
  </si>
  <si>
    <t>118 Lost Creek Ln</t>
  </si>
  <si>
    <t>Telluride</t>
  </si>
  <si>
    <t>Element - 52 Residences - Tesla Destination</t>
  </si>
  <si>
    <t>398 S Davis St</t>
  </si>
  <si>
    <t>Four Seasons Hotel - Vail - Tesla Destination</t>
  </si>
  <si>
    <t>1 Vail Rd</t>
  </si>
  <si>
    <t>Sonnenalp Hotel - Tesla Destination</t>
  </si>
  <si>
    <t>Lodge Tower - Tesla Destination</t>
  </si>
  <si>
    <t>200 Vail Rd</t>
  </si>
  <si>
    <t>Vail's Mountain Haus at the Covered Bridge - Tesla Destination</t>
  </si>
  <si>
    <t>292 E Meadow Dr</t>
  </si>
  <si>
    <t>Tivoli Lodge - Tesla Destination</t>
  </si>
  <si>
    <t>386 Hanson Ranch Rd</t>
  </si>
  <si>
    <t>Manor Vail Lodge - Tesla Destination</t>
  </si>
  <si>
    <t>595 Vail Valley Dr</t>
  </si>
  <si>
    <t>The Arrabelle at Vail Square - Tesla Destination</t>
  </si>
  <si>
    <t>675 Lionshead Pl</t>
  </si>
  <si>
    <t>Courtyard Marriott - Denver North/Westminster - Tesla Destination</t>
  </si>
  <si>
    <t>14355 Orchard Pkwy</t>
  </si>
  <si>
    <t>Parthenon Diner Restaurant - Tesla Destination</t>
  </si>
  <si>
    <t>374 E Main St</t>
  </si>
  <si>
    <t>Stony Creek Brewery - Tesla Destination</t>
  </si>
  <si>
    <t>5 Indian Neck Ave</t>
  </si>
  <si>
    <t>Waterworks - Tesla Destination</t>
  </si>
  <si>
    <t>60 Backus Ave</t>
  </si>
  <si>
    <t>Airbnb - East Haddam - Tesla Destination</t>
  </si>
  <si>
    <t>4 Hamburg Rd</t>
  </si>
  <si>
    <t>Delamar - Southport - Tesla Destination</t>
  </si>
  <si>
    <t>275 Old Post Rd</t>
  </si>
  <si>
    <t>Hotel HiHo - Tesla Destination</t>
  </si>
  <si>
    <t>4180 Black Rock Turnpike</t>
  </si>
  <si>
    <t>Hyatt Regency - Greenwich - Tesla Destination</t>
  </si>
  <si>
    <t>1800 E Putnam Ave</t>
  </si>
  <si>
    <t>Homestead Inn - Thomas Henkelmann - Tesla Destination</t>
  </si>
  <si>
    <t>420 Field Point Rd</t>
  </si>
  <si>
    <t>Delamar - Greenwich Harbor - Tesla Destination</t>
  </si>
  <si>
    <t>500 Steamboat Rd</t>
  </si>
  <si>
    <t>Tamarack Country Club - Tesla Destination</t>
  </si>
  <si>
    <t>55 Locust Rd</t>
  </si>
  <si>
    <t>Mystic Marriott Hotel and Spa - Tesla Destination</t>
  </si>
  <si>
    <t>Lime Rock Park - Tesla Destination</t>
  </si>
  <si>
    <t>60 White Hollow Rd</t>
  </si>
  <si>
    <t>Winvian Farm - Tesla Destination</t>
  </si>
  <si>
    <t>155 Alain White Rd</t>
  </si>
  <si>
    <t>Mystic Diner Restaurant - Tesla Destination</t>
  </si>
  <si>
    <t>253 Greenmanville Ave</t>
  </si>
  <si>
    <t>The Study at Yale - Tesla Destination</t>
  </si>
  <si>
    <t>1157 Chapel St</t>
  </si>
  <si>
    <t>Homestead Inn - Tesla Destination</t>
  </si>
  <si>
    <t>5 Elm St</t>
  </si>
  <si>
    <t>DoubleTree - Norwalk - Tesla Destination</t>
  </si>
  <si>
    <t>789 Connecticut Ave</t>
  </si>
  <si>
    <t>Saybrook Point Inn - Spa &amp; Marina - Tesla Destination</t>
  </si>
  <si>
    <t>Parthenon Diner of Old Saybrook - Tesla Destination</t>
  </si>
  <si>
    <t>809 Boston Post Rd</t>
  </si>
  <si>
    <t>Chip's Family Restaurant - Tesla Destination</t>
  </si>
  <si>
    <t>Hampton Inn &amp; Suites - Rocky Hill - Hartford South - Tesla Destination</t>
  </si>
  <si>
    <t>685 Cromwell Ave</t>
  </si>
  <si>
    <t>Rocky Hill</t>
  </si>
  <si>
    <t>White Hart Inn - Tesla Destination</t>
  </si>
  <si>
    <t>15 Undermountain Rd</t>
  </si>
  <si>
    <t>The Promenade Shops at Evergreen Walk - Tesla Destination</t>
  </si>
  <si>
    <t>Heritage Hotel - Tesla Destination</t>
  </si>
  <si>
    <t>522 Heritage Rd</t>
  </si>
  <si>
    <t>Southbury</t>
  </si>
  <si>
    <t>Riverview Cinemas 8 and Playhouse - Tesla Destination</t>
  </si>
  <si>
    <t>690 Main St S</t>
  </si>
  <si>
    <t>Stamford Marriott Hotel - Tesla Destination</t>
  </si>
  <si>
    <t>243 Tresser Blvd</t>
  </si>
  <si>
    <t>Propark - Harbor Point Gateway Garage - Tesla Destination</t>
  </si>
  <si>
    <t>406-424 Washington Blvd</t>
  </si>
  <si>
    <t>Metro Green Residential Parking - Tesla Destination</t>
  </si>
  <si>
    <t>717 Atlantic St</t>
  </si>
  <si>
    <t xml:space="preserve">Stamford </t>
  </si>
  <si>
    <t>Inn at Stonington - Tesla Destination</t>
  </si>
  <si>
    <t>60 Water St</t>
  </si>
  <si>
    <t>Stonington</t>
  </si>
  <si>
    <t>Mohegan Sun - Tesla Destination</t>
  </si>
  <si>
    <t>The Wallingford Victorian Inn - Tesla Destination</t>
  </si>
  <si>
    <t>245 N Main St</t>
  </si>
  <si>
    <t>Airbnb - Warren - Tesla Destination</t>
  </si>
  <si>
    <t>219 Kent Rd</t>
  </si>
  <si>
    <t>Grace Mayflower Inn and Spa - Tesla Destination</t>
  </si>
  <si>
    <t>118 Woodbury Rd</t>
  </si>
  <si>
    <t>Delamar - West Hartford - Tesla Destination</t>
  </si>
  <si>
    <t>1 Memorial Rd</t>
  </si>
  <si>
    <t>Water's Edge Resort and Spa - Tesla Destination</t>
  </si>
  <si>
    <t xml:space="preserve">1525 Boston Post Rd </t>
  </si>
  <si>
    <t>Washington Plaza Hotel - Tesla Destination</t>
  </si>
  <si>
    <t>10 Thomas Cir NW</t>
  </si>
  <si>
    <t>Morrison-Clark Historic Inn &amp; Restaurant - Tesla Destination</t>
  </si>
  <si>
    <t>1011 L St NW</t>
  </si>
  <si>
    <t>Capella - Washington DC - Tesla Destination</t>
  </si>
  <si>
    <t>1050 31st St NW</t>
  </si>
  <si>
    <t>Rosewood Washington D.C. - Tesla Destination</t>
  </si>
  <si>
    <t>The Donovan - Tesla Destination</t>
  </si>
  <si>
    <t>1155 14th St NW</t>
  </si>
  <si>
    <t>Park Hyatt - Washington - Tesla Destination</t>
  </si>
  <si>
    <t>1201 24th St NW</t>
  </si>
  <si>
    <t>Rouge Hotel - Tesla Destination</t>
  </si>
  <si>
    <t>1315 16th St NW</t>
  </si>
  <si>
    <t>Mandarin Oriental - Washington DC - Tesla Destination</t>
  </si>
  <si>
    <t>1330 Maryland Ave SW</t>
  </si>
  <si>
    <t>Mason &amp; Rook Hotel - Tesla Destination</t>
  </si>
  <si>
    <t>1430 Rhode Island Ave</t>
  </si>
  <si>
    <t>George Hotel - Tesla Destination</t>
  </si>
  <si>
    <t>15 E St NW</t>
  </si>
  <si>
    <t>Courtyard Marriott - Washington Embassy Row - Tesla Destination</t>
  </si>
  <si>
    <t>1600 Rhode Island Ave NW</t>
  </si>
  <si>
    <t>Carlyle Hotel - Tesla Destination</t>
  </si>
  <si>
    <t>1731 New Hampshire Ave NW</t>
  </si>
  <si>
    <t>One Parking 2000 K - Tesla Destination</t>
  </si>
  <si>
    <t>2000 K St NW</t>
  </si>
  <si>
    <t>Embassy Row Hotel - Tesla Destination</t>
  </si>
  <si>
    <t>2015 Massachusetts Ave NW</t>
  </si>
  <si>
    <t>Atlantic Plumbing Building Parking - Tesla Destination</t>
  </si>
  <si>
    <t>2112 8th St NW</t>
  </si>
  <si>
    <t>State Plaza Hotel - Tesla Destination</t>
  </si>
  <si>
    <t>2117 E St NW</t>
  </si>
  <si>
    <t>Hotel Palomar - Washington DC - Tesla Destination</t>
  </si>
  <si>
    <t>2121 P St NW</t>
  </si>
  <si>
    <t>2258 Cathedral Ave NW</t>
  </si>
  <si>
    <t>Avenue Suites Georgetown - Tesla Destination</t>
  </si>
  <si>
    <t>2500 Pennsylvania Ave NW</t>
  </si>
  <si>
    <t>Glover Park Hotel - Tesla Destination</t>
  </si>
  <si>
    <t>2505 Wisconsin Ave NW</t>
  </si>
  <si>
    <t>The Watergate Hotel - Tesla Destination</t>
  </si>
  <si>
    <t>2650 Virginia Ave NW</t>
  </si>
  <si>
    <t>Four Seasons Hotel - Washington D.C. - Tesla Destination</t>
  </si>
  <si>
    <t>2800 Pennsylvania Ave NW</t>
  </si>
  <si>
    <t>Hyatt Regency - Washington on Capitol Hill - Tesla Destination</t>
  </si>
  <si>
    <t>400 New Jersey Ave NW</t>
  </si>
  <si>
    <t>The Liaison Capitol Hill - Tesla Destination</t>
  </si>
  <si>
    <t>415 New Jersey Ave NW</t>
  </si>
  <si>
    <t>The Hay-Adams - Tesla Destination</t>
  </si>
  <si>
    <t>800 16th St NW</t>
  </si>
  <si>
    <t>Hilton Garden Inn - Washington DC Downtown - Tesla Destination</t>
  </si>
  <si>
    <t>815 14th St NW</t>
  </si>
  <si>
    <t>Embassy Suites - Convention Center - Tesla Destination</t>
  </si>
  <si>
    <t xml:space="preserve">900 10th St NW </t>
  </si>
  <si>
    <t>Hampton Inn - Washington - Downtown Convention Center - Tesla Destination</t>
  </si>
  <si>
    <t>901 6th St NW</t>
  </si>
  <si>
    <t>Marriott - Marquis - Washington D.C. - Tesla Destination</t>
  </si>
  <si>
    <t>901 Massachusetts Ave NW</t>
  </si>
  <si>
    <t>The St. Regis - Washington D.C. - Tesla Destination</t>
  </si>
  <si>
    <t>923 16th St NW</t>
  </si>
  <si>
    <t>Hyatt Place - Dewey Beach - Tesla Destination</t>
  </si>
  <si>
    <t>1301 Coastal Hwy</t>
  </si>
  <si>
    <t>Dewey Beach</t>
  </si>
  <si>
    <t>Lewes City Parking Lot - Tesla Destination</t>
  </si>
  <si>
    <t>Otis Smith Park - Tesla Destination</t>
  </si>
  <si>
    <t>DogFish Head Brewery - Tesla Destination</t>
  </si>
  <si>
    <t>The Bellmoor Inn &amp; Spa - Tesla Destination</t>
  </si>
  <si>
    <t>Fairbanks House - Tesla Destination</t>
  </si>
  <si>
    <t>227 S 7th St</t>
  </si>
  <si>
    <t>Amelia Island</t>
  </si>
  <si>
    <t>Water Street Hotel &amp; Marina - Tesla Destination</t>
  </si>
  <si>
    <t>329 Water St</t>
  </si>
  <si>
    <t>Apalachicola</t>
  </si>
  <si>
    <t>The Ritz-Carlton - Bal Harbour Miami - Tesla Destination</t>
  </si>
  <si>
    <t xml:space="preserve">10295 Collins Ave </t>
  </si>
  <si>
    <t>Bal Harbour</t>
  </si>
  <si>
    <t>Bal Harbour Shops - Parking Garage - Tesla Destination</t>
  </si>
  <si>
    <t>9700 Collins Ave</t>
  </si>
  <si>
    <t>The St. Regis - Bal Harbour Resort - Tesla Destination</t>
  </si>
  <si>
    <t>9703 Collins Ave</t>
  </si>
  <si>
    <t>Royal Palm Place - Tesla Destination</t>
  </si>
  <si>
    <t>194 SE 1st Ave</t>
  </si>
  <si>
    <t>Wyndham Deerfield Beach Resort - Tesla Destination</t>
  </si>
  <si>
    <t>2096 NE 2nd St</t>
  </si>
  <si>
    <t>Waldorf Astoria - Boca Raton Resort &amp; Club - Tesla Destination</t>
  </si>
  <si>
    <t>501 E Camino Real</t>
  </si>
  <si>
    <t>Boca Beach Club - Tesla Destination</t>
  </si>
  <si>
    <t>900 S Ocean Blvd</t>
  </si>
  <si>
    <t>Waterstone Resort &amp; Marina Boca Raton - Tesla Destination</t>
  </si>
  <si>
    <t>999 E Camino Real</t>
  </si>
  <si>
    <t>Hyatt Regency - Coconut Point Resort &amp; Spa - Tesla Destination</t>
  </si>
  <si>
    <t>5001 Coconut Rd</t>
  </si>
  <si>
    <t>Bonita Springs</t>
  </si>
  <si>
    <t>Holiday Inn Express - Bonita Springs - Tesla Destination</t>
  </si>
  <si>
    <t>27891 Crown Lake Blvd</t>
  </si>
  <si>
    <t xml:space="preserve">Bonita Springs </t>
  </si>
  <si>
    <t>Fairfield Inn &amp; Suites - Sarasota Lakewood Ranch - Tesla Destination</t>
  </si>
  <si>
    <t>6105 Exchange Way</t>
  </si>
  <si>
    <t>Bridgewalk - Tesla Destination</t>
  </si>
  <si>
    <t>100 Bridge St</t>
  </si>
  <si>
    <t>Bradenton Beach</t>
  </si>
  <si>
    <t>Silver Surf Gulf Beach Resort - Tesla Destination</t>
  </si>
  <si>
    <t>1301 Gulf Dr N</t>
  </si>
  <si>
    <t>Beach House Restaurant - Tesla Destination</t>
  </si>
  <si>
    <t>200 Gulf Dr N</t>
  </si>
  <si>
    <t>Radisson Resort at the Port - Cape Canaveral - Cocoa Beach - Tesla Destination</t>
  </si>
  <si>
    <t>8701 Astronaut Blvd</t>
  </si>
  <si>
    <t>Cape Canaveral</t>
  </si>
  <si>
    <t>Residence Inn - Cape Canaveral - Cocoa Beach - Tesla Destination</t>
  </si>
  <si>
    <t>8959 Astronaut Blvd</t>
  </si>
  <si>
    <t>Hampton Inn &amp; Suites - Cape Coral - Fort Myers - Tesla Destination</t>
  </si>
  <si>
    <t>619 SE 47th Ter</t>
  </si>
  <si>
    <t>Cape Coral</t>
  </si>
  <si>
    <t>South Seas Island Resort - Tesla Destination</t>
  </si>
  <si>
    <t>5400 Plantation Rd</t>
  </si>
  <si>
    <t>Captiva</t>
  </si>
  <si>
    <t>Bohemian Hotel Celebration - Tesla Destination</t>
  </si>
  <si>
    <t>700 Bloom St</t>
  </si>
  <si>
    <t>Celebration</t>
  </si>
  <si>
    <t>Dimmitt Automotive Group Collision Center - Tesla Destination</t>
  </si>
  <si>
    <t>25191 US Highway 19 N</t>
  </si>
  <si>
    <t>Surf Style - Tesla Destination</t>
  </si>
  <si>
    <t>311 S Gulfview Blvd</t>
  </si>
  <si>
    <t>Hilton - Clearwater Beach Resort and Spa - Tesla Destination</t>
  </si>
  <si>
    <t>400 Mandalay Ave</t>
  </si>
  <si>
    <t>Hilton - Cocoa Beach Oceanfront - Tesla Destination</t>
  </si>
  <si>
    <t>1550 N Atlantic Ave</t>
  </si>
  <si>
    <t>Hampton Inn - Cocoa Beach - Tesla Destination</t>
  </si>
  <si>
    <t>3425 N Atlantic Ave</t>
  </si>
  <si>
    <t>Westgate Cocoa Beach Pier - Tesla Destination</t>
  </si>
  <si>
    <t>401 Meade Ave</t>
  </si>
  <si>
    <t>Hyatt Regency - Coral Gables Miami - Tesla Destination</t>
  </si>
  <si>
    <t>50 Alhambra Plaza</t>
  </si>
  <si>
    <t>Coral Gables</t>
  </si>
  <si>
    <t>City of Coral Springs - Tesla Destination</t>
  </si>
  <si>
    <t>2501 Coral Springs Dr</t>
  </si>
  <si>
    <t>Hampton Inn - Crystal River - Tesla Destination</t>
  </si>
  <si>
    <t>1103 N Suncoast Blvd</t>
  </si>
  <si>
    <t>Hyatt House - Ft. Lauderdale Airport &amp; Cruise Port - Tesla Destination</t>
  </si>
  <si>
    <t>90 SW 18th Ave</t>
  </si>
  <si>
    <t>Dania Beach</t>
  </si>
  <si>
    <t>Hyatt Place - Ft. Lauderdale Airport &amp; Cruise Port - Tesla Destination</t>
  </si>
  <si>
    <t>91 SW 18th Ave</t>
  </si>
  <si>
    <t>Bahama Bay Resort - Tesla Destination</t>
  </si>
  <si>
    <t>400 Gran Bahama Blvd</t>
  </si>
  <si>
    <t>Hilton Garden Inn - Daytona Beach Airport - Tesla Destination</t>
  </si>
  <si>
    <t>189 Midway Ave</t>
  </si>
  <si>
    <t>Bahama House - Tesla Destination</t>
  </si>
  <si>
    <t>2001 S Atlantic Ave</t>
  </si>
  <si>
    <t>El Caribe Resort &amp; Conference Center - Tesla Destination</t>
  </si>
  <si>
    <t>2125 S Atlantic Ave</t>
  </si>
  <si>
    <t>The Shores Resort &amp; Spa - Tesla Destination</t>
  </si>
  <si>
    <t>2637 S Atlantic Ave</t>
  </si>
  <si>
    <t>Daytona Beach Shores</t>
  </si>
  <si>
    <t>Royal Blues Hotel - Tesla Destination</t>
  </si>
  <si>
    <t>45 NE 21st Ave</t>
  </si>
  <si>
    <t>Hyatt Place - Delray Beach - Tesla Destination</t>
  </si>
  <si>
    <t>104 NE 2nd Ave</t>
  </si>
  <si>
    <t>The Seagate Hotel And Spa - Tesla Destination</t>
  </si>
  <si>
    <t>1000 E Atlantic Ave</t>
  </si>
  <si>
    <t xml:space="preserve">Delray Beach </t>
  </si>
  <si>
    <t>Emerald Grande - HarborWalk Village - Tesla Destination</t>
  </si>
  <si>
    <t>10 Harbor Blvd</t>
  </si>
  <si>
    <t>Fairfield Inn &amp; Suites - Destin - Tesla Destination</t>
  </si>
  <si>
    <t>19001 Emerald Coast Pkwy</t>
  </si>
  <si>
    <t>Henderson Beach Resort - Tesla Destination</t>
  </si>
  <si>
    <t>200 Henderson Resort Way</t>
  </si>
  <si>
    <t>TOPS'L Beach and Racquet Resort - Tesla Destination</t>
  </si>
  <si>
    <t>9011 Highway 98 W</t>
  </si>
  <si>
    <t>Comfort Suites - Rainbow Springs - Tesla Destination</t>
  </si>
  <si>
    <t>20052 Brooks St</t>
  </si>
  <si>
    <t>Dunnellon</t>
  </si>
  <si>
    <t>Amelia Island Williams House Bed &amp; Breakfast - Tesla Destination</t>
  </si>
  <si>
    <t>103 S 9th St</t>
  </si>
  <si>
    <t>Hampton Inn &amp; Suites - Amelia Island Harbor Front - Tesla Destination</t>
  </si>
  <si>
    <t>19 S 2nd St</t>
  </si>
  <si>
    <t>Omni - Amelia Island Plantation Resort - Tesla Destination</t>
  </si>
  <si>
    <t>39 Beach Lagoon Rd</t>
  </si>
  <si>
    <t>The Ritz-Carlton - Amelia Island - Tesla Destination</t>
  </si>
  <si>
    <t>The Hoyt House - Tesla Destination</t>
  </si>
  <si>
    <t>804 Atlantic Ave</t>
  </si>
  <si>
    <t>Townies Pizzeria - Tesla Destination</t>
  </si>
  <si>
    <t>819 TJ Courson Rd</t>
  </si>
  <si>
    <t>A1A Motel - Tesla Destination</t>
  </si>
  <si>
    <t xml:space="preserve">1204 S Oceanshore Blvd </t>
  </si>
  <si>
    <t>Flagler Beach</t>
  </si>
  <si>
    <t>The Ritz-Carlton - Fort Lauderdale - Tesla Destination</t>
  </si>
  <si>
    <t>1 N Fort Lauderdale Beach Blvd</t>
  </si>
  <si>
    <t>Hilton - Fort Lauderdale Marina - Tesla Destination</t>
  </si>
  <si>
    <t>1881 SE 17th St</t>
  </si>
  <si>
    <t>Hyatt Regency - Pier Sixty Six - Tesla Destination</t>
  </si>
  <si>
    <t>2301 SE 17th St</t>
  </si>
  <si>
    <t>The Galleria at Fort Lauderdale - Tesla Destination</t>
  </si>
  <si>
    <t>2414 E Sunrise Blvd</t>
  </si>
  <si>
    <t>W Fort Lauderdale - Tesla Destination</t>
  </si>
  <si>
    <t>401 N Fort Lauderdale Beach Blvd</t>
  </si>
  <si>
    <t>Hilton - Fort Lauderdale Beach Resort - Tesla Destination</t>
  </si>
  <si>
    <t>505 N Fort Lauderdale Beach Blvd</t>
  </si>
  <si>
    <t>Banyan Air Service - Tesla Destination</t>
  </si>
  <si>
    <t>5360 NW 20th Terrace</t>
  </si>
  <si>
    <t>Conrad Fort Lauderdale Beach - Tesla Destination</t>
  </si>
  <si>
    <t>551 N Fort Lauderdale Beach Blvd</t>
  </si>
  <si>
    <t>The Atlantic Hotel and Spa - Tesla Destination</t>
  </si>
  <si>
    <t>601 N Fort Lauderdale Beach Blvd</t>
  </si>
  <si>
    <t>Fort Lauderdale Hollywood International Airport - Tesla Destination</t>
  </si>
  <si>
    <t>400 Terminal Dr</t>
  </si>
  <si>
    <t xml:space="preserve">Fort Lauderdale </t>
  </si>
  <si>
    <t>Culver's of Fort Meyers - Tesla Destination</t>
  </si>
  <si>
    <t>9340 Six Mile Cypress Pkwy</t>
  </si>
  <si>
    <t>Fort Meyers</t>
  </si>
  <si>
    <t>Sanibel Harbour Marriott Resort &amp; Spa - Tesla Destination</t>
  </si>
  <si>
    <t>17260 Harbour Pointe Dr</t>
  </si>
  <si>
    <t>Hampton Inn &amp; Suites - Fort Myers - Tesla Destination</t>
  </si>
  <si>
    <t>4350 Executive Cir</t>
  </si>
  <si>
    <t>The Yucatan Beach Stand - Tesla Destination</t>
  </si>
  <si>
    <t xml:space="preserve">250 Old San Carlos Blvd </t>
  </si>
  <si>
    <t>The Gulf Okaloosa Island - Tesla Destination</t>
  </si>
  <si>
    <t xml:space="preserve">1284 Marler Ave </t>
  </si>
  <si>
    <t>Hilton Garden Inn - Fort Walton Beach - Tesla Destination</t>
  </si>
  <si>
    <t>1297 Miracle Strip Pkwy SE</t>
  </si>
  <si>
    <t>Four Points by Sheraton - Tesla Destination</t>
  </si>
  <si>
    <t>1325 Miracle Strip Pkwy SE</t>
  </si>
  <si>
    <t>Holiday Inn Express - Fort Walton Beach - Tesla Destination</t>
  </si>
  <si>
    <t>522 Maryesther Cutoff NW</t>
  </si>
  <si>
    <t>Sonny's BBQ - Greenacres - Tesla Destination</t>
  </si>
  <si>
    <t>6120 Lake Worth Rd</t>
  </si>
  <si>
    <t>Red Fish Blue Fish - Tesla Destination</t>
  </si>
  <si>
    <t>5 Via De Luna Dr</t>
  </si>
  <si>
    <t>Gulf Breeze</t>
  </si>
  <si>
    <t>Historic Peninsula Inn - Tesla Destination</t>
  </si>
  <si>
    <t>2937 Beach Blvd S</t>
  </si>
  <si>
    <t>Harry and the Natives - Tesla Destination</t>
  </si>
  <si>
    <t>11910 SE Federal Hwy</t>
  </si>
  <si>
    <t>Hobe Sound</t>
  </si>
  <si>
    <t>River Lily Inn Bed &amp; Breakfast - Tesla Destination</t>
  </si>
  <si>
    <t>558 Riverside Dr</t>
  </si>
  <si>
    <t>Holly Hill</t>
  </si>
  <si>
    <t>Copper Bottom Craft Distillery - Tesla Destination</t>
  </si>
  <si>
    <t>998 N Beach St</t>
  </si>
  <si>
    <t>Seminole Hard Rock Hotel &amp; Casino - Tesla Destination</t>
  </si>
  <si>
    <t>1 Seminole Way</t>
  </si>
  <si>
    <t>Margaritaville Hollywood Beach Resort - Tesla Destination</t>
  </si>
  <si>
    <t>1111 N Ocean Dr</t>
  </si>
  <si>
    <t>Windemere Inn by the Sea - Tesla Destination</t>
  </si>
  <si>
    <t>Legacy Vacation Club - Indian Shores - Tesla Destination</t>
  </si>
  <si>
    <t>19607 Gulf Blvd</t>
  </si>
  <si>
    <t>Indian Shores</t>
  </si>
  <si>
    <t>The Caribbean Resort - Tesla Destination</t>
  </si>
  <si>
    <t>117 S Carroll St</t>
  </si>
  <si>
    <t>Islamorada</t>
  </si>
  <si>
    <t>The Moorings Village and Spa - Tesla Destination</t>
  </si>
  <si>
    <t>123 Beach Rd</t>
  </si>
  <si>
    <t>Casa Morada Hotel - Tesla Destination</t>
  </si>
  <si>
    <t>136 Madeira Rd</t>
  </si>
  <si>
    <t>Pierre's Restaurant &amp; Lounge Morada Bay Beach Cafe - Tesla Destination</t>
  </si>
  <si>
    <t>81600 Overseas Hwy</t>
  </si>
  <si>
    <t>Cheeca Lodge &amp; Spa - Tesla Destination</t>
  </si>
  <si>
    <t>81801 Overseas Hwy</t>
  </si>
  <si>
    <t>Marker 88 Restaurant - Tesla Destination</t>
  </si>
  <si>
    <t>88000 Overseas Hwy</t>
  </si>
  <si>
    <t>Sheraton - Jacksonville Hotel - Tesla Destination</t>
  </si>
  <si>
    <t>10605 Deerwood Park Blvd</t>
  </si>
  <si>
    <t>Hilton Garden Inn - Jacksonville Airport - Tesla Destination</t>
  </si>
  <si>
    <t>13503 Ranch Rd</t>
  </si>
  <si>
    <t>Courtyard Marriott - Jacksonville Mayo Clinic/Beaches - Tesla Destination</t>
  </si>
  <si>
    <t>14390 Mayo Blvd</t>
  </si>
  <si>
    <t>Palm Cove Marina - Tesla Destination</t>
  </si>
  <si>
    <t>14603 Beach Blvd</t>
  </si>
  <si>
    <t>Suite 100</t>
  </si>
  <si>
    <t>The Riverdale Inn - Tesla Destination</t>
  </si>
  <si>
    <t>1521 Riverside Ave</t>
  </si>
  <si>
    <t>Best Western - Southside Hotel &amp; Suites - Tesla Destination</t>
  </si>
  <si>
    <t>4580 Collins Rd</t>
  </si>
  <si>
    <t>Hampton Inn - Jacksonville South - Tesla Destination</t>
  </si>
  <si>
    <t>4681 Lenoir Ave E</t>
  </si>
  <si>
    <t>Aloft - Jacksonville Tapestry Park - Tesla Destination</t>
  </si>
  <si>
    <t>4812 W Deer Lake Dr</t>
  </si>
  <si>
    <t>Fairfield Inn &amp; Suites - Jacksonville Butler Boulevard - Tesla Destination</t>
  </si>
  <si>
    <t>4888 Lenoir Ave</t>
  </si>
  <si>
    <t>Four Points by Sheraton - Jacksonville Beachfront - Tesla Destination</t>
  </si>
  <si>
    <t>11 1st St N</t>
  </si>
  <si>
    <t>Jacksonville Beach</t>
  </si>
  <si>
    <t>Holiday Inn Express - Jacksonville Beach - Tesla Destination</t>
  </si>
  <si>
    <t>1101 Beach Blvd</t>
  </si>
  <si>
    <t>Hutchinson Shores Resort &amp; Spa - Tesla Destination</t>
  </si>
  <si>
    <t>3793 NE Ocean Blvd</t>
  </si>
  <si>
    <t>Hampton Inn - Jupiter - Juno Beach - Tesla Destination</t>
  </si>
  <si>
    <t>13801 Highway 1</t>
  </si>
  <si>
    <t>Juno Beech</t>
  </si>
  <si>
    <t>Ocean Key Resort and Spa - Tesla Destination</t>
  </si>
  <si>
    <t>0 Duval St</t>
  </si>
  <si>
    <t>Key West</t>
  </si>
  <si>
    <t>Pier House Resort &amp; Spa - Tesla Destination</t>
  </si>
  <si>
    <t>1 Duval St</t>
  </si>
  <si>
    <t>Orchid Key Inn - Tesla Destination</t>
  </si>
  <si>
    <t>1004 Duval St</t>
  </si>
  <si>
    <t>The Marker Resort - Tesla Destination</t>
  </si>
  <si>
    <t>200 William St</t>
  </si>
  <si>
    <t>24 North Hotel - Tesla Destination</t>
  </si>
  <si>
    <t>3820 N Roosevelt Blvd</t>
  </si>
  <si>
    <t>The Gates Hotel - Tesla Destination</t>
  </si>
  <si>
    <t>3824 N Roosevelt Blvd</t>
  </si>
  <si>
    <t>Key West Marriott Beachside Hotel - Tesla Destination</t>
  </si>
  <si>
    <t>3841 N Roosevelt Blvd</t>
  </si>
  <si>
    <t>Hilton Garden Inn - Key West - Tesla Destination</t>
  </si>
  <si>
    <t>3850 N Roosevelt Blvd</t>
  </si>
  <si>
    <t>Fairfield Inn &amp; Suites - Key West - Tesla Destination</t>
  </si>
  <si>
    <t>3852 N Roosevelt Blvd</t>
  </si>
  <si>
    <t>The Gardens Hotel - Tesla Destination</t>
  </si>
  <si>
    <t>526 Angela St</t>
  </si>
  <si>
    <t>Hyatt Centric - Key West Resort &amp; Spa - Tesla Destination</t>
  </si>
  <si>
    <t>The Conch House Heritage Inn - Tesla Destination</t>
  </si>
  <si>
    <t>625 Truman Ave</t>
  </si>
  <si>
    <t>The Mermaid &amp; The Alligator - Tesla Destination</t>
  </si>
  <si>
    <t>729 Truman Ave</t>
  </si>
  <si>
    <t>Silver Palms Inn - Tesla Destination</t>
  </si>
  <si>
    <t>830 Truman Ave</t>
  </si>
  <si>
    <t>Legacy Vacation Club - Kissimmee - Tesla Destination</t>
  </si>
  <si>
    <t>2800 N Poinciana Blvd</t>
  </si>
  <si>
    <t>Park Inn by Radisson Resort &amp; Conference Orlando - Tesla Destination</t>
  </si>
  <si>
    <t>3011 Maingate Ln</t>
  </si>
  <si>
    <t>Embassy Suites - Orlando LBVS - Tesla Destination</t>
  </si>
  <si>
    <t>4955 Kyngs Heath Rd</t>
  </si>
  <si>
    <t>Emerald Island Gem Vacation Rental - Tesla Destination</t>
  </si>
  <si>
    <t>8542 Sunrise Key Dr</t>
  </si>
  <si>
    <t>Hampton Inn &amp; Suites - Lady Lake - The Villages - Tesla Destination</t>
  </si>
  <si>
    <t>11727 NE 63rd Dr</t>
  </si>
  <si>
    <t>Lady Lake</t>
  </si>
  <si>
    <t>Shades of Green on Walt Disney Resort - Tesla Destination</t>
  </si>
  <si>
    <t>1950 W Magnolia Palm Dr</t>
  </si>
  <si>
    <t>Lake Buena Vista</t>
  </si>
  <si>
    <t>Sea Lord Hotel and Beachclub - Tesla Destination</t>
  </si>
  <si>
    <t>4140 El Mar Dr</t>
  </si>
  <si>
    <t>Lauderdale-by-the-Sea</t>
  </si>
  <si>
    <t>Little Palm Island Resort and Spa - Tesla Destination</t>
  </si>
  <si>
    <t>28500 Overseas Hwy</t>
  </si>
  <si>
    <t>Little Torch Key</t>
  </si>
  <si>
    <t>Wekiva Island - Tesla Destination</t>
  </si>
  <si>
    <t>1014 Miami Springs Dr</t>
  </si>
  <si>
    <t>Hilton Garden Inn - Tampa Suncoast Parkway - Tesla Destination</t>
  </si>
  <si>
    <t>2155 Northpointe Pkwy</t>
  </si>
  <si>
    <t>Sheraton - Orlando North - Tesla Destination</t>
  </si>
  <si>
    <t>600 N Lake Destiny Rd</t>
  </si>
  <si>
    <t>Maitland</t>
  </si>
  <si>
    <t>Thurston House - Tesla Destination</t>
  </si>
  <si>
    <t>851 Lake Ave</t>
  </si>
  <si>
    <t>Eau Palm Beach Resort and Spa - Tesla Destination</t>
  </si>
  <si>
    <t>100 S Ocean Blvd</t>
  </si>
  <si>
    <t>Manalapan</t>
  </si>
  <si>
    <t>Hyatt Place - Faro Blanco Resort &amp; Yacht Club - Tesla Destination</t>
  </si>
  <si>
    <t>1996 Overseas Hwy</t>
  </si>
  <si>
    <t>Marco Island Marriott Resort, Golf Club, &amp; Spa - Tesla Destination</t>
  </si>
  <si>
    <t>400 S Collier Blvd</t>
  </si>
  <si>
    <t>Marco Island</t>
  </si>
  <si>
    <t>Marriott's Crystal Shores - Tesla Destination</t>
  </si>
  <si>
    <t>600 S Collier Blvd</t>
  </si>
  <si>
    <t>Hampton Inn &amp; Suites - Mary Esther - Fort Walton Beach - Tesla Destination</t>
  </si>
  <si>
    <t>301 Hollywood Blvd E</t>
  </si>
  <si>
    <t>Mary Esther</t>
  </si>
  <si>
    <t>Apex Jet Center - Tesla Destination</t>
  </si>
  <si>
    <t>150 S Apollo Blvd</t>
  </si>
  <si>
    <t>Brevard Medical City - Tesla Destination</t>
  </si>
  <si>
    <t>6619 N Wickham Rd</t>
  </si>
  <si>
    <t>Holiday Inn - Melbourne - Viera Conference Center - Tesla Destination</t>
  </si>
  <si>
    <t>8298 N Wickham Rd</t>
  </si>
  <si>
    <t>Port d'Hiver Bed &amp; Breakfast - Tesla Destination</t>
  </si>
  <si>
    <t>201 Ocean Ave</t>
  </si>
  <si>
    <t>Melbourne Beach</t>
  </si>
  <si>
    <t>Sea View Inn - Tesla Destination</t>
  </si>
  <si>
    <t>4215 S Highway A1A</t>
  </si>
  <si>
    <t>InterContinental Hotel - Miami - Tesla Destination</t>
  </si>
  <si>
    <t>JW Marriott - Miami - Tesla Destination</t>
  </si>
  <si>
    <t>1109 Brickell Ave</t>
  </si>
  <si>
    <t>DoubleTree - Grand Hotel - Biscayne Bay - Tesla Destination</t>
  </si>
  <si>
    <t>1717 N Bayshore Dr</t>
  </si>
  <si>
    <t>Met 3 Garage - Tesla Destination</t>
  </si>
  <si>
    <t>250 SE 3rd Ave</t>
  </si>
  <si>
    <t>Element - Miami International Airport - Tesla Destination</t>
  </si>
  <si>
    <t>3525 NW 25th St</t>
  </si>
  <si>
    <t>Hilton Garden Inn - Miami Airport West - Tesla Destination</t>
  </si>
  <si>
    <t>3550 NW 74th Ave</t>
  </si>
  <si>
    <t>Four Points by Sheraton - Miami Airport - Tesla Destination</t>
  </si>
  <si>
    <t>3570 NW 74th Ave</t>
  </si>
  <si>
    <t>Homewood Suites - Miami Airport West - Tesla Destination</t>
  </si>
  <si>
    <t>3590 NW 74th Ave</t>
  </si>
  <si>
    <t>Embassy Suites - Miami International Airport - Tesla Destination</t>
  </si>
  <si>
    <t>3974 NW S River Dr</t>
  </si>
  <si>
    <t>Trump National Doral - Tesla Destination</t>
  </si>
  <si>
    <t>4400 NW 87th Ave</t>
  </si>
  <si>
    <t>Hampton Inn &amp; Suites - Miami Brickell Downtown - Tesla Destination</t>
  </si>
  <si>
    <t>Mandarin Oriental - Miami - Tesla Destination</t>
  </si>
  <si>
    <t xml:space="preserve">500 Brickell Key Dr </t>
  </si>
  <si>
    <t>The Shoppes at West Avenue - Tesla Destination</t>
  </si>
  <si>
    <t>900 West Ave</t>
  </si>
  <si>
    <t>The Ritz-Carlton - South Beach - Tesla Destination</t>
  </si>
  <si>
    <t>Mondrian South Beach - Tesla Destination</t>
  </si>
  <si>
    <t>1100 West Ave</t>
  </si>
  <si>
    <t>1 Hotel - South Beach - Tesla Destination</t>
  </si>
  <si>
    <t>2341 Collins Ave</t>
  </si>
  <si>
    <t>JATC Garage - Miami Beach - Tesla Destination</t>
  </si>
  <si>
    <t>237 20th St</t>
  </si>
  <si>
    <t>The Standard Spa - Miami Beach - Tesla Destination</t>
  </si>
  <si>
    <t>40 Island Ave</t>
  </si>
  <si>
    <t>Thompson - Miami Beach - Tesla Destination</t>
  </si>
  <si>
    <t>4041 Collins Ave</t>
  </si>
  <si>
    <t>Ocean Five Hotel - Tesla Destination</t>
  </si>
  <si>
    <t>436 Ocean Dr</t>
  </si>
  <si>
    <t>Eden Roc - Miami Beach - Tesla Destination</t>
  </si>
  <si>
    <t>4525 Collins Ave</t>
  </si>
  <si>
    <t>Grand Beach Hotel - Tesla Destination</t>
  </si>
  <si>
    <t xml:space="preserve">4835 Collins Ave </t>
  </si>
  <si>
    <t>Carillon Miami Wellness Resort - Tesla Destination</t>
  </si>
  <si>
    <t xml:space="preserve">6801 Collins Ave </t>
  </si>
  <si>
    <t>Courtyard Marriott - Sandestin at Grand Boulevard - Tesla Destination</t>
  </si>
  <si>
    <t>100 Grand Blvd</t>
  </si>
  <si>
    <t>Miramar Beach</t>
  </si>
  <si>
    <t>Residence Inn - Sandestin at Grand Boulevard - Tesla Destination</t>
  </si>
  <si>
    <t>300 Grand Blvd</t>
  </si>
  <si>
    <t>TOPS'L Commercial Center - Tesla Destination</t>
  </si>
  <si>
    <t>8955 Emerald Coast Pkwy</t>
  </si>
  <si>
    <t>DoubleTree Suites by Hilton - Naples - Tesla Destination</t>
  </si>
  <si>
    <t>12200 Tamiami Trail N</t>
  </si>
  <si>
    <t>Hyatt House - Naples - 5th Avenue - Tesla Destination</t>
  </si>
  <si>
    <t>1345 5th Ave S</t>
  </si>
  <si>
    <t>Conservancy of Southwest Florida - Tesla Destination</t>
  </si>
  <si>
    <t>1495 Smith Preserve Way</t>
  </si>
  <si>
    <t>Creekside Corners - Tesla Destination</t>
  </si>
  <si>
    <t>1514 Immokalee Rd</t>
  </si>
  <si>
    <t>Holiday Inn Express - Naples Downtown - 5th Avenue - Tesla Destination</t>
  </si>
  <si>
    <t>1785 5th Ave S</t>
  </si>
  <si>
    <t>The Ritz-Carlton - Golf Resort Naples - Tesla Destination</t>
  </si>
  <si>
    <t>2600 Tiburon Dr</t>
  </si>
  <si>
    <t>The Ritz-Carlton - Naples Beach Resort - Tesla Destination</t>
  </si>
  <si>
    <t>280 Vanderbilt Beach Rd</t>
  </si>
  <si>
    <t>Hawthorn Suites by Wyndham - Naples - Tesla Destination</t>
  </si>
  <si>
    <t>3557 Pine Ridge Rd</t>
  </si>
  <si>
    <t>Holiday Inn Express - Naples South I-75 - Tesla Destination</t>
  </si>
  <si>
    <t>3837 Tollgate Blvd</t>
  </si>
  <si>
    <t>City of Naples - North Garage - Tesla Destination</t>
  </si>
  <si>
    <t>400 8th St S</t>
  </si>
  <si>
    <t>Naples Grande Beach Resort - Tesla Destination</t>
  </si>
  <si>
    <t>475 Seagate Dr</t>
  </si>
  <si>
    <t>Hilton - Naples - Tesla Destination</t>
  </si>
  <si>
    <t>5111 Tamiami Trail N</t>
  </si>
  <si>
    <t>Artis-Naples - Tesla Destination</t>
  </si>
  <si>
    <t>5833 Pelican Bay Blvd</t>
  </si>
  <si>
    <t>Inn on Fifth - Tesla Destination</t>
  </si>
  <si>
    <t>699 5th Ave S</t>
  </si>
  <si>
    <t>City of Naples - South Garage - Tesla Destination</t>
  </si>
  <si>
    <t>801 8th St S</t>
  </si>
  <si>
    <t>Naples Beach Hotel &amp; Golf - Tesla Destination</t>
  </si>
  <si>
    <t xml:space="preserve">851 Gulfshore Blvd N </t>
  </si>
  <si>
    <t>Black Dolphin Inn - Tesla Destination</t>
  </si>
  <si>
    <t>916 S Riverside Dr</t>
  </si>
  <si>
    <t>New Smyrna Beach</t>
  </si>
  <si>
    <t>Adena Golf and Country Club - Tesla Destination</t>
  </si>
  <si>
    <t>950 NW 75th St</t>
  </si>
  <si>
    <t>Okeechobee Shooting Sports - Tesla Destination</t>
  </si>
  <si>
    <t>7055 NE 48th St</t>
  </si>
  <si>
    <t>OK Corral Gun Club - Tesla Destination</t>
  </si>
  <si>
    <t>9449 NE 48th St</t>
  </si>
  <si>
    <t>Holiday Inn Express &amp; Suites - Tampa Northwest-Oldsmar - Tesla Destination</t>
  </si>
  <si>
    <t>3990 Tampa Rd</t>
  </si>
  <si>
    <t>Four Seasons Resort - Orlando at Walt Disney World - Tesla Destination</t>
  </si>
  <si>
    <t>10100 Dream Tree Blvd</t>
  </si>
  <si>
    <t>Marriott - Cypress Harbour Villas - Tesla Destination</t>
  </si>
  <si>
    <t>11251 Harbour Villa Rd</t>
  </si>
  <si>
    <t>Floridays Resort Orlando - Tesla Destination</t>
  </si>
  <si>
    <t>12562 International Dr</t>
  </si>
  <si>
    <t>Waldorf Astoria - Orlando - Tesla Destination</t>
  </si>
  <si>
    <t>14200 Bonnet Creek Resort Ln</t>
  </si>
  <si>
    <t>Grand Bohemian Hotel - Orlando - Tesla Destination</t>
  </si>
  <si>
    <t>325 S Orange Ave</t>
  </si>
  <si>
    <t>The Mall at Millenia - Tesla Destination</t>
  </si>
  <si>
    <t>4200 Conroy Rd</t>
  </si>
  <si>
    <t>Loews - Portofino Bay Hotel at Universal Orlando - Tesla Destination</t>
  </si>
  <si>
    <t>5601 Universal Blvd</t>
  </si>
  <si>
    <t>DoubleTree - Universal Orlando - Tesla Destination</t>
  </si>
  <si>
    <t>5780 Major Blvd</t>
  </si>
  <si>
    <t>Hard Rock Hotel - Universal Orlando - Tesla Destination</t>
  </si>
  <si>
    <t xml:space="preserve">5800 Universal Blvd </t>
  </si>
  <si>
    <t>Loews - Royal Pacific Resort at Universal Orlando - Tesla Destination</t>
  </si>
  <si>
    <t>6300 Hollywood Way</t>
  </si>
  <si>
    <t>CityWalk at Universal Orlando Resort - Tesla Destination</t>
  </si>
  <si>
    <t>6300 Universal Blvd</t>
  </si>
  <si>
    <t>Universal's Cabana Bay Beach Resort - Tesla Destination</t>
  </si>
  <si>
    <t>6550 Adventure Way</t>
  </si>
  <si>
    <t>Loews - Sapphire Falls Resort at Universal Orlando - Tesla Destination</t>
  </si>
  <si>
    <t>6601 Adventure Way</t>
  </si>
  <si>
    <t>Renaissance - Orlando at SeaWorld - Tesla Destination</t>
  </si>
  <si>
    <t>Lake Nona Town Center - Tesla Destination</t>
  </si>
  <si>
    <t>6955 Lake Nona Blvd</t>
  </si>
  <si>
    <t>Courtyard Marriott - Orlando Downtown - Tesla Destination</t>
  </si>
  <si>
    <t>730 N Magnolia Ave</t>
  </si>
  <si>
    <t>The Point Orlando Resort - Tesla Destination</t>
  </si>
  <si>
    <t>7389 Universal Blvd</t>
  </si>
  <si>
    <t>Comfort Inn - International Drive - Tesla Destination</t>
  </si>
  <si>
    <t>8134 International Dr</t>
  </si>
  <si>
    <t>Best Western - International Drive - Orlando - Tesla Destination</t>
  </si>
  <si>
    <t>8222 Jamaican Ct</t>
  </si>
  <si>
    <t>Legacy Vacation Club - Lake Buena Vista - Tesla Destination</t>
  </si>
  <si>
    <t>8451 Palm Pkwy</t>
  </si>
  <si>
    <t>The Castle Hotel - Tesla Destination</t>
  </si>
  <si>
    <t>8629 International Dr</t>
  </si>
  <si>
    <t>Avanti Resort Orlando - Tesla Destination</t>
  </si>
  <si>
    <t>8738 International Dr</t>
  </si>
  <si>
    <t>Hyatt Regency - Orlando - Tesla Destination</t>
  </si>
  <si>
    <t>Kennedy Space Center Visitor Complex - Tesla Destination</t>
  </si>
  <si>
    <t>Kennedy Pkwy N</t>
  </si>
  <si>
    <t>Hampton Inn - Daytona - Ormond Beach - Tesla Destination</t>
  </si>
  <si>
    <t>155 Interchange Blvd</t>
  </si>
  <si>
    <t>Ormond Beach</t>
  </si>
  <si>
    <t>Whispering Oaks Winery and Steakhouse - Tesla Destination</t>
  </si>
  <si>
    <t>10934 N County Rd 475</t>
  </si>
  <si>
    <t>The Breakers - Tesla Destination</t>
  </si>
  <si>
    <t>1 S County Rd</t>
  </si>
  <si>
    <t>Palm Beach</t>
  </si>
  <si>
    <t>Best Western Plus - Palm Beach Gardens Hotel &amp; Suites - Tesla Destination</t>
  </si>
  <si>
    <t>11360 US Highway 1</t>
  </si>
  <si>
    <t>Hilton Garden Inn - Palm Beach Gardens - Tesla Destination</t>
  </si>
  <si>
    <t>3505 Kyoto Garden Dr</t>
  </si>
  <si>
    <t>PGA National Resort &amp; Spa - Tesla Destination</t>
  </si>
  <si>
    <t>Legacy Vacation Club - Palm Coast - Tesla Destination</t>
  </si>
  <si>
    <t>98 Palm Coast Resort Blvd</t>
  </si>
  <si>
    <t>Hilton Garden Inn - Panama City - Tesla Destination</t>
  </si>
  <si>
    <t>1101 US-231</t>
  </si>
  <si>
    <t>Holiday Inn Express &amp; Suites - Panama City-Tyndall - Tesla Destination</t>
  </si>
  <si>
    <t>5627 E Highway 22</t>
  </si>
  <si>
    <t>Edgewater Beach &amp; Golf Resort - Tesla Destination</t>
  </si>
  <si>
    <t>11212 Front Beach Rd</t>
  </si>
  <si>
    <t>Hampton Inn - Panama City Beach - Tesla Destination</t>
  </si>
  <si>
    <t>2909 Thomas Dr</t>
  </si>
  <si>
    <t>Portofino Island Resort - Central Reception - Tesla Destination</t>
  </si>
  <si>
    <t>10 Portofino Dr</t>
  </si>
  <si>
    <t>Pensacola Beach</t>
  </si>
  <si>
    <t>Hilton - Pensacola Beach - Tesla Destination</t>
  </si>
  <si>
    <t>12 Via De Luna Dr</t>
  </si>
  <si>
    <t>Hampton Inn - Pensacola Beach - Tesla Destination</t>
  </si>
  <si>
    <t>2 Via De Luna Dr</t>
  </si>
  <si>
    <t>Portofino Island Resort - Lifestyle Center - Tesla Destination</t>
  </si>
  <si>
    <t xml:space="preserve">Pensacola Beach </t>
  </si>
  <si>
    <t>Holiday Inn Express &amp; Suites - Perry - Tesla Destination</t>
  </si>
  <si>
    <t>601 Everett Way</t>
  </si>
  <si>
    <t>Village of Pinecrest Municipal Center - Tesla Destination</t>
  </si>
  <si>
    <t>Hampton Inn - Plant City - Tesla Destination</t>
  </si>
  <si>
    <t>2702 Thonotosassa Rd</t>
  </si>
  <si>
    <t>Plant City</t>
  </si>
  <si>
    <t>Hampton Inn &amp; Suites - Port St. Lucie West - Tesla Destination</t>
  </si>
  <si>
    <t>155 SW Peacock Blvd</t>
  </si>
  <si>
    <t>Summerfield Crossings Golf Club - Tesla Destination</t>
  </si>
  <si>
    <t>13050 Summerfield Blvd</t>
  </si>
  <si>
    <t>Hilton Garden Inn - Tampa - Riverview - Tesla Destination</t>
  </si>
  <si>
    <t>4328 Garden Vista Dr</t>
  </si>
  <si>
    <t>Embarc - Sandestin - Tesla Destination</t>
  </si>
  <si>
    <t>8626 Baytowne Ave W</t>
  </si>
  <si>
    <t>Sandestin</t>
  </si>
  <si>
    <t>ReMax of the Islands - Tesla Destination</t>
  </si>
  <si>
    <t>2400 Palm Ridge Rd</t>
  </si>
  <si>
    <t>Sanibel</t>
  </si>
  <si>
    <t>Seaside - Tesla Destination</t>
  </si>
  <si>
    <t>25 Central Square</t>
  </si>
  <si>
    <t>Santa Rosa Beach</t>
  </si>
  <si>
    <t>Sarasota Yacht Club - Tesla Destination</t>
  </si>
  <si>
    <t>1100 John Ringling Blvd</t>
  </si>
  <si>
    <t>Hotel Indigo Sarasota - Tesla Destination</t>
  </si>
  <si>
    <t>1223 Blvd of the Arts</t>
  </si>
  <si>
    <t>Mote Marine Laboratory &amp; Aquarium - Tesla Destination</t>
  </si>
  <si>
    <t>1600 Ken Thompson Pkwy</t>
  </si>
  <si>
    <t>Comfort Suites - Sarasota - Tesla Destination</t>
  </si>
  <si>
    <t>5690 Honore Ave</t>
  </si>
  <si>
    <t>Holiday Inn - Sarasota - Lakewood Ranch - Tesla Destination</t>
  </si>
  <si>
    <t>6231 Lake Osprey Dr</t>
  </si>
  <si>
    <t>Lido Beach Resort - Tesla Destination</t>
  </si>
  <si>
    <t>700 Ben Franklin Dr</t>
  </si>
  <si>
    <t>Rectrix Aviation Inc. - Tesla Destination</t>
  </si>
  <si>
    <t>8250 15th St E</t>
  </si>
  <si>
    <t>Hyatt Place - Sarasota Bradenton International Airport - Tesla Destination</t>
  </si>
  <si>
    <t>950 University Pkwy</t>
  </si>
  <si>
    <t>Dunes of Seagrove - Tesla Destination</t>
  </si>
  <si>
    <t>396 Lakewood Dr</t>
  </si>
  <si>
    <t>Seagrove Beach</t>
  </si>
  <si>
    <t>Sebring Airport Authority - Tesla Destination</t>
  </si>
  <si>
    <t>128 Authority Ln</t>
  </si>
  <si>
    <t>La Quinta Inn &amp; Suites - Sebring - Tesla Destination</t>
  </si>
  <si>
    <t>4115 US 27 S</t>
  </si>
  <si>
    <t>Chateau Elan Hotel &amp; Conference Center - Tesla Destination</t>
  </si>
  <si>
    <t>150 Midway Dr</t>
  </si>
  <si>
    <t xml:space="preserve">Sebring </t>
  </si>
  <si>
    <t>Hampton Inn - Tampa East - Seffner - Tesla Destination</t>
  </si>
  <si>
    <t>11740 Tampa Gateway Blvd</t>
  </si>
  <si>
    <t>St. Francis Inn - Tesla Destination</t>
  </si>
  <si>
    <t>279 St George St</t>
  </si>
  <si>
    <t>Columbia Restaurant - Tesla Destination</t>
  </si>
  <si>
    <t>98 St George St</t>
  </si>
  <si>
    <t>Courtyard Marriott - St. Augustine Beach - Tesla Destination</t>
  </si>
  <si>
    <t>605 A1A Beach Blvd</t>
  </si>
  <si>
    <t>St. Augustine Beach</t>
  </si>
  <si>
    <t>Hotel Zamora - Tesla Destination</t>
  </si>
  <si>
    <t>3701 Gulf Blvd</t>
  </si>
  <si>
    <t>Bayview Plaza Waterfront Resort/Hotel- St Pete Beach - Tesla Destination</t>
  </si>
  <si>
    <t>4321 Gulf Blvd</t>
  </si>
  <si>
    <t>Holiday Inn - St. Augustine - Historic - Tesla Destination</t>
  </si>
  <si>
    <t>1302 N Ponce de Leon Blvd</t>
  </si>
  <si>
    <t>Best Western - Historical Inn - Tesla Destination</t>
  </si>
  <si>
    <t>2010 N Ponce De Leon Blvd</t>
  </si>
  <si>
    <t>Hampton Inn - St. Augustine - Historic District - Tesla Destination</t>
  </si>
  <si>
    <t>2050 N Ponce De Leon Blvd</t>
  </si>
  <si>
    <t>Hilton - St. Augustine Historic Bayfront - Tesla Destination</t>
  </si>
  <si>
    <t>32 Avenida Menendez</t>
  </si>
  <si>
    <t>TRYP by Wyndham - Sebastian St. Augustine - Tesla Destination</t>
  </si>
  <si>
    <t>333 S Ponce de Leon Blvd</t>
  </si>
  <si>
    <t>Best Western - St. Augustine Beach Inn - Tesla Destination</t>
  </si>
  <si>
    <t>541 A1A Beach Blvd</t>
  </si>
  <si>
    <t>Casa Monica Resort &amp; Spa - Tesla Destination</t>
  </si>
  <si>
    <t>95 Cordova St</t>
  </si>
  <si>
    <t>Bay Palms Waterfront Resort - Hotel &amp; Marina - Tesla Destination</t>
  </si>
  <si>
    <t>4237 Gulf Blvd</t>
  </si>
  <si>
    <t>Hyatt Place - St. Petersburg - Tesla Destination</t>
  </si>
  <si>
    <t xml:space="preserve">25 2nd St N </t>
  </si>
  <si>
    <t>400 Beach Seafood &amp; Tap House - Tesla Destination</t>
  </si>
  <si>
    <t>400 Beach Dr NE</t>
  </si>
  <si>
    <t>Streamsong Resort Golf &amp; Spa - Tesla Destination</t>
  </si>
  <si>
    <t>1000 Streamsong Dr</t>
  </si>
  <si>
    <t>Streamsong</t>
  </si>
  <si>
    <t>Kiwanis Youth Park - Tesla Destination</t>
  </si>
  <si>
    <t>99 SE 5th St</t>
  </si>
  <si>
    <t>Sole on the Ocean - Tesla Destination</t>
  </si>
  <si>
    <t>17315 Collins Ave</t>
  </si>
  <si>
    <t>Sunny Isles Beach</t>
  </si>
  <si>
    <t>DoubleTree - Sunrise- Sawgrass Mills - Tesla Destination</t>
  </si>
  <si>
    <t>13400 W Sunrise Blvd</t>
  </si>
  <si>
    <t>Home2 Suites - Tallahassee - Tesla Destination</t>
  </si>
  <si>
    <t>210 S Magnolia Dr</t>
  </si>
  <si>
    <t>Four Points by Sheraton - Tallahassee Downtown - Tesla Destination</t>
  </si>
  <si>
    <t>Tallahassee Airport - Short Term Parking - Tesla Destination</t>
  </si>
  <si>
    <t>3300 Capital Cir SW</t>
  </si>
  <si>
    <t>Hotel Duval - Tesla Destination</t>
  </si>
  <si>
    <t>415 N Monroe St</t>
  </si>
  <si>
    <t>Hampton Inn &amp; Suites - Ft. Lauderdale - West Tamarac - Tesla Destination</t>
  </si>
  <si>
    <t>5701 Madison Ave</t>
  </si>
  <si>
    <t>Courtyard Marriott - Tampa Brandon - Tesla Destination</t>
  </si>
  <si>
    <t>10152 Palm River Rd</t>
  </si>
  <si>
    <t>Epicurean Hotel - Tesla Destination</t>
  </si>
  <si>
    <t>1207 S Howard Ave</t>
  </si>
  <si>
    <t>Courtyard Marriott - Tampa Northwest/Veterans Expressway - Tesla Destination</t>
  </si>
  <si>
    <t>12730 Citrus Park Ln</t>
  </si>
  <si>
    <t>Hampton Inn &amp; Suites - Downtown Tampa - Tesla Destination</t>
  </si>
  <si>
    <t>1301 E 7th Ave</t>
  </si>
  <si>
    <t>2117 E 7th Ave</t>
  </si>
  <si>
    <t>West Wing Boutique Hotel - Tesla Destination</t>
  </si>
  <si>
    <t>2501 E Fowler Ave</t>
  </si>
  <si>
    <t>Grand Hyatt - Tampa Bay - Tesla Destination</t>
  </si>
  <si>
    <t>2900 Bayport Dr</t>
  </si>
  <si>
    <t>Tampa Airport Marriott - Tesla Destination</t>
  </si>
  <si>
    <t>4200 George J Bean Pkwy</t>
  </si>
  <si>
    <t>Eddie V's Prime Seafood - Tesla Destination</t>
  </si>
  <si>
    <t>4400 W Boy Scout Blvd</t>
  </si>
  <si>
    <t>The Westin - Tampa Bay - Tesla Destination</t>
  </si>
  <si>
    <t>7627 W Courtney Campbell Causeway</t>
  </si>
  <si>
    <t>Hampton Inn - Titusville - Tesla Destination</t>
  </si>
  <si>
    <t>4760 Helen Hauser Blvd</t>
  </si>
  <si>
    <t>Costa d'Este Beach Resort &amp; Spa - Tesla Destination</t>
  </si>
  <si>
    <t>Vero Beach Hotel &amp; Spa - Tesla Destination</t>
  </si>
  <si>
    <t>3500 Ocean Dr</t>
  </si>
  <si>
    <t>Hampton Inn - Vero Beach - Tesla Destination</t>
  </si>
  <si>
    <t>9350 19th Ln</t>
  </si>
  <si>
    <t>Palm Beach Airport - Short Term Parking - Tesla Destination</t>
  </si>
  <si>
    <t>1000 James L Turnage Blvd</t>
  </si>
  <si>
    <t>Casa Grandview Historic Luxury Inn Cottages - Tesla Destination</t>
  </si>
  <si>
    <t>Hyatt Place - West Palm Beach - Downtown - Tesla Destination</t>
  </si>
  <si>
    <t>295 Lakeview Ave</t>
  </si>
  <si>
    <t>Hilton - West Palm Beach - Tesla Destination</t>
  </si>
  <si>
    <t>600 Okeechobee Blvd</t>
  </si>
  <si>
    <t>CityPlace - Tesla Destination</t>
  </si>
  <si>
    <t>700 S Rosemary Ave</t>
  </si>
  <si>
    <t>The Alfond Inn - Tesla Destination</t>
  </si>
  <si>
    <t>Comfort Inn - Jacksonville - Tesla Destination</t>
  </si>
  <si>
    <t>76043 Sidney Pl</t>
  </si>
  <si>
    <t>Yulee</t>
  </si>
  <si>
    <t>Holiday Inn Express &amp; Suites - Jacksonville North - Tesla Destination</t>
  </si>
  <si>
    <t>76071 Sidney Pl</t>
  </si>
  <si>
    <t>Fire and Brimstone Tavern - Tesla Destination</t>
  </si>
  <si>
    <t>10595 Old Alabama Rd Connector</t>
  </si>
  <si>
    <t>SpringHill Suites - Athens Downtown/University Area - Tesla Destination</t>
  </si>
  <si>
    <t>220 S Hull St</t>
  </si>
  <si>
    <t>Graduate Hotel - Athens - Tesla Destination</t>
  </si>
  <si>
    <t>295 E Dougherty St</t>
  </si>
  <si>
    <t>The Colonels B&amp;B and Inn - Tesla Destination</t>
  </si>
  <si>
    <t>3890 Barnett Shoals Rd</t>
  </si>
  <si>
    <t>Hotel Indigo - Athens - Tesla Destination</t>
  </si>
  <si>
    <t>Le Meridien Atlanta Perimeter - Tesla Destination</t>
  </si>
  <si>
    <t>111 Perimeter Center W</t>
  </si>
  <si>
    <t>One Atlantic Center - Tesla Destination</t>
  </si>
  <si>
    <t>1201 Peachtree St NW</t>
  </si>
  <si>
    <t>#1710</t>
  </si>
  <si>
    <t>Crowne Plaza - Atlanta Airport - Tesla Destination</t>
  </si>
  <si>
    <t>1325 Virginia Ave</t>
  </si>
  <si>
    <t>The Ritz-Carlton - Atlanta - Tesla Destination</t>
  </si>
  <si>
    <t>181 Peachtree St NE</t>
  </si>
  <si>
    <t>Atlanta Airport Marriott Gateway - Tesla Destination</t>
  </si>
  <si>
    <t>2020 Convention Center Concourse</t>
  </si>
  <si>
    <t>The Westin - Peachtree Plaza - Tesla Destination</t>
  </si>
  <si>
    <t>210 Peachtree St</t>
  </si>
  <si>
    <t>Centennial Park District Public Parking - 9th Level - Tesla Destination</t>
  </si>
  <si>
    <t>Hyatt Place - Atlanta - Cobb Galleria - Tesla Destination</t>
  </si>
  <si>
    <t>2876 Spring Hill Pkwy SE</t>
  </si>
  <si>
    <t>Aloft - Atlanta Downtown Hotel - Tesla Destination</t>
  </si>
  <si>
    <t>300 Spring St NW</t>
  </si>
  <si>
    <t>05 Buckhead Parking Garage - Tesla Destination</t>
  </si>
  <si>
    <t>3242 Peachtree Rd NE</t>
  </si>
  <si>
    <t>JW Marriott - Atlanta Buckhead - Tesla Destination</t>
  </si>
  <si>
    <t>3300 Lenox Rd NE</t>
  </si>
  <si>
    <t>Grand Hyatt - Atlanta in Buckhead - Tesla Destination</t>
  </si>
  <si>
    <t>3300 Peachtree Rd NE</t>
  </si>
  <si>
    <t>InterContinental Hotel - Buckhead Atlanta - Tesla Destination</t>
  </si>
  <si>
    <t>3315 Peachtree Rd</t>
  </si>
  <si>
    <t>Mandarin Oriental - Atlanta - Tesla Destination</t>
  </si>
  <si>
    <t>3376 Peachtree Rd NE</t>
  </si>
  <si>
    <t>W Atlanta - Buckhead - Tesla Destination</t>
  </si>
  <si>
    <t xml:space="preserve">3377 Peachtree Rd NE </t>
  </si>
  <si>
    <t>The Westin - Buckhead Atlanta - Tesla Destination</t>
  </si>
  <si>
    <t>3391 Peachtree Rd</t>
  </si>
  <si>
    <t>Hampton Inn - Atlanta - Buckhead - Tesla Destination</t>
  </si>
  <si>
    <t>3398 Piedmont Rd</t>
  </si>
  <si>
    <t>Atlanta Marriott - Buckhead Hotel &amp; Conference Center - Tesla Destination</t>
  </si>
  <si>
    <t>3405 Lenox Rd NE</t>
  </si>
  <si>
    <t>Stoddard's Range and Guns - Tesla Destination</t>
  </si>
  <si>
    <t>485 Bishop St NW</t>
  </si>
  <si>
    <t>The Westin - Atlanta Perimeter Center - Tesla Destination</t>
  </si>
  <si>
    <t>7 Concourse Pkwy NE</t>
  </si>
  <si>
    <t>Four Seasons Hotel - Atlanta - Tesla Destination</t>
  </si>
  <si>
    <t>75 14th St NE</t>
  </si>
  <si>
    <t>The St. Regis - Atlanta &amp; Atlas Buckhead - Tesla Destination</t>
  </si>
  <si>
    <t>88 W Paces Ferry Rd</t>
  </si>
  <si>
    <t>Homewood Suites - Atlanta Perimeter Center - Tesla Destination</t>
  </si>
  <si>
    <t>915 Crestline Pkwy</t>
  </si>
  <si>
    <t>Fat Man's Cafe &amp; Catering - Tesla Destination</t>
  </si>
  <si>
    <t>1450 Greene St</t>
  </si>
  <si>
    <t>Hyatt Place - Augusta - Tesla Destination</t>
  </si>
  <si>
    <t>160 Mason McKnight Jr Pkwy</t>
  </si>
  <si>
    <t>Augusta Marriott - Convention Center - Tesla Destination</t>
  </si>
  <si>
    <t>2 10th St</t>
  </si>
  <si>
    <t>Partridge Inn - Tesla Destination</t>
  </si>
  <si>
    <t>Holiday Inn Express - Augusta Downtown - Tesla Destination</t>
  </si>
  <si>
    <t>444 Broad St</t>
  </si>
  <si>
    <t>Blue Ridge Inn Bed &amp; Breakfast - Tesla Destination</t>
  </si>
  <si>
    <t>477 W 1st St</t>
  </si>
  <si>
    <t>Chateau Elan Winery &amp; Resort - Tesla Destination</t>
  </si>
  <si>
    <t>100 Rue Charlemagne</t>
  </si>
  <si>
    <t>Cheddar's Restaurant - Brunswick - Tesla Destination</t>
  </si>
  <si>
    <t>551 Canal Rd</t>
  </si>
  <si>
    <t>Lake Lanier Islands Lodge and Waterpark - Tesla Destination</t>
  </si>
  <si>
    <t>Cedartown Museum of Coca-Cola Memorabilia - Tesla Destination</t>
  </si>
  <si>
    <t>209 Main St</t>
  </si>
  <si>
    <t>Cedartown</t>
  </si>
  <si>
    <t>Atlanta Chinatown Mall - Tesla Destination</t>
  </si>
  <si>
    <t>5383 New Peachtree Rd</t>
  </si>
  <si>
    <t>The Inn at Serenbe &amp; Farmhouse Restaurant at Serenbe - Tesla Destination</t>
  </si>
  <si>
    <t>10950 Hutchesons Ferry Rd</t>
  </si>
  <si>
    <t>Chatt Hills</t>
  </si>
  <si>
    <t>Glen-Ella Springs - Tesla Destination</t>
  </si>
  <si>
    <t>1789 Bear Gap Rd</t>
  </si>
  <si>
    <t>Clarkesville</t>
  </si>
  <si>
    <t>Beechwood Inn - Georgia's Premier wine Country Inn - Tesla Destination</t>
  </si>
  <si>
    <t>220 Beechwood Dr</t>
  </si>
  <si>
    <t>Fromage &amp; Other Fine Foods - Tesla Destination</t>
  </si>
  <si>
    <t>31 Earl St</t>
  </si>
  <si>
    <t>Yonah Mountain Vineyards - Tesla Destination</t>
  </si>
  <si>
    <t>1717 Highway 255 S</t>
  </si>
  <si>
    <t>Holiday Inn - Atlanta Airport South - Tesla Destination</t>
  </si>
  <si>
    <t>4669 Airport Blvd</t>
  </si>
  <si>
    <t>Hilton Garden Inn - Columbus - Tesla Destination</t>
  </si>
  <si>
    <t>1500 Bradley Lake Blvd</t>
  </si>
  <si>
    <t>Homewood Suites - Columbus - Tesla Destination</t>
  </si>
  <si>
    <t>6614 Whittlesey Blvd</t>
  </si>
  <si>
    <t>Fairfield Inn &amp; Suites - Cordele - Tesla Destination</t>
  </si>
  <si>
    <t>2001 16th Ave E</t>
  </si>
  <si>
    <t>Twelve Oaks Bed &amp; Breakfast - Tesla Destination</t>
  </si>
  <si>
    <t>The Dahlonega Square Hotel &amp; Villas - Tesla Destination</t>
  </si>
  <si>
    <t>135 N Chestatee St</t>
  </si>
  <si>
    <t>Montaluce Winery &amp; Restaurant - Tesla Destination</t>
  </si>
  <si>
    <t>501 Hightower Church Rd</t>
  </si>
  <si>
    <t>Kaya Vineyard &amp; Winery - Tesla Destination</t>
  </si>
  <si>
    <t>5400 Town Creek Rd</t>
  </si>
  <si>
    <t>Atlanta Motorsports Park - Tesla Destination</t>
  </si>
  <si>
    <t>20 Duck Thurmond Rd</t>
  </si>
  <si>
    <t>Dawsonville</t>
  </si>
  <si>
    <t>Paradise Valley Resort and Club - Tesla Destination</t>
  </si>
  <si>
    <t>49 Valley Dr</t>
  </si>
  <si>
    <t>Hampton Inn &amp; Suites - Dublin - Tesla Destination</t>
  </si>
  <si>
    <t>103 Travel Venter Blvd</t>
  </si>
  <si>
    <t>Residence Inn - Atlanta Northeast/Duluth Sugarloaf - Tesla Destination</t>
  </si>
  <si>
    <t>1940 Satellite Blvd</t>
  </si>
  <si>
    <t>Courtyard Atlanta - Tesla Destination</t>
  </si>
  <si>
    <t>1948 Satellite Blvd</t>
  </si>
  <si>
    <t>Elite Airport Parking - Tesla Destination</t>
  </si>
  <si>
    <t>3151 Camp Creek Pkwy</t>
  </si>
  <si>
    <t>Holiday Inn Express Hotel &amp; Suites - Atlanta Fairburn - Tesla Destination</t>
  </si>
  <si>
    <t>7905 Senoia Rd</t>
  </si>
  <si>
    <t>The Ritz-Carlton - Reynolds - Lake Oconee - Tesla Destination</t>
  </si>
  <si>
    <t>1 Lake Oconee Trail</t>
  </si>
  <si>
    <t>The Creek Club at Reynolds Lake Oconee - Tesla Destination</t>
  </si>
  <si>
    <t>1100 Creek Club Dr</t>
  </si>
  <si>
    <t>Valhalla Resort Hotel - Tesla Destination</t>
  </si>
  <si>
    <t>688 Bahn Innsbruck</t>
  </si>
  <si>
    <t>Helen</t>
  </si>
  <si>
    <t>The Westin - Jekyll Island - Tesla Destination</t>
  </si>
  <si>
    <t>The Georgia Sea Turtle Center - Tesla Destination</t>
  </si>
  <si>
    <t>214 Stable Rd</t>
  </si>
  <si>
    <t>Hampton Inn &amp; Suites - Jekyll Island - Tesla Destination</t>
  </si>
  <si>
    <t>220 S Beachview Dr</t>
  </si>
  <si>
    <t>Jekyll Island - Club Resort - Tesla Destination</t>
  </si>
  <si>
    <t>371 Riverview Dr</t>
  </si>
  <si>
    <t>Jekyll Island - Convention Center - Tesla Destination</t>
  </si>
  <si>
    <t>75 Beachview Dr N</t>
  </si>
  <si>
    <t>City of Jesup - Tesla Destination</t>
  </si>
  <si>
    <t>162 E Cherry St</t>
  </si>
  <si>
    <t>Jesup</t>
  </si>
  <si>
    <t>European Collision Repair - Tesla Destination</t>
  </si>
  <si>
    <t>1934 Highway 85</t>
  </si>
  <si>
    <t>Hawthorne Global Aviation Services - Tesla Destination</t>
  </si>
  <si>
    <t>1723 McCollum Pkwy NW</t>
  </si>
  <si>
    <t>Embassy Suites - Atlanta Kennesaw Town Ctr - Tesla Destination</t>
  </si>
  <si>
    <t>620 Chastain Rd NW</t>
  </si>
  <si>
    <t>Hilton Garden Inn - Atlanta Northwest - Kennesaw Town Center - Tesla Destination</t>
  </si>
  <si>
    <t>895 Cobb Pl Blvd NW</t>
  </si>
  <si>
    <t>Homewood Suites - Atlanta NW-Kennesaw - Tesla Destination</t>
  </si>
  <si>
    <t xml:space="preserve">905 Cobb Pl Blvd NW </t>
  </si>
  <si>
    <t>Hawthorn Suites by Wyndham - Kingsland - Tesla Destination</t>
  </si>
  <si>
    <t>1323 E King Ave</t>
  </si>
  <si>
    <t>Great Wolf Lodge Georgia - Tesla Destination</t>
  </si>
  <si>
    <t>150 Tom Hall Pkwy</t>
  </si>
  <si>
    <t>Courtyard Marriott - La Grange - Tesla Destination</t>
  </si>
  <si>
    <t>25 W LaFayette Sq</t>
  </si>
  <si>
    <t>Holiday Inn Express - Lithia Springs - Tesla Destination</t>
  </si>
  <si>
    <t>850 Crestmark Dr</t>
  </si>
  <si>
    <t>Hilton Garden Inn - Atlanta East - Stonecrest - Tesla Destination</t>
  </si>
  <si>
    <t>Chanticleer Inn Bed &amp; Breakfast - Tesla Destination</t>
  </si>
  <si>
    <t>1300 Mockingbird Ln</t>
  </si>
  <si>
    <t>Lookout Mountain</t>
  </si>
  <si>
    <t>Burke Mansion - Tesla Destination</t>
  </si>
  <si>
    <t>1085 Georgia Ave</t>
  </si>
  <si>
    <t>1842 Inn - Tesla Destination</t>
  </si>
  <si>
    <t>SpringHill Suites - Macon - Tesla Destination</t>
  </si>
  <si>
    <t>4630 Sheraton Dr</t>
  </si>
  <si>
    <t>Airbnb - Marietta - Tesla Destination</t>
  </si>
  <si>
    <t>657 Old Mountain Rd NW</t>
  </si>
  <si>
    <t>Tru by Hilton - Atlanta McDonough - Tesla Destination</t>
  </si>
  <si>
    <t>251 Avalon Ct</t>
  </si>
  <si>
    <t>Home2 Suites - Atlanta South - McDonough - Tesla Destination</t>
  </si>
  <si>
    <t>60 Mill Rd</t>
  </si>
  <si>
    <t>Comfort Suites - McDonough - Tesla Destination</t>
  </si>
  <si>
    <t>64 Highway 81 W</t>
  </si>
  <si>
    <t>at Exit 218</t>
  </si>
  <si>
    <t>Fairfield Inn &amp; Suites - Milledgeville - Tesla Destination</t>
  </si>
  <si>
    <t>2631 N Columbia St</t>
  </si>
  <si>
    <t>Home2 Suites - Newnan - Tesla Destination</t>
  </si>
  <si>
    <t>4551 McIntosh Pkwy</t>
  </si>
  <si>
    <t>Crowne Plaza - Atlanta Southwest - Peachtree City - Tesla Destination</t>
  </si>
  <si>
    <t>201 Aberdeen Pkwy</t>
  </si>
  <si>
    <t>Hilton Garden Inn - Atlanta - Peachtree City - Tesla Destination</t>
  </si>
  <si>
    <t>2010 Commerce Dr N</t>
  </si>
  <si>
    <t>Royal Cinemas - Tesla Destination</t>
  </si>
  <si>
    <t>5 Towne Center Ct</t>
  </si>
  <si>
    <t>York House Inn - Tesla Destination</t>
  </si>
  <si>
    <t>416 York House Rd</t>
  </si>
  <si>
    <t>Rabun Gap</t>
  </si>
  <si>
    <t>Museum of Flight - Tesla Destination</t>
  </si>
  <si>
    <t xml:space="preserve">304 Russell Field Rd NE </t>
  </si>
  <si>
    <t>Hampton Inn &amp; Suites - Rome - Tesla Destination</t>
  </si>
  <si>
    <t>875 W 1st St NW</t>
  </si>
  <si>
    <t xml:space="preserve">Rome </t>
  </si>
  <si>
    <t>DoubleTree - Hotel Atlanta - Roswell - Tesla Destination</t>
  </si>
  <si>
    <t>1075 Holcomb Bridge Rd</t>
  </si>
  <si>
    <t>8655 Roswell Rd</t>
  </si>
  <si>
    <t>Lucille's Mountain Top Inn &amp; Spa - Tesla Destination</t>
  </si>
  <si>
    <t>The Westin - Savannah Harbor Golf Resort &amp; Spa - Tesla Destination</t>
  </si>
  <si>
    <t>1 Resort Dr</t>
  </si>
  <si>
    <t>Fairfield Inn &amp; Suites - Savannah Airport - Tesla Destination</t>
  </si>
  <si>
    <t xml:space="preserve">10 Stephen S Green Dr </t>
  </si>
  <si>
    <t>Bryan Street Garage - Tesla Destination</t>
  </si>
  <si>
    <t>100 E Bryan St</t>
  </si>
  <si>
    <t>State Street Garage - Tesla Destination</t>
  </si>
  <si>
    <t>100 E State St</t>
  </si>
  <si>
    <t>Robinson Parking Garage - Tesla Destination</t>
  </si>
  <si>
    <t>132 Montgomery St</t>
  </si>
  <si>
    <t>Azalea Inn &amp; Villas - Tesla Destination</t>
  </si>
  <si>
    <t>217 E Huntingdon St</t>
  </si>
  <si>
    <t>Liberty Street Parking Garage - Tesla Destination</t>
  </si>
  <si>
    <t>401 W Liberty St</t>
  </si>
  <si>
    <t>The BRICE - Tesla Destination</t>
  </si>
  <si>
    <t>601 E Bay St</t>
  </si>
  <si>
    <t>Whitaker Street Parking Garage - Tesla Destination</t>
  </si>
  <si>
    <t>Mansion on Forsyth Park - Tesla Destination</t>
  </si>
  <si>
    <t>700 Drayton St</t>
  </si>
  <si>
    <t>The Cloister at Sea Island - Tesla Destination</t>
  </si>
  <si>
    <t>100 Cloister Dr</t>
  </si>
  <si>
    <t>Sea Island</t>
  </si>
  <si>
    <t>Spencer House Inn - Tesla Destination</t>
  </si>
  <si>
    <t>101 E Bryant St</t>
  </si>
  <si>
    <t>The Lodge on Little St. Simons Island - Tesla Destination</t>
  </si>
  <si>
    <t>Airbnb - Saint Simons - Tesla Destination</t>
  </si>
  <si>
    <t>1164 Peachtree St</t>
  </si>
  <si>
    <t>Hampton Inn - St. Simons Island - Tesla Destination</t>
  </si>
  <si>
    <t>2204 Old Demere Rd</t>
  </si>
  <si>
    <t>Sea Palms Resort &amp; Conference Center - Tesla Destination</t>
  </si>
  <si>
    <t>515 N Windward Dr</t>
  </si>
  <si>
    <t>King and Prince Beach &amp; Golf Resort - Tesla Destination</t>
  </si>
  <si>
    <t>201 Arnold Rd</t>
  </si>
  <si>
    <t xml:space="preserve">St. Simons Island </t>
  </si>
  <si>
    <t>Atlanta Evergreen Marriott - Conference Resort - Tesla Destination</t>
  </si>
  <si>
    <t>4021 Lakeview Dr</t>
  </si>
  <si>
    <t>Hilton Garden Inn - Tifton - Tesla Destination</t>
  </si>
  <si>
    <t>201 Boo Dr</t>
  </si>
  <si>
    <t>Holiday Inn Express - Tifton - Tesla Destination</t>
  </si>
  <si>
    <t>814 7th St W</t>
  </si>
  <si>
    <t>Miles Through Time Automotive Museum - Tesla Destination</t>
  </si>
  <si>
    <t>876 E Currahee St</t>
  </si>
  <si>
    <t>Toccoa</t>
  </si>
  <si>
    <t>Holiday Inn Express Hotel &amp; Suites - Valdosta West - Tesla Destination</t>
  </si>
  <si>
    <t>1330 St Augustine Rd</t>
  </si>
  <si>
    <t>Comfort Suites - Valdosta - Tesla Destination</t>
  </si>
  <si>
    <t>1332 St Augustine Rd</t>
  </si>
  <si>
    <t>Comfort Inn &amp; Suites - Valdosta - Tesla Destination</t>
  </si>
  <si>
    <t>1785 W Hill Ave</t>
  </si>
  <si>
    <t>Courtyard Marriott - Warner Robins - Tesla Destination</t>
  </si>
  <si>
    <t>589 Carl Vinson Pkwy</t>
  </si>
  <si>
    <t>Warner Robbins</t>
  </si>
  <si>
    <t>Candlewood Suites - Warner Robins - Tesla Destination</t>
  </si>
  <si>
    <t xml:space="preserve">110 Willie Lee Pkwy </t>
  </si>
  <si>
    <t xml:space="preserve">Warner Robins </t>
  </si>
  <si>
    <t>Fairfield Inn &amp; Suites - Warner Robins - Tesla Destination</t>
  </si>
  <si>
    <t>221 Margie Dr</t>
  </si>
  <si>
    <t>Holiday Inn Express &amp; Suites - Warner Robins - Tesla Destination</t>
  </si>
  <si>
    <t xml:space="preserve">4020 Watson Blvd </t>
  </si>
  <si>
    <t>Tellus Science Museum - Tesla Destination</t>
  </si>
  <si>
    <t>White</t>
  </si>
  <si>
    <t>Brasstown Valley Resort and Spa - Tesla Destination</t>
  </si>
  <si>
    <t>6321 US-76</t>
  </si>
  <si>
    <t>Young Harris</t>
  </si>
  <si>
    <t>The Modern Honolulu - Tesla Destination</t>
  </si>
  <si>
    <t>1775 Ala Moana Blvd</t>
  </si>
  <si>
    <t>Outrigger Waikiki Beach Resort - Tesla Destination</t>
  </si>
  <si>
    <t>Four Seasons Resort - Hualalai - Tesla Destination</t>
  </si>
  <si>
    <t>72-100 Ka'upulehu Dr</t>
  </si>
  <si>
    <t>Four Seasons Resort - Oahu at Ko Olina - Tesla Destination</t>
  </si>
  <si>
    <t xml:space="preserve">92-1001 Olani St </t>
  </si>
  <si>
    <t>Four Seasons Hotel - Maui at Wailea - Tesla Destination</t>
  </si>
  <si>
    <t>The Ritz-Carlton - Kapalua - Tesla Destination</t>
  </si>
  <si>
    <t>1 Ritz-Carlton Dr</t>
  </si>
  <si>
    <t>Hilton - Waikoloa Village - Tesla Destination</t>
  </si>
  <si>
    <t>69-425 Waikoloa Beach Dr</t>
  </si>
  <si>
    <t>Grand Wailea - Tesla Destination</t>
  </si>
  <si>
    <t>3850 Wailea Alanui Dr</t>
  </si>
  <si>
    <t>Hotel Wailea - Relais &amp; Chateaux - Tesla Destination</t>
  </si>
  <si>
    <t>555 Kaukahi St</t>
  </si>
  <si>
    <t>Prairie Meadows Racetrack and Casino - Tesla Destination</t>
  </si>
  <si>
    <t>1 Prairie Meadows Dr</t>
  </si>
  <si>
    <t>Ankeny Best Western Premier - Tesla Destination</t>
  </si>
  <si>
    <t>2502 SE Tones Dr</t>
  </si>
  <si>
    <t>Teriyaki Madness - Tesla Destination</t>
  </si>
  <si>
    <t>3721 State St</t>
  </si>
  <si>
    <t>DoubleTree - Cedar Rapids - Tesla Destination</t>
  </si>
  <si>
    <t>350 1st Ave NE</t>
  </si>
  <si>
    <t>Best Western - Longbranch - Tesla Destination</t>
  </si>
  <si>
    <t>Beiderbecke Inn - Tesla Destination</t>
  </si>
  <si>
    <t>532 W 7th St</t>
  </si>
  <si>
    <t>Hilton - Des Moines Downtown - Tesla Destination</t>
  </si>
  <si>
    <t>435 Park St</t>
  </si>
  <si>
    <t>Hotel Julien Dubuque - Tesla Destination</t>
  </si>
  <si>
    <t>Wild Rose Casino &amp; Resort - Tesla Destination</t>
  </si>
  <si>
    <t>777 Wild Rose Dr</t>
  </si>
  <si>
    <t>Honey Creek Resort - Tesla Destination</t>
  </si>
  <si>
    <t>12633 Resort Dr</t>
  </si>
  <si>
    <t>Bass Farms - Tesla Destination</t>
  </si>
  <si>
    <t>840 Bass Ln</t>
  </si>
  <si>
    <t>Diamond Jo Casino - Tesla Destination</t>
  </si>
  <si>
    <t>777 Diamond Jo Ln</t>
  </si>
  <si>
    <t>Hampton Inn - Waterloo - Tesla Destination</t>
  </si>
  <si>
    <t>2034 La Porte Rd</t>
  </si>
  <si>
    <t>Fairfield Inn &amp; Suites - Waterloo Cedar Falls - Tesla Destination</t>
  </si>
  <si>
    <t>2134 La Porte Rd</t>
  </si>
  <si>
    <t>Holiday Inn Express &amp; Suites - West Des Moines - Tesla Destination</t>
  </si>
  <si>
    <t>240 Jordan Creek Pkwy</t>
  </si>
  <si>
    <t>511 Main Pizzeria and Soda Fountain - Tesla Destination</t>
  </si>
  <si>
    <t>511 Main St</t>
  </si>
  <si>
    <t>Ashton</t>
  </si>
  <si>
    <t>The Silver Creek Hotel - Tesla Destination</t>
  </si>
  <si>
    <t>721 N Main St</t>
  </si>
  <si>
    <t>Candlewood Suites - Boise - Town Square - Tesla Destination</t>
  </si>
  <si>
    <t>700 N Cole Rd</t>
  </si>
  <si>
    <t>Paradise Valley Chalet - Tesla Destination</t>
  </si>
  <si>
    <t>2969 Paradise Valley Rd</t>
  </si>
  <si>
    <t>Bonners Ferry</t>
  </si>
  <si>
    <t>Fairfield Inn &amp; Suites - Burley - Tesla Destination</t>
  </si>
  <si>
    <t>230 W 7th St N</t>
  </si>
  <si>
    <t>Burley</t>
  </si>
  <si>
    <t>Coeur D' Alene Resort - Tesla Destination</t>
  </si>
  <si>
    <t>The Golf Club at Black Rock - Tesla Destination</t>
  </si>
  <si>
    <t>18168 S Kimberlite Dr</t>
  </si>
  <si>
    <t>SpringHill Suites - Coeur d'Alene - Tesla Destination</t>
  </si>
  <si>
    <t>EstateOnTheLakeBandB.com - Tesla Destination</t>
  </si>
  <si>
    <t>277 Lakeshore Ave</t>
  </si>
  <si>
    <t>Grand Teton Distillery - Tesla Destination</t>
  </si>
  <si>
    <t>1755 North Hwy</t>
  </si>
  <si>
    <t>Super 8 - Grangeville - Tesla Destination</t>
  </si>
  <si>
    <t>Candlewood Suites - Meridian - Tesla Destination</t>
  </si>
  <si>
    <t>1855 S Silverstone Way</t>
  </si>
  <si>
    <t>Home2 Suites - Nampa - Tesla Destination</t>
  </si>
  <si>
    <t>5750 E Franklin Rd</t>
  </si>
  <si>
    <t>Red Lion Hotel - Post Falls - Tesla Destination</t>
  </si>
  <si>
    <t>414 E 1st Ave</t>
  </si>
  <si>
    <t>The Stagecoach Inn - Tesla Destination</t>
  </si>
  <si>
    <t>201 Riverfront Dr</t>
  </si>
  <si>
    <t>Salmon</t>
  </si>
  <si>
    <t>Schweitzer Mountain Resort - Tesla Destination</t>
  </si>
  <si>
    <t>10000 Schweitzer Mountain Rd</t>
  </si>
  <si>
    <t>Sandpoint</t>
  </si>
  <si>
    <t>Best Western - Edgewater - Tesla Destination</t>
  </si>
  <si>
    <t>56 Bridge St</t>
  </si>
  <si>
    <t>Sun Valley Resort - Tesla Destination</t>
  </si>
  <si>
    <t>Knob Hill Inn - Tesla Destination</t>
  </si>
  <si>
    <t>960 N Main St</t>
  </si>
  <si>
    <t>Blue Lakes Inn - Tesla Destination</t>
  </si>
  <si>
    <t>Hilton Garden Inn - Addison - Tesla Destination</t>
  </si>
  <si>
    <t>551 N Swift Rd</t>
  </si>
  <si>
    <t>Best Western Premier - Alton - St. Louis - Tesla Destination</t>
  </si>
  <si>
    <t>3559 College Ave</t>
  </si>
  <si>
    <t>Prisco Community Center - Tesla Destination</t>
  </si>
  <si>
    <t>150 W Illinois Ave</t>
  </si>
  <si>
    <t>Two Brothers Roundhouse - Tesla Destination</t>
  </si>
  <si>
    <t>205 N Broadway</t>
  </si>
  <si>
    <t>Vaughan Athletic Center - Tesla Destination</t>
  </si>
  <si>
    <t>2121 W Indian Trail</t>
  </si>
  <si>
    <t>Eola Community Center - Tesla Destination</t>
  </si>
  <si>
    <t>555 S Eola Rd</t>
  </si>
  <si>
    <t>O'Hare Auto Body LTD - Tesla Destination</t>
  </si>
  <si>
    <t>1316 W Irving Park Rd</t>
  </si>
  <si>
    <t>DoubleTree - Hotel Bloomington - Tesla Destination</t>
  </si>
  <si>
    <t>10 Brickyard Dr</t>
  </si>
  <si>
    <t>Canton Harvester Inn - Tesla Destination</t>
  </si>
  <si>
    <t>Amy Home Services - Tesla Destination</t>
  </si>
  <si>
    <t>39 N Western Ave</t>
  </si>
  <si>
    <t>I Hotel and Conference Center - Tesla Destination</t>
  </si>
  <si>
    <t>Home2 Suites - Champaign Urbana - Tesla Destination</t>
  </si>
  <si>
    <t>2013 S Neil St</t>
  </si>
  <si>
    <t>Hyatt Place - Champaign - Urbana - Tesla Destination</t>
  </si>
  <si>
    <t>217 N Neil St</t>
  </si>
  <si>
    <t>Campus Center Public Parking Deck - Tesla Destination</t>
  </si>
  <si>
    <t>509 E Healey St</t>
  </si>
  <si>
    <t>Airbnb - Chicago - Tesla Destination</t>
  </si>
  <si>
    <t>2130 W Potomac Ave</t>
  </si>
  <si>
    <t>Grant Park - North - Tesla Destination</t>
  </si>
  <si>
    <t>25 N Michigan Ave</t>
  </si>
  <si>
    <t>Grant Park - South - Tesla Destination</t>
  </si>
  <si>
    <t>325 S Michigan Ave</t>
  </si>
  <si>
    <t>Loews - Chicago Hotel - Tesla Destination</t>
  </si>
  <si>
    <t>455 N Park Dr</t>
  </si>
  <si>
    <t>The Guesthouse Hotel - Tesla Destination</t>
  </si>
  <si>
    <t>4872 N Clark St</t>
  </si>
  <si>
    <t>Millennium Lakeside Garage - Tesla Destination</t>
  </si>
  <si>
    <t>5 S Columbus Dr</t>
  </si>
  <si>
    <t>Millennium Parking Garage - Tesla Destination</t>
  </si>
  <si>
    <t>Atlantic Aviation - MDW - Tesla Destination</t>
  </si>
  <si>
    <t>6150 S Laramie Ave</t>
  </si>
  <si>
    <t>AC Hotel - Chicago Downtown - Tesla Destination</t>
  </si>
  <si>
    <t>630 N Rush St</t>
  </si>
  <si>
    <t>640 North LaSalle Parking Garage - Tesla Destination</t>
  </si>
  <si>
    <t>640 N LaSalle St</t>
  </si>
  <si>
    <t>Park Hyatt - Chicago - Tesla Destination</t>
  </si>
  <si>
    <t>800 N Michigan Ave</t>
  </si>
  <si>
    <t>Hampton Inn - Decatur Mount Zion - Tesla Destination</t>
  </si>
  <si>
    <t>Wyndham Chicago O'Hare - Tesla Destination</t>
  </si>
  <si>
    <t>1450 Touhy Ave</t>
  </si>
  <si>
    <t>Comfort Inn - O'Hare Convention Center - Tesla Destination</t>
  </si>
  <si>
    <t>2175 Touhy Ave</t>
  </si>
  <si>
    <t>Holiday Inn &amp; Suites - East Peoria - Tesla Destination</t>
  </si>
  <si>
    <t>101 Holiday St</t>
  </si>
  <si>
    <t>Johnny's Italian Steakhouse - Tesla Destination</t>
  </si>
  <si>
    <t>Best Western - O'Hare North/Elk Grove Hotel - Tesla Destination</t>
  </si>
  <si>
    <t>100 Busse Rd</t>
  </si>
  <si>
    <t>Holiday Inn - Chicago - Elk Grove - Tesla Destination</t>
  </si>
  <si>
    <t>1000 Busse Rd</t>
  </si>
  <si>
    <t>Super 8 - O'Hare Elk Grove - Tesla Destination</t>
  </si>
  <si>
    <t>2951 Touhy Ave</t>
  </si>
  <si>
    <t>Clarion Inn Elmhurst - Oakbrook - Tesla Destination</t>
  </si>
  <si>
    <t>933 S Riverside Dr</t>
  </si>
  <si>
    <t>Stone Terrace - Tesla Destination</t>
  </si>
  <si>
    <t>1622 Forest Pl</t>
  </si>
  <si>
    <t>Hilton - Orrington - Evanston - Tesla Destination</t>
  </si>
  <si>
    <t>1710 Orrington Ave</t>
  </si>
  <si>
    <t>R Place - Tesla Destination</t>
  </si>
  <si>
    <t>1527 Harlem Ave</t>
  </si>
  <si>
    <t>Culver's of Galena - Tesla Destination</t>
  </si>
  <si>
    <t>11371 Oldenburg Ln</t>
  </si>
  <si>
    <t>Galena Brewing Co - Tesla Destination</t>
  </si>
  <si>
    <t>226 N Commerce St</t>
  </si>
  <si>
    <t>Chestnut Mountain Resort - Tesla Destination</t>
  </si>
  <si>
    <t>2577 S Blanding</t>
  </si>
  <si>
    <t>Jail Hill Inn - Tesla Destination</t>
  </si>
  <si>
    <t>319 Meeker St</t>
  </si>
  <si>
    <t>Eagle Ridge Resort &amp; Spa - Tesla Destination</t>
  </si>
  <si>
    <t>444 Eagle Ridge Dr</t>
  </si>
  <si>
    <t>Goldmoor Inn &amp; Resort - Tesla Destination</t>
  </si>
  <si>
    <t>9001 N Sand Hill Rd</t>
  </si>
  <si>
    <t>The Herrington Inn and Spa - Tesla Destination</t>
  </si>
  <si>
    <t>15 S River Ln</t>
  </si>
  <si>
    <t>Delta Hotels - Chicago North Shore Suites - Tesla Destination</t>
  </si>
  <si>
    <t>1400 Milwaukee Ave</t>
  </si>
  <si>
    <t>Shawnee Forest Cabins - Tesla Destination</t>
  </si>
  <si>
    <t>745 Garden of Gods</t>
  </si>
  <si>
    <t>Herod</t>
  </si>
  <si>
    <t>La Banque Hotel - Tesla Destination</t>
  </si>
  <si>
    <t>2034 Ridge Rd</t>
  </si>
  <si>
    <t>Hunter Douglas Metals - Tesla Destination</t>
  </si>
  <si>
    <t>915 W 175th St</t>
  </si>
  <si>
    <t>Eaglewood Resort &amp; Spa - Tesla Destination</t>
  </si>
  <si>
    <t>1401 Nordic Rd</t>
  </si>
  <si>
    <t>Itasca</t>
  </si>
  <si>
    <t>Pig Minds Brewing Co. - Tesla Destination</t>
  </si>
  <si>
    <t>4080 Steele Dr</t>
  </si>
  <si>
    <t>Makanda Inn &amp; Cottages - Tesla Destination</t>
  </si>
  <si>
    <t xml:space="preserve">855 Old Lower Cobden Rd </t>
  </si>
  <si>
    <t>Comfort Suites - Mount Vernon - Tesla Destination</t>
  </si>
  <si>
    <t>404 S 44th St</t>
  </si>
  <si>
    <t>Hotel Indigo Naperville Riverwalk - Tesla Destination</t>
  </si>
  <si>
    <t>120 Water St</t>
  </si>
  <si>
    <t>Embassy Suites - Chicago Naperville - Tesla Destination</t>
  </si>
  <si>
    <t>1823 Abriter Ct</t>
  </si>
  <si>
    <t>Wildwood Tavern - Tesla Destination</t>
  </si>
  <si>
    <t xml:space="preserve">6480 W Touhy </t>
  </si>
  <si>
    <t>Advantage Kitchen &amp; Bath Gallery - Tesla Destination</t>
  </si>
  <si>
    <t>7850 N Milwaukee Ave</t>
  </si>
  <si>
    <t>My Place Hotel - North Aurora - Tesla Destination</t>
  </si>
  <si>
    <t>1000 Kilbery Ln</t>
  </si>
  <si>
    <t>Hardware Gastro Pub - Tesla Destination</t>
  </si>
  <si>
    <t>2000 W Orchard Rd</t>
  </si>
  <si>
    <t>Oak Brook Public Library - Tesla Destination</t>
  </si>
  <si>
    <t>600 Oak Brook Rd</t>
  </si>
  <si>
    <t>Village of Oak Brook - Soccer Club Lot - Tesla Destination</t>
  </si>
  <si>
    <t>700 Oak Brook Rd</t>
  </si>
  <si>
    <t>Quality Inn - Georgio's Banquets - Tesla Destination</t>
  </si>
  <si>
    <t>8800 W 159th St</t>
  </si>
  <si>
    <t>One Technology Plaza Parking Deck - Tesla Destination</t>
  </si>
  <si>
    <t>222 SW Adams St</t>
  </si>
  <si>
    <t>Machine Shed Restaurant - Rockford - Tesla Destination</t>
  </si>
  <si>
    <t>7475 E State St</t>
  </si>
  <si>
    <t>Thunder Bay Grille Rockford - Tesla Destination</t>
  </si>
  <si>
    <t>7652 Potawatomi Trail</t>
  </si>
  <si>
    <t>Loews - Chicago O'Hare - Tesla Destination</t>
  </si>
  <si>
    <t>5300 N River Rd</t>
  </si>
  <si>
    <t>Hyatt Regency - O'Hare - Tesla Destination</t>
  </si>
  <si>
    <t>9300 Bryn Mawr Ave</t>
  </si>
  <si>
    <t>Holiday Inn Express &amp; Suites - Salem - Tesla Destination</t>
  </si>
  <si>
    <t>102 Holiday Ln</t>
  </si>
  <si>
    <t>Fairfield Inn &amp; Suites - Chicago - Tesla Destination</t>
  </si>
  <si>
    <t>700 National Pkwy</t>
  </si>
  <si>
    <t>Homewood Suites - Chicago - Schaumburg - Tesla Destination</t>
  </si>
  <si>
    <t>815 American Ln</t>
  </si>
  <si>
    <t>Four Points by Sheraton - Chicago O'Hare Airport - Tesla Destination</t>
  </si>
  <si>
    <t>10249 W Irving Park Rd</t>
  </si>
  <si>
    <t>Mantra by Indian Garden - Tesla Destination</t>
  </si>
  <si>
    <t>9438 W Irving Park Rd</t>
  </si>
  <si>
    <t>Wingate by Wyndham - Tinley Park - Tesla Destination</t>
  </si>
  <si>
    <t>18421 N Creek Dr</t>
  </si>
  <si>
    <t>Waukegan National Airport - Tesla Destination</t>
  </si>
  <si>
    <t>2601 W Plane Rest Dr</t>
  </si>
  <si>
    <t>Waukegan Harbor &amp; Marina - Tesla Destination</t>
  </si>
  <si>
    <t>27 E Madison Ave</t>
  </si>
  <si>
    <t>St. Andrews Golf Club - Tesla Destination</t>
  </si>
  <si>
    <t>2241 IL-59</t>
  </si>
  <si>
    <t>Hoosier Park Racing and Casino - Tesla Destination</t>
  </si>
  <si>
    <t>4500 Dan Patch Cir</t>
  </si>
  <si>
    <t>Potawatomi Inn - Pokagon State Park - Tesla Destination</t>
  </si>
  <si>
    <t>6 Ln 100A Lake James</t>
  </si>
  <si>
    <t>Grant Street Inn - Tesla Destination</t>
  </si>
  <si>
    <t>310 N Grant St</t>
  </si>
  <si>
    <t>Joseph Decuis Farmstead - Tesla Destination</t>
  </si>
  <si>
    <t>6756 E 900 S</t>
  </si>
  <si>
    <t>Beef House Restaurant - Tesla Destination</t>
  </si>
  <si>
    <t>16501 N State Rd 63</t>
  </si>
  <si>
    <t>Fair Oaks Farms - Tesla Destination</t>
  </si>
  <si>
    <t>Bakerstreet Steakhouse - Tesla Destination</t>
  </si>
  <si>
    <t>4820 N Clinton St</t>
  </si>
  <si>
    <t>Sweetwater Sound - Tesla Destination</t>
  </si>
  <si>
    <t>5501 Highway 30 W</t>
  </si>
  <si>
    <t>Casa! Ristorante - Tesla Destination</t>
  </si>
  <si>
    <t>French Lick Resort - Tesla Destination</t>
  </si>
  <si>
    <t>8670 Highway 56</t>
  </si>
  <si>
    <t>French Lick</t>
  </si>
  <si>
    <t>New Oberpfalz Brewing - Tesla Destination</t>
  </si>
  <si>
    <t xml:space="preserve">121 E Main St </t>
  </si>
  <si>
    <t>Griffith</t>
  </si>
  <si>
    <t>Union Station Garage - Tesla Destination</t>
  </si>
  <si>
    <t>301 S Meridian St</t>
  </si>
  <si>
    <t>Merchants Garage - Tesla Destination</t>
  </si>
  <si>
    <t>327 North Illinois Garage - Tesla Destination</t>
  </si>
  <si>
    <t>327 N Illinois St</t>
  </si>
  <si>
    <t>Eddie Merlot's Prime Aged Beef &amp; Seafood - Tesla Destination</t>
  </si>
  <si>
    <t>3645 E 96th St</t>
  </si>
  <si>
    <t>Rick's Cafe Boatyard - Tesla Destination</t>
  </si>
  <si>
    <t>4050 Dandy Trail</t>
  </si>
  <si>
    <t>Global Parking System - Indianapolis Airport - Tesla Destination</t>
  </si>
  <si>
    <t>Schnitzelbank Restaurant - Hampton Inn - Jasper - Tesla Destination</t>
  </si>
  <si>
    <t>393 3rd Ave</t>
  </si>
  <si>
    <t>Fairfield Inn &amp; Suites - Louisville North - Tesla Destination</t>
  </si>
  <si>
    <t>619 N Shore Dr</t>
  </si>
  <si>
    <t>DoubleTree - Lafayette East - Tesla Destination</t>
  </si>
  <si>
    <t>155 Progress Dr</t>
  </si>
  <si>
    <t>Residence Inn - Lafayette - Tesla Destination</t>
  </si>
  <si>
    <t>3834 Grace Ln</t>
  </si>
  <si>
    <t>Tippecanoe Lake Country Club - Tesla Destination</t>
  </si>
  <si>
    <t>7245 N Kalorama Rd</t>
  </si>
  <si>
    <t>Daniel's Vineyard - Tesla Destination</t>
  </si>
  <si>
    <t>9061 N 700 W</t>
  </si>
  <si>
    <t>Spring Mill Inn - Spring Mill State Park - Tesla Destination</t>
  </si>
  <si>
    <t>3333 State Rd 60 E</t>
  </si>
  <si>
    <t>Abe Martin Lodge - Brown County State Park - Tesla Destination</t>
  </si>
  <si>
    <t>1405 State Highway 46 W</t>
  </si>
  <si>
    <t>The Brown County Inn and Conference Center - Tesla Destination</t>
  </si>
  <si>
    <t>51 State Rd 46 E</t>
  </si>
  <si>
    <t>The Pepin Mansion Historic Bed &amp; Breakfast - Tesla Destination</t>
  </si>
  <si>
    <t>1003 E Main St</t>
  </si>
  <si>
    <t>Victoria National - Tesla Destination</t>
  </si>
  <si>
    <t>2000 Victoria National Blvd</t>
  </si>
  <si>
    <t>Joseph Decuis Restaurant - Tesla Destination</t>
  </si>
  <si>
    <t>191 N Main St</t>
  </si>
  <si>
    <t>The Inn at Joseph Decuis - Tesla Destination</t>
  </si>
  <si>
    <t>492 N Main St</t>
  </si>
  <si>
    <t>Holiday World &amp; Splashin' Safari - Tesla Destination</t>
  </si>
  <si>
    <t>452 E Christmas Blvd</t>
  </si>
  <si>
    <t>Santa Claus</t>
  </si>
  <si>
    <t>LaSalle Grill - Tesla Destination</t>
  </si>
  <si>
    <t>115 W Colfax Ave</t>
  </si>
  <si>
    <t>Inn at Saint Mary's - Tesla Destination</t>
  </si>
  <si>
    <t>Canyon Inn - McCormick's Creek State Park - Tesla Destination</t>
  </si>
  <si>
    <t>250 McCormick Creek Park Rd</t>
  </si>
  <si>
    <t>Wyndham Garden Warsaw - Tesla Destination</t>
  </si>
  <si>
    <t>West Baden Springs Hotel - Tesla Destination</t>
  </si>
  <si>
    <t>Boot Hill Distillery - Tesla Destination</t>
  </si>
  <si>
    <t>501 W Spruce St</t>
  </si>
  <si>
    <t>Dodge City</t>
  </si>
  <si>
    <t>The Big Well Museum Visitor Info Center Greensburg - Tesla Destination</t>
  </si>
  <si>
    <t>315 S Sycamore St</t>
  </si>
  <si>
    <t>Hampton Inn - Hays - Tesla Destination</t>
  </si>
  <si>
    <t>4002 General Hays Rd</t>
  </si>
  <si>
    <t>Golden Eagle Casino - Tesla Destination</t>
  </si>
  <si>
    <t>1121 Goldfinch Rd</t>
  </si>
  <si>
    <t>Horton</t>
  </si>
  <si>
    <t>Homewood Suites - Kansas City Speedway - Tesla Destination</t>
  </si>
  <si>
    <t>10922 Parallel Pkwy</t>
  </si>
  <si>
    <t>Grinders High Noon - Tesla Destination</t>
  </si>
  <si>
    <t>206 Choctaw St</t>
  </si>
  <si>
    <t>Home2 Suites - Leavenworth - Downtown - Tesla Destination</t>
  </si>
  <si>
    <t>250 Delaware St</t>
  </si>
  <si>
    <t>Grinders Stonewall - Tesla Destination</t>
  </si>
  <si>
    <t>10240 Pflumm Rd</t>
  </si>
  <si>
    <t>Hampton Inn &amp; Suites - Liberal - Tesla Destination</t>
  </si>
  <si>
    <t>508 Hotel Dr</t>
  </si>
  <si>
    <t>Hampton Inn &amp; Suites - Pittsburg Kansas Crossing - Tesla Destination</t>
  </si>
  <si>
    <t>1285 S Highway 69</t>
  </si>
  <si>
    <t>Altenhofen Inn &amp; Suites - Tesla Destination</t>
  </si>
  <si>
    <t>1615 North St</t>
  </si>
  <si>
    <t>Hyatt Regency - Wichita - Tesla Destination</t>
  </si>
  <si>
    <t>400 W Waterman St</t>
  </si>
  <si>
    <t>Bourbon Manor Bed &amp; Breakfast Inn - Tesla Destination</t>
  </si>
  <si>
    <t>714 N 3rd St</t>
  </si>
  <si>
    <t>Bardstown</t>
  </si>
  <si>
    <t>Pinnacle View Inn Bed &amp; Breakfast - Tesla Destination</t>
  </si>
  <si>
    <t>491 Log Cabin Rd</t>
  </si>
  <si>
    <t>Courtyard Marriott - Bowling Green Convention Center - Tesla Destination</t>
  </si>
  <si>
    <t>1010 Wilkinson Trace</t>
  </si>
  <si>
    <t>Hilton Garden Inn - Bowling Green - Tesla Destination</t>
  </si>
  <si>
    <t>1020 Wilkinson Trace</t>
  </si>
  <si>
    <t>The Hotel SYNC - Tesla Destination</t>
  </si>
  <si>
    <t>518 Corvette Dr</t>
  </si>
  <si>
    <t>Cliffview Resort and Red River Gorge Zipline - Tesla Destination</t>
  </si>
  <si>
    <t>455 Cliffview Rd</t>
  </si>
  <si>
    <t>Hotel Covington - Tesla Destination</t>
  </si>
  <si>
    <t xml:space="preserve">638 Madison Ave </t>
  </si>
  <si>
    <t>Courtyard Marriott - Cincinnati Airport - Tesla Destination</t>
  </si>
  <si>
    <t>3990 Olympic Blvd</t>
  </si>
  <si>
    <t>Hilton Garden Inn - Louisville East - Tesla Destination</t>
  </si>
  <si>
    <t>1530 Alliant Ave</t>
  </si>
  <si>
    <t>Jeffersontown</t>
  </si>
  <si>
    <t>Griffin Gate Marriott Resort and Spa - Tesla Destination</t>
  </si>
  <si>
    <t>1800 Newtown Pike</t>
  </si>
  <si>
    <t>Homewood Suites - Lexington - Tesla Destination</t>
  </si>
  <si>
    <t>249 Ruccio Way</t>
  </si>
  <si>
    <t>Courtyard Marriott - Louisville Downtown - Tesla Destination</t>
  </si>
  <si>
    <t>100 S 2nd St</t>
  </si>
  <si>
    <t>Hampton Inn - Home2 Suites - Louisville - Tesla Destination</t>
  </si>
  <si>
    <t>1150 Forest Bridge Rd</t>
  </si>
  <si>
    <t>Hawthorn Suites by Wyndham - Louisville - Jeffersontown - Tesla Destination</t>
  </si>
  <si>
    <t>11762 Commonwealth Dr</t>
  </si>
  <si>
    <t>Wingate by Wyndham - Louisville East - Tesla Destination</t>
  </si>
  <si>
    <t>12301 Alliant Ct</t>
  </si>
  <si>
    <t>Residence Inn - Louisville Airport - Tesla Destination</t>
  </si>
  <si>
    <t>700 Phillips Ln</t>
  </si>
  <si>
    <t>21c Hotel - Louisville - Tesla Destination</t>
  </si>
  <si>
    <t>Kentucky Science Center - Tesla Destination</t>
  </si>
  <si>
    <t>727 W Main St</t>
  </si>
  <si>
    <t>Hampton Inn - Louisville Airport - Tesla Destination</t>
  </si>
  <si>
    <t>800 Phillips Ln</t>
  </si>
  <si>
    <t>Best Western - Eagles Inn - Tesla Destination</t>
  </si>
  <si>
    <t>110 Toms Dr</t>
  </si>
  <si>
    <t>Holiday Inn Express &amp; Suites - Mt Sterling North - Tesla Destination</t>
  </si>
  <si>
    <t>269 Evans Ave</t>
  </si>
  <si>
    <t>Mt Sterling</t>
  </si>
  <si>
    <t>SpringHill Suites - Murray - Tesla Destination</t>
  </si>
  <si>
    <t>1512 N 12th St</t>
  </si>
  <si>
    <t>Hampton Inn &amp; Suites - Newport - Cincinnati - Tesla Destination</t>
  </si>
  <si>
    <t>222 York St</t>
  </si>
  <si>
    <t>Best Western - Paducah Inn - Tesla Destination</t>
  </si>
  <si>
    <t>2960 Husband Rd</t>
  </si>
  <si>
    <t>Paducah</t>
  </si>
  <si>
    <t>La Quinta Inn &amp; Suites - Paducah - Tesla Destination</t>
  </si>
  <si>
    <t>3960 Coleman Crossing Cir</t>
  </si>
  <si>
    <t>A Storybook Inn - Tesla Destination</t>
  </si>
  <si>
    <t>The Ruin Bed &amp; Breakfast - Tesla Destination</t>
  </si>
  <si>
    <t>3629 McCracken Pike</t>
  </si>
  <si>
    <t>Town of Abita Springs - Tesla Destination</t>
  </si>
  <si>
    <t>22044 Main St</t>
  </si>
  <si>
    <t>Fairfield Inn &amp; Suites - Alexandria - Tesla Destination</t>
  </si>
  <si>
    <t>2830 S MacArthur Dr</t>
  </si>
  <si>
    <t>NOLA Motorsports Park - Tesla Destination</t>
  </si>
  <si>
    <t>11075 Nicolle Blvd</t>
  </si>
  <si>
    <t>Best Western Plus - Richmond Inn &amp; Suites - Tesla Destination</t>
  </si>
  <si>
    <t>2683 Energy Dr</t>
  </si>
  <si>
    <t>The Cook Hotel &amp; Conference Center at LSU - Tesla Destination</t>
  </si>
  <si>
    <t>3848 W Lakeshore Dr</t>
  </si>
  <si>
    <t>Crowne Plaza - Executive Center - Baton Rouge - Tesla Destination</t>
  </si>
  <si>
    <t>4728 Constitution Ave</t>
  </si>
  <si>
    <t>Staybridge Suites - Covington - Tesla Destination</t>
  </si>
  <si>
    <t>140 Holiday Blvd</t>
  </si>
  <si>
    <t>Comfort Inn &amp; Suites - Covington - Tesla Destination</t>
  </si>
  <si>
    <t>Southern Hotel - Tesla Destination</t>
  </si>
  <si>
    <t>428 E Boston St #200</t>
  </si>
  <si>
    <t>Best Western Plus - Houma Inn - Tesla Destination</t>
  </si>
  <si>
    <t>117 Linda Ann Ave</t>
  </si>
  <si>
    <t>Gray</t>
  </si>
  <si>
    <t>Candlewood Suites - Lake Charles South - Tesla Destination</t>
  </si>
  <si>
    <t>1105 W Prien Lake Rd</t>
  </si>
  <si>
    <t>Home2 Suites - Lake Charles - Tesla Destination</t>
  </si>
  <si>
    <t>1200 W Prien Lake Rd</t>
  </si>
  <si>
    <t>Best Western - La Place Inn - Tesla Destination</t>
  </si>
  <si>
    <t>The Ritz-Carlton - New Orleans - Tesla Destination</t>
  </si>
  <si>
    <t>921 Canal St</t>
  </si>
  <si>
    <t>Mandeville</t>
  </si>
  <si>
    <t>Holiday Inn - Metairie New Orleans Airport - Tesla Destination</t>
  </si>
  <si>
    <t>2261 N Causeway Blvd</t>
  </si>
  <si>
    <t>Hampton Inn &amp; Suites - Monroe - Tesla Destination</t>
  </si>
  <si>
    <t>5100 Frontage Rd</t>
  </si>
  <si>
    <t>Urban South Brewery - Tesla Destination</t>
  </si>
  <si>
    <t>1645 Tchoupitoulas St</t>
  </si>
  <si>
    <t>Aloft - New Orleans Downtown - Tesla Destination</t>
  </si>
  <si>
    <t>225 Baronne St</t>
  </si>
  <si>
    <t>Windsor Court Hotel - Tesla Destination</t>
  </si>
  <si>
    <t>Canal Street Inn - Tesla Destination</t>
  </si>
  <si>
    <t>Sheraton - New Orleans Hotel - Tesla Destination</t>
  </si>
  <si>
    <t>500 Canal St</t>
  </si>
  <si>
    <t>Loews - New Orleans Hotel - Tesla Destination</t>
  </si>
  <si>
    <t>300 Poydras St</t>
  </si>
  <si>
    <t xml:space="preserve">New Orleans </t>
  </si>
  <si>
    <t>Best Western Plus - Tesla Destination</t>
  </si>
  <si>
    <t>1011 Willow Glen Dr</t>
  </si>
  <si>
    <t>Ruston</t>
  </si>
  <si>
    <t>Hampton Inn - Ruston - Tesla Destination</t>
  </si>
  <si>
    <t>1315 N Trenton St</t>
  </si>
  <si>
    <t>Best Western - Casino Inn - Tesla Destination</t>
  </si>
  <si>
    <t>2466 Toomey Rd</t>
  </si>
  <si>
    <t>Fairfield Inn &amp; Suites - West Monroe - Tesla Destination</t>
  </si>
  <si>
    <t>606 Mane St</t>
  </si>
  <si>
    <t>West Monroe</t>
  </si>
  <si>
    <t>Swissbakers Inc. - Tesla Destination</t>
  </si>
  <si>
    <t>168 Western Ave</t>
  </si>
  <si>
    <t>Hampton Inn - Amesbury - Tesla Destination</t>
  </si>
  <si>
    <t>284 Elm St</t>
  </si>
  <si>
    <t>Amesbury</t>
  </si>
  <si>
    <t>DoubleTree - Cape Cod - Hyannis - Tesla Destination</t>
  </si>
  <si>
    <t>287 Iyannough Rd</t>
  </si>
  <si>
    <t>The Westin - Copley Place - Tesla Destination</t>
  </si>
  <si>
    <t>10 Huntington Ave</t>
  </si>
  <si>
    <t>W Boston Hotel &amp; Residences - Tesla Destination</t>
  </si>
  <si>
    <t>100 Stuart St</t>
  </si>
  <si>
    <t>Four Seasons Hotel - Boston - Tesla Destination</t>
  </si>
  <si>
    <t>200 Boylston St</t>
  </si>
  <si>
    <t>DoubleTree - Boston-Bayside - Tesla Destination</t>
  </si>
  <si>
    <t>240 Mount Vernon St</t>
  </si>
  <si>
    <t>Millennium Bostonian Hotel - Tesla Destination</t>
  </si>
  <si>
    <t>26 North St</t>
  </si>
  <si>
    <t>Sheraton - Boston Hotel - Tesla Destination</t>
  </si>
  <si>
    <t>39 Dalton St</t>
  </si>
  <si>
    <t>The Lenox Hotel - Tesla Destination</t>
  </si>
  <si>
    <t>61 Exeter St</t>
  </si>
  <si>
    <t>Mandarin Oriental - Boston - Tesla Destination</t>
  </si>
  <si>
    <t>776 Boylston St</t>
  </si>
  <si>
    <t>DoubleTree - Boston - Downtown - Tesla Destination</t>
  </si>
  <si>
    <t>821 Washington St</t>
  </si>
  <si>
    <t>Nine Zero Hotel - Tesla Destination</t>
  </si>
  <si>
    <t>90 Tremont St</t>
  </si>
  <si>
    <t>Captain Freeman Inn - Tesla Destination</t>
  </si>
  <si>
    <t>15 Breakwater Rd</t>
  </si>
  <si>
    <t>Trillium Brewing Co - Tesla Destination</t>
  </si>
  <si>
    <t>110 Shawmut St</t>
  </si>
  <si>
    <t>Residence Inn - Tesla Destination</t>
  </si>
  <si>
    <t>500 Memorial Dr</t>
  </si>
  <si>
    <t>Rectrix Aviation - Tesla Destination</t>
  </si>
  <si>
    <t>777 Virginia Rd</t>
  </si>
  <si>
    <t>The Harbor View Hotel - Tesla Destination</t>
  </si>
  <si>
    <t>131 N Water St</t>
  </si>
  <si>
    <t>Edgartown</t>
  </si>
  <si>
    <t>The Golf Club of Cape Cod - Tesla Destination</t>
  </si>
  <si>
    <t>132 Falmouth Rd</t>
  </si>
  <si>
    <t>The Palmer House Inn - Tesla Destination</t>
  </si>
  <si>
    <t>81 Palmer Ave</t>
  </si>
  <si>
    <t>Jiminy Peak Mountain Resort - Tesla Destination</t>
  </si>
  <si>
    <t>37 Corey Rd</t>
  </si>
  <si>
    <t>Wequassett Resort and Golf Club - Tesla Destination</t>
  </si>
  <si>
    <t>2173 MA-28</t>
  </si>
  <si>
    <t>Harwich</t>
  </si>
  <si>
    <t>Applegate Inn - Tesla Destination</t>
  </si>
  <si>
    <t>279 W Park St</t>
  </si>
  <si>
    <t>The Inn at Stockbridge - Tesla Destination</t>
  </si>
  <si>
    <t>30 East St</t>
  </si>
  <si>
    <t>Devonfield Inn - Tesla Destination</t>
  </si>
  <si>
    <t>85 Stockbridge Rd</t>
  </si>
  <si>
    <t>Brook Farm Inn - Tesla Destination</t>
  </si>
  <si>
    <t>Gateways Inn - Tesla Destination</t>
  </si>
  <si>
    <t>Cranwell Resort - Spa &amp; Golf Club - Tesla Destination</t>
  </si>
  <si>
    <t>55 Lee Rd</t>
  </si>
  <si>
    <t>Blantyre - Tesla Destination</t>
  </si>
  <si>
    <t>6 Blantyre Rd</t>
  </si>
  <si>
    <t>Birchwood Inn - Tesla Destination</t>
  </si>
  <si>
    <t>Hampton Terrace Inn - Tesla Destination</t>
  </si>
  <si>
    <t>91 Walker St</t>
  </si>
  <si>
    <t>Harbor Light Inn - Tesla Destination</t>
  </si>
  <si>
    <t>58 Washington St</t>
  </si>
  <si>
    <t>Marblehead</t>
  </si>
  <si>
    <t>Mashpee Commons - Tesla Destination</t>
  </si>
  <si>
    <t>22 Steeple St</t>
  </si>
  <si>
    <t>Mashpee</t>
  </si>
  <si>
    <t>The Westmoor Club - Tesla Destination</t>
  </si>
  <si>
    <t>10 Westmoor Ln</t>
  </si>
  <si>
    <t>Great Harbor Yacht Club - Tesla Destination</t>
  </si>
  <si>
    <t>96 Washington St</t>
  </si>
  <si>
    <t>Hampton Inn - Boston - Peabody - Tesla Destination</t>
  </si>
  <si>
    <t>59 Newbury St</t>
  </si>
  <si>
    <t>Peabody</t>
  </si>
  <si>
    <t>Mirbeau Inn &amp; Spa at the Pinehills - Tesla Destination</t>
  </si>
  <si>
    <t>Sage Inn &amp; Lounge - Tesla Destination</t>
  </si>
  <si>
    <t>336 Commercial St</t>
  </si>
  <si>
    <t>Isaiah Jones Homestead Bed &amp; Breakfast - Tesla Destination</t>
  </si>
  <si>
    <t>165 Main St</t>
  </si>
  <si>
    <t>Thorncroft Inn - Tesla Destination</t>
  </si>
  <si>
    <t>Vineyard Haven</t>
  </si>
  <si>
    <t>Airbnb - Newton 2 - Tesla Destination</t>
  </si>
  <si>
    <t>1 Gull Pond Rd</t>
  </si>
  <si>
    <t>The Orchards Hotel - Tesla Destination</t>
  </si>
  <si>
    <t>Inn at Horn Point - Tesla Destination</t>
  </si>
  <si>
    <t>100 Chesapeake Ave</t>
  </si>
  <si>
    <t>DoubleTree - Annapolis - Tesla Destination</t>
  </si>
  <si>
    <t>210 Holiday Ct</t>
  </si>
  <si>
    <t>Hyatt Regency - Baltimore - Tesla Destination</t>
  </si>
  <si>
    <t>Sheraton - Inner Harbor Hotel - Tesla Destination</t>
  </si>
  <si>
    <t>300 S Charles St</t>
  </si>
  <si>
    <t>Cazbar - Tesla Destination</t>
  </si>
  <si>
    <t>316 N Charles St</t>
  </si>
  <si>
    <t>Doubletree Inn - The Colonnade - Tesla Destination</t>
  </si>
  <si>
    <t>4 W University Pkwy</t>
  </si>
  <si>
    <t>DoubleTree - Hotel Bethesda - Tesla Destination</t>
  </si>
  <si>
    <t>8120 Wisconsin</t>
  </si>
  <si>
    <t>Black Water Baked Goods &amp; Coffee - Downtown Cambridge - Tesla Destination</t>
  </si>
  <si>
    <t>429 Race St</t>
  </si>
  <si>
    <t>Great Oak Manor - Tesla Destination</t>
  </si>
  <si>
    <t>10568 Cliff Rd</t>
  </si>
  <si>
    <t>Brampton Bed &amp; Breakfast Inn - Tesla Destination</t>
  </si>
  <si>
    <t>Hampton Inn &amp; Suites - Columbia - Tesla Destination</t>
  </si>
  <si>
    <t xml:space="preserve">7045 Minstrel Way </t>
  </si>
  <si>
    <t>SpringHill Suites - Columbia - Tesla Destination</t>
  </si>
  <si>
    <t xml:space="preserve">7055 Minstrel Way </t>
  </si>
  <si>
    <t>Ruddy Duck Brewery &amp; Grill - Tesla Destination</t>
  </si>
  <si>
    <t>13200 Dowell Rd</t>
  </si>
  <si>
    <t>Dowell</t>
  </si>
  <si>
    <t>Rocky Gap Casino Resort - Tesla Destination</t>
  </si>
  <si>
    <t xml:space="preserve">16701 Lakeview Rd NE </t>
  </si>
  <si>
    <t>Flintstone</t>
  </si>
  <si>
    <t>Savage River Lodge - Tesla Destination</t>
  </si>
  <si>
    <t>The Cornucopia Cafe - Tesla Destination</t>
  </si>
  <si>
    <t>The Narrows Restaurant - Tesla Destination</t>
  </si>
  <si>
    <t>3023 Kent Narrow Way S</t>
  </si>
  <si>
    <t>Hilton Garden Inn - Kent Island - Tesla Destination</t>
  </si>
  <si>
    <t>3206 Main St</t>
  </si>
  <si>
    <t>Holiday Inn Express - Baltimore - BWI Airport West - Tesla Destination</t>
  </si>
  <si>
    <t>7481 Ridge Rd</t>
  </si>
  <si>
    <t>Antietam Overlook Farm - Tesla Destination</t>
  </si>
  <si>
    <t>Black Bear Tavern and Restaurant - Tesla Destination</t>
  </si>
  <si>
    <t>102 Fort Dr</t>
  </si>
  <si>
    <t>Lake Pointe Inn - Tesla Destination</t>
  </si>
  <si>
    <t>Wilcom's Inn - Tesla Destination</t>
  </si>
  <si>
    <t>11234 Fingerboard Rd</t>
  </si>
  <si>
    <t>Black Ankle Vineyards - Tesla Destination</t>
  </si>
  <si>
    <t>14463 Black Ankle Rd</t>
  </si>
  <si>
    <t>Port House Grill - Tesla Destination</t>
  </si>
  <si>
    <t>15 N Main St</t>
  </si>
  <si>
    <t>Haley Farm Inn and Retreat Center - Tesla Destination</t>
  </si>
  <si>
    <t>16766 Garrett Hwy</t>
  </si>
  <si>
    <t>Ocean City Convention Center - Tesla Destination</t>
  </si>
  <si>
    <t>4001 Coastal Hwy</t>
  </si>
  <si>
    <t>Atlantic House Bed &amp; Breakfast - Tesla Destination</t>
  </si>
  <si>
    <t>501 N Baltimore Ave</t>
  </si>
  <si>
    <t>Holiday Inn - Oceanfront - Tesla Destination</t>
  </si>
  <si>
    <t>Princess Royale Hotel - Tesla Destination</t>
  </si>
  <si>
    <t>9100 Coastal Hwy</t>
  </si>
  <si>
    <t>Hilton Suites - Ocean City Oceanfront - Tesla Destination</t>
  </si>
  <si>
    <t>3200 N Baltimore Ave</t>
  </si>
  <si>
    <t xml:space="preserve">Ocean City </t>
  </si>
  <si>
    <t>Sandaway Waterfront Lodging - Tesla Destination</t>
  </si>
  <si>
    <t>103 W Strand Rd</t>
  </si>
  <si>
    <t>Airbnb - Washington House - Tesla Destination</t>
  </si>
  <si>
    <t>14754 Manahan Rd</t>
  </si>
  <si>
    <t>The Inn at Antietam - Tesla Destination</t>
  </si>
  <si>
    <t>220 E Main St</t>
  </si>
  <si>
    <t>Sharpsburg</t>
  </si>
  <si>
    <t>Chanceford Hall Bed &amp; Breakfast - Tesla Destination</t>
  </si>
  <si>
    <t>George Brooks House B &amp; B - Tesla Destination</t>
  </si>
  <si>
    <t>24500 Rolles Range Rd</t>
  </si>
  <si>
    <t>St. Michaels</t>
  </si>
  <si>
    <t>Old Brick Inn - Tesla Destination</t>
  </si>
  <si>
    <t xml:space="preserve">401 S Talbot St </t>
  </si>
  <si>
    <t>St. Michaels Winery - Tesla Destination</t>
  </si>
  <si>
    <t>609 S Talbot St</t>
  </si>
  <si>
    <t>Antrim 1844 Country House Hotel - Tesla Destination</t>
  </si>
  <si>
    <t>Best Western - Westminster - Tesla Destination</t>
  </si>
  <si>
    <t>451 WMC Dr</t>
  </si>
  <si>
    <t>Inn at Bay Ledge - Tesla Destination</t>
  </si>
  <si>
    <t>150 Sand Point Rd</t>
  </si>
  <si>
    <t>Ivy Manor Inn - Village Center - Tesla Destination</t>
  </si>
  <si>
    <t>194 Maine St</t>
  </si>
  <si>
    <t>The Acadia Hotel-Downtown - Tesla Destination</t>
  </si>
  <si>
    <t>20 Mount Desert St</t>
  </si>
  <si>
    <t>Queen Anne's Cottages by the Sea - Tesla Destination</t>
  </si>
  <si>
    <t>65 Shore Acres Rd</t>
  </si>
  <si>
    <t>Topside Inn - Tesla Destination</t>
  </si>
  <si>
    <t>60 McKown St</t>
  </si>
  <si>
    <t>Boothbay Harbor</t>
  </si>
  <si>
    <t>Shawnee Peak Ski Area - Tesla Destination</t>
  </si>
  <si>
    <t>119 Mountain Rd</t>
  </si>
  <si>
    <t>Flight Deck Brewing - Tesla Destination</t>
  </si>
  <si>
    <t>11 Atlantic Ave</t>
  </si>
  <si>
    <t>Camden Maine Stay Inn - Tesla Destination</t>
  </si>
  <si>
    <t>22 High St</t>
  </si>
  <si>
    <t>Lyman-Morse at Wayfarer Marine - Tesla Destination</t>
  </si>
  <si>
    <t>59 Sea St</t>
  </si>
  <si>
    <t>Inns at Blackberry Common - Tesla Destination</t>
  </si>
  <si>
    <t>82 Elm St</t>
  </si>
  <si>
    <t>Hawthorn Inn - Tesla Destination</t>
  </si>
  <si>
    <t>9 High St</t>
  </si>
  <si>
    <t>The Lodge at Camden Hills - Tesla Destination</t>
  </si>
  <si>
    <t>186 Belfast Rd</t>
  </si>
  <si>
    <t xml:space="preserve">Camden </t>
  </si>
  <si>
    <t>Inn by the Sea - Tesla Destination</t>
  </si>
  <si>
    <t>Sugarloaf - Tesla Destination</t>
  </si>
  <si>
    <t>5092 Access Rd</t>
  </si>
  <si>
    <t>Carrabassett Valley</t>
  </si>
  <si>
    <t>Castine Inn - Tesla Destination</t>
  </si>
  <si>
    <t>Castine</t>
  </si>
  <si>
    <t>Quisisana Resort - Tesla Destination</t>
  </si>
  <si>
    <t>42 Quisisana Dr</t>
  </si>
  <si>
    <t>Center Lovell</t>
  </si>
  <si>
    <t>Ocean Point Inn &amp; Resort - Tesla Destination</t>
  </si>
  <si>
    <t>191 Shore Rd</t>
  </si>
  <si>
    <t>East Boothbay</t>
  </si>
  <si>
    <t>Brewster House B&amp;B - Tesla Destination</t>
  </si>
  <si>
    <t>Kendall Tavern Inn B&amp;B - Tesla Destination</t>
  </si>
  <si>
    <t>213 Main St</t>
  </si>
  <si>
    <t>The Oxford House Inn - Tesla Destination</t>
  </si>
  <si>
    <t xml:space="preserve">548 Main St </t>
  </si>
  <si>
    <t>Fryeburg</t>
  </si>
  <si>
    <t>Blair Hill Inn - Moosehead Lake - Tesla Destination</t>
  </si>
  <si>
    <t>351 Lily Bay Rd</t>
  </si>
  <si>
    <t>Maple Hill Farm Inn &amp; Conference Center - Tesla Destination</t>
  </si>
  <si>
    <t>Stony Brook Recreation &amp; Campsite - Tesla Destination</t>
  </si>
  <si>
    <t>42 Powell Pl</t>
  </si>
  <si>
    <t>The Inn at English Meadows - Tesla Destination</t>
  </si>
  <si>
    <t>141 Port Rd</t>
  </si>
  <si>
    <t>The White Barn Inn - Tesla Destination</t>
  </si>
  <si>
    <t>37 Beach Ave</t>
  </si>
  <si>
    <t>Port Inn - Kennebunk - Tesla Destination</t>
  </si>
  <si>
    <t>The Edgewater Inn - Tesla Destination</t>
  </si>
  <si>
    <t>126 Ocean Ave</t>
  </si>
  <si>
    <t>The Breakwater Inn &amp; Spa - Tesla Destination</t>
  </si>
  <si>
    <t>27 Ocean Ave</t>
  </si>
  <si>
    <t>Maine Stay Inn and Cottages - Tesla Destination</t>
  </si>
  <si>
    <t>34 Maine St</t>
  </si>
  <si>
    <t>Captain Jefferds Inn - Tesla Destination</t>
  </si>
  <si>
    <t>5 Pearl St</t>
  </si>
  <si>
    <t>Yachtsman Lodge &amp; Marina - Tesla Destination</t>
  </si>
  <si>
    <t>59 Ocean Ave</t>
  </si>
  <si>
    <t>Captain Lord Mansion - Tesla Destination</t>
  </si>
  <si>
    <t>6 Pleasant St</t>
  </si>
  <si>
    <t>Nonantum Resort - Tesla Destination</t>
  </si>
  <si>
    <t>Lincolnville General Store - Tesla Destination</t>
  </si>
  <si>
    <t>269 Main St</t>
  </si>
  <si>
    <t>Lincolnville</t>
  </si>
  <si>
    <t>Featherbed Island House - Tesla Destination</t>
  </si>
  <si>
    <t>48 Renshaw Ln</t>
  </si>
  <si>
    <t>Machiasport</t>
  </si>
  <si>
    <t>Newcastle Inn - Tesla Destination</t>
  </si>
  <si>
    <t>Sunday River Resort - Tesla Destination</t>
  </si>
  <si>
    <t>23 S Ridge Rd</t>
  </si>
  <si>
    <t>Newry</t>
  </si>
  <si>
    <t>Deering Street Parking Lot - Tesla Destination</t>
  </si>
  <si>
    <t>2019-02-12 17:05:36 UTC</t>
  </si>
  <si>
    <t>The Dunes on the Waterfront - Tesla Destination</t>
  </si>
  <si>
    <t>518 Main St</t>
  </si>
  <si>
    <t>Cliff House Resort and Spa - Tesla Destination</t>
  </si>
  <si>
    <t>591 Shore Rd</t>
  </si>
  <si>
    <t>The Beachmere - Tesla Destination</t>
  </si>
  <si>
    <t>Fox Carlton Pond Sporting Campground - Tesla Destination</t>
  </si>
  <si>
    <t>35 Fox Carlton Pond Rd</t>
  </si>
  <si>
    <t>Phillips</t>
  </si>
  <si>
    <t>Wolf Cove Inn - Tesla Destination</t>
  </si>
  <si>
    <t>5 Jordan Shore Dr</t>
  </si>
  <si>
    <t>Hilton Garden Inn - Portland Downtown Waterfront - Tesla Destination</t>
  </si>
  <si>
    <t xml:space="preserve">65 Commercial St </t>
  </si>
  <si>
    <t>Pleasant Street Inn B&amp;B - Tesla Destination</t>
  </si>
  <si>
    <t>104 Pleasant St</t>
  </si>
  <si>
    <t>Rangeley</t>
  </si>
  <si>
    <t>250 Main Hotel - Tesla Destination</t>
  </si>
  <si>
    <t>Berry Manor Inn - Tesla Destination</t>
  </si>
  <si>
    <t>81 Talbot Ave</t>
  </si>
  <si>
    <t>Seal Cove Auto Museum - Tesla Destination</t>
  </si>
  <si>
    <t>1440 Tremont Rd</t>
  </si>
  <si>
    <t>Seal Cove</t>
  </si>
  <si>
    <t>Paris Autobarn LLC - Tesla Destination</t>
  </si>
  <si>
    <t>Days Inn - Wyndham Airport - Maine Mall - Tesla Destination</t>
  </si>
  <si>
    <t>461 Maine Mall Rd</t>
  </si>
  <si>
    <t>Howard Johnson Hotel South Portland - Tesla Destination</t>
  </si>
  <si>
    <t>675 Main St</t>
  </si>
  <si>
    <t>Seawall Motel - Tesla Destination</t>
  </si>
  <si>
    <t>Harbor Watch'Inn - Tesla Destination</t>
  </si>
  <si>
    <t>111 Minturn Rd</t>
  </si>
  <si>
    <t>Swans Island</t>
  </si>
  <si>
    <t>Medomak Camp - Tesla Destination</t>
  </si>
  <si>
    <t>178 Liberty Rd</t>
  </si>
  <si>
    <t>Haven By The Sea - Tesla Destination</t>
  </si>
  <si>
    <t>59 Church St</t>
  </si>
  <si>
    <t>Chewonki Foundation - Tesla Destination</t>
  </si>
  <si>
    <t>485 Chewonki Neck Rd</t>
  </si>
  <si>
    <t>Wiscasset</t>
  </si>
  <si>
    <t>Stones Throw - Tesla Destination</t>
  </si>
  <si>
    <t>123 Long Beach Ave</t>
  </si>
  <si>
    <t>ViewPoint Hotel - Tesla Destination</t>
  </si>
  <si>
    <t>229 Nubble Rd</t>
  </si>
  <si>
    <t>York Harbor Inn - Tesla Destination</t>
  </si>
  <si>
    <t>480 York St</t>
  </si>
  <si>
    <t>Grand Traverse Resort and Spa - Tesla Destination</t>
  </si>
  <si>
    <t xml:space="preserve">100 Grand Traverse Village Blvd </t>
  </si>
  <si>
    <t>Acme</t>
  </si>
  <si>
    <t>Airbnb - Ann Arbor - Tesla Destination</t>
  </si>
  <si>
    <t>217 S 7th St</t>
  </si>
  <si>
    <t>Sheraton - Ann Arbor Hotel - Tesla Destination</t>
  </si>
  <si>
    <t>Inn at Bay Harbor - Tesla Destination</t>
  </si>
  <si>
    <t>3600 Village Harbor Dr</t>
  </si>
  <si>
    <t>Bay Harbor</t>
  </si>
  <si>
    <t>The Townsend Hotel - Tesla Destination</t>
  </si>
  <si>
    <t>100 Townsend St</t>
  </si>
  <si>
    <t>Beau's Grillery - Tesla Destination</t>
  </si>
  <si>
    <t>4108 Maple Rd</t>
  </si>
  <si>
    <t>Boyne Mountain Resort - Tesla Destination</t>
  </si>
  <si>
    <t>1 Boyne Mountain Rd</t>
  </si>
  <si>
    <t>Boyne Falls</t>
  </si>
  <si>
    <t>Grand Rapids Ranch Bed &amp; Breakfast - Tesla Destination</t>
  </si>
  <si>
    <t>8769 E Paris Ave SE</t>
  </si>
  <si>
    <t>Bier Distillery - Tesla Destination</t>
  </si>
  <si>
    <t>5295 W River Dr NE</t>
  </si>
  <si>
    <t>#100</t>
  </si>
  <si>
    <t>Roostertail Entertainment Complex - Tesla Destination</t>
  </si>
  <si>
    <t>100 Marquette Dr</t>
  </si>
  <si>
    <t>Atheneum Suite Hotel - Tesla Destination</t>
  </si>
  <si>
    <t>1000 Brush Ave</t>
  </si>
  <si>
    <t>The Z Deck EFF - Tesla Destination</t>
  </si>
  <si>
    <t>1234 Library St</t>
  </si>
  <si>
    <t>One Detroit Center Garage - Tesla Destination</t>
  </si>
  <si>
    <t>500 Woodward Ave</t>
  </si>
  <si>
    <t>Financial District Garage - Tesla Destination</t>
  </si>
  <si>
    <t>730 Shelby</t>
  </si>
  <si>
    <t>Quality Inn &amp; Suites - Tesla Destination</t>
  </si>
  <si>
    <t>2603 N Lincoln Rd</t>
  </si>
  <si>
    <t>Escanaba</t>
  </si>
  <si>
    <t>Wayfarer Lodgings - Tesla Destination</t>
  </si>
  <si>
    <t>Stormcloud Brewing Co - Tesla Destination</t>
  </si>
  <si>
    <t>303 Main St</t>
  </si>
  <si>
    <t>Art's Tavern Annex - Tesla Destination</t>
  </si>
  <si>
    <t>6475 Western Ave</t>
  </si>
  <si>
    <t>JW Marriott - Grand Rapids - Tesla Destination</t>
  </si>
  <si>
    <t>235 Louis St NW</t>
  </si>
  <si>
    <t>Boyne Highlands Resort - Tesla Destination</t>
  </si>
  <si>
    <t>600 Highland Dr</t>
  </si>
  <si>
    <t>Harbor Springs</t>
  </si>
  <si>
    <t>Mackinaw City Marina - Tesla Destination</t>
  </si>
  <si>
    <t>107 S Huron Ave</t>
  </si>
  <si>
    <t>Mackinaw City</t>
  </si>
  <si>
    <t>Hampton Inn - Monroe - Tesla Destination</t>
  </si>
  <si>
    <t>1565 N Dixie Hwy</t>
  </si>
  <si>
    <t>Soaring Eagle Casino and Resort - Tesla Destination</t>
  </si>
  <si>
    <t>6800 E Soaring Eagle Blvd</t>
  </si>
  <si>
    <t>Adoba Hotel - Naubinway - Tesla Destination</t>
  </si>
  <si>
    <t>11655 W US-2</t>
  </si>
  <si>
    <t>Naubinway</t>
  </si>
  <si>
    <t>La Belle de la Riviere - Tesla Destination</t>
  </si>
  <si>
    <t>120 State Rd</t>
  </si>
  <si>
    <t>Newaygo</t>
  </si>
  <si>
    <t>Village of Northport - Tesla Destination</t>
  </si>
  <si>
    <t>Up2Go International - Tesla Destination</t>
  </si>
  <si>
    <t>120 W Main St</t>
  </si>
  <si>
    <t>#205</t>
  </si>
  <si>
    <t>Stafford's Bay View Inn - Tesla Destination</t>
  </si>
  <si>
    <t>Auburn Hills Marriott - Pontiac - Tesla Destination</t>
  </si>
  <si>
    <t>3600 Centerpoint Pkwy</t>
  </si>
  <si>
    <t>Pontiac</t>
  </si>
  <si>
    <t>Best Western - Port Huron - Tesla Destination</t>
  </si>
  <si>
    <t>2282 Water St</t>
  </si>
  <si>
    <t>Airway Fun Center - Tesla Destination</t>
  </si>
  <si>
    <t>5626 Portage Rd</t>
  </si>
  <si>
    <t>The Victoria Resort Bed &amp; Breakfast - Tesla Destination</t>
  </si>
  <si>
    <t>241 Oak St</t>
  </si>
  <si>
    <t>GingerMan Raceway - Tesla Destination</t>
  </si>
  <si>
    <t>61414 Phoenix Rd</t>
  </si>
  <si>
    <t>Inn at Black Star Farms - Tesla Destination</t>
  </si>
  <si>
    <t>10844 E Revold Rd</t>
  </si>
  <si>
    <t>Suttons Bay</t>
  </si>
  <si>
    <t>Crystal Mountain - Tesla Destination</t>
  </si>
  <si>
    <t>Sugar Beach Resort - Tesla Destination</t>
  </si>
  <si>
    <t>1773 US 31 N</t>
  </si>
  <si>
    <t>West Bay Beach Resort - Tesla Destination</t>
  </si>
  <si>
    <t>615 E Front St</t>
  </si>
  <si>
    <t>Hilton Garden Inn - Troy - Tesla Destination</t>
  </si>
  <si>
    <t>200 Wilshire Dr</t>
  </si>
  <si>
    <t>Cocoa Cottage Bed &amp; Breakfast - Tesla Destination</t>
  </si>
  <si>
    <t>223 S Mears Ave</t>
  </si>
  <si>
    <t>LochenHeath Golf Club - Tesla Destination</t>
  </si>
  <si>
    <t>Holiday Inn - Austin Conference Center - Tesla Destination</t>
  </si>
  <si>
    <t>1701 4th St NW</t>
  </si>
  <si>
    <t>Airbnb - Aurora - Tesla Destination</t>
  </si>
  <si>
    <t>5748 Giants Ridge Rd</t>
  </si>
  <si>
    <t>Biwabik</t>
  </si>
  <si>
    <t>Invictus Brewing Co - Tesla Destination</t>
  </si>
  <si>
    <t>2025 105th Ave NE</t>
  </si>
  <si>
    <t>TownePlace Suites - Minneapolis Mall of America - Tesla Destination</t>
  </si>
  <si>
    <t>2500 Lindau Ln</t>
  </si>
  <si>
    <t>Staybridge Suites - Minneapolis-Bloomington - Tesla Destination</t>
  </si>
  <si>
    <t>5150 American Blvd W</t>
  </si>
  <si>
    <t>Hampton Inn - Bloomington - Tesla Destination</t>
  </si>
  <si>
    <t>5400 American Blvd W</t>
  </si>
  <si>
    <t>AC Hotel - Bloomington - Mall of America - Tesla Destination</t>
  </si>
  <si>
    <t>8100 26th Ave S</t>
  </si>
  <si>
    <t>Buck Hill Ski Area - Tesla Destination</t>
  </si>
  <si>
    <t>GrandStay Hotel &amp; Suites Cannon Falls - Tesla Destination</t>
  </si>
  <si>
    <t>32027 Alexander Ct</t>
  </si>
  <si>
    <t>Cannon Falls</t>
  </si>
  <si>
    <t>White Eagle Resort - Tesla Destination</t>
  </si>
  <si>
    <t>3026 White Eagle Dr</t>
  </si>
  <si>
    <t>Cook</t>
  </si>
  <si>
    <t>Ludlow's Island Resort - Tesla Destination</t>
  </si>
  <si>
    <t>8166 Ludlow Rd</t>
  </si>
  <si>
    <t>Hilton Garden Inn - Minneapolis Eagan - Tesla Destination</t>
  </si>
  <si>
    <t>1975 Rahncliff Ct</t>
  </si>
  <si>
    <t>Staybridge Suites - Eagan Airport South - Mall Area - Tesla Destination</t>
  </si>
  <si>
    <t>4675 Rahncliff Rd</t>
  </si>
  <si>
    <t>Edina Galleria - Tesla Destination</t>
  </si>
  <si>
    <t>3510 Galleria</t>
  </si>
  <si>
    <t>Adventure Inn - Tesla Destination</t>
  </si>
  <si>
    <t>1145 E Sheridan St</t>
  </si>
  <si>
    <t>Ely</t>
  </si>
  <si>
    <t>Old Log Theatre with Cast &amp; Cru Restaurant - Tesla Destination</t>
  </si>
  <si>
    <t>5185 Meadville St</t>
  </si>
  <si>
    <t>Excelsior</t>
  </si>
  <si>
    <t>Holiday Inn Express - Golden Valley - Tesla Destination</t>
  </si>
  <si>
    <t>Bearskin Lodge - Tesla Destination</t>
  </si>
  <si>
    <t>Clay Coyote Gallery &amp; Pottery - Tesla Destination</t>
  </si>
  <si>
    <t>17614 240th St</t>
  </si>
  <si>
    <t>Holiday Inn Hotel &amp; Suites - St. Paul NE - Tesla Destination</t>
  </si>
  <si>
    <t>8511 Hudson Blvd</t>
  </si>
  <si>
    <t>Machine Shed Restaurant - Lake Elmo - Tesla Destination</t>
  </si>
  <si>
    <t>8515 Hudson Blvd N</t>
  </si>
  <si>
    <t>AmericInn Hotel &amp; Conference Center - Tesla Destination</t>
  </si>
  <si>
    <t>240 Stadium Rd</t>
  </si>
  <si>
    <t>Kato Escape Room - Tesla Destination</t>
  </si>
  <si>
    <t>619 S Front St</t>
  </si>
  <si>
    <t>Courtyard Marriott - Hotel &amp; Event Center - Tesla Destination</t>
  </si>
  <si>
    <t>901 Raintree Rd</t>
  </si>
  <si>
    <t>Courtyard Marriott - Maple Grove / Arbor Lakes - Tesla Destination</t>
  </si>
  <si>
    <t>11871 Fountains Way</t>
  </si>
  <si>
    <t>Hampton Inn - Minneapolis Northwest - Maple Grove - Tesla Destination</t>
  </si>
  <si>
    <t>7745 Elm Creek Blvd N</t>
  </si>
  <si>
    <t>Sleep Inn &amp; Suites -Marshall - Tesla Destination</t>
  </si>
  <si>
    <t>1300 Nwakama St</t>
  </si>
  <si>
    <t>Hyatt Regency - Minneapolis - Tesla Destination</t>
  </si>
  <si>
    <t>1300 Nicollet Mall</t>
  </si>
  <si>
    <t>Renaissance - Minneapolis Hotel - Tesla Destination</t>
  </si>
  <si>
    <t>225 S 3rd St</t>
  </si>
  <si>
    <t>Crowne Plaza - Minneapolis Northstar Downtown - Tesla Destination</t>
  </si>
  <si>
    <t>618 2nd Ave S</t>
  </si>
  <si>
    <t>Hampton Inn &amp; Suites - Minneapolis West - Minnetonka - Tesla Destination</t>
  </si>
  <si>
    <t>10600 Wayzata Blvd</t>
  </si>
  <si>
    <t>GrandStay Hotel &amp; Suites Montevideo - Tesla Destination</t>
  </si>
  <si>
    <t xml:space="preserve">1805 E Highway 7 </t>
  </si>
  <si>
    <t>Dacotah Ridge Golf Club - Tesla Destination</t>
  </si>
  <si>
    <t>31042 County Rd 2</t>
  </si>
  <si>
    <t>Morton</t>
  </si>
  <si>
    <t>Jackpot Junction Casino - Tesla Destination</t>
  </si>
  <si>
    <t>39375 County Rd 24</t>
  </si>
  <si>
    <t>Homewood Suites - Minneapolis-New Brighton - Tesla Destination</t>
  </si>
  <si>
    <t>1815 Old Highway 8 NW</t>
  </si>
  <si>
    <t>Parkview Medical Clinic - Tesla Destination</t>
  </si>
  <si>
    <t>1400 1st St NE</t>
  </si>
  <si>
    <t>Owatonna Public Utilities - Tesla Destination</t>
  </si>
  <si>
    <t>128 Vine St W</t>
  </si>
  <si>
    <t>Holiday Inn &amp; Suites - Owatonna - Tesla Destination</t>
  </si>
  <si>
    <t>2365 43rd St NW</t>
  </si>
  <si>
    <t>St. James Hotel - Tesla Destination</t>
  </si>
  <si>
    <t>406 Main St</t>
  </si>
  <si>
    <t>TownePlace Suites - Rochester - Tesla Destination</t>
  </si>
  <si>
    <t>2829 43rd St NW</t>
  </si>
  <si>
    <t>La Quinta Inn &amp; Suites - Rochester - Tesla Destination</t>
  </si>
  <si>
    <t>4353 Canal Pl SE</t>
  </si>
  <si>
    <t>Home2 Suites - Roseville Minneapolis - Tesla Destination</t>
  </si>
  <si>
    <t>2020 Iona Ln W</t>
  </si>
  <si>
    <t>Holiday Inn Express - Roseville - St. Paul - Tesla Destination</t>
  </si>
  <si>
    <t>2715 Long Lake Rd</t>
  </si>
  <si>
    <t>Holiday Inn Express &amp; Suites - Minneapolis SW - Shakopee - Tesla Destination</t>
  </si>
  <si>
    <t>4550 12th Ave E</t>
  </si>
  <si>
    <t>Grandstay New London - Tesla Destination</t>
  </si>
  <si>
    <t>15980 Highway 23 NE</t>
  </si>
  <si>
    <t>Spicer</t>
  </si>
  <si>
    <t>AC Hotel - Minneapolis West End - Tesla Destination</t>
  </si>
  <si>
    <t>Hampton Inn &amp; Suites - Downtown St. Paul - Tesla Destination</t>
  </si>
  <si>
    <t>200 W 7th St</t>
  </si>
  <si>
    <t>Timberlake Hotel - Tesla Destination</t>
  </si>
  <si>
    <t>1212 2nd Ave NE</t>
  </si>
  <si>
    <t>Staples</t>
  </si>
  <si>
    <t>Wild Mountain Ski &amp; Snow Board Area - Tesla Destination</t>
  </si>
  <si>
    <t>37200 Wild Mountain Rd</t>
  </si>
  <si>
    <t>Taylors Falls</t>
  </si>
  <si>
    <t>Lutsen Resort - Tesla Destination</t>
  </si>
  <si>
    <t>5700 W Highway 61</t>
  </si>
  <si>
    <t>Tofte</t>
  </si>
  <si>
    <t>Grand Superior Lodge - Tesla Destination</t>
  </si>
  <si>
    <t>Larsmont Cottages - Tesla Destination</t>
  </si>
  <si>
    <t>596 Larsmont Way</t>
  </si>
  <si>
    <t>La Quinta Inn &amp; Suites - Woodbury - Tesla Destination</t>
  </si>
  <si>
    <t>700 Bielenberg Dr</t>
  </si>
  <si>
    <t>Best Western Plus - Bolivar Hotel &amp; Suites - Tesla Destination</t>
  </si>
  <si>
    <t>777 E San Martin St</t>
  </si>
  <si>
    <t>Bolivar</t>
  </si>
  <si>
    <t>Best Western - Center Pointe Inn - Tesla Destination</t>
  </si>
  <si>
    <t>3215 W 76 Country Blvd</t>
  </si>
  <si>
    <t>Best Western Plus - Landing View - Tesla Destination</t>
  </si>
  <si>
    <t>403 W Main</t>
  </si>
  <si>
    <t>Comfort Inn &amp; Suites - Branson - Tesla Destination</t>
  </si>
  <si>
    <t>5150 Gretna Rd</t>
  </si>
  <si>
    <t>Car Craft - Tesla Destination</t>
  </si>
  <si>
    <t>47 Caprice Dr</t>
  </si>
  <si>
    <t>Golden Valley Memorial Healthcare - Tesla Destination</t>
  </si>
  <si>
    <t>1600 N 2nd St</t>
  </si>
  <si>
    <t>The Tiger Hotel - Tesla Destination</t>
  </si>
  <si>
    <t>Holiday Inn Express &amp; Suites - St. Louis West - Fenton - Tesla Destination</t>
  </si>
  <si>
    <t>1848 Bowles Ave</t>
  </si>
  <si>
    <t>Candlewood Suites - Joplin - Tesla Destination</t>
  </si>
  <si>
    <t>3512 S Rangeline Rd</t>
  </si>
  <si>
    <t>TownePlace Suites - Joplin - Tesla Destination</t>
  </si>
  <si>
    <t>4026 S Arizona Ave</t>
  </si>
  <si>
    <t>The Raphael Hotel - Tesla Destination</t>
  </si>
  <si>
    <t>Starlight Theatre - Tesla Destination</t>
  </si>
  <si>
    <t>4600 Starlight Rd</t>
  </si>
  <si>
    <t>Holiday Inn Express &amp; Suites - Kingdom City - Tesla Destination</t>
  </si>
  <si>
    <t>3257 Country Rd 211</t>
  </si>
  <si>
    <t>Kingdom City</t>
  </si>
  <si>
    <t>Hampton Inn - Kirksville - Tesla Destination</t>
  </si>
  <si>
    <t>2604 N Baltimore St</t>
  </si>
  <si>
    <t>Depot Inn and Suites - Tesla Destination</t>
  </si>
  <si>
    <t>Sunshine Daydream - Tesla Destination</t>
  </si>
  <si>
    <t>1395 Bagnell Dam Blvd</t>
  </si>
  <si>
    <t>Lake Ozark</t>
  </si>
  <si>
    <t>Jowler Creek Vineyard &amp; Winery - Tesla Destination</t>
  </si>
  <si>
    <t>16905 Jowler Creek Rd</t>
  </si>
  <si>
    <t>Town of Rich Hill - Tesla Destination</t>
  </si>
  <si>
    <t>908 E Park Ave</t>
  </si>
  <si>
    <t>Gasconade Hills Resort - Tesla Destination</t>
  </si>
  <si>
    <t>28425 Spring Rd</t>
  </si>
  <si>
    <t>Yates House Bed &amp; Breakfast - Tesla Destination</t>
  </si>
  <si>
    <t>305 2nd St</t>
  </si>
  <si>
    <t>Rocheport</t>
  </si>
  <si>
    <t>TownePlace Suites - Springfield - Tesla Destination</t>
  </si>
  <si>
    <t>2009 S National Ave</t>
  </si>
  <si>
    <t>Houlihan's South - Tesla Destination</t>
  </si>
  <si>
    <t>2110 E Republic Rd</t>
  </si>
  <si>
    <t>Farmer's Park - Tesla Destination</t>
  </si>
  <si>
    <t>2144 E Republic Rd</t>
  </si>
  <si>
    <t>Greenstay Hotel &amp; Suites - Springfield - Tesla Destination</t>
  </si>
  <si>
    <t>222 N Ingram Mill Ave</t>
  </si>
  <si>
    <t>DoubleTree - Springfield - Tesla Destination</t>
  </si>
  <si>
    <t>Best Western Plus - Coach House - Tesla Destination</t>
  </si>
  <si>
    <t>2535 N Glenstone Ave</t>
  </si>
  <si>
    <t>Hotel Vandivort - Tesla Destination</t>
  </si>
  <si>
    <t>305 E Walnut St</t>
  </si>
  <si>
    <t>Hilton Garden Inn - Springfield - Tesla Destination</t>
  </si>
  <si>
    <t>Best Western Plus - Springfield Airport Inn - Tesla Destination</t>
  </si>
  <si>
    <t>4445 W Chestnut Expy</t>
  </si>
  <si>
    <t>SOSC 4000 Block Parking Garage - Tesla Destination</t>
  </si>
  <si>
    <t>SOSC 3000 Block Parking Garage	 - Tesla Destination</t>
  </si>
  <si>
    <t>380 Mulholland Dr</t>
  </si>
  <si>
    <t>Greenstay Hotel &amp; Suites - St James - Tesla Destination</t>
  </si>
  <si>
    <t>The Ritz-Carlton - St. Louis - Tesla Destination</t>
  </si>
  <si>
    <t>100 Carondelet Plaza</t>
  </si>
  <si>
    <t>Magnolia Hotel St. Louis - Tesla Destination</t>
  </si>
  <si>
    <t>421 N 8th St</t>
  </si>
  <si>
    <t>Four Seasons Hotel - St. Louis - Tesla Destination</t>
  </si>
  <si>
    <t>999 N 2nd St</t>
  </si>
  <si>
    <t>Hilton - St. Louis Airport - Tesla Destination</t>
  </si>
  <si>
    <t>10330 Natural Bridge Rd</t>
  </si>
  <si>
    <t>Marriott - St. Louis Airport - Tesla Destination</t>
  </si>
  <si>
    <t>10700 Pear Tree Dr</t>
  </si>
  <si>
    <t>La Quinta Inn &amp; Suites - St. Louis Westport - Tesla Destination</t>
  </si>
  <si>
    <t>11805 Lackland Rd</t>
  </si>
  <si>
    <t>Best Western - Kirkwood Inn - Tesla Destination</t>
  </si>
  <si>
    <t>1200 S Kirkwood Rd</t>
  </si>
  <si>
    <t>Hampton Inn &amp; Suites - Clayton - St. Louis Galleria - Tesla Destination</t>
  </si>
  <si>
    <t>216 N Meramec Ave</t>
  </si>
  <si>
    <t>Hampton Inn - St. Louis - Downtown - Tesla Destination</t>
  </si>
  <si>
    <t>333 Washington Ave</t>
  </si>
  <si>
    <t>Urban Chestnut Grove Brewery and Bierhall - Tesla Destination</t>
  </si>
  <si>
    <t>4465 Manchester Ave</t>
  </si>
  <si>
    <t>Renaissance - St. Louis Airport Hotel - Tesla Destination</t>
  </si>
  <si>
    <t>9801 Natural Bridge Rd</t>
  </si>
  <si>
    <t>7C's Winery - Tesla Destination</t>
  </si>
  <si>
    <t>502 E 560th Rd</t>
  </si>
  <si>
    <t>Walnut Grove</t>
  </si>
  <si>
    <t>Hampton Inn - West Plains - Tesla Destination</t>
  </si>
  <si>
    <t>1064 London Ln</t>
  </si>
  <si>
    <t>West Plains</t>
  </si>
  <si>
    <t>Cannella - Tesla Destination</t>
  </si>
  <si>
    <t>1113 Highway 90</t>
  </si>
  <si>
    <t>Bay St. Louis</t>
  </si>
  <si>
    <t>Edgewater Mall - Tesla Destination</t>
  </si>
  <si>
    <t>2600 Beach Blvd</t>
  </si>
  <si>
    <t>Harrah's Gulf Coast - Tesla Destination</t>
  </si>
  <si>
    <t>280 Beach Blvd</t>
  </si>
  <si>
    <t>Beau Rivage Resort &amp; Casino - Garage 2nd Floor - Tesla Destination</t>
  </si>
  <si>
    <t>875 Beach Blvd</t>
  </si>
  <si>
    <t>DoubleTree - Hotel Biloxi - Tesla Destination</t>
  </si>
  <si>
    <t>940 Beach Blvd</t>
  </si>
  <si>
    <t>Hampton Inn &amp; Suites - Columbus - Tesla Destination</t>
  </si>
  <si>
    <t>1915 6th St N</t>
  </si>
  <si>
    <t>Courtyard Marriott - Columbus - Tesla Destination</t>
  </si>
  <si>
    <t>1995 6th St N</t>
  </si>
  <si>
    <t>Fairfield Inn &amp; Suites - Columbus - Tesla Destination</t>
  </si>
  <si>
    <t>2011 6th St N</t>
  </si>
  <si>
    <t>Island View Casino Resort - North Garage - 2nd Floor - Tesla Destination</t>
  </si>
  <si>
    <t>3300 W Beach Blvd</t>
  </si>
  <si>
    <t>Island View Casino Resort - South Garage - Third Floor - Tesla Destination</t>
  </si>
  <si>
    <t>3305 W Beach Blvd</t>
  </si>
  <si>
    <t>Hampton Inn - Hernando - Tesla Destination</t>
  </si>
  <si>
    <t>2675 McIngvale Rd</t>
  </si>
  <si>
    <t>Hernando</t>
  </si>
  <si>
    <t>Old Capitol Inn - Tesla Destination</t>
  </si>
  <si>
    <t>226 N State St</t>
  </si>
  <si>
    <t>Holiday Inn Express &amp; Suites - Jackson Downtown - Tesla Destination</t>
  </si>
  <si>
    <t>310 Greymont St</t>
  </si>
  <si>
    <t>Fairfield Inn &amp; Suites - Jackson - Tesla Destination</t>
  </si>
  <si>
    <t>5723 Interstate 55</t>
  </si>
  <si>
    <t>Fairview Inn - Tesla Destination</t>
  </si>
  <si>
    <t>734 Fairview St</t>
  </si>
  <si>
    <t>Lazy Magnolia Brewery - Tesla Destination</t>
  </si>
  <si>
    <t xml:space="preserve">7030 Roscoe Turner Rd </t>
  </si>
  <si>
    <t>Kiln</t>
  </si>
  <si>
    <t>Tru by Hilton - Meridian - Tesla Destination</t>
  </si>
  <si>
    <t>519 Azalea Dr</t>
  </si>
  <si>
    <t>Holiday Inn Express &amp; Suites - Natchez South - Tesla Destination</t>
  </si>
  <si>
    <t>639 S Canal St</t>
  </si>
  <si>
    <t>Natchez</t>
  </si>
  <si>
    <t>Devereaux Shields House - Tesla Destination</t>
  </si>
  <si>
    <t>709 N Union St</t>
  </si>
  <si>
    <t>Graduate Hotel - Oxford - Tesla Destination</t>
  </si>
  <si>
    <t>400 N Lamar Blvd</t>
  </si>
  <si>
    <t>SpringHill Suites - Jackson/Ridgeland - Tesla Destination</t>
  </si>
  <si>
    <t>121 Southtowne Ave</t>
  </si>
  <si>
    <t>Embassy Suites - Jackson - North/Ridgeland - Tesla Destination</t>
  </si>
  <si>
    <t>200 Township Pl</t>
  </si>
  <si>
    <t>Homewood Suites - Southaven - Tesla Destination</t>
  </si>
  <si>
    <t>135 Homewood Dr</t>
  </si>
  <si>
    <t>Southhaven</t>
  </si>
  <si>
    <t>Hampton Inn - Starkville - Tesla Destination</t>
  </si>
  <si>
    <t>700 MS-12</t>
  </si>
  <si>
    <t>Starkville</t>
  </si>
  <si>
    <t>Comfort Suites - Starkville - Tesla Destination</t>
  </si>
  <si>
    <t>801 Russell St</t>
  </si>
  <si>
    <t>Red Roof Inn - Tupelo - Tesla Destination</t>
  </si>
  <si>
    <t>1516 McCullough Blvd</t>
  </si>
  <si>
    <t>Hilton Garden Inn - Tupelo - Tesla Destination</t>
  </si>
  <si>
    <t>363 E Main St</t>
  </si>
  <si>
    <t>Big Sky Resort Summit Hotel - Tesla Destination</t>
  </si>
  <si>
    <t>60 Big Sky Resort Rd</t>
  </si>
  <si>
    <t>Big Sky</t>
  </si>
  <si>
    <t>SpringHill Suites - Great Falls - Tesla Destination</t>
  </si>
  <si>
    <t>421 3rd St NW</t>
  </si>
  <si>
    <t>Great Falls</t>
  </si>
  <si>
    <t>The Resort at Paws Up - Tesla Destination</t>
  </si>
  <si>
    <t>40060 Paws Up Rd</t>
  </si>
  <si>
    <t>Greenough</t>
  </si>
  <si>
    <t>Suds Hut Famous Chicken &amp; Casino - Tesla Destination</t>
  </si>
  <si>
    <t>Home2 Suites - Helena - Tesla Destination</t>
  </si>
  <si>
    <t>3325 N Sanders St</t>
  </si>
  <si>
    <t>Red Lion Hotel - Kalispell - Tesla Destination</t>
  </si>
  <si>
    <t>20 N Main St</t>
  </si>
  <si>
    <t>Kalispell</t>
  </si>
  <si>
    <t>Lake McDonald Lodge Post Office - Tesla Destination</t>
  </si>
  <si>
    <t>288 Lake McDonald Lodge Loop Rd</t>
  </si>
  <si>
    <t>Lake McDonald</t>
  </si>
  <si>
    <t>Gibson Mansion Bed &amp; Breakfast - Tesla Destination</t>
  </si>
  <si>
    <t>823 39th St</t>
  </si>
  <si>
    <t>The Ranch at Rock Creek - Tesla Destination</t>
  </si>
  <si>
    <t>79 Carriage House Ln</t>
  </si>
  <si>
    <t>Philipsburg</t>
  </si>
  <si>
    <t>City of Red Lodge - Tesla Destination</t>
  </si>
  <si>
    <t>305 N Oakes Ave</t>
  </si>
  <si>
    <t>Red Lodge</t>
  </si>
  <si>
    <t>Yodeler Motel - Tesla Destination</t>
  </si>
  <si>
    <t>601 S Broadway Ave</t>
  </si>
  <si>
    <t>Gray Wolf Inn and Suites - Tesla Destination</t>
  </si>
  <si>
    <t>Holiday Inn - West Yellowstone - Tesla Destination</t>
  </si>
  <si>
    <t>315 Yellowstone Ave</t>
  </si>
  <si>
    <t>The Lodge at Whitefish Lake - Tesla Destination</t>
  </si>
  <si>
    <t>1380 Wisconsin Ave</t>
  </si>
  <si>
    <t>Whitefish</t>
  </si>
  <si>
    <t>Whitefish TLC Bed &amp; Breakfast - Tesla Destination</t>
  </si>
  <si>
    <t>178 E Blanchard Lake Rd</t>
  </si>
  <si>
    <t>22 - Tesla Destination</t>
  </si>
  <si>
    <t>22 Lupfer Ave</t>
  </si>
  <si>
    <t>Bunn House Boutique Hotel - Tesla Destination</t>
  </si>
  <si>
    <t>15 Clayton St</t>
  </si>
  <si>
    <t>Hyatt Place - Downtown Asheville - Tesla Destination</t>
  </si>
  <si>
    <t>199 Haywood St</t>
  </si>
  <si>
    <t>Omni - Grove Park Inn - Tesla Destination</t>
  </si>
  <si>
    <t xml:space="preserve">290 Macon Ave </t>
  </si>
  <si>
    <t>Albemarle Inn - Tesla Destination</t>
  </si>
  <si>
    <t>Grand Bohemian Hotel - Asheville - Tesla Destination</t>
  </si>
  <si>
    <t>11 Boston Way</t>
  </si>
  <si>
    <t xml:space="preserve">Asheville </t>
  </si>
  <si>
    <t>The Mast Farm Inn - Tesla Destination</t>
  </si>
  <si>
    <t>2543 Broadstone Rd</t>
  </si>
  <si>
    <t>Banner Elk</t>
  </si>
  <si>
    <t>Pecan Tree Inn - Tesla Destination</t>
  </si>
  <si>
    <t>116 Queen St</t>
  </si>
  <si>
    <t>The Boathouse at Front Street Village - Tesla Destination</t>
  </si>
  <si>
    <t>Old Stone Steakhouse - Tesla Destination</t>
  </si>
  <si>
    <t>23 S Main St</t>
  </si>
  <si>
    <t>Belmont</t>
  </si>
  <si>
    <t>Hampton Inn - Benson - Tesla Destination</t>
  </si>
  <si>
    <t>100 Water Pl Landing</t>
  </si>
  <si>
    <t>Hemlock Inn - Tesla Destination</t>
  </si>
  <si>
    <t>134 Morris St</t>
  </si>
  <si>
    <t>Blowing Rock</t>
  </si>
  <si>
    <t>Chetola Resort at Blowing Rock - Tesla Destination</t>
  </si>
  <si>
    <t>185 Chetola Lake Dr</t>
  </si>
  <si>
    <t>The Inn at Ragged Gardens - Best Cellar Restaurant - Tesla Destination</t>
  </si>
  <si>
    <t>203 Sunset Dr</t>
  </si>
  <si>
    <t>Mountainaire Inn &amp; Log Cabins - Tesla Destination</t>
  </si>
  <si>
    <t>827 Main St</t>
  </si>
  <si>
    <t>Canyons Historic Restaurant and Bar - Tesla Destination</t>
  </si>
  <si>
    <t>8960 Valley Blvd Highway 321</t>
  </si>
  <si>
    <t>Makoto's Japanese Steakhouse &amp; Sushi Bar - Tesla Destination</t>
  </si>
  <si>
    <t>Brevard College - Appalachian Coffee Co - Tesla Destination</t>
  </si>
  <si>
    <t>Brevard College - Sims Art Center - Tesla Destination</t>
  </si>
  <si>
    <t>55 E Campus Dr</t>
  </si>
  <si>
    <t>Country Inn &amp; Suites - Burlington - Tesla Destination</t>
  </si>
  <si>
    <t>The Inn on Pamlico Sound - Tesla Destination</t>
  </si>
  <si>
    <t>49684 Highway 12</t>
  </si>
  <si>
    <t>Carteret Crossing Shopping Center - Tesla Destination</t>
  </si>
  <si>
    <t>313 WB McLean Dr</t>
  </si>
  <si>
    <t>Cape Carteret</t>
  </si>
  <si>
    <t>The Umstead Hotel and Spa - Tesla Destination</t>
  </si>
  <si>
    <t>The Mayton Inn - Tesla Destination</t>
  </si>
  <si>
    <t>301 S Academy St</t>
  </si>
  <si>
    <t>The Ugly Dog Public House - Cashiers - Tesla Destination</t>
  </si>
  <si>
    <t>25 Frank Allen Rd</t>
  </si>
  <si>
    <t>Cashiers</t>
  </si>
  <si>
    <t>Hyatt Place - Chapel Hill Southern Village - Tesla Destination</t>
  </si>
  <si>
    <t>1090 Highway 15 501 S</t>
  </si>
  <si>
    <t>The Inn at Governors Club - Tesla Destination</t>
  </si>
  <si>
    <t>The Carolina Inn - Tesla Destination</t>
  </si>
  <si>
    <t>211 Pittsboro St</t>
  </si>
  <si>
    <t>The Franklin Hotel - Chapel Hill - Tesla Destination</t>
  </si>
  <si>
    <t>311 W Franklin St</t>
  </si>
  <si>
    <t>SpringHill Suites - Charlotte Ballantyne Area - Tesla Destination</t>
  </si>
  <si>
    <t>12325 Johnston Rd</t>
  </si>
  <si>
    <t>Aloft - Charlotte Ballantyne - Tesla Destination</t>
  </si>
  <si>
    <t>13139 Ballantyne Corporate Pl</t>
  </si>
  <si>
    <t>Embassy Suites - Charlotte Ayrsley - Tesla Destination</t>
  </si>
  <si>
    <t>1917 Ayrsley Town Blvd</t>
  </si>
  <si>
    <t>Homewood Suites - Charlotte Ayresly - Tesla Destination</t>
  </si>
  <si>
    <t>1921 Ayrsley Town Blvd</t>
  </si>
  <si>
    <t>Hyatt Place - Charlotte Downtown - Tesla Destination</t>
  </si>
  <si>
    <t>222 S Caldwell St</t>
  </si>
  <si>
    <t>Renaissance - Charlotte Suites Hotel - Tesla Destination</t>
  </si>
  <si>
    <t>2800 Coliseum Centre Dr</t>
  </si>
  <si>
    <t>Wingate - Charlotte Airport I-85/I-485 - Tesla Destination</t>
  </si>
  <si>
    <t>4238 Business Center Dr</t>
  </si>
  <si>
    <t>Le Meridien - Charlotte Hotel - Tesla Destination</t>
  </si>
  <si>
    <t>555 S McDowell St</t>
  </si>
  <si>
    <t>Crowne Plaza - Charlotte Executive Park - Tesla Destination</t>
  </si>
  <si>
    <t>5700 Westpark Dr</t>
  </si>
  <si>
    <t>DoubleTree - Hotel Charlotte - Tesla Destination</t>
  </si>
  <si>
    <t>895 W Trade St</t>
  </si>
  <si>
    <t>Residence Inn &amp; Courtyard - Charlotte North - Tesla Destination</t>
  </si>
  <si>
    <t>9110 Harris Corners Pkwy</t>
  </si>
  <si>
    <t>Cherokee Welcome Center - Tesla Destination</t>
  </si>
  <si>
    <t xml:space="preserve">Cherokee </t>
  </si>
  <si>
    <t>Western Carolina University - Lot 30 - Tesla Destination</t>
  </si>
  <si>
    <t>The Waterfront Shops - Tesla Destination</t>
  </si>
  <si>
    <t>1240 Duck Rd</t>
  </si>
  <si>
    <t>Duck</t>
  </si>
  <si>
    <t>Sanderling Resort - Tesla Destination</t>
  </si>
  <si>
    <t xml:space="preserve">1461 Duck Rd </t>
  </si>
  <si>
    <t>Arrowhead Inn Bed &amp; Breakfast - Tesla Destination</t>
  </si>
  <si>
    <t>The King's Daughters Inn - Tesla Destination</t>
  </si>
  <si>
    <t>Homewood Suites - Durham-Chapel Hill - Tesla Destination</t>
  </si>
  <si>
    <t>3600 Mount Moriah Rd</t>
  </si>
  <si>
    <t>Elon University - Inman Admissions Welcome Center - Tesla Destination</t>
  </si>
  <si>
    <t>100 Campus Dr</t>
  </si>
  <si>
    <t>Elon</t>
  </si>
  <si>
    <t>Best Western Plus - Greensboro Airport Hotel - Tesla Destination</t>
  </si>
  <si>
    <t>7800 National Service Rd</t>
  </si>
  <si>
    <t>Pinebrook Manor - Tesla Destination</t>
  </si>
  <si>
    <t>2701 Kanuga Rd</t>
  </si>
  <si>
    <t>200 Main - Tesla Destination</t>
  </si>
  <si>
    <t>The Ugly Dog Public House - Highlands - Tesla Destination</t>
  </si>
  <si>
    <t>Old Edwards Inn and Spa - Tesla Destination</t>
  </si>
  <si>
    <t>445 Main St</t>
  </si>
  <si>
    <t>Holiday Inn Express &amp; Suites - Concord - Tesla Destination</t>
  </si>
  <si>
    <t>2491 Wonder Dr NE</t>
  </si>
  <si>
    <t>Kannapolis</t>
  </si>
  <si>
    <t>Outer Banks Brewing Station - Tesla Destination</t>
  </si>
  <si>
    <t>600 S Croatan Hwy</t>
  </si>
  <si>
    <t>Kill Devil Hills</t>
  </si>
  <si>
    <t>Roanoke Island Inn - Tesla Destination</t>
  </si>
  <si>
    <t>305 Fernando St</t>
  </si>
  <si>
    <t>Holiday Inn Express - Mooresville - Lake Norman - Tesla Destination</t>
  </si>
  <si>
    <t>1300 Norman Station Blvd</t>
  </si>
  <si>
    <t>Hilton Garden Inn - Charlotte/Mooresville - Tesla Destination</t>
  </si>
  <si>
    <t>159 Gateway Blvd</t>
  </si>
  <si>
    <t>Harrah's Cherokee Valley River Casino - Tesla Destination</t>
  </si>
  <si>
    <t>777 Casino Pkwy</t>
  </si>
  <si>
    <t>Carolina Colours Town Centre - Tesla Destination</t>
  </si>
  <si>
    <t>2032 Waterscape Wy</t>
  </si>
  <si>
    <t>Hanna House Bed &amp; Breakfast - Tesla Destination</t>
  </si>
  <si>
    <t>218 Pollock St</t>
  </si>
  <si>
    <t>The Aerie Bed &amp; Breakfast - Tesla Destination</t>
  </si>
  <si>
    <t>509 Pollock St</t>
  </si>
  <si>
    <t>TC Corriher Implement Co - Tesla Destination</t>
  </si>
  <si>
    <t>12 S Ashe Ave</t>
  </si>
  <si>
    <t>Moondance on Topsail Beach - Tesla Destination</t>
  </si>
  <si>
    <t xml:space="preserve">3574 Island Dr </t>
  </si>
  <si>
    <t>North Topsail Beach</t>
  </si>
  <si>
    <t>Pinehurst Resort - Tesla Destination</t>
  </si>
  <si>
    <t>80 Carolina Vista Dr</t>
  </si>
  <si>
    <t>Aloft - Raleigh - Tesla Destination</t>
  </si>
  <si>
    <t>Quality Inn - Roanoke Rapids - Tesla Destination</t>
  </si>
  <si>
    <t xml:space="preserve">1914 Julian R Allsbrook Hwy </t>
  </si>
  <si>
    <t>Historic Tapoco Lodge - Tesla Destination</t>
  </si>
  <si>
    <t>14981 Tapoco Rd</t>
  </si>
  <si>
    <t>Deal's Gap Motorcycle Resort - Tesla Destination</t>
  </si>
  <si>
    <t>17555 Tapoco Rd</t>
  </si>
  <si>
    <t>Snowbird Mountain Lodge - Tesla Destination</t>
  </si>
  <si>
    <t>Hampton Inn - Salisbury - Tesla Destination</t>
  </si>
  <si>
    <t>The Orchard Inn - Tesla Destination</t>
  </si>
  <si>
    <t>100 Orchard Inn Ln</t>
  </si>
  <si>
    <t>Hampton Inn - Selma/Smithfield I-95 - Tesla Destination</t>
  </si>
  <si>
    <t xml:space="preserve">1695 Outlet Center Dr </t>
  </si>
  <si>
    <t>Residence Inn - Pinehurst Southern Pines - Tesla Destination</t>
  </si>
  <si>
    <t>105 Brucewood Rd</t>
  </si>
  <si>
    <t>National Athletic Village - Tesla Destination</t>
  </si>
  <si>
    <t>201 Air Tool Dr</t>
  </si>
  <si>
    <t>Comfort Suites - Southport - Tesla Destination</t>
  </si>
  <si>
    <t>4963 Southport-Supply Rd SE</t>
  </si>
  <si>
    <t>Southport</t>
  </si>
  <si>
    <t>1906 Pine Crest Inn - Tesla Destination</t>
  </si>
  <si>
    <t>85 Pine Crest Ln</t>
  </si>
  <si>
    <t>Tryon</t>
  </si>
  <si>
    <t>Candlewood Suites - Wake Forest Raleigh Area - Tesla Destination</t>
  </si>
  <si>
    <t>12050 Retail Dr</t>
  </si>
  <si>
    <t>The Swag - Tesla Destination</t>
  </si>
  <si>
    <t xml:space="preserve">2300 Swag Rd </t>
  </si>
  <si>
    <t>Inn On Main - Tesla Destination</t>
  </si>
  <si>
    <t>88 S Main St</t>
  </si>
  <si>
    <t>Red Oak Brewery - Tesla Destination</t>
  </si>
  <si>
    <t>6901 Konica Dr</t>
  </si>
  <si>
    <t>Whitsett</t>
  </si>
  <si>
    <t>The Forum - Tesla Destination</t>
  </si>
  <si>
    <t>1125 Military Cutoff Rd</t>
  </si>
  <si>
    <t>Ceviche's - Tesla Destination</t>
  </si>
  <si>
    <t>7210 Wrightsville Ave</t>
  </si>
  <si>
    <t xml:space="preserve">Wilmington </t>
  </si>
  <si>
    <t>Southeastern Center for Contemporary Art - Tesla Destination</t>
  </si>
  <si>
    <t>750 Marguerite Dr</t>
  </si>
  <si>
    <t>Prairie Knights Casino &amp; Resort - Tesla Destination</t>
  </si>
  <si>
    <t>7932 ND-24</t>
  </si>
  <si>
    <t>Cannon Ball</t>
  </si>
  <si>
    <t>Element - Fargo - Tesla Destination</t>
  </si>
  <si>
    <t>Edgerton Explorit Center - Tesla Destination</t>
  </si>
  <si>
    <t>208 16th St</t>
  </si>
  <si>
    <t>Graduate Hotel - Lincoln - Tesla Destination</t>
  </si>
  <si>
    <t>141 N 9th St</t>
  </si>
  <si>
    <t>Johnny's Italian Steakhouse Omaha - Tesla Destination</t>
  </si>
  <si>
    <t>305 N 170th St</t>
  </si>
  <si>
    <t>Capitol District Parking Garage - Tesla Destination</t>
  </si>
  <si>
    <t>325 N 12th St</t>
  </si>
  <si>
    <t>Element - Omaha Midtown Crossing - Tesla Destination</t>
  </si>
  <si>
    <t>3253 Dodge St</t>
  </si>
  <si>
    <t>Highland Lake Inn - Tesla Destination</t>
  </si>
  <si>
    <t>Bedford Village Inn - Tesla Destination</t>
  </si>
  <si>
    <t>2 Olde Bedford Way</t>
  </si>
  <si>
    <t>Rosewood Country Inn - Tesla Destination</t>
  </si>
  <si>
    <t>Airbnb - Bretton Woods - Tesla Destination</t>
  </si>
  <si>
    <t>17 Remick Ln</t>
  </si>
  <si>
    <t>Chesterfield Inn - Tesla Destination</t>
  </si>
  <si>
    <t>The Centennial Inn - Tesla Destination</t>
  </si>
  <si>
    <t>96 Pleasant St</t>
  </si>
  <si>
    <t>Red Jacket Mountain View Resort - Tesla Destination</t>
  </si>
  <si>
    <t>Derry Municipal Lot - Tesla Destination</t>
  </si>
  <si>
    <t>The Garrison Hotel - Tesla Destination</t>
  </si>
  <si>
    <t>Orchard Street Parking Garage - Tesla Destination</t>
  </si>
  <si>
    <t>45 Orchard St</t>
  </si>
  <si>
    <t>Inn by the Bandstand - Tesla Destination</t>
  </si>
  <si>
    <t>6 Front St</t>
  </si>
  <si>
    <t>The Exeter Inn - Tesla Destination</t>
  </si>
  <si>
    <t>90 Front St</t>
  </si>
  <si>
    <t>Mount Washington Auto Road - Tesla Destination</t>
  </si>
  <si>
    <t>The Hancock Inn - Tesla Destination</t>
  </si>
  <si>
    <t>The Notchland Inn - Tesla Destination</t>
  </si>
  <si>
    <t>2 Morey Rd</t>
  </si>
  <si>
    <t>Hart's Location</t>
  </si>
  <si>
    <t>Colby Hill Inn - Tesla Destination</t>
  </si>
  <si>
    <t>33 The Oaks St</t>
  </si>
  <si>
    <t>Henniker</t>
  </si>
  <si>
    <t>Manor On Golden Pond - Tesla Destination</t>
  </si>
  <si>
    <t>31 Manor Dr</t>
  </si>
  <si>
    <t>Holderness</t>
  </si>
  <si>
    <t>The Wentworth Inn - Tesla Destination</t>
  </si>
  <si>
    <t>Eagle Mountain House - Tesla Destination</t>
  </si>
  <si>
    <t>179 Carter Notch Rd</t>
  </si>
  <si>
    <t xml:space="preserve">Jackson </t>
  </si>
  <si>
    <t>Airbnb - Loon - Tesla Destination</t>
  </si>
  <si>
    <t>35 Osseo Rd</t>
  </si>
  <si>
    <t>Loon Mountain - Tesla Destination</t>
  </si>
  <si>
    <t>60 Loon Mountain Rd</t>
  </si>
  <si>
    <t>Inn at Pleasant Lake - Tesla Destination</t>
  </si>
  <si>
    <t>Cranmore Mountain Resort - Tesla Destination</t>
  </si>
  <si>
    <t xml:space="preserve">239 Skimobile Rd </t>
  </si>
  <si>
    <t>Cranmore Inn Bed &amp; Breakfast - Tesla Destination</t>
  </si>
  <si>
    <t>80 Kearsarge Rd</t>
  </si>
  <si>
    <t>Portwalk Parking Garage - Tesla Destination</t>
  </si>
  <si>
    <t>23 Portwalk Pl</t>
  </si>
  <si>
    <t>The Port Inn - Tesla Destination</t>
  </si>
  <si>
    <t>505 1 Bypass</t>
  </si>
  <si>
    <t>Sugar Hill Inn - Tesla Destination</t>
  </si>
  <si>
    <t>Hampton Inn &amp; Suites - Tilton - Tesla Destination</t>
  </si>
  <si>
    <t>195 Laconia Rd</t>
  </si>
  <si>
    <t>The Wolfeboro Inn - Tesla Destination</t>
  </si>
  <si>
    <t>Hampton Inn - Atlantic City - Tesla Destination</t>
  </si>
  <si>
    <t>338 E White Horse Pike</t>
  </si>
  <si>
    <t>Absecon</t>
  </si>
  <si>
    <t>Borgata Hotel Casino &amp; Spa - Tesla Destination</t>
  </si>
  <si>
    <t>1 Borgata Way</t>
  </si>
  <si>
    <t>Dock's Oyster House - Tesla Destination</t>
  </si>
  <si>
    <t>2405 Atlantic Ave</t>
  </si>
  <si>
    <t>Golden Nugget Casino Hotel - Tesla Destination</t>
  </si>
  <si>
    <t>Huron Ave &amp; Brigantine Blvd</t>
  </si>
  <si>
    <t>The Gables - Tesla Destination</t>
  </si>
  <si>
    <t>212 Centre St</t>
  </si>
  <si>
    <t>Beach Haven</t>
  </si>
  <si>
    <t>The Bernard's Inn - Tesla Destination</t>
  </si>
  <si>
    <t>27 Mine Brook Rd</t>
  </si>
  <si>
    <t>Bernardsville</t>
  </si>
  <si>
    <t>Wine Shoppe - Tesla Destination</t>
  </si>
  <si>
    <t>2736 Hooper Ave</t>
  </si>
  <si>
    <t>Brick</t>
  </si>
  <si>
    <t>Legacy Vacation Club - Brigantine Beach - Tesla Destination</t>
  </si>
  <si>
    <t>1400 Ocean Beach Ave</t>
  </si>
  <si>
    <t>Brigantine</t>
  </si>
  <si>
    <t>Congress Hall - Tesla Destination</t>
  </si>
  <si>
    <t>200 Congress Pl</t>
  </si>
  <si>
    <t>ShopRite of Greater Morristown - Tesla Destination</t>
  </si>
  <si>
    <t>178 E Hanover Ave</t>
  </si>
  <si>
    <t>Cedar Knolls</t>
  </si>
  <si>
    <t>Hampton Inn - Tesla Destination</t>
  </si>
  <si>
    <t>16 Frontage Dr</t>
  </si>
  <si>
    <t>Americana Diner - Tesla Destination</t>
  </si>
  <si>
    <t>359 Highway 130</t>
  </si>
  <si>
    <t>Hidden Creek Golf Club - Tesla Destination</t>
  </si>
  <si>
    <t xml:space="preserve">75 Ashbury Rd </t>
  </si>
  <si>
    <t>Strictly Bicycles Inc - Tesla Destination</t>
  </si>
  <si>
    <t>2347 Hudson Terrace</t>
  </si>
  <si>
    <t>Borough of Glen Rock - Train Station Commuter Parking - Tesla Destination</t>
  </si>
  <si>
    <t>170 Rock Rd</t>
  </si>
  <si>
    <t>Glen Rock</t>
  </si>
  <si>
    <t>The W - Hoboken - Tesla Destination</t>
  </si>
  <si>
    <t>225 River St</t>
  </si>
  <si>
    <t>Hoboken</t>
  </si>
  <si>
    <t>Propark - The Morgan at Provost Square - Tesla Destination</t>
  </si>
  <si>
    <t>160 Morgan St</t>
  </si>
  <si>
    <t>Propark - Madox Apartments - Tesla Destination</t>
  </si>
  <si>
    <t>198 Van Vorst St</t>
  </si>
  <si>
    <t>Hyatt Regency - Jersey City on the Hudson - Tesla Destination</t>
  </si>
  <si>
    <t>2 Exchange Pl</t>
  </si>
  <si>
    <t>Littleman Parking Crystal Point Garage - Tesla Destination</t>
  </si>
  <si>
    <t>2 Second St</t>
  </si>
  <si>
    <t>Propark - The Beacon - Tesla Destination</t>
  </si>
  <si>
    <t>20 Beacon Way</t>
  </si>
  <si>
    <t>Vantage - Tesla Destination</t>
  </si>
  <si>
    <t>33 Park View Ave</t>
  </si>
  <si>
    <t>Eno Terra Restaurant - Tesla Destination</t>
  </si>
  <si>
    <t xml:space="preserve">4484 Rte 27 </t>
  </si>
  <si>
    <t xml:space="preserve">Kingston </t>
  </si>
  <si>
    <t>Lambertville House - Tesla Destination</t>
  </si>
  <si>
    <t>32 Bridge St</t>
  </si>
  <si>
    <t>Lambertville</t>
  </si>
  <si>
    <t>DoubleTree - Mahwah - Tesla Destination</t>
  </si>
  <si>
    <t>180 Route 17 S</t>
  </si>
  <si>
    <t>Mahwah</t>
  </si>
  <si>
    <t>Hilton - Short Hills - Tesla Destination</t>
  </si>
  <si>
    <t>41 John F Kennedy Pkwy</t>
  </si>
  <si>
    <t>Millburn</t>
  </si>
  <si>
    <t>Propark - Valley &amp; Bloom Garage - Tesla Destination</t>
  </si>
  <si>
    <t>Columbia Inn Restaurant - Tesla Destination</t>
  </si>
  <si>
    <t>29 Main Rd</t>
  </si>
  <si>
    <t>Montville</t>
  </si>
  <si>
    <t>Best Western Plus - Morristown Inn - Tesla Destination</t>
  </si>
  <si>
    <t>270 South St</t>
  </si>
  <si>
    <t>Holiday Inn Express &amp; Suites - Mount Arlington - Tesla Destination</t>
  </si>
  <si>
    <t>176 Howard Blvd</t>
  </si>
  <si>
    <t>Mt Arlington</t>
  </si>
  <si>
    <t>Best Western Plus - Murray Hill Hotel &amp; Suites - Tesla Destination</t>
  </si>
  <si>
    <t>535 Central Ave</t>
  </si>
  <si>
    <t>New Providence</t>
  </si>
  <si>
    <t>The Wooden Duck Bed &amp; Breakfast - Tesla Destination</t>
  </si>
  <si>
    <t>140 Goodale Rd</t>
  </si>
  <si>
    <t>The Candlelight Inn - Tesla Destination</t>
  </si>
  <si>
    <t>The Peacock Inn - Tesla Destination</t>
  </si>
  <si>
    <t>20 Bayard Ln</t>
  </si>
  <si>
    <t>DoubleTree - Princeton - Tesla Destination</t>
  </si>
  <si>
    <t>4355 Trenton Fwy</t>
  </si>
  <si>
    <t>Airbnb - Princeton - Tesla Destination</t>
  </si>
  <si>
    <t>62 Cherry Hill Rd</t>
  </si>
  <si>
    <t>Whistling Swan Inn - Tesla Destination</t>
  </si>
  <si>
    <t>110 Main St</t>
  </si>
  <si>
    <t>Stockton Inn - Tesla Destination</t>
  </si>
  <si>
    <t>The Woolverton Inn - Tesla Destination</t>
  </si>
  <si>
    <t>6 Woolverton Rd</t>
  </si>
  <si>
    <t>The Grand Summit Hotel - Tesla Destination</t>
  </si>
  <si>
    <t>570 Springfield Ave</t>
  </si>
  <si>
    <t>Highlawn Pavilion - Tesla Destination</t>
  </si>
  <si>
    <t>1 Crest Dr</t>
  </si>
  <si>
    <t>Best Western - Westfield Inn - Tesla Destination</t>
  </si>
  <si>
    <t>435 N Ave W</t>
  </si>
  <si>
    <t>Bella Roma Bed &amp; Breakfast - Tesla Destination</t>
  </si>
  <si>
    <t>1211 Roma Ave NW</t>
  </si>
  <si>
    <t>Cutter Aviation - Albuquerque - Tesla Destination</t>
  </si>
  <si>
    <t>2502 Clark-Carr Loop SE</t>
  </si>
  <si>
    <t>Sheraton - Albuquerque Uptown - Tesla Destination</t>
  </si>
  <si>
    <t>Sandia Peak Inn - Tesla Destination</t>
  </si>
  <si>
    <t>4614 Central Ave</t>
  </si>
  <si>
    <t>Taos Mesa Brewing - Tesla Destination</t>
  </si>
  <si>
    <t>20 ABC Mesa Rd</t>
  </si>
  <si>
    <t>El Prado</t>
  </si>
  <si>
    <t>Casa Blanca Inn - Tesla Destination</t>
  </si>
  <si>
    <t>505 E La Plata St</t>
  </si>
  <si>
    <t>Las Cruces City Hall - Tesla Destination</t>
  </si>
  <si>
    <t>700 N Main St</t>
  </si>
  <si>
    <t>City of Las Cruces - Downtown Plaza - Tesla Destination</t>
  </si>
  <si>
    <t>100 N Main St</t>
  </si>
  <si>
    <t xml:space="preserve">Las Cruces </t>
  </si>
  <si>
    <t>Green Offices - Tesla Destination</t>
  </si>
  <si>
    <t>166 S Roadrunner Pkwy</t>
  </si>
  <si>
    <t>The Chiricahua Desert Museum - Tesla Destination</t>
  </si>
  <si>
    <t>NM-80 Portal Rd</t>
  </si>
  <si>
    <t>Rodeo</t>
  </si>
  <si>
    <t>Hotel Ruidoso - Tesla Destination</t>
  </si>
  <si>
    <t>110 Chase St</t>
  </si>
  <si>
    <t>Ruidoso</t>
  </si>
  <si>
    <t>Comfort Inn - Midtown - Tesla Destination</t>
  </si>
  <si>
    <t>2709 Sudderth Dr</t>
  </si>
  <si>
    <t>Rowley Farmhouse Ales - Tesla Destination</t>
  </si>
  <si>
    <t>1405 Maclovia St</t>
  </si>
  <si>
    <t>The Inn of The Five Graces - Tesla Destination</t>
  </si>
  <si>
    <t>Four Seasons Resort - Rancho Encantado Santa Fe - Tesla Destination</t>
  </si>
  <si>
    <t>198 State Rd 592</t>
  </si>
  <si>
    <t>The Inn and Spa at Loretto - Tesla Destination</t>
  </si>
  <si>
    <t>211 Old Santa Fe Trail</t>
  </si>
  <si>
    <t>Rancho Gallina - Tesla Destination</t>
  </si>
  <si>
    <t>31 Bonanza Creek Rd</t>
  </si>
  <si>
    <t>Santa Fe Motel - Tesla Destination</t>
  </si>
  <si>
    <t>510 Cerrillos Rd</t>
  </si>
  <si>
    <t>Don Gaspar Inn - Tesla Destination</t>
  </si>
  <si>
    <t>623 Don Gaspar Ave</t>
  </si>
  <si>
    <t>Best Western - Socorro Hotel and Suites - Tesla Destination</t>
  </si>
  <si>
    <t>1100 N California St</t>
  </si>
  <si>
    <t>The Blue Swallow Motel - Tesla Destination</t>
  </si>
  <si>
    <t>Hoover Dam Lodge Hotel &amp; Casino - Tesla Destination</t>
  </si>
  <si>
    <t>18000 US-93</t>
  </si>
  <si>
    <t>Hampton Inn &amp; Suites - Tesla Destination</t>
  </si>
  <si>
    <t>10 Hospitality Way</t>
  </si>
  <si>
    <t>Home2 Suites - Elko Nevada - Tesla Destination</t>
  </si>
  <si>
    <t>2572 E Jennings Way</t>
  </si>
  <si>
    <t>Ledgestone Hotel - Tesla Destination</t>
  </si>
  <si>
    <t>2585 E Jennings Way</t>
  </si>
  <si>
    <t>Green Valley Ranch Resort and Spa - Tesla Destination</t>
  </si>
  <si>
    <t>2300 Paseo Verde Pkwy</t>
  </si>
  <si>
    <t>Hyatt Regency - Lake Tahoe - Tesla Destination</t>
  </si>
  <si>
    <t>111 Country Club Dr</t>
  </si>
  <si>
    <t>Incline Village</t>
  </si>
  <si>
    <t>Red Rock Casino Resort and Spa - Tesla Destination</t>
  </si>
  <si>
    <t>11011 W Charleston Blvd</t>
  </si>
  <si>
    <t>The Platinum Hotel - Tesla Destination</t>
  </si>
  <si>
    <t>211 E Flamingo Rd</t>
  </si>
  <si>
    <t>SpringHill Suites - Las Vegas Convention Center - Tesla Destination</t>
  </si>
  <si>
    <t xml:space="preserve">2989 Paradise Rd </t>
  </si>
  <si>
    <t>Marriott - Las Vegas - Tesla Destination</t>
  </si>
  <si>
    <t>325 Convention Center Dr</t>
  </si>
  <si>
    <t>The Palazzo - Tesla Destination</t>
  </si>
  <si>
    <t>3325 S Las Vegas Blvd</t>
  </si>
  <si>
    <t>Venetian Hotel - Tesla Destination</t>
  </si>
  <si>
    <t>3355 S Las Vegas Blvd</t>
  </si>
  <si>
    <t>The Mirage - Tesla Destination</t>
  </si>
  <si>
    <t>3400 S Las Vegas Blvd</t>
  </si>
  <si>
    <t>Bellagio Las Vegas - Tesla Destination</t>
  </si>
  <si>
    <t>3600 S Las Vegas Blvd</t>
  </si>
  <si>
    <t>The Smith Center For The Performing Arts - Tesla Destination</t>
  </si>
  <si>
    <t>361 Symphony Park Ave</t>
  </si>
  <si>
    <t>The Cosmopolitan of Las Vegas - Tesla Destination</t>
  </si>
  <si>
    <t>3708 S Las Vegas Blvd</t>
  </si>
  <si>
    <t>Mandarin Oriental - Las Vegas - Tesla Destination</t>
  </si>
  <si>
    <t>3752 Las Vegas Blvd S</t>
  </si>
  <si>
    <t>MGM Grand - Tesla Destination</t>
  </si>
  <si>
    <t>3799 S Las Vegas Blvd</t>
  </si>
  <si>
    <t>The Mansion at MGM Grand - Tesla Destination</t>
  </si>
  <si>
    <t>Mandalay Bay - Tesla Destination</t>
  </si>
  <si>
    <t>3950 S Las Vegas Blvd</t>
  </si>
  <si>
    <t>Four Seasons Hotel - Las Vegas - Tesla Destination</t>
  </si>
  <si>
    <t>3960 S Las Vegas Blvd</t>
  </si>
  <si>
    <t>The Orleans - Tesla Destination</t>
  </si>
  <si>
    <t>4500 W Tropicana Ave</t>
  </si>
  <si>
    <t>Hilton Grand Vacations on Paradise - Tesla Destination</t>
  </si>
  <si>
    <t>455 Karen Ave</t>
  </si>
  <si>
    <t>Homewood Suites - Las Vegas City Center - Tesla Destination</t>
  </si>
  <si>
    <t>4625 Dean Martin Dr</t>
  </si>
  <si>
    <t>Las Vegas Convention Center - Tesla Destination</t>
  </si>
  <si>
    <t>536 Sierra Vista Dr</t>
  </si>
  <si>
    <t>Hilton Garden Inn - Las Vegas Strip South - Tesla Destination</t>
  </si>
  <si>
    <t>7830 S Las Vegas Blvd</t>
  </si>
  <si>
    <t>Elara by Hilton Grand Vacations - Tesla Destination</t>
  </si>
  <si>
    <t>80 E Harmon Ave</t>
  </si>
  <si>
    <t>Suncoast Hotel &amp; Casino - Tesla Destination</t>
  </si>
  <si>
    <t>9090 Alta Dr</t>
  </si>
  <si>
    <t>Colorado Belle Hotel and Casino - Tesla Destination</t>
  </si>
  <si>
    <t>2100 S Casino Dr</t>
  </si>
  <si>
    <t>Laughlin</t>
  </si>
  <si>
    <t>Studio 6 Hotel - Tesla Destination</t>
  </si>
  <si>
    <t>795 USA Pkwy</t>
  </si>
  <si>
    <t>McCarran</t>
  </si>
  <si>
    <t>Eureka Casino and Hotel - Tesla Destination</t>
  </si>
  <si>
    <t>275 Mesa Blvd</t>
  </si>
  <si>
    <t>Bently Farmers Bank - Tesla Destination</t>
  </si>
  <si>
    <t>1597 Esmeralda Ave</t>
  </si>
  <si>
    <t>Courtyard Marriott - Tesla Destination</t>
  </si>
  <si>
    <t>1 Ballpark Ln</t>
  </si>
  <si>
    <t>Flex Appeal - Tesla Destination</t>
  </si>
  <si>
    <t>1101 Steamboat Pkwy</t>
  </si>
  <si>
    <t>Legacy Vacation Club - Reno - Tesla Destination</t>
  </si>
  <si>
    <t>140 Court St</t>
  </si>
  <si>
    <t>Hyatt Place - Reno Tahoe Airport - Tesla Destination</t>
  </si>
  <si>
    <t>1790 E Plumb Ln</t>
  </si>
  <si>
    <t>Grand Sierra Resort and Casino - Tesla Destination</t>
  </si>
  <si>
    <t>2500 E 2nd St</t>
  </si>
  <si>
    <t>Whitney Peak Hotel - Tesla Destination</t>
  </si>
  <si>
    <t>255 N Virginia St</t>
  </si>
  <si>
    <t>Eldorado Resort Casino Reno - Tesla Destination</t>
  </si>
  <si>
    <t>345 N Virginia St</t>
  </si>
  <si>
    <t>Hidden Valley Country Club - Tesla Destination</t>
  </si>
  <si>
    <t>3575 E Hidden Valley Dr</t>
  </si>
  <si>
    <t>Silver Legacy Resort Casino - Tesla Destination</t>
  </si>
  <si>
    <t>407 N Virginia St</t>
  </si>
  <si>
    <t>Homewood Suites - Reno - Tesla Destination</t>
  </si>
  <si>
    <t>5450 Kietzke Ln</t>
  </si>
  <si>
    <t>Atlantic Aviation - Reno - Tesla Destination</t>
  </si>
  <si>
    <t>655 S Rock Blvd</t>
  </si>
  <si>
    <t>6855 S Virginia St</t>
  </si>
  <si>
    <t>Peppermill Resort Hotel - Tesla Destination</t>
  </si>
  <si>
    <t>707 S Virginia St</t>
  </si>
  <si>
    <t>900 Ambassador Dr</t>
  </si>
  <si>
    <t>Hilton Garden Inn - Reno - Tesla Destination</t>
  </si>
  <si>
    <t>9920 Double R Blvd</t>
  </si>
  <si>
    <t>The Nugget Sparks - Tesla Destination</t>
  </si>
  <si>
    <t>1100 Nugget Ave</t>
  </si>
  <si>
    <t>200 Legends Bay Dr</t>
  </si>
  <si>
    <t>Western Village Casino - Tesla Destination</t>
  </si>
  <si>
    <t>815 Nichols Blvd</t>
  </si>
  <si>
    <t>Western Nevada Supply Co. - Tesla Destination</t>
  </si>
  <si>
    <t>950 S Rock Blvd</t>
  </si>
  <si>
    <t>Edgewood Tahoe - Tesla Destination</t>
  </si>
  <si>
    <t>180 Lake Pkwy</t>
  </si>
  <si>
    <t>Gold Hill Hotel - Tesla Destination</t>
  </si>
  <si>
    <t>1540 S Main St</t>
  </si>
  <si>
    <t>Virginia City</t>
  </si>
  <si>
    <t>Storey County Courthouse - Tesla Destination</t>
  </si>
  <si>
    <t>26 S B St</t>
  </si>
  <si>
    <t>Winnemucca Inn &amp; Casino - Tesla Destination</t>
  </si>
  <si>
    <t>741 W Winnemucca Blvd</t>
  </si>
  <si>
    <t>Best Western Plus - Gold Country Inn - Tesla Destination</t>
  </si>
  <si>
    <t>921 W Winnemucca Blvd</t>
  </si>
  <si>
    <t>Chase International - Tesla Destination</t>
  </si>
  <si>
    <t>190 Highway 50</t>
  </si>
  <si>
    <t>Zephyr Cove</t>
  </si>
  <si>
    <t>AAA - Albany - Tesla Destination</t>
  </si>
  <si>
    <t>618 Delaware Ave</t>
  </si>
  <si>
    <t>Troutbeck - Tesla Destination</t>
  </si>
  <si>
    <t>515 Leedsville Rd</t>
  </si>
  <si>
    <t>Amenia</t>
  </si>
  <si>
    <t>Paumanok Vineyards - Tesla Destination</t>
  </si>
  <si>
    <t>1074 Main Rd</t>
  </si>
  <si>
    <t>Aquebogue</t>
  </si>
  <si>
    <t>Central Parking - Astoria - Tesla Destination</t>
  </si>
  <si>
    <t>31-57 31st St</t>
  </si>
  <si>
    <t>Astoria</t>
  </si>
  <si>
    <t>Peppermints Restaurant - Tesla Destination</t>
  </si>
  <si>
    <t>244 E Main St</t>
  </si>
  <si>
    <t>DoubleTree - Binghamton - Tesla Destination</t>
  </si>
  <si>
    <t>225 Water St</t>
  </si>
  <si>
    <t>Scotttech - Tesla Destination</t>
  </si>
  <si>
    <t>Fairfield Inn - Binghamton - Tesla Destination</t>
  </si>
  <si>
    <t>864 Upper Front St</t>
  </si>
  <si>
    <t>Hunt County Vineyards - Tesla Destination</t>
  </si>
  <si>
    <t>4021 Italy Hill Rd</t>
  </si>
  <si>
    <t>Branchport</t>
  </si>
  <si>
    <t>Point Place Casino - Tesla Destination</t>
  </si>
  <si>
    <t>450-452 NY-31</t>
  </si>
  <si>
    <t>Century Parking - Tesla Destination</t>
  </si>
  <si>
    <t>2600 Netherland Ave</t>
  </si>
  <si>
    <t>Standard Parking - Tesla Destination</t>
  </si>
  <si>
    <t>1360 Fulton St</t>
  </si>
  <si>
    <t>15 Metrotech Ctr S</t>
  </si>
  <si>
    <t>Quik Park - Tesla Destination</t>
  </si>
  <si>
    <t>172 Vanderbilt</t>
  </si>
  <si>
    <t>Discount Parking - Tesla Destination</t>
  </si>
  <si>
    <t>180 Ashland Pl</t>
  </si>
  <si>
    <t>iPark - Tesla Destination</t>
  </si>
  <si>
    <t>22 N 5th St</t>
  </si>
  <si>
    <t>249 N 7th St</t>
  </si>
  <si>
    <t>Parkright - Tesla Destination</t>
  </si>
  <si>
    <t>257 Gold St</t>
  </si>
  <si>
    <t>300 Cadman</t>
  </si>
  <si>
    <t>Enterprise - Tesla Destination</t>
  </si>
  <si>
    <t>309 Gold St</t>
  </si>
  <si>
    <t>34 N 6th St</t>
  </si>
  <si>
    <t>34 N 7th St</t>
  </si>
  <si>
    <t>351 Jay St</t>
  </si>
  <si>
    <t>GGMC Parking - Tesla Destination</t>
  </si>
  <si>
    <t>356 Bridge St</t>
  </si>
  <si>
    <t>365 Bond St</t>
  </si>
  <si>
    <t>GMC Parking - Tesla Destination</t>
  </si>
  <si>
    <t>388 Bridge St</t>
  </si>
  <si>
    <t>4 Joralemon St</t>
  </si>
  <si>
    <t>Rapidpark - Tesla Destination</t>
  </si>
  <si>
    <t>44 State St</t>
  </si>
  <si>
    <t>Park Kwik - Tesla Destination</t>
  </si>
  <si>
    <t>45 Main St</t>
  </si>
  <si>
    <t>Kings County Parking - Tesla Destination</t>
  </si>
  <si>
    <t>581 Clarkson Ave</t>
  </si>
  <si>
    <t>1 Hotel - Brooklyn Bridge - Tesla Destination</t>
  </si>
  <si>
    <t>60 Furman St</t>
  </si>
  <si>
    <t>City Parking - Tesla Destination</t>
  </si>
  <si>
    <t>62 Northside Piers</t>
  </si>
  <si>
    <t>Littleman Driggs Parking - Tesla Destination</t>
  </si>
  <si>
    <t>626 Driggs Ave</t>
  </si>
  <si>
    <t>66 Rockwell Pl</t>
  </si>
  <si>
    <t>75 Henry St</t>
  </si>
  <si>
    <t>75 Smith St</t>
  </si>
  <si>
    <t>8 Metrotech Ctr S</t>
  </si>
  <si>
    <t>81 Fleet Pl</t>
  </si>
  <si>
    <t>906 Union St</t>
  </si>
  <si>
    <t>MPG - Tesla Destination</t>
  </si>
  <si>
    <t>100 Jay St</t>
  </si>
  <si>
    <t xml:space="preserve">Brooklyn </t>
  </si>
  <si>
    <t>imPark - 101 Bedford Ave - Tesla Destination</t>
  </si>
  <si>
    <t>101 Bedford Ave</t>
  </si>
  <si>
    <t>The William Vale Hotel - Tesla Destination</t>
  </si>
  <si>
    <t>111 N 12th St</t>
  </si>
  <si>
    <t>Holiday Inn Express - Canandaigua - Tesla Destination</t>
  </si>
  <si>
    <t>330 Eastern Blvd</t>
  </si>
  <si>
    <t>Best Western - University Inn - Tesla Destination</t>
  </si>
  <si>
    <t>Glenmere Mansion - Tesla Destination</t>
  </si>
  <si>
    <t>634 Pine Hill Rd</t>
  </si>
  <si>
    <t>The Fern Lodge - Tesla Destination</t>
  </si>
  <si>
    <t>46 Fiddlehead Bay Rd</t>
  </si>
  <si>
    <t>Asa Ransom House - Tesla Destination</t>
  </si>
  <si>
    <t>10529 Main St</t>
  </si>
  <si>
    <t>The Inn at Cooperstown - Tesla Destination</t>
  </si>
  <si>
    <t>16 Chestnut St</t>
  </si>
  <si>
    <t>Fairfield Inn - Corning Riverside - Tesla Destination</t>
  </si>
  <si>
    <t>3 S Buffalo St</t>
  </si>
  <si>
    <t>Comfort Inn - Tesla Destination</t>
  </si>
  <si>
    <t>66 W Pulteney St</t>
  </si>
  <si>
    <t>Storm King Tavern and Golf Club - Tesla Destination</t>
  </si>
  <si>
    <t xml:space="preserve">18 Ridge Rd </t>
  </si>
  <si>
    <t>Cornwall</t>
  </si>
  <si>
    <t>26 River St</t>
  </si>
  <si>
    <t>Cortland</t>
  </si>
  <si>
    <t>Country Inn &amp; Suites - Cortland - Tesla Destination</t>
  </si>
  <si>
    <t>3707 State Rte 281</t>
  </si>
  <si>
    <t>The Farmhouse Bed &amp; Breakfast - Tesla Destination</t>
  </si>
  <si>
    <t xml:space="preserve">1855 Depot Ln </t>
  </si>
  <si>
    <t>Cutchogue</t>
  </si>
  <si>
    <t>River Spring Lodge - Tesla Destination</t>
  </si>
  <si>
    <t>1961 Church Rd</t>
  </si>
  <si>
    <t>Darien Center</t>
  </si>
  <si>
    <t>Culinary Arts Center - Auburn Watson - Tesla Destination</t>
  </si>
  <si>
    <t>3295 Walden Ave</t>
  </si>
  <si>
    <t>Airbnb - Dryden - Tesla Destination</t>
  </si>
  <si>
    <t xml:space="preserve">277 Lake Rd </t>
  </si>
  <si>
    <t>Dryden</t>
  </si>
  <si>
    <t>The FLX Winery - Tesla Destination</t>
  </si>
  <si>
    <t>5090 Highway 14</t>
  </si>
  <si>
    <t>49 Olean St</t>
  </si>
  <si>
    <t>East Aurora</t>
  </si>
  <si>
    <t>Hampton Inn - LaGuardia Airport - Tesla Destination</t>
  </si>
  <si>
    <t>102-40 Ditmars Blvd</t>
  </si>
  <si>
    <t>East Elmhurst</t>
  </si>
  <si>
    <t>Luce Ristorante - Tesla Destination</t>
  </si>
  <si>
    <t>1053 Oyster Bay Rd</t>
  </si>
  <si>
    <t>East Norwich</t>
  </si>
  <si>
    <t>MPG - The Shops at Skyview - Tesla Destination</t>
  </si>
  <si>
    <t>40-24 College Point Blvd</t>
  </si>
  <si>
    <t>Sylvan Pinnacle Garage - Tesla Destination</t>
  </si>
  <si>
    <t>112-01 Queens Blvd</t>
  </si>
  <si>
    <t>Inn at Lake Joseph - Tesla Destination</t>
  </si>
  <si>
    <t>162 Saint Josephs Rd</t>
  </si>
  <si>
    <t>Forestburgh</t>
  </si>
  <si>
    <t>Airbnb - Ft. Montgomery - Tesla Destination</t>
  </si>
  <si>
    <t>210 Canterbury Rd</t>
  </si>
  <si>
    <t>Fort Montgomery</t>
  </si>
  <si>
    <t>1 North Ave</t>
  </si>
  <si>
    <t>Tuthilltown Spirits - Tesla Destination</t>
  </si>
  <si>
    <t>The Garrison and Highlands Country Club - Tesla Destination</t>
  </si>
  <si>
    <t>1 Snakehill Rd</t>
  </si>
  <si>
    <t>Garrison</t>
  </si>
  <si>
    <t>Hawthorne Valley - Tesla Destination</t>
  </si>
  <si>
    <t>330 Country Rte 21C</t>
  </si>
  <si>
    <t>Greenporter Hotel - Tesla Destination</t>
  </si>
  <si>
    <t>326 Front St</t>
  </si>
  <si>
    <t>Greenport</t>
  </si>
  <si>
    <t>4870 W Henrietta Rd</t>
  </si>
  <si>
    <t>Henrietta</t>
  </si>
  <si>
    <t>Hudson Valley Rail Trail Depot - Tesla Destination</t>
  </si>
  <si>
    <t>101 New Paltz Rd</t>
  </si>
  <si>
    <t>Town of Lloyd Municipal Parking Lot - Tesla Destination</t>
  </si>
  <si>
    <t>39 Main St</t>
  </si>
  <si>
    <t>Grape Hollow Farm - Tesla Destination</t>
  </si>
  <si>
    <t>62 Paine Rd</t>
  </si>
  <si>
    <t>Holmes</t>
  </si>
  <si>
    <t>Best Western - Maple City Inn - Tesla Destination</t>
  </si>
  <si>
    <t>1 Canisteo Square</t>
  </si>
  <si>
    <t>Hornell</t>
  </si>
  <si>
    <t>Fairfield Inn &amp; Suites - Elmira Corning - Tesla Destination</t>
  </si>
  <si>
    <t>1600 County Rd 64</t>
  </si>
  <si>
    <t>Courtyard Marriott - Elmira Horseheads - Tesla Destination</t>
  </si>
  <si>
    <t>202 Colonial Dr</t>
  </si>
  <si>
    <t>Hilton Garden Inn - Elmira - Tesla Destination</t>
  </si>
  <si>
    <t xml:space="preserve">35 Arnot Rd </t>
  </si>
  <si>
    <t>The Wick Hotel - Tesla Destination</t>
  </si>
  <si>
    <t>41 Cross St</t>
  </si>
  <si>
    <t>La Tourelle Hotel &amp; Spa - Tesla Destination</t>
  </si>
  <si>
    <t xml:space="preserve">1150 Danby Rd </t>
  </si>
  <si>
    <t>Hilton Garden Inn - Downtown Ithaca - Tesla Destination</t>
  </si>
  <si>
    <t>130 E Seneca St</t>
  </si>
  <si>
    <t>William Henry Miller Inn - Tesla Destination</t>
  </si>
  <si>
    <t>303 N Aurora St</t>
  </si>
  <si>
    <t>Jamesport Vineyards - Tesla Destination</t>
  </si>
  <si>
    <t>1216 Main Rd</t>
  </si>
  <si>
    <t>1307 Ulster Ave</t>
  </si>
  <si>
    <t>500 Frank Sottile Blvd</t>
  </si>
  <si>
    <t>Airbnb - Starfish Cottage - Tesla Destination</t>
  </si>
  <si>
    <t>46 Cunningham Dr</t>
  </si>
  <si>
    <t>Lagrageville</t>
  </si>
  <si>
    <t>Adirondack Mountain Club - Tesla Destination</t>
  </si>
  <si>
    <t>814 Goggins Rd</t>
  </si>
  <si>
    <t>Lake George</t>
  </si>
  <si>
    <t>Best Western - Adirondack Inn - Tesla Destination</t>
  </si>
  <si>
    <t>2625 Main St</t>
  </si>
  <si>
    <t>Lake Placid</t>
  </si>
  <si>
    <t>The Whiteface Lodge - Tesla Destination</t>
  </si>
  <si>
    <t>7 Whiteface Inn Ln</t>
  </si>
  <si>
    <t>AAA - Latham - Tesla Destination</t>
  </si>
  <si>
    <t>595 New Loudon Rd</t>
  </si>
  <si>
    <t>MPG - 1-50 51st Ave - Tesla Destination</t>
  </si>
  <si>
    <t>1-50 51st Ave</t>
  </si>
  <si>
    <t>Long Island City</t>
  </si>
  <si>
    <t>43-25 Hunter St</t>
  </si>
  <si>
    <t>Little Man Parking (Queens West) - Tesla Destination</t>
  </si>
  <si>
    <t xml:space="preserve">4-76 47th Ave </t>
  </si>
  <si>
    <t>Red Roof Inn - Malone - Tesla Destination</t>
  </si>
  <si>
    <t>Icon Parking - Tesla Destination</t>
  </si>
  <si>
    <t>235 W 48th St</t>
  </si>
  <si>
    <t>360 E 65th St</t>
  </si>
  <si>
    <t>205 E 63rd St</t>
  </si>
  <si>
    <t xml:space="preserve">Manhattan </t>
  </si>
  <si>
    <t>Clemson Bros Brewery - Tesla Destination</t>
  </si>
  <si>
    <t>22 Cottage St</t>
  </si>
  <si>
    <t>Home2 Suites - Middletown - Tesla Destination</t>
  </si>
  <si>
    <t>600 Route 211 E</t>
  </si>
  <si>
    <t>Buttermilk Falls Inn &amp; Spa - Tesla Destination</t>
  </si>
  <si>
    <t>220 North Rd</t>
  </si>
  <si>
    <t>SunPower by New York State Solar Farm - Tesla Destination</t>
  </si>
  <si>
    <t>1938 Route 44/55</t>
  </si>
  <si>
    <t>Modena</t>
  </si>
  <si>
    <t>Gurney's Montauk Resort &amp; Spa - Tesla Destination</t>
  </si>
  <si>
    <t>290 Old Montauk Hwy</t>
  </si>
  <si>
    <t>Montauk</t>
  </si>
  <si>
    <t>Montauk Yacht Club Resort &amp; Marina - Tesla Destination</t>
  </si>
  <si>
    <t>32 Star Island Rd</t>
  </si>
  <si>
    <t>Borland House Bed &amp; Breakfast - Tesla Destination</t>
  </si>
  <si>
    <t>130 Clinton St</t>
  </si>
  <si>
    <t xml:space="preserve">Montgomery </t>
  </si>
  <si>
    <t>4 S Putt Corners Rd</t>
  </si>
  <si>
    <t>MPG - 10 E 102nd Street - Tesla Destination</t>
  </si>
  <si>
    <t>10 E 102nd St</t>
  </si>
  <si>
    <t>10 E 30th St</t>
  </si>
  <si>
    <t>10 E 87th St</t>
  </si>
  <si>
    <t>10 W 15th</t>
  </si>
  <si>
    <t>10 W 66th St</t>
  </si>
  <si>
    <t>100 E 15th St</t>
  </si>
  <si>
    <t>100 Riverside Blvd</t>
  </si>
  <si>
    <t>100 W 89th</t>
  </si>
  <si>
    <t>Champion Parking - E 16th Street - Tesla Destination</t>
  </si>
  <si>
    <t>101 E 16th St</t>
  </si>
  <si>
    <t>101 W 15th St</t>
  </si>
  <si>
    <t>101 W 88th St</t>
  </si>
  <si>
    <t>101 West End Ave</t>
  </si>
  <si>
    <t>ABM Parking - 475 Park Ave South - Tesla Destination</t>
  </si>
  <si>
    <t>104 E 32nd St</t>
  </si>
  <si>
    <t>105 E 39th</t>
  </si>
  <si>
    <t>107 W 13th St</t>
  </si>
  <si>
    <t>11 5th Ave</t>
  </si>
  <si>
    <t>11 E 83rd St</t>
  </si>
  <si>
    <t>GMC Parking - 111 E 82nd St - Tesla Destination</t>
  </si>
  <si>
    <t>111 E 82nd St</t>
  </si>
  <si>
    <t>112 E 65th St</t>
  </si>
  <si>
    <t>1133 6th Ave</t>
  </si>
  <si>
    <t>116 E 98th St</t>
  </si>
  <si>
    <t>ABM Parking - 750 Lexington Ave - Tesla Destination</t>
  </si>
  <si>
    <t xml:space="preserve">118 E 60th St </t>
  </si>
  <si>
    <t>12 E 9th St</t>
  </si>
  <si>
    <t>MPG - 121 Reade Street - Tesla Destination</t>
  </si>
  <si>
    <t>121 Reade St</t>
  </si>
  <si>
    <t>GMC Parking - Narragansett - Tesla Destination</t>
  </si>
  <si>
    <t>124 E 63rd St</t>
  </si>
  <si>
    <t>124 W 20th St</t>
  </si>
  <si>
    <t>126 W 32nd St</t>
  </si>
  <si>
    <t>ABM Parking - 13 East 54th Street - Tesla Destination</t>
  </si>
  <si>
    <t>13-17 E 54th St</t>
  </si>
  <si>
    <t>Hilton - Midtown - Tesla Destination</t>
  </si>
  <si>
    <t>1335 Avenue of the Americas</t>
  </si>
  <si>
    <t>1345 Parking Garage - Tesla Destination</t>
  </si>
  <si>
    <t>1345 6th Ave</t>
  </si>
  <si>
    <t>14-26 William St</t>
  </si>
  <si>
    <t>143-159 W 68th St</t>
  </si>
  <si>
    <t>148 E 33rd St</t>
  </si>
  <si>
    <t>15 W 72nd St</t>
  </si>
  <si>
    <t>150 Charles St</t>
  </si>
  <si>
    <t>150 E 58th St</t>
  </si>
  <si>
    <t>150 E 77th St</t>
  </si>
  <si>
    <t>151 W 17th St</t>
  </si>
  <si>
    <t>155 E 29th St</t>
  </si>
  <si>
    <t>155 E 34th St</t>
  </si>
  <si>
    <t>Prime Parking Systems - 155 E 68th Street - Tesla Destination</t>
  </si>
  <si>
    <t>155 E 68th St</t>
  </si>
  <si>
    <t>Champion Parking - W 53rd Street - Tesla Destination</t>
  </si>
  <si>
    <t>159 W 53rd St</t>
  </si>
  <si>
    <t>16 W 16th St</t>
  </si>
  <si>
    <t>161 W 61st St</t>
  </si>
  <si>
    <t>165 E 77th St</t>
  </si>
  <si>
    <t>169 Ludlow St</t>
  </si>
  <si>
    <t>169 W 95th St</t>
  </si>
  <si>
    <t>Residence Inn - Manhattan - Tesla Destination</t>
  </si>
  <si>
    <t>1717 Broadway</t>
  </si>
  <si>
    <t>173 W 12th St</t>
  </si>
  <si>
    <t>180 Riverside Blvd</t>
  </si>
  <si>
    <t>184 E 73rd St</t>
  </si>
  <si>
    <t>188 Clinton St</t>
  </si>
  <si>
    <t>Glenwood Grand Tier Parking - Tesla Destination</t>
  </si>
  <si>
    <t>1930 Broadway</t>
  </si>
  <si>
    <t>20 W 13th St</t>
  </si>
  <si>
    <t>Central Parking - 200 Chambers - Tesla Destination</t>
  </si>
  <si>
    <t>200 Chambers St</t>
  </si>
  <si>
    <t>200 E 32nd St</t>
  </si>
  <si>
    <t>200 E 65th St</t>
  </si>
  <si>
    <t>Enterprise Parking - 200 E 69th St - Tesla Destination</t>
  </si>
  <si>
    <t>200 E 69th St</t>
  </si>
  <si>
    <t>200 E 70th St</t>
  </si>
  <si>
    <t>200 E 94th St</t>
  </si>
  <si>
    <t xml:space="preserve">2000 Broadway </t>
  </si>
  <si>
    <t>MPG - 201 E 56th - Tesla Destination</t>
  </si>
  <si>
    <t>201 E 56th</t>
  </si>
  <si>
    <t>203 E 61 St</t>
  </si>
  <si>
    <t>204 W 101st St</t>
  </si>
  <si>
    <t>Champion Parking - W 76th Street - Tesla Destination</t>
  </si>
  <si>
    <t>205 W 76th St</t>
  </si>
  <si>
    <t>207 W 52nd St</t>
  </si>
  <si>
    <t>21 E 15th St</t>
  </si>
  <si>
    <t>210 W 102st St</t>
  </si>
  <si>
    <t>Champion Parking - 74 - Tesla Destination</t>
  </si>
  <si>
    <t>2109 Broadway</t>
  </si>
  <si>
    <t>217 E 44th St</t>
  </si>
  <si>
    <t>220 Riverside Blvd</t>
  </si>
  <si>
    <t>220 W 26th St</t>
  </si>
  <si>
    <t>Parkit - 221 Thompson Street - Tesla Destination</t>
  </si>
  <si>
    <t>221 Thompson St</t>
  </si>
  <si>
    <t>Iron State - Tesla Destination</t>
  </si>
  <si>
    <t>221 W 29th St</t>
  </si>
  <si>
    <t>225 W 83rd St</t>
  </si>
  <si>
    <t>225-251 W 56th St</t>
  </si>
  <si>
    <t>230 E 92nd St</t>
  </si>
  <si>
    <t>Champion Parking - 230 W 55th Street - Tesla Destination</t>
  </si>
  <si>
    <t>230 W 55th St</t>
  </si>
  <si>
    <t>237 W Thames</t>
  </si>
  <si>
    <t>Icon Parking - 299 Peal Street Seaport Parking - Tesla Destination</t>
  </si>
  <si>
    <t>238 Pearl St</t>
  </si>
  <si>
    <t>245 E 19th St</t>
  </si>
  <si>
    <t>245 E 63rd St</t>
  </si>
  <si>
    <t>245 E 90th St</t>
  </si>
  <si>
    <t>246 E 45th St</t>
  </si>
  <si>
    <t>250 W 19th St</t>
  </si>
  <si>
    <t>250 W 97th St</t>
  </si>
  <si>
    <t>251 W 62nd St</t>
  </si>
  <si>
    <t>25-27 Beekman St</t>
  </si>
  <si>
    <t>254 W 79th St</t>
  </si>
  <si>
    <t>MPG - 266 E 97 St - Tesla Destination</t>
  </si>
  <si>
    <t>266 E 97th St</t>
  </si>
  <si>
    <t>Parkit - 27 N Moore Street - Tesla Destination</t>
  </si>
  <si>
    <t>27 N Moore St</t>
  </si>
  <si>
    <t>27 W 105th St</t>
  </si>
  <si>
    <t>270 Greenwich St</t>
  </si>
  <si>
    <t>279 E 65th St</t>
  </si>
  <si>
    <t>ABM Parking - Services 285 W 50th Street - Tesla Destination</t>
  </si>
  <si>
    <t>285 W 50th St</t>
  </si>
  <si>
    <t>29 E 29th St</t>
  </si>
  <si>
    <t>3 E 67th St</t>
  </si>
  <si>
    <t>30 W 63rd St</t>
  </si>
  <si>
    <t>300 E 54th St</t>
  </si>
  <si>
    <t>300 E 59th St</t>
  </si>
  <si>
    <t>300 E 74th St</t>
  </si>
  <si>
    <t>300 E 77th St</t>
  </si>
  <si>
    <t>301 E 57th St</t>
  </si>
  <si>
    <t>Parkit - 301 E 64th - Tesla Destination</t>
  </si>
  <si>
    <t>301 E 64th St</t>
  </si>
  <si>
    <t>308 Greenwich St</t>
  </si>
  <si>
    <t>Parkit - 310 E 11th Street - Tesla Destination</t>
  </si>
  <si>
    <t>310 E 11th St</t>
  </si>
  <si>
    <t>Waldorf Astoria - New York - Tesla Destination</t>
  </si>
  <si>
    <t>310 Park Ave</t>
  </si>
  <si>
    <t>311 W Broadway</t>
  </si>
  <si>
    <t>318-322 E 23rd St</t>
  </si>
  <si>
    <t>32 Debrosses St</t>
  </si>
  <si>
    <t>Glenwood Belmont Parking - Tesla Destination</t>
  </si>
  <si>
    <t>320 E 46th St</t>
  </si>
  <si>
    <t>Champion Parking - W 57th Street - Tesla Destination</t>
  </si>
  <si>
    <t>320 W 57th St</t>
  </si>
  <si>
    <t>325 E 5th Ave</t>
  </si>
  <si>
    <t>329 E 48th St</t>
  </si>
  <si>
    <t>330 E 39th St</t>
  </si>
  <si>
    <t>330 W 58th St</t>
  </si>
  <si>
    <t>Apple Parking - 332 W 11th Street - Tesla Destination</t>
  </si>
  <si>
    <t>332 W 11th St</t>
  </si>
  <si>
    <t>333 E 38th St</t>
  </si>
  <si>
    <t>339 S End Ave</t>
  </si>
  <si>
    <t>MPG - 340 East 93rd - Tesla Destination</t>
  </si>
  <si>
    <t>340 E 93rd St</t>
  </si>
  <si>
    <t>340 E 94th St</t>
  </si>
  <si>
    <t>345 E 80th St</t>
  </si>
  <si>
    <t>35 E 75th St</t>
  </si>
  <si>
    <t>The Carlyle Hotel - Tesla Destination</t>
  </si>
  <si>
    <t>35 E 76th St</t>
  </si>
  <si>
    <t>350 E 82nd St</t>
  </si>
  <si>
    <t>350 W 43rd St</t>
  </si>
  <si>
    <t>351 E 83rd</t>
  </si>
  <si>
    <t>35-39 E 61st St</t>
  </si>
  <si>
    <t>Icon Parking - 376 Greenwich Street - Tesla Destination</t>
  </si>
  <si>
    <t>376 Greenwich St</t>
  </si>
  <si>
    <t>377 E 33rd St</t>
  </si>
  <si>
    <t>385 W 15th St</t>
  </si>
  <si>
    <t>386 E 48th St</t>
  </si>
  <si>
    <t>39 Exchange Pl</t>
  </si>
  <si>
    <t>40 E 94th St</t>
  </si>
  <si>
    <t>40 Mercer St</t>
  </si>
  <si>
    <t>40 W 26th St</t>
  </si>
  <si>
    <t>400 E 35th St</t>
  </si>
  <si>
    <t>Icon Parking - Liberty View Parking - Tesla Destination</t>
  </si>
  <si>
    <t>400 Murray St</t>
  </si>
  <si>
    <t>Champion Parking - 113 - Tesla Destination</t>
  </si>
  <si>
    <t>400 W 113th St</t>
  </si>
  <si>
    <t>Propark - 401 W 110th Street - Tesla Destination</t>
  </si>
  <si>
    <t>401 W 110th St</t>
  </si>
  <si>
    <t>Parkit - 403 Lafayette St - Tesla Destination</t>
  </si>
  <si>
    <t>403 Lafayette St</t>
  </si>
  <si>
    <t>41 E 85th St</t>
  </si>
  <si>
    <t>411 W 55th St</t>
  </si>
  <si>
    <t>415 E 79th St</t>
  </si>
  <si>
    <t>417 E 53rd St</t>
  </si>
  <si>
    <t>417 E 71st St</t>
  </si>
  <si>
    <t>GMC Parking - 420 E 53rd - Tesla Destination</t>
  </si>
  <si>
    <t>420 E 53rd St</t>
  </si>
  <si>
    <t>Sutton Place North Garage - Tesla Destination</t>
  </si>
  <si>
    <t>420 E 54th St</t>
  </si>
  <si>
    <t>imPark - 422 E 79th Street - Tesla Destination</t>
  </si>
  <si>
    <t>422 E 79th St</t>
  </si>
  <si>
    <t>423-431 W 23rd St</t>
  </si>
  <si>
    <t>425 E 58th St</t>
  </si>
  <si>
    <t>425 E 61st St</t>
  </si>
  <si>
    <t>ABM Parking - 866 UN Plaza - Tesla Destination</t>
  </si>
  <si>
    <t>430 E 49th St</t>
  </si>
  <si>
    <t>43-08 Crescent St</t>
  </si>
  <si>
    <t>44 Elizabeth St</t>
  </si>
  <si>
    <t>444 E 86th St</t>
  </si>
  <si>
    <t>480 Riverside Dr</t>
  </si>
  <si>
    <t>49 W 116th St</t>
  </si>
  <si>
    <t>5 E 22nd St</t>
  </si>
  <si>
    <t>50 Battery Pl</t>
  </si>
  <si>
    <t>50 E 79th St</t>
  </si>
  <si>
    <t>MPG - 500 West 30th - Tesla Destination</t>
  </si>
  <si>
    <t>500 W 30th</t>
  </si>
  <si>
    <t>Roger Smith Hotel - Tesla Destination</t>
  </si>
  <si>
    <t>501 Lexington Ave</t>
  </si>
  <si>
    <t>51 W 22nd St</t>
  </si>
  <si>
    <t>515 E 72nd St</t>
  </si>
  <si>
    <t>524 E 73rd St</t>
  </si>
  <si>
    <t>53 E 76th St</t>
  </si>
  <si>
    <t>530 E 80th St</t>
  </si>
  <si>
    <t>MPG - 530 West 30th - Tesla Destination</t>
  </si>
  <si>
    <t>530 W 30th</t>
  </si>
  <si>
    <t>536 E 88th St</t>
  </si>
  <si>
    <t>54 Murray St</t>
  </si>
  <si>
    <t>54 W 28th St</t>
  </si>
  <si>
    <t>Loews - Regency New York - Tesla Destination</t>
  </si>
  <si>
    <t>540 Park Ave</t>
  </si>
  <si>
    <t>Manhattan Parking 110 - Tesla Destination</t>
  </si>
  <si>
    <t>543 W 110th St</t>
  </si>
  <si>
    <t>549 W 23rd St</t>
  </si>
  <si>
    <t>55 W 14th St</t>
  </si>
  <si>
    <t>550 W 25th St</t>
  </si>
  <si>
    <t>552 W 30th St</t>
  </si>
  <si>
    <t>560 3rd Ave</t>
  </si>
  <si>
    <t>575 1st Ave</t>
  </si>
  <si>
    <t>Parkit - 575 Washington - Tesla Destination</t>
  </si>
  <si>
    <t>575 Washington St</t>
  </si>
  <si>
    <t>58 W 58th St</t>
  </si>
  <si>
    <t>59-63 Allen St</t>
  </si>
  <si>
    <t>Champion Parking - 90 - Tesla Destination</t>
  </si>
  <si>
    <t>60 E 90th St</t>
  </si>
  <si>
    <t>Champion Parking - 60 East End Avenue - Tesla Destination</t>
  </si>
  <si>
    <t>60 E End Ave</t>
  </si>
  <si>
    <t>600 Columbus Ave</t>
  </si>
  <si>
    <t>600 W 42nd St</t>
  </si>
  <si>
    <t>MTP Parking - The Helena - Tesla Destination</t>
  </si>
  <si>
    <t>601 W 57th St</t>
  </si>
  <si>
    <t>Champion Parking - 60 E 8th - Tesla Destination</t>
  </si>
  <si>
    <t>60-68 E 8th St</t>
  </si>
  <si>
    <t>61 Jane St</t>
  </si>
  <si>
    <t>Parkit - 10 Wooster St - Tesla Destination</t>
  </si>
  <si>
    <t>6-10 Wooster St</t>
  </si>
  <si>
    <t>imPark - 611 E 83rd Street - Tesla Destination</t>
  </si>
  <si>
    <t>611 E 83rd St</t>
  </si>
  <si>
    <t>MTP Parking - 625 W 57th Street - Tesla Destination</t>
  </si>
  <si>
    <t>625 W 57th St</t>
  </si>
  <si>
    <t>63 E 9th St</t>
  </si>
  <si>
    <t>670 W 43rd St</t>
  </si>
  <si>
    <t>70 Little West St</t>
  </si>
  <si>
    <t>70 Riverside Dr</t>
  </si>
  <si>
    <t>The Peninsula Hotel New York - Tesla Destination</t>
  </si>
  <si>
    <t>738 Greenwich St</t>
  </si>
  <si>
    <t>Andaz Wall Street - Tesla Destination</t>
  </si>
  <si>
    <t>75 Wall St</t>
  </si>
  <si>
    <t>80 E 67th St</t>
  </si>
  <si>
    <t>80 Gold St</t>
  </si>
  <si>
    <t>Icon Parking - 80 Riverside Blvd - Tesla Destination</t>
  </si>
  <si>
    <t>80 Riverside Blvd</t>
  </si>
  <si>
    <t>808 Columbus Ave</t>
  </si>
  <si>
    <t>The Standard - High Line - Tesla Destination</t>
  </si>
  <si>
    <t>848 Washington St</t>
  </si>
  <si>
    <t>Chelnik Parking - 880 5th - Tesla Destination</t>
  </si>
  <si>
    <t>880 5th Ave</t>
  </si>
  <si>
    <t>Icon Parking - 9-11 Park Ave - Tesla Destination</t>
  </si>
  <si>
    <t>9 - 11 Park Ave</t>
  </si>
  <si>
    <t>9 W 100th St</t>
  </si>
  <si>
    <t>9 W 57th St</t>
  </si>
  <si>
    <t>91 E 9th St</t>
  </si>
  <si>
    <t>920 Park Ave</t>
  </si>
  <si>
    <t>MPG - 923 5th Ave - Tesla Destination</t>
  </si>
  <si>
    <t>923 5th Ave</t>
  </si>
  <si>
    <t>99 Battery Pl</t>
  </si>
  <si>
    <t>990 Avenue of the Americas</t>
  </si>
  <si>
    <t>Red Coach Inn - Tesla Destination</t>
  </si>
  <si>
    <t>2 Buffalo Ave</t>
  </si>
  <si>
    <t>The Alpine Lodge - Tesla Destination</t>
  </si>
  <si>
    <t xml:space="preserve">264 Main St </t>
  </si>
  <si>
    <t>Great Pines - Tesla Destination</t>
  </si>
  <si>
    <t xml:space="preserve">4920 State Route 28 </t>
  </si>
  <si>
    <t>Holiday Inn Express - Olean - Tesla Destination</t>
  </si>
  <si>
    <t>Olean</t>
  </si>
  <si>
    <t>Best Western Plus - University Inn - Tesla Destination</t>
  </si>
  <si>
    <t>3051 W State St</t>
  </si>
  <si>
    <t>Fairfield Inn &amp; Suites - Olean - Tesla Destination</t>
  </si>
  <si>
    <t>3270 W State St</t>
  </si>
  <si>
    <t>Home2 Suites - Oswego - Tesla Destination</t>
  </si>
  <si>
    <t>252 NY-104</t>
  </si>
  <si>
    <t>248 Town Center Rd</t>
  </si>
  <si>
    <t>Holiday Inn Express - Painted Post - Tesla Destination</t>
  </si>
  <si>
    <t>9775 Victory Hwy</t>
  </si>
  <si>
    <t>Pindar Vineyards - Tesla Destination</t>
  </si>
  <si>
    <t>37645 NY-25</t>
  </si>
  <si>
    <t>La Belle Vie Bed &amp; Breakfast - Tesla Destination</t>
  </si>
  <si>
    <t>208 Main St</t>
  </si>
  <si>
    <t>Penn Yan</t>
  </si>
  <si>
    <t xml:space="preserve">446 Route #3 </t>
  </si>
  <si>
    <t>Cedar Lakes Estate - Tesla Destination</t>
  </si>
  <si>
    <t>1 Team USA Way</t>
  </si>
  <si>
    <t>Port Jervis</t>
  </si>
  <si>
    <t>169 Market St</t>
  </si>
  <si>
    <t>19-80 Steinway - Tesla Destination</t>
  </si>
  <si>
    <t>1980 Steinway St</t>
  </si>
  <si>
    <t>2702 Queens Plaza South - Tesla Destination</t>
  </si>
  <si>
    <t>2702 Queens Plaza S</t>
  </si>
  <si>
    <t>Home2 Suites - Queensbury - Tesla Destination</t>
  </si>
  <si>
    <t>524 Aviation Rd</t>
  </si>
  <si>
    <t>Smoky Rock BBQ - Tesla Destination</t>
  </si>
  <si>
    <t>6367 Mill St</t>
  </si>
  <si>
    <t>Rhinebeck</t>
  </si>
  <si>
    <t>Jedediah Hawkins Inn - Tesla Destination</t>
  </si>
  <si>
    <t>400 S Jamesport Ave</t>
  </si>
  <si>
    <t>Hyatt Place - Long Island - Tesla Destination</t>
  </si>
  <si>
    <t>451 E Main St</t>
  </si>
  <si>
    <t xml:space="preserve">Riverhead </t>
  </si>
  <si>
    <t>Fairfield Inn - Rochester Airport - Tesla Destination</t>
  </si>
  <si>
    <t>1200 Brooks Ave</t>
  </si>
  <si>
    <t>Country Inn &amp; Suites - Rochester - Tesla Destination</t>
  </si>
  <si>
    <t>2835 Monroe Ave</t>
  </si>
  <si>
    <t>Fairfield Inn &amp; Suites - Rochester West - Tesla Destination</t>
  </si>
  <si>
    <t>400 Paddy Creek Cir</t>
  </si>
  <si>
    <t>Fairfield Inn - Rochester South - Tesla Destination</t>
  </si>
  <si>
    <t>4695 W Henrietta Rd</t>
  </si>
  <si>
    <t>Ellwanger Estate Bed &amp; Breakfast - Tesla Destination</t>
  </si>
  <si>
    <t>625 Mt Hope Ave</t>
  </si>
  <si>
    <t>Country Inn &amp; Suites - Rochester Airport - Tesla Destination</t>
  </si>
  <si>
    <t>797 E Henrietta Rd</t>
  </si>
  <si>
    <t>Holiday Inn Hotel &amp; Suites - Rochester - Tesla Destination</t>
  </si>
  <si>
    <t>800 Jefferson Rd</t>
  </si>
  <si>
    <t>Best Western - Rochester Marketplace Inn - Tesla Destination</t>
  </si>
  <si>
    <t>940 Jefferson Rd</t>
  </si>
  <si>
    <t>Home2 Suites - Rochester Henrietta - Tesla Destination</t>
  </si>
  <si>
    <t>999 Jefferson Rd</t>
  </si>
  <si>
    <t>1352 Floyd Ave</t>
  </si>
  <si>
    <t>Wingate by Wyndham - Rome - Tesla Destination</t>
  </si>
  <si>
    <t>90 Dart Cir</t>
  </si>
  <si>
    <t>Serendipity Labs Inc - Tesla Destination</t>
  </si>
  <si>
    <t>80 Theodore Fremd Ave</t>
  </si>
  <si>
    <t>Baron's Cove - Tesla Destination</t>
  </si>
  <si>
    <t>31 W Water St</t>
  </si>
  <si>
    <t>Sag Harbor</t>
  </si>
  <si>
    <t>The Point Resort - Tesla Destination</t>
  </si>
  <si>
    <t>Saratoga Auto Museum - Tesla Destination</t>
  </si>
  <si>
    <t>110 Avenue of the Pines</t>
  </si>
  <si>
    <t>Gideon Putnam Resort and Spa - Tesla Destination</t>
  </si>
  <si>
    <t>24 Gideon Putnam Rd</t>
  </si>
  <si>
    <t>Embassy Suites - Saratoga Springs - Tesla Destination</t>
  </si>
  <si>
    <t>86 Congress St</t>
  </si>
  <si>
    <t>Sunset Beach Hotel - Tesla Destination</t>
  </si>
  <si>
    <t xml:space="preserve">35 Shore Rd </t>
  </si>
  <si>
    <t>Shelter Island</t>
  </si>
  <si>
    <t>Mirbeau Inn &amp; Spa - Skaneateles - Tesla Destination</t>
  </si>
  <si>
    <t>851 Genesee St Rd</t>
  </si>
  <si>
    <t>Sebonack Golf Club - Tesla Destination</t>
  </si>
  <si>
    <t>405 Sebonac Rd</t>
  </si>
  <si>
    <t>Angelina's Ristorante - Tesla Destination</t>
  </si>
  <si>
    <t xml:space="preserve">399 Ellis St </t>
  </si>
  <si>
    <t xml:space="preserve">Staten Island </t>
  </si>
  <si>
    <t>Crowne Plaza - Suffern - Tesla Destination</t>
  </si>
  <si>
    <t>3 Executive Blvd</t>
  </si>
  <si>
    <t>Tarrytown House Estate on the Hudson - Tesla Destination</t>
  </si>
  <si>
    <t>49 E Sunnyside Ln</t>
  </si>
  <si>
    <t>AAA - Troy - Tesla Destination</t>
  </si>
  <si>
    <t>514 Congress Way</t>
  </si>
  <si>
    <t>Faust Motel - Tesla Destination</t>
  </si>
  <si>
    <t>Tupper Lake</t>
  </si>
  <si>
    <t>White Fences Inn Water Mill - Tesla Destination</t>
  </si>
  <si>
    <t>371 Montauk Hwy</t>
  </si>
  <si>
    <t>Hilton Garden Inn - Watertown - Tesla Destination</t>
  </si>
  <si>
    <t>1290 Arsenal St</t>
  </si>
  <si>
    <t>Dune Deck - Tesla Destination</t>
  </si>
  <si>
    <t>379 Dune Rd</t>
  </si>
  <si>
    <t>Continuum - Tesla Destination</t>
  </si>
  <si>
    <t>55 Bank St</t>
  </si>
  <si>
    <t>Towne Place New Hartford - Tesla Destination</t>
  </si>
  <si>
    <t>4760 Middle Settlement Rd</t>
  </si>
  <si>
    <t>Whitesboro</t>
  </si>
  <si>
    <t>Winwood Inn - Windham Mountain Resort - Tesla Destination</t>
  </si>
  <si>
    <t>5220 State Rte 23</t>
  </si>
  <si>
    <t>PV Parking 40-07 73rd St - Tesla Destination</t>
  </si>
  <si>
    <t>40-07 73rd St</t>
  </si>
  <si>
    <t>555 Tuckahoe Rd</t>
  </si>
  <si>
    <t>Papa Joe's - Tesla Destination</t>
  </si>
  <si>
    <t>1561 Akron Peninsula Rd</t>
  </si>
  <si>
    <t>DoubleTree - Hotel Akron - Tesla Destination</t>
  </si>
  <si>
    <t>3150 W Market St</t>
  </si>
  <si>
    <t>Hilton - Akron - Tesla Destination</t>
  </si>
  <si>
    <t>3180 W Market St</t>
  </si>
  <si>
    <t>41 Furnace St</t>
  </si>
  <si>
    <t>Embassy Suites - Akron - Tesla Destination</t>
  </si>
  <si>
    <t>7883 Freedom Ave NW</t>
  </si>
  <si>
    <t>Walden Inn - Tesla Destination</t>
  </si>
  <si>
    <t>1119 Aurora Hudson Rd</t>
  </si>
  <si>
    <t>2900 GH Dr</t>
  </si>
  <si>
    <t>Riverside Gables Bed &amp; Breakfast - Tesla Destination</t>
  </si>
  <si>
    <t>50 N Rocky River Dr</t>
  </si>
  <si>
    <t>Bexley Bed &amp; Breakfast - Tesla Destination</t>
  </si>
  <si>
    <t>519 S Drexel Ave</t>
  </si>
  <si>
    <t>Wingate by Wyndham - Cincinnati-Blue Ash - Tesla Destination</t>
  </si>
  <si>
    <t>4320 Glendale Milford Rd</t>
  </si>
  <si>
    <t>Fairfield Inn &amp; Suites - Canton South - Tesla Destination</t>
  </si>
  <si>
    <t>4025 Greentree Ave SW</t>
  </si>
  <si>
    <t>MadTree Brewing - Tesla Destination</t>
  </si>
  <si>
    <t>3301 Madison Rd</t>
  </si>
  <si>
    <t>Hilton - Cincinnati Netherland Plaza - Tesla Destination</t>
  </si>
  <si>
    <t>35 W 5th St</t>
  </si>
  <si>
    <t>Envision Cinemas Bar &amp; Grille - Tesla Destination</t>
  </si>
  <si>
    <t>4780 Cornell Rd</t>
  </si>
  <si>
    <t>21c Hotel - Cincinnati - Tesla Destination</t>
  </si>
  <si>
    <t>SpringHill Suites - Cincinnati Midtown - Tesla Destination</t>
  </si>
  <si>
    <t>610 Eden Park Dr</t>
  </si>
  <si>
    <t>Meier's Wine Cellars - Tesla Destination</t>
  </si>
  <si>
    <t>6955 Plainfield Rd</t>
  </si>
  <si>
    <t>Mariemont Promenade - Tesla Destination</t>
  </si>
  <si>
    <t xml:space="preserve">7257 Wooster Pike </t>
  </si>
  <si>
    <t>Shooters on the Water - Tesla Destination</t>
  </si>
  <si>
    <t>The Ritz-Carlton - Cleveland - Tesla Destination</t>
  </si>
  <si>
    <t>1515 W Third St</t>
  </si>
  <si>
    <t>Great Lakes Science Center - Parking Garage Level 1 - Tesla Destination</t>
  </si>
  <si>
    <t>601 Erieside Ave</t>
  </si>
  <si>
    <t>Neil Avenue Bed &amp; Breakfast - Tesla Destination</t>
  </si>
  <si>
    <t>1237 Neil Ave</t>
  </si>
  <si>
    <t>SpringHill Suites - Columbus OSU - Tesla Destination</t>
  </si>
  <si>
    <t>1421 Olentangy River Rd</t>
  </si>
  <si>
    <t>Four Points by Sheraton - Columbus Ohio Airport - Tesla Destination</t>
  </si>
  <si>
    <t>3030 Plaza Properties Blvd</t>
  </si>
  <si>
    <t>Residence Inn - Columbus University - Tesla Destination</t>
  </si>
  <si>
    <t xml:space="preserve">3100 Olentangy River Rd </t>
  </si>
  <si>
    <t>OhioHealth Riverside Hospital - Visitor's Lot - Tesla Destination</t>
  </si>
  <si>
    <t>Residence Inn - Columbus Downtown - Tesla Destination</t>
  </si>
  <si>
    <t>36 E Gay St</t>
  </si>
  <si>
    <t>Hilton - Columbus at Easton - Tesla Destination</t>
  </si>
  <si>
    <t xml:space="preserve">3900 Chagrin Dr </t>
  </si>
  <si>
    <t>Hilton - Columbus Downtown - Tesla Destination</t>
  </si>
  <si>
    <t>Holiday Inn Columbus - Hilliard - Tesla Destination</t>
  </si>
  <si>
    <t>5495 Maxwell Pl</t>
  </si>
  <si>
    <t>The Timbrook Guesthouse - Tesla Destination</t>
  </si>
  <si>
    <t>5811 Olentangy River Rd</t>
  </si>
  <si>
    <t>Hampton Inn &amp; Suites - Scioto Downs - Tesla Destination</t>
  </si>
  <si>
    <t>5950 S High St</t>
  </si>
  <si>
    <t>Hyatt Place - Columbus - Tesla Destination</t>
  </si>
  <si>
    <t>7490 Vantage Dr</t>
  </si>
  <si>
    <t>Four Points by Sheraton - Columbus - Polaris - Tesla Destination</t>
  </si>
  <si>
    <t>8505 Pulsar Pl</t>
  </si>
  <si>
    <t>Cambria Hotel &amp; Suites - Columbus - Tesla Destination</t>
  </si>
  <si>
    <t>9100 Lyra Dr</t>
  </si>
  <si>
    <t>Holiday Inn Columbus - Downtown - Tesla Destination</t>
  </si>
  <si>
    <t>175 E Town St</t>
  </si>
  <si>
    <t xml:space="preserve">Columbus </t>
  </si>
  <si>
    <t>Best Western Plus - West Akron Inn &amp; Suites - Tesla Destination</t>
  </si>
  <si>
    <t>160 Montrose W Ave</t>
  </si>
  <si>
    <t>Copley</t>
  </si>
  <si>
    <t>Sheraton Suites - Akron Cuyahoga Falls - Tesla Destination</t>
  </si>
  <si>
    <t>1989 Front St</t>
  </si>
  <si>
    <t>The White Oak Inn - Tesla Destination</t>
  </si>
  <si>
    <t>29683 Walhonding Rd</t>
  </si>
  <si>
    <t>Marriott - University of Dayton - Tesla Destination</t>
  </si>
  <si>
    <t xml:space="preserve">1414 S Paterson Blvd </t>
  </si>
  <si>
    <t>Courtyard Marriott - University of Dayton - Tesla Destination</t>
  </si>
  <si>
    <t>2006 S Edwin C Moses Blvd</t>
  </si>
  <si>
    <t>Dorothy Lane Market - Oakwood - Tesla Destination</t>
  </si>
  <si>
    <t>Dorothy Lane Market - Washington Square - Tesla Destination</t>
  </si>
  <si>
    <t>Home2 Suites - Dayton Vandalia - Tesla Destination</t>
  </si>
  <si>
    <t>6615 Towne Center Dr</t>
  </si>
  <si>
    <t>Whispering Pines Bed &amp; Breakfast - Tesla Destination</t>
  </si>
  <si>
    <t>The Inn at Dresden - Tesla Destination</t>
  </si>
  <si>
    <t>209 Ames Dr</t>
  </si>
  <si>
    <t>Dresden</t>
  </si>
  <si>
    <t>Kenyon Inn &amp; Restaurant - Tesla Destination</t>
  </si>
  <si>
    <t>100 W Wiggin St</t>
  </si>
  <si>
    <t>Gambier</t>
  </si>
  <si>
    <t>The Lodge and Conference Center at Geneva - Tesla Destination</t>
  </si>
  <si>
    <t>4888 N Boadway</t>
  </si>
  <si>
    <t>Best Western - Executive Inn - Tesla Destination</t>
  </si>
  <si>
    <t>4026 Jackpot Rd</t>
  </si>
  <si>
    <t>1 Riverfront Plaza</t>
  </si>
  <si>
    <t>Motel 6 - Sandusky - Tesla Destination</t>
  </si>
  <si>
    <t>Inn and Spa - Cedar Falls - Tesla Destination</t>
  </si>
  <si>
    <t>21190 State Route 374</t>
  </si>
  <si>
    <t>Brandywine Country Club - Tesla Destination</t>
  </si>
  <si>
    <t>6904 Salisbury Rd</t>
  </si>
  <si>
    <t>Spitzer House Bed &amp; Breakfast - Tesla Destination</t>
  </si>
  <si>
    <t>504 W Liberty St</t>
  </si>
  <si>
    <t>Holiday Inn Express &amp; Suites - Medina - Tesla Destination</t>
  </si>
  <si>
    <t>5185 Gateway Dr</t>
  </si>
  <si>
    <t>Holiday Inn Express - Mentor - Tesla Destination</t>
  </si>
  <si>
    <t xml:space="preserve">5785 Heisley Rd </t>
  </si>
  <si>
    <t>Motel 6 - Tesla Destination</t>
  </si>
  <si>
    <t>11406 US 250 N</t>
  </si>
  <si>
    <t>The Barn Inn Bed &amp; Breakfast - Tesla Destination</t>
  </si>
  <si>
    <t>6838 County Rd 203</t>
  </si>
  <si>
    <t>Millersburg</t>
  </si>
  <si>
    <t>4375 Metro Cir NW</t>
  </si>
  <si>
    <t>Hilton Garden Inn - Akron - Tesla Destination</t>
  </si>
  <si>
    <t>5251 Landmark Blvd</t>
  </si>
  <si>
    <t>City of Powell - Tesla Destination</t>
  </si>
  <si>
    <t>47 Hall St</t>
  </si>
  <si>
    <t>Powell</t>
  </si>
  <si>
    <t>Holiday Inn Express &amp; Suites - Columbus East - Tesla Destination</t>
  </si>
  <si>
    <t>2806 Taylor Rd Ext</t>
  </si>
  <si>
    <t>Glenlaurel Inn - Tesla Destination</t>
  </si>
  <si>
    <t>Holiday Inn Express &amp; Suites - Sandusky - Tesla Destination</t>
  </si>
  <si>
    <t>1515 Cedar Point Dr</t>
  </si>
  <si>
    <t>TownePlace Suites - Marriott Solon Ohio - Tesla Destination</t>
  </si>
  <si>
    <t>6040 Enterprise Pkwy</t>
  </si>
  <si>
    <t>Solon</t>
  </si>
  <si>
    <t>Dorothy Lane Market - Springboro - Tesla Destination</t>
  </si>
  <si>
    <t>740 N Main St</t>
  </si>
  <si>
    <t>Quality Inn - Streetsboro - Tesla Destination</t>
  </si>
  <si>
    <t>9420 State Route 14</t>
  </si>
  <si>
    <t>Cambria Hotel &amp; Suites - Akron - Tesla Destination</t>
  </si>
  <si>
    <t>1787 Thorn Dr</t>
  </si>
  <si>
    <t>Comfort Inn &amp; Suites - Wadsworth - Tesla Destination</t>
  </si>
  <si>
    <t>5 Park Center Dr</t>
  </si>
  <si>
    <t>Unusual Junction - Tesla Destination</t>
  </si>
  <si>
    <t>56310 US 36</t>
  </si>
  <si>
    <t>Ohio Caverns - Tesla Destination</t>
  </si>
  <si>
    <t>Murphin Ridge Inn - Tesla Destination</t>
  </si>
  <si>
    <t>750 Murphin Ridge Rd</t>
  </si>
  <si>
    <t>West Union</t>
  </si>
  <si>
    <t>Crocker Park Detroit Road Garage - Tesla Destination</t>
  </si>
  <si>
    <t>1940 Crocker Rd</t>
  </si>
  <si>
    <t>John Bryan Community Center - Tesla Destination</t>
  </si>
  <si>
    <t>100 Dayton St</t>
  </si>
  <si>
    <t>Yellow Springs</t>
  </si>
  <si>
    <t>Best Western - Tesla Destination</t>
  </si>
  <si>
    <t>2600 W Broadway St</t>
  </si>
  <si>
    <t>Home2 Suites - El Reno - Tesla Destination</t>
  </si>
  <si>
    <t>1528 SW 27th St</t>
  </si>
  <si>
    <t>1530 SW 27th St</t>
  </si>
  <si>
    <t>Home2 Suites - Midwest City - Tesla Destination</t>
  </si>
  <si>
    <t>1820 Center Dr</t>
  </si>
  <si>
    <t>Shangri-La Resort - Tesla Destination</t>
  </si>
  <si>
    <t xml:space="preserve">57301 E Highway 125 </t>
  </si>
  <si>
    <t>Monkey Island</t>
  </si>
  <si>
    <t>Muskogee-Davis Regional Airport - Tesla Destination</t>
  </si>
  <si>
    <t>1201 Sabre St</t>
  </si>
  <si>
    <t>Montford Inn - Tesla Destination</t>
  </si>
  <si>
    <t>322 W Tonhawa St</t>
  </si>
  <si>
    <t>Andy Alligator's Fun Park &amp; Water Park - Tesla Destination</t>
  </si>
  <si>
    <t>3300 Market Pl</t>
  </si>
  <si>
    <t>The Skirvin Hilton - Oklahoma City - Tesla Destination</t>
  </si>
  <si>
    <t>Home2 Suites - Oklahoma City Airport - Tesla Destination</t>
  </si>
  <si>
    <t>4311 SW 15th St</t>
  </si>
  <si>
    <t>Fred Taylor Furniture - Tesla Destination</t>
  </si>
  <si>
    <t>118 S Mill St</t>
  </si>
  <si>
    <t>Pryor</t>
  </si>
  <si>
    <t>Heart of Route 66 Auto Museum - Tesla Destination</t>
  </si>
  <si>
    <t>13 Sahoma Lake Rd</t>
  </si>
  <si>
    <t>Grand Casino Hotel and Resort - Tesla Destination</t>
  </si>
  <si>
    <t>777 Grand Casino Blvd</t>
  </si>
  <si>
    <t>Home2 Suites - Stillwater - Tesla Destination</t>
  </si>
  <si>
    <t xml:space="preserve">306 E Hall of Fame Rd </t>
  </si>
  <si>
    <t xml:space="preserve">Stillwater </t>
  </si>
  <si>
    <t>915 W Ada Webb Dr</t>
  </si>
  <si>
    <t>Holiday Inn - Tulsa City Center - Tesla Destination</t>
  </si>
  <si>
    <t>17 W 7th St</t>
  </si>
  <si>
    <t>KC Auto Hotel - Tesla Destination</t>
  </si>
  <si>
    <t>313 S Cincinnati Ave</t>
  </si>
  <si>
    <t>Palm Cottages - Tesla Destination</t>
  </si>
  <si>
    <t xml:space="preserve">1065 Siskiyou Blvd </t>
  </si>
  <si>
    <t>The Peerless Hotel - Tesla Destination</t>
  </si>
  <si>
    <t>243 4th St</t>
  </si>
  <si>
    <t>RedTail Inn - Tesla Destination</t>
  </si>
  <si>
    <t>550 E Main St</t>
  </si>
  <si>
    <t>Plaza Inn &amp; Suites Ashland Creek - Tesla Destination</t>
  </si>
  <si>
    <t>98 Central Ave</t>
  </si>
  <si>
    <t>Bandon Dunes Golf Resort - Tesla Destination</t>
  </si>
  <si>
    <t>Bandon Crossings Golf Course - Tesla Destination</t>
  </si>
  <si>
    <t>The Oxford Hotel - Tesla Destination</t>
  </si>
  <si>
    <t>10 NW Minnesota Ave</t>
  </si>
  <si>
    <t>Airbnb - Bend - Tesla Destination</t>
  </si>
  <si>
    <t>1454 NW Newport Ave</t>
  </si>
  <si>
    <t>Fairfield Inn &amp; Suites - Bend - Tesla Destination</t>
  </si>
  <si>
    <t>Brasada Ranch - Tesla Destination</t>
  </si>
  <si>
    <t>Mt. Bachelor Village Resort - Tesla Destination</t>
  </si>
  <si>
    <t>19717 Mt Bachelor Dr</t>
  </si>
  <si>
    <t>Riverhouse Hotel &amp; Convention Center - Tesla Destination</t>
  </si>
  <si>
    <t>3075 US-97 BUS</t>
  </si>
  <si>
    <t>Sunriver Resort - Tesla Destination</t>
  </si>
  <si>
    <t>57071 Great Hall Loop</t>
  </si>
  <si>
    <t>Tetherow Lodge &amp; Golf Course - Tesla Destination</t>
  </si>
  <si>
    <t>TownePlace Inn &amp; Suites Bend - Tesla Destination</t>
  </si>
  <si>
    <t>Deschutes Brewery - Tesla Destination</t>
  </si>
  <si>
    <t>Cannon Beach Hotel - Tesla Destination</t>
  </si>
  <si>
    <t>Surfsand Resort - Tesla Destination</t>
  </si>
  <si>
    <t>Stephanie Inn - Tesla Destination</t>
  </si>
  <si>
    <t>2740 S Pacific St</t>
  </si>
  <si>
    <t>The Courtyard - Tesla Destination</t>
  </si>
  <si>
    <t>Red Lion Hotel - Coos Bay - Tesla Destination</t>
  </si>
  <si>
    <t>University Inn - Corvallis - Tesla Destination</t>
  </si>
  <si>
    <t>350 SW 4th St</t>
  </si>
  <si>
    <t>925 NW Garfield Ave</t>
  </si>
  <si>
    <t>Crater Lake National Park - Tesla Destination</t>
  </si>
  <si>
    <t>569 Mazama Dr</t>
  </si>
  <si>
    <t>Stoller Family Estate - Tesla Destination</t>
  </si>
  <si>
    <t>Domaine Serene - Tesla Destination</t>
  </si>
  <si>
    <t>6555 NE Hilltop Ln</t>
  </si>
  <si>
    <t>Domaine Drouhin - Tesla Destination</t>
  </si>
  <si>
    <t>6750 NE Breyman Orchards Rd</t>
  </si>
  <si>
    <t>Whale Cove Inn - Tesla Destination</t>
  </si>
  <si>
    <t>2345 S Highway 101</t>
  </si>
  <si>
    <t>Depoe Bay</t>
  </si>
  <si>
    <t>Lange Estate Winery and Vineyards - Tesla Destination</t>
  </si>
  <si>
    <t>18380 NE Buena Vista Dr</t>
  </si>
  <si>
    <t>Hyland Estates - Tesla Destination</t>
  </si>
  <si>
    <t>Estacada City Hall - Tesla Destination</t>
  </si>
  <si>
    <t>Riverhouse Inn - Tesla Destination</t>
  </si>
  <si>
    <t>Old Town Inn - Tesla Destination</t>
  </si>
  <si>
    <t>Driftwood Shores Resort &amp; Conference Center - Tesla Destination</t>
  </si>
  <si>
    <t>Apolloni Vineyards Winery - Tesla Destination</t>
  </si>
  <si>
    <t>14135 NW Timmerman Rd</t>
  </si>
  <si>
    <t>Crater Lake Resort - Tesla Destination</t>
  </si>
  <si>
    <t>50711 Highway 62</t>
  </si>
  <si>
    <t>Fort Klamath</t>
  </si>
  <si>
    <t>Salishan Spa and Golf Resort - Tesla Destination</t>
  </si>
  <si>
    <t>7760 US 101</t>
  </si>
  <si>
    <t>Gleneden Beach</t>
  </si>
  <si>
    <t>Columbia Cliffs Villas - Tesla Destination</t>
  </si>
  <si>
    <t>3880 Westcliff Dr</t>
  </si>
  <si>
    <t>Grant County Chamber of Commerce - Tesla Destination</t>
  </si>
  <si>
    <t>Bronze Antler Bed &amp; Breakfast - Tesla Destination</t>
  </si>
  <si>
    <t>Pfeiffer Winery - Tesla Destination</t>
  </si>
  <si>
    <t>Running Y Ranch Resort - Tesla Destination</t>
  </si>
  <si>
    <t>Babica Hen Cafe - Tesla Destination</t>
  </si>
  <si>
    <t>Lake Oswego - Tesla Destination</t>
  </si>
  <si>
    <t>209 A St</t>
  </si>
  <si>
    <t>Lewis &amp; Clark College - Tesla Destination</t>
  </si>
  <si>
    <t>Youngberg Hill - Tesla Destination</t>
  </si>
  <si>
    <t>10660 SW Youngberg Hill Rd</t>
  </si>
  <si>
    <t>Lawrence Gallery - Tesla Destination</t>
  </si>
  <si>
    <t>19700 SW Highway 18</t>
  </si>
  <si>
    <t>Atticus Hotel - Tesla Destination</t>
  </si>
  <si>
    <t>352 NE Ford St</t>
  </si>
  <si>
    <t>2Hawk Vineyard and Winery - Tesla Destination</t>
  </si>
  <si>
    <t>2335 N Phoenix Rd</t>
  </si>
  <si>
    <t>City of Milwaukie - Tesla Destination</t>
  </si>
  <si>
    <t>Inn at Red Hills - Tesla Destination</t>
  </si>
  <si>
    <t>Oceanside Inn - Tesla Destination</t>
  </si>
  <si>
    <t>Headlands Coastal Lodge &amp; Spa - Tesla Destination</t>
  </si>
  <si>
    <t>33105 Cape Kiwanda Dr</t>
  </si>
  <si>
    <t>Pacific City</t>
  </si>
  <si>
    <t>WildSpring Guest Habitat - Tesla Destination</t>
  </si>
  <si>
    <t>92978 Cemetary Loop Rd</t>
  </si>
  <si>
    <t>Hotel Eastlund - Tesla Destination</t>
  </si>
  <si>
    <t>1021 NE Grand Ave</t>
  </si>
  <si>
    <t>Best Western - Inn at the Meadows - Tesla Destination</t>
  </si>
  <si>
    <t>1215 N Hayden Meadows Dr</t>
  </si>
  <si>
    <t>Portland Marriott Downtown Waterfront - Tesla Destination</t>
  </si>
  <si>
    <t>1401 SW Naito Pkwy</t>
  </si>
  <si>
    <t>Kimpton - RiverPlace Hotel - Tesla Destination</t>
  </si>
  <si>
    <t>1510 SW Harbor Way</t>
  </si>
  <si>
    <t>Residence Inn - Portland Downtown - Tesla Destination</t>
  </si>
  <si>
    <t>Oregon Museum of Science &amp; Industry - Tesla Destination</t>
  </si>
  <si>
    <t>1945 SE Water St</t>
  </si>
  <si>
    <t>Embassy Suites - Portland Downtown - Tesla Destination</t>
  </si>
  <si>
    <t>354 NW 9th Ave</t>
  </si>
  <si>
    <t>Kimpton - Hotel Monaco Portland - Tesla Destination</t>
  </si>
  <si>
    <t>506 SW Washington St</t>
  </si>
  <si>
    <t>Hotel Modera - Tesla Destination</t>
  </si>
  <si>
    <t>515 SW Clay St</t>
  </si>
  <si>
    <t>Hotel deLuxe - Tesla Destination</t>
  </si>
  <si>
    <t>Dossier Hotel - Tesla Destination</t>
  </si>
  <si>
    <t>750 SW Alder St</t>
  </si>
  <si>
    <t>Atlantic Aviation - PDX - Tesla Destination</t>
  </si>
  <si>
    <t>8089 NE Airport Way</t>
  </si>
  <si>
    <t>Southpark Garage - Tesla Destination</t>
  </si>
  <si>
    <t>901 SW Salmon St</t>
  </si>
  <si>
    <t>Red Lion Hotel On the River - Jantzen Beach - Tesla Destination</t>
  </si>
  <si>
    <t>Hilton - Portland Downtown - Tesla Destination</t>
  </si>
  <si>
    <t>VRBO - The Blue Cottage - Tesla Destination</t>
  </si>
  <si>
    <t>4833 NE 28th Ave</t>
  </si>
  <si>
    <t xml:space="preserve">Portland </t>
  </si>
  <si>
    <t>Historic Hotel Prairie - Tesla Destination</t>
  </si>
  <si>
    <t>Eagle Crest Resort - Tesla Destination</t>
  </si>
  <si>
    <t>DoubleTree - Salem - Tesla Destination</t>
  </si>
  <si>
    <t xml:space="preserve">1590 Weston Ct NE </t>
  </si>
  <si>
    <t>Zenith Vineyard - Tesla Destination</t>
  </si>
  <si>
    <t>5657 Zena Rd NW</t>
  </si>
  <si>
    <t>Ponzi Vineyards - Tesla Destination</t>
  </si>
  <si>
    <t xml:space="preserve">Sherwood </t>
  </si>
  <si>
    <t>The Oregon Garden Resort - Tesla Destination</t>
  </si>
  <si>
    <t>895 W Main St</t>
  </si>
  <si>
    <t>FivePine Lodge and Spa - Tesla Destination</t>
  </si>
  <si>
    <t>1021 Desperado Trail</t>
  </si>
  <si>
    <t>McKenzie Orchards B&amp;B - Tesla Destination</t>
  </si>
  <si>
    <t>34694 McKenzie View Dr</t>
  </si>
  <si>
    <t>3528 Gateway St</t>
  </si>
  <si>
    <t>Best Western Plus - Hartford Lodge - Tesla Destination</t>
  </si>
  <si>
    <t>150 Myrtle St</t>
  </si>
  <si>
    <t>Sutherlin</t>
  </si>
  <si>
    <t>Blue Heron French Cheese Co - Tesla Destination</t>
  </si>
  <si>
    <t>The Waldport Inn - Tesla Destination</t>
  </si>
  <si>
    <t>Waldport</t>
  </si>
  <si>
    <t>Cape Cod Cottages - Tesla Destination</t>
  </si>
  <si>
    <t>The Resort at the Mountain - Tesla Destination</t>
  </si>
  <si>
    <t xml:space="preserve">68010 E Fairway Ave </t>
  </si>
  <si>
    <t>Welches</t>
  </si>
  <si>
    <t>Ocean Cove Inn - Tesla Destination</t>
  </si>
  <si>
    <t>Solena Estate - Tesla Destination</t>
  </si>
  <si>
    <t>17096 NE Woodland Loop Rd</t>
  </si>
  <si>
    <t>Yamhill</t>
  </si>
  <si>
    <t>Reynolds Mansion B&amp;B - Tesla Destination</t>
  </si>
  <si>
    <t>101 W Linn St</t>
  </si>
  <si>
    <t>The Sayre Mansion - Tesla Destination</t>
  </si>
  <si>
    <t>Human vs Room Escape Room - Tesla Destination</t>
  </si>
  <si>
    <t>4210 Fritch Dr</t>
  </si>
  <si>
    <t>Sands Casino Resort Bethlehem - Tesla Destination</t>
  </si>
  <si>
    <t>77 Sands Blvd</t>
  </si>
  <si>
    <t>Fairfield Inn &amp; Suites - Bloomsburg - Tesla Destination</t>
  </si>
  <si>
    <t>The Inn at Turkey Hill and Brewing Co. - Tesla Destination</t>
  </si>
  <si>
    <t>991 Central Rd</t>
  </si>
  <si>
    <t>Normandy Farm Hotel &amp; Conference Center - Tesla Destination</t>
  </si>
  <si>
    <t>Boyertown Museum of Historic Vehicles - Tesla Destination</t>
  </si>
  <si>
    <t>Carlisle House Bed &amp; Breakfast - Tesla Destination</t>
  </si>
  <si>
    <t>Homewood Suites - Allentown Bethlehem - Tesla Destination</t>
  </si>
  <si>
    <t>3350 Center Valley Pkwy</t>
  </si>
  <si>
    <t>Center Valley</t>
  </si>
  <si>
    <t>Fairville Inn - Tesla Destination</t>
  </si>
  <si>
    <t>506 Kennett Pike</t>
  </si>
  <si>
    <t>Chadds Ford</t>
  </si>
  <si>
    <t>Microtel Inn &amp; Suites - Clarion - Tesla Destination</t>
  </si>
  <si>
    <t>121 N Point Dr</t>
  </si>
  <si>
    <t>Pour Richard's Coffee Co - Tesla Destination</t>
  </si>
  <si>
    <t>36 Berkley Rd</t>
  </si>
  <si>
    <t>Homewood Suites - Valley Forge - Tesla Destination</t>
  </si>
  <si>
    <t>681 Shannondell Blvd</t>
  </si>
  <si>
    <t>The Lafayette Inn - Tesla Destination</t>
  </si>
  <si>
    <t xml:space="preserve">Easton </t>
  </si>
  <si>
    <t>Historic Smithton Inn - Tesla Destination</t>
  </si>
  <si>
    <t>SpringHill Suites - Erie - Tesla Destination</t>
  </si>
  <si>
    <t>2087 Interchange Rd</t>
  </si>
  <si>
    <t>Nemacolin Woodlands Resort - Tesla Destination</t>
  </si>
  <si>
    <t>1001 Lafayette Dr</t>
  </si>
  <si>
    <t>AFC Fitness - Tesla Destination</t>
  </si>
  <si>
    <t>1040 Mill Creek Dr</t>
  </si>
  <si>
    <t>Feasterville-Trevose</t>
  </si>
  <si>
    <t>Hampton Inn - Great Valley - Tesla Destination</t>
  </si>
  <si>
    <t>Inn at Herr Ridge - Tesla Destination</t>
  </si>
  <si>
    <t>900 Chambersburg Rd</t>
  </si>
  <si>
    <t>Ledges Hotel - Tesla Destination</t>
  </si>
  <si>
    <t>119 Falls Ave</t>
  </si>
  <si>
    <t>Hawley</t>
  </si>
  <si>
    <t>The Settlers Inn - Tesla Destination</t>
  </si>
  <si>
    <t>4 Main Ave</t>
  </si>
  <si>
    <t>Cocoon Coffee House - Tesla Destination</t>
  </si>
  <si>
    <t>8 Silk Mill Dr</t>
  </si>
  <si>
    <t>AACA Antique Automobile Museum - Tesla Destination</t>
  </si>
  <si>
    <t>Inn at Westwynd Farm - Tesla Destination</t>
  </si>
  <si>
    <t>1620 Sand Beach Rd</t>
  </si>
  <si>
    <t>Hilton Garden Inn - Indiana at IUP - Tesla Destination</t>
  </si>
  <si>
    <t>Times House Bed &amp; Breakfast - Tesla Destination</t>
  </si>
  <si>
    <t xml:space="preserve">25 Race St </t>
  </si>
  <si>
    <t>Jim Thorpe</t>
  </si>
  <si>
    <t>Hilton Garden Inn - Kennett Square - Tesla Destination</t>
  </si>
  <si>
    <t>Pine Point Plaza &amp; Carwash - Tesla Destination</t>
  </si>
  <si>
    <t>404 PA-903</t>
  </si>
  <si>
    <t>Lake Harmony</t>
  </si>
  <si>
    <t>King's Cottage Bed &amp; Breakfast - Tesla Destination</t>
  </si>
  <si>
    <t>The Hollinger House Bed &amp; Breakfast - Tesla Destination</t>
  </si>
  <si>
    <t>2336 Hollinger Rd</t>
  </si>
  <si>
    <t>The Inn at Leola Village - Tesla Destination</t>
  </si>
  <si>
    <t>38 Deborah Dr</t>
  </si>
  <si>
    <t>Leola</t>
  </si>
  <si>
    <t>122 Westfall Town Dr</t>
  </si>
  <si>
    <t>Matamoras</t>
  </si>
  <si>
    <t>Hamanassett Bed &amp; Breakfast - Tesla Destination</t>
  </si>
  <si>
    <t>115 Indian Springs Dr</t>
  </si>
  <si>
    <t>Candlewood Suites - Grove City - Outlet Center - Tesla Destination</t>
  </si>
  <si>
    <t>37 Holiday Blvd</t>
  </si>
  <si>
    <t>Hampton Inn &amp; Suites - Grove City - Tesla Destination</t>
  </si>
  <si>
    <t>4 Holiday Blvd</t>
  </si>
  <si>
    <t>The Mercersburg Inn - Tesla Destination</t>
  </si>
  <si>
    <t>405 S Main St</t>
  </si>
  <si>
    <t>Mercersburg</t>
  </si>
  <si>
    <t>Hotel Fauchere - Tesla Destination</t>
  </si>
  <si>
    <t>401 Boad St</t>
  </si>
  <si>
    <t>Giant Eagle - Tesla Destination</t>
  </si>
  <si>
    <t>La Quinta Inn &amp; Suites - Pittsburgh Airport - Tesla Destination</t>
  </si>
  <si>
    <t>8507 University Blvd</t>
  </si>
  <si>
    <t>Airbnb - Morris - Tesla Destination</t>
  </si>
  <si>
    <t>120 Pine Rd</t>
  </si>
  <si>
    <t>Blue Spruce Shoppes - Tesla Destination</t>
  </si>
  <si>
    <t>The Jacqueline House of Wilmington - Tesla Destination</t>
  </si>
  <si>
    <t>3213 SR 956</t>
  </si>
  <si>
    <t>The Christmas Haus - Tesla Destination</t>
  </si>
  <si>
    <t>110 Lincoln Way W</t>
  </si>
  <si>
    <t>Redbud House - Tesla Destination</t>
  </si>
  <si>
    <t>14 Center Sq</t>
  </si>
  <si>
    <t>The French Manor Inn &amp; Spa - Tesla Destination</t>
  </si>
  <si>
    <t>50 Huntingdon Dr</t>
  </si>
  <si>
    <t>Newfoundland</t>
  </si>
  <si>
    <t>The Londonderry Inn - Tesla Destination</t>
  </si>
  <si>
    <t xml:space="preserve">2764 Horseshoe Pike </t>
  </si>
  <si>
    <t>1825 Inn Bed &amp; Breakfast - Tesla Destination</t>
  </si>
  <si>
    <t>409 S Lingle Ave</t>
  </si>
  <si>
    <t>4100 Presidential Blvd</t>
  </si>
  <si>
    <t>Chestnut Hill Hotel - Tesla Destination</t>
  </si>
  <si>
    <t>8229 Germantown Ave</t>
  </si>
  <si>
    <t>Hampton Inn - Philadelphia Airport - Tesla Destination</t>
  </si>
  <si>
    <t>8600 Bartram Ave</t>
  </si>
  <si>
    <t>Hilton Garden Inn - Valley Forge - Tesla Destination</t>
  </si>
  <si>
    <t>500 Cresson Blvd</t>
  </si>
  <si>
    <t>Market District Supermarket - Tesla Destination</t>
  </si>
  <si>
    <t>100 Settlers Ridge Center Dr</t>
  </si>
  <si>
    <t>Residence Inn - Pittsburgh University Medical Centeer - Tesla Destination</t>
  </si>
  <si>
    <t>3896 Bigelow Blvd</t>
  </si>
  <si>
    <t>Holiday Inn Express &amp; Suites - Pittsburgh - Tesla Destination</t>
  </si>
  <si>
    <t>Shadyside Inn All Suites Hotel - Tesla Destination</t>
  </si>
  <si>
    <t>5405 Fifth Ave</t>
  </si>
  <si>
    <t>The Block Northway - Tesla Destination</t>
  </si>
  <si>
    <t>Holiday Inn Express - Greentree - Tesla Destination</t>
  </si>
  <si>
    <t>Distrikt Hotel Pittsburgh - Tesla Destination</t>
  </si>
  <si>
    <t xml:space="preserve">453 Boulevard of the Allies </t>
  </si>
  <si>
    <t xml:space="preserve">Pittsburgh </t>
  </si>
  <si>
    <t>Homewood Suites - Plymouth Meeting - Tesla Destination</t>
  </si>
  <si>
    <t>200 Lee Dr</t>
  </si>
  <si>
    <t>Kalahari Resorts &amp; Conventions - Tesla Destination</t>
  </si>
  <si>
    <t>250 Kalahari Blvd</t>
  </si>
  <si>
    <t>Pocono Manor</t>
  </si>
  <si>
    <t>DoubleTree - Reading - Tesla Destination</t>
  </si>
  <si>
    <t>701 Penn St</t>
  </si>
  <si>
    <t>County Line Restaurant - Tesla Destination</t>
  </si>
  <si>
    <t>14206 Route 35</t>
  </si>
  <si>
    <t>Candlewood Suites - Sayre - Tesla Destination</t>
  </si>
  <si>
    <t>2775 Elmira St</t>
  </si>
  <si>
    <t>Tara A Country Inn - Tesla Destination</t>
  </si>
  <si>
    <t>2844 Lake Rd</t>
  </si>
  <si>
    <t>Sharpsville</t>
  </si>
  <si>
    <t>Skytop Lodge - Tesla Destination</t>
  </si>
  <si>
    <t>1 Skytop Lodge Rd</t>
  </si>
  <si>
    <t>Skytop</t>
  </si>
  <si>
    <t>400 W Sproul Rd</t>
  </si>
  <si>
    <t>Hilton Garden Inn - State College - Tesla Destination</t>
  </si>
  <si>
    <t>1221 E College Ave</t>
  </si>
  <si>
    <t>Country Inn &amp; Suites - State College - Tesla Destination</t>
  </si>
  <si>
    <t>1357 E College Ave</t>
  </si>
  <si>
    <t>Days Inn - State College - Tesla Destination</t>
  </si>
  <si>
    <t>240 S Pugh St</t>
  </si>
  <si>
    <t>Best Western Plus -Towanda Inn - Tesla Destination</t>
  </si>
  <si>
    <t>44 Peace Ln</t>
  </si>
  <si>
    <t>Homewood Suites - Doylestown - Tesla Destination</t>
  </si>
  <si>
    <t>2650 Kelly Rd</t>
  </si>
  <si>
    <t>Warrington</t>
  </si>
  <si>
    <t>Hyatt Place - Pittsburgh South Meadows - Tesla Destination</t>
  </si>
  <si>
    <t>155 Towne Centre Dr</t>
  </si>
  <si>
    <t>The Arena Bar and Grill - Tesla Destination</t>
  </si>
  <si>
    <t>380 Coal St</t>
  </si>
  <si>
    <t>Holiday Inn - Wilkes Barre - Tesla Destination</t>
  </si>
  <si>
    <t>600 Wildflowers Dr</t>
  </si>
  <si>
    <t>Wilkes-Barre</t>
  </si>
  <si>
    <t>Breaker Brewing Co - Tesla Destination</t>
  </si>
  <si>
    <t>787 E Northampton St</t>
  </si>
  <si>
    <t>Wilkes-Barre Township</t>
  </si>
  <si>
    <t>Gurney's Resort - Newport - Tesla Destination</t>
  </si>
  <si>
    <t>1 Goat Island</t>
  </si>
  <si>
    <t>The Vanderbilt Grace Hotel - Tesla Destination</t>
  </si>
  <si>
    <t>41 Mary St</t>
  </si>
  <si>
    <t>Red Beam Garage C - Tesla Destination</t>
  </si>
  <si>
    <t>2000 Post Rd</t>
  </si>
  <si>
    <t>Ocean House - Tesla Destination</t>
  </si>
  <si>
    <t>1 Bluff Ave</t>
  </si>
  <si>
    <t>Watch Hill</t>
  </si>
  <si>
    <t>The Weekapaug Inn - Tesla Destination</t>
  </si>
  <si>
    <t>25 Spray Rock Rd</t>
  </si>
  <si>
    <t>Westerly</t>
  </si>
  <si>
    <t>The Bleckley Inn - Tesla Destination</t>
  </si>
  <si>
    <t>151 E Church St</t>
  </si>
  <si>
    <t>Rhett House Inn - Tesla Destination</t>
  </si>
  <si>
    <t>1009 Craven St</t>
  </si>
  <si>
    <t>Secession Golf Club - Tesla Destination</t>
  </si>
  <si>
    <t>142 Secession Dr</t>
  </si>
  <si>
    <t>Bloomsbury Inn - Tesla Destination</t>
  </si>
  <si>
    <t>HarbourView Inn - Tesla Destination</t>
  </si>
  <si>
    <t>2 Vendue Range</t>
  </si>
  <si>
    <t>Belmond Charleston Place - Tesla Destination</t>
  </si>
  <si>
    <t>Holiday Inn - Charleston - Tesla Destination</t>
  </si>
  <si>
    <t>301 Savannah Hwy</t>
  </si>
  <si>
    <t>Grand Bohemian Charleston Hotel - Tesla Destination</t>
  </si>
  <si>
    <t>55 Wentworth St</t>
  </si>
  <si>
    <t>Renaissance - Charleston Historic District - Tesla Destination</t>
  </si>
  <si>
    <t>68 Wentworth St</t>
  </si>
  <si>
    <t>Best Western Plus - University Inn &amp; Conference Center - Tesla Destination</t>
  </si>
  <si>
    <t>1310 Tiger Blvd</t>
  </si>
  <si>
    <t>Aloft - Columbia - Tesla Destination</t>
  </si>
  <si>
    <t>217 Lanneau Ct</t>
  </si>
  <si>
    <t>Downtown Greenville - Tesla Destination</t>
  </si>
  <si>
    <t>131 Falls St</t>
  </si>
  <si>
    <t>Hampton Station - Tesla Destination</t>
  </si>
  <si>
    <t>1320 Hampton Ave Ext</t>
  </si>
  <si>
    <t>Staybridge Suites - Greenville I-85 Woodruff Road - Tesla Destination</t>
  </si>
  <si>
    <t>31 Market Point Dr</t>
  </si>
  <si>
    <t>Wyndham Garden Greenville Airport - Tesla Destination</t>
  </si>
  <si>
    <t>47 Fisherman Ln</t>
  </si>
  <si>
    <t>Embassy Suites - Greenville Golf Resort - Tesla Destination</t>
  </si>
  <si>
    <t>670 Verdae Blvd</t>
  </si>
  <si>
    <t>City of Hartsville - East College Ave - Tesla Destination</t>
  </si>
  <si>
    <t>119 E College Ave</t>
  </si>
  <si>
    <t>Shelter Cove Harbour - Tesla Destination</t>
  </si>
  <si>
    <t>Marriott's Surfwatch - Tesla Destination</t>
  </si>
  <si>
    <t>10 Surfwatch Way</t>
  </si>
  <si>
    <t>Best Western - Ocean Breeze Inn - Tesla Destination</t>
  </si>
  <si>
    <t>Sonesta Resort - Hilton Head Island - Tesla Destination</t>
  </si>
  <si>
    <t xml:space="preserve">130 Shipyard Dr </t>
  </si>
  <si>
    <t>The Westin - Hilton Head Island Resort &amp; Spa - Tesla Destination</t>
  </si>
  <si>
    <t>Bomboras Grille - Tesla Destination</t>
  </si>
  <si>
    <t>4 Lagoon Rd</t>
  </si>
  <si>
    <t>Marriott's Grande Ocean - Tesla Destination</t>
  </si>
  <si>
    <t>Sanctuary at Kiawah Island Golf Resort - Tesla Destination</t>
  </si>
  <si>
    <t>1 Sanctuary Beach Dr</t>
  </si>
  <si>
    <t>Kiawah Island</t>
  </si>
  <si>
    <t>Abingdon Manor - Country Inn &amp; Restaurant - Tesla Destination</t>
  </si>
  <si>
    <t>307 Church St</t>
  </si>
  <si>
    <t>Alodia's Cucina Italiana - Tesla Destination</t>
  </si>
  <si>
    <t>101 W Main St</t>
  </si>
  <si>
    <t>Mount Pleasant Towne Centre - Tesla Destination</t>
  </si>
  <si>
    <t>1218 Belk Dr</t>
  </si>
  <si>
    <t>TownePlace Suites - Charleston Mt. Pleasant - Tesla Destination</t>
  </si>
  <si>
    <t xml:space="preserve">1350 Stuart Engals Blvd </t>
  </si>
  <si>
    <t xml:space="preserve">Mt Pleasant </t>
  </si>
  <si>
    <t>Ellington at Wachesaw East - Tesla Destination</t>
  </si>
  <si>
    <t>911 Riverwood Dr</t>
  </si>
  <si>
    <t>Murrells Inlet</t>
  </si>
  <si>
    <t>Hilton - Myrtle Beach Resort - Tesla Destination</t>
  </si>
  <si>
    <t>Best Western Plus -Grand Strand Inn &amp; Suites - Tesla Destination</t>
  </si>
  <si>
    <t>The Caribbean Resort &amp; Villas - Tesla Destination</t>
  </si>
  <si>
    <t>Embassy Suites - Myrtle Beach Oceanfront Resort - Tesla Destination</t>
  </si>
  <si>
    <t>SpringHill Suites - Charleston North - Tesla Destination</t>
  </si>
  <si>
    <t>7535 N Forest Dr</t>
  </si>
  <si>
    <t>North Beach Plantation - Tesla Destination</t>
  </si>
  <si>
    <t>21 Main at North Beach - Tesla Destination</t>
  </si>
  <si>
    <t>Litchfield Beach &amp; Golf Resort - Tesla Destination</t>
  </si>
  <si>
    <t>Home2 Suites - Rock Hill - Tesla Destination</t>
  </si>
  <si>
    <t>1285 Old Springdale Rd</t>
  </si>
  <si>
    <t>1300 River Run Ct</t>
  </si>
  <si>
    <t>The Pump House Restaurant - Tesla Destination</t>
  </si>
  <si>
    <t>575 Herrons Ferry Rd</t>
  </si>
  <si>
    <t>Shuler's Bar-B-Que - Tesla Destination</t>
  </si>
  <si>
    <t>419 Highway 38</t>
  </si>
  <si>
    <t>Sellers</t>
  </si>
  <si>
    <t>AC Marriott - Spartanburg - Tesla Destination</t>
  </si>
  <si>
    <t>225 Main St</t>
  </si>
  <si>
    <t>Ramada Walterboro - Tesla Destination</t>
  </si>
  <si>
    <t>1245 Sniders Hwy</t>
  </si>
  <si>
    <t>Best Western - Ramkota Hotel - Tesla Destination</t>
  </si>
  <si>
    <t>1400 8th Ave NW</t>
  </si>
  <si>
    <t>Rock Crest Lodge - Tesla Destination</t>
  </si>
  <si>
    <t>15 Mt Rushmore Rd</t>
  </si>
  <si>
    <t>Rocket Motel - Tesla Destination</t>
  </si>
  <si>
    <t>211 Mt Rushmore Rd</t>
  </si>
  <si>
    <t>Comfort Inn &amp; Suites - Custer - Tesla Destination</t>
  </si>
  <si>
    <t>339 W Mt Rushmore Rd</t>
  </si>
  <si>
    <t>Econolodge of Custer - Tesla Destination</t>
  </si>
  <si>
    <t>342 Mt Rushmore Rd</t>
  </si>
  <si>
    <t>Holiday Inn Express &amp; Suites - Custer - Tesla Destination</t>
  </si>
  <si>
    <t>535 W Mt Rushmore Rd</t>
  </si>
  <si>
    <t>Super 8 - Custer - Tesla Destination</t>
  </si>
  <si>
    <t xml:space="preserve">535 W Mt Rushmore Rd </t>
  </si>
  <si>
    <t>Custer Area Chamber of Commerce - Tesla Destination</t>
  </si>
  <si>
    <t>615 Washington St</t>
  </si>
  <si>
    <t>Bavarian Inn - Tesla Destination</t>
  </si>
  <si>
    <t>855 N Fifth St</t>
  </si>
  <si>
    <t>Hot Springs Hills Inn - Tesla Destination</t>
  </si>
  <si>
    <t>640 S 6th St</t>
  </si>
  <si>
    <t>Powder House Lodge - Tesla Destination</t>
  </si>
  <si>
    <t>24125 Highway 16A</t>
  </si>
  <si>
    <t>Baymont Inn &amp; Suites - Pierre - Tesla Destination</t>
  </si>
  <si>
    <t>713 W Sioux Ave</t>
  </si>
  <si>
    <t>Holiday Inn - Sioux Falls - Tesla Destination</t>
  </si>
  <si>
    <t>100 W 8th St</t>
  </si>
  <si>
    <t>2417 S Carolyn Ave</t>
  </si>
  <si>
    <t>Super 8 - Sioux Falls - Tesla Destination</t>
  </si>
  <si>
    <t xml:space="preserve">2616 E 10th St </t>
  </si>
  <si>
    <t>3701 W Avera Dr</t>
  </si>
  <si>
    <t>TownePlace Suites - Sioux Falls - Tesla Destination</t>
  </si>
  <si>
    <t>4545 W Homefield Dr</t>
  </si>
  <si>
    <t>Holiday Inn Express &amp; Suites - Nashville - Tesla Destination</t>
  </si>
  <si>
    <t>201 Crossings Pl</t>
  </si>
  <si>
    <t>210 Crossings Pl</t>
  </si>
  <si>
    <t>DelMonaco Winery &amp; Vineyards - Tesla Destination</t>
  </si>
  <si>
    <t>600 Lance Dr</t>
  </si>
  <si>
    <t>400 Chestnut St</t>
  </si>
  <si>
    <t>DoubleTree - Chattanooga Downtown - Tesla Destination</t>
  </si>
  <si>
    <t>Holiday Inn &amp; Suites - Chattanooga Downtown - Tesla Destination</t>
  </si>
  <si>
    <t>434 Chestnut St</t>
  </si>
  <si>
    <t>Home2 Suites - Clarksville - Tesla Destination</t>
  </si>
  <si>
    <t>3020 Mr "C" Dr</t>
  </si>
  <si>
    <t>Old Glory Distilling Co. - Tesla Destination</t>
  </si>
  <si>
    <t>451 Alfred Thun Rd</t>
  </si>
  <si>
    <t>Airbnb - Copperhill - Tesla Destination</t>
  </si>
  <si>
    <t>Deal Rd</t>
  </si>
  <si>
    <t>Copperhill</t>
  </si>
  <si>
    <t>Stonehaus Winery - Tesla Destination</t>
  </si>
  <si>
    <t>2444 Genesis Rd</t>
  </si>
  <si>
    <t>Comfort Inn - Dickson - Tesla Destination</t>
  </si>
  <si>
    <t>1085 E Christi Dr</t>
  </si>
  <si>
    <t>Home2 Suites - Franklin - Tesla Destination</t>
  </si>
  <si>
    <t>107 International Dr</t>
  </si>
  <si>
    <t>7141 S Springs Dr</t>
  </si>
  <si>
    <t>Hilton Garden Inn - Nashville - Tesla Destination</t>
  </si>
  <si>
    <t>9150 Carothers Pkwy</t>
  </si>
  <si>
    <t>Wildwood Resort &amp; Marina - Tesla Destination</t>
  </si>
  <si>
    <t>7316 Granville Hwy</t>
  </si>
  <si>
    <t>Granville</t>
  </si>
  <si>
    <t>General Morgan Inn - Tesla Destination</t>
  </si>
  <si>
    <t>111 N Main St</t>
  </si>
  <si>
    <t>Holiday Inn Express &amp; Suites - Chattanooga - Tesla Destination</t>
  </si>
  <si>
    <t>4820 Hixson Pike</t>
  </si>
  <si>
    <t>Hixson</t>
  </si>
  <si>
    <t>Hilton Garden Inn - Jackson - Tesla Destination</t>
  </si>
  <si>
    <t>1324 Vann Dr</t>
  </si>
  <si>
    <t>Rush Street Neighborhood Grill - Tesla Destination</t>
  </si>
  <si>
    <t>MeadowView Conference Resort &amp; Convention Center - Tesla Destination</t>
  </si>
  <si>
    <t>The Tennessean Hotel - Tesla Destination</t>
  </si>
  <si>
    <t>531 Henley St</t>
  </si>
  <si>
    <t>Embassy Suites - Knoxville West - Tesla Destination</t>
  </si>
  <si>
    <t>Mountain Motorsports - Tesla Destination</t>
  </si>
  <si>
    <t>3422 Adventure Ln</t>
  </si>
  <si>
    <t>Kodak</t>
  </si>
  <si>
    <t>The Peabody Hotel - Tesla Destination</t>
  </si>
  <si>
    <t>149 Union Ave</t>
  </si>
  <si>
    <t>La Quinta Inn &amp; Suites - Memphis Wolfchase - Tesla Destination</t>
  </si>
  <si>
    <t>2839 New Brunswick Rd</t>
  </si>
  <si>
    <t>Hyatt Place - Memphis Wolfchase Galleria - Tesla Destination</t>
  </si>
  <si>
    <t>7905 Giacosa Pl</t>
  </si>
  <si>
    <t>Best Western - Galleria Inn &amp; Suites - Tesla Destination</t>
  </si>
  <si>
    <t>8635 US-64</t>
  </si>
  <si>
    <t>Hilton Garden Inn - Murfreesboro - Tesla Destination</t>
  </si>
  <si>
    <t>Hilton - Nashville Downtown - Tesla Destination</t>
  </si>
  <si>
    <t>121 4th Ave S</t>
  </si>
  <si>
    <t>Hutton Hotel - Tesla Destination</t>
  </si>
  <si>
    <t>Urban Cookhouse - Nashville - Tesla Destination</t>
  </si>
  <si>
    <t>1907 Broadway</t>
  </si>
  <si>
    <t>The Hermitage Hotel - Tesla Destination</t>
  </si>
  <si>
    <t>231 6th Ave N</t>
  </si>
  <si>
    <t>Heidtke House - Tesla Destination</t>
  </si>
  <si>
    <t>2600 Bluefield Ave</t>
  </si>
  <si>
    <t>Gaylord Opryland Resort &amp; Convention Center - Tesla Destination</t>
  </si>
  <si>
    <t>2800 Opryland Dr</t>
  </si>
  <si>
    <t>Thompson - Nashville - Tesla Destination</t>
  </si>
  <si>
    <t>401 11th Ave S</t>
  </si>
  <si>
    <t>Hotel Preston - Tesla Destination</t>
  </si>
  <si>
    <t>733 Briley Pkwy</t>
  </si>
  <si>
    <t>Fairfield Inn &amp; Suites - Nashville Downtown - Tesla Destination</t>
  </si>
  <si>
    <t>901 Division St</t>
  </si>
  <si>
    <t>Christopher Place Resort - Tesla Destination</t>
  </si>
  <si>
    <t>The Inn at Christmas Place - Tesla Destination</t>
  </si>
  <si>
    <t>Margaritaville - Tesla Destination</t>
  </si>
  <si>
    <t>130 The Island Dr</t>
  </si>
  <si>
    <t>Titanic Pigeon Forge - Tesla Destination</t>
  </si>
  <si>
    <t>2134 Pkwy</t>
  </si>
  <si>
    <t>Berry Springs Lodge - Tesla Destination</t>
  </si>
  <si>
    <t>TownePlace Suites - Nashville Smyrna - Tesla Destination</t>
  </si>
  <si>
    <t>990 Colonnade Dr</t>
  </si>
  <si>
    <t>Dancing Bear Lodge &amp; Appalachian Bistro - Tesla Destination</t>
  </si>
  <si>
    <t>7140 E Lamar Alexander Pkwy</t>
  </si>
  <si>
    <t>1922 N Jackson St</t>
  </si>
  <si>
    <t>Blackberry Farm - Tesla Destination</t>
  </si>
  <si>
    <t>1471 W Millers Cove Rd</t>
  </si>
  <si>
    <t>Walland</t>
  </si>
  <si>
    <t>Westmoreland Family Clinic - Tesla Destination</t>
  </si>
  <si>
    <t>100-B Mallard Sunrise Dr</t>
  </si>
  <si>
    <t>Westmoreland</t>
  </si>
  <si>
    <t>1602 Dinah Shore Blvd</t>
  </si>
  <si>
    <t>Hilton Garden Inn - Tesla Destination</t>
  </si>
  <si>
    <t>4449 Ridgemont Dr</t>
  </si>
  <si>
    <t>Million Air Dallas - Tesla Destination</t>
  </si>
  <si>
    <t>4300 Westgrove Dr</t>
  </si>
  <si>
    <t>La Quinta Inn &amp; Suites - Allen at The Village - Tesla Destination</t>
  </si>
  <si>
    <t>1220 N Central Expy</t>
  </si>
  <si>
    <t>Hyatt Place - Dallas - Tesla Destination</t>
  </si>
  <si>
    <t>333 Central Expy N</t>
  </si>
  <si>
    <t>7777 I - 40 E</t>
  </si>
  <si>
    <t>Home2 Suites - Amarillo - Tesla Destination</t>
  </si>
  <si>
    <t>8251 W Amarillo Blvd</t>
  </si>
  <si>
    <t>Holiday Inn Express &amp; Suites - Amarillo West - Tesla Destination</t>
  </si>
  <si>
    <t>Microtel Inn &amp; Suites - Aransas Pass - Tesla Destination</t>
  </si>
  <si>
    <t>355 E Goodnight Ave</t>
  </si>
  <si>
    <t>Aransas Pass</t>
  </si>
  <si>
    <t>Lone Star Court - Tesla Destination</t>
  </si>
  <si>
    <t xml:space="preserve">10901 Domain Dr </t>
  </si>
  <si>
    <t>Kimber Modern - Tesla Destination</t>
  </si>
  <si>
    <t>110 The Circle</t>
  </si>
  <si>
    <t>Hotel Saint Cecilia - Tesla Destination</t>
  </si>
  <si>
    <t>112 Academy Dr</t>
  </si>
  <si>
    <t>Austin Motel - Tesla Destination</t>
  </si>
  <si>
    <t>1220 S Congress Ave</t>
  </si>
  <si>
    <t>Homewood Suites - Austin - Tesla Destination</t>
  </si>
  <si>
    <t>13001 Center Lake Dr</t>
  </si>
  <si>
    <t>Fairfield Inn &amp; Suites - Austin - Tesla Destination</t>
  </si>
  <si>
    <t>13087 N Research Blvd</t>
  </si>
  <si>
    <t>Hotel San Jose - Tesla Destination</t>
  </si>
  <si>
    <t>1316 S Congress Ave</t>
  </si>
  <si>
    <t>Travaasa Austin Resort &amp; Spa - Tesla Destination</t>
  </si>
  <si>
    <t>13500 Farm to Market Rd 2769</t>
  </si>
  <si>
    <t>Lake Austin Spa Resort - Tesla Destination</t>
  </si>
  <si>
    <t>1705 S Quinlan Park Rd</t>
  </si>
  <si>
    <t>Airbnb - E ATX - Tesla Destination</t>
  </si>
  <si>
    <t xml:space="preserve">1801 E 2nd St Unit 8 </t>
  </si>
  <si>
    <t>Hotel Ella - Tesla Destination</t>
  </si>
  <si>
    <t>1900 Rio Grande St</t>
  </si>
  <si>
    <t>The W - Austin Hotel &amp; Residences - Tesla Destination</t>
  </si>
  <si>
    <t>200 Lavaca St</t>
  </si>
  <si>
    <t>Hyatt Regency - Austin - Tesla Destination</t>
  </si>
  <si>
    <t>208 Barton Springs Rd</t>
  </si>
  <si>
    <t>Home2 Suites - Austin North - Tesla Destination</t>
  </si>
  <si>
    <t>2800 Esperanza Crossing</t>
  </si>
  <si>
    <t>Austin Terrier - Tesla Destination</t>
  </si>
  <si>
    <t>3435 Greystone Dr</t>
  </si>
  <si>
    <t>827 Rays - Tesla Destination</t>
  </si>
  <si>
    <t xml:space="preserve">3519 Ranch Rd 620 N </t>
  </si>
  <si>
    <t>Atlantic Aviation - Austin - Tesla Destination</t>
  </si>
  <si>
    <t>4309 Emma Browning Ave</t>
  </si>
  <si>
    <t>TownePlace Suites - Austin Round Rock - Tesla Destination</t>
  </si>
  <si>
    <t>541 Parker Dr</t>
  </si>
  <si>
    <t>Kimpton - Hotel Van Zandt - Tesla Destination</t>
  </si>
  <si>
    <t>605 Davis St</t>
  </si>
  <si>
    <t>InterContinental - Stephen F Austin Hotel - Tesla Destination</t>
  </si>
  <si>
    <t xml:space="preserve">701 Congress Ave </t>
  </si>
  <si>
    <t>Rudy's Country Store and BBQ Austin - Tesla Destination</t>
  </si>
  <si>
    <t>7709 Ranch Rd 620</t>
  </si>
  <si>
    <t>Omni - Barton Creek Resort - Tesla Destination</t>
  </si>
  <si>
    <t>8212 Barton Club Dr</t>
  </si>
  <si>
    <t>Luxury Auto Works - Tesla Destination</t>
  </si>
  <si>
    <t>8300 N Lamar Blvd</t>
  </si>
  <si>
    <t>North Austin Rock Gym - Tesla Destination</t>
  </si>
  <si>
    <t>Renaissance - Austin Hotel - Tesla Destination</t>
  </si>
  <si>
    <t>9721 Arboretum Blvd</t>
  </si>
  <si>
    <t>Four Seasons Hotel - Austin - Tesla Destination</t>
  </si>
  <si>
    <t>98 San Jacinto Blvd</t>
  </si>
  <si>
    <t>Aloft - Austin Northwest - Tesla Destination</t>
  </si>
  <si>
    <t>14020 Highway 183</t>
  </si>
  <si>
    <t xml:space="preserve">Austin </t>
  </si>
  <si>
    <t>Westin Austin Downtown - Tesla Destination</t>
  </si>
  <si>
    <t xml:space="preserve">310 E 5th St </t>
  </si>
  <si>
    <t>515 W 7th St</t>
  </si>
  <si>
    <t>La Quinta Inn &amp; Suites - Bay City - Tesla Destination</t>
  </si>
  <si>
    <t>5300 7th St</t>
  </si>
  <si>
    <t>Baymont Inn &amp; Suites - Baytown - Tesla Destination</t>
  </si>
  <si>
    <t>7212 E Point Blvd</t>
  </si>
  <si>
    <t>Homewood Suites - Beaumont - Tesla Destination</t>
  </si>
  <si>
    <t>3745 IH-10 S</t>
  </si>
  <si>
    <t>Sonesta - Bee Cave - Tesla Destination</t>
  </si>
  <si>
    <t>12525 Bee Cave Pkwy</t>
  </si>
  <si>
    <t>Bee Cave</t>
  </si>
  <si>
    <t>Wild Kitchen and Bar - Tesla Destination</t>
  </si>
  <si>
    <t>15506 Highway 71 W</t>
  </si>
  <si>
    <t>Best Western Plus - Big Lake Inn - Tesla Destination</t>
  </si>
  <si>
    <t>1401 E Highway 67</t>
  </si>
  <si>
    <t>Biglake</t>
  </si>
  <si>
    <t>Kenjo's Barbeque - Tesla Destination</t>
  </si>
  <si>
    <t>200 E Sanbernard St</t>
  </si>
  <si>
    <t>Brazoria</t>
  </si>
  <si>
    <t>Coach Light Inn Brenham - Tesla Destination</t>
  </si>
  <si>
    <t>2242 S Market St</t>
  </si>
  <si>
    <t>Brenham</t>
  </si>
  <si>
    <t>Holiday Inn Express &amp; Suites - Brenham South - Tesla Destination</t>
  </si>
  <si>
    <t>2685 Schutle Blvd</t>
  </si>
  <si>
    <t>La Quinta Inn &amp; Suites - Brookshire - Tesla Destination</t>
  </si>
  <si>
    <t>721 FM 1489 Rd</t>
  </si>
  <si>
    <t>Brookshire</t>
  </si>
  <si>
    <t>Hilton Garden Inn - Bryan - Tesla Destination</t>
  </si>
  <si>
    <t>3081 University Dr E</t>
  </si>
  <si>
    <t>Kent Moore Cabinets - Tesla Destination</t>
  </si>
  <si>
    <t>445 Stone City Dr</t>
  </si>
  <si>
    <t>Best Western - Red River Inn - Tesla Destination</t>
  </si>
  <si>
    <t>1008 Sheppard Rd</t>
  </si>
  <si>
    <t>Best Western - Post Oak Inn - Tesla Destination</t>
  </si>
  <si>
    <t>908 Buchanan Dr</t>
  </si>
  <si>
    <t>Baja BBQ Shack - Tesla Destination</t>
  </si>
  <si>
    <t>280 Marina</t>
  </si>
  <si>
    <t>Canyon Lake</t>
  </si>
  <si>
    <t>Wonderland Montessori Academy of Carrollton - Tesla Destination</t>
  </si>
  <si>
    <t>1507 W Hebron Pkwy</t>
  </si>
  <si>
    <t>Dallas Makerspace - Tesla Destination</t>
  </si>
  <si>
    <t>1825 Monetary Ln</t>
  </si>
  <si>
    <t>La Quinta Inn &amp; Suites - Austin - Tesla Destination</t>
  </si>
  <si>
    <t>1010 E Whitestone Blvd</t>
  </si>
  <si>
    <t>La Quinta Houston East Channelview - Tesla Destination</t>
  </si>
  <si>
    <t>16311 East Fwy</t>
  </si>
  <si>
    <t>Holiday Inn Express Hotel &amp; Suites - Clute Southwest - Tesla Destination</t>
  </si>
  <si>
    <t>1117 Highway 332</t>
  </si>
  <si>
    <t>Clute</t>
  </si>
  <si>
    <t>1121 Highway 332</t>
  </si>
  <si>
    <t>Embassy Suites - College Station - Tesla Destination</t>
  </si>
  <si>
    <t>201 University Dr E</t>
  </si>
  <si>
    <t>Best Western Plus - College Station Inn &amp; Suites - Tesla Destination</t>
  </si>
  <si>
    <t>950 Arrington Rd</t>
  </si>
  <si>
    <t>Homewood Suites - College Station - Tesla Destination</t>
  </si>
  <si>
    <t>950 University Dr E</t>
  </si>
  <si>
    <t>Hotel Faust - Tesla Destination</t>
  </si>
  <si>
    <t>717 High St</t>
  </si>
  <si>
    <t>Comfort</t>
  </si>
  <si>
    <t>Best Western - On The Island - Tesla Destination</t>
  </si>
  <si>
    <t>14050 S Padre Island Dr</t>
  </si>
  <si>
    <t>Hawthorn Suites by Wyndham Corpus Christi - Tesla Destination</t>
  </si>
  <si>
    <t xml:space="preserve">1442 S Padre Island Dr </t>
  </si>
  <si>
    <t>Comfort Inn &amp; Suites - Calallen - Tesla Destination</t>
  </si>
  <si>
    <t>3838 Highway 77</t>
  </si>
  <si>
    <t>SpringHill Suites - Corpus Christi - Tesla Destination</t>
  </si>
  <si>
    <t>4331 S Padre Island Dr</t>
  </si>
  <si>
    <t>La Palmera Mall - Tesla Destination</t>
  </si>
  <si>
    <t>Hyatt Place - Corpus Christi - Tesla Destination</t>
  </si>
  <si>
    <t>6773 S Padre Island Dr</t>
  </si>
  <si>
    <t>917 N Navigation Blvd</t>
  </si>
  <si>
    <t>Holiday Inn Express &amp; Suites - Corpus Christi - Tesla Destination</t>
  </si>
  <si>
    <t>929 N Navigation Blvd</t>
  </si>
  <si>
    <t>Candlewood Suites - Corpus Christi - Tesla Destination</t>
  </si>
  <si>
    <t xml:space="preserve">9225 S Padre Island Dr </t>
  </si>
  <si>
    <t xml:space="preserve">Corpus Christi </t>
  </si>
  <si>
    <t>10370 N Central Expy</t>
  </si>
  <si>
    <t>Consolidated Restaurant Operations - Tesla Destination</t>
  </si>
  <si>
    <t>12200 Stemmons Fwy</t>
  </si>
  <si>
    <t>NYLO - Dallas South Side - Tesla Destination</t>
  </si>
  <si>
    <t>Fairmont Dallas - Tesla Destination</t>
  </si>
  <si>
    <t>1717 N Akard St</t>
  </si>
  <si>
    <t>The Ritz-Carlton - Dallas - Tesla Destination</t>
  </si>
  <si>
    <t>2121 McKinney Ave</t>
  </si>
  <si>
    <t>Aloft - Dallas - Tesla Destination</t>
  </si>
  <si>
    <t>2333 W Mockingbird Ln</t>
  </si>
  <si>
    <t>Hyatt Regency - Dallas - Tesla Destination</t>
  </si>
  <si>
    <t>300 Reunion Blvd</t>
  </si>
  <si>
    <t>Residence Inn - Dallas at The Canyon - Tesla Destination</t>
  </si>
  <si>
    <t>3425 Canyon Bluff Blvd</t>
  </si>
  <si>
    <t>Sheraton - Dallas Galleria - Tesla Destination</t>
  </si>
  <si>
    <t>4801 Lyndon B Johnson Fwy</t>
  </si>
  <si>
    <t>Omni - Dallas Hotel - Tesla Destination</t>
  </si>
  <si>
    <t xml:space="preserve">555 S Lamar St </t>
  </si>
  <si>
    <t>Holiday Inn Express &amp; Suites - North Dallas - Tesla Destination</t>
  </si>
  <si>
    <t>6055 LBJ Fwy</t>
  </si>
  <si>
    <t>Airbnb - Central Dallas - Tesla Destination</t>
  </si>
  <si>
    <t>6108 Highgate Ln</t>
  </si>
  <si>
    <t>Dallas Marriott City Center - Tesla Destination</t>
  </si>
  <si>
    <t>650 N Pearl St</t>
  </si>
  <si>
    <t>The LOT Dallas - Tesla Destination</t>
  </si>
  <si>
    <t>7530 E Grand Ave</t>
  </si>
  <si>
    <t>Preston Hollow Emergency Room - Tesla Destination</t>
  </si>
  <si>
    <t>8007 Walnut Hill Ln</t>
  </si>
  <si>
    <t>Dallas Fort Worth International Airport - Tesla Destination</t>
  </si>
  <si>
    <t>International Pkwy</t>
  </si>
  <si>
    <t>Highland Park Village - Tesla Destination</t>
  </si>
  <si>
    <t>58 Highland Park Village</t>
  </si>
  <si>
    <t xml:space="preserve">Dallas </t>
  </si>
  <si>
    <t>Holiday Inn Express &amp; Suites - Deer Park - Tesla Destination</t>
  </si>
  <si>
    <t>201 W X St</t>
  </si>
  <si>
    <t>Best Western Premier - Crown Chase Inn &amp; Suites - Tesla Destination</t>
  </si>
  <si>
    <t>Wildwood Inn - Tesla Destination</t>
  </si>
  <si>
    <t>2602 Lillian Miller Pkwy</t>
  </si>
  <si>
    <t>Old Irish Bed &amp; Breakfast - Tesla Destination</t>
  </si>
  <si>
    <t>3030 N Trinity Rd</t>
  </si>
  <si>
    <t>Embassy Suites - Denton Convention Center - Tesla Destination</t>
  </si>
  <si>
    <t>3100 Town Center Trail</t>
  </si>
  <si>
    <t>GLo DeSoto Dallas - Tesla Destination</t>
  </si>
  <si>
    <t>1215 N I-35 E</t>
  </si>
  <si>
    <t>Los Madrones - Tesla Destination</t>
  </si>
  <si>
    <t xml:space="preserve">19300 Hamilton Pool Rd </t>
  </si>
  <si>
    <t>Days Inn &amp; Suites - Dumas - Tesla Destination</t>
  </si>
  <si>
    <t>1610 S Dumas Ave</t>
  </si>
  <si>
    <t>Dumas</t>
  </si>
  <si>
    <t>2010 S Dumas Ave</t>
  </si>
  <si>
    <t>Best Western Plus - Duncanville - Tesla Destination</t>
  </si>
  <si>
    <t>12065 Gateway Blvd W</t>
  </si>
  <si>
    <t>Cutter Aviation - El Paso - Tesla Destination</t>
  </si>
  <si>
    <t>1771 Shuttle Columbia Dr</t>
  </si>
  <si>
    <t>Home2 Suites - El Paso Airport - Tesla Destination</t>
  </si>
  <si>
    <t>6308 Montana Ave</t>
  </si>
  <si>
    <t>Best Western Plus - Floresville - Tesla Destination</t>
  </si>
  <si>
    <t>1720 10th St</t>
  </si>
  <si>
    <t>Floresville</t>
  </si>
  <si>
    <t>Hotel Limpia - Tesla Destination</t>
  </si>
  <si>
    <t>101 Memorial Sq</t>
  </si>
  <si>
    <t>Fort Davis</t>
  </si>
  <si>
    <t>4201 Reggis Ct</t>
  </si>
  <si>
    <t xml:space="preserve">Fort Worth </t>
  </si>
  <si>
    <t>Torre di Pietra Vineyards - Tesla Destination</t>
  </si>
  <si>
    <t>10915 E Highway 290</t>
  </si>
  <si>
    <t>Sugarberry Inn - Tesla Destination</t>
  </si>
  <si>
    <t>201 N Llano St</t>
  </si>
  <si>
    <t>Alexander Vineyards - Tesla Destination</t>
  </si>
  <si>
    <t>6360 Goehmann Ln</t>
  </si>
  <si>
    <t>Silver Fox Steakhouse - Tesla Destination</t>
  </si>
  <si>
    <t>1303 Legacy Dr</t>
  </si>
  <si>
    <t>Hyatt House - Frisco - Tesla Destination</t>
  </si>
  <si>
    <t xml:space="preserve">2875 Parkwood Blvd </t>
  </si>
  <si>
    <t>Mainstreet Motors - Tesla Destination</t>
  </si>
  <si>
    <t>6958 Eubanks St</t>
  </si>
  <si>
    <t>Parkwood Collision - Tesla Destination</t>
  </si>
  <si>
    <t>8066 Parkwood Blvd</t>
  </si>
  <si>
    <t>Moody Gardens - Tesla Destination</t>
  </si>
  <si>
    <t>1 Hope Blvd</t>
  </si>
  <si>
    <t>GTP Systems Public Parking - Tesla Destination</t>
  </si>
  <si>
    <t>1902 Harborside</t>
  </si>
  <si>
    <t>Port Parking Galveston - Tesla Destination</t>
  </si>
  <si>
    <t>202 37th St</t>
  </si>
  <si>
    <t>Ez Cruise Parking - Tesla Destination</t>
  </si>
  <si>
    <t>2727 Santa Fe Pl</t>
  </si>
  <si>
    <t>The San Luis Resort - Tesla Destination</t>
  </si>
  <si>
    <t>5222 Seawall Blvd</t>
  </si>
  <si>
    <t>Hilton - Galveston Island Resort - Tesla Destination</t>
  </si>
  <si>
    <t>5400 Seawall Blvd</t>
  </si>
  <si>
    <t>Best Western - Galveston West Beach Hotel - Tesla Destination</t>
  </si>
  <si>
    <t>8710 Seawall Blvd</t>
  </si>
  <si>
    <t>Budget Inn &amp; Suites Ganado - Tesla Destination</t>
  </si>
  <si>
    <t>203 W York St</t>
  </si>
  <si>
    <t>Ganado</t>
  </si>
  <si>
    <t>Holiday Inn Express &amp; Suites - Garland - Tesla Destination</t>
  </si>
  <si>
    <t>Home Made Kitchen - Tesla Destination</t>
  </si>
  <si>
    <t>1994 US 281</t>
  </si>
  <si>
    <t>Inn on Lake Granbury - Tesla Destination</t>
  </si>
  <si>
    <t>205 W Doyle St</t>
  </si>
  <si>
    <t>Americas Best Value Inn - Harker Heights - Tesla Destination</t>
  </si>
  <si>
    <t>511 Pan American Dr</t>
  </si>
  <si>
    <t>Bluebonnet Country Club - Tesla Destination</t>
  </si>
  <si>
    <t>27521 FM 1602</t>
  </si>
  <si>
    <t>Hico</t>
  </si>
  <si>
    <t>Horseshoe Bay - Tesla Destination</t>
  </si>
  <si>
    <t>200 Hi Cir N</t>
  </si>
  <si>
    <t>Horseshoe Bay</t>
  </si>
  <si>
    <t>Hyatt Regency - Houston - Tesla Destination</t>
  </si>
  <si>
    <t>1200 Louisiana St</t>
  </si>
  <si>
    <t>Fairfield Inn &amp; Suites - Houston Energy Corridor - Tesla Destination</t>
  </si>
  <si>
    <t>15111 Katy Fwy</t>
  </si>
  <si>
    <t>The St. Regis - Houston - Tesla Destination</t>
  </si>
  <si>
    <t>1919 Briar Oaks Ln</t>
  </si>
  <si>
    <t>Hyatt Place - Houston - Tesla Destination</t>
  </si>
  <si>
    <t>20330 TX-249</t>
  </si>
  <si>
    <t>Royal Sonesta Hotel - Houston - Tesla Destination</t>
  </si>
  <si>
    <t>2222 W Loop S</t>
  </si>
  <si>
    <t>Hotel Derek - Tesla Destination</t>
  </si>
  <si>
    <t>2525 W Loop S</t>
  </si>
  <si>
    <t>Hyatt Regency - Houston Galleria - Tesla Destination</t>
  </si>
  <si>
    <t>2626 Sage Rd</t>
  </si>
  <si>
    <t>Boheme Restaurant - Tesla Destination</t>
  </si>
  <si>
    <t>307 Fairview St</t>
  </si>
  <si>
    <t>Hotel ZAZA - Tesla Destination</t>
  </si>
  <si>
    <t>5701 Main St</t>
  </si>
  <si>
    <t>TMC Hotel Tower - Tesla Destination</t>
  </si>
  <si>
    <t>6750 Main St</t>
  </si>
  <si>
    <t>Holiday Inn Express &amp; Suites - Houston - Tesla Destination</t>
  </si>
  <si>
    <t>7625 Katy Fwy</t>
  </si>
  <si>
    <t>Hotel Sorella - CityCentre - Tesla Destination</t>
  </si>
  <si>
    <t>800 Sorella Ct</t>
  </si>
  <si>
    <t>JW Marriott - Houston Downtown - Tesla Destination</t>
  </si>
  <si>
    <t>806 Main St</t>
  </si>
  <si>
    <t>Comfort Suites - Northwest Houston - Tesla Destination</t>
  </si>
  <si>
    <t>8155 N Sam Houston Pkwy</t>
  </si>
  <si>
    <t>Sorella CityCentre - Tesla Destination</t>
  </si>
  <si>
    <t>825 Town and Country Ln</t>
  </si>
  <si>
    <t>La Quinta Inn &amp; Suites - Willowbrook Houston - Tesla Destination</t>
  </si>
  <si>
    <t>8383 Farm to Market 1960 Rd W</t>
  </si>
  <si>
    <t>Wing Aviation Hangar - Tesla Destination</t>
  </si>
  <si>
    <t>8410 Larson St</t>
  </si>
  <si>
    <t>Best Western Plus - Downtown Inn &amp; Suites - Tesla Destination</t>
  </si>
  <si>
    <t xml:space="preserve">915 W Dallas St </t>
  </si>
  <si>
    <t>9300 Main St</t>
  </si>
  <si>
    <t>Homewood Suites - Houston Memorial City - Tesla Destination</t>
  </si>
  <si>
    <t>9450 Katy Fwy</t>
  </si>
  <si>
    <t>Staybridge Suites - Houston Medical Center - Tesla Destination</t>
  </si>
  <si>
    <t xml:space="preserve">9000 S Main St </t>
  </si>
  <si>
    <t xml:space="preserve">Houston </t>
  </si>
  <si>
    <t>19108 Moon Trail Dr</t>
  </si>
  <si>
    <t>Best Western - Atascocita - Tesla Destination</t>
  </si>
  <si>
    <t>7730 FM 1960 Rd E</t>
  </si>
  <si>
    <t>The Market- Bridget's Basket - Tesla Destination</t>
  </si>
  <si>
    <t>1551 Highway 39</t>
  </si>
  <si>
    <t>Ingram</t>
  </si>
  <si>
    <t>NYLO - Irving - Tesla Destination</t>
  </si>
  <si>
    <t>1001 Royal Ln</t>
  </si>
  <si>
    <t>Staybridge Suites - DFW Airport - Tesla Destination</t>
  </si>
  <si>
    <t>2220 Market Pl Blvd</t>
  </si>
  <si>
    <t>FreedomPark DFW - Tesla Destination</t>
  </si>
  <si>
    <t xml:space="preserve">7815 Esters Blvd </t>
  </si>
  <si>
    <t>La Paz Bed &amp; Breakfast - Tesla Destination</t>
  </si>
  <si>
    <t>850 County Rd 051</t>
  </si>
  <si>
    <t>Best Western - Johnson City Inn - Tesla Destination</t>
  </si>
  <si>
    <t>107 US 281</t>
  </si>
  <si>
    <t>Best Western - Premier Energy Corridor - Tesla Destination</t>
  </si>
  <si>
    <t>1549 Westborough Dr</t>
  </si>
  <si>
    <t>La Quinta Inn &amp; Suites - Houston Katy East - Tesla Destination</t>
  </si>
  <si>
    <t>22455 Katy Fwy</t>
  </si>
  <si>
    <t>Holiday Inn &amp; Suites Houston - Katy Mills - Tesla Destination</t>
  </si>
  <si>
    <t xml:space="preserve">25406 Katy Mills Pkwy </t>
  </si>
  <si>
    <t>1721 E Central Texas Expy</t>
  </si>
  <si>
    <t>2702 O W Curry Dr</t>
  </si>
  <si>
    <t>Hilton Garden Inn - Killeen - Tesla Destination</t>
  </si>
  <si>
    <t>2704 O W Curry Dr</t>
  </si>
  <si>
    <t>La Quinta Inn &amp; Suites - Kingwood - Tesla Destination</t>
  </si>
  <si>
    <t>22790 US-59</t>
  </si>
  <si>
    <t>Kingwood</t>
  </si>
  <si>
    <t>Holiday Inn Express &amp; Suites - La Porte - Tesla Destination</t>
  </si>
  <si>
    <t>908 W G St</t>
  </si>
  <si>
    <t>159 County Rd 288</t>
  </si>
  <si>
    <t>Best Western Plus - Lampasas - Tesla Destination</t>
  </si>
  <si>
    <t>1504 S Key Ave</t>
  </si>
  <si>
    <t>Burr Oak Ranch - Tesla Destination</t>
  </si>
  <si>
    <t>2716 FM 1690</t>
  </si>
  <si>
    <t>Pier 121 Marina - Tesla Destination</t>
  </si>
  <si>
    <t xml:space="preserve">1481 E Hill Park Rd </t>
  </si>
  <si>
    <t>Comfort Inn &amp; Suites - Longview South - Tesla Destination</t>
  </si>
  <si>
    <t>707 N Access Rd</t>
  </si>
  <si>
    <t>El Cosmico - Tesla Destination</t>
  </si>
  <si>
    <t>802 S Highland Dr</t>
  </si>
  <si>
    <t>Marfa</t>
  </si>
  <si>
    <t>San Antonio Raceway - Tesla Destination</t>
  </si>
  <si>
    <t>3641 S Santa Clara Rd</t>
  </si>
  <si>
    <t>Comfort Suites - Marshall - Tesla Destination</t>
  </si>
  <si>
    <t>5204 E End Blvd S</t>
  </si>
  <si>
    <t>Rubiano Real Estate Office - Tesla Destination</t>
  </si>
  <si>
    <t>5119 N McColl Rd</t>
  </si>
  <si>
    <t>Home2 Suites - McAllen - Tesla Destination</t>
  </si>
  <si>
    <t>525 S Ware Rd</t>
  </si>
  <si>
    <t>Embassy Suites - McAllen Convention Center - Tesla Destination</t>
  </si>
  <si>
    <t>Dunkin Donuts - Tesla Destination</t>
  </si>
  <si>
    <t>809 S Jackson Rd</t>
  </si>
  <si>
    <t>Microtel Inn &amp; Suites - Monahans - Tesla Destination</t>
  </si>
  <si>
    <t>813 W Service Rd</t>
  </si>
  <si>
    <t>Monahans</t>
  </si>
  <si>
    <t>La Torretta Lake Resort &amp; Spa - Tesla Destination</t>
  </si>
  <si>
    <t>600 La Torretta Blvd</t>
  </si>
  <si>
    <t>750 S Interstate Highway 35</t>
  </si>
  <si>
    <t>The Vine - Tesla Destination</t>
  </si>
  <si>
    <t>25642 Bernard Rd</t>
  </si>
  <si>
    <t>New Ulm</t>
  </si>
  <si>
    <t>La Quinta Inn &amp; Suites - Palestine - Tesla Destination</t>
  </si>
  <si>
    <t>3000 S Loop 256</t>
  </si>
  <si>
    <t>Palestine</t>
  </si>
  <si>
    <t>Best Western Plus - Pasadena Inn &amp; Suites - Tesla Destination</t>
  </si>
  <si>
    <t>122 Richey St</t>
  </si>
  <si>
    <t>Holiday Inn Express &amp; Suites - Pasadena - Tesla Destination</t>
  </si>
  <si>
    <t>5450 Vista Rd</t>
  </si>
  <si>
    <t>SpringHill Suites - Pearland - Tesla Destination</t>
  </si>
  <si>
    <t xml:space="preserve">1820 Country Pl Pkwy </t>
  </si>
  <si>
    <t>Best Western Plus - Swiss Chalet Hotel &amp; Suites - Tesla Destination</t>
  </si>
  <si>
    <t>141 S Frontage Rd</t>
  </si>
  <si>
    <t>Holiday Inn Express &amp; Suites - Plano - Tesla Destination</t>
  </si>
  <si>
    <t>3101 N Dallas Pkwy</t>
  </si>
  <si>
    <t>Fairfield Inn &amp; Suites - Dallas Plano North - Tesla Destination</t>
  </si>
  <si>
    <t>3415 Premier Dr</t>
  </si>
  <si>
    <t>La Quinta Inn &amp; Suites - Plano - Tesla Destination</t>
  </si>
  <si>
    <t>6624 Communications Pkwy</t>
  </si>
  <si>
    <t>Cambria Hotel &amp; Suites - Plano - Tesla Destination</t>
  </si>
  <si>
    <t>7500 Parkwood Blvd</t>
  </si>
  <si>
    <t>NYLO - Plano - Tesla Destination</t>
  </si>
  <si>
    <t>Cinnamon Shore - Tesla Destination</t>
  </si>
  <si>
    <t>5009 TX-361</t>
  </si>
  <si>
    <t>Port Aransas</t>
  </si>
  <si>
    <t>New Era Automotive - Tesla Destination</t>
  </si>
  <si>
    <t>1240 Brazosport Blvd</t>
  </si>
  <si>
    <t>Richwood</t>
  </si>
  <si>
    <t>La Quinta Inn &amp; Suites - Rockport - Tesla Destination</t>
  </si>
  <si>
    <t>2921 Highway 35 N</t>
  </si>
  <si>
    <t>Fairfield Inn &amp; Suites - Rockport - Tesla Destination</t>
  </si>
  <si>
    <t>2950 Highway 35 N</t>
  </si>
  <si>
    <t>Shenaniganz - Tesla Destination</t>
  </si>
  <si>
    <t>1290 E Interstate 30</t>
  </si>
  <si>
    <t>Hilton - Dallas - Tesla Destination</t>
  </si>
  <si>
    <t>2055 Summer Lee Dr</t>
  </si>
  <si>
    <t>SpringHill Suites - Rockwall - Tesla Destination</t>
  </si>
  <si>
    <t>2601 Lakefront Trail</t>
  </si>
  <si>
    <t>Home2 Suites - Round Rock - Tesla Destination</t>
  </si>
  <si>
    <t>1000 W Louis Henna Blvd</t>
  </si>
  <si>
    <t>Rudy's Country Store &amp; BBQ Round Rock - Tesla Destination</t>
  </si>
  <si>
    <t>2400 N Highway 35</t>
  </si>
  <si>
    <t>Village of Rowlett - Downtown - Tesla Destination</t>
  </si>
  <si>
    <t>4001 Coyle St</t>
  </si>
  <si>
    <t>Rowlett</t>
  </si>
  <si>
    <t>Yellow House Bed &amp; Breakfast - Tesla Destination</t>
  </si>
  <si>
    <t>2290 Farm to Market Rd 2268</t>
  </si>
  <si>
    <t>Salado</t>
  </si>
  <si>
    <t>Riverwalk Plaza Hotel - Tesla Destination</t>
  </si>
  <si>
    <t>100 Villita St</t>
  </si>
  <si>
    <t>Hotel Havana - Tesla Destination</t>
  </si>
  <si>
    <t>1015 Navarro St</t>
  </si>
  <si>
    <t>Hyatt Regency - San Antonio Riverwalk - Tesla Destination</t>
  </si>
  <si>
    <t>123 Losoya St</t>
  </si>
  <si>
    <t>Hotel Emma - Tesla Destination</t>
  </si>
  <si>
    <t>136 E Grayson St</t>
  </si>
  <si>
    <t>La Cantera Resort &amp; Spa - Tesla Destination</t>
  </si>
  <si>
    <t>16641 La Cantera Pkwy</t>
  </si>
  <si>
    <t>Noble Inns - Oge Inn Riverwalk - Tesla Destination</t>
  </si>
  <si>
    <t>209 Washington St</t>
  </si>
  <si>
    <t>Comfort Suites - Riverwalk - Tesla Destination</t>
  </si>
  <si>
    <t>505 Live Oak St</t>
  </si>
  <si>
    <t>Stewart Shopping Center - Tesla Destination</t>
  </si>
  <si>
    <t>5120 Broadway St</t>
  </si>
  <si>
    <t>Grand Hyatt - San Antonio - Tesla Destination</t>
  </si>
  <si>
    <t>600 E Market St</t>
  </si>
  <si>
    <t>Candlewood Suites - San Antonio - Tesla Destination</t>
  </si>
  <si>
    <t>6439 Highway 90 W</t>
  </si>
  <si>
    <t>El Mirador Restaurant - Tesla Destination</t>
  </si>
  <si>
    <t>722 S St Mary's St</t>
  </si>
  <si>
    <t>Hyatt Regency - Hill Country Resort and Spa - Tesla Destination</t>
  </si>
  <si>
    <t>9800 Hyatt Resort Dr</t>
  </si>
  <si>
    <t>The St Anthony Hotel - Tesla Destination</t>
  </si>
  <si>
    <t>300 E Travis St</t>
  </si>
  <si>
    <t xml:space="preserve">San Antonio </t>
  </si>
  <si>
    <t>Holiday Inn - San Marcos - Tesla Destination</t>
  </si>
  <si>
    <t>105 Bintu Dr</t>
  </si>
  <si>
    <t>Splash Coworking - Tesla Destination</t>
  </si>
  <si>
    <t>326 N LBJ Dr</t>
  </si>
  <si>
    <t>Holiday inn Express &amp; Suites - Seguin - Tesla Destination</t>
  </si>
  <si>
    <t>2801 Jay Rd</t>
  </si>
  <si>
    <t>Seguin</t>
  </si>
  <si>
    <t>Cedar Creek Brewery - Tesla Destination</t>
  </si>
  <si>
    <t>336 E Cedar Creek Pkwy</t>
  </si>
  <si>
    <t>Seven Points</t>
  </si>
  <si>
    <t>Holiday Inn - Shenandoah - Tesla Destination</t>
  </si>
  <si>
    <t>19333 David Memorial Dr</t>
  </si>
  <si>
    <t>La Copa Inn - South Padre Island - Tesla Destination</t>
  </si>
  <si>
    <t>350 Padre Blvd</t>
  </si>
  <si>
    <t>South Padre Island</t>
  </si>
  <si>
    <t>La Quinta Inn &amp; Suites - South Padre Island - Tesla Destination</t>
  </si>
  <si>
    <t>7000 Padre Blvd</t>
  </si>
  <si>
    <t>Hilton Garden Inn - South Padre Island - Tesla Destination</t>
  </si>
  <si>
    <t>7010 Padre Blvd</t>
  </si>
  <si>
    <t>Paragon Design Center - Tesla Destination</t>
  </si>
  <si>
    <t>19103 Interstate 45</t>
  </si>
  <si>
    <t>23523 Northgate Crossing Blvd</t>
  </si>
  <si>
    <t>Hilton Garden Inn - Northgate - Tesla Destination</t>
  </si>
  <si>
    <t>23535 Northgate Crossing Blvd</t>
  </si>
  <si>
    <t>3650 Plano Pkwy</t>
  </si>
  <si>
    <t>The Colony</t>
  </si>
  <si>
    <t>The Colony ER Hospital - Tesla Destination</t>
  </si>
  <si>
    <t>4780 State Highway 121</t>
  </si>
  <si>
    <t>Holiday Inn Express - Tesla Destination</t>
  </si>
  <si>
    <t>14055 Park Dr</t>
  </si>
  <si>
    <t>Hospitality Health ER - Tesla Destination</t>
  </si>
  <si>
    <t>3943 Old Jacksonville Hwy</t>
  </si>
  <si>
    <t>Fresh By Brookshires - Tesla Destination</t>
  </si>
  <si>
    <t xml:space="preserve">6991 Old Jacksonville Hwy </t>
  </si>
  <si>
    <t>The Local Fix - Tesla Destination</t>
  </si>
  <si>
    <t>2001 E Main St</t>
  </si>
  <si>
    <t>Uvalde</t>
  </si>
  <si>
    <t>4131 Western Trail Dr</t>
  </si>
  <si>
    <t>Comfort Inn &amp; Suites - Victoria - Tesla Destination</t>
  </si>
  <si>
    <t>Holiday Inn Express &amp; Suites - Waco South - Tesla Destination</t>
  </si>
  <si>
    <t>5701 Legend Lake Pkwy</t>
  </si>
  <si>
    <t>The Inn at Dos Brisas - Tesla Destination</t>
  </si>
  <si>
    <t>10000 Champion Dr</t>
  </si>
  <si>
    <t>White Rhino Coffee - Tesla Destination</t>
  </si>
  <si>
    <t>414 W Main St</t>
  </si>
  <si>
    <t>Holiday Inn Express Hotel &amp; Suites - Wharton - Tesla Destination</t>
  </si>
  <si>
    <t>10247 US 59</t>
  </si>
  <si>
    <t>Wharton</t>
  </si>
  <si>
    <t>Whisper Valley Amenity and Discovery Center - Tesla Destination</t>
  </si>
  <si>
    <t>9400 Petrichor Blvd</t>
  </si>
  <si>
    <t>Whisper Valley</t>
  </si>
  <si>
    <t>Blair House Inn - Tesla Destination</t>
  </si>
  <si>
    <t>100 W Spoke Hill Dr</t>
  </si>
  <si>
    <t>Wimberley</t>
  </si>
  <si>
    <t>Hotel Flora &amp; Fauna - Tesla Destination</t>
  </si>
  <si>
    <t>The Grand Lodge at Brian Head - Tesla Destination</t>
  </si>
  <si>
    <t>314 Hunter Ridge Dr</t>
  </si>
  <si>
    <t>Brian Head</t>
  </si>
  <si>
    <t>Amangiri - Tesla Destination</t>
  </si>
  <si>
    <t>1 Kayenta Rd</t>
  </si>
  <si>
    <t>Canyon Point</t>
  </si>
  <si>
    <t>Comfort Inn &amp; Suites - Cedar City - Tesla Destination</t>
  </si>
  <si>
    <t>1288 S Main St</t>
  </si>
  <si>
    <t>Motel 6 - Cedar City - Tesla Destination</t>
  </si>
  <si>
    <t>1620 W 200 N</t>
  </si>
  <si>
    <t>Best Western Plus - Cedar City - Tesla Destination</t>
  </si>
  <si>
    <t>500 W 200 N</t>
  </si>
  <si>
    <t>Abbey Inn - Cedar City - Tesla Destination</t>
  </si>
  <si>
    <t>940 W 200 N</t>
  </si>
  <si>
    <t>Entrada Escalante Lodge - Tesla Destination</t>
  </si>
  <si>
    <t>480 W Main St</t>
  </si>
  <si>
    <t>Escalante</t>
  </si>
  <si>
    <t>Canyon Country Lodge - Tesla Destination</t>
  </si>
  <si>
    <t>760 E Highway 12</t>
  </si>
  <si>
    <t>332 W Park Ln</t>
  </si>
  <si>
    <t>Kayenta Coyote Gulch Art Village - Tesla Destination</t>
  </si>
  <si>
    <t>875 Coyote Gulch Ct</t>
  </si>
  <si>
    <t>Ivins</t>
  </si>
  <si>
    <t>Days Inn &amp; Suites - Kanab - Tesla Destination</t>
  </si>
  <si>
    <t>296 W 100 N</t>
  </si>
  <si>
    <t>Kanab</t>
  </si>
  <si>
    <t>La Quinta Inn &amp; Suites - La Verkin - Tesla Destination</t>
  </si>
  <si>
    <t>101 E 500 N</t>
  </si>
  <si>
    <t>La Verkin</t>
  </si>
  <si>
    <t>Best Western Plus - Zion West Hotel - Tesla Destination</t>
  </si>
  <si>
    <t>44 W 500 N</t>
  </si>
  <si>
    <t>Marriott - Logan - Tesla Destination</t>
  </si>
  <si>
    <t>635 S Riverwoods Pkwy</t>
  </si>
  <si>
    <t>SpringHill Suites - Logan - Tesla Destination</t>
  </si>
  <si>
    <t xml:space="preserve">635 S Riverwoods Pkwy </t>
  </si>
  <si>
    <t>Homewood Suites - Moab - Tesla Destination</t>
  </si>
  <si>
    <t>132 N Main St</t>
  </si>
  <si>
    <t>North Ogden Branch - Weber County Library - Tesla Destination</t>
  </si>
  <si>
    <t>475 E 2600 N</t>
  </si>
  <si>
    <t>University Mall Shopping Center - University Place - Tesla Destination</t>
  </si>
  <si>
    <t>575 E University Pkwy</t>
  </si>
  <si>
    <t>Silver Mountain Sports Club - Kimball Jct - Tesla Destination</t>
  </si>
  <si>
    <t>1526 Ute Blvd</t>
  </si>
  <si>
    <t>Hotel Park City - Tesla Destination</t>
  </si>
  <si>
    <t>2001 Park Ave</t>
  </si>
  <si>
    <t>Silver Mountain Sports Club &amp; Spa - Tesla Destination</t>
  </si>
  <si>
    <t>2080 Gold Dust Ln</t>
  </si>
  <si>
    <t>Waldorf Astoria - Park City - Tesla Destination</t>
  </si>
  <si>
    <t>2100 Frostwood Dr</t>
  </si>
  <si>
    <t>The St. Regis - Deer Valley - Tesla Destination</t>
  </si>
  <si>
    <t>2300 Deer Valley Dr E</t>
  </si>
  <si>
    <t>Westgate Park City Resort and Spa - Tesla Destination</t>
  </si>
  <si>
    <t>3000 Canyons Resort Rd</t>
  </si>
  <si>
    <t>Hyatt Centric Park City - Tesla Destination</t>
  </si>
  <si>
    <t>3551 N Escala</t>
  </si>
  <si>
    <t>Airbnb - Park City - Tesla Destination</t>
  </si>
  <si>
    <t>55 King Rd</t>
  </si>
  <si>
    <t>Stein Eriksen Lodge - Tesla Destination</t>
  </si>
  <si>
    <t>7700 Stein Way</t>
  </si>
  <si>
    <t>Promontory Club - Tesla Destination</t>
  </si>
  <si>
    <t>8758 N Promontory Ranch Rd</t>
  </si>
  <si>
    <t>Montage Deer Valley - Tesla Destination</t>
  </si>
  <si>
    <t>9100 Marsac Ave</t>
  </si>
  <si>
    <t>Marriott - Provo - Tesla Destination</t>
  </si>
  <si>
    <t>101 W 100 N</t>
  </si>
  <si>
    <t>Provo</t>
  </si>
  <si>
    <t>1070 W 1250 S</t>
  </si>
  <si>
    <t>Red Lion Hotel - Salt Lake - Tesla Destination</t>
  </si>
  <si>
    <t>Home2 Suites - Salt Lake City - Tesla Destination</t>
  </si>
  <si>
    <t>2350 Foothills Dr</t>
  </si>
  <si>
    <t>American Plaza Garage - Tesla Destination</t>
  </si>
  <si>
    <t>255 S W Temple</t>
  </si>
  <si>
    <t>Hilton - Salt Lake City Center - Tesla Destination</t>
  </si>
  <si>
    <t>Atlantic Aviation - Salt Lake City - Tesla Destination</t>
  </si>
  <si>
    <t>485 N 2360 W</t>
  </si>
  <si>
    <t>Hyatt Place - Salt Lake City Airport - Tesla Destination</t>
  </si>
  <si>
    <t>52 N Tommy Thompson Rd</t>
  </si>
  <si>
    <t>Grand America Hotel - Tesla Destination</t>
  </si>
  <si>
    <t>Snowbird Parking Structure - Tesla Destination</t>
  </si>
  <si>
    <t>1 Cliff Lodge Dr</t>
  </si>
  <si>
    <t>Snowbird</t>
  </si>
  <si>
    <t>Holiday Inn - South Jordan - Tesla Destination</t>
  </si>
  <si>
    <t xml:space="preserve">10499 S Jordan Gateway </t>
  </si>
  <si>
    <t>Cable Mountain Lodge - Tesla Destination</t>
  </si>
  <si>
    <t>147 Zion Park Blvd</t>
  </si>
  <si>
    <t>Cliffrose Lodge &amp; Gardens - Tesla Destination</t>
  </si>
  <si>
    <t>281 Zion Park Blvd</t>
  </si>
  <si>
    <t>Flanigan's Inn &amp; Hotel Zion National Park - Tesla Destination</t>
  </si>
  <si>
    <t>450 Zion Park Blvd</t>
  </si>
  <si>
    <t>Best Western Plus - Abbey Inn &amp; Suites - Tesla Destination</t>
  </si>
  <si>
    <t>1129 S Bluff St</t>
  </si>
  <si>
    <t>Best Western - Coral Hills - Tesla Destination</t>
  </si>
  <si>
    <t>Best Western - Travel Inn - Tesla Destination</t>
  </si>
  <si>
    <t>316 E St George Blvd</t>
  </si>
  <si>
    <t>My Place Hotel - St. George - Tesla Destination</t>
  </si>
  <si>
    <t>1644 S 270 E</t>
  </si>
  <si>
    <t>Inn at Entrada - Tesla Destination</t>
  </si>
  <si>
    <t>2588 W Sinagua Trail</t>
  </si>
  <si>
    <t>Broken Spur Inn &amp; Steakhouse - Tesla Destination</t>
  </si>
  <si>
    <t>955 E State Rte 24</t>
  </si>
  <si>
    <t>Torrey</t>
  </si>
  <si>
    <t>Bryce Canyon Inn &amp; Coffee Co - Tesla Destination</t>
  </si>
  <si>
    <t>21 N Main St</t>
  </si>
  <si>
    <t>Tropic</t>
  </si>
  <si>
    <t>The Martha Washington Inn &amp; Spa - Tesla Destination</t>
  </si>
  <si>
    <t>150 W Main St</t>
  </si>
  <si>
    <t>Afton Mountain Bed &amp; Breakfast - Tesla Destination</t>
  </si>
  <si>
    <t>10273 Rockfish Valley Hwy</t>
  </si>
  <si>
    <t>Kimpton - Morrison House - Tesla Destination</t>
  </si>
  <si>
    <t>116 S Alfred St</t>
  </si>
  <si>
    <t>Kimpton - Lorien Hotel &amp; Spa - Tesla Destination</t>
  </si>
  <si>
    <t>Hilton - Alexandria Old Town - Tesla Destination</t>
  </si>
  <si>
    <t>1767 King St</t>
  </si>
  <si>
    <t>The Alexandrian - Tesla Destination</t>
  </si>
  <si>
    <t>480 King St</t>
  </si>
  <si>
    <t>Sheraton Suites - Old Town Alexandria - Tesla Destination</t>
  </si>
  <si>
    <t>E&amp;S Mart's Two Sisters Tap Room and Deli - Tesla Destination</t>
  </si>
  <si>
    <t>2181 Lynch Mill Rd</t>
  </si>
  <si>
    <t>The Ritz-Carlton - Pentagon City - Tesla Destination</t>
  </si>
  <si>
    <t>1250 S Hayes St</t>
  </si>
  <si>
    <t>2311 Wilson Blvd - Tesla Destination</t>
  </si>
  <si>
    <t>2311 Wilson Blvd</t>
  </si>
  <si>
    <t>Renaissance - Arlington Capital View Hotel - Tesla Destination</t>
  </si>
  <si>
    <t>Bedford Welcome Center - Tesla Destination</t>
  </si>
  <si>
    <t>816 Burks Hill Rd</t>
  </si>
  <si>
    <t>Peaks of Otter Lodge - Tesla Destination</t>
  </si>
  <si>
    <t xml:space="preserve">Bedford </t>
  </si>
  <si>
    <t>The Grey Swan Inn Bed &amp; Breakfast - Tesla Destination</t>
  </si>
  <si>
    <t>L'Auberge Provencale - Tesla Destination</t>
  </si>
  <si>
    <t>Pearmund Cellars - Tesla Destination</t>
  </si>
  <si>
    <t>First and Market Parking - Tesla Destination</t>
  </si>
  <si>
    <t>104 First St N</t>
  </si>
  <si>
    <t>Graduate Charlottesville - Tesla Destination</t>
  </si>
  <si>
    <t>1309 W Main St</t>
  </si>
  <si>
    <t>Boar's Head Inn - Tesla Destination</t>
  </si>
  <si>
    <t>Hyatt Place - Charlottesville - Tesla Destination</t>
  </si>
  <si>
    <t>Foxfield Inn - Tesla Destination</t>
  </si>
  <si>
    <t>The Flats at West Village - Tesla Destination</t>
  </si>
  <si>
    <t>852 W Main St</t>
  </si>
  <si>
    <t>Hyatt Place - Richmond - Tesla Destination</t>
  </si>
  <si>
    <t>13148 Kingston Ave</t>
  </si>
  <si>
    <t>Refuge Inn - Tesla Destination</t>
  </si>
  <si>
    <t>7058 Maddox Blvd</t>
  </si>
  <si>
    <t>Chincoteague Island</t>
  </si>
  <si>
    <t>Holiday Inn - Christiansburg - Tesla Destination</t>
  </si>
  <si>
    <t>Hill Crest Mansion Inn - Tesla Destination</t>
  </si>
  <si>
    <t>1100 McCormick Blvd</t>
  </si>
  <si>
    <t>Clifton Forge</t>
  </si>
  <si>
    <t>The Boathouse Marina - Tesla Destination</t>
  </si>
  <si>
    <t>829 Robin Grove Ln</t>
  </si>
  <si>
    <t>Pro Re Nata Brewery - Tesla Destination</t>
  </si>
  <si>
    <t xml:space="preserve">6135 Rockfish Gap Turnpike </t>
  </si>
  <si>
    <t>DuCard Vineyards - Tesla Destination</t>
  </si>
  <si>
    <t>40 Gibson Hollow Ln</t>
  </si>
  <si>
    <t xml:space="preserve">Etlan </t>
  </si>
  <si>
    <t>SpringHill Suites - Fairfax Fair Oaks - Tesla Destination</t>
  </si>
  <si>
    <t>11191 Waples Mill Rd</t>
  </si>
  <si>
    <t>Hotel Floyd - Tesla Destination</t>
  </si>
  <si>
    <t>300 Rick Lewis Way</t>
  </si>
  <si>
    <t>Riverton Commons Shopping Center - Tesla Destination</t>
  </si>
  <si>
    <t>10 Riverton Commons Dr</t>
  </si>
  <si>
    <t>Comfort Suites - Virginia Center Commons - Tesla Destination</t>
  </si>
  <si>
    <t>10601 Telegraph Rd</t>
  </si>
  <si>
    <t>Candlewood Suites - Glen Allen - Tesla Destination</t>
  </si>
  <si>
    <t>The Row at GreenGate - Tesla Destination</t>
  </si>
  <si>
    <t>122201 W Broad St</t>
  </si>
  <si>
    <t>By the Side of the Road Inn &amp; Cottages - Tesla Destination</t>
  </si>
  <si>
    <t>491 Garbers Church Rd</t>
  </si>
  <si>
    <t>Microtel Inn &amp; Suites - Harrisonburg - Tesla Destination</t>
  </si>
  <si>
    <t>85 Pleasant Valley Rd</t>
  </si>
  <si>
    <t>Downtown Hopewell Virginia - Tesla Destination</t>
  </si>
  <si>
    <t>The Boathouse at City Point - Tesla Destination</t>
  </si>
  <si>
    <t>701 W Randolph Rd</t>
  </si>
  <si>
    <t>The Tides Inn - Tesla Destination</t>
  </si>
  <si>
    <t>480 King Carter Dr</t>
  </si>
  <si>
    <t>Keswick Hall &amp; Golf Club - Tesla Destination</t>
  </si>
  <si>
    <t>Lansdowne Resort - Tesla Destination</t>
  </si>
  <si>
    <t>44050 Woodridge Pkwy</t>
  </si>
  <si>
    <t>Best Western - Leesburg Hotel &amp; Conference Center - Tesla Destination</t>
  </si>
  <si>
    <t>Best Western Plus - Inn at Hunt Ridge - Tesla Destination</t>
  </si>
  <si>
    <t>25 Willow Springs Rd</t>
  </si>
  <si>
    <t>Comfort Inn - Virginia Horse Center - Tesla Destination</t>
  </si>
  <si>
    <t>62 Comfort Way</t>
  </si>
  <si>
    <t>Brierley Hill Bed &amp; Breakfast - Tesla Destination</t>
  </si>
  <si>
    <t xml:space="preserve">985 Borden Rd </t>
  </si>
  <si>
    <t>Prospect Hill Plantation Inn - Tesla Destination</t>
  </si>
  <si>
    <t>The Mimslyn Inn - Tesla Destination</t>
  </si>
  <si>
    <t>Shenandoah National Park - Skyland Resort - Tesla Destination</t>
  </si>
  <si>
    <t>Skyland Upper Loop Mile 41</t>
  </si>
  <si>
    <t>Craddock Terry Hotel - Tesla Destination</t>
  </si>
  <si>
    <t>1312 Commerce St</t>
  </si>
  <si>
    <t>4640 Murray Pl</t>
  </si>
  <si>
    <t>Kinloch Golf Club - Tesla Destination</t>
  </si>
  <si>
    <t>100 Kinloch Ln</t>
  </si>
  <si>
    <t>Manakin Sabot</t>
  </si>
  <si>
    <t>Field &amp; Main Restaurant - Tesla Destination</t>
  </si>
  <si>
    <t>8369 W Main St</t>
  </si>
  <si>
    <t>The Ritz-Carlton - Tysons Corner - Tesla Destination</t>
  </si>
  <si>
    <t>1700 Tysons Blvd</t>
  </si>
  <si>
    <t>Mclean</t>
  </si>
  <si>
    <t>Tysons Corner - Tesla Destination</t>
  </si>
  <si>
    <t>1961 Chain Bridge Rd</t>
  </si>
  <si>
    <t>Hilton - McLean Tysons Corner - Tesla Destination</t>
  </si>
  <si>
    <t xml:space="preserve">7920 Jones Branch Dr </t>
  </si>
  <si>
    <t>Primland - Tesla Destination</t>
  </si>
  <si>
    <t>2000 Busted Rock Rd</t>
  </si>
  <si>
    <t>Meadows of Dan</t>
  </si>
  <si>
    <t>50 West Vineyards - Tesla Destination</t>
  </si>
  <si>
    <t>39060 John Mosby Hwy</t>
  </si>
  <si>
    <t>Salamander Resort &amp; Spa - Tesla Destination</t>
  </si>
  <si>
    <t>Independence Golf Club - Tesla Destination</t>
  </si>
  <si>
    <t>600 Founders Bridge Blvd</t>
  </si>
  <si>
    <t>James Madison's Montpelier - Tesla Destination</t>
  </si>
  <si>
    <t>11350 Constitution Hwy</t>
  </si>
  <si>
    <t>Shenvalee Golf Resort - Tesla Destination</t>
  </si>
  <si>
    <t>Holiday Inn Express &amp; Suites - Newport News - Tesla Destination</t>
  </si>
  <si>
    <t>943 J Clyde Morris Blvd</t>
  </si>
  <si>
    <t>Press 626 - Tesla Destination</t>
  </si>
  <si>
    <t>626 W Olney Rd</t>
  </si>
  <si>
    <t>Thrift Store USA Norfolk - Tesla Destination</t>
  </si>
  <si>
    <t>The Inn at Onancock - Tesla Destination</t>
  </si>
  <si>
    <t>30 North St</t>
  </si>
  <si>
    <t>Onancock</t>
  </si>
  <si>
    <t>Shrine Mont - Tesla Destination</t>
  </si>
  <si>
    <t>217 Shrine Mont Cir</t>
  </si>
  <si>
    <t>Orkney Springs</t>
  </si>
  <si>
    <t>Inn at Riverbend - Tesla Destination</t>
  </si>
  <si>
    <t>The Commodore Theatre - Tesla Destination</t>
  </si>
  <si>
    <t>421 High St</t>
  </si>
  <si>
    <t>The Mermaids' Porch Bed &amp; Breakfast - Tesla Destination</t>
  </si>
  <si>
    <t>497 North St</t>
  </si>
  <si>
    <t>Sunset Hills Vineyard - Tesla Destination</t>
  </si>
  <si>
    <t>38295 Fremont Overlook Ln</t>
  </si>
  <si>
    <t>Purcellville</t>
  </si>
  <si>
    <t>Steeles Tavern Manor and Alpine Hideaway Cabins - Tesla Destination</t>
  </si>
  <si>
    <t>8400 N Lee Hwy</t>
  </si>
  <si>
    <t>Raphine</t>
  </si>
  <si>
    <t>Walden Hall - Tesla Destination</t>
  </si>
  <si>
    <t>17440 True Blue Ln</t>
  </si>
  <si>
    <t>Reva</t>
  </si>
  <si>
    <t>Pupatella - Tesla Destination</t>
  </si>
  <si>
    <t>1 N Morris St</t>
  </si>
  <si>
    <t>The Jefferson Hotel - Tesla Destination</t>
  </si>
  <si>
    <t>101 W Franklin St</t>
  </si>
  <si>
    <t>Providence Golf Club - Tesla Destination</t>
  </si>
  <si>
    <t>1160 S Providence Rd</t>
  </si>
  <si>
    <t>Hilton - Richmond Hotel &amp; Spa - Tesla Destination</t>
  </si>
  <si>
    <t>12042 W Broad St</t>
  </si>
  <si>
    <t>Wingate by Wyndham - Richmond Short Pump - Tesla Destination</t>
  </si>
  <si>
    <t>13991 N Gayton Rd</t>
  </si>
  <si>
    <t>Richmond Main Street Station - Tesla Destination</t>
  </si>
  <si>
    <t>Quirk Hotel - Tesla Destination</t>
  </si>
  <si>
    <t>201 W Broad St</t>
  </si>
  <si>
    <t>Graduate Richmond - Tesla Destination</t>
  </si>
  <si>
    <t>301 W Franklin St</t>
  </si>
  <si>
    <t>Hyatt Place - Richmond Airport - Tesla Destination</t>
  </si>
  <si>
    <t>4401 S Laburnum Ave</t>
  </si>
  <si>
    <t>Hilton - Richmond Downtown - Tesla Destination</t>
  </si>
  <si>
    <t>501 E Broad St</t>
  </si>
  <si>
    <t>Triple Crossing Brewing - Fulton - Tesla Destination</t>
  </si>
  <si>
    <t>5203 Hatcher St</t>
  </si>
  <si>
    <t>Crowne Plaza - Richmond Downtown - Tesla Destination</t>
  </si>
  <si>
    <t>The Westin - Richmond - Tesla Destination</t>
  </si>
  <si>
    <t>6631 W Broad St</t>
  </si>
  <si>
    <t>Homewood Suites - Richmond - Tesla Destination</t>
  </si>
  <si>
    <t>700 E Main St</t>
  </si>
  <si>
    <t>Quality Inn - West End - Tesla Destination</t>
  </si>
  <si>
    <t>8008 W Broad St</t>
  </si>
  <si>
    <t>Country Inn &amp; Suites - Richmond - Tesla Destination</t>
  </si>
  <si>
    <t>Country Inn &amp; Suites - Roanoke - Tesla Destination</t>
  </si>
  <si>
    <t>7860 Plantation Rd</t>
  </si>
  <si>
    <t>Holiday Inn Express - Roanoke - Tesla Destination</t>
  </si>
  <si>
    <t>Hotel Roanoke and Conference Center - Tesla Destination</t>
  </si>
  <si>
    <t>110 Shenandoah Ave NW</t>
  </si>
  <si>
    <t xml:space="preserve">Roanoke </t>
  </si>
  <si>
    <t>Claiborne House Bed &amp; Breakfast - Tesla Destination</t>
  </si>
  <si>
    <t>185 Claiborne Ave</t>
  </si>
  <si>
    <t>1886 Electric Rd</t>
  </si>
  <si>
    <t>Smithfield Station - Tesla Destination</t>
  </si>
  <si>
    <t>415 S Church St</t>
  </si>
  <si>
    <t>Oak Grove Plantation Bed &amp; Breakfast - Tesla Destination</t>
  </si>
  <si>
    <t>Sleep Inn - Staunton - Tesla Destination</t>
  </si>
  <si>
    <t>222 Jefferson Hwy</t>
  </si>
  <si>
    <t>Berkeley House Bed &amp; Breakfast - Tesla Destination</t>
  </si>
  <si>
    <t>303 Berkeley Pl</t>
  </si>
  <si>
    <t>Best Western - Staunton Inn - Tesla Destination</t>
  </si>
  <si>
    <t>92 Rowe Rd</t>
  </si>
  <si>
    <t>10476 Blue Star Hwy</t>
  </si>
  <si>
    <t>Stony Creek</t>
  </si>
  <si>
    <t>Front Porch Market &amp; Grill - Tesla Destination</t>
  </si>
  <si>
    <t>6483 Main St</t>
  </si>
  <si>
    <t>The Plains</t>
  </si>
  <si>
    <t>Comfort Inn - Troutville - Tesla Destination</t>
  </si>
  <si>
    <t>2545 Lee Hwy</t>
  </si>
  <si>
    <t>Troutville</t>
  </si>
  <si>
    <t>Sugar Tree Inn - Tesla Destination</t>
  </si>
  <si>
    <t>Four Points by Sheraton - Virginia Beach Oceanfront - Tesla Destination</t>
  </si>
  <si>
    <t>Wasserhund Brewing Co - Tesla Destination</t>
  </si>
  <si>
    <t>Il Giardino Ristorante - Tesla Destination</t>
  </si>
  <si>
    <t>2105 W Great Neck Rd</t>
  </si>
  <si>
    <t>PRESS Wine Bar - Tesla Destination</t>
  </si>
  <si>
    <t>2301 Red Tide Rd</t>
  </si>
  <si>
    <t>Beach Spa Bed &amp; Breakfast - Tesla Destination</t>
  </si>
  <si>
    <t xml:space="preserve">2420 Arctic Ave </t>
  </si>
  <si>
    <t>First Landing State Park - Tesla Destination</t>
  </si>
  <si>
    <t xml:space="preserve">2500 Shore Dr </t>
  </si>
  <si>
    <t>2500 Tournament Dr</t>
  </si>
  <si>
    <t>Hyatt House - Virginia Beach Oceanfront - Tesla Destination</t>
  </si>
  <si>
    <t>Atrium Resort - Tesla Destination</t>
  </si>
  <si>
    <t>315 21st St</t>
  </si>
  <si>
    <t>The Cavalier Virginia Beach - Tesla Destination</t>
  </si>
  <si>
    <t>4200 Atlantic Ave</t>
  </si>
  <si>
    <t>Mermaid Winery - Tesla Destination</t>
  </si>
  <si>
    <t>4401 Shore Dr</t>
  </si>
  <si>
    <t>Pembroke Mall - Tesla Destination</t>
  </si>
  <si>
    <t>Founders Inn and Spa - Tesla Destination</t>
  </si>
  <si>
    <t>5641 Indian River Rd</t>
  </si>
  <si>
    <t>CROC'S - 19th Street Bistro - Tesla Destination</t>
  </si>
  <si>
    <t>910 Atlantic Ave</t>
  </si>
  <si>
    <t>Poplar Springs Inn &amp; Spa - Tesla Destination</t>
  </si>
  <si>
    <t>5025 Casanova Rd</t>
  </si>
  <si>
    <t>Foster Harris House - Tesla Destination</t>
  </si>
  <si>
    <t>189 Main St</t>
  </si>
  <si>
    <t>The Inn at Little Washington - Tesla Destination</t>
  </si>
  <si>
    <t>309 Middle St</t>
  </si>
  <si>
    <t>Iris Inn Bed &amp; Breakfast - Tesla Destination</t>
  </si>
  <si>
    <t>191 Chinquapin Dr</t>
  </si>
  <si>
    <t>New Quarter Park - Tesla Destination</t>
  </si>
  <si>
    <t>DoubleTree - Williamsburg - Tesla Destination</t>
  </si>
  <si>
    <t>50 Kingsmill Rd</t>
  </si>
  <si>
    <t>Riverwalk Landing Parking Deck - Tesla Destination</t>
  </si>
  <si>
    <t>Twin Farms - Tesla Destination</t>
  </si>
  <si>
    <t>452 Royalton Turnpike</t>
  </si>
  <si>
    <t>Barnard</t>
  </si>
  <si>
    <t>Maple Leaf Inn - Tesla Destination</t>
  </si>
  <si>
    <t>5890 VT Rte 12</t>
  </si>
  <si>
    <t>Hotel Vermont - Tesla Destination</t>
  </si>
  <si>
    <t>41 Cherry St</t>
  </si>
  <si>
    <t>Mountain Top Inn &amp; Resort - Tesla Destination</t>
  </si>
  <si>
    <t>195 Mountain Top Rd</t>
  </si>
  <si>
    <t>Chittenden</t>
  </si>
  <si>
    <t>Deerhill Inn - Tesla Destination</t>
  </si>
  <si>
    <t>Mount Snow - Sundance Base Lodge - Tesla Destination</t>
  </si>
  <si>
    <t>Grafton Inn - Tesla Destination</t>
  </si>
  <si>
    <t>92 Main St</t>
  </si>
  <si>
    <t>First Bend River Cabin Rental - Tesla Destination</t>
  </si>
  <si>
    <t>1247 River Ridge Rd</t>
  </si>
  <si>
    <t>Hyde Park</t>
  </si>
  <si>
    <t>Jay Peak Resort - Tesla Destination</t>
  </si>
  <si>
    <t>830 Jay Peak Rd</t>
  </si>
  <si>
    <t>Jay</t>
  </si>
  <si>
    <t>Killington Ski Resort - K1 - Tesla Destination</t>
  </si>
  <si>
    <t>Killington Ski Resort - Snowshed Self Park - Tesla Destination</t>
  </si>
  <si>
    <t>Killington Ski Resort - Snowshed Valet - Tesla Destination</t>
  </si>
  <si>
    <t>Killington Ski Resort - Skyeship - Tesla Destination</t>
  </si>
  <si>
    <t>Killington Ski Resort - Pico Mountain - Tesla Destination</t>
  </si>
  <si>
    <t>Hideaway Chalet Killington Ski - Tesla Destination</t>
  </si>
  <si>
    <t>998 Killington Rd</t>
  </si>
  <si>
    <t xml:space="preserve">Killington </t>
  </si>
  <si>
    <t>Okemo Mountain Resort - Tesla Destination</t>
  </si>
  <si>
    <t>1524 Okemo Ridge Rd</t>
  </si>
  <si>
    <t>Ludlow</t>
  </si>
  <si>
    <t>The Inn at Manchester - Tesla Destination</t>
  </si>
  <si>
    <t>3967 Main St</t>
  </si>
  <si>
    <t>Marble Works Partnership - Tesla Destination</t>
  </si>
  <si>
    <t>228 Maple St</t>
  </si>
  <si>
    <t>Swift House Inn - Tesla Destination</t>
  </si>
  <si>
    <t>25 Stewart Ln</t>
  </si>
  <si>
    <t>Four Columns and Artisan Restaurant - Tesla Destination</t>
  </si>
  <si>
    <t>21 West St</t>
  </si>
  <si>
    <t>Newfane</t>
  </si>
  <si>
    <t>Johnny Seesaw's - Tesla Destination</t>
  </si>
  <si>
    <t>3574 VT-11</t>
  </si>
  <si>
    <t>Jake's Quechee Market - Tesla Destination</t>
  </si>
  <si>
    <t>7161 Woodstock Rd</t>
  </si>
  <si>
    <t>Quechee</t>
  </si>
  <si>
    <t>Inn at Johnnycake Flats - Tesla Destination</t>
  </si>
  <si>
    <t>47 Carrie Howe Rd</t>
  </si>
  <si>
    <t>Roxbury</t>
  </si>
  <si>
    <t>Topnotch Resort &amp; Spa - Tesla Destination</t>
  </si>
  <si>
    <t>4000 Mountain Rd</t>
  </si>
  <si>
    <t>Stowe Mountain Lodge - Tesla Destination</t>
  </si>
  <si>
    <t>Airbnb - Stratton - Tesla Destination</t>
  </si>
  <si>
    <t>1 Shepardson Rd</t>
  </si>
  <si>
    <t>Windham Hill Inn - Tesla Destination</t>
  </si>
  <si>
    <t>311 Lawrence Dr</t>
  </si>
  <si>
    <t>Townshend</t>
  </si>
  <si>
    <t>Basin Harbor - Tesla Destination</t>
  </si>
  <si>
    <t>Mountain View Inn - Tesla Destination</t>
  </si>
  <si>
    <t>1912 Millbrook Rd</t>
  </si>
  <si>
    <t>Waitsfield</t>
  </si>
  <si>
    <t>Clay Brook Hotel &amp; Residences at Sugarbush Resort - Tesla Destination</t>
  </si>
  <si>
    <t>102 Forest Dr</t>
  </si>
  <si>
    <t>West Hill House B&amp;B - Tesla Destination</t>
  </si>
  <si>
    <t>Sugarbush Resort - Tesla Destination</t>
  </si>
  <si>
    <t>1840 Sugarbush Access Rd</t>
  </si>
  <si>
    <t>Hermitage Club at Haystack Mountain - Tesla Destination</t>
  </si>
  <si>
    <t>183 Gatehouse Trail</t>
  </si>
  <si>
    <t>Woodstock Inn and Resort - Tesla Destination</t>
  </si>
  <si>
    <t>14 The Green</t>
  </si>
  <si>
    <t>Deer Brook Inn - Tesla Destination</t>
  </si>
  <si>
    <t>4548 W Woodstock Rd</t>
  </si>
  <si>
    <t>Woodstock Park and Ride - Tesla Destination</t>
  </si>
  <si>
    <t>Angel of the Winds Casino - Tesla Destination</t>
  </si>
  <si>
    <t>Alexander's Lodge &amp; Restaurant - Tesla Destination</t>
  </si>
  <si>
    <t>11010 NE 8th St</t>
  </si>
  <si>
    <t>Marriott - Bellevue - Tesla Destination</t>
  </si>
  <si>
    <t>200 110th Ave</t>
  </si>
  <si>
    <t>208 106th Pl NE</t>
  </si>
  <si>
    <t>Hilton - Bellevue - Tesla Destination</t>
  </si>
  <si>
    <t>300 112th Ave SE</t>
  </si>
  <si>
    <t>Hotel Bellwether - Tesla Destination</t>
  </si>
  <si>
    <t>1 Bellwether Way</t>
  </si>
  <si>
    <t>Best Western Plus - Heritage Inn - Tesla Destination</t>
  </si>
  <si>
    <t>151 McLeod Rd</t>
  </si>
  <si>
    <t>Oxford Suites - Bellingham - Tesla Destination</t>
  </si>
  <si>
    <t xml:space="preserve">4051 Meridian St </t>
  </si>
  <si>
    <t>Hamilton Cellars - Tesla Destination</t>
  </si>
  <si>
    <t>Semiahmoo Resort &amp; Spa - Tesla Destination</t>
  </si>
  <si>
    <t>Carson Ridge Luxury Cabins - Tesla Destination</t>
  </si>
  <si>
    <t>Hotel Cathlamet - Tesla Destination</t>
  </si>
  <si>
    <t>69 Main St</t>
  </si>
  <si>
    <t>Cathlamet</t>
  </si>
  <si>
    <t>Fielding Hills Winery - Tesla Destination</t>
  </si>
  <si>
    <t>565 S Lakeshore Dr</t>
  </si>
  <si>
    <t xml:space="preserve">Chelan </t>
  </si>
  <si>
    <t>Suncadia Resort - Tesla Destination</t>
  </si>
  <si>
    <t>3600 Suncadia Trail</t>
  </si>
  <si>
    <t>Cle Elum</t>
  </si>
  <si>
    <t>Four Points by Sheraton - Seattle Airport South - Tesla Destination</t>
  </si>
  <si>
    <t>22406 Pacific Highway S</t>
  </si>
  <si>
    <t>Best Western Plus - Evergreen Inn &amp; Suites - Tesla Destination</t>
  </si>
  <si>
    <t>32124 25th Ave S</t>
  </si>
  <si>
    <t>Federal Way</t>
  </si>
  <si>
    <t>Quillayute River Resort - Tesla Destination</t>
  </si>
  <si>
    <t>473 Mora Rd</t>
  </si>
  <si>
    <t>Forks</t>
  </si>
  <si>
    <t>Island Athletic Club - Tesla Destination</t>
  </si>
  <si>
    <t xml:space="preserve"> 5511 S Freeland Ave</t>
  </si>
  <si>
    <t>Freeland</t>
  </si>
  <si>
    <t>Ocean5 - Tesla Destination</t>
  </si>
  <si>
    <t xml:space="preserve">5268 Point Fosdick Dr NW </t>
  </si>
  <si>
    <t>Gig Harbor</t>
  </si>
  <si>
    <t>Best Western - Wesley Inn - Tesla Destination</t>
  </si>
  <si>
    <t>6575 Kimball Dr</t>
  </si>
  <si>
    <t>Holiday Inn - Seattle - Tesla Destination</t>
  </si>
  <si>
    <t>1801 12th Ave NW</t>
  </si>
  <si>
    <t>Badger Mountain Vineyard &amp; Powers Winery - Tesla Destination</t>
  </si>
  <si>
    <t>1106 N Jurupa St</t>
  </si>
  <si>
    <t>3715 Plaza Way</t>
  </si>
  <si>
    <t>Saratoga Inn - Tesla Destination</t>
  </si>
  <si>
    <t>201 Cascade Ave</t>
  </si>
  <si>
    <t>Langley</t>
  </si>
  <si>
    <t>The Inn at Langley - Tesla Destination</t>
  </si>
  <si>
    <t>400 1st St</t>
  </si>
  <si>
    <t>Mountain Springs Lodge - Tesla Destination</t>
  </si>
  <si>
    <t>19115 Chiwawa Loop Rd</t>
  </si>
  <si>
    <t>Sleeping Lady Mountain Resort - Tesla Destination</t>
  </si>
  <si>
    <t xml:space="preserve">7375 Icicle Rd </t>
  </si>
  <si>
    <t xml:space="preserve">Leavenworth </t>
  </si>
  <si>
    <t>Alta Cellars - Tesla Destination</t>
  </si>
  <si>
    <t>135 Wapato Way</t>
  </si>
  <si>
    <t>Hard Row to Hoe Vineyards - Tesla Destination</t>
  </si>
  <si>
    <t>300 Ivan Morse Rd</t>
  </si>
  <si>
    <t>Moonstone Beach Motel - Tesla Destination</t>
  </si>
  <si>
    <t xml:space="preserve">4849 Pacific Ave </t>
  </si>
  <si>
    <t>Fairfield Inn &amp; Suites - Moses Lake - Tesla Destination</t>
  </si>
  <si>
    <t xml:space="preserve">2380 S Maiers Rd </t>
  </si>
  <si>
    <t xml:space="preserve">Moses Lake </t>
  </si>
  <si>
    <t>Adytum Sanctuary - Tesla Destination</t>
  </si>
  <si>
    <t>186 Skyview Dr</t>
  </si>
  <si>
    <t>Mossyrock</t>
  </si>
  <si>
    <t>Hobuck Beach Resort - Tesla Destination</t>
  </si>
  <si>
    <t>2726 Makah Passage</t>
  </si>
  <si>
    <t>Neah Bay</t>
  </si>
  <si>
    <t>Hobuck Beach Resort - RV Camping - Tesla Destination</t>
  </si>
  <si>
    <t>3346 Makah Passage</t>
  </si>
  <si>
    <t>Swantown Inn &amp; Spa - Tesla Destination</t>
  </si>
  <si>
    <t>1431 11th Ave SE</t>
  </si>
  <si>
    <t>Hotel RL by Red Lion - Tesla Destination</t>
  </si>
  <si>
    <t>2300 Evergreen Park Dr SW</t>
  </si>
  <si>
    <t>Veranda Beach Resort - Tesla Destination</t>
  </si>
  <si>
    <t xml:space="preserve">299 Eastlake Rd </t>
  </si>
  <si>
    <t>Red Lion Hotel - Pasco - Tesla Destination</t>
  </si>
  <si>
    <t>2525 N 20th Ave</t>
  </si>
  <si>
    <t>Camaraderie Cellars - Tesla Destination</t>
  </si>
  <si>
    <t xml:space="preserve">334 Benson Rd </t>
  </si>
  <si>
    <t>Colette's Bed &amp; Breakfast - Tesla Destination</t>
  </si>
  <si>
    <t>339 Finn Hall Rd</t>
  </si>
  <si>
    <t>George Washington Inn - Tesla Destination</t>
  </si>
  <si>
    <t>Holiday Inn Express - Pullman - Tesla Destination</t>
  </si>
  <si>
    <t>1190 SE Bishop Blvd</t>
  </si>
  <si>
    <t>1515 S Meridian</t>
  </si>
  <si>
    <t>Cave B Estate Winery &amp; Resort - Tesla Destination</t>
  </si>
  <si>
    <t>344 Silica Rd NW</t>
  </si>
  <si>
    <t>Marriott - Redmond - Tesla Destination</t>
  </si>
  <si>
    <t>7401 164th Ave NE</t>
  </si>
  <si>
    <t>Homewood Suites - Richland - Tesla Destination</t>
  </si>
  <si>
    <t>1060 George Washington Way</t>
  </si>
  <si>
    <t>486 Bradley Blvd</t>
  </si>
  <si>
    <t>Thompson - Seattle - Tesla Destination</t>
  </si>
  <si>
    <t>100 Stewart St</t>
  </si>
  <si>
    <t>Hotel 1000 - Tesla Destination</t>
  </si>
  <si>
    <t>1000 1st Ave</t>
  </si>
  <si>
    <t>Motif Seattle - Tesla Destination</t>
  </si>
  <si>
    <t>1415 5th Ave</t>
  </si>
  <si>
    <t>Hotel Theodore - Tesla Destination</t>
  </si>
  <si>
    <t>1531 7th Ave</t>
  </si>
  <si>
    <t>Cedarbrook Lodge - Tesla Destination</t>
  </si>
  <si>
    <t>18525 36th Ave S</t>
  </si>
  <si>
    <t>Marriott - Seattle - Tesla Destination</t>
  </si>
  <si>
    <t xml:space="preserve">2100 Alaskan Way </t>
  </si>
  <si>
    <t>Airbnb - 39th - Tesla Destination</t>
  </si>
  <si>
    <t>3038 39th Ave W</t>
  </si>
  <si>
    <t>Bedrooms &amp; More - Tesla Destination</t>
  </si>
  <si>
    <t>400 Fairview - Tesla Destination</t>
  </si>
  <si>
    <t>400 Fairview Ave N</t>
  </si>
  <si>
    <t>The Fairmont - Olympic Hotel - Tesla Destination</t>
  </si>
  <si>
    <t>411 University St</t>
  </si>
  <si>
    <t>Residence Inn - Seattle - Tesla Destination</t>
  </si>
  <si>
    <t>4501 12th Ave NE</t>
  </si>
  <si>
    <t>500 5th Ave N</t>
  </si>
  <si>
    <t>Four Points by Sheraton - Downtown Seattle Center - Tesla Destination</t>
  </si>
  <si>
    <t>601 Roy St</t>
  </si>
  <si>
    <t>Hotel Max - Tesla Destination</t>
  </si>
  <si>
    <t>620 Stewart St</t>
  </si>
  <si>
    <t>Shafer Baillie Mansion Bed &amp; Breakfast - Tesla Destination</t>
  </si>
  <si>
    <t>907 14th Ave E</t>
  </si>
  <si>
    <t>Four Seasons Hotel - Seattle - Tesla Destination</t>
  </si>
  <si>
    <t>99 Union St</t>
  </si>
  <si>
    <t>Shelburne Inn Restaurant &amp; Pub - Tesla Destination</t>
  </si>
  <si>
    <t>Lost Mountain Lodge - Tesla Destination</t>
  </si>
  <si>
    <t>303 Sunny View Dr</t>
  </si>
  <si>
    <t>GreenHouse Inn by the Bay - Tesla Destination</t>
  </si>
  <si>
    <t>630 Marine Dr</t>
  </si>
  <si>
    <t>The Ridge Motorsports Park - Tesla Destination</t>
  </si>
  <si>
    <t>1060 W Eells Hill Rd</t>
  </si>
  <si>
    <t>Snoqualmie Casino - Tesla Destination</t>
  </si>
  <si>
    <t>37500 SE N Bend Way</t>
  </si>
  <si>
    <t>The Davenport Hotel - Tesla Destination</t>
  </si>
  <si>
    <t>10 S Post St</t>
  </si>
  <si>
    <t>The Davenport Tower - Tesla Destination</t>
  </si>
  <si>
    <t>111 Post St</t>
  </si>
  <si>
    <t>Oxford Suites - Spokane - Tesla Destination</t>
  </si>
  <si>
    <t>2010 S Assembly Rd</t>
  </si>
  <si>
    <t>DoubleTree - Spokane City Center - Tesla Destination</t>
  </si>
  <si>
    <t>The Davenport Grand Hotel - Tesla Destination</t>
  </si>
  <si>
    <t>333 W Spokane Falls Blvd</t>
  </si>
  <si>
    <t>The Hotel Lusso - Tesla Destination</t>
  </si>
  <si>
    <t>808 W Sprague Ave</t>
  </si>
  <si>
    <t>Hilton Garden Inn - Spokane Airport - Tesla Destination</t>
  </si>
  <si>
    <t>9015 W Highway 2</t>
  </si>
  <si>
    <t>Oxford Suites - Spokane Valley - Tesla Destination</t>
  </si>
  <si>
    <t>Skamania Lodge - Tesla Destination</t>
  </si>
  <si>
    <t>Hotel Murano - Tesla Destination</t>
  </si>
  <si>
    <t>1320 Broadway Plaza</t>
  </si>
  <si>
    <t>Best Western Plus - Tacoma Dome Hotel - Tesla Destination</t>
  </si>
  <si>
    <t>Alderbrook Resort &amp; Spa - Tesla Destination</t>
  </si>
  <si>
    <t>10 E Alderbrook Dr</t>
  </si>
  <si>
    <t>Heathman Lodge - Tesla Destination</t>
  </si>
  <si>
    <t>Dunham Wine Cellars - Tesla Destination</t>
  </si>
  <si>
    <t xml:space="preserve">150 E Boeing </t>
  </si>
  <si>
    <t>Pepper Bridge Winery - Tesla Destination</t>
  </si>
  <si>
    <t>1704 JB George Rd</t>
  </si>
  <si>
    <t>Inn at Abeja - Tesla Destination</t>
  </si>
  <si>
    <t>2014 Mill Creek Rd</t>
  </si>
  <si>
    <t>Amavi Cellars - Tesla Destination</t>
  </si>
  <si>
    <t>3796 Peppers Bridge Rd</t>
  </si>
  <si>
    <t>Marcus Whitman Hotel - Tesla Destination</t>
  </si>
  <si>
    <t>6 W Rose St</t>
  </si>
  <si>
    <t>Corvus Cellars - Tesla Destination</t>
  </si>
  <si>
    <t>760 C St</t>
  </si>
  <si>
    <t>Warm Springs Inn &amp; Winery - Tesla Destination</t>
  </si>
  <si>
    <t>1611 Love Ln</t>
  </si>
  <si>
    <t>Cranberry Road Winery - Tesla Destination</t>
  </si>
  <si>
    <t>2858 S Forrest St</t>
  </si>
  <si>
    <t>Sun Mountain Lodge - Tesla Destination</t>
  </si>
  <si>
    <t>604 Patterson Lake Rd</t>
  </si>
  <si>
    <t>Willows Lodge - Tesla Destination</t>
  </si>
  <si>
    <t>14850 NE 145th St</t>
  </si>
  <si>
    <t>Patterson Cellars - Tesla Destination</t>
  </si>
  <si>
    <t>19501 144th Ave NE</t>
  </si>
  <si>
    <t>Holiday Inn - Downtown Yakima - Tesla Destination</t>
  </si>
  <si>
    <t>802 E Yakima Ave</t>
  </si>
  <si>
    <t>Gordon Bubolz Nature Preserve - Tesla Destination</t>
  </si>
  <si>
    <t>4815 N Lynndale Dr</t>
  </si>
  <si>
    <t>Gordon Lodge - Tesla Destination</t>
  </si>
  <si>
    <t xml:space="preserve">1420 Pine Dr </t>
  </si>
  <si>
    <t>Blacksmith Inn On The Shore - Tesla Destination</t>
  </si>
  <si>
    <t>8152 State Highway 57</t>
  </si>
  <si>
    <t>Fred Thomas Resort - Tesla Destination</t>
  </si>
  <si>
    <t>2086 N County Rd F</t>
  </si>
  <si>
    <t>Birchwood</t>
  </si>
  <si>
    <t>The Corners of Brookfield - Tesla Destination</t>
  </si>
  <si>
    <t>20111 W Bluemound Rd</t>
  </si>
  <si>
    <t>Brookfield</t>
  </si>
  <si>
    <t>Inn Serendipity Bed &amp; Breakfast and Farm - Tesla Destination</t>
  </si>
  <si>
    <t>W7843 County Rd P</t>
  </si>
  <si>
    <t>Browntown</t>
  </si>
  <si>
    <t>Washington House Inn - Tesla Destination</t>
  </si>
  <si>
    <t>Midwest Renewable Energy Association - Tesla Destination</t>
  </si>
  <si>
    <t>7558 Deer Rd</t>
  </si>
  <si>
    <t>Lake Lawn Resort - Tesla Destination</t>
  </si>
  <si>
    <t>2400 E Geneva St</t>
  </si>
  <si>
    <t>Delavan</t>
  </si>
  <si>
    <t>2894 on Main Cafe - Tesla Destination</t>
  </si>
  <si>
    <t>2894 Main St</t>
  </si>
  <si>
    <t>East Troy</t>
  </si>
  <si>
    <t>Landmark Resort - Tesla Destination</t>
  </si>
  <si>
    <t>Ashbrooke Hotel - Tesla Destination</t>
  </si>
  <si>
    <t>7942 Highway 42</t>
  </si>
  <si>
    <t>Hillside Inn of Ephraim - Tesla Destination</t>
  </si>
  <si>
    <t>9980 Water St</t>
  </si>
  <si>
    <t>Holiday Inn Express - Fond du Lac - Tesla Destination</t>
  </si>
  <si>
    <t>55 Holiday Ln</t>
  </si>
  <si>
    <t>The Abbey Resort &amp; Avani Spa - Tesla Destination</t>
  </si>
  <si>
    <t>269 Fontana Blvd</t>
  </si>
  <si>
    <t>Fontana-on-Geneva Lake</t>
  </si>
  <si>
    <t>201 Main St</t>
  </si>
  <si>
    <t>Aloft - Green Bay - Tesla Destination</t>
  </si>
  <si>
    <t>465 Pilgrim Way</t>
  </si>
  <si>
    <t>Heidel House Resort &amp; Spa - Tesla Destination</t>
  </si>
  <si>
    <t>643 Illinois Ave</t>
  </si>
  <si>
    <t>Green Lake</t>
  </si>
  <si>
    <t>Erin Hills Golf Course - Tesla Destination</t>
  </si>
  <si>
    <t>7169 County Rd O</t>
  </si>
  <si>
    <t>Holiday Inn Express &amp; Suites - Hudson - Tesla Destination</t>
  </si>
  <si>
    <t>1200 Gateway Blvd</t>
  </si>
  <si>
    <t>Grand Geneva Resort &amp; Spa - Tesla Destination</t>
  </si>
  <si>
    <t>7036 Grand Geneva Way</t>
  </si>
  <si>
    <t>Lake Geneva</t>
  </si>
  <si>
    <t>The Edgewater - Tesla Destination</t>
  </si>
  <si>
    <t>1001 Wisconsin Pl</t>
  </si>
  <si>
    <t>Ovation 309 - Tesla Destination</t>
  </si>
  <si>
    <t>309 W Johnson St</t>
  </si>
  <si>
    <t>Hilton - Madison Monona Terrace - Tesla Destination</t>
  </si>
  <si>
    <t>Hotel Marshfield - Tesla Destination</t>
  </si>
  <si>
    <t>2700 S Central Ave</t>
  </si>
  <si>
    <t>The Audubon Inn &amp; NOLA North Grille - Tesla Destination</t>
  </si>
  <si>
    <t>Menomonie Motel 6 - Tesla Destination</t>
  </si>
  <si>
    <t>2100 Stout St</t>
  </si>
  <si>
    <t>Milwaukee Brewing Co - Tesla Destination</t>
  </si>
  <si>
    <t>1128 N 9th St</t>
  </si>
  <si>
    <t>InterContinental - Milwaukee - Tesla Destination</t>
  </si>
  <si>
    <t>139 E Kilbourn Ave</t>
  </si>
  <si>
    <t>Bounce Milwaukee - Tesla Destination</t>
  </si>
  <si>
    <t>The Pfister Hotel - Tesla Destination</t>
  </si>
  <si>
    <t>424 E Wisconsin Ave</t>
  </si>
  <si>
    <t>Galaxy FBO Hangar - Tesla Destination</t>
  </si>
  <si>
    <t>509 W Wisconsin Ave</t>
  </si>
  <si>
    <t>Hilton - Milwaukee City Center - Tesla Destination</t>
  </si>
  <si>
    <t>Holiday Inn Express - Sheboygan - Tesla Destination</t>
  </si>
  <si>
    <t>3823 Germaine Ave</t>
  </si>
  <si>
    <t>Crossroads at Big Creek - Tesla Destination</t>
  </si>
  <si>
    <t>2041 Michigan St</t>
  </si>
  <si>
    <t>Sturgeon Bay</t>
  </si>
  <si>
    <t>Cliff Dwellers Resort - Tesla Destination</t>
  </si>
  <si>
    <t>3540 N Duluth Ave</t>
  </si>
  <si>
    <t>Chanticleer Guest House - Tesla Destination</t>
  </si>
  <si>
    <t>4072 Cherry Rd</t>
  </si>
  <si>
    <t>Three Lakes Winery - Tesla Destination</t>
  </si>
  <si>
    <t>Marshall Auto Body - Tesla Destination</t>
  </si>
  <si>
    <t>22300 Bluemound Rd</t>
  </si>
  <si>
    <t>1000 S 22nd Ave</t>
  </si>
  <si>
    <t>8201 W Greenfield Ave</t>
  </si>
  <si>
    <t>West Allis</t>
  </si>
  <si>
    <t>Hidden Serenity Bed &amp; Breakfast - Tesla Destination</t>
  </si>
  <si>
    <t>1876 Shalom Dr</t>
  </si>
  <si>
    <t>Sandrift Resort - Tesla Destination</t>
  </si>
  <si>
    <t>1080 E Hiawatha Dr</t>
  </si>
  <si>
    <t>Wisconsin Dells</t>
  </si>
  <si>
    <t>Best Western - Ambassador Inn &amp; Suites - Tesla Destination</t>
  </si>
  <si>
    <t>610 S Frontage Rd</t>
  </si>
  <si>
    <t>Cedar Lodge and Settlement - Tesla Destination</t>
  </si>
  <si>
    <t>E1 1232 Hillside Dr</t>
  </si>
  <si>
    <t>Hawks Nest State Park - Tesla Destination</t>
  </si>
  <si>
    <t>The Country Inn of Berkeley Springs - Tesla Destination</t>
  </si>
  <si>
    <t>110 S Washington St</t>
  </si>
  <si>
    <t>Mountain View Solar - Tesla Destination</t>
  </si>
  <si>
    <t>11500 Valley Rd</t>
  </si>
  <si>
    <t>Cacapon Resort State Park - Tesla Destination</t>
  </si>
  <si>
    <t>818 Cacapon Lodge Rd</t>
  </si>
  <si>
    <t>Bluefield Inn - Tesla Destination</t>
  </si>
  <si>
    <t>North Fork Mountain Inn - Tesla Destination</t>
  </si>
  <si>
    <t>American Public University System - Finance Center - Tesla Destination</t>
  </si>
  <si>
    <t>Blackwater Falls State Park - Tesla Destination</t>
  </si>
  <si>
    <t>Canaan Valley Resort State Park - Tesla Destination</t>
  </si>
  <si>
    <t>Clarion Inn - River Riders Family Adventure Resort - Tesla Destination</t>
  </si>
  <si>
    <t>Chief Logan Lodge - Tesla Destination</t>
  </si>
  <si>
    <t xml:space="preserve">Logan </t>
  </si>
  <si>
    <t>64 Elizabeth Pike</t>
  </si>
  <si>
    <t>Mineral Wells</t>
  </si>
  <si>
    <t>South Branch Inn - Moorefield - Tesla Destination</t>
  </si>
  <si>
    <t>1500 Highway 220</t>
  </si>
  <si>
    <t>Potomac Lanes &amp; South Branch Cinema 6 - Tesla Destination</t>
  </si>
  <si>
    <t>185 Hyde St</t>
  </si>
  <si>
    <t>Twin Falls Resort State Park Lodge - Tesla Destination</t>
  </si>
  <si>
    <t>Pipestem Resort State Park - Tesla Destination</t>
  </si>
  <si>
    <t>Stonewall Resort - Tesla Destination</t>
  </si>
  <si>
    <t>South Branch Inn - Romney - Tesla Destination</t>
  </si>
  <si>
    <t>64 Heritage Cir</t>
  </si>
  <si>
    <t>Romney</t>
  </si>
  <si>
    <t>Clarion Hotel &amp; Conference Center Shepherdstown - Tesla Destination</t>
  </si>
  <si>
    <t>233 Lowe Dr</t>
  </si>
  <si>
    <t>Gillum House Bed &amp; Breakfast - Tesla Destination</t>
  </si>
  <si>
    <t>Snowshoe Mountain Resort - Tesla Destination</t>
  </si>
  <si>
    <t>10 Snowshoe Dr</t>
  </si>
  <si>
    <t>Snowshoe</t>
  </si>
  <si>
    <t>Summit Point Motorsports Park - Tesla Destination</t>
  </si>
  <si>
    <t>201 Motorsports Park Cir</t>
  </si>
  <si>
    <t>Summit Point</t>
  </si>
  <si>
    <t>Cafe Cimino Country Inn - Tesla Destination</t>
  </si>
  <si>
    <t>616 Main St</t>
  </si>
  <si>
    <t>Sutton</t>
  </si>
  <si>
    <t>Oglebay Resort - Tesla Destination</t>
  </si>
  <si>
    <t>The Greenbrier - Tesla Destination</t>
  </si>
  <si>
    <t>Asa Cline House Bed &amp; Breakfast - Tesla Destination</t>
  </si>
  <si>
    <t xml:space="preserve">8150 Carpers Pike </t>
  </si>
  <si>
    <t>Yellow Spring</t>
  </si>
  <si>
    <t>Hilton Garden Inn - Casper - Tesla Destination</t>
  </si>
  <si>
    <t>1150 N Poplar St</t>
  </si>
  <si>
    <t>Casper</t>
  </si>
  <si>
    <t xml:space="preserve">1730 Muirfield Ct </t>
  </si>
  <si>
    <t>Hotel Jackson - Tesla Destination</t>
  </si>
  <si>
    <t>120 N Glenwood St</t>
  </si>
  <si>
    <t>Springhill Suites - Jackson Hole - Tesla Destination</t>
  </si>
  <si>
    <t xml:space="preserve">150 W Simpson Ave </t>
  </si>
  <si>
    <t>Rusty Parrot Lodge and Spa - Tesla Destination</t>
  </si>
  <si>
    <t>The Lexington at Jackson Hole Hotel &amp; Suites - Tesla Destination</t>
  </si>
  <si>
    <t>285 N Cache St</t>
  </si>
  <si>
    <t>Wind River Brewing - Tesla Destination</t>
  </si>
  <si>
    <t>402 W Pine St</t>
  </si>
  <si>
    <t>2500 N Federal Blvd</t>
  </si>
  <si>
    <t>Outlaw Inn &amp; Open Range Restaurant - Tesla Destination</t>
  </si>
  <si>
    <t>1630 Elk St</t>
  </si>
  <si>
    <t>980 Sibley Cir</t>
  </si>
  <si>
    <t>Four Seasons Resort &amp; Residences - Jackson Hole - Tesla Destination</t>
  </si>
  <si>
    <t>Heartland Inn &amp; Suites - Tesla Destination</t>
  </si>
  <si>
    <t>Bentwood Inn - Tesla Destination</t>
  </si>
  <si>
    <t>4250 Raven Haven Rd</t>
  </si>
  <si>
    <t>City of Portland - Wastewater Treatment Plant</t>
  </si>
  <si>
    <t>5001 N Columbia Blvd</t>
  </si>
  <si>
    <t>Easterns Automotive Group</t>
  </si>
  <si>
    <t>4809 Saint Barnabas Rd</t>
  </si>
  <si>
    <t>Corner of Temple Hill Rd and Saint Barnabas Rd</t>
  </si>
  <si>
    <t>Temple Hills</t>
  </si>
  <si>
    <t>Village of Webster</t>
  </si>
  <si>
    <t>28 W Main St</t>
  </si>
  <si>
    <t>Located along south side of building in Village Parking Lot. The parking lot is accessible from South Ave, from the Corning Park entrance, and from the West Main entrance located west of the Village Hall building</t>
  </si>
  <si>
    <t>City of Danville</t>
  </si>
  <si>
    <t>1113 Goodyear Blvd</t>
  </si>
  <si>
    <t>City of Danville - Farmers' Market</t>
  </si>
  <si>
    <t>629 Craghead St</t>
  </si>
  <si>
    <t>Noyan Frazier</t>
  </si>
  <si>
    <t>1921 W Clinton Ave</t>
  </si>
  <si>
    <t>2019-04-01 15:49:12 UTC</t>
  </si>
  <si>
    <t>3295 Business Spur</t>
  </si>
  <si>
    <t>Sault St. Marie</t>
  </si>
  <si>
    <t>2 Contra Way</t>
  </si>
  <si>
    <t>Longwood Gardens</t>
  </si>
  <si>
    <t>1001 Longwood Rd</t>
  </si>
  <si>
    <t>Fairville Inn</t>
  </si>
  <si>
    <t>Team One Chevrolet</t>
  </si>
  <si>
    <t>1616 Lansing Rd</t>
  </si>
  <si>
    <t>Best Western - Gettysburg</t>
  </si>
  <si>
    <t>301 Steinwehr Ave</t>
  </si>
  <si>
    <t>Jessup Auto Plaza</t>
  </si>
  <si>
    <t>68-111 E Palm Canyon Dr</t>
  </si>
  <si>
    <t>6261 Western Ave</t>
  </si>
  <si>
    <t>Simpson Chevrolet - Garden Grove</t>
  </si>
  <si>
    <t>10150 Trask Ave</t>
  </si>
  <si>
    <t>2019-01-29 17:35:36 UTC</t>
  </si>
  <si>
    <t>246 SE Vine St</t>
  </si>
  <si>
    <t>Autoskinz</t>
  </si>
  <si>
    <t>27525 Newhall Ranch Rd</t>
  </si>
  <si>
    <t>Unit 9</t>
  </si>
  <si>
    <t>Hilton Garden Inn - Burbank Downtown</t>
  </si>
  <si>
    <t>Lazy Dog at the Collection</t>
  </si>
  <si>
    <t>598 Town Center Dr</t>
  </si>
  <si>
    <t>Geoffrey's Malibu</t>
  </si>
  <si>
    <t>27400 Pacific Coast Hwy</t>
  </si>
  <si>
    <t>2019-02-20 18:32:09 UTC</t>
  </si>
  <si>
    <t>Paradise Cove Beach Cafe</t>
  </si>
  <si>
    <t>Alameda South Shore Center - Tesla Supercharger</t>
  </si>
  <si>
    <t>523 South Shore Center W</t>
  </si>
  <si>
    <t>2011 E Donlon St</t>
  </si>
  <si>
    <t>San Francisco Premium Outlets - Tesla Supercharger</t>
  </si>
  <si>
    <t>2774 Livermore Outlets Dr</t>
  </si>
  <si>
    <t>Manhattan Beach - Tesla Supercharger</t>
  </si>
  <si>
    <t>3200 N Sepulveda Blvd</t>
  </si>
  <si>
    <t>On East end of first level of parking structure</t>
  </si>
  <si>
    <t>Embassy Suites - Tesla Supercharger</t>
  </si>
  <si>
    <t>901 E Calaveras Blvd</t>
  </si>
  <si>
    <t>Almaden Ranch - Tesla Supercharger</t>
  </si>
  <si>
    <t>5160 Cherry Ave</t>
  </si>
  <si>
    <t>2610 Bishop Dr</t>
  </si>
  <si>
    <t>Old Creek Ranch Winery - Tesla Destination</t>
  </si>
  <si>
    <t>10024 E Old Creek Rd</t>
  </si>
  <si>
    <t>Waypoint Ventura Vintage Trailer Hotel and RV Park - Tesla Destination</t>
  </si>
  <si>
    <t>398 S Ash St</t>
  </si>
  <si>
    <t>Unit E</t>
  </si>
  <si>
    <t>Westminster Mall - Tesla Supercharger</t>
  </si>
  <si>
    <t>1025 Westminster Mall</t>
  </si>
  <si>
    <t>Milford Travel Plaza Northbound - Tesla Supercharger</t>
  </si>
  <si>
    <t>I-95 N</t>
  </si>
  <si>
    <t>Milford Travel Plaza Southbound - Tesla Supercharger</t>
  </si>
  <si>
    <t>160 Kukas Ln</t>
  </si>
  <si>
    <t>Town Center and Gate - Tesla Supercharger</t>
  </si>
  <si>
    <t>4866 Gate Pkwy</t>
  </si>
  <si>
    <t>Cobblestone Plaza - Tesla Supercharger</t>
  </si>
  <si>
    <t>14956 Pines Blvd</t>
  </si>
  <si>
    <t>St. Johns Commons - Tesla Supercharger</t>
  </si>
  <si>
    <t>2220 County Rd 210</t>
  </si>
  <si>
    <t>Winn-Dixie - Tesla Supercharger</t>
  </si>
  <si>
    <t>2100 W Swann Ave</t>
  </si>
  <si>
    <t>7289 Garden Rd</t>
  </si>
  <si>
    <t>Lenox Square Peachtree Road - Tesla Supercharger</t>
  </si>
  <si>
    <t>3393 Peachtree Rd</t>
  </si>
  <si>
    <t>Lenox Square Lenox Road - Tesla Supercharger</t>
  </si>
  <si>
    <t>3399 Lenox Rd NE</t>
  </si>
  <si>
    <t>Steak 'n Shake - Tesla Supercharger</t>
  </si>
  <si>
    <t>4329 Belair Frontage Rd</t>
  </si>
  <si>
    <t>Marketplace at Millcreek - Tesla Supercharger</t>
  </si>
  <si>
    <t>1695 Mall of Georgia Blvd</t>
  </si>
  <si>
    <t>Rivergate Shopping Center - Tesla Supercharger</t>
  </si>
  <si>
    <t>121 Tom Hill Senior Blvd</t>
  </si>
  <si>
    <t>Fashion Outlets of Chicago - Tesla Supercharger</t>
  </si>
  <si>
    <t>5220 Fashion Outlets Way</t>
  </si>
  <si>
    <t>On 6th floor of parking structure</t>
  </si>
  <si>
    <t>McHenry Row - Tesla Supercharger</t>
  </si>
  <si>
    <t>1641 Whetstone Way</t>
  </si>
  <si>
    <t>2988 Walker Ave NW</t>
  </si>
  <si>
    <t>201 N Belt Hwy</t>
  </si>
  <si>
    <t>Brooklyn Museum - Tesla Supercharger</t>
  </si>
  <si>
    <t>857 Washington Ave</t>
  </si>
  <si>
    <t>Islandia - Tesla Supercharger</t>
  </si>
  <si>
    <t>1750 Veterans Hwy</t>
  </si>
  <si>
    <t>59 Allen Street - Tesla Supercharger</t>
  </si>
  <si>
    <t>59 Allen St</t>
  </si>
  <si>
    <t>Queens Center - Tesla Supercharger</t>
  </si>
  <si>
    <t>90-15 Queens Blvd</t>
  </si>
  <si>
    <t>4825 Marburg Ave</t>
  </si>
  <si>
    <t>6175 Sawmill Rd</t>
  </si>
  <si>
    <t>Tolovana Inn - Tesla Destination</t>
  </si>
  <si>
    <t>3400 S Hemlock St</t>
  </si>
  <si>
    <t>Sheetz - Tesla Supercharger</t>
  </si>
  <si>
    <t>7821 U.S. 30</t>
  </si>
  <si>
    <t>North Huntington</t>
  </si>
  <si>
    <t>160 Leader Heights Rd</t>
  </si>
  <si>
    <t>Flying J Travel Center - Tesla Supercharger</t>
  </si>
  <si>
    <t>The Foundry District - Tesla Supercharger</t>
  </si>
  <si>
    <t>2616 Whitmore St</t>
  </si>
  <si>
    <t>Pilot Flying J - Tesla Supercharger</t>
  </si>
  <si>
    <t>100 E Pinehurst St</t>
  </si>
  <si>
    <t>Richmond - Tesla Supercharger</t>
  </si>
  <si>
    <t>20500 SW Fwy</t>
  </si>
  <si>
    <t>Haymarket - Tesla Supercharger</t>
  </si>
  <si>
    <t>Cle Elum Business Park - Tesla Supercharger</t>
  </si>
  <si>
    <t>811 WA-970</t>
  </si>
  <si>
    <t>1808 Indianapolis Rd</t>
  </si>
  <si>
    <t>495 S Weber Rd</t>
  </si>
  <si>
    <t>2725 High Ridge Point Dr</t>
  </si>
  <si>
    <t>High Ridge</t>
  </si>
  <si>
    <t>Speedway #2922</t>
  </si>
  <si>
    <t>400 Hansen Ave</t>
  </si>
  <si>
    <t>Lyndora</t>
  </si>
  <si>
    <t>2995 Walton Blvd</t>
  </si>
  <si>
    <t>Walmart 2256 Henderson</t>
  </si>
  <si>
    <t>200 N Cooper Drive</t>
  </si>
  <si>
    <t>San Luis Valley Rural Electric</t>
  </si>
  <si>
    <t>3625 Highway 160 W</t>
  </si>
  <si>
    <t>Monte Vista</t>
  </si>
  <si>
    <t>225 North Calvert Street Garage</t>
  </si>
  <si>
    <t>225 N Calvert St</t>
  </si>
  <si>
    <t>Located on P2 and P4</t>
  </si>
  <si>
    <t>Bon Secours Hospital</t>
  </si>
  <si>
    <t>2000 W Baltimore St</t>
  </si>
  <si>
    <t>Village of Bergen - Municipal Parking</t>
  </si>
  <si>
    <t>18 Buffalo St</t>
  </si>
  <si>
    <t>Located in the Village of Bergen Municipal Parking Lot between 16 &amp; 18 Buffalo Street</t>
  </si>
  <si>
    <t>Bergen</t>
  </si>
  <si>
    <t>Hickory Park</t>
  </si>
  <si>
    <t>51 S Lake Ave</t>
  </si>
  <si>
    <t>37 Mohawk Trail</t>
  </si>
  <si>
    <t>Lincolnville General Store</t>
  </si>
  <si>
    <t>Preston Royal Village</t>
  </si>
  <si>
    <t>6025 Royal Ln</t>
  </si>
  <si>
    <t>Perot Museum of Nature and Science</t>
  </si>
  <si>
    <t>2200-2298 Summer St</t>
  </si>
  <si>
    <t>Children's Medical Center - Dallas</t>
  </si>
  <si>
    <t>1935 Medical District Dr</t>
  </si>
  <si>
    <t>Southwestern Medical Ave; Green Garage across from the hospital's main entrance</t>
  </si>
  <si>
    <t>Children's Health Specialty Center - Dallas Campus</t>
  </si>
  <si>
    <t>2350 N Stemmons Fwy</t>
  </si>
  <si>
    <t>Children's Way; Purple Garage</t>
  </si>
  <si>
    <t>2640 Dole St</t>
  </si>
  <si>
    <t>Pearlridge Shopping Center - Longs Drugs</t>
  </si>
  <si>
    <t>#400</t>
  </si>
  <si>
    <t>Located in Lot 3</t>
  </si>
  <si>
    <t>Seneca Landfill - Lego-V</t>
  </si>
  <si>
    <t>421 Hartmann Rd</t>
  </si>
  <si>
    <t>Evans City</t>
  </si>
  <si>
    <t>Wawa #8110</t>
  </si>
  <si>
    <t>12004 E Roosevelt Blvd</t>
  </si>
  <si>
    <t>Kum &amp; Go #139</t>
  </si>
  <si>
    <t>15617 Chenal Pkwy</t>
  </si>
  <si>
    <t>Gate #1218</t>
  </si>
  <si>
    <t>2950 Ridge Way</t>
  </si>
  <si>
    <t>NEWCITY - Tesla Supercharger</t>
  </si>
  <si>
    <t>1457 N Halsted St</t>
  </si>
  <si>
    <t>Located on the 7th floor of parking structure</t>
  </si>
  <si>
    <t>The Corn Crib - Tesla Supercharger</t>
  </si>
  <si>
    <t>2800 N Dupont Hwy</t>
  </si>
  <si>
    <t>California Highway Patrol - Visitor Parking</t>
  </si>
  <si>
    <t>11363 McCourtney Rd</t>
  </si>
  <si>
    <t>Grass Valley Courtyard Suites</t>
  </si>
  <si>
    <t>Little River Inn</t>
  </si>
  <si>
    <t>Mendocino Inn &amp; Spa</t>
  </si>
  <si>
    <t>MacCallum House Suites</t>
  </si>
  <si>
    <t>10691 Palette Dr</t>
  </si>
  <si>
    <t>Sea Rock Inn</t>
  </si>
  <si>
    <t>MacCallum House Inn</t>
  </si>
  <si>
    <t>Russian Gulch State Park</t>
  </si>
  <si>
    <t>N Highway 1</t>
  </si>
  <si>
    <t>The Bewildered Pig</t>
  </si>
  <si>
    <t>Boreal Mountain Resort</t>
  </si>
  <si>
    <t>19749 Boreal Ridge Rd</t>
  </si>
  <si>
    <t>Soda Springs</t>
  </si>
  <si>
    <t>Chevron - Cisco Grove</t>
  </si>
  <si>
    <t>90 Cisco Rd</t>
  </si>
  <si>
    <t>Timber Creek Lodge</t>
  </si>
  <si>
    <t>NCSD Administration and Engineering Building</t>
  </si>
  <si>
    <t>Northstar Lodge</t>
  </si>
  <si>
    <t>970 Northstar Dr</t>
  </si>
  <si>
    <t>Best Western - Orchard Inn</t>
  </si>
  <si>
    <t>Fox Peak Fallon - Level 2</t>
  </si>
  <si>
    <t>615 E Williams Ave</t>
  </si>
  <si>
    <t>Hyatt Regency - Lake Tahoe</t>
  </si>
  <si>
    <t>Storey County Courthouse</t>
  </si>
  <si>
    <t>Wild West Chevrolet</t>
  </si>
  <si>
    <t>750 W Goldfield Ave</t>
  </si>
  <si>
    <t>Yerington</t>
  </si>
  <si>
    <t>Gresham Station</t>
  </si>
  <si>
    <t>649 NW 12th St</t>
  </si>
  <si>
    <t>Clackamas Town Center - Dave &amp; Buster's East</t>
  </si>
  <si>
    <t>12000 SE 82nd Ave</t>
  </si>
  <si>
    <t>Happy Valley</t>
  </si>
  <si>
    <t>Clackamas Town Center - Dave &amp; Buster's West</t>
  </si>
  <si>
    <t>Clackamas Town Center - Macy's</t>
  </si>
  <si>
    <t>Clackamas Town Center - Nordstrom Garage</t>
  </si>
  <si>
    <t>Clackamas Town Center - Panera Bread</t>
  </si>
  <si>
    <t>Gateway Shopping Center - Kohl's</t>
  </si>
  <si>
    <t>10010 NE Halsey St</t>
  </si>
  <si>
    <t>Washington Square Mall</t>
  </si>
  <si>
    <t>Cascade Station</t>
  </si>
  <si>
    <t>9721 NE Cascades Pkwy</t>
  </si>
  <si>
    <t>Bridgeport Village - Pastini's</t>
  </si>
  <si>
    <t>Bridgeport Village - West Garage</t>
  </si>
  <si>
    <t>Columbia Gorge Outlets</t>
  </si>
  <si>
    <t>450 NW 257th Way</t>
  </si>
  <si>
    <t>Troutdale</t>
  </si>
  <si>
    <t>The Inside Scoop</t>
  </si>
  <si>
    <t>301 N 3rd St</t>
  </si>
  <si>
    <t>Coopersburg</t>
  </si>
  <si>
    <t>Vancouver Mall</t>
  </si>
  <si>
    <t>8700 NE Vancouver Mall Dr</t>
  </si>
  <si>
    <t>County of Riverside</t>
  </si>
  <si>
    <t>44199 Monroe St</t>
  </si>
  <si>
    <t>23866 Rogers Clark Blvd</t>
  </si>
  <si>
    <t>1802 Courtland Rd NE</t>
  </si>
  <si>
    <t>City of Norfolk</t>
  </si>
  <si>
    <t>2205 McKann Ave</t>
  </si>
  <si>
    <t>Horseshoe Casino</t>
  </si>
  <si>
    <t>1525 Russell St</t>
  </si>
  <si>
    <t>YMCA - Orokawa</t>
  </si>
  <si>
    <t>600 W Chesapeake Ave</t>
  </si>
  <si>
    <t>Towson</t>
  </si>
  <si>
    <t>I-70 Diner</t>
  </si>
  <si>
    <t>17044 CR-5</t>
  </si>
  <si>
    <t>Flagler</t>
  </si>
  <si>
    <t>Tennessee Valley Public Power Association Corporate Office</t>
  </si>
  <si>
    <t>1210 Broad St</t>
  </si>
  <si>
    <t>Broad Street at W 13th Street; NE corner of parking lot</t>
  </si>
  <si>
    <t>Love's Travel Stop #417</t>
  </si>
  <si>
    <t>3150 Grant St</t>
  </si>
  <si>
    <t>Town of Wellfleet - Town Hall</t>
  </si>
  <si>
    <t>286 Main St</t>
  </si>
  <si>
    <t>Roost Deli and Market</t>
  </si>
  <si>
    <t>3251 US-209</t>
  </si>
  <si>
    <t>Delaware Water Gap National Recreation Area</t>
  </si>
  <si>
    <t>1978 River Rd</t>
  </si>
  <si>
    <t>Inn at Death Valley</t>
  </si>
  <si>
    <t>California 190</t>
  </si>
  <si>
    <t>Death Valley</t>
  </si>
  <si>
    <t>Furnace Creek Resort</t>
  </si>
  <si>
    <t>Pasadena Office Tower</t>
  </si>
  <si>
    <t>150 S Los Robles Ave</t>
  </si>
  <si>
    <t>Investmaster</t>
  </si>
  <si>
    <t>710 Lakeway Dr</t>
  </si>
  <si>
    <t>Largo Concrete, Inc</t>
  </si>
  <si>
    <t>2741 Walnut Ave</t>
  </si>
  <si>
    <t>Yahoo Inc - Playa Vista</t>
  </si>
  <si>
    <t>11975 Bluff Creek Dr</t>
  </si>
  <si>
    <t>Bigge Crane and Rigging Co</t>
  </si>
  <si>
    <t>10700 Bigge St</t>
  </si>
  <si>
    <t>One Santa Fe</t>
  </si>
  <si>
    <t>300 S Santa Fe Ave</t>
  </si>
  <si>
    <t>505 Montgomery</t>
  </si>
  <si>
    <t>505 Montgomery St</t>
  </si>
  <si>
    <t>951 Yamato</t>
  </si>
  <si>
    <t>951 Yamato Rd</t>
  </si>
  <si>
    <t>Northwestern Memorial HealthCare</t>
  </si>
  <si>
    <t>425 E Erie St</t>
  </si>
  <si>
    <t>Bernice E. Lavin Early Childhood Education Center</t>
  </si>
  <si>
    <t>441 E Ontario St</t>
  </si>
  <si>
    <t>Faculty Center - Ridgewood</t>
  </si>
  <si>
    <t>515 South St</t>
  </si>
  <si>
    <t>Waltham</t>
  </si>
  <si>
    <t>Gosman Center</t>
  </si>
  <si>
    <t>CIC - Boston</t>
  </si>
  <si>
    <t>50 Milk St</t>
  </si>
  <si>
    <t>POST</t>
  </si>
  <si>
    <t>200 Smith St</t>
  </si>
  <si>
    <t>Harvard Medical School</t>
  </si>
  <si>
    <t>200 Longwood Ave</t>
  </si>
  <si>
    <t>Siemens &amp; Cadmus</t>
  </si>
  <si>
    <t>100 5th Ave</t>
  </si>
  <si>
    <t>First Priority Group</t>
  </si>
  <si>
    <t>160 Gold Mine Rd</t>
  </si>
  <si>
    <t>Flanders</t>
  </si>
  <si>
    <t>Brooklyn Renaissance Plaza - Muss Properties</t>
  </si>
  <si>
    <t>335 Adams St</t>
  </si>
  <si>
    <t>National Grid - Melville</t>
  </si>
  <si>
    <t>25 Hub Dr</t>
  </si>
  <si>
    <t>Park Square</t>
  </si>
  <si>
    <t>100 SW Market St</t>
  </si>
  <si>
    <t>Hillsboro School District</t>
  </si>
  <si>
    <t>3083 NE 49th Pl</t>
  </si>
  <si>
    <t>Granite Barnhart Sage Plaza</t>
  </si>
  <si>
    <t>5151 San Felipe St</t>
  </si>
  <si>
    <t>Chase Tower</t>
  </si>
  <si>
    <t>600 Travis St</t>
  </si>
  <si>
    <t>2019-02-14 21:05:52 UTC</t>
  </si>
  <si>
    <t>Energy Tower</t>
  </si>
  <si>
    <t>11700 Katy Fwy</t>
  </si>
  <si>
    <t>Chase Center</t>
  </si>
  <si>
    <t>601 Travis St</t>
  </si>
  <si>
    <t>Carlyle Place</t>
  </si>
  <si>
    <t>2051 Jamieson Ave</t>
  </si>
  <si>
    <t>Issaquah Medical Building</t>
  </si>
  <si>
    <t>1301 4th Ave NW</t>
  </si>
  <si>
    <t>Bellevue City Hall</t>
  </si>
  <si>
    <t>450 110th Ave NE</t>
  </si>
  <si>
    <t>Midtown 21</t>
  </si>
  <si>
    <t>1007 Stewart St</t>
  </si>
  <si>
    <t>Grand Canyon National Park - General Offices</t>
  </si>
  <si>
    <t>20 S Entrance Rd</t>
  </si>
  <si>
    <t>Located in the staff parking lot</t>
  </si>
  <si>
    <t>United States Park Police - District 2</t>
  </si>
  <si>
    <t>700 George Washington Memorial Pkwy</t>
  </si>
  <si>
    <t>United States Park Police - District 4</t>
  </si>
  <si>
    <t>6501 Greenbelt Rd</t>
  </si>
  <si>
    <t>Walmart 2617 Winnemucca</t>
  </si>
  <si>
    <t>3010 Potato Rd</t>
  </si>
  <si>
    <t>Walmart 2782 Mountain Home</t>
  </si>
  <si>
    <t>2745 American Legion Blvd</t>
  </si>
  <si>
    <t>Walmart 2947 Vancouver</t>
  </si>
  <si>
    <t>9000 NE HIGHWAY 99</t>
  </si>
  <si>
    <t>Sam's Club 8272 (Fountain, CO)</t>
  </si>
  <si>
    <t>4385 Venetucci Blvd.</t>
  </si>
  <si>
    <t>Fashion Outlets of Chicago</t>
  </si>
  <si>
    <t>Village of Kinderhook</t>
  </si>
  <si>
    <t>3 Hudson St</t>
  </si>
  <si>
    <t>Kinderhook</t>
  </si>
  <si>
    <t>Cordova Center - Upper</t>
  </si>
  <si>
    <t>604 1st St</t>
  </si>
  <si>
    <t>Cordova</t>
  </si>
  <si>
    <t>Cordova Center - Lower</t>
  </si>
  <si>
    <t>502 Railroad Ave</t>
  </si>
  <si>
    <t>City of Marietta</t>
  </si>
  <si>
    <t>241 Front St</t>
  </si>
  <si>
    <t>City of Belpre - Civitan Park</t>
  </si>
  <si>
    <t>Civitan Park</t>
  </si>
  <si>
    <t>Belpre</t>
  </si>
  <si>
    <t>Washington County Public Library</t>
  </si>
  <si>
    <t>615 5th St</t>
  </si>
  <si>
    <t>KTOO Public Media</t>
  </si>
  <si>
    <t>360 Egan Dr</t>
  </si>
  <si>
    <t>Corner of Whittier and Egan</t>
  </si>
  <si>
    <t>Douglas Library</t>
  </si>
  <si>
    <t>1016 3rd St</t>
  </si>
  <si>
    <t>3rd Street and Douglas Highway</t>
  </si>
  <si>
    <t>Eaglecrest Ski Area</t>
  </si>
  <si>
    <t>Fish Creek Rd</t>
  </si>
  <si>
    <t>Valley Library</t>
  </si>
  <si>
    <t>3025 Dimond Park Loop</t>
  </si>
  <si>
    <t>Downtown Transit Center</t>
  </si>
  <si>
    <t>Main Street and Egan Drive</t>
  </si>
  <si>
    <t>Statter Harbor</t>
  </si>
  <si>
    <t>11497 Auke Bay Harbor Rd</t>
  </si>
  <si>
    <t>Just past roundabout in boat launch parking lot</t>
  </si>
  <si>
    <t>Treadwell Ice Arena</t>
  </si>
  <si>
    <t>105 Savikko Rd</t>
  </si>
  <si>
    <t>Chase</t>
  </si>
  <si>
    <t>2825 Wilson Blvd</t>
  </si>
  <si>
    <t>2019-01-29 22:02:15 UTC</t>
  </si>
  <si>
    <t>Courtyard - Greenbrier Chesapeake</t>
  </si>
  <si>
    <t>1562 Crossways Blvd</t>
  </si>
  <si>
    <t>One Parking</t>
  </si>
  <si>
    <t>1616 N Fort Myer Dr</t>
  </si>
  <si>
    <t>Eastern Mennonite University - Hartzler Library</t>
  </si>
  <si>
    <t>1160 Park Rd</t>
  </si>
  <si>
    <t>1400 Crystal</t>
  </si>
  <si>
    <t>1400 Crystal Dr</t>
  </si>
  <si>
    <t>13651 Foulger Square</t>
  </si>
  <si>
    <t>One Loudoun Town Center Garage</t>
  </si>
  <si>
    <t>44679 Provincetown Dr</t>
  </si>
  <si>
    <t>Urban Evolution</t>
  </si>
  <si>
    <t>8442 Kao Cir</t>
  </si>
  <si>
    <t>Virginia Tech - Research Center</t>
  </si>
  <si>
    <t>900 N Glebe Rd</t>
  </si>
  <si>
    <t>Crystal City Shops</t>
  </si>
  <si>
    <t>2345 Crystal Dr</t>
  </si>
  <si>
    <t>Skyline Shopping Center</t>
  </si>
  <si>
    <t>5203 Leesburg Pike</t>
  </si>
  <si>
    <t>6717 Richmond Hwy</t>
  </si>
  <si>
    <t>Westpark Corporate Center - Parking Garage</t>
  </si>
  <si>
    <t>8484 Westpark Dr</t>
  </si>
  <si>
    <t>Hotel Madison</t>
  </si>
  <si>
    <t>715 S Mason St</t>
  </si>
  <si>
    <t>Located at the Mason Street parking deck</t>
  </si>
  <si>
    <t>2019-01-30 17:52:45 UTC</t>
  </si>
  <si>
    <t>Shoppers - Dumfries</t>
  </si>
  <si>
    <t>4174 Fortuna Center Plaza</t>
  </si>
  <si>
    <t>Shenandoah University - Wilkins Athletics &amp; Events Center Parking</t>
  </si>
  <si>
    <t>Ralph Shockey Dr</t>
  </si>
  <si>
    <t>Located past the Wilkins Athletics &amp; Events Center</t>
  </si>
  <si>
    <t>Los Portillos</t>
  </si>
  <si>
    <t>90 Riverton Commons Dr</t>
  </si>
  <si>
    <t>Barnes and Noble</t>
  </si>
  <si>
    <t>6646 Loisdale Rd</t>
  </si>
  <si>
    <t>Residence Inn - Blacksburg</t>
  </si>
  <si>
    <t>850 Prices Fork Rd</t>
  </si>
  <si>
    <t>Wyndham - Patriots' Place</t>
  </si>
  <si>
    <t>222 House of Burgesses Way</t>
  </si>
  <si>
    <t>Classic Kitchen and Bath</t>
  </si>
  <si>
    <t>1930 Deyerle Ave</t>
  </si>
  <si>
    <t>Shenandoah University - Brandt Student Center</t>
  </si>
  <si>
    <t>703 University Dr</t>
  </si>
  <si>
    <t>Tru by Hilton</t>
  </si>
  <si>
    <t>120 Crossing Way</t>
  </si>
  <si>
    <t>David L Lawrence Convention Center - Tesla Destination</t>
  </si>
  <si>
    <t>Gold 1 Garage - Tesla Destination</t>
  </si>
  <si>
    <t>Ponchatoula Public Parking</t>
  </si>
  <si>
    <t>170 W Hickory St</t>
  </si>
  <si>
    <t>Solar Alternatives</t>
  </si>
  <si>
    <t>5728 Plauche St</t>
  </si>
  <si>
    <t>Elmwood</t>
  </si>
  <si>
    <t>Oschner Medical Center</t>
  </si>
  <si>
    <t>180 W Esplanade Ave</t>
  </si>
  <si>
    <t>Located near the loading dock</t>
  </si>
  <si>
    <t>Best Western - Bayou Inn - Tesla Destination</t>
  </si>
  <si>
    <t>9008 Westbank Expy</t>
  </si>
  <si>
    <t>Westwego</t>
  </si>
  <si>
    <t>Delgado Community College</t>
  </si>
  <si>
    <t>615 City Park Ave</t>
  </si>
  <si>
    <t>Canal Place Garage</t>
  </si>
  <si>
    <t>301 Canal St</t>
  </si>
  <si>
    <t>Located on the 4th floor near the pay exit</t>
  </si>
  <si>
    <t>Newark Train Station</t>
  </si>
  <si>
    <t>10 Mopar Dr</t>
  </si>
  <si>
    <t>Tulsa Zoo</t>
  </si>
  <si>
    <t>6421 E 36th St N</t>
  </si>
  <si>
    <t>Craftsbury Outdoor Center</t>
  </si>
  <si>
    <t>535 Lost Nation Rd</t>
  </si>
  <si>
    <t>Far east end of first parking lot</t>
  </si>
  <si>
    <t>Craftsbury Common</t>
  </si>
  <si>
    <t>Finger Lakes Welcome Center</t>
  </si>
  <si>
    <t>35 Lake Front Dr</t>
  </si>
  <si>
    <t>Public Parking</t>
  </si>
  <si>
    <t>884 Guadalupe St</t>
  </si>
  <si>
    <t>Guadalupe</t>
  </si>
  <si>
    <t>Walmart 1802 Topeka</t>
  </si>
  <si>
    <t>1501 SW Wanamaker Rd</t>
  </si>
  <si>
    <t>Richmond Spine Interventions</t>
  </si>
  <si>
    <t>14404 Sommerville Ct</t>
  </si>
  <si>
    <t>Discovery Elementary School</t>
  </si>
  <si>
    <t>5301 36th St N</t>
  </si>
  <si>
    <t>Stripes Store #2456</t>
  </si>
  <si>
    <t>4200 N Esplanade St</t>
  </si>
  <si>
    <t>Cuero</t>
  </si>
  <si>
    <t>Stripes Store #1080</t>
  </si>
  <si>
    <t>20135 Morris Rd</t>
  </si>
  <si>
    <t>Manvel</t>
  </si>
  <si>
    <t>Kwik Star #924</t>
  </si>
  <si>
    <t>505 Fair Meadow Dr</t>
  </si>
  <si>
    <t>Webster City</t>
  </si>
  <si>
    <t>Kwik Star #1008</t>
  </si>
  <si>
    <t>5992 Carlson Way</t>
  </si>
  <si>
    <t>Faststop Express - Galva</t>
  </si>
  <si>
    <t>1000 SE 2nd St</t>
  </si>
  <si>
    <t>Kwik Trip #1014</t>
  </si>
  <si>
    <t>12260 Fraizer St NE</t>
  </si>
  <si>
    <t>8550 Cypress Creek Pkwy</t>
  </si>
  <si>
    <t>Halstead</t>
  </si>
  <si>
    <t>Wilson Station</t>
  </si>
  <si>
    <t>2355 Old W Main St</t>
  </si>
  <si>
    <t>Minnoco - Market Place</t>
  </si>
  <si>
    <t>16777 Marketplace Dr</t>
  </si>
  <si>
    <t>Now Mart</t>
  </si>
  <si>
    <t>7201 Bass Lake Rd</t>
  </si>
  <si>
    <t>170 Saint Andrews Dr</t>
  </si>
  <si>
    <t>13991 Baxter Dr</t>
  </si>
  <si>
    <t>1 S Pine Dr</t>
  </si>
  <si>
    <t>325 Park Ave E</t>
  </si>
  <si>
    <t>713 US-10 E</t>
  </si>
  <si>
    <t>13 5th St S</t>
  </si>
  <si>
    <t>Kwik Trip #928</t>
  </si>
  <si>
    <t>707 Northland Dr</t>
  </si>
  <si>
    <t>Kwik Trip #972</t>
  </si>
  <si>
    <t>2694 Sun Valley Dr</t>
  </si>
  <si>
    <t>Delafield</t>
  </si>
  <si>
    <t>Kwik Trip #1011</t>
  </si>
  <si>
    <t>921 Coneflower Dr</t>
  </si>
  <si>
    <t>Westminster Civic Center Parking Structure</t>
  </si>
  <si>
    <t>14101 13th St</t>
  </si>
  <si>
    <t>Payson Village - Tesla Supercharger</t>
  </si>
  <si>
    <t>142 AZ-260</t>
  </si>
  <si>
    <t>Sheetz Store #354 - Tesla Supercharger</t>
  </si>
  <si>
    <t>1915 Pleasant Valley Blvd</t>
  </si>
  <si>
    <t>17170 Camino Del Sur</t>
  </si>
  <si>
    <t>51 Berkley Rd</t>
  </si>
  <si>
    <t>Mashpee Commons - Tesla Supercharger</t>
  </si>
  <si>
    <t>The Shops at Highland Commons - Tesla Supercharger</t>
  </si>
  <si>
    <t>2 Highland Common E</t>
  </si>
  <si>
    <t>Sheetz Store #302 - Tesla Supercharger</t>
  </si>
  <si>
    <t>1250 Richmond Ave</t>
  </si>
  <si>
    <t>Seneca Allegany Resort &amp; Casino - Tesla Supercharger</t>
  </si>
  <si>
    <t>777 Seneca Allegany Blvd</t>
  </si>
  <si>
    <t>Salamanca</t>
  </si>
  <si>
    <t>Fashion Valley Mall - Tesla Supercharger</t>
  </si>
  <si>
    <t>7007 Friars Rd</t>
  </si>
  <si>
    <t>Santana Row - Tesla Supercharger</t>
  </si>
  <si>
    <t>330 S Winchester Blvd</t>
  </si>
  <si>
    <t>Rodin Place Garage - Tesla Supercharger</t>
  </si>
  <si>
    <t>420 N 20th St</t>
  </si>
  <si>
    <t>Woodbury Town Center</t>
  </si>
  <si>
    <t>6200 Irvine Blvd</t>
  </si>
  <si>
    <t>Irvine Spectrum Center</t>
  </si>
  <si>
    <t>71 Fortune Dr</t>
  </si>
  <si>
    <t>Fashion Island</t>
  </si>
  <si>
    <t>401 Newport Center Dr</t>
  </si>
  <si>
    <t>Crystal Cove Shopping Center</t>
  </si>
  <si>
    <t>8086 Pacific Coast Hwy</t>
  </si>
  <si>
    <t>Newport Coast Shopping Center</t>
  </si>
  <si>
    <t>21175 Newport Coast Dr</t>
  </si>
  <si>
    <t>Pala Road Park &amp; Ride</t>
  </si>
  <si>
    <t>3546 Old Highway 395</t>
  </si>
  <si>
    <t>Fallbrook</t>
  </si>
  <si>
    <t>Maguire Chevrolet</t>
  </si>
  <si>
    <t>35 Cinema Dr</t>
  </si>
  <si>
    <t>Elm Chevrolet</t>
  </si>
  <si>
    <t>301 E Church St</t>
  </si>
  <si>
    <t>DeNooyer Chevrolet</t>
  </si>
  <si>
    <t>127 Wolf Rd</t>
  </si>
  <si>
    <t>Depaula Chevrolet</t>
  </si>
  <si>
    <t>785 Central Ave</t>
  </si>
  <si>
    <t>Capital Region Welcome Center</t>
  </si>
  <si>
    <t>I-87 N</t>
  </si>
  <si>
    <t>Hannacroix</t>
  </si>
  <si>
    <t>Family Express - Lowell</t>
  </si>
  <si>
    <t>1520 E Commercial Ave</t>
  </si>
  <si>
    <t>Albion Day Lodge</t>
  </si>
  <si>
    <t>10520 E Day Lodge Rd</t>
  </si>
  <si>
    <t>Alta</t>
  </si>
  <si>
    <t>Centers for Medicare and Medicaid Services</t>
  </si>
  <si>
    <t>7500 Security Blvd</t>
  </si>
  <si>
    <t>Windsor Mill</t>
  </si>
  <si>
    <t>B&amp;B Auto Inc</t>
  </si>
  <si>
    <t>913 Front St</t>
  </si>
  <si>
    <t>Assembly</t>
  </si>
  <si>
    <t>4000 N 1st St</t>
  </si>
  <si>
    <t>Harlem Irving Plaza</t>
  </si>
  <si>
    <t>4104 N Harlem Ave</t>
  </si>
  <si>
    <t>Norridge</t>
  </si>
  <si>
    <t>Lexington Street Garage</t>
  </si>
  <si>
    <t>510 E Lexington St</t>
  </si>
  <si>
    <t>Auto Mall, Inc</t>
  </si>
  <si>
    <t>800 Putney Rd</t>
  </si>
  <si>
    <t>21 White Horse Pike</t>
  </si>
  <si>
    <t>Waterford Works</t>
  </si>
  <si>
    <t>2019-03-05 15:54:25 UTC</t>
  </si>
  <si>
    <t>8617 Cuyamaca St</t>
  </si>
  <si>
    <t>2019-02-14 22:22:28 UTC</t>
  </si>
  <si>
    <t>Kwik Trip #1048</t>
  </si>
  <si>
    <t>341 Jefferson St E</t>
  </si>
  <si>
    <t>West Salem</t>
  </si>
  <si>
    <t>Waste Management - Goodyear</t>
  </si>
  <si>
    <t>18605 W McDowell Rd</t>
  </si>
  <si>
    <t>Just north of I-10</t>
  </si>
  <si>
    <t>Goodyear</t>
  </si>
  <si>
    <t>225 W Touhy Ave</t>
  </si>
  <si>
    <t>Idaho Power - Twin Falls Power Plant</t>
  </si>
  <si>
    <t>3593 Twin Falls Grade Rd</t>
  </si>
  <si>
    <t>Idaho Power - Equipment Resource Pool</t>
  </si>
  <si>
    <t>11900 Franklin Rd</t>
  </si>
  <si>
    <t>City of Eastpointe</t>
  </si>
  <si>
    <t>23200 Gratiot Ave</t>
  </si>
  <si>
    <t>1/4 mile north of 9 Mile Road/Gratiot Avenue</t>
  </si>
  <si>
    <t>Eastpointe</t>
  </si>
  <si>
    <t>Sierra Pacific High School</t>
  </si>
  <si>
    <t>1259 N 13th Ave</t>
  </si>
  <si>
    <t>Harvest Lake Drive Parking Lot</t>
  </si>
  <si>
    <t>5296 Harvest Lake Dr</t>
  </si>
  <si>
    <t>Merced Community College - Merced Campus</t>
  </si>
  <si>
    <t>3600 M St</t>
  </si>
  <si>
    <t>On campus in parking lot across from pool, next to tennis courts</t>
  </si>
  <si>
    <t>Pearson Fuels - G&amp;M Chevron #172</t>
  </si>
  <si>
    <t>3302 Pal Ave</t>
  </si>
  <si>
    <t>15955 E San Bernardino Rd</t>
  </si>
  <si>
    <t>Paul Bunyan Park</t>
  </si>
  <si>
    <t>300 Bemidji Ave</t>
  </si>
  <si>
    <t>1200 Warner Rd</t>
  </si>
  <si>
    <t>Cascade Parking Deck</t>
  </si>
  <si>
    <t>10 W Mill St</t>
  </si>
  <si>
    <t>University of Dayton - Fitz Hall</t>
  </si>
  <si>
    <t>1529 Brown St</t>
  </si>
  <si>
    <t>Minnesota Department of Natural Resources - Fleet Parking</t>
  </si>
  <si>
    <t>Located in Fleet Parking lot in rear of building</t>
  </si>
  <si>
    <t>University of Cincinnati - Corry Garage</t>
  </si>
  <si>
    <t>51 W Corry Blvd</t>
  </si>
  <si>
    <t>Sutherlin Dairy Queen</t>
  </si>
  <si>
    <t>1621 W Central Ave,</t>
  </si>
  <si>
    <t>America's Best Value Inn</t>
  </si>
  <si>
    <t>3930 County Road 89</t>
  </si>
  <si>
    <t>Dunnigan</t>
  </si>
  <si>
    <t>Taco Bell Ellensburg</t>
  </si>
  <si>
    <t>1406 Canyon Road</t>
  </si>
  <si>
    <t>Walmart 2539 Spokane Valley</t>
  </si>
  <si>
    <t>15727 E Broadway Ave</t>
  </si>
  <si>
    <t>2019-04-11 09:27:17 UTC</t>
  </si>
  <si>
    <t>Stinker Store #68</t>
  </si>
  <si>
    <t>326 ID 24</t>
  </si>
  <si>
    <t>Heyburn</t>
  </si>
  <si>
    <t>Walmart 5494 Idaho Falls</t>
  </si>
  <si>
    <t>500 S. Utah Ave</t>
  </si>
  <si>
    <t>Dell Mercantile</t>
  </si>
  <si>
    <t>24 Main Street</t>
  </si>
  <si>
    <t>Flying J Town Pump</t>
  </si>
  <si>
    <t>122000 W. Browns Gulch RD.</t>
  </si>
  <si>
    <t>Sam's Club 7676 (Amarillo, TX)</t>
  </si>
  <si>
    <t>8952 Westgate Pkwy.</t>
  </si>
  <si>
    <t>Santana Row Valet - Tesla Supercharger</t>
  </si>
  <si>
    <t>330 Winchester Blvd</t>
  </si>
  <si>
    <t>Roscoe Diner - Tesla Supercharger</t>
  </si>
  <si>
    <t>1908 Old Route 17</t>
  </si>
  <si>
    <t>Roscoe</t>
  </si>
  <si>
    <t>The Village at Corte Madera - Tesla Supercharger</t>
  </si>
  <si>
    <t>1618 Redwood Hwy</t>
  </si>
  <si>
    <t>Corte Madera</t>
  </si>
  <si>
    <t>Goodale Garage - Tesla Supercharger</t>
  </si>
  <si>
    <t>70 E Goodale St</t>
  </si>
  <si>
    <t>10665 Big Bend Rd</t>
  </si>
  <si>
    <t>200 Harrison Ave</t>
  </si>
  <si>
    <t>Kearny</t>
  </si>
  <si>
    <t>National Harbor - Tesla Supercharger</t>
  </si>
  <si>
    <t>150 Potomac Passage</t>
  </si>
  <si>
    <t>Kierland Commons - Tesla Supercharger</t>
  </si>
  <si>
    <t>15205 N Kierland Blvd</t>
  </si>
  <si>
    <t>Waterford Lakes Town Center - Tesla Supercharger</t>
  </si>
  <si>
    <t>413 N Alafaya Trail</t>
  </si>
  <si>
    <t>Santa Monica Place - Tesla Supercharger</t>
  </si>
  <si>
    <t>395 Santa Monica Pl</t>
  </si>
  <si>
    <t>Lewis &amp; Clark College - Fir Acres Parking Lot</t>
  </si>
  <si>
    <t>Lewis &amp; Clark College - Sequoia Hall</t>
  </si>
  <si>
    <t>Lewis &amp; Clark College - McCarty Classroom</t>
  </si>
  <si>
    <t>Located off of SW Terwilliger Blvd</t>
  </si>
  <si>
    <t>1980 Turnpike St</t>
  </si>
  <si>
    <t>Walmart 2586 Cheektowaga</t>
  </si>
  <si>
    <t>2500 Walden Ave</t>
  </si>
  <si>
    <t>Water Street Parking Lot</t>
  </si>
  <si>
    <t>2 Water St</t>
  </si>
  <si>
    <t>Machias</t>
  </si>
  <si>
    <t>Prince George County - Public Safety Complex</t>
  </si>
  <si>
    <t>7915 Anchor St</t>
  </si>
  <si>
    <t>Jackson Gore Hotel</t>
  </si>
  <si>
    <t>111 Jackson Gore Rd</t>
  </si>
  <si>
    <t>YMCA - Dancel</t>
  </si>
  <si>
    <t>4331 Montgomery Rd</t>
  </si>
  <si>
    <t>5411 N Tryon St</t>
  </si>
  <si>
    <t>Located on the pillar near the service bay</t>
  </si>
  <si>
    <t>Walmart Sam's Club 8185</t>
  </si>
  <si>
    <t>4001 Gateway Dr</t>
  </si>
  <si>
    <t>Gas Sale</t>
  </si>
  <si>
    <t>6827 Woodhaven Blvd</t>
  </si>
  <si>
    <t>Rego Park</t>
  </si>
  <si>
    <t>Kum &amp; Go #948</t>
  </si>
  <si>
    <t>55 Lusher Ct</t>
  </si>
  <si>
    <t>The Big Well Museum Visitor Info Center Greensburg</t>
  </si>
  <si>
    <t>City of Los Angeles - Bureau of Street Lighting</t>
  </si>
  <si>
    <t>1213 S Hill Street</t>
  </si>
  <si>
    <t>Ford of Ventura</t>
  </si>
  <si>
    <t>3440 E Main St</t>
  </si>
  <si>
    <t>The Players Casino - Ventura</t>
  </si>
  <si>
    <t>Ocean Honda</t>
  </si>
  <si>
    <t>6450 Auto Center Dr</t>
  </si>
  <si>
    <t>Paradise Chevrolet</t>
  </si>
  <si>
    <t>6350 Leland St</t>
  </si>
  <si>
    <t>Ventura Volkswagen</t>
  </si>
  <si>
    <t>3270 Perkin Ave</t>
  </si>
  <si>
    <t>California Department of Tax and Fee Administration</t>
  </si>
  <si>
    <t>4820 McGrath St</t>
  </si>
  <si>
    <t>Greystone at Oakland</t>
  </si>
  <si>
    <t>245 Oakland Pkwy</t>
  </si>
  <si>
    <t>Greystone Farms Reserve</t>
  </si>
  <si>
    <t>7461 Blackmon Rd</t>
  </si>
  <si>
    <t>Emmitsburg Town Office</t>
  </si>
  <si>
    <t>300 S Seton Ave</t>
  </si>
  <si>
    <t>Emmitsburg</t>
  </si>
  <si>
    <t>Minor Memorial Library</t>
  </si>
  <si>
    <t>23 South St</t>
  </si>
  <si>
    <t>Glen House Hotel</t>
  </si>
  <si>
    <t>979 NH Route 16</t>
  </si>
  <si>
    <t>Greens Grant</t>
  </si>
  <si>
    <t>City of Solvang - Public Parking</t>
  </si>
  <si>
    <t>1576 Mission Dr</t>
  </si>
  <si>
    <t>482 Alisal Rd</t>
  </si>
  <si>
    <t>Veterans Memorial Hall - Parking Lot</t>
  </si>
  <si>
    <t>1745 Mission Dr</t>
  </si>
  <si>
    <t>City of Shelby</t>
  </si>
  <si>
    <t>126 W Marion St</t>
  </si>
  <si>
    <t>Camarillo Metrolink Station</t>
  </si>
  <si>
    <t>30 S Lewis Rd</t>
  </si>
  <si>
    <t>Vocera</t>
  </si>
  <si>
    <t>525 Race St</t>
  </si>
  <si>
    <t>Race St and Saddle Rack St</t>
  </si>
  <si>
    <t>2019-04-10 14:14:48 UTC</t>
  </si>
  <si>
    <t>South Central Council of Governments - Transit</t>
  </si>
  <si>
    <t>300 S Bonaventure Ave</t>
  </si>
  <si>
    <t>2019-04-10 13:53:25 UTC</t>
  </si>
  <si>
    <t>Hendersonville Community Co-op</t>
  </si>
  <si>
    <t>60 S Charleston Ln</t>
  </si>
  <si>
    <t>Rubicon at Reynolds Ranch</t>
  </si>
  <si>
    <t>2951 Reynolds Ranch Pkwy</t>
  </si>
  <si>
    <t>2019-04-09 16:56:27 UTC</t>
  </si>
  <si>
    <t>Gallagher Ramp</t>
  </si>
  <si>
    <t>499 Elmwood Ave</t>
  </si>
  <si>
    <t>Connecticut State Capitol</t>
  </si>
  <si>
    <t>210 Capitol Ave</t>
  </si>
  <si>
    <t>Located on the north-west side of the parking lot, about half way around.</t>
  </si>
  <si>
    <t>English Muffin Bakery &amp; Espresso</t>
  </si>
  <si>
    <t>132 S Main St</t>
  </si>
  <si>
    <t>Buffalo Bill Center of the West</t>
  </si>
  <si>
    <t>720 Sheridan Ave</t>
  </si>
  <si>
    <t>Yale University - Evans Hall Garage</t>
  </si>
  <si>
    <t>155 Whitney Ave</t>
  </si>
  <si>
    <t>10 Amistad St</t>
  </si>
  <si>
    <t>Topa Mountain Winery</t>
  </si>
  <si>
    <t>821 W Ojai Ave</t>
  </si>
  <si>
    <t>Burlington International Airport - BTV Garage - Tesla Destination</t>
  </si>
  <si>
    <t>Airport Cir</t>
  </si>
  <si>
    <t>Lake Lucerne Resort and Ranch</t>
  </si>
  <si>
    <t>48 CR 317</t>
  </si>
  <si>
    <t>Soaring Eagle Casino and Resort</t>
  </si>
  <si>
    <t>6800 Soaring Eagle Blvd</t>
  </si>
  <si>
    <t>2019-04-10 14:11:42 UTC</t>
  </si>
  <si>
    <t>Larkin at Exchange</t>
  </si>
  <si>
    <t>726 Exchange St</t>
  </si>
  <si>
    <t>Located outside ramp entrance at Hydraulic Street and Carroll Street</t>
  </si>
  <si>
    <t>Yellowstone National Park - Washburn Lodge</t>
  </si>
  <si>
    <t>Parking area in front of Washburn Lodge</t>
  </si>
  <si>
    <t>Yellowstone National Park - Teal Employee Residence</t>
  </si>
  <si>
    <t>Lake Employee Area</t>
  </si>
  <si>
    <t>Parking area in front of Teal Employee Residence</t>
  </si>
  <si>
    <t>Lake</t>
  </si>
  <si>
    <t>Village of Montour Falls</t>
  </si>
  <si>
    <t>308 W Main St</t>
  </si>
  <si>
    <t>In the parking lot off of West Main Street</t>
  </si>
  <si>
    <t>Montour Falls</t>
  </si>
  <si>
    <t>2019-04-09 16:36:41 UTC</t>
  </si>
  <si>
    <t>Residence Inn &amp; Courtyard - Charlotte North</t>
  </si>
  <si>
    <t>2019-04-10 13:40:46 UTC</t>
  </si>
  <si>
    <t>Publix #1518</t>
  </si>
  <si>
    <t>4425 Randolph Rd</t>
  </si>
  <si>
    <t>2019-04-10 13:44:28 UTC</t>
  </si>
  <si>
    <t>7221 Waverly Walk Ave</t>
  </si>
  <si>
    <t>2019-04-10 13:44:45 UTC</t>
  </si>
  <si>
    <t>44039 Highway 27</t>
  </si>
  <si>
    <t>2019-04-10 18:42:30 UTC</t>
  </si>
  <si>
    <t>Express Mart</t>
  </si>
  <si>
    <t>1919 Richardson Rd</t>
  </si>
  <si>
    <t>Arnold</t>
  </si>
  <si>
    <t>2019-04-10 18:44:48 UTC</t>
  </si>
  <si>
    <t>Sheetz Store #649</t>
  </si>
  <si>
    <t>42855 Yardley Ridge Dr</t>
  </si>
  <si>
    <t>2019-04-10 19:13:34 UTC</t>
  </si>
  <si>
    <t>8051 W Kilgore Ave</t>
  </si>
  <si>
    <t>2019-04-10 19:17:30 UTC</t>
  </si>
  <si>
    <t>202 W Ervin Rd</t>
  </si>
  <si>
    <t>2019-04-10 19:19:42 UTC</t>
  </si>
  <si>
    <t>220 W Magnolia Rd</t>
  </si>
  <si>
    <t>2019-04-10 19:24:25 UTC</t>
  </si>
  <si>
    <t>Year</t>
  </si>
  <si>
    <t># of Occurences</t>
  </si>
  <si>
    <t>Number of Fueling Stations</t>
  </si>
  <si>
    <t>VA </t>
  </si>
  <si>
    <t>PA </t>
  </si>
  <si>
    <t>TN </t>
  </si>
  <si>
    <t>WV </t>
  </si>
  <si>
    <t>NV </t>
  </si>
  <si>
    <t>TX </t>
  </si>
  <si>
    <t>NH </t>
  </si>
  <si>
    <t>NY </t>
  </si>
  <si>
    <t>HI </t>
  </si>
  <si>
    <t>VT </t>
  </si>
  <si>
    <t>NM </t>
  </si>
  <si>
    <t>NC </t>
  </si>
  <si>
    <t>ND </t>
  </si>
  <si>
    <t>NE </t>
  </si>
  <si>
    <t>LA </t>
  </si>
  <si>
    <t>SD </t>
  </si>
  <si>
    <t>DC </t>
  </si>
  <si>
    <t>DE </t>
  </si>
  <si>
    <t>FL </t>
  </si>
  <si>
    <t>CT </t>
  </si>
  <si>
    <t>WA </t>
  </si>
  <si>
    <t>KS </t>
  </si>
  <si>
    <t>WI </t>
  </si>
  <si>
    <t>OR </t>
  </si>
  <si>
    <t>KY </t>
  </si>
  <si>
    <t>ME </t>
  </si>
  <si>
    <t>OH </t>
  </si>
  <si>
    <t>OK </t>
  </si>
  <si>
    <t>ID </t>
  </si>
  <si>
    <t>WY </t>
  </si>
  <si>
    <t>UT </t>
  </si>
  <si>
    <t>IN </t>
  </si>
  <si>
    <t>IL </t>
  </si>
  <si>
    <t>AK </t>
  </si>
  <si>
    <t>NJ </t>
  </si>
  <si>
    <t>CO </t>
  </si>
  <si>
    <t>MD </t>
  </si>
  <si>
    <t>MA </t>
  </si>
  <si>
    <t>AL </t>
  </si>
  <si>
    <t>MO </t>
  </si>
  <si>
    <t>MN </t>
  </si>
  <si>
    <t>CA </t>
  </si>
  <si>
    <t>IA </t>
  </si>
  <si>
    <t>MI </t>
  </si>
  <si>
    <t>GA </t>
  </si>
  <si>
    <t>AZ </t>
  </si>
  <si>
    <t>MT </t>
  </si>
  <si>
    <t>MS </t>
  </si>
  <si>
    <t>SC </t>
  </si>
  <si>
    <t>RI </t>
  </si>
  <si>
    <t>AR </t>
  </si>
  <si>
    <t>Access</t>
  </si>
  <si>
    <t># of Stations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</si>
</sst>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haredStrings" Target="sharedStrings.xml"/><Relationship Id="rId3" Type="http://purl.oclc.org/ooxml/officeDocument/relationships/chartsheet" Target="chartsheets/sheet2.xml"/><Relationship Id="rId7" Type="http://purl.oclc.org/ooxml/officeDocument/relationships/styles" Target="styles.xml"/><Relationship Id="rId2" Type="http://purl.oclc.org/ooxml/officeDocument/relationships/chartsheet" Target="chartsheets/sheet1.xml"/><Relationship Id="rId1" Type="http://purl.oclc.org/ooxml/officeDocument/relationships/worksheet" Target="worksheets/sheet1.xml"/><Relationship Id="rId6" Type="http://purl.oclc.org/ooxml/officeDocument/relationships/theme" Target="theme/theme1.xml"/><Relationship Id="rId5" Type="http://purl.oclc.org/ooxml/officeDocument/relationships/worksheet" Target="worksheets/sheet3.xml"/><Relationship Id="rId4" Type="http://purl.oclc.org/ooxml/officeDocument/relationships/worksheet" Target="worksheets/sheet2.xml"/><Relationship Id="rId9"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Number of Fueling Stations from</a:t>
            </a:r>
            <a:r>
              <a:rPr lang="en-US" baseline="0%"/>
              <a:t> 1999 to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scatterChart>
        <c:scatterStyle val="lineMarker"/>
        <c:varyColors val="0"/>
        <c:ser>
          <c:idx val="0"/>
          <c:order val="0"/>
          <c:tx>
            <c:strRef>
              <c:f>fueling_stations!$U$3</c:f>
              <c:strCache>
                <c:ptCount val="1"/>
                <c:pt idx="0">
                  <c:v># of Occurences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25400" cap="rnd">
                <a:solidFill>
                  <a:srgbClr val="FF0000"/>
                </a:solidFill>
                <a:prstDash val="sysDot"/>
              </a:ln>
              <a:effectLst/>
            </c:spPr>
            <c:trendlineType val="linear"/>
            <c:forward val="10"/>
            <c:dispRSqr val="1"/>
            <c:dispEq val="1"/>
            <c:trendlineLbl>
              <c:layout>
                <c:manualLayout>
                  <c:x val="-7.6013912578622375E-2"/>
                  <c:y val="-3.8946828425258102E-2"/>
                </c:manualLayout>
              </c:layout>
              <c:tx>
                <c:rich>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r>
                      <a:rPr lang="en-US" sz="1600" baseline="0%"/>
                      <a:t>y = 133.36x - 554.4</a:t>
                    </a:r>
                    <a:br>
                      <a:rPr lang="en-US" sz="1600" baseline="0%"/>
                    </a:br>
                    <a:r>
                      <a:rPr lang="en-US" sz="1600" baseline="0%"/>
                      <a:t>R² = 0.7806</a:t>
                    </a:r>
                    <a:endParaRPr lang="en-US" sz="16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trendlineLbl>
          </c:trendline>
          <c:xVal>
            <c:numRef>
              <c:f>fueling_stations!$T$4:$T$22</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xVal>
          <c:yVal>
            <c:numRef>
              <c:f>fueling_stations!$U$4:$U$22</c:f>
              <c:numCache>
                <c:formatCode>General</c:formatCode>
                <c:ptCount val="19"/>
                <c:pt idx="0">
                  <c:v>56</c:v>
                </c:pt>
                <c:pt idx="1">
                  <c:v>42</c:v>
                </c:pt>
                <c:pt idx="2">
                  <c:v>44</c:v>
                </c:pt>
                <c:pt idx="3">
                  <c:v>78</c:v>
                </c:pt>
                <c:pt idx="4">
                  <c:v>75</c:v>
                </c:pt>
                <c:pt idx="5">
                  <c:v>85</c:v>
                </c:pt>
                <c:pt idx="6">
                  <c:v>194</c:v>
                </c:pt>
                <c:pt idx="7">
                  <c:v>275</c:v>
                </c:pt>
                <c:pt idx="8">
                  <c:v>324</c:v>
                </c:pt>
                <c:pt idx="9">
                  <c:v>392</c:v>
                </c:pt>
                <c:pt idx="10">
                  <c:v>374</c:v>
                </c:pt>
                <c:pt idx="11">
                  <c:v>332</c:v>
                </c:pt>
                <c:pt idx="12">
                  <c:v>1430</c:v>
                </c:pt>
                <c:pt idx="13">
                  <c:v>2006</c:v>
                </c:pt>
                <c:pt idx="14">
                  <c:v>1074</c:v>
                </c:pt>
                <c:pt idx="15">
                  <c:v>1396</c:v>
                </c:pt>
                <c:pt idx="16">
                  <c:v>2319</c:v>
                </c:pt>
                <c:pt idx="17">
                  <c:v>2303</c:v>
                </c:pt>
                <c:pt idx="18">
                  <c:v>2005</c:v>
                </c:pt>
              </c:numCache>
            </c:numRef>
          </c:yVal>
          <c:smooth val="0"/>
          <c:extLst>
            <c:ext xmlns:c16="http://schemas.microsoft.com/office/drawing/2014/chart" uri="{C3380CC4-5D6E-409C-BE32-E72D297353CC}">
              <c16:uniqueId val="{00000000-7710-A24E-A32C-70C48B8E4345}"/>
            </c:ext>
          </c:extLst>
        </c:ser>
        <c:dLbls>
          <c:showLegendKey val="0"/>
          <c:showVal val="0"/>
          <c:showCatName val="0"/>
          <c:showSerName val="0"/>
          <c:showPercent val="0"/>
          <c:showBubbleSize val="0"/>
        </c:dLbls>
        <c:axId val="1941539664"/>
        <c:axId val="1941541344"/>
      </c:scatterChart>
      <c:valAx>
        <c:axId val="1941539664"/>
        <c:scaling>
          <c:orientation val="minMax"/>
          <c:max val="30"/>
          <c:min val="0"/>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in"/>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41541344"/>
        <c:crossesAt val="0"/>
        <c:crossBetween val="midCat"/>
      </c:valAx>
      <c:valAx>
        <c:axId val="1941541344"/>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 of Fueling Stations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in"/>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41539664"/>
        <c:crosses val="autoZero"/>
        <c:crossBetween val="midCat"/>
        <c:maj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
                    <a:lumOff val="50%"/>
                  </a:schemeClr>
                </a:solidFill>
                <a:latin typeface="+mj-lt"/>
                <a:ea typeface="+mj-ea"/>
                <a:cs typeface="+mj-cs"/>
              </a:defRPr>
            </a:pPr>
            <a:r>
              <a:rPr lang="en-US"/>
              <a:t>Fueling Stations per Year</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
                  <a:lumOff val="50%"/>
                </a:schemeClr>
              </a:solidFill>
              <a:latin typeface="+mj-lt"/>
              <a:ea typeface="+mj-ea"/>
              <a:cs typeface="+mj-cs"/>
            </a:defRPr>
          </a:pPr>
          <a:endParaRPr lang="en-US"/>
        </a:p>
      </c:txPr>
    </c:title>
    <c:autoTitleDeleted val="0"/>
    <c:plotArea>
      <c:layout/>
      <c:barChart>
        <c:barDir val="col"/>
        <c:grouping val="clustered"/>
        <c:varyColors val="0"/>
        <c:ser>
          <c:idx val="0"/>
          <c:order val="0"/>
          <c:tx>
            <c:strRef>
              <c:f>fueling_stations!$U$3</c:f>
              <c:strCache>
                <c:ptCount val="1"/>
                <c:pt idx="0">
                  <c:v># of Occurences</c:v>
                </c:pt>
              </c:strCache>
            </c:strRef>
          </c:tx>
          <c:spPr>
            <a:solidFill>
              <a:schemeClr val="accent1"/>
            </a:solidFill>
            <a:ln>
              <a:noFill/>
            </a:ln>
            <a:effectLst/>
          </c:spPr>
          <c:invertIfNegative val="0"/>
          <c:cat>
            <c:numRef>
              <c:f>fueling_stations!$T$4:$T$22</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fueling_stations!$U$4:$U$22</c:f>
              <c:numCache>
                <c:formatCode>General</c:formatCode>
                <c:ptCount val="19"/>
                <c:pt idx="0">
                  <c:v>56</c:v>
                </c:pt>
                <c:pt idx="1">
                  <c:v>42</c:v>
                </c:pt>
                <c:pt idx="2">
                  <c:v>44</c:v>
                </c:pt>
                <c:pt idx="3">
                  <c:v>78</c:v>
                </c:pt>
                <c:pt idx="4">
                  <c:v>75</c:v>
                </c:pt>
                <c:pt idx="5">
                  <c:v>85</c:v>
                </c:pt>
                <c:pt idx="6">
                  <c:v>194</c:v>
                </c:pt>
                <c:pt idx="7">
                  <c:v>275</c:v>
                </c:pt>
                <c:pt idx="8">
                  <c:v>324</c:v>
                </c:pt>
                <c:pt idx="9">
                  <c:v>392</c:v>
                </c:pt>
                <c:pt idx="10">
                  <c:v>374</c:v>
                </c:pt>
                <c:pt idx="11">
                  <c:v>332</c:v>
                </c:pt>
                <c:pt idx="12">
                  <c:v>1430</c:v>
                </c:pt>
                <c:pt idx="13">
                  <c:v>2006</c:v>
                </c:pt>
                <c:pt idx="14">
                  <c:v>1074</c:v>
                </c:pt>
                <c:pt idx="15">
                  <c:v>1396</c:v>
                </c:pt>
                <c:pt idx="16">
                  <c:v>2319</c:v>
                </c:pt>
                <c:pt idx="17">
                  <c:v>2303</c:v>
                </c:pt>
                <c:pt idx="18">
                  <c:v>2005</c:v>
                </c:pt>
              </c:numCache>
            </c:numRef>
          </c:val>
          <c:extLst>
            <c:ext xmlns:c16="http://schemas.microsoft.com/office/drawing/2014/chart" uri="{C3380CC4-5D6E-409C-BE32-E72D297353CC}">
              <c16:uniqueId val="{00000000-891C-4E47-A4B9-AD26596657E1}"/>
            </c:ext>
          </c:extLst>
        </c:ser>
        <c:dLbls>
          <c:showLegendKey val="0"/>
          <c:showVal val="0"/>
          <c:showCatName val="0"/>
          <c:showSerName val="0"/>
          <c:showPercent val="0"/>
          <c:showBubbleSize val="0"/>
        </c:dLbls>
        <c:gapWidth val="150"/>
        <c:axId val="1971462816"/>
        <c:axId val="1971464496"/>
      </c:barChart>
      <c:catAx>
        <c:axId val="197146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
                        <a:lumOff val="35%"/>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
                <a:lumOff val="85%"/>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
                    <a:lumOff val="35%"/>
                  </a:schemeClr>
                </a:solidFill>
                <a:latin typeface="+mn-lt"/>
                <a:ea typeface="+mn-ea"/>
                <a:cs typeface="+mn-cs"/>
              </a:defRPr>
            </a:pPr>
            <a:endParaRPr lang="en-US"/>
          </a:p>
        </c:txPr>
        <c:crossAx val="1971464496"/>
        <c:crosses val="autoZero"/>
        <c:auto val="1"/>
        <c:lblAlgn val="ctr"/>
        <c:lblOffset val="100"/>
        <c:noMultiLvlLbl val="0"/>
      </c:catAx>
      <c:valAx>
        <c:axId val="1971464496"/>
        <c:scaling>
          <c:orientation val="minMax"/>
        </c:scaling>
        <c:delete val="0"/>
        <c:axPos val="l"/>
        <c:majorGridlines>
          <c:spPr>
            <a:ln w="9525" cap="flat" cmpd="sng" algn="ctr">
              <a:solidFill>
                <a:schemeClr val="dk1">
                  <a:lumMod val="15%"/>
                  <a:lumOff val="85%"/>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
                        <a:lumOff val="35%"/>
                      </a:schemeClr>
                    </a:solidFill>
                    <a:latin typeface="+mn-lt"/>
                    <a:ea typeface="+mn-ea"/>
                    <a:cs typeface="+mn-cs"/>
                  </a:defRPr>
                </a:pPr>
                <a:r>
                  <a:rPr lang="en-US"/>
                  <a:t># of</a:t>
                </a:r>
                <a:r>
                  <a:rPr lang="en-US" baseline="0%"/>
                  <a:t> Fueling Stations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
                      <a:lumOff val="35%"/>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
                    <a:lumOff val="35%"/>
                  </a:schemeClr>
                </a:solidFill>
                <a:latin typeface="+mn-lt"/>
                <a:ea typeface="+mn-ea"/>
                <a:cs typeface="+mn-cs"/>
              </a:defRPr>
            </a:pPr>
            <a:endParaRPr lang="en-US"/>
          </a:p>
        </c:txPr>
        <c:crossAx val="1971462816"/>
        <c:crosses val="autoZero"/>
        <c:crossBetween val="between"/>
      </c:valAx>
      <c:spPr>
        <a:pattFill prst="ltDnDiag">
          <a:fgClr>
            <a:schemeClr val="dk1">
              <a:lumMod val="15%"/>
              <a:lumOff val="85%"/>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
                  <a:lumOff val="35%"/>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
          <a:lumOff val="85%"/>
        </a:schemeClr>
      </a:solidFill>
      <a:round/>
    </a:ln>
    <a:effectLst/>
  </c:spPr>
  <c:txPr>
    <a:bodyPr/>
    <a:lstStyle/>
    <a:p>
      <a:pPr>
        <a:defRPr/>
      </a:pPr>
      <a:endParaRPr lang="en-US"/>
    </a:p>
  </c:txPr>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_xlchart.v1.0</cx:f>
      </cx:strDim>
      <cx:numDim type="val">
        <cx:f>_xlchart.v1.2</cx:f>
      </cx:numDim>
    </cx:data>
  </cx:chartData>
  <cx:chart>
    <cx:title pos="t" align="ctr" overlay="0">
      <cx:tx>
        <cx:txData>
          <cx:v>Fueling Station per State</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Calibri" panose="020F0502020204030204"/>
            </a:rPr>
            <a:t>Fueling Station per State</a:t>
          </a:r>
        </a:p>
      </cx:txPr>
    </cx:title>
    <cx:plotArea>
      <cx:plotAreaRegion>
        <cx:series layoutId="clusteredColumn" uniqueId="{F073C6E4-D96D-A744-A771-4D578E780B53}">
          <cx:tx>
            <cx:txData>
              <cx:f>_xlchart.v1.1</cx:f>
              <cx:v>Number of Fueling Stations</cx:v>
            </cx:txData>
          </cx:tx>
          <cx:dataId val="0"/>
          <cx:layoutPr>
            <cx:aggregation/>
          </cx:layoutPr>
          <cx:axisId val="1"/>
        </cx:series>
        <cx:series layoutId="paretoLine" ownerIdx="0" uniqueId="{0C297012-53FE-9341-9710-3DD1FE9CFB6C}">
          <cx:axisId val="2"/>
        </cx:series>
      </cx:plotAreaRegion>
      <cx:axis id="0">
        <cx:catScaling gapWidth="0"/>
        <cx:title>
          <cx:tx>
            <cx:txData>
              <cx:v>States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900" b="0" i="0" u="none" strike="noStrike" baseline="0%">
                  <a:solidFill>
                    <a:sysClr val="windowText" lastClr="000000">
                      <a:lumMod val="65%"/>
                      <a:lumOff val="35%"/>
                    </a:sysClr>
                  </a:solidFill>
                  <a:latin typeface="Calibri" panose="020F0502020204030204"/>
                </a:rPr>
                <a:t>States</a:t>
              </a:r>
            </a:p>
          </cx:txPr>
        </cx:title>
        <cx:tickLabels/>
      </cx:axis>
      <cx:axis id="1">
        <cx:valScaling/>
        <cx:title>
          <cx:tx>
            <cx:txData>
              <cx:v>Number of Fueling Stations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900" b="0" i="0" u="none" strike="noStrike" baseline="0%">
                  <a:solidFill>
                    <a:sysClr val="windowText" lastClr="000000">
                      <a:lumMod val="65%"/>
                      <a:lumOff val="35%"/>
                    </a:sysClr>
                  </a:solidFill>
                  <a:latin typeface="Calibri" panose="020F0502020204030204"/>
                </a:rPr>
                <a:t>Number of Fueling Stations</a:t>
              </a:r>
            </a:p>
          </cx:txPr>
        </cx:title>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8">
  <cs:axisTitle>
    <cs:lnRef idx="0"/>
    <cs:fillRef idx="0"/>
    <cs:effectRef idx="0"/>
    <cs:fontRef idx="minor">
      <a:schemeClr val="dk1">
        <a:lumMod val="65%"/>
        <a:lumOff val="35%"/>
      </a:schemeClr>
    </cs:fontRef>
    <cs:defRPr sz="900" b="1" kern="1200"/>
  </cs:axisTitle>
  <cs:categoryAxis>
    <cs:lnRef idx="0"/>
    <cs:fillRef idx="0"/>
    <cs:effectRef idx="0"/>
    <cs:fontRef idx="minor">
      <a:schemeClr val="dk1">
        <a:lumMod val="65%"/>
        <a:lumOff val="35%"/>
      </a:schemeClr>
    </cs:fontRef>
    <cs:spPr>
      <a:ln w="9525" cap="flat" cmpd="sng" algn="ctr">
        <a:solidFill>
          <a:schemeClr val="dk1">
            <a:lumMod val="15%"/>
            <a:lumOff val="85%"/>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
            <a:lumOff val="85%"/>
          </a:schemeClr>
        </a:solidFill>
        <a:round/>
      </a:ln>
    </cs:spPr>
    <cs:defRPr sz="900" kern="1200"/>
  </cs:chartArea>
  <cs:dataLabel>
    <cs:lnRef idx="0"/>
    <cs:fillRef idx="0"/>
    <cs:effectRef idx="0"/>
    <cs:fontRef idx="minor">
      <a:schemeClr val="dk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
        <a:lumOff val="35%"/>
      </a:schemeClr>
    </cs:fontRef>
    <cs:spPr>
      <a:ln w="9525" cap="flat" cmpd="sng" algn="ctr">
        <a:solidFill>
          <a:schemeClr val="dk1">
            <a:lumMod val="15%"/>
            <a:lumOff val="85%"/>
          </a:schemeClr>
        </a:solidFill>
        <a:round/>
      </a:ln>
    </cs:spPr>
    <cs:defRPr sz="800" kern="1200"/>
  </cs:dataTable>
  <cs:downBar>
    <cs:lnRef idx="0"/>
    <cs:fillRef idx="0"/>
    <cs:effectRef idx="0"/>
    <cs:fontRef idx="minor">
      <a:schemeClr val="dk1"/>
    </cs:fontRef>
    <cs:spPr>
      <a:solidFill>
        <a:schemeClr val="dk1">
          <a:lumMod val="75%"/>
          <a:lumOff val="25%"/>
        </a:schemeClr>
      </a:solidFill>
      <a:ln w="9525" cap="flat" cmpd="sng" algn="ctr">
        <a:solidFill>
          <a:schemeClr val="dk1">
            <a:lumMod val="50%"/>
            <a:lumOff val="50%"/>
          </a:schemeClr>
        </a:solidFill>
        <a:round/>
      </a:ln>
    </cs:spPr>
  </cs:downBar>
  <cs:dropLine>
    <cs:lnRef idx="0"/>
    <cs:fillRef idx="0"/>
    <cs:effectRef idx="0"/>
    <cs:fontRef idx="minor">
      <a:schemeClr val="dk1"/>
    </cs:fontRef>
    <cs:spPr>
      <a:ln w="9525" cap="flat" cmpd="sng" algn="ctr">
        <a:solidFill>
          <a:schemeClr val="dk1">
            <a:lumMod val="35%"/>
            <a:lumOff val="65%"/>
          </a:schemeClr>
        </a:solidFill>
        <a:round/>
      </a:ln>
    </cs:spPr>
  </cs:dropLine>
  <cs:errorBar>
    <cs:lnRef idx="0"/>
    <cs:fillRef idx="0"/>
    <cs:effectRef idx="0"/>
    <cs:fontRef idx="minor">
      <a:schemeClr val="dk1"/>
    </cs:fontRef>
    <cs:spPr>
      <a:ln w="9525" cap="flat" cmpd="sng" algn="ctr">
        <a:solidFill>
          <a:schemeClr val="dk1">
            <a:lumMod val="50%"/>
            <a:lumOff val="50%"/>
          </a:schemeClr>
        </a:solidFill>
        <a:round/>
      </a:ln>
    </cs:spPr>
  </cs:errorBar>
  <cs:floor>
    <cs:lnRef idx="0"/>
    <cs:fillRef idx="0"/>
    <cs:effectRef idx="0"/>
    <cs:fontRef idx="minor">
      <a:schemeClr val="dk1"/>
    </cs:fontRef>
    <cs:spPr>
      <a:pattFill prst="ltDnDiag">
        <a:fgClr>
          <a:schemeClr val="dk1">
            <a:lumMod val="15%"/>
            <a:lumOff val="85%"/>
          </a:schemeClr>
        </a:fgClr>
        <a:bgClr>
          <a:schemeClr val="lt1"/>
        </a:bgClr>
      </a:pattFill>
    </cs:spPr>
  </cs:floor>
  <cs:gridlineMajor>
    <cs:lnRef idx="0"/>
    <cs:fillRef idx="0"/>
    <cs:effectRef idx="0"/>
    <cs:fontRef idx="minor">
      <a:schemeClr val="dk1"/>
    </cs:fontRef>
    <cs:spPr>
      <a:ln w="9525" cap="flat" cmpd="sng" algn="ctr">
        <a:solidFill>
          <a:schemeClr val="dk1">
            <a:lumMod val="15%"/>
            <a:lumOff val="85%"/>
          </a:schemeClr>
        </a:solidFill>
        <a:round/>
      </a:ln>
    </cs:spPr>
  </cs:gridlineMajor>
  <cs:gridlineMinor>
    <cs:lnRef idx="0"/>
    <cs:fillRef idx="0"/>
    <cs:effectRef idx="0"/>
    <cs:fontRef idx="minor">
      <a:schemeClr val="dk1"/>
    </cs:fontRef>
    <cs:spPr>
      <a:ln w="9525" cap="flat" cmpd="sng" algn="ctr">
        <a:solidFill>
          <a:schemeClr val="dk1">
            <a:lumMod val="5%"/>
            <a:lumOff val="95%"/>
          </a:schemeClr>
        </a:solidFill>
        <a:round/>
      </a:ln>
    </cs:spPr>
  </cs:gridlineMinor>
  <cs:hiLoLine>
    <cs:lnRef idx="0"/>
    <cs:fillRef idx="0"/>
    <cs:effectRef idx="0"/>
    <cs:fontRef idx="minor">
      <a:schemeClr val="dk1"/>
    </cs:fontRef>
    <cs:spPr>
      <a:ln w="9525" cap="flat" cmpd="sng" algn="ctr">
        <a:solidFill>
          <a:schemeClr val="dk1">
            <a:lumMod val="35%"/>
            <a:lumOff val="65%"/>
          </a:schemeClr>
        </a:solidFill>
        <a:round/>
      </a:ln>
    </cs:spPr>
  </cs:hiLoLine>
  <cs:leaderLine>
    <cs:lnRef idx="0"/>
    <cs:fillRef idx="0"/>
    <cs:effectRef idx="0"/>
    <cs:fontRef idx="minor">
      <a:schemeClr val="dk1"/>
    </cs:fontRef>
    <cs:spPr>
      <a:ln w="9525" cap="flat" cmpd="sng" algn="ctr">
        <a:solidFill>
          <a:schemeClr val="dk1">
            <a:lumMod val="35%"/>
            <a:lumOff val="65%"/>
          </a:schemeClr>
        </a:solidFill>
        <a:round/>
      </a:ln>
    </cs:spPr>
  </cs:leaderLine>
  <cs:legend>
    <cs:lnRef idx="0"/>
    <cs:fillRef idx="0"/>
    <cs:effectRef idx="0"/>
    <cs:fontRef idx="minor">
      <a:schemeClr val="dk1">
        <a:lumMod val="65%"/>
        <a:lumOff val="35%"/>
      </a:schemeClr>
    </cs:fontRef>
    <cs:defRPr sz="900" kern="1200"/>
  </cs:legend>
  <cs:plotArea>
    <cs:lnRef idx="0"/>
    <cs:fillRef idx="0"/>
    <cs:effectRef idx="0"/>
    <cs:fontRef idx="minor">
      <a:schemeClr val="dk1"/>
    </cs:fontRef>
    <cs:spPr>
      <a:pattFill prst="ltDnDiag">
        <a:fgClr>
          <a:schemeClr val="dk1">
            <a:lumMod val="15%"/>
            <a:lumOff val="85%"/>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
        <a:lumOff val="35%"/>
      </a:schemeClr>
    </cs:fontRef>
    <cs:defRPr sz="900" kern="1200"/>
  </cs:seriesAxis>
  <cs:seriesLine>
    <cs:lnRef idx="0"/>
    <cs:fillRef idx="0"/>
    <cs:effectRef idx="0"/>
    <cs:fontRef idx="minor">
      <a:schemeClr val="dk1"/>
    </cs:fontRef>
    <cs:spPr>
      <a:ln w="9525" cap="flat" cmpd="sng" algn="ctr">
        <a:solidFill>
          <a:schemeClr val="dk1">
            <a:lumMod val="35%"/>
            <a:lumOff val="65%"/>
          </a:schemeClr>
        </a:solidFill>
        <a:round/>
      </a:ln>
    </cs:spPr>
  </cs:seriesLine>
  <cs:title>
    <cs:lnRef idx="0"/>
    <cs:fillRef idx="0"/>
    <cs:effectRef idx="0"/>
    <cs:fontRef idx="major">
      <a:schemeClr val="dk1">
        <a:lumMod val="50%"/>
        <a:lumOff val="5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
        <a:lumOff val="35%"/>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
            <a:lumOff val="50%"/>
          </a:schemeClr>
        </a:solidFill>
        <a:round/>
      </a:ln>
    </cs:spPr>
  </cs:upBar>
  <cs:valueAxis>
    <cs:lnRef idx="0"/>
    <cs:fillRef idx="0"/>
    <cs:effectRef idx="0"/>
    <cs:fontRef idx="minor">
      <a:schemeClr val="dk1">
        <a:lumMod val="65%"/>
        <a:lumOff val="35%"/>
      </a:schemeClr>
    </cs:fontRef>
    <cs:defRPr sz="900" kern="1200"/>
  </cs:valueAxis>
  <cs:wall>
    <cs:lnRef idx="0"/>
    <cs:fillRef idx="0"/>
    <cs:effectRef idx="0"/>
    <cs:fontRef idx="minor">
      <a:schemeClr val="dk1"/>
    </cs:fontRef>
    <cs:spPr>
      <a:pattFill prst="ltDnDiag">
        <a:fgClr>
          <a:schemeClr val="dk1">
            <a:lumMod val="15%"/>
            <a:lumOff val="85%"/>
          </a:schemeClr>
        </a:fgClr>
        <a:bgClr>
          <a:schemeClr val="lt1"/>
        </a:bgClr>
      </a:pattFill>
    </cs:spPr>
  </cs:wall>
</cs:chartStyle>
</file>

<file path=xl/charts/style3.xml><?xml version="1.0" encoding="utf-8"?>
<cs:chartStyle xmlns:cs="http://schemas.microsoft.com/office/drawing/2012/chartStyle" xmlns:a="http://purl.oclc.org/ooxml/drawingml/main" id="366">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purl.oclc.org/ooxml/officeDocument/relationships/drawing" Target="../drawings/drawing1.xml"/></Relationships>
</file>

<file path=xl/chartsheets/_rels/sheet2.xml.rels><?xml version="1.0" encoding="UTF-8" standalone="yes"?>
<Relationships xmlns="http://schemas.openxmlformats.org/package/2006/relationships"><Relationship Id="rId1" Type="http://purl.oclc.org/ooxml/officeDocument/relationships/drawing" Target="../drawings/drawing2.xml"/></Relationships>
</file>

<file path=xl/chartsheets/sheet1.xml><?xml version="1.0" encoding="utf-8"?>
<chartsheet xmlns="http://purl.oclc.org/ooxml/spreadsheetml/main" xmlns:r="http://purl.oclc.org/ooxml/officeDocument/relationships" xmlns:v="urn:schemas-microsoft-com:vml" xmlns:mc="http://schemas.openxmlformats.org/markup-compatibility/2006" xmlns:xr="http://schemas.microsoft.com/office/spreadsheetml/2014/revision" xmlns:xr3="http://schemas.microsoft.com/office/spreadsheetml/2016/revision3" mc:Ignorable="xr xr3" xr:uid="{00000000-0001-0000-0000-000000000000}">
  <sheetPr/>
  <sheetViews>
    <sheetView zoomScale="93" workbookViewId="0"/>
  </sheetViews>
  <pageMargins left="0.7" right="0.7" top="0.75" bottom="0.75" header="0.3" footer="0.3"/>
  <drawing r:id="rId1"/>
</chartsheet>
</file>

<file path=xl/chartsheets/sheet2.xml><?xml version="1.0" encoding="utf-8"?>
<chartsheet xmlns="http://purl.oclc.org/ooxml/spreadsheetml/main" xmlns:r="http://purl.oclc.org/ooxml/officeDocument/relationships" xmlns:v="urn:schemas-microsoft-com:vml" xmlns:mc="http://schemas.openxmlformats.org/markup-compatibility/2006" xmlns:xr="http://schemas.microsoft.com/office/spreadsheetml/2014/revision" xmlns:xr3="http://schemas.microsoft.com/office/spreadsheetml/2016/revision3" mc:Ignorable="xr xr3" xr:uid="{00000000-0001-0000-0100-000000000000}">
  <sheetPr/>
  <sheetViews>
    <sheetView zoomScale="93"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purl.oclc.org/ooxml/drawingml/spreadsheetDrawing" xmlns:a="http://purl.oclc.org/ooxml/drawingml/main">
  <xdr:absoluteAnchor>
    <xdr:pos x="0" y="0"/>
    <xdr:ext cx="8664677" cy="6288548"/>
    <xdr:graphicFrame macro="">
      <xdr:nvGraphicFramePr>
        <xdr:cNvPr id="2" name="Chart 1">
          <a:extLst>
            <a:ext uri="{FF2B5EF4-FFF2-40B4-BE49-F238E27FC236}">
              <a16:creationId xmlns:a16="http://schemas.microsoft.com/office/drawing/2014/main" id="{804EAD87-5AD9-644E-8411-CBDD06DB6C53}"/>
            </a:ext>
          </a:extLst>
        </xdr:cNvPr>
        <xdr:cNvGraphicFramePr>
          <a:graphicFrameLocks noGrp="1"/>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absoluteAnchor>
</xdr:wsDr>
</file>

<file path=xl/drawings/drawing2.xml><?xml version="1.0" encoding="utf-8"?>
<xdr:wsDr xmlns:xdr="http://purl.oclc.org/ooxml/drawingml/spreadsheetDrawing" xmlns:a="http://purl.oclc.org/ooxml/drawingml/main">
  <xdr:absoluteAnchor>
    <xdr:pos x="0" y="0"/>
    <xdr:ext cx="8664677" cy="6288548"/>
    <xdr:graphicFrame macro="">
      <xdr:nvGraphicFramePr>
        <xdr:cNvPr id="2" name="Chart 1">
          <a:extLst>
            <a:ext uri="{FF2B5EF4-FFF2-40B4-BE49-F238E27FC236}">
              <a16:creationId xmlns:a16="http://schemas.microsoft.com/office/drawing/2014/main" id="{FC7322B7-83C4-2A4B-89AB-E324173BC6D0}"/>
            </a:ext>
          </a:extLst>
        </xdr:cNvPr>
        <xdr:cNvGraphicFramePr>
          <a:graphicFrameLocks noGrp="1"/>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absoluteAnchor>
</xdr:wsDr>
</file>

<file path=xl/drawings/drawing3.xml><?xml version="1.0" encoding="utf-8"?>
<xdr:wsDr xmlns:xdr="http://purl.oclc.org/ooxml/drawingml/spreadsheetDrawing" xmlns:a="http://purl.oclc.org/ooxml/drawingml/main">
  <xdr:twoCellAnchor>
    <xdr:from>
      <xdr:col>3</xdr:col>
      <xdr:colOff>241300</xdr:colOff>
      <xdr:row>2</xdr:row>
      <xdr:rowOff>76199</xdr:rowOff>
    </xdr:from>
    <xdr:to>
      <xdr:col>13</xdr:col>
      <xdr:colOff>57150</xdr:colOff>
      <xdr:row>27</xdr:row>
      <xdr:rowOff>123825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B2C251-AC25-364D-BB3E-00E99B16FFF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3746500" y="476249"/>
              <a:ext cx="8197850" cy="50482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purl.oclc.org/ooxml/officeDocument/relationships/drawing" Target="../drawings/drawing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4823"/>
  <sheetViews>
    <sheetView tabSelected="1" topLeftCell="F1" zoomScale="87" workbookViewId="0">
      <selection activeCell="W12" sqref="W12"/>
    </sheetView>
  </sheetViews>
  <sheetFormatPr defaultColWidth="11" defaultRowHeight="15.75" x14ac:dyDescent="0.25"/>
  <cols>
    <col min="21" max="21" width="24"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24" x14ac:dyDescent="0.25">
      <c r="A2" t="s">
        <v>19</v>
      </c>
      <c r="B2" t="s">
        <v>154</v>
      </c>
      <c r="C2" t="s">
        <v>155</v>
      </c>
      <c r="E2" t="s">
        <v>156</v>
      </c>
      <c r="F2" t="s">
        <v>157</v>
      </c>
      <c r="G2">
        <v>18974</v>
      </c>
      <c r="H2">
        <v>40.194059000000003</v>
      </c>
      <c r="I2">
        <v>-75.090306999999996</v>
      </c>
      <c r="J2" s="1" t="d">
        <v>2018-12-11</v>
      </c>
      <c r="K2">
        <v>774</v>
      </c>
      <c r="L2" t="s">
        <v>30</v>
      </c>
      <c r="M2" s="1" t="d">
        <v>2017-01-04</v>
      </c>
      <c r="N2">
        <v>1</v>
      </c>
      <c r="O2">
        <v>4</v>
      </c>
      <c r="P2">
        <v>2017</v>
      </c>
      <c r="Q2" t="s">
        <v>35</v>
      </c>
      <c r="R2" t="s">
        <v>26</v>
      </c>
      <c r="S2" t="s">
        <v>27</v>
      </c>
    </row>
    <row r="3" spans="1:24" x14ac:dyDescent="0.25">
      <c r="A3" t="s">
        <v>19</v>
      </c>
      <c r="B3" t="s">
        <v>154</v>
      </c>
      <c r="C3" t="s">
        <v>158</v>
      </c>
      <c r="E3" t="s">
        <v>159</v>
      </c>
      <c r="F3" t="s">
        <v>157</v>
      </c>
      <c r="G3">
        <v>19022</v>
      </c>
      <c r="H3">
        <v>39.866272000000002</v>
      </c>
      <c r="I3">
        <v>-75.339599000000007</v>
      </c>
      <c r="J3" s="1" t="d">
        <v>2018-12-11</v>
      </c>
      <c r="K3">
        <v>776</v>
      </c>
      <c r="L3" t="s">
        <v>30</v>
      </c>
      <c r="M3" s="1" t="d">
        <v>2017-09-01</v>
      </c>
      <c r="N3">
        <v>9</v>
      </c>
      <c r="O3">
        <v>1</v>
      </c>
      <c r="P3">
        <v>2017</v>
      </c>
      <c r="Q3" t="s">
        <v>25</v>
      </c>
      <c r="R3" t="s">
        <v>26</v>
      </c>
      <c r="S3" t="s">
        <v>27</v>
      </c>
      <c r="T3" t="s">
        <v>37103</v>
      </c>
      <c r="U3" t="s">
        <v>37104</v>
      </c>
    </row>
    <row r="4" spans="1:24" x14ac:dyDescent="0.25">
      <c r="A4" t="s">
        <v>504</v>
      </c>
      <c r="B4" t="s">
        <v>509</v>
      </c>
      <c r="C4" t="s">
        <v>510</v>
      </c>
      <c r="D4" t="s">
        <v>511</v>
      </c>
      <c r="E4" t="s">
        <v>512</v>
      </c>
      <c r="F4" t="s">
        <v>513</v>
      </c>
      <c r="G4">
        <v>53558</v>
      </c>
      <c r="H4">
        <v>43.037844</v>
      </c>
      <c r="I4">
        <v>-89.300987000000006</v>
      </c>
      <c r="J4" s="1" t="d">
        <v>2018-11-08</v>
      </c>
      <c r="K4">
        <v>13981</v>
      </c>
      <c r="L4" t="s">
        <v>30</v>
      </c>
      <c r="M4" s="1" t="d">
        <v>2017-01-06</v>
      </c>
      <c r="N4">
        <v>1</v>
      </c>
      <c r="O4">
        <v>6</v>
      </c>
      <c r="P4">
        <v>2017</v>
      </c>
      <c r="R4" t="s">
        <v>26</v>
      </c>
      <c r="S4" t="s">
        <v>31</v>
      </c>
      <c r="T4">
        <v>1</v>
      </c>
      <c r="U4">
        <f>COUNTIF(P2:P14823, 1999)</f>
        <v>56</v>
      </c>
    </row>
    <row r="5" spans="1:24" x14ac:dyDescent="0.25">
      <c r="A5" t="s">
        <v>504</v>
      </c>
      <c r="B5" t="s">
        <v>509</v>
      </c>
      <c r="C5" t="s">
        <v>547</v>
      </c>
      <c r="D5" t="s">
        <v>548</v>
      </c>
      <c r="E5" t="s">
        <v>549</v>
      </c>
      <c r="F5" t="s">
        <v>40</v>
      </c>
      <c r="G5">
        <v>72802</v>
      </c>
      <c r="H5">
        <v>35.245108000000002</v>
      </c>
      <c r="I5">
        <v>-93.137943000000007</v>
      </c>
      <c r="J5" s="1" t="d">
        <v>2019-04-08</v>
      </c>
      <c r="K5">
        <v>17668</v>
      </c>
      <c r="L5" t="s">
        <v>24</v>
      </c>
      <c r="M5" s="1" t="d">
        <v>2017-01-06</v>
      </c>
      <c r="N5">
        <v>1</v>
      </c>
      <c r="O5">
        <v>6</v>
      </c>
      <c r="P5">
        <v>2017</v>
      </c>
      <c r="R5" t="s">
        <v>26</v>
      </c>
      <c r="S5" t="s">
        <v>31</v>
      </c>
      <c r="T5">
        <v>2</v>
      </c>
      <c r="U5">
        <f>COUNTIF(P3:P14824, 2000)</f>
        <v>42</v>
      </c>
    </row>
    <row r="6" spans="1:24" x14ac:dyDescent="0.25">
      <c r="A6" t="s">
        <v>504</v>
      </c>
      <c r="B6" t="s">
        <v>779</v>
      </c>
      <c r="C6" t="s">
        <v>780</v>
      </c>
      <c r="E6" t="s">
        <v>435</v>
      </c>
      <c r="F6" t="s">
        <v>143</v>
      </c>
      <c r="G6">
        <v>73071</v>
      </c>
      <c r="H6">
        <v>35.224795</v>
      </c>
      <c r="I6">
        <v>-97.423096000000001</v>
      </c>
      <c r="J6" s="1" t="d">
        <v>2018-09-10</v>
      </c>
      <c r="K6">
        <v>21047</v>
      </c>
      <c r="L6" t="s">
        <v>30</v>
      </c>
      <c r="M6" s="1" t="d">
        <v>2017-07-25</v>
      </c>
      <c r="N6">
        <v>7</v>
      </c>
      <c r="O6">
        <v>25</v>
      </c>
      <c r="P6">
        <v>2017</v>
      </c>
      <c r="R6" t="s">
        <v>26</v>
      </c>
      <c r="S6" t="s">
        <v>31</v>
      </c>
      <c r="T6">
        <v>3</v>
      </c>
      <c r="U6">
        <f>COUNTIF(P4:P14825, 2001)</f>
        <v>44</v>
      </c>
      <c r="W6" t="s">
        <v>37157</v>
      </c>
      <c r="X6" t="s">
        <v>37158</v>
      </c>
    </row>
    <row r="7" spans="1:24" x14ac:dyDescent="0.25">
      <c r="A7" t="s">
        <v>338</v>
      </c>
      <c r="B7" t="s">
        <v>860</v>
      </c>
      <c r="C7" t="s">
        <v>861</v>
      </c>
      <c r="E7" t="s">
        <v>226</v>
      </c>
      <c r="F7" t="s">
        <v>170</v>
      </c>
      <c r="G7">
        <v>90034</v>
      </c>
      <c r="H7">
        <v>34.029971000000003</v>
      </c>
      <c r="I7">
        <v>-118.385231</v>
      </c>
      <c r="J7" s="1" t="d">
        <v>2019-03-07</v>
      </c>
      <c r="K7">
        <v>21525</v>
      </c>
      <c r="L7" t="s">
        <v>71</v>
      </c>
      <c r="M7" s="1" t="d">
        <v>2017-04-25</v>
      </c>
      <c r="N7">
        <v>4</v>
      </c>
      <c r="O7">
        <v>25</v>
      </c>
      <c r="P7">
        <v>2017</v>
      </c>
      <c r="R7" t="s">
        <v>26</v>
      </c>
      <c r="S7" t="s">
        <v>31</v>
      </c>
      <c r="T7">
        <v>4</v>
      </c>
      <c r="U7">
        <f>COUNTIF(P5:P14826, 2002)</f>
        <v>78</v>
      </c>
      <c r="W7" t="s">
        <v>29388</v>
      </c>
      <c r="X7">
        <f>COUNTIF(S1:S14823,"private")</f>
        <v>3429</v>
      </c>
    </row>
    <row r="8" spans="1:24" x14ac:dyDescent="0.25">
      <c r="A8" t="s">
        <v>338</v>
      </c>
      <c r="B8" t="s">
        <v>907</v>
      </c>
      <c r="C8" t="s">
        <v>908</v>
      </c>
      <c r="E8" t="s">
        <v>909</v>
      </c>
      <c r="F8" t="s">
        <v>170</v>
      </c>
      <c r="G8">
        <v>90280</v>
      </c>
      <c r="H8">
        <v>33.930663000000003</v>
      </c>
      <c r="I8">
        <v>-118.175758</v>
      </c>
      <c r="J8" s="1" t="d">
        <v>2018-09-10</v>
      </c>
      <c r="K8">
        <v>21618</v>
      </c>
      <c r="L8" t="s">
        <v>30</v>
      </c>
      <c r="M8" s="1" t="d">
        <v>2017-10-20</v>
      </c>
      <c r="N8">
        <v>10</v>
      </c>
      <c r="O8">
        <v>20</v>
      </c>
      <c r="P8">
        <v>2017</v>
      </c>
      <c r="R8" t="s">
        <v>26</v>
      </c>
      <c r="S8" t="s">
        <v>27</v>
      </c>
      <c r="T8">
        <v>5</v>
      </c>
      <c r="U8">
        <f>COUNTIF(P6:P14827, 2003)</f>
        <v>75</v>
      </c>
      <c r="W8" t="s">
        <v>31</v>
      </c>
      <c r="X8">
        <f>COUNTIF(S2:S14824,"public")</f>
        <v>11393</v>
      </c>
    </row>
    <row r="9" spans="1:24" x14ac:dyDescent="0.25">
      <c r="A9" t="s">
        <v>312</v>
      </c>
      <c r="B9" t="s">
        <v>1990</v>
      </c>
      <c r="C9" t="s">
        <v>1991</v>
      </c>
      <c r="E9" t="s">
        <v>1992</v>
      </c>
      <c r="F9" t="s">
        <v>119</v>
      </c>
      <c r="G9">
        <v>55112</v>
      </c>
      <c r="H9">
        <v>45.078411000000003</v>
      </c>
      <c r="I9">
        <v>-93.182760999999999</v>
      </c>
      <c r="J9" s="1" t="d">
        <v>2019-03-07</v>
      </c>
      <c r="K9">
        <v>28321</v>
      </c>
      <c r="L9" t="s">
        <v>71</v>
      </c>
      <c r="M9" s="1" t="d">
        <v>2017-06-15</v>
      </c>
      <c r="N9">
        <v>6</v>
      </c>
      <c r="O9">
        <v>15</v>
      </c>
      <c r="P9">
        <v>2017</v>
      </c>
      <c r="R9" t="s">
        <v>26</v>
      </c>
      <c r="S9" t="s">
        <v>31</v>
      </c>
      <c r="T9">
        <v>6</v>
      </c>
      <c r="U9">
        <f>COUNTIF(P7:P14828, 2004)</f>
        <v>85</v>
      </c>
    </row>
    <row r="10" spans="1:24" x14ac:dyDescent="0.25">
      <c r="A10" t="s">
        <v>312</v>
      </c>
      <c r="B10" t="s">
        <v>2119</v>
      </c>
      <c r="C10" t="s">
        <v>2120</v>
      </c>
      <c r="E10" t="s">
        <v>2121</v>
      </c>
      <c r="F10" t="s">
        <v>327</v>
      </c>
      <c r="G10">
        <v>50472</v>
      </c>
      <c r="H10">
        <v>43.378655999999999</v>
      </c>
      <c r="I10">
        <v>-92.916397000000003</v>
      </c>
      <c r="J10" s="1" t="d">
        <v>2018-04-03</v>
      </c>
      <c r="K10">
        <v>28976</v>
      </c>
      <c r="L10" t="s">
        <v>2122</v>
      </c>
      <c r="M10" s="1" t="d">
        <v>2017-08-15</v>
      </c>
      <c r="N10">
        <v>8</v>
      </c>
      <c r="O10">
        <v>15</v>
      </c>
      <c r="P10">
        <v>2017</v>
      </c>
      <c r="R10" t="s">
        <v>26</v>
      </c>
      <c r="S10" t="s">
        <v>31</v>
      </c>
      <c r="T10">
        <v>7</v>
      </c>
      <c r="U10">
        <f>COUNTIF(P8:P14829, 2005)</f>
        <v>194</v>
      </c>
    </row>
    <row r="11" spans="1:24" x14ac:dyDescent="0.25">
      <c r="A11" t="s">
        <v>312</v>
      </c>
      <c r="B11" t="s">
        <v>1657</v>
      </c>
      <c r="C11" t="s">
        <v>2234</v>
      </c>
      <c r="E11" t="s">
        <v>2235</v>
      </c>
      <c r="F11" t="s">
        <v>88</v>
      </c>
      <c r="G11">
        <v>65339</v>
      </c>
      <c r="H11">
        <v>39.193741000000003</v>
      </c>
      <c r="I11">
        <v>-93.366652000000002</v>
      </c>
      <c r="J11" s="1" t="d">
        <v>2018-04-03</v>
      </c>
      <c r="K11">
        <v>29419</v>
      </c>
      <c r="L11" t="s">
        <v>30</v>
      </c>
      <c r="M11" s="1" t="d">
        <v>2017-06-15</v>
      </c>
      <c r="N11">
        <v>6</v>
      </c>
      <c r="O11">
        <v>15</v>
      </c>
      <c r="P11">
        <v>2017</v>
      </c>
      <c r="R11" t="s">
        <v>26</v>
      </c>
      <c r="S11" t="s">
        <v>31</v>
      </c>
      <c r="T11">
        <v>8</v>
      </c>
      <c r="U11">
        <f>COUNTIF(P9:P14830, 2006)</f>
        <v>275</v>
      </c>
    </row>
    <row r="12" spans="1:24" x14ac:dyDescent="0.25">
      <c r="A12" t="s">
        <v>968</v>
      </c>
      <c r="B12" t="s">
        <v>2453</v>
      </c>
      <c r="C12" t="s">
        <v>2454</v>
      </c>
      <c r="E12" t="s">
        <v>2455</v>
      </c>
      <c r="F12" t="s">
        <v>170</v>
      </c>
      <c r="G12">
        <v>90501</v>
      </c>
      <c r="H12">
        <v>33.858356000000001</v>
      </c>
      <c r="I12">
        <v>-118.31461</v>
      </c>
      <c r="J12" s="1" t="d">
        <v>2019-03-07</v>
      </c>
      <c r="K12">
        <v>30131</v>
      </c>
      <c r="L12" t="s">
        <v>71</v>
      </c>
      <c r="M12" s="1" t="d">
        <v>2017-08-21</v>
      </c>
      <c r="N12">
        <v>8</v>
      </c>
      <c r="O12">
        <v>21</v>
      </c>
      <c r="P12">
        <v>2017</v>
      </c>
      <c r="R12" t="s">
        <v>26</v>
      </c>
      <c r="S12" t="s">
        <v>31</v>
      </c>
      <c r="T12">
        <v>9</v>
      </c>
      <c r="U12">
        <f>COUNTIF(P10:P14831, 2007)</f>
        <v>324</v>
      </c>
    </row>
    <row r="13" spans="1:24" x14ac:dyDescent="0.25">
      <c r="A13" t="s">
        <v>312</v>
      </c>
      <c r="B13" t="s">
        <v>2466</v>
      </c>
      <c r="C13" t="s">
        <v>2467</v>
      </c>
      <c r="E13" t="s">
        <v>2466</v>
      </c>
      <c r="F13" t="s">
        <v>78</v>
      </c>
      <c r="G13">
        <v>66442</v>
      </c>
      <c r="H13">
        <v>39.062677999999998</v>
      </c>
      <c r="I13">
        <v>-96.778111999999993</v>
      </c>
      <c r="J13" s="1" t="d">
        <v>2019-01-10</v>
      </c>
      <c r="K13">
        <v>30231</v>
      </c>
      <c r="L13" t="s">
        <v>30</v>
      </c>
      <c r="M13" s="1" t="d">
        <v>2017-06-30</v>
      </c>
      <c r="N13">
        <v>6</v>
      </c>
      <c r="O13">
        <v>30</v>
      </c>
      <c r="P13">
        <v>2017</v>
      </c>
      <c r="R13" t="s">
        <v>26</v>
      </c>
      <c r="S13" t="s">
        <v>27</v>
      </c>
      <c r="T13">
        <v>10</v>
      </c>
      <c r="U13">
        <f>COUNTIF(P11:P14832, 2008)</f>
        <v>392</v>
      </c>
    </row>
    <row r="14" spans="1:24" x14ac:dyDescent="0.25">
      <c r="A14" t="s">
        <v>312</v>
      </c>
      <c r="B14" t="s">
        <v>2932</v>
      </c>
      <c r="C14" t="s">
        <v>2933</v>
      </c>
      <c r="E14" t="s">
        <v>1862</v>
      </c>
      <c r="F14" t="s">
        <v>59</v>
      </c>
      <c r="G14">
        <v>43551</v>
      </c>
      <c r="H14">
        <v>41.546315999999997</v>
      </c>
      <c r="I14">
        <v>-83.597459000000001</v>
      </c>
      <c r="J14" s="1" t="d">
        <v>2019-04-08</v>
      </c>
      <c r="K14">
        <v>31252</v>
      </c>
      <c r="L14" t="s">
        <v>24</v>
      </c>
      <c r="M14" s="1" t="d">
        <v>2017-11-15</v>
      </c>
      <c r="N14">
        <v>11</v>
      </c>
      <c r="O14">
        <v>15</v>
      </c>
      <c r="P14">
        <v>2017</v>
      </c>
      <c r="R14" t="s">
        <v>26</v>
      </c>
      <c r="S14" t="s">
        <v>31</v>
      </c>
      <c r="T14">
        <v>11</v>
      </c>
      <c r="U14">
        <f>COUNTIF(P12:P14833, 2009)</f>
        <v>374</v>
      </c>
    </row>
    <row r="15" spans="1:24" x14ac:dyDescent="0.25">
      <c r="A15" t="s">
        <v>312</v>
      </c>
      <c r="B15" t="s">
        <v>3102</v>
      </c>
      <c r="C15" t="s">
        <v>3103</v>
      </c>
      <c r="E15" t="s">
        <v>3104</v>
      </c>
      <c r="F15" t="s">
        <v>327</v>
      </c>
      <c r="G15">
        <v>52241</v>
      </c>
      <c r="H15">
        <v>41.681308999999999</v>
      </c>
      <c r="I15">
        <v>-91.566315000000003</v>
      </c>
      <c r="J15" s="1" t="d">
        <v>2019-04-08</v>
      </c>
      <c r="K15">
        <v>31736</v>
      </c>
      <c r="L15" t="s">
        <v>24</v>
      </c>
      <c r="M15" s="1" t="d">
        <v>2017-03-15</v>
      </c>
      <c r="N15">
        <v>3</v>
      </c>
      <c r="O15">
        <v>15</v>
      </c>
      <c r="P15">
        <v>2017</v>
      </c>
      <c r="R15" t="s">
        <v>26</v>
      </c>
      <c r="S15" t="s">
        <v>31</v>
      </c>
      <c r="T15">
        <v>12</v>
      </c>
      <c r="U15">
        <f>COUNTIF(P13:P14834, 2010)</f>
        <v>332</v>
      </c>
    </row>
    <row r="16" spans="1:24" x14ac:dyDescent="0.25">
      <c r="A16" t="s">
        <v>312</v>
      </c>
      <c r="B16" t="s">
        <v>4315</v>
      </c>
      <c r="C16" t="s">
        <v>4316</v>
      </c>
      <c r="E16" t="s">
        <v>4317</v>
      </c>
      <c r="F16" t="s">
        <v>269</v>
      </c>
      <c r="G16">
        <v>23460</v>
      </c>
      <c r="H16">
        <v>36.801003000000001</v>
      </c>
      <c r="I16">
        <v>-76.010064</v>
      </c>
      <c r="J16" s="1" t="d">
        <v>2019-01-10</v>
      </c>
      <c r="K16">
        <v>33904</v>
      </c>
      <c r="L16" t="s">
        <v>30</v>
      </c>
      <c r="M16" s="1" t="d">
        <v>2017-01-01</v>
      </c>
      <c r="N16">
        <v>1</v>
      </c>
      <c r="O16">
        <v>1</v>
      </c>
      <c r="P16">
        <v>2017</v>
      </c>
      <c r="R16" t="s">
        <v>26</v>
      </c>
      <c r="S16" t="s">
        <v>31</v>
      </c>
      <c r="T16">
        <v>13</v>
      </c>
      <c r="U16">
        <f>COUNTIF(P14:P14835, 2011)</f>
        <v>1430</v>
      </c>
    </row>
    <row r="17" spans="1:21" x14ac:dyDescent="0.25">
      <c r="A17" t="s">
        <v>338</v>
      </c>
      <c r="B17" t="s">
        <v>4363</v>
      </c>
      <c r="C17" t="s">
        <v>4364</v>
      </c>
      <c r="E17" t="s">
        <v>80</v>
      </c>
      <c r="F17" t="s">
        <v>10</v>
      </c>
      <c r="G17">
        <v>83702</v>
      </c>
      <c r="H17">
        <v>43.609048000000001</v>
      </c>
      <c r="I17">
        <v>-116.19950799999999</v>
      </c>
      <c r="J17" s="1" t="d">
        <v>2019-03-07</v>
      </c>
      <c r="K17">
        <v>34106</v>
      </c>
      <c r="L17" t="s">
        <v>71</v>
      </c>
      <c r="M17" s="1" t="d">
        <v>2017-04-20</v>
      </c>
      <c r="N17">
        <v>4</v>
      </c>
      <c r="O17">
        <v>20</v>
      </c>
      <c r="P17">
        <v>2017</v>
      </c>
      <c r="R17" t="s">
        <v>26</v>
      </c>
      <c r="S17" t="s">
        <v>31</v>
      </c>
      <c r="T17">
        <v>14</v>
      </c>
      <c r="U17">
        <f>COUNTIF(P15:P14836, 2012)</f>
        <v>2006</v>
      </c>
    </row>
    <row r="18" spans="1:21" x14ac:dyDescent="0.25">
      <c r="A18" t="s">
        <v>312</v>
      </c>
      <c r="B18" t="s">
        <v>5282</v>
      </c>
      <c r="C18" t="s">
        <v>5283</v>
      </c>
      <c r="E18" t="s">
        <v>5284</v>
      </c>
      <c r="F18" t="s">
        <v>373</v>
      </c>
      <c r="G18">
        <v>60126</v>
      </c>
      <c r="H18">
        <v>41.919913000000001</v>
      </c>
      <c r="I18">
        <v>-87.958905000000001</v>
      </c>
      <c r="J18" s="1" t="d">
        <v>2018-10-04</v>
      </c>
      <c r="K18">
        <v>35533</v>
      </c>
      <c r="L18" t="s">
        <v>30</v>
      </c>
      <c r="M18" s="1" t="d">
        <v>2017-10-15</v>
      </c>
      <c r="N18">
        <v>10</v>
      </c>
      <c r="O18">
        <v>15</v>
      </c>
      <c r="P18">
        <v>2017</v>
      </c>
      <c r="R18" t="s">
        <v>26</v>
      </c>
      <c r="S18" t="s">
        <v>31</v>
      </c>
      <c r="T18">
        <v>15</v>
      </c>
      <c r="U18">
        <f>COUNTIF(P16:P14837, 2013)</f>
        <v>1074</v>
      </c>
    </row>
    <row r="19" spans="1:21" x14ac:dyDescent="0.25">
      <c r="A19" t="s">
        <v>312</v>
      </c>
      <c r="B19" t="s">
        <v>5471</v>
      </c>
      <c r="C19" t="s">
        <v>5472</v>
      </c>
      <c r="E19" t="s">
        <v>3803</v>
      </c>
      <c r="F19" t="s">
        <v>718</v>
      </c>
      <c r="G19">
        <v>40214</v>
      </c>
      <c r="H19">
        <v>38.188889000000003</v>
      </c>
      <c r="I19">
        <v>-85.765388000000002</v>
      </c>
      <c r="J19" s="1" t="d">
        <v>2018-11-08</v>
      </c>
      <c r="K19">
        <v>35715</v>
      </c>
      <c r="L19" t="s">
        <v>30</v>
      </c>
      <c r="M19" s="1" t="d">
        <v>2017-03-15</v>
      </c>
      <c r="N19">
        <v>3</v>
      </c>
      <c r="O19">
        <v>15</v>
      </c>
      <c r="P19">
        <v>2017</v>
      </c>
      <c r="R19" t="s">
        <v>26</v>
      </c>
      <c r="S19" t="s">
        <v>31</v>
      </c>
      <c r="T19">
        <v>16</v>
      </c>
      <c r="U19">
        <f>COUNTIF(P17:P14838, 2014)</f>
        <v>1396</v>
      </c>
    </row>
    <row r="20" spans="1:21" x14ac:dyDescent="0.25">
      <c r="A20" t="s">
        <v>19</v>
      </c>
      <c r="B20" t="s">
        <v>5841</v>
      </c>
      <c r="C20" t="s">
        <v>5842</v>
      </c>
      <c r="E20" t="s">
        <v>5843</v>
      </c>
      <c r="F20" t="s">
        <v>143</v>
      </c>
      <c r="G20">
        <v>73750</v>
      </c>
      <c r="H20">
        <v>35.859467000000002</v>
      </c>
      <c r="I20">
        <v>-97.932226</v>
      </c>
      <c r="J20" s="1" t="d">
        <v>2018-07-09</v>
      </c>
      <c r="K20">
        <v>36589</v>
      </c>
      <c r="L20" t="s">
        <v>30</v>
      </c>
      <c r="M20" s="1" t="d">
        <v>2017-01-09</v>
      </c>
      <c r="N20">
        <v>1</v>
      </c>
      <c r="O20">
        <v>9</v>
      </c>
      <c r="P20">
        <v>2017</v>
      </c>
      <c r="Q20" t="s">
        <v>25</v>
      </c>
      <c r="R20" t="s">
        <v>26</v>
      </c>
      <c r="S20" t="s">
        <v>31</v>
      </c>
      <c r="T20">
        <v>17</v>
      </c>
      <c r="U20">
        <f>COUNTIF(P18:P14839, 2015)</f>
        <v>2319</v>
      </c>
    </row>
    <row r="21" spans="1:21" x14ac:dyDescent="0.25">
      <c r="A21" t="s">
        <v>338</v>
      </c>
      <c r="B21" t="s">
        <v>6873</v>
      </c>
      <c r="C21" t="s">
        <v>6874</v>
      </c>
      <c r="E21" t="s">
        <v>6794</v>
      </c>
      <c r="F21" t="s">
        <v>280</v>
      </c>
      <c r="G21">
        <v>37421</v>
      </c>
      <c r="H21">
        <v>35.056432999999998</v>
      </c>
      <c r="I21">
        <v>-85.190515000000005</v>
      </c>
      <c r="J21" s="1" t="d">
        <v>2018-07-09</v>
      </c>
      <c r="K21">
        <v>39848</v>
      </c>
      <c r="L21" t="s">
        <v>30</v>
      </c>
      <c r="M21" s="1" t="d">
        <v>2017-03-01</v>
      </c>
      <c r="N21">
        <v>3</v>
      </c>
      <c r="O21">
        <v>1</v>
      </c>
      <c r="P21">
        <v>2017</v>
      </c>
      <c r="R21" t="s">
        <v>26</v>
      </c>
      <c r="S21" t="s">
        <v>31</v>
      </c>
      <c r="T21">
        <v>18</v>
      </c>
      <c r="U21">
        <f>COUNTIF(P19:P14840, 2016)</f>
        <v>2303</v>
      </c>
    </row>
    <row r="22" spans="1:21" x14ac:dyDescent="0.25">
      <c r="A22" t="s">
        <v>338</v>
      </c>
      <c r="B22" t="s">
        <v>7134</v>
      </c>
      <c r="C22" t="s">
        <v>7135</v>
      </c>
      <c r="E22" t="s">
        <v>7136</v>
      </c>
      <c r="F22" t="s">
        <v>202</v>
      </c>
      <c r="G22">
        <v>33870</v>
      </c>
      <c r="H22">
        <v>27.485755999999999</v>
      </c>
      <c r="I22">
        <v>-81.481603000000007</v>
      </c>
      <c r="J22" s="1" t="d">
        <v>2018-06-05</v>
      </c>
      <c r="K22">
        <v>39975</v>
      </c>
      <c r="L22" t="s">
        <v>30</v>
      </c>
      <c r="M22" s="1" t="d">
        <v>2017-01-16</v>
      </c>
      <c r="N22">
        <v>1</v>
      </c>
      <c r="O22">
        <v>16</v>
      </c>
      <c r="P22">
        <v>2017</v>
      </c>
      <c r="R22" t="s">
        <v>26</v>
      </c>
      <c r="S22" t="s">
        <v>31</v>
      </c>
      <c r="T22">
        <v>19</v>
      </c>
      <c r="U22">
        <f>COUNTIF(P20:P14841, 2017)</f>
        <v>2005</v>
      </c>
    </row>
    <row r="23" spans="1:21" x14ac:dyDescent="0.25">
      <c r="A23" t="s">
        <v>705</v>
      </c>
      <c r="B23" t="s">
        <v>7553</v>
      </c>
      <c r="C23" t="s">
        <v>7554</v>
      </c>
      <c r="E23" t="s">
        <v>7555</v>
      </c>
      <c r="F23" t="s">
        <v>157</v>
      </c>
      <c r="G23">
        <v>19044</v>
      </c>
      <c r="H23">
        <v>40.210313999999997</v>
      </c>
      <c r="I23">
        <v>-75.166214999999994</v>
      </c>
      <c r="J23" s="1" t="d">
        <v>2018-09-10</v>
      </c>
      <c r="K23">
        <v>41057</v>
      </c>
      <c r="L23" t="s">
        <v>30</v>
      </c>
      <c r="M23" s="1" t="d">
        <v>2017-09-15</v>
      </c>
      <c r="N23">
        <v>9</v>
      </c>
      <c r="O23">
        <v>15</v>
      </c>
      <c r="P23">
        <v>2017</v>
      </c>
      <c r="R23" t="s">
        <v>26</v>
      </c>
      <c r="S23" t="s">
        <v>31</v>
      </c>
    </row>
    <row r="24" spans="1:21" x14ac:dyDescent="0.25">
      <c r="A24" t="s">
        <v>312</v>
      </c>
      <c r="B24" t="s">
        <v>1367</v>
      </c>
      <c r="C24" t="s">
        <v>7631</v>
      </c>
      <c r="E24" t="s">
        <v>7632</v>
      </c>
      <c r="F24" t="s">
        <v>327</v>
      </c>
      <c r="G24">
        <v>51005</v>
      </c>
      <c r="H24">
        <v>42.860520999999999</v>
      </c>
      <c r="I24">
        <v>-95.545648999999997</v>
      </c>
      <c r="J24" s="1" t="d">
        <v>2018-04-03</v>
      </c>
      <c r="K24">
        <v>41183</v>
      </c>
      <c r="L24" t="s">
        <v>30</v>
      </c>
      <c r="M24" s="1" t="d">
        <v>2017-03-15</v>
      </c>
      <c r="N24">
        <v>3</v>
      </c>
      <c r="O24">
        <v>15</v>
      </c>
      <c r="P24">
        <v>2017</v>
      </c>
      <c r="R24" t="s">
        <v>26</v>
      </c>
      <c r="S24" t="s">
        <v>31</v>
      </c>
    </row>
    <row r="25" spans="1:21" x14ac:dyDescent="0.25">
      <c r="A25" t="s">
        <v>338</v>
      </c>
      <c r="B25" t="s">
        <v>7722</v>
      </c>
      <c r="C25" t="s">
        <v>7723</v>
      </c>
      <c r="E25" t="s">
        <v>7724</v>
      </c>
      <c r="F25" t="s">
        <v>42</v>
      </c>
      <c r="G25">
        <v>2747</v>
      </c>
      <c r="H25">
        <v>41.638274000000003</v>
      </c>
      <c r="I25">
        <v>-70.979635000000002</v>
      </c>
      <c r="J25" s="1" t="d">
        <v>2018-10-04</v>
      </c>
      <c r="K25">
        <v>41582</v>
      </c>
      <c r="L25" t="s">
        <v>30</v>
      </c>
      <c r="M25" s="1" t="d">
        <v>2017-01-15</v>
      </c>
      <c r="N25">
        <v>1</v>
      </c>
      <c r="O25">
        <v>15</v>
      </c>
      <c r="P25">
        <v>2017</v>
      </c>
      <c r="R25" t="s">
        <v>26</v>
      </c>
      <c r="S25" t="s">
        <v>31</v>
      </c>
      <c r="T25" t="s">
        <v>5</v>
      </c>
      <c r="U25" t="s">
        <v>37105</v>
      </c>
    </row>
    <row r="26" spans="1:21" x14ac:dyDescent="0.25">
      <c r="A26" t="s">
        <v>312</v>
      </c>
      <c r="B26" t="s">
        <v>7815</v>
      </c>
      <c r="C26" t="s">
        <v>7816</v>
      </c>
      <c r="E26" t="s">
        <v>1851</v>
      </c>
      <c r="F26" t="s">
        <v>657</v>
      </c>
      <c r="G26">
        <v>4330</v>
      </c>
      <c r="H26">
        <v>44.296869000000001</v>
      </c>
      <c r="I26">
        <v>-69.724097</v>
      </c>
      <c r="J26" s="1" t="d">
        <v>2019-01-10</v>
      </c>
      <c r="K26">
        <v>41733</v>
      </c>
      <c r="L26" t="s">
        <v>30</v>
      </c>
      <c r="M26" s="1" t="d">
        <v>2017-08-01</v>
      </c>
      <c r="N26">
        <v>8</v>
      </c>
      <c r="O26">
        <v>1</v>
      </c>
      <c r="P26">
        <v>2017</v>
      </c>
      <c r="R26" t="s">
        <v>26</v>
      </c>
      <c r="S26" t="s">
        <v>27</v>
      </c>
      <c r="T26" t="s">
        <v>37106</v>
      </c>
      <c r="U26">
        <f>COUNTIF(F2:F14823, "VA")</f>
        <v>437</v>
      </c>
    </row>
    <row r="27" spans="1:21" x14ac:dyDescent="0.25">
      <c r="A27" t="s">
        <v>705</v>
      </c>
      <c r="B27" t="s">
        <v>8270</v>
      </c>
      <c r="C27" t="s">
        <v>8271</v>
      </c>
      <c r="D27" t="s">
        <v>8272</v>
      </c>
      <c r="E27" t="s">
        <v>1866</v>
      </c>
      <c r="F27" t="s">
        <v>137</v>
      </c>
      <c r="G27">
        <v>97402</v>
      </c>
      <c r="H27">
        <v>44.059103</v>
      </c>
      <c r="I27">
        <v>-123.11358</v>
      </c>
      <c r="J27" s="1" t="d">
        <v>2018-03-08</v>
      </c>
      <c r="K27">
        <v>43620</v>
      </c>
      <c r="L27" t="s">
        <v>30</v>
      </c>
      <c r="M27" s="1" t="d">
        <v>2017-02-15</v>
      </c>
      <c r="N27">
        <v>2</v>
      </c>
      <c r="O27">
        <v>15</v>
      </c>
      <c r="P27">
        <v>2017</v>
      </c>
      <c r="R27" t="s">
        <v>26</v>
      </c>
      <c r="S27" t="s">
        <v>31</v>
      </c>
      <c r="T27" t="s">
        <v>37107</v>
      </c>
      <c r="U27">
        <f>COUNTIF(F3:F14824, "PA")</f>
        <v>434</v>
      </c>
    </row>
    <row r="28" spans="1:21" x14ac:dyDescent="0.25">
      <c r="A28" t="s">
        <v>338</v>
      </c>
      <c r="B28" t="s">
        <v>8379</v>
      </c>
      <c r="C28" t="s">
        <v>8380</v>
      </c>
      <c r="E28" t="s">
        <v>6776</v>
      </c>
      <c r="F28" t="s">
        <v>55</v>
      </c>
      <c r="G28">
        <v>98056</v>
      </c>
      <c r="H28">
        <v>47.483635</v>
      </c>
      <c r="I28">
        <v>-122.170748</v>
      </c>
      <c r="J28" s="1" t="d">
        <v>2019-02-06</v>
      </c>
      <c r="K28">
        <v>43795</v>
      </c>
      <c r="L28" t="s">
        <v>103</v>
      </c>
      <c r="M28" s="1" t="d">
        <v>2017-01-12</v>
      </c>
      <c r="N28">
        <v>1</v>
      </c>
      <c r="O28">
        <v>12</v>
      </c>
      <c r="P28">
        <v>2017</v>
      </c>
      <c r="R28" t="s">
        <v>26</v>
      </c>
      <c r="S28" t="s">
        <v>27</v>
      </c>
      <c r="T28" t="s">
        <v>37108</v>
      </c>
      <c r="U28">
        <f>COUNTIF(F4:F14825, "TN")</f>
        <v>256</v>
      </c>
    </row>
    <row r="29" spans="1:21" x14ac:dyDescent="0.25">
      <c r="A29" t="s">
        <v>338</v>
      </c>
      <c r="B29" t="s">
        <v>8381</v>
      </c>
      <c r="C29" t="s">
        <v>8382</v>
      </c>
      <c r="E29" t="s">
        <v>6776</v>
      </c>
      <c r="F29" t="s">
        <v>55</v>
      </c>
      <c r="G29">
        <v>98057</v>
      </c>
      <c r="H29">
        <v>47.474536999999998</v>
      </c>
      <c r="I29">
        <v>-122.204976</v>
      </c>
      <c r="J29" s="1" t="d">
        <v>2019-02-06</v>
      </c>
      <c r="K29">
        <v>43796</v>
      </c>
      <c r="L29" t="s">
        <v>103</v>
      </c>
      <c r="M29" s="1" t="d">
        <v>2017-01-12</v>
      </c>
      <c r="N29">
        <v>1</v>
      </c>
      <c r="O29">
        <v>12</v>
      </c>
      <c r="P29">
        <v>2017</v>
      </c>
      <c r="R29" t="s">
        <v>26</v>
      </c>
      <c r="S29" t="s">
        <v>31</v>
      </c>
      <c r="T29" t="s">
        <v>37109</v>
      </c>
      <c r="U29">
        <f>COUNTIF(F5:F14826, "WV")</f>
        <v>118</v>
      </c>
    </row>
    <row r="30" spans="1:21" x14ac:dyDescent="0.25">
      <c r="A30" t="s">
        <v>338</v>
      </c>
      <c r="B30" t="s">
        <v>8965</v>
      </c>
      <c r="C30" t="s">
        <v>8966</v>
      </c>
      <c r="E30" t="s">
        <v>1746</v>
      </c>
      <c r="F30" t="s">
        <v>208</v>
      </c>
      <c r="G30">
        <v>29401</v>
      </c>
      <c r="H30">
        <v>32.787311000000003</v>
      </c>
      <c r="I30">
        <v>-79.930036999999999</v>
      </c>
      <c r="J30" s="1" t="d">
        <v>2018-06-05</v>
      </c>
      <c r="K30">
        <v>45770</v>
      </c>
      <c r="L30" t="s">
        <v>30</v>
      </c>
      <c r="M30" s="1" t="d">
        <v>2017-05-01</v>
      </c>
      <c r="N30">
        <v>5</v>
      </c>
      <c r="O30">
        <v>1</v>
      </c>
      <c r="P30">
        <v>2017</v>
      </c>
      <c r="R30" t="s">
        <v>26</v>
      </c>
      <c r="S30" t="s">
        <v>31</v>
      </c>
      <c r="T30" t="s">
        <v>37110</v>
      </c>
      <c r="U30">
        <f>COUNTIF(F6:F14827, "NV")</f>
        <v>84</v>
      </c>
    </row>
    <row r="31" spans="1:21" x14ac:dyDescent="0.25">
      <c r="A31" t="s">
        <v>19</v>
      </c>
      <c r="B31" t="s">
        <v>9331</v>
      </c>
      <c r="C31" t="s">
        <v>9332</v>
      </c>
      <c r="E31" t="s">
        <v>6042</v>
      </c>
      <c r="F31" t="s">
        <v>269</v>
      </c>
      <c r="G31">
        <v>22202</v>
      </c>
      <c r="H31">
        <v>38.843035999999998</v>
      </c>
      <c r="I31">
        <v>-77.053698999999995</v>
      </c>
      <c r="J31" s="1" t="d">
        <v>2019-02-06</v>
      </c>
      <c r="K31">
        <v>46341</v>
      </c>
      <c r="L31" t="s">
        <v>103</v>
      </c>
      <c r="M31" s="1" t="d">
        <v>2017-04-15</v>
      </c>
      <c r="N31">
        <v>4</v>
      </c>
      <c r="O31">
        <v>15</v>
      </c>
      <c r="P31">
        <v>2017</v>
      </c>
      <c r="Q31" t="s">
        <v>25</v>
      </c>
      <c r="R31" t="s">
        <v>26</v>
      </c>
      <c r="S31" t="s">
        <v>27</v>
      </c>
      <c r="T31" t="s">
        <v>37111</v>
      </c>
      <c r="U31">
        <f>COUNTIF(F7:F14828, "TX")</f>
        <v>749</v>
      </c>
    </row>
    <row r="32" spans="1:21" x14ac:dyDescent="0.25">
      <c r="A32" t="s">
        <v>338</v>
      </c>
      <c r="B32" t="s">
        <v>9675</v>
      </c>
      <c r="C32" t="s">
        <v>9676</v>
      </c>
      <c r="E32" t="s">
        <v>9179</v>
      </c>
      <c r="F32" t="s">
        <v>707</v>
      </c>
      <c r="G32">
        <v>96707</v>
      </c>
      <c r="H32">
        <v>21.329863</v>
      </c>
      <c r="I32">
        <v>-158.08662100000001</v>
      </c>
      <c r="J32" s="1" t="d">
        <v>2018-05-03</v>
      </c>
      <c r="K32">
        <v>46779</v>
      </c>
      <c r="L32" t="s">
        <v>30</v>
      </c>
      <c r="M32" s="1" t="d">
        <v>2017-04-12</v>
      </c>
      <c r="N32">
        <v>4</v>
      </c>
      <c r="O32">
        <v>12</v>
      </c>
      <c r="P32">
        <v>2017</v>
      </c>
      <c r="R32" t="s">
        <v>26</v>
      </c>
      <c r="S32" t="s">
        <v>31</v>
      </c>
      <c r="T32" t="s">
        <v>37112</v>
      </c>
      <c r="U32">
        <f>COUNTIF(F8:F14829, "NH")</f>
        <v>108</v>
      </c>
    </row>
    <row r="33" spans="1:21" x14ac:dyDescent="0.25">
      <c r="A33" t="s">
        <v>338</v>
      </c>
      <c r="B33" t="s">
        <v>9812</v>
      </c>
      <c r="C33" t="s">
        <v>9813</v>
      </c>
      <c r="D33" t="s">
        <v>9814</v>
      </c>
      <c r="E33" t="s">
        <v>9815</v>
      </c>
      <c r="F33" t="s">
        <v>212</v>
      </c>
      <c r="G33">
        <v>28757</v>
      </c>
      <c r="H33">
        <v>35.645690000000002</v>
      </c>
      <c r="I33">
        <v>-82.296915999999996</v>
      </c>
      <c r="J33" s="1" t="d">
        <v>2018-07-09</v>
      </c>
      <c r="K33">
        <v>47017</v>
      </c>
      <c r="L33" t="s">
        <v>30</v>
      </c>
      <c r="M33" s="1" t="d">
        <v>2017-07-06</v>
      </c>
      <c r="N33">
        <v>7</v>
      </c>
      <c r="O33">
        <v>6</v>
      </c>
      <c r="P33">
        <v>2017</v>
      </c>
      <c r="R33" t="s">
        <v>26</v>
      </c>
      <c r="S33" t="s">
        <v>31</v>
      </c>
      <c r="T33" t="s">
        <v>37113</v>
      </c>
      <c r="U33">
        <f>COUNTIF(F9:F14830, "NY")</f>
        <v>655</v>
      </c>
    </row>
    <row r="34" spans="1:21" x14ac:dyDescent="0.25">
      <c r="A34" t="s">
        <v>19</v>
      </c>
      <c r="B34" t="s">
        <v>10089</v>
      </c>
      <c r="C34" t="s">
        <v>10090</v>
      </c>
      <c r="D34" t="s">
        <v>10091</v>
      </c>
      <c r="E34" t="s">
        <v>142</v>
      </c>
      <c r="F34" t="s">
        <v>143</v>
      </c>
      <c r="G34">
        <v>73128</v>
      </c>
      <c r="H34">
        <v>35.457897000000003</v>
      </c>
      <c r="I34">
        <v>-97.688507000000001</v>
      </c>
      <c r="J34" s="1" t="d">
        <v>2018-08-07</v>
      </c>
      <c r="K34">
        <v>47291</v>
      </c>
      <c r="L34" t="s">
        <v>30</v>
      </c>
      <c r="M34" s="1" t="d">
        <v>2017-01-09</v>
      </c>
      <c r="N34">
        <v>1</v>
      </c>
      <c r="O34">
        <v>9</v>
      </c>
      <c r="P34">
        <v>2017</v>
      </c>
      <c r="Q34" t="s">
        <v>35</v>
      </c>
      <c r="R34" t="s">
        <v>26</v>
      </c>
      <c r="S34" t="s">
        <v>31</v>
      </c>
      <c r="T34" t="s">
        <v>37114</v>
      </c>
      <c r="U34">
        <f>COUNTIF(F10:F14831, "HI")</f>
        <v>215</v>
      </c>
    </row>
    <row r="35" spans="1:21" x14ac:dyDescent="0.25">
      <c r="A35" t="s">
        <v>312</v>
      </c>
      <c r="B35" t="s">
        <v>10811</v>
      </c>
      <c r="C35" t="s">
        <v>10812</v>
      </c>
      <c r="E35" t="s">
        <v>10813</v>
      </c>
      <c r="F35" t="s">
        <v>269</v>
      </c>
      <c r="G35">
        <v>23691</v>
      </c>
      <c r="H35">
        <v>37.238703000000001</v>
      </c>
      <c r="I35">
        <v>-76.547222000000005</v>
      </c>
      <c r="J35" s="1" t="d">
        <v>2018-09-10</v>
      </c>
      <c r="K35">
        <v>48579</v>
      </c>
      <c r="L35" t="s">
        <v>30</v>
      </c>
      <c r="M35" s="1" t="d">
        <v>2017-08-01</v>
      </c>
      <c r="N35">
        <v>8</v>
      </c>
      <c r="O35">
        <v>1</v>
      </c>
      <c r="P35">
        <v>2017</v>
      </c>
      <c r="R35" t="s">
        <v>26</v>
      </c>
      <c r="S35" t="s">
        <v>27</v>
      </c>
      <c r="T35" t="s">
        <v>37115</v>
      </c>
      <c r="U35">
        <f>COUNTIF(F11:F14832, "VT")</f>
        <v>77</v>
      </c>
    </row>
    <row r="36" spans="1:21" x14ac:dyDescent="0.25">
      <c r="A36" t="s">
        <v>312</v>
      </c>
      <c r="B36" t="s">
        <v>11257</v>
      </c>
      <c r="C36" t="s">
        <v>11258</v>
      </c>
      <c r="E36" t="s">
        <v>1580</v>
      </c>
      <c r="F36" t="s">
        <v>208</v>
      </c>
      <c r="G36">
        <v>29115</v>
      </c>
      <c r="H36">
        <v>33.481363999999999</v>
      </c>
      <c r="I36">
        <v>-80.883227000000005</v>
      </c>
      <c r="J36" s="1" t="d">
        <v>2019-01-10</v>
      </c>
      <c r="K36">
        <v>49315</v>
      </c>
      <c r="L36" t="s">
        <v>30</v>
      </c>
      <c r="M36" s="1" t="d">
        <v>2017-07-15</v>
      </c>
      <c r="N36">
        <v>7</v>
      </c>
      <c r="O36">
        <v>15</v>
      </c>
      <c r="P36">
        <v>2017</v>
      </c>
      <c r="R36" t="s">
        <v>26</v>
      </c>
      <c r="S36" t="s">
        <v>31</v>
      </c>
      <c r="T36" t="s">
        <v>37116</v>
      </c>
      <c r="U36">
        <f>COUNTIF(F12:F14833, "NM")</f>
        <v>75</v>
      </c>
    </row>
    <row r="37" spans="1:21" x14ac:dyDescent="0.25">
      <c r="A37" t="s">
        <v>338</v>
      </c>
      <c r="B37" t="s">
        <v>11295</v>
      </c>
      <c r="C37" t="s">
        <v>11296</v>
      </c>
      <c r="E37" t="s">
        <v>5109</v>
      </c>
      <c r="F37" t="s">
        <v>1120</v>
      </c>
      <c r="G37">
        <v>5255</v>
      </c>
      <c r="H37">
        <v>43.176900000000003</v>
      </c>
      <c r="I37">
        <v>-73.058179999999993</v>
      </c>
      <c r="J37" s="1" t="d">
        <v>2018-12-11</v>
      </c>
      <c r="K37">
        <v>49406</v>
      </c>
      <c r="L37" t="s">
        <v>30</v>
      </c>
      <c r="M37" s="1" t="d">
        <v>2017-12-27</v>
      </c>
      <c r="N37">
        <v>12</v>
      </c>
      <c r="O37">
        <v>27</v>
      </c>
      <c r="P37">
        <v>2017</v>
      </c>
      <c r="R37" t="s">
        <v>26</v>
      </c>
      <c r="S37" t="s">
        <v>31</v>
      </c>
      <c r="T37" t="s">
        <v>37117</v>
      </c>
      <c r="U37">
        <f>COUNTIF(F13:F14834, "NC")</f>
        <v>568</v>
      </c>
    </row>
    <row r="38" spans="1:21" x14ac:dyDescent="0.25">
      <c r="A38" t="s">
        <v>338</v>
      </c>
      <c r="B38" t="s">
        <v>11799</v>
      </c>
      <c r="C38" t="s">
        <v>11800</v>
      </c>
      <c r="D38" t="s">
        <v>11801</v>
      </c>
      <c r="E38" t="s">
        <v>7088</v>
      </c>
      <c r="F38" t="s">
        <v>170</v>
      </c>
      <c r="G38">
        <v>92602</v>
      </c>
      <c r="H38">
        <v>33.723303000000001</v>
      </c>
      <c r="I38">
        <v>-117.78921800000001</v>
      </c>
      <c r="J38" s="1" t="d">
        <v>2019-03-07</v>
      </c>
      <c r="K38">
        <v>50158</v>
      </c>
      <c r="L38" t="s">
        <v>71</v>
      </c>
      <c r="M38" s="1" t="d">
        <v>2017-04-28</v>
      </c>
      <c r="N38">
        <v>4</v>
      </c>
      <c r="O38">
        <v>28</v>
      </c>
      <c r="P38">
        <v>2017</v>
      </c>
      <c r="R38" t="s">
        <v>26</v>
      </c>
      <c r="S38" t="s">
        <v>31</v>
      </c>
      <c r="T38" t="s">
        <v>37118</v>
      </c>
      <c r="U38">
        <f>COUNTIF(F14:F14835, "ND")</f>
        <v>55</v>
      </c>
    </row>
    <row r="39" spans="1:21" x14ac:dyDescent="0.25">
      <c r="A39" t="s">
        <v>504</v>
      </c>
      <c r="B39" t="s">
        <v>12137</v>
      </c>
      <c r="C39" t="s">
        <v>12138</v>
      </c>
      <c r="E39" t="s">
        <v>12139</v>
      </c>
      <c r="F39" t="s">
        <v>2355</v>
      </c>
      <c r="G39">
        <v>39146</v>
      </c>
      <c r="H39">
        <v>32.878096360000001</v>
      </c>
      <c r="I39">
        <v>-89.976757480000003</v>
      </c>
      <c r="J39" s="1" t="d">
        <v>2018-06-05</v>
      </c>
      <c r="K39">
        <v>50583</v>
      </c>
      <c r="L39" t="s">
        <v>30</v>
      </c>
      <c r="M39" s="1" t="d">
        <v>2017-05-31</v>
      </c>
      <c r="N39">
        <v>5</v>
      </c>
      <c r="O39">
        <v>31</v>
      </c>
      <c r="P39">
        <v>2017</v>
      </c>
      <c r="R39" t="s">
        <v>26</v>
      </c>
      <c r="S39" t="s">
        <v>31</v>
      </c>
      <c r="T39" t="s">
        <v>37119</v>
      </c>
      <c r="U39">
        <f>COUNTIF(F15:F14836, "NE")</f>
        <v>107</v>
      </c>
    </row>
    <row r="40" spans="1:21" x14ac:dyDescent="0.25">
      <c r="A40" t="s">
        <v>504</v>
      </c>
      <c r="B40" t="s">
        <v>12486</v>
      </c>
      <c r="C40" t="s">
        <v>12487</v>
      </c>
      <c r="E40" t="s">
        <v>2170</v>
      </c>
      <c r="F40" t="s">
        <v>718</v>
      </c>
      <c r="G40">
        <v>42459</v>
      </c>
      <c r="H40">
        <v>37.656416</v>
      </c>
      <c r="I40">
        <v>-88.089872999999997</v>
      </c>
      <c r="J40" s="1" t="d">
        <v>2018-07-09</v>
      </c>
      <c r="K40">
        <v>51370</v>
      </c>
      <c r="L40" t="s">
        <v>30</v>
      </c>
      <c r="M40" s="1" t="d">
        <v>2017-01-06</v>
      </c>
      <c r="N40">
        <v>1</v>
      </c>
      <c r="O40">
        <v>6</v>
      </c>
      <c r="P40">
        <v>2017</v>
      </c>
      <c r="R40" t="s">
        <v>26</v>
      </c>
      <c r="S40" t="s">
        <v>31</v>
      </c>
      <c r="T40" t="s">
        <v>37120</v>
      </c>
      <c r="U40">
        <f>COUNTIF(F16:F14837, "LA")</f>
        <v>134</v>
      </c>
    </row>
    <row r="41" spans="1:21" x14ac:dyDescent="0.25">
      <c r="A41" t="s">
        <v>504</v>
      </c>
      <c r="B41" t="s">
        <v>509</v>
      </c>
      <c r="C41" t="s">
        <v>12488</v>
      </c>
      <c r="E41" t="s">
        <v>12489</v>
      </c>
      <c r="F41" t="s">
        <v>69</v>
      </c>
      <c r="G41">
        <v>71409</v>
      </c>
      <c r="H41">
        <v>31.25742</v>
      </c>
      <c r="I41">
        <v>-92.706050000000005</v>
      </c>
      <c r="J41" s="1" t="d">
        <v>2018-03-08</v>
      </c>
      <c r="K41">
        <v>51373</v>
      </c>
      <c r="L41" t="s">
        <v>30</v>
      </c>
      <c r="M41" s="1" t="d">
        <v>2017-11-01</v>
      </c>
      <c r="N41">
        <v>11</v>
      </c>
      <c r="O41">
        <v>1</v>
      </c>
      <c r="P41">
        <v>2017</v>
      </c>
      <c r="R41" t="s">
        <v>26</v>
      </c>
      <c r="S41" t="s">
        <v>31</v>
      </c>
      <c r="T41" t="s">
        <v>37121</v>
      </c>
      <c r="U41">
        <f>COUNTIF(F17:F14838, "SD")</f>
        <v>108</v>
      </c>
    </row>
    <row r="42" spans="1:21" x14ac:dyDescent="0.25">
      <c r="A42" t="s">
        <v>370</v>
      </c>
      <c r="B42" t="s">
        <v>12574</v>
      </c>
      <c r="C42" t="s">
        <v>12575</v>
      </c>
      <c r="E42" t="s">
        <v>36</v>
      </c>
      <c r="F42" t="s">
        <v>37</v>
      </c>
      <c r="G42">
        <v>77013</v>
      </c>
      <c r="H42">
        <v>29.793882</v>
      </c>
      <c r="I42">
        <v>-95.266014999999996</v>
      </c>
      <c r="J42" s="1" t="d">
        <v>2018-08-07</v>
      </c>
      <c r="K42">
        <v>51611</v>
      </c>
      <c r="L42" t="s">
        <v>30</v>
      </c>
      <c r="M42" s="1" t="d">
        <v>2017-10-23</v>
      </c>
      <c r="N42">
        <v>10</v>
      </c>
      <c r="O42">
        <v>23</v>
      </c>
      <c r="P42">
        <v>2017</v>
      </c>
      <c r="Q42" t="s">
        <v>35</v>
      </c>
      <c r="R42" t="s">
        <v>26</v>
      </c>
      <c r="S42" t="s">
        <v>31</v>
      </c>
      <c r="T42" t="s">
        <v>37122</v>
      </c>
      <c r="U42">
        <f>COUNTIF(F18:F14839, "DC")</f>
        <v>51</v>
      </c>
    </row>
    <row r="43" spans="1:21" x14ac:dyDescent="0.25">
      <c r="A43" t="s">
        <v>312</v>
      </c>
      <c r="B43" t="s">
        <v>12591</v>
      </c>
      <c r="C43" t="s">
        <v>12592</v>
      </c>
      <c r="E43" t="s">
        <v>9983</v>
      </c>
      <c r="F43" t="s">
        <v>373</v>
      </c>
      <c r="G43">
        <v>60013</v>
      </c>
      <c r="H43">
        <v>42.218187999999998</v>
      </c>
      <c r="I43">
        <v>-88.258296999999999</v>
      </c>
      <c r="J43" s="1" t="d">
        <v>2018-06-05</v>
      </c>
      <c r="K43">
        <v>51628</v>
      </c>
      <c r="L43" t="s">
        <v>30</v>
      </c>
      <c r="M43" s="1" t="d">
        <v>2017-02-15</v>
      </c>
      <c r="N43">
        <v>2</v>
      </c>
      <c r="O43">
        <v>15</v>
      </c>
      <c r="P43">
        <v>2017</v>
      </c>
      <c r="R43" t="s">
        <v>26</v>
      </c>
      <c r="S43" t="s">
        <v>31</v>
      </c>
      <c r="T43" t="s">
        <v>37123</v>
      </c>
      <c r="U43">
        <f>COUNTIF(F19:F14840, "DE")</f>
        <v>29</v>
      </c>
    </row>
    <row r="44" spans="1:21" x14ac:dyDescent="0.25">
      <c r="A44" t="s">
        <v>504</v>
      </c>
      <c r="B44" t="s">
        <v>13524</v>
      </c>
      <c r="C44" t="s">
        <v>13525</v>
      </c>
      <c r="E44" t="s">
        <v>12154</v>
      </c>
      <c r="F44" t="s">
        <v>143</v>
      </c>
      <c r="G44">
        <v>74960</v>
      </c>
      <c r="H44">
        <v>35.835427000000003</v>
      </c>
      <c r="I44">
        <v>-94.632491299999998</v>
      </c>
      <c r="J44" s="1" t="d">
        <v>2018-09-10</v>
      </c>
      <c r="K44">
        <v>53147</v>
      </c>
      <c r="L44" t="s">
        <v>30</v>
      </c>
      <c r="M44" s="1" t="d">
        <v>2017-08-24</v>
      </c>
      <c r="N44">
        <v>8</v>
      </c>
      <c r="O44">
        <v>24</v>
      </c>
      <c r="P44">
        <v>2017</v>
      </c>
      <c r="R44" t="s">
        <v>26</v>
      </c>
      <c r="S44" t="s">
        <v>31</v>
      </c>
      <c r="T44" t="s">
        <v>37124</v>
      </c>
      <c r="U44">
        <f>COUNTIF(F20:F14841, "FL")</f>
        <v>704</v>
      </c>
    </row>
    <row r="45" spans="1:21" x14ac:dyDescent="0.25">
      <c r="A45" t="s">
        <v>19</v>
      </c>
      <c r="B45" t="s">
        <v>4379</v>
      </c>
      <c r="C45" t="s">
        <v>13987</v>
      </c>
      <c r="E45" t="s">
        <v>1824</v>
      </c>
      <c r="F45" t="s">
        <v>2355</v>
      </c>
      <c r="G45">
        <v>39209</v>
      </c>
      <c r="H45">
        <v>32.347760000000001</v>
      </c>
      <c r="I45">
        <v>-90.247320999999999</v>
      </c>
      <c r="J45" s="1" t="d">
        <v>2018-05-03</v>
      </c>
      <c r="K45">
        <v>53760</v>
      </c>
      <c r="L45" t="s">
        <v>30</v>
      </c>
      <c r="M45" s="1" t="d">
        <v>2017-01-03</v>
      </c>
      <c r="N45">
        <v>1</v>
      </c>
      <c r="O45">
        <v>3</v>
      </c>
      <c r="P45">
        <v>2017</v>
      </c>
      <c r="Q45" t="s">
        <v>35</v>
      </c>
      <c r="R45" t="s">
        <v>26</v>
      </c>
      <c r="S45" t="s">
        <v>31</v>
      </c>
      <c r="T45" t="s">
        <v>37125</v>
      </c>
      <c r="U45">
        <f>COUNTIF(F21:F14842, "CT")</f>
        <v>300</v>
      </c>
    </row>
    <row r="46" spans="1:21" x14ac:dyDescent="0.25">
      <c r="A46" t="s">
        <v>338</v>
      </c>
      <c r="B46" t="s">
        <v>14201</v>
      </c>
      <c r="C46" t="s">
        <v>14202</v>
      </c>
      <c r="E46" t="s">
        <v>249</v>
      </c>
      <c r="F46" t="s">
        <v>170</v>
      </c>
      <c r="G46">
        <v>92606</v>
      </c>
      <c r="H46">
        <v>33.700071999999999</v>
      </c>
      <c r="I46">
        <v>-117.842978</v>
      </c>
      <c r="J46" s="1" t="d">
        <v>2018-09-10</v>
      </c>
      <c r="K46">
        <v>53907</v>
      </c>
      <c r="L46" t="s">
        <v>30</v>
      </c>
      <c r="M46" s="1" t="d">
        <v>2017-07-01</v>
      </c>
      <c r="N46">
        <v>7</v>
      </c>
      <c r="O46">
        <v>1</v>
      </c>
      <c r="P46">
        <v>2017</v>
      </c>
      <c r="R46" t="s">
        <v>26</v>
      </c>
      <c r="S46" t="s">
        <v>31</v>
      </c>
      <c r="T46" t="s">
        <v>37126</v>
      </c>
      <c r="U46">
        <f>COUNTIF(F22:F14843, "WA")</f>
        <v>349</v>
      </c>
    </row>
    <row r="47" spans="1:21" x14ac:dyDescent="0.25">
      <c r="A47" t="s">
        <v>338</v>
      </c>
      <c r="B47" t="s">
        <v>14265</v>
      </c>
      <c r="C47" t="s">
        <v>14266</v>
      </c>
      <c r="E47" t="s">
        <v>184</v>
      </c>
      <c r="F47" t="s">
        <v>269</v>
      </c>
      <c r="G47">
        <v>23233</v>
      </c>
      <c r="H47">
        <v>37.660063000000001</v>
      </c>
      <c r="I47">
        <v>-77.629638</v>
      </c>
      <c r="J47" s="1" t="d">
        <v>2018-12-11</v>
      </c>
      <c r="K47">
        <v>53958</v>
      </c>
      <c r="L47" t="s">
        <v>30</v>
      </c>
      <c r="M47" s="1" t="d">
        <v>2017-02-01</v>
      </c>
      <c r="N47">
        <v>2</v>
      </c>
      <c r="O47">
        <v>1</v>
      </c>
      <c r="P47">
        <v>2017</v>
      </c>
      <c r="R47" t="s">
        <v>26</v>
      </c>
      <c r="S47" t="s">
        <v>31</v>
      </c>
      <c r="T47" t="s">
        <v>37127</v>
      </c>
      <c r="U47">
        <f>COUNTIF(F23:F14844, "KS")</f>
        <v>107</v>
      </c>
    </row>
    <row r="48" spans="1:21" x14ac:dyDescent="0.25">
      <c r="A48" t="s">
        <v>504</v>
      </c>
      <c r="B48" t="s">
        <v>653</v>
      </c>
      <c r="C48" t="s">
        <v>14342</v>
      </c>
      <c r="E48" t="s">
        <v>36</v>
      </c>
      <c r="F48" t="s">
        <v>37</v>
      </c>
      <c r="G48">
        <v>77068</v>
      </c>
      <c r="H48">
        <v>29.999555000000001</v>
      </c>
      <c r="I48">
        <v>-95.479264999999998</v>
      </c>
      <c r="J48" s="1" t="d">
        <v>2018-09-10</v>
      </c>
      <c r="K48">
        <v>54043</v>
      </c>
      <c r="L48" t="s">
        <v>30</v>
      </c>
      <c r="M48" s="1" t="d">
        <v>2017-07-31</v>
      </c>
      <c r="N48">
        <v>7</v>
      </c>
      <c r="O48">
        <v>31</v>
      </c>
      <c r="P48">
        <v>2017</v>
      </c>
      <c r="R48" t="s">
        <v>26</v>
      </c>
      <c r="S48" t="s">
        <v>31</v>
      </c>
      <c r="T48" t="s">
        <v>37128</v>
      </c>
      <c r="U48">
        <f>COUNTIF(F24:F14845, "WI")</f>
        <v>388</v>
      </c>
    </row>
    <row r="49" spans="1:21" x14ac:dyDescent="0.25">
      <c r="A49" t="s">
        <v>19</v>
      </c>
      <c r="B49" t="s">
        <v>14512</v>
      </c>
      <c r="C49" t="s">
        <v>14513</v>
      </c>
      <c r="E49" t="s">
        <v>14514</v>
      </c>
      <c r="F49" t="s">
        <v>157</v>
      </c>
      <c r="G49">
        <v>19054</v>
      </c>
      <c r="H49">
        <v>40.191991000000002</v>
      </c>
      <c r="I49">
        <v>-74.794533999999999</v>
      </c>
      <c r="J49" s="1" t="d">
        <v>2019-03-07</v>
      </c>
      <c r="K49">
        <v>60265</v>
      </c>
      <c r="L49" t="s">
        <v>71</v>
      </c>
      <c r="M49" s="1" t="d">
        <v>2017-08-31</v>
      </c>
      <c r="N49">
        <v>8</v>
      </c>
      <c r="O49">
        <v>31</v>
      </c>
      <c r="P49">
        <v>2017</v>
      </c>
      <c r="Q49" t="s">
        <v>35</v>
      </c>
      <c r="R49" t="s">
        <v>26</v>
      </c>
      <c r="S49" t="s">
        <v>31</v>
      </c>
      <c r="T49" t="s">
        <v>37129</v>
      </c>
      <c r="U49">
        <f>COUNTIF(F25:F14846, "OR")</f>
        <v>246</v>
      </c>
    </row>
    <row r="50" spans="1:21" x14ac:dyDescent="0.25">
      <c r="A50" t="s">
        <v>19</v>
      </c>
      <c r="B50" t="s">
        <v>14518</v>
      </c>
      <c r="C50" t="s">
        <v>14519</v>
      </c>
      <c r="E50" t="s">
        <v>14520</v>
      </c>
      <c r="F50" t="s">
        <v>48</v>
      </c>
      <c r="G50">
        <v>11050</v>
      </c>
      <c r="H50">
        <v>40.841918</v>
      </c>
      <c r="I50">
        <v>-73.695189999999997</v>
      </c>
      <c r="J50" s="1" t="d">
        <v>2019-04-08</v>
      </c>
      <c r="K50">
        <v>60271</v>
      </c>
      <c r="L50" t="s">
        <v>24</v>
      </c>
      <c r="M50" s="1" t="d">
        <v>2017-01-27</v>
      </c>
      <c r="N50">
        <v>1</v>
      </c>
      <c r="O50">
        <v>27</v>
      </c>
      <c r="P50">
        <v>2017</v>
      </c>
      <c r="Q50" t="s">
        <v>35</v>
      </c>
      <c r="R50" t="s">
        <v>26</v>
      </c>
      <c r="S50" t="s">
        <v>31</v>
      </c>
      <c r="T50" t="s">
        <v>37130</v>
      </c>
      <c r="U50">
        <f>COUNTIF(F26:F14847, "KY")</f>
        <v>167</v>
      </c>
    </row>
    <row r="51" spans="1:21" x14ac:dyDescent="0.25">
      <c r="A51" t="s">
        <v>312</v>
      </c>
      <c r="B51" t="s">
        <v>14887</v>
      </c>
      <c r="C51" t="s">
        <v>14888</v>
      </c>
      <c r="E51" t="s">
        <v>9068</v>
      </c>
      <c r="F51" t="s">
        <v>2355</v>
      </c>
      <c r="G51">
        <v>38671</v>
      </c>
      <c r="H51">
        <v>34.933903000000001</v>
      </c>
      <c r="I51">
        <v>-90.012601000000004</v>
      </c>
      <c r="J51" s="1" t="d">
        <v>2018-06-05</v>
      </c>
      <c r="K51">
        <v>60978</v>
      </c>
      <c r="L51" t="s">
        <v>30</v>
      </c>
      <c r="M51" s="1" t="d">
        <v>2017-10-15</v>
      </c>
      <c r="N51">
        <v>10</v>
      </c>
      <c r="O51">
        <v>15</v>
      </c>
      <c r="P51">
        <v>2017</v>
      </c>
      <c r="R51" t="s">
        <v>26</v>
      </c>
      <c r="S51" t="s">
        <v>31</v>
      </c>
      <c r="T51" t="s">
        <v>37131</v>
      </c>
      <c r="U51">
        <f>COUNTIF(F27:F14848, "ME")</f>
        <v>131</v>
      </c>
    </row>
    <row r="52" spans="1:21" x14ac:dyDescent="0.25">
      <c r="A52" t="s">
        <v>19</v>
      </c>
      <c r="B52" t="s">
        <v>14920</v>
      </c>
      <c r="C52" t="s">
        <v>14921</v>
      </c>
      <c r="E52" t="s">
        <v>14922</v>
      </c>
      <c r="F52" t="s">
        <v>69</v>
      </c>
      <c r="G52">
        <v>71446</v>
      </c>
      <c r="H52">
        <v>31.151717000000001</v>
      </c>
      <c r="I52">
        <v>-93.265080999999995</v>
      </c>
      <c r="J52" s="1" t="d">
        <v>2019-03-07</v>
      </c>
      <c r="K52">
        <v>61119</v>
      </c>
      <c r="L52" t="s">
        <v>71</v>
      </c>
      <c r="M52" s="1" t="d">
        <v>2017-04-10</v>
      </c>
      <c r="N52">
        <v>4</v>
      </c>
      <c r="O52">
        <v>10</v>
      </c>
      <c r="P52">
        <v>2017</v>
      </c>
      <c r="Q52" t="s">
        <v>35</v>
      </c>
      <c r="R52" t="s">
        <v>26</v>
      </c>
      <c r="S52" t="s">
        <v>31</v>
      </c>
      <c r="T52" t="s">
        <v>37132</v>
      </c>
      <c r="U52">
        <f>COUNTIF(F28:F14849, "OH")</f>
        <v>515</v>
      </c>
    </row>
    <row r="53" spans="1:21" x14ac:dyDescent="0.25">
      <c r="A53" t="s">
        <v>370</v>
      </c>
      <c r="B53" t="s">
        <v>14973</v>
      </c>
      <c r="C53" t="s">
        <v>14974</v>
      </c>
      <c r="E53" t="s">
        <v>14975</v>
      </c>
      <c r="F53" t="s">
        <v>718</v>
      </c>
      <c r="G53">
        <v>40324</v>
      </c>
      <c r="H53">
        <v>38.275230000000001</v>
      </c>
      <c r="I53">
        <v>-84.553512999999995</v>
      </c>
      <c r="J53" s="1" t="d">
        <v>2018-07-09</v>
      </c>
      <c r="K53">
        <v>61159</v>
      </c>
      <c r="L53" t="s">
        <v>30</v>
      </c>
      <c r="M53" s="1" t="d">
        <v>2017-12-07</v>
      </c>
      <c r="N53">
        <v>12</v>
      </c>
      <c r="O53">
        <v>7</v>
      </c>
      <c r="P53">
        <v>2017</v>
      </c>
      <c r="Q53" t="s">
        <v>35</v>
      </c>
      <c r="R53" t="s">
        <v>26</v>
      </c>
      <c r="S53" t="s">
        <v>31</v>
      </c>
      <c r="T53" t="s">
        <v>37133</v>
      </c>
      <c r="U53">
        <f>COUNTIF(F29:F14850, "OK")</f>
        <v>185</v>
      </c>
    </row>
    <row r="54" spans="1:21" x14ac:dyDescent="0.25">
      <c r="A54" t="s">
        <v>19</v>
      </c>
      <c r="B54" t="s">
        <v>15107</v>
      </c>
      <c r="C54" t="s">
        <v>15108</v>
      </c>
      <c r="E54" t="s">
        <v>188</v>
      </c>
      <c r="F54" t="s">
        <v>170</v>
      </c>
      <c r="G54">
        <v>95112</v>
      </c>
      <c r="H54">
        <v>37.360196000000002</v>
      </c>
      <c r="I54">
        <v>-121.903733</v>
      </c>
      <c r="J54" s="1" t="d">
        <v>2018-05-03</v>
      </c>
      <c r="K54">
        <v>61368</v>
      </c>
      <c r="L54" t="s">
        <v>30</v>
      </c>
      <c r="M54" s="1" t="d">
        <v>2017-06-23</v>
      </c>
      <c r="N54">
        <v>6</v>
      </c>
      <c r="O54">
        <v>23</v>
      </c>
      <c r="P54">
        <v>2017</v>
      </c>
      <c r="Q54" t="s">
        <v>35</v>
      </c>
      <c r="R54" t="s">
        <v>26</v>
      </c>
      <c r="S54" t="s">
        <v>31</v>
      </c>
      <c r="T54" t="s">
        <v>37134</v>
      </c>
      <c r="U54">
        <f>COUNTIF(F30:F14851, "ID")</f>
        <v>80</v>
      </c>
    </row>
    <row r="55" spans="1:21" x14ac:dyDescent="0.25">
      <c r="A55" t="s">
        <v>19</v>
      </c>
      <c r="B55" t="s">
        <v>15248</v>
      </c>
      <c r="C55" t="s">
        <v>15249</v>
      </c>
      <c r="E55" t="s">
        <v>323</v>
      </c>
      <c r="F55" t="s">
        <v>513</v>
      </c>
      <c r="G55">
        <v>53719</v>
      </c>
      <c r="H55">
        <v>43.002901999999999</v>
      </c>
      <c r="I55">
        <v>-89.490870000000001</v>
      </c>
      <c r="J55" s="1" t="d">
        <v>2018-11-08</v>
      </c>
      <c r="K55">
        <v>61536</v>
      </c>
      <c r="L55" t="s">
        <v>30</v>
      </c>
      <c r="M55" s="1" t="d">
        <v>2017-01-04</v>
      </c>
      <c r="N55">
        <v>1</v>
      </c>
      <c r="O55">
        <v>4</v>
      </c>
      <c r="P55">
        <v>2017</v>
      </c>
      <c r="Q55" t="s">
        <v>35</v>
      </c>
      <c r="R55" t="s">
        <v>26</v>
      </c>
      <c r="S55" t="s">
        <v>27</v>
      </c>
      <c r="T55" t="s">
        <v>37135</v>
      </c>
      <c r="U55">
        <f>COUNTIF(F31:F14852, "WY")</f>
        <v>62</v>
      </c>
    </row>
    <row r="56" spans="1:21" x14ac:dyDescent="0.25">
      <c r="A56" t="s">
        <v>968</v>
      </c>
      <c r="B56" t="s">
        <v>15442</v>
      </c>
      <c r="C56" t="s">
        <v>15443</v>
      </c>
      <c r="D56" t="s">
        <v>15444</v>
      </c>
      <c r="E56" t="s">
        <v>5620</v>
      </c>
      <c r="F56" t="s">
        <v>170</v>
      </c>
      <c r="G56">
        <v>94538</v>
      </c>
      <c r="H56">
        <v>37.522170000000003</v>
      </c>
      <c r="I56">
        <v>-121.968501</v>
      </c>
      <c r="J56" s="1" t="d">
        <v>2019-03-07</v>
      </c>
      <c r="K56">
        <v>61977</v>
      </c>
      <c r="L56" t="s">
        <v>71</v>
      </c>
      <c r="M56" s="1" t="d">
        <v>2017-09-07</v>
      </c>
      <c r="N56">
        <v>9</v>
      </c>
      <c r="O56">
        <v>7</v>
      </c>
      <c r="P56">
        <v>2017</v>
      </c>
      <c r="R56" t="s">
        <v>26</v>
      </c>
      <c r="S56" t="s">
        <v>31</v>
      </c>
      <c r="T56" t="s">
        <v>37136</v>
      </c>
      <c r="U56">
        <f>COUNTIF(F32:F14853, "UT")</f>
        <v>120</v>
      </c>
    </row>
    <row r="57" spans="1:21" x14ac:dyDescent="0.25">
      <c r="A57" t="s">
        <v>968</v>
      </c>
      <c r="B57" t="s">
        <v>15478</v>
      </c>
      <c r="C57" t="s">
        <v>15479</v>
      </c>
      <c r="D57" t="s">
        <v>15480</v>
      </c>
      <c r="E57" t="s">
        <v>391</v>
      </c>
      <c r="F57" t="s">
        <v>170</v>
      </c>
      <c r="G57">
        <v>91030</v>
      </c>
      <c r="H57">
        <v>34.111868000000001</v>
      </c>
      <c r="I57">
        <v>-118.149849</v>
      </c>
      <c r="J57" s="1" t="d">
        <v>2019-03-07</v>
      </c>
      <c r="K57">
        <v>61988</v>
      </c>
      <c r="L57" t="s">
        <v>71</v>
      </c>
      <c r="M57" s="1" t="d">
        <v>2017-04-10</v>
      </c>
      <c r="N57">
        <v>4</v>
      </c>
      <c r="O57">
        <v>10</v>
      </c>
      <c r="P57">
        <v>2017</v>
      </c>
      <c r="R57" t="s">
        <v>26</v>
      </c>
      <c r="S57" t="s">
        <v>31</v>
      </c>
      <c r="T57" t="s">
        <v>37137</v>
      </c>
      <c r="U57">
        <f>COUNTIF(F33:F14854, "IN")</f>
        <v>371</v>
      </c>
    </row>
    <row r="58" spans="1:21" x14ac:dyDescent="0.25">
      <c r="A58" t="s">
        <v>968</v>
      </c>
      <c r="B58" t="s">
        <v>15488</v>
      </c>
      <c r="C58" t="s">
        <v>15489</v>
      </c>
      <c r="E58" t="s">
        <v>15490</v>
      </c>
      <c r="F58" t="s">
        <v>170</v>
      </c>
      <c r="G58">
        <v>90260</v>
      </c>
      <c r="H58">
        <v>33.889394000000003</v>
      </c>
      <c r="I58">
        <v>-118.360962</v>
      </c>
      <c r="J58" s="1" t="d">
        <v>2019-03-07</v>
      </c>
      <c r="K58">
        <v>62002</v>
      </c>
      <c r="L58" t="s">
        <v>71</v>
      </c>
      <c r="M58" s="1" t="d">
        <v>2017-06-26</v>
      </c>
      <c r="N58">
        <v>6</v>
      </c>
      <c r="O58">
        <v>26</v>
      </c>
      <c r="P58">
        <v>2017</v>
      </c>
      <c r="R58" t="s">
        <v>26</v>
      </c>
      <c r="S58" t="s">
        <v>31</v>
      </c>
      <c r="T58" t="s">
        <v>37138</v>
      </c>
      <c r="U58">
        <f>COUNTIF(F34:F14855, "IL")</f>
        <v>553</v>
      </c>
    </row>
    <row r="59" spans="1:21" x14ac:dyDescent="0.25">
      <c r="A59" t="s">
        <v>968</v>
      </c>
      <c r="B59" t="s">
        <v>15491</v>
      </c>
      <c r="C59" t="s">
        <v>1221</v>
      </c>
      <c r="E59" t="s">
        <v>245</v>
      </c>
      <c r="F59" t="s">
        <v>170</v>
      </c>
      <c r="G59">
        <v>92504</v>
      </c>
      <c r="H59">
        <v>33.923772</v>
      </c>
      <c r="I59">
        <v>-117.408483</v>
      </c>
      <c r="J59" s="1" t="d">
        <v>2018-06-05</v>
      </c>
      <c r="K59">
        <v>62009</v>
      </c>
      <c r="L59" t="s">
        <v>15492</v>
      </c>
      <c r="M59" s="1" t="d">
        <v>2017-03-15</v>
      </c>
      <c r="N59">
        <v>3</v>
      </c>
      <c r="O59">
        <v>15</v>
      </c>
      <c r="P59">
        <v>2017</v>
      </c>
      <c r="R59" t="s">
        <v>26</v>
      </c>
      <c r="S59" t="s">
        <v>31</v>
      </c>
      <c r="T59" t="s">
        <v>37139</v>
      </c>
      <c r="U59">
        <f>COUNTIF(F35:F14856, "AK")</f>
        <v>8</v>
      </c>
    </row>
    <row r="60" spans="1:21" x14ac:dyDescent="0.25">
      <c r="A60" t="s">
        <v>968</v>
      </c>
      <c r="B60" t="s">
        <v>15493</v>
      </c>
      <c r="C60" t="s">
        <v>15494</v>
      </c>
      <c r="E60" t="s">
        <v>171</v>
      </c>
      <c r="F60" t="s">
        <v>170</v>
      </c>
      <c r="G60">
        <v>94583</v>
      </c>
      <c r="H60">
        <v>37.771711000000003</v>
      </c>
      <c r="I60">
        <v>-121.97155600000001</v>
      </c>
      <c r="J60" s="1" t="d">
        <v>2019-04-08</v>
      </c>
      <c r="K60">
        <v>62011</v>
      </c>
      <c r="L60" t="s">
        <v>24</v>
      </c>
      <c r="M60" s="1" t="d">
        <v>2017-07-28</v>
      </c>
      <c r="N60">
        <v>7</v>
      </c>
      <c r="O60">
        <v>28</v>
      </c>
      <c r="P60">
        <v>2017</v>
      </c>
      <c r="R60" t="s">
        <v>26</v>
      </c>
      <c r="S60" t="s">
        <v>31</v>
      </c>
      <c r="T60" t="s">
        <v>37140</v>
      </c>
      <c r="U60">
        <f>COUNTIF(F36:F14857, "NJ")</f>
        <v>165</v>
      </c>
    </row>
    <row r="61" spans="1:21" x14ac:dyDescent="0.25">
      <c r="A61" t="s">
        <v>504</v>
      </c>
      <c r="B61" t="s">
        <v>10482</v>
      </c>
      <c r="C61" t="s">
        <v>10483</v>
      </c>
      <c r="E61" t="s">
        <v>10484</v>
      </c>
      <c r="F61" t="s">
        <v>496</v>
      </c>
      <c r="G61">
        <v>48866</v>
      </c>
      <c r="H61">
        <v>43.005476999999999</v>
      </c>
      <c r="I61">
        <v>-84.375601000000003</v>
      </c>
      <c r="J61" s="1" t="d">
        <v>2018-06-05</v>
      </c>
      <c r="K61">
        <v>62143</v>
      </c>
      <c r="L61" t="s">
        <v>30</v>
      </c>
      <c r="M61" s="1" t="d">
        <v>2017-05-17</v>
      </c>
      <c r="N61">
        <v>5</v>
      </c>
      <c r="O61">
        <v>17</v>
      </c>
      <c r="P61">
        <v>2017</v>
      </c>
      <c r="R61" t="s">
        <v>26</v>
      </c>
      <c r="S61" t="s">
        <v>31</v>
      </c>
      <c r="T61" t="s">
        <v>37141</v>
      </c>
      <c r="U61">
        <f>COUNTIF(F37:F14858, "CO")</f>
        <v>379</v>
      </c>
    </row>
    <row r="62" spans="1:21" x14ac:dyDescent="0.25">
      <c r="A62" t="s">
        <v>504</v>
      </c>
      <c r="B62" t="s">
        <v>15639</v>
      </c>
      <c r="C62" t="s">
        <v>15640</v>
      </c>
      <c r="E62" t="s">
        <v>2625</v>
      </c>
      <c r="F62" t="s">
        <v>59</v>
      </c>
      <c r="G62">
        <v>45242</v>
      </c>
      <c r="H62">
        <v>39.222155999999998</v>
      </c>
      <c r="I62">
        <v>-84.383554000000004</v>
      </c>
      <c r="J62" s="1" t="d">
        <v>2018-03-08</v>
      </c>
      <c r="K62">
        <v>62322</v>
      </c>
      <c r="L62" t="s">
        <v>15641</v>
      </c>
      <c r="M62" s="1" t="d">
        <v>2017-12-20</v>
      </c>
      <c r="N62">
        <v>12</v>
      </c>
      <c r="O62">
        <v>20</v>
      </c>
      <c r="P62">
        <v>2017</v>
      </c>
      <c r="R62" t="s">
        <v>26</v>
      </c>
      <c r="S62" t="s">
        <v>31</v>
      </c>
      <c r="T62" t="s">
        <v>37142</v>
      </c>
      <c r="U62">
        <f>COUNTIF(F38:F14859, "MD")</f>
        <v>274</v>
      </c>
    </row>
    <row r="63" spans="1:21" x14ac:dyDescent="0.25">
      <c r="A63" t="s">
        <v>19</v>
      </c>
      <c r="B63" t="s">
        <v>15584</v>
      </c>
      <c r="C63" t="s">
        <v>15585</v>
      </c>
      <c r="E63" t="s">
        <v>1525</v>
      </c>
      <c r="F63" t="s">
        <v>280</v>
      </c>
      <c r="G63">
        <v>37210</v>
      </c>
      <c r="H63">
        <v>36.142499999999998</v>
      </c>
      <c r="I63">
        <v>-86.722854999999996</v>
      </c>
      <c r="J63" s="1" t="d">
        <v>2019-04-08</v>
      </c>
      <c r="K63">
        <v>62383</v>
      </c>
      <c r="L63" t="s">
        <v>24</v>
      </c>
      <c r="M63" s="1" t="d">
        <v>2017-09-01</v>
      </c>
      <c r="N63">
        <v>9</v>
      </c>
      <c r="O63">
        <v>1</v>
      </c>
      <c r="P63">
        <v>2017</v>
      </c>
      <c r="Q63" t="s">
        <v>25</v>
      </c>
      <c r="R63" t="s">
        <v>26</v>
      </c>
      <c r="S63" t="s">
        <v>27</v>
      </c>
      <c r="T63" t="s">
        <v>37143</v>
      </c>
      <c r="U63">
        <f>COUNTIF(F39:F14860, "MA")</f>
        <v>219</v>
      </c>
    </row>
    <row r="64" spans="1:21" x14ac:dyDescent="0.25">
      <c r="A64" t="s">
        <v>338</v>
      </c>
      <c r="B64" t="s">
        <v>15945</v>
      </c>
      <c r="C64" t="s">
        <v>15946</v>
      </c>
      <c r="D64" t="s">
        <v>15943</v>
      </c>
      <c r="E64" t="s">
        <v>15944</v>
      </c>
      <c r="F64" t="s">
        <v>208</v>
      </c>
      <c r="G64">
        <v>29016</v>
      </c>
      <c r="H64">
        <v>34.215009000000002</v>
      </c>
      <c r="I64">
        <v>-80.981449999999995</v>
      </c>
      <c r="J64" s="1" t="d">
        <v>2018-06-05</v>
      </c>
      <c r="K64">
        <v>62826</v>
      </c>
      <c r="L64" t="s">
        <v>30</v>
      </c>
      <c r="M64" s="1" t="d">
        <v>2017-11-15</v>
      </c>
      <c r="N64">
        <v>11</v>
      </c>
      <c r="O64">
        <v>15</v>
      </c>
      <c r="P64">
        <v>2017</v>
      </c>
      <c r="R64" t="s">
        <v>26</v>
      </c>
      <c r="S64" t="s">
        <v>31</v>
      </c>
      <c r="T64" t="s">
        <v>37144</v>
      </c>
      <c r="U64">
        <f>COUNTIF(F40:F14861, "AL")</f>
        <v>200</v>
      </c>
    </row>
    <row r="65" spans="1:21" x14ac:dyDescent="0.25">
      <c r="A65" t="s">
        <v>338</v>
      </c>
      <c r="B65" t="s">
        <v>15963</v>
      </c>
      <c r="C65" t="s">
        <v>15964</v>
      </c>
      <c r="D65" t="s">
        <v>15965</v>
      </c>
      <c r="E65" t="s">
        <v>1532</v>
      </c>
      <c r="F65" t="s">
        <v>170</v>
      </c>
      <c r="G65">
        <v>94710</v>
      </c>
      <c r="H65">
        <v>37.873525000000001</v>
      </c>
      <c r="I65">
        <v>-122.304802</v>
      </c>
      <c r="J65" s="1" t="d">
        <v>2018-09-10</v>
      </c>
      <c r="K65">
        <v>62833</v>
      </c>
      <c r="L65" t="s">
        <v>30</v>
      </c>
      <c r="M65" s="1" t="d">
        <v>2017-10-15</v>
      </c>
      <c r="N65">
        <v>10</v>
      </c>
      <c r="O65">
        <v>15</v>
      </c>
      <c r="P65">
        <v>2017</v>
      </c>
      <c r="R65" t="s">
        <v>26</v>
      </c>
      <c r="S65" t="s">
        <v>31</v>
      </c>
      <c r="T65" t="s">
        <v>37145</v>
      </c>
      <c r="U65">
        <f>COUNTIF(F41:F14862, "MO")</f>
        <v>223</v>
      </c>
    </row>
    <row r="66" spans="1:21" x14ac:dyDescent="0.25">
      <c r="A66" t="s">
        <v>338</v>
      </c>
      <c r="B66" t="s">
        <v>14140</v>
      </c>
      <c r="C66" t="s">
        <v>14141</v>
      </c>
      <c r="E66" t="s">
        <v>56</v>
      </c>
      <c r="F66" t="s">
        <v>57</v>
      </c>
      <c r="G66">
        <v>46240</v>
      </c>
      <c r="H66">
        <v>39.927925999999999</v>
      </c>
      <c r="I66">
        <v>-86.113539000000003</v>
      </c>
      <c r="J66" s="1" t="d">
        <v>2018-11-08</v>
      </c>
      <c r="K66">
        <v>63531</v>
      </c>
      <c r="L66" t="s">
        <v>30</v>
      </c>
      <c r="M66" s="1" t="d">
        <v>2017-02-01</v>
      </c>
      <c r="N66">
        <v>2</v>
      </c>
      <c r="O66">
        <v>1</v>
      </c>
      <c r="P66">
        <v>2017</v>
      </c>
      <c r="R66" t="s">
        <v>26</v>
      </c>
      <c r="S66" t="s">
        <v>31</v>
      </c>
      <c r="T66" t="s">
        <v>37146</v>
      </c>
      <c r="U66">
        <f>COUNTIF(F42:F14863, "MN")</f>
        <v>541</v>
      </c>
    </row>
    <row r="67" spans="1:21" x14ac:dyDescent="0.25">
      <c r="A67" t="s">
        <v>19</v>
      </c>
      <c r="B67" t="s">
        <v>16437</v>
      </c>
      <c r="C67" t="s">
        <v>16438</v>
      </c>
      <c r="D67" t="s">
        <v>16439</v>
      </c>
      <c r="E67" t="s">
        <v>150</v>
      </c>
      <c r="F67" t="s">
        <v>143</v>
      </c>
      <c r="G67">
        <v>74145</v>
      </c>
      <c r="H67">
        <v>36.113892</v>
      </c>
      <c r="I67">
        <v>-95.889587000000006</v>
      </c>
      <c r="J67" s="1" t="d">
        <v>2018-09-10</v>
      </c>
      <c r="K67">
        <v>63602</v>
      </c>
      <c r="L67" t="s">
        <v>30</v>
      </c>
      <c r="M67" s="1" t="d">
        <v>2017-06-12</v>
      </c>
      <c r="N67">
        <v>6</v>
      </c>
      <c r="O67">
        <v>12</v>
      </c>
      <c r="P67">
        <v>2017</v>
      </c>
      <c r="Q67" t="s">
        <v>35</v>
      </c>
      <c r="R67" t="s">
        <v>26</v>
      </c>
      <c r="S67" t="s">
        <v>31</v>
      </c>
      <c r="T67" t="s">
        <v>37147</v>
      </c>
      <c r="U67">
        <f>COUNTIF(F43:F14864, "CA")</f>
        <v>2246</v>
      </c>
    </row>
    <row r="68" spans="1:21" x14ac:dyDescent="0.25">
      <c r="A68" t="s">
        <v>19</v>
      </c>
      <c r="B68" t="s">
        <v>16233</v>
      </c>
      <c r="C68" t="s">
        <v>16234</v>
      </c>
      <c r="E68" t="s">
        <v>2788</v>
      </c>
      <c r="F68" t="s">
        <v>59</v>
      </c>
      <c r="G68">
        <v>44706</v>
      </c>
      <c r="H68">
        <v>40.773125129999997</v>
      </c>
      <c r="I68">
        <v>-81.394944929999994</v>
      </c>
      <c r="J68" s="1" t="d">
        <v>2019-04-08</v>
      </c>
      <c r="K68">
        <v>63628</v>
      </c>
      <c r="L68" t="s">
        <v>24</v>
      </c>
      <c r="M68" s="1" t="d">
        <v>2017-01-15</v>
      </c>
      <c r="N68">
        <v>1</v>
      </c>
      <c r="O68">
        <v>15</v>
      </c>
      <c r="P68">
        <v>2017</v>
      </c>
      <c r="Q68" t="s">
        <v>35</v>
      </c>
      <c r="R68" t="s">
        <v>26</v>
      </c>
      <c r="S68" t="s">
        <v>31</v>
      </c>
      <c r="T68" t="s">
        <v>37148</v>
      </c>
      <c r="U68">
        <f>COUNTIF(F44:F14865, "IA")</f>
        <v>346</v>
      </c>
    </row>
    <row r="69" spans="1:21" x14ac:dyDescent="0.25">
      <c r="A69" t="s">
        <v>19</v>
      </c>
      <c r="B69" t="s">
        <v>16529</v>
      </c>
      <c r="C69" t="s">
        <v>16530</v>
      </c>
      <c r="E69" t="s">
        <v>2810</v>
      </c>
      <c r="F69" t="s">
        <v>48</v>
      </c>
      <c r="G69">
        <v>11371</v>
      </c>
      <c r="H69">
        <v>40.770000000000003</v>
      </c>
      <c r="I69">
        <v>-73.89</v>
      </c>
      <c r="J69" s="1" t="d">
        <v>2018-09-10</v>
      </c>
      <c r="K69">
        <v>63674</v>
      </c>
      <c r="L69" t="s">
        <v>30</v>
      </c>
      <c r="M69" s="1" t="d">
        <v>2017-06-15</v>
      </c>
      <c r="N69">
        <v>6</v>
      </c>
      <c r="O69">
        <v>15</v>
      </c>
      <c r="P69">
        <v>2017</v>
      </c>
      <c r="Q69" t="s">
        <v>35</v>
      </c>
      <c r="R69" t="s">
        <v>26</v>
      </c>
      <c r="S69" t="s">
        <v>31</v>
      </c>
      <c r="T69" t="s">
        <v>37149</v>
      </c>
      <c r="U69">
        <f>COUNTIF(F45:F14866, "MI")</f>
        <v>478</v>
      </c>
    </row>
    <row r="70" spans="1:21" x14ac:dyDescent="0.25">
      <c r="A70" t="s">
        <v>19</v>
      </c>
      <c r="B70" t="s">
        <v>16750</v>
      </c>
      <c r="C70" t="s">
        <v>16751</v>
      </c>
      <c r="E70" t="s">
        <v>218</v>
      </c>
      <c r="F70" t="s">
        <v>170</v>
      </c>
      <c r="G70">
        <v>92054</v>
      </c>
      <c r="H70">
        <v>33.197147999999999</v>
      </c>
      <c r="I70">
        <v>-117.35024300000001</v>
      </c>
      <c r="J70" s="1" t="d">
        <v>2019-01-10</v>
      </c>
      <c r="K70">
        <v>64012</v>
      </c>
      <c r="L70" t="s">
        <v>16752</v>
      </c>
      <c r="M70" s="1" t="d">
        <v>2017-08-15</v>
      </c>
      <c r="N70">
        <v>8</v>
      </c>
      <c r="O70">
        <v>15</v>
      </c>
      <c r="P70">
        <v>2017</v>
      </c>
      <c r="Q70" t="s">
        <v>35</v>
      </c>
      <c r="R70" t="s">
        <v>26</v>
      </c>
      <c r="S70" t="s">
        <v>27</v>
      </c>
      <c r="T70" t="s">
        <v>37150</v>
      </c>
      <c r="U70">
        <f>COUNTIF(F46:F14867, "GA")</f>
        <v>397</v>
      </c>
    </row>
    <row r="71" spans="1:21" x14ac:dyDescent="0.25">
      <c r="A71" t="s">
        <v>312</v>
      </c>
      <c r="B71" t="s">
        <v>16811</v>
      </c>
      <c r="C71" t="s">
        <v>16812</v>
      </c>
      <c r="E71" t="s">
        <v>7105</v>
      </c>
      <c r="F71" t="s">
        <v>202</v>
      </c>
      <c r="G71">
        <v>34208</v>
      </c>
      <c r="H71">
        <v>27.496203000000001</v>
      </c>
      <c r="I71">
        <v>-82.500912</v>
      </c>
      <c r="J71" s="1" t="d">
        <v>2018-08-07</v>
      </c>
      <c r="K71">
        <v>64124</v>
      </c>
      <c r="L71" t="s">
        <v>30</v>
      </c>
      <c r="M71" s="1" t="d">
        <v>2017-06-15</v>
      </c>
      <c r="N71">
        <v>6</v>
      </c>
      <c r="O71">
        <v>15</v>
      </c>
      <c r="P71">
        <v>2017</v>
      </c>
      <c r="R71" t="s">
        <v>26</v>
      </c>
      <c r="S71" t="s">
        <v>31</v>
      </c>
      <c r="T71" t="s">
        <v>37151</v>
      </c>
      <c r="U71">
        <f>COUNTIF(F47:F14868, "AZ")</f>
        <v>247</v>
      </c>
    </row>
    <row r="72" spans="1:21" x14ac:dyDescent="0.25">
      <c r="A72" t="s">
        <v>504</v>
      </c>
      <c r="B72" t="s">
        <v>17094</v>
      </c>
      <c r="C72" t="s">
        <v>17095</v>
      </c>
      <c r="E72" t="s">
        <v>15152</v>
      </c>
      <c r="F72" t="s">
        <v>157</v>
      </c>
      <c r="G72">
        <v>18042</v>
      </c>
      <c r="H72">
        <v>40.700265000000002</v>
      </c>
      <c r="I72">
        <v>-75.216837999999996</v>
      </c>
      <c r="J72" s="1" t="d">
        <v>2018-09-10</v>
      </c>
      <c r="K72">
        <v>64423</v>
      </c>
      <c r="L72" t="s">
        <v>30</v>
      </c>
      <c r="M72" s="1" t="d">
        <v>2017-01-06</v>
      </c>
      <c r="N72">
        <v>1</v>
      </c>
      <c r="O72">
        <v>6</v>
      </c>
      <c r="P72">
        <v>2017</v>
      </c>
      <c r="R72" t="s">
        <v>26</v>
      </c>
      <c r="S72" t="s">
        <v>31</v>
      </c>
      <c r="T72" t="s">
        <v>37152</v>
      </c>
      <c r="U72">
        <f>COUNTIF(F48:F14869, "MT")</f>
        <v>45</v>
      </c>
    </row>
    <row r="73" spans="1:21" x14ac:dyDescent="0.25">
      <c r="A73" t="s">
        <v>504</v>
      </c>
      <c r="B73" t="s">
        <v>17099</v>
      </c>
      <c r="C73" t="s">
        <v>17100</v>
      </c>
      <c r="E73" t="s">
        <v>17101</v>
      </c>
      <c r="F73" t="s">
        <v>1026</v>
      </c>
      <c r="G73">
        <v>3839</v>
      </c>
      <c r="H73">
        <v>43.267367</v>
      </c>
      <c r="I73">
        <v>-70.979331000000002</v>
      </c>
      <c r="J73" s="1" t="d">
        <v>2019-04-08</v>
      </c>
      <c r="K73">
        <v>64425</v>
      </c>
      <c r="L73" t="s">
        <v>24</v>
      </c>
      <c r="M73" s="1" t="d">
        <v>2017-05-31</v>
      </c>
      <c r="N73">
        <v>5</v>
      </c>
      <c r="O73">
        <v>31</v>
      </c>
      <c r="P73">
        <v>2017</v>
      </c>
      <c r="R73" t="s">
        <v>26</v>
      </c>
      <c r="S73" t="s">
        <v>31</v>
      </c>
      <c r="T73" t="s">
        <v>37153</v>
      </c>
      <c r="U73">
        <f>COUNTIF(F49:F14870, "MS")</f>
        <v>68</v>
      </c>
    </row>
    <row r="74" spans="1:21" x14ac:dyDescent="0.25">
      <c r="A74" t="s">
        <v>504</v>
      </c>
      <c r="B74" t="s">
        <v>17102</v>
      </c>
      <c r="C74" t="s">
        <v>17103</v>
      </c>
      <c r="E74" t="s">
        <v>17104</v>
      </c>
      <c r="F74" t="s">
        <v>1026</v>
      </c>
      <c r="G74">
        <v>3820</v>
      </c>
      <c r="H74">
        <v>43.199851000000002</v>
      </c>
      <c r="I74">
        <v>-70.959080999999998</v>
      </c>
      <c r="J74" s="1" t="d">
        <v>2019-04-08</v>
      </c>
      <c r="K74">
        <v>64427</v>
      </c>
      <c r="L74" t="s">
        <v>24</v>
      </c>
      <c r="M74" s="1" t="d">
        <v>2017-05-31</v>
      </c>
      <c r="N74">
        <v>5</v>
      </c>
      <c r="O74">
        <v>31</v>
      </c>
      <c r="P74">
        <v>2017</v>
      </c>
      <c r="R74" t="s">
        <v>26</v>
      </c>
      <c r="S74" t="s">
        <v>31</v>
      </c>
      <c r="T74" t="s">
        <v>37154</v>
      </c>
      <c r="U74">
        <f>COUNTIF(F50:F14871, "SC")</f>
        <v>293</v>
      </c>
    </row>
    <row r="75" spans="1:21" x14ac:dyDescent="0.25">
      <c r="A75" t="s">
        <v>504</v>
      </c>
      <c r="B75" t="s">
        <v>17108</v>
      </c>
      <c r="C75" t="s">
        <v>17109</v>
      </c>
      <c r="E75" t="s">
        <v>17110</v>
      </c>
      <c r="F75" t="s">
        <v>157</v>
      </c>
      <c r="G75">
        <v>17350</v>
      </c>
      <c r="H75">
        <v>39.865758999999997</v>
      </c>
      <c r="I75">
        <v>-77.050156999999999</v>
      </c>
      <c r="J75" s="1" t="d">
        <v>2018-09-10</v>
      </c>
      <c r="K75">
        <v>64431</v>
      </c>
      <c r="L75" t="s">
        <v>30</v>
      </c>
      <c r="M75" s="1" t="d">
        <v>2017-06-30</v>
      </c>
      <c r="N75">
        <v>6</v>
      </c>
      <c r="O75">
        <v>30</v>
      </c>
      <c r="P75">
        <v>2017</v>
      </c>
      <c r="R75" t="s">
        <v>26</v>
      </c>
      <c r="S75" t="s">
        <v>31</v>
      </c>
      <c r="T75" t="s">
        <v>37155</v>
      </c>
      <c r="U75">
        <f>COUNTIF(F51:F14872, "RI")</f>
        <v>23</v>
      </c>
    </row>
    <row r="76" spans="1:21" x14ac:dyDescent="0.25">
      <c r="A76" t="s">
        <v>19</v>
      </c>
      <c r="B76" t="s">
        <v>17576</v>
      </c>
      <c r="C76" t="s">
        <v>17577</v>
      </c>
      <c r="E76" t="s">
        <v>15152</v>
      </c>
      <c r="F76" t="s">
        <v>157</v>
      </c>
      <c r="G76">
        <v>18040</v>
      </c>
      <c r="H76">
        <v>40.744270999999998</v>
      </c>
      <c r="I76">
        <v>-75.218923000000004</v>
      </c>
      <c r="J76" s="1" t="d">
        <v>2019-03-07</v>
      </c>
      <c r="K76">
        <v>65418</v>
      </c>
      <c r="L76" t="s">
        <v>71</v>
      </c>
      <c r="M76" s="1" t="d">
        <v>2017-08-28</v>
      </c>
      <c r="N76">
        <v>8</v>
      </c>
      <c r="O76">
        <v>28</v>
      </c>
      <c r="P76">
        <v>2017</v>
      </c>
      <c r="Q76" t="s">
        <v>35</v>
      </c>
      <c r="R76" t="s">
        <v>26</v>
      </c>
      <c r="S76" t="s">
        <v>31</v>
      </c>
      <c r="T76" t="s">
        <v>37156</v>
      </c>
      <c r="U76">
        <f>COUNTIF(F52:F14873, "AR")</f>
        <v>107</v>
      </c>
    </row>
    <row r="77" spans="1:21" x14ac:dyDescent="0.25">
      <c r="A77" t="s">
        <v>338</v>
      </c>
      <c r="B77" t="s">
        <v>17747</v>
      </c>
      <c r="C77" t="s">
        <v>17748</v>
      </c>
      <c r="D77" t="s">
        <v>4013</v>
      </c>
      <c r="E77" t="s">
        <v>297</v>
      </c>
      <c r="F77" t="s">
        <v>170</v>
      </c>
      <c r="G77">
        <v>90241</v>
      </c>
      <c r="H77">
        <v>33.946978000000001</v>
      </c>
      <c r="I77">
        <v>-118.155046</v>
      </c>
      <c r="J77" s="1" t="d">
        <v>2019-02-06</v>
      </c>
      <c r="K77">
        <v>65657</v>
      </c>
      <c r="L77" t="s">
        <v>103</v>
      </c>
      <c r="M77" s="1" t="d">
        <v>2017-04-27</v>
      </c>
      <c r="N77">
        <v>4</v>
      </c>
      <c r="O77">
        <v>27</v>
      </c>
      <c r="P77">
        <v>2017</v>
      </c>
      <c r="R77" t="s">
        <v>26</v>
      </c>
      <c r="S77" t="s">
        <v>31</v>
      </c>
      <c r="U77">
        <f>SUM(U26:U76)</f>
        <v>14797</v>
      </c>
    </row>
    <row r="78" spans="1:21" x14ac:dyDescent="0.25">
      <c r="A78" t="s">
        <v>705</v>
      </c>
      <c r="B78" t="s">
        <v>17892</v>
      </c>
      <c r="C78" t="s">
        <v>17893</v>
      </c>
      <c r="E78" t="s">
        <v>17894</v>
      </c>
      <c r="F78" t="s">
        <v>137</v>
      </c>
      <c r="G78">
        <v>97056</v>
      </c>
      <c r="H78">
        <v>45.730840999999998</v>
      </c>
      <c r="I78">
        <v>-122.875614</v>
      </c>
      <c r="J78" s="1" t="d">
        <v>2018-03-08</v>
      </c>
      <c r="K78">
        <v>65956</v>
      </c>
      <c r="L78" t="s">
        <v>30</v>
      </c>
      <c r="M78" s="1" t="d">
        <v>2017-02-15</v>
      </c>
      <c r="N78">
        <v>2</v>
      </c>
      <c r="O78">
        <v>15</v>
      </c>
      <c r="P78">
        <v>2017</v>
      </c>
      <c r="R78" t="s">
        <v>26</v>
      </c>
      <c r="S78" t="s">
        <v>31</v>
      </c>
    </row>
    <row r="79" spans="1:21" x14ac:dyDescent="0.25">
      <c r="A79" t="s">
        <v>504</v>
      </c>
      <c r="B79" t="s">
        <v>334</v>
      </c>
      <c r="C79" t="s">
        <v>18013</v>
      </c>
      <c r="D79" t="s">
        <v>18014</v>
      </c>
      <c r="E79" t="s">
        <v>56</v>
      </c>
      <c r="F79" t="s">
        <v>57</v>
      </c>
      <c r="G79">
        <v>46217</v>
      </c>
      <c r="H79">
        <v>39.693494000000001</v>
      </c>
      <c r="I79">
        <v>-86.191263000000006</v>
      </c>
      <c r="J79" s="1" t="d">
        <v>2018-07-09</v>
      </c>
      <c r="K79">
        <v>66118</v>
      </c>
      <c r="L79" t="s">
        <v>30</v>
      </c>
      <c r="M79" s="1" t="d">
        <v>2017-01-06</v>
      </c>
      <c r="N79">
        <v>1</v>
      </c>
      <c r="O79">
        <v>6</v>
      </c>
      <c r="P79">
        <v>2017</v>
      </c>
      <c r="R79" t="s">
        <v>26</v>
      </c>
      <c r="S79" t="s">
        <v>31</v>
      </c>
    </row>
    <row r="80" spans="1:21" x14ac:dyDescent="0.25">
      <c r="A80" t="s">
        <v>504</v>
      </c>
      <c r="B80" t="s">
        <v>334</v>
      </c>
      <c r="C80" t="s">
        <v>18055</v>
      </c>
      <c r="D80" t="s">
        <v>18056</v>
      </c>
      <c r="E80" t="s">
        <v>18057</v>
      </c>
      <c r="F80" t="s">
        <v>75</v>
      </c>
      <c r="G80">
        <v>88045</v>
      </c>
      <c r="H80">
        <v>32.341586</v>
      </c>
      <c r="I80">
        <v>-108.67741700000001</v>
      </c>
      <c r="J80" s="1" t="d">
        <v>2018-10-04</v>
      </c>
      <c r="K80">
        <v>66138</v>
      </c>
      <c r="L80" t="s">
        <v>30</v>
      </c>
      <c r="M80" s="1" t="d">
        <v>2017-01-06</v>
      </c>
      <c r="N80">
        <v>1</v>
      </c>
      <c r="O80">
        <v>6</v>
      </c>
      <c r="P80">
        <v>2017</v>
      </c>
      <c r="R80" t="s">
        <v>26</v>
      </c>
      <c r="S80" t="s">
        <v>31</v>
      </c>
    </row>
    <row r="81" spans="1:19" x14ac:dyDescent="0.25">
      <c r="A81" t="s">
        <v>504</v>
      </c>
      <c r="B81" t="s">
        <v>334</v>
      </c>
      <c r="C81" t="s">
        <v>18126</v>
      </c>
      <c r="D81" t="s">
        <v>18127</v>
      </c>
      <c r="E81" t="s">
        <v>6276</v>
      </c>
      <c r="F81" t="s">
        <v>208</v>
      </c>
      <c r="G81">
        <v>29730</v>
      </c>
      <c r="H81">
        <v>34.856689000000003</v>
      </c>
      <c r="I81">
        <v>-81.005187000000006</v>
      </c>
      <c r="J81" s="1" t="d">
        <v>2018-06-05</v>
      </c>
      <c r="K81">
        <v>66177</v>
      </c>
      <c r="L81" t="s">
        <v>30</v>
      </c>
      <c r="M81" s="1" t="d">
        <v>2017-01-06</v>
      </c>
      <c r="N81">
        <v>1</v>
      </c>
      <c r="O81">
        <v>6</v>
      </c>
      <c r="P81">
        <v>2017</v>
      </c>
      <c r="R81" t="s">
        <v>26</v>
      </c>
      <c r="S81" t="s">
        <v>31</v>
      </c>
    </row>
    <row r="82" spans="1:19" x14ac:dyDescent="0.25">
      <c r="A82" t="s">
        <v>19</v>
      </c>
      <c r="B82" t="s">
        <v>18213</v>
      </c>
      <c r="C82" t="s">
        <v>18214</v>
      </c>
      <c r="E82" t="s">
        <v>18215</v>
      </c>
      <c r="F82" t="s">
        <v>157</v>
      </c>
      <c r="G82">
        <v>15033</v>
      </c>
      <c r="H82">
        <v>40.180625999999997</v>
      </c>
      <c r="I82">
        <v>-79.853099999999998</v>
      </c>
      <c r="J82" s="1" t="d">
        <v>2018-11-08</v>
      </c>
      <c r="K82">
        <v>66255</v>
      </c>
      <c r="L82" t="s">
        <v>30</v>
      </c>
      <c r="M82" s="1" t="d">
        <v>2017-06-06</v>
      </c>
      <c r="N82">
        <v>6</v>
      </c>
      <c r="O82">
        <v>6</v>
      </c>
      <c r="P82">
        <v>2017</v>
      </c>
      <c r="Q82" t="s">
        <v>35</v>
      </c>
      <c r="R82" t="s">
        <v>26</v>
      </c>
      <c r="S82" t="s">
        <v>27</v>
      </c>
    </row>
    <row r="83" spans="1:19" x14ac:dyDescent="0.25">
      <c r="A83" t="s">
        <v>19</v>
      </c>
      <c r="B83" t="s">
        <v>18233</v>
      </c>
      <c r="C83" t="s">
        <v>18234</v>
      </c>
      <c r="E83" t="s">
        <v>18235</v>
      </c>
      <c r="F83" t="s">
        <v>208</v>
      </c>
      <c r="G83">
        <v>29385</v>
      </c>
      <c r="H83">
        <v>34.934001000000002</v>
      </c>
      <c r="I83">
        <v>-82.068618000000001</v>
      </c>
      <c r="J83" s="1" t="d">
        <v>2019-01-10</v>
      </c>
      <c r="K83">
        <v>66302</v>
      </c>
      <c r="L83" t="s">
        <v>30</v>
      </c>
      <c r="M83" s="1" t="d">
        <v>2017-12-19</v>
      </c>
      <c r="N83">
        <v>12</v>
      </c>
      <c r="O83">
        <v>19</v>
      </c>
      <c r="P83">
        <v>2017</v>
      </c>
      <c r="Q83" t="s">
        <v>35</v>
      </c>
      <c r="R83" t="s">
        <v>26</v>
      </c>
      <c r="S83" t="s">
        <v>27</v>
      </c>
    </row>
    <row r="84" spans="1:19" x14ac:dyDescent="0.25">
      <c r="A84" t="s">
        <v>312</v>
      </c>
      <c r="B84" t="s">
        <v>18400</v>
      </c>
      <c r="C84" t="s">
        <v>18401</v>
      </c>
      <c r="E84" t="s">
        <v>2537</v>
      </c>
      <c r="F84" t="s">
        <v>37</v>
      </c>
      <c r="G84">
        <v>78253</v>
      </c>
      <c r="H84">
        <v>29.484995999999999</v>
      </c>
      <c r="I84">
        <v>-98.733106000000006</v>
      </c>
      <c r="J84" s="1" t="d">
        <v>2018-08-07</v>
      </c>
      <c r="K84">
        <v>66661</v>
      </c>
      <c r="L84" t="s">
        <v>30</v>
      </c>
      <c r="M84" s="1" t="d">
        <v>2017-02-15</v>
      </c>
      <c r="N84">
        <v>2</v>
      </c>
      <c r="O84">
        <v>15</v>
      </c>
      <c r="P84">
        <v>2017</v>
      </c>
      <c r="R84" t="s">
        <v>26</v>
      </c>
      <c r="S84" t="s">
        <v>31</v>
      </c>
    </row>
    <row r="85" spans="1:19" x14ac:dyDescent="0.25">
      <c r="A85" t="s">
        <v>19</v>
      </c>
      <c r="B85" t="s">
        <v>1137</v>
      </c>
      <c r="C85" t="s">
        <v>18427</v>
      </c>
      <c r="E85" t="s">
        <v>193</v>
      </c>
      <c r="F85" t="s">
        <v>170</v>
      </c>
      <c r="G85">
        <v>95827</v>
      </c>
      <c r="H85">
        <v>38.546697000000002</v>
      </c>
      <c r="I85">
        <v>-121.33635099999999</v>
      </c>
      <c r="J85" s="1" t="d">
        <v>2018-09-10</v>
      </c>
      <c r="K85">
        <v>66756</v>
      </c>
      <c r="L85" t="s">
        <v>30</v>
      </c>
      <c r="M85" s="1" t="d">
        <v>2017-06-01</v>
      </c>
      <c r="N85">
        <v>6</v>
      </c>
      <c r="O85">
        <v>1</v>
      </c>
      <c r="P85">
        <v>2017</v>
      </c>
      <c r="Q85" t="s">
        <v>35</v>
      </c>
      <c r="R85" t="s">
        <v>26</v>
      </c>
      <c r="S85" t="s">
        <v>27</v>
      </c>
    </row>
    <row r="86" spans="1:19" x14ac:dyDescent="0.25">
      <c r="A86" t="s">
        <v>19</v>
      </c>
      <c r="B86" t="s">
        <v>18559</v>
      </c>
      <c r="C86" t="s">
        <v>18560</v>
      </c>
      <c r="D86" t="s">
        <v>18561</v>
      </c>
      <c r="E86" t="s">
        <v>3930</v>
      </c>
      <c r="F86" t="s">
        <v>170</v>
      </c>
      <c r="G86">
        <v>91340</v>
      </c>
      <c r="H86">
        <v>34.279972000000001</v>
      </c>
      <c r="I86">
        <v>-118.429956</v>
      </c>
      <c r="J86" s="1" t="d">
        <v>2019-04-08</v>
      </c>
      <c r="K86">
        <v>67031</v>
      </c>
      <c r="L86" t="s">
        <v>24</v>
      </c>
      <c r="M86" s="1" t="d">
        <v>2017-06-04</v>
      </c>
      <c r="N86">
        <v>6</v>
      </c>
      <c r="O86">
        <v>4</v>
      </c>
      <c r="P86">
        <v>2017</v>
      </c>
      <c r="Q86" t="s">
        <v>35</v>
      </c>
      <c r="R86" t="s">
        <v>26</v>
      </c>
      <c r="S86" t="s">
        <v>27</v>
      </c>
    </row>
    <row r="87" spans="1:19" x14ac:dyDescent="0.25">
      <c r="A87" t="s">
        <v>338</v>
      </c>
      <c r="B87" t="s">
        <v>18592</v>
      </c>
      <c r="C87" t="s">
        <v>18593</v>
      </c>
      <c r="E87" t="s">
        <v>28</v>
      </c>
      <c r="F87" t="s">
        <v>29</v>
      </c>
      <c r="G87">
        <v>30341</v>
      </c>
      <c r="H87">
        <v>33.874960999999999</v>
      </c>
      <c r="I87">
        <v>-84.301304999999999</v>
      </c>
      <c r="J87" s="1" t="d">
        <v>2018-10-04</v>
      </c>
      <c r="K87">
        <v>67099</v>
      </c>
      <c r="L87" t="s">
        <v>30</v>
      </c>
      <c r="M87" s="1" t="d">
        <v>2017-01-16</v>
      </c>
      <c r="N87">
        <v>1</v>
      </c>
      <c r="O87">
        <v>16</v>
      </c>
      <c r="P87">
        <v>2017</v>
      </c>
      <c r="R87" t="s">
        <v>26</v>
      </c>
      <c r="S87" t="s">
        <v>31</v>
      </c>
    </row>
    <row r="88" spans="1:19" x14ac:dyDescent="0.25">
      <c r="A88" t="s">
        <v>19</v>
      </c>
      <c r="B88" t="s">
        <v>18596</v>
      </c>
      <c r="C88" t="s">
        <v>18597</v>
      </c>
      <c r="E88" t="s">
        <v>6129</v>
      </c>
      <c r="F88" t="s">
        <v>157</v>
      </c>
      <c r="G88">
        <v>17403</v>
      </c>
      <c r="H88">
        <v>39.974851999999998</v>
      </c>
      <c r="I88">
        <v>-76.723958999999994</v>
      </c>
      <c r="J88" s="1" t="d">
        <v>2018-09-10</v>
      </c>
      <c r="K88">
        <v>67118</v>
      </c>
      <c r="L88" t="s">
        <v>30</v>
      </c>
      <c r="M88" s="1" t="d">
        <v>2017-04-03</v>
      </c>
      <c r="N88">
        <v>4</v>
      </c>
      <c r="O88">
        <v>3</v>
      </c>
      <c r="P88">
        <v>2017</v>
      </c>
      <c r="Q88" t="s">
        <v>35</v>
      </c>
      <c r="R88" t="s">
        <v>26</v>
      </c>
      <c r="S88" t="s">
        <v>31</v>
      </c>
    </row>
    <row r="89" spans="1:19" x14ac:dyDescent="0.25">
      <c r="A89" t="s">
        <v>19</v>
      </c>
      <c r="B89" t="s">
        <v>18645</v>
      </c>
      <c r="C89" t="s">
        <v>18646</v>
      </c>
      <c r="E89" t="s">
        <v>16451</v>
      </c>
      <c r="F89" t="s">
        <v>170</v>
      </c>
      <c r="G89">
        <v>91350</v>
      </c>
      <c r="H89">
        <v>34.415379999999999</v>
      </c>
      <c r="I89">
        <v>-118.539259</v>
      </c>
      <c r="J89" s="1" t="d">
        <v>2018-12-11</v>
      </c>
      <c r="K89">
        <v>67196</v>
      </c>
      <c r="L89" t="s">
        <v>30</v>
      </c>
      <c r="M89" s="1" t="d">
        <v>2017-04-15</v>
      </c>
      <c r="N89">
        <v>4</v>
      </c>
      <c r="O89">
        <v>15</v>
      </c>
      <c r="P89">
        <v>2017</v>
      </c>
      <c r="Q89" t="s">
        <v>35</v>
      </c>
      <c r="R89" t="s">
        <v>26</v>
      </c>
      <c r="S89" t="s">
        <v>27</v>
      </c>
    </row>
    <row r="90" spans="1:19" x14ac:dyDescent="0.25">
      <c r="A90" t="s">
        <v>338</v>
      </c>
      <c r="B90" t="s">
        <v>16124</v>
      </c>
      <c r="C90" t="s">
        <v>18735</v>
      </c>
      <c r="D90" t="s">
        <v>18736</v>
      </c>
      <c r="E90" t="s">
        <v>226</v>
      </c>
      <c r="F90" t="s">
        <v>170</v>
      </c>
      <c r="G90">
        <v>90033</v>
      </c>
      <c r="H90">
        <v>34.056904000000003</v>
      </c>
      <c r="I90">
        <v>-118.208429</v>
      </c>
      <c r="J90" s="1" t="d">
        <v>2018-09-10</v>
      </c>
      <c r="K90">
        <v>67304</v>
      </c>
      <c r="L90" t="s">
        <v>30</v>
      </c>
      <c r="M90" s="1" t="d">
        <v>2017-06-30</v>
      </c>
      <c r="N90">
        <v>6</v>
      </c>
      <c r="O90">
        <v>30</v>
      </c>
      <c r="P90">
        <v>2017</v>
      </c>
      <c r="R90" t="s">
        <v>26</v>
      </c>
      <c r="S90" t="s">
        <v>27</v>
      </c>
    </row>
    <row r="91" spans="1:19" x14ac:dyDescent="0.25">
      <c r="A91" t="s">
        <v>312</v>
      </c>
      <c r="B91" t="s">
        <v>18934</v>
      </c>
      <c r="C91" t="s">
        <v>18935</v>
      </c>
      <c r="E91" t="s">
        <v>3475</v>
      </c>
      <c r="F91" t="s">
        <v>57</v>
      </c>
      <c r="G91">
        <v>47978</v>
      </c>
      <c r="H91">
        <v>40.931776999999997</v>
      </c>
      <c r="I91">
        <v>-87.060405000000003</v>
      </c>
      <c r="J91" s="1" t="d">
        <v>2018-11-08</v>
      </c>
      <c r="K91">
        <v>68025</v>
      </c>
      <c r="L91" t="s">
        <v>30</v>
      </c>
      <c r="M91" s="1" t="d">
        <v>2017-10-15</v>
      </c>
      <c r="N91">
        <v>10</v>
      </c>
      <c r="O91">
        <v>15</v>
      </c>
      <c r="P91">
        <v>2017</v>
      </c>
      <c r="R91" t="s">
        <v>26</v>
      </c>
      <c r="S91" t="s">
        <v>31</v>
      </c>
    </row>
    <row r="92" spans="1:19" x14ac:dyDescent="0.25">
      <c r="A92" t="s">
        <v>338</v>
      </c>
      <c r="B92" t="s">
        <v>19082</v>
      </c>
      <c r="C92" t="s">
        <v>18454</v>
      </c>
      <c r="D92" t="s">
        <v>19083</v>
      </c>
      <c r="E92" t="s">
        <v>19084</v>
      </c>
      <c r="F92" t="s">
        <v>170</v>
      </c>
      <c r="G92">
        <v>95382</v>
      </c>
      <c r="H92">
        <v>37.522472999999998</v>
      </c>
      <c r="I92">
        <v>-120.860467</v>
      </c>
      <c r="J92" s="1" t="d">
        <v>2019-02-06</v>
      </c>
      <c r="K92">
        <v>68402</v>
      </c>
      <c r="L92" t="s">
        <v>103</v>
      </c>
      <c r="M92" s="1" t="d">
        <v>2017-04-01</v>
      </c>
      <c r="N92">
        <v>4</v>
      </c>
      <c r="O92">
        <v>1</v>
      </c>
      <c r="P92">
        <v>2017</v>
      </c>
      <c r="R92" t="s">
        <v>26</v>
      </c>
      <c r="S92" t="s">
        <v>31</v>
      </c>
    </row>
    <row r="93" spans="1:19" x14ac:dyDescent="0.25">
      <c r="A93" t="s">
        <v>19</v>
      </c>
      <c r="B93" t="s">
        <v>19418</v>
      </c>
      <c r="C93" t="s">
        <v>19419</v>
      </c>
      <c r="D93" t="s">
        <v>19420</v>
      </c>
      <c r="E93" t="s">
        <v>5172</v>
      </c>
      <c r="F93" t="s">
        <v>143</v>
      </c>
      <c r="G93">
        <v>73013</v>
      </c>
      <c r="H93">
        <v>35.637994999999997</v>
      </c>
      <c r="I93">
        <v>-97.425089</v>
      </c>
      <c r="J93" s="1" t="d">
        <v>2018-09-10</v>
      </c>
      <c r="K93">
        <v>69157</v>
      </c>
      <c r="L93" t="s">
        <v>30</v>
      </c>
      <c r="M93" s="1" t="d">
        <v>2017-09-15</v>
      </c>
      <c r="N93">
        <v>9</v>
      </c>
      <c r="O93">
        <v>15</v>
      </c>
      <c r="P93">
        <v>2017</v>
      </c>
      <c r="Q93" t="s">
        <v>35</v>
      </c>
      <c r="R93" t="s">
        <v>26</v>
      </c>
      <c r="S93" t="s">
        <v>31</v>
      </c>
    </row>
    <row r="94" spans="1:19" x14ac:dyDescent="0.25">
      <c r="A94" t="s">
        <v>19</v>
      </c>
      <c r="B94" t="s">
        <v>19538</v>
      </c>
      <c r="C94" t="s">
        <v>19539</v>
      </c>
      <c r="E94" t="s">
        <v>19540</v>
      </c>
      <c r="F94" t="s">
        <v>37</v>
      </c>
      <c r="G94">
        <v>78109</v>
      </c>
      <c r="H94">
        <v>29.466760000000001</v>
      </c>
      <c r="I94">
        <v>-98.295008999999993</v>
      </c>
      <c r="J94" s="1" t="d">
        <v>2018-10-04</v>
      </c>
      <c r="K94">
        <v>69824</v>
      </c>
      <c r="L94" t="s">
        <v>30</v>
      </c>
      <c r="M94" s="1" t="d">
        <v>2017-03-22</v>
      </c>
      <c r="N94">
        <v>3</v>
      </c>
      <c r="O94">
        <v>22</v>
      </c>
      <c r="P94">
        <v>2017</v>
      </c>
      <c r="Q94" t="s">
        <v>35</v>
      </c>
      <c r="R94" t="s">
        <v>26</v>
      </c>
      <c r="S94" t="s">
        <v>31</v>
      </c>
    </row>
    <row r="95" spans="1:19" x14ac:dyDescent="0.25">
      <c r="A95" t="s">
        <v>338</v>
      </c>
      <c r="B95" t="s">
        <v>19609</v>
      </c>
      <c r="C95" t="s">
        <v>19610</v>
      </c>
      <c r="E95" t="s">
        <v>859</v>
      </c>
      <c r="F95" t="s">
        <v>170</v>
      </c>
      <c r="G95">
        <v>90232</v>
      </c>
      <c r="H95">
        <v>34.016450300000002</v>
      </c>
      <c r="I95">
        <v>-118.3819692</v>
      </c>
      <c r="J95" s="1" t="d">
        <v>2019-03-07</v>
      </c>
      <c r="K95">
        <v>69976</v>
      </c>
      <c r="L95" t="s">
        <v>71</v>
      </c>
      <c r="M95" s="1" t="d">
        <v>2017-05-30</v>
      </c>
      <c r="N95">
        <v>5</v>
      </c>
      <c r="O95">
        <v>30</v>
      </c>
      <c r="P95">
        <v>2017</v>
      </c>
      <c r="R95" t="s">
        <v>26</v>
      </c>
      <c r="S95" t="s">
        <v>31</v>
      </c>
    </row>
    <row r="96" spans="1:19" x14ac:dyDescent="0.25">
      <c r="A96" t="s">
        <v>338</v>
      </c>
      <c r="B96" t="s">
        <v>19621</v>
      </c>
      <c r="C96" t="s">
        <v>19622</v>
      </c>
      <c r="D96" t="s">
        <v>19623</v>
      </c>
      <c r="E96" t="s">
        <v>175</v>
      </c>
      <c r="F96" t="s">
        <v>170</v>
      </c>
      <c r="G96">
        <v>93721</v>
      </c>
      <c r="H96">
        <v>36.760840000000002</v>
      </c>
      <c r="I96">
        <v>-119.82671499999999</v>
      </c>
      <c r="J96" s="1" t="d">
        <v>2018-08-07</v>
      </c>
      <c r="K96">
        <v>69987</v>
      </c>
      <c r="L96" t="s">
        <v>30</v>
      </c>
      <c r="M96" s="1" t="d">
        <v>2017-07-24</v>
      </c>
      <c r="N96">
        <v>7</v>
      </c>
      <c r="O96">
        <v>24</v>
      </c>
      <c r="P96">
        <v>2017</v>
      </c>
      <c r="R96" t="s">
        <v>26</v>
      </c>
      <c r="S96" t="s">
        <v>27</v>
      </c>
    </row>
    <row r="97" spans="1:19" x14ac:dyDescent="0.25">
      <c r="A97" t="s">
        <v>338</v>
      </c>
      <c r="B97" t="s">
        <v>19657</v>
      </c>
      <c r="C97" t="s">
        <v>19658</v>
      </c>
      <c r="D97" t="s">
        <v>19659</v>
      </c>
      <c r="E97" t="s">
        <v>5346</v>
      </c>
      <c r="F97" t="s">
        <v>170</v>
      </c>
      <c r="G97">
        <v>92685</v>
      </c>
      <c r="H97">
        <v>33.817816999999998</v>
      </c>
      <c r="I97">
        <v>-117.8634</v>
      </c>
      <c r="J97" s="1" t="d">
        <v>2018-08-07</v>
      </c>
      <c r="K97">
        <v>70024</v>
      </c>
      <c r="L97" t="s">
        <v>30</v>
      </c>
      <c r="M97" s="1" t="d">
        <v>2017-12-01</v>
      </c>
      <c r="N97">
        <v>12</v>
      </c>
      <c r="O97">
        <v>1</v>
      </c>
      <c r="P97">
        <v>2017</v>
      </c>
      <c r="R97" t="s">
        <v>26</v>
      </c>
      <c r="S97" t="s">
        <v>27</v>
      </c>
    </row>
    <row r="98" spans="1:19" x14ac:dyDescent="0.25">
      <c r="A98" t="s">
        <v>19</v>
      </c>
      <c r="B98" t="s">
        <v>19700</v>
      </c>
      <c r="C98" t="s">
        <v>19701</v>
      </c>
      <c r="D98" t="s">
        <v>19702</v>
      </c>
      <c r="E98" t="s">
        <v>13389</v>
      </c>
      <c r="F98" t="s">
        <v>42</v>
      </c>
      <c r="G98">
        <v>1608</v>
      </c>
      <c r="H98">
        <v>42.251305000000002</v>
      </c>
      <c r="I98">
        <v>-71.805502000000004</v>
      </c>
      <c r="J98" s="1" t="d">
        <v>2018-12-11</v>
      </c>
      <c r="K98">
        <v>70126</v>
      </c>
      <c r="L98" t="s">
        <v>30</v>
      </c>
      <c r="M98" s="1" t="d">
        <v>2017-09-20</v>
      </c>
      <c r="N98">
        <v>9</v>
      </c>
      <c r="O98">
        <v>20</v>
      </c>
      <c r="P98">
        <v>2017</v>
      </c>
      <c r="Q98" t="s">
        <v>35</v>
      </c>
      <c r="R98" t="s">
        <v>26</v>
      </c>
      <c r="S98" t="s">
        <v>31</v>
      </c>
    </row>
    <row r="99" spans="1:19" x14ac:dyDescent="0.25">
      <c r="A99" t="s">
        <v>504</v>
      </c>
      <c r="B99" t="s">
        <v>653</v>
      </c>
      <c r="C99" t="s">
        <v>19705</v>
      </c>
      <c r="E99" t="s">
        <v>945</v>
      </c>
      <c r="F99" t="s">
        <v>23</v>
      </c>
      <c r="G99">
        <v>36203</v>
      </c>
      <c r="H99">
        <v>33.605352000000003</v>
      </c>
      <c r="I99">
        <v>-85.849576999999996</v>
      </c>
      <c r="J99" s="1" t="d">
        <v>2019-02-06</v>
      </c>
      <c r="K99">
        <v>70172</v>
      </c>
      <c r="L99" t="s">
        <v>103</v>
      </c>
      <c r="M99" s="1" t="d">
        <v>2017-12-07</v>
      </c>
      <c r="N99">
        <v>12</v>
      </c>
      <c r="O99">
        <v>7</v>
      </c>
      <c r="P99">
        <v>2017</v>
      </c>
      <c r="R99" t="s">
        <v>26</v>
      </c>
      <c r="S99" t="s">
        <v>31</v>
      </c>
    </row>
    <row r="100" spans="1:19" x14ac:dyDescent="0.25">
      <c r="A100" t="s">
        <v>504</v>
      </c>
      <c r="B100" t="s">
        <v>653</v>
      </c>
      <c r="C100" t="s">
        <v>19706</v>
      </c>
      <c r="E100" t="s">
        <v>722</v>
      </c>
      <c r="F100" t="s">
        <v>75</v>
      </c>
      <c r="G100">
        <v>87112</v>
      </c>
      <c r="H100">
        <v>35.102119000000002</v>
      </c>
      <c r="I100">
        <v>-106.533429</v>
      </c>
      <c r="J100" s="1" t="d">
        <v>2018-10-04</v>
      </c>
      <c r="K100">
        <v>70212</v>
      </c>
      <c r="L100" t="s">
        <v>30</v>
      </c>
      <c r="M100" s="1" t="d">
        <v>2017-09-22</v>
      </c>
      <c r="N100">
        <v>9</v>
      </c>
      <c r="O100">
        <v>22</v>
      </c>
      <c r="P100">
        <v>2017</v>
      </c>
      <c r="R100" t="s">
        <v>26</v>
      </c>
      <c r="S100" t="s">
        <v>31</v>
      </c>
    </row>
    <row r="101" spans="1:19" x14ac:dyDescent="0.25">
      <c r="A101" t="s">
        <v>19</v>
      </c>
      <c r="B101" t="s">
        <v>19827</v>
      </c>
      <c r="C101" t="s">
        <v>19828</v>
      </c>
      <c r="E101" t="s">
        <v>3403</v>
      </c>
      <c r="F101" t="s">
        <v>513</v>
      </c>
      <c r="G101">
        <v>53216</v>
      </c>
      <c r="H101">
        <v>43.09717947</v>
      </c>
      <c r="I101">
        <v>-87.951142430000004</v>
      </c>
      <c r="J101" s="1" t="d">
        <v>2018-11-08</v>
      </c>
      <c r="K101">
        <v>70560</v>
      </c>
      <c r="L101" t="s">
        <v>30</v>
      </c>
      <c r="M101" s="1" t="d">
        <v>2017-01-24</v>
      </c>
      <c r="N101">
        <v>1</v>
      </c>
      <c r="O101">
        <v>24</v>
      </c>
      <c r="P101">
        <v>2017</v>
      </c>
      <c r="Q101" t="s">
        <v>35</v>
      </c>
      <c r="R101" t="s">
        <v>26</v>
      </c>
      <c r="S101" t="s">
        <v>31</v>
      </c>
    </row>
    <row r="102" spans="1:19" x14ac:dyDescent="0.25">
      <c r="A102" t="s">
        <v>312</v>
      </c>
      <c r="B102" t="s">
        <v>2381</v>
      </c>
      <c r="C102" t="s">
        <v>19985</v>
      </c>
      <c r="E102" t="s">
        <v>5493</v>
      </c>
      <c r="F102" t="s">
        <v>202</v>
      </c>
      <c r="G102">
        <v>33309</v>
      </c>
      <c r="H102">
        <v>26.187290999999998</v>
      </c>
      <c r="I102">
        <v>-80.155507999999998</v>
      </c>
      <c r="J102" s="1" t="d">
        <v>2018-08-07</v>
      </c>
      <c r="K102">
        <v>70891</v>
      </c>
      <c r="L102" t="s">
        <v>30</v>
      </c>
      <c r="M102" s="1" t="d">
        <v>2017-10-15</v>
      </c>
      <c r="N102">
        <v>10</v>
      </c>
      <c r="O102">
        <v>15</v>
      </c>
      <c r="P102">
        <v>2017</v>
      </c>
      <c r="R102" t="s">
        <v>26</v>
      </c>
      <c r="S102" t="s">
        <v>31</v>
      </c>
    </row>
    <row r="103" spans="1:19" x14ac:dyDescent="0.25">
      <c r="A103" t="s">
        <v>338</v>
      </c>
      <c r="B103" t="s">
        <v>20014</v>
      </c>
      <c r="C103" t="s">
        <v>20015</v>
      </c>
      <c r="E103" t="s">
        <v>20016</v>
      </c>
      <c r="F103" t="s">
        <v>88</v>
      </c>
      <c r="G103">
        <v>64779</v>
      </c>
      <c r="H103">
        <v>38.096268899999998</v>
      </c>
      <c r="I103">
        <v>-94.357961299999999</v>
      </c>
      <c r="J103" s="1" t="d">
        <v>2019-01-10</v>
      </c>
      <c r="K103">
        <v>71073</v>
      </c>
      <c r="L103" t="s">
        <v>30</v>
      </c>
      <c r="M103" s="1" t="d">
        <v>2017-12-15</v>
      </c>
      <c r="N103">
        <v>12</v>
      </c>
      <c r="O103">
        <v>15</v>
      </c>
      <c r="P103">
        <v>2017</v>
      </c>
      <c r="R103" t="s">
        <v>26</v>
      </c>
      <c r="S103" t="s">
        <v>31</v>
      </c>
    </row>
    <row r="104" spans="1:19" x14ac:dyDescent="0.25">
      <c r="A104" t="s">
        <v>338</v>
      </c>
      <c r="B104" t="s">
        <v>20118</v>
      </c>
      <c r="C104" t="s">
        <v>20119</v>
      </c>
      <c r="D104" t="s">
        <v>20120</v>
      </c>
      <c r="E104" t="s">
        <v>189</v>
      </c>
      <c r="F104" t="s">
        <v>170</v>
      </c>
      <c r="G104">
        <v>95206</v>
      </c>
      <c r="H104">
        <v>37.941191000000003</v>
      </c>
      <c r="I104">
        <v>-121.25738200000001</v>
      </c>
      <c r="J104" s="1" t="d">
        <v>2018-08-07</v>
      </c>
      <c r="K104">
        <v>71446</v>
      </c>
      <c r="L104" t="s">
        <v>30</v>
      </c>
      <c r="M104" s="1" t="d">
        <v>2017-07-24</v>
      </c>
      <c r="N104">
        <v>7</v>
      </c>
      <c r="O104">
        <v>24</v>
      </c>
      <c r="P104">
        <v>2017</v>
      </c>
      <c r="R104" t="s">
        <v>26</v>
      </c>
      <c r="S104" t="s">
        <v>27</v>
      </c>
    </row>
    <row r="105" spans="1:19" x14ac:dyDescent="0.25">
      <c r="A105" t="s">
        <v>504</v>
      </c>
      <c r="B105" t="s">
        <v>20125</v>
      </c>
      <c r="C105" t="s">
        <v>20126</v>
      </c>
      <c r="E105" t="s">
        <v>20127</v>
      </c>
      <c r="F105" t="s">
        <v>269</v>
      </c>
      <c r="G105">
        <v>23129</v>
      </c>
      <c r="H105">
        <v>37.701853</v>
      </c>
      <c r="I105">
        <v>-77.768634000000006</v>
      </c>
      <c r="J105" s="1" t="d">
        <v>2018-04-03</v>
      </c>
      <c r="K105">
        <v>71483</v>
      </c>
      <c r="L105" t="s">
        <v>30</v>
      </c>
      <c r="M105" s="1" t="d">
        <v>2017-06-30</v>
      </c>
      <c r="N105">
        <v>6</v>
      </c>
      <c r="O105">
        <v>30</v>
      </c>
      <c r="P105">
        <v>2017</v>
      </c>
      <c r="R105" t="s">
        <v>26</v>
      </c>
      <c r="S105" t="s">
        <v>31</v>
      </c>
    </row>
    <row r="106" spans="1:19" x14ac:dyDescent="0.25">
      <c r="A106" t="s">
        <v>19</v>
      </c>
      <c r="B106" t="s">
        <v>8319</v>
      </c>
      <c r="C106" t="s">
        <v>8320</v>
      </c>
      <c r="E106" t="s">
        <v>66</v>
      </c>
      <c r="F106" t="s">
        <v>67</v>
      </c>
      <c r="G106">
        <v>6114</v>
      </c>
      <c r="H106">
        <v>41.741746999999997</v>
      </c>
      <c r="I106">
        <v>-72.659203000000005</v>
      </c>
      <c r="J106" s="1" t="d">
        <v>2018-04-03</v>
      </c>
      <c r="K106">
        <v>71804</v>
      </c>
      <c r="L106" t="s">
        <v>8321</v>
      </c>
      <c r="M106" s="1" t="d">
        <v>2017-03-13</v>
      </c>
      <c r="N106">
        <v>3</v>
      </c>
      <c r="O106">
        <v>13</v>
      </c>
      <c r="P106">
        <v>2017</v>
      </c>
      <c r="Q106" t="s">
        <v>35</v>
      </c>
      <c r="R106" t="s">
        <v>26</v>
      </c>
      <c r="S106" t="s">
        <v>27</v>
      </c>
    </row>
    <row r="107" spans="1:19" x14ac:dyDescent="0.25">
      <c r="A107" t="s">
        <v>19</v>
      </c>
      <c r="B107" t="s">
        <v>20281</v>
      </c>
      <c r="C107" t="s">
        <v>20282</v>
      </c>
      <c r="E107" t="s">
        <v>12000</v>
      </c>
      <c r="F107" t="s">
        <v>503</v>
      </c>
      <c r="G107">
        <v>58852</v>
      </c>
      <c r="H107">
        <v>48.398117999999997</v>
      </c>
      <c r="I107">
        <v>-102.922873</v>
      </c>
      <c r="J107" s="1" t="d">
        <v>2018-08-07</v>
      </c>
      <c r="K107">
        <v>71827</v>
      </c>
      <c r="L107" t="s">
        <v>30</v>
      </c>
      <c r="M107" s="1" t="d">
        <v>2017-01-06</v>
      </c>
      <c r="N107">
        <v>1</v>
      </c>
      <c r="O107">
        <v>6</v>
      </c>
      <c r="P107">
        <v>2017</v>
      </c>
      <c r="Q107" t="s">
        <v>35</v>
      </c>
      <c r="R107" t="s">
        <v>26</v>
      </c>
      <c r="S107" t="s">
        <v>27</v>
      </c>
    </row>
    <row r="108" spans="1:19" x14ac:dyDescent="0.25">
      <c r="A108" t="s">
        <v>338</v>
      </c>
      <c r="B108" t="s">
        <v>20290</v>
      </c>
      <c r="C108" t="s">
        <v>20298</v>
      </c>
      <c r="D108" t="s">
        <v>20299</v>
      </c>
      <c r="E108" t="s">
        <v>4826</v>
      </c>
      <c r="F108" t="s">
        <v>170</v>
      </c>
      <c r="G108">
        <v>95742</v>
      </c>
      <c r="H108">
        <v>38.587083999999997</v>
      </c>
      <c r="I108">
        <v>-121.261844</v>
      </c>
      <c r="J108" s="1" t="d">
        <v>2018-08-07</v>
      </c>
      <c r="K108">
        <v>71876</v>
      </c>
      <c r="L108" t="s">
        <v>30</v>
      </c>
      <c r="M108" s="1" t="d">
        <v>2017-07-24</v>
      </c>
      <c r="N108">
        <v>7</v>
      </c>
      <c r="O108">
        <v>24</v>
      </c>
      <c r="P108">
        <v>2017</v>
      </c>
      <c r="R108" t="s">
        <v>26</v>
      </c>
      <c r="S108" t="s">
        <v>27</v>
      </c>
    </row>
    <row r="109" spans="1:19" x14ac:dyDescent="0.25">
      <c r="A109" t="s">
        <v>338</v>
      </c>
      <c r="B109" t="s">
        <v>20342</v>
      </c>
      <c r="C109" t="s">
        <v>20349</v>
      </c>
      <c r="E109" t="s">
        <v>7062</v>
      </c>
      <c r="F109" t="s">
        <v>170</v>
      </c>
      <c r="G109">
        <v>94577</v>
      </c>
      <c r="H109">
        <v>37.707917999999999</v>
      </c>
      <c r="I109">
        <v>-122.172787</v>
      </c>
      <c r="J109" s="1" t="d">
        <v>2018-08-07</v>
      </c>
      <c r="K109">
        <v>71906</v>
      </c>
      <c r="L109" t="s">
        <v>30</v>
      </c>
      <c r="M109" s="1" t="d">
        <v>2017-12-04</v>
      </c>
      <c r="N109">
        <v>12</v>
      </c>
      <c r="O109">
        <v>4</v>
      </c>
      <c r="P109">
        <v>2017</v>
      </c>
      <c r="R109" t="s">
        <v>26</v>
      </c>
      <c r="S109" t="s">
        <v>27</v>
      </c>
    </row>
    <row r="110" spans="1:19" x14ac:dyDescent="0.25">
      <c r="A110" t="s">
        <v>338</v>
      </c>
      <c r="B110" t="s">
        <v>20342</v>
      </c>
      <c r="C110" t="s">
        <v>20350</v>
      </c>
      <c r="E110" t="s">
        <v>178</v>
      </c>
      <c r="F110" t="s">
        <v>170</v>
      </c>
      <c r="G110">
        <v>94134</v>
      </c>
      <c r="H110">
        <v>37.733449999999998</v>
      </c>
      <c r="I110">
        <v>-122.40988299999999</v>
      </c>
      <c r="J110" s="1" t="d">
        <v>2018-08-07</v>
      </c>
      <c r="K110">
        <v>71907</v>
      </c>
      <c r="L110" t="s">
        <v>30</v>
      </c>
      <c r="M110" s="1" t="d">
        <v>2017-12-04</v>
      </c>
      <c r="N110">
        <v>12</v>
      </c>
      <c r="O110">
        <v>4</v>
      </c>
      <c r="P110">
        <v>2017</v>
      </c>
      <c r="R110" t="s">
        <v>26</v>
      </c>
      <c r="S110" t="s">
        <v>27</v>
      </c>
    </row>
    <row r="111" spans="1:19" x14ac:dyDescent="0.25">
      <c r="A111" t="s">
        <v>338</v>
      </c>
      <c r="B111" t="s">
        <v>20342</v>
      </c>
      <c r="C111" t="s">
        <v>20351</v>
      </c>
      <c r="E111" t="s">
        <v>188</v>
      </c>
      <c r="F111" t="s">
        <v>170</v>
      </c>
      <c r="G111">
        <v>95138</v>
      </c>
      <c r="H111">
        <v>37.239249000000001</v>
      </c>
      <c r="I111">
        <v>-121.774961</v>
      </c>
      <c r="J111" s="1" t="d">
        <v>2018-08-07</v>
      </c>
      <c r="K111">
        <v>71908</v>
      </c>
      <c r="L111" t="s">
        <v>30</v>
      </c>
      <c r="M111" s="1" t="d">
        <v>2017-12-04</v>
      </c>
      <c r="N111">
        <v>12</v>
      </c>
      <c r="O111">
        <v>4</v>
      </c>
      <c r="P111">
        <v>2017</v>
      </c>
      <c r="R111" t="s">
        <v>26</v>
      </c>
      <c r="S111" t="s">
        <v>27</v>
      </c>
    </row>
    <row r="112" spans="1:19" x14ac:dyDescent="0.25">
      <c r="A112" t="s">
        <v>338</v>
      </c>
      <c r="B112" t="s">
        <v>20342</v>
      </c>
      <c r="C112" t="s">
        <v>20353</v>
      </c>
      <c r="E112" t="s">
        <v>1124</v>
      </c>
      <c r="F112" t="s">
        <v>170</v>
      </c>
      <c r="G112">
        <v>94607</v>
      </c>
      <c r="H112">
        <v>37.822555000000001</v>
      </c>
      <c r="I112">
        <v>-122.310033</v>
      </c>
      <c r="J112" s="1" t="d">
        <v>2018-08-07</v>
      </c>
      <c r="K112">
        <v>71910</v>
      </c>
      <c r="L112" t="s">
        <v>30</v>
      </c>
      <c r="M112" s="1" t="d">
        <v>2017-07-24</v>
      </c>
      <c r="N112">
        <v>7</v>
      </c>
      <c r="O112">
        <v>24</v>
      </c>
      <c r="P112">
        <v>2017</v>
      </c>
      <c r="R112" t="s">
        <v>26</v>
      </c>
      <c r="S112" t="s">
        <v>27</v>
      </c>
    </row>
    <row r="113" spans="1:19" x14ac:dyDescent="0.25">
      <c r="A113" t="s">
        <v>968</v>
      </c>
      <c r="B113" t="s">
        <v>10485</v>
      </c>
      <c r="C113" t="s">
        <v>10486</v>
      </c>
      <c r="E113" t="s">
        <v>304</v>
      </c>
      <c r="F113" t="s">
        <v>170</v>
      </c>
      <c r="G113">
        <v>91761</v>
      </c>
      <c r="H113">
        <v>34.063139</v>
      </c>
      <c r="I113">
        <v>-117.61148</v>
      </c>
      <c r="J113" s="1" t="d">
        <v>2019-01-10</v>
      </c>
      <c r="K113">
        <v>71933</v>
      </c>
      <c r="L113" t="s">
        <v>10487</v>
      </c>
      <c r="M113" s="1" t="d">
        <v>2017-03-15</v>
      </c>
      <c r="N113">
        <v>3</v>
      </c>
      <c r="O113">
        <v>15</v>
      </c>
      <c r="P113">
        <v>2017</v>
      </c>
      <c r="R113" t="s">
        <v>26</v>
      </c>
      <c r="S113" t="s">
        <v>31</v>
      </c>
    </row>
    <row r="114" spans="1:19" x14ac:dyDescent="0.25">
      <c r="A114" t="s">
        <v>338</v>
      </c>
      <c r="B114" t="s">
        <v>19657</v>
      </c>
      <c r="C114" t="s">
        <v>20371</v>
      </c>
      <c r="D114" t="s">
        <v>20372</v>
      </c>
      <c r="E114" t="s">
        <v>249</v>
      </c>
      <c r="F114" t="s">
        <v>170</v>
      </c>
      <c r="G114">
        <v>92618</v>
      </c>
      <c r="H114">
        <v>33.676904</v>
      </c>
      <c r="I114">
        <v>-117.756412</v>
      </c>
      <c r="J114" s="1" t="d">
        <v>2018-08-07</v>
      </c>
      <c r="K114">
        <v>72024</v>
      </c>
      <c r="L114" t="s">
        <v>30</v>
      </c>
      <c r="M114" s="1" t="d">
        <v>2017-02-15</v>
      </c>
      <c r="N114">
        <v>2</v>
      </c>
      <c r="O114">
        <v>15</v>
      </c>
      <c r="P114">
        <v>2017</v>
      </c>
      <c r="R114" t="s">
        <v>26</v>
      </c>
      <c r="S114" t="s">
        <v>27</v>
      </c>
    </row>
    <row r="115" spans="1:19" x14ac:dyDescent="0.25">
      <c r="A115" t="s">
        <v>19</v>
      </c>
      <c r="B115" t="s">
        <v>12689</v>
      </c>
      <c r="C115" t="s">
        <v>20555</v>
      </c>
      <c r="E115" t="s">
        <v>1851</v>
      </c>
      <c r="F115" t="s">
        <v>29</v>
      </c>
      <c r="G115">
        <v>30907</v>
      </c>
      <c r="H115">
        <v>33.497956000000002</v>
      </c>
      <c r="I115">
        <v>-82.089662000000004</v>
      </c>
      <c r="J115" s="1" t="d">
        <v>2018-05-03</v>
      </c>
      <c r="K115">
        <v>72596</v>
      </c>
      <c r="L115" t="s">
        <v>30</v>
      </c>
      <c r="M115" s="1" t="d">
        <v>2017-11-06</v>
      </c>
      <c r="N115">
        <v>11</v>
      </c>
      <c r="O115">
        <v>6</v>
      </c>
      <c r="P115">
        <v>2017</v>
      </c>
      <c r="Q115" t="s">
        <v>35</v>
      </c>
      <c r="R115" t="s">
        <v>26</v>
      </c>
      <c r="S115" t="s">
        <v>31</v>
      </c>
    </row>
    <row r="116" spans="1:19" x14ac:dyDescent="0.25">
      <c r="A116" t="s">
        <v>19</v>
      </c>
      <c r="B116" t="s">
        <v>34</v>
      </c>
      <c r="C116" t="s">
        <v>21208</v>
      </c>
      <c r="E116" t="s">
        <v>1504</v>
      </c>
      <c r="F116" t="s">
        <v>37</v>
      </c>
      <c r="G116">
        <v>79118</v>
      </c>
      <c r="H116">
        <v>35.191581999999997</v>
      </c>
      <c r="I116">
        <v>-101.748347</v>
      </c>
      <c r="J116" s="1" t="d">
        <v>2018-05-03</v>
      </c>
      <c r="K116">
        <v>74872</v>
      </c>
      <c r="L116" t="s">
        <v>30</v>
      </c>
      <c r="M116" s="1" t="d">
        <v>2017-04-19</v>
      </c>
      <c r="N116">
        <v>4</v>
      </c>
      <c r="O116">
        <v>19</v>
      </c>
      <c r="P116">
        <v>2017</v>
      </c>
      <c r="Q116" t="s">
        <v>35</v>
      </c>
      <c r="R116" t="s">
        <v>26</v>
      </c>
      <c r="S116" t="s">
        <v>27</v>
      </c>
    </row>
    <row r="117" spans="1:19" x14ac:dyDescent="0.25">
      <c r="A117" t="s">
        <v>19</v>
      </c>
      <c r="B117" t="s">
        <v>34</v>
      </c>
      <c r="C117" t="s">
        <v>21209</v>
      </c>
      <c r="E117" t="s">
        <v>6794</v>
      </c>
      <c r="F117" t="s">
        <v>280</v>
      </c>
      <c r="G117">
        <v>37416</v>
      </c>
      <c r="H117">
        <v>35.071592000000003</v>
      </c>
      <c r="I117">
        <v>-85.186674999999994</v>
      </c>
      <c r="J117" s="1" t="d">
        <v>2018-05-03</v>
      </c>
      <c r="K117">
        <v>74873</v>
      </c>
      <c r="L117" t="s">
        <v>30</v>
      </c>
      <c r="M117" s="1" t="d">
        <v>2017-04-19</v>
      </c>
      <c r="N117">
        <v>4</v>
      </c>
      <c r="O117">
        <v>19</v>
      </c>
      <c r="P117">
        <v>2017</v>
      </c>
      <c r="Q117" t="s">
        <v>35</v>
      </c>
      <c r="R117" t="s">
        <v>26</v>
      </c>
      <c r="S117" t="s">
        <v>27</v>
      </c>
    </row>
    <row r="118" spans="1:19" x14ac:dyDescent="0.25">
      <c r="A118" t="s">
        <v>19</v>
      </c>
      <c r="B118" t="s">
        <v>34</v>
      </c>
      <c r="C118" t="s">
        <v>21212</v>
      </c>
      <c r="E118" t="s">
        <v>256</v>
      </c>
      <c r="F118" t="s">
        <v>37</v>
      </c>
      <c r="G118">
        <v>79906</v>
      </c>
      <c r="H118">
        <v>31.816561</v>
      </c>
      <c r="I118">
        <v>-106.39514699999999</v>
      </c>
      <c r="J118" s="1" t="d">
        <v>2018-05-03</v>
      </c>
      <c r="K118">
        <v>74875</v>
      </c>
      <c r="L118" t="s">
        <v>30</v>
      </c>
      <c r="M118" s="1" t="d">
        <v>2017-04-19</v>
      </c>
      <c r="N118">
        <v>4</v>
      </c>
      <c r="O118">
        <v>19</v>
      </c>
      <c r="P118">
        <v>2017</v>
      </c>
      <c r="Q118" t="s">
        <v>35</v>
      </c>
      <c r="R118" t="s">
        <v>26</v>
      </c>
      <c r="S118" t="s">
        <v>27</v>
      </c>
    </row>
    <row r="119" spans="1:19" x14ac:dyDescent="0.25">
      <c r="A119" t="s">
        <v>19</v>
      </c>
      <c r="B119" t="s">
        <v>34</v>
      </c>
      <c r="C119" t="s">
        <v>21216</v>
      </c>
      <c r="E119" t="s">
        <v>21217</v>
      </c>
      <c r="F119" t="s">
        <v>264</v>
      </c>
      <c r="G119">
        <v>89434</v>
      </c>
      <c r="H119">
        <v>39.533434</v>
      </c>
      <c r="I119">
        <v>-119.707201</v>
      </c>
      <c r="J119" s="1" t="d">
        <v>2018-05-03</v>
      </c>
      <c r="K119">
        <v>74879</v>
      </c>
      <c r="L119" t="s">
        <v>30</v>
      </c>
      <c r="M119" s="1" t="d">
        <v>2017-02-08</v>
      </c>
      <c r="N119">
        <v>2</v>
      </c>
      <c r="O119">
        <v>8</v>
      </c>
      <c r="P119">
        <v>2017</v>
      </c>
      <c r="Q119" t="s">
        <v>35</v>
      </c>
      <c r="R119" t="s">
        <v>26</v>
      </c>
      <c r="S119" t="s">
        <v>27</v>
      </c>
    </row>
    <row r="120" spans="1:19" x14ac:dyDescent="0.25">
      <c r="A120" t="s">
        <v>19</v>
      </c>
      <c r="B120" t="s">
        <v>34</v>
      </c>
      <c r="C120" t="s">
        <v>21221</v>
      </c>
      <c r="E120" t="s">
        <v>2537</v>
      </c>
      <c r="F120" t="s">
        <v>37</v>
      </c>
      <c r="G120">
        <v>78244</v>
      </c>
      <c r="H120">
        <v>29.484857000000002</v>
      </c>
      <c r="I120">
        <v>-98.365262000000001</v>
      </c>
      <c r="J120" s="1" t="d">
        <v>2018-05-03</v>
      </c>
      <c r="K120">
        <v>74883</v>
      </c>
      <c r="L120" t="s">
        <v>30</v>
      </c>
      <c r="M120" s="1" t="d">
        <v>2017-04-19</v>
      </c>
      <c r="N120">
        <v>4</v>
      </c>
      <c r="O120">
        <v>19</v>
      </c>
      <c r="P120">
        <v>2017</v>
      </c>
      <c r="Q120" t="s">
        <v>35</v>
      </c>
      <c r="R120" t="s">
        <v>26</v>
      </c>
      <c r="S120" t="s">
        <v>27</v>
      </c>
    </row>
    <row r="121" spans="1:19" x14ac:dyDescent="0.25">
      <c r="A121" t="s">
        <v>338</v>
      </c>
      <c r="B121" t="s">
        <v>21360</v>
      </c>
      <c r="C121" t="s">
        <v>21361</v>
      </c>
      <c r="D121" t="s">
        <v>21362</v>
      </c>
      <c r="E121" t="s">
        <v>213</v>
      </c>
      <c r="F121" t="s">
        <v>170</v>
      </c>
      <c r="G121">
        <v>91911</v>
      </c>
      <c r="H121">
        <v>32.593786000000001</v>
      </c>
      <c r="I121">
        <v>-117.03054400000001</v>
      </c>
      <c r="J121" s="1" t="d">
        <v>2019-02-06</v>
      </c>
      <c r="K121">
        <v>75472</v>
      </c>
      <c r="L121" t="s">
        <v>103</v>
      </c>
      <c r="M121" s="1" t="d">
        <v>2017-04-28</v>
      </c>
      <c r="N121">
        <v>4</v>
      </c>
      <c r="O121">
        <v>28</v>
      </c>
      <c r="P121">
        <v>2017</v>
      </c>
      <c r="R121" t="s">
        <v>26</v>
      </c>
      <c r="S121" t="s">
        <v>27</v>
      </c>
    </row>
    <row r="122" spans="1:19" x14ac:dyDescent="0.25">
      <c r="A122" t="s">
        <v>19</v>
      </c>
      <c r="B122" t="s">
        <v>6373</v>
      </c>
      <c r="C122" t="s">
        <v>21501</v>
      </c>
      <c r="D122" t="s">
        <v>21502</v>
      </c>
      <c r="E122" t="s">
        <v>19777</v>
      </c>
      <c r="F122" t="s">
        <v>48</v>
      </c>
      <c r="G122">
        <v>13088</v>
      </c>
      <c r="H122">
        <v>43.120271000000002</v>
      </c>
      <c r="I122">
        <v>-76.220444000000001</v>
      </c>
      <c r="J122" s="1" t="d">
        <v>2019-03-07</v>
      </c>
      <c r="K122">
        <v>75845</v>
      </c>
      <c r="L122" t="s">
        <v>71</v>
      </c>
      <c r="M122" s="1" t="d">
        <v>2017-07-03</v>
      </c>
      <c r="N122">
        <v>7</v>
      </c>
      <c r="O122">
        <v>3</v>
      </c>
      <c r="P122">
        <v>2017</v>
      </c>
      <c r="Q122" t="s">
        <v>35</v>
      </c>
      <c r="R122" t="s">
        <v>26</v>
      </c>
      <c r="S122" t="s">
        <v>31</v>
      </c>
    </row>
    <row r="123" spans="1:19" x14ac:dyDescent="0.25">
      <c r="A123" t="s">
        <v>19</v>
      </c>
      <c r="B123" t="s">
        <v>6373</v>
      </c>
      <c r="C123" t="s">
        <v>21503</v>
      </c>
      <c r="E123" t="s">
        <v>4675</v>
      </c>
      <c r="F123" t="s">
        <v>280</v>
      </c>
      <c r="G123">
        <v>37334</v>
      </c>
      <c r="H123">
        <v>35.165627999999998</v>
      </c>
      <c r="I123">
        <v>-86.535067999999995</v>
      </c>
      <c r="J123" s="1" t="d">
        <v>2019-03-07</v>
      </c>
      <c r="K123">
        <v>75846</v>
      </c>
      <c r="L123" t="s">
        <v>71</v>
      </c>
      <c r="M123" s="1" t="d">
        <v>2017-01-15</v>
      </c>
      <c r="N123">
        <v>1</v>
      </c>
      <c r="O123">
        <v>15</v>
      </c>
      <c r="P123">
        <v>2017</v>
      </c>
      <c r="Q123" t="s">
        <v>35</v>
      </c>
      <c r="R123" t="s">
        <v>26</v>
      </c>
      <c r="S123" t="s">
        <v>31</v>
      </c>
    </row>
    <row r="124" spans="1:19" x14ac:dyDescent="0.25">
      <c r="A124" t="s">
        <v>338</v>
      </c>
      <c r="B124" t="s">
        <v>18740</v>
      </c>
      <c r="C124" t="s">
        <v>21693</v>
      </c>
      <c r="D124" t="s">
        <v>8156</v>
      </c>
      <c r="E124" t="s">
        <v>2809</v>
      </c>
      <c r="F124" t="s">
        <v>170</v>
      </c>
      <c r="G124">
        <v>91766</v>
      </c>
      <c r="H124">
        <v>34.052737</v>
      </c>
      <c r="I124">
        <v>-117.753867</v>
      </c>
      <c r="J124" s="1" t="d">
        <v>2018-09-10</v>
      </c>
      <c r="K124">
        <v>76724</v>
      </c>
      <c r="L124" t="s">
        <v>30</v>
      </c>
      <c r="M124" s="1" t="d">
        <v>2017-03-30</v>
      </c>
      <c r="N124">
        <v>3</v>
      </c>
      <c r="O124">
        <v>30</v>
      </c>
      <c r="P124">
        <v>2017</v>
      </c>
      <c r="R124" t="s">
        <v>26</v>
      </c>
      <c r="S124" t="s">
        <v>27</v>
      </c>
    </row>
    <row r="125" spans="1:19" x14ac:dyDescent="0.25">
      <c r="A125" t="s">
        <v>338</v>
      </c>
      <c r="B125" t="s">
        <v>21694</v>
      </c>
      <c r="C125" t="s">
        <v>21695</v>
      </c>
      <c r="D125" t="s">
        <v>21696</v>
      </c>
      <c r="E125" t="s">
        <v>226</v>
      </c>
      <c r="F125" t="s">
        <v>170</v>
      </c>
      <c r="G125">
        <v>90063</v>
      </c>
      <c r="H125">
        <v>34.054045000000002</v>
      </c>
      <c r="I125">
        <v>-118.17265500000001</v>
      </c>
      <c r="J125" s="1" t="d">
        <v>2018-09-10</v>
      </c>
      <c r="K125">
        <v>76725</v>
      </c>
      <c r="L125" t="s">
        <v>30</v>
      </c>
      <c r="M125" s="1" t="d">
        <v>2017-11-30</v>
      </c>
      <c r="N125">
        <v>11</v>
      </c>
      <c r="O125">
        <v>30</v>
      </c>
      <c r="P125">
        <v>2017</v>
      </c>
      <c r="R125" t="s">
        <v>26</v>
      </c>
      <c r="S125" t="s">
        <v>27</v>
      </c>
    </row>
    <row r="126" spans="1:19" x14ac:dyDescent="0.25">
      <c r="A126" t="s">
        <v>338</v>
      </c>
      <c r="B126" t="s">
        <v>21878</v>
      </c>
      <c r="C126" t="s">
        <v>21879</v>
      </c>
      <c r="E126" t="s">
        <v>3403</v>
      </c>
      <c r="F126" t="s">
        <v>513</v>
      </c>
      <c r="G126">
        <v>53207</v>
      </c>
      <c r="H126">
        <v>42.993999000000002</v>
      </c>
      <c r="I126">
        <v>-87.917766</v>
      </c>
      <c r="J126" s="1" t="d">
        <v>2018-12-11</v>
      </c>
      <c r="K126">
        <v>77482</v>
      </c>
      <c r="L126" t="s">
        <v>30</v>
      </c>
      <c r="M126" s="1" t="d">
        <v>2017-03-01</v>
      </c>
      <c r="N126">
        <v>3</v>
      </c>
      <c r="O126">
        <v>1</v>
      </c>
      <c r="P126">
        <v>2017</v>
      </c>
      <c r="R126" t="s">
        <v>26</v>
      </c>
      <c r="S126" t="s">
        <v>31</v>
      </c>
    </row>
    <row r="127" spans="1:19" x14ac:dyDescent="0.25">
      <c r="A127" t="s">
        <v>19</v>
      </c>
      <c r="B127" t="s">
        <v>22162</v>
      </c>
      <c r="C127" t="s">
        <v>22163</v>
      </c>
      <c r="E127" t="s">
        <v>3133</v>
      </c>
      <c r="F127" t="s">
        <v>280</v>
      </c>
      <c r="G127">
        <v>37921</v>
      </c>
      <c r="H127">
        <v>35.966518000000001</v>
      </c>
      <c r="I127">
        <v>-83.991825000000006</v>
      </c>
      <c r="J127" s="1" t="d">
        <v>2018-10-04</v>
      </c>
      <c r="K127">
        <v>78289</v>
      </c>
      <c r="L127" t="s">
        <v>30</v>
      </c>
      <c r="M127" s="1" t="d">
        <v>2017-01-13</v>
      </c>
      <c r="N127">
        <v>1</v>
      </c>
      <c r="O127">
        <v>13</v>
      </c>
      <c r="P127">
        <v>2017</v>
      </c>
      <c r="Q127" t="s">
        <v>35</v>
      </c>
      <c r="R127" t="s">
        <v>26</v>
      </c>
      <c r="S127" t="s">
        <v>31</v>
      </c>
    </row>
    <row r="128" spans="1:19" x14ac:dyDescent="0.25">
      <c r="A128" t="s">
        <v>338</v>
      </c>
      <c r="B128" t="s">
        <v>22215</v>
      </c>
      <c r="C128" t="s">
        <v>22216</v>
      </c>
      <c r="E128" t="s">
        <v>22217</v>
      </c>
      <c r="F128" t="s">
        <v>170</v>
      </c>
      <c r="G128">
        <v>93243</v>
      </c>
      <c r="H128">
        <v>34.796529999999997</v>
      </c>
      <c r="I128">
        <v>-118.85346699999999</v>
      </c>
      <c r="J128" s="1" t="d">
        <v>2018-05-03</v>
      </c>
      <c r="K128">
        <v>78371</v>
      </c>
      <c r="L128" t="s">
        <v>30</v>
      </c>
      <c r="M128" s="1" t="d">
        <v>2017-08-03</v>
      </c>
      <c r="N128">
        <v>8</v>
      </c>
      <c r="O128">
        <v>3</v>
      </c>
      <c r="P128">
        <v>2017</v>
      </c>
      <c r="R128" t="s">
        <v>26</v>
      </c>
      <c r="S128" t="s">
        <v>31</v>
      </c>
    </row>
    <row r="129" spans="1:19" x14ac:dyDescent="0.25">
      <c r="A129" t="s">
        <v>504</v>
      </c>
      <c r="B129" t="s">
        <v>14914</v>
      </c>
      <c r="C129" t="s">
        <v>22396</v>
      </c>
      <c r="E129" t="s">
        <v>22397</v>
      </c>
      <c r="F129" t="s">
        <v>25</v>
      </c>
      <c r="G129">
        <v>21077</v>
      </c>
      <c r="H129">
        <v>39.160125999999998</v>
      </c>
      <c r="I129">
        <v>-76.699314000000001</v>
      </c>
      <c r="J129" s="1" t="d">
        <v>2019-04-08</v>
      </c>
      <c r="K129">
        <v>79168</v>
      </c>
      <c r="L129" t="s">
        <v>24</v>
      </c>
      <c r="M129" s="1" t="d">
        <v>2017-09-01</v>
      </c>
      <c r="N129">
        <v>9</v>
      </c>
      <c r="O129">
        <v>1</v>
      </c>
      <c r="P129">
        <v>2017</v>
      </c>
      <c r="R129" t="s">
        <v>26</v>
      </c>
      <c r="S129" t="s">
        <v>31</v>
      </c>
    </row>
    <row r="130" spans="1:19" x14ac:dyDescent="0.25">
      <c r="A130" t="s">
        <v>19</v>
      </c>
      <c r="B130" t="s">
        <v>1309</v>
      </c>
      <c r="C130" t="s">
        <v>22445</v>
      </c>
      <c r="E130" t="s">
        <v>8587</v>
      </c>
      <c r="F130" t="s">
        <v>157</v>
      </c>
      <c r="G130">
        <v>15901</v>
      </c>
      <c r="H130">
        <v>40.334522999999997</v>
      </c>
      <c r="I130">
        <v>-78.900234999999995</v>
      </c>
      <c r="J130" s="1" t="d">
        <v>2018-12-11</v>
      </c>
      <c r="K130">
        <v>79266</v>
      </c>
      <c r="L130" t="s">
        <v>30</v>
      </c>
      <c r="M130" s="1" t="d">
        <v>2017-04-20</v>
      </c>
      <c r="N130">
        <v>4</v>
      </c>
      <c r="O130">
        <v>20</v>
      </c>
      <c r="P130">
        <v>2017</v>
      </c>
      <c r="Q130" t="s">
        <v>35</v>
      </c>
      <c r="R130" t="s">
        <v>26</v>
      </c>
      <c r="S130" t="s">
        <v>31</v>
      </c>
    </row>
    <row r="131" spans="1:19" x14ac:dyDescent="0.25">
      <c r="A131" t="s">
        <v>19</v>
      </c>
      <c r="B131" t="s">
        <v>22446</v>
      </c>
      <c r="C131" t="s">
        <v>22447</v>
      </c>
      <c r="E131" t="s">
        <v>6129</v>
      </c>
      <c r="F131" t="s">
        <v>157</v>
      </c>
      <c r="G131">
        <v>17404</v>
      </c>
      <c r="H131">
        <v>39.944687999999999</v>
      </c>
      <c r="I131">
        <v>-76.793636000000006</v>
      </c>
      <c r="J131" s="1" t="d">
        <v>2018-12-11</v>
      </c>
      <c r="K131">
        <v>79267</v>
      </c>
      <c r="L131" t="s">
        <v>30</v>
      </c>
      <c r="M131" s="1" t="d">
        <v>2017-06-15</v>
      </c>
      <c r="N131">
        <v>6</v>
      </c>
      <c r="O131">
        <v>15</v>
      </c>
      <c r="P131">
        <v>2017</v>
      </c>
      <c r="Q131" t="s">
        <v>35</v>
      </c>
      <c r="R131" t="s">
        <v>26</v>
      </c>
      <c r="S131" t="s">
        <v>31</v>
      </c>
    </row>
    <row r="132" spans="1:19" x14ac:dyDescent="0.25">
      <c r="A132" t="s">
        <v>19</v>
      </c>
      <c r="B132" t="s">
        <v>14507</v>
      </c>
      <c r="C132" t="s">
        <v>22489</v>
      </c>
      <c r="E132" t="s">
        <v>22490</v>
      </c>
      <c r="F132" t="s">
        <v>59</v>
      </c>
      <c r="G132">
        <v>45241</v>
      </c>
      <c r="H132">
        <v>39.289200999999998</v>
      </c>
      <c r="I132">
        <v>-84.425955000000002</v>
      </c>
      <c r="J132" s="1" t="d">
        <v>2019-03-07</v>
      </c>
      <c r="K132">
        <v>79415</v>
      </c>
      <c r="L132" t="s">
        <v>71</v>
      </c>
      <c r="M132" s="1" t="d">
        <v>2017-03-01</v>
      </c>
      <c r="N132">
        <v>3</v>
      </c>
      <c r="O132">
        <v>1</v>
      </c>
      <c r="P132">
        <v>2017</v>
      </c>
      <c r="Q132" t="s">
        <v>35</v>
      </c>
      <c r="R132" t="s">
        <v>26</v>
      </c>
      <c r="S132" t="s">
        <v>31</v>
      </c>
    </row>
    <row r="133" spans="1:19" x14ac:dyDescent="0.25">
      <c r="A133" t="s">
        <v>19</v>
      </c>
      <c r="B133" t="s">
        <v>11219</v>
      </c>
      <c r="C133" t="s">
        <v>22772</v>
      </c>
      <c r="E133" t="s">
        <v>10203</v>
      </c>
      <c r="F133" t="s">
        <v>269</v>
      </c>
      <c r="G133">
        <v>23320</v>
      </c>
      <c r="H133">
        <v>36.755693999999998</v>
      </c>
      <c r="I133">
        <v>-76.224619000000004</v>
      </c>
      <c r="J133" s="1" t="d">
        <v>2019-02-06</v>
      </c>
      <c r="K133">
        <v>79934</v>
      </c>
      <c r="L133" t="s">
        <v>103</v>
      </c>
      <c r="M133" s="1" t="d">
        <v>2017-11-29</v>
      </c>
      <c r="N133">
        <v>11</v>
      </c>
      <c r="O133">
        <v>29</v>
      </c>
      <c r="P133">
        <v>2017</v>
      </c>
      <c r="Q133" t="s">
        <v>35</v>
      </c>
      <c r="R133" t="s">
        <v>26</v>
      </c>
      <c r="S133" t="s">
        <v>31</v>
      </c>
    </row>
    <row r="134" spans="1:19" x14ac:dyDescent="0.25">
      <c r="A134" t="s">
        <v>312</v>
      </c>
      <c r="B134" t="s">
        <v>11219</v>
      </c>
      <c r="C134" t="s">
        <v>22773</v>
      </c>
      <c r="E134" t="s">
        <v>10203</v>
      </c>
      <c r="F134" t="s">
        <v>269</v>
      </c>
      <c r="G134">
        <v>23322</v>
      </c>
      <c r="H134">
        <v>36.717225999999997</v>
      </c>
      <c r="I134">
        <v>-76.257141000000004</v>
      </c>
      <c r="J134" s="1" t="d">
        <v>2018-12-11</v>
      </c>
      <c r="K134">
        <v>79935</v>
      </c>
      <c r="L134" t="s">
        <v>30</v>
      </c>
      <c r="M134" s="1" t="d">
        <v>2017-04-15</v>
      </c>
      <c r="N134">
        <v>4</v>
      </c>
      <c r="O134">
        <v>15</v>
      </c>
      <c r="P134">
        <v>2017</v>
      </c>
      <c r="R134" t="s">
        <v>26</v>
      </c>
      <c r="S134" t="s">
        <v>27</v>
      </c>
    </row>
    <row r="135" spans="1:19" x14ac:dyDescent="0.25">
      <c r="A135" t="s">
        <v>19</v>
      </c>
      <c r="B135" t="s">
        <v>22778</v>
      </c>
      <c r="C135" t="s">
        <v>22779</v>
      </c>
      <c r="E135" t="s">
        <v>6042</v>
      </c>
      <c r="F135" t="s">
        <v>269</v>
      </c>
      <c r="G135">
        <v>22202</v>
      </c>
      <c r="H135">
        <v>38.845514999999999</v>
      </c>
      <c r="I135">
        <v>-77.054066000000006</v>
      </c>
      <c r="J135" s="1" t="d">
        <v>2018-12-11</v>
      </c>
      <c r="K135">
        <v>79939</v>
      </c>
      <c r="L135" t="s">
        <v>30</v>
      </c>
      <c r="M135" s="1" t="d">
        <v>2017-11-16</v>
      </c>
      <c r="N135">
        <v>11</v>
      </c>
      <c r="O135">
        <v>16</v>
      </c>
      <c r="P135">
        <v>2017</v>
      </c>
      <c r="Q135" t="s">
        <v>35</v>
      </c>
      <c r="R135" t="s">
        <v>26</v>
      </c>
      <c r="S135" t="s">
        <v>27</v>
      </c>
    </row>
    <row r="136" spans="1:19" x14ac:dyDescent="0.25">
      <c r="A136" t="s">
        <v>338</v>
      </c>
      <c r="B136" t="s">
        <v>22837</v>
      </c>
      <c r="C136" t="s">
        <v>22838</v>
      </c>
      <c r="E136" t="s">
        <v>173</v>
      </c>
      <c r="F136" t="s">
        <v>170</v>
      </c>
      <c r="G136">
        <v>93313</v>
      </c>
      <c r="H136">
        <v>35.380099999999999</v>
      </c>
      <c r="I136">
        <v>-119.0466</v>
      </c>
      <c r="J136" s="1" t="d">
        <v>2018-05-03</v>
      </c>
      <c r="K136">
        <v>80166</v>
      </c>
      <c r="L136" t="s">
        <v>30</v>
      </c>
      <c r="M136" s="1" t="d">
        <v>2017-01-01</v>
      </c>
      <c r="N136">
        <v>1</v>
      </c>
      <c r="O136">
        <v>1</v>
      </c>
      <c r="P136">
        <v>2017</v>
      </c>
      <c r="R136" t="s">
        <v>26</v>
      </c>
      <c r="S136" t="s">
        <v>31</v>
      </c>
    </row>
    <row r="137" spans="1:19" x14ac:dyDescent="0.25">
      <c r="A137" t="s">
        <v>312</v>
      </c>
      <c r="B137" t="s">
        <v>22868</v>
      </c>
      <c r="C137" t="s">
        <v>22869</v>
      </c>
      <c r="E137" t="s">
        <v>2823</v>
      </c>
      <c r="F137" t="s">
        <v>59</v>
      </c>
      <c r="G137">
        <v>44081</v>
      </c>
      <c r="H137">
        <v>41.766109</v>
      </c>
      <c r="I137">
        <v>-81.180024000000003</v>
      </c>
      <c r="J137" s="1" t="d">
        <v>2019-03-07</v>
      </c>
      <c r="K137">
        <v>80481</v>
      </c>
      <c r="L137" t="s">
        <v>71</v>
      </c>
      <c r="M137" s="1" t="d">
        <v>2017-01-01</v>
      </c>
      <c r="N137">
        <v>1</v>
      </c>
      <c r="O137">
        <v>1</v>
      </c>
      <c r="P137">
        <v>2017</v>
      </c>
      <c r="R137" t="s">
        <v>26</v>
      </c>
      <c r="S137" t="s">
        <v>31</v>
      </c>
    </row>
    <row r="138" spans="1:19" x14ac:dyDescent="0.25">
      <c r="A138" t="s">
        <v>504</v>
      </c>
      <c r="B138" t="s">
        <v>15248</v>
      </c>
      <c r="C138" t="s">
        <v>15249</v>
      </c>
      <c r="E138" t="s">
        <v>323</v>
      </c>
      <c r="F138" t="s">
        <v>513</v>
      </c>
      <c r="G138">
        <v>53719</v>
      </c>
      <c r="H138">
        <v>43.002901999999999</v>
      </c>
      <c r="I138">
        <v>-89.490870000000001</v>
      </c>
      <c r="J138" s="1" t="d">
        <v>2018-11-08</v>
      </c>
      <c r="K138">
        <v>80489</v>
      </c>
      <c r="L138" t="s">
        <v>30</v>
      </c>
      <c r="M138" s="1" t="d">
        <v>2017-01-04</v>
      </c>
      <c r="N138">
        <v>1</v>
      </c>
      <c r="O138">
        <v>4</v>
      </c>
      <c r="P138">
        <v>2017</v>
      </c>
      <c r="R138" t="s">
        <v>26</v>
      </c>
      <c r="S138" t="s">
        <v>27</v>
      </c>
    </row>
    <row r="139" spans="1:19" x14ac:dyDescent="0.25">
      <c r="A139" t="s">
        <v>19</v>
      </c>
      <c r="B139" t="s">
        <v>22875</v>
      </c>
      <c r="C139" t="s">
        <v>22876</v>
      </c>
      <c r="E139" t="s">
        <v>22877</v>
      </c>
      <c r="F139" t="s">
        <v>170</v>
      </c>
      <c r="G139">
        <v>93247</v>
      </c>
      <c r="H139">
        <v>36.206330000000001</v>
      </c>
      <c r="I139">
        <v>-119.08255200000001</v>
      </c>
      <c r="J139" s="1" t="d">
        <v>2018-06-05</v>
      </c>
      <c r="K139">
        <v>80514</v>
      </c>
      <c r="L139" t="s">
        <v>30</v>
      </c>
      <c r="M139" s="1" t="d">
        <v>2017-12-28</v>
      </c>
      <c r="N139">
        <v>12</v>
      </c>
      <c r="O139">
        <v>28</v>
      </c>
      <c r="P139">
        <v>2017</v>
      </c>
      <c r="Q139" t="s">
        <v>35</v>
      </c>
      <c r="R139" t="s">
        <v>26</v>
      </c>
      <c r="S139" t="s">
        <v>27</v>
      </c>
    </row>
    <row r="140" spans="1:19" x14ac:dyDescent="0.25">
      <c r="A140" t="s">
        <v>312</v>
      </c>
      <c r="B140" t="s">
        <v>22878</v>
      </c>
      <c r="C140" t="s">
        <v>22879</v>
      </c>
      <c r="E140" t="s">
        <v>3965</v>
      </c>
      <c r="F140" t="s">
        <v>25</v>
      </c>
      <c r="G140">
        <v>21222</v>
      </c>
      <c r="H140">
        <v>39.256895999999998</v>
      </c>
      <c r="I140">
        <v>-76.532625999999993</v>
      </c>
      <c r="J140" s="1" t="d">
        <v>2018-04-03</v>
      </c>
      <c r="K140">
        <v>80530</v>
      </c>
      <c r="L140" t="s">
        <v>30</v>
      </c>
      <c r="M140" s="1" t="d">
        <v>2017-01-01</v>
      </c>
      <c r="N140">
        <v>1</v>
      </c>
      <c r="O140">
        <v>1</v>
      </c>
      <c r="P140">
        <v>2017</v>
      </c>
      <c r="R140" t="s">
        <v>26</v>
      </c>
      <c r="S140" t="s">
        <v>27</v>
      </c>
    </row>
    <row r="141" spans="1:19" x14ac:dyDescent="0.25">
      <c r="A141" t="s">
        <v>19</v>
      </c>
      <c r="B141" t="s">
        <v>22880</v>
      </c>
      <c r="C141" t="s">
        <v>22881</v>
      </c>
      <c r="D141" t="s">
        <v>22882</v>
      </c>
      <c r="E141" t="s">
        <v>220</v>
      </c>
      <c r="F141" t="s">
        <v>170</v>
      </c>
      <c r="G141">
        <v>92121</v>
      </c>
      <c r="H141">
        <v>32.878974999999997</v>
      </c>
      <c r="I141">
        <v>-117.177812</v>
      </c>
      <c r="J141" s="1" t="d">
        <v>2018-09-10</v>
      </c>
      <c r="K141">
        <v>80531</v>
      </c>
      <c r="L141" t="s">
        <v>30</v>
      </c>
      <c r="M141" s="1" t="d">
        <v>2017-04-17</v>
      </c>
      <c r="N141">
        <v>4</v>
      </c>
      <c r="O141">
        <v>17</v>
      </c>
      <c r="P141">
        <v>2017</v>
      </c>
      <c r="Q141" t="s">
        <v>35</v>
      </c>
      <c r="R141" t="s">
        <v>26</v>
      </c>
      <c r="S141" t="s">
        <v>27</v>
      </c>
    </row>
    <row r="142" spans="1:19" x14ac:dyDescent="0.25">
      <c r="A142" t="s">
        <v>312</v>
      </c>
      <c r="B142" t="s">
        <v>22883</v>
      </c>
      <c r="C142" t="s">
        <v>22884</v>
      </c>
      <c r="E142" t="s">
        <v>22885</v>
      </c>
      <c r="F142" t="s">
        <v>269</v>
      </c>
      <c r="G142">
        <v>22942</v>
      </c>
      <c r="H142">
        <v>37.979183999999997</v>
      </c>
      <c r="I142">
        <v>-78.209418999999997</v>
      </c>
      <c r="J142" s="1" t="d">
        <v>2018-12-11</v>
      </c>
      <c r="K142">
        <v>80533</v>
      </c>
      <c r="L142" t="s">
        <v>30</v>
      </c>
      <c r="M142" s="1" t="d">
        <v>2017-01-01</v>
      </c>
      <c r="N142">
        <v>1</v>
      </c>
      <c r="O142">
        <v>1</v>
      </c>
      <c r="P142">
        <v>2017</v>
      </c>
      <c r="R142" t="s">
        <v>26</v>
      </c>
      <c r="S142" t="s">
        <v>31</v>
      </c>
    </row>
    <row r="143" spans="1:19" x14ac:dyDescent="0.25">
      <c r="A143" t="s">
        <v>312</v>
      </c>
      <c r="B143" t="s">
        <v>22886</v>
      </c>
      <c r="C143" t="s">
        <v>22887</v>
      </c>
      <c r="E143" t="s">
        <v>6746</v>
      </c>
      <c r="F143" t="s">
        <v>269</v>
      </c>
      <c r="G143">
        <v>22602</v>
      </c>
      <c r="H143">
        <v>39.187660999999999</v>
      </c>
      <c r="I143">
        <v>-78.125834999999995</v>
      </c>
      <c r="J143" s="1" t="d">
        <v>2018-12-11</v>
      </c>
      <c r="K143">
        <v>80534</v>
      </c>
      <c r="L143" t="s">
        <v>30</v>
      </c>
      <c r="M143" s="1" t="d">
        <v>2017-01-01</v>
      </c>
      <c r="N143">
        <v>1</v>
      </c>
      <c r="O143">
        <v>1</v>
      </c>
      <c r="P143">
        <v>2017</v>
      </c>
      <c r="R143" t="s">
        <v>26</v>
      </c>
      <c r="S143" t="s">
        <v>31</v>
      </c>
    </row>
    <row r="144" spans="1:19" x14ac:dyDescent="0.25">
      <c r="A144" t="s">
        <v>312</v>
      </c>
      <c r="B144" t="s">
        <v>22888</v>
      </c>
      <c r="C144" t="s">
        <v>22889</v>
      </c>
      <c r="E144" t="s">
        <v>12543</v>
      </c>
      <c r="F144" t="s">
        <v>269</v>
      </c>
      <c r="G144">
        <v>22980</v>
      </c>
      <c r="H144">
        <v>38.076301999999998</v>
      </c>
      <c r="I144">
        <v>-78.915710000000004</v>
      </c>
      <c r="J144" s="1" t="d">
        <v>2018-12-11</v>
      </c>
      <c r="K144">
        <v>80535</v>
      </c>
      <c r="L144" t="s">
        <v>30</v>
      </c>
      <c r="M144" s="1" t="d">
        <v>2017-01-01</v>
      </c>
      <c r="N144">
        <v>1</v>
      </c>
      <c r="O144">
        <v>1</v>
      </c>
      <c r="P144">
        <v>2017</v>
      </c>
      <c r="R144" t="s">
        <v>26</v>
      </c>
      <c r="S144" t="s">
        <v>31</v>
      </c>
    </row>
    <row r="145" spans="1:19" x14ac:dyDescent="0.25">
      <c r="A145" t="s">
        <v>312</v>
      </c>
      <c r="B145" t="s">
        <v>22890</v>
      </c>
      <c r="C145" t="s">
        <v>22891</v>
      </c>
      <c r="E145" t="s">
        <v>22892</v>
      </c>
      <c r="F145" t="s">
        <v>269</v>
      </c>
      <c r="G145">
        <v>22842</v>
      </c>
      <c r="H145">
        <v>38.829438000000003</v>
      </c>
      <c r="I145">
        <v>-78.685687000000001</v>
      </c>
      <c r="J145" s="1" t="d">
        <v>2018-12-11</v>
      </c>
      <c r="K145">
        <v>80536</v>
      </c>
      <c r="L145" t="s">
        <v>30</v>
      </c>
      <c r="M145" s="1" t="d">
        <v>2017-01-01</v>
      </c>
      <c r="N145">
        <v>1</v>
      </c>
      <c r="O145">
        <v>1</v>
      </c>
      <c r="P145">
        <v>2017</v>
      </c>
      <c r="R145" t="s">
        <v>26</v>
      </c>
      <c r="S145" t="s">
        <v>31</v>
      </c>
    </row>
    <row r="146" spans="1:19" x14ac:dyDescent="0.25">
      <c r="A146" t="s">
        <v>312</v>
      </c>
      <c r="B146" t="s">
        <v>22893</v>
      </c>
      <c r="C146" t="s">
        <v>22894</v>
      </c>
      <c r="E146" t="s">
        <v>3039</v>
      </c>
      <c r="F146" t="s">
        <v>269</v>
      </c>
      <c r="G146">
        <v>22408</v>
      </c>
      <c r="H146">
        <v>38.270249999999997</v>
      </c>
      <c r="I146">
        <v>-77.483954999999995</v>
      </c>
      <c r="J146" s="1" t="d">
        <v>2018-12-11</v>
      </c>
      <c r="K146">
        <v>80537</v>
      </c>
      <c r="L146" t="s">
        <v>30</v>
      </c>
      <c r="M146" s="1" t="d">
        <v>2017-01-01</v>
      </c>
      <c r="N146">
        <v>1</v>
      </c>
      <c r="O146">
        <v>1</v>
      </c>
      <c r="P146">
        <v>2017</v>
      </c>
      <c r="R146" t="s">
        <v>26</v>
      </c>
      <c r="S146" t="s">
        <v>31</v>
      </c>
    </row>
    <row r="147" spans="1:19" x14ac:dyDescent="0.25">
      <c r="A147" t="s">
        <v>312</v>
      </c>
      <c r="B147" t="s">
        <v>22895</v>
      </c>
      <c r="C147" t="s">
        <v>22896</v>
      </c>
      <c r="E147" t="s">
        <v>22897</v>
      </c>
      <c r="F147" t="s">
        <v>269</v>
      </c>
      <c r="G147">
        <v>24502</v>
      </c>
      <c r="H147">
        <v>37.349339999999998</v>
      </c>
      <c r="I147">
        <v>-79.185067000000004</v>
      </c>
      <c r="J147" s="1" t="d">
        <v>2018-12-11</v>
      </c>
      <c r="K147">
        <v>80538</v>
      </c>
      <c r="L147" t="s">
        <v>30</v>
      </c>
      <c r="M147" s="1" t="d">
        <v>2017-01-01</v>
      </c>
      <c r="N147">
        <v>1</v>
      </c>
      <c r="O147">
        <v>1</v>
      </c>
      <c r="P147">
        <v>2017</v>
      </c>
      <c r="R147" t="s">
        <v>26</v>
      </c>
      <c r="S147" t="s">
        <v>31</v>
      </c>
    </row>
    <row r="148" spans="1:19" x14ac:dyDescent="0.25">
      <c r="A148" t="s">
        <v>312</v>
      </c>
      <c r="B148" t="s">
        <v>22898</v>
      </c>
      <c r="C148" t="s">
        <v>22899</v>
      </c>
      <c r="E148" t="s">
        <v>22380</v>
      </c>
      <c r="F148" t="s">
        <v>269</v>
      </c>
      <c r="G148">
        <v>23139</v>
      </c>
      <c r="H148">
        <v>37.554144999999998</v>
      </c>
      <c r="I148">
        <v>-77.94256</v>
      </c>
      <c r="J148" s="1" t="d">
        <v>2018-12-11</v>
      </c>
      <c r="K148">
        <v>80539</v>
      </c>
      <c r="L148" t="s">
        <v>30</v>
      </c>
      <c r="M148" s="1" t="d">
        <v>2017-01-01</v>
      </c>
      <c r="N148">
        <v>1</v>
      </c>
      <c r="O148">
        <v>1</v>
      </c>
      <c r="P148">
        <v>2017</v>
      </c>
      <c r="R148" t="s">
        <v>26</v>
      </c>
      <c r="S148" t="s">
        <v>31</v>
      </c>
    </row>
    <row r="149" spans="1:19" x14ac:dyDescent="0.25">
      <c r="A149" t="s">
        <v>312</v>
      </c>
      <c r="B149" t="s">
        <v>22900</v>
      </c>
      <c r="C149" t="s">
        <v>22901</v>
      </c>
      <c r="E149" t="s">
        <v>565</v>
      </c>
      <c r="F149" t="s">
        <v>269</v>
      </c>
      <c r="G149">
        <v>24450</v>
      </c>
      <c r="H149">
        <v>37.778891000000002</v>
      </c>
      <c r="I149">
        <v>-79.435030999999995</v>
      </c>
      <c r="J149" s="1" t="d">
        <v>2018-12-11</v>
      </c>
      <c r="K149">
        <v>80540</v>
      </c>
      <c r="L149" t="s">
        <v>30</v>
      </c>
      <c r="M149" s="1" t="d">
        <v>2017-01-01</v>
      </c>
      <c r="N149">
        <v>1</v>
      </c>
      <c r="O149">
        <v>1</v>
      </c>
      <c r="P149">
        <v>2017</v>
      </c>
      <c r="R149" t="s">
        <v>26</v>
      </c>
      <c r="S149" t="s">
        <v>31</v>
      </c>
    </row>
    <row r="150" spans="1:19" x14ac:dyDescent="0.25">
      <c r="A150" t="s">
        <v>338</v>
      </c>
      <c r="B150" t="s">
        <v>23031</v>
      </c>
      <c r="C150" t="s">
        <v>23032</v>
      </c>
      <c r="E150" t="s">
        <v>2273</v>
      </c>
      <c r="F150" t="s">
        <v>59</v>
      </c>
      <c r="G150">
        <v>45373</v>
      </c>
      <c r="H150">
        <v>40.029964</v>
      </c>
      <c r="I150">
        <v>-84.220848000000004</v>
      </c>
      <c r="J150" s="1" t="d">
        <v>2018-03-08</v>
      </c>
      <c r="K150">
        <v>80627</v>
      </c>
      <c r="L150" t="s">
        <v>30</v>
      </c>
      <c r="M150" s="1" t="d">
        <v>2017-02-28</v>
      </c>
      <c r="N150">
        <v>2</v>
      </c>
      <c r="O150">
        <v>28</v>
      </c>
      <c r="P150">
        <v>2017</v>
      </c>
      <c r="R150" t="s">
        <v>26</v>
      </c>
      <c r="S150" t="s">
        <v>31</v>
      </c>
    </row>
    <row r="151" spans="1:19" x14ac:dyDescent="0.25">
      <c r="A151" t="s">
        <v>312</v>
      </c>
      <c r="B151" t="s">
        <v>23147</v>
      </c>
      <c r="C151" t="s">
        <v>23148</v>
      </c>
      <c r="E151" t="s">
        <v>23149</v>
      </c>
      <c r="F151" t="s">
        <v>59</v>
      </c>
      <c r="G151">
        <v>43119</v>
      </c>
      <c r="H151">
        <v>39.914881999999999</v>
      </c>
      <c r="I151">
        <v>-83.144704000000004</v>
      </c>
      <c r="J151" s="1" t="d">
        <v>2018-03-08</v>
      </c>
      <c r="K151">
        <v>80867</v>
      </c>
      <c r="L151" t="s">
        <v>30</v>
      </c>
      <c r="M151" s="1" t="d">
        <v>2017-01-15</v>
      </c>
      <c r="N151">
        <v>1</v>
      </c>
      <c r="O151">
        <v>15</v>
      </c>
      <c r="P151">
        <v>2017</v>
      </c>
      <c r="R151" t="s">
        <v>26</v>
      </c>
      <c r="S151" t="s">
        <v>31</v>
      </c>
    </row>
    <row r="152" spans="1:19" x14ac:dyDescent="0.25">
      <c r="A152" t="s">
        <v>312</v>
      </c>
      <c r="B152" t="s">
        <v>23150</v>
      </c>
      <c r="C152" t="s">
        <v>23151</v>
      </c>
      <c r="E152" t="s">
        <v>666</v>
      </c>
      <c r="F152" t="s">
        <v>59</v>
      </c>
      <c r="G152">
        <v>43228</v>
      </c>
      <c r="H152">
        <v>40.001635999999998</v>
      </c>
      <c r="I152">
        <v>-83.115042000000003</v>
      </c>
      <c r="J152" s="1" t="d">
        <v>2018-03-08</v>
      </c>
      <c r="K152">
        <v>80868</v>
      </c>
      <c r="L152" t="s">
        <v>30</v>
      </c>
      <c r="M152" s="1" t="d">
        <v>2017-01-15</v>
      </c>
      <c r="N152">
        <v>1</v>
      </c>
      <c r="O152">
        <v>15</v>
      </c>
      <c r="P152">
        <v>2017</v>
      </c>
      <c r="R152" t="s">
        <v>26</v>
      </c>
      <c r="S152" t="s">
        <v>31</v>
      </c>
    </row>
    <row r="153" spans="1:19" x14ac:dyDescent="0.25">
      <c r="A153" t="s">
        <v>312</v>
      </c>
      <c r="B153" t="s">
        <v>23152</v>
      </c>
      <c r="C153" t="s">
        <v>23153</v>
      </c>
      <c r="E153" t="s">
        <v>2758</v>
      </c>
      <c r="F153" t="s">
        <v>57</v>
      </c>
      <c r="G153">
        <v>47130</v>
      </c>
      <c r="H153">
        <v>38.279535000000003</v>
      </c>
      <c r="I153">
        <v>-85.744207000000003</v>
      </c>
      <c r="J153" s="1" t="d">
        <v>2018-12-11</v>
      </c>
      <c r="K153">
        <v>80869</v>
      </c>
      <c r="L153" t="s">
        <v>30</v>
      </c>
      <c r="M153" s="1" t="d">
        <v>2017-01-15</v>
      </c>
      <c r="N153">
        <v>1</v>
      </c>
      <c r="O153">
        <v>15</v>
      </c>
      <c r="P153">
        <v>2017</v>
      </c>
      <c r="R153" t="s">
        <v>26</v>
      </c>
      <c r="S153" t="s">
        <v>31</v>
      </c>
    </row>
    <row r="154" spans="1:19" x14ac:dyDescent="0.25">
      <c r="A154" t="s">
        <v>312</v>
      </c>
      <c r="B154" t="s">
        <v>23154</v>
      </c>
      <c r="C154" t="s">
        <v>23155</v>
      </c>
      <c r="E154" t="s">
        <v>5368</v>
      </c>
      <c r="F154" t="s">
        <v>57</v>
      </c>
      <c r="G154">
        <v>47150</v>
      </c>
      <c r="H154">
        <v>38.274909999999998</v>
      </c>
      <c r="I154">
        <v>-85.837385999999995</v>
      </c>
      <c r="J154" s="1" t="d">
        <v>2018-11-08</v>
      </c>
      <c r="K154">
        <v>80870</v>
      </c>
      <c r="L154" t="s">
        <v>30</v>
      </c>
      <c r="M154" s="1" t="d">
        <v>2017-01-15</v>
      </c>
      <c r="N154">
        <v>1</v>
      </c>
      <c r="O154">
        <v>15</v>
      </c>
      <c r="P154">
        <v>2017</v>
      </c>
      <c r="R154" t="s">
        <v>26</v>
      </c>
      <c r="S154" t="s">
        <v>31</v>
      </c>
    </row>
    <row r="155" spans="1:19" x14ac:dyDescent="0.25">
      <c r="A155" t="s">
        <v>338</v>
      </c>
      <c r="B155" t="s">
        <v>23161</v>
      </c>
      <c r="C155" t="s">
        <v>23162</v>
      </c>
      <c r="E155" t="s">
        <v>23163</v>
      </c>
      <c r="F155" t="s">
        <v>48</v>
      </c>
      <c r="G155">
        <v>11958</v>
      </c>
      <c r="H155">
        <v>41.043700000000001</v>
      </c>
      <c r="I155">
        <v>-72.456800000000001</v>
      </c>
      <c r="J155" s="1" t="d">
        <v>2019-04-08</v>
      </c>
      <c r="K155">
        <v>80873</v>
      </c>
      <c r="L155" t="s">
        <v>24</v>
      </c>
      <c r="M155" s="1" t="d">
        <v>2017-11-15</v>
      </c>
      <c r="N155">
        <v>11</v>
      </c>
      <c r="O155">
        <v>15</v>
      </c>
      <c r="P155">
        <v>2017</v>
      </c>
      <c r="R155" t="s">
        <v>26</v>
      </c>
      <c r="S155" t="s">
        <v>31</v>
      </c>
    </row>
    <row r="156" spans="1:19" x14ac:dyDescent="0.25">
      <c r="A156" t="s">
        <v>338</v>
      </c>
      <c r="B156" t="s">
        <v>23164</v>
      </c>
      <c r="C156" t="s">
        <v>23165</v>
      </c>
      <c r="D156" t="s">
        <v>23166</v>
      </c>
      <c r="E156" t="s">
        <v>68</v>
      </c>
      <c r="F156" t="s">
        <v>69</v>
      </c>
      <c r="G156">
        <v>70802</v>
      </c>
      <c r="H156">
        <v>30.444913</v>
      </c>
      <c r="I156">
        <v>-91.187055999999998</v>
      </c>
      <c r="J156" s="1" t="d">
        <v>2019-03-07</v>
      </c>
      <c r="K156">
        <v>80874</v>
      </c>
      <c r="L156" t="s">
        <v>71</v>
      </c>
      <c r="M156" s="1" t="d">
        <v>2017-01-01</v>
      </c>
      <c r="N156">
        <v>1</v>
      </c>
      <c r="O156">
        <v>1</v>
      </c>
      <c r="P156">
        <v>2017</v>
      </c>
      <c r="R156" t="s">
        <v>26</v>
      </c>
      <c r="S156" t="s">
        <v>31</v>
      </c>
    </row>
    <row r="157" spans="1:19" x14ac:dyDescent="0.25">
      <c r="A157" t="s">
        <v>338</v>
      </c>
      <c r="B157" t="s">
        <v>23167</v>
      </c>
      <c r="C157" t="s">
        <v>23168</v>
      </c>
      <c r="D157" t="s">
        <v>23169</v>
      </c>
      <c r="E157" t="s">
        <v>68</v>
      </c>
      <c r="F157" t="s">
        <v>69</v>
      </c>
      <c r="G157">
        <v>70801</v>
      </c>
      <c r="H157">
        <v>30.448264999999999</v>
      </c>
      <c r="I157">
        <v>-91.188329999999993</v>
      </c>
      <c r="J157" s="1" t="d">
        <v>2019-03-07</v>
      </c>
      <c r="K157">
        <v>80875</v>
      </c>
      <c r="L157" t="s">
        <v>71</v>
      </c>
      <c r="M157" s="1" t="d">
        <v>2017-01-01</v>
      </c>
      <c r="N157">
        <v>1</v>
      </c>
      <c r="O157">
        <v>1</v>
      </c>
      <c r="P157">
        <v>2017</v>
      </c>
      <c r="R157" t="s">
        <v>26</v>
      </c>
      <c r="S157" t="s">
        <v>31</v>
      </c>
    </row>
    <row r="158" spans="1:19" x14ac:dyDescent="0.25">
      <c r="A158" t="s">
        <v>338</v>
      </c>
      <c r="B158" t="s">
        <v>23170</v>
      </c>
      <c r="C158" t="s">
        <v>23171</v>
      </c>
      <c r="D158" t="s">
        <v>23172</v>
      </c>
      <c r="E158" t="s">
        <v>68</v>
      </c>
      <c r="F158" t="s">
        <v>69</v>
      </c>
      <c r="G158">
        <v>70801</v>
      </c>
      <c r="H158">
        <v>30.447669999999999</v>
      </c>
      <c r="I158">
        <v>-91.189389000000006</v>
      </c>
      <c r="J158" s="1" t="d">
        <v>2019-03-07</v>
      </c>
      <c r="K158">
        <v>80876</v>
      </c>
      <c r="L158" t="s">
        <v>71</v>
      </c>
      <c r="M158" s="1" t="d">
        <v>2017-01-01</v>
      </c>
      <c r="N158">
        <v>1</v>
      </c>
      <c r="O158">
        <v>1</v>
      </c>
      <c r="P158">
        <v>2017</v>
      </c>
      <c r="R158" t="s">
        <v>26</v>
      </c>
      <c r="S158" t="s">
        <v>31</v>
      </c>
    </row>
    <row r="159" spans="1:19" x14ac:dyDescent="0.25">
      <c r="A159" t="s">
        <v>338</v>
      </c>
      <c r="B159" t="s">
        <v>23173</v>
      </c>
      <c r="C159" t="s">
        <v>23174</v>
      </c>
      <c r="D159" t="s">
        <v>23175</v>
      </c>
      <c r="E159" t="s">
        <v>68</v>
      </c>
      <c r="F159" t="s">
        <v>69</v>
      </c>
      <c r="G159">
        <v>70802</v>
      </c>
      <c r="H159">
        <v>30.451512999999998</v>
      </c>
      <c r="I159">
        <v>-91.185157000000004</v>
      </c>
      <c r="J159" s="1" t="d">
        <v>2019-03-07</v>
      </c>
      <c r="K159">
        <v>80877</v>
      </c>
      <c r="L159" t="s">
        <v>71</v>
      </c>
      <c r="M159" s="1" t="d">
        <v>2017-01-01</v>
      </c>
      <c r="N159">
        <v>1</v>
      </c>
      <c r="O159">
        <v>1</v>
      </c>
      <c r="P159">
        <v>2017</v>
      </c>
      <c r="R159" t="s">
        <v>26</v>
      </c>
      <c r="S159" t="s">
        <v>31</v>
      </c>
    </row>
    <row r="160" spans="1:19" x14ac:dyDescent="0.25">
      <c r="A160" t="s">
        <v>338</v>
      </c>
      <c r="B160" t="s">
        <v>23170</v>
      </c>
      <c r="C160" t="s">
        <v>23176</v>
      </c>
      <c r="D160" t="s">
        <v>9196</v>
      </c>
      <c r="E160" t="s">
        <v>68</v>
      </c>
      <c r="F160" t="s">
        <v>69</v>
      </c>
      <c r="G160">
        <v>70802</v>
      </c>
      <c r="H160">
        <v>30.452363999999999</v>
      </c>
      <c r="I160">
        <v>-91.189549</v>
      </c>
      <c r="J160" s="1" t="d">
        <v>2019-03-07</v>
      </c>
      <c r="K160">
        <v>80878</v>
      </c>
      <c r="L160" t="s">
        <v>71</v>
      </c>
      <c r="M160" s="1" t="d">
        <v>2017-01-01</v>
      </c>
      <c r="N160">
        <v>1</v>
      </c>
      <c r="O160">
        <v>1</v>
      </c>
      <c r="P160">
        <v>2017</v>
      </c>
      <c r="R160" t="s">
        <v>26</v>
      </c>
      <c r="S160" t="s">
        <v>31</v>
      </c>
    </row>
    <row r="161" spans="1:19" x14ac:dyDescent="0.25">
      <c r="A161" t="s">
        <v>338</v>
      </c>
      <c r="B161" t="s">
        <v>17603</v>
      </c>
      <c r="C161" t="s">
        <v>23188</v>
      </c>
      <c r="E161" t="s">
        <v>1802</v>
      </c>
      <c r="F161" t="s">
        <v>212</v>
      </c>
      <c r="G161">
        <v>28806</v>
      </c>
      <c r="H161">
        <v>35.530127999999998</v>
      </c>
      <c r="I161">
        <v>-82.606464000000003</v>
      </c>
      <c r="J161" s="1" t="d">
        <v>2018-07-09</v>
      </c>
      <c r="K161">
        <v>81000</v>
      </c>
      <c r="L161" t="s">
        <v>30</v>
      </c>
      <c r="M161" s="1" t="d">
        <v>2017-01-01</v>
      </c>
      <c r="N161">
        <v>1</v>
      </c>
      <c r="O161">
        <v>1</v>
      </c>
      <c r="P161">
        <v>2017</v>
      </c>
      <c r="R161" t="s">
        <v>26</v>
      </c>
      <c r="S161" t="s">
        <v>31</v>
      </c>
    </row>
    <row r="162" spans="1:19" x14ac:dyDescent="0.25">
      <c r="A162" t="s">
        <v>338</v>
      </c>
      <c r="B162" t="s">
        <v>17603</v>
      </c>
      <c r="C162" t="s">
        <v>23189</v>
      </c>
      <c r="E162" t="s">
        <v>4792</v>
      </c>
      <c r="F162" t="s">
        <v>212</v>
      </c>
      <c r="G162">
        <v>28786</v>
      </c>
      <c r="H162">
        <v>35.504331000000001</v>
      </c>
      <c r="I162">
        <v>-82.987680999999995</v>
      </c>
      <c r="J162" s="1" t="d">
        <v>2018-07-09</v>
      </c>
      <c r="K162">
        <v>81001</v>
      </c>
      <c r="L162" t="s">
        <v>30</v>
      </c>
      <c r="M162" s="1" t="d">
        <v>2017-01-01</v>
      </c>
      <c r="N162">
        <v>1</v>
      </c>
      <c r="O162">
        <v>1</v>
      </c>
      <c r="P162">
        <v>2017</v>
      </c>
      <c r="R162" t="s">
        <v>26</v>
      </c>
      <c r="S162" t="s">
        <v>31</v>
      </c>
    </row>
    <row r="163" spans="1:19" x14ac:dyDescent="0.25">
      <c r="A163" t="s">
        <v>312</v>
      </c>
      <c r="B163" t="s">
        <v>23190</v>
      </c>
      <c r="C163" t="s">
        <v>23191</v>
      </c>
      <c r="E163" t="s">
        <v>23192</v>
      </c>
      <c r="F163" t="s">
        <v>23</v>
      </c>
      <c r="G163">
        <v>35976</v>
      </c>
      <c r="H163">
        <v>34.423654999999997</v>
      </c>
      <c r="I163">
        <v>-86.263005000000007</v>
      </c>
      <c r="J163" s="1" t="d">
        <v>2019-02-06</v>
      </c>
      <c r="K163">
        <v>81064</v>
      </c>
      <c r="L163" t="s">
        <v>103</v>
      </c>
      <c r="M163" s="1" t="d">
        <v>2017-01-31</v>
      </c>
      <c r="N163">
        <v>1</v>
      </c>
      <c r="O163">
        <v>31</v>
      </c>
      <c r="P163">
        <v>2017</v>
      </c>
      <c r="R163" t="s">
        <v>26</v>
      </c>
      <c r="S163" t="s">
        <v>27</v>
      </c>
    </row>
    <row r="164" spans="1:19" x14ac:dyDescent="0.25">
      <c r="A164" t="s">
        <v>312</v>
      </c>
      <c r="B164" t="s">
        <v>23190</v>
      </c>
      <c r="C164" t="s">
        <v>23193</v>
      </c>
      <c r="E164" t="s">
        <v>3185</v>
      </c>
      <c r="F164" t="s">
        <v>23</v>
      </c>
      <c r="G164">
        <v>35204</v>
      </c>
      <c r="H164">
        <v>33.531995000000002</v>
      </c>
      <c r="I164">
        <v>-86.855151000000006</v>
      </c>
      <c r="J164" s="1" t="d">
        <v>2018-05-03</v>
      </c>
      <c r="K164">
        <v>81065</v>
      </c>
      <c r="L164" t="s">
        <v>30</v>
      </c>
      <c r="M164" s="1" t="d">
        <v>2017-01-31</v>
      </c>
      <c r="N164">
        <v>1</v>
      </c>
      <c r="O164">
        <v>31</v>
      </c>
      <c r="P164">
        <v>2017</v>
      </c>
      <c r="R164" t="s">
        <v>26</v>
      </c>
      <c r="S164" t="s">
        <v>27</v>
      </c>
    </row>
    <row r="165" spans="1:19" x14ac:dyDescent="0.25">
      <c r="A165" t="s">
        <v>312</v>
      </c>
      <c r="B165" t="s">
        <v>23190</v>
      </c>
      <c r="C165" t="s">
        <v>23194</v>
      </c>
      <c r="E165" t="s">
        <v>23195</v>
      </c>
      <c r="F165" t="s">
        <v>23</v>
      </c>
      <c r="G165">
        <v>35010</v>
      </c>
      <c r="H165">
        <v>32.964984000000001</v>
      </c>
      <c r="I165">
        <v>-86.007120999999998</v>
      </c>
      <c r="J165" s="1" t="d">
        <v>2018-05-03</v>
      </c>
      <c r="K165">
        <v>81066</v>
      </c>
      <c r="L165" t="s">
        <v>30</v>
      </c>
      <c r="M165" s="1" t="d">
        <v>2017-01-31</v>
      </c>
      <c r="N165">
        <v>1</v>
      </c>
      <c r="O165">
        <v>31</v>
      </c>
      <c r="P165">
        <v>2017</v>
      </c>
      <c r="R165" t="s">
        <v>26</v>
      </c>
      <c r="S165" t="s">
        <v>27</v>
      </c>
    </row>
    <row r="166" spans="1:19" x14ac:dyDescent="0.25">
      <c r="A166" t="s">
        <v>312</v>
      </c>
      <c r="B166" t="s">
        <v>23190</v>
      </c>
      <c r="C166" t="s">
        <v>23196</v>
      </c>
      <c r="E166" t="s">
        <v>8754</v>
      </c>
      <c r="F166" t="s">
        <v>23</v>
      </c>
      <c r="G166">
        <v>35405</v>
      </c>
      <c r="H166">
        <v>33.168367000000003</v>
      </c>
      <c r="I166">
        <v>-87.500901999999996</v>
      </c>
      <c r="J166" s="1" t="d">
        <v>2018-05-03</v>
      </c>
      <c r="K166">
        <v>81067</v>
      </c>
      <c r="L166" t="s">
        <v>30</v>
      </c>
      <c r="M166" s="1" t="d">
        <v>2017-01-31</v>
      </c>
      <c r="N166">
        <v>1</v>
      </c>
      <c r="O166">
        <v>31</v>
      </c>
      <c r="P166">
        <v>2017</v>
      </c>
      <c r="R166" t="s">
        <v>26</v>
      </c>
      <c r="S166" t="s">
        <v>27</v>
      </c>
    </row>
    <row r="167" spans="1:19" x14ac:dyDescent="0.25">
      <c r="A167" t="s">
        <v>312</v>
      </c>
      <c r="B167" t="s">
        <v>23190</v>
      </c>
      <c r="C167" t="s">
        <v>23197</v>
      </c>
      <c r="E167" t="s">
        <v>22</v>
      </c>
      <c r="F167" t="s">
        <v>23</v>
      </c>
      <c r="G167">
        <v>36110</v>
      </c>
      <c r="H167">
        <v>32.413884000000003</v>
      </c>
      <c r="I167">
        <v>-86.273352000000003</v>
      </c>
      <c r="J167" s="1" t="d">
        <v>2018-05-03</v>
      </c>
      <c r="K167">
        <v>81068</v>
      </c>
      <c r="L167" t="s">
        <v>30</v>
      </c>
      <c r="M167" s="1" t="d">
        <v>2017-01-31</v>
      </c>
      <c r="N167">
        <v>1</v>
      </c>
      <c r="O167">
        <v>31</v>
      </c>
      <c r="P167">
        <v>2017</v>
      </c>
      <c r="R167" t="s">
        <v>26</v>
      </c>
      <c r="S167" t="s">
        <v>27</v>
      </c>
    </row>
    <row r="168" spans="1:19" x14ac:dyDescent="0.25">
      <c r="A168" t="s">
        <v>312</v>
      </c>
      <c r="B168" t="s">
        <v>23190</v>
      </c>
      <c r="C168" t="s">
        <v>23198</v>
      </c>
      <c r="E168" t="s">
        <v>2273</v>
      </c>
      <c r="F168" t="s">
        <v>23</v>
      </c>
      <c r="G168">
        <v>36079</v>
      </c>
      <c r="H168">
        <v>31.782550000000001</v>
      </c>
      <c r="I168">
        <v>-85.964481000000006</v>
      </c>
      <c r="J168" s="1" t="d">
        <v>2018-05-03</v>
      </c>
      <c r="K168">
        <v>81069</v>
      </c>
      <c r="L168" t="s">
        <v>30</v>
      </c>
      <c r="M168" s="1" t="d">
        <v>2017-01-31</v>
      </c>
      <c r="N168">
        <v>1</v>
      </c>
      <c r="O168">
        <v>31</v>
      </c>
      <c r="P168">
        <v>2017</v>
      </c>
      <c r="R168" t="s">
        <v>26</v>
      </c>
      <c r="S168" t="s">
        <v>27</v>
      </c>
    </row>
    <row r="169" spans="1:19" x14ac:dyDescent="0.25">
      <c r="A169" t="s">
        <v>705</v>
      </c>
      <c r="B169" t="s">
        <v>23190</v>
      </c>
      <c r="C169" t="s">
        <v>23198</v>
      </c>
      <c r="E169" t="s">
        <v>2273</v>
      </c>
      <c r="F169" t="s">
        <v>23</v>
      </c>
      <c r="G169">
        <v>36079</v>
      </c>
      <c r="H169">
        <v>31.782550000000001</v>
      </c>
      <c r="I169">
        <v>-85.964481000000006</v>
      </c>
      <c r="J169" s="1" t="d">
        <v>2018-05-03</v>
      </c>
      <c r="K169">
        <v>81070</v>
      </c>
      <c r="L169" t="s">
        <v>30</v>
      </c>
      <c r="M169" s="1" t="d">
        <v>2017-01-31</v>
      </c>
      <c r="N169">
        <v>1</v>
      </c>
      <c r="O169">
        <v>31</v>
      </c>
      <c r="P169">
        <v>2017</v>
      </c>
      <c r="R169" t="s">
        <v>26</v>
      </c>
      <c r="S169" t="s">
        <v>27</v>
      </c>
    </row>
    <row r="170" spans="1:19" x14ac:dyDescent="0.25">
      <c r="A170" t="s">
        <v>312</v>
      </c>
      <c r="B170" t="s">
        <v>23190</v>
      </c>
      <c r="C170" t="s">
        <v>23199</v>
      </c>
      <c r="E170" t="s">
        <v>23200</v>
      </c>
      <c r="F170" t="s">
        <v>23</v>
      </c>
      <c r="G170">
        <v>36451</v>
      </c>
      <c r="H170">
        <v>31.696638</v>
      </c>
      <c r="I170">
        <v>-87.785946999999993</v>
      </c>
      <c r="J170" s="1" t="d">
        <v>2018-05-03</v>
      </c>
      <c r="K170">
        <v>81071</v>
      </c>
      <c r="L170" t="s">
        <v>30</v>
      </c>
      <c r="M170" s="1" t="d">
        <v>2017-01-31</v>
      </c>
      <c r="N170">
        <v>1</v>
      </c>
      <c r="O170">
        <v>31</v>
      </c>
      <c r="P170">
        <v>2017</v>
      </c>
      <c r="R170" t="s">
        <v>26</v>
      </c>
      <c r="S170" t="s">
        <v>27</v>
      </c>
    </row>
    <row r="171" spans="1:19" x14ac:dyDescent="0.25">
      <c r="A171" t="s">
        <v>312</v>
      </c>
      <c r="B171" t="s">
        <v>23190</v>
      </c>
      <c r="C171" t="s">
        <v>23201</v>
      </c>
      <c r="E171" t="s">
        <v>117</v>
      </c>
      <c r="F171" t="s">
        <v>23</v>
      </c>
      <c r="G171">
        <v>36618</v>
      </c>
      <c r="H171">
        <v>30.725479</v>
      </c>
      <c r="I171">
        <v>-88.122050000000002</v>
      </c>
      <c r="J171" s="1" t="d">
        <v>2018-05-03</v>
      </c>
      <c r="K171">
        <v>81072</v>
      </c>
      <c r="L171" t="s">
        <v>30</v>
      </c>
      <c r="M171" s="1" t="d">
        <v>2017-01-31</v>
      </c>
      <c r="N171">
        <v>1</v>
      </c>
      <c r="O171">
        <v>31</v>
      </c>
      <c r="P171">
        <v>2017</v>
      </c>
      <c r="R171" t="s">
        <v>26</v>
      </c>
      <c r="S171" t="s">
        <v>27</v>
      </c>
    </row>
    <row r="172" spans="1:19" x14ac:dyDescent="0.25">
      <c r="A172" t="s">
        <v>312</v>
      </c>
      <c r="B172" t="s">
        <v>23202</v>
      </c>
      <c r="C172" t="s">
        <v>23203</v>
      </c>
      <c r="E172" t="s">
        <v>2961</v>
      </c>
      <c r="F172" t="s">
        <v>119</v>
      </c>
      <c r="G172">
        <v>56301</v>
      </c>
      <c r="H172">
        <v>45.553795999999998</v>
      </c>
      <c r="I172">
        <v>-94.184899999999999</v>
      </c>
      <c r="J172" s="1" t="d">
        <v>2019-03-07</v>
      </c>
      <c r="K172">
        <v>81073</v>
      </c>
      <c r="L172" t="s">
        <v>71</v>
      </c>
      <c r="M172" s="1" t="d">
        <v>2017-01-31</v>
      </c>
      <c r="N172">
        <v>1</v>
      </c>
      <c r="O172">
        <v>31</v>
      </c>
      <c r="P172">
        <v>2017</v>
      </c>
      <c r="R172" t="s">
        <v>26</v>
      </c>
      <c r="S172" t="s">
        <v>31</v>
      </c>
    </row>
    <row r="173" spans="1:19" x14ac:dyDescent="0.25">
      <c r="A173" t="s">
        <v>338</v>
      </c>
      <c r="B173" t="s">
        <v>23204</v>
      </c>
      <c r="C173" t="s">
        <v>23205</v>
      </c>
      <c r="E173" t="s">
        <v>23206</v>
      </c>
      <c r="F173" t="s">
        <v>1514</v>
      </c>
      <c r="G173">
        <v>25882</v>
      </c>
      <c r="H173">
        <v>37.637667</v>
      </c>
      <c r="I173">
        <v>-81.439538999999996</v>
      </c>
      <c r="J173" s="1" t="d">
        <v>2018-09-10</v>
      </c>
      <c r="K173">
        <v>81074</v>
      </c>
      <c r="L173" t="s">
        <v>30</v>
      </c>
      <c r="M173" s="1" t="d">
        <v>2017-01-18</v>
      </c>
      <c r="N173">
        <v>1</v>
      </c>
      <c r="O173">
        <v>18</v>
      </c>
      <c r="P173">
        <v>2017</v>
      </c>
      <c r="R173" t="s">
        <v>26</v>
      </c>
      <c r="S173" t="s">
        <v>31</v>
      </c>
    </row>
    <row r="174" spans="1:19" x14ac:dyDescent="0.25">
      <c r="A174" t="s">
        <v>312</v>
      </c>
      <c r="B174" t="s">
        <v>23212</v>
      </c>
      <c r="C174" t="s">
        <v>23213</v>
      </c>
      <c r="E174" t="s">
        <v>634</v>
      </c>
      <c r="F174" t="s">
        <v>119</v>
      </c>
      <c r="G174">
        <v>55122</v>
      </c>
      <c r="H174">
        <v>44.789490000000001</v>
      </c>
      <c r="I174">
        <v>-93.223979999999997</v>
      </c>
      <c r="J174" s="1" t="d">
        <v>2019-03-07</v>
      </c>
      <c r="K174">
        <v>81077</v>
      </c>
      <c r="L174" t="s">
        <v>71</v>
      </c>
      <c r="M174" s="1" t="d">
        <v>2017-12-15</v>
      </c>
      <c r="N174">
        <v>12</v>
      </c>
      <c r="O174">
        <v>15</v>
      </c>
      <c r="P174">
        <v>2017</v>
      </c>
      <c r="R174" t="s">
        <v>26</v>
      </c>
      <c r="S174" t="s">
        <v>31</v>
      </c>
    </row>
    <row r="175" spans="1:19" x14ac:dyDescent="0.25">
      <c r="A175" t="s">
        <v>312</v>
      </c>
      <c r="B175" t="s">
        <v>23214</v>
      </c>
      <c r="C175" t="s">
        <v>23215</v>
      </c>
      <c r="E175" t="s">
        <v>17415</v>
      </c>
      <c r="F175" t="s">
        <v>119</v>
      </c>
      <c r="G175">
        <v>55720</v>
      </c>
      <c r="H175">
        <v>46.706494999999997</v>
      </c>
      <c r="I175">
        <v>-92.455127000000005</v>
      </c>
      <c r="J175" s="1" t="d">
        <v>2019-03-07</v>
      </c>
      <c r="K175">
        <v>81078</v>
      </c>
      <c r="L175" t="s">
        <v>71</v>
      </c>
      <c r="M175" s="1" t="d">
        <v>2017-01-15</v>
      </c>
      <c r="N175">
        <v>1</v>
      </c>
      <c r="O175">
        <v>15</v>
      </c>
      <c r="P175">
        <v>2017</v>
      </c>
      <c r="R175" t="s">
        <v>26</v>
      </c>
      <c r="S175" t="s">
        <v>31</v>
      </c>
    </row>
    <row r="176" spans="1:19" x14ac:dyDescent="0.25">
      <c r="A176" t="s">
        <v>338</v>
      </c>
      <c r="B176" t="s">
        <v>23231</v>
      </c>
      <c r="C176" t="s">
        <v>23232</v>
      </c>
      <c r="D176" t="s">
        <v>23233</v>
      </c>
      <c r="E176" t="s">
        <v>3185</v>
      </c>
      <c r="F176" t="s">
        <v>23</v>
      </c>
      <c r="G176">
        <v>35233</v>
      </c>
      <c r="H176">
        <v>33.51</v>
      </c>
      <c r="I176">
        <v>-86.803389999999993</v>
      </c>
      <c r="J176" s="1" t="d">
        <v>2018-04-03</v>
      </c>
      <c r="K176">
        <v>81086</v>
      </c>
      <c r="L176" t="s">
        <v>30</v>
      </c>
      <c r="M176" s="1" t="d">
        <v>2017-02-08</v>
      </c>
      <c r="N176">
        <v>2</v>
      </c>
      <c r="O176">
        <v>8</v>
      </c>
      <c r="P176">
        <v>2017</v>
      </c>
      <c r="R176" t="s">
        <v>26</v>
      </c>
      <c r="S176" t="s">
        <v>31</v>
      </c>
    </row>
    <row r="177" spans="1:19" x14ac:dyDescent="0.25">
      <c r="A177" t="s">
        <v>338</v>
      </c>
      <c r="B177" t="s">
        <v>23234</v>
      </c>
      <c r="C177" t="s">
        <v>23235</v>
      </c>
      <c r="D177" t="s">
        <v>23236</v>
      </c>
      <c r="E177" t="s">
        <v>9552</v>
      </c>
      <c r="F177" t="s">
        <v>202</v>
      </c>
      <c r="G177">
        <v>33701</v>
      </c>
      <c r="H177">
        <v>27.770292999999999</v>
      </c>
      <c r="I177">
        <v>-82.643630000000002</v>
      </c>
      <c r="J177" s="1" t="d">
        <v>2018-04-03</v>
      </c>
      <c r="K177">
        <v>81087</v>
      </c>
      <c r="L177" t="s">
        <v>30</v>
      </c>
      <c r="M177" s="1" t="d">
        <v>2017-03-02</v>
      </c>
      <c r="N177">
        <v>3</v>
      </c>
      <c r="O177">
        <v>2</v>
      </c>
      <c r="P177">
        <v>2017</v>
      </c>
      <c r="R177" t="s">
        <v>26</v>
      </c>
      <c r="S177" t="s">
        <v>31</v>
      </c>
    </row>
    <row r="178" spans="1:19" x14ac:dyDescent="0.25">
      <c r="A178" t="s">
        <v>338</v>
      </c>
      <c r="B178" t="s">
        <v>23237</v>
      </c>
      <c r="C178" t="s">
        <v>23238</v>
      </c>
      <c r="D178" t="s">
        <v>23239</v>
      </c>
      <c r="E178" t="s">
        <v>28</v>
      </c>
      <c r="F178" t="s">
        <v>29</v>
      </c>
      <c r="G178">
        <v>30320</v>
      </c>
      <c r="H178">
        <v>33.641820000000003</v>
      </c>
      <c r="I178">
        <v>-84.442620000000005</v>
      </c>
      <c r="J178" s="1" t="d">
        <v>2018-12-11</v>
      </c>
      <c r="K178">
        <v>81089</v>
      </c>
      <c r="L178" t="s">
        <v>30</v>
      </c>
      <c r="M178" s="1" t="d">
        <v>2017-01-12</v>
      </c>
      <c r="N178">
        <v>1</v>
      </c>
      <c r="O178">
        <v>12</v>
      </c>
      <c r="P178">
        <v>2017</v>
      </c>
      <c r="R178" t="s">
        <v>26</v>
      </c>
      <c r="S178" t="s">
        <v>31</v>
      </c>
    </row>
    <row r="179" spans="1:19" x14ac:dyDescent="0.25">
      <c r="A179" t="s">
        <v>338</v>
      </c>
      <c r="B179" t="s">
        <v>23240</v>
      </c>
      <c r="C179" t="s">
        <v>23238</v>
      </c>
      <c r="D179" t="s">
        <v>23239</v>
      </c>
      <c r="E179" t="s">
        <v>28</v>
      </c>
      <c r="F179" t="s">
        <v>29</v>
      </c>
      <c r="G179">
        <v>30320</v>
      </c>
      <c r="H179">
        <v>33.641820000000003</v>
      </c>
      <c r="I179">
        <v>-84.442620000000005</v>
      </c>
      <c r="J179" s="1" t="d">
        <v>2018-12-11</v>
      </c>
      <c r="K179">
        <v>81090</v>
      </c>
      <c r="L179" t="s">
        <v>30</v>
      </c>
      <c r="M179" s="1" t="d">
        <v>2017-01-12</v>
      </c>
      <c r="N179">
        <v>1</v>
      </c>
      <c r="O179">
        <v>12</v>
      </c>
      <c r="P179">
        <v>2017</v>
      </c>
      <c r="R179" t="s">
        <v>26</v>
      </c>
      <c r="S179" t="s">
        <v>31</v>
      </c>
    </row>
    <row r="180" spans="1:19" x14ac:dyDescent="0.25">
      <c r="A180" t="s">
        <v>338</v>
      </c>
      <c r="B180" t="s">
        <v>23241</v>
      </c>
      <c r="C180" t="s">
        <v>23238</v>
      </c>
      <c r="D180" t="s">
        <v>23242</v>
      </c>
      <c r="E180" t="s">
        <v>28</v>
      </c>
      <c r="F180" t="s">
        <v>29</v>
      </c>
      <c r="G180">
        <v>30320</v>
      </c>
      <c r="H180">
        <v>33.641820000000003</v>
      </c>
      <c r="I180">
        <v>-84.442620000000005</v>
      </c>
      <c r="J180" s="1" t="d">
        <v>2018-12-11</v>
      </c>
      <c r="K180">
        <v>81091</v>
      </c>
      <c r="L180" t="s">
        <v>30</v>
      </c>
      <c r="M180" s="1" t="d">
        <v>2017-01-12</v>
      </c>
      <c r="N180">
        <v>1</v>
      </c>
      <c r="O180">
        <v>12</v>
      </c>
      <c r="P180">
        <v>2017</v>
      </c>
      <c r="R180" t="s">
        <v>26</v>
      </c>
      <c r="S180" t="s">
        <v>31</v>
      </c>
    </row>
    <row r="181" spans="1:19" x14ac:dyDescent="0.25">
      <c r="A181" t="s">
        <v>338</v>
      </c>
      <c r="B181" t="s">
        <v>23243</v>
      </c>
      <c r="C181" t="s">
        <v>23238</v>
      </c>
      <c r="E181" t="s">
        <v>28</v>
      </c>
      <c r="F181" t="s">
        <v>29</v>
      </c>
      <c r="G181">
        <v>30320</v>
      </c>
      <c r="H181">
        <v>33.641820000000003</v>
      </c>
      <c r="I181">
        <v>-84.442620000000005</v>
      </c>
      <c r="J181" s="1" t="d">
        <v>2018-12-11</v>
      </c>
      <c r="K181">
        <v>81092</v>
      </c>
      <c r="L181" t="s">
        <v>30</v>
      </c>
      <c r="M181" s="1" t="d">
        <v>2017-01-12</v>
      </c>
      <c r="N181">
        <v>1</v>
      </c>
      <c r="O181">
        <v>12</v>
      </c>
      <c r="P181">
        <v>2017</v>
      </c>
      <c r="R181" t="s">
        <v>26</v>
      </c>
      <c r="S181" t="s">
        <v>31</v>
      </c>
    </row>
    <row r="182" spans="1:19" x14ac:dyDescent="0.25">
      <c r="A182" t="s">
        <v>338</v>
      </c>
      <c r="B182" t="s">
        <v>23244</v>
      </c>
      <c r="C182" t="s">
        <v>23238</v>
      </c>
      <c r="E182" t="s">
        <v>28</v>
      </c>
      <c r="F182" t="s">
        <v>29</v>
      </c>
      <c r="G182">
        <v>30320</v>
      </c>
      <c r="H182">
        <v>33.641820000000003</v>
      </c>
      <c r="I182">
        <v>-84.442620000000005</v>
      </c>
      <c r="J182" s="1" t="d">
        <v>2018-12-11</v>
      </c>
      <c r="K182">
        <v>81093</v>
      </c>
      <c r="L182" t="s">
        <v>30</v>
      </c>
      <c r="M182" s="1" t="d">
        <v>2017-01-12</v>
      </c>
      <c r="N182">
        <v>1</v>
      </c>
      <c r="O182">
        <v>12</v>
      </c>
      <c r="P182">
        <v>2017</v>
      </c>
      <c r="R182" t="s">
        <v>26</v>
      </c>
      <c r="S182" t="s">
        <v>27</v>
      </c>
    </row>
    <row r="183" spans="1:19" x14ac:dyDescent="0.25">
      <c r="A183" t="s">
        <v>338</v>
      </c>
      <c r="B183" t="s">
        <v>23245</v>
      </c>
      <c r="C183" t="s">
        <v>23238</v>
      </c>
      <c r="E183" t="s">
        <v>28</v>
      </c>
      <c r="F183" t="s">
        <v>29</v>
      </c>
      <c r="G183">
        <v>30320</v>
      </c>
      <c r="H183">
        <v>33.641820000000003</v>
      </c>
      <c r="I183">
        <v>-84.442620000000005</v>
      </c>
      <c r="J183" s="1" t="d">
        <v>2018-12-11</v>
      </c>
      <c r="K183">
        <v>81094</v>
      </c>
      <c r="L183" t="s">
        <v>30</v>
      </c>
      <c r="M183" s="1" t="d">
        <v>2017-01-12</v>
      </c>
      <c r="N183">
        <v>1</v>
      </c>
      <c r="O183">
        <v>12</v>
      </c>
      <c r="P183">
        <v>2017</v>
      </c>
      <c r="R183" t="s">
        <v>26</v>
      </c>
      <c r="S183" t="s">
        <v>27</v>
      </c>
    </row>
    <row r="184" spans="1:19" x14ac:dyDescent="0.25">
      <c r="A184" t="s">
        <v>338</v>
      </c>
      <c r="B184" t="s">
        <v>23246</v>
      </c>
      <c r="C184" t="s">
        <v>23238</v>
      </c>
      <c r="D184" t="s">
        <v>23247</v>
      </c>
      <c r="E184" t="s">
        <v>28</v>
      </c>
      <c r="F184" t="s">
        <v>29</v>
      </c>
      <c r="G184">
        <v>30320</v>
      </c>
      <c r="H184">
        <v>33.641820000000003</v>
      </c>
      <c r="I184">
        <v>-84.442620000000005</v>
      </c>
      <c r="J184" s="1" t="d">
        <v>2018-12-11</v>
      </c>
      <c r="K184">
        <v>81095</v>
      </c>
      <c r="L184" t="s">
        <v>30</v>
      </c>
      <c r="M184" s="1" t="d">
        <v>2017-01-12</v>
      </c>
      <c r="N184">
        <v>1</v>
      </c>
      <c r="O184">
        <v>12</v>
      </c>
      <c r="P184">
        <v>2017</v>
      </c>
      <c r="R184" t="s">
        <v>26</v>
      </c>
      <c r="S184" t="s">
        <v>27</v>
      </c>
    </row>
    <row r="185" spans="1:19" x14ac:dyDescent="0.25">
      <c r="A185" t="s">
        <v>312</v>
      </c>
      <c r="B185" t="s">
        <v>23252</v>
      </c>
      <c r="C185" t="s">
        <v>23253</v>
      </c>
      <c r="E185" t="s">
        <v>3181</v>
      </c>
      <c r="F185" t="s">
        <v>119</v>
      </c>
      <c r="G185">
        <v>55426</v>
      </c>
      <c r="H185">
        <v>44.949337999999997</v>
      </c>
      <c r="I185">
        <v>-93.360918999999996</v>
      </c>
      <c r="J185" s="1" t="d">
        <v>2019-03-07</v>
      </c>
      <c r="K185">
        <v>81098</v>
      </c>
      <c r="L185" t="s">
        <v>71</v>
      </c>
      <c r="M185" s="1" t="d">
        <v>2017-01-15</v>
      </c>
      <c r="N185">
        <v>1</v>
      </c>
      <c r="O185">
        <v>15</v>
      </c>
      <c r="P185">
        <v>2017</v>
      </c>
      <c r="R185" t="s">
        <v>26</v>
      </c>
      <c r="S185" t="s">
        <v>31</v>
      </c>
    </row>
    <row r="186" spans="1:19" x14ac:dyDescent="0.25">
      <c r="A186" t="s">
        <v>312</v>
      </c>
      <c r="B186" t="s">
        <v>20918</v>
      </c>
      <c r="C186" t="s">
        <v>20919</v>
      </c>
      <c r="D186" t="s">
        <v>20920</v>
      </c>
      <c r="E186" t="s">
        <v>20921</v>
      </c>
      <c r="F186" t="s">
        <v>119</v>
      </c>
      <c r="G186">
        <v>55987</v>
      </c>
      <c r="H186">
        <v>44.051696999999997</v>
      </c>
      <c r="I186">
        <v>-91.682615999999996</v>
      </c>
      <c r="J186" s="1" t="d">
        <v>2019-04-08</v>
      </c>
      <c r="K186">
        <v>81099</v>
      </c>
      <c r="L186" t="s">
        <v>24</v>
      </c>
      <c r="M186" s="1" t="d">
        <v>2017-01-15</v>
      </c>
      <c r="N186">
        <v>1</v>
      </c>
      <c r="O186">
        <v>15</v>
      </c>
      <c r="P186">
        <v>2017</v>
      </c>
      <c r="R186" t="s">
        <v>26</v>
      </c>
      <c r="S186" t="s">
        <v>31</v>
      </c>
    </row>
    <row r="187" spans="1:19" x14ac:dyDescent="0.25">
      <c r="A187" t="s">
        <v>312</v>
      </c>
      <c r="B187" t="s">
        <v>23254</v>
      </c>
      <c r="C187" t="s">
        <v>23255</v>
      </c>
      <c r="E187" t="s">
        <v>23256</v>
      </c>
      <c r="F187" t="s">
        <v>119</v>
      </c>
      <c r="G187">
        <v>55432</v>
      </c>
      <c r="H187">
        <v>45.100119999999997</v>
      </c>
      <c r="I187">
        <v>-93.262012999999996</v>
      </c>
      <c r="J187" s="1" t="d">
        <v>2019-04-08</v>
      </c>
      <c r="K187">
        <v>81100</v>
      </c>
      <c r="L187" t="s">
        <v>24</v>
      </c>
      <c r="M187" s="1" t="d">
        <v>2017-01-15</v>
      </c>
      <c r="N187">
        <v>1</v>
      </c>
      <c r="O187">
        <v>15</v>
      </c>
      <c r="P187">
        <v>2017</v>
      </c>
      <c r="R187" t="s">
        <v>26</v>
      </c>
      <c r="S187" t="s">
        <v>31</v>
      </c>
    </row>
    <row r="188" spans="1:19" x14ac:dyDescent="0.25">
      <c r="A188" t="s">
        <v>312</v>
      </c>
      <c r="B188" t="s">
        <v>23257</v>
      </c>
      <c r="C188" t="s">
        <v>23258</v>
      </c>
      <c r="E188" t="s">
        <v>606</v>
      </c>
      <c r="F188" t="s">
        <v>119</v>
      </c>
      <c r="G188">
        <v>55912</v>
      </c>
      <c r="H188">
        <v>43.670206999999998</v>
      </c>
      <c r="I188">
        <v>-92.964438000000001</v>
      </c>
      <c r="J188" s="1" t="d">
        <v>2018-03-08</v>
      </c>
      <c r="K188">
        <v>81101</v>
      </c>
      <c r="L188" t="s">
        <v>30</v>
      </c>
      <c r="M188" s="1" t="d">
        <v>2017-01-15</v>
      </c>
      <c r="N188">
        <v>1</v>
      </c>
      <c r="O188">
        <v>15</v>
      </c>
      <c r="P188">
        <v>2017</v>
      </c>
      <c r="R188" t="s">
        <v>26</v>
      </c>
      <c r="S188" t="s">
        <v>31</v>
      </c>
    </row>
    <row r="189" spans="1:19" x14ac:dyDescent="0.25">
      <c r="A189" t="s">
        <v>312</v>
      </c>
      <c r="B189" t="s">
        <v>20544</v>
      </c>
      <c r="C189" t="s">
        <v>23259</v>
      </c>
      <c r="E189" t="s">
        <v>17074</v>
      </c>
      <c r="F189" t="s">
        <v>119</v>
      </c>
      <c r="G189">
        <v>55112</v>
      </c>
      <c r="H189">
        <v>45.058926999999997</v>
      </c>
      <c r="I189">
        <v>-93.198492999999999</v>
      </c>
      <c r="J189" s="1" t="d">
        <v>2019-02-06</v>
      </c>
      <c r="K189">
        <v>81102</v>
      </c>
      <c r="L189" t="s">
        <v>103</v>
      </c>
      <c r="M189" s="1" t="d">
        <v>2017-01-15</v>
      </c>
      <c r="N189">
        <v>1</v>
      </c>
      <c r="O189">
        <v>15</v>
      </c>
      <c r="P189">
        <v>2017</v>
      </c>
      <c r="R189" t="s">
        <v>26</v>
      </c>
      <c r="S189" t="s">
        <v>31</v>
      </c>
    </row>
    <row r="190" spans="1:19" x14ac:dyDescent="0.25">
      <c r="A190" t="s">
        <v>312</v>
      </c>
      <c r="B190" t="s">
        <v>23260</v>
      </c>
      <c r="C190" t="s">
        <v>23261</v>
      </c>
      <c r="E190" t="s">
        <v>3181</v>
      </c>
      <c r="F190" t="s">
        <v>119</v>
      </c>
      <c r="G190">
        <v>55416</v>
      </c>
      <c r="H190">
        <v>44.928350000000002</v>
      </c>
      <c r="I190">
        <v>-93.355134000000007</v>
      </c>
      <c r="J190" s="1" t="d">
        <v>2018-03-08</v>
      </c>
      <c r="K190">
        <v>81103</v>
      </c>
      <c r="L190" t="s">
        <v>30</v>
      </c>
      <c r="M190" s="1" t="d">
        <v>2017-01-15</v>
      </c>
      <c r="N190">
        <v>1</v>
      </c>
      <c r="O190">
        <v>15</v>
      </c>
      <c r="P190">
        <v>2017</v>
      </c>
      <c r="R190" t="s">
        <v>26</v>
      </c>
      <c r="S190" t="s">
        <v>31</v>
      </c>
    </row>
    <row r="191" spans="1:19" x14ac:dyDescent="0.25">
      <c r="A191" t="s">
        <v>312</v>
      </c>
      <c r="B191" t="s">
        <v>23262</v>
      </c>
      <c r="C191" t="s">
        <v>23263</v>
      </c>
      <c r="E191" t="s">
        <v>622</v>
      </c>
      <c r="F191" t="s">
        <v>119</v>
      </c>
      <c r="G191">
        <v>55104</v>
      </c>
      <c r="H191">
        <v>44.963262999999998</v>
      </c>
      <c r="I191">
        <v>-93.139492000000004</v>
      </c>
      <c r="J191" s="1" t="d">
        <v>2018-03-08</v>
      </c>
      <c r="K191">
        <v>81104</v>
      </c>
      <c r="L191" t="s">
        <v>30</v>
      </c>
      <c r="M191" s="1" t="d">
        <v>2017-01-15</v>
      </c>
      <c r="N191">
        <v>1</v>
      </c>
      <c r="O191">
        <v>15</v>
      </c>
      <c r="P191">
        <v>2017</v>
      </c>
      <c r="R191" t="s">
        <v>26</v>
      </c>
      <c r="S191" t="s">
        <v>31</v>
      </c>
    </row>
    <row r="192" spans="1:19" x14ac:dyDescent="0.25">
      <c r="A192" t="s">
        <v>312</v>
      </c>
      <c r="B192" t="s">
        <v>23264</v>
      </c>
      <c r="C192" t="s">
        <v>23265</v>
      </c>
      <c r="E192" t="s">
        <v>23256</v>
      </c>
      <c r="F192" t="s">
        <v>119</v>
      </c>
      <c r="G192">
        <v>55432</v>
      </c>
      <c r="H192">
        <v>45.064762999999999</v>
      </c>
      <c r="I192">
        <v>-93.262519999999995</v>
      </c>
      <c r="J192" s="1" t="d">
        <v>2018-03-08</v>
      </c>
      <c r="K192">
        <v>81105</v>
      </c>
      <c r="L192" t="s">
        <v>23266</v>
      </c>
      <c r="M192" s="1" t="d">
        <v>2017-01-15</v>
      </c>
      <c r="N192">
        <v>1</v>
      </c>
      <c r="O192">
        <v>15</v>
      </c>
      <c r="P192">
        <v>2017</v>
      </c>
      <c r="R192" t="s">
        <v>26</v>
      </c>
      <c r="S192" t="s">
        <v>31</v>
      </c>
    </row>
    <row r="193" spans="1:19" x14ac:dyDescent="0.25">
      <c r="A193" t="s">
        <v>312</v>
      </c>
      <c r="B193" t="s">
        <v>23267</v>
      </c>
      <c r="C193" t="s">
        <v>23268</v>
      </c>
      <c r="E193" t="s">
        <v>544</v>
      </c>
      <c r="F193" t="s">
        <v>119</v>
      </c>
      <c r="G193">
        <v>55330</v>
      </c>
      <c r="H193">
        <v>45.306778000000001</v>
      </c>
      <c r="I193">
        <v>-93.607178000000005</v>
      </c>
      <c r="J193" s="1" t="d">
        <v>2018-03-08</v>
      </c>
      <c r="K193">
        <v>81106</v>
      </c>
      <c r="L193" t="s">
        <v>30</v>
      </c>
      <c r="M193" s="1" t="d">
        <v>2017-01-15</v>
      </c>
      <c r="N193">
        <v>1</v>
      </c>
      <c r="O193">
        <v>15</v>
      </c>
      <c r="P193">
        <v>2017</v>
      </c>
      <c r="R193" t="s">
        <v>26</v>
      </c>
      <c r="S193" t="s">
        <v>31</v>
      </c>
    </row>
    <row r="194" spans="1:19" x14ac:dyDescent="0.25">
      <c r="A194" t="s">
        <v>312</v>
      </c>
      <c r="B194" t="s">
        <v>23269</v>
      </c>
      <c r="C194" t="s">
        <v>23270</v>
      </c>
      <c r="E194" t="s">
        <v>402</v>
      </c>
      <c r="F194" t="s">
        <v>119</v>
      </c>
      <c r="G194">
        <v>55904</v>
      </c>
      <c r="H194">
        <v>43.973762999999998</v>
      </c>
      <c r="I194">
        <v>-92.393066000000005</v>
      </c>
      <c r="J194" s="1" t="d">
        <v>2019-04-08</v>
      </c>
      <c r="K194">
        <v>81107</v>
      </c>
      <c r="L194" t="s">
        <v>24</v>
      </c>
      <c r="M194" s="1" t="d">
        <v>2017-01-15</v>
      </c>
      <c r="N194">
        <v>1</v>
      </c>
      <c r="O194">
        <v>15</v>
      </c>
      <c r="P194">
        <v>2017</v>
      </c>
      <c r="R194" t="s">
        <v>26</v>
      </c>
      <c r="S194" t="s">
        <v>31</v>
      </c>
    </row>
    <row r="195" spans="1:19" x14ac:dyDescent="0.25">
      <c r="A195" t="s">
        <v>312</v>
      </c>
      <c r="B195" t="s">
        <v>23271</v>
      </c>
      <c r="C195" t="s">
        <v>23272</v>
      </c>
      <c r="E195" t="s">
        <v>23273</v>
      </c>
      <c r="F195" t="s">
        <v>119</v>
      </c>
      <c r="G195">
        <v>56377</v>
      </c>
      <c r="H195">
        <v>45.61506</v>
      </c>
      <c r="I195">
        <v>-94.226569999999995</v>
      </c>
      <c r="J195" s="1" t="d">
        <v>2018-03-08</v>
      </c>
      <c r="K195">
        <v>81108</v>
      </c>
      <c r="L195" t="s">
        <v>30</v>
      </c>
      <c r="M195" s="1" t="d">
        <v>2017-01-15</v>
      </c>
      <c r="N195">
        <v>1</v>
      </c>
      <c r="O195">
        <v>15</v>
      </c>
      <c r="P195">
        <v>2017</v>
      </c>
      <c r="R195" t="s">
        <v>26</v>
      </c>
      <c r="S195" t="s">
        <v>31</v>
      </c>
    </row>
    <row r="196" spans="1:19" x14ac:dyDescent="0.25">
      <c r="A196" t="s">
        <v>338</v>
      </c>
      <c r="B196" t="s">
        <v>23274</v>
      </c>
      <c r="C196" t="s">
        <v>23275</v>
      </c>
      <c r="E196" t="s">
        <v>9132</v>
      </c>
      <c r="F196" t="s">
        <v>657</v>
      </c>
      <c r="G196">
        <v>4967</v>
      </c>
      <c r="H196">
        <v>44.783371000000002</v>
      </c>
      <c r="I196">
        <v>-69.380508000000006</v>
      </c>
      <c r="J196" s="1" t="d">
        <v>2019-03-07</v>
      </c>
      <c r="K196">
        <v>81120</v>
      </c>
      <c r="L196" t="s">
        <v>71</v>
      </c>
      <c r="M196" s="1" t="d">
        <v>2017-01-24</v>
      </c>
      <c r="N196">
        <v>1</v>
      </c>
      <c r="O196">
        <v>24</v>
      </c>
      <c r="P196">
        <v>2017</v>
      </c>
      <c r="R196" t="s">
        <v>26</v>
      </c>
      <c r="S196" t="s">
        <v>31</v>
      </c>
    </row>
    <row r="197" spans="1:19" x14ac:dyDescent="0.25">
      <c r="A197" t="s">
        <v>312</v>
      </c>
      <c r="B197" t="s">
        <v>23278</v>
      </c>
      <c r="C197" t="s">
        <v>23279</v>
      </c>
      <c r="E197" t="s">
        <v>23280</v>
      </c>
      <c r="F197" t="s">
        <v>319</v>
      </c>
      <c r="G197">
        <v>57059</v>
      </c>
      <c r="H197">
        <v>43.149329999999999</v>
      </c>
      <c r="I197">
        <v>-97.717979999999997</v>
      </c>
      <c r="J197" s="1" t="d">
        <v>2018-09-10</v>
      </c>
      <c r="K197">
        <v>81123</v>
      </c>
      <c r="L197" t="s">
        <v>30</v>
      </c>
      <c r="M197" s="1" t="d">
        <v>2017-01-15</v>
      </c>
      <c r="N197">
        <v>1</v>
      </c>
      <c r="O197">
        <v>15</v>
      </c>
      <c r="P197">
        <v>2017</v>
      </c>
      <c r="R197" t="s">
        <v>26</v>
      </c>
      <c r="S197" t="s">
        <v>31</v>
      </c>
    </row>
    <row r="198" spans="1:19" x14ac:dyDescent="0.25">
      <c r="A198" t="s">
        <v>312</v>
      </c>
      <c r="B198" t="s">
        <v>23281</v>
      </c>
      <c r="C198" t="s">
        <v>23282</v>
      </c>
      <c r="E198" t="s">
        <v>9493</v>
      </c>
      <c r="F198" t="s">
        <v>202</v>
      </c>
      <c r="G198">
        <v>33912</v>
      </c>
      <c r="H198">
        <v>26.546589000000001</v>
      </c>
      <c r="I198">
        <v>-81.807857999999996</v>
      </c>
      <c r="J198" s="1" t="d">
        <v>2018-08-07</v>
      </c>
      <c r="K198">
        <v>81124</v>
      </c>
      <c r="L198" t="s">
        <v>30</v>
      </c>
      <c r="M198" s="1" t="d">
        <v>2017-01-15</v>
      </c>
      <c r="N198">
        <v>1</v>
      </c>
      <c r="O198">
        <v>15</v>
      </c>
      <c r="P198">
        <v>2017</v>
      </c>
      <c r="R198" t="s">
        <v>26</v>
      </c>
      <c r="S198" t="s">
        <v>31</v>
      </c>
    </row>
    <row r="199" spans="1:19" x14ac:dyDescent="0.25">
      <c r="A199" t="s">
        <v>312</v>
      </c>
      <c r="B199" t="s">
        <v>23283</v>
      </c>
      <c r="C199" t="s">
        <v>23284</v>
      </c>
      <c r="E199" t="s">
        <v>2026</v>
      </c>
      <c r="F199" t="s">
        <v>202</v>
      </c>
      <c r="G199">
        <v>32218</v>
      </c>
      <c r="H199">
        <v>30.478483000000001</v>
      </c>
      <c r="I199">
        <v>-81.634946999999997</v>
      </c>
      <c r="J199" s="1" t="d">
        <v>2018-08-07</v>
      </c>
      <c r="K199">
        <v>81125</v>
      </c>
      <c r="L199" t="s">
        <v>30</v>
      </c>
      <c r="M199" s="1" t="d">
        <v>2017-01-15</v>
      </c>
      <c r="N199">
        <v>1</v>
      </c>
      <c r="O199">
        <v>15</v>
      </c>
      <c r="P199">
        <v>2017</v>
      </c>
      <c r="R199" t="s">
        <v>26</v>
      </c>
      <c r="S199" t="s">
        <v>31</v>
      </c>
    </row>
    <row r="200" spans="1:19" x14ac:dyDescent="0.25">
      <c r="A200" t="s">
        <v>312</v>
      </c>
      <c r="B200" t="s">
        <v>23310</v>
      </c>
      <c r="C200" t="s">
        <v>23311</v>
      </c>
      <c r="E200" t="s">
        <v>23312</v>
      </c>
      <c r="F200" t="s">
        <v>1514</v>
      </c>
      <c r="G200">
        <v>25504</v>
      </c>
      <c r="H200">
        <v>38.416486999999996</v>
      </c>
      <c r="I200">
        <v>-82.261000999999993</v>
      </c>
      <c r="J200" s="1" t="d">
        <v>2018-09-10</v>
      </c>
      <c r="K200">
        <v>81212</v>
      </c>
      <c r="L200" t="s">
        <v>30</v>
      </c>
      <c r="M200" s="1" t="d">
        <v>2017-02-15</v>
      </c>
      <c r="N200">
        <v>2</v>
      </c>
      <c r="O200">
        <v>15</v>
      </c>
      <c r="P200">
        <v>2017</v>
      </c>
      <c r="R200" t="s">
        <v>26</v>
      </c>
      <c r="S200" t="s">
        <v>31</v>
      </c>
    </row>
    <row r="201" spans="1:19" x14ac:dyDescent="0.25">
      <c r="A201" t="s">
        <v>312</v>
      </c>
      <c r="B201" t="s">
        <v>23313</v>
      </c>
      <c r="C201" t="s">
        <v>23314</v>
      </c>
      <c r="E201" t="s">
        <v>17409</v>
      </c>
      <c r="F201" t="s">
        <v>513</v>
      </c>
      <c r="G201">
        <v>53072</v>
      </c>
      <c r="H201">
        <v>43.047961999999998</v>
      </c>
      <c r="I201">
        <v>-88.258369999999999</v>
      </c>
      <c r="J201" s="1" t="d">
        <v>2019-01-10</v>
      </c>
      <c r="K201">
        <v>81213</v>
      </c>
      <c r="L201" t="s">
        <v>30</v>
      </c>
      <c r="M201" s="1" t="d">
        <v>2017-02-15</v>
      </c>
      <c r="N201">
        <v>2</v>
      </c>
      <c r="O201">
        <v>15</v>
      </c>
      <c r="P201">
        <v>2017</v>
      </c>
      <c r="R201" t="s">
        <v>26</v>
      </c>
      <c r="S201" t="s">
        <v>31</v>
      </c>
    </row>
    <row r="202" spans="1:19" x14ac:dyDescent="0.25">
      <c r="A202" t="s">
        <v>705</v>
      </c>
      <c r="B202" t="s">
        <v>23315</v>
      </c>
      <c r="C202" t="s">
        <v>23316</v>
      </c>
      <c r="E202" t="s">
        <v>1723</v>
      </c>
      <c r="F202" t="s">
        <v>137</v>
      </c>
      <c r="G202">
        <v>97013</v>
      </c>
      <c r="H202">
        <v>45.256616000000001</v>
      </c>
      <c r="I202">
        <v>-122.70499100000001</v>
      </c>
      <c r="J202" s="1" t="d">
        <v>2018-03-08</v>
      </c>
      <c r="K202">
        <v>81237</v>
      </c>
      <c r="L202" t="s">
        <v>30</v>
      </c>
      <c r="M202" s="1" t="d">
        <v>2017-02-15</v>
      </c>
      <c r="N202">
        <v>2</v>
      </c>
      <c r="O202">
        <v>15</v>
      </c>
      <c r="P202">
        <v>2017</v>
      </c>
      <c r="R202" t="s">
        <v>26</v>
      </c>
      <c r="S202" t="s">
        <v>31</v>
      </c>
    </row>
    <row r="203" spans="1:19" x14ac:dyDescent="0.25">
      <c r="A203" t="s">
        <v>705</v>
      </c>
      <c r="B203" t="s">
        <v>23317</v>
      </c>
      <c r="C203" t="s">
        <v>23318</v>
      </c>
      <c r="E203" t="s">
        <v>136</v>
      </c>
      <c r="F203" t="s">
        <v>137</v>
      </c>
      <c r="G203">
        <v>97203</v>
      </c>
      <c r="H203">
        <v>45.582881</v>
      </c>
      <c r="I203">
        <v>-122.724265</v>
      </c>
      <c r="J203" s="1" t="d">
        <v>2018-03-08</v>
      </c>
      <c r="K203">
        <v>81238</v>
      </c>
      <c r="L203" t="s">
        <v>30</v>
      </c>
      <c r="M203" s="1" t="d">
        <v>2017-02-15</v>
      </c>
      <c r="N203">
        <v>2</v>
      </c>
      <c r="O203">
        <v>15</v>
      </c>
      <c r="P203">
        <v>2017</v>
      </c>
      <c r="R203" t="s">
        <v>26</v>
      </c>
      <c r="S203" t="s">
        <v>31</v>
      </c>
    </row>
    <row r="204" spans="1:19" x14ac:dyDescent="0.25">
      <c r="A204" t="s">
        <v>705</v>
      </c>
      <c r="B204" t="s">
        <v>23319</v>
      </c>
      <c r="C204" t="s">
        <v>23320</v>
      </c>
      <c r="E204" t="s">
        <v>3019</v>
      </c>
      <c r="F204" t="s">
        <v>137</v>
      </c>
      <c r="G204">
        <v>97322</v>
      </c>
      <c r="H204">
        <v>44.556119000000002</v>
      </c>
      <c r="I204">
        <v>-123.06455699999999</v>
      </c>
      <c r="J204" s="1" t="d">
        <v>2018-03-08</v>
      </c>
      <c r="K204">
        <v>81251</v>
      </c>
      <c r="L204" t="s">
        <v>30</v>
      </c>
      <c r="M204" s="1" t="d">
        <v>2017-02-15</v>
      </c>
      <c r="N204">
        <v>2</v>
      </c>
      <c r="O204">
        <v>15</v>
      </c>
      <c r="P204">
        <v>2017</v>
      </c>
      <c r="R204" t="s">
        <v>26</v>
      </c>
      <c r="S204" t="s">
        <v>31</v>
      </c>
    </row>
    <row r="205" spans="1:19" x14ac:dyDescent="0.25">
      <c r="A205" t="s">
        <v>705</v>
      </c>
      <c r="B205" t="s">
        <v>23321</v>
      </c>
      <c r="C205" t="s">
        <v>23322</v>
      </c>
      <c r="E205" t="s">
        <v>14867</v>
      </c>
      <c r="F205" t="s">
        <v>137</v>
      </c>
      <c r="G205">
        <v>97501</v>
      </c>
      <c r="H205">
        <v>42.389600999999999</v>
      </c>
      <c r="I205">
        <v>-122.884939</v>
      </c>
      <c r="J205" s="1" t="d">
        <v>2018-03-08</v>
      </c>
      <c r="K205">
        <v>81252</v>
      </c>
      <c r="L205" t="s">
        <v>30</v>
      </c>
      <c r="M205" s="1" t="d">
        <v>2017-02-15</v>
      </c>
      <c r="N205">
        <v>2</v>
      </c>
      <c r="O205">
        <v>15</v>
      </c>
      <c r="P205">
        <v>2017</v>
      </c>
      <c r="R205" t="s">
        <v>26</v>
      </c>
      <c r="S205" t="s">
        <v>31</v>
      </c>
    </row>
    <row r="206" spans="1:19" x14ac:dyDescent="0.25">
      <c r="A206" t="s">
        <v>705</v>
      </c>
      <c r="B206" t="s">
        <v>23323</v>
      </c>
      <c r="C206" t="s">
        <v>23324</v>
      </c>
      <c r="E206" t="s">
        <v>1479</v>
      </c>
      <c r="F206" t="s">
        <v>137</v>
      </c>
      <c r="G206">
        <v>97002</v>
      </c>
      <c r="H206">
        <v>45.232372599999998</v>
      </c>
      <c r="I206">
        <v>-122.7548321</v>
      </c>
      <c r="J206" s="1" t="d">
        <v>2019-02-06</v>
      </c>
      <c r="K206">
        <v>81253</v>
      </c>
      <c r="L206" t="s">
        <v>103</v>
      </c>
      <c r="M206" s="1" t="d">
        <v>2017-02-15</v>
      </c>
      <c r="N206">
        <v>2</v>
      </c>
      <c r="O206">
        <v>15</v>
      </c>
      <c r="P206">
        <v>2017</v>
      </c>
      <c r="R206" t="s">
        <v>26</v>
      </c>
      <c r="S206" t="s">
        <v>31</v>
      </c>
    </row>
    <row r="207" spans="1:19" x14ac:dyDescent="0.25">
      <c r="A207" t="s">
        <v>705</v>
      </c>
      <c r="B207" t="s">
        <v>23325</v>
      </c>
      <c r="C207" t="s">
        <v>23326</v>
      </c>
      <c r="E207" t="s">
        <v>557</v>
      </c>
      <c r="F207" t="s">
        <v>137</v>
      </c>
      <c r="G207">
        <v>97501</v>
      </c>
      <c r="H207">
        <v>42.308700000000002</v>
      </c>
      <c r="I207">
        <v>-122.85762</v>
      </c>
      <c r="J207" s="1" t="d">
        <v>2018-03-08</v>
      </c>
      <c r="K207">
        <v>81255</v>
      </c>
      <c r="L207" t="s">
        <v>30</v>
      </c>
      <c r="M207" s="1" t="d">
        <v>2017-02-15</v>
      </c>
      <c r="N207">
        <v>2</v>
      </c>
      <c r="O207">
        <v>15</v>
      </c>
      <c r="P207">
        <v>2017</v>
      </c>
      <c r="R207" t="s">
        <v>26</v>
      </c>
      <c r="S207" t="s">
        <v>31</v>
      </c>
    </row>
    <row r="208" spans="1:19" x14ac:dyDescent="0.25">
      <c r="A208" t="s">
        <v>338</v>
      </c>
      <c r="B208" t="s">
        <v>23327</v>
      </c>
      <c r="C208" t="s">
        <v>23328</v>
      </c>
      <c r="D208" t="s">
        <v>23329</v>
      </c>
      <c r="E208" t="s">
        <v>9141</v>
      </c>
      <c r="F208" t="s">
        <v>707</v>
      </c>
      <c r="G208">
        <v>96701</v>
      </c>
      <c r="H208">
        <v>21.388490000000001</v>
      </c>
      <c r="I208">
        <v>-157.95322999999999</v>
      </c>
      <c r="J208" s="1" t="d">
        <v>2019-04-08</v>
      </c>
      <c r="K208">
        <v>81292</v>
      </c>
      <c r="L208" t="s">
        <v>24</v>
      </c>
      <c r="M208" s="1" t="d">
        <v>2017-01-01</v>
      </c>
      <c r="N208">
        <v>1</v>
      </c>
      <c r="O208">
        <v>1</v>
      </c>
      <c r="P208">
        <v>2017</v>
      </c>
      <c r="R208" t="s">
        <v>26</v>
      </c>
      <c r="S208" t="s">
        <v>31</v>
      </c>
    </row>
    <row r="209" spans="1:19" x14ac:dyDescent="0.25">
      <c r="A209" t="s">
        <v>338</v>
      </c>
      <c r="B209" t="s">
        <v>23330</v>
      </c>
      <c r="C209" t="s">
        <v>23331</v>
      </c>
      <c r="D209" t="s">
        <v>11693</v>
      </c>
      <c r="E209" t="s">
        <v>2638</v>
      </c>
      <c r="F209" t="s">
        <v>707</v>
      </c>
      <c r="G209">
        <v>96814</v>
      </c>
      <c r="H209">
        <v>21.392589999999998</v>
      </c>
      <c r="I209">
        <v>-157.98383000000001</v>
      </c>
      <c r="J209" s="1" t="d">
        <v>2018-03-08</v>
      </c>
      <c r="K209">
        <v>81293</v>
      </c>
      <c r="L209" t="s">
        <v>30</v>
      </c>
      <c r="M209" s="1" t="d">
        <v>2017-01-01</v>
      </c>
      <c r="N209">
        <v>1</v>
      </c>
      <c r="O209">
        <v>1</v>
      </c>
      <c r="P209">
        <v>2017</v>
      </c>
      <c r="R209" t="s">
        <v>26</v>
      </c>
      <c r="S209" t="s">
        <v>31</v>
      </c>
    </row>
    <row r="210" spans="1:19" x14ac:dyDescent="0.25">
      <c r="A210" t="s">
        <v>338</v>
      </c>
      <c r="B210" t="s">
        <v>23332</v>
      </c>
      <c r="C210" t="s">
        <v>23333</v>
      </c>
      <c r="D210" t="s">
        <v>11693</v>
      </c>
      <c r="E210" t="s">
        <v>2638</v>
      </c>
      <c r="F210" t="s">
        <v>707</v>
      </c>
      <c r="G210">
        <v>96817</v>
      </c>
      <c r="H210">
        <v>21.320440000000001</v>
      </c>
      <c r="I210">
        <v>-157.86921000000001</v>
      </c>
      <c r="J210" s="1" t="d">
        <v>2019-04-08</v>
      </c>
      <c r="K210">
        <v>81294</v>
      </c>
      <c r="L210" t="s">
        <v>24</v>
      </c>
      <c r="M210" s="1" t="d">
        <v>2017-01-01</v>
      </c>
      <c r="N210">
        <v>1</v>
      </c>
      <c r="O210">
        <v>1</v>
      </c>
      <c r="P210">
        <v>2017</v>
      </c>
      <c r="R210" t="s">
        <v>26</v>
      </c>
      <c r="S210" t="s">
        <v>31</v>
      </c>
    </row>
    <row r="211" spans="1:19" x14ac:dyDescent="0.25">
      <c r="A211" t="s">
        <v>338</v>
      </c>
      <c r="B211" t="s">
        <v>23334</v>
      </c>
      <c r="C211" t="s">
        <v>23335</v>
      </c>
      <c r="D211" t="s">
        <v>11693</v>
      </c>
      <c r="E211" t="s">
        <v>2638</v>
      </c>
      <c r="F211" t="s">
        <v>707</v>
      </c>
      <c r="G211">
        <v>96816</v>
      </c>
      <c r="H211">
        <v>21.270959999999999</v>
      </c>
      <c r="I211">
        <v>-157.79942</v>
      </c>
      <c r="J211" s="1" t="d">
        <v>2019-04-08</v>
      </c>
      <c r="K211">
        <v>81295</v>
      </c>
      <c r="L211" t="s">
        <v>24</v>
      </c>
      <c r="M211" s="1" t="d">
        <v>2017-01-01</v>
      </c>
      <c r="N211">
        <v>1</v>
      </c>
      <c r="O211">
        <v>1</v>
      </c>
      <c r="P211">
        <v>2017</v>
      </c>
      <c r="R211" t="s">
        <v>26</v>
      </c>
      <c r="S211" t="s">
        <v>31</v>
      </c>
    </row>
    <row r="212" spans="1:19" x14ac:dyDescent="0.25">
      <c r="A212" t="s">
        <v>338</v>
      </c>
      <c r="B212" t="s">
        <v>23336</v>
      </c>
      <c r="C212" t="s">
        <v>23337</v>
      </c>
      <c r="D212" t="s">
        <v>11693</v>
      </c>
      <c r="E212" t="s">
        <v>2638</v>
      </c>
      <c r="F212" t="s">
        <v>707</v>
      </c>
      <c r="G212">
        <v>96816</v>
      </c>
      <c r="H212">
        <v>21.283770000000001</v>
      </c>
      <c r="I212">
        <v>-157.80162000000001</v>
      </c>
      <c r="J212" s="1" t="d">
        <v>2018-05-03</v>
      </c>
      <c r="K212">
        <v>81296</v>
      </c>
      <c r="L212" t="s">
        <v>23338</v>
      </c>
      <c r="M212" s="1" t="d">
        <v>2017-01-01</v>
      </c>
      <c r="N212">
        <v>1</v>
      </c>
      <c r="O212">
        <v>1</v>
      </c>
      <c r="P212">
        <v>2017</v>
      </c>
      <c r="R212" t="s">
        <v>26</v>
      </c>
      <c r="S212" t="s">
        <v>31</v>
      </c>
    </row>
    <row r="213" spans="1:19" x14ac:dyDescent="0.25">
      <c r="A213" t="s">
        <v>338</v>
      </c>
      <c r="B213" t="s">
        <v>23339</v>
      </c>
      <c r="C213" t="s">
        <v>23340</v>
      </c>
      <c r="E213" t="s">
        <v>2638</v>
      </c>
      <c r="F213" t="s">
        <v>707</v>
      </c>
      <c r="G213">
        <v>96815</v>
      </c>
      <c r="H213">
        <v>21.275960000000001</v>
      </c>
      <c r="I213">
        <v>-157.81453999999999</v>
      </c>
      <c r="J213" s="1" t="d">
        <v>2019-04-08</v>
      </c>
      <c r="K213">
        <v>81297</v>
      </c>
      <c r="L213" t="s">
        <v>24</v>
      </c>
      <c r="M213" s="1" t="d">
        <v>2017-01-01</v>
      </c>
      <c r="N213">
        <v>1</v>
      </c>
      <c r="O213">
        <v>1</v>
      </c>
      <c r="P213">
        <v>2017</v>
      </c>
      <c r="R213" t="s">
        <v>26</v>
      </c>
      <c r="S213" t="s">
        <v>31</v>
      </c>
    </row>
    <row r="214" spans="1:19" x14ac:dyDescent="0.25">
      <c r="A214" t="s">
        <v>338</v>
      </c>
      <c r="B214" t="s">
        <v>23341</v>
      </c>
      <c r="C214" t="s">
        <v>23342</v>
      </c>
      <c r="D214" t="s">
        <v>23343</v>
      </c>
      <c r="E214" t="s">
        <v>2638</v>
      </c>
      <c r="F214" t="s">
        <v>707</v>
      </c>
      <c r="G214">
        <v>96813</v>
      </c>
      <c r="H214">
        <v>21.29842</v>
      </c>
      <c r="I214">
        <v>-157.86159000000001</v>
      </c>
      <c r="J214" s="1" t="d">
        <v>2019-04-08</v>
      </c>
      <c r="K214">
        <v>81298</v>
      </c>
      <c r="L214" t="s">
        <v>24</v>
      </c>
      <c r="M214" s="1" t="d">
        <v>2017-01-01</v>
      </c>
      <c r="N214">
        <v>1</v>
      </c>
      <c r="O214">
        <v>1</v>
      </c>
      <c r="P214">
        <v>2017</v>
      </c>
      <c r="R214" t="s">
        <v>26</v>
      </c>
      <c r="S214" t="s">
        <v>31</v>
      </c>
    </row>
    <row r="215" spans="1:19" x14ac:dyDescent="0.25">
      <c r="A215" t="s">
        <v>338</v>
      </c>
      <c r="B215" t="s">
        <v>23344</v>
      </c>
      <c r="C215" t="s">
        <v>23345</v>
      </c>
      <c r="D215" t="s">
        <v>11693</v>
      </c>
      <c r="E215" t="s">
        <v>2638</v>
      </c>
      <c r="F215" t="s">
        <v>707</v>
      </c>
      <c r="G215">
        <v>96815</v>
      </c>
      <c r="H215">
        <v>21.280390000000001</v>
      </c>
      <c r="I215">
        <v>-157.83044000000001</v>
      </c>
      <c r="J215" s="1" t="d">
        <v>2018-05-03</v>
      </c>
      <c r="K215">
        <v>81299</v>
      </c>
      <c r="L215" t="s">
        <v>23346</v>
      </c>
      <c r="M215" s="1" t="d">
        <v>2017-01-01</v>
      </c>
      <c r="N215">
        <v>1</v>
      </c>
      <c r="O215">
        <v>1</v>
      </c>
      <c r="P215">
        <v>2017</v>
      </c>
      <c r="R215" t="s">
        <v>26</v>
      </c>
      <c r="S215" t="s">
        <v>31</v>
      </c>
    </row>
    <row r="216" spans="1:19" x14ac:dyDescent="0.25">
      <c r="A216" t="s">
        <v>338</v>
      </c>
      <c r="B216" t="s">
        <v>23347</v>
      </c>
      <c r="C216" t="s">
        <v>23348</v>
      </c>
      <c r="E216" t="s">
        <v>2638</v>
      </c>
      <c r="F216" t="s">
        <v>707</v>
      </c>
      <c r="G216">
        <v>96814</v>
      </c>
      <c r="H216">
        <v>21.29964</v>
      </c>
      <c r="I216">
        <v>-157.83940000000001</v>
      </c>
      <c r="J216" s="1" t="d">
        <v>2019-04-08</v>
      </c>
      <c r="K216">
        <v>81300</v>
      </c>
      <c r="L216" t="s">
        <v>24</v>
      </c>
      <c r="M216" s="1" t="d">
        <v>2017-01-01</v>
      </c>
      <c r="N216">
        <v>1</v>
      </c>
      <c r="O216">
        <v>1</v>
      </c>
      <c r="P216">
        <v>2017</v>
      </c>
      <c r="R216" t="s">
        <v>26</v>
      </c>
      <c r="S216" t="s">
        <v>31</v>
      </c>
    </row>
    <row r="217" spans="1:19" x14ac:dyDescent="0.25">
      <c r="A217" t="s">
        <v>338</v>
      </c>
      <c r="B217" t="s">
        <v>23349</v>
      </c>
      <c r="C217" t="s">
        <v>23350</v>
      </c>
      <c r="D217" t="s">
        <v>11693</v>
      </c>
      <c r="E217" t="s">
        <v>2638</v>
      </c>
      <c r="F217" t="s">
        <v>707</v>
      </c>
      <c r="G217">
        <v>96814</v>
      </c>
      <c r="H217">
        <v>21.293230000000001</v>
      </c>
      <c r="I217">
        <v>-157.84916000000001</v>
      </c>
      <c r="J217" s="1" t="d">
        <v>2018-05-03</v>
      </c>
      <c r="K217">
        <v>81301</v>
      </c>
      <c r="L217" t="s">
        <v>23351</v>
      </c>
      <c r="M217" s="1" t="d">
        <v>2017-01-01</v>
      </c>
      <c r="N217">
        <v>1</v>
      </c>
      <c r="O217">
        <v>1</v>
      </c>
      <c r="P217">
        <v>2017</v>
      </c>
      <c r="R217" t="s">
        <v>26</v>
      </c>
      <c r="S217" t="s">
        <v>31</v>
      </c>
    </row>
    <row r="218" spans="1:19" x14ac:dyDescent="0.25">
      <c r="A218" t="s">
        <v>338</v>
      </c>
      <c r="B218" t="s">
        <v>23352</v>
      </c>
      <c r="C218" t="s">
        <v>23353</v>
      </c>
      <c r="D218" t="s">
        <v>23354</v>
      </c>
      <c r="E218" t="s">
        <v>2638</v>
      </c>
      <c r="F218" t="s">
        <v>707</v>
      </c>
      <c r="G218">
        <v>96813</v>
      </c>
      <c r="H218">
        <v>21.311399999999999</v>
      </c>
      <c r="I218">
        <v>-157.86103</v>
      </c>
      <c r="J218" s="1" t="d">
        <v>2019-04-08</v>
      </c>
      <c r="K218">
        <v>81302</v>
      </c>
      <c r="L218" t="s">
        <v>24</v>
      </c>
      <c r="M218" s="1" t="d">
        <v>2017-01-01</v>
      </c>
      <c r="N218">
        <v>1</v>
      </c>
      <c r="O218">
        <v>1</v>
      </c>
      <c r="P218">
        <v>2017</v>
      </c>
      <c r="R218" t="s">
        <v>26</v>
      </c>
      <c r="S218" t="s">
        <v>31</v>
      </c>
    </row>
    <row r="219" spans="1:19" x14ac:dyDescent="0.25">
      <c r="A219" t="s">
        <v>338</v>
      </c>
      <c r="B219" t="s">
        <v>23355</v>
      </c>
      <c r="C219" t="s">
        <v>23356</v>
      </c>
      <c r="E219" t="s">
        <v>2638</v>
      </c>
      <c r="F219" t="s">
        <v>707</v>
      </c>
      <c r="G219">
        <v>96814</v>
      </c>
      <c r="H219">
        <v>21.294029999999999</v>
      </c>
      <c r="I219">
        <v>-157.85341</v>
      </c>
      <c r="J219" s="1" t="d">
        <v>2019-04-08</v>
      </c>
      <c r="K219">
        <v>81303</v>
      </c>
      <c r="L219" t="s">
        <v>24</v>
      </c>
      <c r="M219" s="1" t="d">
        <v>2017-01-01</v>
      </c>
      <c r="N219">
        <v>1</v>
      </c>
      <c r="O219">
        <v>1</v>
      </c>
      <c r="P219">
        <v>2017</v>
      </c>
      <c r="R219" t="s">
        <v>26</v>
      </c>
      <c r="S219" t="s">
        <v>31</v>
      </c>
    </row>
    <row r="220" spans="1:19" x14ac:dyDescent="0.25">
      <c r="A220" t="s">
        <v>338</v>
      </c>
      <c r="B220" t="s">
        <v>19814</v>
      </c>
      <c r="C220" t="s">
        <v>23357</v>
      </c>
      <c r="D220" t="s">
        <v>11693</v>
      </c>
      <c r="E220" t="s">
        <v>2638</v>
      </c>
      <c r="F220" t="s">
        <v>707</v>
      </c>
      <c r="G220">
        <v>96817</v>
      </c>
      <c r="H220">
        <v>21.318629999999999</v>
      </c>
      <c r="I220">
        <v>-157.87115</v>
      </c>
      <c r="J220" s="1" t="d">
        <v>2019-04-08</v>
      </c>
      <c r="K220">
        <v>81304</v>
      </c>
      <c r="L220" t="s">
        <v>24</v>
      </c>
      <c r="M220" s="1" t="d">
        <v>2017-01-01</v>
      </c>
      <c r="N220">
        <v>1</v>
      </c>
      <c r="O220">
        <v>1</v>
      </c>
      <c r="P220">
        <v>2017</v>
      </c>
      <c r="R220" t="s">
        <v>26</v>
      </c>
      <c r="S220" t="s">
        <v>31</v>
      </c>
    </row>
    <row r="221" spans="1:19" x14ac:dyDescent="0.25">
      <c r="A221" t="s">
        <v>338</v>
      </c>
      <c r="B221" t="s">
        <v>23358</v>
      </c>
      <c r="C221" t="s">
        <v>23359</v>
      </c>
      <c r="D221" t="s">
        <v>11693</v>
      </c>
      <c r="E221" t="s">
        <v>706</v>
      </c>
      <c r="F221" t="s">
        <v>707</v>
      </c>
      <c r="G221">
        <v>96732</v>
      </c>
      <c r="H221">
        <v>20.86693</v>
      </c>
      <c r="I221">
        <v>-156.4743</v>
      </c>
      <c r="J221" s="1" t="d">
        <v>2019-04-08</v>
      </c>
      <c r="K221">
        <v>81306</v>
      </c>
      <c r="L221" t="s">
        <v>24</v>
      </c>
      <c r="M221" s="1" t="d">
        <v>2017-01-01</v>
      </c>
      <c r="N221">
        <v>1</v>
      </c>
      <c r="O221">
        <v>1</v>
      </c>
      <c r="P221">
        <v>2017</v>
      </c>
      <c r="R221" t="s">
        <v>26</v>
      </c>
      <c r="S221" t="s">
        <v>31</v>
      </c>
    </row>
    <row r="222" spans="1:19" x14ac:dyDescent="0.25">
      <c r="A222" t="s">
        <v>338</v>
      </c>
      <c r="B222" t="s">
        <v>23360</v>
      </c>
      <c r="C222" t="s">
        <v>23361</v>
      </c>
      <c r="D222" t="s">
        <v>23362</v>
      </c>
      <c r="E222" t="s">
        <v>9179</v>
      </c>
      <c r="F222" t="s">
        <v>707</v>
      </c>
      <c r="G222">
        <v>96707</v>
      </c>
      <c r="H222">
        <v>21.326740000000001</v>
      </c>
      <c r="I222">
        <v>-158.08756</v>
      </c>
      <c r="J222" s="1" t="d">
        <v>2019-04-08</v>
      </c>
      <c r="K222">
        <v>81307</v>
      </c>
      <c r="L222" t="s">
        <v>24</v>
      </c>
      <c r="M222" s="1" t="d">
        <v>2017-01-01</v>
      </c>
      <c r="N222">
        <v>1</v>
      </c>
      <c r="O222">
        <v>1</v>
      </c>
      <c r="P222">
        <v>2017</v>
      </c>
      <c r="R222" t="s">
        <v>26</v>
      </c>
      <c r="S222" t="s">
        <v>31</v>
      </c>
    </row>
    <row r="223" spans="1:19" x14ac:dyDescent="0.25">
      <c r="A223" t="s">
        <v>338</v>
      </c>
      <c r="B223" t="s">
        <v>23363</v>
      </c>
      <c r="C223" t="s">
        <v>23364</v>
      </c>
      <c r="D223" t="s">
        <v>23365</v>
      </c>
      <c r="E223" t="s">
        <v>9249</v>
      </c>
      <c r="F223" t="s">
        <v>707</v>
      </c>
      <c r="G223">
        <v>96761</v>
      </c>
      <c r="H223">
        <v>20.86956</v>
      </c>
      <c r="I223">
        <v>-156.67144999999999</v>
      </c>
      <c r="J223" s="1" t="d">
        <v>2018-05-03</v>
      </c>
      <c r="K223">
        <v>81308</v>
      </c>
      <c r="L223" t="s">
        <v>23366</v>
      </c>
      <c r="M223" s="1" t="d">
        <v>2017-01-01</v>
      </c>
      <c r="N223">
        <v>1</v>
      </c>
      <c r="O223">
        <v>1</v>
      </c>
      <c r="P223">
        <v>2017</v>
      </c>
      <c r="R223" t="s">
        <v>26</v>
      </c>
      <c r="S223" t="s">
        <v>31</v>
      </c>
    </row>
    <row r="224" spans="1:19" x14ac:dyDescent="0.25">
      <c r="A224" t="s">
        <v>338</v>
      </c>
      <c r="B224" t="s">
        <v>23367</v>
      </c>
      <c r="C224" t="s">
        <v>23368</v>
      </c>
      <c r="E224" t="s">
        <v>7189</v>
      </c>
      <c r="F224" t="s">
        <v>707</v>
      </c>
      <c r="G224">
        <v>96797</v>
      </c>
      <c r="H224">
        <v>21.426449999999999</v>
      </c>
      <c r="I224">
        <v>-158.00009</v>
      </c>
      <c r="J224" s="1" t="d">
        <v>2019-04-08</v>
      </c>
      <c r="K224">
        <v>81312</v>
      </c>
      <c r="L224" t="s">
        <v>24</v>
      </c>
      <c r="M224" s="1" t="d">
        <v>2017-01-01</v>
      </c>
      <c r="N224">
        <v>1</v>
      </c>
      <c r="O224">
        <v>1</v>
      </c>
      <c r="P224">
        <v>2017</v>
      </c>
      <c r="R224" t="s">
        <v>26</v>
      </c>
      <c r="S224" t="s">
        <v>31</v>
      </c>
    </row>
    <row r="225" spans="1:19" x14ac:dyDescent="0.25">
      <c r="A225" t="s">
        <v>19</v>
      </c>
      <c r="B225" t="s">
        <v>23369</v>
      </c>
      <c r="C225" t="s">
        <v>23370</v>
      </c>
      <c r="E225" t="s">
        <v>2026</v>
      </c>
      <c r="F225" t="s">
        <v>202</v>
      </c>
      <c r="G225">
        <v>32204</v>
      </c>
      <c r="H225">
        <v>30.329657000000001</v>
      </c>
      <c r="I225">
        <v>-81.676571999999993</v>
      </c>
      <c r="J225" s="1" t="d">
        <v>2018-03-08</v>
      </c>
      <c r="K225">
        <v>81313</v>
      </c>
      <c r="L225" t="s">
        <v>30</v>
      </c>
      <c r="M225" s="1" t="d">
        <v>2017-02-07</v>
      </c>
      <c r="N225">
        <v>2</v>
      </c>
      <c r="O225">
        <v>7</v>
      </c>
      <c r="P225">
        <v>2017</v>
      </c>
      <c r="Q225" t="s">
        <v>35</v>
      </c>
      <c r="R225" t="s">
        <v>26</v>
      </c>
      <c r="S225" t="s">
        <v>27</v>
      </c>
    </row>
    <row r="226" spans="1:19" x14ac:dyDescent="0.25">
      <c r="A226" t="s">
        <v>370</v>
      </c>
      <c r="B226" t="s">
        <v>10528</v>
      </c>
      <c r="C226" t="s">
        <v>10529</v>
      </c>
      <c r="E226" t="s">
        <v>10530</v>
      </c>
      <c r="F226" t="s">
        <v>170</v>
      </c>
      <c r="G226">
        <v>91006</v>
      </c>
      <c r="H226">
        <v>34.10389</v>
      </c>
      <c r="I226">
        <v>-118.00649900000001</v>
      </c>
      <c r="J226" s="1" t="d">
        <v>2018-12-11</v>
      </c>
      <c r="K226">
        <v>81314</v>
      </c>
      <c r="L226" t="s">
        <v>30</v>
      </c>
      <c r="M226" s="1" t="d">
        <v>2017-02-07</v>
      </c>
      <c r="N226">
        <v>2</v>
      </c>
      <c r="O226">
        <v>7</v>
      </c>
      <c r="P226">
        <v>2017</v>
      </c>
      <c r="Q226" t="s">
        <v>35</v>
      </c>
      <c r="R226" t="s">
        <v>26</v>
      </c>
      <c r="S226" t="s">
        <v>31</v>
      </c>
    </row>
    <row r="227" spans="1:19" x14ac:dyDescent="0.25">
      <c r="A227" t="s">
        <v>312</v>
      </c>
      <c r="B227" t="s">
        <v>23371</v>
      </c>
      <c r="C227" t="s">
        <v>23372</v>
      </c>
      <c r="E227" t="s">
        <v>259</v>
      </c>
      <c r="F227" t="s">
        <v>260</v>
      </c>
      <c r="G227">
        <v>85043</v>
      </c>
      <c r="H227">
        <v>33.460360999999999</v>
      </c>
      <c r="I227">
        <v>-112.201313</v>
      </c>
      <c r="J227" s="1" t="d">
        <v>2018-09-10</v>
      </c>
      <c r="K227">
        <v>81327</v>
      </c>
      <c r="L227" t="s">
        <v>30</v>
      </c>
      <c r="M227" s="1" t="d">
        <v>2017-02-15</v>
      </c>
      <c r="N227">
        <v>2</v>
      </c>
      <c r="O227">
        <v>15</v>
      </c>
      <c r="P227">
        <v>2017</v>
      </c>
      <c r="R227" t="s">
        <v>26</v>
      </c>
      <c r="S227" t="s">
        <v>31</v>
      </c>
    </row>
    <row r="228" spans="1:19" x14ac:dyDescent="0.25">
      <c r="A228" t="s">
        <v>312</v>
      </c>
      <c r="B228" t="s">
        <v>23373</v>
      </c>
      <c r="C228" t="s">
        <v>23374</v>
      </c>
      <c r="E228" t="s">
        <v>256</v>
      </c>
      <c r="F228" t="s">
        <v>37</v>
      </c>
      <c r="G228">
        <v>79938</v>
      </c>
      <c r="H228">
        <v>31.775721000000001</v>
      </c>
      <c r="I228">
        <v>-106.251993</v>
      </c>
      <c r="J228" s="1" t="d">
        <v>2018-08-07</v>
      </c>
      <c r="K228">
        <v>81328</v>
      </c>
      <c r="L228" t="s">
        <v>30</v>
      </c>
      <c r="M228" s="1" t="d">
        <v>2017-02-15</v>
      </c>
      <c r="N228">
        <v>2</v>
      </c>
      <c r="O228">
        <v>15</v>
      </c>
      <c r="P228">
        <v>2017</v>
      </c>
      <c r="R228" t="s">
        <v>26</v>
      </c>
      <c r="S228" t="s">
        <v>31</v>
      </c>
    </row>
    <row r="229" spans="1:19" x14ac:dyDescent="0.25">
      <c r="A229" t="s">
        <v>312</v>
      </c>
      <c r="B229" t="s">
        <v>23375</v>
      </c>
      <c r="C229" t="s">
        <v>23376</v>
      </c>
      <c r="E229" t="s">
        <v>2537</v>
      </c>
      <c r="F229" t="s">
        <v>37</v>
      </c>
      <c r="G229">
        <v>78228</v>
      </c>
      <c r="H229">
        <v>29.449182</v>
      </c>
      <c r="I229">
        <v>-98.603031999999999</v>
      </c>
      <c r="J229" s="1" t="d">
        <v>2018-08-07</v>
      </c>
      <c r="K229">
        <v>81329</v>
      </c>
      <c r="L229" t="s">
        <v>30</v>
      </c>
      <c r="M229" s="1" t="d">
        <v>2017-02-15</v>
      </c>
      <c r="N229">
        <v>2</v>
      </c>
      <c r="O229">
        <v>15</v>
      </c>
      <c r="P229">
        <v>2017</v>
      </c>
      <c r="R229" t="s">
        <v>26</v>
      </c>
      <c r="S229" t="s">
        <v>31</v>
      </c>
    </row>
    <row r="230" spans="1:19" x14ac:dyDescent="0.25">
      <c r="A230" t="s">
        <v>312</v>
      </c>
      <c r="B230" t="s">
        <v>23377</v>
      </c>
      <c r="C230" t="s">
        <v>23378</v>
      </c>
      <c r="E230" t="s">
        <v>9340</v>
      </c>
      <c r="F230" t="s">
        <v>260</v>
      </c>
      <c r="G230">
        <v>85122</v>
      </c>
      <c r="H230">
        <v>32.880147999999998</v>
      </c>
      <c r="I230">
        <v>-111.6935</v>
      </c>
      <c r="J230" s="1" t="d">
        <v>2018-09-10</v>
      </c>
      <c r="K230">
        <v>81330</v>
      </c>
      <c r="L230" t="s">
        <v>30</v>
      </c>
      <c r="M230" s="1" t="d">
        <v>2017-02-15</v>
      </c>
      <c r="N230">
        <v>2</v>
      </c>
      <c r="O230">
        <v>15</v>
      </c>
      <c r="P230">
        <v>2017</v>
      </c>
      <c r="R230" t="s">
        <v>26</v>
      </c>
      <c r="S230" t="s">
        <v>31</v>
      </c>
    </row>
    <row r="231" spans="1:19" x14ac:dyDescent="0.25">
      <c r="A231" t="s">
        <v>312</v>
      </c>
      <c r="B231" t="s">
        <v>23379</v>
      </c>
      <c r="C231" t="s">
        <v>23380</v>
      </c>
      <c r="E231" t="s">
        <v>606</v>
      </c>
      <c r="F231" t="s">
        <v>37</v>
      </c>
      <c r="G231">
        <v>78724</v>
      </c>
      <c r="H231">
        <v>30.255051000000002</v>
      </c>
      <c r="I231">
        <v>-97.605633999999995</v>
      </c>
      <c r="J231" s="1" t="d">
        <v>2018-08-07</v>
      </c>
      <c r="K231">
        <v>81331</v>
      </c>
      <c r="L231" t="s">
        <v>30</v>
      </c>
      <c r="M231" s="1" t="d">
        <v>2017-02-15</v>
      </c>
      <c r="N231">
        <v>2</v>
      </c>
      <c r="O231">
        <v>15</v>
      </c>
      <c r="P231">
        <v>2017</v>
      </c>
      <c r="R231" t="s">
        <v>26</v>
      </c>
      <c r="S231" t="s">
        <v>31</v>
      </c>
    </row>
    <row r="232" spans="1:19" x14ac:dyDescent="0.25">
      <c r="A232" t="s">
        <v>312</v>
      </c>
      <c r="B232" t="s">
        <v>23381</v>
      </c>
      <c r="C232" t="s">
        <v>23382</v>
      </c>
      <c r="E232" t="s">
        <v>23383</v>
      </c>
      <c r="F232" t="s">
        <v>37</v>
      </c>
      <c r="G232">
        <v>77357</v>
      </c>
      <c r="H232">
        <v>30.193321999999998</v>
      </c>
      <c r="I232">
        <v>-95.191775000000007</v>
      </c>
      <c r="J232" s="1" t="d">
        <v>2018-08-07</v>
      </c>
      <c r="K232">
        <v>81332</v>
      </c>
      <c r="L232" t="s">
        <v>30</v>
      </c>
      <c r="M232" s="1" t="d">
        <v>2017-02-15</v>
      </c>
      <c r="N232">
        <v>2</v>
      </c>
      <c r="O232">
        <v>15</v>
      </c>
      <c r="P232">
        <v>2017</v>
      </c>
      <c r="R232" t="s">
        <v>26</v>
      </c>
      <c r="S232" t="s">
        <v>31</v>
      </c>
    </row>
    <row r="233" spans="1:19" x14ac:dyDescent="0.25">
      <c r="A233" t="s">
        <v>312</v>
      </c>
      <c r="B233" t="s">
        <v>23384</v>
      </c>
      <c r="C233" t="s">
        <v>23385</v>
      </c>
      <c r="E233" t="s">
        <v>6712</v>
      </c>
      <c r="F233" t="s">
        <v>37</v>
      </c>
      <c r="G233">
        <v>76712</v>
      </c>
      <c r="H233">
        <v>31.511387760000002</v>
      </c>
      <c r="I233">
        <v>-97.189734139999999</v>
      </c>
      <c r="J233" s="1" t="d">
        <v>2018-08-07</v>
      </c>
      <c r="K233">
        <v>81334</v>
      </c>
      <c r="L233" t="s">
        <v>30</v>
      </c>
      <c r="M233" s="1" t="d">
        <v>2017-02-15</v>
      </c>
      <c r="N233">
        <v>2</v>
      </c>
      <c r="O233">
        <v>15</v>
      </c>
      <c r="P233">
        <v>2017</v>
      </c>
      <c r="R233" t="s">
        <v>26</v>
      </c>
      <c r="S233" t="s">
        <v>31</v>
      </c>
    </row>
    <row r="234" spans="1:19" x14ac:dyDescent="0.25">
      <c r="A234" t="s">
        <v>338</v>
      </c>
      <c r="B234" t="s">
        <v>23386</v>
      </c>
      <c r="C234" t="s">
        <v>7181</v>
      </c>
      <c r="D234" t="s">
        <v>23387</v>
      </c>
      <c r="E234" t="s">
        <v>9273</v>
      </c>
      <c r="F234" t="s">
        <v>707</v>
      </c>
      <c r="G234">
        <v>96793</v>
      </c>
      <c r="H234">
        <v>20.887</v>
      </c>
      <c r="I234">
        <v>-156.48835</v>
      </c>
      <c r="J234" s="1" t="d">
        <v>2019-04-08</v>
      </c>
      <c r="K234">
        <v>81335</v>
      </c>
      <c r="L234" t="s">
        <v>24</v>
      </c>
      <c r="M234" s="1" t="d">
        <v>2017-01-01</v>
      </c>
      <c r="N234">
        <v>1</v>
      </c>
      <c r="O234">
        <v>1</v>
      </c>
      <c r="P234">
        <v>2017</v>
      </c>
      <c r="R234" t="s">
        <v>26</v>
      </c>
      <c r="S234" t="s">
        <v>31</v>
      </c>
    </row>
    <row r="235" spans="1:19" x14ac:dyDescent="0.25">
      <c r="A235" t="s">
        <v>312</v>
      </c>
      <c r="B235" t="s">
        <v>23388</v>
      </c>
      <c r="C235" t="s">
        <v>23389</v>
      </c>
      <c r="E235" t="s">
        <v>1522</v>
      </c>
      <c r="F235" t="s">
        <v>37</v>
      </c>
      <c r="G235">
        <v>77535</v>
      </c>
      <c r="H235">
        <v>30.046681</v>
      </c>
      <c r="I235">
        <v>-94.892176000000006</v>
      </c>
      <c r="J235" s="1" t="d">
        <v>2018-08-07</v>
      </c>
      <c r="K235">
        <v>81336</v>
      </c>
      <c r="L235" t="s">
        <v>30</v>
      </c>
      <c r="M235" s="1" t="d">
        <v>2017-02-15</v>
      </c>
      <c r="N235">
        <v>2</v>
      </c>
      <c r="O235">
        <v>15</v>
      </c>
      <c r="P235">
        <v>2017</v>
      </c>
      <c r="R235" t="s">
        <v>26</v>
      </c>
      <c r="S235" t="s">
        <v>31</v>
      </c>
    </row>
    <row r="236" spans="1:19" x14ac:dyDescent="0.25">
      <c r="A236" t="s">
        <v>312</v>
      </c>
      <c r="B236" t="s">
        <v>23390</v>
      </c>
      <c r="C236" t="s">
        <v>23391</v>
      </c>
      <c r="E236" t="s">
        <v>23392</v>
      </c>
      <c r="F236" t="s">
        <v>37</v>
      </c>
      <c r="G236">
        <v>77586</v>
      </c>
      <c r="H236">
        <v>29.56363</v>
      </c>
      <c r="I236">
        <v>-95.042355000000001</v>
      </c>
      <c r="J236" s="1" t="d">
        <v>2018-08-07</v>
      </c>
      <c r="K236">
        <v>81337</v>
      </c>
      <c r="L236" t="s">
        <v>30</v>
      </c>
      <c r="M236" s="1" t="d">
        <v>2017-02-15</v>
      </c>
      <c r="N236">
        <v>2</v>
      </c>
      <c r="O236">
        <v>15</v>
      </c>
      <c r="P236">
        <v>2017</v>
      </c>
      <c r="R236" t="s">
        <v>26</v>
      </c>
      <c r="S236" t="s">
        <v>31</v>
      </c>
    </row>
    <row r="237" spans="1:19" x14ac:dyDescent="0.25">
      <c r="A237" t="s">
        <v>312</v>
      </c>
      <c r="B237" t="s">
        <v>23393</v>
      </c>
      <c r="C237" t="s">
        <v>23394</v>
      </c>
      <c r="E237" t="s">
        <v>6712</v>
      </c>
      <c r="F237" t="s">
        <v>37</v>
      </c>
      <c r="G237">
        <v>76712</v>
      </c>
      <c r="H237">
        <v>31.482405</v>
      </c>
      <c r="I237">
        <v>-97.287470999999996</v>
      </c>
      <c r="J237" s="1" t="d">
        <v>2018-08-07</v>
      </c>
      <c r="K237">
        <v>81338</v>
      </c>
      <c r="L237" t="s">
        <v>30</v>
      </c>
      <c r="M237" s="1" t="d">
        <v>2017-02-15</v>
      </c>
      <c r="N237">
        <v>2</v>
      </c>
      <c r="O237">
        <v>15</v>
      </c>
      <c r="P237">
        <v>2017</v>
      </c>
      <c r="R237" t="s">
        <v>26</v>
      </c>
      <c r="S237" t="s">
        <v>31</v>
      </c>
    </row>
    <row r="238" spans="1:19" x14ac:dyDescent="0.25">
      <c r="A238" t="s">
        <v>312</v>
      </c>
      <c r="B238" t="s">
        <v>23395</v>
      </c>
      <c r="C238" t="s">
        <v>23396</v>
      </c>
      <c r="E238" t="s">
        <v>23397</v>
      </c>
      <c r="F238" t="s">
        <v>37</v>
      </c>
      <c r="G238">
        <v>75034</v>
      </c>
      <c r="H238">
        <v>33.131563</v>
      </c>
      <c r="I238">
        <v>-96.826093</v>
      </c>
      <c r="J238" s="1" t="d">
        <v>2018-08-07</v>
      </c>
      <c r="K238">
        <v>81339</v>
      </c>
      <c r="L238" t="s">
        <v>30</v>
      </c>
      <c r="M238" s="1" t="d">
        <v>2017-02-15</v>
      </c>
      <c r="N238">
        <v>2</v>
      </c>
      <c r="O238">
        <v>15</v>
      </c>
      <c r="P238">
        <v>2017</v>
      </c>
      <c r="R238" t="s">
        <v>26</v>
      </c>
      <c r="S238" t="s">
        <v>31</v>
      </c>
    </row>
    <row r="239" spans="1:19" x14ac:dyDescent="0.25">
      <c r="A239" t="s">
        <v>338</v>
      </c>
      <c r="B239" t="s">
        <v>23398</v>
      </c>
      <c r="C239" t="s">
        <v>23399</v>
      </c>
      <c r="D239" t="s">
        <v>23400</v>
      </c>
      <c r="E239" t="s">
        <v>226</v>
      </c>
      <c r="F239" t="s">
        <v>170</v>
      </c>
      <c r="G239">
        <v>90049</v>
      </c>
      <c r="H239">
        <v>34.124839000000001</v>
      </c>
      <c r="I239">
        <v>-118.47905299999999</v>
      </c>
      <c r="J239" s="1" t="d">
        <v>2018-05-03</v>
      </c>
      <c r="K239">
        <v>81371</v>
      </c>
      <c r="L239" t="s">
        <v>23401</v>
      </c>
      <c r="M239" s="1" t="d">
        <v>2017-02-01</v>
      </c>
      <c r="N239">
        <v>2</v>
      </c>
      <c r="O239">
        <v>1</v>
      </c>
      <c r="P239">
        <v>2017</v>
      </c>
      <c r="R239" t="s">
        <v>26</v>
      </c>
      <c r="S239" t="s">
        <v>31</v>
      </c>
    </row>
    <row r="240" spans="1:19" x14ac:dyDescent="0.25">
      <c r="A240" t="s">
        <v>338</v>
      </c>
      <c r="B240" t="s">
        <v>23402</v>
      </c>
      <c r="C240" t="s">
        <v>23403</v>
      </c>
      <c r="E240" t="s">
        <v>3803</v>
      </c>
      <c r="F240" t="s">
        <v>718</v>
      </c>
      <c r="G240">
        <v>40059</v>
      </c>
      <c r="H240">
        <v>38.329124999999998</v>
      </c>
      <c r="I240">
        <v>-85.562493000000003</v>
      </c>
      <c r="J240" s="1" t="d">
        <v>2018-07-09</v>
      </c>
      <c r="K240">
        <v>81372</v>
      </c>
      <c r="L240" t="s">
        <v>30</v>
      </c>
      <c r="M240" s="1" t="d">
        <v>2017-02-06</v>
      </c>
      <c r="N240">
        <v>2</v>
      </c>
      <c r="O240">
        <v>6</v>
      </c>
      <c r="P240">
        <v>2017</v>
      </c>
      <c r="R240" t="s">
        <v>26</v>
      </c>
      <c r="S240" t="s">
        <v>31</v>
      </c>
    </row>
    <row r="241" spans="1:19" x14ac:dyDescent="0.25">
      <c r="A241" t="s">
        <v>338</v>
      </c>
      <c r="B241" t="s">
        <v>23404</v>
      </c>
      <c r="C241" t="s">
        <v>23405</v>
      </c>
      <c r="E241" t="s">
        <v>3965</v>
      </c>
      <c r="F241" t="s">
        <v>25</v>
      </c>
      <c r="G241">
        <v>21213</v>
      </c>
      <c r="H241">
        <v>39.315372000000004</v>
      </c>
      <c r="I241">
        <v>-76.569063999999997</v>
      </c>
      <c r="J241" s="1" t="d">
        <v>2018-09-10</v>
      </c>
      <c r="K241">
        <v>81373</v>
      </c>
      <c r="L241" t="s">
        <v>23406</v>
      </c>
      <c r="M241" s="1" t="d">
        <v>2017-02-06</v>
      </c>
      <c r="N241">
        <v>2</v>
      </c>
      <c r="O241">
        <v>6</v>
      </c>
      <c r="P241">
        <v>2017</v>
      </c>
      <c r="R241" t="s">
        <v>26</v>
      </c>
      <c r="S241" t="s">
        <v>31</v>
      </c>
    </row>
    <row r="242" spans="1:19" x14ac:dyDescent="0.25">
      <c r="A242" t="s">
        <v>338</v>
      </c>
      <c r="B242" t="s">
        <v>22503</v>
      </c>
      <c r="C242" t="s">
        <v>23407</v>
      </c>
      <c r="D242" t="s">
        <v>23408</v>
      </c>
      <c r="E242" t="s">
        <v>6720</v>
      </c>
      <c r="F242" t="s">
        <v>269</v>
      </c>
      <c r="G242">
        <v>22310</v>
      </c>
      <c r="H242">
        <v>38.794947000000001</v>
      </c>
      <c r="I242">
        <v>-77.137383999999997</v>
      </c>
      <c r="J242" s="1" t="d">
        <v>2018-03-08</v>
      </c>
      <c r="K242">
        <v>81374</v>
      </c>
      <c r="L242" t="s">
        <v>30</v>
      </c>
      <c r="M242" s="1" t="d">
        <v>2017-01-10</v>
      </c>
      <c r="N242">
        <v>1</v>
      </c>
      <c r="O242">
        <v>10</v>
      </c>
      <c r="P242">
        <v>2017</v>
      </c>
      <c r="R242" t="s">
        <v>26</v>
      </c>
      <c r="S242" t="s">
        <v>31</v>
      </c>
    </row>
    <row r="243" spans="1:19" x14ac:dyDescent="0.25">
      <c r="A243" t="s">
        <v>19</v>
      </c>
      <c r="B243" t="s">
        <v>23409</v>
      </c>
      <c r="C243" t="s">
        <v>23410</v>
      </c>
      <c r="E243" t="s">
        <v>565</v>
      </c>
      <c r="F243" t="s">
        <v>718</v>
      </c>
      <c r="G243">
        <v>40508</v>
      </c>
      <c r="H243">
        <v>38.061492999999999</v>
      </c>
      <c r="I243">
        <v>-84.487013000000005</v>
      </c>
      <c r="J243" s="1" t="d">
        <v>2018-10-04</v>
      </c>
      <c r="K243">
        <v>81375</v>
      </c>
      <c r="L243" t="s">
        <v>30</v>
      </c>
      <c r="M243" s="1" t="d">
        <v>2017-02-03</v>
      </c>
      <c r="N243">
        <v>2</v>
      </c>
      <c r="O243">
        <v>3</v>
      </c>
      <c r="P243">
        <v>2017</v>
      </c>
      <c r="Q243" t="s">
        <v>35</v>
      </c>
      <c r="R243" t="s">
        <v>26</v>
      </c>
      <c r="S243" t="s">
        <v>27</v>
      </c>
    </row>
    <row r="244" spans="1:19" x14ac:dyDescent="0.25">
      <c r="A244" t="s">
        <v>312</v>
      </c>
      <c r="B244" t="s">
        <v>23415</v>
      </c>
      <c r="C244" t="s">
        <v>23416</v>
      </c>
      <c r="E244" t="s">
        <v>19133</v>
      </c>
      <c r="F244" t="s">
        <v>157</v>
      </c>
      <c r="G244">
        <v>17522</v>
      </c>
      <c r="H244">
        <v>40.163131999999997</v>
      </c>
      <c r="I244">
        <v>-76.153327000000004</v>
      </c>
      <c r="J244" s="1" t="d">
        <v>2018-09-10</v>
      </c>
      <c r="K244">
        <v>81394</v>
      </c>
      <c r="L244" t="s">
        <v>30</v>
      </c>
      <c r="M244" s="1" t="d">
        <v>2017-02-15</v>
      </c>
      <c r="N244">
        <v>2</v>
      </c>
      <c r="O244">
        <v>15</v>
      </c>
      <c r="P244">
        <v>2017</v>
      </c>
      <c r="R244" t="s">
        <v>26</v>
      </c>
      <c r="S244" t="s">
        <v>31</v>
      </c>
    </row>
    <row r="245" spans="1:19" x14ac:dyDescent="0.25">
      <c r="A245" t="s">
        <v>312</v>
      </c>
      <c r="B245" t="s">
        <v>23417</v>
      </c>
      <c r="C245" t="s">
        <v>23418</v>
      </c>
      <c r="E245" t="s">
        <v>2269</v>
      </c>
      <c r="F245" t="s">
        <v>37</v>
      </c>
      <c r="G245">
        <v>75024</v>
      </c>
      <c r="H245">
        <v>33.081949000000002</v>
      </c>
      <c r="I245">
        <v>-96.851883999999998</v>
      </c>
      <c r="J245" s="1" t="d">
        <v>2018-08-07</v>
      </c>
      <c r="K245">
        <v>81395</v>
      </c>
      <c r="L245" t="s">
        <v>30</v>
      </c>
      <c r="M245" s="1" t="d">
        <v>2017-02-15</v>
      </c>
      <c r="N245">
        <v>2</v>
      </c>
      <c r="O245">
        <v>15</v>
      </c>
      <c r="P245">
        <v>2017</v>
      </c>
      <c r="R245" t="s">
        <v>26</v>
      </c>
      <c r="S245" t="s">
        <v>31</v>
      </c>
    </row>
    <row r="246" spans="1:19" x14ac:dyDescent="0.25">
      <c r="A246" t="s">
        <v>312</v>
      </c>
      <c r="B246" t="s">
        <v>23419</v>
      </c>
      <c r="C246" t="s">
        <v>23420</v>
      </c>
      <c r="E246" t="s">
        <v>23397</v>
      </c>
      <c r="F246" t="s">
        <v>37</v>
      </c>
      <c r="G246">
        <v>75034</v>
      </c>
      <c r="H246">
        <v>33.106278000000003</v>
      </c>
      <c r="I246">
        <v>-96.816426000000007</v>
      </c>
      <c r="J246" s="1" t="d">
        <v>2018-08-07</v>
      </c>
      <c r="K246">
        <v>81396</v>
      </c>
      <c r="L246" t="s">
        <v>30</v>
      </c>
      <c r="M246" s="1" t="d">
        <v>2017-02-15</v>
      </c>
      <c r="N246">
        <v>2</v>
      </c>
      <c r="O246">
        <v>15</v>
      </c>
      <c r="P246">
        <v>2017</v>
      </c>
      <c r="R246" t="s">
        <v>26</v>
      </c>
      <c r="S246" t="s">
        <v>31</v>
      </c>
    </row>
    <row r="247" spans="1:19" x14ac:dyDescent="0.25">
      <c r="A247" t="s">
        <v>312</v>
      </c>
      <c r="B247" t="s">
        <v>23421</v>
      </c>
      <c r="C247" t="s">
        <v>23422</v>
      </c>
      <c r="E247" t="s">
        <v>23423</v>
      </c>
      <c r="F247" t="s">
        <v>37</v>
      </c>
      <c r="G247">
        <v>76513</v>
      </c>
      <c r="H247">
        <v>31.051116</v>
      </c>
      <c r="I247">
        <v>-97.485181999999995</v>
      </c>
      <c r="J247" s="1" t="d">
        <v>2018-08-07</v>
      </c>
      <c r="K247">
        <v>81397</v>
      </c>
      <c r="L247" t="s">
        <v>30</v>
      </c>
      <c r="M247" s="1" t="d">
        <v>2017-02-15</v>
      </c>
      <c r="N247">
        <v>2</v>
      </c>
      <c r="O247">
        <v>15</v>
      </c>
      <c r="P247">
        <v>2017</v>
      </c>
      <c r="R247" t="s">
        <v>26</v>
      </c>
      <c r="S247" t="s">
        <v>31</v>
      </c>
    </row>
    <row r="248" spans="1:19" x14ac:dyDescent="0.25">
      <c r="A248" t="s">
        <v>312</v>
      </c>
      <c r="B248" t="s">
        <v>23424</v>
      </c>
      <c r="C248" t="s">
        <v>23425</v>
      </c>
      <c r="E248" t="s">
        <v>5982</v>
      </c>
      <c r="F248" t="s">
        <v>37</v>
      </c>
      <c r="G248">
        <v>77354</v>
      </c>
      <c r="H248">
        <v>30.212167999999998</v>
      </c>
      <c r="I248">
        <v>-95.568484999999995</v>
      </c>
      <c r="J248" s="1" t="d">
        <v>2018-08-07</v>
      </c>
      <c r="K248">
        <v>81398</v>
      </c>
      <c r="L248" t="s">
        <v>30</v>
      </c>
      <c r="M248" s="1" t="d">
        <v>2017-02-15</v>
      </c>
      <c r="N248">
        <v>2</v>
      </c>
      <c r="O248">
        <v>15</v>
      </c>
      <c r="P248">
        <v>2017</v>
      </c>
      <c r="R248" t="s">
        <v>26</v>
      </c>
      <c r="S248" t="s">
        <v>31</v>
      </c>
    </row>
    <row r="249" spans="1:19" x14ac:dyDescent="0.25">
      <c r="A249" t="s">
        <v>312</v>
      </c>
      <c r="B249" t="s">
        <v>23426</v>
      </c>
      <c r="C249" t="s">
        <v>23427</v>
      </c>
      <c r="E249" t="s">
        <v>2629</v>
      </c>
      <c r="F249" t="s">
        <v>37</v>
      </c>
      <c r="G249">
        <v>77429</v>
      </c>
      <c r="H249">
        <v>29.977603999999999</v>
      </c>
      <c r="I249">
        <v>-95.652174000000002</v>
      </c>
      <c r="J249" s="1" t="d">
        <v>2018-08-07</v>
      </c>
      <c r="K249">
        <v>81399</v>
      </c>
      <c r="L249" t="s">
        <v>30</v>
      </c>
      <c r="M249" s="1" t="d">
        <v>2017-02-15</v>
      </c>
      <c r="N249">
        <v>2</v>
      </c>
      <c r="O249">
        <v>15</v>
      </c>
      <c r="P249">
        <v>2017</v>
      </c>
      <c r="R249" t="s">
        <v>26</v>
      </c>
      <c r="S249" t="s">
        <v>31</v>
      </c>
    </row>
    <row r="250" spans="1:19" x14ac:dyDescent="0.25">
      <c r="A250" t="s">
        <v>312</v>
      </c>
      <c r="B250" t="s">
        <v>23428</v>
      </c>
      <c r="C250" t="s">
        <v>23429</v>
      </c>
      <c r="E250" t="s">
        <v>19540</v>
      </c>
      <c r="F250" t="s">
        <v>37</v>
      </c>
      <c r="G250">
        <v>78109</v>
      </c>
      <c r="H250">
        <v>29.511536</v>
      </c>
      <c r="I250">
        <v>-98.308678</v>
      </c>
      <c r="J250" s="1" t="d">
        <v>2018-08-07</v>
      </c>
      <c r="K250">
        <v>81400</v>
      </c>
      <c r="L250" t="s">
        <v>30</v>
      </c>
      <c r="M250" s="1" t="d">
        <v>2017-02-15</v>
      </c>
      <c r="N250">
        <v>2</v>
      </c>
      <c r="O250">
        <v>15</v>
      </c>
      <c r="P250">
        <v>2017</v>
      </c>
      <c r="R250" t="s">
        <v>26</v>
      </c>
      <c r="S250" t="s">
        <v>31</v>
      </c>
    </row>
    <row r="251" spans="1:19" x14ac:dyDescent="0.25">
      <c r="A251" t="s">
        <v>312</v>
      </c>
      <c r="B251" t="s">
        <v>23430</v>
      </c>
      <c r="C251" t="s">
        <v>23431</v>
      </c>
      <c r="E251" t="s">
        <v>11511</v>
      </c>
      <c r="F251" t="s">
        <v>37</v>
      </c>
      <c r="G251">
        <v>78629</v>
      </c>
      <c r="H251">
        <v>29.522174</v>
      </c>
      <c r="I251">
        <v>-97.436693000000005</v>
      </c>
      <c r="J251" s="1" t="d">
        <v>2018-08-07</v>
      </c>
      <c r="K251">
        <v>81401</v>
      </c>
      <c r="L251" t="s">
        <v>30</v>
      </c>
      <c r="M251" s="1" t="d">
        <v>2017-02-15</v>
      </c>
      <c r="N251">
        <v>2</v>
      </c>
      <c r="O251">
        <v>15</v>
      </c>
      <c r="P251">
        <v>2017</v>
      </c>
      <c r="R251" t="s">
        <v>26</v>
      </c>
      <c r="S251" t="s">
        <v>31</v>
      </c>
    </row>
    <row r="252" spans="1:19" x14ac:dyDescent="0.25">
      <c r="A252" t="s">
        <v>312</v>
      </c>
      <c r="B252" t="s">
        <v>23432</v>
      </c>
      <c r="C252" t="s">
        <v>23433</v>
      </c>
      <c r="E252" t="s">
        <v>23434</v>
      </c>
      <c r="F252" t="s">
        <v>37</v>
      </c>
      <c r="G252">
        <v>77426</v>
      </c>
      <c r="H252">
        <v>30.135829000000001</v>
      </c>
      <c r="I252">
        <v>-96.258842999999999</v>
      </c>
      <c r="J252" s="1" t="d">
        <v>2018-08-07</v>
      </c>
      <c r="K252">
        <v>81402</v>
      </c>
      <c r="L252" t="s">
        <v>30</v>
      </c>
      <c r="M252" s="1" t="d">
        <v>2017-02-15</v>
      </c>
      <c r="N252">
        <v>2</v>
      </c>
      <c r="O252">
        <v>15</v>
      </c>
      <c r="P252">
        <v>2017</v>
      </c>
      <c r="R252" t="s">
        <v>26</v>
      </c>
      <c r="S252" t="s">
        <v>31</v>
      </c>
    </row>
    <row r="253" spans="1:19" x14ac:dyDescent="0.25">
      <c r="A253" t="s">
        <v>312</v>
      </c>
      <c r="B253" t="s">
        <v>23435</v>
      </c>
      <c r="C253" t="s">
        <v>23436</v>
      </c>
      <c r="E253" t="s">
        <v>23437</v>
      </c>
      <c r="F253" t="s">
        <v>1514</v>
      </c>
      <c r="G253">
        <v>26836</v>
      </c>
      <c r="H253">
        <v>39.077227000000001</v>
      </c>
      <c r="I253">
        <v>-78.966763999999998</v>
      </c>
      <c r="J253" s="1" t="d">
        <v>2018-09-10</v>
      </c>
      <c r="K253">
        <v>81431</v>
      </c>
      <c r="L253" t="s">
        <v>30</v>
      </c>
      <c r="M253" s="1" t="d">
        <v>2017-02-15</v>
      </c>
      <c r="N253">
        <v>2</v>
      </c>
      <c r="O253">
        <v>15</v>
      </c>
      <c r="P253">
        <v>2017</v>
      </c>
      <c r="R253" t="s">
        <v>26</v>
      </c>
      <c r="S253" t="s">
        <v>31</v>
      </c>
    </row>
    <row r="254" spans="1:19" x14ac:dyDescent="0.25">
      <c r="A254" t="s">
        <v>312</v>
      </c>
      <c r="B254" t="s">
        <v>23438</v>
      </c>
      <c r="C254" t="s">
        <v>23439</v>
      </c>
      <c r="E254" t="s">
        <v>23440</v>
      </c>
      <c r="F254" t="s">
        <v>1514</v>
      </c>
      <c r="G254">
        <v>26726</v>
      </c>
      <c r="H254">
        <v>39.382629000000001</v>
      </c>
      <c r="I254">
        <v>-79.022882999999993</v>
      </c>
      <c r="J254" s="1" t="d">
        <v>2018-09-10</v>
      </c>
      <c r="K254">
        <v>81432</v>
      </c>
      <c r="L254" t="s">
        <v>30</v>
      </c>
      <c r="M254" s="1" t="d">
        <v>2017-02-15</v>
      </c>
      <c r="N254">
        <v>2</v>
      </c>
      <c r="O254">
        <v>15</v>
      </c>
      <c r="P254">
        <v>2017</v>
      </c>
      <c r="R254" t="s">
        <v>26</v>
      </c>
      <c r="S254" t="s">
        <v>31</v>
      </c>
    </row>
    <row r="255" spans="1:19" x14ac:dyDescent="0.25">
      <c r="A255" t="s">
        <v>312</v>
      </c>
      <c r="B255" t="s">
        <v>23441</v>
      </c>
      <c r="C255" t="s">
        <v>23442</v>
      </c>
      <c r="E255" t="s">
        <v>23443</v>
      </c>
      <c r="F255" t="s">
        <v>1514</v>
      </c>
      <c r="G255">
        <v>26062</v>
      </c>
      <c r="H255">
        <v>40.405583999999998</v>
      </c>
      <c r="I255">
        <v>-80.549408</v>
      </c>
      <c r="J255" s="1" t="d">
        <v>2018-09-10</v>
      </c>
      <c r="K255">
        <v>81433</v>
      </c>
      <c r="L255" t="s">
        <v>30</v>
      </c>
      <c r="M255" s="1" t="d">
        <v>2017-02-15</v>
      </c>
      <c r="N255">
        <v>2</v>
      </c>
      <c r="O255">
        <v>15</v>
      </c>
      <c r="P255">
        <v>2017</v>
      </c>
      <c r="R255" t="s">
        <v>26</v>
      </c>
      <c r="S255" t="s">
        <v>31</v>
      </c>
    </row>
    <row r="256" spans="1:19" x14ac:dyDescent="0.25">
      <c r="A256" t="s">
        <v>312</v>
      </c>
      <c r="B256" t="s">
        <v>23444</v>
      </c>
      <c r="C256" t="s">
        <v>23445</v>
      </c>
      <c r="E256" t="s">
        <v>6791</v>
      </c>
      <c r="F256" t="s">
        <v>1514</v>
      </c>
      <c r="G256">
        <v>25404</v>
      </c>
      <c r="H256">
        <v>39.544817999999999</v>
      </c>
      <c r="I256">
        <v>-77.906757999999996</v>
      </c>
      <c r="J256" s="1" t="d">
        <v>2018-09-10</v>
      </c>
      <c r="K256">
        <v>81434</v>
      </c>
      <c r="L256" t="s">
        <v>30</v>
      </c>
      <c r="M256" s="1" t="d">
        <v>2017-02-15</v>
      </c>
      <c r="N256">
        <v>2</v>
      </c>
      <c r="O256">
        <v>15</v>
      </c>
      <c r="P256">
        <v>2017</v>
      </c>
      <c r="R256" t="s">
        <v>26</v>
      </c>
      <c r="S256" t="s">
        <v>31</v>
      </c>
    </row>
    <row r="257" spans="1:19" x14ac:dyDescent="0.25">
      <c r="A257" t="s">
        <v>312</v>
      </c>
      <c r="B257" t="s">
        <v>23446</v>
      </c>
      <c r="C257" t="s">
        <v>23447</v>
      </c>
      <c r="E257" t="s">
        <v>11486</v>
      </c>
      <c r="F257" t="s">
        <v>1514</v>
      </c>
      <c r="G257">
        <v>25414</v>
      </c>
      <c r="H257">
        <v>39.302641999999999</v>
      </c>
      <c r="I257">
        <v>-77.815905999999998</v>
      </c>
      <c r="J257" s="1" t="d">
        <v>2018-09-10</v>
      </c>
      <c r="K257">
        <v>81435</v>
      </c>
      <c r="L257" t="s">
        <v>30</v>
      </c>
      <c r="M257" s="1" t="d">
        <v>2017-02-15</v>
      </c>
      <c r="N257">
        <v>2</v>
      </c>
      <c r="O257">
        <v>15</v>
      </c>
      <c r="P257">
        <v>2017</v>
      </c>
      <c r="R257" t="s">
        <v>26</v>
      </c>
      <c r="S257" t="s">
        <v>31</v>
      </c>
    </row>
    <row r="258" spans="1:19" x14ac:dyDescent="0.25">
      <c r="A258" t="s">
        <v>312</v>
      </c>
      <c r="B258" t="s">
        <v>23448</v>
      </c>
      <c r="C258" t="s">
        <v>23449</v>
      </c>
      <c r="E258" t="s">
        <v>23450</v>
      </c>
      <c r="F258" t="s">
        <v>1514</v>
      </c>
      <c r="G258">
        <v>26037</v>
      </c>
      <c r="H258">
        <v>40.338267000000002</v>
      </c>
      <c r="I258">
        <v>-80.597882999999996</v>
      </c>
      <c r="J258" s="1" t="d">
        <v>2018-09-10</v>
      </c>
      <c r="K258">
        <v>81436</v>
      </c>
      <c r="L258" t="s">
        <v>30</v>
      </c>
      <c r="M258" s="1" t="d">
        <v>2017-02-15</v>
      </c>
      <c r="N258">
        <v>2</v>
      </c>
      <c r="O258">
        <v>15</v>
      </c>
      <c r="P258">
        <v>2017</v>
      </c>
      <c r="R258" t="s">
        <v>26</v>
      </c>
      <c r="S258" t="s">
        <v>31</v>
      </c>
    </row>
    <row r="259" spans="1:19" x14ac:dyDescent="0.25">
      <c r="A259" t="s">
        <v>312</v>
      </c>
      <c r="B259" t="s">
        <v>23451</v>
      </c>
      <c r="C259" t="s">
        <v>23452</v>
      </c>
      <c r="E259" t="s">
        <v>23453</v>
      </c>
      <c r="F259" t="s">
        <v>1514</v>
      </c>
      <c r="G259">
        <v>26505</v>
      </c>
      <c r="H259">
        <v>39.657733</v>
      </c>
      <c r="I259">
        <v>-79.990398999999996</v>
      </c>
      <c r="J259" s="1" t="d">
        <v>2018-09-10</v>
      </c>
      <c r="K259">
        <v>81437</v>
      </c>
      <c r="L259" t="s">
        <v>30</v>
      </c>
      <c r="M259" s="1" t="d">
        <v>2017-02-15</v>
      </c>
      <c r="N259">
        <v>2</v>
      </c>
      <c r="O259">
        <v>15</v>
      </c>
      <c r="P259">
        <v>2017</v>
      </c>
      <c r="R259" t="s">
        <v>26</v>
      </c>
      <c r="S259" t="s">
        <v>31</v>
      </c>
    </row>
    <row r="260" spans="1:19" x14ac:dyDescent="0.25">
      <c r="A260" t="s">
        <v>312</v>
      </c>
      <c r="B260" t="s">
        <v>23454</v>
      </c>
      <c r="C260" t="s">
        <v>23455</v>
      </c>
      <c r="E260" t="s">
        <v>6791</v>
      </c>
      <c r="F260" t="s">
        <v>1514</v>
      </c>
      <c r="G260">
        <v>25405</v>
      </c>
      <c r="H260">
        <v>39.398645999999999</v>
      </c>
      <c r="I260">
        <v>-78.002588000000003</v>
      </c>
      <c r="J260" s="1" t="d">
        <v>2018-09-10</v>
      </c>
      <c r="K260">
        <v>81438</v>
      </c>
      <c r="L260" t="s">
        <v>30</v>
      </c>
      <c r="M260" s="1" t="d">
        <v>2017-02-15</v>
      </c>
      <c r="N260">
        <v>2</v>
      </c>
      <c r="O260">
        <v>15</v>
      </c>
      <c r="P260">
        <v>2017</v>
      </c>
      <c r="R260" t="s">
        <v>26</v>
      </c>
      <c r="S260" t="s">
        <v>31</v>
      </c>
    </row>
    <row r="261" spans="1:19" x14ac:dyDescent="0.25">
      <c r="A261" t="s">
        <v>705</v>
      </c>
      <c r="B261" t="s">
        <v>23456</v>
      </c>
      <c r="C261" t="s">
        <v>23457</v>
      </c>
      <c r="E261" t="s">
        <v>23458</v>
      </c>
      <c r="F261" t="s">
        <v>137</v>
      </c>
      <c r="G261">
        <v>97448</v>
      </c>
      <c r="H261">
        <v>44.216887</v>
      </c>
      <c r="I261">
        <v>-123.20426999999999</v>
      </c>
      <c r="J261" s="1" t="d">
        <v>2018-03-08</v>
      </c>
      <c r="K261">
        <v>81440</v>
      </c>
      <c r="L261" t="s">
        <v>23459</v>
      </c>
      <c r="M261" s="1" t="d">
        <v>2017-02-15</v>
      </c>
      <c r="N261">
        <v>2</v>
      </c>
      <c r="O261">
        <v>15</v>
      </c>
      <c r="P261">
        <v>2017</v>
      </c>
      <c r="R261" t="s">
        <v>26</v>
      </c>
      <c r="S261" t="s">
        <v>31</v>
      </c>
    </row>
    <row r="262" spans="1:19" x14ac:dyDescent="0.25">
      <c r="A262" t="s">
        <v>705</v>
      </c>
      <c r="B262" t="s">
        <v>23460</v>
      </c>
      <c r="C262" t="s">
        <v>23461</v>
      </c>
      <c r="E262" t="s">
        <v>136</v>
      </c>
      <c r="F262" t="s">
        <v>137</v>
      </c>
      <c r="G262">
        <v>97230</v>
      </c>
      <c r="H262">
        <v>45.526668999999998</v>
      </c>
      <c r="I262">
        <v>-122.495985</v>
      </c>
      <c r="J262" s="1" t="d">
        <v>2018-03-08</v>
      </c>
      <c r="K262">
        <v>81441</v>
      </c>
      <c r="L262" t="s">
        <v>30</v>
      </c>
      <c r="M262" s="1" t="d">
        <v>2017-02-15</v>
      </c>
      <c r="N262">
        <v>2</v>
      </c>
      <c r="O262">
        <v>15</v>
      </c>
      <c r="P262">
        <v>2017</v>
      </c>
      <c r="R262" t="s">
        <v>26</v>
      </c>
      <c r="S262" t="s">
        <v>31</v>
      </c>
    </row>
    <row r="263" spans="1:19" x14ac:dyDescent="0.25">
      <c r="A263" t="s">
        <v>705</v>
      </c>
      <c r="B263" t="s">
        <v>23462</v>
      </c>
      <c r="C263" t="s">
        <v>23463</v>
      </c>
      <c r="E263" t="s">
        <v>22690</v>
      </c>
      <c r="F263" t="s">
        <v>137</v>
      </c>
      <c r="G263">
        <v>97080</v>
      </c>
      <c r="H263">
        <v>45.486068000000003</v>
      </c>
      <c r="I263">
        <v>-122.39769099999999</v>
      </c>
      <c r="J263" s="1" t="d">
        <v>2018-03-08</v>
      </c>
      <c r="K263">
        <v>81445</v>
      </c>
      <c r="L263" t="s">
        <v>30</v>
      </c>
      <c r="M263" s="1" t="d">
        <v>2017-02-15</v>
      </c>
      <c r="N263">
        <v>2</v>
      </c>
      <c r="O263">
        <v>15</v>
      </c>
      <c r="P263">
        <v>2017</v>
      </c>
      <c r="R263" t="s">
        <v>26</v>
      </c>
      <c r="S263" t="s">
        <v>31</v>
      </c>
    </row>
    <row r="264" spans="1:19" x14ac:dyDescent="0.25">
      <c r="A264" t="s">
        <v>705</v>
      </c>
      <c r="B264" t="s">
        <v>23464</v>
      </c>
      <c r="C264" t="s">
        <v>23465</v>
      </c>
      <c r="E264" t="s">
        <v>23466</v>
      </c>
      <c r="F264" t="s">
        <v>137</v>
      </c>
      <c r="G264">
        <v>97838</v>
      </c>
      <c r="H264">
        <v>45.853698000000001</v>
      </c>
      <c r="I264">
        <v>-119.29071</v>
      </c>
      <c r="J264" s="1" t="d">
        <v>2018-03-08</v>
      </c>
      <c r="K264">
        <v>81446</v>
      </c>
      <c r="L264" t="s">
        <v>23467</v>
      </c>
      <c r="M264" s="1" t="d">
        <v>2017-02-15</v>
      </c>
      <c r="N264">
        <v>2</v>
      </c>
      <c r="O264">
        <v>15</v>
      </c>
      <c r="P264">
        <v>2017</v>
      </c>
      <c r="R264" t="s">
        <v>26</v>
      </c>
      <c r="S264" t="s">
        <v>31</v>
      </c>
    </row>
    <row r="265" spans="1:19" x14ac:dyDescent="0.25">
      <c r="A265" t="s">
        <v>705</v>
      </c>
      <c r="B265" t="s">
        <v>23468</v>
      </c>
      <c r="C265" t="s">
        <v>23469</v>
      </c>
      <c r="E265" t="s">
        <v>8094</v>
      </c>
      <c r="F265" t="s">
        <v>137</v>
      </c>
      <c r="G265">
        <v>97055</v>
      </c>
      <c r="H265">
        <v>45.397500999999998</v>
      </c>
      <c r="I265">
        <v>-122.261522</v>
      </c>
      <c r="J265" s="1" t="d">
        <v>2018-03-08</v>
      </c>
      <c r="K265">
        <v>81447</v>
      </c>
      <c r="L265" t="s">
        <v>30</v>
      </c>
      <c r="M265" s="1" t="d">
        <v>2017-02-15</v>
      </c>
      <c r="N265">
        <v>2</v>
      </c>
      <c r="O265">
        <v>15</v>
      </c>
      <c r="P265">
        <v>2017</v>
      </c>
      <c r="R265" t="s">
        <v>26</v>
      </c>
      <c r="S265" t="s">
        <v>31</v>
      </c>
    </row>
    <row r="266" spans="1:19" x14ac:dyDescent="0.25">
      <c r="A266" t="s">
        <v>19</v>
      </c>
      <c r="B266" t="s">
        <v>23476</v>
      </c>
      <c r="C266" t="s">
        <v>23477</v>
      </c>
      <c r="D266" t="s">
        <v>23478</v>
      </c>
      <c r="E266" t="s">
        <v>23479</v>
      </c>
      <c r="F266" t="s">
        <v>129</v>
      </c>
      <c r="G266">
        <v>81230</v>
      </c>
      <c r="H266">
        <v>38.544801999999997</v>
      </c>
      <c r="I266">
        <v>-106.932525</v>
      </c>
      <c r="J266" s="1" t="d">
        <v>2018-06-05</v>
      </c>
      <c r="K266">
        <v>81564</v>
      </c>
      <c r="L266" t="s">
        <v>30</v>
      </c>
      <c r="M266" s="1" t="d">
        <v>2017-12-12</v>
      </c>
      <c r="N266">
        <v>12</v>
      </c>
      <c r="O266">
        <v>12</v>
      </c>
      <c r="P266">
        <v>2017</v>
      </c>
      <c r="Q266" t="s">
        <v>35</v>
      </c>
      <c r="R266" t="s">
        <v>26</v>
      </c>
      <c r="S266" t="s">
        <v>31</v>
      </c>
    </row>
    <row r="267" spans="1:19" x14ac:dyDescent="0.25">
      <c r="A267" t="s">
        <v>312</v>
      </c>
      <c r="B267" t="s">
        <v>11010</v>
      </c>
      <c r="C267" t="s">
        <v>23519</v>
      </c>
      <c r="E267" t="s">
        <v>17069</v>
      </c>
      <c r="F267" t="s">
        <v>119</v>
      </c>
      <c r="G267">
        <v>55040</v>
      </c>
      <c r="H267">
        <v>45.492795000000001</v>
      </c>
      <c r="I267">
        <v>-93.234810999999993</v>
      </c>
      <c r="J267" s="1" t="d">
        <v>2019-04-08</v>
      </c>
      <c r="K267">
        <v>81589</v>
      </c>
      <c r="L267" t="s">
        <v>24</v>
      </c>
      <c r="M267" s="1" t="d">
        <v>2017-02-15</v>
      </c>
      <c r="N267">
        <v>2</v>
      </c>
      <c r="O267">
        <v>15</v>
      </c>
      <c r="P267">
        <v>2017</v>
      </c>
      <c r="R267" t="s">
        <v>26</v>
      </c>
      <c r="S267" t="s">
        <v>31</v>
      </c>
    </row>
    <row r="268" spans="1:19" x14ac:dyDescent="0.25">
      <c r="A268" t="s">
        <v>312</v>
      </c>
      <c r="B268" t="s">
        <v>17339</v>
      </c>
      <c r="C268" t="s">
        <v>23520</v>
      </c>
      <c r="E268" t="s">
        <v>11974</v>
      </c>
      <c r="F268" t="s">
        <v>119</v>
      </c>
      <c r="G268">
        <v>55445</v>
      </c>
      <c r="H268">
        <v>45.097816999999999</v>
      </c>
      <c r="I268">
        <v>-93.385686000000007</v>
      </c>
      <c r="J268" s="1" t="d">
        <v>2019-04-08</v>
      </c>
      <c r="K268">
        <v>81590</v>
      </c>
      <c r="L268" t="s">
        <v>24</v>
      </c>
      <c r="M268" s="1" t="d">
        <v>2017-01-15</v>
      </c>
      <c r="N268">
        <v>1</v>
      </c>
      <c r="O268">
        <v>15</v>
      </c>
      <c r="P268">
        <v>2017</v>
      </c>
      <c r="R268" t="s">
        <v>26</v>
      </c>
      <c r="S268" t="s">
        <v>31</v>
      </c>
    </row>
    <row r="269" spans="1:19" x14ac:dyDescent="0.25">
      <c r="A269" t="s">
        <v>338</v>
      </c>
      <c r="B269" t="s">
        <v>23525</v>
      </c>
      <c r="C269" t="s">
        <v>23526</v>
      </c>
      <c r="E269" t="s">
        <v>2325</v>
      </c>
      <c r="F269" t="s">
        <v>1091</v>
      </c>
      <c r="G269">
        <v>7882</v>
      </c>
      <c r="H269">
        <v>40.731557000000002</v>
      </c>
      <c r="I269">
        <v>-74.975661000000002</v>
      </c>
      <c r="J269" s="1" t="d">
        <v>2019-02-06</v>
      </c>
      <c r="K269">
        <v>81600</v>
      </c>
      <c r="L269" t="s">
        <v>103</v>
      </c>
      <c r="M269" s="1" t="d">
        <v>2017-02-01</v>
      </c>
      <c r="N269">
        <v>2</v>
      </c>
      <c r="O269">
        <v>1</v>
      </c>
      <c r="P269">
        <v>2017</v>
      </c>
      <c r="R269" t="s">
        <v>26</v>
      </c>
      <c r="S269" t="s">
        <v>27</v>
      </c>
    </row>
    <row r="270" spans="1:19" x14ac:dyDescent="0.25">
      <c r="A270" t="s">
        <v>338</v>
      </c>
      <c r="B270" t="s">
        <v>23527</v>
      </c>
      <c r="C270" t="s">
        <v>23528</v>
      </c>
      <c r="E270" t="s">
        <v>17169</v>
      </c>
      <c r="F270" t="s">
        <v>5794</v>
      </c>
      <c r="G270">
        <v>99801</v>
      </c>
      <c r="H270">
        <v>58.298366000000001</v>
      </c>
      <c r="I270">
        <v>-134.40400600000001</v>
      </c>
      <c r="J270" s="1" t="d">
        <v>2018-12-11</v>
      </c>
      <c r="K270">
        <v>81601</v>
      </c>
      <c r="L270" t="s">
        <v>30</v>
      </c>
      <c r="M270" s="1" t="d">
        <v>2017-02-01</v>
      </c>
      <c r="N270">
        <v>2</v>
      </c>
      <c r="O270">
        <v>1</v>
      </c>
      <c r="P270">
        <v>2017</v>
      </c>
      <c r="R270" t="s">
        <v>26</v>
      </c>
      <c r="S270" t="s">
        <v>31</v>
      </c>
    </row>
    <row r="271" spans="1:19" x14ac:dyDescent="0.25">
      <c r="A271" t="s">
        <v>338</v>
      </c>
      <c r="B271" t="s">
        <v>23529</v>
      </c>
      <c r="C271" t="s">
        <v>23530</v>
      </c>
      <c r="E271" t="s">
        <v>8754</v>
      </c>
      <c r="F271" t="s">
        <v>23</v>
      </c>
      <c r="G271">
        <v>35406</v>
      </c>
      <c r="H271">
        <v>33.230496000000002</v>
      </c>
      <c r="I271">
        <v>-87.560184000000007</v>
      </c>
      <c r="J271" s="1" t="d">
        <v>2018-07-09</v>
      </c>
      <c r="K271">
        <v>81602</v>
      </c>
      <c r="L271" t="s">
        <v>30</v>
      </c>
      <c r="M271" s="1" t="d">
        <v>2017-02-01</v>
      </c>
      <c r="N271">
        <v>2</v>
      </c>
      <c r="O271">
        <v>1</v>
      </c>
      <c r="P271">
        <v>2017</v>
      </c>
      <c r="R271" t="s">
        <v>26</v>
      </c>
      <c r="S271" t="s">
        <v>27</v>
      </c>
    </row>
    <row r="272" spans="1:19" x14ac:dyDescent="0.25">
      <c r="A272" t="s">
        <v>338</v>
      </c>
      <c r="B272" t="s">
        <v>23531</v>
      </c>
      <c r="C272" t="s">
        <v>23532</v>
      </c>
      <c r="E272" t="s">
        <v>117</v>
      </c>
      <c r="F272" t="s">
        <v>23</v>
      </c>
      <c r="G272">
        <v>36605</v>
      </c>
      <c r="H272">
        <v>30.670265000000001</v>
      </c>
      <c r="I272">
        <v>-88.069889000000003</v>
      </c>
      <c r="J272" s="1" t="d">
        <v>2018-07-09</v>
      </c>
      <c r="K272">
        <v>81603</v>
      </c>
      <c r="L272" t="s">
        <v>30</v>
      </c>
      <c r="M272" s="1" t="d">
        <v>2017-02-01</v>
      </c>
      <c r="N272">
        <v>2</v>
      </c>
      <c r="O272">
        <v>1</v>
      </c>
      <c r="P272">
        <v>2017</v>
      </c>
      <c r="R272" t="s">
        <v>26</v>
      </c>
      <c r="S272" t="s">
        <v>27</v>
      </c>
    </row>
    <row r="273" spans="1:19" x14ac:dyDescent="0.25">
      <c r="A273" t="s">
        <v>338</v>
      </c>
      <c r="B273" t="s">
        <v>23533</v>
      </c>
      <c r="C273" t="s">
        <v>23534</v>
      </c>
      <c r="E273" t="s">
        <v>14729</v>
      </c>
      <c r="F273" t="s">
        <v>23</v>
      </c>
      <c r="G273">
        <v>36027</v>
      </c>
      <c r="H273">
        <v>31.865117999999999</v>
      </c>
      <c r="I273">
        <v>-85.149179000000004</v>
      </c>
      <c r="J273" s="1" t="d">
        <v>2018-07-09</v>
      </c>
      <c r="K273">
        <v>81604</v>
      </c>
      <c r="L273" t="s">
        <v>30</v>
      </c>
      <c r="M273" s="1" t="d">
        <v>2017-02-01</v>
      </c>
      <c r="N273">
        <v>2</v>
      </c>
      <c r="O273">
        <v>1</v>
      </c>
      <c r="P273">
        <v>2017</v>
      </c>
      <c r="R273" t="s">
        <v>26</v>
      </c>
      <c r="S273" t="s">
        <v>27</v>
      </c>
    </row>
    <row r="274" spans="1:19" x14ac:dyDescent="0.25">
      <c r="A274" t="s">
        <v>338</v>
      </c>
      <c r="B274" t="s">
        <v>23535</v>
      </c>
      <c r="C274" t="s">
        <v>23536</v>
      </c>
      <c r="E274" t="s">
        <v>22</v>
      </c>
      <c r="F274" t="s">
        <v>23</v>
      </c>
      <c r="G274">
        <v>36109</v>
      </c>
      <c r="H274">
        <v>32.403129999999997</v>
      </c>
      <c r="I274">
        <v>-86.229088000000004</v>
      </c>
      <c r="J274" s="1" t="d">
        <v>2018-07-09</v>
      </c>
      <c r="K274">
        <v>81605</v>
      </c>
      <c r="L274" t="s">
        <v>30</v>
      </c>
      <c r="M274" s="1" t="d">
        <v>2017-02-01</v>
      </c>
      <c r="N274">
        <v>2</v>
      </c>
      <c r="O274">
        <v>1</v>
      </c>
      <c r="P274">
        <v>2017</v>
      </c>
      <c r="R274" t="s">
        <v>26</v>
      </c>
      <c r="S274" t="s">
        <v>27</v>
      </c>
    </row>
    <row r="275" spans="1:19" x14ac:dyDescent="0.25">
      <c r="A275" t="s">
        <v>338</v>
      </c>
      <c r="B275" t="s">
        <v>23537</v>
      </c>
      <c r="C275" t="s">
        <v>23538</v>
      </c>
      <c r="E275" t="s">
        <v>23539</v>
      </c>
      <c r="F275" t="s">
        <v>23</v>
      </c>
      <c r="G275">
        <v>36732</v>
      </c>
      <c r="H275">
        <v>32.499639999999999</v>
      </c>
      <c r="I275">
        <v>-87.815614999999994</v>
      </c>
      <c r="J275" s="1" t="d">
        <v>2018-07-09</v>
      </c>
      <c r="K275">
        <v>81606</v>
      </c>
      <c r="L275" t="s">
        <v>30</v>
      </c>
      <c r="M275" s="1" t="d">
        <v>2017-02-01</v>
      </c>
      <c r="N275">
        <v>2</v>
      </c>
      <c r="O275">
        <v>1</v>
      </c>
      <c r="P275">
        <v>2017</v>
      </c>
      <c r="R275" t="s">
        <v>26</v>
      </c>
      <c r="S275" t="s">
        <v>27</v>
      </c>
    </row>
    <row r="276" spans="1:19" x14ac:dyDescent="0.25">
      <c r="A276" t="s">
        <v>338</v>
      </c>
      <c r="B276" t="s">
        <v>23540</v>
      </c>
      <c r="C276" t="s">
        <v>23541</v>
      </c>
      <c r="E276" t="s">
        <v>23542</v>
      </c>
      <c r="F276" t="s">
        <v>23</v>
      </c>
      <c r="G276">
        <v>35094</v>
      </c>
      <c r="H276">
        <v>33.542386</v>
      </c>
      <c r="I276">
        <v>-86.540854999999993</v>
      </c>
      <c r="J276" s="1" t="d">
        <v>2018-07-09</v>
      </c>
      <c r="K276">
        <v>81607</v>
      </c>
      <c r="L276" t="s">
        <v>30</v>
      </c>
      <c r="M276" s="1" t="d">
        <v>2017-02-01</v>
      </c>
      <c r="N276">
        <v>2</v>
      </c>
      <c r="O276">
        <v>1</v>
      </c>
      <c r="P276">
        <v>2017</v>
      </c>
      <c r="R276" t="s">
        <v>26</v>
      </c>
      <c r="S276" t="s">
        <v>27</v>
      </c>
    </row>
    <row r="277" spans="1:19" x14ac:dyDescent="0.25">
      <c r="A277" t="s">
        <v>338</v>
      </c>
      <c r="B277" t="s">
        <v>23546</v>
      </c>
      <c r="C277" t="s">
        <v>23547</v>
      </c>
      <c r="E277" t="s">
        <v>16210</v>
      </c>
      <c r="F277" t="s">
        <v>129</v>
      </c>
      <c r="G277">
        <v>81611</v>
      </c>
      <c r="H277">
        <v>39.250348000000002</v>
      </c>
      <c r="I277">
        <v>-106.88285399999999</v>
      </c>
      <c r="J277" s="1" t="d">
        <v>2018-09-10</v>
      </c>
      <c r="K277">
        <v>81609</v>
      </c>
      <c r="L277" t="s">
        <v>30</v>
      </c>
      <c r="M277" s="1" t="d">
        <v>2017-01-01</v>
      </c>
      <c r="N277">
        <v>1</v>
      </c>
      <c r="O277">
        <v>1</v>
      </c>
      <c r="P277">
        <v>2017</v>
      </c>
      <c r="R277" t="s">
        <v>26</v>
      </c>
      <c r="S277" t="s">
        <v>31</v>
      </c>
    </row>
    <row r="278" spans="1:19" x14ac:dyDescent="0.25">
      <c r="A278" t="s">
        <v>338</v>
      </c>
      <c r="B278" t="s">
        <v>23548</v>
      </c>
      <c r="C278" t="s">
        <v>23549</v>
      </c>
      <c r="E278" t="s">
        <v>12968</v>
      </c>
      <c r="F278" t="s">
        <v>1514</v>
      </c>
      <c r="G278">
        <v>25411</v>
      </c>
      <c r="H278">
        <v>39.5054637</v>
      </c>
      <c r="I278">
        <v>-78.300030699999994</v>
      </c>
      <c r="J278" s="1" t="d">
        <v>2019-01-10</v>
      </c>
      <c r="K278">
        <v>81610</v>
      </c>
      <c r="L278" t="s">
        <v>30</v>
      </c>
      <c r="M278" s="1" t="d">
        <v>2017-02-01</v>
      </c>
      <c r="N278">
        <v>2</v>
      </c>
      <c r="O278">
        <v>1</v>
      </c>
      <c r="P278">
        <v>2017</v>
      </c>
      <c r="R278" t="s">
        <v>26</v>
      </c>
      <c r="S278" t="s">
        <v>31</v>
      </c>
    </row>
    <row r="279" spans="1:19" x14ac:dyDescent="0.25">
      <c r="A279" t="s">
        <v>338</v>
      </c>
      <c r="B279" t="s">
        <v>23550</v>
      </c>
      <c r="C279" t="s">
        <v>23551</v>
      </c>
      <c r="E279" t="s">
        <v>23552</v>
      </c>
      <c r="F279" t="s">
        <v>1514</v>
      </c>
      <c r="G279">
        <v>26354</v>
      </c>
      <c r="H279">
        <v>39.305079999999997</v>
      </c>
      <c r="I279">
        <v>-80.021939000000003</v>
      </c>
      <c r="J279" s="1" t="d">
        <v>2018-09-10</v>
      </c>
      <c r="K279">
        <v>81611</v>
      </c>
      <c r="L279" t="s">
        <v>30</v>
      </c>
      <c r="M279" s="1" t="d">
        <v>2017-02-01</v>
      </c>
      <c r="N279">
        <v>2</v>
      </c>
      <c r="O279">
        <v>1</v>
      </c>
      <c r="P279">
        <v>2017</v>
      </c>
      <c r="R279" t="s">
        <v>26</v>
      </c>
      <c r="S279" t="s">
        <v>31</v>
      </c>
    </row>
    <row r="280" spans="1:19" x14ac:dyDescent="0.25">
      <c r="A280" t="s">
        <v>338</v>
      </c>
      <c r="B280" t="s">
        <v>23553</v>
      </c>
      <c r="C280" t="s">
        <v>23554</v>
      </c>
      <c r="E280" t="s">
        <v>23555</v>
      </c>
      <c r="F280" t="s">
        <v>1514</v>
      </c>
      <c r="G280">
        <v>25812</v>
      </c>
      <c r="H280">
        <v>38.122022000000001</v>
      </c>
      <c r="I280">
        <v>-81.118689000000003</v>
      </c>
      <c r="J280" s="1" t="d">
        <v>2018-11-08</v>
      </c>
      <c r="K280">
        <v>81612</v>
      </c>
      <c r="L280" t="s">
        <v>30</v>
      </c>
      <c r="M280" s="1" t="d">
        <v>2017-02-01</v>
      </c>
      <c r="N280">
        <v>2</v>
      </c>
      <c r="O280">
        <v>1</v>
      </c>
      <c r="P280">
        <v>2017</v>
      </c>
      <c r="R280" t="s">
        <v>26</v>
      </c>
      <c r="S280" t="s">
        <v>31</v>
      </c>
    </row>
    <row r="281" spans="1:19" x14ac:dyDescent="0.25">
      <c r="A281" t="s">
        <v>338</v>
      </c>
      <c r="B281" t="s">
        <v>23556</v>
      </c>
      <c r="C281" t="s">
        <v>23557</v>
      </c>
      <c r="E281" t="s">
        <v>1485</v>
      </c>
      <c r="F281" t="s">
        <v>157</v>
      </c>
      <c r="G281">
        <v>15219</v>
      </c>
      <c r="H281">
        <v>40.438051999999999</v>
      </c>
      <c r="I281">
        <v>-79.998857999999998</v>
      </c>
      <c r="J281" s="1" t="d">
        <v>2018-11-08</v>
      </c>
      <c r="K281">
        <v>81613</v>
      </c>
      <c r="L281" t="s">
        <v>30</v>
      </c>
      <c r="M281" s="1" t="d">
        <v>2017-02-01</v>
      </c>
      <c r="N281">
        <v>2</v>
      </c>
      <c r="O281">
        <v>1</v>
      </c>
      <c r="P281">
        <v>2017</v>
      </c>
      <c r="R281" t="s">
        <v>26</v>
      </c>
      <c r="S281" t="s">
        <v>31</v>
      </c>
    </row>
    <row r="282" spans="1:19" x14ac:dyDescent="0.25">
      <c r="A282" t="s">
        <v>338</v>
      </c>
      <c r="B282" t="s">
        <v>23558</v>
      </c>
      <c r="C282" t="s">
        <v>23559</v>
      </c>
      <c r="E282" t="s">
        <v>1485</v>
      </c>
      <c r="F282" t="s">
        <v>157</v>
      </c>
      <c r="G282">
        <v>15203</v>
      </c>
      <c r="H282">
        <v>40.429487999999999</v>
      </c>
      <c r="I282">
        <v>-79.977322999999998</v>
      </c>
      <c r="J282" s="1" t="d">
        <v>2018-11-08</v>
      </c>
      <c r="K282">
        <v>81614</v>
      </c>
      <c r="L282" t="s">
        <v>30</v>
      </c>
      <c r="M282" s="1" t="d">
        <v>2017-02-01</v>
      </c>
      <c r="N282">
        <v>2</v>
      </c>
      <c r="O282">
        <v>1</v>
      </c>
      <c r="P282">
        <v>2017</v>
      </c>
      <c r="R282" t="s">
        <v>26</v>
      </c>
      <c r="S282" t="s">
        <v>27</v>
      </c>
    </row>
    <row r="283" spans="1:19" x14ac:dyDescent="0.25">
      <c r="A283" t="s">
        <v>312</v>
      </c>
      <c r="B283" t="s">
        <v>23560</v>
      </c>
      <c r="C283" t="s">
        <v>23561</v>
      </c>
      <c r="E283" t="s">
        <v>23562</v>
      </c>
      <c r="F283" t="s">
        <v>373</v>
      </c>
      <c r="G283">
        <v>60452</v>
      </c>
      <c r="H283">
        <v>41.622785</v>
      </c>
      <c r="I283">
        <v>-87.736746999999994</v>
      </c>
      <c r="J283" s="1" t="d">
        <v>2018-11-08</v>
      </c>
      <c r="K283">
        <v>81650</v>
      </c>
      <c r="L283" t="s">
        <v>30</v>
      </c>
      <c r="M283" s="1" t="d">
        <v>2017-02-15</v>
      </c>
      <c r="N283">
        <v>2</v>
      </c>
      <c r="O283">
        <v>15</v>
      </c>
      <c r="P283">
        <v>2017</v>
      </c>
      <c r="R283" t="s">
        <v>26</v>
      </c>
      <c r="S283" t="s">
        <v>31</v>
      </c>
    </row>
    <row r="284" spans="1:19" x14ac:dyDescent="0.25">
      <c r="A284" t="s">
        <v>312</v>
      </c>
      <c r="B284" t="s">
        <v>23563</v>
      </c>
      <c r="C284" t="s">
        <v>23564</v>
      </c>
      <c r="E284" t="s">
        <v>20931</v>
      </c>
      <c r="F284" t="s">
        <v>373</v>
      </c>
      <c r="G284">
        <v>60073</v>
      </c>
      <c r="H284">
        <v>42.379233999999997</v>
      </c>
      <c r="I284">
        <v>-88.078284999999994</v>
      </c>
      <c r="J284" s="1" t="d">
        <v>2018-11-08</v>
      </c>
      <c r="K284">
        <v>81651</v>
      </c>
      <c r="L284" t="s">
        <v>30</v>
      </c>
      <c r="M284" s="1" t="d">
        <v>2017-02-15</v>
      </c>
      <c r="N284">
        <v>2</v>
      </c>
      <c r="O284">
        <v>15</v>
      </c>
      <c r="P284">
        <v>2017</v>
      </c>
      <c r="R284" t="s">
        <v>26</v>
      </c>
      <c r="S284" t="s">
        <v>31</v>
      </c>
    </row>
    <row r="285" spans="1:19" x14ac:dyDescent="0.25">
      <c r="A285" t="s">
        <v>312</v>
      </c>
      <c r="B285" t="s">
        <v>23565</v>
      </c>
      <c r="C285" t="s">
        <v>23566</v>
      </c>
      <c r="E285" t="s">
        <v>23567</v>
      </c>
      <c r="F285" t="s">
        <v>373</v>
      </c>
      <c r="G285">
        <v>60107</v>
      </c>
      <c r="H285">
        <v>42.032364999999999</v>
      </c>
      <c r="I285">
        <v>-88.145201</v>
      </c>
      <c r="J285" s="1" t="d">
        <v>2018-11-08</v>
      </c>
      <c r="K285">
        <v>81657</v>
      </c>
      <c r="L285" t="s">
        <v>30</v>
      </c>
      <c r="M285" s="1" t="d">
        <v>2017-02-15</v>
      </c>
      <c r="N285">
        <v>2</v>
      </c>
      <c r="O285">
        <v>15</v>
      </c>
      <c r="P285">
        <v>2017</v>
      </c>
      <c r="R285" t="s">
        <v>26</v>
      </c>
      <c r="S285" t="s">
        <v>31</v>
      </c>
    </row>
    <row r="286" spans="1:19" x14ac:dyDescent="0.25">
      <c r="A286" t="s">
        <v>312</v>
      </c>
      <c r="B286" t="s">
        <v>23568</v>
      </c>
      <c r="C286" t="s">
        <v>23569</v>
      </c>
      <c r="E286" t="s">
        <v>10019</v>
      </c>
      <c r="F286" t="s">
        <v>373</v>
      </c>
      <c r="G286">
        <v>60462</v>
      </c>
      <c r="H286">
        <v>41.602566000000003</v>
      </c>
      <c r="I286">
        <v>-87.804312999999993</v>
      </c>
      <c r="J286" s="1" t="d">
        <v>2018-11-08</v>
      </c>
      <c r="K286">
        <v>81658</v>
      </c>
      <c r="L286" t="s">
        <v>30</v>
      </c>
      <c r="M286" s="1" t="d">
        <v>2017-02-15</v>
      </c>
      <c r="N286">
        <v>2</v>
      </c>
      <c r="O286">
        <v>15</v>
      </c>
      <c r="P286">
        <v>2017</v>
      </c>
      <c r="R286" t="s">
        <v>26</v>
      </c>
      <c r="S286" t="s">
        <v>31</v>
      </c>
    </row>
    <row r="287" spans="1:19" x14ac:dyDescent="0.25">
      <c r="A287" t="s">
        <v>312</v>
      </c>
      <c r="B287" t="s">
        <v>23570</v>
      </c>
      <c r="C287" t="s">
        <v>23571</v>
      </c>
      <c r="E287" t="s">
        <v>23572</v>
      </c>
      <c r="F287" t="s">
        <v>373</v>
      </c>
      <c r="G287">
        <v>60501</v>
      </c>
      <c r="H287">
        <v>41.784199999999998</v>
      </c>
      <c r="I287">
        <v>-87.801748000000003</v>
      </c>
      <c r="J287" s="1" t="d">
        <v>2018-11-08</v>
      </c>
      <c r="K287">
        <v>81659</v>
      </c>
      <c r="L287" t="s">
        <v>30</v>
      </c>
      <c r="M287" s="1" t="d">
        <v>2017-02-15</v>
      </c>
      <c r="N287">
        <v>2</v>
      </c>
      <c r="O287">
        <v>15</v>
      </c>
      <c r="P287">
        <v>2017</v>
      </c>
      <c r="R287" t="s">
        <v>26</v>
      </c>
      <c r="S287" t="s">
        <v>31</v>
      </c>
    </row>
    <row r="288" spans="1:19" x14ac:dyDescent="0.25">
      <c r="A288" t="s">
        <v>312</v>
      </c>
      <c r="B288" t="s">
        <v>23573</v>
      </c>
      <c r="C288" t="s">
        <v>23574</v>
      </c>
      <c r="E288" t="s">
        <v>9991</v>
      </c>
      <c r="F288" t="s">
        <v>373</v>
      </c>
      <c r="G288">
        <v>60435</v>
      </c>
      <c r="H288">
        <v>41.521633999999999</v>
      </c>
      <c r="I288">
        <v>-88.149535</v>
      </c>
      <c r="J288" s="1" t="d">
        <v>2018-06-05</v>
      </c>
      <c r="K288">
        <v>81660</v>
      </c>
      <c r="L288" t="s">
        <v>30</v>
      </c>
      <c r="M288" s="1" t="d">
        <v>2017-02-15</v>
      </c>
      <c r="N288">
        <v>2</v>
      </c>
      <c r="O288">
        <v>15</v>
      </c>
      <c r="P288">
        <v>2017</v>
      </c>
      <c r="R288" t="s">
        <v>26</v>
      </c>
      <c r="S288" t="s">
        <v>31</v>
      </c>
    </row>
    <row r="289" spans="1:19" x14ac:dyDescent="0.25">
      <c r="A289" t="s">
        <v>312</v>
      </c>
      <c r="B289" t="s">
        <v>23575</v>
      </c>
      <c r="C289" t="s">
        <v>23576</v>
      </c>
      <c r="E289" t="s">
        <v>4177</v>
      </c>
      <c r="F289" t="s">
        <v>373</v>
      </c>
      <c r="G289">
        <v>60118</v>
      </c>
      <c r="H289">
        <v>42.104058999999999</v>
      </c>
      <c r="I289">
        <v>-88.257034000000004</v>
      </c>
      <c r="J289" s="1" t="d">
        <v>2018-06-05</v>
      </c>
      <c r="K289">
        <v>81661</v>
      </c>
      <c r="L289" t="s">
        <v>30</v>
      </c>
      <c r="M289" s="1" t="d">
        <v>2017-02-15</v>
      </c>
      <c r="N289">
        <v>2</v>
      </c>
      <c r="O289">
        <v>15</v>
      </c>
      <c r="P289">
        <v>2017</v>
      </c>
      <c r="R289" t="s">
        <v>26</v>
      </c>
      <c r="S289" t="s">
        <v>31</v>
      </c>
    </row>
    <row r="290" spans="1:19" x14ac:dyDescent="0.25">
      <c r="A290" t="s">
        <v>312</v>
      </c>
      <c r="B290" t="s">
        <v>23577</v>
      </c>
      <c r="C290" t="s">
        <v>23578</v>
      </c>
      <c r="E290" t="s">
        <v>23579</v>
      </c>
      <c r="F290" t="s">
        <v>373</v>
      </c>
      <c r="G290">
        <v>60406</v>
      </c>
      <c r="H290">
        <v>41.662700000000001</v>
      </c>
      <c r="I290">
        <v>-87.679025999999993</v>
      </c>
      <c r="J290" s="1" t="d">
        <v>2018-11-08</v>
      </c>
      <c r="K290">
        <v>81662</v>
      </c>
      <c r="L290" t="s">
        <v>30</v>
      </c>
      <c r="M290" s="1" t="d">
        <v>2017-02-15</v>
      </c>
      <c r="N290">
        <v>2</v>
      </c>
      <c r="O290">
        <v>15</v>
      </c>
      <c r="P290">
        <v>2017</v>
      </c>
      <c r="R290" t="s">
        <v>26</v>
      </c>
      <c r="S290" t="s">
        <v>31</v>
      </c>
    </row>
    <row r="291" spans="1:19" x14ac:dyDescent="0.25">
      <c r="A291" t="s">
        <v>312</v>
      </c>
      <c r="B291" t="s">
        <v>23580</v>
      </c>
      <c r="C291" t="s">
        <v>23581</v>
      </c>
      <c r="E291" t="s">
        <v>23582</v>
      </c>
      <c r="F291" t="s">
        <v>373</v>
      </c>
      <c r="G291">
        <v>60410</v>
      </c>
      <c r="H291">
        <v>41.452364000000003</v>
      </c>
      <c r="I291">
        <v>-88.201204000000004</v>
      </c>
      <c r="J291" s="1" t="d">
        <v>2018-06-05</v>
      </c>
      <c r="K291">
        <v>81663</v>
      </c>
      <c r="L291" t="s">
        <v>30</v>
      </c>
      <c r="M291" s="1" t="d">
        <v>2017-02-15</v>
      </c>
      <c r="N291">
        <v>2</v>
      </c>
      <c r="O291">
        <v>15</v>
      </c>
      <c r="P291">
        <v>2017</v>
      </c>
      <c r="R291" t="s">
        <v>26</v>
      </c>
      <c r="S291" t="s">
        <v>31</v>
      </c>
    </row>
    <row r="292" spans="1:19" x14ac:dyDescent="0.25">
      <c r="A292" t="s">
        <v>312</v>
      </c>
      <c r="B292" t="s">
        <v>23583</v>
      </c>
      <c r="C292" t="s">
        <v>23584</v>
      </c>
      <c r="E292" t="s">
        <v>5284</v>
      </c>
      <c r="F292" t="s">
        <v>373</v>
      </c>
      <c r="G292">
        <v>60126</v>
      </c>
      <c r="H292">
        <v>41.912436999999997</v>
      </c>
      <c r="I292">
        <v>-87.940365</v>
      </c>
      <c r="J292" s="1" t="d">
        <v>2018-11-08</v>
      </c>
      <c r="K292">
        <v>81664</v>
      </c>
      <c r="L292" t="s">
        <v>30</v>
      </c>
      <c r="M292" s="1" t="d">
        <v>2017-02-15</v>
      </c>
      <c r="N292">
        <v>2</v>
      </c>
      <c r="O292">
        <v>15</v>
      </c>
      <c r="P292">
        <v>2017</v>
      </c>
      <c r="R292" t="s">
        <v>26</v>
      </c>
      <c r="S292" t="s">
        <v>31</v>
      </c>
    </row>
    <row r="293" spans="1:19" x14ac:dyDescent="0.25">
      <c r="A293" t="s">
        <v>312</v>
      </c>
      <c r="B293" t="s">
        <v>23585</v>
      </c>
      <c r="C293" t="s">
        <v>23586</v>
      </c>
      <c r="E293" t="s">
        <v>23587</v>
      </c>
      <c r="F293" t="s">
        <v>373</v>
      </c>
      <c r="G293">
        <v>60085</v>
      </c>
      <c r="H293">
        <v>42.370021999999999</v>
      </c>
      <c r="I293">
        <v>-87.880028999999993</v>
      </c>
      <c r="J293" s="1" t="d">
        <v>2018-11-08</v>
      </c>
      <c r="K293">
        <v>81665</v>
      </c>
      <c r="L293" t="s">
        <v>30</v>
      </c>
      <c r="M293" s="1" t="d">
        <v>2017-02-15</v>
      </c>
      <c r="N293">
        <v>2</v>
      </c>
      <c r="O293">
        <v>15</v>
      </c>
      <c r="P293">
        <v>2017</v>
      </c>
      <c r="R293" t="s">
        <v>26</v>
      </c>
      <c r="S293" t="s">
        <v>31</v>
      </c>
    </row>
    <row r="294" spans="1:19" x14ac:dyDescent="0.25">
      <c r="A294" t="s">
        <v>312</v>
      </c>
      <c r="B294" t="s">
        <v>23588</v>
      </c>
      <c r="C294" t="s">
        <v>23589</v>
      </c>
      <c r="E294" t="s">
        <v>23590</v>
      </c>
      <c r="F294" t="s">
        <v>373</v>
      </c>
      <c r="G294">
        <v>60101</v>
      </c>
      <c r="H294">
        <v>41.941426</v>
      </c>
      <c r="I294">
        <v>-88.009461000000002</v>
      </c>
      <c r="J294" s="1" t="d">
        <v>2018-11-08</v>
      </c>
      <c r="K294">
        <v>81666</v>
      </c>
      <c r="L294" t="s">
        <v>30</v>
      </c>
      <c r="M294" s="1" t="d">
        <v>2017-02-15</v>
      </c>
      <c r="N294">
        <v>2</v>
      </c>
      <c r="O294">
        <v>15</v>
      </c>
      <c r="P294">
        <v>2017</v>
      </c>
      <c r="R294" t="s">
        <v>26</v>
      </c>
      <c r="S294" t="s">
        <v>31</v>
      </c>
    </row>
    <row r="295" spans="1:19" x14ac:dyDescent="0.25">
      <c r="A295" t="s">
        <v>312</v>
      </c>
      <c r="B295" t="s">
        <v>23591</v>
      </c>
      <c r="C295" t="s">
        <v>23592</v>
      </c>
      <c r="E295" t="s">
        <v>23593</v>
      </c>
      <c r="F295" t="s">
        <v>202</v>
      </c>
      <c r="G295">
        <v>33713</v>
      </c>
      <c r="H295">
        <v>27.785969999999999</v>
      </c>
      <c r="I295">
        <v>-82.679376000000005</v>
      </c>
      <c r="J295" s="1" t="d">
        <v>2018-08-07</v>
      </c>
      <c r="K295">
        <v>81667</v>
      </c>
      <c r="L295" t="s">
        <v>30</v>
      </c>
      <c r="M295" s="1" t="d">
        <v>2017-02-15</v>
      </c>
      <c r="N295">
        <v>2</v>
      </c>
      <c r="O295">
        <v>15</v>
      </c>
      <c r="P295">
        <v>2017</v>
      </c>
      <c r="R295" t="s">
        <v>26</v>
      </c>
      <c r="S295" t="s">
        <v>31</v>
      </c>
    </row>
    <row r="296" spans="1:19" x14ac:dyDescent="0.25">
      <c r="A296" t="s">
        <v>338</v>
      </c>
      <c r="B296" t="s">
        <v>23594</v>
      </c>
      <c r="C296" t="s">
        <v>23595</v>
      </c>
      <c r="E296" t="s">
        <v>17354</v>
      </c>
      <c r="F296" t="s">
        <v>657</v>
      </c>
      <c r="G296">
        <v>3907</v>
      </c>
      <c r="H296">
        <v>43.242595999999999</v>
      </c>
      <c r="I296">
        <v>-70.601433999999998</v>
      </c>
      <c r="J296" s="1" t="d">
        <v>2019-03-07</v>
      </c>
      <c r="K296">
        <v>81710</v>
      </c>
      <c r="L296" t="s">
        <v>71</v>
      </c>
      <c r="M296" s="1" t="d">
        <v>2017-03-01</v>
      </c>
      <c r="N296">
        <v>3</v>
      </c>
      <c r="O296">
        <v>1</v>
      </c>
      <c r="P296">
        <v>2017</v>
      </c>
      <c r="R296" t="s">
        <v>26</v>
      </c>
      <c r="S296" t="s">
        <v>31</v>
      </c>
    </row>
    <row r="297" spans="1:19" x14ac:dyDescent="0.25">
      <c r="A297" t="s">
        <v>338</v>
      </c>
      <c r="B297" t="s">
        <v>23596</v>
      </c>
      <c r="C297" t="s">
        <v>23597</v>
      </c>
      <c r="E297" t="s">
        <v>11633</v>
      </c>
      <c r="F297" t="s">
        <v>503</v>
      </c>
      <c r="G297">
        <v>58401</v>
      </c>
      <c r="H297">
        <v>46.885626999999999</v>
      </c>
      <c r="I297">
        <v>-98.720982000000006</v>
      </c>
      <c r="J297" s="1" t="d">
        <v>2018-08-07</v>
      </c>
      <c r="K297">
        <v>81711</v>
      </c>
      <c r="L297" t="s">
        <v>30</v>
      </c>
      <c r="M297" s="1" t="d">
        <v>2017-02-15</v>
      </c>
      <c r="N297">
        <v>2</v>
      </c>
      <c r="O297">
        <v>15</v>
      </c>
      <c r="P297">
        <v>2017</v>
      </c>
      <c r="R297" t="s">
        <v>26</v>
      </c>
      <c r="S297" t="s">
        <v>31</v>
      </c>
    </row>
    <row r="298" spans="1:19" x14ac:dyDescent="0.25">
      <c r="A298" t="s">
        <v>338</v>
      </c>
      <c r="B298" t="s">
        <v>23598</v>
      </c>
      <c r="C298" t="s">
        <v>23599</v>
      </c>
      <c r="E298" t="s">
        <v>188</v>
      </c>
      <c r="F298" t="s">
        <v>170</v>
      </c>
      <c r="G298">
        <v>95134</v>
      </c>
      <c r="H298">
        <v>37.411853999999998</v>
      </c>
      <c r="I298">
        <v>-121.950581</v>
      </c>
      <c r="J298" s="1" t="d">
        <v>2018-05-03</v>
      </c>
      <c r="K298">
        <v>81712</v>
      </c>
      <c r="L298" t="s">
        <v>30</v>
      </c>
      <c r="M298" s="1" t="d">
        <v>2017-03-01</v>
      </c>
      <c r="N298">
        <v>3</v>
      </c>
      <c r="O298">
        <v>1</v>
      </c>
      <c r="P298">
        <v>2017</v>
      </c>
      <c r="R298" t="s">
        <v>26</v>
      </c>
      <c r="S298" t="s">
        <v>31</v>
      </c>
    </row>
    <row r="299" spans="1:19" x14ac:dyDescent="0.25">
      <c r="A299" t="s">
        <v>338</v>
      </c>
      <c r="B299" t="s">
        <v>23600</v>
      </c>
      <c r="C299" t="s">
        <v>23601</v>
      </c>
      <c r="E299" t="s">
        <v>184</v>
      </c>
      <c r="F299" t="s">
        <v>170</v>
      </c>
      <c r="G299">
        <v>94804</v>
      </c>
      <c r="H299">
        <v>37.911943999999998</v>
      </c>
      <c r="I299">
        <v>-122.35839199999999</v>
      </c>
      <c r="J299" s="1" t="d">
        <v>2018-05-03</v>
      </c>
      <c r="K299">
        <v>81713</v>
      </c>
      <c r="L299" t="s">
        <v>30</v>
      </c>
      <c r="M299" s="1" t="d">
        <v>2017-03-01</v>
      </c>
      <c r="N299">
        <v>3</v>
      </c>
      <c r="O299">
        <v>1</v>
      </c>
      <c r="P299">
        <v>2017</v>
      </c>
      <c r="R299" t="s">
        <v>26</v>
      </c>
      <c r="S299" t="s">
        <v>31</v>
      </c>
    </row>
    <row r="300" spans="1:19" x14ac:dyDescent="0.25">
      <c r="A300" t="s">
        <v>338</v>
      </c>
      <c r="B300" t="s">
        <v>23614</v>
      </c>
      <c r="C300" t="s">
        <v>22799</v>
      </c>
      <c r="D300" t="s">
        <v>23615</v>
      </c>
      <c r="E300" t="s">
        <v>22800</v>
      </c>
      <c r="F300" t="s">
        <v>1514</v>
      </c>
      <c r="G300">
        <v>25979</v>
      </c>
      <c r="H300">
        <v>37.53425</v>
      </c>
      <c r="I300">
        <v>-80.998813999999996</v>
      </c>
      <c r="J300" s="1" t="d">
        <v>2018-10-04</v>
      </c>
      <c r="K300">
        <v>81736</v>
      </c>
      <c r="L300" t="s">
        <v>30</v>
      </c>
      <c r="M300" s="1" t="d">
        <v>2017-10-16</v>
      </c>
      <c r="N300">
        <v>10</v>
      </c>
      <c r="O300">
        <v>16</v>
      </c>
      <c r="P300">
        <v>2017</v>
      </c>
      <c r="R300" t="s">
        <v>26</v>
      </c>
      <c r="S300" t="s">
        <v>31</v>
      </c>
    </row>
    <row r="301" spans="1:19" x14ac:dyDescent="0.25">
      <c r="A301" t="s">
        <v>19</v>
      </c>
      <c r="B301" t="s">
        <v>8319</v>
      </c>
      <c r="C301" t="s">
        <v>23616</v>
      </c>
      <c r="E301" t="s">
        <v>23617</v>
      </c>
      <c r="F301" t="s">
        <v>67</v>
      </c>
      <c r="G301">
        <v>6409</v>
      </c>
      <c r="H301">
        <v>41.349670000000003</v>
      </c>
      <c r="I301">
        <v>-72.410763000000003</v>
      </c>
      <c r="J301" s="1" t="d">
        <v>2018-04-03</v>
      </c>
      <c r="K301">
        <v>81744</v>
      </c>
      <c r="L301" t="s">
        <v>30</v>
      </c>
      <c r="M301" s="1" t="d">
        <v>2017-03-15</v>
      </c>
      <c r="N301">
        <v>3</v>
      </c>
      <c r="O301">
        <v>15</v>
      </c>
      <c r="P301">
        <v>2017</v>
      </c>
      <c r="Q301" t="s">
        <v>35</v>
      </c>
      <c r="R301" t="s">
        <v>26</v>
      </c>
      <c r="S301" t="s">
        <v>27</v>
      </c>
    </row>
    <row r="302" spans="1:19" x14ac:dyDescent="0.25">
      <c r="A302" t="s">
        <v>338</v>
      </c>
      <c r="B302" t="s">
        <v>23618</v>
      </c>
      <c r="C302" t="s">
        <v>23619</v>
      </c>
      <c r="E302" t="s">
        <v>4924</v>
      </c>
      <c r="F302" t="s">
        <v>1091</v>
      </c>
      <c r="G302">
        <v>7042</v>
      </c>
      <c r="H302">
        <v>40.814700000000002</v>
      </c>
      <c r="I302">
        <v>-74.223697999999999</v>
      </c>
      <c r="J302" s="1" t="d">
        <v>2018-11-08</v>
      </c>
      <c r="K302">
        <v>81745</v>
      </c>
      <c r="L302" t="s">
        <v>30</v>
      </c>
      <c r="M302" s="1" t="d">
        <v>2017-03-01</v>
      </c>
      <c r="N302">
        <v>3</v>
      </c>
      <c r="O302">
        <v>1</v>
      </c>
      <c r="P302">
        <v>2017</v>
      </c>
      <c r="R302" t="s">
        <v>26</v>
      </c>
      <c r="S302" t="s">
        <v>27</v>
      </c>
    </row>
    <row r="303" spans="1:19" x14ac:dyDescent="0.25">
      <c r="A303" t="s">
        <v>19</v>
      </c>
      <c r="B303" t="s">
        <v>23630</v>
      </c>
      <c r="C303" t="s">
        <v>23631</v>
      </c>
      <c r="D303" t="s">
        <v>23632</v>
      </c>
      <c r="E303" t="s">
        <v>3126</v>
      </c>
      <c r="F303" t="s">
        <v>202</v>
      </c>
      <c r="G303">
        <v>32405</v>
      </c>
      <c r="H303">
        <v>30.196843999999999</v>
      </c>
      <c r="I303">
        <v>-85.651169999999993</v>
      </c>
      <c r="J303" s="1" t="d">
        <v>2018-08-07</v>
      </c>
      <c r="K303">
        <v>81768</v>
      </c>
      <c r="L303" t="s">
        <v>30</v>
      </c>
      <c r="M303" s="1" t="d">
        <v>2017-03-01</v>
      </c>
      <c r="N303">
        <v>3</v>
      </c>
      <c r="O303">
        <v>1</v>
      </c>
      <c r="P303">
        <v>2017</v>
      </c>
      <c r="Q303" t="s">
        <v>35</v>
      </c>
      <c r="R303" t="s">
        <v>26</v>
      </c>
      <c r="S303" t="s">
        <v>31</v>
      </c>
    </row>
    <row r="304" spans="1:19" x14ac:dyDescent="0.25">
      <c r="A304" t="s">
        <v>338</v>
      </c>
      <c r="B304" t="s">
        <v>23633</v>
      </c>
      <c r="C304" t="s">
        <v>23634</v>
      </c>
      <c r="E304" t="s">
        <v>1475</v>
      </c>
      <c r="F304" t="s">
        <v>503</v>
      </c>
      <c r="G304">
        <v>58104</v>
      </c>
      <c r="H304">
        <v>46.830309</v>
      </c>
      <c r="I304">
        <v>-96.837125999999998</v>
      </c>
      <c r="J304" s="1" t="d">
        <v>2018-08-07</v>
      </c>
      <c r="K304">
        <v>81769</v>
      </c>
      <c r="L304" t="s">
        <v>30</v>
      </c>
      <c r="M304" s="1" t="d">
        <v>2017-03-01</v>
      </c>
      <c r="N304">
        <v>3</v>
      </c>
      <c r="O304">
        <v>1</v>
      </c>
      <c r="P304">
        <v>2017</v>
      </c>
      <c r="R304" t="s">
        <v>26</v>
      </c>
      <c r="S304" t="s">
        <v>31</v>
      </c>
    </row>
    <row r="305" spans="1:19" x14ac:dyDescent="0.25">
      <c r="A305" t="s">
        <v>338</v>
      </c>
      <c r="B305" t="s">
        <v>19322</v>
      </c>
      <c r="C305" t="s">
        <v>23635</v>
      </c>
      <c r="E305" t="s">
        <v>5644</v>
      </c>
      <c r="F305" t="s">
        <v>503</v>
      </c>
      <c r="G305">
        <v>58201</v>
      </c>
      <c r="H305">
        <v>47.890259999999998</v>
      </c>
      <c r="I305">
        <v>-97.076828000000006</v>
      </c>
      <c r="J305" s="1" t="d">
        <v>2018-08-07</v>
      </c>
      <c r="K305">
        <v>81770</v>
      </c>
      <c r="L305" t="s">
        <v>30</v>
      </c>
      <c r="M305" s="1" t="d">
        <v>2017-03-01</v>
      </c>
      <c r="N305">
        <v>3</v>
      </c>
      <c r="O305">
        <v>1</v>
      </c>
      <c r="P305">
        <v>2017</v>
      </c>
      <c r="R305" t="s">
        <v>26</v>
      </c>
      <c r="S305" t="s">
        <v>31</v>
      </c>
    </row>
    <row r="306" spans="1:19" x14ac:dyDescent="0.25">
      <c r="A306" t="s">
        <v>338</v>
      </c>
      <c r="B306" t="s">
        <v>23638</v>
      </c>
      <c r="C306" t="s">
        <v>23639</v>
      </c>
      <c r="E306" t="s">
        <v>220</v>
      </c>
      <c r="F306" t="s">
        <v>170</v>
      </c>
      <c r="G306">
        <v>92103</v>
      </c>
      <c r="H306">
        <v>32.750461000000001</v>
      </c>
      <c r="I306">
        <v>-117.149469</v>
      </c>
      <c r="J306" s="1" t="d">
        <v>2019-02-06</v>
      </c>
      <c r="K306">
        <v>81772</v>
      </c>
      <c r="L306" t="s">
        <v>103</v>
      </c>
      <c r="M306" s="1" t="d">
        <v>2017-02-01</v>
      </c>
      <c r="N306">
        <v>2</v>
      </c>
      <c r="O306">
        <v>1</v>
      </c>
      <c r="P306">
        <v>2017</v>
      </c>
      <c r="R306" t="s">
        <v>26</v>
      </c>
      <c r="S306" t="s">
        <v>31</v>
      </c>
    </row>
    <row r="307" spans="1:19" x14ac:dyDescent="0.25">
      <c r="A307" t="s">
        <v>338</v>
      </c>
      <c r="B307" t="s">
        <v>23640</v>
      </c>
      <c r="C307" t="s">
        <v>23641</v>
      </c>
      <c r="E307" t="s">
        <v>220</v>
      </c>
      <c r="F307" t="s">
        <v>170</v>
      </c>
      <c r="G307">
        <v>92126</v>
      </c>
      <c r="H307">
        <v>32.910130000000002</v>
      </c>
      <c r="I307">
        <v>-117.121048</v>
      </c>
      <c r="J307" s="1" t="d">
        <v>2018-03-08</v>
      </c>
      <c r="K307">
        <v>81773</v>
      </c>
      <c r="L307" t="s">
        <v>30</v>
      </c>
      <c r="M307" s="1" t="d">
        <v>2017-02-01</v>
      </c>
      <c r="N307">
        <v>2</v>
      </c>
      <c r="O307">
        <v>1</v>
      </c>
      <c r="P307">
        <v>2017</v>
      </c>
      <c r="R307" t="s">
        <v>26</v>
      </c>
      <c r="S307" t="s">
        <v>31</v>
      </c>
    </row>
    <row r="308" spans="1:19" x14ac:dyDescent="0.25">
      <c r="A308" t="s">
        <v>338</v>
      </c>
      <c r="B308" t="s">
        <v>23642</v>
      </c>
      <c r="C308" t="s">
        <v>23643</v>
      </c>
      <c r="E308" t="s">
        <v>220</v>
      </c>
      <c r="F308" t="s">
        <v>170</v>
      </c>
      <c r="G308">
        <v>92107</v>
      </c>
      <c r="H308">
        <v>32.749020999999999</v>
      </c>
      <c r="I308">
        <v>-117.251853</v>
      </c>
      <c r="J308" s="1" t="d">
        <v>2018-03-08</v>
      </c>
      <c r="K308">
        <v>81774</v>
      </c>
      <c r="L308" t="s">
        <v>30</v>
      </c>
      <c r="M308" s="1" t="d">
        <v>2017-02-01</v>
      </c>
      <c r="N308">
        <v>2</v>
      </c>
      <c r="O308">
        <v>1</v>
      </c>
      <c r="P308">
        <v>2017</v>
      </c>
      <c r="R308" t="s">
        <v>26</v>
      </c>
      <c r="S308" t="s">
        <v>31</v>
      </c>
    </row>
    <row r="309" spans="1:19" x14ac:dyDescent="0.25">
      <c r="A309" t="s">
        <v>338</v>
      </c>
      <c r="B309" t="s">
        <v>2323</v>
      </c>
      <c r="C309" t="s">
        <v>23644</v>
      </c>
      <c r="E309" t="s">
        <v>2325</v>
      </c>
      <c r="F309" t="s">
        <v>2326</v>
      </c>
      <c r="G309">
        <v>20032</v>
      </c>
      <c r="H309">
        <v>38.854215000000003</v>
      </c>
      <c r="I309">
        <v>-77.008716000000007</v>
      </c>
      <c r="J309" s="1" t="d">
        <v>2018-03-08</v>
      </c>
      <c r="K309">
        <v>81775</v>
      </c>
      <c r="L309" t="s">
        <v>30</v>
      </c>
      <c r="M309" s="1" t="d">
        <v>2017-02-01</v>
      </c>
      <c r="N309">
        <v>2</v>
      </c>
      <c r="O309">
        <v>1</v>
      </c>
      <c r="P309">
        <v>2017</v>
      </c>
      <c r="R309" t="s">
        <v>26</v>
      </c>
      <c r="S309" t="s">
        <v>27</v>
      </c>
    </row>
    <row r="310" spans="1:19" x14ac:dyDescent="0.25">
      <c r="A310" t="s">
        <v>338</v>
      </c>
      <c r="B310" t="s">
        <v>23645</v>
      </c>
      <c r="C310" t="s">
        <v>23646</v>
      </c>
      <c r="E310" t="s">
        <v>136</v>
      </c>
      <c r="F310" t="s">
        <v>137</v>
      </c>
      <c r="G310">
        <v>97209</v>
      </c>
      <c r="H310">
        <v>45.524019000000003</v>
      </c>
      <c r="I310">
        <v>-122.684185</v>
      </c>
      <c r="J310" s="1" t="d">
        <v>2019-03-07</v>
      </c>
      <c r="K310">
        <v>81777</v>
      </c>
      <c r="L310" t="s">
        <v>71</v>
      </c>
      <c r="M310" s="1" t="d">
        <v>2017-02-01</v>
      </c>
      <c r="N310">
        <v>2</v>
      </c>
      <c r="O310">
        <v>1</v>
      </c>
      <c r="P310">
        <v>2017</v>
      </c>
      <c r="R310" t="s">
        <v>26</v>
      </c>
      <c r="S310" t="s">
        <v>31</v>
      </c>
    </row>
    <row r="311" spans="1:19" x14ac:dyDescent="0.25">
      <c r="A311" t="s">
        <v>338</v>
      </c>
      <c r="B311" t="s">
        <v>23647</v>
      </c>
      <c r="C311" t="s">
        <v>23648</v>
      </c>
      <c r="E311" t="s">
        <v>585</v>
      </c>
      <c r="F311" t="s">
        <v>55</v>
      </c>
      <c r="G311">
        <v>98346</v>
      </c>
      <c r="H311">
        <v>47.812376999999998</v>
      </c>
      <c r="I311">
        <v>-122.54028099999999</v>
      </c>
      <c r="J311" s="1" t="d">
        <v>2018-03-08</v>
      </c>
      <c r="K311">
        <v>81779</v>
      </c>
      <c r="L311" t="s">
        <v>30</v>
      </c>
      <c r="M311" s="1" t="d">
        <v>2017-02-01</v>
      </c>
      <c r="N311">
        <v>2</v>
      </c>
      <c r="O311">
        <v>1</v>
      </c>
      <c r="P311">
        <v>2017</v>
      </c>
      <c r="R311" t="s">
        <v>26</v>
      </c>
      <c r="S311" t="s">
        <v>31</v>
      </c>
    </row>
    <row r="312" spans="1:19" x14ac:dyDescent="0.25">
      <c r="A312" t="s">
        <v>338</v>
      </c>
      <c r="B312" t="s">
        <v>23649</v>
      </c>
      <c r="C312" t="s">
        <v>23650</v>
      </c>
      <c r="E312" t="s">
        <v>13001</v>
      </c>
      <c r="F312" t="s">
        <v>55</v>
      </c>
      <c r="G312">
        <v>98366</v>
      </c>
      <c r="H312">
        <v>47.504376000000001</v>
      </c>
      <c r="I312">
        <v>-122.514664</v>
      </c>
      <c r="J312" s="1" t="d">
        <v>2018-03-08</v>
      </c>
      <c r="K312">
        <v>81780</v>
      </c>
      <c r="L312" t="s">
        <v>30</v>
      </c>
      <c r="M312" s="1" t="d">
        <v>2017-02-01</v>
      </c>
      <c r="N312">
        <v>2</v>
      </c>
      <c r="O312">
        <v>1</v>
      </c>
      <c r="P312">
        <v>2017</v>
      </c>
      <c r="R312" t="s">
        <v>26</v>
      </c>
      <c r="S312" t="s">
        <v>31</v>
      </c>
    </row>
    <row r="313" spans="1:19" x14ac:dyDescent="0.25">
      <c r="A313" t="s">
        <v>338</v>
      </c>
      <c r="B313" t="s">
        <v>23651</v>
      </c>
      <c r="C313" t="s">
        <v>23652</v>
      </c>
      <c r="E313" t="s">
        <v>23653</v>
      </c>
      <c r="F313" t="s">
        <v>55</v>
      </c>
      <c r="G313">
        <v>98370</v>
      </c>
      <c r="H313">
        <v>47.760675999999997</v>
      </c>
      <c r="I313">
        <v>-122.649657</v>
      </c>
      <c r="J313" s="1" t="d">
        <v>2018-08-07</v>
      </c>
      <c r="K313">
        <v>81781</v>
      </c>
      <c r="L313" t="s">
        <v>30</v>
      </c>
      <c r="M313" s="1" t="d">
        <v>2017-02-01</v>
      </c>
      <c r="N313">
        <v>2</v>
      </c>
      <c r="O313">
        <v>1</v>
      </c>
      <c r="P313">
        <v>2017</v>
      </c>
      <c r="R313" t="s">
        <v>26</v>
      </c>
      <c r="S313" t="s">
        <v>31</v>
      </c>
    </row>
    <row r="314" spans="1:19" x14ac:dyDescent="0.25">
      <c r="A314" t="s">
        <v>338</v>
      </c>
      <c r="B314" t="s">
        <v>23654</v>
      </c>
      <c r="C314" t="s">
        <v>23655</v>
      </c>
      <c r="E314" t="s">
        <v>23653</v>
      </c>
      <c r="F314" t="s">
        <v>55</v>
      </c>
      <c r="G314">
        <v>98370</v>
      </c>
      <c r="H314">
        <v>47.760675999999997</v>
      </c>
      <c r="I314">
        <v>-122.649657</v>
      </c>
      <c r="J314" s="1" t="d">
        <v>2018-08-07</v>
      </c>
      <c r="K314">
        <v>81782</v>
      </c>
      <c r="L314" t="s">
        <v>30</v>
      </c>
      <c r="M314" s="1" t="d">
        <v>2017-02-01</v>
      </c>
      <c r="N314">
        <v>2</v>
      </c>
      <c r="O314">
        <v>1</v>
      </c>
      <c r="P314">
        <v>2017</v>
      </c>
      <c r="R314" t="s">
        <v>26</v>
      </c>
      <c r="S314" t="s">
        <v>27</v>
      </c>
    </row>
    <row r="315" spans="1:19" x14ac:dyDescent="0.25">
      <c r="A315" t="s">
        <v>338</v>
      </c>
      <c r="B315" t="s">
        <v>23656</v>
      </c>
      <c r="C315" t="s">
        <v>23657</v>
      </c>
      <c r="E315" t="s">
        <v>2638</v>
      </c>
      <c r="F315" t="s">
        <v>707</v>
      </c>
      <c r="G315">
        <v>96814</v>
      </c>
      <c r="H315">
        <v>21.291967</v>
      </c>
      <c r="I315">
        <v>-157.841206</v>
      </c>
      <c r="J315" s="1" t="d">
        <v>2019-04-08</v>
      </c>
      <c r="K315">
        <v>81783</v>
      </c>
      <c r="L315" t="s">
        <v>24</v>
      </c>
      <c r="M315" s="1" t="d">
        <v>2017-02-01</v>
      </c>
      <c r="N315">
        <v>2</v>
      </c>
      <c r="O315">
        <v>1</v>
      </c>
      <c r="P315">
        <v>2017</v>
      </c>
      <c r="R315" t="s">
        <v>26</v>
      </c>
      <c r="S315" t="s">
        <v>27</v>
      </c>
    </row>
    <row r="316" spans="1:19" x14ac:dyDescent="0.25">
      <c r="A316" t="s">
        <v>338</v>
      </c>
      <c r="B316" t="s">
        <v>23658</v>
      </c>
      <c r="C316" t="s">
        <v>23659</v>
      </c>
      <c r="E316" t="s">
        <v>15043</v>
      </c>
      <c r="F316" t="s">
        <v>707</v>
      </c>
      <c r="G316">
        <v>96792</v>
      </c>
      <c r="H316">
        <v>21.409382310000002</v>
      </c>
      <c r="I316">
        <v>-158.17207619999999</v>
      </c>
      <c r="J316" s="1" t="d">
        <v>2019-02-06</v>
      </c>
      <c r="K316">
        <v>81784</v>
      </c>
      <c r="L316" t="s">
        <v>103</v>
      </c>
      <c r="M316" s="1" t="d">
        <v>2017-02-01</v>
      </c>
      <c r="N316">
        <v>2</v>
      </c>
      <c r="O316">
        <v>1</v>
      </c>
      <c r="P316">
        <v>2017</v>
      </c>
      <c r="R316" t="s">
        <v>26</v>
      </c>
      <c r="S316" t="s">
        <v>31</v>
      </c>
    </row>
    <row r="317" spans="1:19" x14ac:dyDescent="0.25">
      <c r="A317" t="s">
        <v>338</v>
      </c>
      <c r="B317" t="s">
        <v>23660</v>
      </c>
      <c r="C317" t="s">
        <v>23661</v>
      </c>
      <c r="E317" t="s">
        <v>2638</v>
      </c>
      <c r="F317" t="s">
        <v>707</v>
      </c>
      <c r="G317">
        <v>96813</v>
      </c>
      <c r="H317">
        <v>21.299040999999999</v>
      </c>
      <c r="I317">
        <v>-157.85273699999999</v>
      </c>
      <c r="J317" s="1" t="d">
        <v>2019-04-08</v>
      </c>
      <c r="K317">
        <v>81785</v>
      </c>
      <c r="L317" t="s">
        <v>24</v>
      </c>
      <c r="M317" s="1" t="d">
        <v>2017-02-01</v>
      </c>
      <c r="N317">
        <v>2</v>
      </c>
      <c r="O317">
        <v>1</v>
      </c>
      <c r="P317">
        <v>2017</v>
      </c>
      <c r="R317" t="s">
        <v>26</v>
      </c>
      <c r="S317" t="s">
        <v>31</v>
      </c>
    </row>
    <row r="318" spans="1:19" x14ac:dyDescent="0.25">
      <c r="A318" t="s">
        <v>312</v>
      </c>
      <c r="B318" t="s">
        <v>23662</v>
      </c>
      <c r="C318" t="s">
        <v>23663</v>
      </c>
      <c r="E318" t="s">
        <v>21399</v>
      </c>
      <c r="F318" t="s">
        <v>29</v>
      </c>
      <c r="G318">
        <v>30052</v>
      </c>
      <c r="H318">
        <v>33.813830000000003</v>
      </c>
      <c r="I318">
        <v>-83.935040000000001</v>
      </c>
      <c r="J318" s="1" t="d">
        <v>2018-10-04</v>
      </c>
      <c r="K318">
        <v>81788</v>
      </c>
      <c r="L318" t="s">
        <v>30</v>
      </c>
      <c r="M318" s="1" t="d">
        <v>2017-03-15</v>
      </c>
      <c r="N318">
        <v>3</v>
      </c>
      <c r="O318">
        <v>15</v>
      </c>
      <c r="P318">
        <v>2017</v>
      </c>
      <c r="R318" t="s">
        <v>26</v>
      </c>
      <c r="S318" t="s">
        <v>31</v>
      </c>
    </row>
    <row r="319" spans="1:19" x14ac:dyDescent="0.25">
      <c r="A319" t="s">
        <v>312</v>
      </c>
      <c r="B319" t="s">
        <v>23670</v>
      </c>
      <c r="C319" t="s">
        <v>23671</v>
      </c>
      <c r="E319" t="s">
        <v>695</v>
      </c>
      <c r="F319" t="s">
        <v>327</v>
      </c>
      <c r="G319">
        <v>50313</v>
      </c>
      <c r="H319">
        <v>41.651868999999998</v>
      </c>
      <c r="I319">
        <v>-93.621061999999995</v>
      </c>
      <c r="J319" s="1" t="d">
        <v>2019-04-08</v>
      </c>
      <c r="K319">
        <v>81796</v>
      </c>
      <c r="L319" t="s">
        <v>24</v>
      </c>
      <c r="M319" s="1" t="d">
        <v>2017-03-15</v>
      </c>
      <c r="N319">
        <v>3</v>
      </c>
      <c r="O319">
        <v>15</v>
      </c>
      <c r="P319">
        <v>2017</v>
      </c>
      <c r="R319" t="s">
        <v>26</v>
      </c>
      <c r="S319" t="s">
        <v>31</v>
      </c>
    </row>
    <row r="320" spans="1:19" x14ac:dyDescent="0.25">
      <c r="A320" t="s">
        <v>312</v>
      </c>
      <c r="B320" t="s">
        <v>23681</v>
      </c>
      <c r="C320" t="s">
        <v>23682</v>
      </c>
      <c r="E320" t="s">
        <v>11254</v>
      </c>
      <c r="F320" t="s">
        <v>327</v>
      </c>
      <c r="G320">
        <v>52216</v>
      </c>
      <c r="H320">
        <v>41.887748999999999</v>
      </c>
      <c r="I320">
        <v>-91.049869999999999</v>
      </c>
      <c r="J320" s="1" t="d">
        <v>2018-04-03</v>
      </c>
      <c r="K320">
        <v>81801</v>
      </c>
      <c r="L320" t="s">
        <v>30</v>
      </c>
      <c r="M320" s="1" t="d">
        <v>2017-03-15</v>
      </c>
      <c r="N320">
        <v>3</v>
      </c>
      <c r="O320">
        <v>15</v>
      </c>
      <c r="P320">
        <v>2017</v>
      </c>
      <c r="R320" t="s">
        <v>26</v>
      </c>
      <c r="S320" t="s">
        <v>31</v>
      </c>
    </row>
    <row r="321" spans="1:19" x14ac:dyDescent="0.25">
      <c r="A321" t="s">
        <v>312</v>
      </c>
      <c r="B321" t="s">
        <v>23683</v>
      </c>
      <c r="C321" t="s">
        <v>23684</v>
      </c>
      <c r="E321" t="s">
        <v>2612</v>
      </c>
      <c r="F321" t="s">
        <v>327</v>
      </c>
      <c r="G321">
        <v>51445</v>
      </c>
      <c r="H321">
        <v>42.350149000000002</v>
      </c>
      <c r="I321">
        <v>-95.467112999999998</v>
      </c>
      <c r="J321" s="1" t="d">
        <v>2018-04-03</v>
      </c>
      <c r="K321">
        <v>81802</v>
      </c>
      <c r="L321" t="s">
        <v>23685</v>
      </c>
      <c r="M321" s="1" t="d">
        <v>2017-03-15</v>
      </c>
      <c r="N321">
        <v>3</v>
      </c>
      <c r="O321">
        <v>15</v>
      </c>
      <c r="P321">
        <v>2017</v>
      </c>
      <c r="R321" t="s">
        <v>26</v>
      </c>
      <c r="S321" t="s">
        <v>31</v>
      </c>
    </row>
    <row r="322" spans="1:19" x14ac:dyDescent="0.25">
      <c r="A322" t="s">
        <v>312</v>
      </c>
      <c r="B322" t="s">
        <v>23686</v>
      </c>
      <c r="C322" t="s">
        <v>23687</v>
      </c>
      <c r="E322" t="s">
        <v>23688</v>
      </c>
      <c r="F322" t="s">
        <v>327</v>
      </c>
      <c r="G322">
        <v>51039</v>
      </c>
      <c r="H322">
        <v>42.484436000000002</v>
      </c>
      <c r="I322">
        <v>-96.077526000000006</v>
      </c>
      <c r="J322" s="1" t="d">
        <v>2019-04-08</v>
      </c>
      <c r="K322">
        <v>81803</v>
      </c>
      <c r="L322" t="s">
        <v>24</v>
      </c>
      <c r="M322" s="1" t="d">
        <v>2017-03-15</v>
      </c>
      <c r="N322">
        <v>3</v>
      </c>
      <c r="O322">
        <v>15</v>
      </c>
      <c r="P322">
        <v>2017</v>
      </c>
      <c r="R322" t="s">
        <v>26</v>
      </c>
      <c r="S322" t="s">
        <v>31</v>
      </c>
    </row>
    <row r="323" spans="1:19" x14ac:dyDescent="0.25">
      <c r="A323" t="s">
        <v>312</v>
      </c>
      <c r="B323" t="s">
        <v>23689</v>
      </c>
      <c r="C323" t="s">
        <v>23690</v>
      </c>
      <c r="E323" t="s">
        <v>3959</v>
      </c>
      <c r="F323" t="s">
        <v>327</v>
      </c>
      <c r="G323">
        <v>51055</v>
      </c>
      <c r="H323">
        <v>42.228796000000003</v>
      </c>
      <c r="I323">
        <v>-96.302439000000007</v>
      </c>
      <c r="J323" s="1" t="d">
        <v>2019-04-08</v>
      </c>
      <c r="K323">
        <v>81804</v>
      </c>
      <c r="L323" t="s">
        <v>24</v>
      </c>
      <c r="M323" s="1" t="d">
        <v>2017-03-15</v>
      </c>
      <c r="N323">
        <v>3</v>
      </c>
      <c r="O323">
        <v>15</v>
      </c>
      <c r="P323">
        <v>2017</v>
      </c>
      <c r="R323" t="s">
        <v>26</v>
      </c>
      <c r="S323" t="s">
        <v>31</v>
      </c>
    </row>
    <row r="324" spans="1:19" x14ac:dyDescent="0.25">
      <c r="A324" t="s">
        <v>312</v>
      </c>
      <c r="B324" t="s">
        <v>23691</v>
      </c>
      <c r="C324" t="s">
        <v>23692</v>
      </c>
      <c r="E324" t="s">
        <v>1408</v>
      </c>
      <c r="F324" t="s">
        <v>327</v>
      </c>
      <c r="G324">
        <v>51301</v>
      </c>
      <c r="H324">
        <v>43.127564999999997</v>
      </c>
      <c r="I324">
        <v>-95.144058999999999</v>
      </c>
      <c r="J324" s="1" t="d">
        <v>2019-04-08</v>
      </c>
      <c r="K324">
        <v>81805</v>
      </c>
      <c r="L324" t="s">
        <v>24</v>
      </c>
      <c r="M324" s="1" t="d">
        <v>2017-03-15</v>
      </c>
      <c r="N324">
        <v>3</v>
      </c>
      <c r="O324">
        <v>15</v>
      </c>
      <c r="P324">
        <v>2017</v>
      </c>
      <c r="R324" t="s">
        <v>26</v>
      </c>
      <c r="S324" t="s">
        <v>31</v>
      </c>
    </row>
    <row r="325" spans="1:19" x14ac:dyDescent="0.25">
      <c r="A325" t="s">
        <v>504</v>
      </c>
      <c r="B325" t="s">
        <v>23693</v>
      </c>
      <c r="C325" t="s">
        <v>23694</v>
      </c>
      <c r="D325" t="s">
        <v>23695</v>
      </c>
      <c r="E325" t="s">
        <v>22599</v>
      </c>
      <c r="F325" t="s">
        <v>67</v>
      </c>
      <c r="G325">
        <v>6708</v>
      </c>
      <c r="H325">
        <v>41.543491000000003</v>
      </c>
      <c r="I325">
        <v>-73.040842999999995</v>
      </c>
      <c r="J325" s="1" t="d">
        <v>2019-04-08</v>
      </c>
      <c r="K325">
        <v>81820</v>
      </c>
      <c r="L325" t="s">
        <v>24</v>
      </c>
      <c r="M325" s="1" t="d">
        <v>2017-03-01</v>
      </c>
      <c r="N325">
        <v>3</v>
      </c>
      <c r="O325">
        <v>1</v>
      </c>
      <c r="P325">
        <v>2017</v>
      </c>
      <c r="R325" t="s">
        <v>26</v>
      </c>
      <c r="S325" t="s">
        <v>31</v>
      </c>
    </row>
    <row r="326" spans="1:19" x14ac:dyDescent="0.25">
      <c r="A326" t="s">
        <v>504</v>
      </c>
      <c r="B326" t="s">
        <v>23693</v>
      </c>
      <c r="C326" t="s">
        <v>23696</v>
      </c>
      <c r="D326" t="s">
        <v>23697</v>
      </c>
      <c r="E326" t="s">
        <v>12248</v>
      </c>
      <c r="F326" t="s">
        <v>67</v>
      </c>
      <c r="G326">
        <v>6810</v>
      </c>
      <c r="H326">
        <v>41.409536000000003</v>
      </c>
      <c r="I326">
        <v>-73.403538999999995</v>
      </c>
      <c r="J326" s="1" t="d">
        <v>2019-04-08</v>
      </c>
      <c r="K326">
        <v>81821</v>
      </c>
      <c r="L326" t="s">
        <v>24</v>
      </c>
      <c r="M326" s="1" t="d">
        <v>2017-03-01</v>
      </c>
      <c r="N326">
        <v>3</v>
      </c>
      <c r="O326">
        <v>1</v>
      </c>
      <c r="P326">
        <v>2017</v>
      </c>
      <c r="R326" t="s">
        <v>26</v>
      </c>
      <c r="S326" t="s">
        <v>31</v>
      </c>
    </row>
    <row r="327" spans="1:19" x14ac:dyDescent="0.25">
      <c r="A327" t="s">
        <v>338</v>
      </c>
      <c r="B327" t="s">
        <v>23702</v>
      </c>
      <c r="C327" t="s">
        <v>23703</v>
      </c>
      <c r="D327" t="s">
        <v>8156</v>
      </c>
      <c r="E327" t="s">
        <v>8343</v>
      </c>
      <c r="F327" t="s">
        <v>40</v>
      </c>
      <c r="G327">
        <v>72301</v>
      </c>
      <c r="H327">
        <v>35.139032999999998</v>
      </c>
      <c r="I327">
        <v>-90.184061999999997</v>
      </c>
      <c r="J327" s="1" t="d">
        <v>2019-04-08</v>
      </c>
      <c r="K327">
        <v>81824</v>
      </c>
      <c r="L327" t="s">
        <v>24</v>
      </c>
      <c r="M327" s="1" t="d">
        <v>2017-07-01</v>
      </c>
      <c r="N327">
        <v>7</v>
      </c>
      <c r="O327">
        <v>1</v>
      </c>
      <c r="P327">
        <v>2017</v>
      </c>
      <c r="R327" t="s">
        <v>26</v>
      </c>
      <c r="S327" t="s">
        <v>31</v>
      </c>
    </row>
    <row r="328" spans="1:19" x14ac:dyDescent="0.25">
      <c r="A328" t="s">
        <v>312</v>
      </c>
      <c r="B328" t="s">
        <v>23704</v>
      </c>
      <c r="C328" t="s">
        <v>23705</v>
      </c>
      <c r="E328" t="s">
        <v>97</v>
      </c>
      <c r="F328" t="s">
        <v>64</v>
      </c>
      <c r="G328">
        <v>82901</v>
      </c>
      <c r="H328">
        <v>41.594292000000003</v>
      </c>
      <c r="I328">
        <v>-109.252098</v>
      </c>
      <c r="J328" s="1" t="d">
        <v>2019-04-08</v>
      </c>
      <c r="K328">
        <v>81825</v>
      </c>
      <c r="L328" t="s">
        <v>24</v>
      </c>
      <c r="M328" s="1" t="d">
        <v>2017-03-15</v>
      </c>
      <c r="N328">
        <v>3</v>
      </c>
      <c r="O328">
        <v>15</v>
      </c>
      <c r="P328">
        <v>2017</v>
      </c>
      <c r="R328" t="s">
        <v>26</v>
      </c>
      <c r="S328" t="s">
        <v>31</v>
      </c>
    </row>
    <row r="329" spans="1:19" x14ac:dyDescent="0.25">
      <c r="A329" t="s">
        <v>312</v>
      </c>
      <c r="B329" t="s">
        <v>23706</v>
      </c>
      <c r="C329" t="s">
        <v>23707</v>
      </c>
      <c r="E329" t="s">
        <v>63</v>
      </c>
      <c r="F329" t="s">
        <v>64</v>
      </c>
      <c r="G329">
        <v>82001</v>
      </c>
      <c r="H329">
        <v>41.159801000000002</v>
      </c>
      <c r="I329">
        <v>-104.767929</v>
      </c>
      <c r="J329" s="1" t="d">
        <v>2019-04-08</v>
      </c>
      <c r="K329">
        <v>81826</v>
      </c>
      <c r="L329" t="s">
        <v>24</v>
      </c>
      <c r="M329" s="1" t="d">
        <v>2017-03-15</v>
      </c>
      <c r="N329">
        <v>3</v>
      </c>
      <c r="O329">
        <v>15</v>
      </c>
      <c r="P329">
        <v>2017</v>
      </c>
      <c r="R329" t="s">
        <v>26</v>
      </c>
      <c r="S329" t="s">
        <v>31</v>
      </c>
    </row>
    <row r="330" spans="1:19" x14ac:dyDescent="0.25">
      <c r="A330" t="s">
        <v>312</v>
      </c>
      <c r="B330" t="s">
        <v>23708</v>
      </c>
      <c r="C330" t="s">
        <v>23709</v>
      </c>
      <c r="E330" t="s">
        <v>123</v>
      </c>
      <c r="F330" t="s">
        <v>124</v>
      </c>
      <c r="G330">
        <v>68154</v>
      </c>
      <c r="H330">
        <v>41.248900999999996</v>
      </c>
      <c r="I330">
        <v>-96.155517000000003</v>
      </c>
      <c r="J330" s="1" t="d">
        <v>2019-04-08</v>
      </c>
      <c r="K330">
        <v>81827</v>
      </c>
      <c r="L330" t="s">
        <v>24</v>
      </c>
      <c r="M330" s="1" t="d">
        <v>2017-03-15</v>
      </c>
      <c r="N330">
        <v>3</v>
      </c>
      <c r="O330">
        <v>15</v>
      </c>
      <c r="P330">
        <v>2017</v>
      </c>
      <c r="R330" t="s">
        <v>26</v>
      </c>
      <c r="S330" t="s">
        <v>31</v>
      </c>
    </row>
    <row r="331" spans="1:19" x14ac:dyDescent="0.25">
      <c r="A331" t="s">
        <v>312</v>
      </c>
      <c r="B331" t="s">
        <v>23710</v>
      </c>
      <c r="C331" t="s">
        <v>23711</v>
      </c>
      <c r="E331" t="s">
        <v>12345</v>
      </c>
      <c r="F331" t="s">
        <v>327</v>
      </c>
      <c r="G331">
        <v>50263</v>
      </c>
      <c r="H331">
        <v>41.574508000000002</v>
      </c>
      <c r="I331">
        <v>-93.853640999999996</v>
      </c>
      <c r="J331" s="1" t="d">
        <v>2019-04-08</v>
      </c>
      <c r="K331">
        <v>81828</v>
      </c>
      <c r="L331" t="s">
        <v>24</v>
      </c>
      <c r="M331" s="1" t="d">
        <v>2017-03-15</v>
      </c>
      <c r="N331">
        <v>3</v>
      </c>
      <c r="O331">
        <v>15</v>
      </c>
      <c r="P331">
        <v>2017</v>
      </c>
      <c r="R331" t="s">
        <v>26</v>
      </c>
      <c r="S331" t="s">
        <v>31</v>
      </c>
    </row>
    <row r="332" spans="1:19" x14ac:dyDescent="0.25">
      <c r="A332" t="s">
        <v>312</v>
      </c>
      <c r="B332" t="s">
        <v>23720</v>
      </c>
      <c r="C332" t="s">
        <v>23721</v>
      </c>
      <c r="E332" t="s">
        <v>449</v>
      </c>
      <c r="F332" t="s">
        <v>88</v>
      </c>
      <c r="G332">
        <v>65807</v>
      </c>
      <c r="H332">
        <v>37.165774999999996</v>
      </c>
      <c r="I332">
        <v>-93.295298000000003</v>
      </c>
      <c r="J332" s="1" t="d">
        <v>2018-05-03</v>
      </c>
      <c r="K332">
        <v>81833</v>
      </c>
      <c r="L332" t="s">
        <v>30</v>
      </c>
      <c r="M332" s="1" t="d">
        <v>2017-03-15</v>
      </c>
      <c r="N332">
        <v>3</v>
      </c>
      <c r="O332">
        <v>15</v>
      </c>
      <c r="P332">
        <v>2017</v>
      </c>
      <c r="R332" t="s">
        <v>26</v>
      </c>
      <c r="S332" t="s">
        <v>31</v>
      </c>
    </row>
    <row r="333" spans="1:19" x14ac:dyDescent="0.25">
      <c r="A333" t="s">
        <v>338</v>
      </c>
      <c r="B333" t="s">
        <v>23729</v>
      </c>
      <c r="C333" t="s">
        <v>23730</v>
      </c>
      <c r="E333" t="s">
        <v>23731</v>
      </c>
      <c r="F333" t="s">
        <v>67</v>
      </c>
      <c r="G333">
        <v>6074</v>
      </c>
      <c r="H333">
        <v>41.812674000000001</v>
      </c>
      <c r="I333">
        <v>-72.556137000000007</v>
      </c>
      <c r="J333" s="1" t="d">
        <v>2019-04-08</v>
      </c>
      <c r="K333">
        <v>81869</v>
      </c>
      <c r="L333" t="s">
        <v>24</v>
      </c>
      <c r="M333" s="1" t="d">
        <v>2017-03-01</v>
      </c>
      <c r="N333">
        <v>3</v>
      </c>
      <c r="O333">
        <v>1</v>
      </c>
      <c r="P333">
        <v>2017</v>
      </c>
      <c r="R333" t="s">
        <v>26</v>
      </c>
      <c r="S333" t="s">
        <v>31</v>
      </c>
    </row>
    <row r="334" spans="1:19" x14ac:dyDescent="0.25">
      <c r="A334" t="s">
        <v>338</v>
      </c>
      <c r="B334" t="s">
        <v>23732</v>
      </c>
      <c r="C334" t="s">
        <v>23733</v>
      </c>
      <c r="E334" t="s">
        <v>7636</v>
      </c>
      <c r="F334" t="s">
        <v>327</v>
      </c>
      <c r="G334">
        <v>52402</v>
      </c>
      <c r="H334">
        <v>42.028449000000002</v>
      </c>
      <c r="I334">
        <v>-91.618643000000006</v>
      </c>
      <c r="J334" s="1" t="d">
        <v>2019-04-08</v>
      </c>
      <c r="K334">
        <v>81870</v>
      </c>
      <c r="L334" t="s">
        <v>24</v>
      </c>
      <c r="M334" s="1" t="d">
        <v>2017-03-01</v>
      </c>
      <c r="N334">
        <v>3</v>
      </c>
      <c r="O334">
        <v>1</v>
      </c>
      <c r="P334">
        <v>2017</v>
      </c>
      <c r="R334" t="s">
        <v>26</v>
      </c>
      <c r="S334" t="s">
        <v>31</v>
      </c>
    </row>
    <row r="335" spans="1:19" x14ac:dyDescent="0.25">
      <c r="A335" t="s">
        <v>338</v>
      </c>
      <c r="B335" t="s">
        <v>23734</v>
      </c>
      <c r="C335" t="s">
        <v>23735</v>
      </c>
      <c r="E335" t="s">
        <v>5543</v>
      </c>
      <c r="F335" t="s">
        <v>1026</v>
      </c>
      <c r="G335">
        <v>3216</v>
      </c>
      <c r="H335">
        <v>43.459961</v>
      </c>
      <c r="I335">
        <v>-71.750544000000005</v>
      </c>
      <c r="J335" s="1" t="d">
        <v>2018-10-04</v>
      </c>
      <c r="K335">
        <v>81877</v>
      </c>
      <c r="L335" t="s">
        <v>30</v>
      </c>
      <c r="M335" s="1" t="d">
        <v>2017-03-01</v>
      </c>
      <c r="N335">
        <v>3</v>
      </c>
      <c r="O335">
        <v>1</v>
      </c>
      <c r="P335">
        <v>2017</v>
      </c>
      <c r="R335" t="s">
        <v>26</v>
      </c>
      <c r="S335" t="s">
        <v>31</v>
      </c>
    </row>
    <row r="336" spans="1:19" x14ac:dyDescent="0.25">
      <c r="A336" t="s">
        <v>312</v>
      </c>
      <c r="B336" t="s">
        <v>23749</v>
      </c>
      <c r="C336" t="s">
        <v>23750</v>
      </c>
      <c r="E336" t="s">
        <v>23751</v>
      </c>
      <c r="F336" t="s">
        <v>513</v>
      </c>
      <c r="G336">
        <v>53220</v>
      </c>
      <c r="H336">
        <v>42.959474</v>
      </c>
      <c r="I336">
        <v>-87.986796999999996</v>
      </c>
      <c r="J336" s="1" t="d">
        <v>2018-05-03</v>
      </c>
      <c r="K336">
        <v>82101</v>
      </c>
      <c r="L336" t="s">
        <v>30</v>
      </c>
      <c r="M336" s="1" t="d">
        <v>2017-03-30</v>
      </c>
      <c r="N336">
        <v>3</v>
      </c>
      <c r="O336">
        <v>30</v>
      </c>
      <c r="P336">
        <v>2017</v>
      </c>
      <c r="R336" t="s">
        <v>26</v>
      </c>
      <c r="S336" t="s">
        <v>31</v>
      </c>
    </row>
    <row r="337" spans="1:19" x14ac:dyDescent="0.25">
      <c r="A337" t="s">
        <v>312</v>
      </c>
      <c r="B337" t="s">
        <v>23752</v>
      </c>
      <c r="C337" t="s">
        <v>23753</v>
      </c>
      <c r="E337" t="s">
        <v>3581</v>
      </c>
      <c r="F337" t="s">
        <v>57</v>
      </c>
      <c r="G337">
        <v>46131</v>
      </c>
      <c r="H337">
        <v>39.505750999999997</v>
      </c>
      <c r="I337">
        <v>-86.069918000000001</v>
      </c>
      <c r="J337" s="1" t="d">
        <v>2018-05-03</v>
      </c>
      <c r="K337">
        <v>82102</v>
      </c>
      <c r="L337" t="s">
        <v>30</v>
      </c>
      <c r="M337" s="1" t="d">
        <v>2017-04-06</v>
      </c>
      <c r="N337">
        <v>4</v>
      </c>
      <c r="O337">
        <v>6</v>
      </c>
      <c r="P337">
        <v>2017</v>
      </c>
      <c r="R337" t="s">
        <v>26</v>
      </c>
      <c r="S337" t="s">
        <v>31</v>
      </c>
    </row>
    <row r="338" spans="1:19" x14ac:dyDescent="0.25">
      <c r="A338" t="s">
        <v>312</v>
      </c>
      <c r="B338" t="s">
        <v>23754</v>
      </c>
      <c r="C338" t="s">
        <v>23755</v>
      </c>
      <c r="E338" t="s">
        <v>23756</v>
      </c>
      <c r="F338" t="s">
        <v>57</v>
      </c>
      <c r="G338">
        <v>46055</v>
      </c>
      <c r="H338">
        <v>39.887244000000003</v>
      </c>
      <c r="I338">
        <v>-85.937376</v>
      </c>
      <c r="J338" s="1" t="d">
        <v>2018-05-03</v>
      </c>
      <c r="K338">
        <v>82103</v>
      </c>
      <c r="L338" t="s">
        <v>30</v>
      </c>
      <c r="M338" s="1" t="d">
        <v>2017-04-06</v>
      </c>
      <c r="N338">
        <v>4</v>
      </c>
      <c r="O338">
        <v>6</v>
      </c>
      <c r="P338">
        <v>2017</v>
      </c>
      <c r="R338" t="s">
        <v>26</v>
      </c>
      <c r="S338" t="s">
        <v>31</v>
      </c>
    </row>
    <row r="339" spans="1:19" x14ac:dyDescent="0.25">
      <c r="A339" t="s">
        <v>705</v>
      </c>
      <c r="B339" t="s">
        <v>23759</v>
      </c>
      <c r="C339" t="s">
        <v>23760</v>
      </c>
      <c r="E339" t="s">
        <v>1522</v>
      </c>
      <c r="F339" t="s">
        <v>37</v>
      </c>
      <c r="G339">
        <v>77535</v>
      </c>
      <c r="H339">
        <v>30.038330999999999</v>
      </c>
      <c r="I339">
        <v>-94.901740000000004</v>
      </c>
      <c r="J339" s="1" t="d">
        <v>2018-08-07</v>
      </c>
      <c r="K339">
        <v>82112</v>
      </c>
      <c r="L339" t="s">
        <v>30</v>
      </c>
      <c r="M339" s="1" t="d">
        <v>2017-03-15</v>
      </c>
      <c r="N339">
        <v>3</v>
      </c>
      <c r="O339">
        <v>15</v>
      </c>
      <c r="P339">
        <v>2017</v>
      </c>
      <c r="R339" t="s">
        <v>26</v>
      </c>
      <c r="S339" t="s">
        <v>31</v>
      </c>
    </row>
    <row r="340" spans="1:19" x14ac:dyDescent="0.25">
      <c r="A340" t="s">
        <v>312</v>
      </c>
      <c r="B340" t="s">
        <v>23761</v>
      </c>
      <c r="C340" t="s">
        <v>23762</v>
      </c>
      <c r="E340" t="s">
        <v>18269</v>
      </c>
      <c r="F340" t="s">
        <v>170</v>
      </c>
      <c r="G340">
        <v>92886</v>
      </c>
      <c r="H340">
        <v>33.891846999999999</v>
      </c>
      <c r="I340">
        <v>-117.81715199999999</v>
      </c>
      <c r="J340" s="1" t="d">
        <v>2019-03-07</v>
      </c>
      <c r="K340">
        <v>82134</v>
      </c>
      <c r="L340" t="s">
        <v>71</v>
      </c>
      <c r="M340" s="1" t="d">
        <v>2017-03-15</v>
      </c>
      <c r="N340">
        <v>3</v>
      </c>
      <c r="O340">
        <v>15</v>
      </c>
      <c r="P340">
        <v>2017</v>
      </c>
      <c r="R340" t="s">
        <v>26</v>
      </c>
      <c r="S340" t="s">
        <v>31</v>
      </c>
    </row>
    <row r="341" spans="1:19" x14ac:dyDescent="0.25">
      <c r="A341" t="s">
        <v>312</v>
      </c>
      <c r="B341" t="s">
        <v>23763</v>
      </c>
      <c r="C341" t="s">
        <v>23764</v>
      </c>
      <c r="E341" t="s">
        <v>14238</v>
      </c>
      <c r="F341" t="s">
        <v>170</v>
      </c>
      <c r="G341">
        <v>92083</v>
      </c>
      <c r="H341">
        <v>33.184654999999999</v>
      </c>
      <c r="I341">
        <v>-117.223308</v>
      </c>
      <c r="J341" s="1" t="d">
        <v>2019-03-07</v>
      </c>
      <c r="K341">
        <v>82135</v>
      </c>
      <c r="L341" t="s">
        <v>71</v>
      </c>
      <c r="M341" s="1" t="d">
        <v>2017-04-15</v>
      </c>
      <c r="N341">
        <v>4</v>
      </c>
      <c r="O341">
        <v>15</v>
      </c>
      <c r="P341">
        <v>2017</v>
      </c>
      <c r="R341" t="s">
        <v>26</v>
      </c>
      <c r="S341" t="s">
        <v>31</v>
      </c>
    </row>
    <row r="342" spans="1:19" x14ac:dyDescent="0.25">
      <c r="A342" t="s">
        <v>312</v>
      </c>
      <c r="B342" t="s">
        <v>23765</v>
      </c>
      <c r="C342" t="s">
        <v>23766</v>
      </c>
      <c r="E342" t="s">
        <v>16146</v>
      </c>
      <c r="F342" t="s">
        <v>170</v>
      </c>
      <c r="G342">
        <v>91780</v>
      </c>
      <c r="H342">
        <v>34.103071999999997</v>
      </c>
      <c r="I342">
        <v>-118.073927</v>
      </c>
      <c r="J342" s="1" t="d">
        <v>2019-03-07</v>
      </c>
      <c r="K342">
        <v>82136</v>
      </c>
      <c r="L342" t="s">
        <v>71</v>
      </c>
      <c r="M342" s="1" t="d">
        <v>2017-03-15</v>
      </c>
      <c r="N342">
        <v>3</v>
      </c>
      <c r="O342">
        <v>15</v>
      </c>
      <c r="P342">
        <v>2017</v>
      </c>
      <c r="R342" t="s">
        <v>26</v>
      </c>
      <c r="S342" t="s">
        <v>31</v>
      </c>
    </row>
    <row r="343" spans="1:19" x14ac:dyDescent="0.25">
      <c r="A343" t="s">
        <v>312</v>
      </c>
      <c r="B343" t="s">
        <v>23767</v>
      </c>
      <c r="C343" t="s">
        <v>23768</v>
      </c>
      <c r="E343" t="s">
        <v>18250</v>
      </c>
      <c r="F343" t="s">
        <v>170</v>
      </c>
      <c r="G343">
        <v>90680</v>
      </c>
      <c r="H343">
        <v>33.8099475</v>
      </c>
      <c r="I343">
        <v>-117.9751789</v>
      </c>
      <c r="J343" s="1" t="d">
        <v>2019-02-06</v>
      </c>
      <c r="K343">
        <v>82137</v>
      </c>
      <c r="L343" t="s">
        <v>103</v>
      </c>
      <c r="M343" s="1" t="d">
        <v>2017-03-15</v>
      </c>
      <c r="N343">
        <v>3</v>
      </c>
      <c r="O343">
        <v>15</v>
      </c>
      <c r="P343">
        <v>2017</v>
      </c>
      <c r="R343" t="s">
        <v>26</v>
      </c>
      <c r="S343" t="s">
        <v>31</v>
      </c>
    </row>
    <row r="344" spans="1:19" x14ac:dyDescent="0.25">
      <c r="A344" t="s">
        <v>312</v>
      </c>
      <c r="B344" t="s">
        <v>23769</v>
      </c>
      <c r="C344" t="s">
        <v>23770</v>
      </c>
      <c r="E344" t="s">
        <v>20327</v>
      </c>
      <c r="F344" t="s">
        <v>170</v>
      </c>
      <c r="G344">
        <v>90606</v>
      </c>
      <c r="H344">
        <v>33.969456000000001</v>
      </c>
      <c r="I344">
        <v>-118.060648</v>
      </c>
      <c r="J344" s="1" t="d">
        <v>2019-03-07</v>
      </c>
      <c r="K344">
        <v>82138</v>
      </c>
      <c r="L344" t="s">
        <v>71</v>
      </c>
      <c r="M344" s="1" t="d">
        <v>2017-03-15</v>
      </c>
      <c r="N344">
        <v>3</v>
      </c>
      <c r="O344">
        <v>15</v>
      </c>
      <c r="P344">
        <v>2017</v>
      </c>
      <c r="R344" t="s">
        <v>26</v>
      </c>
      <c r="S344" t="s">
        <v>31</v>
      </c>
    </row>
    <row r="345" spans="1:19" x14ac:dyDescent="0.25">
      <c r="A345" t="s">
        <v>312</v>
      </c>
      <c r="B345" t="s">
        <v>23771</v>
      </c>
      <c r="C345" t="s">
        <v>23772</v>
      </c>
      <c r="E345" t="s">
        <v>865</v>
      </c>
      <c r="F345" t="s">
        <v>170</v>
      </c>
      <c r="G345">
        <v>92703</v>
      </c>
      <c r="H345">
        <v>33.745418999999998</v>
      </c>
      <c r="I345">
        <v>-117.929157</v>
      </c>
      <c r="J345" s="1" t="d">
        <v>2019-03-07</v>
      </c>
      <c r="K345">
        <v>82139</v>
      </c>
      <c r="L345" t="s">
        <v>71</v>
      </c>
      <c r="M345" s="1" t="d">
        <v>2017-03-15</v>
      </c>
      <c r="N345">
        <v>3</v>
      </c>
      <c r="O345">
        <v>15</v>
      </c>
      <c r="P345">
        <v>2017</v>
      </c>
      <c r="R345" t="s">
        <v>26</v>
      </c>
      <c r="S345" t="s">
        <v>31</v>
      </c>
    </row>
    <row r="346" spans="1:19" x14ac:dyDescent="0.25">
      <c r="A346" t="s">
        <v>312</v>
      </c>
      <c r="B346" t="s">
        <v>23773</v>
      </c>
      <c r="C346" t="s">
        <v>23774</v>
      </c>
      <c r="E346" t="s">
        <v>865</v>
      </c>
      <c r="F346" t="s">
        <v>170</v>
      </c>
      <c r="G346">
        <v>92704</v>
      </c>
      <c r="H346">
        <v>33.703006999999999</v>
      </c>
      <c r="I346">
        <v>-117.885437</v>
      </c>
      <c r="J346" s="1" t="d">
        <v>2019-03-07</v>
      </c>
      <c r="K346">
        <v>82140</v>
      </c>
      <c r="L346" t="s">
        <v>71</v>
      </c>
      <c r="M346" s="1" t="d">
        <v>2017-03-15</v>
      </c>
      <c r="N346">
        <v>3</v>
      </c>
      <c r="O346">
        <v>15</v>
      </c>
      <c r="P346">
        <v>2017</v>
      </c>
      <c r="R346" t="s">
        <v>26</v>
      </c>
      <c r="S346" t="s">
        <v>31</v>
      </c>
    </row>
    <row r="347" spans="1:19" x14ac:dyDescent="0.25">
      <c r="A347" t="s">
        <v>312</v>
      </c>
      <c r="B347" t="s">
        <v>23775</v>
      </c>
      <c r="C347" t="s">
        <v>23776</v>
      </c>
      <c r="E347" t="s">
        <v>865</v>
      </c>
      <c r="F347" t="s">
        <v>170</v>
      </c>
      <c r="G347">
        <v>92701</v>
      </c>
      <c r="H347">
        <v>33.748362999999998</v>
      </c>
      <c r="I347">
        <v>-117.851491</v>
      </c>
      <c r="J347" s="1" t="d">
        <v>2019-03-07</v>
      </c>
      <c r="K347">
        <v>82141</v>
      </c>
      <c r="L347" t="s">
        <v>71</v>
      </c>
      <c r="M347" s="1" t="d">
        <v>2017-03-15</v>
      </c>
      <c r="N347">
        <v>3</v>
      </c>
      <c r="O347">
        <v>15</v>
      </c>
      <c r="P347">
        <v>2017</v>
      </c>
      <c r="R347" t="s">
        <v>26</v>
      </c>
      <c r="S347" t="s">
        <v>31</v>
      </c>
    </row>
    <row r="348" spans="1:19" x14ac:dyDescent="0.25">
      <c r="A348" t="s">
        <v>312</v>
      </c>
      <c r="B348" t="s">
        <v>23777</v>
      </c>
      <c r="C348" t="s">
        <v>23778</v>
      </c>
      <c r="E348" t="s">
        <v>302</v>
      </c>
      <c r="F348" t="s">
        <v>170</v>
      </c>
      <c r="G348">
        <v>92408</v>
      </c>
      <c r="H348">
        <v>34.091455000000003</v>
      </c>
      <c r="I348">
        <v>-117.294541</v>
      </c>
      <c r="J348" s="1" t="d">
        <v>2019-03-07</v>
      </c>
      <c r="K348">
        <v>82142</v>
      </c>
      <c r="L348" t="s">
        <v>71</v>
      </c>
      <c r="M348" s="1" t="d">
        <v>2017-03-15</v>
      </c>
      <c r="N348">
        <v>3</v>
      </c>
      <c r="O348">
        <v>15</v>
      </c>
      <c r="P348">
        <v>2017</v>
      </c>
      <c r="R348" t="s">
        <v>26</v>
      </c>
      <c r="S348" t="s">
        <v>31</v>
      </c>
    </row>
    <row r="349" spans="1:19" x14ac:dyDescent="0.25">
      <c r="A349" t="s">
        <v>312</v>
      </c>
      <c r="B349" t="s">
        <v>23779</v>
      </c>
      <c r="C349" t="s">
        <v>23780</v>
      </c>
      <c r="E349" t="s">
        <v>23781</v>
      </c>
      <c r="F349" t="s">
        <v>170</v>
      </c>
      <c r="G349">
        <v>92256</v>
      </c>
      <c r="H349">
        <v>34.046731000000001</v>
      </c>
      <c r="I349">
        <v>-116.580483</v>
      </c>
      <c r="J349" s="1" t="d">
        <v>2019-03-07</v>
      </c>
      <c r="K349">
        <v>82143</v>
      </c>
      <c r="L349" t="s">
        <v>71</v>
      </c>
      <c r="M349" s="1" t="d">
        <v>2017-03-15</v>
      </c>
      <c r="N349">
        <v>3</v>
      </c>
      <c r="O349">
        <v>15</v>
      </c>
      <c r="P349">
        <v>2017</v>
      </c>
      <c r="R349" t="s">
        <v>26</v>
      </c>
      <c r="S349" t="s">
        <v>31</v>
      </c>
    </row>
    <row r="350" spans="1:19" x14ac:dyDescent="0.25">
      <c r="A350" t="s">
        <v>312</v>
      </c>
      <c r="B350" t="s">
        <v>23782</v>
      </c>
      <c r="C350" t="s">
        <v>23783</v>
      </c>
      <c r="E350" t="s">
        <v>16134</v>
      </c>
      <c r="F350" t="s">
        <v>170</v>
      </c>
      <c r="G350">
        <v>90262</v>
      </c>
      <c r="H350">
        <v>33.930306999999999</v>
      </c>
      <c r="I350">
        <v>-118.18459</v>
      </c>
      <c r="J350" s="1" t="d">
        <v>2019-03-07</v>
      </c>
      <c r="K350">
        <v>82144</v>
      </c>
      <c r="L350" t="s">
        <v>71</v>
      </c>
      <c r="M350" s="1" t="d">
        <v>2017-03-15</v>
      </c>
      <c r="N350">
        <v>3</v>
      </c>
      <c r="O350">
        <v>15</v>
      </c>
      <c r="P350">
        <v>2017</v>
      </c>
      <c r="R350" t="s">
        <v>26</v>
      </c>
      <c r="S350" t="s">
        <v>31</v>
      </c>
    </row>
    <row r="351" spans="1:19" x14ac:dyDescent="0.25">
      <c r="A351" t="s">
        <v>312</v>
      </c>
      <c r="B351" t="s">
        <v>23784</v>
      </c>
      <c r="C351" t="s">
        <v>15489</v>
      </c>
      <c r="E351" t="s">
        <v>15490</v>
      </c>
      <c r="F351" t="s">
        <v>170</v>
      </c>
      <c r="G351">
        <v>90260</v>
      </c>
      <c r="H351">
        <v>33.889394000000003</v>
      </c>
      <c r="I351">
        <v>-118.360962</v>
      </c>
      <c r="J351" s="1" t="d">
        <v>2019-03-07</v>
      </c>
      <c r="K351">
        <v>82145</v>
      </c>
      <c r="L351" t="s">
        <v>71</v>
      </c>
      <c r="M351" s="1" t="d">
        <v>2017-03-15</v>
      </c>
      <c r="N351">
        <v>3</v>
      </c>
      <c r="O351">
        <v>15</v>
      </c>
      <c r="P351">
        <v>2017</v>
      </c>
      <c r="R351" t="s">
        <v>26</v>
      </c>
      <c r="S351" t="s">
        <v>31</v>
      </c>
    </row>
    <row r="352" spans="1:19" x14ac:dyDescent="0.25">
      <c r="A352" t="s">
        <v>312</v>
      </c>
      <c r="B352" t="s">
        <v>18798</v>
      </c>
      <c r="C352" t="s">
        <v>23785</v>
      </c>
      <c r="E352" t="s">
        <v>1136</v>
      </c>
      <c r="F352" t="s">
        <v>170</v>
      </c>
      <c r="G352">
        <v>92336</v>
      </c>
      <c r="H352">
        <v>34.121003999999999</v>
      </c>
      <c r="I352">
        <v>-117.45290300000001</v>
      </c>
      <c r="J352" s="1" t="d">
        <v>2019-03-07</v>
      </c>
      <c r="K352">
        <v>82146</v>
      </c>
      <c r="L352" t="s">
        <v>71</v>
      </c>
      <c r="M352" s="1" t="d">
        <v>2017-01-15</v>
      </c>
      <c r="N352">
        <v>1</v>
      </c>
      <c r="O352">
        <v>15</v>
      </c>
      <c r="P352">
        <v>2017</v>
      </c>
      <c r="R352" t="s">
        <v>26</v>
      </c>
      <c r="S352" t="s">
        <v>31</v>
      </c>
    </row>
    <row r="353" spans="1:19" x14ac:dyDescent="0.25">
      <c r="A353" t="s">
        <v>312</v>
      </c>
      <c r="B353" t="s">
        <v>23786</v>
      </c>
      <c r="C353" t="s">
        <v>23787</v>
      </c>
      <c r="E353" t="s">
        <v>6956</v>
      </c>
      <c r="F353" t="s">
        <v>170</v>
      </c>
      <c r="G353">
        <v>92020</v>
      </c>
      <c r="H353">
        <v>32.794677999999998</v>
      </c>
      <c r="I353">
        <v>-116.975161</v>
      </c>
      <c r="J353" s="1" t="d">
        <v>2019-03-07</v>
      </c>
      <c r="K353">
        <v>82147</v>
      </c>
      <c r="L353" t="s">
        <v>71</v>
      </c>
      <c r="M353" s="1" t="d">
        <v>2017-03-15</v>
      </c>
      <c r="N353">
        <v>3</v>
      </c>
      <c r="O353">
        <v>15</v>
      </c>
      <c r="P353">
        <v>2017</v>
      </c>
      <c r="R353" t="s">
        <v>26</v>
      </c>
      <c r="S353" t="s">
        <v>31</v>
      </c>
    </row>
    <row r="354" spans="1:19" x14ac:dyDescent="0.25">
      <c r="A354" t="s">
        <v>312</v>
      </c>
      <c r="B354" t="s">
        <v>23788</v>
      </c>
      <c r="C354" t="s">
        <v>23789</v>
      </c>
      <c r="E354" t="s">
        <v>213</v>
      </c>
      <c r="F354" t="s">
        <v>170</v>
      </c>
      <c r="G354">
        <v>91911</v>
      </c>
      <c r="H354">
        <v>32.604830999999997</v>
      </c>
      <c r="I354">
        <v>-117.03953199999999</v>
      </c>
      <c r="J354" s="1" t="d">
        <v>2019-03-07</v>
      </c>
      <c r="K354">
        <v>82148</v>
      </c>
      <c r="L354" t="s">
        <v>71</v>
      </c>
      <c r="M354" s="1" t="d">
        <v>2017-03-15</v>
      </c>
      <c r="N354">
        <v>3</v>
      </c>
      <c r="O354">
        <v>15</v>
      </c>
      <c r="P354">
        <v>2017</v>
      </c>
      <c r="R354" t="s">
        <v>26</v>
      </c>
      <c r="S354" t="s">
        <v>31</v>
      </c>
    </row>
    <row r="355" spans="1:19" x14ac:dyDescent="0.25">
      <c r="A355" t="s">
        <v>312</v>
      </c>
      <c r="B355" t="s">
        <v>23790</v>
      </c>
      <c r="C355" t="s">
        <v>23791</v>
      </c>
      <c r="E355" t="s">
        <v>301</v>
      </c>
      <c r="F355" t="s">
        <v>170</v>
      </c>
      <c r="G355">
        <v>92220</v>
      </c>
      <c r="H355">
        <v>33.925829999999998</v>
      </c>
      <c r="I355">
        <v>-116.88573599999999</v>
      </c>
      <c r="J355" s="1" t="d">
        <v>2019-03-07</v>
      </c>
      <c r="K355">
        <v>82149</v>
      </c>
      <c r="L355" t="s">
        <v>71</v>
      </c>
      <c r="M355" s="1" t="d">
        <v>2017-03-15</v>
      </c>
      <c r="N355">
        <v>3</v>
      </c>
      <c r="O355">
        <v>15</v>
      </c>
      <c r="P355">
        <v>2017</v>
      </c>
      <c r="R355" t="s">
        <v>26</v>
      </c>
      <c r="S355" t="s">
        <v>31</v>
      </c>
    </row>
    <row r="356" spans="1:19" x14ac:dyDescent="0.25">
      <c r="A356" t="s">
        <v>338</v>
      </c>
      <c r="B356" t="s">
        <v>23792</v>
      </c>
      <c r="C356" t="s">
        <v>23793</v>
      </c>
      <c r="E356" t="s">
        <v>3965</v>
      </c>
      <c r="F356" t="s">
        <v>25</v>
      </c>
      <c r="G356">
        <v>21224</v>
      </c>
      <c r="H356">
        <v>39.277721</v>
      </c>
      <c r="I356">
        <v>-76.574093000000005</v>
      </c>
      <c r="J356" s="1" t="d">
        <v>2018-10-04</v>
      </c>
      <c r="K356">
        <v>82161</v>
      </c>
      <c r="L356" t="s">
        <v>23794</v>
      </c>
      <c r="M356" s="1" t="d">
        <v>2017-03-08</v>
      </c>
      <c r="N356">
        <v>3</v>
      </c>
      <c r="O356">
        <v>8</v>
      </c>
      <c r="P356">
        <v>2017</v>
      </c>
      <c r="R356" t="s">
        <v>26</v>
      </c>
      <c r="S356" t="s">
        <v>31</v>
      </c>
    </row>
    <row r="357" spans="1:19" x14ac:dyDescent="0.25">
      <c r="A357" t="s">
        <v>338</v>
      </c>
      <c r="B357" t="s">
        <v>23795</v>
      </c>
      <c r="C357" t="s">
        <v>23796</v>
      </c>
      <c r="E357" t="s">
        <v>3965</v>
      </c>
      <c r="F357" t="s">
        <v>25</v>
      </c>
      <c r="G357">
        <v>21207</v>
      </c>
      <c r="H357">
        <v>39.309623999999999</v>
      </c>
      <c r="I357">
        <v>-76.701283000000004</v>
      </c>
      <c r="J357" s="1" t="d">
        <v>2018-09-10</v>
      </c>
      <c r="K357">
        <v>82162</v>
      </c>
      <c r="L357" t="s">
        <v>23797</v>
      </c>
      <c r="M357" s="1" t="d">
        <v>2017-03-09</v>
      </c>
      <c r="N357">
        <v>3</v>
      </c>
      <c r="O357">
        <v>9</v>
      </c>
      <c r="P357">
        <v>2017</v>
      </c>
      <c r="R357" t="s">
        <v>26</v>
      </c>
      <c r="S357" t="s">
        <v>31</v>
      </c>
    </row>
    <row r="358" spans="1:19" x14ac:dyDescent="0.25">
      <c r="A358" t="s">
        <v>338</v>
      </c>
      <c r="B358" t="s">
        <v>23801</v>
      </c>
      <c r="C358" t="s">
        <v>23802</v>
      </c>
      <c r="D358" t="s">
        <v>23803</v>
      </c>
      <c r="E358" t="s">
        <v>6622</v>
      </c>
      <c r="F358" t="s">
        <v>37</v>
      </c>
      <c r="G358">
        <v>76104</v>
      </c>
      <c r="H358">
        <v>32.732131000000003</v>
      </c>
      <c r="I358">
        <v>-97.321190000000001</v>
      </c>
      <c r="J358" s="1" t="d">
        <v>2018-08-07</v>
      </c>
      <c r="K358">
        <v>82166</v>
      </c>
      <c r="L358" t="s">
        <v>30</v>
      </c>
      <c r="M358" s="1" t="d">
        <v>2017-03-01</v>
      </c>
      <c r="N358">
        <v>3</v>
      </c>
      <c r="O358">
        <v>1</v>
      </c>
      <c r="P358">
        <v>2017</v>
      </c>
      <c r="R358" t="s">
        <v>26</v>
      </c>
      <c r="S358" t="s">
        <v>31</v>
      </c>
    </row>
    <row r="359" spans="1:19" x14ac:dyDescent="0.25">
      <c r="A359" t="s">
        <v>338</v>
      </c>
      <c r="B359" t="s">
        <v>23804</v>
      </c>
      <c r="C359" t="s">
        <v>23805</v>
      </c>
      <c r="D359" t="s">
        <v>23806</v>
      </c>
      <c r="E359" t="s">
        <v>16521</v>
      </c>
      <c r="F359" t="s">
        <v>1213</v>
      </c>
      <c r="G359">
        <v>59102</v>
      </c>
      <c r="H359">
        <v>45.755755999999998</v>
      </c>
      <c r="I359">
        <v>-108.57069199999999</v>
      </c>
      <c r="J359" s="1" t="d">
        <v>2019-04-08</v>
      </c>
      <c r="K359">
        <v>82168</v>
      </c>
      <c r="L359" t="s">
        <v>24</v>
      </c>
      <c r="M359" s="1" t="d">
        <v>2017-03-15</v>
      </c>
      <c r="N359">
        <v>3</v>
      </c>
      <c r="O359">
        <v>15</v>
      </c>
      <c r="P359">
        <v>2017</v>
      </c>
      <c r="R359" t="s">
        <v>26</v>
      </c>
      <c r="S359" t="s">
        <v>31</v>
      </c>
    </row>
    <row r="360" spans="1:19" x14ac:dyDescent="0.25">
      <c r="A360" t="s">
        <v>338</v>
      </c>
      <c r="B360" t="s">
        <v>23807</v>
      </c>
      <c r="C360" t="s">
        <v>23808</v>
      </c>
      <c r="E360" t="s">
        <v>3009</v>
      </c>
      <c r="F360" t="s">
        <v>129</v>
      </c>
      <c r="G360">
        <v>80524</v>
      </c>
      <c r="H360">
        <v>40.588079999999998</v>
      </c>
      <c r="I360">
        <v>-105.066259</v>
      </c>
      <c r="J360" s="1" t="d">
        <v>2018-11-08</v>
      </c>
      <c r="K360">
        <v>82169</v>
      </c>
      <c r="L360" t="s">
        <v>30</v>
      </c>
      <c r="M360" s="1" t="d">
        <v>2017-04-01</v>
      </c>
      <c r="N360">
        <v>4</v>
      </c>
      <c r="O360">
        <v>1</v>
      </c>
      <c r="P360">
        <v>2017</v>
      </c>
      <c r="R360" t="s">
        <v>26</v>
      </c>
      <c r="S360" t="s">
        <v>31</v>
      </c>
    </row>
    <row r="361" spans="1:19" x14ac:dyDescent="0.25">
      <c r="A361" t="s">
        <v>338</v>
      </c>
      <c r="B361" t="s">
        <v>23814</v>
      </c>
      <c r="C361" t="s">
        <v>23815</v>
      </c>
      <c r="D361" t="s">
        <v>23816</v>
      </c>
      <c r="E361" t="s">
        <v>23817</v>
      </c>
      <c r="F361" t="s">
        <v>64</v>
      </c>
      <c r="G361">
        <v>82520</v>
      </c>
      <c r="H361">
        <v>42.840074000000001</v>
      </c>
      <c r="I361">
        <v>-108.74494300000001</v>
      </c>
      <c r="J361" s="1" t="d">
        <v>2019-04-08</v>
      </c>
      <c r="K361">
        <v>82172</v>
      </c>
      <c r="L361" t="s">
        <v>24</v>
      </c>
      <c r="M361" s="1" t="d">
        <v>2017-01-16</v>
      </c>
      <c r="N361">
        <v>1</v>
      </c>
      <c r="O361">
        <v>16</v>
      </c>
      <c r="P361">
        <v>2017</v>
      </c>
      <c r="R361" t="s">
        <v>26</v>
      </c>
      <c r="S361" t="s">
        <v>31</v>
      </c>
    </row>
    <row r="362" spans="1:19" x14ac:dyDescent="0.25">
      <c r="A362" t="s">
        <v>338</v>
      </c>
      <c r="B362" t="s">
        <v>23818</v>
      </c>
      <c r="C362" t="s">
        <v>23819</v>
      </c>
      <c r="D362" t="s">
        <v>23820</v>
      </c>
      <c r="E362" t="s">
        <v>674</v>
      </c>
      <c r="F362" t="s">
        <v>64</v>
      </c>
      <c r="G362">
        <v>82501</v>
      </c>
      <c r="H362">
        <v>43.023733999999997</v>
      </c>
      <c r="I362">
        <v>-108.390441</v>
      </c>
      <c r="J362" s="1" t="d">
        <v>2019-04-08</v>
      </c>
      <c r="K362">
        <v>82173</v>
      </c>
      <c r="L362" t="s">
        <v>24</v>
      </c>
      <c r="M362" s="1" t="d">
        <v>2017-02-03</v>
      </c>
      <c r="N362">
        <v>2</v>
      </c>
      <c r="O362">
        <v>3</v>
      </c>
      <c r="P362">
        <v>2017</v>
      </c>
      <c r="R362" t="s">
        <v>26</v>
      </c>
      <c r="S362" t="s">
        <v>31</v>
      </c>
    </row>
    <row r="363" spans="1:19" x14ac:dyDescent="0.25">
      <c r="A363" t="s">
        <v>338</v>
      </c>
      <c r="B363" t="s">
        <v>23832</v>
      </c>
      <c r="C363" t="s">
        <v>23833</v>
      </c>
      <c r="E363" t="s">
        <v>3803</v>
      </c>
      <c r="F363" t="s">
        <v>718</v>
      </c>
      <c r="G363">
        <v>40206</v>
      </c>
      <c r="H363">
        <v>38.253610999999999</v>
      </c>
      <c r="I363">
        <v>-85.702580999999995</v>
      </c>
      <c r="J363" s="1" t="d">
        <v>2018-07-09</v>
      </c>
      <c r="K363">
        <v>82202</v>
      </c>
      <c r="L363" t="s">
        <v>30</v>
      </c>
      <c r="M363" s="1" t="d">
        <v>2017-04-04</v>
      </c>
      <c r="N363">
        <v>4</v>
      </c>
      <c r="O363">
        <v>4</v>
      </c>
      <c r="P363">
        <v>2017</v>
      </c>
      <c r="R363" t="s">
        <v>26</v>
      </c>
      <c r="S363" t="s">
        <v>31</v>
      </c>
    </row>
    <row r="364" spans="1:19" x14ac:dyDescent="0.25">
      <c r="A364" t="s">
        <v>338</v>
      </c>
      <c r="B364" t="s">
        <v>23834</v>
      </c>
      <c r="C364" t="s">
        <v>23835</v>
      </c>
      <c r="E364" t="s">
        <v>3965</v>
      </c>
      <c r="F364" t="s">
        <v>25</v>
      </c>
      <c r="G364">
        <v>21230</v>
      </c>
      <c r="H364">
        <v>39.263890000000004</v>
      </c>
      <c r="I364">
        <v>-76.616448000000005</v>
      </c>
      <c r="J364" s="1" t="d">
        <v>2018-09-10</v>
      </c>
      <c r="K364">
        <v>82220</v>
      </c>
      <c r="L364" t="s">
        <v>23836</v>
      </c>
      <c r="M364" s="1" t="d">
        <v>2017-03-31</v>
      </c>
      <c r="N364">
        <v>3</v>
      </c>
      <c r="O364">
        <v>31</v>
      </c>
      <c r="P364">
        <v>2017</v>
      </c>
      <c r="R364" t="s">
        <v>26</v>
      </c>
      <c r="S364" t="s">
        <v>31</v>
      </c>
    </row>
    <row r="365" spans="1:19" x14ac:dyDescent="0.25">
      <c r="A365" t="s">
        <v>338</v>
      </c>
      <c r="B365" t="s">
        <v>23837</v>
      </c>
      <c r="C365" t="s">
        <v>23838</v>
      </c>
      <c r="E365" t="s">
        <v>18760</v>
      </c>
      <c r="F365" t="s">
        <v>1120</v>
      </c>
      <c r="G365">
        <v>5602</v>
      </c>
      <c r="H365">
        <v>44.253135</v>
      </c>
      <c r="I365">
        <v>-72.571692999999996</v>
      </c>
      <c r="J365" s="1" t="d">
        <v>2018-12-11</v>
      </c>
      <c r="K365">
        <v>82221</v>
      </c>
      <c r="L365" t="s">
        <v>30</v>
      </c>
      <c r="M365" s="1" t="d">
        <v>2017-03-31</v>
      </c>
      <c r="N365">
        <v>3</v>
      </c>
      <c r="O365">
        <v>31</v>
      </c>
      <c r="P365">
        <v>2017</v>
      </c>
      <c r="R365" t="s">
        <v>26</v>
      </c>
      <c r="S365" t="s">
        <v>31</v>
      </c>
    </row>
    <row r="366" spans="1:19" x14ac:dyDescent="0.25">
      <c r="A366" t="s">
        <v>338</v>
      </c>
      <c r="B366" t="s">
        <v>23839</v>
      </c>
      <c r="C366" t="s">
        <v>23840</v>
      </c>
      <c r="E366" t="s">
        <v>23841</v>
      </c>
      <c r="F366" t="s">
        <v>212</v>
      </c>
      <c r="G366">
        <v>28751</v>
      </c>
      <c r="H366">
        <v>35.517156</v>
      </c>
      <c r="I366">
        <v>-83.09442</v>
      </c>
      <c r="J366" s="1" t="d">
        <v>2018-07-09</v>
      </c>
      <c r="K366">
        <v>82222</v>
      </c>
      <c r="L366" t="s">
        <v>30</v>
      </c>
      <c r="M366" s="1" t="d">
        <v>2017-04-01</v>
      </c>
      <c r="N366">
        <v>4</v>
      </c>
      <c r="O366">
        <v>1</v>
      </c>
      <c r="P366">
        <v>2017</v>
      </c>
      <c r="R366" t="s">
        <v>26</v>
      </c>
      <c r="S366" t="s">
        <v>31</v>
      </c>
    </row>
    <row r="367" spans="1:19" x14ac:dyDescent="0.25">
      <c r="A367" t="s">
        <v>338</v>
      </c>
      <c r="B367" t="s">
        <v>23849</v>
      </c>
      <c r="C367" t="s">
        <v>23850</v>
      </c>
      <c r="D367" t="s">
        <v>23851</v>
      </c>
      <c r="E367" t="s">
        <v>21940</v>
      </c>
      <c r="F367" t="s">
        <v>25</v>
      </c>
      <c r="G367">
        <v>21788</v>
      </c>
      <c r="H367">
        <v>39.626196999999998</v>
      </c>
      <c r="I367">
        <v>-77.439082999999997</v>
      </c>
      <c r="J367" s="1" t="d">
        <v>2018-10-04</v>
      </c>
      <c r="K367">
        <v>82227</v>
      </c>
      <c r="L367" t="s">
        <v>30</v>
      </c>
      <c r="M367" s="1" t="d">
        <v>2017-06-16</v>
      </c>
      <c r="N367">
        <v>6</v>
      </c>
      <c r="O367">
        <v>16</v>
      </c>
      <c r="P367">
        <v>2017</v>
      </c>
      <c r="R367" t="s">
        <v>26</v>
      </c>
      <c r="S367" t="s">
        <v>31</v>
      </c>
    </row>
    <row r="368" spans="1:19" x14ac:dyDescent="0.25">
      <c r="A368" t="s">
        <v>338</v>
      </c>
      <c r="B368" t="s">
        <v>23854</v>
      </c>
      <c r="C368" t="s">
        <v>23855</v>
      </c>
      <c r="D368" t="s">
        <v>23856</v>
      </c>
      <c r="E368" t="s">
        <v>1178</v>
      </c>
      <c r="F368" t="s">
        <v>170</v>
      </c>
      <c r="G368">
        <v>93234</v>
      </c>
      <c r="H368">
        <v>36.206049</v>
      </c>
      <c r="I368">
        <v>-120.103577</v>
      </c>
      <c r="J368" s="1" t="d">
        <v>2018-04-03</v>
      </c>
      <c r="K368">
        <v>82229</v>
      </c>
      <c r="L368" t="s">
        <v>30</v>
      </c>
      <c r="M368" s="1" t="d">
        <v>2017-03-01</v>
      </c>
      <c r="N368">
        <v>3</v>
      </c>
      <c r="O368">
        <v>1</v>
      </c>
      <c r="P368">
        <v>2017</v>
      </c>
      <c r="R368" t="s">
        <v>26</v>
      </c>
      <c r="S368" t="s">
        <v>31</v>
      </c>
    </row>
    <row r="369" spans="1:19" x14ac:dyDescent="0.25">
      <c r="A369" t="s">
        <v>312</v>
      </c>
      <c r="B369" t="s">
        <v>2238</v>
      </c>
      <c r="C369" t="s">
        <v>23857</v>
      </c>
      <c r="E369" t="s">
        <v>23858</v>
      </c>
      <c r="F369" t="s">
        <v>327</v>
      </c>
      <c r="G369">
        <v>50115</v>
      </c>
      <c r="H369">
        <v>41.677458000000001</v>
      </c>
      <c r="I369">
        <v>-94.505340000000004</v>
      </c>
      <c r="J369" s="1" t="d">
        <v>2019-04-08</v>
      </c>
      <c r="K369">
        <v>82245</v>
      </c>
      <c r="L369" t="s">
        <v>24</v>
      </c>
      <c r="M369" s="1" t="d">
        <v>2017-04-15</v>
      </c>
      <c r="N369">
        <v>4</v>
      </c>
      <c r="O369">
        <v>15</v>
      </c>
      <c r="P369">
        <v>2017</v>
      </c>
      <c r="R369" t="s">
        <v>26</v>
      </c>
      <c r="S369" t="s">
        <v>31</v>
      </c>
    </row>
    <row r="370" spans="1:19" x14ac:dyDescent="0.25">
      <c r="A370" t="s">
        <v>312</v>
      </c>
      <c r="B370" t="s">
        <v>23859</v>
      </c>
      <c r="C370" t="s">
        <v>23860</v>
      </c>
      <c r="E370" t="s">
        <v>4373</v>
      </c>
      <c r="F370" t="s">
        <v>327</v>
      </c>
      <c r="G370">
        <v>50162</v>
      </c>
      <c r="H370">
        <v>41.944707000000001</v>
      </c>
      <c r="I370">
        <v>-93.098185999999998</v>
      </c>
      <c r="J370" s="1" t="d">
        <v>2018-04-03</v>
      </c>
      <c r="K370">
        <v>82246</v>
      </c>
      <c r="L370" t="s">
        <v>23861</v>
      </c>
      <c r="M370" s="1" t="d">
        <v>2017-04-15</v>
      </c>
      <c r="N370">
        <v>4</v>
      </c>
      <c r="O370">
        <v>15</v>
      </c>
      <c r="P370">
        <v>2017</v>
      </c>
      <c r="R370" t="s">
        <v>26</v>
      </c>
      <c r="S370" t="s">
        <v>31</v>
      </c>
    </row>
    <row r="371" spans="1:19" x14ac:dyDescent="0.25">
      <c r="A371" t="s">
        <v>312</v>
      </c>
      <c r="B371" t="s">
        <v>2238</v>
      </c>
      <c r="C371" t="s">
        <v>23862</v>
      </c>
      <c r="E371" t="s">
        <v>23863</v>
      </c>
      <c r="F371" t="s">
        <v>327</v>
      </c>
      <c r="G371">
        <v>50277</v>
      </c>
      <c r="H371">
        <v>41.772865000000003</v>
      </c>
      <c r="I371">
        <v>-94.354934</v>
      </c>
      <c r="J371" s="1" t="d">
        <v>2019-04-08</v>
      </c>
      <c r="K371">
        <v>82247</v>
      </c>
      <c r="L371" t="s">
        <v>24</v>
      </c>
      <c r="M371" s="1" t="d">
        <v>2017-04-15</v>
      </c>
      <c r="N371">
        <v>4</v>
      </c>
      <c r="O371">
        <v>15</v>
      </c>
      <c r="P371">
        <v>2017</v>
      </c>
      <c r="R371" t="s">
        <v>26</v>
      </c>
      <c r="S371" t="s">
        <v>31</v>
      </c>
    </row>
    <row r="372" spans="1:19" x14ac:dyDescent="0.25">
      <c r="A372" t="s">
        <v>312</v>
      </c>
      <c r="B372" t="s">
        <v>2238</v>
      </c>
      <c r="C372" t="s">
        <v>23864</v>
      </c>
      <c r="E372" t="s">
        <v>16928</v>
      </c>
      <c r="F372" t="s">
        <v>327</v>
      </c>
      <c r="G372">
        <v>50579</v>
      </c>
      <c r="H372">
        <v>42.394488000000003</v>
      </c>
      <c r="I372">
        <v>-94.630263999999997</v>
      </c>
      <c r="J372" s="1" t="d">
        <v>2019-04-08</v>
      </c>
      <c r="K372">
        <v>82248</v>
      </c>
      <c r="L372" t="s">
        <v>24</v>
      </c>
      <c r="M372" s="1" t="d">
        <v>2017-04-15</v>
      </c>
      <c r="N372">
        <v>4</v>
      </c>
      <c r="O372">
        <v>15</v>
      </c>
      <c r="P372">
        <v>2017</v>
      </c>
      <c r="R372" t="s">
        <v>26</v>
      </c>
      <c r="S372" t="s">
        <v>31</v>
      </c>
    </row>
    <row r="373" spans="1:19" x14ac:dyDescent="0.25">
      <c r="A373" t="s">
        <v>338</v>
      </c>
      <c r="B373" t="s">
        <v>23868</v>
      </c>
      <c r="C373" t="s">
        <v>23869</v>
      </c>
      <c r="E373" t="s">
        <v>227</v>
      </c>
      <c r="F373" t="s">
        <v>170</v>
      </c>
      <c r="G373">
        <v>90405</v>
      </c>
      <c r="H373">
        <v>34.003118999999998</v>
      </c>
      <c r="I373">
        <v>-118.485302</v>
      </c>
      <c r="J373" s="1" t="d">
        <v>2019-04-08</v>
      </c>
      <c r="K373">
        <v>82280</v>
      </c>
      <c r="L373" t="s">
        <v>24</v>
      </c>
      <c r="M373" s="1" t="d">
        <v>2017-02-01</v>
      </c>
      <c r="N373">
        <v>2</v>
      </c>
      <c r="O373">
        <v>1</v>
      </c>
      <c r="P373">
        <v>2017</v>
      </c>
      <c r="R373" t="s">
        <v>26</v>
      </c>
      <c r="S373" t="s">
        <v>31</v>
      </c>
    </row>
    <row r="374" spans="1:19" x14ac:dyDescent="0.25">
      <c r="A374" t="s">
        <v>338</v>
      </c>
      <c r="B374" t="s">
        <v>23873</v>
      </c>
      <c r="C374" t="s">
        <v>23874</v>
      </c>
      <c r="E374" t="s">
        <v>23875</v>
      </c>
      <c r="F374" t="s">
        <v>269</v>
      </c>
      <c r="G374">
        <v>23824</v>
      </c>
      <c r="H374">
        <v>37.073889000000001</v>
      </c>
      <c r="I374">
        <v>-78.000777999999997</v>
      </c>
      <c r="J374" s="1" t="d">
        <v>2018-10-04</v>
      </c>
      <c r="K374">
        <v>82291</v>
      </c>
      <c r="L374" t="s">
        <v>30</v>
      </c>
      <c r="M374" s="1" t="d">
        <v>2017-03-26</v>
      </c>
      <c r="N374">
        <v>3</v>
      </c>
      <c r="O374">
        <v>26</v>
      </c>
      <c r="P374">
        <v>2017</v>
      </c>
      <c r="R374" t="s">
        <v>26</v>
      </c>
      <c r="S374" t="s">
        <v>31</v>
      </c>
    </row>
    <row r="375" spans="1:19" x14ac:dyDescent="0.25">
      <c r="A375" t="s">
        <v>338</v>
      </c>
      <c r="B375" t="s">
        <v>23880</v>
      </c>
      <c r="C375" t="s">
        <v>23881</v>
      </c>
      <c r="E375" t="s">
        <v>4317</v>
      </c>
      <c r="F375" t="s">
        <v>269</v>
      </c>
      <c r="G375">
        <v>23454</v>
      </c>
      <c r="H375">
        <v>36.847740000000002</v>
      </c>
      <c r="I375">
        <v>-76.035906999999995</v>
      </c>
      <c r="J375" s="1" t="d">
        <v>2018-08-07</v>
      </c>
      <c r="K375">
        <v>82301</v>
      </c>
      <c r="L375" t="s">
        <v>30</v>
      </c>
      <c r="M375" s="1" t="d">
        <v>2017-04-01</v>
      </c>
      <c r="N375">
        <v>4</v>
      </c>
      <c r="O375">
        <v>1</v>
      </c>
      <c r="P375">
        <v>2017</v>
      </c>
      <c r="R375" t="s">
        <v>26</v>
      </c>
      <c r="S375" t="s">
        <v>31</v>
      </c>
    </row>
    <row r="376" spans="1:19" x14ac:dyDescent="0.25">
      <c r="A376" t="s">
        <v>338</v>
      </c>
      <c r="B376" t="s">
        <v>16088</v>
      </c>
      <c r="C376" t="s">
        <v>16089</v>
      </c>
      <c r="D376" t="s">
        <v>16090</v>
      </c>
      <c r="E376" t="s">
        <v>309</v>
      </c>
      <c r="F376" t="s">
        <v>170</v>
      </c>
      <c r="G376">
        <v>91803</v>
      </c>
      <c r="H376">
        <v>34.085610000000003</v>
      </c>
      <c r="I376">
        <v>-118.148607</v>
      </c>
      <c r="J376" s="1" t="d">
        <v>2018-09-10</v>
      </c>
      <c r="K376">
        <v>82323</v>
      </c>
      <c r="L376" t="s">
        <v>30</v>
      </c>
      <c r="M376" s="1" t="d">
        <v>2017-08-01</v>
      </c>
      <c r="N376">
        <v>8</v>
      </c>
      <c r="O376">
        <v>1</v>
      </c>
      <c r="P376">
        <v>2017</v>
      </c>
      <c r="R376" t="s">
        <v>26</v>
      </c>
      <c r="S376" t="s">
        <v>27</v>
      </c>
    </row>
    <row r="377" spans="1:19" x14ac:dyDescent="0.25">
      <c r="A377" t="s">
        <v>312</v>
      </c>
      <c r="B377" t="s">
        <v>23884</v>
      </c>
      <c r="C377" t="s">
        <v>23885</v>
      </c>
      <c r="E377" t="s">
        <v>8671</v>
      </c>
      <c r="F377" t="s">
        <v>157</v>
      </c>
      <c r="G377">
        <v>17057</v>
      </c>
      <c r="H377">
        <v>40.199745999999998</v>
      </c>
      <c r="I377">
        <v>-76.753065000000007</v>
      </c>
      <c r="J377" s="1" t="d">
        <v>2018-09-10</v>
      </c>
      <c r="K377">
        <v>82330</v>
      </c>
      <c r="L377" t="s">
        <v>30</v>
      </c>
      <c r="M377" s="1" t="d">
        <v>2017-04-15</v>
      </c>
      <c r="N377">
        <v>4</v>
      </c>
      <c r="O377">
        <v>15</v>
      </c>
      <c r="P377">
        <v>2017</v>
      </c>
      <c r="R377" t="s">
        <v>26</v>
      </c>
      <c r="S377" t="s">
        <v>31</v>
      </c>
    </row>
    <row r="378" spans="1:19" x14ac:dyDescent="0.25">
      <c r="A378" t="s">
        <v>312</v>
      </c>
      <c r="B378" t="s">
        <v>23886</v>
      </c>
      <c r="C378" t="s">
        <v>23887</v>
      </c>
      <c r="E378" t="s">
        <v>23888</v>
      </c>
      <c r="F378" t="s">
        <v>157</v>
      </c>
      <c r="G378">
        <v>16630</v>
      </c>
      <c r="H378">
        <v>40.459150999999999</v>
      </c>
      <c r="I378">
        <v>-78.592461999999998</v>
      </c>
      <c r="J378" s="1" t="d">
        <v>2018-09-10</v>
      </c>
      <c r="K378">
        <v>82331</v>
      </c>
      <c r="L378" t="s">
        <v>30</v>
      </c>
      <c r="M378" s="1" t="d">
        <v>2017-04-15</v>
      </c>
      <c r="N378">
        <v>4</v>
      </c>
      <c r="O378">
        <v>15</v>
      </c>
      <c r="P378">
        <v>2017</v>
      </c>
      <c r="R378" t="s">
        <v>26</v>
      </c>
      <c r="S378" t="s">
        <v>31</v>
      </c>
    </row>
    <row r="379" spans="1:19" x14ac:dyDescent="0.25">
      <c r="A379" t="s">
        <v>312</v>
      </c>
      <c r="B379" t="s">
        <v>23889</v>
      </c>
      <c r="C379" t="s">
        <v>23890</v>
      </c>
      <c r="E379" t="s">
        <v>23891</v>
      </c>
      <c r="F379" t="s">
        <v>157</v>
      </c>
      <c r="G379">
        <v>16625</v>
      </c>
      <c r="H379">
        <v>40.274476</v>
      </c>
      <c r="I379">
        <v>-78.460140999999993</v>
      </c>
      <c r="J379" s="1" t="d">
        <v>2018-09-10</v>
      </c>
      <c r="K379">
        <v>82332</v>
      </c>
      <c r="L379" t="s">
        <v>30</v>
      </c>
      <c r="M379" s="1" t="d">
        <v>2017-04-15</v>
      </c>
      <c r="N379">
        <v>4</v>
      </c>
      <c r="O379">
        <v>15</v>
      </c>
      <c r="P379">
        <v>2017</v>
      </c>
      <c r="R379" t="s">
        <v>26</v>
      </c>
      <c r="S379" t="s">
        <v>31</v>
      </c>
    </row>
    <row r="380" spans="1:19" x14ac:dyDescent="0.25">
      <c r="A380" t="s">
        <v>312</v>
      </c>
      <c r="B380" t="s">
        <v>23892</v>
      </c>
      <c r="C380" t="s">
        <v>23893</v>
      </c>
      <c r="E380" t="s">
        <v>3969</v>
      </c>
      <c r="F380" t="s">
        <v>119</v>
      </c>
      <c r="G380">
        <v>55109</v>
      </c>
      <c r="H380">
        <v>45.009546</v>
      </c>
      <c r="I380">
        <v>-93.024655999999993</v>
      </c>
      <c r="J380" s="1" t="d">
        <v>2019-04-08</v>
      </c>
      <c r="K380">
        <v>82333</v>
      </c>
      <c r="L380" t="s">
        <v>24</v>
      </c>
      <c r="M380" s="1" t="d">
        <v>2017-04-15</v>
      </c>
      <c r="N380">
        <v>4</v>
      </c>
      <c r="O380">
        <v>15</v>
      </c>
      <c r="P380">
        <v>2017</v>
      </c>
      <c r="R380" t="s">
        <v>26</v>
      </c>
      <c r="S380" t="s">
        <v>31</v>
      </c>
    </row>
    <row r="381" spans="1:19" x14ac:dyDescent="0.25">
      <c r="A381" t="s">
        <v>338</v>
      </c>
      <c r="B381" t="s">
        <v>23894</v>
      </c>
      <c r="C381" t="s">
        <v>18808</v>
      </c>
      <c r="E381" t="s">
        <v>23895</v>
      </c>
      <c r="F381" t="s">
        <v>1091</v>
      </c>
      <c r="G381">
        <v>7052</v>
      </c>
      <c r="H381">
        <v>40.784345000000002</v>
      </c>
      <c r="I381">
        <v>-74.233885999999998</v>
      </c>
      <c r="J381" s="1" t="d">
        <v>2018-11-08</v>
      </c>
      <c r="K381">
        <v>82341</v>
      </c>
      <c r="L381" t="s">
        <v>30</v>
      </c>
      <c r="M381" s="1" t="d">
        <v>2017-04-19</v>
      </c>
      <c r="N381">
        <v>4</v>
      </c>
      <c r="O381">
        <v>19</v>
      </c>
      <c r="P381">
        <v>2017</v>
      </c>
      <c r="R381" t="s">
        <v>26</v>
      </c>
      <c r="S381" t="s">
        <v>31</v>
      </c>
    </row>
    <row r="382" spans="1:19" x14ac:dyDescent="0.25">
      <c r="A382" t="s">
        <v>338</v>
      </c>
      <c r="B382" t="s">
        <v>23904</v>
      </c>
      <c r="C382" t="s">
        <v>23905</v>
      </c>
      <c r="E382" t="s">
        <v>619</v>
      </c>
      <c r="F382" t="s">
        <v>57</v>
      </c>
      <c r="G382">
        <v>46563</v>
      </c>
      <c r="H382">
        <v>41.344472000000003</v>
      </c>
      <c r="I382">
        <v>-86.295699999999997</v>
      </c>
      <c r="J382" s="1" t="d">
        <v>2018-11-08</v>
      </c>
      <c r="K382">
        <v>82354</v>
      </c>
      <c r="L382" t="s">
        <v>30</v>
      </c>
      <c r="M382" s="1" t="d">
        <v>2017-04-01</v>
      </c>
      <c r="N382">
        <v>4</v>
      </c>
      <c r="O382">
        <v>1</v>
      </c>
      <c r="P382">
        <v>2017</v>
      </c>
      <c r="R382" t="s">
        <v>26</v>
      </c>
      <c r="S382" t="s">
        <v>31</v>
      </c>
    </row>
    <row r="383" spans="1:19" x14ac:dyDescent="0.25">
      <c r="A383" t="s">
        <v>338</v>
      </c>
      <c r="B383" t="s">
        <v>23906</v>
      </c>
      <c r="C383" t="s">
        <v>23907</v>
      </c>
      <c r="D383" t="s">
        <v>23908</v>
      </c>
      <c r="E383" t="s">
        <v>23909</v>
      </c>
      <c r="F383" t="s">
        <v>48</v>
      </c>
      <c r="G383">
        <v>13090</v>
      </c>
      <c r="H383">
        <v>43.181258999999997</v>
      </c>
      <c r="I383">
        <v>-76.256973000000002</v>
      </c>
      <c r="J383" s="1" t="d">
        <v>2019-04-08</v>
      </c>
      <c r="K383">
        <v>82355</v>
      </c>
      <c r="L383" t="s">
        <v>24</v>
      </c>
      <c r="M383" s="1" t="d">
        <v>2017-04-01</v>
      </c>
      <c r="N383">
        <v>4</v>
      </c>
      <c r="O383">
        <v>1</v>
      </c>
      <c r="P383">
        <v>2017</v>
      </c>
      <c r="R383" t="s">
        <v>26</v>
      </c>
      <c r="S383" t="s">
        <v>31</v>
      </c>
    </row>
    <row r="384" spans="1:19" x14ac:dyDescent="0.25">
      <c r="A384" t="s">
        <v>312</v>
      </c>
      <c r="B384" t="s">
        <v>65</v>
      </c>
      <c r="C384" t="s">
        <v>23912</v>
      </c>
      <c r="E384" t="s">
        <v>23913</v>
      </c>
      <c r="F384" t="s">
        <v>496</v>
      </c>
      <c r="G384">
        <v>48763</v>
      </c>
      <c r="H384">
        <v>44.274053000000002</v>
      </c>
      <c r="I384">
        <v>-83.509331000000003</v>
      </c>
      <c r="J384" s="1" t="d">
        <v>2018-06-05</v>
      </c>
      <c r="K384">
        <v>82357</v>
      </c>
      <c r="L384" t="s">
        <v>30</v>
      </c>
      <c r="M384" s="1" t="d">
        <v>2017-04-15</v>
      </c>
      <c r="N384">
        <v>4</v>
      </c>
      <c r="O384">
        <v>15</v>
      </c>
      <c r="P384">
        <v>2017</v>
      </c>
      <c r="R384" t="s">
        <v>26</v>
      </c>
      <c r="S384" t="s">
        <v>31</v>
      </c>
    </row>
    <row r="385" spans="1:19" x14ac:dyDescent="0.25">
      <c r="A385" t="s">
        <v>312</v>
      </c>
      <c r="B385" t="s">
        <v>23914</v>
      </c>
      <c r="C385" t="s">
        <v>23915</v>
      </c>
      <c r="E385" t="s">
        <v>2410</v>
      </c>
      <c r="F385" t="s">
        <v>119</v>
      </c>
      <c r="G385">
        <v>56265</v>
      </c>
      <c r="H385">
        <v>44.936715</v>
      </c>
      <c r="I385">
        <v>-95.726470000000006</v>
      </c>
      <c r="J385" s="1" t="d">
        <v>2019-04-08</v>
      </c>
      <c r="K385">
        <v>82358</v>
      </c>
      <c r="L385" t="s">
        <v>24</v>
      </c>
      <c r="M385" s="1" t="d">
        <v>2017-03-15</v>
      </c>
      <c r="N385">
        <v>3</v>
      </c>
      <c r="O385">
        <v>15</v>
      </c>
      <c r="P385">
        <v>2017</v>
      </c>
      <c r="R385" t="s">
        <v>26</v>
      </c>
      <c r="S385" t="s">
        <v>31</v>
      </c>
    </row>
    <row r="386" spans="1:19" x14ac:dyDescent="0.25">
      <c r="A386" t="s">
        <v>312</v>
      </c>
      <c r="B386" t="s">
        <v>23916</v>
      </c>
      <c r="C386" t="s">
        <v>23917</v>
      </c>
      <c r="E386" t="s">
        <v>23918</v>
      </c>
      <c r="F386" t="s">
        <v>119</v>
      </c>
      <c r="G386">
        <v>55378</v>
      </c>
      <c r="H386">
        <v>44.746699999999997</v>
      </c>
      <c r="I386">
        <v>-93.353791999999999</v>
      </c>
      <c r="J386" s="1" t="d">
        <v>2019-04-08</v>
      </c>
      <c r="K386">
        <v>82359</v>
      </c>
      <c r="L386" t="s">
        <v>24</v>
      </c>
      <c r="M386" s="1" t="d">
        <v>2017-04-15</v>
      </c>
      <c r="N386">
        <v>4</v>
      </c>
      <c r="O386">
        <v>15</v>
      </c>
      <c r="P386">
        <v>2017</v>
      </c>
      <c r="R386" t="s">
        <v>26</v>
      </c>
      <c r="S386" t="s">
        <v>31</v>
      </c>
    </row>
    <row r="387" spans="1:19" x14ac:dyDescent="0.25">
      <c r="A387" t="s">
        <v>312</v>
      </c>
      <c r="B387" t="s">
        <v>23919</v>
      </c>
      <c r="C387" t="s">
        <v>23920</v>
      </c>
      <c r="D387" t="s">
        <v>23921</v>
      </c>
      <c r="E387" t="s">
        <v>97</v>
      </c>
      <c r="F387" t="s">
        <v>64</v>
      </c>
      <c r="G387">
        <v>82901</v>
      </c>
      <c r="H387">
        <v>41.576282999999997</v>
      </c>
      <c r="I387">
        <v>-109.251076</v>
      </c>
      <c r="J387" s="1" t="d">
        <v>2019-04-08</v>
      </c>
      <c r="K387">
        <v>82360</v>
      </c>
      <c r="L387" t="s">
        <v>24</v>
      </c>
      <c r="M387" s="1" t="d">
        <v>2017-04-15</v>
      </c>
      <c r="N387">
        <v>4</v>
      </c>
      <c r="O387">
        <v>15</v>
      </c>
      <c r="P387">
        <v>2017</v>
      </c>
      <c r="R387" t="s">
        <v>26</v>
      </c>
      <c r="S387" t="s">
        <v>31</v>
      </c>
    </row>
    <row r="388" spans="1:19" x14ac:dyDescent="0.25">
      <c r="A388" t="s">
        <v>19</v>
      </c>
      <c r="B388" t="s">
        <v>34</v>
      </c>
      <c r="C388" t="s">
        <v>23927</v>
      </c>
      <c r="E388" t="s">
        <v>3803</v>
      </c>
      <c r="F388" t="s">
        <v>718</v>
      </c>
      <c r="G388">
        <v>40219</v>
      </c>
      <c r="H388">
        <v>38.130040999999999</v>
      </c>
      <c r="I388">
        <v>-85.719032999999996</v>
      </c>
      <c r="J388" s="1" t="d">
        <v>2018-05-03</v>
      </c>
      <c r="K388">
        <v>82378</v>
      </c>
      <c r="L388" t="s">
        <v>30</v>
      </c>
      <c r="M388" s="1" t="d">
        <v>2017-07-21</v>
      </c>
      <c r="N388">
        <v>7</v>
      </c>
      <c r="O388">
        <v>21</v>
      </c>
      <c r="P388">
        <v>2017</v>
      </c>
      <c r="Q388" t="s">
        <v>35</v>
      </c>
      <c r="R388" t="s">
        <v>26</v>
      </c>
      <c r="S388" t="s">
        <v>27</v>
      </c>
    </row>
    <row r="389" spans="1:19" x14ac:dyDescent="0.25">
      <c r="A389" t="s">
        <v>19</v>
      </c>
      <c r="B389" t="s">
        <v>34</v>
      </c>
      <c r="C389" t="s">
        <v>23928</v>
      </c>
      <c r="E389" t="s">
        <v>23929</v>
      </c>
      <c r="F389" t="s">
        <v>69</v>
      </c>
      <c r="G389">
        <v>70767</v>
      </c>
      <c r="H389">
        <v>30.444457</v>
      </c>
      <c r="I389">
        <v>-91.212017000000003</v>
      </c>
      <c r="J389" s="1" t="d">
        <v>2018-05-03</v>
      </c>
      <c r="K389">
        <v>82379</v>
      </c>
      <c r="L389" t="s">
        <v>30</v>
      </c>
      <c r="M389" s="1" t="d">
        <v>2017-05-12</v>
      </c>
      <c r="N389">
        <v>5</v>
      </c>
      <c r="O389">
        <v>12</v>
      </c>
      <c r="P389">
        <v>2017</v>
      </c>
      <c r="Q389" t="s">
        <v>35</v>
      </c>
      <c r="R389" t="s">
        <v>26</v>
      </c>
      <c r="S389" t="s">
        <v>27</v>
      </c>
    </row>
    <row r="390" spans="1:19" x14ac:dyDescent="0.25">
      <c r="A390" t="s">
        <v>19</v>
      </c>
      <c r="B390" t="s">
        <v>34</v>
      </c>
      <c r="C390" t="s">
        <v>23930</v>
      </c>
      <c r="E390" t="s">
        <v>9800</v>
      </c>
      <c r="F390" t="s">
        <v>212</v>
      </c>
      <c r="G390">
        <v>27406</v>
      </c>
      <c r="H390">
        <v>36.025689</v>
      </c>
      <c r="I390">
        <v>-79.782679000000002</v>
      </c>
      <c r="J390" s="1" t="d">
        <v>2018-05-03</v>
      </c>
      <c r="K390">
        <v>82380</v>
      </c>
      <c r="L390" t="s">
        <v>30</v>
      </c>
      <c r="M390" s="1" t="d">
        <v>2017-10-23</v>
      </c>
      <c r="N390">
        <v>10</v>
      </c>
      <c r="O390">
        <v>23</v>
      </c>
      <c r="P390">
        <v>2017</v>
      </c>
      <c r="Q390" t="s">
        <v>35</v>
      </c>
      <c r="R390" t="s">
        <v>26</v>
      </c>
      <c r="S390" t="s">
        <v>27</v>
      </c>
    </row>
    <row r="391" spans="1:19" x14ac:dyDescent="0.25">
      <c r="A391" t="s">
        <v>19</v>
      </c>
      <c r="B391" t="s">
        <v>34</v>
      </c>
      <c r="C391" t="s">
        <v>23931</v>
      </c>
      <c r="E391" t="s">
        <v>184</v>
      </c>
      <c r="F391" t="s">
        <v>269</v>
      </c>
      <c r="G391">
        <v>23237</v>
      </c>
      <c r="H391">
        <v>37.399844000000002</v>
      </c>
      <c r="I391">
        <v>-77.411657000000005</v>
      </c>
      <c r="J391" s="1" t="d">
        <v>2019-02-06</v>
      </c>
      <c r="K391">
        <v>82381</v>
      </c>
      <c r="L391" t="s">
        <v>103</v>
      </c>
      <c r="M391" s="1" t="d">
        <v>2017-04-19</v>
      </c>
      <c r="N391">
        <v>4</v>
      </c>
      <c r="O391">
        <v>19</v>
      </c>
      <c r="P391">
        <v>2017</v>
      </c>
      <c r="Q391" t="s">
        <v>35</v>
      </c>
      <c r="R391" t="s">
        <v>26</v>
      </c>
      <c r="S391" t="s">
        <v>27</v>
      </c>
    </row>
    <row r="392" spans="1:19" x14ac:dyDescent="0.25">
      <c r="A392" t="s">
        <v>338</v>
      </c>
      <c r="B392" t="s">
        <v>23932</v>
      </c>
      <c r="C392" t="s">
        <v>23933</v>
      </c>
      <c r="D392" t="s">
        <v>23934</v>
      </c>
      <c r="E392" t="s">
        <v>193</v>
      </c>
      <c r="F392" t="s">
        <v>170</v>
      </c>
      <c r="G392">
        <v>95814</v>
      </c>
      <c r="H392">
        <v>38.584783000000002</v>
      </c>
      <c r="I392">
        <v>-121.503877</v>
      </c>
      <c r="J392" s="1" t="d">
        <v>2018-09-10</v>
      </c>
      <c r="K392">
        <v>82382</v>
      </c>
      <c r="L392" t="s">
        <v>30</v>
      </c>
      <c r="M392" s="1" t="d">
        <v>2017-04-01</v>
      </c>
      <c r="N392">
        <v>4</v>
      </c>
      <c r="O392">
        <v>1</v>
      </c>
      <c r="P392">
        <v>2017</v>
      </c>
      <c r="R392" t="s">
        <v>26</v>
      </c>
      <c r="S392" t="s">
        <v>31</v>
      </c>
    </row>
    <row r="393" spans="1:19" x14ac:dyDescent="0.25">
      <c r="A393" t="s">
        <v>338</v>
      </c>
      <c r="B393" t="s">
        <v>23935</v>
      </c>
      <c r="C393" t="s">
        <v>23936</v>
      </c>
      <c r="E393" t="s">
        <v>193</v>
      </c>
      <c r="F393" t="s">
        <v>170</v>
      </c>
      <c r="G393">
        <v>95822</v>
      </c>
      <c r="H393">
        <v>38.523088000000001</v>
      </c>
      <c r="I393">
        <v>-121.50904300000001</v>
      </c>
      <c r="J393" s="1" t="d">
        <v>2018-11-08</v>
      </c>
      <c r="K393">
        <v>82383</v>
      </c>
      <c r="L393" t="s">
        <v>30</v>
      </c>
      <c r="M393" s="1" t="d">
        <v>2017-04-01</v>
      </c>
      <c r="N393">
        <v>4</v>
      </c>
      <c r="O393">
        <v>1</v>
      </c>
      <c r="P393">
        <v>2017</v>
      </c>
      <c r="R393" t="s">
        <v>26</v>
      </c>
      <c r="S393" t="s">
        <v>27</v>
      </c>
    </row>
    <row r="394" spans="1:19" x14ac:dyDescent="0.25">
      <c r="A394" t="s">
        <v>338</v>
      </c>
      <c r="B394" t="s">
        <v>23937</v>
      </c>
      <c r="C394" t="s">
        <v>23938</v>
      </c>
      <c r="D394" t="s">
        <v>16832</v>
      </c>
      <c r="E394" t="s">
        <v>193</v>
      </c>
      <c r="F394" t="s">
        <v>170</v>
      </c>
      <c r="G394">
        <v>95814</v>
      </c>
      <c r="H394">
        <v>38.574289999999998</v>
      </c>
      <c r="I394">
        <v>-121.50958900000001</v>
      </c>
      <c r="J394" s="1" t="d">
        <v>2018-09-10</v>
      </c>
      <c r="K394">
        <v>82384</v>
      </c>
      <c r="L394" t="s">
        <v>30</v>
      </c>
      <c r="M394" s="1" t="d">
        <v>2017-04-01</v>
      </c>
      <c r="N394">
        <v>4</v>
      </c>
      <c r="O394">
        <v>1</v>
      </c>
      <c r="P394">
        <v>2017</v>
      </c>
      <c r="R394" t="s">
        <v>26</v>
      </c>
      <c r="S394" t="s">
        <v>31</v>
      </c>
    </row>
    <row r="395" spans="1:19" x14ac:dyDescent="0.25">
      <c r="A395" t="s">
        <v>338</v>
      </c>
      <c r="B395" t="s">
        <v>23939</v>
      </c>
      <c r="C395" t="s">
        <v>23940</v>
      </c>
      <c r="D395" t="s">
        <v>18745</v>
      </c>
      <c r="E395" t="s">
        <v>2638</v>
      </c>
      <c r="F395" t="s">
        <v>707</v>
      </c>
      <c r="G395">
        <v>96817</v>
      </c>
      <c r="H395">
        <v>21.310542999999999</v>
      </c>
      <c r="I395">
        <v>-157.86224799999999</v>
      </c>
      <c r="J395" s="1" t="d">
        <v>2018-05-03</v>
      </c>
      <c r="K395">
        <v>82386</v>
      </c>
      <c r="L395" t="s">
        <v>30</v>
      </c>
      <c r="M395" s="1" t="d">
        <v>2017-04-01</v>
      </c>
      <c r="N395">
        <v>4</v>
      </c>
      <c r="O395">
        <v>1</v>
      </c>
      <c r="P395">
        <v>2017</v>
      </c>
      <c r="R395" t="s">
        <v>26</v>
      </c>
      <c r="S395" t="s">
        <v>31</v>
      </c>
    </row>
    <row r="396" spans="1:19" x14ac:dyDescent="0.25">
      <c r="A396" t="s">
        <v>338</v>
      </c>
      <c r="B396" t="s">
        <v>10625</v>
      </c>
      <c r="C396" t="s">
        <v>23941</v>
      </c>
      <c r="D396" t="s">
        <v>23942</v>
      </c>
      <c r="E396" t="s">
        <v>9226</v>
      </c>
      <c r="F396" t="s">
        <v>707</v>
      </c>
      <c r="G396">
        <v>96740</v>
      </c>
      <c r="H396">
        <v>19.6478</v>
      </c>
      <c r="I396">
        <v>-156.00277</v>
      </c>
      <c r="J396" s="1" t="d">
        <v>2018-05-03</v>
      </c>
      <c r="K396">
        <v>82387</v>
      </c>
      <c r="L396" t="s">
        <v>30</v>
      </c>
      <c r="M396" s="1" t="d">
        <v>2017-04-01</v>
      </c>
      <c r="N396">
        <v>4</v>
      </c>
      <c r="O396">
        <v>1</v>
      </c>
      <c r="P396">
        <v>2017</v>
      </c>
      <c r="R396" t="s">
        <v>26</v>
      </c>
      <c r="S396" t="s">
        <v>31</v>
      </c>
    </row>
    <row r="397" spans="1:19" x14ac:dyDescent="0.25">
      <c r="A397" t="s">
        <v>338</v>
      </c>
      <c r="B397" t="s">
        <v>10625</v>
      </c>
      <c r="C397" t="s">
        <v>23943</v>
      </c>
      <c r="E397" t="s">
        <v>706</v>
      </c>
      <c r="F397" t="s">
        <v>707</v>
      </c>
      <c r="G397">
        <v>96732</v>
      </c>
      <c r="H397">
        <v>20.875260000000001</v>
      </c>
      <c r="I397">
        <v>-156.45665</v>
      </c>
      <c r="J397" s="1" t="d">
        <v>2018-05-03</v>
      </c>
      <c r="K397">
        <v>82388</v>
      </c>
      <c r="L397" t="s">
        <v>30</v>
      </c>
      <c r="M397" s="1" t="d">
        <v>2017-04-01</v>
      </c>
      <c r="N397">
        <v>4</v>
      </c>
      <c r="O397">
        <v>1</v>
      </c>
      <c r="P397">
        <v>2017</v>
      </c>
      <c r="R397" t="s">
        <v>26</v>
      </c>
      <c r="S397" t="s">
        <v>31</v>
      </c>
    </row>
    <row r="398" spans="1:19" x14ac:dyDescent="0.25">
      <c r="A398" t="s">
        <v>312</v>
      </c>
      <c r="B398" t="s">
        <v>23944</v>
      </c>
      <c r="C398" t="s">
        <v>23945</v>
      </c>
      <c r="E398" t="s">
        <v>5172</v>
      </c>
      <c r="F398" t="s">
        <v>143</v>
      </c>
      <c r="G398">
        <v>73034</v>
      </c>
      <c r="H398">
        <v>35.72606176</v>
      </c>
      <c r="I398">
        <v>-97.413311530000001</v>
      </c>
      <c r="J398" s="1" t="d">
        <v>2018-09-10</v>
      </c>
      <c r="K398">
        <v>82390</v>
      </c>
      <c r="L398" t="s">
        <v>30</v>
      </c>
      <c r="M398" s="1" t="d">
        <v>2017-03-01</v>
      </c>
      <c r="N398">
        <v>3</v>
      </c>
      <c r="O398">
        <v>1</v>
      </c>
      <c r="P398">
        <v>2017</v>
      </c>
      <c r="R398" t="s">
        <v>26</v>
      </c>
      <c r="S398" t="s">
        <v>31</v>
      </c>
    </row>
    <row r="399" spans="1:19" x14ac:dyDescent="0.25">
      <c r="A399" t="s">
        <v>338</v>
      </c>
      <c r="B399" t="s">
        <v>23948</v>
      </c>
      <c r="C399" t="s">
        <v>23949</v>
      </c>
      <c r="E399" t="s">
        <v>4495</v>
      </c>
      <c r="F399" t="s">
        <v>55</v>
      </c>
      <c r="G399">
        <v>98813</v>
      </c>
      <c r="H399">
        <v>48.009355999999997</v>
      </c>
      <c r="I399">
        <v>-119.67295300000001</v>
      </c>
      <c r="J399" s="1" t="d">
        <v>2018-06-05</v>
      </c>
      <c r="K399">
        <v>82396</v>
      </c>
      <c r="L399" t="s">
        <v>30</v>
      </c>
      <c r="M399" s="1" t="d">
        <v>2017-04-01</v>
      </c>
      <c r="N399">
        <v>4</v>
      </c>
      <c r="O399">
        <v>1</v>
      </c>
      <c r="P399">
        <v>2017</v>
      </c>
      <c r="R399" t="s">
        <v>26</v>
      </c>
      <c r="S399" t="s">
        <v>31</v>
      </c>
    </row>
    <row r="400" spans="1:19" x14ac:dyDescent="0.25">
      <c r="A400" t="s">
        <v>338</v>
      </c>
      <c r="B400" t="s">
        <v>23950</v>
      </c>
      <c r="C400" t="s">
        <v>23951</v>
      </c>
      <c r="D400" t="s">
        <v>23952</v>
      </c>
      <c r="E400" t="s">
        <v>23953</v>
      </c>
      <c r="F400" t="s">
        <v>55</v>
      </c>
      <c r="G400">
        <v>98855</v>
      </c>
      <c r="H400">
        <v>48.705585999999997</v>
      </c>
      <c r="I400">
        <v>-119.438406</v>
      </c>
      <c r="J400" s="1" t="d">
        <v>2018-06-05</v>
      </c>
      <c r="K400">
        <v>82397</v>
      </c>
      <c r="L400" t="s">
        <v>30</v>
      </c>
      <c r="M400" s="1" t="d">
        <v>2017-04-01</v>
      </c>
      <c r="N400">
        <v>4</v>
      </c>
      <c r="O400">
        <v>1</v>
      </c>
      <c r="P400">
        <v>2017</v>
      </c>
      <c r="R400" t="s">
        <v>26</v>
      </c>
      <c r="S400" t="s">
        <v>31</v>
      </c>
    </row>
    <row r="401" spans="1:19" x14ac:dyDescent="0.25">
      <c r="A401" t="s">
        <v>338</v>
      </c>
      <c r="B401" t="s">
        <v>23954</v>
      </c>
      <c r="C401" t="s">
        <v>23955</v>
      </c>
      <c r="D401" t="s">
        <v>23956</v>
      </c>
      <c r="E401" t="s">
        <v>150</v>
      </c>
      <c r="F401" t="s">
        <v>143</v>
      </c>
      <c r="G401">
        <v>74115</v>
      </c>
      <c r="H401">
        <v>36.189436000000001</v>
      </c>
      <c r="I401">
        <v>-95.888148000000001</v>
      </c>
      <c r="J401" s="1" t="d">
        <v>2018-11-08</v>
      </c>
      <c r="K401">
        <v>82398</v>
      </c>
      <c r="L401" t="s">
        <v>30</v>
      </c>
      <c r="M401" s="1" t="d">
        <v>2017-04-21</v>
      </c>
      <c r="N401">
        <v>4</v>
      </c>
      <c r="O401">
        <v>21</v>
      </c>
      <c r="P401">
        <v>2017</v>
      </c>
      <c r="R401" t="s">
        <v>26</v>
      </c>
      <c r="S401" t="s">
        <v>31</v>
      </c>
    </row>
    <row r="402" spans="1:19" x14ac:dyDescent="0.25">
      <c r="A402" t="s">
        <v>312</v>
      </c>
      <c r="B402" t="s">
        <v>23957</v>
      </c>
      <c r="C402" t="s">
        <v>23958</v>
      </c>
      <c r="E402" t="s">
        <v>1660</v>
      </c>
      <c r="F402" t="s">
        <v>119</v>
      </c>
      <c r="G402">
        <v>55038</v>
      </c>
      <c r="H402">
        <v>45.164116</v>
      </c>
      <c r="I402">
        <v>-93.049796000000001</v>
      </c>
      <c r="J402" s="1" t="d">
        <v>2018-03-08</v>
      </c>
      <c r="K402">
        <v>82399</v>
      </c>
      <c r="L402" t="s">
        <v>23959</v>
      </c>
      <c r="M402" s="1" t="d">
        <v>2017-04-15</v>
      </c>
      <c r="N402">
        <v>4</v>
      </c>
      <c r="O402">
        <v>15</v>
      </c>
      <c r="P402">
        <v>2017</v>
      </c>
      <c r="R402" t="s">
        <v>26</v>
      </c>
      <c r="S402" t="s">
        <v>31</v>
      </c>
    </row>
    <row r="403" spans="1:19" x14ac:dyDescent="0.25">
      <c r="A403" t="s">
        <v>338</v>
      </c>
      <c r="B403" t="s">
        <v>860</v>
      </c>
      <c r="C403" t="s">
        <v>861</v>
      </c>
      <c r="E403" t="s">
        <v>226</v>
      </c>
      <c r="F403" t="s">
        <v>170</v>
      </c>
      <c r="G403">
        <v>90034</v>
      </c>
      <c r="H403">
        <v>34.029971000000003</v>
      </c>
      <c r="I403">
        <v>-118.385231</v>
      </c>
      <c r="J403" s="1" t="d">
        <v>2019-03-07</v>
      </c>
      <c r="K403">
        <v>82400</v>
      </c>
      <c r="L403" t="s">
        <v>71</v>
      </c>
      <c r="M403" s="1" t="d">
        <v>2017-04-01</v>
      </c>
      <c r="N403">
        <v>4</v>
      </c>
      <c r="O403">
        <v>1</v>
      </c>
      <c r="P403">
        <v>2017</v>
      </c>
      <c r="R403" t="s">
        <v>26</v>
      </c>
      <c r="S403" t="s">
        <v>27</v>
      </c>
    </row>
    <row r="404" spans="1:19" x14ac:dyDescent="0.25">
      <c r="A404" t="s">
        <v>338</v>
      </c>
      <c r="B404" t="s">
        <v>19640</v>
      </c>
      <c r="C404" t="s">
        <v>23962</v>
      </c>
      <c r="E404" t="s">
        <v>226</v>
      </c>
      <c r="F404" t="s">
        <v>170</v>
      </c>
      <c r="G404">
        <v>90048</v>
      </c>
      <c r="H404">
        <v>34.074544000000003</v>
      </c>
      <c r="I404">
        <v>-118.37920699999999</v>
      </c>
      <c r="J404" s="1" t="d">
        <v>2018-05-03</v>
      </c>
      <c r="K404">
        <v>82419</v>
      </c>
      <c r="L404" t="s">
        <v>30</v>
      </c>
      <c r="M404" s="1" t="d">
        <v>2017-04-01</v>
      </c>
      <c r="N404">
        <v>4</v>
      </c>
      <c r="O404">
        <v>1</v>
      </c>
      <c r="P404">
        <v>2017</v>
      </c>
      <c r="R404" t="s">
        <v>26</v>
      </c>
      <c r="S404" t="s">
        <v>27</v>
      </c>
    </row>
    <row r="405" spans="1:19" x14ac:dyDescent="0.25">
      <c r="A405" t="s">
        <v>338</v>
      </c>
      <c r="B405" t="s">
        <v>19640</v>
      </c>
      <c r="C405" t="s">
        <v>23963</v>
      </c>
      <c r="E405" t="s">
        <v>226</v>
      </c>
      <c r="F405" t="s">
        <v>170</v>
      </c>
      <c r="G405">
        <v>90048</v>
      </c>
      <c r="H405">
        <v>34.070504999999997</v>
      </c>
      <c r="I405">
        <v>-118.375833</v>
      </c>
      <c r="J405" s="1" t="d">
        <v>2018-05-03</v>
      </c>
      <c r="K405">
        <v>82420</v>
      </c>
      <c r="L405" t="s">
        <v>30</v>
      </c>
      <c r="M405" s="1" t="d">
        <v>2017-04-01</v>
      </c>
      <c r="N405">
        <v>4</v>
      </c>
      <c r="O405">
        <v>1</v>
      </c>
      <c r="P405">
        <v>2017</v>
      </c>
      <c r="R405" t="s">
        <v>26</v>
      </c>
      <c r="S405" t="s">
        <v>27</v>
      </c>
    </row>
    <row r="406" spans="1:19" x14ac:dyDescent="0.25">
      <c r="A406" t="s">
        <v>338</v>
      </c>
      <c r="B406" t="s">
        <v>23964</v>
      </c>
      <c r="C406" t="s">
        <v>23965</v>
      </c>
      <c r="E406" t="s">
        <v>23966</v>
      </c>
      <c r="F406" t="s">
        <v>23</v>
      </c>
      <c r="G406">
        <v>36264</v>
      </c>
      <c r="H406">
        <v>33.619247000000001</v>
      </c>
      <c r="I406">
        <v>-85.596438000000006</v>
      </c>
      <c r="J406" s="1" t="d">
        <v>2018-10-04</v>
      </c>
      <c r="K406">
        <v>82431</v>
      </c>
      <c r="L406" t="s">
        <v>30</v>
      </c>
      <c r="M406" s="1" t="d">
        <v>2017-04-17</v>
      </c>
      <c r="N406">
        <v>4</v>
      </c>
      <c r="O406">
        <v>17</v>
      </c>
      <c r="P406">
        <v>2017</v>
      </c>
      <c r="R406" t="s">
        <v>26</v>
      </c>
      <c r="S406" t="s">
        <v>31</v>
      </c>
    </row>
    <row r="407" spans="1:19" x14ac:dyDescent="0.25">
      <c r="A407" t="s">
        <v>338</v>
      </c>
      <c r="B407" t="s">
        <v>23970</v>
      </c>
      <c r="C407" t="s">
        <v>23971</v>
      </c>
      <c r="E407" t="s">
        <v>192</v>
      </c>
      <c r="F407" t="s">
        <v>1514</v>
      </c>
      <c r="G407">
        <v>26260</v>
      </c>
      <c r="H407">
        <v>39.108007999999998</v>
      </c>
      <c r="I407">
        <v>-79.497063999999995</v>
      </c>
      <c r="J407" s="1" t="d">
        <v>2019-01-10</v>
      </c>
      <c r="K407">
        <v>82433</v>
      </c>
      <c r="L407" t="s">
        <v>30</v>
      </c>
      <c r="M407" s="1" t="d">
        <v>2017-04-01</v>
      </c>
      <c r="N407">
        <v>4</v>
      </c>
      <c r="O407">
        <v>1</v>
      </c>
      <c r="P407">
        <v>2017</v>
      </c>
      <c r="R407" t="s">
        <v>26</v>
      </c>
      <c r="S407" t="s">
        <v>31</v>
      </c>
    </row>
    <row r="408" spans="1:19" x14ac:dyDescent="0.25">
      <c r="A408" t="s">
        <v>312</v>
      </c>
      <c r="B408" t="s">
        <v>23972</v>
      </c>
      <c r="C408" t="s">
        <v>23973</v>
      </c>
      <c r="E408" t="s">
        <v>23974</v>
      </c>
      <c r="F408" t="s">
        <v>327</v>
      </c>
      <c r="G408">
        <v>52101</v>
      </c>
      <c r="H408">
        <v>43.307544</v>
      </c>
      <c r="I408">
        <v>-91.797279000000003</v>
      </c>
      <c r="J408" s="1" t="d">
        <v>2018-04-03</v>
      </c>
      <c r="K408">
        <v>82434</v>
      </c>
      <c r="L408" t="s">
        <v>23975</v>
      </c>
      <c r="M408" s="1" t="d">
        <v>2017-04-15</v>
      </c>
      <c r="N408">
        <v>4</v>
      </c>
      <c r="O408">
        <v>15</v>
      </c>
      <c r="P408">
        <v>2017</v>
      </c>
      <c r="R408" t="s">
        <v>26</v>
      </c>
      <c r="S408" t="s">
        <v>31</v>
      </c>
    </row>
    <row r="409" spans="1:19" x14ac:dyDescent="0.25">
      <c r="A409" t="s">
        <v>338</v>
      </c>
      <c r="B409" t="s">
        <v>23976</v>
      </c>
      <c r="C409" t="s">
        <v>23977</v>
      </c>
      <c r="D409" t="s">
        <v>23978</v>
      </c>
      <c r="E409" t="s">
        <v>23979</v>
      </c>
      <c r="F409" t="s">
        <v>1120</v>
      </c>
      <c r="G409">
        <v>5488</v>
      </c>
      <c r="H409">
        <v>44.920763999999998</v>
      </c>
      <c r="I409">
        <v>-73.113051999999996</v>
      </c>
      <c r="J409" s="1" t="d">
        <v>2018-12-11</v>
      </c>
      <c r="K409">
        <v>82435</v>
      </c>
      <c r="L409" t="s">
        <v>30</v>
      </c>
      <c r="M409" s="1" t="d">
        <v>2017-04-01</v>
      </c>
      <c r="N409">
        <v>4</v>
      </c>
      <c r="O409">
        <v>1</v>
      </c>
      <c r="P409">
        <v>2017</v>
      </c>
      <c r="R409" t="s">
        <v>26</v>
      </c>
      <c r="S409" t="s">
        <v>31</v>
      </c>
    </row>
    <row r="410" spans="1:19" x14ac:dyDescent="0.25">
      <c r="A410" t="s">
        <v>338</v>
      </c>
      <c r="B410" t="s">
        <v>23980</v>
      </c>
      <c r="C410" t="s">
        <v>23981</v>
      </c>
      <c r="D410" t="s">
        <v>23982</v>
      </c>
      <c r="E410" t="s">
        <v>2159</v>
      </c>
      <c r="F410" t="s">
        <v>513</v>
      </c>
      <c r="G410">
        <v>54449</v>
      </c>
      <c r="H410">
        <v>44.694384999999997</v>
      </c>
      <c r="I410">
        <v>-90.154185999999996</v>
      </c>
      <c r="J410" s="1" t="d">
        <v>2018-11-08</v>
      </c>
      <c r="K410">
        <v>82436</v>
      </c>
      <c r="L410" t="s">
        <v>30</v>
      </c>
      <c r="M410" s="1" t="d">
        <v>2017-03-01</v>
      </c>
      <c r="N410">
        <v>3</v>
      </c>
      <c r="O410">
        <v>1</v>
      </c>
      <c r="P410">
        <v>2017</v>
      </c>
      <c r="R410" t="s">
        <v>26</v>
      </c>
      <c r="S410" t="s">
        <v>31</v>
      </c>
    </row>
    <row r="411" spans="1:19" x14ac:dyDescent="0.25">
      <c r="A411" t="s">
        <v>338</v>
      </c>
      <c r="B411" t="s">
        <v>23983</v>
      </c>
      <c r="C411" t="s">
        <v>23984</v>
      </c>
      <c r="D411" t="s">
        <v>23985</v>
      </c>
      <c r="E411" t="s">
        <v>3403</v>
      </c>
      <c r="F411" t="s">
        <v>513</v>
      </c>
      <c r="G411">
        <v>53223</v>
      </c>
      <c r="H411">
        <v>43.030416000000002</v>
      </c>
      <c r="I411">
        <v>-87.934821999999997</v>
      </c>
      <c r="J411" s="1" t="d">
        <v>2018-11-08</v>
      </c>
      <c r="K411">
        <v>82437</v>
      </c>
      <c r="L411" t="s">
        <v>30</v>
      </c>
      <c r="M411" s="1" t="d">
        <v>2017-04-01</v>
      </c>
      <c r="N411">
        <v>4</v>
      </c>
      <c r="O411">
        <v>1</v>
      </c>
      <c r="P411">
        <v>2017</v>
      </c>
      <c r="R411" t="s">
        <v>26</v>
      </c>
      <c r="S411" t="s">
        <v>31</v>
      </c>
    </row>
    <row r="412" spans="1:19" x14ac:dyDescent="0.25">
      <c r="A412" t="s">
        <v>338</v>
      </c>
      <c r="B412" t="s">
        <v>5019</v>
      </c>
      <c r="C412" t="s">
        <v>23986</v>
      </c>
      <c r="E412" t="s">
        <v>190</v>
      </c>
      <c r="F412" t="s">
        <v>170</v>
      </c>
      <c r="G412">
        <v>95403</v>
      </c>
      <c r="H412">
        <v>38.469627000000003</v>
      </c>
      <c r="I412">
        <v>-122.727553</v>
      </c>
      <c r="J412" s="1" t="d">
        <v>2018-09-10</v>
      </c>
      <c r="K412">
        <v>82440</v>
      </c>
      <c r="L412" t="s">
        <v>30</v>
      </c>
      <c r="M412" s="1" t="d">
        <v>2017-01-01</v>
      </c>
      <c r="N412">
        <v>1</v>
      </c>
      <c r="O412">
        <v>1</v>
      </c>
      <c r="P412">
        <v>2017</v>
      </c>
      <c r="R412" t="s">
        <v>26</v>
      </c>
      <c r="S412" t="s">
        <v>27</v>
      </c>
    </row>
    <row r="413" spans="1:19" x14ac:dyDescent="0.25">
      <c r="A413" t="s">
        <v>312</v>
      </c>
      <c r="B413" t="s">
        <v>18798</v>
      </c>
      <c r="C413" t="s">
        <v>23987</v>
      </c>
      <c r="E413" t="s">
        <v>298</v>
      </c>
      <c r="F413" t="s">
        <v>170</v>
      </c>
      <c r="G413">
        <v>92801</v>
      </c>
      <c r="H413">
        <v>33.847169999999998</v>
      </c>
      <c r="I413">
        <v>-117.975753</v>
      </c>
      <c r="J413" s="1" t="d">
        <v>2019-03-07</v>
      </c>
      <c r="K413">
        <v>82452</v>
      </c>
      <c r="L413" t="s">
        <v>71</v>
      </c>
      <c r="M413" s="1" t="d">
        <v>2017-11-15</v>
      </c>
      <c r="N413">
        <v>11</v>
      </c>
      <c r="O413">
        <v>15</v>
      </c>
      <c r="P413">
        <v>2017</v>
      </c>
      <c r="R413" t="s">
        <v>26</v>
      </c>
      <c r="S413" t="s">
        <v>31</v>
      </c>
    </row>
    <row r="414" spans="1:19" x14ac:dyDescent="0.25">
      <c r="A414" t="s">
        <v>312</v>
      </c>
      <c r="B414" t="s">
        <v>4387</v>
      </c>
      <c r="C414" t="s">
        <v>23988</v>
      </c>
      <c r="E414" t="s">
        <v>220</v>
      </c>
      <c r="F414" t="s">
        <v>170</v>
      </c>
      <c r="G414">
        <v>92121</v>
      </c>
      <c r="H414">
        <v>32.878098000000001</v>
      </c>
      <c r="I414">
        <v>-117.17195599999999</v>
      </c>
      <c r="J414" s="1" t="d">
        <v>2019-03-07</v>
      </c>
      <c r="K414">
        <v>82453</v>
      </c>
      <c r="L414" t="s">
        <v>71</v>
      </c>
      <c r="M414" s="1" t="d">
        <v>2017-11-15</v>
      </c>
      <c r="N414">
        <v>11</v>
      </c>
      <c r="O414">
        <v>15</v>
      </c>
      <c r="P414">
        <v>2017</v>
      </c>
      <c r="R414" t="s">
        <v>26</v>
      </c>
      <c r="S414" t="s">
        <v>31</v>
      </c>
    </row>
    <row r="415" spans="1:19" x14ac:dyDescent="0.25">
      <c r="A415" t="s">
        <v>338</v>
      </c>
      <c r="B415" t="s">
        <v>23989</v>
      </c>
      <c r="C415" t="s">
        <v>23990</v>
      </c>
      <c r="D415" t="s">
        <v>23991</v>
      </c>
      <c r="E415" t="s">
        <v>150</v>
      </c>
      <c r="F415" t="s">
        <v>143</v>
      </c>
      <c r="G415">
        <v>74103</v>
      </c>
      <c r="H415">
        <v>36.153840000000002</v>
      </c>
      <c r="I415">
        <v>-95.993568999999994</v>
      </c>
      <c r="J415" s="1" t="d">
        <v>2018-11-08</v>
      </c>
      <c r="K415">
        <v>82454</v>
      </c>
      <c r="L415" t="s">
        <v>30</v>
      </c>
      <c r="M415" s="1" t="d">
        <v>2017-04-01</v>
      </c>
      <c r="N415">
        <v>4</v>
      </c>
      <c r="O415">
        <v>1</v>
      </c>
      <c r="P415">
        <v>2017</v>
      </c>
      <c r="R415" t="s">
        <v>26</v>
      </c>
      <c r="S415" t="s">
        <v>31</v>
      </c>
    </row>
    <row r="416" spans="1:19" x14ac:dyDescent="0.25">
      <c r="A416" t="s">
        <v>338</v>
      </c>
      <c r="B416" t="s">
        <v>23992</v>
      </c>
      <c r="C416" t="s">
        <v>23993</v>
      </c>
      <c r="E416" t="s">
        <v>8816</v>
      </c>
      <c r="F416" t="s">
        <v>170</v>
      </c>
      <c r="G416">
        <v>94506</v>
      </c>
      <c r="H416">
        <v>37.783830999999999</v>
      </c>
      <c r="I416">
        <v>-121.967591</v>
      </c>
      <c r="J416" s="1" t="d">
        <v>2018-06-05</v>
      </c>
      <c r="K416">
        <v>82456</v>
      </c>
      <c r="L416" t="s">
        <v>23994</v>
      </c>
      <c r="M416" s="1" t="d">
        <v>2017-04-27</v>
      </c>
      <c r="N416">
        <v>4</v>
      </c>
      <c r="O416">
        <v>27</v>
      </c>
      <c r="P416">
        <v>2017</v>
      </c>
      <c r="R416" t="s">
        <v>26</v>
      </c>
      <c r="S416" t="s">
        <v>31</v>
      </c>
    </row>
    <row r="417" spans="1:19" x14ac:dyDescent="0.25">
      <c r="A417" t="s">
        <v>312</v>
      </c>
      <c r="B417" t="s">
        <v>13891</v>
      </c>
      <c r="C417" t="s">
        <v>23997</v>
      </c>
      <c r="E417" t="s">
        <v>15542</v>
      </c>
      <c r="F417" t="s">
        <v>170</v>
      </c>
      <c r="G417">
        <v>92243</v>
      </c>
      <c r="H417">
        <v>32.778739999999999</v>
      </c>
      <c r="I417">
        <v>-115.552727</v>
      </c>
      <c r="J417" s="1" t="d">
        <v>2019-03-07</v>
      </c>
      <c r="K417">
        <v>82459</v>
      </c>
      <c r="L417" t="s">
        <v>71</v>
      </c>
      <c r="M417" s="1" t="d">
        <v>2017-04-27</v>
      </c>
      <c r="N417">
        <v>4</v>
      </c>
      <c r="O417">
        <v>27</v>
      </c>
      <c r="P417">
        <v>2017</v>
      </c>
      <c r="R417" t="s">
        <v>26</v>
      </c>
      <c r="S417" t="s">
        <v>31</v>
      </c>
    </row>
    <row r="418" spans="1:19" x14ac:dyDescent="0.25">
      <c r="A418" t="s">
        <v>338</v>
      </c>
      <c r="B418" t="s">
        <v>21360</v>
      </c>
      <c r="C418" t="s">
        <v>21361</v>
      </c>
      <c r="D418" t="s">
        <v>21362</v>
      </c>
      <c r="E418" t="s">
        <v>213</v>
      </c>
      <c r="F418" t="s">
        <v>170</v>
      </c>
      <c r="G418">
        <v>91911</v>
      </c>
      <c r="H418">
        <v>32.593786000000001</v>
      </c>
      <c r="I418">
        <v>-117.03054400000001</v>
      </c>
      <c r="J418" s="1" t="d">
        <v>2019-02-06</v>
      </c>
      <c r="K418">
        <v>82460</v>
      </c>
      <c r="L418" t="s">
        <v>103</v>
      </c>
      <c r="M418" s="1" t="d">
        <v>2017-04-28</v>
      </c>
      <c r="N418">
        <v>4</v>
      </c>
      <c r="O418">
        <v>28</v>
      </c>
      <c r="P418">
        <v>2017</v>
      </c>
      <c r="R418" t="s">
        <v>26</v>
      </c>
      <c r="S418" t="s">
        <v>31</v>
      </c>
    </row>
    <row r="419" spans="1:19" x14ac:dyDescent="0.25">
      <c r="A419" t="s">
        <v>338</v>
      </c>
      <c r="B419" t="s">
        <v>24003</v>
      </c>
      <c r="C419" t="s">
        <v>24004</v>
      </c>
      <c r="E419" t="s">
        <v>24005</v>
      </c>
      <c r="F419" t="s">
        <v>42</v>
      </c>
      <c r="G419">
        <v>2639</v>
      </c>
      <c r="H419">
        <v>41.655971999999998</v>
      </c>
      <c r="I419">
        <v>-70.119367999999994</v>
      </c>
      <c r="J419" s="1" t="d">
        <v>2018-10-04</v>
      </c>
      <c r="K419">
        <v>82463</v>
      </c>
      <c r="L419" t="s">
        <v>30</v>
      </c>
      <c r="M419" s="1" t="d">
        <v>2017-02-01</v>
      </c>
      <c r="N419">
        <v>2</v>
      </c>
      <c r="O419">
        <v>1</v>
      </c>
      <c r="P419">
        <v>2017</v>
      </c>
      <c r="R419" t="s">
        <v>26</v>
      </c>
      <c r="S419" t="s">
        <v>31</v>
      </c>
    </row>
    <row r="420" spans="1:19" x14ac:dyDescent="0.25">
      <c r="A420" t="s">
        <v>312</v>
      </c>
      <c r="B420" t="s">
        <v>24025</v>
      </c>
      <c r="C420" t="s">
        <v>24026</v>
      </c>
      <c r="E420" t="s">
        <v>663</v>
      </c>
      <c r="F420" t="s">
        <v>29</v>
      </c>
      <c r="G420">
        <v>30067</v>
      </c>
      <c r="H420">
        <v>33.921807000000001</v>
      </c>
      <c r="I420">
        <v>-84.481151999999994</v>
      </c>
      <c r="J420" s="1" t="d">
        <v>2018-10-04</v>
      </c>
      <c r="K420">
        <v>82509</v>
      </c>
      <c r="L420" t="s">
        <v>30</v>
      </c>
      <c r="M420" s="1" t="d">
        <v>2017-05-15</v>
      </c>
      <c r="N420">
        <v>5</v>
      </c>
      <c r="O420">
        <v>15</v>
      </c>
      <c r="P420">
        <v>2017</v>
      </c>
      <c r="R420" t="s">
        <v>26</v>
      </c>
      <c r="S420" t="s">
        <v>31</v>
      </c>
    </row>
    <row r="421" spans="1:19" x14ac:dyDescent="0.25">
      <c r="A421" t="s">
        <v>338</v>
      </c>
      <c r="B421" t="s">
        <v>24027</v>
      </c>
      <c r="C421" t="s">
        <v>24028</v>
      </c>
      <c r="D421" t="s">
        <v>24029</v>
      </c>
      <c r="E421" t="s">
        <v>24030</v>
      </c>
      <c r="F421" t="s">
        <v>48</v>
      </c>
      <c r="G421">
        <v>14043</v>
      </c>
      <c r="H421">
        <v>42.889011000000004</v>
      </c>
      <c r="I421">
        <v>-78.718568000000005</v>
      </c>
      <c r="J421" s="1" t="d">
        <v>2018-06-05</v>
      </c>
      <c r="K421">
        <v>82545</v>
      </c>
      <c r="L421" t="s">
        <v>30</v>
      </c>
      <c r="M421" s="1" t="d">
        <v>2017-04-21</v>
      </c>
      <c r="N421">
        <v>4</v>
      </c>
      <c r="O421">
        <v>21</v>
      </c>
      <c r="P421">
        <v>2017</v>
      </c>
      <c r="R421" t="s">
        <v>26</v>
      </c>
      <c r="S421" t="s">
        <v>31</v>
      </c>
    </row>
    <row r="422" spans="1:19" x14ac:dyDescent="0.25">
      <c r="A422" t="s">
        <v>338</v>
      </c>
      <c r="B422" t="s">
        <v>24031</v>
      </c>
      <c r="C422" t="s">
        <v>24032</v>
      </c>
      <c r="E422" t="s">
        <v>4191</v>
      </c>
      <c r="F422" t="s">
        <v>1514</v>
      </c>
      <c r="G422">
        <v>26447</v>
      </c>
      <c r="H422">
        <v>38.949497000000001</v>
      </c>
      <c r="I422">
        <v>-80.493555999999998</v>
      </c>
      <c r="J422" s="1" t="d">
        <v>2018-11-08</v>
      </c>
      <c r="K422">
        <v>82558</v>
      </c>
      <c r="L422" t="s">
        <v>30</v>
      </c>
      <c r="M422" s="1" t="d">
        <v>2017-05-01</v>
      </c>
      <c r="N422">
        <v>5</v>
      </c>
      <c r="O422">
        <v>1</v>
      </c>
      <c r="P422">
        <v>2017</v>
      </c>
      <c r="R422" t="s">
        <v>26</v>
      </c>
      <c r="S422" t="s">
        <v>31</v>
      </c>
    </row>
    <row r="423" spans="1:19" x14ac:dyDescent="0.25">
      <c r="A423" t="s">
        <v>338</v>
      </c>
      <c r="B423" t="s">
        <v>24033</v>
      </c>
      <c r="C423" t="s">
        <v>24034</v>
      </c>
      <c r="E423" t="s">
        <v>695</v>
      </c>
      <c r="F423" t="s">
        <v>327</v>
      </c>
      <c r="G423">
        <v>50311</v>
      </c>
      <c r="H423">
        <v>41.601928000000001</v>
      </c>
      <c r="I423">
        <v>-93.656232000000003</v>
      </c>
      <c r="J423" s="1" t="d">
        <v>2018-12-11</v>
      </c>
      <c r="K423">
        <v>82559</v>
      </c>
      <c r="L423" t="s">
        <v>30</v>
      </c>
      <c r="M423" s="1" t="d">
        <v>2017-05-01</v>
      </c>
      <c r="N423">
        <v>5</v>
      </c>
      <c r="O423">
        <v>1</v>
      </c>
      <c r="P423">
        <v>2017</v>
      </c>
      <c r="R423" t="s">
        <v>26</v>
      </c>
      <c r="S423" t="s">
        <v>31</v>
      </c>
    </row>
    <row r="424" spans="1:19" x14ac:dyDescent="0.25">
      <c r="A424" t="s">
        <v>338</v>
      </c>
      <c r="B424" t="s">
        <v>24038</v>
      </c>
      <c r="C424" t="s">
        <v>24039</v>
      </c>
      <c r="E424" t="s">
        <v>36</v>
      </c>
      <c r="F424" t="s">
        <v>37</v>
      </c>
      <c r="G424">
        <v>77007</v>
      </c>
      <c r="H424">
        <v>29.778220000000001</v>
      </c>
      <c r="I424">
        <v>-95.408195000000006</v>
      </c>
      <c r="J424" s="1" t="d">
        <v>2018-08-07</v>
      </c>
      <c r="K424">
        <v>82563</v>
      </c>
      <c r="L424" t="s">
        <v>30</v>
      </c>
      <c r="M424" s="1" t="d">
        <v>2017-05-01</v>
      </c>
      <c r="N424">
        <v>5</v>
      </c>
      <c r="O424">
        <v>1</v>
      </c>
      <c r="P424">
        <v>2017</v>
      </c>
      <c r="R424" t="s">
        <v>26</v>
      </c>
      <c r="S424" t="s">
        <v>31</v>
      </c>
    </row>
    <row r="425" spans="1:19" x14ac:dyDescent="0.25">
      <c r="A425" t="s">
        <v>338</v>
      </c>
      <c r="B425" t="s">
        <v>8241</v>
      </c>
      <c r="C425" t="s">
        <v>24040</v>
      </c>
      <c r="E425" t="s">
        <v>1992</v>
      </c>
      <c r="F425" t="s">
        <v>119</v>
      </c>
      <c r="G425">
        <v>55112</v>
      </c>
      <c r="H425">
        <v>45.050279000000003</v>
      </c>
      <c r="I425">
        <v>-93.147246999999993</v>
      </c>
      <c r="J425" s="1" t="d">
        <v>2019-03-07</v>
      </c>
      <c r="K425">
        <v>82590</v>
      </c>
      <c r="L425" t="s">
        <v>71</v>
      </c>
      <c r="M425" s="1" t="d">
        <v>2017-03-01</v>
      </c>
      <c r="N425">
        <v>3</v>
      </c>
      <c r="O425">
        <v>1</v>
      </c>
      <c r="P425">
        <v>2017</v>
      </c>
      <c r="R425" t="s">
        <v>26</v>
      </c>
      <c r="S425" t="s">
        <v>31</v>
      </c>
    </row>
    <row r="426" spans="1:19" x14ac:dyDescent="0.25">
      <c r="A426" t="s">
        <v>338</v>
      </c>
      <c r="B426" t="s">
        <v>24045</v>
      </c>
      <c r="C426" t="s">
        <v>24046</v>
      </c>
      <c r="E426" t="s">
        <v>17260</v>
      </c>
      <c r="F426" t="s">
        <v>37</v>
      </c>
      <c r="G426">
        <v>78620</v>
      </c>
      <c r="H426">
        <v>30.2413621</v>
      </c>
      <c r="I426">
        <v>-98.122933700000004</v>
      </c>
      <c r="J426" s="1" t="d">
        <v>2018-08-07</v>
      </c>
      <c r="K426">
        <v>82592</v>
      </c>
      <c r="L426" t="s">
        <v>30</v>
      </c>
      <c r="M426" s="1" t="d">
        <v>2017-05-01</v>
      </c>
      <c r="N426">
        <v>5</v>
      </c>
      <c r="O426">
        <v>1</v>
      </c>
      <c r="P426">
        <v>2017</v>
      </c>
      <c r="R426" t="s">
        <v>26</v>
      </c>
      <c r="S426" t="s">
        <v>31</v>
      </c>
    </row>
    <row r="427" spans="1:19" x14ac:dyDescent="0.25">
      <c r="A427" t="s">
        <v>338</v>
      </c>
      <c r="B427" t="s">
        <v>24047</v>
      </c>
      <c r="C427" t="s">
        <v>24048</v>
      </c>
      <c r="E427" t="s">
        <v>11115</v>
      </c>
      <c r="F427" t="s">
        <v>55</v>
      </c>
      <c r="G427">
        <v>98801</v>
      </c>
      <c r="H427">
        <v>47.463408999999999</v>
      </c>
      <c r="I427">
        <v>-120.331529</v>
      </c>
      <c r="J427" s="1" t="d">
        <v>2018-06-05</v>
      </c>
      <c r="K427">
        <v>82593</v>
      </c>
      <c r="L427" t="s">
        <v>30</v>
      </c>
      <c r="M427" s="1" t="d">
        <v>2017-05-15</v>
      </c>
      <c r="N427">
        <v>5</v>
      </c>
      <c r="O427">
        <v>15</v>
      </c>
      <c r="P427">
        <v>2017</v>
      </c>
      <c r="R427" t="s">
        <v>26</v>
      </c>
      <c r="S427" t="s">
        <v>31</v>
      </c>
    </row>
    <row r="428" spans="1:19" x14ac:dyDescent="0.25">
      <c r="A428" t="s">
        <v>338</v>
      </c>
      <c r="B428" t="s">
        <v>24049</v>
      </c>
      <c r="C428" t="s">
        <v>24050</v>
      </c>
      <c r="E428" t="s">
        <v>11115</v>
      </c>
      <c r="F428" t="s">
        <v>55</v>
      </c>
      <c r="G428">
        <v>98801</v>
      </c>
      <c r="H428">
        <v>47.531818999999999</v>
      </c>
      <c r="I428">
        <v>-120.300871</v>
      </c>
      <c r="J428" s="1" t="d">
        <v>2018-06-05</v>
      </c>
      <c r="K428">
        <v>82594</v>
      </c>
      <c r="L428" t="s">
        <v>30</v>
      </c>
      <c r="M428" s="1" t="d">
        <v>2017-05-15</v>
      </c>
      <c r="N428">
        <v>5</v>
      </c>
      <c r="O428">
        <v>15</v>
      </c>
      <c r="P428">
        <v>2017</v>
      </c>
      <c r="R428" t="s">
        <v>26</v>
      </c>
      <c r="S428" t="s">
        <v>31</v>
      </c>
    </row>
    <row r="429" spans="1:19" x14ac:dyDescent="0.25">
      <c r="A429" t="s">
        <v>338</v>
      </c>
      <c r="B429" t="s">
        <v>24051</v>
      </c>
      <c r="C429" t="s">
        <v>24052</v>
      </c>
      <c r="E429" t="s">
        <v>3306</v>
      </c>
      <c r="F429" t="s">
        <v>264</v>
      </c>
      <c r="G429">
        <v>89509</v>
      </c>
      <c r="H429">
        <v>39.518563999999998</v>
      </c>
      <c r="I429">
        <v>-119.810276</v>
      </c>
      <c r="J429" s="1" t="d">
        <v>2018-09-10</v>
      </c>
      <c r="K429">
        <v>82640</v>
      </c>
      <c r="L429" t="s">
        <v>30</v>
      </c>
      <c r="M429" s="1" t="d">
        <v>2017-05-12</v>
      </c>
      <c r="N429">
        <v>5</v>
      </c>
      <c r="O429">
        <v>12</v>
      </c>
      <c r="P429">
        <v>2017</v>
      </c>
      <c r="R429" t="s">
        <v>26</v>
      </c>
      <c r="S429" t="s">
        <v>31</v>
      </c>
    </row>
    <row r="430" spans="1:19" x14ac:dyDescent="0.25">
      <c r="A430" t="s">
        <v>338</v>
      </c>
      <c r="B430" t="s">
        <v>24053</v>
      </c>
      <c r="C430" t="s">
        <v>24054</v>
      </c>
      <c r="E430" t="s">
        <v>6542</v>
      </c>
      <c r="F430" t="s">
        <v>1120</v>
      </c>
      <c r="G430">
        <v>5495</v>
      </c>
      <c r="H430">
        <v>44.440460000000002</v>
      </c>
      <c r="I430">
        <v>-73.113792000000004</v>
      </c>
      <c r="J430" s="1" t="d">
        <v>2018-12-11</v>
      </c>
      <c r="K430">
        <v>82641</v>
      </c>
      <c r="L430" t="s">
        <v>30</v>
      </c>
      <c r="M430" s="1" t="d">
        <v>2017-05-01</v>
      </c>
      <c r="N430">
        <v>5</v>
      </c>
      <c r="O430">
        <v>1</v>
      </c>
      <c r="P430">
        <v>2017</v>
      </c>
      <c r="R430" t="s">
        <v>26</v>
      </c>
      <c r="S430" t="s">
        <v>31</v>
      </c>
    </row>
    <row r="431" spans="1:19" x14ac:dyDescent="0.25">
      <c r="A431" t="s">
        <v>312</v>
      </c>
      <c r="B431" t="s">
        <v>24055</v>
      </c>
      <c r="C431" t="s">
        <v>24056</v>
      </c>
      <c r="E431" t="s">
        <v>24057</v>
      </c>
      <c r="F431" t="s">
        <v>373</v>
      </c>
      <c r="G431">
        <v>60177</v>
      </c>
      <c r="H431">
        <v>42.003746999999997</v>
      </c>
      <c r="I431">
        <v>-88.297085999999993</v>
      </c>
      <c r="J431" s="1" t="d">
        <v>2018-11-08</v>
      </c>
      <c r="K431">
        <v>82645</v>
      </c>
      <c r="L431" t="s">
        <v>30</v>
      </c>
      <c r="M431" s="1" t="d">
        <v>2017-05-15</v>
      </c>
      <c r="N431">
        <v>5</v>
      </c>
      <c r="O431">
        <v>15</v>
      </c>
      <c r="P431">
        <v>2017</v>
      </c>
      <c r="R431" t="s">
        <v>26</v>
      </c>
      <c r="S431" t="s">
        <v>31</v>
      </c>
    </row>
    <row r="432" spans="1:19" x14ac:dyDescent="0.25">
      <c r="A432" t="s">
        <v>338</v>
      </c>
      <c r="B432" t="s">
        <v>24063</v>
      </c>
      <c r="C432" t="s">
        <v>24064</v>
      </c>
      <c r="E432" t="s">
        <v>8269</v>
      </c>
      <c r="F432" t="s">
        <v>67</v>
      </c>
      <c r="G432">
        <v>6268</v>
      </c>
      <c r="H432">
        <v>41.804196500000003</v>
      </c>
      <c r="I432">
        <v>-72.244221800000005</v>
      </c>
      <c r="J432" s="1" t="d">
        <v>2018-05-03</v>
      </c>
      <c r="K432">
        <v>82670</v>
      </c>
      <c r="L432" t="s">
        <v>30</v>
      </c>
      <c r="M432" s="1" t="d">
        <v>2017-05-01</v>
      </c>
      <c r="N432">
        <v>5</v>
      </c>
      <c r="O432">
        <v>1</v>
      </c>
      <c r="P432">
        <v>2017</v>
      </c>
      <c r="R432" t="s">
        <v>26</v>
      </c>
      <c r="S432" t="s">
        <v>31</v>
      </c>
    </row>
    <row r="433" spans="1:19" x14ac:dyDescent="0.25">
      <c r="A433" t="s">
        <v>19</v>
      </c>
      <c r="B433" t="s">
        <v>24065</v>
      </c>
      <c r="C433" t="s">
        <v>24066</v>
      </c>
      <c r="E433" t="s">
        <v>485</v>
      </c>
      <c r="F433" t="s">
        <v>170</v>
      </c>
      <c r="G433">
        <v>93654</v>
      </c>
      <c r="H433">
        <v>36.582318000000001</v>
      </c>
      <c r="I433">
        <v>-119.42153999999999</v>
      </c>
      <c r="J433" s="1" t="d">
        <v>2018-06-05</v>
      </c>
      <c r="K433">
        <v>82690</v>
      </c>
      <c r="L433" t="s">
        <v>30</v>
      </c>
      <c r="M433" s="1" t="d">
        <v>2017-04-11</v>
      </c>
      <c r="N433">
        <v>4</v>
      </c>
      <c r="O433">
        <v>11</v>
      </c>
      <c r="P433">
        <v>2017</v>
      </c>
      <c r="Q433" t="s">
        <v>35</v>
      </c>
      <c r="R433" t="s">
        <v>26</v>
      </c>
      <c r="S433" t="s">
        <v>31</v>
      </c>
    </row>
    <row r="434" spans="1:19" x14ac:dyDescent="0.25">
      <c r="A434" t="s">
        <v>338</v>
      </c>
      <c r="B434" t="s">
        <v>24067</v>
      </c>
      <c r="C434" t="s">
        <v>24068</v>
      </c>
      <c r="E434" t="s">
        <v>15428</v>
      </c>
      <c r="F434" t="s">
        <v>170</v>
      </c>
      <c r="G434">
        <v>95008</v>
      </c>
      <c r="H434">
        <v>37.262754999999999</v>
      </c>
      <c r="I434">
        <v>-121.956546</v>
      </c>
      <c r="J434" s="1" t="d">
        <v>2018-04-03</v>
      </c>
      <c r="K434">
        <v>82709</v>
      </c>
      <c r="L434" t="s">
        <v>30</v>
      </c>
      <c r="M434" s="1" t="d">
        <v>2017-02-17</v>
      </c>
      <c r="N434">
        <v>2</v>
      </c>
      <c r="O434">
        <v>17</v>
      </c>
      <c r="P434">
        <v>2017</v>
      </c>
      <c r="R434" t="s">
        <v>26</v>
      </c>
      <c r="S434" t="s">
        <v>31</v>
      </c>
    </row>
    <row r="435" spans="1:19" x14ac:dyDescent="0.25">
      <c r="A435" t="s">
        <v>338</v>
      </c>
      <c r="B435" t="s">
        <v>24069</v>
      </c>
      <c r="C435" t="s">
        <v>24070</v>
      </c>
      <c r="E435" t="s">
        <v>24071</v>
      </c>
      <c r="F435" t="s">
        <v>1120</v>
      </c>
      <c r="G435">
        <v>5656</v>
      </c>
      <c r="H435">
        <v>44.635896000000002</v>
      </c>
      <c r="I435">
        <v>-72.684579999999997</v>
      </c>
      <c r="J435" s="1" t="d">
        <v>2018-12-11</v>
      </c>
      <c r="K435">
        <v>82714</v>
      </c>
      <c r="L435" t="s">
        <v>30</v>
      </c>
      <c r="M435" s="1" t="d">
        <v>2017-05-01</v>
      </c>
      <c r="N435">
        <v>5</v>
      </c>
      <c r="O435">
        <v>1</v>
      </c>
      <c r="P435">
        <v>2017</v>
      </c>
      <c r="R435" t="s">
        <v>26</v>
      </c>
      <c r="S435" t="s">
        <v>31</v>
      </c>
    </row>
    <row r="436" spans="1:19" x14ac:dyDescent="0.25">
      <c r="A436" t="s">
        <v>338</v>
      </c>
      <c r="B436" t="s">
        <v>24075</v>
      </c>
      <c r="C436" t="s">
        <v>24076</v>
      </c>
      <c r="D436" t="s">
        <v>24077</v>
      </c>
      <c r="E436" t="s">
        <v>3909</v>
      </c>
      <c r="F436" t="s">
        <v>1514</v>
      </c>
      <c r="G436">
        <v>26104</v>
      </c>
      <c r="H436">
        <v>39.321368999999997</v>
      </c>
      <c r="I436">
        <v>-81.454564000000005</v>
      </c>
      <c r="J436" s="1" t="d">
        <v>2018-12-11</v>
      </c>
      <c r="K436">
        <v>82770</v>
      </c>
      <c r="L436" t="s">
        <v>30</v>
      </c>
      <c r="M436" s="1" t="d">
        <v>2017-05-01</v>
      </c>
      <c r="N436">
        <v>5</v>
      </c>
      <c r="O436">
        <v>1</v>
      </c>
      <c r="P436">
        <v>2017</v>
      </c>
      <c r="R436" t="s">
        <v>26</v>
      </c>
      <c r="S436" t="s">
        <v>31</v>
      </c>
    </row>
    <row r="437" spans="1:19" x14ac:dyDescent="0.25">
      <c r="A437" t="s">
        <v>338</v>
      </c>
      <c r="B437" t="s">
        <v>24078</v>
      </c>
      <c r="C437" t="s">
        <v>24079</v>
      </c>
      <c r="E437" t="s">
        <v>15649</v>
      </c>
      <c r="F437" t="s">
        <v>129</v>
      </c>
      <c r="G437">
        <v>81401</v>
      </c>
      <c r="H437">
        <v>38.480552000000003</v>
      </c>
      <c r="I437">
        <v>-107.868718</v>
      </c>
      <c r="J437" s="1" t="d">
        <v>2018-11-08</v>
      </c>
      <c r="K437">
        <v>82771</v>
      </c>
      <c r="L437" t="s">
        <v>30</v>
      </c>
      <c r="M437" s="1" t="d">
        <v>2017-05-17</v>
      </c>
      <c r="N437">
        <v>5</v>
      </c>
      <c r="O437">
        <v>17</v>
      </c>
      <c r="P437">
        <v>2017</v>
      </c>
      <c r="R437" t="s">
        <v>26</v>
      </c>
      <c r="S437" t="s">
        <v>31</v>
      </c>
    </row>
    <row r="438" spans="1:19" x14ac:dyDescent="0.25">
      <c r="A438" t="s">
        <v>338</v>
      </c>
      <c r="B438" t="s">
        <v>24080</v>
      </c>
      <c r="C438" t="s">
        <v>24081</v>
      </c>
      <c r="E438" t="s">
        <v>80</v>
      </c>
      <c r="F438" t="s">
        <v>10</v>
      </c>
      <c r="G438">
        <v>83706</v>
      </c>
      <c r="H438">
        <v>43.574334999999998</v>
      </c>
      <c r="I438">
        <v>-116.156791</v>
      </c>
      <c r="J438" s="1" t="d">
        <v>2019-03-07</v>
      </c>
      <c r="K438">
        <v>82772</v>
      </c>
      <c r="L438" t="s">
        <v>71</v>
      </c>
      <c r="M438" s="1" t="d">
        <v>2017-05-01</v>
      </c>
      <c r="N438">
        <v>5</v>
      </c>
      <c r="O438">
        <v>1</v>
      </c>
      <c r="P438">
        <v>2017</v>
      </c>
      <c r="R438" t="s">
        <v>26</v>
      </c>
      <c r="S438" t="s">
        <v>31</v>
      </c>
    </row>
    <row r="439" spans="1:19" x14ac:dyDescent="0.25">
      <c r="A439" t="s">
        <v>338</v>
      </c>
      <c r="B439" t="s">
        <v>17170</v>
      </c>
      <c r="C439" t="s">
        <v>17171</v>
      </c>
      <c r="E439" t="s">
        <v>6776</v>
      </c>
      <c r="F439" t="s">
        <v>55</v>
      </c>
      <c r="G439">
        <v>98057</v>
      </c>
      <c r="H439">
        <v>47.470149999999997</v>
      </c>
      <c r="I439">
        <v>-122.218765</v>
      </c>
      <c r="J439" s="1" t="d">
        <v>2018-11-08</v>
      </c>
      <c r="K439">
        <v>82775</v>
      </c>
      <c r="L439" t="s">
        <v>30</v>
      </c>
      <c r="M439" s="1" t="d">
        <v>2017-05-01</v>
      </c>
      <c r="N439">
        <v>5</v>
      </c>
      <c r="O439">
        <v>1</v>
      </c>
      <c r="P439">
        <v>2017</v>
      </c>
      <c r="R439" t="s">
        <v>26</v>
      </c>
      <c r="S439" t="s">
        <v>27</v>
      </c>
    </row>
    <row r="440" spans="1:19" x14ac:dyDescent="0.25">
      <c r="A440" t="s">
        <v>338</v>
      </c>
      <c r="B440" t="s">
        <v>24084</v>
      </c>
      <c r="C440" t="s">
        <v>24085</v>
      </c>
      <c r="E440" t="s">
        <v>24086</v>
      </c>
      <c r="F440" t="s">
        <v>57</v>
      </c>
      <c r="G440">
        <v>47111</v>
      </c>
      <c r="H440">
        <v>38.388995000000001</v>
      </c>
      <c r="I440">
        <v>-85.681666000000007</v>
      </c>
      <c r="J440" s="1" t="d">
        <v>2018-07-09</v>
      </c>
      <c r="K440">
        <v>82792</v>
      </c>
      <c r="L440" t="s">
        <v>30</v>
      </c>
      <c r="M440" s="1" t="d">
        <v>2017-05-17</v>
      </c>
      <c r="N440">
        <v>5</v>
      </c>
      <c r="O440">
        <v>17</v>
      </c>
      <c r="P440">
        <v>2017</v>
      </c>
      <c r="R440" t="s">
        <v>26</v>
      </c>
      <c r="S440" t="s">
        <v>31</v>
      </c>
    </row>
    <row r="441" spans="1:19" x14ac:dyDescent="0.25">
      <c r="A441" t="s">
        <v>312</v>
      </c>
      <c r="B441" t="s">
        <v>24087</v>
      </c>
      <c r="C441" t="s">
        <v>24088</v>
      </c>
      <c r="E441" t="s">
        <v>15152</v>
      </c>
      <c r="F441" t="s">
        <v>157</v>
      </c>
      <c r="G441">
        <v>18045</v>
      </c>
      <c r="H441">
        <v>40.707442</v>
      </c>
      <c r="I441">
        <v>-75.276004999999998</v>
      </c>
      <c r="J441" s="1" t="d">
        <v>2018-09-10</v>
      </c>
      <c r="K441">
        <v>82793</v>
      </c>
      <c r="L441" t="s">
        <v>30</v>
      </c>
      <c r="M441" s="1" t="d">
        <v>2017-05-15</v>
      </c>
      <c r="N441">
        <v>5</v>
      </c>
      <c r="O441">
        <v>15</v>
      </c>
      <c r="P441">
        <v>2017</v>
      </c>
      <c r="R441" t="s">
        <v>26</v>
      </c>
      <c r="S441" t="s">
        <v>31</v>
      </c>
    </row>
    <row r="442" spans="1:19" x14ac:dyDescent="0.25">
      <c r="A442" t="s">
        <v>19</v>
      </c>
      <c r="B442" t="s">
        <v>24089</v>
      </c>
      <c r="C442" t="s">
        <v>24090</v>
      </c>
      <c r="E442" t="s">
        <v>24091</v>
      </c>
      <c r="F442" t="s">
        <v>202</v>
      </c>
      <c r="G442">
        <v>33556</v>
      </c>
      <c r="H442">
        <v>28.187801</v>
      </c>
      <c r="I442">
        <v>-82.597449999999995</v>
      </c>
      <c r="J442" s="1" t="d">
        <v>2018-08-07</v>
      </c>
      <c r="K442">
        <v>82807</v>
      </c>
      <c r="L442" t="s">
        <v>30</v>
      </c>
      <c r="M442" s="1" t="d">
        <v>2017-05-17</v>
      </c>
      <c r="N442">
        <v>5</v>
      </c>
      <c r="O442">
        <v>17</v>
      </c>
      <c r="P442">
        <v>2017</v>
      </c>
      <c r="Q442" t="s">
        <v>35</v>
      </c>
      <c r="R442" t="s">
        <v>26</v>
      </c>
      <c r="S442" t="s">
        <v>27</v>
      </c>
    </row>
    <row r="443" spans="1:19" x14ac:dyDescent="0.25">
      <c r="A443" t="s">
        <v>312</v>
      </c>
      <c r="B443" t="s">
        <v>65</v>
      </c>
      <c r="C443" t="s">
        <v>24092</v>
      </c>
      <c r="E443" t="s">
        <v>173</v>
      </c>
      <c r="F443" t="s">
        <v>170</v>
      </c>
      <c r="G443">
        <v>93309</v>
      </c>
      <c r="H443">
        <v>35.318720999999996</v>
      </c>
      <c r="I443">
        <v>-119.091598</v>
      </c>
      <c r="J443" s="1" t="d">
        <v>2019-03-07</v>
      </c>
      <c r="K443">
        <v>82810</v>
      </c>
      <c r="L443" t="s">
        <v>71</v>
      </c>
      <c r="M443" s="1" t="d">
        <v>2017-05-15</v>
      </c>
      <c r="N443">
        <v>5</v>
      </c>
      <c r="O443">
        <v>15</v>
      </c>
      <c r="P443">
        <v>2017</v>
      </c>
      <c r="R443" t="s">
        <v>26</v>
      </c>
      <c r="S443" t="s">
        <v>31</v>
      </c>
    </row>
    <row r="444" spans="1:19" x14ac:dyDescent="0.25">
      <c r="A444" t="s">
        <v>338</v>
      </c>
      <c r="B444" t="s">
        <v>24093</v>
      </c>
      <c r="C444" t="s">
        <v>24094</v>
      </c>
      <c r="E444" t="s">
        <v>790</v>
      </c>
      <c r="F444" t="s">
        <v>55</v>
      </c>
      <c r="G444">
        <v>98134</v>
      </c>
      <c r="H444">
        <v>47.565075999999998</v>
      </c>
      <c r="I444">
        <v>-122.32205</v>
      </c>
      <c r="J444" s="1" t="d">
        <v>2018-06-05</v>
      </c>
      <c r="K444">
        <v>85410</v>
      </c>
      <c r="L444" t="s">
        <v>30</v>
      </c>
      <c r="M444" s="1" t="d">
        <v>2017-04-01</v>
      </c>
      <c r="N444">
        <v>4</v>
      </c>
      <c r="O444">
        <v>1</v>
      </c>
      <c r="P444">
        <v>2017</v>
      </c>
      <c r="R444" t="s">
        <v>26</v>
      </c>
      <c r="S444" t="s">
        <v>27</v>
      </c>
    </row>
    <row r="445" spans="1:19" x14ac:dyDescent="0.25">
      <c r="A445" t="s">
        <v>338</v>
      </c>
      <c r="B445" t="s">
        <v>24095</v>
      </c>
      <c r="C445" t="s">
        <v>24096</v>
      </c>
      <c r="E445" t="s">
        <v>790</v>
      </c>
      <c r="F445" t="s">
        <v>55</v>
      </c>
      <c r="G445">
        <v>98124</v>
      </c>
      <c r="H445">
        <v>47.604393999999999</v>
      </c>
      <c r="I445">
        <v>-122.32873499999999</v>
      </c>
      <c r="J445" s="1" t="d">
        <v>2018-12-11</v>
      </c>
      <c r="K445">
        <v>85411</v>
      </c>
      <c r="L445" t="s">
        <v>30</v>
      </c>
      <c r="M445" s="1" t="d">
        <v>2017-04-01</v>
      </c>
      <c r="N445">
        <v>4</v>
      </c>
      <c r="O445">
        <v>1</v>
      </c>
      <c r="P445">
        <v>2017</v>
      </c>
      <c r="R445" t="s">
        <v>26</v>
      </c>
      <c r="S445" t="s">
        <v>27</v>
      </c>
    </row>
    <row r="446" spans="1:19" x14ac:dyDescent="0.25">
      <c r="A446" t="s">
        <v>338</v>
      </c>
      <c r="B446" t="s">
        <v>24097</v>
      </c>
      <c r="C446" t="s">
        <v>24098</v>
      </c>
      <c r="E446" t="s">
        <v>790</v>
      </c>
      <c r="F446" t="s">
        <v>55</v>
      </c>
      <c r="G446">
        <v>98106</v>
      </c>
      <c r="H446">
        <v>47.520043000000001</v>
      </c>
      <c r="I446">
        <v>-122.344155</v>
      </c>
      <c r="J446" s="1" t="d">
        <v>2018-12-11</v>
      </c>
      <c r="K446">
        <v>85412</v>
      </c>
      <c r="L446" t="s">
        <v>30</v>
      </c>
      <c r="M446" s="1" t="d">
        <v>2017-04-01</v>
      </c>
      <c r="N446">
        <v>4</v>
      </c>
      <c r="O446">
        <v>1</v>
      </c>
      <c r="P446">
        <v>2017</v>
      </c>
      <c r="R446" t="s">
        <v>26</v>
      </c>
      <c r="S446" t="s">
        <v>27</v>
      </c>
    </row>
    <row r="447" spans="1:19" x14ac:dyDescent="0.25">
      <c r="A447" t="s">
        <v>338</v>
      </c>
      <c r="B447" t="s">
        <v>24099</v>
      </c>
      <c r="C447" t="s">
        <v>24100</v>
      </c>
      <c r="E447" t="s">
        <v>790</v>
      </c>
      <c r="F447" t="s">
        <v>55</v>
      </c>
      <c r="G447">
        <v>98133</v>
      </c>
      <c r="H447">
        <v>47.702714</v>
      </c>
      <c r="I447">
        <v>-122.334822</v>
      </c>
      <c r="J447" s="1" t="d">
        <v>2018-12-11</v>
      </c>
      <c r="K447">
        <v>85413</v>
      </c>
      <c r="L447" t="s">
        <v>30</v>
      </c>
      <c r="M447" s="1" t="d">
        <v>2017-04-01</v>
      </c>
      <c r="N447">
        <v>4</v>
      </c>
      <c r="O447">
        <v>1</v>
      </c>
      <c r="P447">
        <v>2017</v>
      </c>
      <c r="R447" t="s">
        <v>26</v>
      </c>
      <c r="S447" t="s">
        <v>27</v>
      </c>
    </row>
    <row r="448" spans="1:19" x14ac:dyDescent="0.25">
      <c r="A448" t="s">
        <v>338</v>
      </c>
      <c r="B448" t="s">
        <v>24101</v>
      </c>
      <c r="C448" t="s">
        <v>24102</v>
      </c>
      <c r="E448" t="s">
        <v>790</v>
      </c>
      <c r="F448" t="s">
        <v>55</v>
      </c>
      <c r="G448">
        <v>98108</v>
      </c>
      <c r="H448">
        <v>47.538387</v>
      </c>
      <c r="I448">
        <v>-122.293403</v>
      </c>
      <c r="J448" s="1" t="d">
        <v>2018-12-11</v>
      </c>
      <c r="K448">
        <v>85414</v>
      </c>
      <c r="L448" t="s">
        <v>30</v>
      </c>
      <c r="M448" s="1" t="d">
        <v>2017-04-01</v>
      </c>
      <c r="N448">
        <v>4</v>
      </c>
      <c r="O448">
        <v>1</v>
      </c>
      <c r="P448">
        <v>2017</v>
      </c>
      <c r="R448" t="s">
        <v>26</v>
      </c>
      <c r="S448" t="s">
        <v>27</v>
      </c>
    </row>
    <row r="449" spans="1:19" x14ac:dyDescent="0.25">
      <c r="A449" t="s">
        <v>338</v>
      </c>
      <c r="B449" t="s">
        <v>24103</v>
      </c>
      <c r="C449" t="s">
        <v>24104</v>
      </c>
      <c r="E449" t="s">
        <v>14294</v>
      </c>
      <c r="F449" t="s">
        <v>55</v>
      </c>
      <c r="G449">
        <v>98045</v>
      </c>
      <c r="H449">
        <v>47.421010000000003</v>
      </c>
      <c r="I449">
        <v>-121.791179</v>
      </c>
      <c r="J449" s="1" t="d">
        <v>2018-12-11</v>
      </c>
      <c r="K449">
        <v>85415</v>
      </c>
      <c r="L449" t="s">
        <v>30</v>
      </c>
      <c r="M449" s="1" t="d">
        <v>2017-04-01</v>
      </c>
      <c r="N449">
        <v>4</v>
      </c>
      <c r="O449">
        <v>1</v>
      </c>
      <c r="P449">
        <v>2017</v>
      </c>
      <c r="R449" t="s">
        <v>26</v>
      </c>
      <c r="S449" t="s">
        <v>27</v>
      </c>
    </row>
    <row r="450" spans="1:19" x14ac:dyDescent="0.25">
      <c r="A450" t="s">
        <v>312</v>
      </c>
      <c r="B450" t="s">
        <v>24105</v>
      </c>
      <c r="C450" t="s">
        <v>24106</v>
      </c>
      <c r="E450" t="s">
        <v>24107</v>
      </c>
      <c r="F450" t="s">
        <v>1514</v>
      </c>
      <c r="G450">
        <v>25560</v>
      </c>
      <c r="H450">
        <v>38.449793999999997</v>
      </c>
      <c r="I450">
        <v>-81.904370999999998</v>
      </c>
      <c r="J450" s="1" t="d">
        <v>2018-09-10</v>
      </c>
      <c r="K450">
        <v>85444</v>
      </c>
      <c r="L450" t="s">
        <v>30</v>
      </c>
      <c r="M450" s="1" t="d">
        <v>2017-06-15</v>
      </c>
      <c r="N450">
        <v>6</v>
      </c>
      <c r="O450">
        <v>15</v>
      </c>
      <c r="P450">
        <v>2017</v>
      </c>
      <c r="R450" t="s">
        <v>26</v>
      </c>
      <c r="S450" t="s">
        <v>31</v>
      </c>
    </row>
    <row r="451" spans="1:19" x14ac:dyDescent="0.25">
      <c r="A451" t="s">
        <v>312</v>
      </c>
      <c r="B451" t="s">
        <v>24108</v>
      </c>
      <c r="C451" t="s">
        <v>24109</v>
      </c>
      <c r="E451" t="s">
        <v>20838</v>
      </c>
      <c r="F451" t="s">
        <v>1514</v>
      </c>
      <c r="G451">
        <v>26241</v>
      </c>
      <c r="H451">
        <v>38.890846000000003</v>
      </c>
      <c r="I451">
        <v>-79.846354000000005</v>
      </c>
      <c r="J451" s="1" t="d">
        <v>2018-09-10</v>
      </c>
      <c r="K451">
        <v>85445</v>
      </c>
      <c r="L451" t="s">
        <v>30</v>
      </c>
      <c r="M451" s="1" t="d">
        <v>2017-06-15</v>
      </c>
      <c r="N451">
        <v>6</v>
      </c>
      <c r="O451">
        <v>15</v>
      </c>
      <c r="P451">
        <v>2017</v>
      </c>
      <c r="R451" t="s">
        <v>26</v>
      </c>
      <c r="S451" t="s">
        <v>31</v>
      </c>
    </row>
    <row r="452" spans="1:19" x14ac:dyDescent="0.25">
      <c r="A452" t="s">
        <v>312</v>
      </c>
      <c r="B452" t="s">
        <v>24110</v>
      </c>
      <c r="C452" t="s">
        <v>24111</v>
      </c>
      <c r="E452" t="s">
        <v>203</v>
      </c>
      <c r="F452" t="s">
        <v>1514</v>
      </c>
      <c r="G452">
        <v>25541</v>
      </c>
      <c r="H452">
        <v>38.435662999999998</v>
      </c>
      <c r="I452">
        <v>-82.123624000000007</v>
      </c>
      <c r="J452" s="1" t="d">
        <v>2018-09-10</v>
      </c>
      <c r="K452">
        <v>85446</v>
      </c>
      <c r="L452" t="s">
        <v>30</v>
      </c>
      <c r="M452" s="1" t="d">
        <v>2017-06-15</v>
      </c>
      <c r="N452">
        <v>6</v>
      </c>
      <c r="O452">
        <v>15</v>
      </c>
      <c r="P452">
        <v>2017</v>
      </c>
      <c r="R452" t="s">
        <v>26</v>
      </c>
      <c r="S452" t="s">
        <v>31</v>
      </c>
    </row>
    <row r="453" spans="1:19" x14ac:dyDescent="0.25">
      <c r="A453" t="s">
        <v>338</v>
      </c>
      <c r="B453" t="s">
        <v>24112</v>
      </c>
      <c r="C453" t="s">
        <v>24113</v>
      </c>
      <c r="E453" t="s">
        <v>3803</v>
      </c>
      <c r="F453" t="s">
        <v>718</v>
      </c>
      <c r="G453">
        <v>40203</v>
      </c>
      <c r="H453">
        <v>38.263846000000001</v>
      </c>
      <c r="I453">
        <v>-85.775996000000006</v>
      </c>
      <c r="J453" s="1" t="d">
        <v>2018-07-09</v>
      </c>
      <c r="K453">
        <v>85447</v>
      </c>
      <c r="L453" t="s">
        <v>30</v>
      </c>
      <c r="M453" s="1" t="d">
        <v>2017-03-15</v>
      </c>
      <c r="N453">
        <v>3</v>
      </c>
      <c r="O453">
        <v>15</v>
      </c>
      <c r="P453">
        <v>2017</v>
      </c>
      <c r="R453" t="s">
        <v>26</v>
      </c>
      <c r="S453" t="s">
        <v>31</v>
      </c>
    </row>
    <row r="454" spans="1:19" x14ac:dyDescent="0.25">
      <c r="A454" t="s">
        <v>312</v>
      </c>
      <c r="B454" t="s">
        <v>24114</v>
      </c>
      <c r="C454" t="s">
        <v>24115</v>
      </c>
      <c r="E454" t="s">
        <v>5163</v>
      </c>
      <c r="F454" t="s">
        <v>1514</v>
      </c>
      <c r="G454">
        <v>25526</v>
      </c>
      <c r="H454">
        <v>38.436579000000002</v>
      </c>
      <c r="I454">
        <v>-82.016022000000007</v>
      </c>
      <c r="J454" s="1" t="d">
        <v>2018-09-10</v>
      </c>
      <c r="K454">
        <v>85448</v>
      </c>
      <c r="L454" t="s">
        <v>30</v>
      </c>
      <c r="M454" s="1" t="d">
        <v>2017-06-15</v>
      </c>
      <c r="N454">
        <v>6</v>
      </c>
      <c r="O454">
        <v>15</v>
      </c>
      <c r="P454">
        <v>2017</v>
      </c>
      <c r="R454" t="s">
        <v>26</v>
      </c>
      <c r="S454" t="s">
        <v>31</v>
      </c>
    </row>
    <row r="455" spans="1:19" x14ac:dyDescent="0.25">
      <c r="A455" t="s">
        <v>312</v>
      </c>
      <c r="B455" t="s">
        <v>24116</v>
      </c>
      <c r="C455" t="s">
        <v>24117</v>
      </c>
      <c r="E455" t="s">
        <v>24118</v>
      </c>
      <c r="F455" t="s">
        <v>1514</v>
      </c>
      <c r="G455">
        <v>26651</v>
      </c>
      <c r="H455">
        <v>38.302601000000003</v>
      </c>
      <c r="I455">
        <v>-80.834468999999999</v>
      </c>
      <c r="J455" s="1" t="d">
        <v>2018-09-10</v>
      </c>
      <c r="K455">
        <v>85449</v>
      </c>
      <c r="L455" t="s">
        <v>30</v>
      </c>
      <c r="M455" s="1" t="d">
        <v>2017-06-15</v>
      </c>
      <c r="N455">
        <v>6</v>
      </c>
      <c r="O455">
        <v>15</v>
      </c>
      <c r="P455">
        <v>2017</v>
      </c>
      <c r="R455" t="s">
        <v>26</v>
      </c>
      <c r="S455" t="s">
        <v>31</v>
      </c>
    </row>
    <row r="456" spans="1:19" x14ac:dyDescent="0.25">
      <c r="A456" t="s">
        <v>312</v>
      </c>
      <c r="B456" t="s">
        <v>24119</v>
      </c>
      <c r="C456" t="s">
        <v>24120</v>
      </c>
      <c r="E456" t="s">
        <v>4675</v>
      </c>
      <c r="F456" t="s">
        <v>1514</v>
      </c>
      <c r="G456">
        <v>25840</v>
      </c>
      <c r="H456">
        <v>38.031773000000001</v>
      </c>
      <c r="I456">
        <v>-81.123614000000003</v>
      </c>
      <c r="J456" s="1" t="d">
        <v>2018-09-10</v>
      </c>
      <c r="K456">
        <v>85450</v>
      </c>
      <c r="L456" t="s">
        <v>30</v>
      </c>
      <c r="M456" s="1" t="d">
        <v>2017-06-15</v>
      </c>
      <c r="N456">
        <v>6</v>
      </c>
      <c r="O456">
        <v>15</v>
      </c>
      <c r="P456">
        <v>2017</v>
      </c>
      <c r="R456" t="s">
        <v>26</v>
      </c>
      <c r="S456" t="s">
        <v>31</v>
      </c>
    </row>
    <row r="457" spans="1:19" x14ac:dyDescent="0.25">
      <c r="A457" t="s">
        <v>312</v>
      </c>
      <c r="B457" t="s">
        <v>24121</v>
      </c>
      <c r="C457" t="s">
        <v>24122</v>
      </c>
      <c r="E457" t="s">
        <v>1765</v>
      </c>
      <c r="F457" t="s">
        <v>1514</v>
      </c>
      <c r="G457">
        <v>24740</v>
      </c>
      <c r="H457">
        <v>37.363008999999998</v>
      </c>
      <c r="I457">
        <v>-81.058114000000003</v>
      </c>
      <c r="J457" s="1" t="d">
        <v>2018-09-10</v>
      </c>
      <c r="K457">
        <v>85451</v>
      </c>
      <c r="L457" t="s">
        <v>30</v>
      </c>
      <c r="M457" s="1" t="d">
        <v>2017-06-15</v>
      </c>
      <c r="N457">
        <v>6</v>
      </c>
      <c r="O457">
        <v>15</v>
      </c>
      <c r="P457">
        <v>2017</v>
      </c>
      <c r="R457" t="s">
        <v>26</v>
      </c>
      <c r="S457" t="s">
        <v>31</v>
      </c>
    </row>
    <row r="458" spans="1:19" x14ac:dyDescent="0.25">
      <c r="A458" t="s">
        <v>312</v>
      </c>
      <c r="B458" t="s">
        <v>24123</v>
      </c>
      <c r="C458" t="s">
        <v>24124</v>
      </c>
      <c r="E458" t="s">
        <v>24125</v>
      </c>
      <c r="F458" t="s">
        <v>1514</v>
      </c>
      <c r="G458">
        <v>25880</v>
      </c>
      <c r="H458">
        <v>37.847107999999999</v>
      </c>
      <c r="I458">
        <v>-81.196096999999995</v>
      </c>
      <c r="J458" s="1" t="d">
        <v>2018-09-10</v>
      </c>
      <c r="K458">
        <v>85452</v>
      </c>
      <c r="L458" t="s">
        <v>30</v>
      </c>
      <c r="M458" s="1" t="d">
        <v>2017-06-15</v>
      </c>
      <c r="N458">
        <v>6</v>
      </c>
      <c r="O458">
        <v>15</v>
      </c>
      <c r="P458">
        <v>2017</v>
      </c>
      <c r="R458" t="s">
        <v>26</v>
      </c>
      <c r="S458" t="s">
        <v>31</v>
      </c>
    </row>
    <row r="459" spans="1:19" x14ac:dyDescent="0.25">
      <c r="A459" t="s">
        <v>312</v>
      </c>
      <c r="B459" t="s">
        <v>24126</v>
      </c>
      <c r="C459" t="s">
        <v>24127</v>
      </c>
      <c r="E459" t="s">
        <v>18273</v>
      </c>
      <c r="F459" t="s">
        <v>1514</v>
      </c>
      <c r="G459">
        <v>25813</v>
      </c>
      <c r="H459">
        <v>37.749118000000003</v>
      </c>
      <c r="I459">
        <v>-81.137546</v>
      </c>
      <c r="J459" s="1" t="d">
        <v>2018-09-10</v>
      </c>
      <c r="K459">
        <v>85453</v>
      </c>
      <c r="L459" t="s">
        <v>30</v>
      </c>
      <c r="M459" s="1" t="d">
        <v>2017-06-15</v>
      </c>
      <c r="N459">
        <v>6</v>
      </c>
      <c r="O459">
        <v>15</v>
      </c>
      <c r="P459">
        <v>2017</v>
      </c>
      <c r="R459" t="s">
        <v>26</v>
      </c>
      <c r="S459" t="s">
        <v>31</v>
      </c>
    </row>
    <row r="460" spans="1:19" x14ac:dyDescent="0.25">
      <c r="A460" t="s">
        <v>338</v>
      </c>
      <c r="B460" t="s">
        <v>24128</v>
      </c>
      <c r="C460" t="s">
        <v>24129</v>
      </c>
      <c r="E460" t="s">
        <v>207</v>
      </c>
      <c r="F460" t="s">
        <v>208</v>
      </c>
      <c r="G460">
        <v>29601</v>
      </c>
      <c r="H460">
        <v>34.851604000000002</v>
      </c>
      <c r="I460">
        <v>-82.400129000000007</v>
      </c>
      <c r="J460" s="1" t="d">
        <v>2018-06-05</v>
      </c>
      <c r="K460">
        <v>85454</v>
      </c>
      <c r="L460" t="s">
        <v>30</v>
      </c>
      <c r="M460" s="1" t="d">
        <v>2017-05-01</v>
      </c>
      <c r="N460">
        <v>5</v>
      </c>
      <c r="O460">
        <v>1</v>
      </c>
      <c r="P460">
        <v>2017</v>
      </c>
      <c r="R460" t="s">
        <v>26</v>
      </c>
      <c r="S460" t="s">
        <v>31</v>
      </c>
    </row>
    <row r="461" spans="1:19" x14ac:dyDescent="0.25">
      <c r="A461" t="s">
        <v>338</v>
      </c>
      <c r="B461" t="s">
        <v>24130</v>
      </c>
      <c r="C461" t="s">
        <v>24131</v>
      </c>
      <c r="E461" t="s">
        <v>207</v>
      </c>
      <c r="F461" t="s">
        <v>208</v>
      </c>
      <c r="G461">
        <v>29601</v>
      </c>
      <c r="H461">
        <v>34.847118000000002</v>
      </c>
      <c r="I461">
        <v>-82.398000999999994</v>
      </c>
      <c r="J461" s="1" t="d">
        <v>2018-06-05</v>
      </c>
      <c r="K461">
        <v>85455</v>
      </c>
      <c r="L461" t="s">
        <v>30</v>
      </c>
      <c r="M461" s="1" t="d">
        <v>2017-06-01</v>
      </c>
      <c r="N461">
        <v>6</v>
      </c>
      <c r="O461">
        <v>1</v>
      </c>
      <c r="P461">
        <v>2017</v>
      </c>
      <c r="R461" t="s">
        <v>26</v>
      </c>
      <c r="S461" t="s">
        <v>31</v>
      </c>
    </row>
    <row r="462" spans="1:19" x14ac:dyDescent="0.25">
      <c r="A462" t="s">
        <v>504</v>
      </c>
      <c r="B462" t="s">
        <v>24132</v>
      </c>
      <c r="C462" t="s">
        <v>24133</v>
      </c>
      <c r="E462" t="s">
        <v>2048</v>
      </c>
      <c r="F462" t="s">
        <v>4087</v>
      </c>
      <c r="G462">
        <v>19963</v>
      </c>
      <c r="H462">
        <v>38.925961999999998</v>
      </c>
      <c r="I462">
        <v>-75.426944000000006</v>
      </c>
      <c r="J462" s="1" t="d">
        <v>2019-04-08</v>
      </c>
      <c r="K462">
        <v>85465</v>
      </c>
      <c r="L462" t="s">
        <v>24</v>
      </c>
      <c r="M462" s="1" t="d">
        <v>2017-06-01</v>
      </c>
      <c r="N462">
        <v>6</v>
      </c>
      <c r="O462">
        <v>1</v>
      </c>
      <c r="P462">
        <v>2017</v>
      </c>
      <c r="R462" t="s">
        <v>26</v>
      </c>
      <c r="S462" t="s">
        <v>31</v>
      </c>
    </row>
    <row r="463" spans="1:19" x14ac:dyDescent="0.25">
      <c r="A463" t="s">
        <v>338</v>
      </c>
      <c r="B463" t="s">
        <v>24134</v>
      </c>
      <c r="C463" t="s">
        <v>24135</v>
      </c>
      <c r="E463" t="s">
        <v>6754</v>
      </c>
      <c r="F463" t="s">
        <v>55</v>
      </c>
      <c r="G463">
        <v>98312</v>
      </c>
      <c r="H463">
        <v>47.561304999999997</v>
      </c>
      <c r="I463">
        <v>-122.654061</v>
      </c>
      <c r="J463" s="1" t="d">
        <v>2018-08-07</v>
      </c>
      <c r="K463">
        <v>85477</v>
      </c>
      <c r="L463" t="s">
        <v>30</v>
      </c>
      <c r="M463" s="1" t="d">
        <v>2017-05-01</v>
      </c>
      <c r="N463">
        <v>5</v>
      </c>
      <c r="O463">
        <v>1</v>
      </c>
      <c r="P463">
        <v>2017</v>
      </c>
      <c r="R463" t="s">
        <v>26</v>
      </c>
      <c r="S463" t="s">
        <v>27</v>
      </c>
    </row>
    <row r="464" spans="1:19" x14ac:dyDescent="0.25">
      <c r="A464" t="s">
        <v>312</v>
      </c>
      <c r="B464" t="s">
        <v>24136</v>
      </c>
      <c r="C464" t="s">
        <v>24137</v>
      </c>
      <c r="E464" t="s">
        <v>11493</v>
      </c>
      <c r="F464" t="s">
        <v>1514</v>
      </c>
      <c r="G464">
        <v>26059</v>
      </c>
      <c r="H464">
        <v>40.061323000000002</v>
      </c>
      <c r="I464">
        <v>-80.596732000000003</v>
      </c>
      <c r="J464" s="1" t="d">
        <v>2018-09-10</v>
      </c>
      <c r="K464">
        <v>85495</v>
      </c>
      <c r="L464" t="s">
        <v>30</v>
      </c>
      <c r="M464" s="1" t="d">
        <v>2017-06-15</v>
      </c>
      <c r="N464">
        <v>6</v>
      </c>
      <c r="O464">
        <v>15</v>
      </c>
      <c r="P464">
        <v>2017</v>
      </c>
      <c r="R464" t="s">
        <v>26</v>
      </c>
      <c r="S464" t="s">
        <v>31</v>
      </c>
    </row>
    <row r="465" spans="1:19" x14ac:dyDescent="0.25">
      <c r="A465" t="s">
        <v>312</v>
      </c>
      <c r="B465" t="s">
        <v>24138</v>
      </c>
      <c r="C465" t="s">
        <v>24139</v>
      </c>
      <c r="E465" t="s">
        <v>6035</v>
      </c>
      <c r="F465" t="s">
        <v>1514</v>
      </c>
      <c r="G465">
        <v>25704</v>
      </c>
      <c r="H465">
        <v>38.410767999999997</v>
      </c>
      <c r="I465">
        <v>-82.487151999999995</v>
      </c>
      <c r="J465" s="1" t="d">
        <v>2018-09-10</v>
      </c>
      <c r="K465">
        <v>85496</v>
      </c>
      <c r="L465" t="s">
        <v>30</v>
      </c>
      <c r="M465" s="1" t="d">
        <v>2017-06-15</v>
      </c>
      <c r="N465">
        <v>6</v>
      </c>
      <c r="O465">
        <v>15</v>
      </c>
      <c r="P465">
        <v>2017</v>
      </c>
      <c r="R465" t="s">
        <v>26</v>
      </c>
      <c r="S465" t="s">
        <v>31</v>
      </c>
    </row>
    <row r="466" spans="1:19" x14ac:dyDescent="0.25">
      <c r="A466" t="s">
        <v>312</v>
      </c>
      <c r="B466" t="s">
        <v>24140</v>
      </c>
      <c r="C466" t="s">
        <v>24141</v>
      </c>
      <c r="E466" t="s">
        <v>15788</v>
      </c>
      <c r="F466" t="s">
        <v>1514</v>
      </c>
      <c r="G466">
        <v>25271</v>
      </c>
      <c r="H466">
        <v>38.821503999999997</v>
      </c>
      <c r="I466">
        <v>-81.723989000000003</v>
      </c>
      <c r="J466" s="1" t="d">
        <v>2018-09-10</v>
      </c>
      <c r="K466">
        <v>85497</v>
      </c>
      <c r="L466" t="s">
        <v>30</v>
      </c>
      <c r="M466" s="1" t="d">
        <v>2017-06-15</v>
      </c>
      <c r="N466">
        <v>6</v>
      </c>
      <c r="O466">
        <v>15</v>
      </c>
      <c r="P466">
        <v>2017</v>
      </c>
      <c r="R466" t="s">
        <v>26</v>
      </c>
      <c r="S466" t="s">
        <v>31</v>
      </c>
    </row>
    <row r="467" spans="1:19" x14ac:dyDescent="0.25">
      <c r="A467" t="s">
        <v>338</v>
      </c>
      <c r="B467" t="s">
        <v>24142</v>
      </c>
      <c r="C467" t="s">
        <v>24143</v>
      </c>
      <c r="E467" t="s">
        <v>5453</v>
      </c>
      <c r="F467" t="s">
        <v>513</v>
      </c>
      <c r="G467">
        <v>54880</v>
      </c>
      <c r="H467">
        <v>46.688946000000001</v>
      </c>
      <c r="I467">
        <v>-92.032523999999995</v>
      </c>
      <c r="J467" s="1" t="d">
        <v>2018-08-07</v>
      </c>
      <c r="K467">
        <v>85498</v>
      </c>
      <c r="L467" t="s">
        <v>30</v>
      </c>
      <c r="M467" s="1" t="d">
        <v>2017-04-01</v>
      </c>
      <c r="N467">
        <v>4</v>
      </c>
      <c r="O467">
        <v>1</v>
      </c>
      <c r="P467">
        <v>2017</v>
      </c>
      <c r="R467" t="s">
        <v>26</v>
      </c>
      <c r="S467" t="s">
        <v>27</v>
      </c>
    </row>
    <row r="468" spans="1:19" x14ac:dyDescent="0.25">
      <c r="A468" t="s">
        <v>338</v>
      </c>
      <c r="B468" t="s">
        <v>24144</v>
      </c>
      <c r="C468" t="s">
        <v>24145</v>
      </c>
      <c r="D468" t="s">
        <v>24146</v>
      </c>
      <c r="E468" t="s">
        <v>150</v>
      </c>
      <c r="F468" t="s">
        <v>143</v>
      </c>
      <c r="G468">
        <v>74103</v>
      </c>
      <c r="H468">
        <v>36.150263000000002</v>
      </c>
      <c r="I468">
        <v>-95.994861999999998</v>
      </c>
      <c r="J468" s="1" t="d">
        <v>2018-09-10</v>
      </c>
      <c r="K468">
        <v>85499</v>
      </c>
      <c r="L468" t="s">
        <v>30</v>
      </c>
      <c r="M468" s="1" t="d">
        <v>2017-06-02</v>
      </c>
      <c r="N468">
        <v>6</v>
      </c>
      <c r="O468">
        <v>2</v>
      </c>
      <c r="P468">
        <v>2017</v>
      </c>
      <c r="R468" t="s">
        <v>26</v>
      </c>
      <c r="S468" t="s">
        <v>31</v>
      </c>
    </row>
    <row r="469" spans="1:19" x14ac:dyDescent="0.25">
      <c r="A469" t="s">
        <v>338</v>
      </c>
      <c r="B469" t="s">
        <v>22503</v>
      </c>
      <c r="C469" t="s">
        <v>24147</v>
      </c>
      <c r="E469" t="s">
        <v>2902</v>
      </c>
      <c r="F469" t="s">
        <v>69</v>
      </c>
      <c r="G469">
        <v>70433</v>
      </c>
      <c r="H469">
        <v>30.43862</v>
      </c>
      <c r="I469">
        <v>-90.080898000000005</v>
      </c>
      <c r="J469" s="1" t="d">
        <v>2019-03-07</v>
      </c>
      <c r="K469">
        <v>85500</v>
      </c>
      <c r="L469" t="s">
        <v>71</v>
      </c>
      <c r="M469" s="1" t="d">
        <v>2017-02-01</v>
      </c>
      <c r="N469">
        <v>2</v>
      </c>
      <c r="O469">
        <v>1</v>
      </c>
      <c r="P469">
        <v>2017</v>
      </c>
      <c r="R469" t="s">
        <v>26</v>
      </c>
      <c r="S469" t="s">
        <v>31</v>
      </c>
    </row>
    <row r="470" spans="1:19" x14ac:dyDescent="0.25">
      <c r="A470" t="s">
        <v>338</v>
      </c>
      <c r="B470" t="s">
        <v>24152</v>
      </c>
      <c r="C470" t="s">
        <v>24153</v>
      </c>
      <c r="E470" t="s">
        <v>8026</v>
      </c>
      <c r="F470" t="s">
        <v>69</v>
      </c>
      <c r="G470">
        <v>70130</v>
      </c>
      <c r="H470">
        <v>29.949496</v>
      </c>
      <c r="I470">
        <v>-90.066331000000005</v>
      </c>
      <c r="J470" s="1" t="d">
        <v>2019-03-07</v>
      </c>
      <c r="K470">
        <v>85502</v>
      </c>
      <c r="L470" t="s">
        <v>71</v>
      </c>
      <c r="M470" s="1" t="d">
        <v>2017-04-01</v>
      </c>
      <c r="N470">
        <v>4</v>
      </c>
      <c r="O470">
        <v>1</v>
      </c>
      <c r="P470">
        <v>2017</v>
      </c>
      <c r="R470" t="s">
        <v>26</v>
      </c>
      <c r="S470" t="s">
        <v>31</v>
      </c>
    </row>
    <row r="471" spans="1:19" x14ac:dyDescent="0.25">
      <c r="A471" t="s">
        <v>312</v>
      </c>
      <c r="B471" t="s">
        <v>24154</v>
      </c>
      <c r="C471" t="s">
        <v>24155</v>
      </c>
      <c r="E471" t="s">
        <v>2448</v>
      </c>
      <c r="F471" t="s">
        <v>119</v>
      </c>
      <c r="G471">
        <v>55921</v>
      </c>
      <c r="H471">
        <v>43.634723000000001</v>
      </c>
      <c r="I471">
        <v>-91.504090000000005</v>
      </c>
      <c r="J471" s="1" t="d">
        <v>2019-03-07</v>
      </c>
      <c r="K471">
        <v>85510</v>
      </c>
      <c r="L471" t="s">
        <v>71</v>
      </c>
      <c r="M471" s="1" t="d">
        <v>2017-06-15</v>
      </c>
      <c r="N471">
        <v>6</v>
      </c>
      <c r="O471">
        <v>15</v>
      </c>
      <c r="P471">
        <v>2017</v>
      </c>
      <c r="R471" t="s">
        <v>26</v>
      </c>
      <c r="S471" t="s">
        <v>31</v>
      </c>
    </row>
    <row r="472" spans="1:19" x14ac:dyDescent="0.25">
      <c r="A472" t="s">
        <v>312</v>
      </c>
      <c r="B472" t="s">
        <v>20208</v>
      </c>
      <c r="C472" t="s">
        <v>20209</v>
      </c>
      <c r="E472" t="s">
        <v>1858</v>
      </c>
      <c r="F472" t="s">
        <v>119</v>
      </c>
      <c r="G472">
        <v>55807</v>
      </c>
      <c r="H472">
        <v>46.731172000000001</v>
      </c>
      <c r="I472">
        <v>-92.180261000000002</v>
      </c>
      <c r="J472" s="1" t="d">
        <v>2019-03-07</v>
      </c>
      <c r="K472">
        <v>85511</v>
      </c>
      <c r="L472" t="s">
        <v>71</v>
      </c>
      <c r="M472" s="1" t="d">
        <v>2017-06-15</v>
      </c>
      <c r="N472">
        <v>6</v>
      </c>
      <c r="O472">
        <v>15</v>
      </c>
      <c r="P472">
        <v>2017</v>
      </c>
      <c r="R472" t="s">
        <v>26</v>
      </c>
      <c r="S472" t="s">
        <v>31</v>
      </c>
    </row>
    <row r="473" spans="1:19" x14ac:dyDescent="0.25">
      <c r="A473" t="s">
        <v>312</v>
      </c>
      <c r="B473" t="s">
        <v>24156</v>
      </c>
      <c r="C473" t="s">
        <v>24157</v>
      </c>
      <c r="E473" t="s">
        <v>1720</v>
      </c>
      <c r="F473" t="s">
        <v>119</v>
      </c>
      <c r="G473">
        <v>56374</v>
      </c>
      <c r="H473">
        <v>45.567267999999999</v>
      </c>
      <c r="I473">
        <v>-94.321889999999996</v>
      </c>
      <c r="J473" s="1" t="d">
        <v>2019-03-07</v>
      </c>
      <c r="K473">
        <v>85512</v>
      </c>
      <c r="L473" t="s">
        <v>71</v>
      </c>
      <c r="M473" s="1" t="d">
        <v>2017-06-15</v>
      </c>
      <c r="N473">
        <v>6</v>
      </c>
      <c r="O473">
        <v>15</v>
      </c>
      <c r="P473">
        <v>2017</v>
      </c>
      <c r="R473" t="s">
        <v>26</v>
      </c>
      <c r="S473" t="s">
        <v>31</v>
      </c>
    </row>
    <row r="474" spans="1:19" x14ac:dyDescent="0.25">
      <c r="A474" t="s">
        <v>312</v>
      </c>
      <c r="B474" t="s">
        <v>24158</v>
      </c>
      <c r="C474" t="s">
        <v>24159</v>
      </c>
      <c r="E474" t="s">
        <v>24160</v>
      </c>
      <c r="F474" t="s">
        <v>119</v>
      </c>
      <c r="G474">
        <v>55012</v>
      </c>
      <c r="H474">
        <v>45.490811000000001</v>
      </c>
      <c r="I474">
        <v>-92.785658999999995</v>
      </c>
      <c r="J474" s="1" t="d">
        <v>2018-03-08</v>
      </c>
      <c r="K474">
        <v>85513</v>
      </c>
      <c r="L474" t="s">
        <v>30</v>
      </c>
      <c r="M474" s="1" t="d">
        <v>2017-06-15</v>
      </c>
      <c r="N474">
        <v>6</v>
      </c>
      <c r="O474">
        <v>15</v>
      </c>
      <c r="P474">
        <v>2017</v>
      </c>
      <c r="R474" t="s">
        <v>26</v>
      </c>
      <c r="S474" t="s">
        <v>31</v>
      </c>
    </row>
    <row r="475" spans="1:19" x14ac:dyDescent="0.25">
      <c r="A475" t="s">
        <v>312</v>
      </c>
      <c r="B475" t="s">
        <v>24161</v>
      </c>
      <c r="C475" t="s">
        <v>24162</v>
      </c>
      <c r="E475" t="s">
        <v>609</v>
      </c>
      <c r="F475" t="s">
        <v>119</v>
      </c>
      <c r="G475">
        <v>55433</v>
      </c>
      <c r="H475">
        <v>45.180146000000001</v>
      </c>
      <c r="I475">
        <v>-93.317323000000002</v>
      </c>
      <c r="J475" s="1" t="d">
        <v>2018-03-08</v>
      </c>
      <c r="K475">
        <v>85514</v>
      </c>
      <c r="L475" t="s">
        <v>24163</v>
      </c>
      <c r="M475" s="1" t="d">
        <v>2017-06-15</v>
      </c>
      <c r="N475">
        <v>6</v>
      </c>
      <c r="O475">
        <v>15</v>
      </c>
      <c r="P475">
        <v>2017</v>
      </c>
      <c r="R475" t="s">
        <v>26</v>
      </c>
      <c r="S475" t="s">
        <v>31</v>
      </c>
    </row>
    <row r="476" spans="1:19" x14ac:dyDescent="0.25">
      <c r="A476" t="s">
        <v>312</v>
      </c>
      <c r="B476" t="s">
        <v>24164</v>
      </c>
      <c r="C476" t="s">
        <v>24165</v>
      </c>
      <c r="E476" t="s">
        <v>20921</v>
      </c>
      <c r="F476" t="s">
        <v>119</v>
      </c>
      <c r="G476">
        <v>55987</v>
      </c>
      <c r="H476">
        <v>44.045175</v>
      </c>
      <c r="I476">
        <v>-91.647554999999997</v>
      </c>
      <c r="J476" s="1" t="d">
        <v>2019-04-08</v>
      </c>
      <c r="K476">
        <v>85515</v>
      </c>
      <c r="L476" t="s">
        <v>24</v>
      </c>
      <c r="M476" s="1" t="d">
        <v>2017-06-15</v>
      </c>
      <c r="N476">
        <v>6</v>
      </c>
      <c r="O476">
        <v>15</v>
      </c>
      <c r="P476">
        <v>2017</v>
      </c>
      <c r="R476" t="s">
        <v>26</v>
      </c>
      <c r="S476" t="s">
        <v>31</v>
      </c>
    </row>
    <row r="477" spans="1:19" x14ac:dyDescent="0.25">
      <c r="A477" t="s">
        <v>312</v>
      </c>
      <c r="B477" t="s">
        <v>2049</v>
      </c>
      <c r="C477" t="s">
        <v>24166</v>
      </c>
      <c r="E477" t="s">
        <v>641</v>
      </c>
      <c r="F477" t="s">
        <v>119</v>
      </c>
      <c r="G477">
        <v>55044</v>
      </c>
      <c r="H477">
        <v>44.715254999999999</v>
      </c>
      <c r="I477">
        <v>-93.176794000000001</v>
      </c>
      <c r="J477" s="1" t="d">
        <v>2019-04-08</v>
      </c>
      <c r="K477">
        <v>85516</v>
      </c>
      <c r="L477" t="s">
        <v>24</v>
      </c>
      <c r="M477" s="1" t="d">
        <v>2017-06-15</v>
      </c>
      <c r="N477">
        <v>6</v>
      </c>
      <c r="O477">
        <v>15</v>
      </c>
      <c r="P477">
        <v>2017</v>
      </c>
      <c r="R477" t="s">
        <v>26</v>
      </c>
      <c r="S477" t="s">
        <v>31</v>
      </c>
    </row>
    <row r="478" spans="1:19" x14ac:dyDescent="0.25">
      <c r="A478" t="s">
        <v>19</v>
      </c>
      <c r="B478" t="s">
        <v>24167</v>
      </c>
      <c r="C478" t="s">
        <v>24168</v>
      </c>
      <c r="E478" t="s">
        <v>24169</v>
      </c>
      <c r="F478" t="s">
        <v>157</v>
      </c>
      <c r="G478">
        <v>15143</v>
      </c>
      <c r="H478">
        <v>40.614665000000002</v>
      </c>
      <c r="I478">
        <v>-80.098710999999994</v>
      </c>
      <c r="J478" s="1" t="d">
        <v>2018-03-08</v>
      </c>
      <c r="K478">
        <v>85517</v>
      </c>
      <c r="L478" t="s">
        <v>24170</v>
      </c>
      <c r="M478" s="1" t="d">
        <v>2017-08-25</v>
      </c>
      <c r="N478">
        <v>8</v>
      </c>
      <c r="O478">
        <v>25</v>
      </c>
      <c r="P478">
        <v>2017</v>
      </c>
      <c r="Q478" t="s">
        <v>25</v>
      </c>
      <c r="R478" t="s">
        <v>26</v>
      </c>
      <c r="S478" t="s">
        <v>31</v>
      </c>
    </row>
    <row r="479" spans="1:19" x14ac:dyDescent="0.25">
      <c r="A479" t="s">
        <v>312</v>
      </c>
      <c r="B479" t="s">
        <v>24171</v>
      </c>
      <c r="C479" t="s">
        <v>24172</v>
      </c>
      <c r="E479" t="s">
        <v>11988</v>
      </c>
      <c r="F479" t="s">
        <v>119</v>
      </c>
      <c r="G479">
        <v>55127</v>
      </c>
      <c r="H479">
        <v>45.079664000000001</v>
      </c>
      <c r="I479">
        <v>-93.055548000000002</v>
      </c>
      <c r="J479" s="1" t="d">
        <v>2019-03-07</v>
      </c>
      <c r="K479">
        <v>85518</v>
      </c>
      <c r="L479" t="s">
        <v>71</v>
      </c>
      <c r="M479" s="1" t="d">
        <v>2017-06-15</v>
      </c>
      <c r="N479">
        <v>6</v>
      </c>
      <c r="O479">
        <v>15</v>
      </c>
      <c r="P479">
        <v>2017</v>
      </c>
      <c r="R479" t="s">
        <v>26</v>
      </c>
      <c r="S479" t="s">
        <v>31</v>
      </c>
    </row>
    <row r="480" spans="1:19" x14ac:dyDescent="0.25">
      <c r="A480" t="s">
        <v>312</v>
      </c>
      <c r="B480" t="s">
        <v>24173</v>
      </c>
      <c r="C480" t="s">
        <v>24174</v>
      </c>
      <c r="E480" t="s">
        <v>24175</v>
      </c>
      <c r="F480" t="s">
        <v>119</v>
      </c>
      <c r="G480">
        <v>56547</v>
      </c>
      <c r="H480">
        <v>46.877754000000003</v>
      </c>
      <c r="I480">
        <v>-96.579566999999997</v>
      </c>
      <c r="J480" s="1" t="d">
        <v>2019-04-08</v>
      </c>
      <c r="K480">
        <v>85519</v>
      </c>
      <c r="L480" t="s">
        <v>24</v>
      </c>
      <c r="M480" s="1" t="d">
        <v>2017-06-15</v>
      </c>
      <c r="N480">
        <v>6</v>
      </c>
      <c r="O480">
        <v>15</v>
      </c>
      <c r="P480">
        <v>2017</v>
      </c>
      <c r="R480" t="s">
        <v>26</v>
      </c>
      <c r="S480" t="s">
        <v>31</v>
      </c>
    </row>
    <row r="481" spans="1:19" x14ac:dyDescent="0.25">
      <c r="A481" t="s">
        <v>312</v>
      </c>
      <c r="B481" t="s">
        <v>2958</v>
      </c>
      <c r="C481" t="s">
        <v>24176</v>
      </c>
      <c r="E481" t="s">
        <v>24177</v>
      </c>
      <c r="F481" t="s">
        <v>119</v>
      </c>
      <c r="G481">
        <v>56347</v>
      </c>
      <c r="H481">
        <v>45.964097000000002</v>
      </c>
      <c r="I481">
        <v>-94.866895</v>
      </c>
      <c r="J481" s="1" t="d">
        <v>2019-04-08</v>
      </c>
      <c r="K481">
        <v>85531</v>
      </c>
      <c r="L481" t="s">
        <v>24</v>
      </c>
      <c r="M481" s="1" t="d">
        <v>2017-06-15</v>
      </c>
      <c r="N481">
        <v>6</v>
      </c>
      <c r="O481">
        <v>15</v>
      </c>
      <c r="P481">
        <v>2017</v>
      </c>
      <c r="R481" t="s">
        <v>26</v>
      </c>
      <c r="S481" t="s">
        <v>31</v>
      </c>
    </row>
    <row r="482" spans="1:19" x14ac:dyDescent="0.25">
      <c r="A482" t="s">
        <v>312</v>
      </c>
      <c r="B482" t="s">
        <v>24178</v>
      </c>
      <c r="C482" t="s">
        <v>24179</v>
      </c>
      <c r="E482" t="s">
        <v>17345</v>
      </c>
      <c r="F482" t="s">
        <v>119</v>
      </c>
      <c r="G482">
        <v>55343</v>
      </c>
      <c r="H482">
        <v>44.913311999999998</v>
      </c>
      <c r="I482">
        <v>-93.414878000000002</v>
      </c>
      <c r="J482" s="1" t="d">
        <v>2019-04-08</v>
      </c>
      <c r="K482">
        <v>85532</v>
      </c>
      <c r="L482" t="s">
        <v>24</v>
      </c>
      <c r="M482" s="1" t="d">
        <v>2017-06-15</v>
      </c>
      <c r="N482">
        <v>6</v>
      </c>
      <c r="O482">
        <v>15</v>
      </c>
      <c r="P482">
        <v>2017</v>
      </c>
      <c r="R482" t="s">
        <v>26</v>
      </c>
      <c r="S482" t="s">
        <v>31</v>
      </c>
    </row>
    <row r="483" spans="1:19" x14ac:dyDescent="0.25">
      <c r="A483" t="s">
        <v>312</v>
      </c>
      <c r="B483" t="s">
        <v>24180</v>
      </c>
      <c r="C483" t="s">
        <v>24181</v>
      </c>
      <c r="E483" t="s">
        <v>24182</v>
      </c>
      <c r="F483" t="s">
        <v>119</v>
      </c>
      <c r="G483">
        <v>55419</v>
      </c>
      <c r="H483">
        <v>44.894103999999999</v>
      </c>
      <c r="I483">
        <v>-93.308272000000002</v>
      </c>
      <c r="J483" s="1" t="d">
        <v>2019-04-08</v>
      </c>
      <c r="K483">
        <v>85533</v>
      </c>
      <c r="L483" t="s">
        <v>24</v>
      </c>
      <c r="M483" s="1" t="d">
        <v>2017-06-15</v>
      </c>
      <c r="N483">
        <v>6</v>
      </c>
      <c r="O483">
        <v>15</v>
      </c>
      <c r="P483">
        <v>2017</v>
      </c>
      <c r="R483" t="s">
        <v>26</v>
      </c>
      <c r="S483" t="s">
        <v>31</v>
      </c>
    </row>
    <row r="484" spans="1:19" x14ac:dyDescent="0.25">
      <c r="A484" t="s">
        <v>312</v>
      </c>
      <c r="B484" t="s">
        <v>24183</v>
      </c>
      <c r="C484" t="s">
        <v>24184</v>
      </c>
      <c r="E484" t="s">
        <v>1989</v>
      </c>
      <c r="F484" t="s">
        <v>57</v>
      </c>
      <c r="G484">
        <v>46545</v>
      </c>
      <c r="H484">
        <v>41.694735999999999</v>
      </c>
      <c r="I484">
        <v>-86.195852000000002</v>
      </c>
      <c r="J484" s="1" t="d">
        <v>2018-07-09</v>
      </c>
      <c r="K484">
        <v>85534</v>
      </c>
      <c r="L484" t="s">
        <v>30</v>
      </c>
      <c r="M484" s="1" t="d">
        <v>2017-06-15</v>
      </c>
      <c r="N484">
        <v>6</v>
      </c>
      <c r="O484">
        <v>15</v>
      </c>
      <c r="P484">
        <v>2017</v>
      </c>
      <c r="R484" t="s">
        <v>26</v>
      </c>
      <c r="S484" t="s">
        <v>31</v>
      </c>
    </row>
    <row r="485" spans="1:19" x14ac:dyDescent="0.25">
      <c r="A485" t="s">
        <v>312</v>
      </c>
      <c r="B485" t="s">
        <v>24185</v>
      </c>
      <c r="C485" t="s">
        <v>24186</v>
      </c>
      <c r="E485" t="s">
        <v>1989</v>
      </c>
      <c r="F485" t="s">
        <v>57</v>
      </c>
      <c r="G485">
        <v>46545</v>
      </c>
      <c r="H485">
        <v>41.709643999999997</v>
      </c>
      <c r="I485">
        <v>-86.181377999999995</v>
      </c>
      <c r="J485" s="1" t="d">
        <v>2018-07-09</v>
      </c>
      <c r="K485">
        <v>85535</v>
      </c>
      <c r="L485" t="s">
        <v>30</v>
      </c>
      <c r="M485" s="1" t="d">
        <v>2017-06-15</v>
      </c>
      <c r="N485">
        <v>6</v>
      </c>
      <c r="O485">
        <v>15</v>
      </c>
      <c r="P485">
        <v>2017</v>
      </c>
      <c r="R485" t="s">
        <v>26</v>
      </c>
      <c r="S485" t="s">
        <v>31</v>
      </c>
    </row>
    <row r="486" spans="1:19" x14ac:dyDescent="0.25">
      <c r="A486" t="s">
        <v>312</v>
      </c>
      <c r="B486" t="s">
        <v>24187</v>
      </c>
      <c r="C486" t="s">
        <v>24188</v>
      </c>
      <c r="E486" t="s">
        <v>2839</v>
      </c>
      <c r="F486" t="s">
        <v>57</v>
      </c>
      <c r="G486">
        <v>46383</v>
      </c>
      <c r="H486">
        <v>41.491976999999999</v>
      </c>
      <c r="I486">
        <v>-87.047011999999995</v>
      </c>
      <c r="J486" s="1" t="d">
        <v>2018-07-09</v>
      </c>
      <c r="K486">
        <v>85536</v>
      </c>
      <c r="L486" t="s">
        <v>30</v>
      </c>
      <c r="M486" s="1" t="d">
        <v>2017-06-15</v>
      </c>
      <c r="N486">
        <v>6</v>
      </c>
      <c r="O486">
        <v>15</v>
      </c>
      <c r="P486">
        <v>2017</v>
      </c>
      <c r="R486" t="s">
        <v>26</v>
      </c>
      <c r="S486" t="s">
        <v>31</v>
      </c>
    </row>
    <row r="487" spans="1:19" x14ac:dyDescent="0.25">
      <c r="A487" t="s">
        <v>312</v>
      </c>
      <c r="B487" t="s">
        <v>24189</v>
      </c>
      <c r="C487" t="s">
        <v>24190</v>
      </c>
      <c r="E487" t="s">
        <v>1961</v>
      </c>
      <c r="F487" t="s">
        <v>57</v>
      </c>
      <c r="G487">
        <v>46825</v>
      </c>
      <c r="H487">
        <v>41.161543000000002</v>
      </c>
      <c r="I487">
        <v>-85.134615999999994</v>
      </c>
      <c r="J487" s="1" t="d">
        <v>2018-07-09</v>
      </c>
      <c r="K487">
        <v>85538</v>
      </c>
      <c r="L487" t="s">
        <v>30</v>
      </c>
      <c r="M487" s="1" t="d">
        <v>2017-06-15</v>
      </c>
      <c r="N487">
        <v>6</v>
      </c>
      <c r="O487">
        <v>15</v>
      </c>
      <c r="P487">
        <v>2017</v>
      </c>
      <c r="R487" t="s">
        <v>26</v>
      </c>
      <c r="S487" t="s">
        <v>31</v>
      </c>
    </row>
    <row r="488" spans="1:19" x14ac:dyDescent="0.25">
      <c r="A488" t="s">
        <v>338</v>
      </c>
      <c r="B488" t="s">
        <v>11196</v>
      </c>
      <c r="C488" t="s">
        <v>11197</v>
      </c>
      <c r="D488" t="s">
        <v>11198</v>
      </c>
      <c r="E488" t="s">
        <v>3133</v>
      </c>
      <c r="F488" t="s">
        <v>280</v>
      </c>
      <c r="G488">
        <v>37932</v>
      </c>
      <c r="H488">
        <v>35.922001999999999</v>
      </c>
      <c r="I488">
        <v>-84.142111999999997</v>
      </c>
      <c r="J488" s="1" t="d">
        <v>2018-08-07</v>
      </c>
      <c r="K488">
        <v>85555</v>
      </c>
      <c r="L488" t="s">
        <v>30</v>
      </c>
      <c r="M488" s="1" t="d">
        <v>2017-01-17</v>
      </c>
      <c r="N488">
        <v>1</v>
      </c>
      <c r="O488">
        <v>17</v>
      </c>
      <c r="P488">
        <v>2017</v>
      </c>
      <c r="R488" t="s">
        <v>26</v>
      </c>
      <c r="S488" t="s">
        <v>27</v>
      </c>
    </row>
    <row r="489" spans="1:19" x14ac:dyDescent="0.25">
      <c r="A489" t="s">
        <v>338</v>
      </c>
      <c r="B489" t="s">
        <v>24191</v>
      </c>
      <c r="C489" t="s">
        <v>24192</v>
      </c>
      <c r="E489" t="s">
        <v>24193</v>
      </c>
      <c r="F489" t="s">
        <v>170</v>
      </c>
      <c r="G489">
        <v>93630</v>
      </c>
      <c r="H489">
        <v>36.727657000000001</v>
      </c>
      <c r="I489">
        <v>-120.0617</v>
      </c>
      <c r="J489" s="1" t="d">
        <v>2018-04-03</v>
      </c>
      <c r="K489">
        <v>85577</v>
      </c>
      <c r="L489" t="s">
        <v>30</v>
      </c>
      <c r="M489" s="1" t="d">
        <v>2017-01-01</v>
      </c>
      <c r="N489">
        <v>1</v>
      </c>
      <c r="O489">
        <v>1</v>
      </c>
      <c r="P489">
        <v>2017</v>
      </c>
      <c r="R489" t="s">
        <v>26</v>
      </c>
      <c r="S489" t="s">
        <v>31</v>
      </c>
    </row>
    <row r="490" spans="1:19" x14ac:dyDescent="0.25">
      <c r="A490" t="s">
        <v>338</v>
      </c>
      <c r="B490" t="s">
        <v>24194</v>
      </c>
      <c r="C490" t="s">
        <v>24195</v>
      </c>
      <c r="E490" t="s">
        <v>24196</v>
      </c>
      <c r="F490" t="s">
        <v>170</v>
      </c>
      <c r="G490">
        <v>93631</v>
      </c>
      <c r="H490">
        <v>36.514766999999999</v>
      </c>
      <c r="I490">
        <v>-119.55285000000001</v>
      </c>
      <c r="J490" s="1" t="d">
        <v>2018-04-03</v>
      </c>
      <c r="K490">
        <v>85578</v>
      </c>
      <c r="L490" t="s">
        <v>30</v>
      </c>
      <c r="M490" s="1" t="d">
        <v>2017-01-01</v>
      </c>
      <c r="N490">
        <v>1</v>
      </c>
      <c r="O490">
        <v>1</v>
      </c>
      <c r="P490">
        <v>2017</v>
      </c>
      <c r="R490" t="s">
        <v>26</v>
      </c>
      <c r="S490" t="s">
        <v>31</v>
      </c>
    </row>
    <row r="491" spans="1:19" x14ac:dyDescent="0.25">
      <c r="A491" t="s">
        <v>338</v>
      </c>
      <c r="B491" t="s">
        <v>24197</v>
      </c>
      <c r="C491" t="s">
        <v>24198</v>
      </c>
      <c r="E491" t="s">
        <v>24199</v>
      </c>
      <c r="F491" t="s">
        <v>170</v>
      </c>
      <c r="G491">
        <v>93640</v>
      </c>
      <c r="H491">
        <v>36.753933000000004</v>
      </c>
      <c r="I491">
        <v>-120.382469</v>
      </c>
      <c r="J491" s="1" t="d">
        <v>2018-04-03</v>
      </c>
      <c r="K491">
        <v>85579</v>
      </c>
      <c r="L491" t="s">
        <v>30</v>
      </c>
      <c r="M491" s="1" t="d">
        <v>2017-01-01</v>
      </c>
      <c r="N491">
        <v>1</v>
      </c>
      <c r="O491">
        <v>1</v>
      </c>
      <c r="P491">
        <v>2017</v>
      </c>
      <c r="R491" t="s">
        <v>26</v>
      </c>
      <c r="S491" t="s">
        <v>31</v>
      </c>
    </row>
    <row r="492" spans="1:19" x14ac:dyDescent="0.25">
      <c r="A492" t="s">
        <v>338</v>
      </c>
      <c r="B492" t="s">
        <v>24200</v>
      </c>
      <c r="C492" t="s">
        <v>24201</v>
      </c>
      <c r="E492" t="s">
        <v>24202</v>
      </c>
      <c r="F492" t="s">
        <v>170</v>
      </c>
      <c r="G492">
        <v>93660</v>
      </c>
      <c r="H492">
        <v>36.605946000000003</v>
      </c>
      <c r="I492">
        <v>-120.186373</v>
      </c>
      <c r="J492" s="1" t="d">
        <v>2018-04-03</v>
      </c>
      <c r="K492">
        <v>85580</v>
      </c>
      <c r="L492" t="s">
        <v>30</v>
      </c>
      <c r="M492" s="1" t="d">
        <v>2017-01-01</v>
      </c>
      <c r="N492">
        <v>1</v>
      </c>
      <c r="O492">
        <v>1</v>
      </c>
      <c r="P492">
        <v>2017</v>
      </c>
      <c r="R492" t="s">
        <v>26</v>
      </c>
      <c r="S492" t="s">
        <v>31</v>
      </c>
    </row>
    <row r="493" spans="1:19" x14ac:dyDescent="0.25">
      <c r="A493" t="s">
        <v>338</v>
      </c>
      <c r="B493" t="s">
        <v>24203</v>
      </c>
      <c r="C493" t="s">
        <v>24204</v>
      </c>
      <c r="E493" t="s">
        <v>485</v>
      </c>
      <c r="F493" t="s">
        <v>170</v>
      </c>
      <c r="G493">
        <v>93654</v>
      </c>
      <c r="H493">
        <v>36.599015999999999</v>
      </c>
      <c r="I493">
        <v>-119.45359500000001</v>
      </c>
      <c r="J493" s="1" t="d">
        <v>2018-04-03</v>
      </c>
      <c r="K493">
        <v>85581</v>
      </c>
      <c r="L493" t="s">
        <v>30</v>
      </c>
      <c r="M493" s="1" t="d">
        <v>2017-01-01</v>
      </c>
      <c r="N493">
        <v>1</v>
      </c>
      <c r="O493">
        <v>1</v>
      </c>
      <c r="P493">
        <v>2017</v>
      </c>
      <c r="R493" t="s">
        <v>26</v>
      </c>
      <c r="S493" t="s">
        <v>31</v>
      </c>
    </row>
    <row r="494" spans="1:19" x14ac:dyDescent="0.25">
      <c r="A494" t="s">
        <v>338</v>
      </c>
      <c r="B494" t="s">
        <v>24205</v>
      </c>
      <c r="C494" t="s">
        <v>24206</v>
      </c>
      <c r="E494" t="s">
        <v>13972</v>
      </c>
      <c r="F494" t="s">
        <v>170</v>
      </c>
      <c r="G494">
        <v>93662</v>
      </c>
      <c r="H494">
        <v>36.566656000000002</v>
      </c>
      <c r="I494">
        <v>-119.61008</v>
      </c>
      <c r="J494" s="1" t="d">
        <v>2018-04-03</v>
      </c>
      <c r="K494">
        <v>85582</v>
      </c>
      <c r="L494" t="s">
        <v>30</v>
      </c>
      <c r="M494" s="1" t="d">
        <v>2017-01-01</v>
      </c>
      <c r="N494">
        <v>1</v>
      </c>
      <c r="O494">
        <v>1</v>
      </c>
      <c r="P494">
        <v>2017</v>
      </c>
      <c r="R494" t="s">
        <v>26</v>
      </c>
      <c r="S494" t="s">
        <v>31</v>
      </c>
    </row>
    <row r="495" spans="1:19" x14ac:dyDescent="0.25">
      <c r="A495" t="s">
        <v>338</v>
      </c>
      <c r="B495" t="s">
        <v>24207</v>
      </c>
      <c r="C495" t="s">
        <v>24208</v>
      </c>
      <c r="E495" t="s">
        <v>24209</v>
      </c>
      <c r="F495" t="s">
        <v>170</v>
      </c>
      <c r="G495">
        <v>93646</v>
      </c>
      <c r="H495">
        <v>36.623958999999999</v>
      </c>
      <c r="I495">
        <v>-119.312389</v>
      </c>
      <c r="J495" s="1" t="d">
        <v>2018-04-03</v>
      </c>
      <c r="K495">
        <v>85583</v>
      </c>
      <c r="L495" t="s">
        <v>30</v>
      </c>
      <c r="M495" s="1" t="d">
        <v>2017-01-01</v>
      </c>
      <c r="N495">
        <v>1</v>
      </c>
      <c r="O495">
        <v>1</v>
      </c>
      <c r="P495">
        <v>2017</v>
      </c>
      <c r="R495" t="s">
        <v>26</v>
      </c>
      <c r="S495" t="s">
        <v>31</v>
      </c>
    </row>
    <row r="496" spans="1:19" x14ac:dyDescent="0.25">
      <c r="A496" t="s">
        <v>338</v>
      </c>
      <c r="B496" t="s">
        <v>24210</v>
      </c>
      <c r="C496" t="s">
        <v>24211</v>
      </c>
      <c r="E496" t="s">
        <v>24212</v>
      </c>
      <c r="F496" t="s">
        <v>170</v>
      </c>
      <c r="G496">
        <v>93657</v>
      </c>
      <c r="H496">
        <v>36.706214500000002</v>
      </c>
      <c r="I496">
        <v>-119.5613431</v>
      </c>
      <c r="J496" s="1" t="d">
        <v>2018-05-03</v>
      </c>
      <c r="K496">
        <v>85584</v>
      </c>
      <c r="L496" t="s">
        <v>30</v>
      </c>
      <c r="M496" s="1" t="d">
        <v>2017-01-01</v>
      </c>
      <c r="N496">
        <v>1</v>
      </c>
      <c r="O496">
        <v>1</v>
      </c>
      <c r="P496">
        <v>2017</v>
      </c>
      <c r="R496" t="s">
        <v>26</v>
      </c>
      <c r="S496" t="s">
        <v>31</v>
      </c>
    </row>
    <row r="497" spans="1:19" x14ac:dyDescent="0.25">
      <c r="A497" t="s">
        <v>338</v>
      </c>
      <c r="B497" t="s">
        <v>24213</v>
      </c>
      <c r="C497" t="s">
        <v>24214</v>
      </c>
      <c r="E497" t="s">
        <v>15432</v>
      </c>
      <c r="F497" t="s">
        <v>170</v>
      </c>
      <c r="G497">
        <v>93210</v>
      </c>
      <c r="H497">
        <v>36.138693000000004</v>
      </c>
      <c r="I497">
        <v>-120.36184299999999</v>
      </c>
      <c r="J497" s="1" t="d">
        <v>2018-04-03</v>
      </c>
      <c r="K497">
        <v>85585</v>
      </c>
      <c r="L497" t="s">
        <v>30</v>
      </c>
      <c r="M497" s="1" t="d">
        <v>2017-01-01</v>
      </c>
      <c r="N497">
        <v>1</v>
      </c>
      <c r="O497">
        <v>1</v>
      </c>
      <c r="P497">
        <v>2017</v>
      </c>
      <c r="R497" t="s">
        <v>26</v>
      </c>
      <c r="S497" t="s">
        <v>31</v>
      </c>
    </row>
    <row r="498" spans="1:19" x14ac:dyDescent="0.25">
      <c r="A498" t="s">
        <v>338</v>
      </c>
      <c r="B498" t="s">
        <v>24215</v>
      </c>
      <c r="C498" t="s">
        <v>24216</v>
      </c>
      <c r="E498" t="s">
        <v>24217</v>
      </c>
      <c r="F498" t="s">
        <v>170</v>
      </c>
      <c r="G498">
        <v>93648</v>
      </c>
      <c r="H498">
        <v>36.612177000000003</v>
      </c>
      <c r="I498">
        <v>-119.54064099999999</v>
      </c>
      <c r="J498" s="1" t="d">
        <v>2018-04-03</v>
      </c>
      <c r="K498">
        <v>85586</v>
      </c>
      <c r="L498" t="s">
        <v>30</v>
      </c>
      <c r="M498" s="1" t="d">
        <v>2017-01-01</v>
      </c>
      <c r="N498">
        <v>1</v>
      </c>
      <c r="O498">
        <v>1</v>
      </c>
      <c r="P498">
        <v>2017</v>
      </c>
      <c r="R498" t="s">
        <v>26</v>
      </c>
      <c r="S498" t="s">
        <v>31</v>
      </c>
    </row>
    <row r="499" spans="1:19" x14ac:dyDescent="0.25">
      <c r="A499" t="s">
        <v>338</v>
      </c>
      <c r="B499" t="s">
        <v>24218</v>
      </c>
      <c r="C499" t="s">
        <v>24219</v>
      </c>
      <c r="E499" t="s">
        <v>3940</v>
      </c>
      <c r="F499" t="s">
        <v>170</v>
      </c>
      <c r="G499">
        <v>93625</v>
      </c>
      <c r="H499">
        <v>36.627738000000001</v>
      </c>
      <c r="I499">
        <v>-119.677688</v>
      </c>
      <c r="J499" s="1" t="d">
        <v>2018-04-03</v>
      </c>
      <c r="K499">
        <v>85587</v>
      </c>
      <c r="L499" t="s">
        <v>30</v>
      </c>
      <c r="M499" s="1" t="d">
        <v>2017-01-01</v>
      </c>
      <c r="N499">
        <v>1</v>
      </c>
      <c r="O499">
        <v>1</v>
      </c>
      <c r="P499">
        <v>2017</v>
      </c>
      <c r="R499" t="s">
        <v>26</v>
      </c>
      <c r="S499" t="s">
        <v>31</v>
      </c>
    </row>
    <row r="500" spans="1:19" x14ac:dyDescent="0.25">
      <c r="A500" t="s">
        <v>338</v>
      </c>
      <c r="B500" t="s">
        <v>24213</v>
      </c>
      <c r="C500" t="s">
        <v>24214</v>
      </c>
      <c r="E500" t="s">
        <v>15432</v>
      </c>
      <c r="F500" t="s">
        <v>170</v>
      </c>
      <c r="G500">
        <v>93210</v>
      </c>
      <c r="H500">
        <v>36.138693000000004</v>
      </c>
      <c r="I500">
        <v>-120.36184299999999</v>
      </c>
      <c r="J500" s="1" t="d">
        <v>2018-04-03</v>
      </c>
      <c r="K500">
        <v>85590</v>
      </c>
      <c r="L500" t="s">
        <v>30</v>
      </c>
      <c r="M500" s="1" t="d">
        <v>2017-01-01</v>
      </c>
      <c r="N500">
        <v>1</v>
      </c>
      <c r="O500">
        <v>1</v>
      </c>
      <c r="P500">
        <v>2017</v>
      </c>
      <c r="R500" t="s">
        <v>26</v>
      </c>
      <c r="S500" t="s">
        <v>27</v>
      </c>
    </row>
    <row r="501" spans="1:19" x14ac:dyDescent="0.25">
      <c r="A501" t="s">
        <v>338</v>
      </c>
      <c r="B501" t="s">
        <v>24191</v>
      </c>
      <c r="C501" t="s">
        <v>24192</v>
      </c>
      <c r="E501" t="s">
        <v>24193</v>
      </c>
      <c r="F501" t="s">
        <v>170</v>
      </c>
      <c r="G501">
        <v>93630</v>
      </c>
      <c r="H501">
        <v>36.727657000000001</v>
      </c>
      <c r="I501">
        <v>-120.0617</v>
      </c>
      <c r="J501" s="1" t="d">
        <v>2018-04-03</v>
      </c>
      <c r="K501">
        <v>85591</v>
      </c>
      <c r="L501" t="s">
        <v>30</v>
      </c>
      <c r="M501" s="1" t="d">
        <v>2017-01-01</v>
      </c>
      <c r="N501">
        <v>1</v>
      </c>
      <c r="O501">
        <v>1</v>
      </c>
      <c r="P501">
        <v>2017</v>
      </c>
      <c r="R501" t="s">
        <v>26</v>
      </c>
      <c r="S501" t="s">
        <v>27</v>
      </c>
    </row>
    <row r="502" spans="1:19" x14ac:dyDescent="0.25">
      <c r="A502" t="s">
        <v>338</v>
      </c>
      <c r="B502" t="s">
        <v>24197</v>
      </c>
      <c r="C502" t="s">
        <v>24198</v>
      </c>
      <c r="E502" t="s">
        <v>24199</v>
      </c>
      <c r="F502" t="s">
        <v>170</v>
      </c>
      <c r="G502">
        <v>93640</v>
      </c>
      <c r="H502">
        <v>36.753933000000004</v>
      </c>
      <c r="I502">
        <v>-120.382469</v>
      </c>
      <c r="J502" s="1" t="d">
        <v>2018-04-03</v>
      </c>
      <c r="K502">
        <v>85592</v>
      </c>
      <c r="L502" t="s">
        <v>30</v>
      </c>
      <c r="M502" s="1" t="d">
        <v>2017-01-01</v>
      </c>
      <c r="N502">
        <v>1</v>
      </c>
      <c r="O502">
        <v>1</v>
      </c>
      <c r="P502">
        <v>2017</v>
      </c>
      <c r="R502" t="s">
        <v>26</v>
      </c>
      <c r="S502" t="s">
        <v>27</v>
      </c>
    </row>
    <row r="503" spans="1:19" x14ac:dyDescent="0.25">
      <c r="A503" t="s">
        <v>338</v>
      </c>
      <c r="B503" t="s">
        <v>24207</v>
      </c>
      <c r="C503" t="s">
        <v>24208</v>
      </c>
      <c r="E503" t="s">
        <v>24209</v>
      </c>
      <c r="F503" t="s">
        <v>170</v>
      </c>
      <c r="G503">
        <v>93646</v>
      </c>
      <c r="H503">
        <v>36.623958999999999</v>
      </c>
      <c r="I503">
        <v>-119.312389</v>
      </c>
      <c r="J503" s="1" t="d">
        <v>2018-04-03</v>
      </c>
      <c r="K503">
        <v>85593</v>
      </c>
      <c r="L503" t="s">
        <v>30</v>
      </c>
      <c r="M503" s="1" t="d">
        <v>2017-01-01</v>
      </c>
      <c r="N503">
        <v>1</v>
      </c>
      <c r="O503">
        <v>1</v>
      </c>
      <c r="P503">
        <v>2017</v>
      </c>
      <c r="R503" t="s">
        <v>26</v>
      </c>
      <c r="S503" t="s">
        <v>27</v>
      </c>
    </row>
    <row r="504" spans="1:19" x14ac:dyDescent="0.25">
      <c r="A504" t="s">
        <v>338</v>
      </c>
      <c r="B504" t="s">
        <v>24215</v>
      </c>
      <c r="C504" t="s">
        <v>24216</v>
      </c>
      <c r="E504" t="s">
        <v>24217</v>
      </c>
      <c r="F504" t="s">
        <v>170</v>
      </c>
      <c r="G504">
        <v>93648</v>
      </c>
      <c r="H504">
        <v>36.612177000000003</v>
      </c>
      <c r="I504">
        <v>-119.54064099999999</v>
      </c>
      <c r="J504" s="1" t="d">
        <v>2018-04-03</v>
      </c>
      <c r="K504">
        <v>85594</v>
      </c>
      <c r="L504" t="s">
        <v>30</v>
      </c>
      <c r="M504" s="1" t="d">
        <v>2017-01-01</v>
      </c>
      <c r="N504">
        <v>1</v>
      </c>
      <c r="O504">
        <v>1</v>
      </c>
      <c r="P504">
        <v>2017</v>
      </c>
      <c r="R504" t="s">
        <v>26</v>
      </c>
      <c r="S504" t="s">
        <v>27</v>
      </c>
    </row>
    <row r="505" spans="1:19" x14ac:dyDescent="0.25">
      <c r="A505" t="s">
        <v>338</v>
      </c>
      <c r="B505" t="s">
        <v>24203</v>
      </c>
      <c r="C505" t="s">
        <v>24204</v>
      </c>
      <c r="E505" t="s">
        <v>485</v>
      </c>
      <c r="F505" t="s">
        <v>170</v>
      </c>
      <c r="G505">
        <v>93654</v>
      </c>
      <c r="H505">
        <v>36.599015999999999</v>
      </c>
      <c r="I505">
        <v>-119.45359500000001</v>
      </c>
      <c r="J505" s="1" t="d">
        <v>2018-04-03</v>
      </c>
      <c r="K505">
        <v>85595</v>
      </c>
      <c r="L505" t="s">
        <v>30</v>
      </c>
      <c r="M505" s="1" t="d">
        <v>2017-01-01</v>
      </c>
      <c r="N505">
        <v>1</v>
      </c>
      <c r="O505">
        <v>1</v>
      </c>
      <c r="P505">
        <v>2017</v>
      </c>
      <c r="R505" t="s">
        <v>26</v>
      </c>
      <c r="S505" t="s">
        <v>27</v>
      </c>
    </row>
    <row r="506" spans="1:19" x14ac:dyDescent="0.25">
      <c r="A506" t="s">
        <v>338</v>
      </c>
      <c r="B506" t="s">
        <v>24200</v>
      </c>
      <c r="C506" t="s">
        <v>24201</v>
      </c>
      <c r="E506" t="s">
        <v>24202</v>
      </c>
      <c r="F506" t="s">
        <v>170</v>
      </c>
      <c r="G506">
        <v>93660</v>
      </c>
      <c r="H506">
        <v>36.605946000000003</v>
      </c>
      <c r="I506">
        <v>-120.186373</v>
      </c>
      <c r="J506" s="1" t="d">
        <v>2018-04-03</v>
      </c>
      <c r="K506">
        <v>85596</v>
      </c>
      <c r="L506" t="s">
        <v>30</v>
      </c>
      <c r="M506" s="1" t="d">
        <v>2017-01-01</v>
      </c>
      <c r="N506">
        <v>1</v>
      </c>
      <c r="O506">
        <v>1</v>
      </c>
      <c r="P506">
        <v>2017</v>
      </c>
      <c r="R506" t="s">
        <v>26</v>
      </c>
      <c r="S506" t="s">
        <v>27</v>
      </c>
    </row>
    <row r="507" spans="1:19" x14ac:dyDescent="0.25">
      <c r="A507" t="s">
        <v>338</v>
      </c>
      <c r="B507" t="s">
        <v>24210</v>
      </c>
      <c r="C507" t="s">
        <v>24211</v>
      </c>
      <c r="E507" t="s">
        <v>24212</v>
      </c>
      <c r="F507" t="s">
        <v>170</v>
      </c>
      <c r="G507">
        <v>93657</v>
      </c>
      <c r="H507">
        <v>36.706214500000002</v>
      </c>
      <c r="I507">
        <v>-119.5613431</v>
      </c>
      <c r="J507" s="1" t="d">
        <v>2018-05-03</v>
      </c>
      <c r="K507">
        <v>85597</v>
      </c>
      <c r="L507" t="s">
        <v>30</v>
      </c>
      <c r="M507" s="1" t="d">
        <v>2017-01-01</v>
      </c>
      <c r="N507">
        <v>1</v>
      </c>
      <c r="O507">
        <v>1</v>
      </c>
      <c r="P507">
        <v>2017</v>
      </c>
      <c r="R507" t="s">
        <v>26</v>
      </c>
      <c r="S507" t="s">
        <v>27</v>
      </c>
    </row>
    <row r="508" spans="1:19" x14ac:dyDescent="0.25">
      <c r="A508" t="s">
        <v>338</v>
      </c>
      <c r="B508" t="s">
        <v>24205</v>
      </c>
      <c r="C508" t="s">
        <v>24206</v>
      </c>
      <c r="E508" t="s">
        <v>13972</v>
      </c>
      <c r="F508" t="s">
        <v>170</v>
      </c>
      <c r="G508">
        <v>93662</v>
      </c>
      <c r="H508">
        <v>36.566656000000002</v>
      </c>
      <c r="I508">
        <v>-119.61008</v>
      </c>
      <c r="J508" s="1" t="d">
        <v>2018-04-03</v>
      </c>
      <c r="K508">
        <v>85598</v>
      </c>
      <c r="L508" t="s">
        <v>30</v>
      </c>
      <c r="M508" s="1" t="d">
        <v>2017-01-01</v>
      </c>
      <c r="N508">
        <v>1</v>
      </c>
      <c r="O508">
        <v>1</v>
      </c>
      <c r="P508">
        <v>2017</v>
      </c>
      <c r="R508" t="s">
        <v>26</v>
      </c>
      <c r="S508" t="s">
        <v>27</v>
      </c>
    </row>
    <row r="509" spans="1:19" x14ac:dyDescent="0.25">
      <c r="A509" t="s">
        <v>338</v>
      </c>
      <c r="B509" t="s">
        <v>24218</v>
      </c>
      <c r="C509" t="s">
        <v>24219</v>
      </c>
      <c r="E509" t="s">
        <v>3940</v>
      </c>
      <c r="F509" t="s">
        <v>170</v>
      </c>
      <c r="G509">
        <v>93625</v>
      </c>
      <c r="H509">
        <v>36.627738000000001</v>
      </c>
      <c r="I509">
        <v>-119.677688</v>
      </c>
      <c r="J509" s="1" t="d">
        <v>2018-04-03</v>
      </c>
      <c r="K509">
        <v>85599</v>
      </c>
      <c r="L509" t="s">
        <v>30</v>
      </c>
      <c r="M509" s="1" t="d">
        <v>2017-01-01</v>
      </c>
      <c r="N509">
        <v>1</v>
      </c>
      <c r="O509">
        <v>1</v>
      </c>
      <c r="P509">
        <v>2017</v>
      </c>
      <c r="R509" t="s">
        <v>26</v>
      </c>
      <c r="S509" t="s">
        <v>27</v>
      </c>
    </row>
    <row r="510" spans="1:19" x14ac:dyDescent="0.25">
      <c r="A510" t="s">
        <v>338</v>
      </c>
      <c r="B510" t="s">
        <v>24194</v>
      </c>
      <c r="C510" t="s">
        <v>24195</v>
      </c>
      <c r="E510" t="s">
        <v>24196</v>
      </c>
      <c r="F510" t="s">
        <v>170</v>
      </c>
      <c r="G510">
        <v>93631</v>
      </c>
      <c r="H510">
        <v>36.514766999999999</v>
      </c>
      <c r="I510">
        <v>-119.55285000000001</v>
      </c>
      <c r="J510" s="1" t="d">
        <v>2018-04-03</v>
      </c>
      <c r="K510">
        <v>85600</v>
      </c>
      <c r="L510" t="s">
        <v>30</v>
      </c>
      <c r="M510" s="1" t="d">
        <v>2017-01-01</v>
      </c>
      <c r="N510">
        <v>1</v>
      </c>
      <c r="O510">
        <v>1</v>
      </c>
      <c r="P510">
        <v>2017</v>
      </c>
      <c r="R510" t="s">
        <v>26</v>
      </c>
      <c r="S510" t="s">
        <v>27</v>
      </c>
    </row>
    <row r="511" spans="1:19" x14ac:dyDescent="0.25">
      <c r="A511" t="s">
        <v>338</v>
      </c>
      <c r="B511" t="s">
        <v>24222</v>
      </c>
      <c r="C511" t="s">
        <v>24223</v>
      </c>
      <c r="E511" t="s">
        <v>2735</v>
      </c>
      <c r="F511" t="s">
        <v>129</v>
      </c>
      <c r="G511">
        <v>81620</v>
      </c>
      <c r="H511">
        <v>39.637811999999997</v>
      </c>
      <c r="I511">
        <v>-106.534988</v>
      </c>
      <c r="J511" s="1" t="d">
        <v>2018-11-08</v>
      </c>
      <c r="K511">
        <v>85626</v>
      </c>
      <c r="L511" t="s">
        <v>30</v>
      </c>
      <c r="M511" s="1" t="d">
        <v>2017-06-06</v>
      </c>
      <c r="N511">
        <v>6</v>
      </c>
      <c r="O511">
        <v>6</v>
      </c>
      <c r="P511">
        <v>2017</v>
      </c>
      <c r="R511" t="s">
        <v>26</v>
      </c>
      <c r="S511" t="s">
        <v>27</v>
      </c>
    </row>
    <row r="512" spans="1:19" x14ac:dyDescent="0.25">
      <c r="A512" t="s">
        <v>338</v>
      </c>
      <c r="B512" t="s">
        <v>24222</v>
      </c>
      <c r="C512" t="s">
        <v>24224</v>
      </c>
      <c r="E512" t="s">
        <v>19924</v>
      </c>
      <c r="F512" t="s">
        <v>129</v>
      </c>
      <c r="G512">
        <v>81657</v>
      </c>
      <c r="H512">
        <v>39.641089000000001</v>
      </c>
      <c r="I512">
        <v>-106.39438800000001</v>
      </c>
      <c r="J512" s="1" t="d">
        <v>2018-11-08</v>
      </c>
      <c r="K512">
        <v>85627</v>
      </c>
      <c r="L512" t="s">
        <v>30</v>
      </c>
      <c r="M512" s="1" t="d">
        <v>2017-05-16</v>
      </c>
      <c r="N512">
        <v>5</v>
      </c>
      <c r="O512">
        <v>16</v>
      </c>
      <c r="P512">
        <v>2017</v>
      </c>
      <c r="R512" t="s">
        <v>26</v>
      </c>
      <c r="S512" t="s">
        <v>27</v>
      </c>
    </row>
    <row r="513" spans="1:19" x14ac:dyDescent="0.25">
      <c r="A513" t="s">
        <v>338</v>
      </c>
      <c r="B513" t="s">
        <v>24225</v>
      </c>
      <c r="C513" t="s">
        <v>24226</v>
      </c>
      <c r="E513" t="s">
        <v>4048</v>
      </c>
      <c r="F513" t="s">
        <v>170</v>
      </c>
      <c r="G513">
        <v>94035</v>
      </c>
      <c r="H513">
        <v>37.409388999999997</v>
      </c>
      <c r="I513">
        <v>-122.063444</v>
      </c>
      <c r="J513" s="1" t="d">
        <v>2018-05-03</v>
      </c>
      <c r="K513">
        <v>85628</v>
      </c>
      <c r="L513" t="s">
        <v>30</v>
      </c>
      <c r="M513" s="1" t="d">
        <v>2017-06-01</v>
      </c>
      <c r="N513">
        <v>6</v>
      </c>
      <c r="O513">
        <v>1</v>
      </c>
      <c r="P513">
        <v>2017</v>
      </c>
      <c r="R513" t="s">
        <v>26</v>
      </c>
      <c r="S513" t="s">
        <v>31</v>
      </c>
    </row>
    <row r="514" spans="1:19" x14ac:dyDescent="0.25">
      <c r="A514" t="s">
        <v>338</v>
      </c>
      <c r="B514" t="s">
        <v>24227</v>
      </c>
      <c r="C514" t="s">
        <v>24228</v>
      </c>
      <c r="D514" t="s">
        <v>24229</v>
      </c>
      <c r="E514" t="s">
        <v>6622</v>
      </c>
      <c r="F514" t="s">
        <v>37</v>
      </c>
      <c r="G514">
        <v>76116</v>
      </c>
      <c r="H514">
        <v>32.740606</v>
      </c>
      <c r="I514">
        <v>-97.438924700000001</v>
      </c>
      <c r="J514" s="1" t="d">
        <v>2018-08-07</v>
      </c>
      <c r="K514">
        <v>85629</v>
      </c>
      <c r="L514" t="s">
        <v>30</v>
      </c>
      <c r="M514" s="1" t="d">
        <v>2017-06-01</v>
      </c>
      <c r="N514">
        <v>6</v>
      </c>
      <c r="O514">
        <v>1</v>
      </c>
      <c r="P514">
        <v>2017</v>
      </c>
      <c r="R514" t="s">
        <v>26</v>
      </c>
      <c r="S514" t="s">
        <v>31</v>
      </c>
    </row>
    <row r="515" spans="1:19" x14ac:dyDescent="0.25">
      <c r="A515" t="s">
        <v>338</v>
      </c>
      <c r="B515" t="s">
        <v>24230</v>
      </c>
      <c r="C515" t="s">
        <v>24231</v>
      </c>
      <c r="E515" t="s">
        <v>109</v>
      </c>
      <c r="F515" t="s">
        <v>1514</v>
      </c>
      <c r="G515">
        <v>25601</v>
      </c>
      <c r="H515">
        <v>37.899130999999997</v>
      </c>
      <c r="I515">
        <v>-82.038256000000004</v>
      </c>
      <c r="J515" s="1" t="d">
        <v>2019-01-10</v>
      </c>
      <c r="K515">
        <v>85630</v>
      </c>
      <c r="L515" t="s">
        <v>30</v>
      </c>
      <c r="M515" s="1" t="d">
        <v>2017-06-01</v>
      </c>
      <c r="N515">
        <v>6</v>
      </c>
      <c r="O515">
        <v>1</v>
      </c>
      <c r="P515">
        <v>2017</v>
      </c>
      <c r="R515" t="s">
        <v>26</v>
      </c>
      <c r="S515" t="s">
        <v>31</v>
      </c>
    </row>
    <row r="516" spans="1:19" x14ac:dyDescent="0.25">
      <c r="A516" t="s">
        <v>312</v>
      </c>
      <c r="B516" t="s">
        <v>5025</v>
      </c>
      <c r="C516" t="s">
        <v>24232</v>
      </c>
      <c r="E516" t="s">
        <v>11759</v>
      </c>
      <c r="F516" t="s">
        <v>75</v>
      </c>
      <c r="G516">
        <v>87124</v>
      </c>
      <c r="H516">
        <v>35.220436999999997</v>
      </c>
      <c r="I516">
        <v>-106.69628899999999</v>
      </c>
      <c r="J516" s="1" t="d">
        <v>2018-10-04</v>
      </c>
      <c r="K516">
        <v>85631</v>
      </c>
      <c r="L516" t="s">
        <v>30</v>
      </c>
      <c r="M516" s="1" t="d">
        <v>2017-06-15</v>
      </c>
      <c r="N516">
        <v>6</v>
      </c>
      <c r="O516">
        <v>15</v>
      </c>
      <c r="P516">
        <v>2017</v>
      </c>
      <c r="R516" t="s">
        <v>26</v>
      </c>
      <c r="S516" t="s">
        <v>31</v>
      </c>
    </row>
    <row r="517" spans="1:19" x14ac:dyDescent="0.25">
      <c r="A517" t="s">
        <v>338</v>
      </c>
      <c r="B517" t="s">
        <v>12184</v>
      </c>
      <c r="C517" t="s">
        <v>24233</v>
      </c>
      <c r="E517" t="s">
        <v>9983</v>
      </c>
      <c r="F517" t="s">
        <v>212</v>
      </c>
      <c r="G517">
        <v>27513</v>
      </c>
      <c r="H517">
        <v>35.820148000000003</v>
      </c>
      <c r="I517">
        <v>-78.798696000000007</v>
      </c>
      <c r="J517" s="1" t="d">
        <v>2018-08-07</v>
      </c>
      <c r="K517">
        <v>85655</v>
      </c>
      <c r="L517" t="s">
        <v>30</v>
      </c>
      <c r="M517" s="1" t="d">
        <v>2017-07-01</v>
      </c>
      <c r="N517">
        <v>7</v>
      </c>
      <c r="O517">
        <v>1</v>
      </c>
      <c r="P517">
        <v>2017</v>
      </c>
      <c r="R517" t="s">
        <v>26</v>
      </c>
      <c r="S517" t="s">
        <v>27</v>
      </c>
    </row>
    <row r="518" spans="1:19" x14ac:dyDescent="0.25">
      <c r="A518" t="s">
        <v>338</v>
      </c>
      <c r="B518" t="s">
        <v>8735</v>
      </c>
      <c r="C518" t="s">
        <v>8736</v>
      </c>
      <c r="E518" t="s">
        <v>8737</v>
      </c>
      <c r="F518" t="s">
        <v>170</v>
      </c>
      <c r="G518">
        <v>93452</v>
      </c>
      <c r="H518">
        <v>35.650849000000001</v>
      </c>
      <c r="I518">
        <v>-121.186111</v>
      </c>
      <c r="J518" s="1" t="d">
        <v>2018-10-04</v>
      </c>
      <c r="K518">
        <v>85656</v>
      </c>
      <c r="L518" t="s">
        <v>30</v>
      </c>
      <c r="M518" s="1" t="d">
        <v>2017-07-20</v>
      </c>
      <c r="N518">
        <v>7</v>
      </c>
      <c r="O518">
        <v>20</v>
      </c>
      <c r="P518">
        <v>2017</v>
      </c>
      <c r="R518" t="s">
        <v>26</v>
      </c>
      <c r="S518" t="s">
        <v>31</v>
      </c>
    </row>
    <row r="519" spans="1:19" x14ac:dyDescent="0.25">
      <c r="A519" t="s">
        <v>312</v>
      </c>
      <c r="B519" t="s">
        <v>24234</v>
      </c>
      <c r="C519" t="s">
        <v>24235</v>
      </c>
      <c r="E519" t="s">
        <v>7105</v>
      </c>
      <c r="F519" t="s">
        <v>202</v>
      </c>
      <c r="G519">
        <v>34203</v>
      </c>
      <c r="H519">
        <v>27.446560000000002</v>
      </c>
      <c r="I519">
        <v>-82.525818000000001</v>
      </c>
      <c r="J519" s="1" t="d">
        <v>2018-08-07</v>
      </c>
      <c r="K519">
        <v>85672</v>
      </c>
      <c r="L519" t="s">
        <v>30</v>
      </c>
      <c r="M519" s="1" t="d">
        <v>2017-06-15</v>
      </c>
      <c r="N519">
        <v>6</v>
      </c>
      <c r="O519">
        <v>15</v>
      </c>
      <c r="P519">
        <v>2017</v>
      </c>
      <c r="R519" t="s">
        <v>26</v>
      </c>
      <c r="S519" t="s">
        <v>31</v>
      </c>
    </row>
    <row r="520" spans="1:19" x14ac:dyDescent="0.25">
      <c r="A520" t="s">
        <v>312</v>
      </c>
      <c r="B520" t="s">
        <v>24236</v>
      </c>
      <c r="C520" t="s">
        <v>24237</v>
      </c>
      <c r="E520" t="s">
        <v>8754</v>
      </c>
      <c r="F520" t="s">
        <v>23</v>
      </c>
      <c r="G520">
        <v>35406</v>
      </c>
      <c r="H520">
        <v>33.261310000000002</v>
      </c>
      <c r="I520">
        <v>-87.516052999999999</v>
      </c>
      <c r="J520" s="1" t="d">
        <v>2018-04-03</v>
      </c>
      <c r="K520">
        <v>85673</v>
      </c>
      <c r="L520" t="s">
        <v>30</v>
      </c>
      <c r="M520" s="1" t="d">
        <v>2017-06-15</v>
      </c>
      <c r="N520">
        <v>6</v>
      </c>
      <c r="O520">
        <v>15</v>
      </c>
      <c r="P520">
        <v>2017</v>
      </c>
      <c r="R520" t="s">
        <v>26</v>
      </c>
      <c r="S520" t="s">
        <v>31</v>
      </c>
    </row>
    <row r="521" spans="1:19" x14ac:dyDescent="0.25">
      <c r="A521" t="s">
        <v>312</v>
      </c>
      <c r="B521" t="s">
        <v>24238</v>
      </c>
      <c r="C521" t="s">
        <v>24239</v>
      </c>
      <c r="E521" t="s">
        <v>1565</v>
      </c>
      <c r="F521" t="s">
        <v>327</v>
      </c>
      <c r="G521">
        <v>50411</v>
      </c>
      <c r="H521">
        <v>42.736604</v>
      </c>
      <c r="I521">
        <v>-93.221671000000001</v>
      </c>
      <c r="J521" s="1" t="d">
        <v>2019-04-08</v>
      </c>
      <c r="K521">
        <v>85674</v>
      </c>
      <c r="L521" t="s">
        <v>24</v>
      </c>
      <c r="M521" s="1" t="d">
        <v>2017-06-15</v>
      </c>
      <c r="N521">
        <v>6</v>
      </c>
      <c r="O521">
        <v>15</v>
      </c>
      <c r="P521">
        <v>2017</v>
      </c>
      <c r="R521" t="s">
        <v>26</v>
      </c>
      <c r="S521" t="s">
        <v>31</v>
      </c>
    </row>
    <row r="522" spans="1:19" x14ac:dyDescent="0.25">
      <c r="A522" t="s">
        <v>312</v>
      </c>
      <c r="B522" t="s">
        <v>24240</v>
      </c>
      <c r="C522" t="s">
        <v>24241</v>
      </c>
      <c r="E522" t="s">
        <v>3795</v>
      </c>
      <c r="F522" t="s">
        <v>212</v>
      </c>
      <c r="G522">
        <v>27529</v>
      </c>
      <c r="H522">
        <v>35.698031999999998</v>
      </c>
      <c r="I522">
        <v>-78.585320999999993</v>
      </c>
      <c r="J522" s="1" t="d">
        <v>2018-07-09</v>
      </c>
      <c r="K522">
        <v>85675</v>
      </c>
      <c r="L522" t="s">
        <v>30</v>
      </c>
      <c r="M522" s="1" t="d">
        <v>2017-06-15</v>
      </c>
      <c r="N522">
        <v>6</v>
      </c>
      <c r="O522">
        <v>15</v>
      </c>
      <c r="P522">
        <v>2017</v>
      </c>
      <c r="R522" t="s">
        <v>26</v>
      </c>
      <c r="S522" t="s">
        <v>31</v>
      </c>
    </row>
    <row r="523" spans="1:19" x14ac:dyDescent="0.25">
      <c r="A523" t="s">
        <v>312</v>
      </c>
      <c r="B523" t="s">
        <v>24242</v>
      </c>
      <c r="C523" t="s">
        <v>24243</v>
      </c>
      <c r="E523" t="s">
        <v>9800</v>
      </c>
      <c r="F523" t="s">
        <v>212</v>
      </c>
      <c r="G523">
        <v>27401</v>
      </c>
      <c r="H523">
        <v>36.086778000000002</v>
      </c>
      <c r="I523">
        <v>-79.805835999999999</v>
      </c>
      <c r="J523" s="1" t="d">
        <v>2018-07-09</v>
      </c>
      <c r="K523">
        <v>85676</v>
      </c>
      <c r="L523" t="s">
        <v>30</v>
      </c>
      <c r="M523" s="1" t="d">
        <v>2017-06-15</v>
      </c>
      <c r="N523">
        <v>6</v>
      </c>
      <c r="O523">
        <v>15</v>
      </c>
      <c r="P523">
        <v>2017</v>
      </c>
      <c r="R523" t="s">
        <v>26</v>
      </c>
      <c r="S523" t="s">
        <v>31</v>
      </c>
    </row>
    <row r="524" spans="1:19" x14ac:dyDescent="0.25">
      <c r="A524" t="s">
        <v>312</v>
      </c>
      <c r="B524" t="s">
        <v>24244</v>
      </c>
      <c r="C524" t="s">
        <v>24245</v>
      </c>
      <c r="E524" t="s">
        <v>24246</v>
      </c>
      <c r="F524" t="s">
        <v>212</v>
      </c>
      <c r="G524">
        <v>27370</v>
      </c>
      <c r="H524">
        <v>35.868079999999999</v>
      </c>
      <c r="I524">
        <v>-80.036407999999994</v>
      </c>
      <c r="J524" s="1" t="d">
        <v>2018-07-09</v>
      </c>
      <c r="K524">
        <v>85677</v>
      </c>
      <c r="L524" t="s">
        <v>30</v>
      </c>
      <c r="M524" s="1" t="d">
        <v>2017-06-15</v>
      </c>
      <c r="N524">
        <v>6</v>
      </c>
      <c r="O524">
        <v>15</v>
      </c>
      <c r="P524">
        <v>2017</v>
      </c>
      <c r="R524" t="s">
        <v>26</v>
      </c>
      <c r="S524" t="s">
        <v>31</v>
      </c>
    </row>
    <row r="525" spans="1:19" x14ac:dyDescent="0.25">
      <c r="A525" t="s">
        <v>312</v>
      </c>
      <c r="B525" t="s">
        <v>24247</v>
      </c>
      <c r="C525" t="s">
        <v>24248</v>
      </c>
      <c r="E525" t="s">
        <v>4659</v>
      </c>
      <c r="F525" t="s">
        <v>212</v>
      </c>
      <c r="G525">
        <v>27017</v>
      </c>
      <c r="H525">
        <v>36.395361999999999</v>
      </c>
      <c r="I525">
        <v>-80.721672999999996</v>
      </c>
      <c r="J525" s="1" t="d">
        <v>2018-07-09</v>
      </c>
      <c r="K525">
        <v>85678</v>
      </c>
      <c r="L525" t="s">
        <v>30</v>
      </c>
      <c r="M525" s="1" t="d">
        <v>2017-06-15</v>
      </c>
      <c r="N525">
        <v>6</v>
      </c>
      <c r="O525">
        <v>15</v>
      </c>
      <c r="P525">
        <v>2017</v>
      </c>
      <c r="R525" t="s">
        <v>26</v>
      </c>
      <c r="S525" t="s">
        <v>31</v>
      </c>
    </row>
    <row r="526" spans="1:19" x14ac:dyDescent="0.25">
      <c r="A526" t="s">
        <v>338</v>
      </c>
      <c r="B526" t="s">
        <v>24249</v>
      </c>
      <c r="C526" t="s">
        <v>24250</v>
      </c>
      <c r="E526" t="s">
        <v>24251</v>
      </c>
      <c r="F526" t="s">
        <v>48</v>
      </c>
      <c r="G526">
        <v>12449</v>
      </c>
      <c r="H526">
        <v>41.980334999999997</v>
      </c>
      <c r="I526">
        <v>-73.990256000000002</v>
      </c>
      <c r="J526" s="1" t="d">
        <v>2019-04-08</v>
      </c>
      <c r="K526">
        <v>85682</v>
      </c>
      <c r="L526" t="s">
        <v>24</v>
      </c>
      <c r="M526" s="1" t="d">
        <v>2017-06-01</v>
      </c>
      <c r="N526">
        <v>6</v>
      </c>
      <c r="O526">
        <v>1</v>
      </c>
      <c r="P526">
        <v>2017</v>
      </c>
      <c r="R526" t="s">
        <v>26</v>
      </c>
      <c r="S526" t="s">
        <v>31</v>
      </c>
    </row>
    <row r="527" spans="1:19" x14ac:dyDescent="0.25">
      <c r="A527" t="s">
        <v>338</v>
      </c>
      <c r="B527" t="s">
        <v>24252</v>
      </c>
      <c r="C527" t="s">
        <v>24253</v>
      </c>
      <c r="D527" t="s">
        <v>24254</v>
      </c>
      <c r="E527" t="s">
        <v>1851</v>
      </c>
      <c r="F527" t="s">
        <v>657</v>
      </c>
      <c r="G527">
        <v>4330</v>
      </c>
      <c r="H527">
        <v>44.308179000000003</v>
      </c>
      <c r="I527">
        <v>-69.783259999999999</v>
      </c>
      <c r="J527" s="1" t="d">
        <v>2019-03-07</v>
      </c>
      <c r="K527">
        <v>85683</v>
      </c>
      <c r="L527" t="s">
        <v>71</v>
      </c>
      <c r="M527" s="1" t="d">
        <v>2017-06-01</v>
      </c>
      <c r="N527">
        <v>6</v>
      </c>
      <c r="O527">
        <v>1</v>
      </c>
      <c r="P527">
        <v>2017</v>
      </c>
      <c r="R527" t="s">
        <v>26</v>
      </c>
      <c r="S527" t="s">
        <v>31</v>
      </c>
    </row>
    <row r="528" spans="1:19" x14ac:dyDescent="0.25">
      <c r="A528" t="s">
        <v>338</v>
      </c>
      <c r="B528" t="s">
        <v>24255</v>
      </c>
      <c r="C528" t="s">
        <v>24256</v>
      </c>
      <c r="D528" t="s">
        <v>12227</v>
      </c>
      <c r="E528" t="s">
        <v>1485</v>
      </c>
      <c r="F528" t="s">
        <v>157</v>
      </c>
      <c r="G528">
        <v>15212</v>
      </c>
      <c r="H528">
        <v>40.447848</v>
      </c>
      <c r="I528">
        <v>-80.012879999999996</v>
      </c>
      <c r="J528" s="1" t="d">
        <v>2018-10-04</v>
      </c>
      <c r="K528">
        <v>85684</v>
      </c>
      <c r="L528" t="s">
        <v>24257</v>
      </c>
      <c r="M528" s="1" t="d">
        <v>2017-06-01</v>
      </c>
      <c r="N528">
        <v>6</v>
      </c>
      <c r="O528">
        <v>1</v>
      </c>
      <c r="P528">
        <v>2017</v>
      </c>
      <c r="R528" t="s">
        <v>26</v>
      </c>
      <c r="S528" t="s">
        <v>31</v>
      </c>
    </row>
    <row r="529" spans="1:19" x14ac:dyDescent="0.25">
      <c r="A529" t="s">
        <v>338</v>
      </c>
      <c r="B529" t="s">
        <v>24258</v>
      </c>
      <c r="C529" t="s">
        <v>24259</v>
      </c>
      <c r="E529" t="s">
        <v>8645</v>
      </c>
      <c r="F529" t="s">
        <v>212</v>
      </c>
      <c r="G529">
        <v>28743</v>
      </c>
      <c r="H529">
        <v>35.893472000000003</v>
      </c>
      <c r="I529">
        <v>-82.824905999999999</v>
      </c>
      <c r="J529" s="1" t="d">
        <v>2018-10-04</v>
      </c>
      <c r="K529">
        <v>85685</v>
      </c>
      <c r="L529" t="s">
        <v>30</v>
      </c>
      <c r="M529" s="1" t="d">
        <v>2017-06-01</v>
      </c>
      <c r="N529">
        <v>6</v>
      </c>
      <c r="O529">
        <v>1</v>
      </c>
      <c r="P529">
        <v>2017</v>
      </c>
      <c r="R529" t="s">
        <v>26</v>
      </c>
      <c r="S529" t="s">
        <v>31</v>
      </c>
    </row>
    <row r="530" spans="1:19" x14ac:dyDescent="0.25">
      <c r="A530" t="s">
        <v>338</v>
      </c>
      <c r="B530" t="s">
        <v>24260</v>
      </c>
      <c r="C530" t="s">
        <v>24261</v>
      </c>
      <c r="E530" t="s">
        <v>9179</v>
      </c>
      <c r="F530" t="s">
        <v>707</v>
      </c>
      <c r="G530">
        <v>96707</v>
      </c>
      <c r="H530">
        <v>21.336303999999998</v>
      </c>
      <c r="I530">
        <v>-158.05207799999999</v>
      </c>
      <c r="J530" s="1" t="d">
        <v>2019-04-08</v>
      </c>
      <c r="K530">
        <v>85686</v>
      </c>
      <c r="L530" t="s">
        <v>24</v>
      </c>
      <c r="M530" s="1" t="d">
        <v>2017-06-01</v>
      </c>
      <c r="N530">
        <v>6</v>
      </c>
      <c r="O530">
        <v>1</v>
      </c>
      <c r="P530">
        <v>2017</v>
      </c>
      <c r="R530" t="s">
        <v>26</v>
      </c>
      <c r="S530" t="s">
        <v>31</v>
      </c>
    </row>
    <row r="531" spans="1:19" x14ac:dyDescent="0.25">
      <c r="A531" t="s">
        <v>312</v>
      </c>
      <c r="B531" t="s">
        <v>24262</v>
      </c>
      <c r="C531" t="s">
        <v>24263</v>
      </c>
      <c r="E531" t="s">
        <v>11633</v>
      </c>
      <c r="F531" t="s">
        <v>212</v>
      </c>
      <c r="G531">
        <v>27282</v>
      </c>
      <c r="H531">
        <v>36.001928999999997</v>
      </c>
      <c r="I531">
        <v>-79.908660999999995</v>
      </c>
      <c r="J531" s="1" t="d">
        <v>2018-07-09</v>
      </c>
      <c r="K531">
        <v>85688</v>
      </c>
      <c r="L531" t="s">
        <v>30</v>
      </c>
      <c r="M531" s="1" t="d">
        <v>2017-06-15</v>
      </c>
      <c r="N531">
        <v>6</v>
      </c>
      <c r="O531">
        <v>15</v>
      </c>
      <c r="P531">
        <v>2017</v>
      </c>
      <c r="R531" t="s">
        <v>26</v>
      </c>
      <c r="S531" t="s">
        <v>31</v>
      </c>
    </row>
    <row r="532" spans="1:19" x14ac:dyDescent="0.25">
      <c r="A532" t="s">
        <v>312</v>
      </c>
      <c r="B532" t="s">
        <v>24264</v>
      </c>
      <c r="C532" t="s">
        <v>24265</v>
      </c>
      <c r="E532" t="s">
        <v>9409</v>
      </c>
      <c r="F532" t="s">
        <v>212</v>
      </c>
      <c r="G532">
        <v>27360</v>
      </c>
      <c r="H532">
        <v>35.855415000000001</v>
      </c>
      <c r="I532">
        <v>-80.072174000000004</v>
      </c>
      <c r="J532" s="1" t="d">
        <v>2018-07-09</v>
      </c>
      <c r="K532">
        <v>85689</v>
      </c>
      <c r="L532" t="s">
        <v>30</v>
      </c>
      <c r="M532" s="1" t="d">
        <v>2017-06-15</v>
      </c>
      <c r="N532">
        <v>6</v>
      </c>
      <c r="O532">
        <v>15</v>
      </c>
      <c r="P532">
        <v>2017</v>
      </c>
      <c r="R532" t="s">
        <v>26</v>
      </c>
      <c r="S532" t="s">
        <v>31</v>
      </c>
    </row>
    <row r="533" spans="1:19" x14ac:dyDescent="0.25">
      <c r="A533" t="s">
        <v>312</v>
      </c>
      <c r="B533" t="s">
        <v>24266</v>
      </c>
      <c r="C533" t="s">
        <v>24267</v>
      </c>
      <c r="E533" t="s">
        <v>20821</v>
      </c>
      <c r="F533" t="s">
        <v>212</v>
      </c>
      <c r="G533">
        <v>27560</v>
      </c>
      <c r="H533">
        <v>35.855398000000001</v>
      </c>
      <c r="I533">
        <v>-78.795501999999999</v>
      </c>
      <c r="J533" s="1" t="d">
        <v>2018-07-09</v>
      </c>
      <c r="K533">
        <v>85696</v>
      </c>
      <c r="L533" t="s">
        <v>30</v>
      </c>
      <c r="M533" s="1" t="d">
        <v>2017-06-15</v>
      </c>
      <c r="N533">
        <v>6</v>
      </c>
      <c r="O533">
        <v>15</v>
      </c>
      <c r="P533">
        <v>2017</v>
      </c>
      <c r="R533" t="s">
        <v>26</v>
      </c>
      <c r="S533" t="s">
        <v>31</v>
      </c>
    </row>
    <row r="534" spans="1:19" x14ac:dyDescent="0.25">
      <c r="A534" t="s">
        <v>312</v>
      </c>
      <c r="B534" t="s">
        <v>24268</v>
      </c>
      <c r="C534" t="s">
        <v>24269</v>
      </c>
      <c r="E534" t="s">
        <v>4688</v>
      </c>
      <c r="F534" t="s">
        <v>212</v>
      </c>
      <c r="G534">
        <v>27253</v>
      </c>
      <c r="H534">
        <v>36.047035999999999</v>
      </c>
      <c r="I534">
        <v>-79.395366999999993</v>
      </c>
      <c r="J534" s="1" t="d">
        <v>2018-07-09</v>
      </c>
      <c r="K534">
        <v>85697</v>
      </c>
      <c r="L534" t="s">
        <v>30</v>
      </c>
      <c r="M534" s="1" t="d">
        <v>2017-06-15</v>
      </c>
      <c r="N534">
        <v>6</v>
      </c>
      <c r="O534">
        <v>15</v>
      </c>
      <c r="P534">
        <v>2017</v>
      </c>
      <c r="R534" t="s">
        <v>26</v>
      </c>
      <c r="S534" t="s">
        <v>31</v>
      </c>
    </row>
    <row r="535" spans="1:19" x14ac:dyDescent="0.25">
      <c r="A535" t="s">
        <v>312</v>
      </c>
      <c r="B535" t="s">
        <v>24270</v>
      </c>
      <c r="C535" t="s">
        <v>24271</v>
      </c>
      <c r="E535" t="s">
        <v>1525</v>
      </c>
      <c r="F535" t="s">
        <v>212</v>
      </c>
      <c r="G535">
        <v>27856</v>
      </c>
      <c r="H535">
        <v>35.978794999999998</v>
      </c>
      <c r="I535">
        <v>-77.973905999999999</v>
      </c>
      <c r="J535" s="1" t="d">
        <v>2018-07-09</v>
      </c>
      <c r="K535">
        <v>85698</v>
      </c>
      <c r="L535" t="s">
        <v>30</v>
      </c>
      <c r="M535" s="1" t="d">
        <v>2017-06-15</v>
      </c>
      <c r="N535">
        <v>6</v>
      </c>
      <c r="O535">
        <v>15</v>
      </c>
      <c r="P535">
        <v>2017</v>
      </c>
      <c r="R535" t="s">
        <v>26</v>
      </c>
      <c r="S535" t="s">
        <v>31</v>
      </c>
    </row>
    <row r="536" spans="1:19" x14ac:dyDescent="0.25">
      <c r="A536" t="s">
        <v>312</v>
      </c>
      <c r="B536" t="s">
        <v>24272</v>
      </c>
      <c r="C536" t="s">
        <v>24273</v>
      </c>
      <c r="E536" t="s">
        <v>4858</v>
      </c>
      <c r="F536" t="s">
        <v>212</v>
      </c>
      <c r="G536">
        <v>27288</v>
      </c>
      <c r="H536">
        <v>36.501902999999999</v>
      </c>
      <c r="I536">
        <v>-79.742424999999997</v>
      </c>
      <c r="J536" s="1" t="d">
        <v>2018-07-09</v>
      </c>
      <c r="K536">
        <v>85699</v>
      </c>
      <c r="L536" t="s">
        <v>30</v>
      </c>
      <c r="M536" s="1" t="d">
        <v>2017-06-15</v>
      </c>
      <c r="N536">
        <v>6</v>
      </c>
      <c r="O536">
        <v>15</v>
      </c>
      <c r="P536">
        <v>2017</v>
      </c>
      <c r="R536" t="s">
        <v>26</v>
      </c>
      <c r="S536" t="s">
        <v>31</v>
      </c>
    </row>
    <row r="537" spans="1:19" x14ac:dyDescent="0.25">
      <c r="A537" t="s">
        <v>312</v>
      </c>
      <c r="B537" t="s">
        <v>24274</v>
      </c>
      <c r="C537" t="s">
        <v>24275</v>
      </c>
      <c r="E537" t="s">
        <v>4632</v>
      </c>
      <c r="F537" t="s">
        <v>212</v>
      </c>
      <c r="G537">
        <v>27028</v>
      </c>
      <c r="H537">
        <v>35.918790999999999</v>
      </c>
      <c r="I537">
        <v>-80.585459999999998</v>
      </c>
      <c r="J537" s="1" t="d">
        <v>2018-07-09</v>
      </c>
      <c r="K537">
        <v>85700</v>
      </c>
      <c r="L537" t="s">
        <v>30</v>
      </c>
      <c r="M537" s="1" t="d">
        <v>2017-06-15</v>
      </c>
      <c r="N537">
        <v>6</v>
      </c>
      <c r="O537">
        <v>15</v>
      </c>
      <c r="P537">
        <v>2017</v>
      </c>
      <c r="R537" t="s">
        <v>26</v>
      </c>
      <c r="S537" t="s">
        <v>31</v>
      </c>
    </row>
    <row r="538" spans="1:19" x14ac:dyDescent="0.25">
      <c r="A538" t="s">
        <v>312</v>
      </c>
      <c r="B538" t="s">
        <v>24276</v>
      </c>
      <c r="C538" t="s">
        <v>24277</v>
      </c>
      <c r="E538" t="s">
        <v>8950</v>
      </c>
      <c r="F538" t="s">
        <v>59</v>
      </c>
      <c r="G538">
        <v>44035</v>
      </c>
      <c r="H538">
        <v>41.425145000000001</v>
      </c>
      <c r="I538">
        <v>-82.080573999999999</v>
      </c>
      <c r="J538" s="1" t="d">
        <v>2019-03-07</v>
      </c>
      <c r="K538">
        <v>85701</v>
      </c>
      <c r="L538" t="s">
        <v>71</v>
      </c>
      <c r="M538" s="1" t="d">
        <v>2017-06-15</v>
      </c>
      <c r="N538">
        <v>6</v>
      </c>
      <c r="O538">
        <v>15</v>
      </c>
      <c r="P538">
        <v>2017</v>
      </c>
      <c r="R538" t="s">
        <v>26</v>
      </c>
      <c r="S538" t="s">
        <v>31</v>
      </c>
    </row>
    <row r="539" spans="1:19" x14ac:dyDescent="0.25">
      <c r="A539" t="s">
        <v>312</v>
      </c>
      <c r="B539" t="s">
        <v>24278</v>
      </c>
      <c r="C539" t="s">
        <v>24279</v>
      </c>
      <c r="E539" t="s">
        <v>8944</v>
      </c>
      <c r="F539" t="s">
        <v>59</v>
      </c>
      <c r="G539">
        <v>44060</v>
      </c>
      <c r="H539">
        <v>41.659605999999997</v>
      </c>
      <c r="I539">
        <v>-81.376857000000001</v>
      </c>
      <c r="J539" s="1" t="d">
        <v>2019-03-07</v>
      </c>
      <c r="K539">
        <v>85702</v>
      </c>
      <c r="L539" t="s">
        <v>71</v>
      </c>
      <c r="M539" s="1" t="d">
        <v>2017-06-15</v>
      </c>
      <c r="N539">
        <v>6</v>
      </c>
      <c r="O539">
        <v>15</v>
      </c>
      <c r="P539">
        <v>2017</v>
      </c>
      <c r="R539" t="s">
        <v>26</v>
      </c>
      <c r="S539" t="s">
        <v>31</v>
      </c>
    </row>
    <row r="540" spans="1:19" x14ac:dyDescent="0.25">
      <c r="A540" t="s">
        <v>312</v>
      </c>
      <c r="B540" t="s">
        <v>24280</v>
      </c>
      <c r="C540" t="s">
        <v>24281</v>
      </c>
      <c r="E540" t="s">
        <v>24282</v>
      </c>
      <c r="F540" t="s">
        <v>59</v>
      </c>
      <c r="G540">
        <v>44136</v>
      </c>
      <c r="H540">
        <v>41.343145999999997</v>
      </c>
      <c r="I540">
        <v>-81.825328999999996</v>
      </c>
      <c r="J540" s="1" t="d">
        <v>2019-03-07</v>
      </c>
      <c r="K540">
        <v>85703</v>
      </c>
      <c r="L540" t="s">
        <v>71</v>
      </c>
      <c r="M540" s="1" t="d">
        <v>2017-06-15</v>
      </c>
      <c r="N540">
        <v>6</v>
      </c>
      <c r="O540">
        <v>15</v>
      </c>
      <c r="P540">
        <v>2017</v>
      </c>
      <c r="R540" t="s">
        <v>26</v>
      </c>
      <c r="S540" t="s">
        <v>31</v>
      </c>
    </row>
    <row r="541" spans="1:19" x14ac:dyDescent="0.25">
      <c r="A541" t="s">
        <v>312</v>
      </c>
      <c r="B541" t="s">
        <v>24283</v>
      </c>
      <c r="C541" t="s">
        <v>24284</v>
      </c>
      <c r="E541" t="s">
        <v>47</v>
      </c>
      <c r="F541" t="s">
        <v>59</v>
      </c>
      <c r="G541">
        <v>44144</v>
      </c>
      <c r="H541">
        <v>41.422766000000003</v>
      </c>
      <c r="I541">
        <v>-81.758714999999995</v>
      </c>
      <c r="J541" s="1" t="d">
        <v>2019-03-07</v>
      </c>
      <c r="K541">
        <v>85704</v>
      </c>
      <c r="L541" t="s">
        <v>71</v>
      </c>
      <c r="M541" s="1" t="d">
        <v>2017-06-15</v>
      </c>
      <c r="N541">
        <v>6</v>
      </c>
      <c r="O541">
        <v>15</v>
      </c>
      <c r="P541">
        <v>2017</v>
      </c>
      <c r="R541" t="s">
        <v>26</v>
      </c>
      <c r="S541" t="s">
        <v>31</v>
      </c>
    </row>
    <row r="542" spans="1:19" x14ac:dyDescent="0.25">
      <c r="A542" t="s">
        <v>312</v>
      </c>
      <c r="B542" t="s">
        <v>24285</v>
      </c>
      <c r="C542" t="s">
        <v>24286</v>
      </c>
      <c r="E542" t="s">
        <v>13276</v>
      </c>
      <c r="F542" t="s">
        <v>59</v>
      </c>
      <c r="G542">
        <v>44087</v>
      </c>
      <c r="H542">
        <v>41.311888000000003</v>
      </c>
      <c r="I542">
        <v>-81.448367000000005</v>
      </c>
      <c r="J542" s="1" t="d">
        <v>2019-03-07</v>
      </c>
      <c r="K542">
        <v>85705</v>
      </c>
      <c r="L542" t="s">
        <v>71</v>
      </c>
      <c r="M542" s="1" t="d">
        <v>2017-06-15</v>
      </c>
      <c r="N542">
        <v>6</v>
      </c>
      <c r="O542">
        <v>15</v>
      </c>
      <c r="P542">
        <v>2017</v>
      </c>
      <c r="R542" t="s">
        <v>26</v>
      </c>
      <c r="S542" t="s">
        <v>31</v>
      </c>
    </row>
    <row r="543" spans="1:19" x14ac:dyDescent="0.25">
      <c r="A543" t="s">
        <v>312</v>
      </c>
      <c r="B543" t="s">
        <v>24287</v>
      </c>
      <c r="C543" t="s">
        <v>24288</v>
      </c>
      <c r="E543" t="s">
        <v>24289</v>
      </c>
      <c r="F543" t="s">
        <v>157</v>
      </c>
      <c r="G543">
        <v>17009</v>
      </c>
      <c r="H543">
        <v>40.630158999999999</v>
      </c>
      <c r="I543">
        <v>-77.567725999999993</v>
      </c>
      <c r="J543" s="1" t="d">
        <v>2018-09-10</v>
      </c>
      <c r="K543">
        <v>85706</v>
      </c>
      <c r="L543" t="s">
        <v>30</v>
      </c>
      <c r="M543" s="1" t="d">
        <v>2017-06-15</v>
      </c>
      <c r="N543">
        <v>6</v>
      </c>
      <c r="O543">
        <v>15</v>
      </c>
      <c r="P543">
        <v>2017</v>
      </c>
      <c r="R543" t="s">
        <v>26</v>
      </c>
      <c r="S543" t="s">
        <v>31</v>
      </c>
    </row>
    <row r="544" spans="1:19" x14ac:dyDescent="0.25">
      <c r="A544" t="s">
        <v>312</v>
      </c>
      <c r="B544" t="s">
        <v>24290</v>
      </c>
      <c r="C544" t="s">
        <v>24291</v>
      </c>
      <c r="E544" t="s">
        <v>942</v>
      </c>
      <c r="F544" t="s">
        <v>212</v>
      </c>
      <c r="G544">
        <v>27713</v>
      </c>
      <c r="H544">
        <v>35.907584999999997</v>
      </c>
      <c r="I544">
        <v>-78.960954999999998</v>
      </c>
      <c r="J544" s="1" t="d">
        <v>2018-07-09</v>
      </c>
      <c r="K544">
        <v>85714</v>
      </c>
      <c r="L544" t="s">
        <v>30</v>
      </c>
      <c r="M544" s="1" t="d">
        <v>2017-06-15</v>
      </c>
      <c r="N544">
        <v>6</v>
      </c>
      <c r="O544">
        <v>15</v>
      </c>
      <c r="P544">
        <v>2017</v>
      </c>
      <c r="R544" t="s">
        <v>26</v>
      </c>
      <c r="S544" t="s">
        <v>31</v>
      </c>
    </row>
    <row r="545" spans="1:19" x14ac:dyDescent="0.25">
      <c r="A545" t="s">
        <v>312</v>
      </c>
      <c r="B545" t="s">
        <v>24292</v>
      </c>
      <c r="C545" t="s">
        <v>24293</v>
      </c>
      <c r="E545" t="s">
        <v>1017</v>
      </c>
      <c r="F545" t="s">
        <v>212</v>
      </c>
      <c r="G545">
        <v>28667</v>
      </c>
      <c r="H545">
        <v>35.767197000000003</v>
      </c>
      <c r="I545">
        <v>-80.850498000000002</v>
      </c>
      <c r="J545" s="1" t="d">
        <v>2018-07-09</v>
      </c>
      <c r="K545">
        <v>85715</v>
      </c>
      <c r="L545" t="s">
        <v>30</v>
      </c>
      <c r="M545" s="1" t="d">
        <v>2017-06-15</v>
      </c>
      <c r="N545">
        <v>6</v>
      </c>
      <c r="O545">
        <v>15</v>
      </c>
      <c r="P545">
        <v>2017</v>
      </c>
      <c r="R545" t="s">
        <v>26</v>
      </c>
      <c r="S545" t="s">
        <v>31</v>
      </c>
    </row>
    <row r="546" spans="1:19" x14ac:dyDescent="0.25">
      <c r="A546" t="s">
        <v>312</v>
      </c>
      <c r="B546" t="s">
        <v>24294</v>
      </c>
      <c r="C546" t="s">
        <v>24295</v>
      </c>
      <c r="E546" t="s">
        <v>1003</v>
      </c>
      <c r="F546" t="s">
        <v>212</v>
      </c>
      <c r="G546">
        <v>27107</v>
      </c>
      <c r="H546">
        <v>36.026440999999998</v>
      </c>
      <c r="I546">
        <v>-80.160846000000006</v>
      </c>
      <c r="J546" s="1" t="d">
        <v>2018-07-09</v>
      </c>
      <c r="K546">
        <v>85716</v>
      </c>
      <c r="L546" t="s">
        <v>30</v>
      </c>
      <c r="M546" s="1" t="d">
        <v>2017-06-15</v>
      </c>
      <c r="N546">
        <v>6</v>
      </c>
      <c r="O546">
        <v>15</v>
      </c>
      <c r="P546">
        <v>2017</v>
      </c>
      <c r="R546" t="s">
        <v>26</v>
      </c>
      <c r="S546" t="s">
        <v>31</v>
      </c>
    </row>
    <row r="547" spans="1:19" x14ac:dyDescent="0.25">
      <c r="A547" t="s">
        <v>312</v>
      </c>
      <c r="B547" t="s">
        <v>24296</v>
      </c>
      <c r="C547" t="s">
        <v>24297</v>
      </c>
      <c r="E547" t="s">
        <v>24298</v>
      </c>
      <c r="F547" t="s">
        <v>212</v>
      </c>
      <c r="G547">
        <v>27284</v>
      </c>
      <c r="H547">
        <v>36.093487000000003</v>
      </c>
      <c r="I547">
        <v>-80.062271999999993</v>
      </c>
      <c r="J547" s="1" t="d">
        <v>2018-07-09</v>
      </c>
      <c r="K547">
        <v>85717</v>
      </c>
      <c r="L547" t="s">
        <v>30</v>
      </c>
      <c r="M547" s="1" t="d">
        <v>2017-06-15</v>
      </c>
      <c r="N547">
        <v>6</v>
      </c>
      <c r="O547">
        <v>15</v>
      </c>
      <c r="P547">
        <v>2017</v>
      </c>
      <c r="R547" t="s">
        <v>26</v>
      </c>
      <c r="S547" t="s">
        <v>31</v>
      </c>
    </row>
    <row r="548" spans="1:19" x14ac:dyDescent="0.25">
      <c r="A548" t="s">
        <v>312</v>
      </c>
      <c r="B548" t="s">
        <v>24299</v>
      </c>
      <c r="C548" t="s">
        <v>24300</v>
      </c>
      <c r="E548" t="s">
        <v>980</v>
      </c>
      <c r="F548" t="s">
        <v>212</v>
      </c>
      <c r="G548">
        <v>27260</v>
      </c>
      <c r="H548">
        <v>35.938696</v>
      </c>
      <c r="I548">
        <v>-79.995136000000002</v>
      </c>
      <c r="J548" s="1" t="d">
        <v>2018-07-09</v>
      </c>
      <c r="K548">
        <v>85718</v>
      </c>
      <c r="L548" t="s">
        <v>30</v>
      </c>
      <c r="M548" s="1" t="d">
        <v>2017-06-15</v>
      </c>
      <c r="N548">
        <v>6</v>
      </c>
      <c r="O548">
        <v>15</v>
      </c>
      <c r="P548">
        <v>2017</v>
      </c>
      <c r="R548" t="s">
        <v>26</v>
      </c>
      <c r="S548" t="s">
        <v>31</v>
      </c>
    </row>
    <row r="549" spans="1:19" x14ac:dyDescent="0.25">
      <c r="A549" t="s">
        <v>312</v>
      </c>
      <c r="B549" t="s">
        <v>24301</v>
      </c>
      <c r="C549" t="s">
        <v>24302</v>
      </c>
      <c r="E549" t="s">
        <v>3104</v>
      </c>
      <c r="F549" t="s">
        <v>327</v>
      </c>
      <c r="G549">
        <v>52241</v>
      </c>
      <c r="H549">
        <v>41.700161000000001</v>
      </c>
      <c r="I549">
        <v>-91.607451999999995</v>
      </c>
      <c r="J549" s="1" t="d">
        <v>2019-04-08</v>
      </c>
      <c r="K549">
        <v>85719</v>
      </c>
      <c r="L549" t="s">
        <v>24</v>
      </c>
      <c r="M549" s="1" t="d">
        <v>2017-06-15</v>
      </c>
      <c r="N549">
        <v>6</v>
      </c>
      <c r="O549">
        <v>15</v>
      </c>
      <c r="P549">
        <v>2017</v>
      </c>
      <c r="R549" t="s">
        <v>26</v>
      </c>
      <c r="S549" t="s">
        <v>31</v>
      </c>
    </row>
    <row r="550" spans="1:19" x14ac:dyDescent="0.25">
      <c r="A550" t="s">
        <v>312</v>
      </c>
      <c r="B550" t="s">
        <v>2381</v>
      </c>
      <c r="C550" t="s">
        <v>24303</v>
      </c>
      <c r="E550" t="s">
        <v>9547</v>
      </c>
      <c r="F550" t="s">
        <v>202</v>
      </c>
      <c r="G550">
        <v>33411</v>
      </c>
      <c r="H550">
        <v>26.703019000000001</v>
      </c>
      <c r="I550">
        <v>-80.201866999999993</v>
      </c>
      <c r="J550" s="1" t="d">
        <v>2018-08-07</v>
      </c>
      <c r="K550">
        <v>85720</v>
      </c>
      <c r="L550" t="s">
        <v>30</v>
      </c>
      <c r="M550" s="1" t="d">
        <v>2017-06-15</v>
      </c>
      <c r="N550">
        <v>6</v>
      </c>
      <c r="O550">
        <v>15</v>
      </c>
      <c r="P550">
        <v>2017</v>
      </c>
      <c r="R550" t="s">
        <v>26</v>
      </c>
      <c r="S550" t="s">
        <v>31</v>
      </c>
    </row>
    <row r="551" spans="1:19" x14ac:dyDescent="0.25">
      <c r="A551" t="s">
        <v>312</v>
      </c>
      <c r="B551" t="s">
        <v>24304</v>
      </c>
      <c r="C551" t="s">
        <v>24305</v>
      </c>
      <c r="E551" t="s">
        <v>24306</v>
      </c>
      <c r="F551" t="s">
        <v>280</v>
      </c>
      <c r="G551">
        <v>38464</v>
      </c>
      <c r="H551">
        <v>35.260527000000003</v>
      </c>
      <c r="I551">
        <v>-87.324250000000006</v>
      </c>
      <c r="J551" s="1" t="d">
        <v>2018-06-05</v>
      </c>
      <c r="K551">
        <v>85721</v>
      </c>
      <c r="L551" t="s">
        <v>30</v>
      </c>
      <c r="M551" s="1" t="d">
        <v>2017-06-15</v>
      </c>
      <c r="N551">
        <v>6</v>
      </c>
      <c r="O551">
        <v>15</v>
      </c>
      <c r="P551">
        <v>2017</v>
      </c>
      <c r="R551" t="s">
        <v>26</v>
      </c>
      <c r="S551" t="s">
        <v>31</v>
      </c>
    </row>
    <row r="552" spans="1:19" x14ac:dyDescent="0.25">
      <c r="A552" t="s">
        <v>312</v>
      </c>
      <c r="B552" t="s">
        <v>24307</v>
      </c>
      <c r="C552" t="s">
        <v>24308</v>
      </c>
      <c r="E552" t="s">
        <v>449</v>
      </c>
      <c r="F552" t="s">
        <v>280</v>
      </c>
      <c r="G552">
        <v>37172</v>
      </c>
      <c r="H552">
        <v>36.501553000000001</v>
      </c>
      <c r="I552">
        <v>-86.881247000000002</v>
      </c>
      <c r="J552" s="1" t="d">
        <v>2018-06-05</v>
      </c>
      <c r="K552">
        <v>85722</v>
      </c>
      <c r="L552" t="s">
        <v>30</v>
      </c>
      <c r="M552" s="1" t="d">
        <v>2017-06-15</v>
      </c>
      <c r="N552">
        <v>6</v>
      </c>
      <c r="O552">
        <v>15</v>
      </c>
      <c r="P552">
        <v>2017</v>
      </c>
      <c r="R552" t="s">
        <v>26</v>
      </c>
      <c r="S552" t="s">
        <v>31</v>
      </c>
    </row>
    <row r="553" spans="1:19" x14ac:dyDescent="0.25">
      <c r="A553" t="s">
        <v>312</v>
      </c>
      <c r="B553" t="s">
        <v>1234</v>
      </c>
      <c r="C553" t="s">
        <v>24309</v>
      </c>
      <c r="E553" t="s">
        <v>24310</v>
      </c>
      <c r="F553" t="s">
        <v>327</v>
      </c>
      <c r="G553">
        <v>50219</v>
      </c>
      <c r="H553">
        <v>41.403483999999999</v>
      </c>
      <c r="I553">
        <v>-92.917057</v>
      </c>
      <c r="J553" s="1" t="d">
        <v>2019-04-08</v>
      </c>
      <c r="K553">
        <v>85723</v>
      </c>
      <c r="L553" t="s">
        <v>24</v>
      </c>
      <c r="M553" s="1" t="d">
        <v>2017-06-15</v>
      </c>
      <c r="N553">
        <v>6</v>
      </c>
      <c r="O553">
        <v>15</v>
      </c>
      <c r="P553">
        <v>2017</v>
      </c>
      <c r="R553" t="s">
        <v>26</v>
      </c>
      <c r="S553" t="s">
        <v>31</v>
      </c>
    </row>
    <row r="554" spans="1:19" x14ac:dyDescent="0.25">
      <c r="A554" t="s">
        <v>312</v>
      </c>
      <c r="B554" t="s">
        <v>24311</v>
      </c>
      <c r="C554" t="s">
        <v>24312</v>
      </c>
      <c r="E554" t="s">
        <v>24313</v>
      </c>
      <c r="F554" t="s">
        <v>373</v>
      </c>
      <c r="G554">
        <v>60140</v>
      </c>
      <c r="H554">
        <v>42.147899000000002</v>
      </c>
      <c r="I554">
        <v>-88.509072000000003</v>
      </c>
      <c r="J554" s="1" t="d">
        <v>2018-11-08</v>
      </c>
      <c r="K554">
        <v>85724</v>
      </c>
      <c r="L554" t="s">
        <v>30</v>
      </c>
      <c r="M554" s="1" t="d">
        <v>2017-06-15</v>
      </c>
      <c r="N554">
        <v>6</v>
      </c>
      <c r="O554">
        <v>15</v>
      </c>
      <c r="P554">
        <v>2017</v>
      </c>
      <c r="R554" t="s">
        <v>26</v>
      </c>
      <c r="S554" t="s">
        <v>31</v>
      </c>
    </row>
    <row r="555" spans="1:19" x14ac:dyDescent="0.25">
      <c r="A555" t="s">
        <v>338</v>
      </c>
      <c r="B555" t="s">
        <v>24314</v>
      </c>
      <c r="C555" t="s">
        <v>24315</v>
      </c>
      <c r="D555" t="s">
        <v>24316</v>
      </c>
      <c r="E555" t="s">
        <v>3039</v>
      </c>
      <c r="F555" t="s">
        <v>269</v>
      </c>
      <c r="G555">
        <v>22401</v>
      </c>
      <c r="H555">
        <v>38.300424</v>
      </c>
      <c r="I555">
        <v>-77.456524000000002</v>
      </c>
      <c r="J555" s="1" t="d">
        <v>2018-03-08</v>
      </c>
      <c r="K555">
        <v>85725</v>
      </c>
      <c r="L555" t="s">
        <v>30</v>
      </c>
      <c r="M555" s="1" t="d">
        <v>2017-06-28</v>
      </c>
      <c r="N555">
        <v>6</v>
      </c>
      <c r="O555">
        <v>28</v>
      </c>
      <c r="P555">
        <v>2017</v>
      </c>
      <c r="R555" t="s">
        <v>26</v>
      </c>
      <c r="S555" t="s">
        <v>31</v>
      </c>
    </row>
    <row r="556" spans="1:19" x14ac:dyDescent="0.25">
      <c r="A556" t="s">
        <v>312</v>
      </c>
      <c r="B556" t="s">
        <v>24317</v>
      </c>
      <c r="C556" t="s">
        <v>24318</v>
      </c>
      <c r="E556" t="s">
        <v>10992</v>
      </c>
      <c r="F556" t="s">
        <v>373</v>
      </c>
      <c r="G556">
        <v>61008</v>
      </c>
      <c r="H556">
        <v>42.238272000000002</v>
      </c>
      <c r="I556">
        <v>-88.831889000000004</v>
      </c>
      <c r="J556" s="1" t="d">
        <v>2018-11-08</v>
      </c>
      <c r="K556">
        <v>85726</v>
      </c>
      <c r="L556" t="s">
        <v>30</v>
      </c>
      <c r="M556" s="1" t="d">
        <v>2017-06-15</v>
      </c>
      <c r="N556">
        <v>6</v>
      </c>
      <c r="O556">
        <v>15</v>
      </c>
      <c r="P556">
        <v>2017</v>
      </c>
      <c r="R556" t="s">
        <v>26</v>
      </c>
      <c r="S556" t="s">
        <v>31</v>
      </c>
    </row>
    <row r="557" spans="1:19" x14ac:dyDescent="0.25">
      <c r="A557" t="s">
        <v>312</v>
      </c>
      <c r="B557" t="s">
        <v>24319</v>
      </c>
      <c r="C557" t="s">
        <v>24320</v>
      </c>
      <c r="E557" t="s">
        <v>11347</v>
      </c>
      <c r="F557" t="s">
        <v>29</v>
      </c>
      <c r="G557">
        <v>30071</v>
      </c>
      <c r="H557">
        <v>33.955992000000002</v>
      </c>
      <c r="I557">
        <v>-84.217928999999998</v>
      </c>
      <c r="J557" s="1" t="d">
        <v>2018-11-08</v>
      </c>
      <c r="K557">
        <v>85727</v>
      </c>
      <c r="L557" t="s">
        <v>30</v>
      </c>
      <c r="M557" s="1" t="d">
        <v>2017-06-15</v>
      </c>
      <c r="N557">
        <v>6</v>
      </c>
      <c r="O557">
        <v>15</v>
      </c>
      <c r="P557">
        <v>2017</v>
      </c>
      <c r="R557" t="s">
        <v>26</v>
      </c>
      <c r="S557" t="s">
        <v>31</v>
      </c>
    </row>
    <row r="558" spans="1:19" x14ac:dyDescent="0.25">
      <c r="A558" t="s">
        <v>312</v>
      </c>
      <c r="B558" t="s">
        <v>24321</v>
      </c>
      <c r="C558" t="s">
        <v>24322</v>
      </c>
      <c r="E558" t="s">
        <v>17630</v>
      </c>
      <c r="F558" t="s">
        <v>157</v>
      </c>
      <c r="G558">
        <v>16823</v>
      </c>
      <c r="H558">
        <v>40.884228</v>
      </c>
      <c r="I558">
        <v>-77.779995</v>
      </c>
      <c r="J558" s="1" t="d">
        <v>2018-09-10</v>
      </c>
      <c r="K558">
        <v>85728</v>
      </c>
      <c r="L558" t="s">
        <v>30</v>
      </c>
      <c r="M558" s="1" t="d">
        <v>2017-06-15</v>
      </c>
      <c r="N558">
        <v>6</v>
      </c>
      <c r="O558">
        <v>15</v>
      </c>
      <c r="P558">
        <v>2017</v>
      </c>
      <c r="R558" t="s">
        <v>26</v>
      </c>
      <c r="S558" t="s">
        <v>31</v>
      </c>
    </row>
    <row r="559" spans="1:19" x14ac:dyDescent="0.25">
      <c r="A559" t="s">
        <v>312</v>
      </c>
      <c r="B559" t="s">
        <v>24323</v>
      </c>
      <c r="C559" t="s">
        <v>24324</v>
      </c>
      <c r="E559" t="s">
        <v>7639</v>
      </c>
      <c r="F559" t="s">
        <v>157</v>
      </c>
      <c r="G559">
        <v>16830</v>
      </c>
      <c r="H559">
        <v>41.034274000000003</v>
      </c>
      <c r="I559">
        <v>-78.404662999999999</v>
      </c>
      <c r="J559" s="1" t="d">
        <v>2018-09-10</v>
      </c>
      <c r="K559">
        <v>85729</v>
      </c>
      <c r="L559" t="s">
        <v>30</v>
      </c>
      <c r="M559" s="1" t="d">
        <v>2017-06-15</v>
      </c>
      <c r="N559">
        <v>6</v>
      </c>
      <c r="O559">
        <v>15</v>
      </c>
      <c r="P559">
        <v>2017</v>
      </c>
      <c r="R559" t="s">
        <v>26</v>
      </c>
      <c r="S559" t="s">
        <v>31</v>
      </c>
    </row>
    <row r="560" spans="1:19" x14ac:dyDescent="0.25">
      <c r="A560" t="s">
        <v>312</v>
      </c>
      <c r="B560" t="s">
        <v>24325</v>
      </c>
      <c r="C560" t="s">
        <v>24326</v>
      </c>
      <c r="E560" t="s">
        <v>7636</v>
      </c>
      <c r="F560" t="s">
        <v>327</v>
      </c>
      <c r="G560">
        <v>52404</v>
      </c>
      <c r="H560">
        <v>41.955513000000003</v>
      </c>
      <c r="I560">
        <v>-91.720861999999997</v>
      </c>
      <c r="J560" s="1" t="d">
        <v>2019-04-08</v>
      </c>
      <c r="K560">
        <v>85730</v>
      </c>
      <c r="L560" t="s">
        <v>24</v>
      </c>
      <c r="M560" s="1" t="d">
        <v>2017-06-15</v>
      </c>
      <c r="N560">
        <v>6</v>
      </c>
      <c r="O560">
        <v>15</v>
      </c>
      <c r="P560">
        <v>2017</v>
      </c>
      <c r="R560" t="s">
        <v>26</v>
      </c>
      <c r="S560" t="s">
        <v>31</v>
      </c>
    </row>
    <row r="561" spans="1:19" x14ac:dyDescent="0.25">
      <c r="A561" t="s">
        <v>312</v>
      </c>
      <c r="B561" t="s">
        <v>24327</v>
      </c>
      <c r="C561" t="s">
        <v>24328</v>
      </c>
      <c r="E561" t="s">
        <v>10370</v>
      </c>
      <c r="F561" t="s">
        <v>157</v>
      </c>
      <c r="G561">
        <v>17758</v>
      </c>
      <c r="H561">
        <v>41.212733</v>
      </c>
      <c r="I561">
        <v>-76.763775999999993</v>
      </c>
      <c r="J561" s="1" t="d">
        <v>2018-09-10</v>
      </c>
      <c r="K561">
        <v>85731</v>
      </c>
      <c r="L561" t="s">
        <v>30</v>
      </c>
      <c r="M561" s="1" t="d">
        <v>2017-06-15</v>
      </c>
      <c r="N561">
        <v>6</v>
      </c>
      <c r="O561">
        <v>15</v>
      </c>
      <c r="P561">
        <v>2017</v>
      </c>
      <c r="R561" t="s">
        <v>26</v>
      </c>
      <c r="S561" t="s">
        <v>31</v>
      </c>
    </row>
    <row r="562" spans="1:19" x14ac:dyDescent="0.25">
      <c r="A562" t="s">
        <v>312</v>
      </c>
      <c r="B562" t="s">
        <v>24329</v>
      </c>
      <c r="C562" t="s">
        <v>24330</v>
      </c>
      <c r="E562" t="s">
        <v>24331</v>
      </c>
      <c r="F562" t="s">
        <v>157</v>
      </c>
      <c r="G562">
        <v>16652</v>
      </c>
      <c r="H562">
        <v>40.488242</v>
      </c>
      <c r="I562">
        <v>-78.041657000000001</v>
      </c>
      <c r="J562" s="1" t="d">
        <v>2018-09-10</v>
      </c>
      <c r="K562">
        <v>85732</v>
      </c>
      <c r="L562" t="s">
        <v>30</v>
      </c>
      <c r="M562" s="1" t="d">
        <v>2017-06-15</v>
      </c>
      <c r="N562">
        <v>6</v>
      </c>
      <c r="O562">
        <v>15</v>
      </c>
      <c r="P562">
        <v>2017</v>
      </c>
      <c r="R562" t="s">
        <v>26</v>
      </c>
      <c r="S562" t="s">
        <v>31</v>
      </c>
    </row>
    <row r="563" spans="1:19" x14ac:dyDescent="0.25">
      <c r="A563" t="s">
        <v>312</v>
      </c>
      <c r="B563" t="s">
        <v>24332</v>
      </c>
      <c r="C563" t="s">
        <v>24333</v>
      </c>
      <c r="E563" t="s">
        <v>17630</v>
      </c>
      <c r="F563" t="s">
        <v>157</v>
      </c>
      <c r="G563">
        <v>16823</v>
      </c>
      <c r="H563">
        <v>40.935308999999997</v>
      </c>
      <c r="I563">
        <v>-77.814222999999998</v>
      </c>
      <c r="J563" s="1" t="d">
        <v>2018-09-10</v>
      </c>
      <c r="K563">
        <v>85733</v>
      </c>
      <c r="L563" t="s">
        <v>30</v>
      </c>
      <c r="M563" s="1" t="d">
        <v>2017-06-15</v>
      </c>
      <c r="N563">
        <v>6</v>
      </c>
      <c r="O563">
        <v>15</v>
      </c>
      <c r="P563">
        <v>2017</v>
      </c>
      <c r="R563" t="s">
        <v>26</v>
      </c>
      <c r="S563" t="s">
        <v>31</v>
      </c>
    </row>
    <row r="564" spans="1:19" x14ac:dyDescent="0.25">
      <c r="A564" t="s">
        <v>312</v>
      </c>
      <c r="B564" t="s">
        <v>24334</v>
      </c>
      <c r="C564" t="s">
        <v>24335</v>
      </c>
      <c r="E564" t="s">
        <v>441</v>
      </c>
      <c r="F564" t="s">
        <v>327</v>
      </c>
      <c r="G564">
        <v>52804</v>
      </c>
      <c r="H564">
        <v>41.538170999999998</v>
      </c>
      <c r="I564">
        <v>-90.618071</v>
      </c>
      <c r="J564" s="1" t="d">
        <v>2019-04-08</v>
      </c>
      <c r="K564">
        <v>85734</v>
      </c>
      <c r="L564" t="s">
        <v>24</v>
      </c>
      <c r="M564" s="1" t="d">
        <v>2017-06-15</v>
      </c>
      <c r="N564">
        <v>6</v>
      </c>
      <c r="O564">
        <v>15</v>
      </c>
      <c r="P564">
        <v>2017</v>
      </c>
      <c r="R564" t="s">
        <v>26</v>
      </c>
      <c r="S564" t="s">
        <v>31</v>
      </c>
    </row>
    <row r="565" spans="1:19" x14ac:dyDescent="0.25">
      <c r="A565" t="s">
        <v>312</v>
      </c>
      <c r="B565" t="s">
        <v>24336</v>
      </c>
      <c r="C565" t="s">
        <v>24337</v>
      </c>
      <c r="E565" t="s">
        <v>24338</v>
      </c>
      <c r="F565" t="s">
        <v>157</v>
      </c>
      <c r="G565">
        <v>17084</v>
      </c>
      <c r="H565">
        <v>40.460746</v>
      </c>
      <c r="I565">
        <v>-76.853071999999997</v>
      </c>
      <c r="J565" s="1" t="d">
        <v>2018-09-10</v>
      </c>
      <c r="K565">
        <v>85735</v>
      </c>
      <c r="L565" t="s">
        <v>30</v>
      </c>
      <c r="M565" s="1" t="d">
        <v>2017-06-15</v>
      </c>
      <c r="N565">
        <v>6</v>
      </c>
      <c r="O565">
        <v>15</v>
      </c>
      <c r="P565">
        <v>2017</v>
      </c>
      <c r="R565" t="s">
        <v>26</v>
      </c>
      <c r="S565" t="s">
        <v>31</v>
      </c>
    </row>
    <row r="566" spans="1:19" x14ac:dyDescent="0.25">
      <c r="A566" t="s">
        <v>312</v>
      </c>
      <c r="B566" t="s">
        <v>24341</v>
      </c>
      <c r="C566" t="s">
        <v>24342</v>
      </c>
      <c r="E566" t="s">
        <v>10363</v>
      </c>
      <c r="F566" t="s">
        <v>157</v>
      </c>
      <c r="G566">
        <v>17050</v>
      </c>
      <c r="H566">
        <v>40.2468</v>
      </c>
      <c r="I566">
        <v>-77.028955999999994</v>
      </c>
      <c r="J566" s="1" t="d">
        <v>2018-09-10</v>
      </c>
      <c r="K566">
        <v>85739</v>
      </c>
      <c r="L566" t="s">
        <v>30</v>
      </c>
      <c r="M566" s="1" t="d">
        <v>2017-06-15</v>
      </c>
      <c r="N566">
        <v>6</v>
      </c>
      <c r="O566">
        <v>15</v>
      </c>
      <c r="P566">
        <v>2017</v>
      </c>
      <c r="R566" t="s">
        <v>26</v>
      </c>
      <c r="S566" t="s">
        <v>31</v>
      </c>
    </row>
    <row r="567" spans="1:19" x14ac:dyDescent="0.25">
      <c r="A567" t="s">
        <v>312</v>
      </c>
      <c r="B567" t="s">
        <v>24343</v>
      </c>
      <c r="C567" t="s">
        <v>24344</v>
      </c>
      <c r="E567" t="s">
        <v>24345</v>
      </c>
      <c r="F567" t="s">
        <v>157</v>
      </c>
      <c r="G567">
        <v>17744</v>
      </c>
      <c r="H567">
        <v>41.215629</v>
      </c>
      <c r="I567">
        <v>-77.178989999999999</v>
      </c>
      <c r="J567" s="1" t="d">
        <v>2018-09-10</v>
      </c>
      <c r="K567">
        <v>85740</v>
      </c>
      <c r="L567" t="s">
        <v>30</v>
      </c>
      <c r="M567" s="1" t="d">
        <v>2017-06-15</v>
      </c>
      <c r="N567">
        <v>6</v>
      </c>
      <c r="O567">
        <v>15</v>
      </c>
      <c r="P567">
        <v>2017</v>
      </c>
      <c r="R567" t="s">
        <v>26</v>
      </c>
      <c r="S567" t="s">
        <v>31</v>
      </c>
    </row>
    <row r="568" spans="1:19" x14ac:dyDescent="0.25">
      <c r="A568" t="s">
        <v>312</v>
      </c>
      <c r="B568" t="s">
        <v>23967</v>
      </c>
      <c r="C568" t="s">
        <v>24346</v>
      </c>
      <c r="E568" t="s">
        <v>24347</v>
      </c>
      <c r="F568" t="s">
        <v>327</v>
      </c>
      <c r="G568">
        <v>51463</v>
      </c>
      <c r="H568">
        <v>41.914842</v>
      </c>
      <c r="I568">
        <v>-94.937465000000003</v>
      </c>
      <c r="J568" s="1" t="d">
        <v>2018-04-03</v>
      </c>
      <c r="K568">
        <v>85741</v>
      </c>
      <c r="L568" t="s">
        <v>30</v>
      </c>
      <c r="M568" s="1" t="d">
        <v>2017-06-15</v>
      </c>
      <c r="N568">
        <v>6</v>
      </c>
      <c r="O568">
        <v>15</v>
      </c>
      <c r="P568">
        <v>2017</v>
      </c>
      <c r="R568" t="s">
        <v>26</v>
      </c>
      <c r="S568" t="s">
        <v>31</v>
      </c>
    </row>
    <row r="569" spans="1:19" x14ac:dyDescent="0.25">
      <c r="A569" t="s">
        <v>312</v>
      </c>
      <c r="B569" t="s">
        <v>24348</v>
      </c>
      <c r="C569" t="s">
        <v>24349</v>
      </c>
      <c r="E569" t="s">
        <v>211</v>
      </c>
      <c r="F569" t="s">
        <v>212</v>
      </c>
      <c r="G569">
        <v>27601</v>
      </c>
      <c r="H569">
        <v>35.875194</v>
      </c>
      <c r="I569">
        <v>-78.538533000000001</v>
      </c>
      <c r="J569" s="1" t="d">
        <v>2018-07-09</v>
      </c>
      <c r="K569">
        <v>85742</v>
      </c>
      <c r="L569" t="s">
        <v>30</v>
      </c>
      <c r="M569" s="1" t="d">
        <v>2017-06-15</v>
      </c>
      <c r="N569">
        <v>6</v>
      </c>
      <c r="O569">
        <v>15</v>
      </c>
      <c r="P569">
        <v>2017</v>
      </c>
      <c r="R569" t="s">
        <v>26</v>
      </c>
      <c r="S569" t="s">
        <v>31</v>
      </c>
    </row>
    <row r="570" spans="1:19" x14ac:dyDescent="0.25">
      <c r="A570" t="s">
        <v>312</v>
      </c>
      <c r="B570" t="s">
        <v>24350</v>
      </c>
      <c r="C570" t="s">
        <v>24351</v>
      </c>
      <c r="E570" t="s">
        <v>1003</v>
      </c>
      <c r="F570" t="s">
        <v>212</v>
      </c>
      <c r="G570">
        <v>27101</v>
      </c>
      <c r="H570">
        <v>35.994419999999998</v>
      </c>
      <c r="I570">
        <v>-80.267286999999996</v>
      </c>
      <c r="J570" s="1" t="d">
        <v>2018-07-09</v>
      </c>
      <c r="K570">
        <v>85743</v>
      </c>
      <c r="L570" t="s">
        <v>30</v>
      </c>
      <c r="M570" s="1" t="d">
        <v>2017-06-15</v>
      </c>
      <c r="N570">
        <v>6</v>
      </c>
      <c r="O570">
        <v>15</v>
      </c>
      <c r="P570">
        <v>2017</v>
      </c>
      <c r="R570" t="s">
        <v>26</v>
      </c>
      <c r="S570" t="s">
        <v>31</v>
      </c>
    </row>
    <row r="571" spans="1:19" x14ac:dyDescent="0.25">
      <c r="A571" t="s">
        <v>338</v>
      </c>
      <c r="B571" t="s">
        <v>24352</v>
      </c>
      <c r="C571" t="s">
        <v>24353</v>
      </c>
      <c r="E571" t="s">
        <v>3965</v>
      </c>
      <c r="F571" t="s">
        <v>25</v>
      </c>
      <c r="G571">
        <v>21230</v>
      </c>
      <c r="H571">
        <v>39.274092000000003</v>
      </c>
      <c r="I571">
        <v>-76.590789000000001</v>
      </c>
      <c r="J571" s="1" t="d">
        <v>2019-01-10</v>
      </c>
      <c r="K571">
        <v>85744</v>
      </c>
      <c r="L571" t="s">
        <v>30</v>
      </c>
      <c r="M571" s="1" t="d">
        <v>2017-03-01</v>
      </c>
      <c r="N571">
        <v>3</v>
      </c>
      <c r="O571">
        <v>1</v>
      </c>
      <c r="P571">
        <v>2017</v>
      </c>
      <c r="R571" t="s">
        <v>26</v>
      </c>
      <c r="S571" t="s">
        <v>27</v>
      </c>
    </row>
    <row r="572" spans="1:19" x14ac:dyDescent="0.25">
      <c r="A572" t="s">
        <v>338</v>
      </c>
      <c r="B572" t="s">
        <v>24356</v>
      </c>
      <c r="C572" t="s">
        <v>24357</v>
      </c>
      <c r="E572" t="s">
        <v>17163</v>
      </c>
      <c r="F572" t="s">
        <v>129</v>
      </c>
      <c r="G572">
        <v>81631</v>
      </c>
      <c r="H572">
        <v>39.645780999999999</v>
      </c>
      <c r="I572">
        <v>-106.58670100000001</v>
      </c>
      <c r="J572" s="1" t="d">
        <v>2018-11-08</v>
      </c>
      <c r="K572">
        <v>85748</v>
      </c>
      <c r="L572" t="s">
        <v>30</v>
      </c>
      <c r="M572" s="1" t="d">
        <v>2017-08-01</v>
      </c>
      <c r="N572">
        <v>8</v>
      </c>
      <c r="O572">
        <v>1</v>
      </c>
      <c r="P572">
        <v>2017</v>
      </c>
      <c r="R572" t="s">
        <v>26</v>
      </c>
      <c r="S572" t="s">
        <v>31</v>
      </c>
    </row>
    <row r="573" spans="1:19" x14ac:dyDescent="0.25">
      <c r="A573" t="s">
        <v>338</v>
      </c>
      <c r="B573" t="s">
        <v>24358</v>
      </c>
      <c r="C573" t="s">
        <v>24359</v>
      </c>
      <c r="E573" t="s">
        <v>390</v>
      </c>
      <c r="F573" t="s">
        <v>170</v>
      </c>
      <c r="G573">
        <v>91105</v>
      </c>
      <c r="H573">
        <v>34.144954499999997</v>
      </c>
      <c r="I573">
        <v>-118.15223469999999</v>
      </c>
      <c r="J573" s="1" t="d">
        <v>2018-11-08</v>
      </c>
      <c r="K573">
        <v>85750</v>
      </c>
      <c r="L573" t="s">
        <v>30</v>
      </c>
      <c r="M573" s="1" t="d">
        <v>2017-06-01</v>
      </c>
      <c r="N573">
        <v>6</v>
      </c>
      <c r="O573">
        <v>1</v>
      </c>
      <c r="P573">
        <v>2017</v>
      </c>
      <c r="R573" t="s">
        <v>26</v>
      </c>
      <c r="S573" t="s">
        <v>31</v>
      </c>
    </row>
    <row r="574" spans="1:19" x14ac:dyDescent="0.25">
      <c r="A574" t="s">
        <v>338</v>
      </c>
      <c r="B574" t="s">
        <v>24360</v>
      </c>
      <c r="C574" t="s">
        <v>12239</v>
      </c>
      <c r="E574" t="s">
        <v>484</v>
      </c>
      <c r="F574" t="s">
        <v>170</v>
      </c>
      <c r="G574">
        <v>93109</v>
      </c>
      <c r="H574">
        <v>34.406860999999999</v>
      </c>
      <c r="I574">
        <v>-119.697701</v>
      </c>
      <c r="J574" s="1" t="d">
        <v>2018-05-03</v>
      </c>
      <c r="K574">
        <v>85751</v>
      </c>
      <c r="L574" t="s">
        <v>30</v>
      </c>
      <c r="M574" s="1" t="d">
        <v>2017-06-01</v>
      </c>
      <c r="N574">
        <v>6</v>
      </c>
      <c r="O574">
        <v>1</v>
      </c>
      <c r="P574">
        <v>2017</v>
      </c>
      <c r="R574" t="s">
        <v>26</v>
      </c>
      <c r="S574" t="s">
        <v>31</v>
      </c>
    </row>
    <row r="575" spans="1:19" x14ac:dyDescent="0.25">
      <c r="A575" t="s">
        <v>312</v>
      </c>
      <c r="B575" t="s">
        <v>24361</v>
      </c>
      <c r="C575" t="s">
        <v>24362</v>
      </c>
      <c r="E575" t="s">
        <v>24298</v>
      </c>
      <c r="F575" t="s">
        <v>212</v>
      </c>
      <c r="G575">
        <v>27284</v>
      </c>
      <c r="H575">
        <v>36.128765000000001</v>
      </c>
      <c r="I575">
        <v>-80.060136999999997</v>
      </c>
      <c r="J575" s="1" t="d">
        <v>2018-07-09</v>
      </c>
      <c r="K575">
        <v>85761</v>
      </c>
      <c r="L575" t="s">
        <v>30</v>
      </c>
      <c r="M575" s="1" t="d">
        <v>2017-06-15</v>
      </c>
      <c r="N575">
        <v>6</v>
      </c>
      <c r="O575">
        <v>15</v>
      </c>
      <c r="P575">
        <v>2017</v>
      </c>
      <c r="R575" t="s">
        <v>26</v>
      </c>
      <c r="S575" t="s">
        <v>31</v>
      </c>
    </row>
    <row r="576" spans="1:19" x14ac:dyDescent="0.25">
      <c r="A576" t="s">
        <v>312</v>
      </c>
      <c r="B576" t="s">
        <v>24363</v>
      </c>
      <c r="C576" t="s">
        <v>24364</v>
      </c>
      <c r="E576" t="s">
        <v>24365</v>
      </c>
      <c r="F576" t="s">
        <v>157</v>
      </c>
      <c r="G576">
        <v>17972</v>
      </c>
      <c r="H576">
        <v>40.641015000000003</v>
      </c>
      <c r="I576">
        <v>-76.159586000000004</v>
      </c>
      <c r="J576" s="1" t="d">
        <v>2018-09-10</v>
      </c>
      <c r="K576">
        <v>85762</v>
      </c>
      <c r="L576" t="s">
        <v>30</v>
      </c>
      <c r="M576" s="1" t="d">
        <v>2017-06-15</v>
      </c>
      <c r="N576">
        <v>6</v>
      </c>
      <c r="O576">
        <v>15</v>
      </c>
      <c r="P576">
        <v>2017</v>
      </c>
      <c r="R576" t="s">
        <v>26</v>
      </c>
      <c r="S576" t="s">
        <v>31</v>
      </c>
    </row>
    <row r="577" spans="1:19" x14ac:dyDescent="0.25">
      <c r="A577" t="s">
        <v>312</v>
      </c>
      <c r="B577" t="s">
        <v>24366</v>
      </c>
      <c r="C577" t="s">
        <v>24367</v>
      </c>
      <c r="E577" t="s">
        <v>24368</v>
      </c>
      <c r="F577" t="s">
        <v>157</v>
      </c>
      <c r="G577">
        <v>17059</v>
      </c>
      <c r="H577">
        <v>40.582760999999998</v>
      </c>
      <c r="I577">
        <v>-77.369102999999996</v>
      </c>
      <c r="J577" s="1" t="d">
        <v>2018-09-10</v>
      </c>
      <c r="K577">
        <v>85763</v>
      </c>
      <c r="L577" t="s">
        <v>30</v>
      </c>
      <c r="M577" s="1" t="d">
        <v>2017-06-15</v>
      </c>
      <c r="N577">
        <v>6</v>
      </c>
      <c r="O577">
        <v>15</v>
      </c>
      <c r="P577">
        <v>2017</v>
      </c>
      <c r="R577" t="s">
        <v>26</v>
      </c>
      <c r="S577" t="s">
        <v>31</v>
      </c>
    </row>
    <row r="578" spans="1:19" x14ac:dyDescent="0.25">
      <c r="A578" t="s">
        <v>312</v>
      </c>
      <c r="B578" t="s">
        <v>24369</v>
      </c>
      <c r="C578" t="s">
        <v>24370</v>
      </c>
      <c r="E578" t="s">
        <v>24371</v>
      </c>
      <c r="F578" t="s">
        <v>327</v>
      </c>
      <c r="G578">
        <v>50627</v>
      </c>
      <c r="H578">
        <v>42.360878</v>
      </c>
      <c r="I578">
        <v>-93.091133999999997</v>
      </c>
      <c r="J578" s="1" t="d">
        <v>2018-03-08</v>
      </c>
      <c r="K578">
        <v>85764</v>
      </c>
      <c r="L578" t="s">
        <v>24372</v>
      </c>
      <c r="M578" s="1" t="d">
        <v>2017-06-15</v>
      </c>
      <c r="N578">
        <v>6</v>
      </c>
      <c r="O578">
        <v>15</v>
      </c>
      <c r="P578">
        <v>2017</v>
      </c>
      <c r="R578" t="s">
        <v>26</v>
      </c>
      <c r="S578" t="s">
        <v>31</v>
      </c>
    </row>
    <row r="579" spans="1:19" x14ac:dyDescent="0.25">
      <c r="A579" t="s">
        <v>312</v>
      </c>
      <c r="B579" t="s">
        <v>24373</v>
      </c>
      <c r="C579" t="s">
        <v>24374</v>
      </c>
      <c r="E579" t="s">
        <v>313</v>
      </c>
      <c r="F579" t="s">
        <v>124</v>
      </c>
      <c r="G579">
        <v>68522</v>
      </c>
      <c r="H579">
        <v>40.813020000000002</v>
      </c>
      <c r="I579">
        <v>-96.724525</v>
      </c>
      <c r="J579" s="1" t="d">
        <v>2019-04-08</v>
      </c>
      <c r="K579">
        <v>85765</v>
      </c>
      <c r="L579" t="s">
        <v>24</v>
      </c>
      <c r="M579" s="1" t="d">
        <v>2017-06-15</v>
      </c>
      <c r="N579">
        <v>6</v>
      </c>
      <c r="O579">
        <v>15</v>
      </c>
      <c r="P579">
        <v>2017</v>
      </c>
      <c r="R579" t="s">
        <v>26</v>
      </c>
      <c r="S579" t="s">
        <v>31</v>
      </c>
    </row>
    <row r="580" spans="1:19" x14ac:dyDescent="0.25">
      <c r="A580" t="s">
        <v>312</v>
      </c>
      <c r="B580" t="s">
        <v>24375</v>
      </c>
      <c r="C580" t="s">
        <v>24376</v>
      </c>
      <c r="E580" t="s">
        <v>1821</v>
      </c>
      <c r="F580" t="s">
        <v>119</v>
      </c>
      <c r="G580">
        <v>56728</v>
      </c>
      <c r="H580">
        <v>48.764358999999999</v>
      </c>
      <c r="I580">
        <v>-96.942297999999994</v>
      </c>
      <c r="J580" s="1" t="d">
        <v>2019-04-08</v>
      </c>
      <c r="K580">
        <v>85766</v>
      </c>
      <c r="L580" t="s">
        <v>24</v>
      </c>
      <c r="M580" s="1" t="d">
        <v>2017-06-15</v>
      </c>
      <c r="N580">
        <v>6</v>
      </c>
      <c r="O580">
        <v>15</v>
      </c>
      <c r="P580">
        <v>2017</v>
      </c>
      <c r="R580" t="s">
        <v>26</v>
      </c>
      <c r="S580" t="s">
        <v>31</v>
      </c>
    </row>
    <row r="581" spans="1:19" x14ac:dyDescent="0.25">
      <c r="A581" t="s">
        <v>338</v>
      </c>
      <c r="B581" t="s">
        <v>24377</v>
      </c>
      <c r="C581" t="s">
        <v>24378</v>
      </c>
      <c r="E581" t="s">
        <v>3009</v>
      </c>
      <c r="F581" t="s">
        <v>129</v>
      </c>
      <c r="G581">
        <v>80525</v>
      </c>
      <c r="H581">
        <v>40.526516999999998</v>
      </c>
      <c r="I581">
        <v>-105.01703500000001</v>
      </c>
      <c r="J581" s="1" t="d">
        <v>2018-11-08</v>
      </c>
      <c r="K581">
        <v>85785</v>
      </c>
      <c r="L581" t="s">
        <v>30</v>
      </c>
      <c r="M581" s="1" t="d">
        <v>2017-06-27</v>
      </c>
      <c r="N581">
        <v>6</v>
      </c>
      <c r="O581">
        <v>27</v>
      </c>
      <c r="P581">
        <v>2017</v>
      </c>
      <c r="R581" t="s">
        <v>26</v>
      </c>
      <c r="S581" t="s">
        <v>27</v>
      </c>
    </row>
    <row r="582" spans="1:19" x14ac:dyDescent="0.25">
      <c r="A582" t="s">
        <v>338</v>
      </c>
      <c r="B582" t="s">
        <v>24379</v>
      </c>
      <c r="C582" t="s">
        <v>24380</v>
      </c>
      <c r="E582" t="s">
        <v>24381</v>
      </c>
      <c r="F582" t="s">
        <v>212</v>
      </c>
      <c r="G582">
        <v>28786</v>
      </c>
      <c r="H582">
        <v>35.311675999999999</v>
      </c>
      <c r="I582">
        <v>-83.183385999999999</v>
      </c>
      <c r="J582" s="1" t="d">
        <v>2018-10-04</v>
      </c>
      <c r="K582">
        <v>85786</v>
      </c>
      <c r="L582" t="s">
        <v>30</v>
      </c>
      <c r="M582" s="1" t="d">
        <v>2017-06-28</v>
      </c>
      <c r="N582">
        <v>6</v>
      </c>
      <c r="O582">
        <v>28</v>
      </c>
      <c r="P582">
        <v>2017</v>
      </c>
      <c r="R582" t="s">
        <v>26</v>
      </c>
      <c r="S582" t="s">
        <v>31</v>
      </c>
    </row>
    <row r="583" spans="1:19" x14ac:dyDescent="0.25">
      <c r="A583" t="s">
        <v>338</v>
      </c>
      <c r="B583" t="s">
        <v>24384</v>
      </c>
      <c r="C583" t="s">
        <v>24385</v>
      </c>
      <c r="E583" t="s">
        <v>13251</v>
      </c>
      <c r="F583" t="s">
        <v>42</v>
      </c>
      <c r="G583">
        <v>2746</v>
      </c>
      <c r="H583">
        <v>41.663263999999998</v>
      </c>
      <c r="I583">
        <v>-70.951362000000003</v>
      </c>
      <c r="J583" s="1" t="d">
        <v>2018-07-09</v>
      </c>
      <c r="K583">
        <v>85843</v>
      </c>
      <c r="L583" t="s">
        <v>30</v>
      </c>
      <c r="M583" s="1" t="d">
        <v>2017-02-01</v>
      </c>
      <c r="N583">
        <v>2</v>
      </c>
      <c r="O583">
        <v>1</v>
      </c>
      <c r="P583">
        <v>2017</v>
      </c>
      <c r="R583" t="s">
        <v>26</v>
      </c>
      <c r="S583" t="s">
        <v>27</v>
      </c>
    </row>
    <row r="584" spans="1:19" x14ac:dyDescent="0.25">
      <c r="A584" t="s">
        <v>338</v>
      </c>
      <c r="B584" t="s">
        <v>24386</v>
      </c>
      <c r="C584" t="s">
        <v>24387</v>
      </c>
      <c r="E584" t="s">
        <v>13251</v>
      </c>
      <c r="F584" t="s">
        <v>42</v>
      </c>
      <c r="G584">
        <v>2740</v>
      </c>
      <c r="H584">
        <v>41.642691999999997</v>
      </c>
      <c r="I584">
        <v>-70.944747000000007</v>
      </c>
      <c r="J584" s="1" t="d">
        <v>2018-07-09</v>
      </c>
      <c r="K584">
        <v>85844</v>
      </c>
      <c r="L584" t="s">
        <v>30</v>
      </c>
      <c r="M584" s="1" t="d">
        <v>2017-02-01</v>
      </c>
      <c r="N584">
        <v>2</v>
      </c>
      <c r="O584">
        <v>1</v>
      </c>
      <c r="P584">
        <v>2017</v>
      </c>
      <c r="R584" t="s">
        <v>26</v>
      </c>
      <c r="S584" t="s">
        <v>27</v>
      </c>
    </row>
    <row r="585" spans="1:19" x14ac:dyDescent="0.25">
      <c r="A585" t="s">
        <v>338</v>
      </c>
      <c r="B585" t="s">
        <v>24388</v>
      </c>
      <c r="C585" t="s">
        <v>24389</v>
      </c>
      <c r="E585" t="s">
        <v>24390</v>
      </c>
      <c r="F585" t="s">
        <v>170</v>
      </c>
      <c r="G585">
        <v>93622</v>
      </c>
      <c r="H585">
        <v>36.859284000000002</v>
      </c>
      <c r="I585">
        <v>-120.455057</v>
      </c>
      <c r="J585" s="1" t="d">
        <v>2018-04-03</v>
      </c>
      <c r="K585">
        <v>85853</v>
      </c>
      <c r="L585" t="s">
        <v>30</v>
      </c>
      <c r="M585" s="1" t="d">
        <v>2017-06-01</v>
      </c>
      <c r="N585">
        <v>6</v>
      </c>
      <c r="O585">
        <v>1</v>
      </c>
      <c r="P585">
        <v>2017</v>
      </c>
      <c r="R585" t="s">
        <v>26</v>
      </c>
      <c r="S585" t="s">
        <v>31</v>
      </c>
    </row>
    <row r="586" spans="1:19" x14ac:dyDescent="0.25">
      <c r="A586" t="s">
        <v>19</v>
      </c>
      <c r="B586" t="s">
        <v>6373</v>
      </c>
      <c r="C586" t="s">
        <v>24391</v>
      </c>
      <c r="E586" t="s">
        <v>1136</v>
      </c>
      <c r="F586" t="s">
        <v>170</v>
      </c>
      <c r="G586">
        <v>92337</v>
      </c>
      <c r="H586">
        <v>34.060637</v>
      </c>
      <c r="I586">
        <v>-117.488248</v>
      </c>
      <c r="J586" s="1" t="d">
        <v>2019-03-07</v>
      </c>
      <c r="K586">
        <v>85854</v>
      </c>
      <c r="L586" t="s">
        <v>71</v>
      </c>
      <c r="M586" s="1" t="d">
        <v>2017-08-09</v>
      </c>
      <c r="N586">
        <v>8</v>
      </c>
      <c r="O586">
        <v>9</v>
      </c>
      <c r="P586">
        <v>2017</v>
      </c>
      <c r="Q586" t="s">
        <v>35</v>
      </c>
      <c r="R586" t="s">
        <v>26</v>
      </c>
      <c r="S586" t="s">
        <v>31</v>
      </c>
    </row>
    <row r="587" spans="1:19" x14ac:dyDescent="0.25">
      <c r="A587" t="s">
        <v>19</v>
      </c>
      <c r="B587" t="s">
        <v>24392</v>
      </c>
      <c r="C587" t="s">
        <v>24393</v>
      </c>
      <c r="E587" t="s">
        <v>36</v>
      </c>
      <c r="F587" t="s">
        <v>37</v>
      </c>
      <c r="G587">
        <v>77045</v>
      </c>
      <c r="H587">
        <v>29.628285000000002</v>
      </c>
      <c r="I587">
        <v>-95.412267999999997</v>
      </c>
      <c r="J587" s="1" t="d">
        <v>2018-08-07</v>
      </c>
      <c r="K587">
        <v>85912</v>
      </c>
      <c r="L587" t="s">
        <v>30</v>
      </c>
      <c r="M587" s="1" t="d">
        <v>2017-06-20</v>
      </c>
      <c r="N587">
        <v>6</v>
      </c>
      <c r="O587">
        <v>20</v>
      </c>
      <c r="P587">
        <v>2017</v>
      </c>
      <c r="Q587" t="s">
        <v>35</v>
      </c>
      <c r="R587" t="s">
        <v>26</v>
      </c>
      <c r="S587" t="s">
        <v>31</v>
      </c>
    </row>
    <row r="588" spans="1:19" x14ac:dyDescent="0.25">
      <c r="A588" t="s">
        <v>338</v>
      </c>
      <c r="B588" t="s">
        <v>24394</v>
      </c>
      <c r="C588" t="s">
        <v>24395</v>
      </c>
      <c r="E588" t="s">
        <v>192</v>
      </c>
      <c r="F588" t="s">
        <v>1514</v>
      </c>
      <c r="G588">
        <v>26260</v>
      </c>
      <c r="H588">
        <v>39.02413</v>
      </c>
      <c r="I588">
        <v>-79.465789999999998</v>
      </c>
      <c r="J588" s="1" t="d">
        <v>2018-11-08</v>
      </c>
      <c r="K588">
        <v>85947</v>
      </c>
      <c r="L588" t="s">
        <v>30</v>
      </c>
      <c r="M588" s="1" t="d">
        <v>2017-07-01</v>
      </c>
      <c r="N588">
        <v>7</v>
      </c>
      <c r="O588">
        <v>1</v>
      </c>
      <c r="P588">
        <v>2017</v>
      </c>
      <c r="R588" t="s">
        <v>26</v>
      </c>
      <c r="S588" t="s">
        <v>31</v>
      </c>
    </row>
    <row r="589" spans="1:19" x14ac:dyDescent="0.25">
      <c r="A589" t="s">
        <v>338</v>
      </c>
      <c r="B589" t="s">
        <v>17603</v>
      </c>
      <c r="C589" t="s">
        <v>24396</v>
      </c>
      <c r="E589" t="s">
        <v>4707</v>
      </c>
      <c r="F589" t="s">
        <v>212</v>
      </c>
      <c r="G589">
        <v>28739</v>
      </c>
      <c r="H589">
        <v>35.306469</v>
      </c>
      <c r="I589">
        <v>-82.456078000000005</v>
      </c>
      <c r="J589" s="1" t="d">
        <v>2018-07-09</v>
      </c>
      <c r="K589">
        <v>85948</v>
      </c>
      <c r="L589" t="s">
        <v>30</v>
      </c>
      <c r="M589" s="1" t="d">
        <v>2017-07-01</v>
      </c>
      <c r="N589">
        <v>7</v>
      </c>
      <c r="O589">
        <v>1</v>
      </c>
      <c r="P589">
        <v>2017</v>
      </c>
      <c r="R589" t="s">
        <v>26</v>
      </c>
      <c r="S589" t="s">
        <v>31</v>
      </c>
    </row>
    <row r="590" spans="1:19" x14ac:dyDescent="0.25">
      <c r="A590" t="s">
        <v>338</v>
      </c>
      <c r="B590" t="s">
        <v>24397</v>
      </c>
      <c r="C590" t="s">
        <v>24398</v>
      </c>
      <c r="E590" t="s">
        <v>24399</v>
      </c>
      <c r="F590" t="s">
        <v>48</v>
      </c>
      <c r="G590">
        <v>12529</v>
      </c>
      <c r="H590">
        <v>42.171858999999998</v>
      </c>
      <c r="I590">
        <v>-73.477727999999999</v>
      </c>
      <c r="J590" s="1" t="d">
        <v>2018-06-05</v>
      </c>
      <c r="K590">
        <v>85949</v>
      </c>
      <c r="L590" t="s">
        <v>30</v>
      </c>
      <c r="M590" s="1" t="d">
        <v>2017-07-01</v>
      </c>
      <c r="N590">
        <v>7</v>
      </c>
      <c r="O590">
        <v>1</v>
      </c>
      <c r="P590">
        <v>2017</v>
      </c>
      <c r="R590" t="s">
        <v>26</v>
      </c>
      <c r="S590" t="s">
        <v>31</v>
      </c>
    </row>
    <row r="591" spans="1:19" x14ac:dyDescent="0.25">
      <c r="A591" t="s">
        <v>338</v>
      </c>
      <c r="B591" t="s">
        <v>24400</v>
      </c>
      <c r="C591" t="s">
        <v>24401</v>
      </c>
      <c r="D591" t="s">
        <v>24402</v>
      </c>
      <c r="E591" t="s">
        <v>18825</v>
      </c>
      <c r="F591" t="s">
        <v>129</v>
      </c>
      <c r="G591">
        <v>81428</v>
      </c>
      <c r="H591">
        <v>38.869518999999997</v>
      </c>
      <c r="I591">
        <v>-107.585219</v>
      </c>
      <c r="J591" s="1" t="d">
        <v>2018-11-08</v>
      </c>
      <c r="K591">
        <v>85950</v>
      </c>
      <c r="L591" t="s">
        <v>30</v>
      </c>
      <c r="M591" s="1" t="d">
        <v>2017-06-30</v>
      </c>
      <c r="N591">
        <v>6</v>
      </c>
      <c r="O591">
        <v>30</v>
      </c>
      <c r="P591">
        <v>2017</v>
      </c>
      <c r="R591" t="s">
        <v>26</v>
      </c>
      <c r="S591" t="s">
        <v>27</v>
      </c>
    </row>
    <row r="592" spans="1:19" x14ac:dyDescent="0.25">
      <c r="A592" t="s">
        <v>338</v>
      </c>
      <c r="B592" t="s">
        <v>24403</v>
      </c>
      <c r="C592" t="s">
        <v>24404</v>
      </c>
      <c r="E592" t="s">
        <v>174</v>
      </c>
      <c r="F592" t="s">
        <v>170</v>
      </c>
      <c r="G592">
        <v>93611</v>
      </c>
      <c r="H592">
        <v>36.845194999999997</v>
      </c>
      <c r="I592">
        <v>-119.667001</v>
      </c>
      <c r="J592" s="1" t="d">
        <v>2018-05-03</v>
      </c>
      <c r="K592">
        <v>85951</v>
      </c>
      <c r="L592" t="s">
        <v>30</v>
      </c>
      <c r="M592" s="1" t="d">
        <v>2017-04-01</v>
      </c>
      <c r="N592">
        <v>4</v>
      </c>
      <c r="O592">
        <v>1</v>
      </c>
      <c r="P592">
        <v>2017</v>
      </c>
      <c r="R592" t="s">
        <v>26</v>
      </c>
      <c r="S592" t="s">
        <v>31</v>
      </c>
    </row>
    <row r="593" spans="1:19" x14ac:dyDescent="0.25">
      <c r="A593" t="s">
        <v>338</v>
      </c>
      <c r="B593" t="s">
        <v>15204</v>
      </c>
      <c r="C593" t="s">
        <v>24405</v>
      </c>
      <c r="D593" t="s">
        <v>24406</v>
      </c>
      <c r="E593" t="s">
        <v>10886</v>
      </c>
      <c r="F593" t="s">
        <v>212</v>
      </c>
      <c r="G593">
        <v>28731</v>
      </c>
      <c r="H593">
        <v>35.298560000000002</v>
      </c>
      <c r="I593">
        <v>-82.409936999999999</v>
      </c>
      <c r="J593" s="1" t="d">
        <v>2018-07-09</v>
      </c>
      <c r="K593">
        <v>85954</v>
      </c>
      <c r="L593" t="s">
        <v>30</v>
      </c>
      <c r="M593" s="1" t="d">
        <v>2017-05-04</v>
      </c>
      <c r="N593">
        <v>5</v>
      </c>
      <c r="O593">
        <v>4</v>
      </c>
      <c r="P593">
        <v>2017</v>
      </c>
      <c r="R593" t="s">
        <v>26</v>
      </c>
      <c r="S593" t="s">
        <v>31</v>
      </c>
    </row>
    <row r="594" spans="1:19" x14ac:dyDescent="0.25">
      <c r="A594" t="s">
        <v>338</v>
      </c>
      <c r="B594" t="s">
        <v>24407</v>
      </c>
      <c r="C594" t="s">
        <v>24408</v>
      </c>
      <c r="E594" t="s">
        <v>24409</v>
      </c>
      <c r="F594" t="s">
        <v>496</v>
      </c>
      <c r="G594">
        <v>48864</v>
      </c>
      <c r="H594">
        <v>42.719180000000001</v>
      </c>
      <c r="I594">
        <v>-84.412226000000004</v>
      </c>
      <c r="J594" s="1" t="d">
        <v>2018-11-08</v>
      </c>
      <c r="K594">
        <v>85956</v>
      </c>
      <c r="L594" t="s">
        <v>30</v>
      </c>
      <c r="M594" s="1" t="d">
        <v>2017-07-01</v>
      </c>
      <c r="N594">
        <v>7</v>
      </c>
      <c r="O594">
        <v>1</v>
      </c>
      <c r="P594">
        <v>2017</v>
      </c>
      <c r="R594" t="s">
        <v>26</v>
      </c>
      <c r="S594" t="s">
        <v>31</v>
      </c>
    </row>
    <row r="595" spans="1:19" x14ac:dyDescent="0.25">
      <c r="A595" t="s">
        <v>338</v>
      </c>
      <c r="B595" t="s">
        <v>24410</v>
      </c>
      <c r="C595" t="s">
        <v>24411</v>
      </c>
      <c r="E595" t="s">
        <v>4165</v>
      </c>
      <c r="F595" t="s">
        <v>23</v>
      </c>
      <c r="G595">
        <v>35055</v>
      </c>
      <c r="H595">
        <v>34.155465</v>
      </c>
      <c r="I595">
        <v>-86.837678999999994</v>
      </c>
      <c r="J595" s="1" t="d">
        <v>2018-06-05</v>
      </c>
      <c r="K595">
        <v>85957</v>
      </c>
      <c r="L595" t="s">
        <v>30</v>
      </c>
      <c r="M595" s="1" t="d">
        <v>2017-03-01</v>
      </c>
      <c r="N595">
        <v>3</v>
      </c>
      <c r="O595">
        <v>1</v>
      </c>
      <c r="P595">
        <v>2017</v>
      </c>
      <c r="R595" t="s">
        <v>26</v>
      </c>
      <c r="S595" t="s">
        <v>31</v>
      </c>
    </row>
    <row r="596" spans="1:19" x14ac:dyDescent="0.25">
      <c r="A596" t="s">
        <v>338</v>
      </c>
      <c r="B596" t="s">
        <v>24412</v>
      </c>
      <c r="C596" t="s">
        <v>24413</v>
      </c>
      <c r="E596" t="s">
        <v>2455</v>
      </c>
      <c r="F596" t="s">
        <v>170</v>
      </c>
      <c r="G596">
        <v>90503</v>
      </c>
      <c r="H596">
        <v>33.844065000000001</v>
      </c>
      <c r="I596">
        <v>-118.353633</v>
      </c>
      <c r="J596" s="1" t="d">
        <v>2018-05-03</v>
      </c>
      <c r="K596">
        <v>85958</v>
      </c>
      <c r="L596" t="s">
        <v>30</v>
      </c>
      <c r="M596" s="1" t="d">
        <v>2017-03-01</v>
      </c>
      <c r="N596">
        <v>3</v>
      </c>
      <c r="O596">
        <v>1</v>
      </c>
      <c r="P596">
        <v>2017</v>
      </c>
      <c r="R596" t="s">
        <v>26</v>
      </c>
      <c r="S596" t="s">
        <v>31</v>
      </c>
    </row>
    <row r="597" spans="1:19" x14ac:dyDescent="0.25">
      <c r="A597" t="s">
        <v>338</v>
      </c>
      <c r="B597" t="s">
        <v>6792</v>
      </c>
      <c r="C597" t="s">
        <v>24414</v>
      </c>
      <c r="E597" t="s">
        <v>15571</v>
      </c>
      <c r="F597" t="s">
        <v>29</v>
      </c>
      <c r="G597">
        <v>30721</v>
      </c>
      <c r="H597">
        <v>34.761066</v>
      </c>
      <c r="I597">
        <v>-84.939580000000007</v>
      </c>
      <c r="J597" s="1" t="d">
        <v>2018-06-05</v>
      </c>
      <c r="K597">
        <v>85959</v>
      </c>
      <c r="L597" t="s">
        <v>30</v>
      </c>
      <c r="M597" s="1" t="d">
        <v>2017-03-01</v>
      </c>
      <c r="N597">
        <v>3</v>
      </c>
      <c r="O597">
        <v>1</v>
      </c>
      <c r="P597">
        <v>2017</v>
      </c>
      <c r="R597" t="s">
        <v>26</v>
      </c>
      <c r="S597" t="s">
        <v>31</v>
      </c>
    </row>
    <row r="598" spans="1:19" x14ac:dyDescent="0.25">
      <c r="A598" t="s">
        <v>338</v>
      </c>
      <c r="B598" t="s">
        <v>24415</v>
      </c>
      <c r="C598" t="s">
        <v>24416</v>
      </c>
      <c r="E598" t="s">
        <v>372</v>
      </c>
      <c r="F598" t="s">
        <v>57</v>
      </c>
      <c r="G598">
        <v>47401</v>
      </c>
      <c r="H598">
        <v>39.140743999999998</v>
      </c>
      <c r="I598">
        <v>-86.531666000000001</v>
      </c>
      <c r="J598" s="1" t="d">
        <v>2018-07-09</v>
      </c>
      <c r="K598">
        <v>85962</v>
      </c>
      <c r="L598" t="s">
        <v>30</v>
      </c>
      <c r="M598" s="1" t="d">
        <v>2017-03-01</v>
      </c>
      <c r="N598">
        <v>3</v>
      </c>
      <c r="O598">
        <v>1</v>
      </c>
      <c r="P598">
        <v>2017</v>
      </c>
      <c r="R598" t="s">
        <v>26</v>
      </c>
      <c r="S598" t="s">
        <v>31</v>
      </c>
    </row>
    <row r="599" spans="1:19" x14ac:dyDescent="0.25">
      <c r="A599" t="s">
        <v>338</v>
      </c>
      <c r="B599" t="s">
        <v>10014</v>
      </c>
      <c r="C599" t="s">
        <v>24417</v>
      </c>
      <c r="E599" t="s">
        <v>24418</v>
      </c>
      <c r="F599" t="s">
        <v>42</v>
      </c>
      <c r="G599">
        <v>1801</v>
      </c>
      <c r="H599">
        <v>42.499068999999999</v>
      </c>
      <c r="I599">
        <v>-71.119302000000005</v>
      </c>
      <c r="J599" s="1" t="d">
        <v>2018-07-09</v>
      </c>
      <c r="K599">
        <v>85963</v>
      </c>
      <c r="L599" t="s">
        <v>30</v>
      </c>
      <c r="M599" s="1" t="d">
        <v>2017-03-01</v>
      </c>
      <c r="N599">
        <v>3</v>
      </c>
      <c r="O599">
        <v>1</v>
      </c>
      <c r="P599">
        <v>2017</v>
      </c>
      <c r="R599" t="s">
        <v>26</v>
      </c>
      <c r="S599" t="s">
        <v>31</v>
      </c>
    </row>
    <row r="600" spans="1:19" x14ac:dyDescent="0.25">
      <c r="A600" t="s">
        <v>338</v>
      </c>
      <c r="B600" t="s">
        <v>24419</v>
      </c>
      <c r="C600" t="s">
        <v>24420</v>
      </c>
      <c r="E600" t="s">
        <v>7210</v>
      </c>
      <c r="F600" t="s">
        <v>25</v>
      </c>
      <c r="G600">
        <v>20852</v>
      </c>
      <c r="H600">
        <v>39.048437</v>
      </c>
      <c r="I600">
        <v>-77.117130000000003</v>
      </c>
      <c r="J600" s="1" t="d">
        <v>2018-07-09</v>
      </c>
      <c r="K600">
        <v>85964</v>
      </c>
      <c r="L600" t="s">
        <v>30</v>
      </c>
      <c r="M600" s="1" t="d">
        <v>2017-03-01</v>
      </c>
      <c r="N600">
        <v>3</v>
      </c>
      <c r="O600">
        <v>1</v>
      </c>
      <c r="P600">
        <v>2017</v>
      </c>
      <c r="R600" t="s">
        <v>26</v>
      </c>
      <c r="S600" t="s">
        <v>31</v>
      </c>
    </row>
    <row r="601" spans="1:19" x14ac:dyDescent="0.25">
      <c r="A601" t="s">
        <v>338</v>
      </c>
      <c r="B601" t="s">
        <v>24421</v>
      </c>
      <c r="C601" t="s">
        <v>24422</v>
      </c>
      <c r="E601" t="s">
        <v>2778</v>
      </c>
      <c r="F601" t="s">
        <v>496</v>
      </c>
      <c r="G601">
        <v>49037</v>
      </c>
      <c r="H601">
        <v>42.318241</v>
      </c>
      <c r="I601">
        <v>-85.195504</v>
      </c>
      <c r="J601" s="1" t="d">
        <v>2018-07-09</v>
      </c>
      <c r="K601">
        <v>85965</v>
      </c>
      <c r="L601" t="s">
        <v>30</v>
      </c>
      <c r="M601" s="1" t="d">
        <v>2017-03-01</v>
      </c>
      <c r="N601">
        <v>3</v>
      </c>
      <c r="O601">
        <v>1</v>
      </c>
      <c r="P601">
        <v>2017</v>
      </c>
      <c r="R601" t="s">
        <v>26</v>
      </c>
      <c r="S601" t="s">
        <v>31</v>
      </c>
    </row>
    <row r="602" spans="1:19" x14ac:dyDescent="0.25">
      <c r="A602" t="s">
        <v>338</v>
      </c>
      <c r="B602" t="s">
        <v>24423</v>
      </c>
      <c r="C602" t="s">
        <v>24424</v>
      </c>
      <c r="E602" t="s">
        <v>3916</v>
      </c>
      <c r="F602" t="s">
        <v>496</v>
      </c>
      <c r="G602">
        <v>48439</v>
      </c>
      <c r="H602">
        <v>42.908434999999997</v>
      </c>
      <c r="I602">
        <v>-83.629097999999999</v>
      </c>
      <c r="J602" s="1" t="d">
        <v>2018-07-09</v>
      </c>
      <c r="K602">
        <v>85966</v>
      </c>
      <c r="L602" t="s">
        <v>30</v>
      </c>
      <c r="M602" s="1" t="d">
        <v>2017-03-01</v>
      </c>
      <c r="N602">
        <v>3</v>
      </c>
      <c r="O602">
        <v>1</v>
      </c>
      <c r="P602">
        <v>2017</v>
      </c>
      <c r="R602" t="s">
        <v>26</v>
      </c>
      <c r="S602" t="s">
        <v>31</v>
      </c>
    </row>
    <row r="603" spans="1:19" x14ac:dyDescent="0.25">
      <c r="A603" t="s">
        <v>338</v>
      </c>
      <c r="B603" t="s">
        <v>24425</v>
      </c>
      <c r="C603" t="s">
        <v>24426</v>
      </c>
      <c r="E603" t="s">
        <v>87</v>
      </c>
      <c r="F603" t="s">
        <v>88</v>
      </c>
      <c r="G603">
        <v>63114</v>
      </c>
      <c r="H603">
        <v>38.694555000000001</v>
      </c>
      <c r="I603">
        <v>-90.406452000000002</v>
      </c>
      <c r="J603" s="1" t="d">
        <v>2018-07-09</v>
      </c>
      <c r="K603">
        <v>85967</v>
      </c>
      <c r="L603" t="s">
        <v>30</v>
      </c>
      <c r="M603" s="1" t="d">
        <v>2017-03-01</v>
      </c>
      <c r="N603">
        <v>3</v>
      </c>
      <c r="O603">
        <v>1</v>
      </c>
      <c r="P603">
        <v>2017</v>
      </c>
      <c r="R603" t="s">
        <v>26</v>
      </c>
      <c r="S603" t="s">
        <v>31</v>
      </c>
    </row>
    <row r="604" spans="1:19" x14ac:dyDescent="0.25">
      <c r="A604" t="s">
        <v>338</v>
      </c>
      <c r="B604" t="s">
        <v>24427</v>
      </c>
      <c r="C604" t="s">
        <v>24428</v>
      </c>
      <c r="E604" t="s">
        <v>24429</v>
      </c>
      <c r="F604" t="s">
        <v>212</v>
      </c>
      <c r="G604">
        <v>28110</v>
      </c>
      <c r="H604">
        <v>35.060577000000002</v>
      </c>
      <c r="I604">
        <v>-80.631499000000005</v>
      </c>
      <c r="J604" s="1" t="d">
        <v>2018-07-09</v>
      </c>
      <c r="K604">
        <v>85968</v>
      </c>
      <c r="L604" t="s">
        <v>30</v>
      </c>
      <c r="M604" s="1" t="d">
        <v>2017-03-01</v>
      </c>
      <c r="N604">
        <v>3</v>
      </c>
      <c r="O604">
        <v>1</v>
      </c>
      <c r="P604">
        <v>2017</v>
      </c>
      <c r="R604" t="s">
        <v>26</v>
      </c>
      <c r="S604" t="s">
        <v>31</v>
      </c>
    </row>
    <row r="605" spans="1:19" x14ac:dyDescent="0.25">
      <c r="A605" t="s">
        <v>338</v>
      </c>
      <c r="B605" t="s">
        <v>24430</v>
      </c>
      <c r="C605" t="s">
        <v>24431</v>
      </c>
      <c r="E605" t="s">
        <v>24432</v>
      </c>
      <c r="F605" t="s">
        <v>48</v>
      </c>
      <c r="G605">
        <v>11372</v>
      </c>
      <c r="H605">
        <v>40.755071999999998</v>
      </c>
      <c r="I605">
        <v>-73.892094</v>
      </c>
      <c r="J605" s="1" t="d">
        <v>2018-07-09</v>
      </c>
      <c r="K605">
        <v>85969</v>
      </c>
      <c r="L605" t="s">
        <v>30</v>
      </c>
      <c r="M605" s="1" t="d">
        <v>2017-03-01</v>
      </c>
      <c r="N605">
        <v>3</v>
      </c>
      <c r="O605">
        <v>1</v>
      </c>
      <c r="P605">
        <v>2017</v>
      </c>
      <c r="R605" t="s">
        <v>26</v>
      </c>
      <c r="S605" t="s">
        <v>31</v>
      </c>
    </row>
    <row r="606" spans="1:19" x14ac:dyDescent="0.25">
      <c r="A606" t="s">
        <v>338</v>
      </c>
      <c r="B606" t="s">
        <v>8579</v>
      </c>
      <c r="C606" t="s">
        <v>24433</v>
      </c>
      <c r="E606" t="s">
        <v>395</v>
      </c>
      <c r="F606" t="s">
        <v>48</v>
      </c>
      <c r="G606">
        <v>13204</v>
      </c>
      <c r="H606">
        <v>43.053474000000001</v>
      </c>
      <c r="I606">
        <v>-76.163546999999994</v>
      </c>
      <c r="J606" s="1" t="d">
        <v>2018-07-09</v>
      </c>
      <c r="K606">
        <v>85970</v>
      </c>
      <c r="L606" t="s">
        <v>30</v>
      </c>
      <c r="M606" s="1" t="d">
        <v>2017-03-01</v>
      </c>
      <c r="N606">
        <v>3</v>
      </c>
      <c r="O606">
        <v>1</v>
      </c>
      <c r="P606">
        <v>2017</v>
      </c>
      <c r="R606" t="s">
        <v>26</v>
      </c>
      <c r="S606" t="s">
        <v>31</v>
      </c>
    </row>
    <row r="607" spans="1:19" x14ac:dyDescent="0.25">
      <c r="A607" t="s">
        <v>338</v>
      </c>
      <c r="B607" t="s">
        <v>24434</v>
      </c>
      <c r="C607" t="s">
        <v>24435</v>
      </c>
      <c r="E607" t="s">
        <v>666</v>
      </c>
      <c r="F607" t="s">
        <v>59</v>
      </c>
      <c r="G607">
        <v>43228</v>
      </c>
      <c r="H607">
        <v>39.926479</v>
      </c>
      <c r="I607">
        <v>-83.123901000000004</v>
      </c>
      <c r="J607" s="1" t="d">
        <v>2018-07-09</v>
      </c>
      <c r="K607">
        <v>85971</v>
      </c>
      <c r="L607" t="s">
        <v>30</v>
      </c>
      <c r="M607" s="1" t="d">
        <v>2017-03-01</v>
      </c>
      <c r="N607">
        <v>3</v>
      </c>
      <c r="O607">
        <v>1</v>
      </c>
      <c r="P607">
        <v>2017</v>
      </c>
      <c r="R607" t="s">
        <v>26</v>
      </c>
      <c r="S607" t="s">
        <v>31</v>
      </c>
    </row>
    <row r="608" spans="1:19" x14ac:dyDescent="0.25">
      <c r="A608" t="s">
        <v>338</v>
      </c>
      <c r="B608" t="s">
        <v>24436</v>
      </c>
      <c r="C608" t="s">
        <v>24437</v>
      </c>
      <c r="E608" t="s">
        <v>18381</v>
      </c>
      <c r="F608" t="s">
        <v>59</v>
      </c>
      <c r="G608">
        <v>43056</v>
      </c>
      <c r="H608">
        <v>40.012238000000004</v>
      </c>
      <c r="I608">
        <v>-82.458184000000003</v>
      </c>
      <c r="J608" s="1" t="d">
        <v>2018-07-09</v>
      </c>
      <c r="K608">
        <v>85973</v>
      </c>
      <c r="L608" t="s">
        <v>30</v>
      </c>
      <c r="M608" s="1" t="d">
        <v>2017-03-01</v>
      </c>
      <c r="N608">
        <v>3</v>
      </c>
      <c r="O608">
        <v>1</v>
      </c>
      <c r="P608">
        <v>2017</v>
      </c>
      <c r="R608" t="s">
        <v>26</v>
      </c>
      <c r="S608" t="s">
        <v>31</v>
      </c>
    </row>
    <row r="609" spans="1:19" x14ac:dyDescent="0.25">
      <c r="A609" t="s">
        <v>338</v>
      </c>
      <c r="B609" t="s">
        <v>24438</v>
      </c>
      <c r="C609" t="s">
        <v>24439</v>
      </c>
      <c r="E609" t="s">
        <v>1245</v>
      </c>
      <c r="F609" t="s">
        <v>59</v>
      </c>
      <c r="G609">
        <v>43085</v>
      </c>
      <c r="H609">
        <v>40.140347400000003</v>
      </c>
      <c r="I609">
        <v>-83.018440900000002</v>
      </c>
      <c r="J609" s="1" t="d">
        <v>2018-07-09</v>
      </c>
      <c r="K609">
        <v>85974</v>
      </c>
      <c r="L609" t="s">
        <v>30</v>
      </c>
      <c r="M609" s="1" t="d">
        <v>2017-03-01</v>
      </c>
      <c r="N609">
        <v>3</v>
      </c>
      <c r="O609">
        <v>1</v>
      </c>
      <c r="P609">
        <v>2017</v>
      </c>
      <c r="R609" t="s">
        <v>26</v>
      </c>
      <c r="S609" t="s">
        <v>31</v>
      </c>
    </row>
    <row r="610" spans="1:19" x14ac:dyDescent="0.25">
      <c r="A610" t="s">
        <v>338</v>
      </c>
      <c r="B610" t="s">
        <v>24440</v>
      </c>
      <c r="C610" t="s">
        <v>24441</v>
      </c>
      <c r="E610" t="s">
        <v>24442</v>
      </c>
      <c r="F610" t="s">
        <v>157</v>
      </c>
      <c r="G610">
        <v>19331</v>
      </c>
      <c r="H610">
        <v>39.861930000000001</v>
      </c>
      <c r="I610">
        <v>-75.544005999999996</v>
      </c>
      <c r="J610" s="1" t="d">
        <v>2018-07-09</v>
      </c>
      <c r="K610">
        <v>85975</v>
      </c>
      <c r="L610" t="s">
        <v>30</v>
      </c>
      <c r="M610" s="1" t="d">
        <v>2017-03-01</v>
      </c>
      <c r="N610">
        <v>3</v>
      </c>
      <c r="O610">
        <v>1</v>
      </c>
      <c r="P610">
        <v>2017</v>
      </c>
      <c r="R610" t="s">
        <v>26</v>
      </c>
      <c r="S610" t="s">
        <v>31</v>
      </c>
    </row>
    <row r="611" spans="1:19" x14ac:dyDescent="0.25">
      <c r="A611" t="s">
        <v>338</v>
      </c>
      <c r="B611" t="s">
        <v>24443</v>
      </c>
      <c r="C611" t="s">
        <v>24444</v>
      </c>
      <c r="E611" t="s">
        <v>24445</v>
      </c>
      <c r="F611" t="s">
        <v>157</v>
      </c>
      <c r="G611">
        <v>18512</v>
      </c>
      <c r="H611">
        <v>41.432695000000002</v>
      </c>
      <c r="I611">
        <v>-75.621324000000001</v>
      </c>
      <c r="J611" s="1" t="d">
        <v>2018-07-09</v>
      </c>
      <c r="K611">
        <v>85976</v>
      </c>
      <c r="L611" t="s">
        <v>30</v>
      </c>
      <c r="M611" s="1" t="d">
        <v>2017-03-01</v>
      </c>
      <c r="N611">
        <v>3</v>
      </c>
      <c r="O611">
        <v>1</v>
      </c>
      <c r="P611">
        <v>2017</v>
      </c>
      <c r="R611" t="s">
        <v>26</v>
      </c>
      <c r="S611" t="s">
        <v>31</v>
      </c>
    </row>
    <row r="612" spans="1:19" x14ac:dyDescent="0.25">
      <c r="A612" t="s">
        <v>338</v>
      </c>
      <c r="B612" t="s">
        <v>24446</v>
      </c>
      <c r="C612" t="s">
        <v>24447</v>
      </c>
      <c r="E612" t="s">
        <v>16971</v>
      </c>
      <c r="F612" t="s">
        <v>157</v>
      </c>
      <c r="G612">
        <v>15108</v>
      </c>
      <c r="H612">
        <v>40.513911</v>
      </c>
      <c r="I612">
        <v>-80.222297999999995</v>
      </c>
      <c r="J612" s="1" t="d">
        <v>2018-07-09</v>
      </c>
      <c r="K612">
        <v>85977</v>
      </c>
      <c r="L612" t="s">
        <v>30</v>
      </c>
      <c r="M612" s="1" t="d">
        <v>2017-03-01</v>
      </c>
      <c r="N612">
        <v>3</v>
      </c>
      <c r="O612">
        <v>1</v>
      </c>
      <c r="P612">
        <v>2017</v>
      </c>
      <c r="R612" t="s">
        <v>26</v>
      </c>
      <c r="S612" t="s">
        <v>31</v>
      </c>
    </row>
    <row r="613" spans="1:19" x14ac:dyDescent="0.25">
      <c r="A613" t="s">
        <v>338</v>
      </c>
      <c r="B613" t="s">
        <v>24448</v>
      </c>
      <c r="C613" t="s">
        <v>24449</v>
      </c>
      <c r="E613" t="s">
        <v>10551</v>
      </c>
      <c r="F613" t="s">
        <v>37</v>
      </c>
      <c r="G613">
        <v>78006</v>
      </c>
      <c r="H613">
        <v>29.754086999999998</v>
      </c>
      <c r="I613">
        <v>-98.706379999999996</v>
      </c>
      <c r="J613" s="1" t="d">
        <v>2019-04-08</v>
      </c>
      <c r="K613">
        <v>85978</v>
      </c>
      <c r="L613" t="s">
        <v>24</v>
      </c>
      <c r="M613" s="1" t="d">
        <v>2017-03-01</v>
      </c>
      <c r="N613">
        <v>3</v>
      </c>
      <c r="O613">
        <v>1</v>
      </c>
      <c r="P613">
        <v>2017</v>
      </c>
      <c r="R613" t="s">
        <v>26</v>
      </c>
      <c r="S613" t="s">
        <v>31</v>
      </c>
    </row>
    <row r="614" spans="1:19" x14ac:dyDescent="0.25">
      <c r="A614" t="s">
        <v>338</v>
      </c>
      <c r="B614" t="s">
        <v>24450</v>
      </c>
      <c r="C614" t="s">
        <v>24451</v>
      </c>
      <c r="E614" t="s">
        <v>24452</v>
      </c>
      <c r="F614" t="s">
        <v>37</v>
      </c>
      <c r="G614">
        <v>76210</v>
      </c>
      <c r="H614">
        <v>33.156886</v>
      </c>
      <c r="I614">
        <v>-97.067130000000006</v>
      </c>
      <c r="J614" s="1" t="d">
        <v>2018-07-09</v>
      </c>
      <c r="K614">
        <v>85979</v>
      </c>
      <c r="L614" t="s">
        <v>30</v>
      </c>
      <c r="M614" s="1" t="d">
        <v>2017-03-01</v>
      </c>
      <c r="N614">
        <v>3</v>
      </c>
      <c r="O614">
        <v>1</v>
      </c>
      <c r="P614">
        <v>2017</v>
      </c>
      <c r="R614" t="s">
        <v>26</v>
      </c>
      <c r="S614" t="s">
        <v>31</v>
      </c>
    </row>
    <row r="615" spans="1:19" x14ac:dyDescent="0.25">
      <c r="A615" t="s">
        <v>338</v>
      </c>
      <c r="B615" t="s">
        <v>6415</v>
      </c>
      <c r="C615" t="s">
        <v>24453</v>
      </c>
      <c r="E615" t="s">
        <v>24454</v>
      </c>
      <c r="F615" t="s">
        <v>37</v>
      </c>
      <c r="G615">
        <v>75244</v>
      </c>
      <c r="H615">
        <v>32.926738999999998</v>
      </c>
      <c r="I615">
        <v>-96.828115999999994</v>
      </c>
      <c r="J615" s="1" t="d">
        <v>2018-07-09</v>
      </c>
      <c r="K615">
        <v>85980</v>
      </c>
      <c r="L615" t="s">
        <v>30</v>
      </c>
      <c r="M615" s="1" t="d">
        <v>2017-03-01</v>
      </c>
      <c r="N615">
        <v>3</v>
      </c>
      <c r="O615">
        <v>1</v>
      </c>
      <c r="P615">
        <v>2017</v>
      </c>
      <c r="R615" t="s">
        <v>26</v>
      </c>
      <c r="S615" t="s">
        <v>31</v>
      </c>
    </row>
    <row r="616" spans="1:19" x14ac:dyDescent="0.25">
      <c r="A616" t="s">
        <v>338</v>
      </c>
      <c r="B616" t="s">
        <v>24455</v>
      </c>
      <c r="C616" t="s">
        <v>24456</v>
      </c>
      <c r="E616" t="s">
        <v>23397</v>
      </c>
      <c r="F616" t="s">
        <v>37</v>
      </c>
      <c r="G616">
        <v>75034</v>
      </c>
      <c r="H616">
        <v>33.089993</v>
      </c>
      <c r="I616">
        <v>-96.828691000000006</v>
      </c>
      <c r="J616" s="1" t="d">
        <v>2018-07-09</v>
      </c>
      <c r="K616">
        <v>85981</v>
      </c>
      <c r="L616" t="s">
        <v>30</v>
      </c>
      <c r="M616" s="1" t="d">
        <v>2017-03-01</v>
      </c>
      <c r="N616">
        <v>3</v>
      </c>
      <c r="O616">
        <v>1</v>
      </c>
      <c r="P616">
        <v>2017</v>
      </c>
      <c r="R616" t="s">
        <v>26</v>
      </c>
      <c r="S616" t="s">
        <v>31</v>
      </c>
    </row>
    <row r="617" spans="1:19" x14ac:dyDescent="0.25">
      <c r="A617" t="s">
        <v>338</v>
      </c>
      <c r="B617" t="s">
        <v>24457</v>
      </c>
      <c r="C617" t="s">
        <v>24458</v>
      </c>
      <c r="E617" t="s">
        <v>14678</v>
      </c>
      <c r="F617" t="s">
        <v>513</v>
      </c>
      <c r="G617">
        <v>53142</v>
      </c>
      <c r="H617">
        <v>42.559804</v>
      </c>
      <c r="I617">
        <v>-87.954312000000002</v>
      </c>
      <c r="J617" s="1" t="d">
        <v>2018-07-09</v>
      </c>
      <c r="K617">
        <v>85982</v>
      </c>
      <c r="L617" t="s">
        <v>30</v>
      </c>
      <c r="M617" s="1" t="d">
        <v>2017-03-01</v>
      </c>
      <c r="N617">
        <v>3</v>
      </c>
      <c r="O617">
        <v>1</v>
      </c>
      <c r="P617">
        <v>2017</v>
      </c>
      <c r="R617" t="s">
        <v>26</v>
      </c>
      <c r="S617" t="s">
        <v>31</v>
      </c>
    </row>
    <row r="618" spans="1:19" x14ac:dyDescent="0.25">
      <c r="A618" t="s">
        <v>19</v>
      </c>
      <c r="B618" t="s">
        <v>24474</v>
      </c>
      <c r="C618" t="s">
        <v>24475</v>
      </c>
      <c r="E618" t="s">
        <v>2850</v>
      </c>
      <c r="F618" t="s">
        <v>57</v>
      </c>
      <c r="G618">
        <v>46342</v>
      </c>
      <c r="H618">
        <v>41.532243000000001</v>
      </c>
      <c r="I618">
        <v>-87.239160999999996</v>
      </c>
      <c r="J618" s="1" t="d">
        <v>2019-01-10</v>
      </c>
      <c r="K618">
        <v>86008</v>
      </c>
      <c r="L618" t="s">
        <v>30</v>
      </c>
      <c r="M618" s="1" t="d">
        <v>2017-12-28</v>
      </c>
      <c r="N618">
        <v>12</v>
      </c>
      <c r="O618">
        <v>28</v>
      </c>
      <c r="P618">
        <v>2017</v>
      </c>
      <c r="Q618" t="s">
        <v>35</v>
      </c>
      <c r="R618" t="s">
        <v>26</v>
      </c>
      <c r="S618" t="s">
        <v>27</v>
      </c>
    </row>
    <row r="619" spans="1:19" x14ac:dyDescent="0.25">
      <c r="A619" t="s">
        <v>19</v>
      </c>
      <c r="B619" t="s">
        <v>24476</v>
      </c>
      <c r="C619" t="s">
        <v>24477</v>
      </c>
      <c r="D619" t="s">
        <v>24478</v>
      </c>
      <c r="E619" t="s">
        <v>786</v>
      </c>
      <c r="F619" t="s">
        <v>212</v>
      </c>
      <c r="G619">
        <v>28602</v>
      </c>
      <c r="H619">
        <v>35.707704679999999</v>
      </c>
      <c r="I619">
        <v>-81.394364289999999</v>
      </c>
      <c r="J619" s="1" t="d">
        <v>2019-04-08</v>
      </c>
      <c r="K619">
        <v>86009</v>
      </c>
      <c r="L619" t="s">
        <v>24</v>
      </c>
      <c r="M619" s="1" t="d">
        <v>2017-07-31</v>
      </c>
      <c r="N619">
        <v>7</v>
      </c>
      <c r="O619">
        <v>31</v>
      </c>
      <c r="P619">
        <v>2017</v>
      </c>
      <c r="Q619" t="s">
        <v>35</v>
      </c>
      <c r="R619" t="s">
        <v>26</v>
      </c>
      <c r="S619" t="s">
        <v>31</v>
      </c>
    </row>
    <row r="620" spans="1:19" x14ac:dyDescent="0.25">
      <c r="A620" t="s">
        <v>19</v>
      </c>
      <c r="B620" t="s">
        <v>24479</v>
      </c>
      <c r="C620" t="s">
        <v>24480</v>
      </c>
      <c r="E620" t="s">
        <v>1525</v>
      </c>
      <c r="F620" t="s">
        <v>280</v>
      </c>
      <c r="G620">
        <v>37214</v>
      </c>
      <c r="H620">
        <v>36.119875</v>
      </c>
      <c r="I620">
        <v>-86.673747000000006</v>
      </c>
      <c r="J620" s="1" t="d">
        <v>2018-09-10</v>
      </c>
      <c r="K620">
        <v>86010</v>
      </c>
      <c r="L620" t="s">
        <v>30</v>
      </c>
      <c r="M620" s="1" t="d">
        <v>2017-04-27</v>
      </c>
      <c r="N620">
        <v>4</v>
      </c>
      <c r="O620">
        <v>27</v>
      </c>
      <c r="P620">
        <v>2017</v>
      </c>
      <c r="Q620" t="s">
        <v>35</v>
      </c>
      <c r="R620" t="s">
        <v>26</v>
      </c>
      <c r="S620" t="s">
        <v>27</v>
      </c>
    </row>
    <row r="621" spans="1:19" x14ac:dyDescent="0.25">
      <c r="A621" t="s">
        <v>338</v>
      </c>
      <c r="B621" t="s">
        <v>24481</v>
      </c>
      <c r="C621" t="s">
        <v>24482</v>
      </c>
      <c r="E621" t="s">
        <v>9334</v>
      </c>
      <c r="F621" t="s">
        <v>55</v>
      </c>
      <c r="G621">
        <v>98007</v>
      </c>
      <c r="H621">
        <v>47.580655</v>
      </c>
      <c r="I621">
        <v>-122.14336400000001</v>
      </c>
      <c r="J621" s="1" t="d">
        <v>2018-07-09</v>
      </c>
      <c r="K621">
        <v>86025</v>
      </c>
      <c r="L621" t="s">
        <v>30</v>
      </c>
      <c r="M621" s="1" t="d">
        <v>2017-03-01</v>
      </c>
      <c r="N621">
        <v>3</v>
      </c>
      <c r="O621">
        <v>1</v>
      </c>
      <c r="P621">
        <v>2017</v>
      </c>
      <c r="R621" t="s">
        <v>26</v>
      </c>
      <c r="S621" t="s">
        <v>31</v>
      </c>
    </row>
    <row r="622" spans="1:19" x14ac:dyDescent="0.25">
      <c r="A622" t="s">
        <v>338</v>
      </c>
      <c r="B622" t="s">
        <v>20118</v>
      </c>
      <c r="C622" t="s">
        <v>24484</v>
      </c>
      <c r="E622" t="s">
        <v>2806</v>
      </c>
      <c r="F622" t="s">
        <v>170</v>
      </c>
      <c r="G622">
        <v>95340</v>
      </c>
      <c r="H622">
        <v>37.288530999999999</v>
      </c>
      <c r="I622">
        <v>-120.45515899999999</v>
      </c>
      <c r="J622" s="1" t="d">
        <v>2018-08-07</v>
      </c>
      <c r="K622">
        <v>86039</v>
      </c>
      <c r="L622" t="s">
        <v>30</v>
      </c>
      <c r="M622" s="1" t="d">
        <v>2017-07-26</v>
      </c>
      <c r="N622">
        <v>7</v>
      </c>
      <c r="O622">
        <v>26</v>
      </c>
      <c r="P622">
        <v>2017</v>
      </c>
      <c r="R622" t="s">
        <v>26</v>
      </c>
      <c r="S622" t="s">
        <v>27</v>
      </c>
    </row>
    <row r="623" spans="1:19" x14ac:dyDescent="0.25">
      <c r="A623" t="s">
        <v>338</v>
      </c>
      <c r="B623" t="s">
        <v>20118</v>
      </c>
      <c r="C623" t="s">
        <v>24485</v>
      </c>
      <c r="D623" t="s">
        <v>24486</v>
      </c>
      <c r="E623" t="s">
        <v>5623</v>
      </c>
      <c r="F623" t="s">
        <v>170</v>
      </c>
      <c r="G623">
        <v>95351</v>
      </c>
      <c r="H623">
        <v>37.647826999999999</v>
      </c>
      <c r="I623">
        <v>-121.02011400000001</v>
      </c>
      <c r="J623" s="1" t="d">
        <v>2018-08-07</v>
      </c>
      <c r="K623">
        <v>86040</v>
      </c>
      <c r="L623" t="s">
        <v>30</v>
      </c>
      <c r="M623" s="1" t="d">
        <v>2017-07-26</v>
      </c>
      <c r="N623">
        <v>7</v>
      </c>
      <c r="O623">
        <v>26</v>
      </c>
      <c r="P623">
        <v>2017</v>
      </c>
      <c r="R623" t="s">
        <v>26</v>
      </c>
      <c r="S623" t="s">
        <v>27</v>
      </c>
    </row>
    <row r="624" spans="1:19" x14ac:dyDescent="0.25">
      <c r="A624" t="s">
        <v>338</v>
      </c>
      <c r="B624" t="s">
        <v>20290</v>
      </c>
      <c r="C624" t="s">
        <v>24487</v>
      </c>
      <c r="E624" t="s">
        <v>1395</v>
      </c>
      <c r="F624" t="s">
        <v>170</v>
      </c>
      <c r="G624">
        <v>95901</v>
      </c>
      <c r="H624">
        <v>39.126584000000001</v>
      </c>
      <c r="I624">
        <v>-121.578722</v>
      </c>
      <c r="J624" s="1" t="d">
        <v>2018-08-07</v>
      </c>
      <c r="K624">
        <v>86041</v>
      </c>
      <c r="L624" t="s">
        <v>30</v>
      </c>
      <c r="M624" s="1" t="d">
        <v>2017-07-26</v>
      </c>
      <c r="N624">
        <v>7</v>
      </c>
      <c r="O624">
        <v>26</v>
      </c>
      <c r="P624">
        <v>2017</v>
      </c>
      <c r="R624" t="s">
        <v>26</v>
      </c>
      <c r="S624" t="s">
        <v>27</v>
      </c>
    </row>
    <row r="625" spans="1:19" x14ac:dyDescent="0.25">
      <c r="A625" t="s">
        <v>338</v>
      </c>
      <c r="B625" t="s">
        <v>19621</v>
      </c>
      <c r="C625" t="s">
        <v>24488</v>
      </c>
      <c r="E625" t="s">
        <v>173</v>
      </c>
      <c r="F625" t="s">
        <v>170</v>
      </c>
      <c r="G625">
        <v>93308</v>
      </c>
      <c r="H625">
        <v>35.413210999999997</v>
      </c>
      <c r="I625">
        <v>-119.046734</v>
      </c>
      <c r="J625" s="1" t="d">
        <v>2018-08-07</v>
      </c>
      <c r="K625">
        <v>86042</v>
      </c>
      <c r="L625" t="s">
        <v>30</v>
      </c>
      <c r="M625" s="1" t="d">
        <v>2017-07-26</v>
      </c>
      <c r="N625">
        <v>7</v>
      </c>
      <c r="O625">
        <v>26</v>
      </c>
      <c r="P625">
        <v>2017</v>
      </c>
      <c r="R625" t="s">
        <v>26</v>
      </c>
      <c r="S625" t="s">
        <v>27</v>
      </c>
    </row>
    <row r="626" spans="1:19" x14ac:dyDescent="0.25">
      <c r="A626" t="s">
        <v>338</v>
      </c>
      <c r="B626" t="s">
        <v>19657</v>
      </c>
      <c r="C626" t="s">
        <v>24489</v>
      </c>
      <c r="E626" t="s">
        <v>865</v>
      </c>
      <c r="F626" t="s">
        <v>170</v>
      </c>
      <c r="G626">
        <v>92705</v>
      </c>
      <c r="H626">
        <v>33.747638999999999</v>
      </c>
      <c r="I626">
        <v>-117.841554</v>
      </c>
      <c r="J626" s="1" t="d">
        <v>2018-08-07</v>
      </c>
      <c r="K626">
        <v>86043</v>
      </c>
      <c r="L626" t="s">
        <v>30</v>
      </c>
      <c r="M626" s="1" t="d">
        <v>2017-07-26</v>
      </c>
      <c r="N626">
        <v>7</v>
      </c>
      <c r="O626">
        <v>26</v>
      </c>
      <c r="P626">
        <v>2017</v>
      </c>
      <c r="R626" t="s">
        <v>26</v>
      </c>
      <c r="S626" t="s">
        <v>27</v>
      </c>
    </row>
    <row r="627" spans="1:19" x14ac:dyDescent="0.25">
      <c r="A627" t="s">
        <v>338</v>
      </c>
      <c r="B627" t="s">
        <v>19657</v>
      </c>
      <c r="C627" t="s">
        <v>24493</v>
      </c>
      <c r="E627" t="s">
        <v>249</v>
      </c>
      <c r="F627" t="s">
        <v>170</v>
      </c>
      <c r="G627">
        <v>92612</v>
      </c>
      <c r="H627">
        <v>33.650137999999998</v>
      </c>
      <c r="I627">
        <v>-117.859016</v>
      </c>
      <c r="J627" s="1" t="d">
        <v>2018-08-07</v>
      </c>
      <c r="K627">
        <v>86055</v>
      </c>
      <c r="L627" t="s">
        <v>24494</v>
      </c>
      <c r="M627" s="1" t="d">
        <v>2017-07-26</v>
      </c>
      <c r="N627">
        <v>7</v>
      </c>
      <c r="O627">
        <v>26</v>
      </c>
      <c r="P627">
        <v>2017</v>
      </c>
      <c r="R627" t="s">
        <v>26</v>
      </c>
      <c r="S627" t="s">
        <v>27</v>
      </c>
    </row>
    <row r="628" spans="1:19" x14ac:dyDescent="0.25">
      <c r="A628" t="s">
        <v>338</v>
      </c>
      <c r="B628" t="s">
        <v>19657</v>
      </c>
      <c r="C628" t="s">
        <v>24495</v>
      </c>
      <c r="E628" t="s">
        <v>3897</v>
      </c>
      <c r="F628" t="s">
        <v>170</v>
      </c>
      <c r="G628">
        <v>92648</v>
      </c>
      <c r="H628">
        <v>33.678255999999998</v>
      </c>
      <c r="I628">
        <v>-117.988731</v>
      </c>
      <c r="J628" s="1" t="d">
        <v>2018-08-07</v>
      </c>
      <c r="K628">
        <v>86056</v>
      </c>
      <c r="L628" t="s">
        <v>30</v>
      </c>
      <c r="M628" s="1" t="d">
        <v>2017-07-26</v>
      </c>
      <c r="N628">
        <v>7</v>
      </c>
      <c r="O628">
        <v>26</v>
      </c>
      <c r="P628">
        <v>2017</v>
      </c>
      <c r="R628" t="s">
        <v>26</v>
      </c>
      <c r="S628" t="s">
        <v>27</v>
      </c>
    </row>
    <row r="629" spans="1:19" x14ac:dyDescent="0.25">
      <c r="A629" t="s">
        <v>338</v>
      </c>
      <c r="B629" t="s">
        <v>20328</v>
      </c>
      <c r="C629" t="s">
        <v>24496</v>
      </c>
      <c r="E629" t="s">
        <v>302</v>
      </c>
      <c r="F629" t="s">
        <v>170</v>
      </c>
      <c r="G629">
        <v>92408</v>
      </c>
      <c r="H629">
        <v>34.09572</v>
      </c>
      <c r="I629">
        <v>-117.285073</v>
      </c>
      <c r="J629" s="1" t="d">
        <v>2018-08-07</v>
      </c>
      <c r="K629">
        <v>86058</v>
      </c>
      <c r="L629" t="s">
        <v>30</v>
      </c>
      <c r="M629" s="1" t="d">
        <v>2017-07-26</v>
      </c>
      <c r="N629">
        <v>7</v>
      </c>
      <c r="O629">
        <v>26</v>
      </c>
      <c r="P629">
        <v>2017</v>
      </c>
      <c r="R629" t="s">
        <v>26</v>
      </c>
      <c r="S629" t="s">
        <v>27</v>
      </c>
    </row>
    <row r="630" spans="1:19" x14ac:dyDescent="0.25">
      <c r="A630" t="s">
        <v>338</v>
      </c>
      <c r="B630" t="s">
        <v>20290</v>
      </c>
      <c r="C630" t="s">
        <v>24497</v>
      </c>
      <c r="E630" t="s">
        <v>1299</v>
      </c>
      <c r="F630" t="s">
        <v>170</v>
      </c>
      <c r="G630">
        <v>95624</v>
      </c>
      <c r="H630">
        <v>38.382004000000002</v>
      </c>
      <c r="I630">
        <v>-121.364526</v>
      </c>
      <c r="J630" s="1" t="d">
        <v>2018-08-07</v>
      </c>
      <c r="K630">
        <v>86059</v>
      </c>
      <c r="L630" t="s">
        <v>30</v>
      </c>
      <c r="M630" s="1" t="d">
        <v>2017-07-27</v>
      </c>
      <c r="N630">
        <v>7</v>
      </c>
      <c r="O630">
        <v>27</v>
      </c>
      <c r="P630">
        <v>2017</v>
      </c>
      <c r="R630" t="s">
        <v>26</v>
      </c>
      <c r="S630" t="s">
        <v>27</v>
      </c>
    </row>
    <row r="631" spans="1:19" x14ac:dyDescent="0.25">
      <c r="A631" t="s">
        <v>338</v>
      </c>
      <c r="B631" t="s">
        <v>19977</v>
      </c>
      <c r="C631" t="s">
        <v>24498</v>
      </c>
      <c r="E631" t="s">
        <v>6956</v>
      </c>
      <c r="F631" t="s">
        <v>170</v>
      </c>
      <c r="G631">
        <v>92021</v>
      </c>
      <c r="H631">
        <v>32.807447000000003</v>
      </c>
      <c r="I631">
        <v>-116.92882899999999</v>
      </c>
      <c r="J631" s="1" t="d">
        <v>2018-08-07</v>
      </c>
      <c r="K631">
        <v>86060</v>
      </c>
      <c r="L631" t="s">
        <v>30</v>
      </c>
      <c r="M631" s="1" t="d">
        <v>2017-07-26</v>
      </c>
      <c r="N631">
        <v>7</v>
      </c>
      <c r="O631">
        <v>26</v>
      </c>
      <c r="P631">
        <v>2017</v>
      </c>
      <c r="R631" t="s">
        <v>26</v>
      </c>
      <c r="S631" t="s">
        <v>27</v>
      </c>
    </row>
    <row r="632" spans="1:19" x14ac:dyDescent="0.25">
      <c r="A632" t="s">
        <v>338</v>
      </c>
      <c r="B632" t="s">
        <v>20118</v>
      </c>
      <c r="C632" t="s">
        <v>24499</v>
      </c>
      <c r="E632" t="s">
        <v>189</v>
      </c>
      <c r="F632" t="s">
        <v>170</v>
      </c>
      <c r="G632">
        <v>95203</v>
      </c>
      <c r="H632">
        <v>37.953754000000004</v>
      </c>
      <c r="I632">
        <v>-121.32185200000001</v>
      </c>
      <c r="J632" s="1" t="d">
        <v>2018-08-07</v>
      </c>
      <c r="K632">
        <v>86061</v>
      </c>
      <c r="L632" t="s">
        <v>30</v>
      </c>
      <c r="M632" s="1" t="d">
        <v>2017-07-26</v>
      </c>
      <c r="N632">
        <v>7</v>
      </c>
      <c r="O632">
        <v>26</v>
      </c>
      <c r="P632">
        <v>2017</v>
      </c>
      <c r="R632" t="s">
        <v>26</v>
      </c>
      <c r="S632" t="s">
        <v>27</v>
      </c>
    </row>
    <row r="633" spans="1:19" x14ac:dyDescent="0.25">
      <c r="A633" t="s">
        <v>338</v>
      </c>
      <c r="B633" t="s">
        <v>20328</v>
      </c>
      <c r="C633" t="s">
        <v>24500</v>
      </c>
      <c r="E633" t="s">
        <v>372</v>
      </c>
      <c r="F633" t="s">
        <v>170</v>
      </c>
      <c r="G633">
        <v>92316</v>
      </c>
      <c r="H633">
        <v>34.062956</v>
      </c>
      <c r="I633">
        <v>-117.378269</v>
      </c>
      <c r="J633" s="1" t="d">
        <v>2018-08-07</v>
      </c>
      <c r="K633">
        <v>86062</v>
      </c>
      <c r="L633" t="s">
        <v>24501</v>
      </c>
      <c r="M633" s="1" t="d">
        <v>2017-07-26</v>
      </c>
      <c r="N633">
        <v>7</v>
      </c>
      <c r="O633">
        <v>26</v>
      </c>
      <c r="P633">
        <v>2017</v>
      </c>
      <c r="R633" t="s">
        <v>26</v>
      </c>
      <c r="S633" t="s">
        <v>27</v>
      </c>
    </row>
    <row r="634" spans="1:19" x14ac:dyDescent="0.25">
      <c r="A634" t="s">
        <v>504</v>
      </c>
      <c r="B634" t="s">
        <v>24506</v>
      </c>
      <c r="C634" t="s">
        <v>24507</v>
      </c>
      <c r="E634" t="s">
        <v>17385</v>
      </c>
      <c r="F634" t="s">
        <v>1026</v>
      </c>
      <c r="G634">
        <v>3087</v>
      </c>
      <c r="H634">
        <v>42.815145999999999</v>
      </c>
      <c r="I634">
        <v>-71.251996000000005</v>
      </c>
      <c r="J634" s="1" t="d">
        <v>2018-06-05</v>
      </c>
      <c r="K634">
        <v>86072</v>
      </c>
      <c r="L634" t="s">
        <v>30</v>
      </c>
      <c r="M634" s="1" t="d">
        <v>2017-07-01</v>
      </c>
      <c r="N634">
        <v>7</v>
      </c>
      <c r="O634">
        <v>1</v>
      </c>
      <c r="P634">
        <v>2017</v>
      </c>
      <c r="R634" t="s">
        <v>26</v>
      </c>
      <c r="S634" t="s">
        <v>31</v>
      </c>
    </row>
    <row r="635" spans="1:19" x14ac:dyDescent="0.25">
      <c r="A635" t="s">
        <v>504</v>
      </c>
      <c r="B635" t="s">
        <v>24508</v>
      </c>
      <c r="C635" t="s">
        <v>24509</v>
      </c>
      <c r="E635" t="s">
        <v>138</v>
      </c>
      <c r="F635" t="s">
        <v>1026</v>
      </c>
      <c r="G635">
        <v>3079</v>
      </c>
      <c r="H635">
        <v>42.783878999999999</v>
      </c>
      <c r="I635">
        <v>-71.231309999999993</v>
      </c>
      <c r="J635" s="1" t="d">
        <v>2018-06-05</v>
      </c>
      <c r="K635">
        <v>86073</v>
      </c>
      <c r="L635" t="s">
        <v>30</v>
      </c>
      <c r="M635" s="1" t="d">
        <v>2017-07-01</v>
      </c>
      <c r="N635">
        <v>7</v>
      </c>
      <c r="O635">
        <v>1</v>
      </c>
      <c r="P635">
        <v>2017</v>
      </c>
      <c r="R635" t="s">
        <v>26</v>
      </c>
      <c r="S635" t="s">
        <v>31</v>
      </c>
    </row>
    <row r="636" spans="1:19" x14ac:dyDescent="0.25">
      <c r="A636" t="s">
        <v>504</v>
      </c>
      <c r="B636" t="s">
        <v>24510</v>
      </c>
      <c r="C636" t="s">
        <v>24511</v>
      </c>
      <c r="E636" t="s">
        <v>24512</v>
      </c>
      <c r="F636" t="s">
        <v>1026</v>
      </c>
      <c r="G636">
        <v>3826</v>
      </c>
      <c r="H636">
        <v>42.890889000000001</v>
      </c>
      <c r="I636">
        <v>-71.143860000000004</v>
      </c>
      <c r="J636" s="1" t="d">
        <v>2018-06-05</v>
      </c>
      <c r="K636">
        <v>86074</v>
      </c>
      <c r="L636" t="s">
        <v>30</v>
      </c>
      <c r="M636" s="1" t="d">
        <v>2017-07-01</v>
      </c>
      <c r="N636">
        <v>7</v>
      </c>
      <c r="O636">
        <v>1</v>
      </c>
      <c r="P636">
        <v>2017</v>
      </c>
      <c r="R636" t="s">
        <v>26</v>
      </c>
      <c r="S636" t="s">
        <v>31</v>
      </c>
    </row>
    <row r="637" spans="1:19" x14ac:dyDescent="0.25">
      <c r="A637" t="s">
        <v>504</v>
      </c>
      <c r="B637" t="s">
        <v>24513</v>
      </c>
      <c r="C637" t="s">
        <v>24514</v>
      </c>
      <c r="E637" t="s">
        <v>5064</v>
      </c>
      <c r="F637" t="s">
        <v>1026</v>
      </c>
      <c r="G637">
        <v>3076</v>
      </c>
      <c r="H637">
        <v>42.720834000000004</v>
      </c>
      <c r="I637">
        <v>-71.318368000000007</v>
      </c>
      <c r="J637" s="1" t="d">
        <v>2018-06-05</v>
      </c>
      <c r="K637">
        <v>86075</v>
      </c>
      <c r="L637" t="s">
        <v>30</v>
      </c>
      <c r="M637" s="1" t="d">
        <v>2017-07-01</v>
      </c>
      <c r="N637">
        <v>7</v>
      </c>
      <c r="O637">
        <v>1</v>
      </c>
      <c r="P637">
        <v>2017</v>
      </c>
      <c r="R637" t="s">
        <v>26</v>
      </c>
      <c r="S637" t="s">
        <v>31</v>
      </c>
    </row>
    <row r="638" spans="1:19" x14ac:dyDescent="0.25">
      <c r="A638" t="s">
        <v>504</v>
      </c>
      <c r="B638" t="s">
        <v>24513</v>
      </c>
      <c r="C638" t="s">
        <v>24515</v>
      </c>
      <c r="E638" t="s">
        <v>2242</v>
      </c>
      <c r="F638" t="s">
        <v>1026</v>
      </c>
      <c r="G638">
        <v>3051</v>
      </c>
      <c r="H638">
        <v>42.811742000000002</v>
      </c>
      <c r="I638">
        <v>-71.423355999999998</v>
      </c>
      <c r="J638" s="1" t="d">
        <v>2018-06-05</v>
      </c>
      <c r="K638">
        <v>86076</v>
      </c>
      <c r="L638" t="s">
        <v>30</v>
      </c>
      <c r="M638" s="1" t="d">
        <v>2017-07-01</v>
      </c>
      <c r="N638">
        <v>7</v>
      </c>
      <c r="O638">
        <v>1</v>
      </c>
      <c r="P638">
        <v>2017</v>
      </c>
      <c r="R638" t="s">
        <v>26</v>
      </c>
      <c r="S638" t="s">
        <v>31</v>
      </c>
    </row>
    <row r="639" spans="1:19" x14ac:dyDescent="0.25">
      <c r="A639" t="s">
        <v>338</v>
      </c>
      <c r="B639" t="s">
        <v>24520</v>
      </c>
      <c r="C639" t="s">
        <v>24521</v>
      </c>
      <c r="E639" t="s">
        <v>3965</v>
      </c>
      <c r="F639" t="s">
        <v>25</v>
      </c>
      <c r="G639">
        <v>21217</v>
      </c>
      <c r="H639">
        <v>39.300618999999998</v>
      </c>
      <c r="I639">
        <v>-76.644694999999999</v>
      </c>
      <c r="J639" s="1" t="d">
        <v>2018-09-10</v>
      </c>
      <c r="K639">
        <v>86081</v>
      </c>
      <c r="L639" t="s">
        <v>7192</v>
      </c>
      <c r="M639" s="1" t="d">
        <v>2017-07-07</v>
      </c>
      <c r="N639">
        <v>7</v>
      </c>
      <c r="O639">
        <v>7</v>
      </c>
      <c r="P639">
        <v>2017</v>
      </c>
      <c r="R639" t="s">
        <v>26</v>
      </c>
      <c r="S639" t="s">
        <v>31</v>
      </c>
    </row>
    <row r="640" spans="1:19" x14ac:dyDescent="0.25">
      <c r="A640" t="s">
        <v>338</v>
      </c>
      <c r="B640" t="s">
        <v>24522</v>
      </c>
      <c r="C640" t="s">
        <v>24523</v>
      </c>
      <c r="E640" t="s">
        <v>3965</v>
      </c>
      <c r="F640" t="s">
        <v>25</v>
      </c>
      <c r="G640">
        <v>21230</v>
      </c>
      <c r="H640">
        <v>39.254879000000003</v>
      </c>
      <c r="I640">
        <v>-76.622308000000004</v>
      </c>
      <c r="J640" s="1" t="d">
        <v>2018-09-10</v>
      </c>
      <c r="K640">
        <v>86082</v>
      </c>
      <c r="L640" t="s">
        <v>7192</v>
      </c>
      <c r="M640" s="1" t="d">
        <v>2017-07-06</v>
      </c>
      <c r="N640">
        <v>7</v>
      </c>
      <c r="O640">
        <v>6</v>
      </c>
      <c r="P640">
        <v>2017</v>
      </c>
      <c r="R640" t="s">
        <v>26</v>
      </c>
      <c r="S640" t="s">
        <v>31</v>
      </c>
    </row>
    <row r="641" spans="1:19" x14ac:dyDescent="0.25">
      <c r="A641" t="s">
        <v>338</v>
      </c>
      <c r="B641" t="s">
        <v>24524</v>
      </c>
      <c r="C641" t="s">
        <v>24525</v>
      </c>
      <c r="D641" t="s">
        <v>24526</v>
      </c>
      <c r="E641" t="s">
        <v>24527</v>
      </c>
      <c r="F641" t="s">
        <v>212</v>
      </c>
      <c r="G641">
        <v>28762</v>
      </c>
      <c r="H641">
        <v>35.628</v>
      </c>
      <c r="I641">
        <v>-82.181308999999999</v>
      </c>
      <c r="J641" s="1" t="d">
        <v>2018-10-04</v>
      </c>
      <c r="K641">
        <v>86083</v>
      </c>
      <c r="L641" t="s">
        <v>30</v>
      </c>
      <c r="M641" s="1" t="d">
        <v>2017-07-01</v>
      </c>
      <c r="N641">
        <v>7</v>
      </c>
      <c r="O641">
        <v>1</v>
      </c>
      <c r="P641">
        <v>2017</v>
      </c>
      <c r="R641" t="s">
        <v>26</v>
      </c>
      <c r="S641" t="s">
        <v>31</v>
      </c>
    </row>
    <row r="642" spans="1:19" x14ac:dyDescent="0.25">
      <c r="A642" t="s">
        <v>338</v>
      </c>
      <c r="B642" t="s">
        <v>24528</v>
      </c>
      <c r="C642" t="s">
        <v>24529</v>
      </c>
      <c r="E642" t="s">
        <v>3965</v>
      </c>
      <c r="F642" t="s">
        <v>25</v>
      </c>
      <c r="G642">
        <v>21239</v>
      </c>
      <c r="H642">
        <v>39.363692</v>
      </c>
      <c r="I642">
        <v>-76.577698999999996</v>
      </c>
      <c r="J642" s="1" t="d">
        <v>2018-09-10</v>
      </c>
      <c r="K642">
        <v>86084</v>
      </c>
      <c r="L642" t="s">
        <v>7192</v>
      </c>
      <c r="M642" s="1" t="d">
        <v>2017-07-01</v>
      </c>
      <c r="N642">
        <v>7</v>
      </c>
      <c r="O642">
        <v>1</v>
      </c>
      <c r="P642">
        <v>2017</v>
      </c>
      <c r="R642" t="s">
        <v>26</v>
      </c>
      <c r="S642" t="s">
        <v>31</v>
      </c>
    </row>
    <row r="643" spans="1:19" x14ac:dyDescent="0.25">
      <c r="A643" t="s">
        <v>338</v>
      </c>
      <c r="B643" t="s">
        <v>24530</v>
      </c>
      <c r="C643" t="s">
        <v>24531</v>
      </c>
      <c r="E643" t="s">
        <v>3965</v>
      </c>
      <c r="F643" t="s">
        <v>25</v>
      </c>
      <c r="G643">
        <v>21201</v>
      </c>
      <c r="H643">
        <v>39.303044</v>
      </c>
      <c r="I643">
        <v>-76.616254999999995</v>
      </c>
      <c r="J643" s="1" t="d">
        <v>2018-10-04</v>
      </c>
      <c r="K643">
        <v>86085</v>
      </c>
      <c r="L643" t="s">
        <v>7192</v>
      </c>
      <c r="M643" s="1" t="d">
        <v>2017-07-01</v>
      </c>
      <c r="N643">
        <v>7</v>
      </c>
      <c r="O643">
        <v>1</v>
      </c>
      <c r="P643">
        <v>2017</v>
      </c>
      <c r="R643" t="s">
        <v>26</v>
      </c>
      <c r="S643" t="s">
        <v>31</v>
      </c>
    </row>
    <row r="644" spans="1:19" x14ac:dyDescent="0.25">
      <c r="A644" t="s">
        <v>338</v>
      </c>
      <c r="B644" t="s">
        <v>24532</v>
      </c>
      <c r="C644" t="s">
        <v>24533</v>
      </c>
      <c r="E644" t="s">
        <v>3965</v>
      </c>
      <c r="F644" t="s">
        <v>25</v>
      </c>
      <c r="G644">
        <v>21201</v>
      </c>
      <c r="H644">
        <v>39.291285000000002</v>
      </c>
      <c r="I644">
        <v>-76.603515000000002</v>
      </c>
      <c r="J644" s="1" t="d">
        <v>2018-09-10</v>
      </c>
      <c r="K644">
        <v>86086</v>
      </c>
      <c r="L644" t="s">
        <v>7192</v>
      </c>
      <c r="M644" s="1" t="d">
        <v>2017-07-01</v>
      </c>
      <c r="N644">
        <v>7</v>
      </c>
      <c r="O644">
        <v>1</v>
      </c>
      <c r="P644">
        <v>2017</v>
      </c>
      <c r="R644" t="s">
        <v>26</v>
      </c>
      <c r="S644" t="s">
        <v>31</v>
      </c>
    </row>
    <row r="645" spans="1:19" x14ac:dyDescent="0.25">
      <c r="A645" t="s">
        <v>338</v>
      </c>
      <c r="B645" t="s">
        <v>20434</v>
      </c>
      <c r="C645" t="s">
        <v>24534</v>
      </c>
      <c r="E645" t="s">
        <v>3143</v>
      </c>
      <c r="F645" t="s">
        <v>37</v>
      </c>
      <c r="G645">
        <v>78641</v>
      </c>
      <c r="H645">
        <v>30.0091</v>
      </c>
      <c r="I645">
        <v>-97.861099999999993</v>
      </c>
      <c r="J645" s="1" t="d">
        <v>2018-08-07</v>
      </c>
      <c r="K645">
        <v>86090</v>
      </c>
      <c r="L645" t="s">
        <v>30</v>
      </c>
      <c r="M645" s="1" t="d">
        <v>2017-08-15</v>
      </c>
      <c r="N645">
        <v>8</v>
      </c>
      <c r="O645">
        <v>15</v>
      </c>
      <c r="P645">
        <v>2017</v>
      </c>
      <c r="R645" t="s">
        <v>26</v>
      </c>
      <c r="S645" t="s">
        <v>31</v>
      </c>
    </row>
    <row r="646" spans="1:19" x14ac:dyDescent="0.25">
      <c r="A646" t="s">
        <v>312</v>
      </c>
      <c r="B646" t="s">
        <v>1959</v>
      </c>
      <c r="C646" t="s">
        <v>24535</v>
      </c>
      <c r="E646" t="s">
        <v>1612</v>
      </c>
      <c r="F646" t="s">
        <v>88</v>
      </c>
      <c r="G646">
        <v>65202</v>
      </c>
      <c r="H646">
        <v>39.066614999999999</v>
      </c>
      <c r="I646">
        <v>-92.323693000000006</v>
      </c>
      <c r="J646" s="1" t="d">
        <v>2018-06-05</v>
      </c>
      <c r="K646">
        <v>86092</v>
      </c>
      <c r="L646" t="s">
        <v>30</v>
      </c>
      <c r="M646" s="1" t="d">
        <v>2017-07-15</v>
      </c>
      <c r="N646">
        <v>7</v>
      </c>
      <c r="O646">
        <v>15</v>
      </c>
      <c r="P646">
        <v>2017</v>
      </c>
      <c r="R646" t="s">
        <v>26</v>
      </c>
      <c r="S646" t="s">
        <v>31</v>
      </c>
    </row>
    <row r="647" spans="1:19" x14ac:dyDescent="0.25">
      <c r="A647" t="s">
        <v>312</v>
      </c>
      <c r="B647" t="s">
        <v>24536</v>
      </c>
      <c r="C647" t="s">
        <v>24537</v>
      </c>
      <c r="E647" t="s">
        <v>292</v>
      </c>
      <c r="F647" t="s">
        <v>170</v>
      </c>
      <c r="G647">
        <v>95688</v>
      </c>
      <c r="H647">
        <v>38.363826000000003</v>
      </c>
      <c r="I647">
        <v>-121.967601</v>
      </c>
      <c r="J647" s="1" t="d">
        <v>2019-03-07</v>
      </c>
      <c r="K647">
        <v>86093</v>
      </c>
      <c r="L647" t="s">
        <v>71</v>
      </c>
      <c r="M647" s="1" t="d">
        <v>2017-07-15</v>
      </c>
      <c r="N647">
        <v>7</v>
      </c>
      <c r="O647">
        <v>15</v>
      </c>
      <c r="P647">
        <v>2017</v>
      </c>
      <c r="R647" t="s">
        <v>26</v>
      </c>
      <c r="S647" t="s">
        <v>31</v>
      </c>
    </row>
    <row r="648" spans="1:19" x14ac:dyDescent="0.25">
      <c r="A648" t="s">
        <v>312</v>
      </c>
      <c r="B648" t="s">
        <v>24538</v>
      </c>
      <c r="C648" t="s">
        <v>24539</v>
      </c>
      <c r="E648" t="s">
        <v>19531</v>
      </c>
      <c r="F648" t="s">
        <v>37</v>
      </c>
      <c r="G648">
        <v>79772</v>
      </c>
      <c r="H648">
        <v>31.403783000000001</v>
      </c>
      <c r="I648">
        <v>-103.520703</v>
      </c>
      <c r="J648" s="1" t="d">
        <v>2018-08-07</v>
      </c>
      <c r="K648">
        <v>86094</v>
      </c>
      <c r="L648" t="s">
        <v>30</v>
      </c>
      <c r="M648" s="1" t="d">
        <v>2017-07-15</v>
      </c>
      <c r="N648">
        <v>7</v>
      </c>
      <c r="O648">
        <v>15</v>
      </c>
      <c r="P648">
        <v>2017</v>
      </c>
      <c r="R648" t="s">
        <v>26</v>
      </c>
      <c r="S648" t="s">
        <v>31</v>
      </c>
    </row>
    <row r="649" spans="1:19" x14ac:dyDescent="0.25">
      <c r="A649" t="s">
        <v>312</v>
      </c>
      <c r="B649" t="s">
        <v>24540</v>
      </c>
      <c r="C649" t="s">
        <v>24541</v>
      </c>
      <c r="E649" t="s">
        <v>6672</v>
      </c>
      <c r="F649" t="s">
        <v>37</v>
      </c>
      <c r="G649">
        <v>77642</v>
      </c>
      <c r="H649">
        <v>29.944852999999998</v>
      </c>
      <c r="I649">
        <v>-93.972769999999997</v>
      </c>
      <c r="J649" s="1" t="d">
        <v>2018-08-07</v>
      </c>
      <c r="K649">
        <v>86095</v>
      </c>
      <c r="L649" t="s">
        <v>30</v>
      </c>
      <c r="M649" s="1" t="d">
        <v>2017-07-15</v>
      </c>
      <c r="N649">
        <v>7</v>
      </c>
      <c r="O649">
        <v>15</v>
      </c>
      <c r="P649">
        <v>2017</v>
      </c>
      <c r="R649" t="s">
        <v>26</v>
      </c>
      <c r="S649" t="s">
        <v>31</v>
      </c>
    </row>
    <row r="650" spans="1:19" x14ac:dyDescent="0.25">
      <c r="A650" t="s">
        <v>312</v>
      </c>
      <c r="B650" t="s">
        <v>16867</v>
      </c>
      <c r="C650" t="s">
        <v>24542</v>
      </c>
      <c r="E650" t="s">
        <v>23969</v>
      </c>
      <c r="F650" t="s">
        <v>327</v>
      </c>
      <c r="G650">
        <v>50025</v>
      </c>
      <c r="H650">
        <v>41.727338000000003</v>
      </c>
      <c r="I650">
        <v>-94.936752999999996</v>
      </c>
      <c r="J650" s="1" t="d">
        <v>2018-04-03</v>
      </c>
      <c r="K650">
        <v>86096</v>
      </c>
      <c r="L650" t="s">
        <v>30</v>
      </c>
      <c r="M650" s="1" t="d">
        <v>2017-07-15</v>
      </c>
      <c r="N650">
        <v>7</v>
      </c>
      <c r="O650">
        <v>15</v>
      </c>
      <c r="P650">
        <v>2017</v>
      </c>
      <c r="R650" t="s">
        <v>26</v>
      </c>
      <c r="S650" t="s">
        <v>31</v>
      </c>
    </row>
    <row r="651" spans="1:19" x14ac:dyDescent="0.25">
      <c r="A651" t="s">
        <v>19</v>
      </c>
      <c r="B651" t="s">
        <v>24548</v>
      </c>
      <c r="C651" t="s">
        <v>24549</v>
      </c>
      <c r="E651" t="s">
        <v>6612</v>
      </c>
      <c r="F651" t="s">
        <v>37</v>
      </c>
      <c r="G651">
        <v>78415</v>
      </c>
      <c r="H651">
        <v>27.731356000000002</v>
      </c>
      <c r="I651">
        <v>-97.429913999999997</v>
      </c>
      <c r="J651" s="1" t="d">
        <v>2018-08-07</v>
      </c>
      <c r="K651">
        <v>86108</v>
      </c>
      <c r="L651" t="s">
        <v>30</v>
      </c>
      <c r="M651" s="1" t="d">
        <v>2017-07-28</v>
      </c>
      <c r="N651">
        <v>7</v>
      </c>
      <c r="O651">
        <v>28</v>
      </c>
      <c r="P651">
        <v>2017</v>
      </c>
      <c r="Q651" t="s">
        <v>35</v>
      </c>
      <c r="R651" t="s">
        <v>26</v>
      </c>
      <c r="S651" t="s">
        <v>31</v>
      </c>
    </row>
    <row r="652" spans="1:19" x14ac:dyDescent="0.25">
      <c r="A652" t="s">
        <v>338</v>
      </c>
      <c r="B652" t="s">
        <v>6395</v>
      </c>
      <c r="C652" t="s">
        <v>24573</v>
      </c>
      <c r="E652" t="s">
        <v>6129</v>
      </c>
      <c r="F652" t="s">
        <v>208</v>
      </c>
      <c r="G652">
        <v>29745</v>
      </c>
      <c r="H652">
        <v>35.052306999999999</v>
      </c>
      <c r="I652">
        <v>-81.071096999999995</v>
      </c>
      <c r="J652" s="1" t="d">
        <v>2019-01-10</v>
      </c>
      <c r="K652">
        <v>86130</v>
      </c>
      <c r="L652" t="s">
        <v>30</v>
      </c>
      <c r="M652" s="1" t="d">
        <v>2017-07-28</v>
      </c>
      <c r="N652">
        <v>7</v>
      </c>
      <c r="O652">
        <v>28</v>
      </c>
      <c r="P652">
        <v>2017</v>
      </c>
      <c r="R652" t="s">
        <v>26</v>
      </c>
      <c r="S652" t="s">
        <v>27</v>
      </c>
    </row>
    <row r="653" spans="1:19" x14ac:dyDescent="0.25">
      <c r="A653" t="s">
        <v>312</v>
      </c>
      <c r="B653" t="s">
        <v>24575</v>
      </c>
      <c r="C653" t="s">
        <v>24576</v>
      </c>
      <c r="E653" t="s">
        <v>36</v>
      </c>
      <c r="F653" t="s">
        <v>37</v>
      </c>
      <c r="G653">
        <v>77023</v>
      </c>
      <c r="H653">
        <v>29.713615999999998</v>
      </c>
      <c r="I653">
        <v>-95.314707999999996</v>
      </c>
      <c r="J653" s="1" t="d">
        <v>2018-08-07</v>
      </c>
      <c r="K653">
        <v>86146</v>
      </c>
      <c r="L653" t="s">
        <v>30</v>
      </c>
      <c r="M653" s="1" t="d">
        <v>2017-07-15</v>
      </c>
      <c r="N653">
        <v>7</v>
      </c>
      <c r="O653">
        <v>15</v>
      </c>
      <c r="P653">
        <v>2017</v>
      </c>
      <c r="R653" t="s">
        <v>26</v>
      </c>
      <c r="S653" t="s">
        <v>31</v>
      </c>
    </row>
    <row r="654" spans="1:19" x14ac:dyDescent="0.25">
      <c r="A654" t="s">
        <v>705</v>
      </c>
      <c r="B654" t="s">
        <v>24577</v>
      </c>
      <c r="C654" t="s">
        <v>24578</v>
      </c>
      <c r="E654" t="s">
        <v>24579</v>
      </c>
      <c r="F654" t="s">
        <v>25</v>
      </c>
      <c r="G654">
        <v>20743</v>
      </c>
      <c r="H654">
        <v>38.885641999999997</v>
      </c>
      <c r="I654">
        <v>-76.858670000000004</v>
      </c>
      <c r="J654" s="1" t="d">
        <v>2018-10-04</v>
      </c>
      <c r="K654">
        <v>86147</v>
      </c>
      <c r="L654" t="s">
        <v>30</v>
      </c>
      <c r="M654" s="1" t="d">
        <v>2017-07-15</v>
      </c>
      <c r="N654">
        <v>7</v>
      </c>
      <c r="O654">
        <v>15</v>
      </c>
      <c r="P654">
        <v>2017</v>
      </c>
      <c r="R654" t="s">
        <v>26</v>
      </c>
      <c r="S654" t="s">
        <v>31</v>
      </c>
    </row>
    <row r="655" spans="1:19" x14ac:dyDescent="0.25">
      <c r="A655" t="s">
        <v>705</v>
      </c>
      <c r="B655" t="s">
        <v>24580</v>
      </c>
      <c r="C655" t="s">
        <v>24581</v>
      </c>
      <c r="E655" t="s">
        <v>184</v>
      </c>
      <c r="F655" t="s">
        <v>269</v>
      </c>
      <c r="G655">
        <v>23230</v>
      </c>
      <c r="H655">
        <v>37.571097000000002</v>
      </c>
      <c r="I655">
        <v>-77.477784999999997</v>
      </c>
      <c r="J655" s="1" t="d">
        <v>2018-12-11</v>
      </c>
      <c r="K655">
        <v>86148</v>
      </c>
      <c r="L655" t="s">
        <v>30</v>
      </c>
      <c r="M655" s="1" t="d">
        <v>2017-07-15</v>
      </c>
      <c r="N655">
        <v>7</v>
      </c>
      <c r="O655">
        <v>15</v>
      </c>
      <c r="P655">
        <v>2017</v>
      </c>
      <c r="R655" t="s">
        <v>26</v>
      </c>
      <c r="S655" t="s">
        <v>31</v>
      </c>
    </row>
    <row r="656" spans="1:19" x14ac:dyDescent="0.25">
      <c r="A656" t="s">
        <v>312</v>
      </c>
      <c r="B656" t="s">
        <v>24582</v>
      </c>
      <c r="C656" t="s">
        <v>24583</v>
      </c>
      <c r="E656" t="s">
        <v>622</v>
      </c>
      <c r="F656" t="s">
        <v>119</v>
      </c>
      <c r="G656">
        <v>55106</v>
      </c>
      <c r="H656">
        <v>44.952221999999999</v>
      </c>
      <c r="I656">
        <v>-93.025679999999994</v>
      </c>
      <c r="J656" s="1" t="d">
        <v>2019-03-07</v>
      </c>
      <c r="K656">
        <v>86149</v>
      </c>
      <c r="L656" t="s">
        <v>71</v>
      </c>
      <c r="M656" s="1" t="d">
        <v>2017-07-15</v>
      </c>
      <c r="N656">
        <v>7</v>
      </c>
      <c r="O656">
        <v>15</v>
      </c>
      <c r="P656">
        <v>2017</v>
      </c>
      <c r="R656" t="s">
        <v>26</v>
      </c>
      <c r="S656" t="s">
        <v>31</v>
      </c>
    </row>
    <row r="657" spans="1:19" x14ac:dyDescent="0.25">
      <c r="A657" t="s">
        <v>312</v>
      </c>
      <c r="B657" t="s">
        <v>24584</v>
      </c>
      <c r="C657" t="s">
        <v>24585</v>
      </c>
      <c r="E657" t="s">
        <v>24586</v>
      </c>
      <c r="F657" t="s">
        <v>119</v>
      </c>
      <c r="G657">
        <v>56401</v>
      </c>
      <c r="H657">
        <v>46.412410999999999</v>
      </c>
      <c r="I657">
        <v>-94.286691000000005</v>
      </c>
      <c r="J657" s="1" t="d">
        <v>2018-03-08</v>
      </c>
      <c r="K657">
        <v>86150</v>
      </c>
      <c r="L657" t="s">
        <v>30</v>
      </c>
      <c r="M657" s="1" t="d">
        <v>2017-07-15</v>
      </c>
      <c r="N657">
        <v>7</v>
      </c>
      <c r="O657">
        <v>15</v>
      </c>
      <c r="P657">
        <v>2017</v>
      </c>
      <c r="R657" t="s">
        <v>26</v>
      </c>
      <c r="S657" t="s">
        <v>31</v>
      </c>
    </row>
    <row r="658" spans="1:19" x14ac:dyDescent="0.25">
      <c r="A658" t="s">
        <v>338</v>
      </c>
      <c r="B658" t="s">
        <v>6395</v>
      </c>
      <c r="C658" t="s">
        <v>24590</v>
      </c>
      <c r="E658" t="s">
        <v>23505</v>
      </c>
      <c r="F658" t="s">
        <v>208</v>
      </c>
      <c r="G658">
        <v>29672</v>
      </c>
      <c r="H658">
        <v>34.800319999999999</v>
      </c>
      <c r="I658">
        <v>-82.904047000000006</v>
      </c>
      <c r="J658" s="1" t="d">
        <v>2019-01-10</v>
      </c>
      <c r="K658">
        <v>86155</v>
      </c>
      <c r="L658" t="s">
        <v>30</v>
      </c>
      <c r="M658" s="1" t="d">
        <v>2017-07-31</v>
      </c>
      <c r="N658">
        <v>7</v>
      </c>
      <c r="O658">
        <v>31</v>
      </c>
      <c r="P658">
        <v>2017</v>
      </c>
      <c r="R658" t="s">
        <v>26</v>
      </c>
      <c r="S658" t="s">
        <v>27</v>
      </c>
    </row>
    <row r="659" spans="1:19" x14ac:dyDescent="0.25">
      <c r="A659" t="s">
        <v>338</v>
      </c>
      <c r="B659" t="s">
        <v>6395</v>
      </c>
      <c r="C659" t="s">
        <v>24561</v>
      </c>
      <c r="E659" t="s">
        <v>1491</v>
      </c>
      <c r="F659" t="s">
        <v>212</v>
      </c>
      <c r="G659">
        <v>28315</v>
      </c>
      <c r="H659">
        <v>35.137357999999999</v>
      </c>
      <c r="I659">
        <v>-79.437642999999994</v>
      </c>
      <c r="J659" s="1" t="d">
        <v>2019-01-10</v>
      </c>
      <c r="K659">
        <v>86161</v>
      </c>
      <c r="L659" t="s">
        <v>30</v>
      </c>
      <c r="M659" s="1" t="d">
        <v>2017-07-31</v>
      </c>
      <c r="N659">
        <v>7</v>
      </c>
      <c r="O659">
        <v>31</v>
      </c>
      <c r="P659">
        <v>2017</v>
      </c>
      <c r="R659" t="s">
        <v>26</v>
      </c>
      <c r="S659" t="s">
        <v>27</v>
      </c>
    </row>
    <row r="660" spans="1:19" x14ac:dyDescent="0.25">
      <c r="A660" t="s">
        <v>338</v>
      </c>
      <c r="B660" t="s">
        <v>6395</v>
      </c>
      <c r="C660" t="s">
        <v>24566</v>
      </c>
      <c r="E660" t="s">
        <v>9983</v>
      </c>
      <c r="F660" t="s">
        <v>212</v>
      </c>
      <c r="G660">
        <v>27511</v>
      </c>
      <c r="H660">
        <v>35.773958</v>
      </c>
      <c r="I660">
        <v>-78.803280999999998</v>
      </c>
      <c r="J660" s="1" t="d">
        <v>2019-01-10</v>
      </c>
      <c r="K660">
        <v>86162</v>
      </c>
      <c r="L660" t="s">
        <v>30</v>
      </c>
      <c r="M660" s="1" t="d">
        <v>2017-07-31</v>
      </c>
      <c r="N660">
        <v>7</v>
      </c>
      <c r="O660">
        <v>31</v>
      </c>
      <c r="P660">
        <v>2017</v>
      </c>
      <c r="R660" t="s">
        <v>26</v>
      </c>
      <c r="S660" t="s">
        <v>27</v>
      </c>
    </row>
    <row r="661" spans="1:19" x14ac:dyDescent="0.25">
      <c r="A661" t="s">
        <v>338</v>
      </c>
      <c r="B661" t="s">
        <v>6395</v>
      </c>
      <c r="C661" t="s">
        <v>24595</v>
      </c>
      <c r="E661" t="s">
        <v>11453</v>
      </c>
      <c r="F661" t="s">
        <v>208</v>
      </c>
      <c r="G661">
        <v>29550</v>
      </c>
      <c r="H661">
        <v>34.372326000000001</v>
      </c>
      <c r="I661">
        <v>-80.052222999999998</v>
      </c>
      <c r="J661" s="1" t="d">
        <v>2019-01-10</v>
      </c>
      <c r="K661">
        <v>86165</v>
      </c>
      <c r="L661" t="s">
        <v>30</v>
      </c>
      <c r="M661" s="1" t="d">
        <v>2017-07-31</v>
      </c>
      <c r="N661">
        <v>7</v>
      </c>
      <c r="O661">
        <v>31</v>
      </c>
      <c r="P661">
        <v>2017</v>
      </c>
      <c r="R661" t="s">
        <v>26</v>
      </c>
      <c r="S661" t="s">
        <v>27</v>
      </c>
    </row>
    <row r="662" spans="1:19" x14ac:dyDescent="0.25">
      <c r="A662" t="s">
        <v>338</v>
      </c>
      <c r="B662" t="s">
        <v>6395</v>
      </c>
      <c r="C662" t="s">
        <v>24570</v>
      </c>
      <c r="E662" t="s">
        <v>938</v>
      </c>
      <c r="F662" t="s">
        <v>212</v>
      </c>
      <c r="G662">
        <v>27573</v>
      </c>
      <c r="H662">
        <v>36.390045000000001</v>
      </c>
      <c r="I662">
        <v>-79.000327999999996</v>
      </c>
      <c r="J662" s="1" t="d">
        <v>2019-01-10</v>
      </c>
      <c r="K662">
        <v>86168</v>
      </c>
      <c r="L662" t="s">
        <v>30</v>
      </c>
      <c r="M662" s="1" t="d">
        <v>2017-07-31</v>
      </c>
      <c r="N662">
        <v>7</v>
      </c>
      <c r="O662">
        <v>31</v>
      </c>
      <c r="P662">
        <v>2017</v>
      </c>
      <c r="R662" t="s">
        <v>26</v>
      </c>
      <c r="S662" t="s">
        <v>27</v>
      </c>
    </row>
    <row r="663" spans="1:19" x14ac:dyDescent="0.25">
      <c r="A663" t="s">
        <v>338</v>
      </c>
      <c r="B663" t="s">
        <v>6395</v>
      </c>
      <c r="C663" t="s">
        <v>24597</v>
      </c>
      <c r="E663" t="s">
        <v>1491</v>
      </c>
      <c r="F663" t="s">
        <v>212</v>
      </c>
      <c r="G663">
        <v>28315</v>
      </c>
      <c r="H663">
        <v>35.142516999999998</v>
      </c>
      <c r="I663">
        <v>-79.454059999999998</v>
      </c>
      <c r="J663" s="1" t="d">
        <v>2019-01-10</v>
      </c>
      <c r="K663">
        <v>86173</v>
      </c>
      <c r="L663" t="s">
        <v>30</v>
      </c>
      <c r="M663" s="1" t="d">
        <v>2017-07-31</v>
      </c>
      <c r="N663">
        <v>7</v>
      </c>
      <c r="O663">
        <v>31</v>
      </c>
      <c r="P663">
        <v>2017</v>
      </c>
      <c r="R663" t="s">
        <v>26</v>
      </c>
      <c r="S663" t="s">
        <v>27</v>
      </c>
    </row>
    <row r="664" spans="1:19" x14ac:dyDescent="0.25">
      <c r="A664" t="s">
        <v>312</v>
      </c>
      <c r="B664" t="s">
        <v>24598</v>
      </c>
      <c r="C664" t="s">
        <v>24599</v>
      </c>
      <c r="E664" t="s">
        <v>9493</v>
      </c>
      <c r="F664" t="s">
        <v>202</v>
      </c>
      <c r="G664">
        <v>33976</v>
      </c>
      <c r="H664">
        <v>26.493926999999999</v>
      </c>
      <c r="I664">
        <v>-81.848668000000004</v>
      </c>
      <c r="J664" s="1" t="d">
        <v>2018-08-07</v>
      </c>
      <c r="K664">
        <v>86175</v>
      </c>
      <c r="L664" t="s">
        <v>30</v>
      </c>
      <c r="M664" s="1" t="d">
        <v>2017-07-15</v>
      </c>
      <c r="N664">
        <v>7</v>
      </c>
      <c r="O664">
        <v>15</v>
      </c>
      <c r="P664">
        <v>2017</v>
      </c>
      <c r="R664" t="s">
        <v>26</v>
      </c>
      <c r="S664" t="s">
        <v>31</v>
      </c>
    </row>
    <row r="665" spans="1:19" x14ac:dyDescent="0.25">
      <c r="A665" t="s">
        <v>338</v>
      </c>
      <c r="B665" t="s">
        <v>6395</v>
      </c>
      <c r="C665" t="s">
        <v>24600</v>
      </c>
      <c r="E665" t="s">
        <v>9552</v>
      </c>
      <c r="F665" t="s">
        <v>202</v>
      </c>
      <c r="G665">
        <v>33713</v>
      </c>
      <c r="H665">
        <v>27.795261</v>
      </c>
      <c r="I665">
        <v>-82.667246000000006</v>
      </c>
      <c r="J665" s="1" t="d">
        <v>2019-01-10</v>
      </c>
      <c r="K665">
        <v>86177</v>
      </c>
      <c r="L665" t="s">
        <v>30</v>
      </c>
      <c r="M665" s="1" t="d">
        <v>2017-07-31</v>
      </c>
      <c r="N665">
        <v>7</v>
      </c>
      <c r="O665">
        <v>31</v>
      </c>
      <c r="P665">
        <v>2017</v>
      </c>
      <c r="R665" t="s">
        <v>26</v>
      </c>
      <c r="S665" t="s">
        <v>27</v>
      </c>
    </row>
    <row r="666" spans="1:19" x14ac:dyDescent="0.25">
      <c r="A666" t="s">
        <v>312</v>
      </c>
      <c r="B666" t="s">
        <v>2381</v>
      </c>
      <c r="C666" t="s">
        <v>24605</v>
      </c>
      <c r="E666" t="s">
        <v>2537</v>
      </c>
      <c r="F666" t="s">
        <v>37</v>
      </c>
      <c r="G666">
        <v>78201</v>
      </c>
      <c r="H666">
        <v>29.451837999999999</v>
      </c>
      <c r="I666">
        <v>-98.513694000000001</v>
      </c>
      <c r="J666" s="1" t="d">
        <v>2018-08-07</v>
      </c>
      <c r="K666">
        <v>86187</v>
      </c>
      <c r="L666" t="s">
        <v>30</v>
      </c>
      <c r="M666" s="1" t="d">
        <v>2017-07-15</v>
      </c>
      <c r="N666">
        <v>7</v>
      </c>
      <c r="O666">
        <v>15</v>
      </c>
      <c r="P666">
        <v>2017</v>
      </c>
      <c r="R666" t="s">
        <v>26</v>
      </c>
      <c r="S666" t="s">
        <v>31</v>
      </c>
    </row>
    <row r="667" spans="1:19" x14ac:dyDescent="0.25">
      <c r="A667" t="s">
        <v>312</v>
      </c>
      <c r="B667" t="s">
        <v>24606</v>
      </c>
      <c r="C667" t="s">
        <v>24607</v>
      </c>
      <c r="E667" t="s">
        <v>24608</v>
      </c>
      <c r="F667" t="s">
        <v>88</v>
      </c>
      <c r="G667">
        <v>64661</v>
      </c>
      <c r="H667">
        <v>40.511313999999999</v>
      </c>
      <c r="I667">
        <v>-93.530367999999996</v>
      </c>
      <c r="J667" s="1" t="d">
        <v>2018-06-05</v>
      </c>
      <c r="K667">
        <v>86188</v>
      </c>
      <c r="L667" t="s">
        <v>30</v>
      </c>
      <c r="M667" s="1" t="d">
        <v>2017-06-05</v>
      </c>
      <c r="N667">
        <v>6</v>
      </c>
      <c r="O667">
        <v>5</v>
      </c>
      <c r="P667">
        <v>2017</v>
      </c>
      <c r="R667" t="s">
        <v>26</v>
      </c>
      <c r="S667" t="s">
        <v>31</v>
      </c>
    </row>
    <row r="668" spans="1:19" x14ac:dyDescent="0.25">
      <c r="A668" t="s">
        <v>312</v>
      </c>
      <c r="B668" t="s">
        <v>24609</v>
      </c>
      <c r="C668" t="s">
        <v>24610</v>
      </c>
      <c r="E668" t="s">
        <v>14945</v>
      </c>
      <c r="F668" t="s">
        <v>373</v>
      </c>
      <c r="G668">
        <v>60185</v>
      </c>
      <c r="H668">
        <v>41.863523999999998</v>
      </c>
      <c r="I668">
        <v>-88.194864999999993</v>
      </c>
      <c r="J668" s="1" t="d">
        <v>2018-11-08</v>
      </c>
      <c r="K668">
        <v>86189</v>
      </c>
      <c r="L668" t="s">
        <v>30</v>
      </c>
      <c r="M668" s="1" t="d">
        <v>2017-07-15</v>
      </c>
      <c r="N668">
        <v>7</v>
      </c>
      <c r="O668">
        <v>15</v>
      </c>
      <c r="P668">
        <v>2017</v>
      </c>
      <c r="R668" t="s">
        <v>26</v>
      </c>
      <c r="S668" t="s">
        <v>31</v>
      </c>
    </row>
    <row r="669" spans="1:19" x14ac:dyDescent="0.25">
      <c r="A669" t="s">
        <v>312</v>
      </c>
      <c r="B669" t="s">
        <v>24611</v>
      </c>
      <c r="C669" t="s">
        <v>24612</v>
      </c>
      <c r="E669" t="s">
        <v>24613</v>
      </c>
      <c r="F669" t="s">
        <v>327</v>
      </c>
      <c r="G669">
        <v>52052</v>
      </c>
      <c r="H669">
        <v>42.78266</v>
      </c>
      <c r="I669">
        <v>-91.100823000000005</v>
      </c>
      <c r="J669" s="1" t="d">
        <v>2019-04-08</v>
      </c>
      <c r="K669">
        <v>86190</v>
      </c>
      <c r="L669" t="s">
        <v>24</v>
      </c>
      <c r="M669" s="1" t="d">
        <v>2017-07-15</v>
      </c>
      <c r="N669">
        <v>7</v>
      </c>
      <c r="O669">
        <v>15</v>
      </c>
      <c r="P669">
        <v>2017</v>
      </c>
      <c r="R669" t="s">
        <v>26</v>
      </c>
      <c r="S669" t="s">
        <v>31</v>
      </c>
    </row>
    <row r="670" spans="1:19" x14ac:dyDescent="0.25">
      <c r="A670" t="s">
        <v>312</v>
      </c>
      <c r="B670" t="s">
        <v>24614</v>
      </c>
      <c r="C670" t="s">
        <v>24615</v>
      </c>
      <c r="E670" t="s">
        <v>1178</v>
      </c>
      <c r="F670" t="s">
        <v>319</v>
      </c>
      <c r="G670">
        <v>57350</v>
      </c>
      <c r="H670">
        <v>44.345641000000001</v>
      </c>
      <c r="I670">
        <v>-98.214699999999993</v>
      </c>
      <c r="J670" s="1" t="d">
        <v>2018-09-10</v>
      </c>
      <c r="K670">
        <v>86191</v>
      </c>
      <c r="L670" t="s">
        <v>30</v>
      </c>
      <c r="M670" s="1" t="d">
        <v>2017-07-15</v>
      </c>
      <c r="N670">
        <v>7</v>
      </c>
      <c r="O670">
        <v>15</v>
      </c>
      <c r="P670">
        <v>2017</v>
      </c>
      <c r="R670" t="s">
        <v>26</v>
      </c>
      <c r="S670" t="s">
        <v>31</v>
      </c>
    </row>
    <row r="671" spans="1:19" x14ac:dyDescent="0.25">
      <c r="A671" t="s">
        <v>312</v>
      </c>
      <c r="B671" t="s">
        <v>24616</v>
      </c>
      <c r="C671" t="s">
        <v>24617</v>
      </c>
      <c r="E671" t="s">
        <v>565</v>
      </c>
      <c r="F671" t="s">
        <v>212</v>
      </c>
      <c r="G671">
        <v>27295</v>
      </c>
      <c r="H671">
        <v>35.936024000000003</v>
      </c>
      <c r="I671">
        <v>-80.237350000000006</v>
      </c>
      <c r="J671" s="1" t="d">
        <v>2018-07-09</v>
      </c>
      <c r="K671">
        <v>86192</v>
      </c>
      <c r="L671" t="s">
        <v>30</v>
      </c>
      <c r="M671" s="1" t="d">
        <v>2017-07-15</v>
      </c>
      <c r="N671">
        <v>7</v>
      </c>
      <c r="O671">
        <v>15</v>
      </c>
      <c r="P671">
        <v>2017</v>
      </c>
      <c r="R671" t="s">
        <v>26</v>
      </c>
      <c r="S671" t="s">
        <v>31</v>
      </c>
    </row>
    <row r="672" spans="1:19" x14ac:dyDescent="0.25">
      <c r="A672" t="s">
        <v>338</v>
      </c>
      <c r="B672" t="s">
        <v>24618</v>
      </c>
      <c r="C672" t="s">
        <v>24619</v>
      </c>
      <c r="E672" t="s">
        <v>3019</v>
      </c>
      <c r="F672" t="s">
        <v>48</v>
      </c>
      <c r="G672">
        <v>12206</v>
      </c>
      <c r="H672">
        <v>42.678984</v>
      </c>
      <c r="I672">
        <v>-73.782528999999997</v>
      </c>
      <c r="J672" s="1" t="d">
        <v>2018-06-05</v>
      </c>
      <c r="K672">
        <v>86199</v>
      </c>
      <c r="L672" t="s">
        <v>30</v>
      </c>
      <c r="M672" s="1" t="d">
        <v>2017-07-01</v>
      </c>
      <c r="N672">
        <v>7</v>
      </c>
      <c r="O672">
        <v>1</v>
      </c>
      <c r="P672">
        <v>2017</v>
      </c>
      <c r="R672" t="s">
        <v>26</v>
      </c>
      <c r="S672" t="s">
        <v>31</v>
      </c>
    </row>
    <row r="673" spans="1:19" x14ac:dyDescent="0.25">
      <c r="A673" t="s">
        <v>338</v>
      </c>
      <c r="B673" t="s">
        <v>24620</v>
      </c>
      <c r="C673" t="s">
        <v>24621</v>
      </c>
      <c r="D673" t="s">
        <v>11693</v>
      </c>
      <c r="E673" t="s">
        <v>24622</v>
      </c>
      <c r="F673" t="s">
        <v>48</v>
      </c>
      <c r="G673">
        <v>12484</v>
      </c>
      <c r="H673">
        <v>41.852198999999999</v>
      </c>
      <c r="I673">
        <v>-74.139928999999995</v>
      </c>
      <c r="J673" s="1" t="d">
        <v>2018-06-05</v>
      </c>
      <c r="K673">
        <v>86200</v>
      </c>
      <c r="L673" t="s">
        <v>30</v>
      </c>
      <c r="M673" s="1" t="d">
        <v>2017-07-01</v>
      </c>
      <c r="N673">
        <v>7</v>
      </c>
      <c r="O673">
        <v>1</v>
      </c>
      <c r="P673">
        <v>2017</v>
      </c>
      <c r="R673" t="s">
        <v>26</v>
      </c>
      <c r="S673" t="s">
        <v>31</v>
      </c>
    </row>
    <row r="674" spans="1:19" x14ac:dyDescent="0.25">
      <c r="A674" t="s">
        <v>338</v>
      </c>
      <c r="B674" t="s">
        <v>24626</v>
      </c>
      <c r="C674" t="s">
        <v>24627</v>
      </c>
      <c r="D674" t="s">
        <v>24628</v>
      </c>
      <c r="E674" t="s">
        <v>175</v>
      </c>
      <c r="F674" t="s">
        <v>170</v>
      </c>
      <c r="G674">
        <v>93721</v>
      </c>
      <c r="H674">
        <v>36.733853000000003</v>
      </c>
      <c r="I674">
        <v>-119.78957</v>
      </c>
      <c r="J674" s="1" t="d">
        <v>2018-05-03</v>
      </c>
      <c r="K674">
        <v>86203</v>
      </c>
      <c r="L674" t="s">
        <v>30</v>
      </c>
      <c r="M674" s="1" t="d">
        <v>2017-07-27</v>
      </c>
      <c r="N674">
        <v>7</v>
      </c>
      <c r="O674">
        <v>27</v>
      </c>
      <c r="P674">
        <v>2017</v>
      </c>
      <c r="R674" t="s">
        <v>26</v>
      </c>
      <c r="S674" t="s">
        <v>31</v>
      </c>
    </row>
    <row r="675" spans="1:19" x14ac:dyDescent="0.25">
      <c r="A675" t="s">
        <v>338</v>
      </c>
      <c r="B675" t="s">
        <v>24629</v>
      </c>
      <c r="C675" t="s">
        <v>24630</v>
      </c>
      <c r="E675" t="s">
        <v>24631</v>
      </c>
      <c r="F675" t="s">
        <v>23</v>
      </c>
      <c r="G675">
        <v>36867</v>
      </c>
      <c r="H675">
        <v>32.499110999999999</v>
      </c>
      <c r="I675">
        <v>-85.015304999999998</v>
      </c>
      <c r="J675" s="1" t="d">
        <v>2018-10-04</v>
      </c>
      <c r="K675">
        <v>86204</v>
      </c>
      <c r="L675" t="s">
        <v>30</v>
      </c>
      <c r="M675" s="1" t="d">
        <v>2017-08-01</v>
      </c>
      <c r="N675">
        <v>8</v>
      </c>
      <c r="O675">
        <v>1</v>
      </c>
      <c r="P675">
        <v>2017</v>
      </c>
      <c r="R675" t="s">
        <v>26</v>
      </c>
      <c r="S675" t="s">
        <v>31</v>
      </c>
    </row>
    <row r="676" spans="1:19" x14ac:dyDescent="0.25">
      <c r="A676" t="s">
        <v>338</v>
      </c>
      <c r="B676" t="s">
        <v>24634</v>
      </c>
      <c r="C676" t="s">
        <v>24635</v>
      </c>
      <c r="E676" t="s">
        <v>24636</v>
      </c>
      <c r="F676" t="s">
        <v>1514</v>
      </c>
      <c r="G676">
        <v>25443</v>
      </c>
      <c r="H676">
        <v>39.436906</v>
      </c>
      <c r="I676">
        <v>-77.804728999999995</v>
      </c>
      <c r="J676" s="1" t="d">
        <v>2018-11-08</v>
      </c>
      <c r="K676">
        <v>86249</v>
      </c>
      <c r="L676" t="s">
        <v>30</v>
      </c>
      <c r="M676" s="1" t="d">
        <v>2017-02-01</v>
      </c>
      <c r="N676">
        <v>2</v>
      </c>
      <c r="O676">
        <v>1</v>
      </c>
      <c r="P676">
        <v>2017</v>
      </c>
      <c r="R676" t="s">
        <v>26</v>
      </c>
      <c r="S676" t="s">
        <v>31</v>
      </c>
    </row>
    <row r="677" spans="1:19" x14ac:dyDescent="0.25">
      <c r="A677" t="s">
        <v>338</v>
      </c>
      <c r="B677" t="s">
        <v>24637</v>
      </c>
      <c r="C677" t="s">
        <v>24638</v>
      </c>
      <c r="E677" t="s">
        <v>24639</v>
      </c>
      <c r="F677" t="s">
        <v>1514</v>
      </c>
      <c r="G677">
        <v>26836</v>
      </c>
      <c r="H677">
        <v>39.082956000000003</v>
      </c>
      <c r="I677">
        <v>-78.963026999999997</v>
      </c>
      <c r="J677" s="1" t="d">
        <v>2019-01-10</v>
      </c>
      <c r="K677">
        <v>86250</v>
      </c>
      <c r="L677" t="s">
        <v>30</v>
      </c>
      <c r="M677" s="1" t="d">
        <v>2017-05-01</v>
      </c>
      <c r="N677">
        <v>5</v>
      </c>
      <c r="O677">
        <v>1</v>
      </c>
      <c r="P677">
        <v>2017</v>
      </c>
      <c r="R677" t="s">
        <v>26</v>
      </c>
      <c r="S677" t="s">
        <v>31</v>
      </c>
    </row>
    <row r="678" spans="1:19" x14ac:dyDescent="0.25">
      <c r="A678" t="s">
        <v>338</v>
      </c>
      <c r="B678" t="s">
        <v>24640</v>
      </c>
      <c r="C678" t="s">
        <v>24641</v>
      </c>
      <c r="E678" t="s">
        <v>24639</v>
      </c>
      <c r="F678" t="s">
        <v>1514</v>
      </c>
      <c r="G678">
        <v>26836</v>
      </c>
      <c r="H678">
        <v>39.082909000000001</v>
      </c>
      <c r="I678">
        <v>-78.957764999999995</v>
      </c>
      <c r="J678" s="1" t="d">
        <v>2019-01-10</v>
      </c>
      <c r="K678">
        <v>86251</v>
      </c>
      <c r="L678" t="s">
        <v>30</v>
      </c>
      <c r="M678" s="1" t="d">
        <v>2017-05-01</v>
      </c>
      <c r="N678">
        <v>5</v>
      </c>
      <c r="O678">
        <v>1</v>
      </c>
      <c r="P678">
        <v>2017</v>
      </c>
      <c r="R678" t="s">
        <v>26</v>
      </c>
      <c r="S678" t="s">
        <v>31</v>
      </c>
    </row>
    <row r="679" spans="1:19" x14ac:dyDescent="0.25">
      <c r="A679" t="s">
        <v>338</v>
      </c>
      <c r="B679" t="s">
        <v>24642</v>
      </c>
      <c r="C679" t="s">
        <v>24643</v>
      </c>
      <c r="E679" t="s">
        <v>24636</v>
      </c>
      <c r="F679" t="s">
        <v>1514</v>
      </c>
      <c r="G679">
        <v>25443</v>
      </c>
      <c r="H679">
        <v>39.428735000000003</v>
      </c>
      <c r="I679">
        <v>-77.818016999999998</v>
      </c>
      <c r="J679" s="1" t="d">
        <v>2018-12-11</v>
      </c>
      <c r="K679">
        <v>86252</v>
      </c>
      <c r="L679" t="s">
        <v>30</v>
      </c>
      <c r="M679" s="1" t="d">
        <v>2017-07-01</v>
      </c>
      <c r="N679">
        <v>7</v>
      </c>
      <c r="O679">
        <v>1</v>
      </c>
      <c r="P679">
        <v>2017</v>
      </c>
      <c r="R679" t="s">
        <v>26</v>
      </c>
      <c r="S679" t="s">
        <v>31</v>
      </c>
    </row>
    <row r="680" spans="1:19" x14ac:dyDescent="0.25">
      <c r="A680" t="s">
        <v>338</v>
      </c>
      <c r="B680" t="s">
        <v>24644</v>
      </c>
      <c r="C680" t="s">
        <v>24645</v>
      </c>
      <c r="E680" t="s">
        <v>12968</v>
      </c>
      <c r="F680" t="s">
        <v>1514</v>
      </c>
      <c r="G680">
        <v>25411</v>
      </c>
      <c r="H680">
        <v>39.625830000000001</v>
      </c>
      <c r="I680">
        <v>-78.229043000000004</v>
      </c>
      <c r="J680" s="1" t="d">
        <v>2018-11-08</v>
      </c>
      <c r="K680">
        <v>86253</v>
      </c>
      <c r="L680" t="s">
        <v>30</v>
      </c>
      <c r="M680" s="1" t="d">
        <v>2017-05-01</v>
      </c>
      <c r="N680">
        <v>5</v>
      </c>
      <c r="O680">
        <v>1</v>
      </c>
      <c r="P680">
        <v>2017</v>
      </c>
      <c r="R680" t="s">
        <v>26</v>
      </c>
      <c r="S680" t="s">
        <v>31</v>
      </c>
    </row>
    <row r="681" spans="1:19" x14ac:dyDescent="0.25">
      <c r="A681" t="s">
        <v>338</v>
      </c>
      <c r="B681" t="s">
        <v>24648</v>
      </c>
      <c r="C681" t="s">
        <v>24649</v>
      </c>
      <c r="D681" t="s">
        <v>24650</v>
      </c>
      <c r="E681" t="s">
        <v>4707</v>
      </c>
      <c r="F681" t="s">
        <v>212</v>
      </c>
      <c r="G681">
        <v>28792</v>
      </c>
      <c r="H681">
        <v>35.316046999999998</v>
      </c>
      <c r="I681">
        <v>-82.458794999999995</v>
      </c>
      <c r="J681" s="1" t="d">
        <v>2018-07-09</v>
      </c>
      <c r="K681">
        <v>86263</v>
      </c>
      <c r="L681" t="s">
        <v>30</v>
      </c>
      <c r="M681" s="1" t="d">
        <v>2017-10-01</v>
      </c>
      <c r="N681">
        <v>10</v>
      </c>
      <c r="O681">
        <v>1</v>
      </c>
      <c r="P681">
        <v>2017</v>
      </c>
      <c r="R681" t="s">
        <v>26</v>
      </c>
      <c r="S681" t="s">
        <v>31</v>
      </c>
    </row>
    <row r="682" spans="1:19" x14ac:dyDescent="0.25">
      <c r="A682" t="s">
        <v>338</v>
      </c>
      <c r="B682" t="s">
        <v>24651</v>
      </c>
      <c r="C682" t="s">
        <v>24652</v>
      </c>
      <c r="D682" t="s">
        <v>24653</v>
      </c>
      <c r="E682" t="s">
        <v>19330</v>
      </c>
      <c r="F682" t="s">
        <v>170</v>
      </c>
      <c r="G682">
        <v>93428</v>
      </c>
      <c r="H682">
        <v>35.565891000000001</v>
      </c>
      <c r="I682">
        <v>-121.081642</v>
      </c>
      <c r="J682" s="1" t="d">
        <v>2018-09-10</v>
      </c>
      <c r="K682">
        <v>86270</v>
      </c>
      <c r="L682" t="s">
        <v>30</v>
      </c>
      <c r="M682" s="1" t="d">
        <v>2017-06-01</v>
      </c>
      <c r="N682">
        <v>6</v>
      </c>
      <c r="O682">
        <v>1</v>
      </c>
      <c r="P682">
        <v>2017</v>
      </c>
      <c r="R682" t="s">
        <v>26</v>
      </c>
      <c r="S682" t="s">
        <v>31</v>
      </c>
    </row>
    <row r="683" spans="1:19" x14ac:dyDescent="0.25">
      <c r="A683" t="s">
        <v>338</v>
      </c>
      <c r="B683" t="s">
        <v>24654</v>
      </c>
      <c r="C683" t="s">
        <v>24655</v>
      </c>
      <c r="D683" t="s">
        <v>24656</v>
      </c>
      <c r="E683" t="s">
        <v>10629</v>
      </c>
      <c r="F683" t="s">
        <v>4087</v>
      </c>
      <c r="G683">
        <v>19958</v>
      </c>
      <c r="H683">
        <v>38.778331999999999</v>
      </c>
      <c r="I683">
        <v>-75.134887000000006</v>
      </c>
      <c r="J683" s="1" t="d">
        <v>2018-12-11</v>
      </c>
      <c r="K683">
        <v>86271</v>
      </c>
      <c r="L683" t="s">
        <v>30</v>
      </c>
      <c r="M683" s="1" t="d">
        <v>2017-08-01</v>
      </c>
      <c r="N683">
        <v>8</v>
      </c>
      <c r="O683">
        <v>1</v>
      </c>
      <c r="P683">
        <v>2017</v>
      </c>
      <c r="R683" t="s">
        <v>26</v>
      </c>
      <c r="S683" t="s">
        <v>31</v>
      </c>
    </row>
    <row r="684" spans="1:19" x14ac:dyDescent="0.25">
      <c r="A684" t="s">
        <v>338</v>
      </c>
      <c r="B684" t="s">
        <v>24657</v>
      </c>
      <c r="C684" t="s">
        <v>24658</v>
      </c>
      <c r="E684" t="s">
        <v>10629</v>
      </c>
      <c r="F684" t="s">
        <v>4087</v>
      </c>
      <c r="G684">
        <v>19958</v>
      </c>
      <c r="H684">
        <v>38.771430000000002</v>
      </c>
      <c r="I684">
        <v>-75.137003000000007</v>
      </c>
      <c r="J684" s="1" t="d">
        <v>2018-12-11</v>
      </c>
      <c r="K684">
        <v>86272</v>
      </c>
      <c r="L684" t="s">
        <v>30</v>
      </c>
      <c r="M684" s="1" t="d">
        <v>2017-08-01</v>
      </c>
      <c r="N684">
        <v>8</v>
      </c>
      <c r="O684">
        <v>1</v>
      </c>
      <c r="P684">
        <v>2017</v>
      </c>
      <c r="R684" t="s">
        <v>26</v>
      </c>
      <c r="S684" t="s">
        <v>31</v>
      </c>
    </row>
    <row r="685" spans="1:19" x14ac:dyDescent="0.25">
      <c r="A685" t="s">
        <v>338</v>
      </c>
      <c r="B685" t="s">
        <v>24661</v>
      </c>
      <c r="C685" t="s">
        <v>24662</v>
      </c>
      <c r="E685" t="s">
        <v>24663</v>
      </c>
      <c r="F685" t="s">
        <v>55</v>
      </c>
      <c r="G685">
        <v>98837</v>
      </c>
      <c r="H685">
        <v>47.103149000000002</v>
      </c>
      <c r="I685">
        <v>-119.250249</v>
      </c>
      <c r="J685" s="1" t="d">
        <v>2018-11-08</v>
      </c>
      <c r="K685">
        <v>86710</v>
      </c>
      <c r="L685" t="s">
        <v>30</v>
      </c>
      <c r="M685" s="1" t="d">
        <v>2017-05-05</v>
      </c>
      <c r="N685">
        <v>5</v>
      </c>
      <c r="O685">
        <v>5</v>
      </c>
      <c r="P685">
        <v>2017</v>
      </c>
      <c r="R685" t="s">
        <v>26</v>
      </c>
      <c r="S685" t="s">
        <v>31</v>
      </c>
    </row>
    <row r="686" spans="1:19" x14ac:dyDescent="0.25">
      <c r="A686" t="s">
        <v>338</v>
      </c>
      <c r="B686" t="s">
        <v>24664</v>
      </c>
      <c r="C686" t="s">
        <v>24665</v>
      </c>
      <c r="D686" t="s">
        <v>13766</v>
      </c>
      <c r="E686" t="s">
        <v>175</v>
      </c>
      <c r="F686" t="s">
        <v>170</v>
      </c>
      <c r="G686">
        <v>93704</v>
      </c>
      <c r="H686">
        <v>36.808484</v>
      </c>
      <c r="I686">
        <v>-119.805155</v>
      </c>
      <c r="J686" s="1" t="d">
        <v>2018-05-03</v>
      </c>
      <c r="K686">
        <v>86711</v>
      </c>
      <c r="L686" t="s">
        <v>30</v>
      </c>
      <c r="M686" s="1" t="d">
        <v>2017-08-01</v>
      </c>
      <c r="N686">
        <v>8</v>
      </c>
      <c r="O686">
        <v>1</v>
      </c>
      <c r="P686">
        <v>2017</v>
      </c>
      <c r="R686" t="s">
        <v>26</v>
      </c>
      <c r="S686" t="s">
        <v>31</v>
      </c>
    </row>
    <row r="687" spans="1:19" x14ac:dyDescent="0.25">
      <c r="A687" t="s">
        <v>338</v>
      </c>
      <c r="B687" t="s">
        <v>24666</v>
      </c>
      <c r="C687" t="s">
        <v>24667</v>
      </c>
      <c r="E687" t="s">
        <v>1467</v>
      </c>
      <c r="F687" t="s">
        <v>25</v>
      </c>
      <c r="G687">
        <v>20770</v>
      </c>
      <c r="H687">
        <v>39.000273</v>
      </c>
      <c r="I687">
        <v>-76.877459999999999</v>
      </c>
      <c r="J687" s="1" t="d">
        <v>2018-09-10</v>
      </c>
      <c r="K687">
        <v>86712</v>
      </c>
      <c r="L687" t="s">
        <v>24668</v>
      </c>
      <c r="M687" s="1" t="d">
        <v>2017-08-09</v>
      </c>
      <c r="N687">
        <v>8</v>
      </c>
      <c r="O687">
        <v>9</v>
      </c>
      <c r="P687">
        <v>2017</v>
      </c>
      <c r="R687" t="s">
        <v>26</v>
      </c>
      <c r="S687" t="s">
        <v>31</v>
      </c>
    </row>
    <row r="688" spans="1:19" x14ac:dyDescent="0.25">
      <c r="A688" t="s">
        <v>338</v>
      </c>
      <c r="B688" t="s">
        <v>24669</v>
      </c>
      <c r="C688" t="s">
        <v>24670</v>
      </c>
      <c r="E688" t="s">
        <v>3965</v>
      </c>
      <c r="F688" t="s">
        <v>25</v>
      </c>
      <c r="G688">
        <v>21230</v>
      </c>
      <c r="H688">
        <v>39.276065000000003</v>
      </c>
      <c r="I688">
        <v>-76.613202000000001</v>
      </c>
      <c r="J688" s="1" t="d">
        <v>2018-09-10</v>
      </c>
      <c r="K688">
        <v>86713</v>
      </c>
      <c r="L688" t="s">
        <v>7192</v>
      </c>
      <c r="M688" s="1" t="d">
        <v>2017-08-09</v>
      </c>
      <c r="N688">
        <v>8</v>
      </c>
      <c r="O688">
        <v>9</v>
      </c>
      <c r="P688">
        <v>2017</v>
      </c>
      <c r="R688" t="s">
        <v>26</v>
      </c>
      <c r="S688" t="s">
        <v>31</v>
      </c>
    </row>
    <row r="689" spans="1:19" x14ac:dyDescent="0.25">
      <c r="A689" t="s">
        <v>338</v>
      </c>
      <c r="B689" t="s">
        <v>24671</v>
      </c>
      <c r="C689" t="s">
        <v>24672</v>
      </c>
      <c r="E689" t="s">
        <v>18816</v>
      </c>
      <c r="F689" t="s">
        <v>48</v>
      </c>
      <c r="G689">
        <v>13901</v>
      </c>
      <c r="H689">
        <v>42.099763000000003</v>
      </c>
      <c r="I689">
        <v>-75.935147999999998</v>
      </c>
      <c r="J689" s="1" t="d">
        <v>2018-06-05</v>
      </c>
      <c r="K689">
        <v>86715</v>
      </c>
      <c r="L689" t="s">
        <v>30</v>
      </c>
      <c r="M689" s="1" t="d">
        <v>2017-08-10</v>
      </c>
      <c r="N689">
        <v>8</v>
      </c>
      <c r="O689">
        <v>10</v>
      </c>
      <c r="P689">
        <v>2017</v>
      </c>
      <c r="R689" t="s">
        <v>26</v>
      </c>
      <c r="S689" t="s">
        <v>31</v>
      </c>
    </row>
    <row r="690" spans="1:19" x14ac:dyDescent="0.25">
      <c r="A690" t="s">
        <v>338</v>
      </c>
      <c r="B690" t="s">
        <v>24673</v>
      </c>
      <c r="C690" t="s">
        <v>24674</v>
      </c>
      <c r="E690" t="s">
        <v>3965</v>
      </c>
      <c r="F690" t="s">
        <v>25</v>
      </c>
      <c r="G690">
        <v>21201</v>
      </c>
      <c r="H690">
        <v>39.288561999999999</v>
      </c>
      <c r="I690">
        <v>-76.622936999999993</v>
      </c>
      <c r="J690" s="1" t="d">
        <v>2018-09-10</v>
      </c>
      <c r="K690">
        <v>86752</v>
      </c>
      <c r="L690" t="s">
        <v>7192</v>
      </c>
      <c r="M690" s="1" t="d">
        <v>2017-08-09</v>
      </c>
      <c r="N690">
        <v>8</v>
      </c>
      <c r="O690">
        <v>9</v>
      </c>
      <c r="P690">
        <v>2017</v>
      </c>
      <c r="R690" t="s">
        <v>26</v>
      </c>
      <c r="S690" t="s">
        <v>31</v>
      </c>
    </row>
    <row r="691" spans="1:19" x14ac:dyDescent="0.25">
      <c r="A691" t="s">
        <v>312</v>
      </c>
      <c r="B691" t="s">
        <v>24678</v>
      </c>
      <c r="C691" t="s">
        <v>24679</v>
      </c>
      <c r="E691" t="s">
        <v>2519</v>
      </c>
      <c r="F691" t="s">
        <v>124</v>
      </c>
      <c r="G691">
        <v>69138</v>
      </c>
      <c r="H691">
        <v>40.910645000000002</v>
      </c>
      <c r="I691">
        <v>-100.167321</v>
      </c>
      <c r="J691" s="1" t="d">
        <v>2019-04-08</v>
      </c>
      <c r="K691">
        <v>86796</v>
      </c>
      <c r="L691" t="s">
        <v>24</v>
      </c>
      <c r="M691" s="1" t="d">
        <v>2017-10-15</v>
      </c>
      <c r="N691">
        <v>10</v>
      </c>
      <c r="O691">
        <v>15</v>
      </c>
      <c r="P691">
        <v>2017</v>
      </c>
      <c r="R691" t="s">
        <v>26</v>
      </c>
      <c r="S691" t="s">
        <v>31</v>
      </c>
    </row>
    <row r="692" spans="1:19" x14ac:dyDescent="0.25">
      <c r="A692" t="s">
        <v>312</v>
      </c>
      <c r="B692" t="s">
        <v>24680</v>
      </c>
      <c r="C692" t="s">
        <v>24681</v>
      </c>
      <c r="E692" t="s">
        <v>268</v>
      </c>
      <c r="F692" t="s">
        <v>124</v>
      </c>
      <c r="G692">
        <v>68701</v>
      </c>
      <c r="H692">
        <v>42.018642</v>
      </c>
      <c r="I692">
        <v>-97.406569000000005</v>
      </c>
      <c r="J692" s="1" t="d">
        <v>2018-04-03</v>
      </c>
      <c r="K692">
        <v>86798</v>
      </c>
      <c r="L692" t="s">
        <v>30</v>
      </c>
      <c r="M692" s="1" t="d">
        <v>2017-08-15</v>
      </c>
      <c r="N692">
        <v>8</v>
      </c>
      <c r="O692">
        <v>15</v>
      </c>
      <c r="P692">
        <v>2017</v>
      </c>
      <c r="R692" t="s">
        <v>26</v>
      </c>
      <c r="S692" t="s">
        <v>31</v>
      </c>
    </row>
    <row r="693" spans="1:19" x14ac:dyDescent="0.25">
      <c r="A693" t="s">
        <v>312</v>
      </c>
      <c r="B693" t="s">
        <v>24682</v>
      </c>
      <c r="C693" t="s">
        <v>24683</v>
      </c>
      <c r="E693" t="s">
        <v>24684</v>
      </c>
      <c r="F693" t="s">
        <v>124</v>
      </c>
      <c r="G693">
        <v>68768</v>
      </c>
      <c r="H693">
        <v>42.006777999999997</v>
      </c>
      <c r="I693">
        <v>-97.058745999999999</v>
      </c>
      <c r="J693" s="1" t="d">
        <v>2019-04-08</v>
      </c>
      <c r="K693">
        <v>86799</v>
      </c>
      <c r="L693" t="s">
        <v>24</v>
      </c>
      <c r="M693" s="1" t="d">
        <v>2017-08-15</v>
      </c>
      <c r="N693">
        <v>8</v>
      </c>
      <c r="O693">
        <v>15</v>
      </c>
      <c r="P693">
        <v>2017</v>
      </c>
      <c r="R693" t="s">
        <v>26</v>
      </c>
      <c r="S693" t="s">
        <v>31</v>
      </c>
    </row>
    <row r="694" spans="1:19" x14ac:dyDescent="0.25">
      <c r="A694" t="s">
        <v>312</v>
      </c>
      <c r="B694" t="s">
        <v>24685</v>
      </c>
      <c r="C694" t="s">
        <v>24686</v>
      </c>
      <c r="E694" t="s">
        <v>1955</v>
      </c>
      <c r="F694" t="s">
        <v>319</v>
      </c>
      <c r="G694">
        <v>57078</v>
      </c>
      <c r="H694">
        <v>42.907856000000002</v>
      </c>
      <c r="I694">
        <v>-97.415557000000007</v>
      </c>
      <c r="J694" s="1" t="d">
        <v>2018-12-11</v>
      </c>
      <c r="K694">
        <v>86800</v>
      </c>
      <c r="L694" t="s">
        <v>30</v>
      </c>
      <c r="M694" s="1" t="d">
        <v>2017-08-15</v>
      </c>
      <c r="N694">
        <v>8</v>
      </c>
      <c r="O694">
        <v>15</v>
      </c>
      <c r="P694">
        <v>2017</v>
      </c>
      <c r="R694" t="s">
        <v>26</v>
      </c>
      <c r="S694" t="s">
        <v>31</v>
      </c>
    </row>
    <row r="695" spans="1:19" x14ac:dyDescent="0.25">
      <c r="A695" t="s">
        <v>312</v>
      </c>
      <c r="B695" t="s">
        <v>24687</v>
      </c>
      <c r="C695" t="s">
        <v>24688</v>
      </c>
      <c r="E695" t="s">
        <v>24689</v>
      </c>
      <c r="F695" t="s">
        <v>124</v>
      </c>
      <c r="G695">
        <v>68430</v>
      </c>
      <c r="H695">
        <v>40.698602000000001</v>
      </c>
      <c r="I695">
        <v>-96.702744999999993</v>
      </c>
      <c r="J695" s="1" t="d">
        <v>2018-04-03</v>
      </c>
      <c r="K695">
        <v>86801</v>
      </c>
      <c r="L695" t="s">
        <v>30</v>
      </c>
      <c r="M695" s="1" t="d">
        <v>2017-08-15</v>
      </c>
      <c r="N695">
        <v>8</v>
      </c>
      <c r="O695">
        <v>15</v>
      </c>
      <c r="P695">
        <v>2017</v>
      </c>
      <c r="R695" t="s">
        <v>26</v>
      </c>
      <c r="S695" t="s">
        <v>31</v>
      </c>
    </row>
    <row r="696" spans="1:19" x14ac:dyDescent="0.25">
      <c r="A696" t="s">
        <v>705</v>
      </c>
      <c r="B696" t="s">
        <v>24687</v>
      </c>
      <c r="C696" t="s">
        <v>24688</v>
      </c>
      <c r="E696" t="s">
        <v>24689</v>
      </c>
      <c r="F696" t="s">
        <v>124</v>
      </c>
      <c r="G696">
        <v>68430</v>
      </c>
      <c r="H696">
        <v>40.698602000000001</v>
      </c>
      <c r="I696">
        <v>-96.702744999999993</v>
      </c>
      <c r="J696" s="1" t="d">
        <v>2018-04-03</v>
      </c>
      <c r="K696">
        <v>86802</v>
      </c>
      <c r="L696" t="s">
        <v>30</v>
      </c>
      <c r="M696" s="1" t="d">
        <v>2017-08-15</v>
      </c>
      <c r="N696">
        <v>8</v>
      </c>
      <c r="O696">
        <v>15</v>
      </c>
      <c r="P696">
        <v>2017</v>
      </c>
      <c r="R696" t="s">
        <v>26</v>
      </c>
      <c r="S696" t="s">
        <v>31</v>
      </c>
    </row>
    <row r="697" spans="1:19" x14ac:dyDescent="0.25">
      <c r="A697" t="s">
        <v>312</v>
      </c>
      <c r="B697" t="s">
        <v>24690</v>
      </c>
      <c r="C697" t="s">
        <v>24691</v>
      </c>
      <c r="E697" t="s">
        <v>17997</v>
      </c>
      <c r="F697" t="s">
        <v>124</v>
      </c>
      <c r="G697">
        <v>68028</v>
      </c>
      <c r="H697">
        <v>41.146648999999996</v>
      </c>
      <c r="I697">
        <v>-96.162259000000006</v>
      </c>
      <c r="J697" s="1" t="d">
        <v>2019-04-08</v>
      </c>
      <c r="K697">
        <v>86803</v>
      </c>
      <c r="L697" t="s">
        <v>24</v>
      </c>
      <c r="M697" s="1" t="d">
        <v>2017-08-15</v>
      </c>
      <c r="N697">
        <v>8</v>
      </c>
      <c r="O697">
        <v>15</v>
      </c>
      <c r="P697">
        <v>2017</v>
      </c>
      <c r="R697" t="s">
        <v>26</v>
      </c>
      <c r="S697" t="s">
        <v>31</v>
      </c>
    </row>
    <row r="698" spans="1:19" x14ac:dyDescent="0.25">
      <c r="A698" t="s">
        <v>312</v>
      </c>
      <c r="B698" t="s">
        <v>24692</v>
      </c>
      <c r="C698" t="s">
        <v>24693</v>
      </c>
      <c r="E698" t="s">
        <v>376</v>
      </c>
      <c r="F698" t="s">
        <v>124</v>
      </c>
      <c r="G698">
        <v>68071</v>
      </c>
      <c r="H698">
        <v>42.239700999999997</v>
      </c>
      <c r="I698">
        <v>-96.472357000000002</v>
      </c>
      <c r="J698" s="1" t="d">
        <v>2019-04-08</v>
      </c>
      <c r="K698">
        <v>86804</v>
      </c>
      <c r="L698" t="s">
        <v>24</v>
      </c>
      <c r="M698" s="1" t="d">
        <v>2017-08-15</v>
      </c>
      <c r="N698">
        <v>8</v>
      </c>
      <c r="O698">
        <v>15</v>
      </c>
      <c r="P698">
        <v>2017</v>
      </c>
      <c r="R698" t="s">
        <v>26</v>
      </c>
      <c r="S698" t="s">
        <v>31</v>
      </c>
    </row>
    <row r="699" spans="1:19" x14ac:dyDescent="0.25">
      <c r="A699" t="s">
        <v>338</v>
      </c>
      <c r="B699" t="s">
        <v>22934</v>
      </c>
      <c r="C699" t="s">
        <v>24694</v>
      </c>
      <c r="E699" t="s">
        <v>7644</v>
      </c>
      <c r="F699" t="s">
        <v>496</v>
      </c>
      <c r="G699">
        <v>48174</v>
      </c>
      <c r="H699">
        <v>42.239320999999997</v>
      </c>
      <c r="I699">
        <v>-83.351692</v>
      </c>
      <c r="J699" s="1" t="d">
        <v>2018-06-05</v>
      </c>
      <c r="K699">
        <v>86861</v>
      </c>
      <c r="L699" t="s">
        <v>30</v>
      </c>
      <c r="M699" s="1" t="d">
        <v>2017-01-01</v>
      </c>
      <c r="N699">
        <v>1</v>
      </c>
      <c r="O699">
        <v>1</v>
      </c>
      <c r="P699">
        <v>2017</v>
      </c>
      <c r="R699" t="s">
        <v>26</v>
      </c>
      <c r="S699" t="s">
        <v>31</v>
      </c>
    </row>
    <row r="700" spans="1:19" x14ac:dyDescent="0.25">
      <c r="A700" t="s">
        <v>338</v>
      </c>
      <c r="B700" t="s">
        <v>24695</v>
      </c>
      <c r="C700" t="s">
        <v>24696</v>
      </c>
      <c r="E700" t="s">
        <v>3965</v>
      </c>
      <c r="F700" t="s">
        <v>25</v>
      </c>
      <c r="G700">
        <v>21215</v>
      </c>
      <c r="H700">
        <v>39.347048000000001</v>
      </c>
      <c r="I700">
        <v>-76.673295999999993</v>
      </c>
      <c r="J700" s="1" t="d">
        <v>2018-09-10</v>
      </c>
      <c r="K700">
        <v>86862</v>
      </c>
      <c r="L700" t="s">
        <v>7192</v>
      </c>
      <c r="M700" s="1" t="d">
        <v>2017-08-01</v>
      </c>
      <c r="N700">
        <v>8</v>
      </c>
      <c r="O700">
        <v>1</v>
      </c>
      <c r="P700">
        <v>2017</v>
      </c>
      <c r="R700" t="s">
        <v>26</v>
      </c>
      <c r="S700" t="s">
        <v>31</v>
      </c>
    </row>
    <row r="701" spans="1:19" x14ac:dyDescent="0.25">
      <c r="A701" t="s">
        <v>338</v>
      </c>
      <c r="B701" t="s">
        <v>24700</v>
      </c>
      <c r="C701" t="s">
        <v>24701</v>
      </c>
      <c r="E701" t="s">
        <v>544</v>
      </c>
      <c r="F701" t="s">
        <v>119</v>
      </c>
      <c r="G701">
        <v>55330</v>
      </c>
      <c r="H701">
        <v>45.303389000000003</v>
      </c>
      <c r="I701">
        <v>-93.568336000000002</v>
      </c>
      <c r="J701" s="1" t="d">
        <v>2019-03-07</v>
      </c>
      <c r="K701">
        <v>86864</v>
      </c>
      <c r="L701" t="s">
        <v>71</v>
      </c>
      <c r="M701" s="1" t="d">
        <v>2017-06-21</v>
      </c>
      <c r="N701">
        <v>6</v>
      </c>
      <c r="O701">
        <v>21</v>
      </c>
      <c r="P701">
        <v>2017</v>
      </c>
      <c r="R701" t="s">
        <v>26</v>
      </c>
      <c r="S701" t="s">
        <v>31</v>
      </c>
    </row>
    <row r="702" spans="1:19" x14ac:dyDescent="0.25">
      <c r="A702" t="s">
        <v>338</v>
      </c>
      <c r="B702" t="s">
        <v>24661</v>
      </c>
      <c r="C702" t="s">
        <v>24702</v>
      </c>
      <c r="E702" t="s">
        <v>24703</v>
      </c>
      <c r="F702" t="s">
        <v>29</v>
      </c>
      <c r="G702">
        <v>31313</v>
      </c>
      <c r="H702">
        <v>31.8056415</v>
      </c>
      <c r="I702">
        <v>-81.604187300000007</v>
      </c>
      <c r="J702" s="1" t="d">
        <v>2018-10-04</v>
      </c>
      <c r="K702">
        <v>86865</v>
      </c>
      <c r="L702" t="s">
        <v>30</v>
      </c>
      <c r="M702" s="1" t="d">
        <v>2017-08-29</v>
      </c>
      <c r="N702">
        <v>8</v>
      </c>
      <c r="O702">
        <v>29</v>
      </c>
      <c r="P702">
        <v>2017</v>
      </c>
      <c r="R702" t="s">
        <v>26</v>
      </c>
      <c r="S702" t="s">
        <v>31</v>
      </c>
    </row>
    <row r="703" spans="1:19" x14ac:dyDescent="0.25">
      <c r="A703" t="s">
        <v>705</v>
      </c>
      <c r="B703" t="s">
        <v>4374</v>
      </c>
      <c r="C703" t="s">
        <v>4375</v>
      </c>
      <c r="E703" t="s">
        <v>1907</v>
      </c>
      <c r="F703" t="s">
        <v>373</v>
      </c>
      <c r="G703">
        <v>62401</v>
      </c>
      <c r="H703">
        <v>39.117958000000002</v>
      </c>
      <c r="I703">
        <v>-88.537445000000005</v>
      </c>
      <c r="J703" s="1" t="d">
        <v>2018-10-04</v>
      </c>
      <c r="K703">
        <v>86875</v>
      </c>
      <c r="L703" t="s">
        <v>30</v>
      </c>
      <c r="M703" s="1" t="d">
        <v>2017-08-15</v>
      </c>
      <c r="N703">
        <v>8</v>
      </c>
      <c r="O703">
        <v>15</v>
      </c>
      <c r="P703">
        <v>2017</v>
      </c>
      <c r="R703" t="s">
        <v>26</v>
      </c>
      <c r="S703" t="s">
        <v>31</v>
      </c>
    </row>
    <row r="704" spans="1:19" x14ac:dyDescent="0.25">
      <c r="A704" t="s">
        <v>338</v>
      </c>
      <c r="B704" t="s">
        <v>1537</v>
      </c>
      <c r="C704" t="s">
        <v>1538</v>
      </c>
      <c r="E704" t="s">
        <v>1539</v>
      </c>
      <c r="F704" t="s">
        <v>373</v>
      </c>
      <c r="G704">
        <v>60510</v>
      </c>
      <c r="H704">
        <v>41.84901</v>
      </c>
      <c r="I704">
        <v>-88.259399999999999</v>
      </c>
      <c r="J704" s="1" t="d">
        <v>2019-01-10</v>
      </c>
      <c r="K704">
        <v>86929</v>
      </c>
      <c r="L704" t="s">
        <v>30</v>
      </c>
      <c r="M704" s="1" t="d">
        <v>2017-08-01</v>
      </c>
      <c r="N704">
        <v>8</v>
      </c>
      <c r="O704">
        <v>1</v>
      </c>
      <c r="P704">
        <v>2017</v>
      </c>
      <c r="R704" t="s">
        <v>26</v>
      </c>
      <c r="S704" t="s">
        <v>27</v>
      </c>
    </row>
    <row r="705" spans="1:19" x14ac:dyDescent="0.25">
      <c r="A705" t="s">
        <v>338</v>
      </c>
      <c r="B705" t="s">
        <v>10677</v>
      </c>
      <c r="C705" t="s">
        <v>10678</v>
      </c>
      <c r="E705" t="s">
        <v>1858</v>
      </c>
      <c r="F705" t="s">
        <v>119</v>
      </c>
      <c r="G705">
        <v>55811</v>
      </c>
      <c r="H705">
        <v>46.836438999999999</v>
      </c>
      <c r="I705">
        <v>-92.195921999999996</v>
      </c>
      <c r="J705" s="1" t="d">
        <v>2019-01-10</v>
      </c>
      <c r="K705">
        <v>86932</v>
      </c>
      <c r="L705" t="s">
        <v>30</v>
      </c>
      <c r="M705" s="1" t="d">
        <v>2017-08-01</v>
      </c>
      <c r="N705">
        <v>8</v>
      </c>
      <c r="O705">
        <v>1</v>
      </c>
      <c r="P705">
        <v>2017</v>
      </c>
      <c r="R705" t="s">
        <v>26</v>
      </c>
      <c r="S705" t="s">
        <v>27</v>
      </c>
    </row>
    <row r="706" spans="1:19" x14ac:dyDescent="0.25">
      <c r="A706" t="s">
        <v>338</v>
      </c>
      <c r="B706" t="s">
        <v>2985</v>
      </c>
      <c r="C706" t="s">
        <v>2986</v>
      </c>
      <c r="E706" t="s">
        <v>1606</v>
      </c>
      <c r="F706" t="s">
        <v>208</v>
      </c>
      <c r="G706">
        <v>29902</v>
      </c>
      <c r="H706">
        <v>32.353268999999997</v>
      </c>
      <c r="I706">
        <v>-80.694832000000005</v>
      </c>
      <c r="J706" s="1" t="d">
        <v>2019-01-10</v>
      </c>
      <c r="K706">
        <v>86934</v>
      </c>
      <c r="L706" t="s">
        <v>30</v>
      </c>
      <c r="M706" s="1" t="d">
        <v>2017-08-01</v>
      </c>
      <c r="N706">
        <v>8</v>
      </c>
      <c r="O706">
        <v>1</v>
      </c>
      <c r="P706">
        <v>2017</v>
      </c>
      <c r="R706" t="s">
        <v>26</v>
      </c>
      <c r="S706" t="s">
        <v>27</v>
      </c>
    </row>
    <row r="707" spans="1:19" x14ac:dyDescent="0.25">
      <c r="A707" t="s">
        <v>19</v>
      </c>
      <c r="B707" t="s">
        <v>2581</v>
      </c>
      <c r="C707" t="s">
        <v>2582</v>
      </c>
      <c r="E707" t="s">
        <v>2581</v>
      </c>
      <c r="F707" t="s">
        <v>37</v>
      </c>
      <c r="G707">
        <v>76544</v>
      </c>
      <c r="H707">
        <v>31.125830000000001</v>
      </c>
      <c r="I707">
        <v>-97.839259999999996</v>
      </c>
      <c r="J707" s="1" t="d">
        <v>2019-01-10</v>
      </c>
      <c r="K707">
        <v>86937</v>
      </c>
      <c r="L707" t="s">
        <v>30</v>
      </c>
      <c r="M707" s="1" t="d">
        <v>2017-08-01</v>
      </c>
      <c r="N707">
        <v>8</v>
      </c>
      <c r="O707">
        <v>1</v>
      </c>
      <c r="P707">
        <v>2017</v>
      </c>
      <c r="Q707" t="s">
        <v>35</v>
      </c>
      <c r="R707" t="s">
        <v>26</v>
      </c>
      <c r="S707" t="s">
        <v>27</v>
      </c>
    </row>
    <row r="708" spans="1:19" x14ac:dyDescent="0.25">
      <c r="A708" t="s">
        <v>705</v>
      </c>
      <c r="B708" t="s">
        <v>24704</v>
      </c>
      <c r="C708" t="s">
        <v>24705</v>
      </c>
      <c r="D708" t="s">
        <v>24706</v>
      </c>
      <c r="E708" t="s">
        <v>43</v>
      </c>
      <c r="F708" t="s">
        <v>55</v>
      </c>
      <c r="G708">
        <v>98207</v>
      </c>
      <c r="H708">
        <v>47.988961000000003</v>
      </c>
      <c r="I708">
        <v>-122.213978</v>
      </c>
      <c r="J708" s="1" t="d">
        <v>2019-01-10</v>
      </c>
      <c r="K708">
        <v>86939</v>
      </c>
      <c r="L708" t="s">
        <v>30</v>
      </c>
      <c r="M708" s="1" t="d">
        <v>2017-08-01</v>
      </c>
      <c r="N708">
        <v>8</v>
      </c>
      <c r="O708">
        <v>1</v>
      </c>
      <c r="P708">
        <v>2017</v>
      </c>
      <c r="R708" t="s">
        <v>26</v>
      </c>
      <c r="S708" t="s">
        <v>27</v>
      </c>
    </row>
    <row r="709" spans="1:19" x14ac:dyDescent="0.25">
      <c r="A709" t="s">
        <v>19</v>
      </c>
      <c r="B709" t="s">
        <v>24707</v>
      </c>
      <c r="C709" t="s">
        <v>24708</v>
      </c>
      <c r="E709" t="s">
        <v>1824</v>
      </c>
      <c r="F709" t="s">
        <v>64</v>
      </c>
      <c r="G709">
        <v>83001</v>
      </c>
      <c r="H709">
        <v>43.420504000000001</v>
      </c>
      <c r="I709">
        <v>-110.774568</v>
      </c>
      <c r="J709" s="1" t="d">
        <v>2019-02-06</v>
      </c>
      <c r="K709">
        <v>86948</v>
      </c>
      <c r="L709" t="s">
        <v>103</v>
      </c>
      <c r="M709" s="1" t="d">
        <v>2017-09-11</v>
      </c>
      <c r="N709">
        <v>9</v>
      </c>
      <c r="O709">
        <v>11</v>
      </c>
      <c r="P709">
        <v>2017</v>
      </c>
      <c r="Q709" t="s">
        <v>35</v>
      </c>
      <c r="R709" t="s">
        <v>26</v>
      </c>
      <c r="S709" t="s">
        <v>31</v>
      </c>
    </row>
    <row r="710" spans="1:19" x14ac:dyDescent="0.25">
      <c r="A710" t="s">
        <v>312</v>
      </c>
      <c r="B710" t="s">
        <v>24709</v>
      </c>
      <c r="C710" t="s">
        <v>24710</v>
      </c>
      <c r="E710" t="s">
        <v>6129</v>
      </c>
      <c r="F710" t="s">
        <v>157</v>
      </c>
      <c r="G710">
        <v>17406</v>
      </c>
      <c r="H710">
        <v>39.984076999999999</v>
      </c>
      <c r="I710">
        <v>-76.727142000000001</v>
      </c>
      <c r="J710" s="1" t="d">
        <v>2018-09-10</v>
      </c>
      <c r="K710">
        <v>86949</v>
      </c>
      <c r="L710" t="s">
        <v>30</v>
      </c>
      <c r="M710" s="1" t="d">
        <v>2017-08-15</v>
      </c>
      <c r="N710">
        <v>8</v>
      </c>
      <c r="O710">
        <v>15</v>
      </c>
      <c r="P710">
        <v>2017</v>
      </c>
      <c r="R710" t="s">
        <v>26</v>
      </c>
      <c r="S710" t="s">
        <v>31</v>
      </c>
    </row>
    <row r="711" spans="1:19" x14ac:dyDescent="0.25">
      <c r="A711" t="s">
        <v>312</v>
      </c>
      <c r="B711" t="s">
        <v>24711</v>
      </c>
      <c r="C711" t="s">
        <v>24712</v>
      </c>
      <c r="E711" t="s">
        <v>226</v>
      </c>
      <c r="F711" t="s">
        <v>170</v>
      </c>
      <c r="G711">
        <v>90034</v>
      </c>
      <c r="H711">
        <v>34.031599999999997</v>
      </c>
      <c r="I711">
        <v>-118.40033200000001</v>
      </c>
      <c r="J711" s="1" t="d">
        <v>2019-03-07</v>
      </c>
      <c r="K711">
        <v>86950</v>
      </c>
      <c r="L711" t="s">
        <v>71</v>
      </c>
      <c r="M711" s="1" t="d">
        <v>2017-08-15</v>
      </c>
      <c r="N711">
        <v>8</v>
      </c>
      <c r="O711">
        <v>15</v>
      </c>
      <c r="P711">
        <v>2017</v>
      </c>
      <c r="R711" t="s">
        <v>26</v>
      </c>
      <c r="S711" t="s">
        <v>31</v>
      </c>
    </row>
    <row r="712" spans="1:19" x14ac:dyDescent="0.25">
      <c r="A712" t="s">
        <v>312</v>
      </c>
      <c r="B712" t="s">
        <v>24713</v>
      </c>
      <c r="C712" t="s">
        <v>24714</v>
      </c>
      <c r="E712" t="s">
        <v>24715</v>
      </c>
      <c r="F712" t="s">
        <v>170</v>
      </c>
      <c r="G712">
        <v>92065</v>
      </c>
      <c r="H712">
        <v>33.042200000000001</v>
      </c>
      <c r="I712">
        <v>-116.86905400000001</v>
      </c>
      <c r="J712" s="1" t="d">
        <v>2019-03-07</v>
      </c>
      <c r="K712">
        <v>86951</v>
      </c>
      <c r="L712" t="s">
        <v>71</v>
      </c>
      <c r="M712" s="1" t="d">
        <v>2017-08-15</v>
      </c>
      <c r="N712">
        <v>8</v>
      </c>
      <c r="O712">
        <v>15</v>
      </c>
      <c r="P712">
        <v>2017</v>
      </c>
      <c r="R712" t="s">
        <v>26</v>
      </c>
      <c r="S712" t="s">
        <v>31</v>
      </c>
    </row>
    <row r="713" spans="1:19" x14ac:dyDescent="0.25">
      <c r="A713" t="s">
        <v>312</v>
      </c>
      <c r="B713" t="s">
        <v>24716</v>
      </c>
      <c r="C713" t="s">
        <v>24717</v>
      </c>
      <c r="E713" t="s">
        <v>302</v>
      </c>
      <c r="F713" t="s">
        <v>170</v>
      </c>
      <c r="G713">
        <v>92407</v>
      </c>
      <c r="H713">
        <v>34.135838</v>
      </c>
      <c r="I713">
        <v>-117.331559</v>
      </c>
      <c r="J713" s="1" t="d">
        <v>2019-03-07</v>
      </c>
      <c r="K713">
        <v>86952</v>
      </c>
      <c r="L713" t="s">
        <v>71</v>
      </c>
      <c r="M713" s="1" t="d">
        <v>2017-08-15</v>
      </c>
      <c r="N713">
        <v>8</v>
      </c>
      <c r="O713">
        <v>15</v>
      </c>
      <c r="P713">
        <v>2017</v>
      </c>
      <c r="R713" t="s">
        <v>26</v>
      </c>
      <c r="S713" t="s">
        <v>31</v>
      </c>
    </row>
    <row r="714" spans="1:19" x14ac:dyDescent="0.25">
      <c r="A714" t="s">
        <v>312</v>
      </c>
      <c r="B714" t="s">
        <v>18798</v>
      </c>
      <c r="C714" t="s">
        <v>24718</v>
      </c>
      <c r="E714" t="s">
        <v>7102</v>
      </c>
      <c r="F714" t="s">
        <v>170</v>
      </c>
      <c r="G714">
        <v>91790</v>
      </c>
      <c r="H714">
        <v>34.055036999999999</v>
      </c>
      <c r="I714">
        <v>-117.938492</v>
      </c>
      <c r="J714" s="1" t="d">
        <v>2019-03-07</v>
      </c>
      <c r="K714">
        <v>86953</v>
      </c>
      <c r="L714" t="s">
        <v>71</v>
      </c>
      <c r="M714" s="1" t="d">
        <v>2017-08-15</v>
      </c>
      <c r="N714">
        <v>8</v>
      </c>
      <c r="O714">
        <v>15</v>
      </c>
      <c r="P714">
        <v>2017</v>
      </c>
      <c r="R714" t="s">
        <v>26</v>
      </c>
      <c r="S714" t="s">
        <v>31</v>
      </c>
    </row>
    <row r="715" spans="1:19" x14ac:dyDescent="0.25">
      <c r="A715" t="s">
        <v>312</v>
      </c>
      <c r="B715" t="s">
        <v>24722</v>
      </c>
      <c r="C715" t="s">
        <v>24723</v>
      </c>
      <c r="E715" t="s">
        <v>24724</v>
      </c>
      <c r="F715" t="s">
        <v>513</v>
      </c>
      <c r="G715">
        <v>54548</v>
      </c>
      <c r="H715">
        <v>45.874440999999997</v>
      </c>
      <c r="I715">
        <v>-89.706725000000006</v>
      </c>
      <c r="J715" s="1" t="d">
        <v>2018-11-08</v>
      </c>
      <c r="K715">
        <v>86966</v>
      </c>
      <c r="L715" t="s">
        <v>30</v>
      </c>
      <c r="M715" s="1" t="d">
        <v>2017-08-15</v>
      </c>
      <c r="N715">
        <v>8</v>
      </c>
      <c r="O715">
        <v>15</v>
      </c>
      <c r="P715">
        <v>2017</v>
      </c>
      <c r="R715" t="s">
        <v>26</v>
      </c>
      <c r="S715" t="s">
        <v>31</v>
      </c>
    </row>
    <row r="716" spans="1:19" x14ac:dyDescent="0.25">
      <c r="A716" t="s">
        <v>312</v>
      </c>
      <c r="B716" t="s">
        <v>1234</v>
      </c>
      <c r="C716" t="s">
        <v>24725</v>
      </c>
      <c r="E716" t="s">
        <v>9961</v>
      </c>
      <c r="F716" t="s">
        <v>78</v>
      </c>
      <c r="G716">
        <v>66615</v>
      </c>
      <c r="H716">
        <v>39.028979999999997</v>
      </c>
      <c r="I716">
        <v>-95.779135999999994</v>
      </c>
      <c r="J716" s="1" t="d">
        <v>2018-07-09</v>
      </c>
      <c r="K716">
        <v>86968</v>
      </c>
      <c r="L716" t="s">
        <v>30</v>
      </c>
      <c r="M716" s="1" t="d">
        <v>2017-08-15</v>
      </c>
      <c r="N716">
        <v>8</v>
      </c>
      <c r="O716">
        <v>15</v>
      </c>
      <c r="P716">
        <v>2017</v>
      </c>
      <c r="R716" t="s">
        <v>26</v>
      </c>
      <c r="S716" t="s">
        <v>31</v>
      </c>
    </row>
    <row r="717" spans="1:19" x14ac:dyDescent="0.25">
      <c r="A717" t="s">
        <v>312</v>
      </c>
      <c r="B717" t="s">
        <v>24726</v>
      </c>
      <c r="C717" t="s">
        <v>24727</v>
      </c>
      <c r="E717" t="s">
        <v>4523</v>
      </c>
      <c r="F717" t="s">
        <v>327</v>
      </c>
      <c r="G717">
        <v>51025</v>
      </c>
      <c r="H717">
        <v>42.474091000000001</v>
      </c>
      <c r="I717">
        <v>-95.544066999999998</v>
      </c>
      <c r="J717" s="1" t="d">
        <v>2018-04-03</v>
      </c>
      <c r="K717">
        <v>86969</v>
      </c>
      <c r="L717" t="s">
        <v>30</v>
      </c>
      <c r="M717" s="1" t="d">
        <v>2017-08-15</v>
      </c>
      <c r="N717">
        <v>8</v>
      </c>
      <c r="O717">
        <v>15</v>
      </c>
      <c r="P717">
        <v>2017</v>
      </c>
      <c r="R717" t="s">
        <v>26</v>
      </c>
      <c r="S717" t="s">
        <v>31</v>
      </c>
    </row>
    <row r="718" spans="1:19" x14ac:dyDescent="0.25">
      <c r="A718" t="s">
        <v>312</v>
      </c>
      <c r="B718" t="s">
        <v>24728</v>
      </c>
      <c r="C718" t="s">
        <v>24729</v>
      </c>
      <c r="E718" t="s">
        <v>24730</v>
      </c>
      <c r="F718" t="s">
        <v>124</v>
      </c>
      <c r="G718">
        <v>68406</v>
      </c>
      <c r="H718">
        <v>40.493501000000002</v>
      </c>
      <c r="I718">
        <v>-97.387814000000006</v>
      </c>
      <c r="J718" s="1" t="d">
        <v>2019-02-06</v>
      </c>
      <c r="K718">
        <v>86971</v>
      </c>
      <c r="L718" t="s">
        <v>103</v>
      </c>
      <c r="M718" s="1" t="d">
        <v>2017-08-15</v>
      </c>
      <c r="N718">
        <v>8</v>
      </c>
      <c r="O718">
        <v>15</v>
      </c>
      <c r="P718">
        <v>2017</v>
      </c>
      <c r="R718" t="s">
        <v>26</v>
      </c>
      <c r="S718" t="s">
        <v>31</v>
      </c>
    </row>
    <row r="719" spans="1:19" x14ac:dyDescent="0.25">
      <c r="A719" t="s">
        <v>312</v>
      </c>
      <c r="B719" t="s">
        <v>24731</v>
      </c>
      <c r="C719" t="s">
        <v>24732</v>
      </c>
      <c r="E719" t="s">
        <v>1862</v>
      </c>
      <c r="F719" t="s">
        <v>59</v>
      </c>
      <c r="G719">
        <v>43551</v>
      </c>
      <c r="H719">
        <v>41.544848000000002</v>
      </c>
      <c r="I719">
        <v>-83.598122000000004</v>
      </c>
      <c r="J719" s="1" t="d">
        <v>2019-04-08</v>
      </c>
      <c r="K719">
        <v>86972</v>
      </c>
      <c r="L719" t="s">
        <v>24</v>
      </c>
      <c r="M719" s="1" t="d">
        <v>2017-08-15</v>
      </c>
      <c r="N719">
        <v>8</v>
      </c>
      <c r="O719">
        <v>15</v>
      </c>
      <c r="P719">
        <v>2017</v>
      </c>
      <c r="R719" t="s">
        <v>26</v>
      </c>
      <c r="S719" t="s">
        <v>31</v>
      </c>
    </row>
    <row r="720" spans="1:19" x14ac:dyDescent="0.25">
      <c r="A720" t="s">
        <v>312</v>
      </c>
      <c r="B720" t="s">
        <v>24733</v>
      </c>
      <c r="C720" t="s">
        <v>24734</v>
      </c>
      <c r="E720" t="s">
        <v>1209</v>
      </c>
      <c r="F720" t="s">
        <v>129</v>
      </c>
      <c r="G720">
        <v>80915</v>
      </c>
      <c r="H720">
        <v>38.840632999999997</v>
      </c>
      <c r="I720">
        <v>-104.737965</v>
      </c>
      <c r="J720" s="1" t="d">
        <v>2018-05-03</v>
      </c>
      <c r="K720">
        <v>86975</v>
      </c>
      <c r="L720" t="s">
        <v>30</v>
      </c>
      <c r="M720" s="1" t="d">
        <v>2017-08-15</v>
      </c>
      <c r="N720">
        <v>8</v>
      </c>
      <c r="O720">
        <v>15</v>
      </c>
      <c r="P720">
        <v>2017</v>
      </c>
      <c r="R720" t="s">
        <v>26</v>
      </c>
      <c r="S720" t="s">
        <v>31</v>
      </c>
    </row>
    <row r="721" spans="1:19" x14ac:dyDescent="0.25">
      <c r="A721" t="s">
        <v>312</v>
      </c>
      <c r="B721" t="s">
        <v>24735</v>
      </c>
      <c r="C721" t="s">
        <v>5483</v>
      </c>
      <c r="E721" t="s">
        <v>5484</v>
      </c>
      <c r="F721" t="s">
        <v>124</v>
      </c>
      <c r="G721">
        <v>69129</v>
      </c>
      <c r="H721">
        <v>41.092247999999998</v>
      </c>
      <c r="I721">
        <v>-102.468525</v>
      </c>
      <c r="J721" s="1" t="d">
        <v>2019-04-08</v>
      </c>
      <c r="K721">
        <v>86976</v>
      </c>
      <c r="L721" t="s">
        <v>24</v>
      </c>
      <c r="M721" s="1" t="d">
        <v>2017-08-15</v>
      </c>
      <c r="N721">
        <v>8</v>
      </c>
      <c r="O721">
        <v>15</v>
      </c>
      <c r="P721">
        <v>2017</v>
      </c>
      <c r="R721" t="s">
        <v>26</v>
      </c>
      <c r="S721" t="s">
        <v>31</v>
      </c>
    </row>
    <row r="722" spans="1:19" x14ac:dyDescent="0.25">
      <c r="A722" t="s">
        <v>312</v>
      </c>
      <c r="B722" t="s">
        <v>24736</v>
      </c>
      <c r="C722" t="s">
        <v>24737</v>
      </c>
      <c r="E722" t="s">
        <v>8284</v>
      </c>
      <c r="F722" t="s">
        <v>124</v>
      </c>
      <c r="G722">
        <v>69101</v>
      </c>
      <c r="H722">
        <v>41.136040000000001</v>
      </c>
      <c r="I722">
        <v>-100.75743300000001</v>
      </c>
      <c r="J722" s="1" t="d">
        <v>2018-12-11</v>
      </c>
      <c r="K722">
        <v>86978</v>
      </c>
      <c r="L722" t="s">
        <v>30</v>
      </c>
      <c r="M722" s="1" t="d">
        <v>2017-08-15</v>
      </c>
      <c r="N722">
        <v>8</v>
      </c>
      <c r="O722">
        <v>15</v>
      </c>
      <c r="P722">
        <v>2017</v>
      </c>
      <c r="R722" t="s">
        <v>26</v>
      </c>
      <c r="S722" t="s">
        <v>31</v>
      </c>
    </row>
    <row r="723" spans="1:19" x14ac:dyDescent="0.25">
      <c r="A723" t="s">
        <v>312</v>
      </c>
      <c r="B723" t="s">
        <v>3386</v>
      </c>
      <c r="C723" t="s">
        <v>24741</v>
      </c>
      <c r="E723" t="s">
        <v>2130</v>
      </c>
      <c r="F723" t="s">
        <v>124</v>
      </c>
      <c r="G723">
        <v>68769</v>
      </c>
      <c r="H723">
        <v>42.350572999999997</v>
      </c>
      <c r="I723">
        <v>-97.790261000000001</v>
      </c>
      <c r="J723" s="1" t="d">
        <v>2018-04-03</v>
      </c>
      <c r="K723">
        <v>86993</v>
      </c>
      <c r="L723" t="s">
        <v>30</v>
      </c>
      <c r="M723" s="1" t="d">
        <v>2017-08-15</v>
      </c>
      <c r="N723">
        <v>8</v>
      </c>
      <c r="O723">
        <v>15</v>
      </c>
      <c r="P723">
        <v>2017</v>
      </c>
      <c r="R723" t="s">
        <v>26</v>
      </c>
      <c r="S723" t="s">
        <v>31</v>
      </c>
    </row>
    <row r="724" spans="1:19" x14ac:dyDescent="0.25">
      <c r="A724" t="s">
        <v>312</v>
      </c>
      <c r="B724" t="s">
        <v>24742</v>
      </c>
      <c r="C724" t="s">
        <v>24743</v>
      </c>
      <c r="E724" t="s">
        <v>16597</v>
      </c>
      <c r="F724" t="s">
        <v>496</v>
      </c>
      <c r="G724">
        <v>48183</v>
      </c>
      <c r="H724">
        <v>42.141137999999998</v>
      </c>
      <c r="I724">
        <v>-83.225679999999997</v>
      </c>
      <c r="J724" s="1" t="d">
        <v>2018-12-11</v>
      </c>
      <c r="K724">
        <v>86999</v>
      </c>
      <c r="L724" t="s">
        <v>30</v>
      </c>
      <c r="M724" s="1" t="d">
        <v>2017-08-15</v>
      </c>
      <c r="N724">
        <v>8</v>
      </c>
      <c r="O724">
        <v>15</v>
      </c>
      <c r="P724">
        <v>2017</v>
      </c>
      <c r="R724" t="s">
        <v>26</v>
      </c>
      <c r="S724" t="s">
        <v>31</v>
      </c>
    </row>
    <row r="725" spans="1:19" x14ac:dyDescent="0.25">
      <c r="A725" t="s">
        <v>312</v>
      </c>
      <c r="B725" t="s">
        <v>24744</v>
      </c>
      <c r="C725" t="s">
        <v>24745</v>
      </c>
      <c r="E725" t="s">
        <v>12801</v>
      </c>
      <c r="F725" t="s">
        <v>202</v>
      </c>
      <c r="G725">
        <v>33351</v>
      </c>
      <c r="H725">
        <v>26.193128000000002</v>
      </c>
      <c r="I725">
        <v>-80.287071999999995</v>
      </c>
      <c r="J725" s="1" t="d">
        <v>2018-08-07</v>
      </c>
      <c r="K725">
        <v>87000</v>
      </c>
      <c r="L725" t="s">
        <v>30</v>
      </c>
      <c r="M725" s="1" t="d">
        <v>2017-08-15</v>
      </c>
      <c r="N725">
        <v>8</v>
      </c>
      <c r="O725">
        <v>15</v>
      </c>
      <c r="P725">
        <v>2017</v>
      </c>
      <c r="R725" t="s">
        <v>26</v>
      </c>
      <c r="S725" t="s">
        <v>31</v>
      </c>
    </row>
    <row r="726" spans="1:19" x14ac:dyDescent="0.25">
      <c r="A726" t="s">
        <v>312</v>
      </c>
      <c r="B726" t="s">
        <v>24746</v>
      </c>
      <c r="C726" t="s">
        <v>24747</v>
      </c>
      <c r="E726" t="s">
        <v>10551</v>
      </c>
      <c r="F726" t="s">
        <v>37</v>
      </c>
      <c r="G726">
        <v>78006</v>
      </c>
      <c r="H726">
        <v>29.781421999999999</v>
      </c>
      <c r="I726">
        <v>-98.734847000000002</v>
      </c>
      <c r="J726" s="1" t="d">
        <v>2018-08-07</v>
      </c>
      <c r="K726">
        <v>87001</v>
      </c>
      <c r="L726" t="s">
        <v>30</v>
      </c>
      <c r="M726" s="1" t="d">
        <v>2017-08-15</v>
      </c>
      <c r="N726">
        <v>8</v>
      </c>
      <c r="O726">
        <v>15</v>
      </c>
      <c r="P726">
        <v>2017</v>
      </c>
      <c r="R726" t="s">
        <v>26</v>
      </c>
      <c r="S726" t="s">
        <v>31</v>
      </c>
    </row>
    <row r="727" spans="1:19" x14ac:dyDescent="0.25">
      <c r="A727" t="s">
        <v>312</v>
      </c>
      <c r="B727" t="s">
        <v>24748</v>
      </c>
      <c r="C727" t="s">
        <v>24749</v>
      </c>
      <c r="E727" t="s">
        <v>2537</v>
      </c>
      <c r="F727" t="s">
        <v>37</v>
      </c>
      <c r="G727">
        <v>78245</v>
      </c>
      <c r="H727">
        <v>29.439858000000001</v>
      </c>
      <c r="I727">
        <v>-98.658822999999998</v>
      </c>
      <c r="J727" s="1" t="d">
        <v>2018-08-07</v>
      </c>
      <c r="K727">
        <v>87004</v>
      </c>
      <c r="L727" t="s">
        <v>30</v>
      </c>
      <c r="M727" s="1" t="d">
        <v>2017-08-15</v>
      </c>
      <c r="N727">
        <v>8</v>
      </c>
      <c r="O727">
        <v>15</v>
      </c>
      <c r="P727">
        <v>2017</v>
      </c>
      <c r="R727" t="s">
        <v>26</v>
      </c>
      <c r="S727" t="s">
        <v>31</v>
      </c>
    </row>
    <row r="728" spans="1:19" x14ac:dyDescent="0.25">
      <c r="A728" t="s">
        <v>19</v>
      </c>
      <c r="B728" t="s">
        <v>8804</v>
      </c>
      <c r="C728" t="s">
        <v>24750</v>
      </c>
      <c r="E728" t="s">
        <v>205</v>
      </c>
      <c r="F728" t="s">
        <v>202</v>
      </c>
      <c r="G728">
        <v>32810</v>
      </c>
      <c r="H728">
        <v>28.621303999999999</v>
      </c>
      <c r="I728">
        <v>-81.452050999999997</v>
      </c>
      <c r="J728" s="1" t="d">
        <v>2018-08-07</v>
      </c>
      <c r="K728">
        <v>87005</v>
      </c>
      <c r="L728" t="s">
        <v>30</v>
      </c>
      <c r="M728" s="1" t="d">
        <v>2017-08-09</v>
      </c>
      <c r="N728">
        <v>8</v>
      </c>
      <c r="O728">
        <v>9</v>
      </c>
      <c r="P728">
        <v>2017</v>
      </c>
      <c r="Q728" t="s">
        <v>35</v>
      </c>
      <c r="R728" t="s">
        <v>26</v>
      </c>
      <c r="S728" t="s">
        <v>27</v>
      </c>
    </row>
    <row r="729" spans="1:19" x14ac:dyDescent="0.25">
      <c r="A729" t="s">
        <v>338</v>
      </c>
      <c r="B729" t="s">
        <v>24753</v>
      </c>
      <c r="C729" t="s">
        <v>24754</v>
      </c>
      <c r="E729" t="s">
        <v>15791</v>
      </c>
      <c r="F729" t="s">
        <v>1514</v>
      </c>
      <c r="G729">
        <v>25303</v>
      </c>
      <c r="H729">
        <v>38.365310999999998</v>
      </c>
      <c r="I729">
        <v>-81.691201000000007</v>
      </c>
      <c r="J729" s="1" t="d">
        <v>2018-09-10</v>
      </c>
      <c r="K729">
        <v>87446</v>
      </c>
      <c r="L729" t="s">
        <v>30</v>
      </c>
      <c r="M729" s="1" t="d">
        <v>2017-09-01</v>
      </c>
      <c r="N729">
        <v>9</v>
      </c>
      <c r="O729">
        <v>1</v>
      </c>
      <c r="P729">
        <v>2017</v>
      </c>
      <c r="R729" t="s">
        <v>26</v>
      </c>
      <c r="S729" t="s">
        <v>31</v>
      </c>
    </row>
    <row r="730" spans="1:19" x14ac:dyDescent="0.25">
      <c r="A730" t="s">
        <v>338</v>
      </c>
      <c r="B730" t="s">
        <v>24755</v>
      </c>
      <c r="C730" t="s">
        <v>24756</v>
      </c>
      <c r="D730" t="s">
        <v>24757</v>
      </c>
      <c r="E730" t="s">
        <v>15791</v>
      </c>
      <c r="F730" t="s">
        <v>1514</v>
      </c>
      <c r="G730">
        <v>25303</v>
      </c>
      <c r="H730">
        <v>38.369011</v>
      </c>
      <c r="I730">
        <v>-81.695811000000006</v>
      </c>
      <c r="J730" s="1" t="d">
        <v>2018-09-10</v>
      </c>
      <c r="K730">
        <v>87447</v>
      </c>
      <c r="L730" t="s">
        <v>30</v>
      </c>
      <c r="M730" s="1" t="d">
        <v>2017-08-23</v>
      </c>
      <c r="N730">
        <v>8</v>
      </c>
      <c r="O730">
        <v>23</v>
      </c>
      <c r="P730">
        <v>2017</v>
      </c>
      <c r="R730" t="s">
        <v>26</v>
      </c>
      <c r="S730" t="s">
        <v>31</v>
      </c>
    </row>
    <row r="731" spans="1:19" x14ac:dyDescent="0.25">
      <c r="A731" t="s">
        <v>338</v>
      </c>
      <c r="B731" t="s">
        <v>24758</v>
      </c>
      <c r="C731" t="s">
        <v>24759</v>
      </c>
      <c r="E731" t="s">
        <v>15791</v>
      </c>
      <c r="F731" t="s">
        <v>1514</v>
      </c>
      <c r="G731">
        <v>25303</v>
      </c>
      <c r="H731">
        <v>38.369069000000003</v>
      </c>
      <c r="I731">
        <v>-81.697474999999997</v>
      </c>
      <c r="J731" s="1" t="d">
        <v>2018-09-10</v>
      </c>
      <c r="K731">
        <v>87448</v>
      </c>
      <c r="L731" t="s">
        <v>30</v>
      </c>
      <c r="M731" s="1" t="d">
        <v>2017-08-23</v>
      </c>
      <c r="N731">
        <v>8</v>
      </c>
      <c r="O731">
        <v>23</v>
      </c>
      <c r="P731">
        <v>2017</v>
      </c>
      <c r="R731" t="s">
        <v>26</v>
      </c>
      <c r="S731" t="s">
        <v>31</v>
      </c>
    </row>
    <row r="732" spans="1:19" x14ac:dyDescent="0.25">
      <c r="A732" t="s">
        <v>338</v>
      </c>
      <c r="B732" t="s">
        <v>24760</v>
      </c>
      <c r="C732" t="s">
        <v>24761</v>
      </c>
      <c r="E732" t="s">
        <v>5640</v>
      </c>
      <c r="F732" t="s">
        <v>1091</v>
      </c>
      <c r="G732">
        <v>7424</v>
      </c>
      <c r="H732">
        <v>40.881081000000002</v>
      </c>
      <c r="I732">
        <v>-74.224388000000005</v>
      </c>
      <c r="J732" s="1" t="d">
        <v>2018-11-08</v>
      </c>
      <c r="K732">
        <v>87449</v>
      </c>
      <c r="L732" t="s">
        <v>24762</v>
      </c>
      <c r="M732" s="1" t="d">
        <v>2017-07-31</v>
      </c>
      <c r="N732">
        <v>7</v>
      </c>
      <c r="O732">
        <v>31</v>
      </c>
      <c r="P732">
        <v>2017</v>
      </c>
      <c r="R732" t="s">
        <v>26</v>
      </c>
      <c r="S732" t="s">
        <v>31</v>
      </c>
    </row>
    <row r="733" spans="1:19" x14ac:dyDescent="0.25">
      <c r="A733" t="s">
        <v>338</v>
      </c>
      <c r="B733" t="s">
        <v>24763</v>
      </c>
      <c r="C733" t="s">
        <v>24764</v>
      </c>
      <c r="E733" t="s">
        <v>3475</v>
      </c>
      <c r="F733" t="s">
        <v>48</v>
      </c>
      <c r="G733">
        <v>12144</v>
      </c>
      <c r="H733">
        <v>42.605705999999998</v>
      </c>
      <c r="I733">
        <v>-73.717850999999996</v>
      </c>
      <c r="J733" s="1" t="d">
        <v>2019-04-08</v>
      </c>
      <c r="K733">
        <v>87606</v>
      </c>
      <c r="L733" t="s">
        <v>24</v>
      </c>
      <c r="M733" s="1" t="d">
        <v>2017-08-01</v>
      </c>
      <c r="N733">
        <v>8</v>
      </c>
      <c r="O733">
        <v>1</v>
      </c>
      <c r="P733">
        <v>2017</v>
      </c>
      <c r="R733" t="s">
        <v>26</v>
      </c>
      <c r="S733" t="s">
        <v>31</v>
      </c>
    </row>
    <row r="734" spans="1:19" x14ac:dyDescent="0.25">
      <c r="A734" t="s">
        <v>338</v>
      </c>
      <c r="B734" t="s">
        <v>24768</v>
      </c>
      <c r="C734" t="s">
        <v>24769</v>
      </c>
      <c r="E734" t="s">
        <v>24770</v>
      </c>
      <c r="F734" t="s">
        <v>657</v>
      </c>
      <c r="G734">
        <v>4974</v>
      </c>
      <c r="H734">
        <v>44.465409999999999</v>
      </c>
      <c r="I734">
        <v>-68.902341000000007</v>
      </c>
      <c r="J734" s="1" t="d">
        <v>2019-03-07</v>
      </c>
      <c r="K734">
        <v>87646</v>
      </c>
      <c r="L734" t="s">
        <v>71</v>
      </c>
      <c r="M734" s="1" t="d">
        <v>2017-09-01</v>
      </c>
      <c r="N734">
        <v>9</v>
      </c>
      <c r="O734">
        <v>1</v>
      </c>
      <c r="P734">
        <v>2017</v>
      </c>
      <c r="R734" t="s">
        <v>26</v>
      </c>
      <c r="S734" t="s">
        <v>31</v>
      </c>
    </row>
    <row r="735" spans="1:19" x14ac:dyDescent="0.25">
      <c r="A735" t="s">
        <v>338</v>
      </c>
      <c r="B735" t="s">
        <v>24771</v>
      </c>
      <c r="C735" t="s">
        <v>24772</v>
      </c>
      <c r="D735" t="s">
        <v>24773</v>
      </c>
      <c r="E735" t="s">
        <v>20141</v>
      </c>
      <c r="F735" t="s">
        <v>64</v>
      </c>
      <c r="G735">
        <v>82190</v>
      </c>
      <c r="H735">
        <v>44.974165999999997</v>
      </c>
      <c r="I735">
        <v>-110.70026900000001</v>
      </c>
      <c r="J735" s="1" t="d">
        <v>2019-04-08</v>
      </c>
      <c r="K735">
        <v>87647</v>
      </c>
      <c r="L735" t="s">
        <v>24</v>
      </c>
      <c r="M735" s="1" t="d">
        <v>2017-09-13</v>
      </c>
      <c r="N735">
        <v>9</v>
      </c>
      <c r="O735">
        <v>13</v>
      </c>
      <c r="P735">
        <v>2017</v>
      </c>
      <c r="R735" t="s">
        <v>26</v>
      </c>
      <c r="S735" t="s">
        <v>31</v>
      </c>
    </row>
    <row r="736" spans="1:19" x14ac:dyDescent="0.25">
      <c r="A736" t="s">
        <v>338</v>
      </c>
      <c r="B736" t="s">
        <v>24774</v>
      </c>
      <c r="C736" t="s">
        <v>24775</v>
      </c>
      <c r="D736" t="s">
        <v>24776</v>
      </c>
      <c r="E736" t="s">
        <v>24777</v>
      </c>
      <c r="F736" t="s">
        <v>64</v>
      </c>
      <c r="G736">
        <v>82190</v>
      </c>
      <c r="H736">
        <v>44.458497999999999</v>
      </c>
      <c r="I736">
        <v>-110.82383400000001</v>
      </c>
      <c r="J736" s="1" t="d">
        <v>2019-04-08</v>
      </c>
      <c r="K736">
        <v>87648</v>
      </c>
      <c r="L736" t="s">
        <v>24</v>
      </c>
      <c r="M736" s="1" t="d">
        <v>2017-09-13</v>
      </c>
      <c r="N736">
        <v>9</v>
      </c>
      <c r="O736">
        <v>13</v>
      </c>
      <c r="P736">
        <v>2017</v>
      </c>
      <c r="R736" t="s">
        <v>26</v>
      </c>
      <c r="S736" t="s">
        <v>31</v>
      </c>
    </row>
    <row r="737" spans="1:19" x14ac:dyDescent="0.25">
      <c r="A737" t="s">
        <v>338</v>
      </c>
      <c r="B737" t="s">
        <v>24778</v>
      </c>
      <c r="C737" t="s">
        <v>24779</v>
      </c>
      <c r="D737" t="s">
        <v>24780</v>
      </c>
      <c r="E737" t="s">
        <v>24777</v>
      </c>
      <c r="F737" t="s">
        <v>64</v>
      </c>
      <c r="G737">
        <v>82190</v>
      </c>
      <c r="H737">
        <v>44.456201</v>
      </c>
      <c r="I737">
        <v>-110.82835900000001</v>
      </c>
      <c r="J737" s="1" t="d">
        <v>2019-04-08</v>
      </c>
      <c r="K737">
        <v>87649</v>
      </c>
      <c r="L737" t="s">
        <v>24</v>
      </c>
      <c r="M737" s="1" t="d">
        <v>2017-09-13</v>
      </c>
      <c r="N737">
        <v>9</v>
      </c>
      <c r="O737">
        <v>13</v>
      </c>
      <c r="P737">
        <v>2017</v>
      </c>
      <c r="R737" t="s">
        <v>26</v>
      </c>
      <c r="S737" t="s">
        <v>31</v>
      </c>
    </row>
    <row r="738" spans="1:19" x14ac:dyDescent="0.25">
      <c r="A738" t="s">
        <v>338</v>
      </c>
      <c r="B738" t="s">
        <v>24781</v>
      </c>
      <c r="C738" t="s">
        <v>24782</v>
      </c>
      <c r="D738" t="s">
        <v>24783</v>
      </c>
      <c r="E738" t="s">
        <v>24784</v>
      </c>
      <c r="F738" t="s">
        <v>64</v>
      </c>
      <c r="G738">
        <v>82190</v>
      </c>
      <c r="H738">
        <v>44.732810999999998</v>
      </c>
      <c r="I738">
        <v>-110.485299</v>
      </c>
      <c r="J738" s="1" t="d">
        <v>2019-04-08</v>
      </c>
      <c r="K738">
        <v>87650</v>
      </c>
      <c r="L738" t="s">
        <v>24</v>
      </c>
      <c r="M738" s="1" t="d">
        <v>2017-09-13</v>
      </c>
      <c r="N738">
        <v>9</v>
      </c>
      <c r="O738">
        <v>13</v>
      </c>
      <c r="P738">
        <v>2017</v>
      </c>
      <c r="R738" t="s">
        <v>26</v>
      </c>
      <c r="S738" t="s">
        <v>31</v>
      </c>
    </row>
    <row r="739" spans="1:19" x14ac:dyDescent="0.25">
      <c r="A739" t="s">
        <v>338</v>
      </c>
      <c r="B739" t="s">
        <v>17603</v>
      </c>
      <c r="C739" t="s">
        <v>24785</v>
      </c>
      <c r="E739" t="s">
        <v>24786</v>
      </c>
      <c r="F739" t="s">
        <v>212</v>
      </c>
      <c r="G739">
        <v>28715</v>
      </c>
      <c r="H739">
        <v>35.544016999999997</v>
      </c>
      <c r="I739">
        <v>-82.658266999999995</v>
      </c>
      <c r="J739" s="1" t="d">
        <v>2018-07-09</v>
      </c>
      <c r="K739">
        <v>87652</v>
      </c>
      <c r="L739" t="s">
        <v>30</v>
      </c>
      <c r="M739" s="1" t="d">
        <v>2017-09-01</v>
      </c>
      <c r="N739">
        <v>9</v>
      </c>
      <c r="O739">
        <v>1</v>
      </c>
      <c r="P739">
        <v>2017</v>
      </c>
      <c r="R739" t="s">
        <v>26</v>
      </c>
      <c r="S739" t="s">
        <v>31</v>
      </c>
    </row>
    <row r="740" spans="1:19" x14ac:dyDescent="0.25">
      <c r="A740" t="s">
        <v>338</v>
      </c>
      <c r="B740" t="s">
        <v>24787</v>
      </c>
      <c r="C740" t="s">
        <v>24788</v>
      </c>
      <c r="E740" t="s">
        <v>23004</v>
      </c>
      <c r="F740" t="s">
        <v>59</v>
      </c>
      <c r="G740">
        <v>44120</v>
      </c>
      <c r="H740">
        <v>41.462881000000003</v>
      </c>
      <c r="I740">
        <v>-81.564920999999998</v>
      </c>
      <c r="J740" s="1" t="d">
        <v>2019-03-07</v>
      </c>
      <c r="K740">
        <v>87653</v>
      </c>
      <c r="L740" t="s">
        <v>71</v>
      </c>
      <c r="M740" s="1" t="d">
        <v>2017-09-12</v>
      </c>
      <c r="N740">
        <v>9</v>
      </c>
      <c r="O740">
        <v>12</v>
      </c>
      <c r="P740">
        <v>2017</v>
      </c>
      <c r="R740" t="s">
        <v>26</v>
      </c>
      <c r="S740" t="s">
        <v>31</v>
      </c>
    </row>
    <row r="741" spans="1:19" x14ac:dyDescent="0.25">
      <c r="A741" t="s">
        <v>19</v>
      </c>
      <c r="B741" t="s">
        <v>24795</v>
      </c>
      <c r="C741" t="s">
        <v>24796</v>
      </c>
      <c r="D741" t="s">
        <v>24797</v>
      </c>
      <c r="E741" t="s">
        <v>179</v>
      </c>
      <c r="F741" t="s">
        <v>1026</v>
      </c>
      <c r="G741">
        <v>3301</v>
      </c>
      <c r="H741">
        <v>43.182786999999998</v>
      </c>
      <c r="I741">
        <v>-71.495001000000002</v>
      </c>
      <c r="J741" s="1" t="d">
        <v>2019-01-10</v>
      </c>
      <c r="K741">
        <v>87706</v>
      </c>
      <c r="L741" t="s">
        <v>30</v>
      </c>
      <c r="M741" s="1" t="d">
        <v>2017-09-20</v>
      </c>
      <c r="N741">
        <v>9</v>
      </c>
      <c r="O741">
        <v>20</v>
      </c>
      <c r="P741">
        <v>2017</v>
      </c>
      <c r="Q741" t="s">
        <v>35</v>
      </c>
      <c r="R741" t="s">
        <v>26</v>
      </c>
      <c r="S741" t="s">
        <v>31</v>
      </c>
    </row>
    <row r="742" spans="1:19" x14ac:dyDescent="0.25">
      <c r="A742" t="s">
        <v>338</v>
      </c>
      <c r="B742" t="s">
        <v>24802</v>
      </c>
      <c r="C742" t="s">
        <v>24803</v>
      </c>
      <c r="D742" t="s">
        <v>24804</v>
      </c>
      <c r="E742" t="s">
        <v>13493</v>
      </c>
      <c r="F742" t="s">
        <v>48</v>
      </c>
      <c r="G742">
        <v>14487</v>
      </c>
      <c r="H742">
        <v>42.821105000000003</v>
      </c>
      <c r="I742">
        <v>-77.668406000000004</v>
      </c>
      <c r="J742" s="1" t="d">
        <v>2018-06-05</v>
      </c>
      <c r="K742">
        <v>87725</v>
      </c>
      <c r="L742" t="s">
        <v>30</v>
      </c>
      <c r="M742" s="1" t="d">
        <v>2017-09-13</v>
      </c>
      <c r="N742">
        <v>9</v>
      </c>
      <c r="O742">
        <v>13</v>
      </c>
      <c r="P742">
        <v>2017</v>
      </c>
      <c r="R742" t="s">
        <v>26</v>
      </c>
      <c r="S742" t="s">
        <v>31</v>
      </c>
    </row>
    <row r="743" spans="1:19" x14ac:dyDescent="0.25">
      <c r="A743" t="s">
        <v>338</v>
      </c>
      <c r="B743" t="s">
        <v>24805</v>
      </c>
      <c r="C743" t="s">
        <v>24806</v>
      </c>
      <c r="D743" t="s">
        <v>24807</v>
      </c>
      <c r="E743" t="s">
        <v>150</v>
      </c>
      <c r="F743" t="s">
        <v>143</v>
      </c>
      <c r="G743">
        <v>74103</v>
      </c>
      <c r="H743">
        <v>36.154339</v>
      </c>
      <c r="I743">
        <v>-95.990116999999998</v>
      </c>
      <c r="J743" s="1" t="d">
        <v>2018-11-08</v>
      </c>
      <c r="K743">
        <v>87728</v>
      </c>
      <c r="L743" t="s">
        <v>30</v>
      </c>
      <c r="M743" s="1" t="d">
        <v>2017-09-01</v>
      </c>
      <c r="N743">
        <v>9</v>
      </c>
      <c r="O743">
        <v>1</v>
      </c>
      <c r="P743">
        <v>2017</v>
      </c>
      <c r="R743" t="s">
        <v>26</v>
      </c>
      <c r="S743" t="s">
        <v>31</v>
      </c>
    </row>
    <row r="744" spans="1:19" x14ac:dyDescent="0.25">
      <c r="A744" t="s">
        <v>338</v>
      </c>
      <c r="B744" t="s">
        <v>24808</v>
      </c>
      <c r="C744" t="s">
        <v>24809</v>
      </c>
      <c r="D744" t="s">
        <v>18745</v>
      </c>
      <c r="E744" t="s">
        <v>24810</v>
      </c>
      <c r="F744" t="s">
        <v>170</v>
      </c>
      <c r="G744">
        <v>91901</v>
      </c>
      <c r="H744">
        <v>32.842190000000002</v>
      </c>
      <c r="I744">
        <v>-116.705299</v>
      </c>
      <c r="J744" s="1" t="d">
        <v>2018-05-03</v>
      </c>
      <c r="K744">
        <v>87729</v>
      </c>
      <c r="L744" t="s">
        <v>30</v>
      </c>
      <c r="M744" s="1" t="d">
        <v>2017-09-01</v>
      </c>
      <c r="N744">
        <v>9</v>
      </c>
      <c r="O744">
        <v>1</v>
      </c>
      <c r="P744">
        <v>2017</v>
      </c>
      <c r="R744" t="s">
        <v>26</v>
      </c>
      <c r="S744" t="s">
        <v>31</v>
      </c>
    </row>
    <row r="745" spans="1:19" x14ac:dyDescent="0.25">
      <c r="A745" t="s">
        <v>338</v>
      </c>
      <c r="B745" t="s">
        <v>24811</v>
      </c>
      <c r="C745" t="s">
        <v>24812</v>
      </c>
      <c r="D745" t="s">
        <v>24813</v>
      </c>
      <c r="E745" t="s">
        <v>13059</v>
      </c>
      <c r="F745" t="s">
        <v>1213</v>
      </c>
      <c r="G745">
        <v>59715</v>
      </c>
      <c r="H745">
        <v>45.688326000000004</v>
      </c>
      <c r="I745">
        <v>-111.027843</v>
      </c>
      <c r="J745" s="1" t="d">
        <v>2019-04-08</v>
      </c>
      <c r="K745">
        <v>87730</v>
      </c>
      <c r="L745" t="s">
        <v>24</v>
      </c>
      <c r="M745" s="1" t="d">
        <v>2017-09-13</v>
      </c>
      <c r="N745">
        <v>9</v>
      </c>
      <c r="O745">
        <v>13</v>
      </c>
      <c r="P745">
        <v>2017</v>
      </c>
      <c r="R745" t="s">
        <v>26</v>
      </c>
      <c r="S745" t="s">
        <v>31</v>
      </c>
    </row>
    <row r="746" spans="1:19" x14ac:dyDescent="0.25">
      <c r="A746" t="s">
        <v>338</v>
      </c>
      <c r="B746" t="s">
        <v>24816</v>
      </c>
      <c r="C746" t="s">
        <v>23094</v>
      </c>
      <c r="E746" t="s">
        <v>8401</v>
      </c>
      <c r="F746" t="s">
        <v>29</v>
      </c>
      <c r="G746">
        <v>30144</v>
      </c>
      <c r="H746">
        <v>34.035555000000002</v>
      </c>
      <c r="I746">
        <v>-84.585988999999998</v>
      </c>
      <c r="J746" s="1" t="d">
        <v>2018-11-08</v>
      </c>
      <c r="K746">
        <v>87747</v>
      </c>
      <c r="L746" t="s">
        <v>30</v>
      </c>
      <c r="M746" s="1" t="d">
        <v>2017-08-01</v>
      </c>
      <c r="N746">
        <v>8</v>
      </c>
      <c r="O746">
        <v>1</v>
      </c>
      <c r="P746">
        <v>2017</v>
      </c>
      <c r="R746" t="s">
        <v>26</v>
      </c>
      <c r="S746" t="s">
        <v>27</v>
      </c>
    </row>
    <row r="747" spans="1:19" x14ac:dyDescent="0.25">
      <c r="A747" t="s">
        <v>338</v>
      </c>
      <c r="B747" t="s">
        <v>24817</v>
      </c>
      <c r="C747" t="s">
        <v>23094</v>
      </c>
      <c r="E747" t="s">
        <v>8401</v>
      </c>
      <c r="F747" t="s">
        <v>29</v>
      </c>
      <c r="G747">
        <v>30144</v>
      </c>
      <c r="H747">
        <v>34.042012</v>
      </c>
      <c r="I747">
        <v>-84.581723999999994</v>
      </c>
      <c r="J747" s="1" t="d">
        <v>2018-11-08</v>
      </c>
      <c r="K747">
        <v>87748</v>
      </c>
      <c r="L747" t="s">
        <v>30</v>
      </c>
      <c r="M747" s="1" t="d">
        <v>2017-08-01</v>
      </c>
      <c r="N747">
        <v>8</v>
      </c>
      <c r="O747">
        <v>1</v>
      </c>
      <c r="P747">
        <v>2017</v>
      </c>
      <c r="R747" t="s">
        <v>26</v>
      </c>
      <c r="S747" t="s">
        <v>27</v>
      </c>
    </row>
    <row r="748" spans="1:19" x14ac:dyDescent="0.25">
      <c r="A748" t="s">
        <v>338</v>
      </c>
      <c r="B748" t="s">
        <v>24818</v>
      </c>
      <c r="C748" t="s">
        <v>23094</v>
      </c>
      <c r="E748" t="s">
        <v>8401</v>
      </c>
      <c r="F748" t="s">
        <v>29</v>
      </c>
      <c r="G748">
        <v>30144</v>
      </c>
      <c r="H748">
        <v>34.043731999999999</v>
      </c>
      <c r="I748">
        <v>-84.584733</v>
      </c>
      <c r="J748" s="1" t="d">
        <v>2018-11-08</v>
      </c>
      <c r="K748">
        <v>87749</v>
      </c>
      <c r="L748" t="s">
        <v>30</v>
      </c>
      <c r="M748" s="1" t="d">
        <v>2017-08-01</v>
      </c>
      <c r="N748">
        <v>8</v>
      </c>
      <c r="O748">
        <v>1</v>
      </c>
      <c r="P748">
        <v>2017</v>
      </c>
      <c r="R748" t="s">
        <v>26</v>
      </c>
      <c r="S748" t="s">
        <v>31</v>
      </c>
    </row>
    <row r="749" spans="1:19" x14ac:dyDescent="0.25">
      <c r="A749" t="s">
        <v>705</v>
      </c>
      <c r="B749" t="s">
        <v>1835</v>
      </c>
      <c r="C749" t="s">
        <v>24819</v>
      </c>
      <c r="E749" t="s">
        <v>20576</v>
      </c>
      <c r="F749" t="s">
        <v>29</v>
      </c>
      <c r="G749">
        <v>30168</v>
      </c>
      <c r="H749">
        <v>33.800390999999998</v>
      </c>
      <c r="I749">
        <v>-84.627609000000007</v>
      </c>
      <c r="J749" s="1" t="d">
        <v>2018-05-03</v>
      </c>
      <c r="K749">
        <v>87751</v>
      </c>
      <c r="L749" t="s">
        <v>30</v>
      </c>
      <c r="M749" s="1" t="d">
        <v>2017-09-15</v>
      </c>
      <c r="N749">
        <v>9</v>
      </c>
      <c r="O749">
        <v>15</v>
      </c>
      <c r="P749">
        <v>2017</v>
      </c>
      <c r="R749" t="s">
        <v>26</v>
      </c>
      <c r="S749" t="s">
        <v>27</v>
      </c>
    </row>
    <row r="750" spans="1:19" x14ac:dyDescent="0.25">
      <c r="A750" t="s">
        <v>338</v>
      </c>
      <c r="B750" t="s">
        <v>24820</v>
      </c>
      <c r="C750" t="s">
        <v>24821</v>
      </c>
      <c r="E750" t="s">
        <v>2902</v>
      </c>
      <c r="F750" t="s">
        <v>29</v>
      </c>
      <c r="G750">
        <v>30014</v>
      </c>
      <c r="H750">
        <v>33.630687000000002</v>
      </c>
      <c r="I750">
        <v>-83.826705000000004</v>
      </c>
      <c r="J750" s="1" t="d">
        <v>2018-12-11</v>
      </c>
      <c r="K750">
        <v>87752</v>
      </c>
      <c r="L750" t="s">
        <v>30</v>
      </c>
      <c r="M750" s="1" t="d">
        <v>2017-07-18</v>
      </c>
      <c r="N750">
        <v>7</v>
      </c>
      <c r="O750">
        <v>18</v>
      </c>
      <c r="P750">
        <v>2017</v>
      </c>
      <c r="R750" t="s">
        <v>26</v>
      </c>
      <c r="S750" t="s">
        <v>31</v>
      </c>
    </row>
    <row r="751" spans="1:19" x14ac:dyDescent="0.25">
      <c r="A751" t="s">
        <v>338</v>
      </c>
      <c r="B751" t="s">
        <v>24822</v>
      </c>
      <c r="C751" t="s">
        <v>24823</v>
      </c>
      <c r="E751" t="s">
        <v>2902</v>
      </c>
      <c r="F751" t="s">
        <v>29</v>
      </c>
      <c r="G751">
        <v>30014</v>
      </c>
      <c r="H751">
        <v>33.616976000000001</v>
      </c>
      <c r="I751">
        <v>-83.860996</v>
      </c>
      <c r="J751" s="1" t="d">
        <v>2018-12-11</v>
      </c>
      <c r="K751">
        <v>87753</v>
      </c>
      <c r="L751" t="s">
        <v>30</v>
      </c>
      <c r="M751" s="1" t="d">
        <v>2017-07-18</v>
      </c>
      <c r="N751">
        <v>7</v>
      </c>
      <c r="O751">
        <v>18</v>
      </c>
      <c r="P751">
        <v>2017</v>
      </c>
      <c r="R751" t="s">
        <v>26</v>
      </c>
      <c r="S751" t="s">
        <v>31</v>
      </c>
    </row>
    <row r="752" spans="1:19" x14ac:dyDescent="0.25">
      <c r="A752" t="s">
        <v>312</v>
      </c>
      <c r="B752" t="s">
        <v>24824</v>
      </c>
      <c r="C752" t="s">
        <v>24825</v>
      </c>
      <c r="E752" t="s">
        <v>2961</v>
      </c>
      <c r="F752" t="s">
        <v>119</v>
      </c>
      <c r="G752">
        <v>56301</v>
      </c>
      <c r="H752">
        <v>45.565879000000002</v>
      </c>
      <c r="I752">
        <v>-94.213509999999999</v>
      </c>
      <c r="J752" s="1" t="d">
        <v>2019-03-07</v>
      </c>
      <c r="K752">
        <v>87755</v>
      </c>
      <c r="L752" t="s">
        <v>71</v>
      </c>
      <c r="M752" s="1" t="d">
        <v>2017-09-15</v>
      </c>
      <c r="N752">
        <v>9</v>
      </c>
      <c r="O752">
        <v>15</v>
      </c>
      <c r="P752">
        <v>2017</v>
      </c>
      <c r="R752" t="s">
        <v>26</v>
      </c>
      <c r="S752" t="s">
        <v>31</v>
      </c>
    </row>
    <row r="753" spans="1:19" x14ac:dyDescent="0.25">
      <c r="A753" t="s">
        <v>312</v>
      </c>
      <c r="B753" t="s">
        <v>24826</v>
      </c>
      <c r="C753" t="s">
        <v>24827</v>
      </c>
      <c r="E753" t="s">
        <v>24828</v>
      </c>
      <c r="F753" t="s">
        <v>119</v>
      </c>
      <c r="G753">
        <v>55127</v>
      </c>
      <c r="H753">
        <v>45.123576</v>
      </c>
      <c r="I753">
        <v>-93.055807000000001</v>
      </c>
      <c r="J753" s="1" t="d">
        <v>2019-03-07</v>
      </c>
      <c r="K753">
        <v>87756</v>
      </c>
      <c r="L753" t="s">
        <v>71</v>
      </c>
      <c r="M753" s="1" t="d">
        <v>2017-09-15</v>
      </c>
      <c r="N753">
        <v>9</v>
      </c>
      <c r="O753">
        <v>15</v>
      </c>
      <c r="P753">
        <v>2017</v>
      </c>
      <c r="R753" t="s">
        <v>26</v>
      </c>
      <c r="S753" t="s">
        <v>31</v>
      </c>
    </row>
    <row r="754" spans="1:19" x14ac:dyDescent="0.25">
      <c r="A754" t="s">
        <v>312</v>
      </c>
      <c r="B754" t="s">
        <v>24829</v>
      </c>
      <c r="C754" t="s">
        <v>24830</v>
      </c>
      <c r="E754" t="s">
        <v>1967</v>
      </c>
      <c r="F754" t="s">
        <v>119</v>
      </c>
      <c r="G754">
        <v>56387</v>
      </c>
      <c r="H754">
        <v>45.560833000000002</v>
      </c>
      <c r="I754">
        <v>-94.22824</v>
      </c>
      <c r="J754" s="1" t="d">
        <v>2019-03-07</v>
      </c>
      <c r="K754">
        <v>87757</v>
      </c>
      <c r="L754" t="s">
        <v>71</v>
      </c>
      <c r="M754" s="1" t="d">
        <v>2017-09-15</v>
      </c>
      <c r="N754">
        <v>9</v>
      </c>
      <c r="O754">
        <v>15</v>
      </c>
      <c r="P754">
        <v>2017</v>
      </c>
      <c r="R754" t="s">
        <v>26</v>
      </c>
      <c r="S754" t="s">
        <v>31</v>
      </c>
    </row>
    <row r="755" spans="1:19" x14ac:dyDescent="0.25">
      <c r="A755" t="s">
        <v>312</v>
      </c>
      <c r="B755" t="s">
        <v>24831</v>
      </c>
      <c r="C755" t="s">
        <v>24832</v>
      </c>
      <c r="E755" t="s">
        <v>2961</v>
      </c>
      <c r="F755" t="s">
        <v>119</v>
      </c>
      <c r="G755">
        <v>56303</v>
      </c>
      <c r="H755">
        <v>45.585740000000001</v>
      </c>
      <c r="I755">
        <v>-94.238190000000003</v>
      </c>
      <c r="J755" s="1" t="d">
        <v>2019-03-07</v>
      </c>
      <c r="K755">
        <v>87758</v>
      </c>
      <c r="L755" t="s">
        <v>71</v>
      </c>
      <c r="M755" s="1" t="d">
        <v>2017-09-15</v>
      </c>
      <c r="N755">
        <v>9</v>
      </c>
      <c r="O755">
        <v>15</v>
      </c>
      <c r="P755">
        <v>2017</v>
      </c>
      <c r="R755" t="s">
        <v>26</v>
      </c>
      <c r="S755" t="s">
        <v>31</v>
      </c>
    </row>
    <row r="756" spans="1:19" x14ac:dyDescent="0.25">
      <c r="A756" t="s">
        <v>312</v>
      </c>
      <c r="B756" t="s">
        <v>24833</v>
      </c>
      <c r="C756" t="s">
        <v>24834</v>
      </c>
      <c r="E756" t="s">
        <v>22226</v>
      </c>
      <c r="F756" t="s">
        <v>119</v>
      </c>
      <c r="G756">
        <v>55427</v>
      </c>
      <c r="H756">
        <v>45.021604000000004</v>
      </c>
      <c r="I756">
        <v>-93.380651999999998</v>
      </c>
      <c r="J756" s="1" t="d">
        <v>2018-03-08</v>
      </c>
      <c r="K756">
        <v>87759</v>
      </c>
      <c r="L756" t="s">
        <v>30</v>
      </c>
      <c r="M756" s="1" t="d">
        <v>2017-09-15</v>
      </c>
      <c r="N756">
        <v>9</v>
      </c>
      <c r="O756">
        <v>15</v>
      </c>
      <c r="P756">
        <v>2017</v>
      </c>
      <c r="R756" t="s">
        <v>26</v>
      </c>
      <c r="S756" t="s">
        <v>31</v>
      </c>
    </row>
    <row r="757" spans="1:19" x14ac:dyDescent="0.25">
      <c r="A757" t="s">
        <v>312</v>
      </c>
      <c r="B757" t="s">
        <v>2049</v>
      </c>
      <c r="C757" t="s">
        <v>24835</v>
      </c>
      <c r="E757" t="s">
        <v>1997</v>
      </c>
      <c r="F757" t="s">
        <v>119</v>
      </c>
      <c r="G757">
        <v>55016</v>
      </c>
      <c r="H757">
        <v>44.831493999999999</v>
      </c>
      <c r="I757">
        <v>-92.959880999999996</v>
      </c>
      <c r="J757" s="1" t="d">
        <v>2019-04-08</v>
      </c>
      <c r="K757">
        <v>87760</v>
      </c>
      <c r="L757" t="s">
        <v>24</v>
      </c>
      <c r="M757" s="1" t="d">
        <v>2017-09-15</v>
      </c>
      <c r="N757">
        <v>9</v>
      </c>
      <c r="O757">
        <v>15</v>
      </c>
      <c r="P757">
        <v>2017</v>
      </c>
      <c r="R757" t="s">
        <v>26</v>
      </c>
      <c r="S757" t="s">
        <v>31</v>
      </c>
    </row>
    <row r="758" spans="1:19" x14ac:dyDescent="0.25">
      <c r="A758" t="s">
        <v>312</v>
      </c>
      <c r="B758" t="s">
        <v>24836</v>
      </c>
      <c r="C758" t="s">
        <v>24837</v>
      </c>
      <c r="E758" t="s">
        <v>24838</v>
      </c>
      <c r="F758" t="s">
        <v>119</v>
      </c>
      <c r="G758">
        <v>55422</v>
      </c>
      <c r="H758">
        <v>44.998843999999998</v>
      </c>
      <c r="I758">
        <v>-93.350942000000003</v>
      </c>
      <c r="J758" s="1" t="d">
        <v>2018-03-08</v>
      </c>
      <c r="K758">
        <v>87761</v>
      </c>
      <c r="L758" t="s">
        <v>30</v>
      </c>
      <c r="M758" s="1" t="d">
        <v>2017-09-15</v>
      </c>
      <c r="N758">
        <v>9</v>
      </c>
      <c r="O758">
        <v>15</v>
      </c>
      <c r="P758">
        <v>2017</v>
      </c>
      <c r="R758" t="s">
        <v>26</v>
      </c>
      <c r="S758" t="s">
        <v>31</v>
      </c>
    </row>
    <row r="759" spans="1:19" x14ac:dyDescent="0.25">
      <c r="A759" t="s">
        <v>312</v>
      </c>
      <c r="B759" t="s">
        <v>24839</v>
      </c>
      <c r="C759" t="s">
        <v>24840</v>
      </c>
      <c r="E759" t="s">
        <v>402</v>
      </c>
      <c r="F759" t="s">
        <v>119</v>
      </c>
      <c r="G759">
        <v>55901</v>
      </c>
      <c r="H759">
        <v>44.092129</v>
      </c>
      <c r="I759">
        <v>-92.510369999999995</v>
      </c>
      <c r="J759" s="1" t="d">
        <v>2019-03-07</v>
      </c>
      <c r="K759">
        <v>87762</v>
      </c>
      <c r="L759" t="s">
        <v>71</v>
      </c>
      <c r="M759" s="1" t="d">
        <v>2017-09-15</v>
      </c>
      <c r="N759">
        <v>9</v>
      </c>
      <c r="O759">
        <v>15</v>
      </c>
      <c r="P759">
        <v>2017</v>
      </c>
      <c r="R759" t="s">
        <v>26</v>
      </c>
      <c r="S759" t="s">
        <v>31</v>
      </c>
    </row>
    <row r="760" spans="1:19" x14ac:dyDescent="0.25">
      <c r="A760" t="s">
        <v>312</v>
      </c>
      <c r="B760" t="s">
        <v>24841</v>
      </c>
      <c r="C760" t="s">
        <v>24842</v>
      </c>
      <c r="E760" t="s">
        <v>24843</v>
      </c>
      <c r="F760" t="s">
        <v>119</v>
      </c>
      <c r="G760">
        <v>55082</v>
      </c>
      <c r="H760">
        <v>45.032916</v>
      </c>
      <c r="I760">
        <v>-92.852360000000004</v>
      </c>
      <c r="J760" s="1" t="d">
        <v>2019-03-07</v>
      </c>
      <c r="K760">
        <v>87763</v>
      </c>
      <c r="L760" t="s">
        <v>71</v>
      </c>
      <c r="M760" s="1" t="d">
        <v>2017-09-15</v>
      </c>
      <c r="N760">
        <v>9</v>
      </c>
      <c r="O760">
        <v>15</v>
      </c>
      <c r="P760">
        <v>2017</v>
      </c>
      <c r="R760" t="s">
        <v>26</v>
      </c>
      <c r="S760" t="s">
        <v>31</v>
      </c>
    </row>
    <row r="761" spans="1:19" x14ac:dyDescent="0.25">
      <c r="A761" t="s">
        <v>338</v>
      </c>
      <c r="B761" t="s">
        <v>24844</v>
      </c>
      <c r="C761" t="s">
        <v>24845</v>
      </c>
      <c r="E761" t="s">
        <v>28</v>
      </c>
      <c r="F761" t="s">
        <v>29</v>
      </c>
      <c r="G761">
        <v>30332</v>
      </c>
      <c r="H761">
        <v>33.777079999999998</v>
      </c>
      <c r="I761">
        <v>-84.395965000000004</v>
      </c>
      <c r="J761" s="1" t="d">
        <v>2018-10-04</v>
      </c>
      <c r="K761">
        <v>87772</v>
      </c>
      <c r="L761" t="s">
        <v>30</v>
      </c>
      <c r="M761" s="1" t="d">
        <v>2017-08-01</v>
      </c>
      <c r="N761">
        <v>8</v>
      </c>
      <c r="O761">
        <v>1</v>
      </c>
      <c r="P761">
        <v>2017</v>
      </c>
      <c r="R761" t="s">
        <v>26</v>
      </c>
      <c r="S761" t="s">
        <v>31</v>
      </c>
    </row>
    <row r="762" spans="1:19" x14ac:dyDescent="0.25">
      <c r="A762" t="s">
        <v>338</v>
      </c>
      <c r="B762" t="s">
        <v>24846</v>
      </c>
      <c r="C762" t="s">
        <v>24845</v>
      </c>
      <c r="E762" t="s">
        <v>28</v>
      </c>
      <c r="F762" t="s">
        <v>29</v>
      </c>
      <c r="G762">
        <v>30332</v>
      </c>
      <c r="H762">
        <v>33.776223999999999</v>
      </c>
      <c r="I762">
        <v>-84.403993999999997</v>
      </c>
      <c r="J762" s="1" t="d">
        <v>2018-10-04</v>
      </c>
      <c r="K762">
        <v>87773</v>
      </c>
      <c r="L762" t="s">
        <v>30</v>
      </c>
      <c r="M762" s="1" t="d">
        <v>2017-08-01</v>
      </c>
      <c r="N762">
        <v>8</v>
      </c>
      <c r="O762">
        <v>1</v>
      </c>
      <c r="P762">
        <v>2017</v>
      </c>
      <c r="R762" t="s">
        <v>26</v>
      </c>
      <c r="S762" t="s">
        <v>31</v>
      </c>
    </row>
    <row r="763" spans="1:19" x14ac:dyDescent="0.25">
      <c r="A763" t="s">
        <v>338</v>
      </c>
      <c r="B763" t="s">
        <v>24847</v>
      </c>
      <c r="C763" t="s">
        <v>24848</v>
      </c>
      <c r="E763" t="s">
        <v>1612</v>
      </c>
      <c r="F763" t="s">
        <v>23</v>
      </c>
      <c r="G763">
        <v>36319</v>
      </c>
      <c r="H763">
        <v>31.214994999999998</v>
      </c>
      <c r="I763">
        <v>-85.125524999999996</v>
      </c>
      <c r="J763" s="1" t="d">
        <v>2018-07-09</v>
      </c>
      <c r="K763">
        <v>87774</v>
      </c>
      <c r="L763" t="s">
        <v>30</v>
      </c>
      <c r="M763" s="1" t="d">
        <v>2017-06-01</v>
      </c>
      <c r="N763">
        <v>6</v>
      </c>
      <c r="O763">
        <v>1</v>
      </c>
      <c r="P763">
        <v>2017</v>
      </c>
      <c r="R763" t="s">
        <v>26</v>
      </c>
      <c r="S763" t="s">
        <v>27</v>
      </c>
    </row>
    <row r="764" spans="1:19" x14ac:dyDescent="0.25">
      <c r="A764" t="s">
        <v>338</v>
      </c>
      <c r="B764" t="s">
        <v>24849</v>
      </c>
      <c r="C764" t="s">
        <v>24850</v>
      </c>
      <c r="E764" t="s">
        <v>24851</v>
      </c>
      <c r="F764" t="s">
        <v>23</v>
      </c>
      <c r="G764">
        <v>35023</v>
      </c>
      <c r="H764">
        <v>33.451939000000003</v>
      </c>
      <c r="I764">
        <v>-86.970680000000002</v>
      </c>
      <c r="J764" s="1" t="d">
        <v>2018-07-09</v>
      </c>
      <c r="K764">
        <v>87775</v>
      </c>
      <c r="L764" t="s">
        <v>30</v>
      </c>
      <c r="M764" s="1" t="d">
        <v>2017-06-01</v>
      </c>
      <c r="N764">
        <v>6</v>
      </c>
      <c r="O764">
        <v>1</v>
      </c>
      <c r="P764">
        <v>2017</v>
      </c>
      <c r="R764" t="s">
        <v>26</v>
      </c>
      <c r="S764" t="s">
        <v>27</v>
      </c>
    </row>
    <row r="765" spans="1:19" x14ac:dyDescent="0.25">
      <c r="A765" t="s">
        <v>338</v>
      </c>
      <c r="B765" t="s">
        <v>24852</v>
      </c>
      <c r="C765" t="s">
        <v>24853</v>
      </c>
      <c r="E765" t="s">
        <v>24854</v>
      </c>
      <c r="F765" t="s">
        <v>23</v>
      </c>
      <c r="G765">
        <v>36066</v>
      </c>
      <c r="H765">
        <v>32.461286000000001</v>
      </c>
      <c r="I765">
        <v>-86.428374000000005</v>
      </c>
      <c r="J765" s="1" t="d">
        <v>2018-07-09</v>
      </c>
      <c r="K765">
        <v>87776</v>
      </c>
      <c r="L765" t="s">
        <v>30</v>
      </c>
      <c r="M765" s="1" t="d">
        <v>2017-06-01</v>
      </c>
      <c r="N765">
        <v>6</v>
      </c>
      <c r="O765">
        <v>1</v>
      </c>
      <c r="P765">
        <v>2017</v>
      </c>
      <c r="R765" t="s">
        <v>26</v>
      </c>
      <c r="S765" t="s">
        <v>27</v>
      </c>
    </row>
    <row r="766" spans="1:19" x14ac:dyDescent="0.25">
      <c r="A766" t="s">
        <v>338</v>
      </c>
      <c r="B766" t="s">
        <v>24855</v>
      </c>
      <c r="C766" t="s">
        <v>24856</v>
      </c>
      <c r="E766" t="s">
        <v>24857</v>
      </c>
      <c r="F766" t="s">
        <v>23</v>
      </c>
      <c r="G766">
        <v>36092</v>
      </c>
      <c r="H766">
        <v>32.534478</v>
      </c>
      <c r="I766">
        <v>-86.205763000000005</v>
      </c>
      <c r="J766" s="1" t="d">
        <v>2018-07-09</v>
      </c>
      <c r="K766">
        <v>87777</v>
      </c>
      <c r="L766" t="s">
        <v>30</v>
      </c>
      <c r="M766" s="1" t="d">
        <v>2017-06-01</v>
      </c>
      <c r="N766">
        <v>6</v>
      </c>
      <c r="O766">
        <v>1</v>
      </c>
      <c r="P766">
        <v>2017</v>
      </c>
      <c r="R766" t="s">
        <v>26</v>
      </c>
      <c r="S766" t="s">
        <v>27</v>
      </c>
    </row>
    <row r="767" spans="1:19" x14ac:dyDescent="0.25">
      <c r="A767" t="s">
        <v>338</v>
      </c>
      <c r="B767" t="s">
        <v>24858</v>
      </c>
      <c r="C767" t="s">
        <v>24859</v>
      </c>
      <c r="E767" t="s">
        <v>6861</v>
      </c>
      <c r="F767" t="s">
        <v>23</v>
      </c>
      <c r="G767">
        <v>35078</v>
      </c>
      <c r="H767">
        <v>33.309899199999997</v>
      </c>
      <c r="I767">
        <v>-86.442639499999999</v>
      </c>
      <c r="J767" s="1" t="d">
        <v>2018-07-09</v>
      </c>
      <c r="K767">
        <v>87778</v>
      </c>
      <c r="L767" t="s">
        <v>30</v>
      </c>
      <c r="M767" s="1" t="d">
        <v>2017-06-01</v>
      </c>
      <c r="N767">
        <v>6</v>
      </c>
      <c r="O767">
        <v>1</v>
      </c>
      <c r="P767">
        <v>2017</v>
      </c>
      <c r="R767" t="s">
        <v>26</v>
      </c>
      <c r="S767" t="s">
        <v>27</v>
      </c>
    </row>
    <row r="768" spans="1:19" x14ac:dyDescent="0.25">
      <c r="A768" t="s">
        <v>338</v>
      </c>
      <c r="B768" t="s">
        <v>20432</v>
      </c>
      <c r="C768" t="s">
        <v>24869</v>
      </c>
      <c r="E768" t="s">
        <v>24579</v>
      </c>
      <c r="F768" t="s">
        <v>25</v>
      </c>
      <c r="G768">
        <v>20743</v>
      </c>
      <c r="H768">
        <v>38.88982</v>
      </c>
      <c r="I768">
        <v>-76.851507999999995</v>
      </c>
      <c r="J768" s="1" t="d">
        <v>2018-10-04</v>
      </c>
      <c r="K768">
        <v>87804</v>
      </c>
      <c r="L768" t="s">
        <v>30</v>
      </c>
      <c r="M768" s="1" t="d">
        <v>2017-09-27</v>
      </c>
      <c r="N768">
        <v>9</v>
      </c>
      <c r="O768">
        <v>27</v>
      </c>
      <c r="P768">
        <v>2017</v>
      </c>
      <c r="R768" t="s">
        <v>26</v>
      </c>
      <c r="S768" t="s">
        <v>31</v>
      </c>
    </row>
    <row r="769" spans="1:19" x14ac:dyDescent="0.25">
      <c r="A769" t="s">
        <v>338</v>
      </c>
      <c r="B769" t="s">
        <v>24870</v>
      </c>
      <c r="C769" t="s">
        <v>24871</v>
      </c>
      <c r="D769" t="s">
        <v>24872</v>
      </c>
      <c r="E769" t="s">
        <v>20796</v>
      </c>
      <c r="F769" t="s">
        <v>212</v>
      </c>
      <c r="G769">
        <v>27263</v>
      </c>
      <c r="H769">
        <v>35.893720999999999</v>
      </c>
      <c r="I769">
        <v>-79.935725000000005</v>
      </c>
      <c r="J769" s="1" t="d">
        <v>2018-07-09</v>
      </c>
      <c r="K769">
        <v>87805</v>
      </c>
      <c r="L769" t="s">
        <v>30</v>
      </c>
      <c r="M769" s="1" t="d">
        <v>2017-09-27</v>
      </c>
      <c r="N769">
        <v>9</v>
      </c>
      <c r="O769">
        <v>27</v>
      </c>
      <c r="P769">
        <v>2017</v>
      </c>
      <c r="R769" t="s">
        <v>26</v>
      </c>
      <c r="S769" t="s">
        <v>31</v>
      </c>
    </row>
    <row r="770" spans="1:19" x14ac:dyDescent="0.25">
      <c r="A770" t="s">
        <v>338</v>
      </c>
      <c r="B770" t="s">
        <v>24873</v>
      </c>
      <c r="C770" t="s">
        <v>24874</v>
      </c>
      <c r="D770" t="s">
        <v>24875</v>
      </c>
      <c r="E770" t="s">
        <v>20796</v>
      </c>
      <c r="F770" t="s">
        <v>212</v>
      </c>
      <c r="G770">
        <v>27263</v>
      </c>
      <c r="H770">
        <v>35.899540000000002</v>
      </c>
      <c r="I770">
        <v>-79.961673000000005</v>
      </c>
      <c r="J770" s="1" t="d">
        <v>2018-07-09</v>
      </c>
      <c r="K770">
        <v>87806</v>
      </c>
      <c r="L770" t="s">
        <v>30</v>
      </c>
      <c r="M770" s="1" t="d">
        <v>2017-09-27</v>
      </c>
      <c r="N770">
        <v>9</v>
      </c>
      <c r="O770">
        <v>27</v>
      </c>
      <c r="P770">
        <v>2017</v>
      </c>
      <c r="R770" t="s">
        <v>26</v>
      </c>
      <c r="S770" t="s">
        <v>31</v>
      </c>
    </row>
    <row r="771" spans="1:19" x14ac:dyDescent="0.25">
      <c r="A771" t="s">
        <v>338</v>
      </c>
      <c r="B771" t="s">
        <v>24876</v>
      </c>
      <c r="C771" t="s">
        <v>24877</v>
      </c>
      <c r="E771" t="s">
        <v>24878</v>
      </c>
      <c r="F771" t="s">
        <v>129</v>
      </c>
      <c r="G771">
        <v>81225</v>
      </c>
      <c r="H771">
        <v>38.900433999999997</v>
      </c>
      <c r="I771">
        <v>-106.96682199999999</v>
      </c>
      <c r="J771" s="1" t="d">
        <v>2018-11-08</v>
      </c>
      <c r="K771">
        <v>87825</v>
      </c>
      <c r="L771" t="s">
        <v>30</v>
      </c>
      <c r="M771" s="1" t="d">
        <v>2017-07-15</v>
      </c>
      <c r="N771">
        <v>7</v>
      </c>
      <c r="O771">
        <v>15</v>
      </c>
      <c r="P771">
        <v>2017</v>
      </c>
      <c r="R771" t="s">
        <v>26</v>
      </c>
      <c r="S771" t="s">
        <v>31</v>
      </c>
    </row>
    <row r="772" spans="1:19" x14ac:dyDescent="0.25">
      <c r="A772" t="s">
        <v>338</v>
      </c>
      <c r="B772" t="s">
        <v>24879</v>
      </c>
      <c r="C772" t="s">
        <v>24880</v>
      </c>
      <c r="E772" t="s">
        <v>24878</v>
      </c>
      <c r="F772" t="s">
        <v>129</v>
      </c>
      <c r="G772">
        <v>81225</v>
      </c>
      <c r="H772">
        <v>38.901122000000001</v>
      </c>
      <c r="I772">
        <v>-106.967929</v>
      </c>
      <c r="J772" s="1" t="d">
        <v>2018-11-08</v>
      </c>
      <c r="K772">
        <v>87826</v>
      </c>
      <c r="L772" t="s">
        <v>30</v>
      </c>
      <c r="M772" s="1" t="d">
        <v>2017-07-15</v>
      </c>
      <c r="N772">
        <v>7</v>
      </c>
      <c r="O772">
        <v>15</v>
      </c>
      <c r="P772">
        <v>2017</v>
      </c>
      <c r="R772" t="s">
        <v>26</v>
      </c>
      <c r="S772" t="s">
        <v>31</v>
      </c>
    </row>
    <row r="773" spans="1:19" x14ac:dyDescent="0.25">
      <c r="A773" t="s">
        <v>19</v>
      </c>
      <c r="B773" t="s">
        <v>24884</v>
      </c>
      <c r="C773" t="s">
        <v>24885</v>
      </c>
      <c r="E773" t="s">
        <v>150</v>
      </c>
      <c r="F773" t="s">
        <v>143</v>
      </c>
      <c r="G773">
        <v>74116</v>
      </c>
      <c r="H773">
        <v>36.161512000000002</v>
      </c>
      <c r="I773">
        <v>-95.804761999999997</v>
      </c>
      <c r="J773" s="1" t="d">
        <v>2018-11-08</v>
      </c>
      <c r="K773">
        <v>87828</v>
      </c>
      <c r="L773" t="s">
        <v>30</v>
      </c>
      <c r="M773" s="1" t="d">
        <v>2017-12-28</v>
      </c>
      <c r="N773">
        <v>12</v>
      </c>
      <c r="O773">
        <v>28</v>
      </c>
      <c r="P773">
        <v>2017</v>
      </c>
      <c r="Q773" t="s">
        <v>35</v>
      </c>
      <c r="R773" t="s">
        <v>26</v>
      </c>
      <c r="S773" t="s">
        <v>31</v>
      </c>
    </row>
    <row r="774" spans="1:19" x14ac:dyDescent="0.25">
      <c r="A774" t="s">
        <v>312</v>
      </c>
      <c r="B774" t="s">
        <v>24897</v>
      </c>
      <c r="C774" t="s">
        <v>24898</v>
      </c>
      <c r="E774" t="s">
        <v>24899</v>
      </c>
      <c r="F774" t="s">
        <v>48</v>
      </c>
      <c r="G774">
        <v>11772</v>
      </c>
      <c r="H774">
        <v>40.783782000000002</v>
      </c>
      <c r="I774">
        <v>-72.978538</v>
      </c>
      <c r="J774" s="1" t="d">
        <v>2018-04-03</v>
      </c>
      <c r="K774">
        <v>87863</v>
      </c>
      <c r="L774" t="s">
        <v>30</v>
      </c>
      <c r="M774" s="1" t="d">
        <v>2017-10-15</v>
      </c>
      <c r="N774">
        <v>10</v>
      </c>
      <c r="O774">
        <v>15</v>
      </c>
      <c r="P774">
        <v>2017</v>
      </c>
      <c r="R774" t="s">
        <v>26</v>
      </c>
      <c r="S774" t="s">
        <v>31</v>
      </c>
    </row>
    <row r="775" spans="1:19" x14ac:dyDescent="0.25">
      <c r="A775" t="s">
        <v>312</v>
      </c>
      <c r="B775" t="s">
        <v>24900</v>
      </c>
      <c r="C775" t="s">
        <v>24901</v>
      </c>
      <c r="E775" t="s">
        <v>6622</v>
      </c>
      <c r="F775" t="s">
        <v>37</v>
      </c>
      <c r="G775">
        <v>76114</v>
      </c>
      <c r="H775">
        <v>32.784668000000003</v>
      </c>
      <c r="I775">
        <v>-97.380368000000004</v>
      </c>
      <c r="J775" s="1" t="d">
        <v>2018-08-07</v>
      </c>
      <c r="K775">
        <v>87864</v>
      </c>
      <c r="L775" t="s">
        <v>30</v>
      </c>
      <c r="M775" s="1" t="d">
        <v>2017-10-15</v>
      </c>
      <c r="N775">
        <v>10</v>
      </c>
      <c r="O775">
        <v>15</v>
      </c>
      <c r="P775">
        <v>2017</v>
      </c>
      <c r="R775" t="s">
        <v>26</v>
      </c>
      <c r="S775" t="s">
        <v>31</v>
      </c>
    </row>
    <row r="776" spans="1:19" x14ac:dyDescent="0.25">
      <c r="A776" t="s">
        <v>312</v>
      </c>
      <c r="B776" t="s">
        <v>24902</v>
      </c>
      <c r="C776" t="s">
        <v>24903</v>
      </c>
      <c r="E776" t="s">
        <v>24904</v>
      </c>
      <c r="F776" t="s">
        <v>48</v>
      </c>
      <c r="G776">
        <v>13077</v>
      </c>
      <c r="H776">
        <v>42.634231999999997</v>
      </c>
      <c r="I776">
        <v>-76.191453999999993</v>
      </c>
      <c r="J776" s="1" t="d">
        <v>2019-04-08</v>
      </c>
      <c r="K776">
        <v>87865</v>
      </c>
      <c r="L776" t="s">
        <v>24</v>
      </c>
      <c r="M776" s="1" t="d">
        <v>2017-10-15</v>
      </c>
      <c r="N776">
        <v>10</v>
      </c>
      <c r="O776">
        <v>15</v>
      </c>
      <c r="P776">
        <v>2017</v>
      </c>
      <c r="R776" t="s">
        <v>26</v>
      </c>
      <c r="S776" t="s">
        <v>31</v>
      </c>
    </row>
    <row r="777" spans="1:19" x14ac:dyDescent="0.25">
      <c r="A777" t="s">
        <v>312</v>
      </c>
      <c r="B777" t="s">
        <v>24905</v>
      </c>
      <c r="C777" t="s">
        <v>24906</v>
      </c>
      <c r="E777" t="s">
        <v>13783</v>
      </c>
      <c r="F777" t="s">
        <v>202</v>
      </c>
      <c r="G777">
        <v>32905</v>
      </c>
      <c r="H777">
        <v>28.034603000000001</v>
      </c>
      <c r="I777">
        <v>-80.646405999999999</v>
      </c>
      <c r="J777" s="1" t="d">
        <v>2018-08-07</v>
      </c>
      <c r="K777">
        <v>87866</v>
      </c>
      <c r="L777" t="s">
        <v>30</v>
      </c>
      <c r="M777" s="1" t="d">
        <v>2017-10-15</v>
      </c>
      <c r="N777">
        <v>10</v>
      </c>
      <c r="O777">
        <v>15</v>
      </c>
      <c r="P777">
        <v>2017</v>
      </c>
      <c r="R777" t="s">
        <v>26</v>
      </c>
      <c r="S777" t="s">
        <v>31</v>
      </c>
    </row>
    <row r="778" spans="1:19" x14ac:dyDescent="0.25">
      <c r="A778" t="s">
        <v>312</v>
      </c>
      <c r="B778" t="s">
        <v>16891</v>
      </c>
      <c r="C778" t="s">
        <v>24907</v>
      </c>
      <c r="E778" t="s">
        <v>4282</v>
      </c>
      <c r="F778" t="s">
        <v>48</v>
      </c>
      <c r="G778">
        <v>12550</v>
      </c>
      <c r="H778">
        <v>41.526784999999997</v>
      </c>
      <c r="I778">
        <v>-74.071415000000002</v>
      </c>
      <c r="J778" s="1" t="d">
        <v>2018-04-03</v>
      </c>
      <c r="K778">
        <v>87880</v>
      </c>
      <c r="L778" t="s">
        <v>30</v>
      </c>
      <c r="M778" s="1" t="d">
        <v>2017-10-15</v>
      </c>
      <c r="N778">
        <v>10</v>
      </c>
      <c r="O778">
        <v>15</v>
      </c>
      <c r="P778">
        <v>2017</v>
      </c>
      <c r="R778" t="s">
        <v>26</v>
      </c>
      <c r="S778" t="s">
        <v>31</v>
      </c>
    </row>
    <row r="779" spans="1:19" x14ac:dyDescent="0.25">
      <c r="A779" t="s">
        <v>338</v>
      </c>
      <c r="B779" t="s">
        <v>24908</v>
      </c>
      <c r="C779" t="s">
        <v>24909</v>
      </c>
      <c r="E779" t="s">
        <v>2806</v>
      </c>
      <c r="F779" t="s">
        <v>170</v>
      </c>
      <c r="G779">
        <v>95348</v>
      </c>
      <c r="H779">
        <v>37.315072999999998</v>
      </c>
      <c r="I779">
        <v>-120.47056600000001</v>
      </c>
      <c r="J779" s="1" t="d">
        <v>2018-05-03</v>
      </c>
      <c r="K779">
        <v>87890</v>
      </c>
      <c r="L779" t="s">
        <v>30</v>
      </c>
      <c r="M779" s="1" t="d">
        <v>2017-07-01</v>
      </c>
      <c r="N779">
        <v>7</v>
      </c>
      <c r="O779">
        <v>1</v>
      </c>
      <c r="P779">
        <v>2017</v>
      </c>
      <c r="R779" t="s">
        <v>26</v>
      </c>
      <c r="S779" t="s">
        <v>31</v>
      </c>
    </row>
    <row r="780" spans="1:19" x14ac:dyDescent="0.25">
      <c r="A780" t="s">
        <v>312</v>
      </c>
      <c r="B780" t="s">
        <v>24910</v>
      </c>
      <c r="C780" t="s">
        <v>24911</v>
      </c>
      <c r="E780" t="s">
        <v>8101</v>
      </c>
      <c r="F780" t="s">
        <v>327</v>
      </c>
      <c r="G780">
        <v>50701</v>
      </c>
      <c r="H780">
        <v>42.455601000000001</v>
      </c>
      <c r="I780">
        <v>-92.375739999999993</v>
      </c>
      <c r="J780" s="1" t="d">
        <v>2019-04-08</v>
      </c>
      <c r="K780">
        <v>87891</v>
      </c>
      <c r="L780" t="s">
        <v>24</v>
      </c>
      <c r="M780" s="1" t="d">
        <v>2017-08-31</v>
      </c>
      <c r="N780">
        <v>8</v>
      </c>
      <c r="O780">
        <v>31</v>
      </c>
      <c r="P780">
        <v>2017</v>
      </c>
      <c r="R780" t="s">
        <v>26</v>
      </c>
      <c r="S780" t="s">
        <v>31</v>
      </c>
    </row>
    <row r="781" spans="1:19" x14ac:dyDescent="0.25">
      <c r="A781" t="s">
        <v>338</v>
      </c>
      <c r="B781" t="s">
        <v>24912</v>
      </c>
      <c r="C781" t="s">
        <v>24913</v>
      </c>
      <c r="D781" t="s">
        <v>24914</v>
      </c>
      <c r="E781" t="s">
        <v>24915</v>
      </c>
      <c r="F781" t="s">
        <v>1091</v>
      </c>
      <c r="G781">
        <v>8832</v>
      </c>
      <c r="H781">
        <v>40.514260999999998</v>
      </c>
      <c r="I781">
        <v>-74.309172000000004</v>
      </c>
      <c r="J781" s="1" t="d">
        <v>2018-11-08</v>
      </c>
      <c r="K781">
        <v>87910</v>
      </c>
      <c r="L781" t="s">
        <v>30</v>
      </c>
      <c r="M781" s="1" t="d">
        <v>2017-06-15</v>
      </c>
      <c r="N781">
        <v>6</v>
      </c>
      <c r="O781">
        <v>15</v>
      </c>
      <c r="P781">
        <v>2017</v>
      </c>
      <c r="R781" t="s">
        <v>26</v>
      </c>
      <c r="S781" t="s">
        <v>27</v>
      </c>
    </row>
    <row r="782" spans="1:19" x14ac:dyDescent="0.25">
      <c r="A782" t="s">
        <v>338</v>
      </c>
      <c r="B782" t="s">
        <v>24916</v>
      </c>
      <c r="C782" t="s">
        <v>24917</v>
      </c>
      <c r="D782" t="s">
        <v>24918</v>
      </c>
      <c r="E782" t="s">
        <v>6815</v>
      </c>
      <c r="F782" t="s">
        <v>280</v>
      </c>
      <c r="G782">
        <v>37660</v>
      </c>
      <c r="H782">
        <v>36.549877000000002</v>
      </c>
      <c r="I782">
        <v>-82.526201</v>
      </c>
      <c r="J782" s="1" t="d">
        <v>2018-11-08</v>
      </c>
      <c r="K782">
        <v>87911</v>
      </c>
      <c r="L782" t="s">
        <v>30</v>
      </c>
      <c r="M782" s="1" t="d">
        <v>2017-06-01</v>
      </c>
      <c r="N782">
        <v>6</v>
      </c>
      <c r="O782">
        <v>1</v>
      </c>
      <c r="P782">
        <v>2017</v>
      </c>
      <c r="R782" t="s">
        <v>26</v>
      </c>
      <c r="S782" t="s">
        <v>31</v>
      </c>
    </row>
    <row r="783" spans="1:19" x14ac:dyDescent="0.25">
      <c r="A783" t="s">
        <v>338</v>
      </c>
      <c r="B783" t="s">
        <v>24919</v>
      </c>
      <c r="C783" t="s">
        <v>24920</v>
      </c>
      <c r="D783" t="s">
        <v>24921</v>
      </c>
      <c r="E783" t="s">
        <v>6815</v>
      </c>
      <c r="F783" t="s">
        <v>280</v>
      </c>
      <c r="G783">
        <v>37660</v>
      </c>
      <c r="H783">
        <v>36.506610999999999</v>
      </c>
      <c r="I783">
        <v>-82.567177000000001</v>
      </c>
      <c r="J783" s="1" t="d">
        <v>2018-09-10</v>
      </c>
      <c r="K783">
        <v>87912</v>
      </c>
      <c r="L783" t="s">
        <v>30</v>
      </c>
      <c r="M783" s="1" t="d">
        <v>2017-06-30</v>
      </c>
      <c r="N783">
        <v>6</v>
      </c>
      <c r="O783">
        <v>30</v>
      </c>
      <c r="P783">
        <v>2017</v>
      </c>
      <c r="R783" t="s">
        <v>26</v>
      </c>
      <c r="S783" t="s">
        <v>31</v>
      </c>
    </row>
    <row r="784" spans="1:19" x14ac:dyDescent="0.25">
      <c r="A784" t="s">
        <v>338</v>
      </c>
      <c r="B784" t="s">
        <v>24926</v>
      </c>
      <c r="C784" t="s">
        <v>24927</v>
      </c>
      <c r="E784" t="s">
        <v>7636</v>
      </c>
      <c r="F784" t="s">
        <v>327</v>
      </c>
      <c r="G784">
        <v>52401</v>
      </c>
      <c r="H784">
        <v>41.979903999999998</v>
      </c>
      <c r="I784">
        <v>-91.666664999999995</v>
      </c>
      <c r="J784" s="1" t="d">
        <v>2018-12-11</v>
      </c>
      <c r="K784">
        <v>87915</v>
      </c>
      <c r="L784" t="s">
        <v>30</v>
      </c>
      <c r="M784" s="1" t="d">
        <v>2017-10-04</v>
      </c>
      <c r="N784">
        <v>10</v>
      </c>
      <c r="O784">
        <v>4</v>
      </c>
      <c r="P784">
        <v>2017</v>
      </c>
      <c r="R784" t="s">
        <v>26</v>
      </c>
      <c r="S784" t="s">
        <v>31</v>
      </c>
    </row>
    <row r="785" spans="1:19" x14ac:dyDescent="0.25">
      <c r="A785" t="s">
        <v>338</v>
      </c>
      <c r="B785" t="s">
        <v>24928</v>
      </c>
      <c r="C785" t="s">
        <v>24929</v>
      </c>
      <c r="E785" t="s">
        <v>7636</v>
      </c>
      <c r="F785" t="s">
        <v>327</v>
      </c>
      <c r="G785">
        <v>52401</v>
      </c>
      <c r="H785">
        <v>41.976826000000003</v>
      </c>
      <c r="I785">
        <v>-91.663729000000004</v>
      </c>
      <c r="J785" s="1" t="d">
        <v>2018-12-11</v>
      </c>
      <c r="K785">
        <v>87916</v>
      </c>
      <c r="L785" t="s">
        <v>30</v>
      </c>
      <c r="M785" s="1" t="d">
        <v>2017-10-04</v>
      </c>
      <c r="N785">
        <v>10</v>
      </c>
      <c r="O785">
        <v>4</v>
      </c>
      <c r="P785">
        <v>2017</v>
      </c>
      <c r="R785" t="s">
        <v>26</v>
      </c>
      <c r="S785" t="s">
        <v>31</v>
      </c>
    </row>
    <row r="786" spans="1:19" x14ac:dyDescent="0.25">
      <c r="A786" t="s">
        <v>338</v>
      </c>
      <c r="B786" t="s">
        <v>24930</v>
      </c>
      <c r="C786" t="s">
        <v>24931</v>
      </c>
      <c r="E786" t="s">
        <v>5718</v>
      </c>
      <c r="F786" t="s">
        <v>4087</v>
      </c>
      <c r="G786">
        <v>19713</v>
      </c>
      <c r="H786">
        <v>39.687889900000002</v>
      </c>
      <c r="I786">
        <v>-75.669096800000005</v>
      </c>
      <c r="J786" s="1" t="d">
        <v>2018-12-11</v>
      </c>
      <c r="K786">
        <v>87917</v>
      </c>
      <c r="L786" t="s">
        <v>30</v>
      </c>
      <c r="M786" s="1" t="d">
        <v>2017-10-01</v>
      </c>
      <c r="N786">
        <v>10</v>
      </c>
      <c r="O786">
        <v>1</v>
      </c>
      <c r="P786">
        <v>2017</v>
      </c>
      <c r="R786" t="s">
        <v>26</v>
      </c>
      <c r="S786" t="s">
        <v>31</v>
      </c>
    </row>
    <row r="787" spans="1:19" x14ac:dyDescent="0.25">
      <c r="A787" t="s">
        <v>338</v>
      </c>
      <c r="B787" t="s">
        <v>24932</v>
      </c>
      <c r="C787" t="s">
        <v>24933</v>
      </c>
      <c r="E787" t="s">
        <v>7210</v>
      </c>
      <c r="F787" t="s">
        <v>25</v>
      </c>
      <c r="G787">
        <v>20850</v>
      </c>
      <c r="H787">
        <v>39.117417000000003</v>
      </c>
      <c r="I787">
        <v>-77.180897999999999</v>
      </c>
      <c r="J787" s="1" t="d">
        <v>2018-08-07</v>
      </c>
      <c r="K787">
        <v>87918</v>
      </c>
      <c r="L787" t="s">
        <v>30</v>
      </c>
      <c r="M787" s="1" t="d">
        <v>2017-11-01</v>
      </c>
      <c r="N787">
        <v>11</v>
      </c>
      <c r="O787">
        <v>1</v>
      </c>
      <c r="P787">
        <v>2017</v>
      </c>
      <c r="R787" t="s">
        <v>26</v>
      </c>
      <c r="S787" t="s">
        <v>27</v>
      </c>
    </row>
    <row r="788" spans="1:19" x14ac:dyDescent="0.25">
      <c r="A788" t="s">
        <v>338</v>
      </c>
      <c r="B788" t="s">
        <v>24938</v>
      </c>
      <c r="C788" t="s">
        <v>24939</v>
      </c>
      <c r="D788" t="s">
        <v>11693</v>
      </c>
      <c r="E788" t="s">
        <v>23443</v>
      </c>
      <c r="F788" t="s">
        <v>1514</v>
      </c>
      <c r="G788">
        <v>26062</v>
      </c>
      <c r="H788">
        <v>40.3919</v>
      </c>
      <c r="I788">
        <v>-80.527567000000005</v>
      </c>
      <c r="J788" s="1" t="d">
        <v>2018-09-10</v>
      </c>
      <c r="K788">
        <v>87921</v>
      </c>
      <c r="L788" t="s">
        <v>30</v>
      </c>
      <c r="M788" s="1" t="d">
        <v>2017-10-01</v>
      </c>
      <c r="N788">
        <v>10</v>
      </c>
      <c r="O788">
        <v>1</v>
      </c>
      <c r="P788">
        <v>2017</v>
      </c>
      <c r="R788" t="s">
        <v>26</v>
      </c>
      <c r="S788" t="s">
        <v>31</v>
      </c>
    </row>
    <row r="789" spans="1:19" x14ac:dyDescent="0.25">
      <c r="A789" t="s">
        <v>338</v>
      </c>
      <c r="B789" t="s">
        <v>6532</v>
      </c>
      <c r="C789" t="s">
        <v>6533</v>
      </c>
      <c r="D789" t="s">
        <v>6534</v>
      </c>
      <c r="E789" t="s">
        <v>6535</v>
      </c>
      <c r="F789" t="s">
        <v>129</v>
      </c>
      <c r="G789">
        <v>80401</v>
      </c>
      <c r="H789">
        <v>39.740236000000003</v>
      </c>
      <c r="I789">
        <v>-105.181918</v>
      </c>
      <c r="J789" s="1" t="d">
        <v>2018-05-03</v>
      </c>
      <c r="K789">
        <v>87941</v>
      </c>
      <c r="L789" t="s">
        <v>30</v>
      </c>
      <c r="M789" s="1" t="d">
        <v>2017-10-15</v>
      </c>
      <c r="N789">
        <v>10</v>
      </c>
      <c r="O789">
        <v>15</v>
      </c>
      <c r="P789">
        <v>2017</v>
      </c>
      <c r="R789" t="s">
        <v>26</v>
      </c>
      <c r="S789" t="s">
        <v>27</v>
      </c>
    </row>
    <row r="790" spans="1:19" x14ac:dyDescent="0.25">
      <c r="A790" t="s">
        <v>338</v>
      </c>
      <c r="B790" t="s">
        <v>24940</v>
      </c>
      <c r="C790" t="s">
        <v>24941</v>
      </c>
      <c r="D790" t="s">
        <v>24942</v>
      </c>
      <c r="E790" t="s">
        <v>1612</v>
      </c>
      <c r="F790" t="s">
        <v>25</v>
      </c>
      <c r="G790">
        <v>21044</v>
      </c>
      <c r="H790">
        <v>39.214138699999999</v>
      </c>
      <c r="I790">
        <v>-76.861195199999997</v>
      </c>
      <c r="J790" s="1" t="d">
        <v>2018-05-03</v>
      </c>
      <c r="K790">
        <v>87943</v>
      </c>
      <c r="L790" t="s">
        <v>30</v>
      </c>
      <c r="M790" s="1" t="d">
        <v>2017-03-01</v>
      </c>
      <c r="N790">
        <v>3</v>
      </c>
      <c r="O790">
        <v>1</v>
      </c>
      <c r="P790">
        <v>2017</v>
      </c>
      <c r="R790" t="s">
        <v>26</v>
      </c>
      <c r="S790" t="s">
        <v>27</v>
      </c>
    </row>
    <row r="791" spans="1:19" x14ac:dyDescent="0.25">
      <c r="A791" t="s">
        <v>312</v>
      </c>
      <c r="B791" t="s">
        <v>24948</v>
      </c>
      <c r="C791" t="s">
        <v>24949</v>
      </c>
      <c r="E791" t="s">
        <v>18099</v>
      </c>
      <c r="F791" t="s">
        <v>2355</v>
      </c>
      <c r="G791">
        <v>38654</v>
      </c>
      <c r="H791">
        <v>34.961843999999999</v>
      </c>
      <c r="I791">
        <v>-89.902034999999998</v>
      </c>
      <c r="J791" s="1" t="d">
        <v>2018-06-05</v>
      </c>
      <c r="K791">
        <v>87950</v>
      </c>
      <c r="L791" t="s">
        <v>30</v>
      </c>
      <c r="M791" s="1" t="d">
        <v>2017-10-15</v>
      </c>
      <c r="N791">
        <v>10</v>
      </c>
      <c r="O791">
        <v>15</v>
      </c>
      <c r="P791">
        <v>2017</v>
      </c>
      <c r="R791" t="s">
        <v>26</v>
      </c>
      <c r="S791" t="s">
        <v>31</v>
      </c>
    </row>
    <row r="792" spans="1:19" x14ac:dyDescent="0.25">
      <c r="A792" t="s">
        <v>338</v>
      </c>
      <c r="B792" t="s">
        <v>24950</v>
      </c>
      <c r="C792" t="s">
        <v>24951</v>
      </c>
      <c r="D792" t="s">
        <v>24952</v>
      </c>
      <c r="E792" t="s">
        <v>24953</v>
      </c>
      <c r="F792" t="s">
        <v>212</v>
      </c>
      <c r="G792">
        <v>28779</v>
      </c>
      <c r="H792">
        <v>35.374319</v>
      </c>
      <c r="I792">
        <v>-83.224975000000001</v>
      </c>
      <c r="J792" s="1" t="d">
        <v>2018-11-08</v>
      </c>
      <c r="K792">
        <v>87963</v>
      </c>
      <c r="L792" t="s">
        <v>30</v>
      </c>
      <c r="M792" s="1" t="d">
        <v>2017-10-01</v>
      </c>
      <c r="N792">
        <v>10</v>
      </c>
      <c r="O792">
        <v>1</v>
      </c>
      <c r="P792">
        <v>2017</v>
      </c>
      <c r="R792" t="s">
        <v>26</v>
      </c>
      <c r="S792" t="s">
        <v>31</v>
      </c>
    </row>
    <row r="793" spans="1:19" x14ac:dyDescent="0.25">
      <c r="A793" t="s">
        <v>504</v>
      </c>
      <c r="B793" t="s">
        <v>24954</v>
      </c>
      <c r="C793" t="s">
        <v>24955</v>
      </c>
      <c r="D793" t="s">
        <v>24956</v>
      </c>
      <c r="E793" t="s">
        <v>24957</v>
      </c>
      <c r="F793" t="s">
        <v>157</v>
      </c>
      <c r="G793">
        <v>18301</v>
      </c>
      <c r="H793">
        <v>41.022575000000003</v>
      </c>
      <c r="I793">
        <v>-75.174610000000001</v>
      </c>
      <c r="J793" s="1" t="d">
        <v>2018-09-10</v>
      </c>
      <c r="K793">
        <v>87964</v>
      </c>
      <c r="L793" t="s">
        <v>30</v>
      </c>
      <c r="M793" s="1" t="d">
        <v>2017-08-10</v>
      </c>
      <c r="N793">
        <v>8</v>
      </c>
      <c r="O793">
        <v>10</v>
      </c>
      <c r="P793">
        <v>2017</v>
      </c>
      <c r="R793" t="s">
        <v>26</v>
      </c>
      <c r="S793" t="s">
        <v>27</v>
      </c>
    </row>
    <row r="794" spans="1:19" x14ac:dyDescent="0.25">
      <c r="A794" t="s">
        <v>338</v>
      </c>
      <c r="B794" t="s">
        <v>24961</v>
      </c>
      <c r="C794" t="s">
        <v>24962</v>
      </c>
      <c r="E794" t="s">
        <v>4924</v>
      </c>
      <c r="F794" t="s">
        <v>1091</v>
      </c>
      <c r="G794">
        <v>7042</v>
      </c>
      <c r="H794">
        <v>40.815857999999999</v>
      </c>
      <c r="I794">
        <v>-74.221661999999995</v>
      </c>
      <c r="J794" s="1" t="d">
        <v>2018-11-08</v>
      </c>
      <c r="K794">
        <v>87966</v>
      </c>
      <c r="L794" t="s">
        <v>30</v>
      </c>
      <c r="M794" s="1" t="d">
        <v>2017-08-01</v>
      </c>
      <c r="N794">
        <v>8</v>
      </c>
      <c r="O794">
        <v>1</v>
      </c>
      <c r="P794">
        <v>2017</v>
      </c>
      <c r="R794" t="s">
        <v>26</v>
      </c>
      <c r="S794" t="s">
        <v>31</v>
      </c>
    </row>
    <row r="795" spans="1:19" x14ac:dyDescent="0.25">
      <c r="A795" t="s">
        <v>504</v>
      </c>
      <c r="B795" t="s">
        <v>24954</v>
      </c>
      <c r="C795" t="s">
        <v>24963</v>
      </c>
      <c r="E795" t="s">
        <v>24964</v>
      </c>
      <c r="F795" t="s">
        <v>157</v>
      </c>
      <c r="G795">
        <v>18324</v>
      </c>
      <c r="H795">
        <v>41.126313000000003</v>
      </c>
      <c r="I795">
        <v>-75.006955000000005</v>
      </c>
      <c r="J795" s="1" t="d">
        <v>2018-09-10</v>
      </c>
      <c r="K795">
        <v>87967</v>
      </c>
      <c r="L795" t="s">
        <v>30</v>
      </c>
      <c r="M795" s="1" t="d">
        <v>2017-08-10</v>
      </c>
      <c r="N795">
        <v>8</v>
      </c>
      <c r="O795">
        <v>10</v>
      </c>
      <c r="P795">
        <v>2017</v>
      </c>
      <c r="R795" t="s">
        <v>26</v>
      </c>
      <c r="S795" t="s">
        <v>27</v>
      </c>
    </row>
    <row r="796" spans="1:19" x14ac:dyDescent="0.25">
      <c r="A796" t="s">
        <v>504</v>
      </c>
      <c r="B796" t="s">
        <v>24965</v>
      </c>
      <c r="C796" t="s">
        <v>24966</v>
      </c>
      <c r="E796" t="s">
        <v>704</v>
      </c>
      <c r="F796" t="s">
        <v>29</v>
      </c>
      <c r="G796">
        <v>30009</v>
      </c>
      <c r="H796">
        <v>34.065384000000002</v>
      </c>
      <c r="I796">
        <v>-84.305364999999995</v>
      </c>
      <c r="J796" s="1" t="d">
        <v>2018-10-04</v>
      </c>
      <c r="K796">
        <v>87968</v>
      </c>
      <c r="L796" t="s">
        <v>30</v>
      </c>
      <c r="M796" s="1" t="d">
        <v>2017-07-27</v>
      </c>
      <c r="N796">
        <v>7</v>
      </c>
      <c r="O796">
        <v>27</v>
      </c>
      <c r="P796">
        <v>2017</v>
      </c>
      <c r="R796" t="s">
        <v>26</v>
      </c>
      <c r="S796" t="s">
        <v>27</v>
      </c>
    </row>
    <row r="797" spans="1:19" x14ac:dyDescent="0.25">
      <c r="A797" t="s">
        <v>504</v>
      </c>
      <c r="B797" t="s">
        <v>24967</v>
      </c>
      <c r="C797" t="s">
        <v>24968</v>
      </c>
      <c r="E797" t="s">
        <v>24969</v>
      </c>
      <c r="F797" t="s">
        <v>29</v>
      </c>
      <c r="G797">
        <v>30213</v>
      </c>
      <c r="H797">
        <v>33.569291</v>
      </c>
      <c r="I797">
        <v>-84.566202000000004</v>
      </c>
      <c r="J797" s="1" t="d">
        <v>2018-10-04</v>
      </c>
      <c r="K797">
        <v>87969</v>
      </c>
      <c r="L797" t="s">
        <v>30</v>
      </c>
      <c r="M797" s="1" t="d">
        <v>2017-07-27</v>
      </c>
      <c r="N797">
        <v>7</v>
      </c>
      <c r="O797">
        <v>27</v>
      </c>
      <c r="P797">
        <v>2017</v>
      </c>
      <c r="R797" t="s">
        <v>26</v>
      </c>
      <c r="S797" t="s">
        <v>27</v>
      </c>
    </row>
    <row r="798" spans="1:19" x14ac:dyDescent="0.25">
      <c r="A798" t="s">
        <v>338</v>
      </c>
      <c r="B798" t="s">
        <v>24970</v>
      </c>
      <c r="C798" t="s">
        <v>24971</v>
      </c>
      <c r="E798" t="s">
        <v>175</v>
      </c>
      <c r="F798" t="s">
        <v>170</v>
      </c>
      <c r="G798">
        <v>93710</v>
      </c>
      <c r="H798">
        <v>36.811290999999997</v>
      </c>
      <c r="I798">
        <v>-119.76281400000001</v>
      </c>
      <c r="J798" s="1" t="d">
        <v>2018-05-03</v>
      </c>
      <c r="K798">
        <v>87970</v>
      </c>
      <c r="L798" t="s">
        <v>30</v>
      </c>
      <c r="M798" s="1" t="d">
        <v>2017-10-09</v>
      </c>
      <c r="N798">
        <v>10</v>
      </c>
      <c r="O798">
        <v>9</v>
      </c>
      <c r="P798">
        <v>2017</v>
      </c>
      <c r="R798" t="s">
        <v>26</v>
      </c>
      <c r="S798" t="s">
        <v>31</v>
      </c>
    </row>
    <row r="799" spans="1:19" x14ac:dyDescent="0.25">
      <c r="A799" t="s">
        <v>705</v>
      </c>
      <c r="B799" t="s">
        <v>24972</v>
      </c>
      <c r="C799" t="s">
        <v>24973</v>
      </c>
      <c r="E799" t="s">
        <v>1589</v>
      </c>
      <c r="F799" t="s">
        <v>69</v>
      </c>
      <c r="G799">
        <v>71033</v>
      </c>
      <c r="H799">
        <v>32.443229000000002</v>
      </c>
      <c r="I799">
        <v>-93.983085000000003</v>
      </c>
      <c r="J799" s="1" t="d">
        <v>2019-04-08</v>
      </c>
      <c r="K799">
        <v>88021</v>
      </c>
      <c r="L799" t="s">
        <v>24</v>
      </c>
      <c r="M799" s="1" t="d">
        <v>2017-10-15</v>
      </c>
      <c r="N799">
        <v>10</v>
      </c>
      <c r="O799">
        <v>15</v>
      </c>
      <c r="P799">
        <v>2017</v>
      </c>
      <c r="R799" t="s">
        <v>26</v>
      </c>
      <c r="S799" t="s">
        <v>31</v>
      </c>
    </row>
    <row r="800" spans="1:19" x14ac:dyDescent="0.25">
      <c r="A800" t="s">
        <v>705</v>
      </c>
      <c r="B800" t="s">
        <v>24974</v>
      </c>
      <c r="C800" t="s">
        <v>24975</v>
      </c>
      <c r="E800" t="s">
        <v>4257</v>
      </c>
      <c r="F800" t="s">
        <v>69</v>
      </c>
      <c r="G800">
        <v>71055</v>
      </c>
      <c r="H800">
        <v>32.582025999999999</v>
      </c>
      <c r="I800">
        <v>-93.248576</v>
      </c>
      <c r="J800" s="1" t="d">
        <v>2019-04-08</v>
      </c>
      <c r="K800">
        <v>88023</v>
      </c>
      <c r="L800" t="s">
        <v>24</v>
      </c>
      <c r="M800" s="1" t="d">
        <v>2017-10-15</v>
      </c>
      <c r="N800">
        <v>10</v>
      </c>
      <c r="O800">
        <v>15</v>
      </c>
      <c r="P800">
        <v>2017</v>
      </c>
      <c r="R800" t="s">
        <v>26</v>
      </c>
      <c r="S800" t="s">
        <v>31</v>
      </c>
    </row>
    <row r="801" spans="1:19" x14ac:dyDescent="0.25">
      <c r="A801" t="s">
        <v>338</v>
      </c>
      <c r="B801" t="s">
        <v>15557</v>
      </c>
      <c r="C801" t="s">
        <v>24976</v>
      </c>
      <c r="D801" t="s">
        <v>24977</v>
      </c>
      <c r="E801" t="s">
        <v>130</v>
      </c>
      <c r="F801" t="s">
        <v>129</v>
      </c>
      <c r="G801">
        <v>80202</v>
      </c>
      <c r="H801">
        <v>39.740805999999999</v>
      </c>
      <c r="I801">
        <v>-104.9900639</v>
      </c>
      <c r="J801" s="1" t="d">
        <v>2018-05-03</v>
      </c>
      <c r="K801">
        <v>88025</v>
      </c>
      <c r="L801" t="s">
        <v>30</v>
      </c>
      <c r="M801" s="1" t="d">
        <v>2017-04-01</v>
      </c>
      <c r="N801">
        <v>4</v>
      </c>
      <c r="O801">
        <v>1</v>
      </c>
      <c r="P801">
        <v>2017</v>
      </c>
      <c r="R801" t="s">
        <v>26</v>
      </c>
      <c r="S801" t="s">
        <v>27</v>
      </c>
    </row>
    <row r="802" spans="1:19" x14ac:dyDescent="0.25">
      <c r="A802" t="s">
        <v>338</v>
      </c>
      <c r="B802" t="s">
        <v>15557</v>
      </c>
      <c r="C802" t="s">
        <v>24978</v>
      </c>
      <c r="D802" t="s">
        <v>24979</v>
      </c>
      <c r="E802" t="s">
        <v>130</v>
      </c>
      <c r="F802" t="s">
        <v>129</v>
      </c>
      <c r="G802">
        <v>80202</v>
      </c>
      <c r="H802">
        <v>39.740805999999999</v>
      </c>
      <c r="I802">
        <v>-104.9900639</v>
      </c>
      <c r="J802" s="1" t="d">
        <v>2018-05-03</v>
      </c>
      <c r="K802">
        <v>88026</v>
      </c>
      <c r="L802" t="s">
        <v>30</v>
      </c>
      <c r="M802" s="1" t="d">
        <v>2017-01-01</v>
      </c>
      <c r="N802">
        <v>1</v>
      </c>
      <c r="O802">
        <v>1</v>
      </c>
      <c r="P802">
        <v>2017</v>
      </c>
      <c r="R802" t="s">
        <v>26</v>
      </c>
      <c r="S802" t="s">
        <v>27</v>
      </c>
    </row>
    <row r="803" spans="1:19" x14ac:dyDescent="0.25">
      <c r="A803" t="s">
        <v>338</v>
      </c>
      <c r="B803" t="s">
        <v>6033</v>
      </c>
      <c r="C803" t="s">
        <v>24980</v>
      </c>
      <c r="E803" t="s">
        <v>5496</v>
      </c>
      <c r="F803" t="s">
        <v>37</v>
      </c>
      <c r="G803">
        <v>76022</v>
      </c>
      <c r="H803">
        <v>32.833730500000001</v>
      </c>
      <c r="I803">
        <v>-97.202941199999998</v>
      </c>
      <c r="J803" s="1" t="d">
        <v>2018-08-07</v>
      </c>
      <c r="K803">
        <v>88035</v>
      </c>
      <c r="L803" t="s">
        <v>30</v>
      </c>
      <c r="M803" s="1" t="d">
        <v>2017-10-09</v>
      </c>
      <c r="N803">
        <v>10</v>
      </c>
      <c r="O803">
        <v>9</v>
      </c>
      <c r="P803">
        <v>2017</v>
      </c>
      <c r="R803" t="s">
        <v>26</v>
      </c>
      <c r="S803" t="s">
        <v>31</v>
      </c>
    </row>
    <row r="804" spans="1:19" x14ac:dyDescent="0.25">
      <c r="A804" t="s">
        <v>338</v>
      </c>
      <c r="B804" t="s">
        <v>24981</v>
      </c>
      <c r="C804" t="s">
        <v>24982</v>
      </c>
      <c r="E804" t="s">
        <v>6075</v>
      </c>
      <c r="F804" t="s">
        <v>327</v>
      </c>
      <c r="G804">
        <v>52314</v>
      </c>
      <c r="H804">
        <v>41.923375</v>
      </c>
      <c r="I804">
        <v>-91.418377000000007</v>
      </c>
      <c r="J804" s="1" t="d">
        <v>2019-04-08</v>
      </c>
      <c r="K804">
        <v>88037</v>
      </c>
      <c r="L804" t="s">
        <v>24</v>
      </c>
      <c r="M804" s="1" t="d">
        <v>2017-09-20</v>
      </c>
      <c r="N804">
        <v>9</v>
      </c>
      <c r="O804">
        <v>20</v>
      </c>
      <c r="P804">
        <v>2017</v>
      </c>
      <c r="R804" t="s">
        <v>26</v>
      </c>
      <c r="S804" t="s">
        <v>31</v>
      </c>
    </row>
    <row r="805" spans="1:19" x14ac:dyDescent="0.25">
      <c r="A805" t="s">
        <v>338</v>
      </c>
      <c r="B805" t="s">
        <v>24983</v>
      </c>
      <c r="C805" t="s">
        <v>24984</v>
      </c>
      <c r="D805" t="s">
        <v>24985</v>
      </c>
      <c r="E805" t="s">
        <v>22543</v>
      </c>
      <c r="F805" t="s">
        <v>67</v>
      </c>
      <c r="G805">
        <v>6517</v>
      </c>
      <c r="H805">
        <v>41.372970899999999</v>
      </c>
      <c r="I805">
        <v>-72.910012100000003</v>
      </c>
      <c r="J805" s="1" t="d">
        <v>2019-04-08</v>
      </c>
      <c r="K805">
        <v>88038</v>
      </c>
      <c r="L805" t="s">
        <v>24</v>
      </c>
      <c r="M805" s="1" t="d">
        <v>2017-10-01</v>
      </c>
      <c r="N805">
        <v>10</v>
      </c>
      <c r="O805">
        <v>1</v>
      </c>
      <c r="P805">
        <v>2017</v>
      </c>
      <c r="R805" t="s">
        <v>26</v>
      </c>
      <c r="S805" t="s">
        <v>31</v>
      </c>
    </row>
    <row r="806" spans="1:19" x14ac:dyDescent="0.25">
      <c r="A806" t="s">
        <v>338</v>
      </c>
      <c r="B806" t="s">
        <v>24989</v>
      </c>
      <c r="C806" t="s">
        <v>24990</v>
      </c>
      <c r="D806" t="s">
        <v>24991</v>
      </c>
      <c r="E806" t="s">
        <v>3965</v>
      </c>
      <c r="F806" t="s">
        <v>25</v>
      </c>
      <c r="G806">
        <v>21202</v>
      </c>
      <c r="H806">
        <v>39.291266</v>
      </c>
      <c r="I806">
        <v>-76.609119000000007</v>
      </c>
      <c r="J806" s="1" t="d">
        <v>2018-09-10</v>
      </c>
      <c r="K806">
        <v>88040</v>
      </c>
      <c r="L806" t="s">
        <v>7192</v>
      </c>
      <c r="M806" s="1" t="d">
        <v>2017-10-01</v>
      </c>
      <c r="N806">
        <v>10</v>
      </c>
      <c r="O806">
        <v>1</v>
      </c>
      <c r="P806">
        <v>2017</v>
      </c>
      <c r="R806" t="s">
        <v>26</v>
      </c>
      <c r="S806" t="s">
        <v>31</v>
      </c>
    </row>
    <row r="807" spans="1:19" x14ac:dyDescent="0.25">
      <c r="A807" t="s">
        <v>338</v>
      </c>
      <c r="B807" t="s">
        <v>24992</v>
      </c>
      <c r="C807" t="s">
        <v>24993</v>
      </c>
      <c r="E807" t="s">
        <v>3965</v>
      </c>
      <c r="F807" t="s">
        <v>25</v>
      </c>
      <c r="G807">
        <v>21202</v>
      </c>
      <c r="H807">
        <v>39.290084</v>
      </c>
      <c r="I807">
        <v>-76.610787999999999</v>
      </c>
      <c r="J807" s="1" t="d">
        <v>2018-11-08</v>
      </c>
      <c r="K807">
        <v>88041</v>
      </c>
      <c r="L807" t="s">
        <v>7192</v>
      </c>
      <c r="M807" s="1" t="d">
        <v>2017-10-01</v>
      </c>
      <c r="N807">
        <v>10</v>
      </c>
      <c r="O807">
        <v>1</v>
      </c>
      <c r="P807">
        <v>2017</v>
      </c>
      <c r="R807" t="s">
        <v>26</v>
      </c>
      <c r="S807" t="s">
        <v>31</v>
      </c>
    </row>
    <row r="808" spans="1:19" x14ac:dyDescent="0.25">
      <c r="A808" t="s">
        <v>19</v>
      </c>
      <c r="B808" t="s">
        <v>24994</v>
      </c>
      <c r="C808" t="s">
        <v>24995</v>
      </c>
      <c r="E808" t="s">
        <v>7210</v>
      </c>
      <c r="F808" t="s">
        <v>25</v>
      </c>
      <c r="G808">
        <v>20850</v>
      </c>
      <c r="H808">
        <v>39.103617999999997</v>
      </c>
      <c r="I808">
        <v>-77.133408000000003</v>
      </c>
      <c r="J808" s="1" t="d">
        <v>2018-11-08</v>
      </c>
      <c r="K808">
        <v>88077</v>
      </c>
      <c r="L808" t="s">
        <v>30</v>
      </c>
      <c r="M808" s="1" t="d">
        <v>2017-10-15</v>
      </c>
      <c r="N808">
        <v>10</v>
      </c>
      <c r="O808">
        <v>15</v>
      </c>
      <c r="P808">
        <v>2017</v>
      </c>
      <c r="Q808" t="s">
        <v>35</v>
      </c>
      <c r="R808" t="s">
        <v>26</v>
      </c>
      <c r="S808" t="s">
        <v>31</v>
      </c>
    </row>
    <row r="809" spans="1:19" x14ac:dyDescent="0.25">
      <c r="A809" t="s">
        <v>19</v>
      </c>
      <c r="B809" t="s">
        <v>24996</v>
      </c>
      <c r="C809" t="s">
        <v>24997</v>
      </c>
      <c r="E809" t="s">
        <v>1750</v>
      </c>
      <c r="F809" t="s">
        <v>373</v>
      </c>
      <c r="G809">
        <v>62062</v>
      </c>
      <c r="H809">
        <v>38.730035000000001</v>
      </c>
      <c r="I809">
        <v>-89.954063000000005</v>
      </c>
      <c r="J809" s="1" t="d">
        <v>2018-11-08</v>
      </c>
      <c r="K809">
        <v>88090</v>
      </c>
      <c r="L809" t="s">
        <v>30</v>
      </c>
      <c r="M809" s="1" t="d">
        <v>2017-10-03</v>
      </c>
      <c r="N809">
        <v>10</v>
      </c>
      <c r="O809">
        <v>3</v>
      </c>
      <c r="P809">
        <v>2017</v>
      </c>
      <c r="Q809" t="s">
        <v>35</v>
      </c>
      <c r="R809" t="s">
        <v>26</v>
      </c>
      <c r="S809" t="s">
        <v>27</v>
      </c>
    </row>
    <row r="810" spans="1:19" x14ac:dyDescent="0.25">
      <c r="A810" t="s">
        <v>19</v>
      </c>
      <c r="B810" t="s">
        <v>24998</v>
      </c>
      <c r="C810" t="s">
        <v>24999</v>
      </c>
      <c r="E810" t="s">
        <v>859</v>
      </c>
      <c r="F810" t="s">
        <v>170</v>
      </c>
      <c r="G810">
        <v>90232</v>
      </c>
      <c r="H810">
        <v>34.017445000000002</v>
      </c>
      <c r="I810">
        <v>-118.389352</v>
      </c>
      <c r="J810" s="1" t="d">
        <v>2018-06-05</v>
      </c>
      <c r="K810">
        <v>88091</v>
      </c>
      <c r="L810" t="s">
        <v>30</v>
      </c>
      <c r="M810" s="1" t="d">
        <v>2017-06-21</v>
      </c>
      <c r="N810">
        <v>6</v>
      </c>
      <c r="O810">
        <v>21</v>
      </c>
      <c r="P810">
        <v>2017</v>
      </c>
      <c r="Q810" t="s">
        <v>35</v>
      </c>
      <c r="R810" t="s">
        <v>26</v>
      </c>
      <c r="S810" t="s">
        <v>27</v>
      </c>
    </row>
    <row r="811" spans="1:19" x14ac:dyDescent="0.25">
      <c r="A811" t="s">
        <v>338</v>
      </c>
      <c r="B811" t="s">
        <v>25000</v>
      </c>
      <c r="C811" t="s">
        <v>25001</v>
      </c>
      <c r="D811" t="s">
        <v>25002</v>
      </c>
      <c r="E811" t="s">
        <v>25003</v>
      </c>
      <c r="F811" t="s">
        <v>496</v>
      </c>
      <c r="G811">
        <v>49765</v>
      </c>
      <c r="H811">
        <v>45.357097000000003</v>
      </c>
      <c r="I811">
        <v>-84.226140000000001</v>
      </c>
      <c r="J811" s="1" t="d">
        <v>2018-09-10</v>
      </c>
      <c r="K811">
        <v>88092</v>
      </c>
      <c r="L811" t="s">
        <v>30</v>
      </c>
      <c r="M811" s="1" t="d">
        <v>2017-10-16</v>
      </c>
      <c r="N811">
        <v>10</v>
      </c>
      <c r="O811">
        <v>16</v>
      </c>
      <c r="P811">
        <v>2017</v>
      </c>
      <c r="R811" t="s">
        <v>26</v>
      </c>
      <c r="S811" t="s">
        <v>31</v>
      </c>
    </row>
    <row r="812" spans="1:19" x14ac:dyDescent="0.25">
      <c r="A812" t="s">
        <v>312</v>
      </c>
      <c r="B812" t="s">
        <v>25004</v>
      </c>
      <c r="C812" t="s">
        <v>25005</v>
      </c>
      <c r="E812" t="s">
        <v>18490</v>
      </c>
      <c r="F812" t="s">
        <v>29</v>
      </c>
      <c r="G812">
        <v>30265</v>
      </c>
      <c r="H812">
        <v>33.397464999999997</v>
      </c>
      <c r="I812">
        <v>-84.753601000000003</v>
      </c>
      <c r="J812" s="1" t="d">
        <v>2018-10-04</v>
      </c>
      <c r="K812">
        <v>88124</v>
      </c>
      <c r="L812" t="s">
        <v>30</v>
      </c>
      <c r="M812" s="1" t="d">
        <v>2017-10-15</v>
      </c>
      <c r="N812">
        <v>10</v>
      </c>
      <c r="O812">
        <v>15</v>
      </c>
      <c r="P812">
        <v>2017</v>
      </c>
      <c r="R812" t="s">
        <v>26</v>
      </c>
      <c r="S812" t="s">
        <v>31</v>
      </c>
    </row>
    <row r="813" spans="1:19" x14ac:dyDescent="0.25">
      <c r="A813" t="s">
        <v>312</v>
      </c>
      <c r="B813" t="s">
        <v>25006</v>
      </c>
      <c r="C813" t="s">
        <v>25007</v>
      </c>
      <c r="E813" t="s">
        <v>25008</v>
      </c>
      <c r="F813" t="s">
        <v>29</v>
      </c>
      <c r="G813">
        <v>30269</v>
      </c>
      <c r="H813">
        <v>33.396118000000001</v>
      </c>
      <c r="I813">
        <v>-84.601089999999999</v>
      </c>
      <c r="J813" s="1" t="d">
        <v>2018-10-04</v>
      </c>
      <c r="K813">
        <v>88125</v>
      </c>
      <c r="L813" t="s">
        <v>30</v>
      </c>
      <c r="M813" s="1" t="d">
        <v>2017-10-15</v>
      </c>
      <c r="N813">
        <v>10</v>
      </c>
      <c r="O813">
        <v>15</v>
      </c>
      <c r="P813">
        <v>2017</v>
      </c>
      <c r="R813" t="s">
        <v>26</v>
      </c>
      <c r="S813" t="s">
        <v>31</v>
      </c>
    </row>
    <row r="814" spans="1:19" x14ac:dyDescent="0.25">
      <c r="A814" t="s">
        <v>338</v>
      </c>
      <c r="B814" t="s">
        <v>25009</v>
      </c>
      <c r="C814" t="s">
        <v>25010</v>
      </c>
      <c r="E814" t="s">
        <v>7923</v>
      </c>
      <c r="F814" t="s">
        <v>496</v>
      </c>
      <c r="G814">
        <v>48329</v>
      </c>
      <c r="H814">
        <v>42.669626999999998</v>
      </c>
      <c r="I814">
        <v>-83.391165000000001</v>
      </c>
      <c r="J814" s="1" t="d">
        <v>2018-12-11</v>
      </c>
      <c r="K814">
        <v>88126</v>
      </c>
      <c r="L814" t="s">
        <v>30</v>
      </c>
      <c r="M814" s="1" t="d">
        <v>2017-10-18</v>
      </c>
      <c r="N814">
        <v>10</v>
      </c>
      <c r="O814">
        <v>18</v>
      </c>
      <c r="P814">
        <v>2017</v>
      </c>
      <c r="R814" t="s">
        <v>26</v>
      </c>
      <c r="S814" t="s">
        <v>31</v>
      </c>
    </row>
    <row r="815" spans="1:19" x14ac:dyDescent="0.25">
      <c r="A815" t="s">
        <v>338</v>
      </c>
      <c r="B815" t="s">
        <v>25011</v>
      </c>
      <c r="C815" t="s">
        <v>25012</v>
      </c>
      <c r="E815" t="s">
        <v>22599</v>
      </c>
      <c r="F815" t="s">
        <v>1120</v>
      </c>
      <c r="G815">
        <v>5677</v>
      </c>
      <c r="H815">
        <v>44.395347000000001</v>
      </c>
      <c r="I815">
        <v>-72.719511999999995</v>
      </c>
      <c r="J815" s="1" t="d">
        <v>2018-06-05</v>
      </c>
      <c r="K815">
        <v>88127</v>
      </c>
      <c r="L815" t="s">
        <v>30</v>
      </c>
      <c r="M815" s="1" t="d">
        <v>2017-05-01</v>
      </c>
      <c r="N815">
        <v>5</v>
      </c>
      <c r="O815">
        <v>1</v>
      </c>
      <c r="P815">
        <v>2017</v>
      </c>
      <c r="R815" t="s">
        <v>26</v>
      </c>
      <c r="S815" t="s">
        <v>31</v>
      </c>
    </row>
    <row r="816" spans="1:19" x14ac:dyDescent="0.25">
      <c r="A816" t="s">
        <v>338</v>
      </c>
      <c r="B816" t="s">
        <v>25013</v>
      </c>
      <c r="C816" t="s">
        <v>25014</v>
      </c>
      <c r="D816" t="s">
        <v>25015</v>
      </c>
      <c r="E816" t="s">
        <v>372</v>
      </c>
      <c r="F816" t="s">
        <v>57</v>
      </c>
      <c r="G816">
        <v>47408</v>
      </c>
      <c r="H816">
        <v>39.171613999999998</v>
      </c>
      <c r="I816">
        <v>-86.500985</v>
      </c>
      <c r="J816" s="1" t="d">
        <v>2018-07-09</v>
      </c>
      <c r="K816">
        <v>88128</v>
      </c>
      <c r="L816" t="s">
        <v>30</v>
      </c>
      <c r="M816" s="1" t="d">
        <v>2017-09-25</v>
      </c>
      <c r="N816">
        <v>9</v>
      </c>
      <c r="O816">
        <v>25</v>
      </c>
      <c r="P816">
        <v>2017</v>
      </c>
      <c r="R816" t="s">
        <v>26</v>
      </c>
      <c r="S816" t="s">
        <v>27</v>
      </c>
    </row>
    <row r="817" spans="1:19" x14ac:dyDescent="0.25">
      <c r="A817" t="s">
        <v>338</v>
      </c>
      <c r="B817" t="s">
        <v>25016</v>
      </c>
      <c r="C817" t="s">
        <v>25017</v>
      </c>
      <c r="D817" t="s">
        <v>25018</v>
      </c>
      <c r="E817" t="s">
        <v>25019</v>
      </c>
      <c r="F817" t="s">
        <v>496</v>
      </c>
      <c r="G817">
        <v>49670</v>
      </c>
      <c r="H817">
        <v>45.129117000000001</v>
      </c>
      <c r="I817">
        <v>-85.616938000000005</v>
      </c>
      <c r="J817" s="1" t="d">
        <v>2018-12-11</v>
      </c>
      <c r="K817">
        <v>88129</v>
      </c>
      <c r="L817" t="s">
        <v>30</v>
      </c>
      <c r="M817" s="1" t="d">
        <v>2017-10-01</v>
      </c>
      <c r="N817">
        <v>10</v>
      </c>
      <c r="O817">
        <v>1</v>
      </c>
      <c r="P817">
        <v>2017</v>
      </c>
      <c r="R817" t="s">
        <v>26</v>
      </c>
      <c r="S817" t="s">
        <v>31</v>
      </c>
    </row>
    <row r="818" spans="1:19" x14ac:dyDescent="0.25">
      <c r="A818" t="s">
        <v>338</v>
      </c>
      <c r="B818" t="s">
        <v>25020</v>
      </c>
      <c r="C818" t="s">
        <v>25021</v>
      </c>
      <c r="D818" t="s">
        <v>25022</v>
      </c>
      <c r="E818" t="s">
        <v>10966</v>
      </c>
      <c r="F818" t="s">
        <v>496</v>
      </c>
      <c r="G818">
        <v>49756</v>
      </c>
      <c r="H818">
        <v>44.882835999999998</v>
      </c>
      <c r="I818">
        <v>-84.306297999999998</v>
      </c>
      <c r="J818" s="1" t="d">
        <v>2018-06-05</v>
      </c>
      <c r="K818">
        <v>88139</v>
      </c>
      <c r="L818" t="s">
        <v>30</v>
      </c>
      <c r="M818" s="1" t="d">
        <v>2017-11-08</v>
      </c>
      <c r="N818">
        <v>11</v>
      </c>
      <c r="O818">
        <v>8</v>
      </c>
      <c r="P818">
        <v>2017</v>
      </c>
      <c r="R818" t="s">
        <v>26</v>
      </c>
      <c r="S818" t="s">
        <v>31</v>
      </c>
    </row>
    <row r="819" spans="1:19" x14ac:dyDescent="0.25">
      <c r="A819" t="s">
        <v>338</v>
      </c>
      <c r="B819" t="s">
        <v>25023</v>
      </c>
      <c r="C819" t="s">
        <v>25024</v>
      </c>
      <c r="D819" t="s">
        <v>25025</v>
      </c>
      <c r="E819" t="s">
        <v>28</v>
      </c>
      <c r="F819" t="s">
        <v>496</v>
      </c>
      <c r="G819">
        <v>49709</v>
      </c>
      <c r="H819">
        <v>45.004066999999999</v>
      </c>
      <c r="I819">
        <v>-84.146184000000005</v>
      </c>
      <c r="J819" s="1" t="d">
        <v>2018-06-05</v>
      </c>
      <c r="K819">
        <v>88140</v>
      </c>
      <c r="L819" t="s">
        <v>30</v>
      </c>
      <c r="M819" s="1" t="d">
        <v>2017-12-20</v>
      </c>
      <c r="N819">
        <v>12</v>
      </c>
      <c r="O819">
        <v>20</v>
      </c>
      <c r="P819">
        <v>2017</v>
      </c>
      <c r="R819" t="s">
        <v>26</v>
      </c>
      <c r="S819" t="s">
        <v>31</v>
      </c>
    </row>
    <row r="820" spans="1:19" x14ac:dyDescent="0.25">
      <c r="A820" t="s">
        <v>19</v>
      </c>
      <c r="B820" t="s">
        <v>25026</v>
      </c>
      <c r="C820" t="s">
        <v>25027</v>
      </c>
      <c r="E820" t="s">
        <v>25028</v>
      </c>
      <c r="F820" t="s">
        <v>157</v>
      </c>
      <c r="G820">
        <v>15001</v>
      </c>
      <c r="H820">
        <v>40.632914999999997</v>
      </c>
      <c r="I820">
        <v>-80.317475000000002</v>
      </c>
      <c r="J820" s="1" t="d">
        <v>2018-11-08</v>
      </c>
      <c r="K820">
        <v>88190</v>
      </c>
      <c r="L820" t="s">
        <v>30</v>
      </c>
      <c r="M820" s="1" t="d">
        <v>2017-10-27</v>
      </c>
      <c r="N820">
        <v>10</v>
      </c>
      <c r="O820">
        <v>27</v>
      </c>
      <c r="P820">
        <v>2017</v>
      </c>
      <c r="Q820" t="s">
        <v>35</v>
      </c>
      <c r="R820" t="s">
        <v>26</v>
      </c>
      <c r="S820" t="s">
        <v>27</v>
      </c>
    </row>
    <row r="821" spans="1:19" x14ac:dyDescent="0.25">
      <c r="A821" t="s">
        <v>19</v>
      </c>
      <c r="B821" t="s">
        <v>25029</v>
      </c>
      <c r="C821" t="s">
        <v>25030</v>
      </c>
      <c r="E821" t="s">
        <v>7639</v>
      </c>
      <c r="F821" t="s">
        <v>101</v>
      </c>
      <c r="G821">
        <v>84015</v>
      </c>
      <c r="H821">
        <v>41.089094899999999</v>
      </c>
      <c r="I821">
        <v>-112.03218029999999</v>
      </c>
      <c r="J821" s="1" t="d">
        <v>2018-12-11</v>
      </c>
      <c r="K821">
        <v>88237</v>
      </c>
      <c r="L821" t="s">
        <v>30</v>
      </c>
      <c r="M821" s="1" t="d">
        <v>2017-10-10</v>
      </c>
      <c r="N821">
        <v>10</v>
      </c>
      <c r="O821">
        <v>10</v>
      </c>
      <c r="P821">
        <v>2017</v>
      </c>
      <c r="Q821" t="s">
        <v>25</v>
      </c>
      <c r="R821" t="s">
        <v>26</v>
      </c>
      <c r="S821" t="s">
        <v>27</v>
      </c>
    </row>
    <row r="822" spans="1:19" x14ac:dyDescent="0.25">
      <c r="A822" t="s">
        <v>312</v>
      </c>
      <c r="B822" t="s">
        <v>25031</v>
      </c>
      <c r="C822" t="s">
        <v>25032</v>
      </c>
      <c r="E822" t="s">
        <v>14945</v>
      </c>
      <c r="F822" t="s">
        <v>373</v>
      </c>
      <c r="G822">
        <v>60185</v>
      </c>
      <c r="H822">
        <v>41.877721000000001</v>
      </c>
      <c r="I822">
        <v>-88.235499000000004</v>
      </c>
      <c r="J822" s="1" t="d">
        <v>2018-12-11</v>
      </c>
      <c r="K822">
        <v>88238</v>
      </c>
      <c r="L822" t="s">
        <v>30</v>
      </c>
      <c r="M822" s="1" t="d">
        <v>2017-10-15</v>
      </c>
      <c r="N822">
        <v>10</v>
      </c>
      <c r="O822">
        <v>15</v>
      </c>
      <c r="P822">
        <v>2017</v>
      </c>
      <c r="R822" t="s">
        <v>26</v>
      </c>
      <c r="S822" t="s">
        <v>31</v>
      </c>
    </row>
    <row r="823" spans="1:19" x14ac:dyDescent="0.25">
      <c r="A823" t="s">
        <v>312</v>
      </c>
      <c r="B823" t="s">
        <v>2049</v>
      </c>
      <c r="C823" t="s">
        <v>25033</v>
      </c>
      <c r="E823" t="s">
        <v>118</v>
      </c>
      <c r="F823" t="s">
        <v>119</v>
      </c>
      <c r="G823">
        <v>55379</v>
      </c>
      <c r="H823">
        <v>44.781008</v>
      </c>
      <c r="I823">
        <v>-93.540959000000001</v>
      </c>
      <c r="J823" s="1" t="d">
        <v>2019-04-08</v>
      </c>
      <c r="K823">
        <v>88280</v>
      </c>
      <c r="L823" t="s">
        <v>24</v>
      </c>
      <c r="M823" s="1" t="d">
        <v>2017-11-15</v>
      </c>
      <c r="N823">
        <v>11</v>
      </c>
      <c r="O823">
        <v>15</v>
      </c>
      <c r="P823">
        <v>2017</v>
      </c>
      <c r="R823" t="s">
        <v>26</v>
      </c>
      <c r="S823" t="s">
        <v>31</v>
      </c>
    </row>
    <row r="824" spans="1:19" x14ac:dyDescent="0.25">
      <c r="A824" t="s">
        <v>312</v>
      </c>
      <c r="B824" t="s">
        <v>3517</v>
      </c>
      <c r="C824" t="s">
        <v>25034</v>
      </c>
      <c r="E824" t="s">
        <v>616</v>
      </c>
      <c r="F824" t="s">
        <v>119</v>
      </c>
      <c r="G824">
        <v>55430</v>
      </c>
      <c r="H824">
        <v>45.079681000000001</v>
      </c>
      <c r="I824">
        <v>-93.300696000000002</v>
      </c>
      <c r="J824" s="1" t="d">
        <v>2019-01-10</v>
      </c>
      <c r="K824">
        <v>88281</v>
      </c>
      <c r="L824" t="s">
        <v>25035</v>
      </c>
      <c r="M824" s="1" t="d">
        <v>2017-11-15</v>
      </c>
      <c r="N824">
        <v>11</v>
      </c>
      <c r="O824">
        <v>15</v>
      </c>
      <c r="P824">
        <v>2017</v>
      </c>
      <c r="R824" t="s">
        <v>26</v>
      </c>
      <c r="S824" t="s">
        <v>31</v>
      </c>
    </row>
    <row r="825" spans="1:19" x14ac:dyDescent="0.25">
      <c r="A825" t="s">
        <v>312</v>
      </c>
      <c r="B825" t="s">
        <v>25036</v>
      </c>
      <c r="C825" t="s">
        <v>25037</v>
      </c>
      <c r="E825" t="s">
        <v>622</v>
      </c>
      <c r="F825" t="s">
        <v>119</v>
      </c>
      <c r="G825">
        <v>55103</v>
      </c>
      <c r="H825">
        <v>44.959071000000002</v>
      </c>
      <c r="I825">
        <v>-93.126889000000006</v>
      </c>
      <c r="J825" s="1" t="d">
        <v>2018-03-08</v>
      </c>
      <c r="K825">
        <v>88282</v>
      </c>
      <c r="L825" t="s">
        <v>30</v>
      </c>
      <c r="M825" s="1" t="d">
        <v>2017-11-15</v>
      </c>
      <c r="N825">
        <v>11</v>
      </c>
      <c r="O825">
        <v>15</v>
      </c>
      <c r="P825">
        <v>2017</v>
      </c>
      <c r="R825" t="s">
        <v>26</v>
      </c>
      <c r="S825" t="s">
        <v>31</v>
      </c>
    </row>
    <row r="826" spans="1:19" x14ac:dyDescent="0.25">
      <c r="A826" t="s">
        <v>312</v>
      </c>
      <c r="B826" t="s">
        <v>25038</v>
      </c>
      <c r="C826" t="s">
        <v>25039</v>
      </c>
      <c r="E826" t="s">
        <v>2961</v>
      </c>
      <c r="F826" t="s">
        <v>119</v>
      </c>
      <c r="G826">
        <v>56301</v>
      </c>
      <c r="H826">
        <v>45.538603999999999</v>
      </c>
      <c r="I826">
        <v>-94.204008999999999</v>
      </c>
      <c r="J826" s="1" t="d">
        <v>2019-03-07</v>
      </c>
      <c r="K826">
        <v>88283</v>
      </c>
      <c r="L826" t="s">
        <v>71</v>
      </c>
      <c r="M826" s="1" t="d">
        <v>2017-11-15</v>
      </c>
      <c r="N826">
        <v>11</v>
      </c>
      <c r="O826">
        <v>15</v>
      </c>
      <c r="P826">
        <v>2017</v>
      </c>
      <c r="R826" t="s">
        <v>26</v>
      </c>
      <c r="S826" t="s">
        <v>31</v>
      </c>
    </row>
    <row r="827" spans="1:19" x14ac:dyDescent="0.25">
      <c r="A827" t="s">
        <v>312</v>
      </c>
      <c r="B827" t="s">
        <v>25040</v>
      </c>
      <c r="C827" t="s">
        <v>25041</v>
      </c>
      <c r="E827" t="s">
        <v>25042</v>
      </c>
      <c r="F827" t="s">
        <v>119</v>
      </c>
      <c r="G827">
        <v>55349</v>
      </c>
      <c r="H827">
        <v>45.061990000000002</v>
      </c>
      <c r="I827">
        <v>-94.053836000000004</v>
      </c>
      <c r="J827" s="1" t="d">
        <v>2018-03-08</v>
      </c>
      <c r="K827">
        <v>88284</v>
      </c>
      <c r="L827" t="s">
        <v>30</v>
      </c>
      <c r="M827" s="1" t="d">
        <v>2017-11-15</v>
      </c>
      <c r="N827">
        <v>11</v>
      </c>
      <c r="O827">
        <v>15</v>
      </c>
      <c r="P827">
        <v>2017</v>
      </c>
      <c r="R827" t="s">
        <v>26</v>
      </c>
      <c r="S827" t="s">
        <v>31</v>
      </c>
    </row>
    <row r="828" spans="1:19" x14ac:dyDescent="0.25">
      <c r="A828" t="s">
        <v>312</v>
      </c>
      <c r="B828" t="s">
        <v>25043</v>
      </c>
      <c r="C828" t="s">
        <v>25044</v>
      </c>
      <c r="E828" t="s">
        <v>402</v>
      </c>
      <c r="F828" t="s">
        <v>119</v>
      </c>
      <c r="G828">
        <v>55901</v>
      </c>
      <c r="H828">
        <v>44.059027</v>
      </c>
      <c r="I828">
        <v>-92.527730000000005</v>
      </c>
      <c r="J828" s="1" t="d">
        <v>2019-03-07</v>
      </c>
      <c r="K828">
        <v>88285</v>
      </c>
      <c r="L828" t="s">
        <v>71</v>
      </c>
      <c r="M828" s="1" t="d">
        <v>2017-11-15</v>
      </c>
      <c r="N828">
        <v>11</v>
      </c>
      <c r="O828">
        <v>15</v>
      </c>
      <c r="P828">
        <v>2017</v>
      </c>
      <c r="R828" t="s">
        <v>26</v>
      </c>
      <c r="S828" t="s">
        <v>31</v>
      </c>
    </row>
    <row r="829" spans="1:19" x14ac:dyDescent="0.25">
      <c r="A829" t="s">
        <v>312</v>
      </c>
      <c r="B829" t="s">
        <v>25045</v>
      </c>
      <c r="C829" t="s">
        <v>25046</v>
      </c>
      <c r="E829" t="s">
        <v>19463</v>
      </c>
      <c r="F829" t="s">
        <v>119</v>
      </c>
      <c r="G829">
        <v>55718</v>
      </c>
      <c r="H829">
        <v>46.664434999999997</v>
      </c>
      <c r="I829">
        <v>-92.472457000000006</v>
      </c>
      <c r="J829" s="1" t="d">
        <v>2019-03-07</v>
      </c>
      <c r="K829">
        <v>88294</v>
      </c>
      <c r="L829" t="s">
        <v>71</v>
      </c>
      <c r="M829" s="1" t="d">
        <v>2017-11-15</v>
      </c>
      <c r="N829">
        <v>11</v>
      </c>
      <c r="O829">
        <v>15</v>
      </c>
      <c r="P829">
        <v>2017</v>
      </c>
      <c r="R829" t="s">
        <v>26</v>
      </c>
      <c r="S829" t="s">
        <v>31</v>
      </c>
    </row>
    <row r="830" spans="1:19" x14ac:dyDescent="0.25">
      <c r="A830" t="s">
        <v>312</v>
      </c>
      <c r="B830" t="s">
        <v>25047</v>
      </c>
      <c r="C830" t="s">
        <v>25048</v>
      </c>
      <c r="E830" t="s">
        <v>16794</v>
      </c>
      <c r="F830" t="s">
        <v>119</v>
      </c>
      <c r="G830">
        <v>55811</v>
      </c>
      <c r="H830">
        <v>46.808148000000003</v>
      </c>
      <c r="I830">
        <v>-92.175460000000001</v>
      </c>
      <c r="J830" s="1" t="d">
        <v>2019-03-07</v>
      </c>
      <c r="K830">
        <v>88295</v>
      </c>
      <c r="L830" t="s">
        <v>71</v>
      </c>
      <c r="M830" s="1" t="d">
        <v>2017-11-15</v>
      </c>
      <c r="N830">
        <v>11</v>
      </c>
      <c r="O830">
        <v>15</v>
      </c>
      <c r="P830">
        <v>2017</v>
      </c>
      <c r="R830" t="s">
        <v>26</v>
      </c>
      <c r="S830" t="s">
        <v>31</v>
      </c>
    </row>
    <row r="831" spans="1:19" x14ac:dyDescent="0.25">
      <c r="A831" t="s">
        <v>312</v>
      </c>
      <c r="B831" t="s">
        <v>25049</v>
      </c>
      <c r="C831" t="s">
        <v>25050</v>
      </c>
      <c r="E831" t="s">
        <v>25051</v>
      </c>
      <c r="F831" t="s">
        <v>119</v>
      </c>
      <c r="G831">
        <v>55944</v>
      </c>
      <c r="H831">
        <v>44.021445</v>
      </c>
      <c r="I831">
        <v>-92.747</v>
      </c>
      <c r="J831" s="1" t="d">
        <v>2019-03-07</v>
      </c>
      <c r="K831">
        <v>88296</v>
      </c>
      <c r="L831" t="s">
        <v>71</v>
      </c>
      <c r="M831" s="1" t="d">
        <v>2017-11-15</v>
      </c>
      <c r="N831">
        <v>11</v>
      </c>
      <c r="O831">
        <v>15</v>
      </c>
      <c r="P831">
        <v>2017</v>
      </c>
      <c r="R831" t="s">
        <v>26</v>
      </c>
      <c r="S831" t="s">
        <v>31</v>
      </c>
    </row>
    <row r="832" spans="1:19" x14ac:dyDescent="0.25">
      <c r="A832" t="s">
        <v>312</v>
      </c>
      <c r="B832" t="s">
        <v>22794</v>
      </c>
      <c r="C832" t="s">
        <v>25052</v>
      </c>
      <c r="E832" t="s">
        <v>25053</v>
      </c>
      <c r="F832" t="s">
        <v>513</v>
      </c>
      <c r="G832">
        <v>53150</v>
      </c>
      <c r="H832">
        <v>42.918635999999999</v>
      </c>
      <c r="I832">
        <v>-88.107584000000003</v>
      </c>
      <c r="J832" s="1" t="d">
        <v>2018-11-08</v>
      </c>
      <c r="K832">
        <v>88297</v>
      </c>
      <c r="L832" t="s">
        <v>30</v>
      </c>
      <c r="M832" s="1" t="d">
        <v>2017-11-15</v>
      </c>
      <c r="N832">
        <v>11</v>
      </c>
      <c r="O832">
        <v>15</v>
      </c>
      <c r="P832">
        <v>2017</v>
      </c>
      <c r="R832" t="s">
        <v>26</v>
      </c>
      <c r="S832" t="s">
        <v>31</v>
      </c>
    </row>
    <row r="833" spans="1:19" x14ac:dyDescent="0.25">
      <c r="A833" t="s">
        <v>312</v>
      </c>
      <c r="B833" t="s">
        <v>25054</v>
      </c>
      <c r="C833" t="s">
        <v>25055</v>
      </c>
      <c r="E833" t="s">
        <v>175</v>
      </c>
      <c r="F833" t="s">
        <v>170</v>
      </c>
      <c r="G833">
        <v>93710</v>
      </c>
      <c r="H833">
        <v>36.808278000000001</v>
      </c>
      <c r="I833">
        <v>-119.771778</v>
      </c>
      <c r="J833" s="1" t="d">
        <v>2019-03-07</v>
      </c>
      <c r="K833">
        <v>88298</v>
      </c>
      <c r="L833" t="s">
        <v>71</v>
      </c>
      <c r="M833" s="1" t="d">
        <v>2017-11-15</v>
      </c>
      <c r="N833">
        <v>11</v>
      </c>
      <c r="O833">
        <v>15</v>
      </c>
      <c r="P833">
        <v>2017</v>
      </c>
      <c r="R833" t="s">
        <v>26</v>
      </c>
      <c r="S833" t="s">
        <v>31</v>
      </c>
    </row>
    <row r="834" spans="1:19" x14ac:dyDescent="0.25">
      <c r="A834" t="s">
        <v>312</v>
      </c>
      <c r="B834" t="s">
        <v>4387</v>
      </c>
      <c r="C834" t="s">
        <v>25056</v>
      </c>
      <c r="E834" t="s">
        <v>220</v>
      </c>
      <c r="F834" t="s">
        <v>170</v>
      </c>
      <c r="G834">
        <v>92126</v>
      </c>
      <c r="H834">
        <v>32.917628999999998</v>
      </c>
      <c r="I834">
        <v>-117.12442299999999</v>
      </c>
      <c r="J834" s="1" t="d">
        <v>2019-03-07</v>
      </c>
      <c r="K834">
        <v>88299</v>
      </c>
      <c r="L834" t="s">
        <v>71</v>
      </c>
      <c r="M834" s="1" t="d">
        <v>2017-11-15</v>
      </c>
      <c r="N834">
        <v>11</v>
      </c>
      <c r="O834">
        <v>15</v>
      </c>
      <c r="P834">
        <v>2017</v>
      </c>
      <c r="R834" t="s">
        <v>26</v>
      </c>
      <c r="S834" t="s">
        <v>31</v>
      </c>
    </row>
    <row r="835" spans="1:19" x14ac:dyDescent="0.25">
      <c r="A835" t="s">
        <v>19</v>
      </c>
      <c r="B835" t="s">
        <v>25057</v>
      </c>
      <c r="C835" t="s">
        <v>25058</v>
      </c>
      <c r="E835" t="s">
        <v>3009</v>
      </c>
      <c r="F835" t="s">
        <v>129</v>
      </c>
      <c r="G835">
        <v>80524</v>
      </c>
      <c r="H835">
        <v>40.595117000000002</v>
      </c>
      <c r="I835">
        <v>-105.059192</v>
      </c>
      <c r="J835" s="1" t="d">
        <v>2018-11-08</v>
      </c>
      <c r="K835">
        <v>88301</v>
      </c>
      <c r="L835" t="s">
        <v>30</v>
      </c>
      <c r="M835" s="1" t="d">
        <v>2017-11-03</v>
      </c>
      <c r="N835">
        <v>11</v>
      </c>
      <c r="O835">
        <v>3</v>
      </c>
      <c r="P835">
        <v>2017</v>
      </c>
      <c r="Q835" t="s">
        <v>35</v>
      </c>
      <c r="R835" t="s">
        <v>26</v>
      </c>
      <c r="S835" t="s">
        <v>27</v>
      </c>
    </row>
    <row r="836" spans="1:19" x14ac:dyDescent="0.25">
      <c r="A836" t="s">
        <v>312</v>
      </c>
      <c r="B836" t="s">
        <v>25059</v>
      </c>
      <c r="C836" t="s">
        <v>25060</v>
      </c>
      <c r="E836" t="s">
        <v>4004</v>
      </c>
      <c r="F836" t="s">
        <v>170</v>
      </c>
      <c r="G836">
        <v>93446</v>
      </c>
      <c r="H836">
        <v>35.629536000000002</v>
      </c>
      <c r="I836">
        <v>-120.69194</v>
      </c>
      <c r="J836" s="1" t="d">
        <v>2018-09-10</v>
      </c>
      <c r="K836">
        <v>88303</v>
      </c>
      <c r="L836" t="s">
        <v>30</v>
      </c>
      <c r="M836" s="1" t="d">
        <v>2017-11-15</v>
      </c>
      <c r="N836">
        <v>11</v>
      </c>
      <c r="O836">
        <v>15</v>
      </c>
      <c r="P836">
        <v>2017</v>
      </c>
      <c r="R836" t="s">
        <v>26</v>
      </c>
      <c r="S836" t="s">
        <v>31</v>
      </c>
    </row>
    <row r="837" spans="1:19" x14ac:dyDescent="0.25">
      <c r="A837" t="s">
        <v>312</v>
      </c>
      <c r="B837" t="s">
        <v>25061</v>
      </c>
      <c r="C837" t="s">
        <v>25062</v>
      </c>
      <c r="E837" t="s">
        <v>245</v>
      </c>
      <c r="F837" t="s">
        <v>170</v>
      </c>
      <c r="G837">
        <v>92503</v>
      </c>
      <c r="H837">
        <v>33.946125000000002</v>
      </c>
      <c r="I837">
        <v>-117.468416</v>
      </c>
      <c r="J837" s="1" t="d">
        <v>2019-03-07</v>
      </c>
      <c r="K837">
        <v>88304</v>
      </c>
      <c r="L837" t="s">
        <v>71</v>
      </c>
      <c r="M837" s="1" t="d">
        <v>2017-11-15</v>
      </c>
      <c r="N837">
        <v>11</v>
      </c>
      <c r="O837">
        <v>15</v>
      </c>
      <c r="P837">
        <v>2017</v>
      </c>
      <c r="R837" t="s">
        <v>26</v>
      </c>
      <c r="S837" t="s">
        <v>31</v>
      </c>
    </row>
    <row r="838" spans="1:19" x14ac:dyDescent="0.25">
      <c r="A838" t="s">
        <v>312</v>
      </c>
      <c r="B838" t="s">
        <v>25063</v>
      </c>
      <c r="C838" t="s">
        <v>25064</v>
      </c>
      <c r="E838" t="s">
        <v>25065</v>
      </c>
      <c r="F838" t="s">
        <v>25</v>
      </c>
      <c r="G838">
        <v>21075</v>
      </c>
      <c r="H838">
        <v>39.189112000000002</v>
      </c>
      <c r="I838">
        <v>-76.796021999999994</v>
      </c>
      <c r="J838" s="1" t="d">
        <v>2018-10-04</v>
      </c>
      <c r="K838">
        <v>88305</v>
      </c>
      <c r="L838" t="s">
        <v>30</v>
      </c>
      <c r="M838" s="1" t="d">
        <v>2017-11-15</v>
      </c>
      <c r="N838">
        <v>11</v>
      </c>
      <c r="O838">
        <v>15</v>
      </c>
      <c r="P838">
        <v>2017</v>
      </c>
      <c r="R838" t="s">
        <v>26</v>
      </c>
      <c r="S838" t="s">
        <v>31</v>
      </c>
    </row>
    <row r="839" spans="1:19" x14ac:dyDescent="0.25">
      <c r="A839" t="s">
        <v>312</v>
      </c>
      <c r="B839" t="s">
        <v>25066</v>
      </c>
      <c r="C839" t="s">
        <v>25067</v>
      </c>
      <c r="E839" t="s">
        <v>36</v>
      </c>
      <c r="F839" t="s">
        <v>37</v>
      </c>
      <c r="G839">
        <v>77053</v>
      </c>
      <c r="H839">
        <v>29.606072999999999</v>
      </c>
      <c r="I839">
        <v>-95.464875000000006</v>
      </c>
      <c r="J839" s="1" t="d">
        <v>2018-08-07</v>
      </c>
      <c r="K839">
        <v>88306</v>
      </c>
      <c r="L839" t="s">
        <v>30</v>
      </c>
      <c r="M839" s="1" t="d">
        <v>2017-11-15</v>
      </c>
      <c r="N839">
        <v>11</v>
      </c>
      <c r="O839">
        <v>15</v>
      </c>
      <c r="P839">
        <v>2017</v>
      </c>
      <c r="R839" t="s">
        <v>26</v>
      </c>
      <c r="S839" t="s">
        <v>31</v>
      </c>
    </row>
    <row r="840" spans="1:19" x14ac:dyDescent="0.25">
      <c r="A840" t="s">
        <v>338</v>
      </c>
      <c r="B840" t="s">
        <v>25070</v>
      </c>
      <c r="C840" t="s">
        <v>25071</v>
      </c>
      <c r="E840" t="s">
        <v>3009</v>
      </c>
      <c r="F840" t="s">
        <v>129</v>
      </c>
      <c r="G840">
        <v>80528</v>
      </c>
      <c r="H840">
        <v>40.478363999999999</v>
      </c>
      <c r="I840">
        <v>-104.978628</v>
      </c>
      <c r="J840" s="1" t="d">
        <v>2018-11-08</v>
      </c>
      <c r="K840">
        <v>88339</v>
      </c>
      <c r="L840" t="s">
        <v>30</v>
      </c>
      <c r="M840" s="1" t="d">
        <v>2017-10-01</v>
      </c>
      <c r="N840">
        <v>10</v>
      </c>
      <c r="O840">
        <v>1</v>
      </c>
      <c r="P840">
        <v>2017</v>
      </c>
      <c r="R840" t="s">
        <v>26</v>
      </c>
      <c r="S840" t="s">
        <v>31</v>
      </c>
    </row>
    <row r="841" spans="1:19" x14ac:dyDescent="0.25">
      <c r="A841" t="s">
        <v>338</v>
      </c>
      <c r="B841" t="s">
        <v>25072</v>
      </c>
      <c r="C841" t="s">
        <v>25073</v>
      </c>
      <c r="E841" t="s">
        <v>22410</v>
      </c>
      <c r="F841" t="s">
        <v>48</v>
      </c>
      <c r="G841">
        <v>13035</v>
      </c>
      <c r="H841">
        <v>42.929428999999999</v>
      </c>
      <c r="I841">
        <v>-75.859296000000001</v>
      </c>
      <c r="J841" s="1" t="d">
        <v>2018-06-05</v>
      </c>
      <c r="K841">
        <v>88340</v>
      </c>
      <c r="L841" t="s">
        <v>30</v>
      </c>
      <c r="M841" s="1" t="d">
        <v>2017-10-01</v>
      </c>
      <c r="N841">
        <v>10</v>
      </c>
      <c r="O841">
        <v>1</v>
      </c>
      <c r="P841">
        <v>2017</v>
      </c>
      <c r="R841" t="s">
        <v>26</v>
      </c>
      <c r="S841" t="s">
        <v>31</v>
      </c>
    </row>
    <row r="842" spans="1:19" x14ac:dyDescent="0.25">
      <c r="A842" t="s">
        <v>338</v>
      </c>
      <c r="B842" t="s">
        <v>25074</v>
      </c>
      <c r="C842" t="s">
        <v>25075</v>
      </c>
      <c r="E842" t="s">
        <v>3965</v>
      </c>
      <c r="F842" t="s">
        <v>25</v>
      </c>
      <c r="G842">
        <v>21230</v>
      </c>
      <c r="H842">
        <v>39.273755000000001</v>
      </c>
      <c r="I842">
        <v>-76.601726999999997</v>
      </c>
      <c r="J842" s="1" t="d">
        <v>2018-09-10</v>
      </c>
      <c r="K842">
        <v>88341</v>
      </c>
      <c r="L842" t="s">
        <v>7192</v>
      </c>
      <c r="M842" s="1" t="d">
        <v>2017-10-30</v>
      </c>
      <c r="N842">
        <v>10</v>
      </c>
      <c r="O842">
        <v>30</v>
      </c>
      <c r="P842">
        <v>2017</v>
      </c>
      <c r="R842" t="s">
        <v>26</v>
      </c>
      <c r="S842" t="s">
        <v>31</v>
      </c>
    </row>
    <row r="843" spans="1:19" x14ac:dyDescent="0.25">
      <c r="A843" t="s">
        <v>338</v>
      </c>
      <c r="B843" t="s">
        <v>25076</v>
      </c>
      <c r="C843" t="s">
        <v>25077</v>
      </c>
      <c r="E843" t="s">
        <v>10275</v>
      </c>
      <c r="F843" t="s">
        <v>25</v>
      </c>
      <c r="G843">
        <v>21042</v>
      </c>
      <c r="H843">
        <v>39.245944999999999</v>
      </c>
      <c r="I843">
        <v>-76.833161000000004</v>
      </c>
      <c r="J843" s="1" t="d">
        <v>2018-11-08</v>
      </c>
      <c r="K843">
        <v>88342</v>
      </c>
      <c r="L843" t="s">
        <v>30</v>
      </c>
      <c r="M843" s="1" t="d">
        <v>2017-10-12</v>
      </c>
      <c r="N843">
        <v>10</v>
      </c>
      <c r="O843">
        <v>12</v>
      </c>
      <c r="P843">
        <v>2017</v>
      </c>
      <c r="R843" t="s">
        <v>26</v>
      </c>
      <c r="S843" t="s">
        <v>27</v>
      </c>
    </row>
    <row r="844" spans="1:19" x14ac:dyDescent="0.25">
      <c r="A844" t="s">
        <v>338</v>
      </c>
      <c r="B844" t="s">
        <v>25078</v>
      </c>
      <c r="C844" t="s">
        <v>25079</v>
      </c>
      <c r="E844" t="s">
        <v>666</v>
      </c>
      <c r="F844" t="s">
        <v>59</v>
      </c>
      <c r="G844">
        <v>43085</v>
      </c>
      <c r="H844">
        <v>40.088908000000004</v>
      </c>
      <c r="I844">
        <v>-83.000371999999999</v>
      </c>
      <c r="J844" s="1" t="d">
        <v>2019-04-08</v>
      </c>
      <c r="K844">
        <v>88343</v>
      </c>
      <c r="L844" t="s">
        <v>24</v>
      </c>
      <c r="M844" s="1" t="d">
        <v>2017-10-01</v>
      </c>
      <c r="N844">
        <v>10</v>
      </c>
      <c r="O844">
        <v>1</v>
      </c>
      <c r="P844">
        <v>2017</v>
      </c>
      <c r="R844" t="s">
        <v>26</v>
      </c>
      <c r="S844" t="s">
        <v>31</v>
      </c>
    </row>
    <row r="845" spans="1:19" x14ac:dyDescent="0.25">
      <c r="A845" t="s">
        <v>338</v>
      </c>
      <c r="B845" t="s">
        <v>25080</v>
      </c>
      <c r="C845" t="s">
        <v>25081</v>
      </c>
      <c r="E845" t="s">
        <v>25082</v>
      </c>
      <c r="F845" t="s">
        <v>202</v>
      </c>
      <c r="G845">
        <v>33166</v>
      </c>
      <c r="H845">
        <v>25.822094</v>
      </c>
      <c r="I845">
        <v>-80.334406000000001</v>
      </c>
      <c r="J845" s="1" t="d">
        <v>2018-08-07</v>
      </c>
      <c r="K845">
        <v>88344</v>
      </c>
      <c r="L845" t="s">
        <v>30</v>
      </c>
      <c r="M845" s="1" t="d">
        <v>2017-11-01</v>
      </c>
      <c r="N845">
        <v>11</v>
      </c>
      <c r="O845">
        <v>1</v>
      </c>
      <c r="P845">
        <v>2017</v>
      </c>
      <c r="R845" t="s">
        <v>26</v>
      </c>
      <c r="S845" t="s">
        <v>31</v>
      </c>
    </row>
    <row r="846" spans="1:19" x14ac:dyDescent="0.25">
      <c r="A846" t="s">
        <v>504</v>
      </c>
      <c r="B846" t="s">
        <v>25085</v>
      </c>
      <c r="C846" t="s">
        <v>25086</v>
      </c>
      <c r="E846" t="s">
        <v>2026</v>
      </c>
      <c r="F846" t="s">
        <v>202</v>
      </c>
      <c r="G846">
        <v>32218</v>
      </c>
      <c r="H846">
        <v>30.444039</v>
      </c>
      <c r="I846">
        <v>-81.614013999999997</v>
      </c>
      <c r="J846" s="1" t="d">
        <v>2018-08-07</v>
      </c>
      <c r="K846">
        <v>88360</v>
      </c>
      <c r="L846" t="s">
        <v>30</v>
      </c>
      <c r="M846" s="1" t="d">
        <v>2017-11-10</v>
      </c>
      <c r="N846">
        <v>11</v>
      </c>
      <c r="O846">
        <v>10</v>
      </c>
      <c r="P846">
        <v>2017</v>
      </c>
      <c r="R846" t="s">
        <v>26</v>
      </c>
      <c r="S846" t="s">
        <v>31</v>
      </c>
    </row>
    <row r="847" spans="1:19" x14ac:dyDescent="0.25">
      <c r="A847" t="s">
        <v>338</v>
      </c>
      <c r="B847" t="s">
        <v>20434</v>
      </c>
      <c r="C847" t="s">
        <v>25087</v>
      </c>
      <c r="E847" t="s">
        <v>23312</v>
      </c>
      <c r="F847" t="s">
        <v>1514</v>
      </c>
      <c r="G847">
        <v>25504</v>
      </c>
      <c r="H847">
        <v>38.414774299999998</v>
      </c>
      <c r="I847">
        <v>-82.257763699999998</v>
      </c>
      <c r="J847" s="1" t="d">
        <v>2018-09-10</v>
      </c>
      <c r="K847">
        <v>88361</v>
      </c>
      <c r="L847" t="s">
        <v>30</v>
      </c>
      <c r="M847" s="1" t="d">
        <v>2017-11-01</v>
      </c>
      <c r="N847">
        <v>11</v>
      </c>
      <c r="O847">
        <v>1</v>
      </c>
      <c r="P847">
        <v>2017</v>
      </c>
      <c r="R847" t="s">
        <v>26</v>
      </c>
      <c r="S847" t="s">
        <v>31</v>
      </c>
    </row>
    <row r="848" spans="1:19" x14ac:dyDescent="0.25">
      <c r="A848" t="s">
        <v>19</v>
      </c>
      <c r="B848" t="s">
        <v>25088</v>
      </c>
      <c r="C848" t="s">
        <v>25089</v>
      </c>
      <c r="E848" t="s">
        <v>18028</v>
      </c>
      <c r="F848" t="s">
        <v>78</v>
      </c>
      <c r="G848">
        <v>67068</v>
      </c>
      <c r="H848">
        <v>37.648431000000002</v>
      </c>
      <c r="I848">
        <v>-98.094183000000001</v>
      </c>
      <c r="J848" s="1" t="d">
        <v>2018-07-09</v>
      </c>
      <c r="K848">
        <v>88383</v>
      </c>
      <c r="L848" t="s">
        <v>30</v>
      </c>
      <c r="M848" s="1" t="d">
        <v>2017-11-08</v>
      </c>
      <c r="N848">
        <v>11</v>
      </c>
      <c r="O848">
        <v>8</v>
      </c>
      <c r="P848">
        <v>2017</v>
      </c>
      <c r="Q848" t="s">
        <v>35</v>
      </c>
      <c r="R848" t="s">
        <v>26</v>
      </c>
      <c r="S848" t="s">
        <v>31</v>
      </c>
    </row>
    <row r="849" spans="1:19" x14ac:dyDescent="0.25">
      <c r="A849" t="s">
        <v>338</v>
      </c>
      <c r="B849" t="s">
        <v>5781</v>
      </c>
      <c r="C849" t="s">
        <v>25090</v>
      </c>
      <c r="D849" t="s">
        <v>25091</v>
      </c>
      <c r="E849" t="s">
        <v>1901</v>
      </c>
      <c r="F849" t="s">
        <v>170</v>
      </c>
      <c r="G849">
        <v>95054</v>
      </c>
      <c r="H849">
        <v>37.381345000000003</v>
      </c>
      <c r="I849">
        <v>-121.975739</v>
      </c>
      <c r="J849" s="1" t="d">
        <v>2018-05-03</v>
      </c>
      <c r="K849">
        <v>88425</v>
      </c>
      <c r="L849" t="s">
        <v>30</v>
      </c>
      <c r="M849" s="1" t="d">
        <v>2017-11-01</v>
      </c>
      <c r="N849">
        <v>11</v>
      </c>
      <c r="O849">
        <v>1</v>
      </c>
      <c r="P849">
        <v>2017</v>
      </c>
      <c r="R849" t="s">
        <v>26</v>
      </c>
      <c r="S849" t="s">
        <v>31</v>
      </c>
    </row>
    <row r="850" spans="1:19" x14ac:dyDescent="0.25">
      <c r="A850" t="s">
        <v>338</v>
      </c>
      <c r="B850" t="s">
        <v>21888</v>
      </c>
      <c r="C850" t="s">
        <v>25092</v>
      </c>
      <c r="E850" t="s">
        <v>15855</v>
      </c>
      <c r="F850" t="s">
        <v>59</v>
      </c>
      <c r="G850">
        <v>44846</v>
      </c>
      <c r="H850">
        <v>41.328902999999997</v>
      </c>
      <c r="I850">
        <v>-82.621123999999995</v>
      </c>
      <c r="J850" s="1" t="d">
        <v>2019-03-07</v>
      </c>
      <c r="K850">
        <v>88426</v>
      </c>
      <c r="L850" t="s">
        <v>71</v>
      </c>
      <c r="M850" s="1" t="d">
        <v>2017-11-01</v>
      </c>
      <c r="N850">
        <v>11</v>
      </c>
      <c r="O850">
        <v>1</v>
      </c>
      <c r="P850">
        <v>2017</v>
      </c>
      <c r="R850" t="s">
        <v>26</v>
      </c>
      <c r="S850" t="s">
        <v>31</v>
      </c>
    </row>
    <row r="851" spans="1:19" x14ac:dyDescent="0.25">
      <c r="A851" t="s">
        <v>338</v>
      </c>
      <c r="B851" t="s">
        <v>25094</v>
      </c>
      <c r="C851" t="s">
        <v>25095</v>
      </c>
      <c r="E851" t="s">
        <v>3965</v>
      </c>
      <c r="F851" t="s">
        <v>25</v>
      </c>
      <c r="G851">
        <v>21213</v>
      </c>
      <c r="H851">
        <v>39.319172999999999</v>
      </c>
      <c r="I851">
        <v>-76.587402999999995</v>
      </c>
      <c r="J851" s="1" t="d">
        <v>2018-09-10</v>
      </c>
      <c r="K851">
        <v>88428</v>
      </c>
      <c r="L851" t="s">
        <v>7192</v>
      </c>
      <c r="M851" s="1" t="d">
        <v>2017-11-01</v>
      </c>
      <c r="N851">
        <v>11</v>
      </c>
      <c r="O851">
        <v>1</v>
      </c>
      <c r="P851">
        <v>2017</v>
      </c>
      <c r="R851" t="s">
        <v>26</v>
      </c>
      <c r="S851" t="s">
        <v>31</v>
      </c>
    </row>
    <row r="852" spans="1:19" x14ac:dyDescent="0.25">
      <c r="A852" t="s">
        <v>338</v>
      </c>
      <c r="B852" t="s">
        <v>25096</v>
      </c>
      <c r="C852" t="s">
        <v>25097</v>
      </c>
      <c r="E852" t="s">
        <v>11531</v>
      </c>
      <c r="F852" t="s">
        <v>657</v>
      </c>
      <c r="G852">
        <v>4105</v>
      </c>
      <c r="H852">
        <v>43.738734999999998</v>
      </c>
      <c r="I852">
        <v>-70.272114999999999</v>
      </c>
      <c r="J852" s="1" t="d">
        <v>2019-03-07</v>
      </c>
      <c r="K852">
        <v>88429</v>
      </c>
      <c r="L852" t="s">
        <v>71</v>
      </c>
      <c r="M852" s="1" t="d">
        <v>2017-11-01</v>
      </c>
      <c r="N852">
        <v>11</v>
      </c>
      <c r="O852">
        <v>1</v>
      </c>
      <c r="P852">
        <v>2017</v>
      </c>
      <c r="R852" t="s">
        <v>26</v>
      </c>
      <c r="S852" t="s">
        <v>31</v>
      </c>
    </row>
    <row r="853" spans="1:19" x14ac:dyDescent="0.25">
      <c r="A853" t="s">
        <v>504</v>
      </c>
      <c r="B853" t="s">
        <v>24974</v>
      </c>
      <c r="C853" t="s">
        <v>24975</v>
      </c>
      <c r="E853" t="s">
        <v>4257</v>
      </c>
      <c r="F853" t="s">
        <v>69</v>
      </c>
      <c r="G853">
        <v>71055</v>
      </c>
      <c r="H853">
        <v>32.582025999999999</v>
      </c>
      <c r="I853">
        <v>-93.248576</v>
      </c>
      <c r="J853" s="1" t="d">
        <v>2019-04-08</v>
      </c>
      <c r="K853">
        <v>88454</v>
      </c>
      <c r="L853" t="s">
        <v>24</v>
      </c>
      <c r="M853" s="1" t="d">
        <v>2017-11-01</v>
      </c>
      <c r="N853">
        <v>11</v>
      </c>
      <c r="O853">
        <v>1</v>
      </c>
      <c r="P853">
        <v>2017</v>
      </c>
      <c r="R853" t="s">
        <v>26</v>
      </c>
      <c r="S853" t="s">
        <v>31</v>
      </c>
    </row>
    <row r="854" spans="1:19" x14ac:dyDescent="0.25">
      <c r="A854" t="s">
        <v>504</v>
      </c>
      <c r="B854" t="s">
        <v>24972</v>
      </c>
      <c r="C854" t="s">
        <v>24973</v>
      </c>
      <c r="E854" t="s">
        <v>1589</v>
      </c>
      <c r="F854" t="s">
        <v>69</v>
      </c>
      <c r="G854">
        <v>71033</v>
      </c>
      <c r="H854">
        <v>32.443229000000002</v>
      </c>
      <c r="I854">
        <v>-93.983085000000003</v>
      </c>
      <c r="J854" s="1" t="d">
        <v>2019-04-08</v>
      </c>
      <c r="K854">
        <v>88455</v>
      </c>
      <c r="L854" t="s">
        <v>24</v>
      </c>
      <c r="M854" s="1" t="d">
        <v>2017-11-01</v>
      </c>
      <c r="N854">
        <v>11</v>
      </c>
      <c r="O854">
        <v>1</v>
      </c>
      <c r="P854">
        <v>2017</v>
      </c>
      <c r="R854" t="s">
        <v>26</v>
      </c>
      <c r="S854" t="s">
        <v>31</v>
      </c>
    </row>
    <row r="855" spans="1:19" x14ac:dyDescent="0.25">
      <c r="A855" t="s">
        <v>504</v>
      </c>
      <c r="B855" t="s">
        <v>25098</v>
      </c>
      <c r="C855" t="s">
        <v>25099</v>
      </c>
      <c r="E855" t="s">
        <v>25100</v>
      </c>
      <c r="F855" t="s">
        <v>69</v>
      </c>
      <c r="G855">
        <v>71282</v>
      </c>
      <c r="H855">
        <v>32.387850999999998</v>
      </c>
      <c r="I855">
        <v>-91.197753000000006</v>
      </c>
      <c r="J855" s="1" t="d">
        <v>2018-03-08</v>
      </c>
      <c r="K855">
        <v>88456</v>
      </c>
      <c r="L855" t="s">
        <v>30</v>
      </c>
      <c r="M855" s="1" t="d">
        <v>2017-11-01</v>
      </c>
      <c r="N855">
        <v>11</v>
      </c>
      <c r="O855">
        <v>1</v>
      </c>
      <c r="P855">
        <v>2017</v>
      </c>
      <c r="R855" t="s">
        <v>26</v>
      </c>
      <c r="S855" t="s">
        <v>31</v>
      </c>
    </row>
    <row r="856" spans="1:19" x14ac:dyDescent="0.25">
      <c r="A856" t="s">
        <v>504</v>
      </c>
      <c r="B856" t="s">
        <v>25101</v>
      </c>
      <c r="C856" t="s">
        <v>25102</v>
      </c>
      <c r="E856" t="s">
        <v>1589</v>
      </c>
      <c r="F856" t="s">
        <v>69</v>
      </c>
      <c r="G856">
        <v>71033</v>
      </c>
      <c r="H856">
        <v>32.444764999999997</v>
      </c>
      <c r="I856">
        <v>-93.979020000000006</v>
      </c>
      <c r="J856" s="1" t="d">
        <v>2018-03-08</v>
      </c>
      <c r="K856">
        <v>88457</v>
      </c>
      <c r="L856" t="s">
        <v>25103</v>
      </c>
      <c r="M856" s="1" t="d">
        <v>2017-11-01</v>
      </c>
      <c r="N856">
        <v>11</v>
      </c>
      <c r="O856">
        <v>1</v>
      </c>
      <c r="P856">
        <v>2017</v>
      </c>
      <c r="R856" t="s">
        <v>26</v>
      </c>
      <c r="S856" t="s">
        <v>31</v>
      </c>
    </row>
    <row r="857" spans="1:19" x14ac:dyDescent="0.25">
      <c r="A857" t="s">
        <v>504</v>
      </c>
      <c r="B857" t="s">
        <v>521</v>
      </c>
      <c r="C857" t="s">
        <v>25104</v>
      </c>
      <c r="E857" t="s">
        <v>5801</v>
      </c>
      <c r="F857" t="s">
        <v>69</v>
      </c>
      <c r="G857">
        <v>71111</v>
      </c>
      <c r="H857">
        <v>32.572181999999998</v>
      </c>
      <c r="I857">
        <v>-93.729609999999994</v>
      </c>
      <c r="J857" s="1" t="d">
        <v>2018-03-08</v>
      </c>
      <c r="K857">
        <v>88458</v>
      </c>
      <c r="L857" t="s">
        <v>30</v>
      </c>
      <c r="M857" s="1" t="d">
        <v>2017-11-01</v>
      </c>
      <c r="N857">
        <v>11</v>
      </c>
      <c r="O857">
        <v>1</v>
      </c>
      <c r="P857">
        <v>2017</v>
      </c>
      <c r="R857" t="s">
        <v>26</v>
      </c>
      <c r="S857" t="s">
        <v>31</v>
      </c>
    </row>
    <row r="858" spans="1:19" x14ac:dyDescent="0.25">
      <c r="A858" t="s">
        <v>504</v>
      </c>
      <c r="B858" t="s">
        <v>521</v>
      </c>
      <c r="C858" t="s">
        <v>25105</v>
      </c>
      <c r="E858" t="s">
        <v>68</v>
      </c>
      <c r="F858" t="s">
        <v>69</v>
      </c>
      <c r="G858">
        <v>70817</v>
      </c>
      <c r="H858">
        <v>30.386783000000001</v>
      </c>
      <c r="I858">
        <v>-91.042314000000005</v>
      </c>
      <c r="J858" s="1" t="d">
        <v>2019-04-08</v>
      </c>
      <c r="K858">
        <v>88459</v>
      </c>
      <c r="L858" t="s">
        <v>24</v>
      </c>
      <c r="M858" s="1" t="d">
        <v>2017-11-01</v>
      </c>
      <c r="N858">
        <v>11</v>
      </c>
      <c r="O858">
        <v>1</v>
      </c>
      <c r="P858">
        <v>2017</v>
      </c>
      <c r="R858" t="s">
        <v>26</v>
      </c>
      <c r="S858" t="s">
        <v>31</v>
      </c>
    </row>
    <row r="859" spans="1:19" x14ac:dyDescent="0.25">
      <c r="A859" t="s">
        <v>504</v>
      </c>
      <c r="B859" t="s">
        <v>521</v>
      </c>
      <c r="C859" t="s">
        <v>25106</v>
      </c>
      <c r="E859" t="s">
        <v>15305</v>
      </c>
      <c r="F859" t="s">
        <v>69</v>
      </c>
      <c r="G859">
        <v>70616</v>
      </c>
      <c r="H859">
        <v>30.221399000000002</v>
      </c>
      <c r="I859">
        <v>-93.180199999999999</v>
      </c>
      <c r="J859" s="1" t="d">
        <v>2018-06-05</v>
      </c>
      <c r="K859">
        <v>88460</v>
      </c>
      <c r="L859" t="s">
        <v>30</v>
      </c>
      <c r="M859" s="1" t="d">
        <v>2017-11-01</v>
      </c>
      <c r="N859">
        <v>11</v>
      </c>
      <c r="O859">
        <v>1</v>
      </c>
      <c r="P859">
        <v>2017</v>
      </c>
      <c r="R859" t="s">
        <v>26</v>
      </c>
      <c r="S859" t="s">
        <v>31</v>
      </c>
    </row>
    <row r="860" spans="1:19" x14ac:dyDescent="0.25">
      <c r="A860" t="s">
        <v>504</v>
      </c>
      <c r="B860" t="s">
        <v>25107</v>
      </c>
      <c r="C860" t="s">
        <v>25108</v>
      </c>
      <c r="E860" t="s">
        <v>25109</v>
      </c>
      <c r="F860" t="s">
        <v>69</v>
      </c>
      <c r="G860">
        <v>71227</v>
      </c>
      <c r="H860">
        <v>32.542546999999999</v>
      </c>
      <c r="I860">
        <v>-92.506907999999996</v>
      </c>
      <c r="J860" s="1" t="d">
        <v>2018-03-08</v>
      </c>
      <c r="K860">
        <v>88462</v>
      </c>
      <c r="L860" t="s">
        <v>30</v>
      </c>
      <c r="M860" s="1" t="d">
        <v>2017-11-01</v>
      </c>
      <c r="N860">
        <v>11</v>
      </c>
      <c r="O860">
        <v>1</v>
      </c>
      <c r="P860">
        <v>2017</v>
      </c>
      <c r="R860" t="s">
        <v>26</v>
      </c>
      <c r="S860" t="s">
        <v>31</v>
      </c>
    </row>
    <row r="861" spans="1:19" x14ac:dyDescent="0.25">
      <c r="A861" t="s">
        <v>504</v>
      </c>
      <c r="B861" t="s">
        <v>25107</v>
      </c>
      <c r="C861" t="s">
        <v>25110</v>
      </c>
      <c r="E861" t="s">
        <v>25111</v>
      </c>
      <c r="F861" t="s">
        <v>69</v>
      </c>
      <c r="G861">
        <v>71037</v>
      </c>
      <c r="H861">
        <v>32.556984</v>
      </c>
      <c r="I861">
        <v>-93.551895999999999</v>
      </c>
      <c r="J861" s="1" t="d">
        <v>2018-03-08</v>
      </c>
      <c r="K861">
        <v>88463</v>
      </c>
      <c r="L861" t="s">
        <v>30</v>
      </c>
      <c r="M861" s="1" t="d">
        <v>2017-11-01</v>
      </c>
      <c r="N861">
        <v>11</v>
      </c>
      <c r="O861">
        <v>1</v>
      </c>
      <c r="P861">
        <v>2017</v>
      </c>
      <c r="R861" t="s">
        <v>26</v>
      </c>
      <c r="S861" t="s">
        <v>31</v>
      </c>
    </row>
    <row r="862" spans="1:19" x14ac:dyDescent="0.25">
      <c r="A862" t="s">
        <v>504</v>
      </c>
      <c r="B862" t="s">
        <v>25107</v>
      </c>
      <c r="C862" t="s">
        <v>25112</v>
      </c>
      <c r="E862" t="s">
        <v>1006</v>
      </c>
      <c r="F862" t="s">
        <v>69</v>
      </c>
      <c r="G862">
        <v>71201</v>
      </c>
      <c r="H862">
        <v>32.509287999999998</v>
      </c>
      <c r="I862">
        <v>-92.118559000000005</v>
      </c>
      <c r="J862" s="1" t="d">
        <v>2019-04-08</v>
      </c>
      <c r="K862">
        <v>88464</v>
      </c>
      <c r="L862" t="s">
        <v>24</v>
      </c>
      <c r="M862" s="1" t="d">
        <v>2017-11-01</v>
      </c>
      <c r="N862">
        <v>11</v>
      </c>
      <c r="O862">
        <v>1</v>
      </c>
      <c r="P862">
        <v>2017</v>
      </c>
      <c r="R862" t="s">
        <v>26</v>
      </c>
      <c r="S862" t="s">
        <v>31</v>
      </c>
    </row>
    <row r="863" spans="1:19" x14ac:dyDescent="0.25">
      <c r="A863" t="s">
        <v>504</v>
      </c>
      <c r="B863" t="s">
        <v>25107</v>
      </c>
      <c r="C863" t="s">
        <v>25113</v>
      </c>
      <c r="E863" t="s">
        <v>1612</v>
      </c>
      <c r="F863" t="s">
        <v>69</v>
      </c>
      <c r="G863">
        <v>71418</v>
      </c>
      <c r="H863">
        <v>32.084685</v>
      </c>
      <c r="I863">
        <v>-92.090941999999998</v>
      </c>
      <c r="J863" s="1" t="d">
        <v>2019-04-08</v>
      </c>
      <c r="K863">
        <v>88465</v>
      </c>
      <c r="L863" t="s">
        <v>24</v>
      </c>
      <c r="M863" s="1" t="d">
        <v>2017-11-01</v>
      </c>
      <c r="N863">
        <v>11</v>
      </c>
      <c r="O863">
        <v>1</v>
      </c>
      <c r="P863">
        <v>2017</v>
      </c>
      <c r="R863" t="s">
        <v>26</v>
      </c>
      <c r="S863" t="s">
        <v>31</v>
      </c>
    </row>
    <row r="864" spans="1:19" x14ac:dyDescent="0.25">
      <c r="A864" t="s">
        <v>504</v>
      </c>
      <c r="B864" t="s">
        <v>25107</v>
      </c>
      <c r="C864" t="s">
        <v>19132</v>
      </c>
      <c r="E864" t="s">
        <v>24904</v>
      </c>
      <c r="F864" t="s">
        <v>69</v>
      </c>
      <c r="G864">
        <v>71040</v>
      </c>
      <c r="H864">
        <v>32.802978000000003</v>
      </c>
      <c r="I864">
        <v>-93.054946999999999</v>
      </c>
      <c r="J864" s="1" t="d">
        <v>2018-03-08</v>
      </c>
      <c r="K864">
        <v>88466</v>
      </c>
      <c r="L864" t="s">
        <v>30</v>
      </c>
      <c r="M864" s="1" t="d">
        <v>2017-11-01</v>
      </c>
      <c r="N864">
        <v>11</v>
      </c>
      <c r="O864">
        <v>1</v>
      </c>
      <c r="P864">
        <v>2017</v>
      </c>
      <c r="R864" t="s">
        <v>26</v>
      </c>
      <c r="S864" t="s">
        <v>31</v>
      </c>
    </row>
    <row r="865" spans="1:19" x14ac:dyDescent="0.25">
      <c r="A865" t="s">
        <v>504</v>
      </c>
      <c r="B865" t="s">
        <v>25114</v>
      </c>
      <c r="C865" t="s">
        <v>25115</v>
      </c>
      <c r="E865" t="s">
        <v>25116</v>
      </c>
      <c r="F865" t="s">
        <v>69</v>
      </c>
      <c r="G865">
        <v>71269</v>
      </c>
      <c r="H865">
        <v>32.453513999999998</v>
      </c>
      <c r="I865">
        <v>-91.759623000000005</v>
      </c>
      <c r="J865" s="1" t="d">
        <v>2019-04-08</v>
      </c>
      <c r="K865">
        <v>88468</v>
      </c>
      <c r="L865" t="s">
        <v>24</v>
      </c>
      <c r="M865" s="1" t="d">
        <v>2017-11-01</v>
      </c>
      <c r="N865">
        <v>11</v>
      </c>
      <c r="O865">
        <v>1</v>
      </c>
      <c r="P865">
        <v>2017</v>
      </c>
      <c r="R865" t="s">
        <v>26</v>
      </c>
      <c r="S865" t="s">
        <v>31</v>
      </c>
    </row>
    <row r="866" spans="1:19" x14ac:dyDescent="0.25">
      <c r="A866" t="s">
        <v>504</v>
      </c>
      <c r="B866" t="s">
        <v>25114</v>
      </c>
      <c r="C866" t="s">
        <v>25117</v>
      </c>
      <c r="E866" t="s">
        <v>1586</v>
      </c>
      <c r="F866" t="s">
        <v>69</v>
      </c>
      <c r="G866">
        <v>71295</v>
      </c>
      <c r="H866">
        <v>32.179648999999998</v>
      </c>
      <c r="I866">
        <v>-91.725937999999999</v>
      </c>
      <c r="J866" s="1" t="d">
        <v>2019-04-08</v>
      </c>
      <c r="K866">
        <v>88469</v>
      </c>
      <c r="L866" t="s">
        <v>24</v>
      </c>
      <c r="M866" s="1" t="d">
        <v>2017-11-01</v>
      </c>
      <c r="N866">
        <v>11</v>
      </c>
      <c r="O866">
        <v>1</v>
      </c>
      <c r="P866">
        <v>2017</v>
      </c>
      <c r="R866" t="s">
        <v>26</v>
      </c>
      <c r="S866" t="s">
        <v>31</v>
      </c>
    </row>
    <row r="867" spans="1:19" x14ac:dyDescent="0.25">
      <c r="A867" t="s">
        <v>504</v>
      </c>
      <c r="B867" t="s">
        <v>25114</v>
      </c>
      <c r="C867" t="s">
        <v>25118</v>
      </c>
      <c r="E867" t="s">
        <v>25119</v>
      </c>
      <c r="F867" t="s">
        <v>69</v>
      </c>
      <c r="G867">
        <v>71334</v>
      </c>
      <c r="H867">
        <v>31.629263000000002</v>
      </c>
      <c r="I867">
        <v>-91.562529999999995</v>
      </c>
      <c r="J867" s="1" t="d">
        <v>2019-04-08</v>
      </c>
      <c r="K867">
        <v>88470</v>
      </c>
      <c r="L867" t="s">
        <v>24</v>
      </c>
      <c r="M867" s="1" t="d">
        <v>2017-11-01</v>
      </c>
      <c r="N867">
        <v>11</v>
      </c>
      <c r="O867">
        <v>1</v>
      </c>
      <c r="P867">
        <v>2017</v>
      </c>
      <c r="R867" t="s">
        <v>26</v>
      </c>
      <c r="S867" t="s">
        <v>31</v>
      </c>
    </row>
    <row r="868" spans="1:19" x14ac:dyDescent="0.25">
      <c r="A868" t="s">
        <v>504</v>
      </c>
      <c r="B868" t="s">
        <v>25114</v>
      </c>
      <c r="C868" t="s">
        <v>25120</v>
      </c>
      <c r="E868" t="s">
        <v>25100</v>
      </c>
      <c r="F868" t="s">
        <v>69</v>
      </c>
      <c r="G868">
        <v>71282</v>
      </c>
      <c r="H868">
        <v>32.383906000000003</v>
      </c>
      <c r="I868">
        <v>-91.181269</v>
      </c>
      <c r="J868" s="1" t="d">
        <v>2018-03-08</v>
      </c>
      <c r="K868">
        <v>88471</v>
      </c>
      <c r="L868" t="s">
        <v>30</v>
      </c>
      <c r="M868" s="1" t="d">
        <v>2017-11-01</v>
      </c>
      <c r="N868">
        <v>11</v>
      </c>
      <c r="O868">
        <v>1</v>
      </c>
      <c r="P868">
        <v>2017</v>
      </c>
      <c r="R868" t="s">
        <v>26</v>
      </c>
      <c r="S868" t="s">
        <v>31</v>
      </c>
    </row>
    <row r="869" spans="1:19" x14ac:dyDescent="0.25">
      <c r="A869" t="s">
        <v>504</v>
      </c>
      <c r="B869" t="s">
        <v>25114</v>
      </c>
      <c r="C869" t="s">
        <v>25121</v>
      </c>
      <c r="E869" t="s">
        <v>1006</v>
      </c>
      <c r="F869" t="s">
        <v>69</v>
      </c>
      <c r="G869">
        <v>71203</v>
      </c>
      <c r="H869">
        <v>32.568949000000003</v>
      </c>
      <c r="I869">
        <v>-92.075067000000004</v>
      </c>
      <c r="J869" s="1" t="d">
        <v>2019-03-07</v>
      </c>
      <c r="K869">
        <v>88472</v>
      </c>
      <c r="L869" t="s">
        <v>71</v>
      </c>
      <c r="M869" s="1" t="d">
        <v>2017-11-01</v>
      </c>
      <c r="N869">
        <v>11</v>
      </c>
      <c r="O869">
        <v>1</v>
      </c>
      <c r="P869">
        <v>2017</v>
      </c>
      <c r="R869" t="s">
        <v>26</v>
      </c>
      <c r="S869" t="s">
        <v>31</v>
      </c>
    </row>
    <row r="870" spans="1:19" x14ac:dyDescent="0.25">
      <c r="A870" t="s">
        <v>504</v>
      </c>
      <c r="B870" t="s">
        <v>25122</v>
      </c>
      <c r="C870" t="s">
        <v>25123</v>
      </c>
      <c r="E870" t="s">
        <v>25116</v>
      </c>
      <c r="F870" t="s">
        <v>69</v>
      </c>
      <c r="G870">
        <v>71269</v>
      </c>
      <c r="H870">
        <v>32.461925000000001</v>
      </c>
      <c r="I870">
        <v>-91.696206000000004</v>
      </c>
      <c r="J870" s="1" t="d">
        <v>2018-03-08</v>
      </c>
      <c r="K870">
        <v>88477</v>
      </c>
      <c r="L870" t="s">
        <v>30</v>
      </c>
      <c r="M870" s="1" t="d">
        <v>2017-11-01</v>
      </c>
      <c r="N870">
        <v>11</v>
      </c>
      <c r="O870">
        <v>1</v>
      </c>
      <c r="P870">
        <v>2017</v>
      </c>
      <c r="R870" t="s">
        <v>26</v>
      </c>
      <c r="S870" t="s">
        <v>31</v>
      </c>
    </row>
    <row r="871" spans="1:19" x14ac:dyDescent="0.25">
      <c r="A871" t="s">
        <v>338</v>
      </c>
      <c r="B871" t="s">
        <v>25126</v>
      </c>
      <c r="C871" t="s">
        <v>25127</v>
      </c>
      <c r="E871" t="s">
        <v>25128</v>
      </c>
      <c r="F871" t="s">
        <v>48</v>
      </c>
      <c r="G871">
        <v>12853</v>
      </c>
      <c r="H871">
        <v>43.694749999999999</v>
      </c>
      <c r="I871">
        <v>-73.985343999999998</v>
      </c>
      <c r="J871" s="1" t="d">
        <v>2018-12-11</v>
      </c>
      <c r="K871">
        <v>88498</v>
      </c>
      <c r="L871" t="s">
        <v>30</v>
      </c>
      <c r="M871" s="1" t="d">
        <v>2017-11-15</v>
      </c>
      <c r="N871">
        <v>11</v>
      </c>
      <c r="O871">
        <v>15</v>
      </c>
      <c r="P871">
        <v>2017</v>
      </c>
      <c r="R871" t="s">
        <v>26</v>
      </c>
      <c r="S871" t="s">
        <v>31</v>
      </c>
    </row>
    <row r="872" spans="1:19" x14ac:dyDescent="0.25">
      <c r="A872" t="s">
        <v>338</v>
      </c>
      <c r="B872" t="s">
        <v>25129</v>
      </c>
      <c r="C872" t="s">
        <v>25130</v>
      </c>
      <c r="E872" t="s">
        <v>7210</v>
      </c>
      <c r="F872" t="s">
        <v>25</v>
      </c>
      <c r="G872">
        <v>20850</v>
      </c>
      <c r="H872">
        <v>39.081293000000002</v>
      </c>
      <c r="I872">
        <v>-77.152553999999995</v>
      </c>
      <c r="J872" s="1" t="d">
        <v>2018-05-03</v>
      </c>
      <c r="K872">
        <v>88504</v>
      </c>
      <c r="L872" t="s">
        <v>30</v>
      </c>
      <c r="M872" s="1" t="d">
        <v>2017-11-08</v>
      </c>
      <c r="N872">
        <v>11</v>
      </c>
      <c r="O872">
        <v>8</v>
      </c>
      <c r="P872">
        <v>2017</v>
      </c>
      <c r="R872" t="s">
        <v>26</v>
      </c>
      <c r="S872" t="s">
        <v>27</v>
      </c>
    </row>
    <row r="873" spans="1:19" x14ac:dyDescent="0.25">
      <c r="A873" t="s">
        <v>19</v>
      </c>
      <c r="B873" t="s">
        <v>21615</v>
      </c>
      <c r="C873" t="s">
        <v>21616</v>
      </c>
      <c r="E873" t="s">
        <v>9522</v>
      </c>
      <c r="F873" t="s">
        <v>202</v>
      </c>
      <c r="G873">
        <v>34482</v>
      </c>
      <c r="H873">
        <v>29.267909</v>
      </c>
      <c r="I873">
        <v>-82.191578000000007</v>
      </c>
      <c r="J873" s="1" t="d">
        <v>2018-08-07</v>
      </c>
      <c r="K873">
        <v>88505</v>
      </c>
      <c r="L873" t="s">
        <v>30</v>
      </c>
      <c r="M873" s="1" t="d">
        <v>2017-11-17</v>
      </c>
      <c r="N873">
        <v>11</v>
      </c>
      <c r="O873">
        <v>17</v>
      </c>
      <c r="P873">
        <v>2017</v>
      </c>
      <c r="Q873" t="s">
        <v>35</v>
      </c>
      <c r="R873" t="s">
        <v>26</v>
      </c>
      <c r="S873" t="s">
        <v>31</v>
      </c>
    </row>
    <row r="874" spans="1:19" x14ac:dyDescent="0.25">
      <c r="A874" t="s">
        <v>312</v>
      </c>
      <c r="B874" t="s">
        <v>25131</v>
      </c>
      <c r="C874" t="s">
        <v>25132</v>
      </c>
      <c r="E874" t="s">
        <v>25133</v>
      </c>
      <c r="F874" t="s">
        <v>57</v>
      </c>
      <c r="G874">
        <v>47334</v>
      </c>
      <c r="H874">
        <v>40.113494000000003</v>
      </c>
      <c r="I874">
        <v>-85.572490000000002</v>
      </c>
      <c r="J874" s="1" t="d">
        <v>2018-12-11</v>
      </c>
      <c r="K874">
        <v>88506</v>
      </c>
      <c r="L874" t="s">
        <v>30</v>
      </c>
      <c r="M874" s="1" t="d">
        <v>2017-11-15</v>
      </c>
      <c r="N874">
        <v>11</v>
      </c>
      <c r="O874">
        <v>15</v>
      </c>
      <c r="P874">
        <v>2017</v>
      </c>
      <c r="R874" t="s">
        <v>26</v>
      </c>
      <c r="S874" t="s">
        <v>31</v>
      </c>
    </row>
    <row r="875" spans="1:19" x14ac:dyDescent="0.25">
      <c r="A875" t="s">
        <v>312</v>
      </c>
      <c r="B875" t="s">
        <v>25134</v>
      </c>
      <c r="C875" t="s">
        <v>25135</v>
      </c>
      <c r="E875" t="s">
        <v>326</v>
      </c>
      <c r="F875" t="s">
        <v>327</v>
      </c>
      <c r="G875">
        <v>50010</v>
      </c>
      <c r="H875">
        <v>42.022286999999999</v>
      </c>
      <c r="I875">
        <v>-93.679423999999997</v>
      </c>
      <c r="J875" s="1" t="d">
        <v>2019-04-08</v>
      </c>
      <c r="K875">
        <v>88507</v>
      </c>
      <c r="L875" t="s">
        <v>24</v>
      </c>
      <c r="M875" s="1" t="d">
        <v>2017-11-15</v>
      </c>
      <c r="N875">
        <v>11</v>
      </c>
      <c r="O875">
        <v>15</v>
      </c>
      <c r="P875">
        <v>2017</v>
      </c>
      <c r="R875" t="s">
        <v>26</v>
      </c>
      <c r="S875" t="s">
        <v>31</v>
      </c>
    </row>
    <row r="876" spans="1:19" x14ac:dyDescent="0.25">
      <c r="A876" t="s">
        <v>312</v>
      </c>
      <c r="B876" t="s">
        <v>25136</v>
      </c>
      <c r="C876" t="s">
        <v>25137</v>
      </c>
      <c r="E876" t="s">
        <v>9920</v>
      </c>
      <c r="F876" t="s">
        <v>373</v>
      </c>
      <c r="G876">
        <v>60473</v>
      </c>
      <c r="H876">
        <v>41.601134000000002</v>
      </c>
      <c r="I876">
        <v>-87.588956999999994</v>
      </c>
      <c r="J876" s="1" t="d">
        <v>2018-12-11</v>
      </c>
      <c r="K876">
        <v>88508</v>
      </c>
      <c r="L876" t="s">
        <v>30</v>
      </c>
      <c r="M876" s="1" t="d">
        <v>2017-11-15</v>
      </c>
      <c r="N876">
        <v>11</v>
      </c>
      <c r="O876">
        <v>15</v>
      </c>
      <c r="P876">
        <v>2017</v>
      </c>
      <c r="R876" t="s">
        <v>26</v>
      </c>
      <c r="S876" t="s">
        <v>31</v>
      </c>
    </row>
    <row r="877" spans="1:19" x14ac:dyDescent="0.25">
      <c r="A877" t="s">
        <v>504</v>
      </c>
      <c r="B877" t="s">
        <v>25138</v>
      </c>
      <c r="C877" t="s">
        <v>25139</v>
      </c>
      <c r="E877" t="s">
        <v>2746</v>
      </c>
      <c r="F877" t="s">
        <v>42</v>
      </c>
      <c r="G877">
        <v>1032</v>
      </c>
      <c r="H877">
        <v>42.446120999999998</v>
      </c>
      <c r="I877">
        <v>-72.804362999999995</v>
      </c>
      <c r="J877" s="1" t="d">
        <v>2018-07-09</v>
      </c>
      <c r="K877">
        <v>88509</v>
      </c>
      <c r="L877" t="s">
        <v>30</v>
      </c>
      <c r="M877" s="1" t="d">
        <v>2017-11-01</v>
      </c>
      <c r="N877">
        <v>11</v>
      </c>
      <c r="O877">
        <v>1</v>
      </c>
      <c r="P877">
        <v>2017</v>
      </c>
      <c r="R877" t="s">
        <v>26</v>
      </c>
      <c r="S877" t="s">
        <v>31</v>
      </c>
    </row>
    <row r="878" spans="1:19" x14ac:dyDescent="0.25">
      <c r="A878" t="s">
        <v>338</v>
      </c>
      <c r="B878" t="s">
        <v>25140</v>
      </c>
      <c r="C878" t="s">
        <v>25141</v>
      </c>
      <c r="D878" t="s">
        <v>25142</v>
      </c>
      <c r="E878" t="s">
        <v>10913</v>
      </c>
      <c r="F878" t="s">
        <v>170</v>
      </c>
      <c r="G878">
        <v>94306</v>
      </c>
      <c r="H878">
        <v>37.411462999999998</v>
      </c>
      <c r="I878">
        <v>-122.111947</v>
      </c>
      <c r="J878" s="1" t="d">
        <v>2018-05-03</v>
      </c>
      <c r="K878">
        <v>88510</v>
      </c>
      <c r="L878" t="s">
        <v>30</v>
      </c>
      <c r="M878" s="1" t="d">
        <v>2017-11-15</v>
      </c>
      <c r="N878">
        <v>11</v>
      </c>
      <c r="O878">
        <v>15</v>
      </c>
      <c r="P878">
        <v>2017</v>
      </c>
      <c r="R878" t="s">
        <v>26</v>
      </c>
      <c r="S878" t="s">
        <v>31</v>
      </c>
    </row>
    <row r="879" spans="1:19" x14ac:dyDescent="0.25">
      <c r="A879" t="s">
        <v>338</v>
      </c>
      <c r="B879" t="s">
        <v>25143</v>
      </c>
      <c r="C879" t="s">
        <v>25144</v>
      </c>
      <c r="E879" t="s">
        <v>24409</v>
      </c>
      <c r="F879" t="s">
        <v>496</v>
      </c>
      <c r="G879">
        <v>48864</v>
      </c>
      <c r="H879">
        <v>42.680278999999999</v>
      </c>
      <c r="I879">
        <v>-84.430031</v>
      </c>
      <c r="J879" s="1" t="d">
        <v>2018-06-05</v>
      </c>
      <c r="K879">
        <v>88526</v>
      </c>
      <c r="L879" t="s">
        <v>30</v>
      </c>
      <c r="M879" s="1" t="d">
        <v>2017-11-15</v>
      </c>
      <c r="N879">
        <v>11</v>
      </c>
      <c r="O879">
        <v>15</v>
      </c>
      <c r="P879">
        <v>2017</v>
      </c>
      <c r="R879" t="s">
        <v>26</v>
      </c>
      <c r="S879" t="s">
        <v>31</v>
      </c>
    </row>
    <row r="880" spans="1:19" x14ac:dyDescent="0.25">
      <c r="A880" t="s">
        <v>338</v>
      </c>
      <c r="B880" t="s">
        <v>25145</v>
      </c>
      <c r="C880" t="s">
        <v>25146</v>
      </c>
      <c r="E880" t="s">
        <v>24409</v>
      </c>
      <c r="F880" t="s">
        <v>496</v>
      </c>
      <c r="G880">
        <v>48864</v>
      </c>
      <c r="H880">
        <v>42.685194000000003</v>
      </c>
      <c r="I880">
        <v>-84.436166999999998</v>
      </c>
      <c r="J880" s="1" t="d">
        <v>2018-06-05</v>
      </c>
      <c r="K880">
        <v>88527</v>
      </c>
      <c r="L880" t="s">
        <v>30</v>
      </c>
      <c r="M880" s="1" t="d">
        <v>2017-11-15</v>
      </c>
      <c r="N880">
        <v>11</v>
      </c>
      <c r="O880">
        <v>15</v>
      </c>
      <c r="P880">
        <v>2017</v>
      </c>
      <c r="R880" t="s">
        <v>26</v>
      </c>
      <c r="S880" t="s">
        <v>31</v>
      </c>
    </row>
    <row r="881" spans="1:19" x14ac:dyDescent="0.25">
      <c r="A881" t="s">
        <v>338</v>
      </c>
      <c r="B881" t="s">
        <v>25147</v>
      </c>
      <c r="C881" t="s">
        <v>25148</v>
      </c>
      <c r="E881" t="s">
        <v>5163</v>
      </c>
      <c r="F881" t="s">
        <v>1514</v>
      </c>
      <c r="G881">
        <v>25526</v>
      </c>
      <c r="H881">
        <v>38.453060000000001</v>
      </c>
      <c r="I881">
        <v>-81.938000000000002</v>
      </c>
      <c r="J881" s="1" t="d">
        <v>2018-09-10</v>
      </c>
      <c r="K881">
        <v>88529</v>
      </c>
      <c r="L881" t="s">
        <v>30</v>
      </c>
      <c r="M881" s="1" t="d">
        <v>2017-11-15</v>
      </c>
      <c r="N881">
        <v>11</v>
      </c>
      <c r="O881">
        <v>15</v>
      </c>
      <c r="P881">
        <v>2017</v>
      </c>
      <c r="R881" t="s">
        <v>26</v>
      </c>
      <c r="S881" t="s">
        <v>31</v>
      </c>
    </row>
    <row r="882" spans="1:19" x14ac:dyDescent="0.25">
      <c r="A882" t="s">
        <v>338</v>
      </c>
      <c r="B882" t="s">
        <v>25151</v>
      </c>
      <c r="C882" t="s">
        <v>25152</v>
      </c>
      <c r="E882" t="s">
        <v>25153</v>
      </c>
      <c r="F882" t="s">
        <v>157</v>
      </c>
      <c r="G882">
        <v>17815</v>
      </c>
      <c r="H882">
        <v>41.029057000000002</v>
      </c>
      <c r="I882">
        <v>-76.429726000000002</v>
      </c>
      <c r="J882" s="1" t="d">
        <v>2018-09-10</v>
      </c>
      <c r="K882">
        <v>88573</v>
      </c>
      <c r="L882" t="s">
        <v>30</v>
      </c>
      <c r="M882" s="1" t="d">
        <v>2017-12-01</v>
      </c>
      <c r="N882">
        <v>12</v>
      </c>
      <c r="O882">
        <v>1</v>
      </c>
      <c r="P882">
        <v>2017</v>
      </c>
      <c r="R882" t="s">
        <v>26</v>
      </c>
      <c r="S882" t="s">
        <v>31</v>
      </c>
    </row>
    <row r="883" spans="1:19" x14ac:dyDescent="0.25">
      <c r="A883" t="s">
        <v>338</v>
      </c>
      <c r="B883" t="s">
        <v>6382</v>
      </c>
      <c r="C883" t="s">
        <v>20676</v>
      </c>
      <c r="E883" t="s">
        <v>9716</v>
      </c>
      <c r="F883" t="s">
        <v>373</v>
      </c>
      <c r="G883">
        <v>60123</v>
      </c>
      <c r="H883">
        <v>42.023828999999999</v>
      </c>
      <c r="I883">
        <v>-88.320627000000002</v>
      </c>
      <c r="J883" s="1" t="d">
        <v>2017-12-05</v>
      </c>
      <c r="K883">
        <v>88579</v>
      </c>
      <c r="L883" t="s">
        <v>20677</v>
      </c>
      <c r="M883" s="1" t="d">
        <v>2017-01-18</v>
      </c>
      <c r="N883">
        <v>1</v>
      </c>
      <c r="O883">
        <v>18</v>
      </c>
      <c r="P883">
        <v>2017</v>
      </c>
      <c r="R883" t="s">
        <v>26</v>
      </c>
      <c r="S883" t="s">
        <v>27</v>
      </c>
    </row>
    <row r="884" spans="1:19" x14ac:dyDescent="0.25">
      <c r="A884" t="s">
        <v>338</v>
      </c>
      <c r="B884" t="s">
        <v>6382</v>
      </c>
      <c r="C884" t="s">
        <v>25156</v>
      </c>
      <c r="E884" t="s">
        <v>9314</v>
      </c>
      <c r="F884" t="s">
        <v>373</v>
      </c>
      <c r="G884">
        <v>60445</v>
      </c>
      <c r="H884">
        <v>41.661034000000001</v>
      </c>
      <c r="I884">
        <v>-87.751474000000002</v>
      </c>
      <c r="J884" s="1" t="d">
        <v>2017-12-05</v>
      </c>
      <c r="K884">
        <v>88585</v>
      </c>
      <c r="L884" t="s">
        <v>25157</v>
      </c>
      <c r="M884" s="1" t="d">
        <v>2017-01-03</v>
      </c>
      <c r="N884">
        <v>1</v>
      </c>
      <c r="O884">
        <v>3</v>
      </c>
      <c r="P884">
        <v>2017</v>
      </c>
      <c r="R884" t="s">
        <v>26</v>
      </c>
      <c r="S884" t="s">
        <v>27</v>
      </c>
    </row>
    <row r="885" spans="1:19" x14ac:dyDescent="0.25">
      <c r="A885" t="s">
        <v>338</v>
      </c>
      <c r="B885" t="s">
        <v>25158</v>
      </c>
      <c r="C885" t="s">
        <v>13317</v>
      </c>
      <c r="D885" t="s">
        <v>25159</v>
      </c>
      <c r="E885" t="s">
        <v>130</v>
      </c>
      <c r="F885" t="s">
        <v>129</v>
      </c>
      <c r="G885">
        <v>80249</v>
      </c>
      <c r="H885">
        <v>39.849362999999997</v>
      </c>
      <c r="I885">
        <v>-104.673806</v>
      </c>
      <c r="J885" s="1" t="d">
        <v>2018-11-08</v>
      </c>
      <c r="K885">
        <v>88587</v>
      </c>
      <c r="L885" t="s">
        <v>30</v>
      </c>
      <c r="M885" s="1" t="d">
        <v>2017-06-01</v>
      </c>
      <c r="N885">
        <v>6</v>
      </c>
      <c r="O885">
        <v>1</v>
      </c>
      <c r="P885">
        <v>2017</v>
      </c>
      <c r="R885" t="s">
        <v>26</v>
      </c>
      <c r="S885" t="s">
        <v>31</v>
      </c>
    </row>
    <row r="886" spans="1:19" x14ac:dyDescent="0.25">
      <c r="A886" t="s">
        <v>504</v>
      </c>
      <c r="B886" t="s">
        <v>25164</v>
      </c>
      <c r="C886" t="s">
        <v>25165</v>
      </c>
      <c r="E886" t="s">
        <v>4057</v>
      </c>
      <c r="F886" t="s">
        <v>269</v>
      </c>
      <c r="G886">
        <v>22443</v>
      </c>
      <c r="H886">
        <v>38.182586999999998</v>
      </c>
      <c r="I886">
        <v>-77.007165000000001</v>
      </c>
      <c r="J886" s="1" t="d">
        <v>2018-12-11</v>
      </c>
      <c r="K886">
        <v>88601</v>
      </c>
      <c r="L886" t="s">
        <v>30</v>
      </c>
      <c r="M886" s="1" t="d">
        <v>2017-08-01</v>
      </c>
      <c r="N886">
        <v>8</v>
      </c>
      <c r="O886">
        <v>1</v>
      </c>
      <c r="P886">
        <v>2017</v>
      </c>
      <c r="R886" t="s">
        <v>26</v>
      </c>
      <c r="S886" t="s">
        <v>27</v>
      </c>
    </row>
    <row r="887" spans="1:19" x14ac:dyDescent="0.25">
      <c r="A887" t="s">
        <v>504</v>
      </c>
      <c r="B887" t="s">
        <v>25166</v>
      </c>
      <c r="C887" t="s">
        <v>25167</v>
      </c>
      <c r="E887" t="s">
        <v>25168</v>
      </c>
      <c r="F887" t="s">
        <v>269</v>
      </c>
      <c r="G887">
        <v>22469</v>
      </c>
      <c r="H887">
        <v>38.073678000000001</v>
      </c>
      <c r="I887">
        <v>-76.675832</v>
      </c>
      <c r="J887" s="1" t="d">
        <v>2018-12-11</v>
      </c>
      <c r="K887">
        <v>88602</v>
      </c>
      <c r="L887" t="s">
        <v>30</v>
      </c>
      <c r="M887" s="1" t="d">
        <v>2017-08-01</v>
      </c>
      <c r="N887">
        <v>8</v>
      </c>
      <c r="O887">
        <v>1</v>
      </c>
      <c r="P887">
        <v>2017</v>
      </c>
      <c r="R887" t="s">
        <v>26</v>
      </c>
      <c r="S887" t="s">
        <v>27</v>
      </c>
    </row>
    <row r="888" spans="1:19" x14ac:dyDescent="0.25">
      <c r="A888" t="s">
        <v>338</v>
      </c>
      <c r="B888" t="s">
        <v>25169</v>
      </c>
      <c r="C888" t="s">
        <v>25170</v>
      </c>
      <c r="D888" t="s">
        <v>25171</v>
      </c>
      <c r="E888" t="s">
        <v>25172</v>
      </c>
      <c r="F888" t="s">
        <v>1091</v>
      </c>
      <c r="G888">
        <v>8831</v>
      </c>
      <c r="H888">
        <v>40.327325999999999</v>
      </c>
      <c r="I888">
        <v>-74.442941000000005</v>
      </c>
      <c r="J888" s="1" t="d">
        <v>2018-09-10</v>
      </c>
      <c r="K888">
        <v>88614</v>
      </c>
      <c r="L888" t="s">
        <v>30</v>
      </c>
      <c r="M888" s="1" t="d">
        <v>2017-12-01</v>
      </c>
      <c r="N888">
        <v>12</v>
      </c>
      <c r="O888">
        <v>1</v>
      </c>
      <c r="P888">
        <v>2017</v>
      </c>
      <c r="R888" t="s">
        <v>26</v>
      </c>
      <c r="S888" t="s">
        <v>31</v>
      </c>
    </row>
    <row r="889" spans="1:19" x14ac:dyDescent="0.25">
      <c r="A889" t="s">
        <v>338</v>
      </c>
      <c r="B889" t="s">
        <v>25173</v>
      </c>
      <c r="C889" t="s">
        <v>25174</v>
      </c>
      <c r="D889" t="s">
        <v>25175</v>
      </c>
      <c r="E889" t="s">
        <v>25176</v>
      </c>
      <c r="F889" t="s">
        <v>25</v>
      </c>
      <c r="G889">
        <v>21904</v>
      </c>
      <c r="H889">
        <v>39.612222000000003</v>
      </c>
      <c r="I889">
        <v>-76.009777999999997</v>
      </c>
      <c r="J889" s="1" t="d">
        <v>2018-12-11</v>
      </c>
      <c r="K889">
        <v>88615</v>
      </c>
      <c r="L889" t="s">
        <v>25177</v>
      </c>
      <c r="M889" s="1" t="d">
        <v>2017-11-01</v>
      </c>
      <c r="N889">
        <v>11</v>
      </c>
      <c r="O889">
        <v>1</v>
      </c>
      <c r="P889">
        <v>2017</v>
      </c>
      <c r="R889" t="s">
        <v>26</v>
      </c>
      <c r="S889" t="s">
        <v>31</v>
      </c>
    </row>
    <row r="890" spans="1:19" x14ac:dyDescent="0.25">
      <c r="A890" t="s">
        <v>338</v>
      </c>
      <c r="B890" t="s">
        <v>25178</v>
      </c>
      <c r="C890" t="s">
        <v>25179</v>
      </c>
      <c r="D890" t="s">
        <v>25180</v>
      </c>
      <c r="E890" t="s">
        <v>25181</v>
      </c>
      <c r="F890" t="s">
        <v>212</v>
      </c>
      <c r="G890">
        <v>28732</v>
      </c>
      <c r="H890">
        <v>35.434874000000001</v>
      </c>
      <c r="I890">
        <v>-82.537655999999998</v>
      </c>
      <c r="J890" s="1" t="d">
        <v>2018-07-09</v>
      </c>
      <c r="K890">
        <v>88616</v>
      </c>
      <c r="L890" t="s">
        <v>30</v>
      </c>
      <c r="M890" s="1" t="d">
        <v>2017-11-23</v>
      </c>
      <c r="N890">
        <v>11</v>
      </c>
      <c r="O890">
        <v>23</v>
      </c>
      <c r="P890">
        <v>2017</v>
      </c>
      <c r="R890" t="s">
        <v>26</v>
      </c>
      <c r="S890" t="s">
        <v>31</v>
      </c>
    </row>
    <row r="891" spans="1:19" x14ac:dyDescent="0.25">
      <c r="A891" t="s">
        <v>338</v>
      </c>
      <c r="B891" t="s">
        <v>25182</v>
      </c>
      <c r="C891" t="s">
        <v>25183</v>
      </c>
      <c r="E891" t="s">
        <v>21787</v>
      </c>
      <c r="F891" t="s">
        <v>25</v>
      </c>
      <c r="G891">
        <v>20912</v>
      </c>
      <c r="H891">
        <v>38.974842000000002</v>
      </c>
      <c r="I891">
        <v>-77.012355999999997</v>
      </c>
      <c r="J891" s="1" t="d">
        <v>2018-09-10</v>
      </c>
      <c r="K891">
        <v>88617</v>
      </c>
      <c r="L891" t="s">
        <v>25184</v>
      </c>
      <c r="M891" s="1" t="d">
        <v>2017-11-15</v>
      </c>
      <c r="N891">
        <v>11</v>
      </c>
      <c r="O891">
        <v>15</v>
      </c>
      <c r="P891">
        <v>2017</v>
      </c>
      <c r="R891" t="s">
        <v>26</v>
      </c>
      <c r="S891" t="s">
        <v>31</v>
      </c>
    </row>
    <row r="892" spans="1:19" x14ac:dyDescent="0.25">
      <c r="A892" t="s">
        <v>338</v>
      </c>
      <c r="B892" t="s">
        <v>5781</v>
      </c>
      <c r="C892" t="s">
        <v>25188</v>
      </c>
      <c r="E892" t="s">
        <v>7088</v>
      </c>
      <c r="F892" t="s">
        <v>170</v>
      </c>
      <c r="G892">
        <v>92782</v>
      </c>
      <c r="H892">
        <v>33.698087000000001</v>
      </c>
      <c r="I892">
        <v>-117.825883</v>
      </c>
      <c r="J892" s="1" t="d">
        <v>2018-05-03</v>
      </c>
      <c r="K892">
        <v>88635</v>
      </c>
      <c r="L892" t="s">
        <v>30</v>
      </c>
      <c r="M892" s="1" t="d">
        <v>2017-11-01</v>
      </c>
      <c r="N892">
        <v>11</v>
      </c>
      <c r="O892">
        <v>1</v>
      </c>
      <c r="P892">
        <v>2017</v>
      </c>
      <c r="R892" t="s">
        <v>26</v>
      </c>
      <c r="S892" t="s">
        <v>31</v>
      </c>
    </row>
    <row r="893" spans="1:19" x14ac:dyDescent="0.25">
      <c r="A893" t="s">
        <v>338</v>
      </c>
      <c r="B893" t="s">
        <v>25189</v>
      </c>
      <c r="C893" t="s">
        <v>25190</v>
      </c>
      <c r="D893" t="s">
        <v>25191</v>
      </c>
      <c r="E893" t="s">
        <v>3965</v>
      </c>
      <c r="F893" t="s">
        <v>25</v>
      </c>
      <c r="G893">
        <v>21230</v>
      </c>
      <c r="H893">
        <v>39.268278000000002</v>
      </c>
      <c r="I893">
        <v>-76.591693000000006</v>
      </c>
      <c r="J893" s="1" t="d">
        <v>2018-09-10</v>
      </c>
      <c r="K893">
        <v>88636</v>
      </c>
      <c r="L893" t="s">
        <v>7192</v>
      </c>
      <c r="M893" s="1" t="d">
        <v>2017-11-15</v>
      </c>
      <c r="N893">
        <v>11</v>
      </c>
      <c r="O893">
        <v>15</v>
      </c>
      <c r="P893">
        <v>2017</v>
      </c>
      <c r="R893" t="s">
        <v>26</v>
      </c>
      <c r="S893" t="s">
        <v>31</v>
      </c>
    </row>
    <row r="894" spans="1:19" x14ac:dyDescent="0.25">
      <c r="A894" t="s">
        <v>312</v>
      </c>
      <c r="B894" t="s">
        <v>24900</v>
      </c>
      <c r="C894" t="s">
        <v>25192</v>
      </c>
      <c r="E894" t="s">
        <v>6622</v>
      </c>
      <c r="F894" t="s">
        <v>37</v>
      </c>
      <c r="G894">
        <v>76132</v>
      </c>
      <c r="H894">
        <v>32.662810999999998</v>
      </c>
      <c r="I894">
        <v>-97.414884999999998</v>
      </c>
      <c r="J894" s="1" t="d">
        <v>2018-08-07</v>
      </c>
      <c r="K894">
        <v>88637</v>
      </c>
      <c r="L894" t="s">
        <v>30</v>
      </c>
      <c r="M894" s="1" t="d">
        <v>2017-11-15</v>
      </c>
      <c r="N894">
        <v>11</v>
      </c>
      <c r="O894">
        <v>15</v>
      </c>
      <c r="P894">
        <v>2017</v>
      </c>
      <c r="R894" t="s">
        <v>26</v>
      </c>
      <c r="S894" t="s">
        <v>31</v>
      </c>
    </row>
    <row r="895" spans="1:19" x14ac:dyDescent="0.25">
      <c r="A895" t="s">
        <v>312</v>
      </c>
      <c r="B895" t="s">
        <v>25193</v>
      </c>
      <c r="C895" t="s">
        <v>25194</v>
      </c>
      <c r="E895" t="s">
        <v>6212</v>
      </c>
      <c r="F895" t="s">
        <v>59</v>
      </c>
      <c r="G895">
        <v>43015</v>
      </c>
      <c r="H895">
        <v>40.333616999999997</v>
      </c>
      <c r="I895">
        <v>-83.075028000000003</v>
      </c>
      <c r="J895" s="1" t="d">
        <v>2019-03-07</v>
      </c>
      <c r="K895">
        <v>88638</v>
      </c>
      <c r="L895" t="s">
        <v>71</v>
      </c>
      <c r="M895" s="1" t="d">
        <v>2017-11-15</v>
      </c>
      <c r="N895">
        <v>11</v>
      </c>
      <c r="O895">
        <v>15</v>
      </c>
      <c r="P895">
        <v>2017</v>
      </c>
      <c r="R895" t="s">
        <v>26</v>
      </c>
      <c r="S895" t="s">
        <v>31</v>
      </c>
    </row>
    <row r="896" spans="1:19" x14ac:dyDescent="0.25">
      <c r="A896" t="s">
        <v>312</v>
      </c>
      <c r="B896" t="s">
        <v>25195</v>
      </c>
      <c r="C896" t="s">
        <v>25196</v>
      </c>
      <c r="E896" t="s">
        <v>7403</v>
      </c>
      <c r="F896" t="s">
        <v>59</v>
      </c>
      <c r="G896">
        <v>44129</v>
      </c>
      <c r="H896">
        <v>41.381109000000002</v>
      </c>
      <c r="I896">
        <v>-81.734229999999997</v>
      </c>
      <c r="J896" s="1" t="d">
        <v>2019-03-07</v>
      </c>
      <c r="K896">
        <v>88640</v>
      </c>
      <c r="L896" t="s">
        <v>71</v>
      </c>
      <c r="M896" s="1" t="d">
        <v>2017-11-15</v>
      </c>
      <c r="N896">
        <v>11</v>
      </c>
      <c r="O896">
        <v>15</v>
      </c>
      <c r="P896">
        <v>2017</v>
      </c>
      <c r="R896" t="s">
        <v>26</v>
      </c>
      <c r="S896" t="s">
        <v>31</v>
      </c>
    </row>
    <row r="897" spans="1:19" x14ac:dyDescent="0.25">
      <c r="A897" t="s">
        <v>312</v>
      </c>
      <c r="B897" t="s">
        <v>25197</v>
      </c>
      <c r="C897" t="s">
        <v>25198</v>
      </c>
      <c r="E897" t="s">
        <v>1003</v>
      </c>
      <c r="F897" t="s">
        <v>212</v>
      </c>
      <c r="G897">
        <v>27106</v>
      </c>
      <c r="H897">
        <v>36.142688999999997</v>
      </c>
      <c r="I897">
        <v>-80.292331000000004</v>
      </c>
      <c r="J897" s="1" t="d">
        <v>2018-07-09</v>
      </c>
      <c r="K897">
        <v>88641</v>
      </c>
      <c r="L897" t="s">
        <v>30</v>
      </c>
      <c r="M897" s="1" t="d">
        <v>2017-11-15</v>
      </c>
      <c r="N897">
        <v>11</v>
      </c>
      <c r="O897">
        <v>15</v>
      </c>
      <c r="P897">
        <v>2017</v>
      </c>
      <c r="R897" t="s">
        <v>26</v>
      </c>
      <c r="S897" t="s">
        <v>31</v>
      </c>
    </row>
    <row r="898" spans="1:19" x14ac:dyDescent="0.25">
      <c r="A898" t="s">
        <v>312</v>
      </c>
      <c r="B898" t="s">
        <v>25199</v>
      </c>
      <c r="C898" t="s">
        <v>25200</v>
      </c>
      <c r="E898" t="s">
        <v>211</v>
      </c>
      <c r="F898" t="s">
        <v>212</v>
      </c>
      <c r="G898">
        <v>27612</v>
      </c>
      <c r="H898">
        <v>35.87359</v>
      </c>
      <c r="I898">
        <v>-78.728827999999993</v>
      </c>
      <c r="J898" s="1" t="d">
        <v>2018-07-09</v>
      </c>
      <c r="K898">
        <v>88642</v>
      </c>
      <c r="L898" t="s">
        <v>30</v>
      </c>
      <c r="M898" s="1" t="d">
        <v>2017-11-15</v>
      </c>
      <c r="N898">
        <v>11</v>
      </c>
      <c r="O898">
        <v>15</v>
      </c>
      <c r="P898">
        <v>2017</v>
      </c>
      <c r="R898" t="s">
        <v>26</v>
      </c>
      <c r="S898" t="s">
        <v>31</v>
      </c>
    </row>
    <row r="899" spans="1:19" x14ac:dyDescent="0.25">
      <c r="A899" t="s">
        <v>338</v>
      </c>
      <c r="B899" t="s">
        <v>7849</v>
      </c>
      <c r="C899" t="s">
        <v>25201</v>
      </c>
      <c r="E899" t="s">
        <v>6042</v>
      </c>
      <c r="F899" t="s">
        <v>269</v>
      </c>
      <c r="G899">
        <v>22201</v>
      </c>
      <c r="H899">
        <v>38.890455000000003</v>
      </c>
      <c r="I899">
        <v>-77.085639999999998</v>
      </c>
      <c r="J899" s="1" t="d">
        <v>2018-12-11</v>
      </c>
      <c r="K899">
        <v>88720</v>
      </c>
      <c r="L899" t="s">
        <v>30</v>
      </c>
      <c r="M899" s="1" t="d">
        <v>2017-07-30</v>
      </c>
      <c r="N899">
        <v>7</v>
      </c>
      <c r="O899">
        <v>30</v>
      </c>
      <c r="P899">
        <v>2017</v>
      </c>
      <c r="R899" t="s">
        <v>26</v>
      </c>
      <c r="S899" t="s">
        <v>27</v>
      </c>
    </row>
    <row r="900" spans="1:19" x14ac:dyDescent="0.25">
      <c r="A900" t="s">
        <v>312</v>
      </c>
      <c r="B900" t="s">
        <v>25205</v>
      </c>
      <c r="C900" t="s">
        <v>25206</v>
      </c>
      <c r="E900" t="s">
        <v>5109</v>
      </c>
      <c r="F900" t="s">
        <v>280</v>
      </c>
      <c r="G900">
        <v>37355</v>
      </c>
      <c r="H900">
        <v>35.464646000000002</v>
      </c>
      <c r="I900">
        <v>-86.085539999999995</v>
      </c>
      <c r="J900" s="1" t="d">
        <v>2018-12-11</v>
      </c>
      <c r="K900">
        <v>88738</v>
      </c>
      <c r="L900" t="s">
        <v>30</v>
      </c>
      <c r="M900" s="1" t="d">
        <v>2017-12-15</v>
      </c>
      <c r="N900">
        <v>12</v>
      </c>
      <c r="O900">
        <v>15</v>
      </c>
      <c r="P900">
        <v>2017</v>
      </c>
      <c r="R900" t="s">
        <v>26</v>
      </c>
      <c r="S900" t="s">
        <v>31</v>
      </c>
    </row>
    <row r="901" spans="1:19" x14ac:dyDescent="0.25">
      <c r="A901" t="s">
        <v>312</v>
      </c>
      <c r="B901" t="s">
        <v>25207</v>
      </c>
      <c r="C901" t="s">
        <v>25208</v>
      </c>
      <c r="E901" t="s">
        <v>25209</v>
      </c>
      <c r="F901" t="s">
        <v>157</v>
      </c>
      <c r="G901">
        <v>16637</v>
      </c>
      <c r="H901">
        <v>40.361562999999997</v>
      </c>
      <c r="I901">
        <v>-78.420462999999998</v>
      </c>
      <c r="J901" s="1" t="d">
        <v>2018-09-10</v>
      </c>
      <c r="K901">
        <v>88740</v>
      </c>
      <c r="L901" t="s">
        <v>30</v>
      </c>
      <c r="M901" s="1" t="d">
        <v>2017-12-15</v>
      </c>
      <c r="N901">
        <v>12</v>
      </c>
      <c r="O901">
        <v>15</v>
      </c>
      <c r="P901">
        <v>2017</v>
      </c>
      <c r="R901" t="s">
        <v>26</v>
      </c>
      <c r="S901" t="s">
        <v>31</v>
      </c>
    </row>
    <row r="902" spans="1:19" x14ac:dyDescent="0.25">
      <c r="A902" t="s">
        <v>312</v>
      </c>
      <c r="B902" t="s">
        <v>25210</v>
      </c>
      <c r="C902" t="s">
        <v>25211</v>
      </c>
      <c r="E902" t="s">
        <v>2107</v>
      </c>
      <c r="F902" t="s">
        <v>513</v>
      </c>
      <c r="G902">
        <v>54913</v>
      </c>
      <c r="H902">
        <v>44.276389000000002</v>
      </c>
      <c r="I902">
        <v>-88.475583</v>
      </c>
      <c r="J902" s="1" t="d">
        <v>2019-01-10</v>
      </c>
      <c r="K902">
        <v>88741</v>
      </c>
      <c r="L902" t="s">
        <v>30</v>
      </c>
      <c r="M902" s="1" t="d">
        <v>2017-12-15</v>
      </c>
      <c r="N902">
        <v>12</v>
      </c>
      <c r="O902">
        <v>15</v>
      </c>
      <c r="P902">
        <v>2017</v>
      </c>
      <c r="R902" t="s">
        <v>26</v>
      </c>
      <c r="S902" t="s">
        <v>31</v>
      </c>
    </row>
    <row r="903" spans="1:19" x14ac:dyDescent="0.25">
      <c r="A903" t="s">
        <v>312</v>
      </c>
      <c r="B903" t="s">
        <v>25212</v>
      </c>
      <c r="C903" t="s">
        <v>25213</v>
      </c>
      <c r="E903" t="s">
        <v>2709</v>
      </c>
      <c r="F903" t="s">
        <v>513</v>
      </c>
      <c r="G903">
        <v>53901</v>
      </c>
      <c r="H903">
        <v>43.554209</v>
      </c>
      <c r="I903">
        <v>-89.467232999999993</v>
      </c>
      <c r="J903" s="1" t="d">
        <v>2018-11-08</v>
      </c>
      <c r="K903">
        <v>88742</v>
      </c>
      <c r="L903" t="s">
        <v>30</v>
      </c>
      <c r="M903" s="1" t="d">
        <v>2017-12-15</v>
      </c>
      <c r="N903">
        <v>12</v>
      </c>
      <c r="O903">
        <v>15</v>
      </c>
      <c r="P903">
        <v>2017</v>
      </c>
      <c r="R903" t="s">
        <v>26</v>
      </c>
      <c r="S903" t="s">
        <v>31</v>
      </c>
    </row>
    <row r="904" spans="1:19" x14ac:dyDescent="0.25">
      <c r="A904" t="s">
        <v>312</v>
      </c>
      <c r="B904" t="s">
        <v>25214</v>
      </c>
      <c r="C904" t="s">
        <v>25215</v>
      </c>
      <c r="E904" t="s">
        <v>25216</v>
      </c>
      <c r="F904" t="s">
        <v>157</v>
      </c>
      <c r="G904">
        <v>17257</v>
      </c>
      <c r="H904">
        <v>40.054833000000002</v>
      </c>
      <c r="I904">
        <v>-77.513605999999996</v>
      </c>
      <c r="J904" s="1" t="d">
        <v>2018-09-10</v>
      </c>
      <c r="K904">
        <v>88743</v>
      </c>
      <c r="L904" t="s">
        <v>30</v>
      </c>
      <c r="M904" s="1" t="d">
        <v>2017-12-15</v>
      </c>
      <c r="N904">
        <v>12</v>
      </c>
      <c r="O904">
        <v>15</v>
      </c>
      <c r="P904">
        <v>2017</v>
      </c>
      <c r="R904" t="s">
        <v>26</v>
      </c>
      <c r="S904" t="s">
        <v>31</v>
      </c>
    </row>
    <row r="905" spans="1:19" x14ac:dyDescent="0.25">
      <c r="A905" t="s">
        <v>312</v>
      </c>
      <c r="B905" t="s">
        <v>25217</v>
      </c>
      <c r="C905" t="s">
        <v>25218</v>
      </c>
      <c r="E905" t="s">
        <v>23579</v>
      </c>
      <c r="F905" t="s">
        <v>373</v>
      </c>
      <c r="G905">
        <v>60406</v>
      </c>
      <c r="H905">
        <v>41.674036999999998</v>
      </c>
      <c r="I905">
        <v>-87.680913000000004</v>
      </c>
      <c r="J905" s="1" t="d">
        <v>2018-11-08</v>
      </c>
      <c r="K905">
        <v>88744</v>
      </c>
      <c r="L905" t="s">
        <v>30</v>
      </c>
      <c r="M905" s="1" t="d">
        <v>2017-12-15</v>
      </c>
      <c r="N905">
        <v>12</v>
      </c>
      <c r="O905">
        <v>15</v>
      </c>
      <c r="P905">
        <v>2017</v>
      </c>
      <c r="R905" t="s">
        <v>26</v>
      </c>
      <c r="S905" t="s">
        <v>31</v>
      </c>
    </row>
    <row r="906" spans="1:19" x14ac:dyDescent="0.25">
      <c r="A906" t="s">
        <v>312</v>
      </c>
      <c r="B906" t="s">
        <v>25219</v>
      </c>
      <c r="C906" t="s">
        <v>25220</v>
      </c>
      <c r="E906" t="s">
        <v>14591</v>
      </c>
      <c r="F906" t="s">
        <v>373</v>
      </c>
      <c r="G906">
        <v>60118</v>
      </c>
      <c r="H906">
        <v>42.087052999999997</v>
      </c>
      <c r="I906">
        <v>-88.289569999999998</v>
      </c>
      <c r="J906" s="1" t="d">
        <v>2018-06-05</v>
      </c>
      <c r="K906">
        <v>88745</v>
      </c>
      <c r="L906" t="s">
        <v>30</v>
      </c>
      <c r="M906" s="1" t="d">
        <v>2017-12-15</v>
      </c>
      <c r="N906">
        <v>12</v>
      </c>
      <c r="O906">
        <v>15</v>
      </c>
      <c r="P906">
        <v>2017</v>
      </c>
      <c r="R906" t="s">
        <v>26</v>
      </c>
      <c r="S906" t="s">
        <v>31</v>
      </c>
    </row>
    <row r="907" spans="1:19" x14ac:dyDescent="0.25">
      <c r="A907" t="s">
        <v>312</v>
      </c>
      <c r="B907" t="s">
        <v>25221</v>
      </c>
      <c r="C907" t="s">
        <v>25222</v>
      </c>
      <c r="E907" t="s">
        <v>13081</v>
      </c>
      <c r="F907" t="s">
        <v>157</v>
      </c>
      <c r="G907">
        <v>17701</v>
      </c>
      <c r="H907">
        <v>41.248255999999998</v>
      </c>
      <c r="I907">
        <v>-76.958922999999999</v>
      </c>
      <c r="J907" s="1" t="d">
        <v>2018-09-10</v>
      </c>
      <c r="K907">
        <v>88746</v>
      </c>
      <c r="L907" t="s">
        <v>30</v>
      </c>
      <c r="M907" s="1" t="d">
        <v>2017-12-15</v>
      </c>
      <c r="N907">
        <v>12</v>
      </c>
      <c r="O907">
        <v>15</v>
      </c>
      <c r="P907">
        <v>2017</v>
      </c>
      <c r="R907" t="s">
        <v>26</v>
      </c>
      <c r="S907" t="s">
        <v>31</v>
      </c>
    </row>
    <row r="908" spans="1:19" x14ac:dyDescent="0.25">
      <c r="A908" t="s">
        <v>312</v>
      </c>
      <c r="B908" t="s">
        <v>25223</v>
      </c>
      <c r="C908" t="s">
        <v>25224</v>
      </c>
      <c r="E908" t="s">
        <v>8963</v>
      </c>
      <c r="F908" t="s">
        <v>157</v>
      </c>
      <c r="G908">
        <v>16509</v>
      </c>
      <c r="H908">
        <v>42.065531999999997</v>
      </c>
      <c r="I908">
        <v>-80.036727999999997</v>
      </c>
      <c r="J908" s="1" t="d">
        <v>2018-09-10</v>
      </c>
      <c r="K908">
        <v>88747</v>
      </c>
      <c r="L908" t="s">
        <v>30</v>
      </c>
      <c r="M908" s="1" t="d">
        <v>2017-12-15</v>
      </c>
      <c r="N908">
        <v>12</v>
      </c>
      <c r="O908">
        <v>15</v>
      </c>
      <c r="P908">
        <v>2017</v>
      </c>
      <c r="R908" t="s">
        <v>26</v>
      </c>
      <c r="S908" t="s">
        <v>31</v>
      </c>
    </row>
    <row r="909" spans="1:19" x14ac:dyDescent="0.25">
      <c r="A909" t="s">
        <v>312</v>
      </c>
      <c r="B909" t="s">
        <v>25225</v>
      </c>
      <c r="C909" t="s">
        <v>25226</v>
      </c>
      <c r="E909" t="s">
        <v>428</v>
      </c>
      <c r="F909" t="s">
        <v>157</v>
      </c>
      <c r="G909">
        <v>17601</v>
      </c>
      <c r="H909">
        <v>40.059175000000003</v>
      </c>
      <c r="I909">
        <v>-76.319552999999999</v>
      </c>
      <c r="J909" s="1" t="d">
        <v>2018-09-10</v>
      </c>
      <c r="K909">
        <v>88748</v>
      </c>
      <c r="L909" t="s">
        <v>30</v>
      </c>
      <c r="M909" s="1" t="d">
        <v>2017-12-15</v>
      </c>
      <c r="N909">
        <v>12</v>
      </c>
      <c r="O909">
        <v>15</v>
      </c>
      <c r="P909">
        <v>2017</v>
      </c>
      <c r="R909" t="s">
        <v>26</v>
      </c>
      <c r="S909" t="s">
        <v>31</v>
      </c>
    </row>
    <row r="910" spans="1:19" x14ac:dyDescent="0.25">
      <c r="A910" t="s">
        <v>312</v>
      </c>
      <c r="B910" t="s">
        <v>25227</v>
      </c>
      <c r="C910" t="s">
        <v>25228</v>
      </c>
      <c r="E910" t="s">
        <v>25229</v>
      </c>
      <c r="F910" t="s">
        <v>157</v>
      </c>
      <c r="G910">
        <v>17340</v>
      </c>
      <c r="H910">
        <v>39.74492</v>
      </c>
      <c r="I910">
        <v>-77.086736000000002</v>
      </c>
      <c r="J910" s="1" t="d">
        <v>2018-09-10</v>
      </c>
      <c r="K910">
        <v>88749</v>
      </c>
      <c r="L910" t="s">
        <v>30</v>
      </c>
      <c r="M910" s="1" t="d">
        <v>2017-12-15</v>
      </c>
      <c r="N910">
        <v>12</v>
      </c>
      <c r="O910">
        <v>15</v>
      </c>
      <c r="P910">
        <v>2017</v>
      </c>
      <c r="R910" t="s">
        <v>26</v>
      </c>
      <c r="S910" t="s">
        <v>31</v>
      </c>
    </row>
    <row r="911" spans="1:19" x14ac:dyDescent="0.25">
      <c r="A911" t="s">
        <v>312</v>
      </c>
      <c r="B911" t="s">
        <v>25230</v>
      </c>
      <c r="C911" t="s">
        <v>25231</v>
      </c>
      <c r="E911" t="s">
        <v>9920</v>
      </c>
      <c r="F911" t="s">
        <v>373</v>
      </c>
      <c r="G911">
        <v>60473</v>
      </c>
      <c r="H911">
        <v>41.600796000000003</v>
      </c>
      <c r="I911">
        <v>-87.588128999999995</v>
      </c>
      <c r="J911" s="1" t="d">
        <v>2018-11-08</v>
      </c>
      <c r="K911">
        <v>88750</v>
      </c>
      <c r="L911" t="s">
        <v>30</v>
      </c>
      <c r="M911" s="1" t="d">
        <v>2017-12-15</v>
      </c>
      <c r="N911">
        <v>12</v>
      </c>
      <c r="O911">
        <v>15</v>
      </c>
      <c r="P911">
        <v>2017</v>
      </c>
      <c r="R911" t="s">
        <v>26</v>
      </c>
      <c r="S911" t="s">
        <v>31</v>
      </c>
    </row>
    <row r="912" spans="1:19" x14ac:dyDescent="0.25">
      <c r="A912" t="s">
        <v>312</v>
      </c>
      <c r="B912" t="s">
        <v>25232</v>
      </c>
      <c r="C912" t="s">
        <v>25233</v>
      </c>
      <c r="E912" t="s">
        <v>25234</v>
      </c>
      <c r="F912" t="s">
        <v>513</v>
      </c>
      <c r="G912">
        <v>53171</v>
      </c>
      <c r="H912">
        <v>42.610926999999997</v>
      </c>
      <c r="I912">
        <v>-87.878103999999993</v>
      </c>
      <c r="J912" s="1" t="d">
        <v>2019-01-10</v>
      </c>
      <c r="K912">
        <v>88751</v>
      </c>
      <c r="L912" t="s">
        <v>30</v>
      </c>
      <c r="M912" s="1" t="d">
        <v>2017-12-15</v>
      </c>
      <c r="N912">
        <v>12</v>
      </c>
      <c r="O912">
        <v>15</v>
      </c>
      <c r="P912">
        <v>2017</v>
      </c>
      <c r="R912" t="s">
        <v>26</v>
      </c>
      <c r="S912" t="s">
        <v>31</v>
      </c>
    </row>
    <row r="913" spans="1:19" x14ac:dyDescent="0.25">
      <c r="A913" t="s">
        <v>312</v>
      </c>
      <c r="B913" t="s">
        <v>19569</v>
      </c>
      <c r="C913" t="s">
        <v>19570</v>
      </c>
      <c r="E913" t="s">
        <v>12089</v>
      </c>
      <c r="F913" t="s">
        <v>513</v>
      </c>
      <c r="G913">
        <v>54923</v>
      </c>
      <c r="H913">
        <v>43.968611000000003</v>
      </c>
      <c r="I913">
        <v>-88.953050000000005</v>
      </c>
      <c r="J913" s="1" t="d">
        <v>2019-01-10</v>
      </c>
      <c r="K913">
        <v>88752</v>
      </c>
      <c r="L913" t="s">
        <v>4346</v>
      </c>
      <c r="M913" s="1" t="d">
        <v>2017-12-15</v>
      </c>
      <c r="N913">
        <v>12</v>
      </c>
      <c r="O913">
        <v>15</v>
      </c>
      <c r="P913">
        <v>2017</v>
      </c>
      <c r="R913" t="s">
        <v>26</v>
      </c>
      <c r="S913" t="s">
        <v>31</v>
      </c>
    </row>
    <row r="914" spans="1:19" x14ac:dyDescent="0.25">
      <c r="A914" t="s">
        <v>312</v>
      </c>
      <c r="B914" t="s">
        <v>25235</v>
      </c>
      <c r="C914" t="s">
        <v>25236</v>
      </c>
      <c r="E914" t="s">
        <v>6397</v>
      </c>
      <c r="F914" t="s">
        <v>373</v>
      </c>
      <c r="G914">
        <v>60544</v>
      </c>
      <c r="H914">
        <v>41.595058000000002</v>
      </c>
      <c r="I914">
        <v>-88.202290000000005</v>
      </c>
      <c r="J914" s="1" t="d">
        <v>2018-11-08</v>
      </c>
      <c r="K914">
        <v>88753</v>
      </c>
      <c r="L914" t="s">
        <v>30</v>
      </c>
      <c r="M914" s="1" t="d">
        <v>2017-12-15</v>
      </c>
      <c r="N914">
        <v>12</v>
      </c>
      <c r="O914">
        <v>15</v>
      </c>
      <c r="P914">
        <v>2017</v>
      </c>
      <c r="R914" t="s">
        <v>26</v>
      </c>
      <c r="S914" t="s">
        <v>31</v>
      </c>
    </row>
    <row r="915" spans="1:19" x14ac:dyDescent="0.25">
      <c r="A915" t="s">
        <v>312</v>
      </c>
      <c r="B915" t="s">
        <v>25237</v>
      </c>
      <c r="C915" t="s">
        <v>25238</v>
      </c>
      <c r="E915" t="s">
        <v>25239</v>
      </c>
      <c r="F915" t="s">
        <v>157</v>
      </c>
      <c r="G915">
        <v>16365</v>
      </c>
      <c r="H915">
        <v>41.874841000000004</v>
      </c>
      <c r="I915">
        <v>-79.152578000000005</v>
      </c>
      <c r="J915" s="1" t="d">
        <v>2018-09-10</v>
      </c>
      <c r="K915">
        <v>88754</v>
      </c>
      <c r="L915" t="s">
        <v>30</v>
      </c>
      <c r="M915" s="1" t="d">
        <v>2017-12-15</v>
      </c>
      <c r="N915">
        <v>12</v>
      </c>
      <c r="O915">
        <v>15</v>
      </c>
      <c r="P915">
        <v>2017</v>
      </c>
      <c r="R915" t="s">
        <v>26</v>
      </c>
      <c r="S915" t="s">
        <v>31</v>
      </c>
    </row>
    <row r="916" spans="1:19" x14ac:dyDescent="0.25">
      <c r="A916" t="s">
        <v>312</v>
      </c>
      <c r="B916" t="s">
        <v>25240</v>
      </c>
      <c r="C916" t="s">
        <v>25241</v>
      </c>
      <c r="E916" t="s">
        <v>9561</v>
      </c>
      <c r="F916" t="s">
        <v>157</v>
      </c>
      <c r="G916">
        <v>16354</v>
      </c>
      <c r="H916">
        <v>41.627108</v>
      </c>
      <c r="I916">
        <v>-79.677597000000006</v>
      </c>
      <c r="J916" s="1" t="d">
        <v>2018-09-10</v>
      </c>
      <c r="K916">
        <v>88755</v>
      </c>
      <c r="L916" t="s">
        <v>30</v>
      </c>
      <c r="M916" s="1" t="d">
        <v>2017-12-15</v>
      </c>
      <c r="N916">
        <v>12</v>
      </c>
      <c r="O916">
        <v>15</v>
      </c>
      <c r="P916">
        <v>2017</v>
      </c>
      <c r="R916" t="s">
        <v>26</v>
      </c>
      <c r="S916" t="s">
        <v>31</v>
      </c>
    </row>
    <row r="917" spans="1:19" x14ac:dyDescent="0.25">
      <c r="A917" t="s">
        <v>312</v>
      </c>
      <c r="B917" t="s">
        <v>25242</v>
      </c>
      <c r="C917" t="s">
        <v>25243</v>
      </c>
      <c r="E917" t="s">
        <v>1612</v>
      </c>
      <c r="F917" t="s">
        <v>157</v>
      </c>
      <c r="G917">
        <v>17512</v>
      </c>
      <c r="H917">
        <v>40.035662000000002</v>
      </c>
      <c r="I917">
        <v>-76.455877000000001</v>
      </c>
      <c r="J917" s="1" t="d">
        <v>2018-09-10</v>
      </c>
      <c r="K917">
        <v>88756</v>
      </c>
      <c r="L917" t="s">
        <v>30</v>
      </c>
      <c r="M917" s="1" t="d">
        <v>2017-12-15</v>
      </c>
      <c r="N917">
        <v>12</v>
      </c>
      <c r="O917">
        <v>15</v>
      </c>
      <c r="P917">
        <v>2017</v>
      </c>
      <c r="R917" t="s">
        <v>26</v>
      </c>
      <c r="S917" t="s">
        <v>31</v>
      </c>
    </row>
    <row r="918" spans="1:19" x14ac:dyDescent="0.25">
      <c r="A918" t="s">
        <v>312</v>
      </c>
      <c r="B918" t="s">
        <v>25244</v>
      </c>
      <c r="C918" t="s">
        <v>25245</v>
      </c>
      <c r="E918" t="s">
        <v>12543</v>
      </c>
      <c r="F918" t="s">
        <v>157</v>
      </c>
      <c r="G918">
        <v>17268</v>
      </c>
      <c r="H918">
        <v>39.738796999999998</v>
      </c>
      <c r="I918">
        <v>-77.526705000000007</v>
      </c>
      <c r="J918" s="1" t="d">
        <v>2018-09-10</v>
      </c>
      <c r="K918">
        <v>88757</v>
      </c>
      <c r="L918" t="s">
        <v>30</v>
      </c>
      <c r="M918" s="1" t="d">
        <v>2017-12-15</v>
      </c>
      <c r="N918">
        <v>12</v>
      </c>
      <c r="O918">
        <v>15</v>
      </c>
      <c r="P918">
        <v>2017</v>
      </c>
      <c r="R918" t="s">
        <v>26</v>
      </c>
      <c r="S918" t="s">
        <v>31</v>
      </c>
    </row>
    <row r="919" spans="1:19" x14ac:dyDescent="0.25">
      <c r="A919" t="s">
        <v>312</v>
      </c>
      <c r="B919" t="s">
        <v>25246</v>
      </c>
      <c r="C919" t="s">
        <v>25247</v>
      </c>
      <c r="E919" t="s">
        <v>25248</v>
      </c>
      <c r="F919" t="s">
        <v>513</v>
      </c>
      <c r="G919">
        <v>54487</v>
      </c>
      <c r="H919">
        <v>45.481574000000002</v>
      </c>
      <c r="I919">
        <v>-89.727630000000005</v>
      </c>
      <c r="J919" s="1" t="d">
        <v>2019-01-10</v>
      </c>
      <c r="K919">
        <v>88759</v>
      </c>
      <c r="L919" t="s">
        <v>30</v>
      </c>
      <c r="M919" s="1" t="d">
        <v>2017-12-15</v>
      </c>
      <c r="N919">
        <v>12</v>
      </c>
      <c r="O919">
        <v>15</v>
      </c>
      <c r="P919">
        <v>2017</v>
      </c>
      <c r="R919" t="s">
        <v>26</v>
      </c>
      <c r="S919" t="s">
        <v>31</v>
      </c>
    </row>
    <row r="920" spans="1:19" x14ac:dyDescent="0.25">
      <c r="A920" t="s">
        <v>312</v>
      </c>
      <c r="B920" t="s">
        <v>25249</v>
      </c>
      <c r="C920" t="s">
        <v>25250</v>
      </c>
      <c r="E920" t="s">
        <v>25251</v>
      </c>
      <c r="F920" t="s">
        <v>513</v>
      </c>
      <c r="G920">
        <v>53042</v>
      </c>
      <c r="H920">
        <v>43.912055000000002</v>
      </c>
      <c r="I920">
        <v>-88.031859999999995</v>
      </c>
      <c r="J920" s="1" t="d">
        <v>2019-01-10</v>
      </c>
      <c r="K920">
        <v>88760</v>
      </c>
      <c r="L920" t="s">
        <v>30</v>
      </c>
      <c r="M920" s="1" t="d">
        <v>2017-12-15</v>
      </c>
      <c r="N920">
        <v>12</v>
      </c>
      <c r="O920">
        <v>15</v>
      </c>
      <c r="P920">
        <v>2017</v>
      </c>
      <c r="R920" t="s">
        <v>26</v>
      </c>
      <c r="S920" t="s">
        <v>31</v>
      </c>
    </row>
    <row r="921" spans="1:19" x14ac:dyDescent="0.25">
      <c r="A921" t="s">
        <v>312</v>
      </c>
      <c r="B921" t="s">
        <v>25252</v>
      </c>
      <c r="C921" t="s">
        <v>25253</v>
      </c>
      <c r="E921" t="s">
        <v>25254</v>
      </c>
      <c r="F921" t="s">
        <v>327</v>
      </c>
      <c r="G921">
        <v>50126</v>
      </c>
      <c r="H921">
        <v>42.506388000000001</v>
      </c>
      <c r="I921">
        <v>-93.263000000000005</v>
      </c>
      <c r="J921" s="1" t="d">
        <v>2019-04-08</v>
      </c>
      <c r="K921">
        <v>88761</v>
      </c>
      <c r="L921" t="s">
        <v>24</v>
      </c>
      <c r="M921" s="1" t="d">
        <v>2017-12-15</v>
      </c>
      <c r="N921">
        <v>12</v>
      </c>
      <c r="O921">
        <v>15</v>
      </c>
      <c r="P921">
        <v>2017</v>
      </c>
      <c r="R921" t="s">
        <v>26</v>
      </c>
      <c r="S921" t="s">
        <v>31</v>
      </c>
    </row>
    <row r="922" spans="1:19" x14ac:dyDescent="0.25">
      <c r="A922" t="s">
        <v>312</v>
      </c>
      <c r="B922" t="s">
        <v>25255</v>
      </c>
      <c r="C922" t="s">
        <v>25256</v>
      </c>
      <c r="E922" t="s">
        <v>7636</v>
      </c>
      <c r="F922" t="s">
        <v>327</v>
      </c>
      <c r="G922">
        <v>52404</v>
      </c>
      <c r="H922">
        <v>41.944915000000002</v>
      </c>
      <c r="I922">
        <v>-91.667798000000005</v>
      </c>
      <c r="J922" s="1" t="d">
        <v>2019-04-08</v>
      </c>
      <c r="K922">
        <v>88762</v>
      </c>
      <c r="L922" t="s">
        <v>24</v>
      </c>
      <c r="M922" s="1" t="d">
        <v>2017-12-15</v>
      </c>
      <c r="N922">
        <v>12</v>
      </c>
      <c r="O922">
        <v>15</v>
      </c>
      <c r="P922">
        <v>2017</v>
      </c>
      <c r="R922" t="s">
        <v>26</v>
      </c>
      <c r="S922" t="s">
        <v>31</v>
      </c>
    </row>
    <row r="923" spans="1:19" x14ac:dyDescent="0.25">
      <c r="A923" t="s">
        <v>312</v>
      </c>
      <c r="B923" t="s">
        <v>25257</v>
      </c>
      <c r="C923" t="s">
        <v>25258</v>
      </c>
      <c r="E923" t="s">
        <v>3226</v>
      </c>
      <c r="F923" t="s">
        <v>157</v>
      </c>
      <c r="G923">
        <v>16933</v>
      </c>
      <c r="H923">
        <v>41.805064999999999</v>
      </c>
      <c r="I923">
        <v>-77.085059000000001</v>
      </c>
      <c r="J923" s="1" t="d">
        <v>2018-09-10</v>
      </c>
      <c r="K923">
        <v>88763</v>
      </c>
      <c r="L923" t="s">
        <v>30</v>
      </c>
      <c r="M923" s="1" t="d">
        <v>2017-12-15</v>
      </c>
      <c r="N923">
        <v>12</v>
      </c>
      <c r="O923">
        <v>15</v>
      </c>
      <c r="P923">
        <v>2017</v>
      </c>
      <c r="R923" t="s">
        <v>26</v>
      </c>
      <c r="S923" t="s">
        <v>31</v>
      </c>
    </row>
    <row r="924" spans="1:19" x14ac:dyDescent="0.25">
      <c r="A924" t="s">
        <v>312</v>
      </c>
      <c r="B924" t="s">
        <v>25259</v>
      </c>
      <c r="C924" t="s">
        <v>25260</v>
      </c>
      <c r="E924" t="s">
        <v>12157</v>
      </c>
      <c r="F924" t="s">
        <v>157</v>
      </c>
      <c r="G924">
        <v>18848</v>
      </c>
      <c r="H924">
        <v>41.770940000000003</v>
      </c>
      <c r="I924">
        <v>-76.414474999999996</v>
      </c>
      <c r="J924" s="1" t="d">
        <v>2018-09-10</v>
      </c>
      <c r="K924">
        <v>88764</v>
      </c>
      <c r="L924" t="s">
        <v>30</v>
      </c>
      <c r="M924" s="1" t="d">
        <v>2017-12-15</v>
      </c>
      <c r="N924">
        <v>12</v>
      </c>
      <c r="O924">
        <v>15</v>
      </c>
      <c r="P924">
        <v>2017</v>
      </c>
      <c r="R924" t="s">
        <v>26</v>
      </c>
      <c r="S924" t="s">
        <v>31</v>
      </c>
    </row>
    <row r="925" spans="1:19" x14ac:dyDescent="0.25">
      <c r="A925" t="s">
        <v>312</v>
      </c>
      <c r="B925" t="s">
        <v>25261</v>
      </c>
      <c r="C925" t="s">
        <v>25262</v>
      </c>
      <c r="E925" t="s">
        <v>25263</v>
      </c>
      <c r="F925" t="s">
        <v>157</v>
      </c>
      <c r="G925">
        <v>17078</v>
      </c>
      <c r="H925">
        <v>40.313194000000003</v>
      </c>
      <c r="I925">
        <v>-76.585098000000002</v>
      </c>
      <c r="J925" s="1" t="d">
        <v>2018-09-10</v>
      </c>
      <c r="K925">
        <v>88765</v>
      </c>
      <c r="L925" t="s">
        <v>30</v>
      </c>
      <c r="M925" s="1" t="d">
        <v>2017-12-15</v>
      </c>
      <c r="N925">
        <v>12</v>
      </c>
      <c r="O925">
        <v>15</v>
      </c>
      <c r="P925">
        <v>2017</v>
      </c>
      <c r="R925" t="s">
        <v>26</v>
      </c>
      <c r="S925" t="s">
        <v>31</v>
      </c>
    </row>
    <row r="926" spans="1:19" x14ac:dyDescent="0.25">
      <c r="A926" t="s">
        <v>312</v>
      </c>
      <c r="B926" t="s">
        <v>25264</v>
      </c>
      <c r="C926" t="s">
        <v>25265</v>
      </c>
      <c r="E926" t="s">
        <v>2697</v>
      </c>
      <c r="F926" t="s">
        <v>157</v>
      </c>
      <c r="G926">
        <v>17225</v>
      </c>
      <c r="H926">
        <v>39.759815000000003</v>
      </c>
      <c r="I926">
        <v>-77.728003999999999</v>
      </c>
      <c r="J926" s="1" t="d">
        <v>2018-09-10</v>
      </c>
      <c r="K926">
        <v>88766</v>
      </c>
      <c r="L926" t="s">
        <v>30</v>
      </c>
      <c r="M926" s="1" t="d">
        <v>2017-12-15</v>
      </c>
      <c r="N926">
        <v>12</v>
      </c>
      <c r="O926">
        <v>15</v>
      </c>
      <c r="P926">
        <v>2017</v>
      </c>
      <c r="R926" t="s">
        <v>26</v>
      </c>
      <c r="S926" t="s">
        <v>31</v>
      </c>
    </row>
    <row r="927" spans="1:19" x14ac:dyDescent="0.25">
      <c r="A927" t="s">
        <v>312</v>
      </c>
      <c r="B927" t="s">
        <v>25266</v>
      </c>
      <c r="C927" t="s">
        <v>25267</v>
      </c>
      <c r="E927" t="s">
        <v>10321</v>
      </c>
      <c r="F927" t="s">
        <v>157</v>
      </c>
      <c r="G927">
        <v>17202</v>
      </c>
      <c r="H927">
        <v>39.906700000000001</v>
      </c>
      <c r="I927">
        <v>-77.646822</v>
      </c>
      <c r="J927" s="1" t="d">
        <v>2018-09-10</v>
      </c>
      <c r="K927">
        <v>88767</v>
      </c>
      <c r="L927" t="s">
        <v>30</v>
      </c>
      <c r="M927" s="1" t="d">
        <v>2017-12-15</v>
      </c>
      <c r="N927">
        <v>12</v>
      </c>
      <c r="O927">
        <v>15</v>
      </c>
      <c r="P927">
        <v>2017</v>
      </c>
      <c r="R927" t="s">
        <v>26</v>
      </c>
      <c r="S927" t="s">
        <v>31</v>
      </c>
    </row>
    <row r="928" spans="1:19" x14ac:dyDescent="0.25">
      <c r="A928" t="s">
        <v>312</v>
      </c>
      <c r="B928" t="s">
        <v>23570</v>
      </c>
      <c r="C928" t="s">
        <v>25268</v>
      </c>
      <c r="E928" t="s">
        <v>1849</v>
      </c>
      <c r="F928" t="s">
        <v>373</v>
      </c>
      <c r="G928">
        <v>60130</v>
      </c>
      <c r="H928">
        <v>41.875666000000002</v>
      </c>
      <c r="I928">
        <v>-87.804941999999997</v>
      </c>
      <c r="J928" s="1" t="d">
        <v>2018-11-08</v>
      </c>
      <c r="K928">
        <v>88768</v>
      </c>
      <c r="L928" t="s">
        <v>30</v>
      </c>
      <c r="M928" s="1" t="d">
        <v>2017-12-15</v>
      </c>
      <c r="N928">
        <v>12</v>
      </c>
      <c r="O928">
        <v>15</v>
      </c>
      <c r="P928">
        <v>2017</v>
      </c>
      <c r="R928" t="s">
        <v>26</v>
      </c>
      <c r="S928" t="s">
        <v>31</v>
      </c>
    </row>
    <row r="929" spans="1:19" x14ac:dyDescent="0.25">
      <c r="A929" t="s">
        <v>312</v>
      </c>
      <c r="B929" t="s">
        <v>25269</v>
      </c>
      <c r="C929" t="s">
        <v>25270</v>
      </c>
      <c r="E929" t="s">
        <v>207</v>
      </c>
      <c r="F929" t="s">
        <v>157</v>
      </c>
      <c r="G929">
        <v>16125</v>
      </c>
      <c r="H929">
        <v>41.407347000000001</v>
      </c>
      <c r="I929">
        <v>-80.382900000000006</v>
      </c>
      <c r="J929" s="1" t="d">
        <v>2018-09-10</v>
      </c>
      <c r="K929">
        <v>88769</v>
      </c>
      <c r="L929" t="s">
        <v>30</v>
      </c>
      <c r="M929" s="1" t="d">
        <v>2017-12-15</v>
      </c>
      <c r="N929">
        <v>12</v>
      </c>
      <c r="O929">
        <v>15</v>
      </c>
      <c r="P929">
        <v>2017</v>
      </c>
      <c r="R929" t="s">
        <v>26</v>
      </c>
      <c r="S929" t="s">
        <v>31</v>
      </c>
    </row>
    <row r="930" spans="1:19" x14ac:dyDescent="0.25">
      <c r="A930" t="s">
        <v>312</v>
      </c>
      <c r="B930" t="s">
        <v>25271</v>
      </c>
      <c r="C930" t="s">
        <v>25272</v>
      </c>
      <c r="E930" t="s">
        <v>428</v>
      </c>
      <c r="F930" t="s">
        <v>157</v>
      </c>
      <c r="G930">
        <v>17602</v>
      </c>
      <c r="H930">
        <v>40.040528000000002</v>
      </c>
      <c r="I930">
        <v>-76.207847000000001</v>
      </c>
      <c r="J930" s="1" t="d">
        <v>2018-09-10</v>
      </c>
      <c r="K930">
        <v>88770</v>
      </c>
      <c r="L930" t="s">
        <v>30</v>
      </c>
      <c r="M930" s="1" t="d">
        <v>2017-12-15</v>
      </c>
      <c r="N930">
        <v>12</v>
      </c>
      <c r="O930">
        <v>15</v>
      </c>
      <c r="P930">
        <v>2017</v>
      </c>
      <c r="R930" t="s">
        <v>26</v>
      </c>
      <c r="S930" t="s">
        <v>31</v>
      </c>
    </row>
    <row r="931" spans="1:19" x14ac:dyDescent="0.25">
      <c r="A931" t="s">
        <v>312</v>
      </c>
      <c r="B931" t="s">
        <v>25273</v>
      </c>
      <c r="C931" t="s">
        <v>25274</v>
      </c>
      <c r="E931" t="s">
        <v>6129</v>
      </c>
      <c r="F931" t="s">
        <v>157</v>
      </c>
      <c r="G931">
        <v>17402</v>
      </c>
      <c r="H931">
        <v>39.992285000000003</v>
      </c>
      <c r="I931">
        <v>-76.635399000000007</v>
      </c>
      <c r="J931" s="1" t="d">
        <v>2018-09-10</v>
      </c>
      <c r="K931">
        <v>88771</v>
      </c>
      <c r="L931" t="s">
        <v>30</v>
      </c>
      <c r="M931" s="1" t="d">
        <v>2017-12-15</v>
      </c>
      <c r="N931">
        <v>12</v>
      </c>
      <c r="O931">
        <v>15</v>
      </c>
      <c r="P931">
        <v>2017</v>
      </c>
      <c r="R931" t="s">
        <v>26</v>
      </c>
      <c r="S931" t="s">
        <v>31</v>
      </c>
    </row>
    <row r="932" spans="1:19" x14ac:dyDescent="0.25">
      <c r="A932" t="s">
        <v>312</v>
      </c>
      <c r="B932" t="s">
        <v>25275</v>
      </c>
      <c r="C932" t="s">
        <v>25276</v>
      </c>
      <c r="E932" t="s">
        <v>7150</v>
      </c>
      <c r="F932" t="s">
        <v>202</v>
      </c>
      <c r="G932">
        <v>33405</v>
      </c>
      <c r="H932">
        <v>26.679905999999999</v>
      </c>
      <c r="I932">
        <v>-80.054879</v>
      </c>
      <c r="J932" s="1" t="d">
        <v>2018-11-08</v>
      </c>
      <c r="K932">
        <v>88772</v>
      </c>
      <c r="L932" t="s">
        <v>30</v>
      </c>
      <c r="M932" s="1" t="d">
        <v>2017-12-15</v>
      </c>
      <c r="N932">
        <v>12</v>
      </c>
      <c r="O932">
        <v>15</v>
      </c>
      <c r="P932">
        <v>2017</v>
      </c>
      <c r="R932" t="s">
        <v>26</v>
      </c>
      <c r="S932" t="s">
        <v>31</v>
      </c>
    </row>
    <row r="933" spans="1:19" x14ac:dyDescent="0.25">
      <c r="A933" t="s">
        <v>312</v>
      </c>
      <c r="B933" t="s">
        <v>25277</v>
      </c>
      <c r="C933" t="s">
        <v>25278</v>
      </c>
      <c r="E933" t="s">
        <v>1518</v>
      </c>
      <c r="F933" t="s">
        <v>496</v>
      </c>
      <c r="G933">
        <v>49344</v>
      </c>
      <c r="H933">
        <v>42.629432999999999</v>
      </c>
      <c r="I933">
        <v>-85.658582999999993</v>
      </c>
      <c r="J933" s="1" t="d">
        <v>2018-06-05</v>
      </c>
      <c r="K933">
        <v>88773</v>
      </c>
      <c r="L933" t="s">
        <v>30</v>
      </c>
      <c r="M933" s="1" t="d">
        <v>2017-12-15</v>
      </c>
      <c r="N933">
        <v>12</v>
      </c>
      <c r="O933">
        <v>15</v>
      </c>
      <c r="P933">
        <v>2017</v>
      </c>
      <c r="R933" t="s">
        <v>26</v>
      </c>
      <c r="S933" t="s">
        <v>31</v>
      </c>
    </row>
    <row r="934" spans="1:19" x14ac:dyDescent="0.25">
      <c r="A934" t="s">
        <v>312</v>
      </c>
      <c r="B934" t="s">
        <v>25279</v>
      </c>
      <c r="C934" t="s">
        <v>25280</v>
      </c>
      <c r="E934" t="s">
        <v>1475</v>
      </c>
      <c r="F934" t="s">
        <v>503</v>
      </c>
      <c r="G934">
        <v>58104</v>
      </c>
      <c r="H934">
        <v>46.836914</v>
      </c>
      <c r="I934">
        <v>-96.863018999999994</v>
      </c>
      <c r="J934" s="1" t="d">
        <v>2018-08-07</v>
      </c>
      <c r="K934">
        <v>88804</v>
      </c>
      <c r="L934" t="s">
        <v>30</v>
      </c>
      <c r="M934" s="1" t="d">
        <v>2017-12-15</v>
      </c>
      <c r="N934">
        <v>12</v>
      </c>
      <c r="O934">
        <v>15</v>
      </c>
      <c r="P934">
        <v>2017</v>
      </c>
      <c r="R934" t="s">
        <v>26</v>
      </c>
      <c r="S934" t="s">
        <v>31</v>
      </c>
    </row>
    <row r="935" spans="1:19" x14ac:dyDescent="0.25">
      <c r="A935" t="s">
        <v>312</v>
      </c>
      <c r="B935" t="s">
        <v>25281</v>
      </c>
      <c r="C935" t="s">
        <v>25282</v>
      </c>
      <c r="E935" t="s">
        <v>1642</v>
      </c>
      <c r="F935" t="s">
        <v>319</v>
      </c>
      <c r="G935">
        <v>57108</v>
      </c>
      <c r="H935">
        <v>43.486350000000002</v>
      </c>
      <c r="I935">
        <v>-96.767351000000005</v>
      </c>
      <c r="J935" s="1" t="d">
        <v>2018-09-10</v>
      </c>
      <c r="K935">
        <v>88806</v>
      </c>
      <c r="L935" t="s">
        <v>30</v>
      </c>
      <c r="M935" s="1" t="d">
        <v>2017-12-15</v>
      </c>
      <c r="N935">
        <v>12</v>
      </c>
      <c r="O935">
        <v>15</v>
      </c>
      <c r="P935">
        <v>2017</v>
      </c>
      <c r="R935" t="s">
        <v>26</v>
      </c>
      <c r="S935" t="s">
        <v>31</v>
      </c>
    </row>
    <row r="936" spans="1:19" x14ac:dyDescent="0.25">
      <c r="A936" t="s">
        <v>312</v>
      </c>
      <c r="B936" t="s">
        <v>25283</v>
      </c>
      <c r="C936" t="s">
        <v>25284</v>
      </c>
      <c r="E936" t="s">
        <v>1642</v>
      </c>
      <c r="F936" t="s">
        <v>319</v>
      </c>
      <c r="G936">
        <v>57110</v>
      </c>
      <c r="H936">
        <v>43.515287999999998</v>
      </c>
      <c r="I936">
        <v>-96.672073999999995</v>
      </c>
      <c r="J936" s="1" t="d">
        <v>2018-09-10</v>
      </c>
      <c r="K936">
        <v>88807</v>
      </c>
      <c r="L936" t="s">
        <v>30</v>
      </c>
      <c r="M936" s="1" t="d">
        <v>2017-12-15</v>
      </c>
      <c r="N936">
        <v>12</v>
      </c>
      <c r="O936">
        <v>15</v>
      </c>
      <c r="P936">
        <v>2017</v>
      </c>
      <c r="R936" t="s">
        <v>26</v>
      </c>
      <c r="S936" t="s">
        <v>31</v>
      </c>
    </row>
    <row r="937" spans="1:19" x14ac:dyDescent="0.25">
      <c r="A937" t="s">
        <v>370</v>
      </c>
      <c r="B937" t="s">
        <v>25285</v>
      </c>
      <c r="C937" t="s">
        <v>25286</v>
      </c>
      <c r="E937" t="s">
        <v>4032</v>
      </c>
      <c r="F937" t="s">
        <v>280</v>
      </c>
      <c r="G937">
        <v>37138</v>
      </c>
      <c r="H937">
        <v>36.284714000000001</v>
      </c>
      <c r="I937">
        <v>-86.667102999999997</v>
      </c>
      <c r="J937" s="1" t="d">
        <v>2018-01-04</v>
      </c>
      <c r="K937">
        <v>88808</v>
      </c>
      <c r="L937" t="s">
        <v>25287</v>
      </c>
      <c r="M937" s="1" t="d">
        <v>2017-11-03</v>
      </c>
      <c r="N937">
        <v>11</v>
      </c>
      <c r="O937">
        <v>3</v>
      </c>
      <c r="P937">
        <v>2017</v>
      </c>
      <c r="Q937" t="s">
        <v>35</v>
      </c>
      <c r="R937" t="s">
        <v>26</v>
      </c>
      <c r="S937" t="s">
        <v>27</v>
      </c>
    </row>
    <row r="938" spans="1:19" x14ac:dyDescent="0.25">
      <c r="A938" t="s">
        <v>370</v>
      </c>
      <c r="B938" t="s">
        <v>25285</v>
      </c>
      <c r="C938" t="s">
        <v>25288</v>
      </c>
      <c r="E938" t="s">
        <v>9716</v>
      </c>
      <c r="F938" t="s">
        <v>143</v>
      </c>
      <c r="G938">
        <v>73538</v>
      </c>
      <c r="H938">
        <v>34.782381999999998</v>
      </c>
      <c r="I938">
        <v>-98.390822</v>
      </c>
      <c r="J938" s="1" t="d">
        <v>2019-01-10</v>
      </c>
      <c r="K938">
        <v>88809</v>
      </c>
      <c r="L938" t="s">
        <v>30</v>
      </c>
      <c r="M938" s="1" t="d">
        <v>2017-11-03</v>
      </c>
      <c r="N938">
        <v>11</v>
      </c>
      <c r="O938">
        <v>3</v>
      </c>
      <c r="P938">
        <v>2017</v>
      </c>
      <c r="Q938" t="s">
        <v>35</v>
      </c>
      <c r="R938" t="s">
        <v>26</v>
      </c>
      <c r="S938" t="s">
        <v>27</v>
      </c>
    </row>
    <row r="939" spans="1:19" x14ac:dyDescent="0.25">
      <c r="A939" t="s">
        <v>312</v>
      </c>
      <c r="B939" t="s">
        <v>25289</v>
      </c>
      <c r="C939" t="s">
        <v>25290</v>
      </c>
      <c r="E939" t="s">
        <v>1642</v>
      </c>
      <c r="F939" t="s">
        <v>319</v>
      </c>
      <c r="G939">
        <v>57104</v>
      </c>
      <c r="H939">
        <v>43.544671999999998</v>
      </c>
      <c r="I939">
        <v>-96.740819999999999</v>
      </c>
      <c r="J939" s="1" t="d">
        <v>2018-05-03</v>
      </c>
      <c r="K939">
        <v>88812</v>
      </c>
      <c r="L939" t="s">
        <v>30</v>
      </c>
      <c r="M939" s="1" t="d">
        <v>2017-12-15</v>
      </c>
      <c r="N939">
        <v>12</v>
      </c>
      <c r="O939">
        <v>15</v>
      </c>
      <c r="P939">
        <v>2017</v>
      </c>
      <c r="R939" t="s">
        <v>26</v>
      </c>
      <c r="S939" t="s">
        <v>31</v>
      </c>
    </row>
    <row r="940" spans="1:19" x14ac:dyDescent="0.25">
      <c r="A940" t="s">
        <v>338</v>
      </c>
      <c r="B940" t="s">
        <v>25293</v>
      </c>
      <c r="C940" t="s">
        <v>25294</v>
      </c>
      <c r="E940" t="s">
        <v>5860</v>
      </c>
      <c r="F940" t="s">
        <v>503</v>
      </c>
      <c r="G940">
        <v>58554</v>
      </c>
      <c r="H940">
        <v>46.853366999999999</v>
      </c>
      <c r="I940">
        <v>-100.922213</v>
      </c>
      <c r="J940" s="1" t="d">
        <v>2018-11-08</v>
      </c>
      <c r="K940">
        <v>88814</v>
      </c>
      <c r="L940" t="s">
        <v>30</v>
      </c>
      <c r="M940" s="1" t="d">
        <v>2017-12-01</v>
      </c>
      <c r="N940">
        <v>12</v>
      </c>
      <c r="O940">
        <v>1</v>
      </c>
      <c r="P940">
        <v>2017</v>
      </c>
      <c r="R940" t="s">
        <v>26</v>
      </c>
      <c r="S940" t="s">
        <v>27</v>
      </c>
    </row>
    <row r="941" spans="1:19" x14ac:dyDescent="0.25">
      <c r="A941" t="s">
        <v>338</v>
      </c>
      <c r="B941" t="s">
        <v>25295</v>
      </c>
      <c r="C941" t="s">
        <v>25296</v>
      </c>
      <c r="D941" t="s">
        <v>25297</v>
      </c>
      <c r="E941" t="s">
        <v>1557</v>
      </c>
      <c r="F941" t="s">
        <v>373</v>
      </c>
      <c r="G941">
        <v>60148</v>
      </c>
      <c r="H941">
        <v>41.839492999999997</v>
      </c>
      <c r="I941">
        <v>-88.007166999999995</v>
      </c>
      <c r="J941" s="1" t="d">
        <v>2018-10-04</v>
      </c>
      <c r="K941">
        <v>88815</v>
      </c>
      <c r="L941" t="s">
        <v>30</v>
      </c>
      <c r="M941" s="1" t="d">
        <v>2017-12-01</v>
      </c>
      <c r="N941">
        <v>12</v>
      </c>
      <c r="O941">
        <v>1</v>
      </c>
      <c r="P941">
        <v>2017</v>
      </c>
      <c r="R941" t="s">
        <v>26</v>
      </c>
      <c r="S941" t="s">
        <v>31</v>
      </c>
    </row>
    <row r="942" spans="1:19" x14ac:dyDescent="0.25">
      <c r="A942" t="s">
        <v>338</v>
      </c>
      <c r="B942" t="s">
        <v>25298</v>
      </c>
      <c r="C942" t="s">
        <v>25299</v>
      </c>
      <c r="D942" t="s">
        <v>25300</v>
      </c>
      <c r="E942" t="s">
        <v>25301</v>
      </c>
      <c r="F942" t="s">
        <v>170</v>
      </c>
      <c r="G942">
        <v>94027</v>
      </c>
      <c r="H942">
        <v>37.458145000000002</v>
      </c>
      <c r="I942">
        <v>-122.19484199999999</v>
      </c>
      <c r="J942" s="1" t="d">
        <v>2019-02-06</v>
      </c>
      <c r="K942">
        <v>88976</v>
      </c>
      <c r="L942" t="s">
        <v>103</v>
      </c>
      <c r="M942" s="1" t="d">
        <v>2017-11-15</v>
      </c>
      <c r="N942">
        <v>11</v>
      </c>
      <c r="O942">
        <v>15</v>
      </c>
      <c r="P942">
        <v>2017</v>
      </c>
      <c r="R942" t="s">
        <v>26</v>
      </c>
      <c r="S942" t="s">
        <v>31</v>
      </c>
    </row>
    <row r="943" spans="1:19" x14ac:dyDescent="0.25">
      <c r="A943" t="s">
        <v>338</v>
      </c>
      <c r="B943" t="s">
        <v>25302</v>
      </c>
      <c r="C943" t="s">
        <v>25303</v>
      </c>
      <c r="E943" t="s">
        <v>5620</v>
      </c>
      <c r="F943" t="s">
        <v>170</v>
      </c>
      <c r="G943">
        <v>94538</v>
      </c>
      <c r="H943">
        <v>37.456812999999997</v>
      </c>
      <c r="I943">
        <v>-121.925174</v>
      </c>
      <c r="J943" s="1" t="d">
        <v>2018-05-03</v>
      </c>
      <c r="K943">
        <v>88977</v>
      </c>
      <c r="L943" t="s">
        <v>25304</v>
      </c>
      <c r="M943" s="1" t="d">
        <v>2017-11-15</v>
      </c>
      <c r="N943">
        <v>11</v>
      </c>
      <c r="O943">
        <v>15</v>
      </c>
      <c r="P943">
        <v>2017</v>
      </c>
      <c r="R943" t="s">
        <v>26</v>
      </c>
      <c r="S943" t="s">
        <v>31</v>
      </c>
    </row>
    <row r="944" spans="1:19" x14ac:dyDescent="0.25">
      <c r="A944" t="s">
        <v>338</v>
      </c>
      <c r="B944" t="s">
        <v>19355</v>
      </c>
      <c r="C944" t="s">
        <v>25305</v>
      </c>
      <c r="E944" t="s">
        <v>25306</v>
      </c>
      <c r="F944" t="s">
        <v>170</v>
      </c>
      <c r="G944">
        <v>94022</v>
      </c>
      <c r="H944">
        <v>37.404753999999997</v>
      </c>
      <c r="I944">
        <v>-122.119174</v>
      </c>
      <c r="J944" s="1" t="d">
        <v>2019-02-06</v>
      </c>
      <c r="K944">
        <v>88978</v>
      </c>
      <c r="L944" t="s">
        <v>103</v>
      </c>
      <c r="M944" s="1" t="d">
        <v>2017-11-15</v>
      </c>
      <c r="N944">
        <v>11</v>
      </c>
      <c r="O944">
        <v>15</v>
      </c>
      <c r="P944">
        <v>2017</v>
      </c>
      <c r="R944" t="s">
        <v>26</v>
      </c>
      <c r="S944" t="s">
        <v>31</v>
      </c>
    </row>
    <row r="945" spans="1:19" x14ac:dyDescent="0.25">
      <c r="A945" t="s">
        <v>338</v>
      </c>
      <c r="B945" t="s">
        <v>25307</v>
      </c>
      <c r="C945" t="s">
        <v>25308</v>
      </c>
      <c r="E945" t="s">
        <v>5070</v>
      </c>
      <c r="F945" t="s">
        <v>170</v>
      </c>
      <c r="G945">
        <v>94025</v>
      </c>
      <c r="H945">
        <v>37.479084</v>
      </c>
      <c r="I945">
        <v>-122.17957</v>
      </c>
      <c r="J945" s="1" t="d">
        <v>2019-01-10</v>
      </c>
      <c r="K945">
        <v>88979</v>
      </c>
      <c r="L945" t="s">
        <v>25309</v>
      </c>
      <c r="M945" s="1" t="d">
        <v>2017-11-15</v>
      </c>
      <c r="N945">
        <v>11</v>
      </c>
      <c r="O945">
        <v>15</v>
      </c>
      <c r="P945">
        <v>2017</v>
      </c>
      <c r="R945" t="s">
        <v>26</v>
      </c>
      <c r="S945" t="s">
        <v>31</v>
      </c>
    </row>
    <row r="946" spans="1:19" x14ac:dyDescent="0.25">
      <c r="A946" t="s">
        <v>338</v>
      </c>
      <c r="B946" t="s">
        <v>25310</v>
      </c>
      <c r="C946" t="s">
        <v>25311</v>
      </c>
      <c r="D946" t="s">
        <v>23908</v>
      </c>
      <c r="E946" t="s">
        <v>5070</v>
      </c>
      <c r="F946" t="s">
        <v>170</v>
      </c>
      <c r="G946">
        <v>94025</v>
      </c>
      <c r="H946">
        <v>37.475121000000001</v>
      </c>
      <c r="I946">
        <v>-122.15021400000001</v>
      </c>
      <c r="J946" s="1" t="d">
        <v>2019-03-07</v>
      </c>
      <c r="K946">
        <v>88980</v>
      </c>
      <c r="L946" t="s">
        <v>71</v>
      </c>
      <c r="M946" s="1" t="d">
        <v>2017-11-15</v>
      </c>
      <c r="N946">
        <v>11</v>
      </c>
      <c r="O946">
        <v>15</v>
      </c>
      <c r="P946">
        <v>2017</v>
      </c>
      <c r="R946" t="s">
        <v>26</v>
      </c>
      <c r="S946" t="s">
        <v>31</v>
      </c>
    </row>
    <row r="947" spans="1:19" x14ac:dyDescent="0.25">
      <c r="A947" t="s">
        <v>338</v>
      </c>
      <c r="B947" t="s">
        <v>25312</v>
      </c>
      <c r="C947" t="s">
        <v>25313</v>
      </c>
      <c r="E947" t="s">
        <v>5070</v>
      </c>
      <c r="F947" t="s">
        <v>170</v>
      </c>
      <c r="G947">
        <v>94025</v>
      </c>
      <c r="H947">
        <v>37.477049999999998</v>
      </c>
      <c r="I947">
        <v>-122.14088</v>
      </c>
      <c r="J947" s="1" t="d">
        <v>2018-06-05</v>
      </c>
      <c r="K947">
        <v>88981</v>
      </c>
      <c r="L947" t="s">
        <v>30</v>
      </c>
      <c r="M947" s="1" t="d">
        <v>2017-11-15</v>
      </c>
      <c r="N947">
        <v>11</v>
      </c>
      <c r="O947">
        <v>15</v>
      </c>
      <c r="P947">
        <v>2017</v>
      </c>
      <c r="R947" t="s">
        <v>26</v>
      </c>
      <c r="S947" t="s">
        <v>27</v>
      </c>
    </row>
    <row r="948" spans="1:19" x14ac:dyDescent="0.25">
      <c r="A948" t="s">
        <v>338</v>
      </c>
      <c r="B948" t="s">
        <v>25314</v>
      </c>
      <c r="C948" t="s">
        <v>25315</v>
      </c>
      <c r="D948" t="s">
        <v>25316</v>
      </c>
      <c r="E948" t="s">
        <v>25317</v>
      </c>
      <c r="F948" t="s">
        <v>170</v>
      </c>
      <c r="G948">
        <v>95035</v>
      </c>
      <c r="H948">
        <v>37.412928999999998</v>
      </c>
      <c r="I948">
        <v>-121.92377999999999</v>
      </c>
      <c r="J948" s="1" t="d">
        <v>2018-05-03</v>
      </c>
      <c r="K948">
        <v>88983</v>
      </c>
      <c r="L948" t="s">
        <v>25318</v>
      </c>
      <c r="M948" s="1" t="d">
        <v>2017-11-15</v>
      </c>
      <c r="N948">
        <v>11</v>
      </c>
      <c r="O948">
        <v>15</v>
      </c>
      <c r="P948">
        <v>2017</v>
      </c>
      <c r="R948" t="s">
        <v>26</v>
      </c>
      <c r="S948" t="s">
        <v>31</v>
      </c>
    </row>
    <row r="949" spans="1:19" x14ac:dyDescent="0.25">
      <c r="A949" t="s">
        <v>338</v>
      </c>
      <c r="B949" t="s">
        <v>25319</v>
      </c>
      <c r="C949" t="s">
        <v>25320</v>
      </c>
      <c r="E949" t="s">
        <v>7680</v>
      </c>
      <c r="F949" t="s">
        <v>170</v>
      </c>
      <c r="G949">
        <v>94040</v>
      </c>
      <c r="H949">
        <v>37.358089</v>
      </c>
      <c r="I949">
        <v>-122.068703</v>
      </c>
      <c r="J949" s="1" t="d">
        <v>2018-05-03</v>
      </c>
      <c r="K949">
        <v>88984</v>
      </c>
      <c r="L949" t="s">
        <v>25321</v>
      </c>
      <c r="M949" s="1" t="d">
        <v>2017-11-15</v>
      </c>
      <c r="N949">
        <v>11</v>
      </c>
      <c r="O949">
        <v>15</v>
      </c>
      <c r="P949">
        <v>2017</v>
      </c>
      <c r="R949" t="s">
        <v>26</v>
      </c>
      <c r="S949" t="s">
        <v>31</v>
      </c>
    </row>
    <row r="950" spans="1:19" x14ac:dyDescent="0.25">
      <c r="A950" t="s">
        <v>338</v>
      </c>
      <c r="B950" t="s">
        <v>25322</v>
      </c>
      <c r="C950" t="s">
        <v>25323</v>
      </c>
      <c r="E950" t="s">
        <v>7680</v>
      </c>
      <c r="F950" t="s">
        <v>170</v>
      </c>
      <c r="G950">
        <v>94087</v>
      </c>
      <c r="H950">
        <v>37.340814000000002</v>
      </c>
      <c r="I950">
        <v>-122.041428</v>
      </c>
      <c r="J950" s="1" t="d">
        <v>2018-09-10</v>
      </c>
      <c r="K950">
        <v>88986</v>
      </c>
      <c r="L950" t="s">
        <v>25324</v>
      </c>
      <c r="M950" s="1" t="d">
        <v>2017-11-15</v>
      </c>
      <c r="N950">
        <v>11</v>
      </c>
      <c r="O950">
        <v>15</v>
      </c>
      <c r="P950">
        <v>2017</v>
      </c>
      <c r="R950" t="s">
        <v>26</v>
      </c>
      <c r="S950" t="s">
        <v>31</v>
      </c>
    </row>
    <row r="951" spans="1:19" x14ac:dyDescent="0.25">
      <c r="A951" t="s">
        <v>338</v>
      </c>
      <c r="B951" t="s">
        <v>25325</v>
      </c>
      <c r="C951" t="s">
        <v>25326</v>
      </c>
      <c r="E951" t="s">
        <v>7680</v>
      </c>
      <c r="F951" t="s">
        <v>170</v>
      </c>
      <c r="G951">
        <v>94306</v>
      </c>
      <c r="H951">
        <v>37.410460999999998</v>
      </c>
      <c r="I951">
        <v>-122.12397799999999</v>
      </c>
      <c r="J951" s="1" t="d">
        <v>2019-02-06</v>
      </c>
      <c r="K951">
        <v>88987</v>
      </c>
      <c r="L951" t="s">
        <v>103</v>
      </c>
      <c r="M951" s="1" t="d">
        <v>2017-11-15</v>
      </c>
      <c r="N951">
        <v>11</v>
      </c>
      <c r="O951">
        <v>15</v>
      </c>
      <c r="P951">
        <v>2017</v>
      </c>
      <c r="R951" t="s">
        <v>26</v>
      </c>
      <c r="S951" t="s">
        <v>27</v>
      </c>
    </row>
    <row r="952" spans="1:19" x14ac:dyDescent="0.25">
      <c r="A952" t="s">
        <v>338</v>
      </c>
      <c r="B952" t="s">
        <v>25327</v>
      </c>
      <c r="C952" t="s">
        <v>25328</v>
      </c>
      <c r="E952" t="s">
        <v>25306</v>
      </c>
      <c r="F952" t="s">
        <v>170</v>
      </c>
      <c r="G952">
        <v>94024</v>
      </c>
      <c r="H952">
        <v>37.367486999999997</v>
      </c>
      <c r="I952">
        <v>-122.105797</v>
      </c>
      <c r="J952" s="1" t="d">
        <v>2018-05-03</v>
      </c>
      <c r="K952">
        <v>88988</v>
      </c>
      <c r="L952" t="s">
        <v>30</v>
      </c>
      <c r="M952" s="1" t="d">
        <v>2017-11-15</v>
      </c>
      <c r="N952">
        <v>11</v>
      </c>
      <c r="O952">
        <v>15</v>
      </c>
      <c r="P952">
        <v>2017</v>
      </c>
      <c r="R952" t="s">
        <v>26</v>
      </c>
      <c r="S952" t="s">
        <v>27</v>
      </c>
    </row>
    <row r="953" spans="1:19" x14ac:dyDescent="0.25">
      <c r="A953" t="s">
        <v>338</v>
      </c>
      <c r="B953" t="s">
        <v>25329</v>
      </c>
      <c r="C953" t="s">
        <v>25330</v>
      </c>
      <c r="E953" t="s">
        <v>10913</v>
      </c>
      <c r="F953" t="s">
        <v>170</v>
      </c>
      <c r="G953">
        <v>94303</v>
      </c>
      <c r="H953">
        <v>37.450532000000003</v>
      </c>
      <c r="I953">
        <v>-122.11485500000001</v>
      </c>
      <c r="J953" s="1" t="d">
        <v>2018-06-05</v>
      </c>
      <c r="K953">
        <v>88989</v>
      </c>
      <c r="L953" t="s">
        <v>30</v>
      </c>
      <c r="M953" s="1" t="d">
        <v>2017-11-15</v>
      </c>
      <c r="N953">
        <v>11</v>
      </c>
      <c r="O953">
        <v>15</v>
      </c>
      <c r="P953">
        <v>2017</v>
      </c>
      <c r="R953" t="s">
        <v>26</v>
      </c>
      <c r="S953" t="s">
        <v>27</v>
      </c>
    </row>
    <row r="954" spans="1:19" x14ac:dyDescent="0.25">
      <c r="A954" t="s">
        <v>338</v>
      </c>
      <c r="B954" t="s">
        <v>25331</v>
      </c>
      <c r="C954" t="s">
        <v>25332</v>
      </c>
      <c r="D954" t="s">
        <v>25333</v>
      </c>
      <c r="E954" t="s">
        <v>10913</v>
      </c>
      <c r="F954" t="s">
        <v>170</v>
      </c>
      <c r="G954">
        <v>94303</v>
      </c>
      <c r="H954">
        <v>37.449725999999998</v>
      </c>
      <c r="I954">
        <v>-122.118056</v>
      </c>
      <c r="J954" s="1" t="d">
        <v>2018-05-03</v>
      </c>
      <c r="K954">
        <v>88990</v>
      </c>
      <c r="L954" t="s">
        <v>30</v>
      </c>
      <c r="M954" s="1" t="d">
        <v>2017-11-15</v>
      </c>
      <c r="N954">
        <v>11</v>
      </c>
      <c r="O954">
        <v>15</v>
      </c>
      <c r="P954">
        <v>2017</v>
      </c>
      <c r="R954" t="s">
        <v>26</v>
      </c>
      <c r="S954" t="s">
        <v>31</v>
      </c>
    </row>
    <row r="955" spans="1:19" x14ac:dyDescent="0.25">
      <c r="A955" t="s">
        <v>338</v>
      </c>
      <c r="B955" t="s">
        <v>25334</v>
      </c>
      <c r="C955" t="s">
        <v>25335</v>
      </c>
      <c r="E955" t="s">
        <v>10913</v>
      </c>
      <c r="F955" t="s">
        <v>170</v>
      </c>
      <c r="G955">
        <v>94303</v>
      </c>
      <c r="H955">
        <v>37.430988999999997</v>
      </c>
      <c r="I955">
        <v>-122.10333900000001</v>
      </c>
      <c r="J955" s="1" t="d">
        <v>2018-05-03</v>
      </c>
      <c r="K955">
        <v>88993</v>
      </c>
      <c r="L955" t="s">
        <v>30</v>
      </c>
      <c r="M955" s="1" t="d">
        <v>2017-11-15</v>
      </c>
      <c r="N955">
        <v>11</v>
      </c>
      <c r="O955">
        <v>15</v>
      </c>
      <c r="P955">
        <v>2017</v>
      </c>
      <c r="R955" t="s">
        <v>26</v>
      </c>
      <c r="S955" t="s">
        <v>31</v>
      </c>
    </row>
    <row r="956" spans="1:19" x14ac:dyDescent="0.25">
      <c r="A956" t="s">
        <v>338</v>
      </c>
      <c r="B956" t="s">
        <v>25336</v>
      </c>
      <c r="C956" t="s">
        <v>25337</v>
      </c>
      <c r="D956" t="s">
        <v>25338</v>
      </c>
      <c r="E956" t="s">
        <v>10913</v>
      </c>
      <c r="F956" t="s">
        <v>170</v>
      </c>
      <c r="G956">
        <v>94306</v>
      </c>
      <c r="H956">
        <v>37.40334</v>
      </c>
      <c r="I956">
        <v>-122.133439</v>
      </c>
      <c r="J956" s="1" t="d">
        <v>2018-05-03</v>
      </c>
      <c r="K956">
        <v>89027</v>
      </c>
      <c r="L956" t="s">
        <v>30</v>
      </c>
      <c r="M956" s="1" t="d">
        <v>2017-11-15</v>
      </c>
      <c r="N956">
        <v>11</v>
      </c>
      <c r="O956">
        <v>15</v>
      </c>
      <c r="P956">
        <v>2017</v>
      </c>
      <c r="R956" t="s">
        <v>26</v>
      </c>
      <c r="S956" t="s">
        <v>31</v>
      </c>
    </row>
    <row r="957" spans="1:19" x14ac:dyDescent="0.25">
      <c r="A957" t="s">
        <v>338</v>
      </c>
      <c r="B957" t="s">
        <v>25339</v>
      </c>
      <c r="C957" t="s">
        <v>25340</v>
      </c>
      <c r="E957" t="s">
        <v>10913</v>
      </c>
      <c r="F957" t="s">
        <v>170</v>
      </c>
      <c r="G957">
        <v>94306</v>
      </c>
      <c r="H957">
        <v>37.415444000000001</v>
      </c>
      <c r="I957">
        <v>-122.103178</v>
      </c>
      <c r="J957" s="1" t="d">
        <v>2018-05-03</v>
      </c>
      <c r="K957">
        <v>89028</v>
      </c>
      <c r="L957" t="s">
        <v>30</v>
      </c>
      <c r="M957" s="1" t="d">
        <v>2017-11-15</v>
      </c>
      <c r="N957">
        <v>11</v>
      </c>
      <c r="O957">
        <v>15</v>
      </c>
      <c r="P957">
        <v>2017</v>
      </c>
      <c r="R957" t="s">
        <v>26</v>
      </c>
      <c r="S957" t="s">
        <v>31</v>
      </c>
    </row>
    <row r="958" spans="1:19" x14ac:dyDescent="0.25">
      <c r="A958" t="s">
        <v>338</v>
      </c>
      <c r="B958" t="s">
        <v>22336</v>
      </c>
      <c r="C958" t="s">
        <v>25341</v>
      </c>
      <c r="D958" t="s">
        <v>13152</v>
      </c>
      <c r="E958" t="s">
        <v>10913</v>
      </c>
      <c r="F958" t="s">
        <v>170</v>
      </c>
      <c r="G958">
        <v>94306</v>
      </c>
      <c r="H958">
        <v>37.410823000000001</v>
      </c>
      <c r="I958">
        <v>-122.124493</v>
      </c>
      <c r="J958" s="1" t="d">
        <v>2019-01-10</v>
      </c>
      <c r="K958">
        <v>89029</v>
      </c>
      <c r="L958" t="s">
        <v>30</v>
      </c>
      <c r="M958" s="1" t="d">
        <v>2017-11-15</v>
      </c>
      <c r="N958">
        <v>11</v>
      </c>
      <c r="O958">
        <v>15</v>
      </c>
      <c r="P958">
        <v>2017</v>
      </c>
      <c r="R958" t="s">
        <v>26</v>
      </c>
      <c r="S958" t="s">
        <v>27</v>
      </c>
    </row>
    <row r="959" spans="1:19" x14ac:dyDescent="0.25">
      <c r="A959" t="s">
        <v>338</v>
      </c>
      <c r="B959" t="s">
        <v>9569</v>
      </c>
      <c r="C959" t="s">
        <v>25342</v>
      </c>
      <c r="D959" t="s">
        <v>25343</v>
      </c>
      <c r="E959" t="s">
        <v>10913</v>
      </c>
      <c r="F959" t="s">
        <v>170</v>
      </c>
      <c r="G959">
        <v>94306</v>
      </c>
      <c r="H959">
        <v>37.409477000000003</v>
      </c>
      <c r="I959">
        <v>-122.123237</v>
      </c>
      <c r="J959" s="1" t="d">
        <v>2018-10-04</v>
      </c>
      <c r="K959">
        <v>89030</v>
      </c>
      <c r="L959" t="s">
        <v>30</v>
      </c>
      <c r="M959" s="1" t="d">
        <v>2017-11-15</v>
      </c>
      <c r="N959">
        <v>11</v>
      </c>
      <c r="O959">
        <v>15</v>
      </c>
      <c r="P959">
        <v>2017</v>
      </c>
      <c r="R959" t="s">
        <v>26</v>
      </c>
      <c r="S959" t="s">
        <v>31</v>
      </c>
    </row>
    <row r="960" spans="1:19" x14ac:dyDescent="0.25">
      <c r="A960" t="s">
        <v>338</v>
      </c>
      <c r="B960" t="s">
        <v>25344</v>
      </c>
      <c r="C960" t="s">
        <v>25345</v>
      </c>
      <c r="E960" t="s">
        <v>6552</v>
      </c>
      <c r="F960" t="s">
        <v>170</v>
      </c>
      <c r="G960">
        <v>94063</v>
      </c>
      <c r="H960">
        <v>37.495820000000002</v>
      </c>
      <c r="I960">
        <v>-122.23020099999999</v>
      </c>
      <c r="J960" s="1" t="d">
        <v>2018-05-03</v>
      </c>
      <c r="K960">
        <v>89031</v>
      </c>
      <c r="L960" t="s">
        <v>30</v>
      </c>
      <c r="M960" s="1" t="d">
        <v>2017-11-15</v>
      </c>
      <c r="N960">
        <v>11</v>
      </c>
      <c r="O960">
        <v>15</v>
      </c>
      <c r="P960">
        <v>2017</v>
      </c>
      <c r="R960" t="s">
        <v>26</v>
      </c>
      <c r="S960" t="s">
        <v>31</v>
      </c>
    </row>
    <row r="961" spans="1:19" x14ac:dyDescent="0.25">
      <c r="A961" t="s">
        <v>338</v>
      </c>
      <c r="B961" t="s">
        <v>25346</v>
      </c>
      <c r="C961" t="s">
        <v>25347</v>
      </c>
      <c r="D961" t="s">
        <v>25348</v>
      </c>
      <c r="E961" t="s">
        <v>188</v>
      </c>
      <c r="F961" t="s">
        <v>170</v>
      </c>
      <c r="G961">
        <v>95112</v>
      </c>
      <c r="H961">
        <v>37.325868</v>
      </c>
      <c r="I961">
        <v>-121.813726</v>
      </c>
      <c r="J961" s="1" t="d">
        <v>2018-05-03</v>
      </c>
      <c r="K961">
        <v>89032</v>
      </c>
      <c r="L961" t="s">
        <v>30</v>
      </c>
      <c r="M961" s="1" t="d">
        <v>2017-11-15</v>
      </c>
      <c r="N961">
        <v>11</v>
      </c>
      <c r="O961">
        <v>15</v>
      </c>
      <c r="P961">
        <v>2017</v>
      </c>
      <c r="R961" t="s">
        <v>26</v>
      </c>
      <c r="S961" t="s">
        <v>31</v>
      </c>
    </row>
    <row r="962" spans="1:19" x14ac:dyDescent="0.25">
      <c r="A962" t="s">
        <v>338</v>
      </c>
      <c r="B962" t="s">
        <v>25349</v>
      </c>
      <c r="C962" t="s">
        <v>25350</v>
      </c>
      <c r="E962" t="s">
        <v>188</v>
      </c>
      <c r="F962" t="s">
        <v>170</v>
      </c>
      <c r="G962">
        <v>95134</v>
      </c>
      <c r="H962">
        <v>37.390355999999997</v>
      </c>
      <c r="I962">
        <v>-121.932236</v>
      </c>
      <c r="J962" s="1" t="d">
        <v>2018-05-03</v>
      </c>
      <c r="K962">
        <v>89034</v>
      </c>
      <c r="L962" t="s">
        <v>30</v>
      </c>
      <c r="M962" s="1" t="d">
        <v>2017-11-15</v>
      </c>
      <c r="N962">
        <v>11</v>
      </c>
      <c r="O962">
        <v>15</v>
      </c>
      <c r="P962">
        <v>2017</v>
      </c>
      <c r="R962" t="s">
        <v>26</v>
      </c>
      <c r="S962" t="s">
        <v>31</v>
      </c>
    </row>
    <row r="963" spans="1:19" x14ac:dyDescent="0.25">
      <c r="A963" t="s">
        <v>338</v>
      </c>
      <c r="B963" t="s">
        <v>25351</v>
      </c>
      <c r="C963" t="s">
        <v>25352</v>
      </c>
      <c r="E963" t="s">
        <v>188</v>
      </c>
      <c r="F963" t="s">
        <v>170</v>
      </c>
      <c r="G963">
        <v>95136</v>
      </c>
      <c r="H963">
        <v>37.262847000000001</v>
      </c>
      <c r="I963">
        <v>-121.819343</v>
      </c>
      <c r="J963" s="1" t="d">
        <v>2018-05-03</v>
      </c>
      <c r="K963">
        <v>89036</v>
      </c>
      <c r="L963" t="s">
        <v>30</v>
      </c>
      <c r="M963" s="1" t="d">
        <v>2017-11-15</v>
      </c>
      <c r="N963">
        <v>11</v>
      </c>
      <c r="O963">
        <v>15</v>
      </c>
      <c r="P963">
        <v>2017</v>
      </c>
      <c r="R963" t="s">
        <v>26</v>
      </c>
      <c r="S963" t="s">
        <v>31</v>
      </c>
    </row>
    <row r="964" spans="1:19" x14ac:dyDescent="0.25">
      <c r="A964" t="s">
        <v>338</v>
      </c>
      <c r="B964" t="s">
        <v>25353</v>
      </c>
      <c r="C964" t="s">
        <v>25354</v>
      </c>
      <c r="E964" t="s">
        <v>188</v>
      </c>
      <c r="F964" t="s">
        <v>170</v>
      </c>
      <c r="G964">
        <v>95148</v>
      </c>
      <c r="H964">
        <v>37.332546999999998</v>
      </c>
      <c r="I964">
        <v>-121.81268799999999</v>
      </c>
      <c r="J964" s="1" t="d">
        <v>2018-05-03</v>
      </c>
      <c r="K964">
        <v>89037</v>
      </c>
      <c r="L964" t="s">
        <v>30</v>
      </c>
      <c r="M964" s="1" t="d">
        <v>2017-11-15</v>
      </c>
      <c r="N964">
        <v>11</v>
      </c>
      <c r="O964">
        <v>15</v>
      </c>
      <c r="P964">
        <v>2017</v>
      </c>
      <c r="R964" t="s">
        <v>26</v>
      </c>
      <c r="S964" t="s">
        <v>27</v>
      </c>
    </row>
    <row r="965" spans="1:19" x14ac:dyDescent="0.25">
      <c r="A965" t="s">
        <v>338</v>
      </c>
      <c r="B965" t="s">
        <v>25355</v>
      </c>
      <c r="C965" t="s">
        <v>25356</v>
      </c>
      <c r="D965" t="s">
        <v>25357</v>
      </c>
      <c r="E965" t="s">
        <v>1901</v>
      </c>
      <c r="F965" t="s">
        <v>170</v>
      </c>
      <c r="G965">
        <v>95051</v>
      </c>
      <c r="H965">
        <v>37.339326999999997</v>
      </c>
      <c r="I965">
        <v>-121.973722</v>
      </c>
      <c r="J965" s="1" t="d">
        <v>2018-05-03</v>
      </c>
      <c r="K965">
        <v>89039</v>
      </c>
      <c r="L965" t="s">
        <v>30</v>
      </c>
      <c r="M965" s="1" t="d">
        <v>2017-11-15</v>
      </c>
      <c r="N965">
        <v>11</v>
      </c>
      <c r="O965">
        <v>15</v>
      </c>
      <c r="P965">
        <v>2017</v>
      </c>
      <c r="R965" t="s">
        <v>26</v>
      </c>
      <c r="S965" t="s">
        <v>31</v>
      </c>
    </row>
    <row r="966" spans="1:19" x14ac:dyDescent="0.25">
      <c r="A966" t="s">
        <v>338</v>
      </c>
      <c r="B966" t="s">
        <v>25358</v>
      </c>
      <c r="C966" t="s">
        <v>25359</v>
      </c>
      <c r="E966" t="s">
        <v>7055</v>
      </c>
      <c r="F966" t="s">
        <v>170</v>
      </c>
      <c r="G966">
        <v>94087</v>
      </c>
      <c r="H966">
        <v>37.370449000000001</v>
      </c>
      <c r="I966">
        <v>-122.044162</v>
      </c>
      <c r="J966" s="1" t="d">
        <v>2018-05-03</v>
      </c>
      <c r="K966">
        <v>89041</v>
      </c>
      <c r="L966" t="s">
        <v>30</v>
      </c>
      <c r="M966" s="1" t="d">
        <v>2017-11-15</v>
      </c>
      <c r="N966">
        <v>11</v>
      </c>
      <c r="O966">
        <v>15</v>
      </c>
      <c r="P966">
        <v>2017</v>
      </c>
      <c r="R966" t="s">
        <v>26</v>
      </c>
      <c r="S966" t="s">
        <v>31</v>
      </c>
    </row>
    <row r="967" spans="1:19" x14ac:dyDescent="0.25">
      <c r="A967" t="s">
        <v>338</v>
      </c>
      <c r="B967" t="s">
        <v>25360</v>
      </c>
      <c r="C967" t="s">
        <v>25361</v>
      </c>
      <c r="E967" t="s">
        <v>7055</v>
      </c>
      <c r="F967" t="s">
        <v>170</v>
      </c>
      <c r="G967">
        <v>94089</v>
      </c>
      <c r="H967">
        <v>37.413479000000002</v>
      </c>
      <c r="I967">
        <v>-122.021912</v>
      </c>
      <c r="J967" s="1" t="d">
        <v>2018-05-03</v>
      </c>
      <c r="K967">
        <v>89042</v>
      </c>
      <c r="L967" t="s">
        <v>30</v>
      </c>
      <c r="M967" s="1" t="d">
        <v>2017-11-15</v>
      </c>
      <c r="N967">
        <v>11</v>
      </c>
      <c r="O967">
        <v>15</v>
      </c>
      <c r="P967">
        <v>2017</v>
      </c>
      <c r="R967" t="s">
        <v>26</v>
      </c>
      <c r="S967" t="s">
        <v>31</v>
      </c>
    </row>
    <row r="968" spans="1:19" x14ac:dyDescent="0.25">
      <c r="A968" t="s">
        <v>338</v>
      </c>
      <c r="B968" t="s">
        <v>25362</v>
      </c>
      <c r="C968" t="s">
        <v>25363</v>
      </c>
      <c r="D968" t="s">
        <v>25364</v>
      </c>
      <c r="E968" t="s">
        <v>7055</v>
      </c>
      <c r="F968" t="s">
        <v>170</v>
      </c>
      <c r="G968">
        <v>94089</v>
      </c>
      <c r="H968">
        <v>37.391317000000001</v>
      </c>
      <c r="I968">
        <v>-121.99221</v>
      </c>
      <c r="J968" s="1" t="d">
        <v>2018-05-03</v>
      </c>
      <c r="K968">
        <v>89043</v>
      </c>
      <c r="L968" t="s">
        <v>30</v>
      </c>
      <c r="M968" s="1" t="d">
        <v>2017-11-15</v>
      </c>
      <c r="N968">
        <v>11</v>
      </c>
      <c r="O968">
        <v>15</v>
      </c>
      <c r="P968">
        <v>2017</v>
      </c>
      <c r="R968" t="s">
        <v>26</v>
      </c>
      <c r="S968" t="s">
        <v>31</v>
      </c>
    </row>
    <row r="969" spans="1:19" x14ac:dyDescent="0.25">
      <c r="A969" t="s">
        <v>19</v>
      </c>
      <c r="B969" t="s">
        <v>25365</v>
      </c>
      <c r="C969" t="s">
        <v>25366</v>
      </c>
      <c r="D969" t="s">
        <v>25367</v>
      </c>
      <c r="E969" t="s">
        <v>25368</v>
      </c>
      <c r="F969" t="s">
        <v>170</v>
      </c>
      <c r="G969">
        <v>90631</v>
      </c>
      <c r="H969">
        <v>33.919680999999997</v>
      </c>
      <c r="I969">
        <v>-117.94071700000001</v>
      </c>
      <c r="J969" s="1" t="d">
        <v>2018-06-05</v>
      </c>
      <c r="K969">
        <v>89323</v>
      </c>
      <c r="L969" t="s">
        <v>30</v>
      </c>
      <c r="M969" s="1" t="d">
        <v>2017-12-05</v>
      </c>
      <c r="N969">
        <v>12</v>
      </c>
      <c r="O969">
        <v>5</v>
      </c>
      <c r="P969">
        <v>2017</v>
      </c>
      <c r="Q969" t="s">
        <v>35</v>
      </c>
      <c r="R969" t="s">
        <v>26</v>
      </c>
      <c r="S969" t="s">
        <v>31</v>
      </c>
    </row>
    <row r="970" spans="1:19" x14ac:dyDescent="0.25">
      <c r="A970" t="s">
        <v>338</v>
      </c>
      <c r="B970" t="s">
        <v>25369</v>
      </c>
      <c r="C970" t="s">
        <v>25370</v>
      </c>
      <c r="E970" t="s">
        <v>20254</v>
      </c>
      <c r="F970" t="s">
        <v>208</v>
      </c>
      <c r="G970">
        <v>29928</v>
      </c>
      <c r="H970">
        <v>32.180115000000001</v>
      </c>
      <c r="I970">
        <v>-80.726984000000002</v>
      </c>
      <c r="J970" s="1" t="d">
        <v>2018-12-11</v>
      </c>
      <c r="K970">
        <v>89547</v>
      </c>
      <c r="L970" t="s">
        <v>30</v>
      </c>
      <c r="M970" s="1" t="d">
        <v>2017-09-01</v>
      </c>
      <c r="N970">
        <v>9</v>
      </c>
      <c r="O970">
        <v>1</v>
      </c>
      <c r="P970">
        <v>2017</v>
      </c>
      <c r="R970" t="s">
        <v>26</v>
      </c>
      <c r="S970" t="s">
        <v>31</v>
      </c>
    </row>
    <row r="971" spans="1:19" x14ac:dyDescent="0.25">
      <c r="A971" t="s">
        <v>338</v>
      </c>
      <c r="B971" t="s">
        <v>25371</v>
      </c>
      <c r="C971" t="s">
        <v>25372</v>
      </c>
      <c r="E971" t="s">
        <v>20254</v>
      </c>
      <c r="F971" t="s">
        <v>208</v>
      </c>
      <c r="G971">
        <v>29928</v>
      </c>
      <c r="H971">
        <v>32.137082999999997</v>
      </c>
      <c r="I971">
        <v>-80.762090999999998</v>
      </c>
      <c r="J971" s="1" t="d">
        <v>2018-12-11</v>
      </c>
      <c r="K971">
        <v>89549</v>
      </c>
      <c r="L971" t="s">
        <v>30</v>
      </c>
      <c r="M971" s="1" t="d">
        <v>2017-09-01</v>
      </c>
      <c r="N971">
        <v>9</v>
      </c>
      <c r="O971">
        <v>1</v>
      </c>
      <c r="P971">
        <v>2017</v>
      </c>
      <c r="R971" t="s">
        <v>26</v>
      </c>
      <c r="S971" t="s">
        <v>31</v>
      </c>
    </row>
    <row r="972" spans="1:19" x14ac:dyDescent="0.25">
      <c r="A972" t="s">
        <v>338</v>
      </c>
      <c r="B972" t="s">
        <v>25373</v>
      </c>
      <c r="C972" t="s">
        <v>25374</v>
      </c>
      <c r="E972" t="s">
        <v>20254</v>
      </c>
      <c r="F972" t="s">
        <v>208</v>
      </c>
      <c r="G972">
        <v>29928</v>
      </c>
      <c r="H972">
        <v>32.154318000000004</v>
      </c>
      <c r="I972">
        <v>-80.731841000000003</v>
      </c>
      <c r="J972" s="1" t="d">
        <v>2018-12-11</v>
      </c>
      <c r="K972">
        <v>89550</v>
      </c>
      <c r="L972" t="s">
        <v>30</v>
      </c>
      <c r="M972" s="1" t="d">
        <v>2017-09-01</v>
      </c>
      <c r="N972">
        <v>9</v>
      </c>
      <c r="O972">
        <v>1</v>
      </c>
      <c r="P972">
        <v>2017</v>
      </c>
      <c r="R972" t="s">
        <v>26</v>
      </c>
      <c r="S972" t="s">
        <v>31</v>
      </c>
    </row>
    <row r="973" spans="1:19" x14ac:dyDescent="0.25">
      <c r="A973" t="s">
        <v>338</v>
      </c>
      <c r="B973" t="s">
        <v>25375</v>
      </c>
      <c r="C973" t="s">
        <v>25376</v>
      </c>
      <c r="E973" t="s">
        <v>3989</v>
      </c>
      <c r="F973" t="s">
        <v>269</v>
      </c>
      <c r="G973">
        <v>22903</v>
      </c>
      <c r="H973">
        <v>38.048459999999999</v>
      </c>
      <c r="I973">
        <v>-78.542074999999997</v>
      </c>
      <c r="J973" s="1" t="d">
        <v>2018-10-04</v>
      </c>
      <c r="K973">
        <v>89618</v>
      </c>
      <c r="L973" t="s">
        <v>30</v>
      </c>
      <c r="M973" s="1" t="d">
        <v>2017-09-01</v>
      </c>
      <c r="N973">
        <v>9</v>
      </c>
      <c r="O973">
        <v>1</v>
      </c>
      <c r="P973">
        <v>2017</v>
      </c>
      <c r="R973" t="s">
        <v>26</v>
      </c>
      <c r="S973" t="s">
        <v>31</v>
      </c>
    </row>
    <row r="974" spans="1:19" x14ac:dyDescent="0.25">
      <c r="A974" t="s">
        <v>338</v>
      </c>
      <c r="B974" t="s">
        <v>25377</v>
      </c>
      <c r="C974" t="s">
        <v>25378</v>
      </c>
      <c r="E974" t="s">
        <v>22700</v>
      </c>
      <c r="F974" t="s">
        <v>269</v>
      </c>
      <c r="G974">
        <v>23059</v>
      </c>
      <c r="H974">
        <v>37.674315999999997</v>
      </c>
      <c r="I974">
        <v>-77.449464000000006</v>
      </c>
      <c r="J974" s="1" t="d">
        <v>2018-10-04</v>
      </c>
      <c r="K974">
        <v>89621</v>
      </c>
      <c r="L974" t="s">
        <v>30</v>
      </c>
      <c r="M974" s="1" t="d">
        <v>2017-09-01</v>
      </c>
      <c r="N974">
        <v>9</v>
      </c>
      <c r="O974">
        <v>1</v>
      </c>
      <c r="P974">
        <v>2017</v>
      </c>
      <c r="R974" t="s">
        <v>26</v>
      </c>
      <c r="S974" t="s">
        <v>31</v>
      </c>
    </row>
    <row r="975" spans="1:19" x14ac:dyDescent="0.25">
      <c r="A975" t="s">
        <v>338</v>
      </c>
      <c r="B975" t="s">
        <v>25379</v>
      </c>
      <c r="C975" t="s">
        <v>25380</v>
      </c>
      <c r="E975" t="s">
        <v>22749</v>
      </c>
      <c r="F975" t="s">
        <v>269</v>
      </c>
      <c r="G975">
        <v>23860</v>
      </c>
      <c r="H975">
        <v>37.305911000000002</v>
      </c>
      <c r="I975">
        <v>-77.286460000000005</v>
      </c>
      <c r="J975" s="1" t="d">
        <v>2018-10-04</v>
      </c>
      <c r="K975">
        <v>89623</v>
      </c>
      <c r="L975" t="s">
        <v>30</v>
      </c>
      <c r="M975" s="1" t="d">
        <v>2017-09-01</v>
      </c>
      <c r="N975">
        <v>9</v>
      </c>
      <c r="O975">
        <v>1</v>
      </c>
      <c r="P975">
        <v>2017</v>
      </c>
      <c r="R975" t="s">
        <v>26</v>
      </c>
      <c r="S975" t="s">
        <v>31</v>
      </c>
    </row>
    <row r="976" spans="1:19" x14ac:dyDescent="0.25">
      <c r="A976" t="s">
        <v>338</v>
      </c>
      <c r="B976" t="s">
        <v>25381</v>
      </c>
      <c r="C976" t="s">
        <v>25382</v>
      </c>
      <c r="D976" t="s">
        <v>25383</v>
      </c>
      <c r="E976" t="s">
        <v>187</v>
      </c>
      <c r="F976" t="s">
        <v>170</v>
      </c>
      <c r="G976">
        <v>95014</v>
      </c>
      <c r="H976">
        <v>37.337539999999997</v>
      </c>
      <c r="I976">
        <v>-122.03816399999999</v>
      </c>
      <c r="J976" s="1" t="d">
        <v>2019-02-06</v>
      </c>
      <c r="K976">
        <v>89624</v>
      </c>
      <c r="L976" t="s">
        <v>103</v>
      </c>
      <c r="M976" s="1" t="d">
        <v>2017-11-15</v>
      </c>
      <c r="N976">
        <v>11</v>
      </c>
      <c r="O976">
        <v>15</v>
      </c>
      <c r="P976">
        <v>2017</v>
      </c>
      <c r="R976" t="s">
        <v>26</v>
      </c>
      <c r="S976" t="s">
        <v>31</v>
      </c>
    </row>
    <row r="977" spans="1:19" x14ac:dyDescent="0.25">
      <c r="A977" t="s">
        <v>338</v>
      </c>
      <c r="B977" t="s">
        <v>25384</v>
      </c>
      <c r="C977" t="s">
        <v>25385</v>
      </c>
      <c r="E977" t="s">
        <v>188</v>
      </c>
      <c r="F977" t="s">
        <v>170</v>
      </c>
      <c r="G977">
        <v>95126</v>
      </c>
      <c r="H977">
        <v>37.317245999999997</v>
      </c>
      <c r="I977">
        <v>-121.909487</v>
      </c>
      <c r="J977" s="1" t="d">
        <v>2018-05-03</v>
      </c>
      <c r="K977">
        <v>89626</v>
      </c>
      <c r="L977" t="s">
        <v>30</v>
      </c>
      <c r="M977" s="1" t="d">
        <v>2017-11-15</v>
      </c>
      <c r="N977">
        <v>11</v>
      </c>
      <c r="O977">
        <v>15</v>
      </c>
      <c r="P977">
        <v>2017</v>
      </c>
      <c r="R977" t="s">
        <v>26</v>
      </c>
      <c r="S977" t="s">
        <v>31</v>
      </c>
    </row>
    <row r="978" spans="1:19" x14ac:dyDescent="0.25">
      <c r="A978" t="s">
        <v>338</v>
      </c>
      <c r="B978" t="s">
        <v>25386</v>
      </c>
      <c r="C978" t="s">
        <v>25387</v>
      </c>
      <c r="E978" t="s">
        <v>1901</v>
      </c>
      <c r="F978" t="s">
        <v>170</v>
      </c>
      <c r="G978">
        <v>95051</v>
      </c>
      <c r="H978">
        <v>37.352963000000003</v>
      </c>
      <c r="I978">
        <v>-121.972818</v>
      </c>
      <c r="J978" s="1" t="d">
        <v>2018-05-03</v>
      </c>
      <c r="K978">
        <v>89627</v>
      </c>
      <c r="L978" t="s">
        <v>30</v>
      </c>
      <c r="M978" s="1" t="d">
        <v>2017-11-15</v>
      </c>
      <c r="N978">
        <v>11</v>
      </c>
      <c r="O978">
        <v>15</v>
      </c>
      <c r="P978">
        <v>2017</v>
      </c>
      <c r="R978" t="s">
        <v>26</v>
      </c>
      <c r="S978" t="s">
        <v>31</v>
      </c>
    </row>
    <row r="979" spans="1:19" x14ac:dyDescent="0.25">
      <c r="A979" t="s">
        <v>338</v>
      </c>
      <c r="B979" t="s">
        <v>25388</v>
      </c>
      <c r="C979" t="s">
        <v>25389</v>
      </c>
      <c r="E979" t="s">
        <v>1901</v>
      </c>
      <c r="F979" t="s">
        <v>170</v>
      </c>
      <c r="G979">
        <v>95051</v>
      </c>
      <c r="H979">
        <v>37.36795</v>
      </c>
      <c r="I979">
        <v>-121.99402499999999</v>
      </c>
      <c r="J979" s="1" t="d">
        <v>2018-05-03</v>
      </c>
      <c r="K979">
        <v>89628</v>
      </c>
      <c r="L979" t="s">
        <v>30</v>
      </c>
      <c r="M979" s="1" t="d">
        <v>2017-11-15</v>
      </c>
      <c r="N979">
        <v>11</v>
      </c>
      <c r="O979">
        <v>15</v>
      </c>
      <c r="P979">
        <v>2017</v>
      </c>
      <c r="R979" t="s">
        <v>26</v>
      </c>
      <c r="S979" t="s">
        <v>31</v>
      </c>
    </row>
    <row r="980" spans="1:19" x14ac:dyDescent="0.25">
      <c r="A980" t="s">
        <v>338</v>
      </c>
      <c r="B980" t="s">
        <v>20432</v>
      </c>
      <c r="C980" t="s">
        <v>25390</v>
      </c>
      <c r="E980" t="s">
        <v>184</v>
      </c>
      <c r="F980" t="s">
        <v>269</v>
      </c>
      <c r="G980">
        <v>23294</v>
      </c>
      <c r="H980">
        <v>37.625912999999997</v>
      </c>
      <c r="I980">
        <v>-77.527316999999996</v>
      </c>
      <c r="J980" s="1" t="d">
        <v>2018-10-04</v>
      </c>
      <c r="K980">
        <v>89637</v>
      </c>
      <c r="L980" t="s">
        <v>30</v>
      </c>
      <c r="M980" s="1" t="d">
        <v>2017-09-01</v>
      </c>
      <c r="N980">
        <v>9</v>
      </c>
      <c r="O980">
        <v>1</v>
      </c>
      <c r="P980">
        <v>2017</v>
      </c>
      <c r="R980" t="s">
        <v>26</v>
      </c>
      <c r="S980" t="s">
        <v>31</v>
      </c>
    </row>
    <row r="981" spans="1:19" x14ac:dyDescent="0.25">
      <c r="A981" t="s">
        <v>338</v>
      </c>
      <c r="B981" t="s">
        <v>15204</v>
      </c>
      <c r="C981" t="s">
        <v>25391</v>
      </c>
      <c r="E981" t="s">
        <v>4191</v>
      </c>
      <c r="F981" t="s">
        <v>269</v>
      </c>
      <c r="G981">
        <v>24016</v>
      </c>
      <c r="H981">
        <v>37.281753000000002</v>
      </c>
      <c r="I981">
        <v>-79.940540999999996</v>
      </c>
      <c r="J981" s="1" t="d">
        <v>2018-10-04</v>
      </c>
      <c r="K981">
        <v>89640</v>
      </c>
      <c r="L981" t="s">
        <v>30</v>
      </c>
      <c r="M981" s="1" t="d">
        <v>2017-09-01</v>
      </c>
      <c r="N981">
        <v>9</v>
      </c>
      <c r="O981">
        <v>1</v>
      </c>
      <c r="P981">
        <v>2017</v>
      </c>
      <c r="R981" t="s">
        <v>26</v>
      </c>
      <c r="S981" t="s">
        <v>31</v>
      </c>
    </row>
    <row r="982" spans="1:19" x14ac:dyDescent="0.25">
      <c r="A982" t="s">
        <v>338</v>
      </c>
      <c r="B982" t="s">
        <v>25392</v>
      </c>
      <c r="C982" t="s">
        <v>25393</v>
      </c>
      <c r="E982" t="s">
        <v>4317</v>
      </c>
      <c r="F982" t="s">
        <v>269</v>
      </c>
      <c r="G982">
        <v>23451</v>
      </c>
      <c r="H982">
        <v>36.855896999999999</v>
      </c>
      <c r="I982">
        <v>-75.976820000000004</v>
      </c>
      <c r="J982" s="1" t="d">
        <v>2018-10-04</v>
      </c>
      <c r="K982">
        <v>89643</v>
      </c>
      <c r="L982" t="s">
        <v>30</v>
      </c>
      <c r="M982" s="1" t="d">
        <v>2017-09-01</v>
      </c>
      <c r="N982">
        <v>9</v>
      </c>
      <c r="O982">
        <v>1</v>
      </c>
      <c r="P982">
        <v>2017</v>
      </c>
      <c r="R982" t="s">
        <v>26</v>
      </c>
      <c r="S982" t="s">
        <v>31</v>
      </c>
    </row>
    <row r="983" spans="1:19" x14ac:dyDescent="0.25">
      <c r="A983" t="s">
        <v>338</v>
      </c>
      <c r="B983" t="s">
        <v>25394</v>
      </c>
      <c r="C983" t="s">
        <v>25395</v>
      </c>
      <c r="E983" t="s">
        <v>4317</v>
      </c>
      <c r="F983" t="s">
        <v>269</v>
      </c>
      <c r="G983">
        <v>23454</v>
      </c>
      <c r="H983">
        <v>36.848934</v>
      </c>
      <c r="I983">
        <v>-76.027545000000003</v>
      </c>
      <c r="J983" s="1" t="d">
        <v>2019-02-06</v>
      </c>
      <c r="K983">
        <v>89644</v>
      </c>
      <c r="L983" t="s">
        <v>103</v>
      </c>
      <c r="M983" s="1" t="d">
        <v>2017-09-01</v>
      </c>
      <c r="N983">
        <v>9</v>
      </c>
      <c r="O983">
        <v>1</v>
      </c>
      <c r="P983">
        <v>2017</v>
      </c>
      <c r="R983" t="s">
        <v>26</v>
      </c>
      <c r="S983" t="s">
        <v>31</v>
      </c>
    </row>
    <row r="984" spans="1:19" x14ac:dyDescent="0.25">
      <c r="A984" t="s">
        <v>338</v>
      </c>
      <c r="B984" t="s">
        <v>25396</v>
      </c>
      <c r="C984" t="s">
        <v>25397</v>
      </c>
      <c r="E984" t="s">
        <v>5496</v>
      </c>
      <c r="F984" t="s">
        <v>269</v>
      </c>
      <c r="G984">
        <v>24523</v>
      </c>
      <c r="H984">
        <v>37.448295999999999</v>
      </c>
      <c r="I984">
        <v>-79.604444999999998</v>
      </c>
      <c r="J984" s="1" t="d">
        <v>2018-10-04</v>
      </c>
      <c r="K984">
        <v>89647</v>
      </c>
      <c r="L984" t="s">
        <v>30</v>
      </c>
      <c r="M984" s="1" t="d">
        <v>2017-09-01</v>
      </c>
      <c r="N984">
        <v>9</v>
      </c>
      <c r="O984">
        <v>1</v>
      </c>
      <c r="P984">
        <v>2017</v>
      </c>
      <c r="R984" t="s">
        <v>26</v>
      </c>
      <c r="S984" t="s">
        <v>31</v>
      </c>
    </row>
    <row r="985" spans="1:19" x14ac:dyDescent="0.25">
      <c r="A985" t="s">
        <v>338</v>
      </c>
      <c r="B985" t="s">
        <v>25398</v>
      </c>
      <c r="C985" t="s">
        <v>25399</v>
      </c>
      <c r="E985" t="s">
        <v>25400</v>
      </c>
      <c r="F985" t="s">
        <v>1120</v>
      </c>
      <c r="G985">
        <v>5672</v>
      </c>
      <c r="H985">
        <v>44.529851000000001</v>
      </c>
      <c r="I985">
        <v>-72.781125000000003</v>
      </c>
      <c r="J985" s="1" t="d">
        <v>2018-10-04</v>
      </c>
      <c r="K985">
        <v>89651</v>
      </c>
      <c r="L985" t="s">
        <v>30</v>
      </c>
      <c r="M985" s="1" t="d">
        <v>2017-09-01</v>
      </c>
      <c r="N985">
        <v>9</v>
      </c>
      <c r="O985">
        <v>1</v>
      </c>
      <c r="P985">
        <v>2017</v>
      </c>
      <c r="R985" t="s">
        <v>26</v>
      </c>
      <c r="S985" t="s">
        <v>31</v>
      </c>
    </row>
    <row r="986" spans="1:19" x14ac:dyDescent="0.25">
      <c r="A986" t="s">
        <v>19</v>
      </c>
      <c r="B986" t="s">
        <v>25401</v>
      </c>
      <c r="C986" t="s">
        <v>25402</v>
      </c>
      <c r="E986" t="s">
        <v>10345</v>
      </c>
      <c r="F986" t="s">
        <v>157</v>
      </c>
      <c r="G986">
        <v>15601</v>
      </c>
      <c r="H986">
        <v>40.371141999999999</v>
      </c>
      <c r="I986">
        <v>-79.572258000000005</v>
      </c>
      <c r="J986" s="1" t="d">
        <v>2019-01-10</v>
      </c>
      <c r="K986">
        <v>89738</v>
      </c>
      <c r="L986" t="s">
        <v>30</v>
      </c>
      <c r="M986" s="1" t="d">
        <v>2017-12-14</v>
      </c>
      <c r="N986">
        <v>12</v>
      </c>
      <c r="O986">
        <v>14</v>
      </c>
      <c r="P986">
        <v>2017</v>
      </c>
      <c r="Q986" t="s">
        <v>35</v>
      </c>
      <c r="R986" t="s">
        <v>26</v>
      </c>
      <c r="S986" t="s">
        <v>27</v>
      </c>
    </row>
    <row r="987" spans="1:19" x14ac:dyDescent="0.25">
      <c r="A987" t="s">
        <v>338</v>
      </c>
      <c r="B987" t="s">
        <v>25403</v>
      </c>
      <c r="C987" t="s">
        <v>25404</v>
      </c>
      <c r="E987" t="s">
        <v>3965</v>
      </c>
      <c r="F987" t="s">
        <v>25</v>
      </c>
      <c r="G987">
        <v>21201</v>
      </c>
      <c r="H987">
        <v>39.288038999999998</v>
      </c>
      <c r="I987">
        <v>-76.615283000000005</v>
      </c>
      <c r="J987" s="1" t="d">
        <v>2018-10-04</v>
      </c>
      <c r="K987">
        <v>89740</v>
      </c>
      <c r="L987" t="s">
        <v>30</v>
      </c>
      <c r="M987" s="1" t="d">
        <v>2017-10-20</v>
      </c>
      <c r="N987">
        <v>10</v>
      </c>
      <c r="O987">
        <v>20</v>
      </c>
      <c r="P987">
        <v>2017</v>
      </c>
      <c r="R987" t="s">
        <v>26</v>
      </c>
      <c r="S987" t="s">
        <v>31</v>
      </c>
    </row>
    <row r="988" spans="1:19" x14ac:dyDescent="0.25">
      <c r="A988" t="s">
        <v>338</v>
      </c>
      <c r="B988" t="s">
        <v>25405</v>
      </c>
      <c r="C988" t="s">
        <v>25406</v>
      </c>
      <c r="E988" t="s">
        <v>21787</v>
      </c>
      <c r="F988" t="s">
        <v>25</v>
      </c>
      <c r="G988">
        <v>20912</v>
      </c>
      <c r="H988">
        <v>38.978223999999997</v>
      </c>
      <c r="I988">
        <v>-77.006690000000006</v>
      </c>
      <c r="J988" s="1" t="d">
        <v>2018-09-10</v>
      </c>
      <c r="K988">
        <v>89741</v>
      </c>
      <c r="L988" t="s">
        <v>25407</v>
      </c>
      <c r="M988" s="1" t="d">
        <v>2017-12-01</v>
      </c>
      <c r="N988">
        <v>12</v>
      </c>
      <c r="O988">
        <v>1</v>
      </c>
      <c r="P988">
        <v>2017</v>
      </c>
      <c r="R988" t="s">
        <v>26</v>
      </c>
      <c r="S988" t="s">
        <v>31</v>
      </c>
    </row>
    <row r="989" spans="1:19" x14ac:dyDescent="0.25">
      <c r="A989" t="s">
        <v>338</v>
      </c>
      <c r="B989" t="s">
        <v>25408</v>
      </c>
      <c r="C989" t="s">
        <v>25409</v>
      </c>
      <c r="D989" t="s">
        <v>25410</v>
      </c>
      <c r="E989" t="s">
        <v>2431</v>
      </c>
      <c r="F989" t="s">
        <v>327</v>
      </c>
      <c r="G989">
        <v>50140</v>
      </c>
      <c r="H989">
        <v>40.62238</v>
      </c>
      <c r="I989">
        <v>-93.896320000000003</v>
      </c>
      <c r="J989" s="1" t="d">
        <v>2018-12-11</v>
      </c>
      <c r="K989">
        <v>89742</v>
      </c>
      <c r="L989" t="s">
        <v>30</v>
      </c>
      <c r="M989" s="1" t="d">
        <v>2017-12-13</v>
      </c>
      <c r="N989">
        <v>12</v>
      </c>
      <c r="O989">
        <v>13</v>
      </c>
      <c r="P989">
        <v>2017</v>
      </c>
      <c r="R989" t="s">
        <v>26</v>
      </c>
      <c r="S989" t="s">
        <v>31</v>
      </c>
    </row>
    <row r="990" spans="1:19" x14ac:dyDescent="0.25">
      <c r="A990" t="s">
        <v>338</v>
      </c>
      <c r="B990" t="s">
        <v>25411</v>
      </c>
      <c r="C990" t="s">
        <v>25412</v>
      </c>
      <c r="E990" t="s">
        <v>7213</v>
      </c>
      <c r="F990" t="s">
        <v>25</v>
      </c>
      <c r="G990">
        <v>20904</v>
      </c>
      <c r="H990">
        <v>39.070863000000003</v>
      </c>
      <c r="I990">
        <v>-76.959252000000006</v>
      </c>
      <c r="J990" s="1" t="d">
        <v>2018-11-08</v>
      </c>
      <c r="K990">
        <v>89743</v>
      </c>
      <c r="L990" t="s">
        <v>30</v>
      </c>
      <c r="M990" s="1" t="d">
        <v>2017-11-09</v>
      </c>
      <c r="N990">
        <v>11</v>
      </c>
      <c r="O990">
        <v>9</v>
      </c>
      <c r="P990">
        <v>2017</v>
      </c>
      <c r="R990" t="s">
        <v>26</v>
      </c>
      <c r="S990" t="s">
        <v>27</v>
      </c>
    </row>
    <row r="991" spans="1:19" x14ac:dyDescent="0.25">
      <c r="A991" t="s">
        <v>338</v>
      </c>
      <c r="B991" t="s">
        <v>25413</v>
      </c>
      <c r="C991" t="s">
        <v>25414</v>
      </c>
      <c r="E991" t="s">
        <v>8328</v>
      </c>
      <c r="F991" t="s">
        <v>29</v>
      </c>
      <c r="G991">
        <v>30341</v>
      </c>
      <c r="H991">
        <v>33.891222999999997</v>
      </c>
      <c r="I991">
        <v>-84.299646999999993</v>
      </c>
      <c r="J991" s="1" t="d">
        <v>2018-10-04</v>
      </c>
      <c r="K991">
        <v>89744</v>
      </c>
      <c r="L991" t="s">
        <v>30</v>
      </c>
      <c r="M991" s="1" t="d">
        <v>2017-12-01</v>
      </c>
      <c r="N991">
        <v>12</v>
      </c>
      <c r="O991">
        <v>1</v>
      </c>
      <c r="P991">
        <v>2017</v>
      </c>
      <c r="R991" t="s">
        <v>26</v>
      </c>
      <c r="S991" t="s">
        <v>31</v>
      </c>
    </row>
    <row r="992" spans="1:19" x14ac:dyDescent="0.25">
      <c r="A992" t="s">
        <v>338</v>
      </c>
      <c r="B992" t="s">
        <v>25415</v>
      </c>
      <c r="C992" t="s">
        <v>25416</v>
      </c>
      <c r="D992" t="s">
        <v>25417</v>
      </c>
      <c r="E992" t="s">
        <v>5694</v>
      </c>
      <c r="F992" t="s">
        <v>67</v>
      </c>
      <c r="G992">
        <v>6451</v>
      </c>
      <c r="H992">
        <v>41.539217999999998</v>
      </c>
      <c r="I992">
        <v>-72.802667</v>
      </c>
      <c r="J992" s="1" t="d">
        <v>2019-04-08</v>
      </c>
      <c r="K992">
        <v>89745</v>
      </c>
      <c r="L992" t="s">
        <v>24</v>
      </c>
      <c r="M992" s="1" t="d">
        <v>2017-12-01</v>
      </c>
      <c r="N992">
        <v>12</v>
      </c>
      <c r="O992">
        <v>1</v>
      </c>
      <c r="P992">
        <v>2017</v>
      </c>
      <c r="R992" t="s">
        <v>26</v>
      </c>
      <c r="S992" t="s">
        <v>31</v>
      </c>
    </row>
    <row r="993" spans="1:19" x14ac:dyDescent="0.25">
      <c r="A993" t="s">
        <v>338</v>
      </c>
      <c r="B993" t="s">
        <v>25418</v>
      </c>
      <c r="C993" t="s">
        <v>25419</v>
      </c>
      <c r="D993" t="s">
        <v>25420</v>
      </c>
      <c r="E993" t="s">
        <v>666</v>
      </c>
      <c r="F993" t="s">
        <v>29</v>
      </c>
      <c r="G993">
        <v>31909</v>
      </c>
      <c r="H993">
        <v>32.560205000000003</v>
      </c>
      <c r="I993">
        <v>-84.907262000000003</v>
      </c>
      <c r="J993" s="1" t="d">
        <v>2018-10-04</v>
      </c>
      <c r="K993">
        <v>89766</v>
      </c>
      <c r="L993" t="s">
        <v>30</v>
      </c>
      <c r="M993" s="1" t="d">
        <v>2017-12-12</v>
      </c>
      <c r="N993">
        <v>12</v>
      </c>
      <c r="O993">
        <v>12</v>
      </c>
      <c r="P993">
        <v>2017</v>
      </c>
      <c r="R993" t="s">
        <v>26</v>
      </c>
      <c r="S993" t="s">
        <v>31</v>
      </c>
    </row>
    <row r="994" spans="1:19" x14ac:dyDescent="0.25">
      <c r="A994" t="s">
        <v>705</v>
      </c>
      <c r="B994" t="s">
        <v>25421</v>
      </c>
      <c r="C994" t="s">
        <v>25422</v>
      </c>
      <c r="E994" t="s">
        <v>5160</v>
      </c>
      <c r="F994" t="s">
        <v>55</v>
      </c>
      <c r="G994">
        <v>98501</v>
      </c>
      <c r="H994">
        <v>47.040666999999999</v>
      </c>
      <c r="I994">
        <v>-122.89753</v>
      </c>
      <c r="J994" s="1" t="d">
        <v>2018-05-03</v>
      </c>
      <c r="K994">
        <v>89791</v>
      </c>
      <c r="L994" t="s">
        <v>30</v>
      </c>
      <c r="M994" s="1" t="d">
        <v>2017-12-15</v>
      </c>
      <c r="N994">
        <v>12</v>
      </c>
      <c r="O994">
        <v>15</v>
      </c>
      <c r="P994">
        <v>2017</v>
      </c>
      <c r="R994" t="s">
        <v>26</v>
      </c>
      <c r="S994" t="s">
        <v>31</v>
      </c>
    </row>
    <row r="995" spans="1:19" x14ac:dyDescent="0.25">
      <c r="A995" t="s">
        <v>312</v>
      </c>
      <c r="B995" t="s">
        <v>25423</v>
      </c>
      <c r="C995" t="s">
        <v>25424</v>
      </c>
      <c r="E995" t="s">
        <v>3820</v>
      </c>
      <c r="F995" t="s">
        <v>157</v>
      </c>
      <c r="G995">
        <v>15501</v>
      </c>
      <c r="H995">
        <v>40.021645999999997</v>
      </c>
      <c r="I995">
        <v>-79.077338999999995</v>
      </c>
      <c r="J995" s="1" t="d">
        <v>2018-09-10</v>
      </c>
      <c r="K995">
        <v>89792</v>
      </c>
      <c r="L995" t="s">
        <v>30</v>
      </c>
      <c r="M995" s="1" t="d">
        <v>2017-12-15</v>
      </c>
      <c r="N995">
        <v>12</v>
      </c>
      <c r="O995">
        <v>15</v>
      </c>
      <c r="P995">
        <v>2017</v>
      </c>
      <c r="R995" t="s">
        <v>26</v>
      </c>
      <c r="S995" t="s">
        <v>31</v>
      </c>
    </row>
    <row r="996" spans="1:19" x14ac:dyDescent="0.25">
      <c r="A996" t="s">
        <v>312</v>
      </c>
      <c r="B996" t="s">
        <v>25425</v>
      </c>
      <c r="C996" t="s">
        <v>25426</v>
      </c>
      <c r="E996" t="s">
        <v>3820</v>
      </c>
      <c r="F996" t="s">
        <v>157</v>
      </c>
      <c r="G996">
        <v>15501</v>
      </c>
      <c r="H996">
        <v>40.007469</v>
      </c>
      <c r="I996">
        <v>-79.070151999999993</v>
      </c>
      <c r="J996" s="1" t="d">
        <v>2018-09-10</v>
      </c>
      <c r="K996">
        <v>89856</v>
      </c>
      <c r="L996" t="s">
        <v>30</v>
      </c>
      <c r="M996" s="1" t="d">
        <v>2017-12-15</v>
      </c>
      <c r="N996">
        <v>12</v>
      </c>
      <c r="O996">
        <v>15</v>
      </c>
      <c r="P996">
        <v>2017</v>
      </c>
      <c r="R996" t="s">
        <v>26</v>
      </c>
      <c r="S996" t="s">
        <v>31</v>
      </c>
    </row>
    <row r="997" spans="1:19" x14ac:dyDescent="0.25">
      <c r="A997" t="s">
        <v>312</v>
      </c>
      <c r="B997" t="s">
        <v>25427</v>
      </c>
      <c r="C997" t="s">
        <v>25428</v>
      </c>
      <c r="E997" t="s">
        <v>25429</v>
      </c>
      <c r="F997" t="s">
        <v>157</v>
      </c>
      <c r="G997">
        <v>15728</v>
      </c>
      <c r="H997">
        <v>40.665452999999999</v>
      </c>
      <c r="I997">
        <v>-79.014191999999994</v>
      </c>
      <c r="J997" s="1" t="d">
        <v>2018-09-10</v>
      </c>
      <c r="K997">
        <v>89857</v>
      </c>
      <c r="L997" t="s">
        <v>30</v>
      </c>
      <c r="M997" s="1" t="d">
        <v>2017-12-16</v>
      </c>
      <c r="N997">
        <v>12</v>
      </c>
      <c r="O997">
        <v>16</v>
      </c>
      <c r="P997">
        <v>2017</v>
      </c>
      <c r="R997" t="s">
        <v>26</v>
      </c>
      <c r="S997" t="s">
        <v>31</v>
      </c>
    </row>
    <row r="998" spans="1:19" x14ac:dyDescent="0.25">
      <c r="A998" t="s">
        <v>312</v>
      </c>
      <c r="B998" t="s">
        <v>25430</v>
      </c>
      <c r="C998" t="s">
        <v>25431</v>
      </c>
      <c r="E998" t="s">
        <v>8587</v>
      </c>
      <c r="F998" t="s">
        <v>157</v>
      </c>
      <c r="G998">
        <v>15905</v>
      </c>
      <c r="H998">
        <v>40.326565000000002</v>
      </c>
      <c r="I998">
        <v>-78.951453999999998</v>
      </c>
      <c r="J998" s="1" t="d">
        <v>2018-09-10</v>
      </c>
      <c r="K998">
        <v>89858</v>
      </c>
      <c r="L998" t="s">
        <v>30</v>
      </c>
      <c r="M998" s="1" t="d">
        <v>2017-12-17</v>
      </c>
      <c r="N998">
        <v>12</v>
      </c>
      <c r="O998">
        <v>17</v>
      </c>
      <c r="P998">
        <v>2017</v>
      </c>
      <c r="R998" t="s">
        <v>26</v>
      </c>
      <c r="S998" t="s">
        <v>31</v>
      </c>
    </row>
    <row r="999" spans="1:19" x14ac:dyDescent="0.25">
      <c r="A999" t="s">
        <v>312</v>
      </c>
      <c r="B999" t="s">
        <v>25432</v>
      </c>
      <c r="C999" t="s">
        <v>25433</v>
      </c>
      <c r="E999" t="s">
        <v>10313</v>
      </c>
      <c r="F999" t="s">
        <v>157</v>
      </c>
      <c r="G999">
        <v>16602</v>
      </c>
      <c r="H999">
        <v>40.540481999999997</v>
      </c>
      <c r="I999">
        <v>-78.354084</v>
      </c>
      <c r="J999" s="1" t="d">
        <v>2018-09-10</v>
      </c>
      <c r="K999">
        <v>89859</v>
      </c>
      <c r="L999" t="s">
        <v>30</v>
      </c>
      <c r="M999" s="1" t="d">
        <v>2017-12-18</v>
      </c>
      <c r="N999">
        <v>12</v>
      </c>
      <c r="O999">
        <v>18</v>
      </c>
      <c r="P999">
        <v>2017</v>
      </c>
      <c r="R999" t="s">
        <v>26</v>
      </c>
      <c r="S999" t="s">
        <v>31</v>
      </c>
    </row>
    <row r="1000" spans="1:19" x14ac:dyDescent="0.25">
      <c r="A1000" t="s">
        <v>312</v>
      </c>
      <c r="B1000" t="s">
        <v>25434</v>
      </c>
      <c r="C1000" t="s">
        <v>25435</v>
      </c>
      <c r="E1000" t="s">
        <v>25436</v>
      </c>
      <c r="F1000" t="s">
        <v>157</v>
      </c>
      <c r="G1000">
        <v>17044</v>
      </c>
      <c r="H1000">
        <v>40.595945999999998</v>
      </c>
      <c r="I1000">
        <v>-77.581249</v>
      </c>
      <c r="J1000" s="1" t="d">
        <v>2018-09-10</v>
      </c>
      <c r="K1000">
        <v>89860</v>
      </c>
      <c r="L1000" t="s">
        <v>30</v>
      </c>
      <c r="M1000" s="1" t="d">
        <v>2017-12-19</v>
      </c>
      <c r="N1000">
        <v>12</v>
      </c>
      <c r="O1000">
        <v>19</v>
      </c>
      <c r="P1000">
        <v>2017</v>
      </c>
      <c r="R1000" t="s">
        <v>26</v>
      </c>
      <c r="S1000" t="s">
        <v>31</v>
      </c>
    </row>
    <row r="1001" spans="1:19" x14ac:dyDescent="0.25">
      <c r="A1001" t="s">
        <v>312</v>
      </c>
      <c r="B1001" t="s">
        <v>25437</v>
      </c>
      <c r="C1001" t="s">
        <v>25438</v>
      </c>
      <c r="E1001" t="s">
        <v>25439</v>
      </c>
      <c r="F1001" t="s">
        <v>157</v>
      </c>
      <c r="G1001">
        <v>15533</v>
      </c>
      <c r="H1001">
        <v>40.000132999999998</v>
      </c>
      <c r="I1001">
        <v>-78.239369999999994</v>
      </c>
      <c r="J1001" s="1" t="d">
        <v>2018-09-10</v>
      </c>
      <c r="K1001">
        <v>89861</v>
      </c>
      <c r="L1001" t="s">
        <v>30</v>
      </c>
      <c r="M1001" s="1" t="d">
        <v>2017-12-21</v>
      </c>
      <c r="N1001">
        <v>12</v>
      </c>
      <c r="O1001">
        <v>21</v>
      </c>
      <c r="P1001">
        <v>2017</v>
      </c>
      <c r="R1001" t="s">
        <v>26</v>
      </c>
      <c r="S1001" t="s">
        <v>31</v>
      </c>
    </row>
    <row r="1002" spans="1:19" x14ac:dyDescent="0.25">
      <c r="A1002" t="s">
        <v>312</v>
      </c>
      <c r="B1002" t="s">
        <v>25440</v>
      </c>
      <c r="C1002" t="s">
        <v>25441</v>
      </c>
      <c r="E1002" t="s">
        <v>25442</v>
      </c>
      <c r="F1002" t="s">
        <v>157</v>
      </c>
      <c r="G1002">
        <v>15931</v>
      </c>
      <c r="H1002">
        <v>40.467489999999998</v>
      </c>
      <c r="I1002">
        <v>-78.756472000000002</v>
      </c>
      <c r="J1002" s="1" t="d">
        <v>2018-09-10</v>
      </c>
      <c r="K1002">
        <v>89862</v>
      </c>
      <c r="L1002" t="s">
        <v>30</v>
      </c>
      <c r="M1002" s="1" t="d">
        <v>2017-12-22</v>
      </c>
      <c r="N1002">
        <v>12</v>
      </c>
      <c r="O1002">
        <v>22</v>
      </c>
      <c r="P1002">
        <v>2017</v>
      </c>
      <c r="R1002" t="s">
        <v>26</v>
      </c>
      <c r="S1002" t="s">
        <v>31</v>
      </c>
    </row>
    <row r="1003" spans="1:19" x14ac:dyDescent="0.25">
      <c r="A1003" t="s">
        <v>312</v>
      </c>
      <c r="B1003" t="s">
        <v>25443</v>
      </c>
      <c r="C1003" t="s">
        <v>25444</v>
      </c>
      <c r="E1003" t="s">
        <v>2697</v>
      </c>
      <c r="F1003" t="s">
        <v>157</v>
      </c>
      <c r="G1003">
        <v>17225</v>
      </c>
      <c r="H1003">
        <v>39.784602</v>
      </c>
      <c r="I1003">
        <v>-77.706772999999998</v>
      </c>
      <c r="J1003" s="1" t="d">
        <v>2018-09-10</v>
      </c>
      <c r="K1003">
        <v>89863</v>
      </c>
      <c r="L1003" t="s">
        <v>30</v>
      </c>
      <c r="M1003" s="1" t="d">
        <v>2017-12-23</v>
      </c>
      <c r="N1003">
        <v>12</v>
      </c>
      <c r="O1003">
        <v>23</v>
      </c>
      <c r="P1003">
        <v>2017</v>
      </c>
      <c r="R1003" t="s">
        <v>26</v>
      </c>
      <c r="S1003" t="s">
        <v>31</v>
      </c>
    </row>
    <row r="1004" spans="1:19" x14ac:dyDescent="0.25">
      <c r="A1004" t="s">
        <v>312</v>
      </c>
      <c r="B1004" t="s">
        <v>25445</v>
      </c>
      <c r="C1004" t="s">
        <v>25446</v>
      </c>
      <c r="E1004" t="s">
        <v>25447</v>
      </c>
      <c r="F1004" t="s">
        <v>157</v>
      </c>
      <c r="G1004">
        <v>17020</v>
      </c>
      <c r="H1004">
        <v>40.409419</v>
      </c>
      <c r="I1004">
        <v>-77.010189999999994</v>
      </c>
      <c r="J1004" s="1" t="d">
        <v>2018-09-10</v>
      </c>
      <c r="K1004">
        <v>89864</v>
      </c>
      <c r="L1004" t="s">
        <v>30</v>
      </c>
      <c r="M1004" s="1" t="d">
        <v>2017-12-24</v>
      </c>
      <c r="N1004">
        <v>12</v>
      </c>
      <c r="O1004">
        <v>24</v>
      </c>
      <c r="P1004">
        <v>2017</v>
      </c>
      <c r="R1004" t="s">
        <v>26</v>
      </c>
      <c r="S1004" t="s">
        <v>31</v>
      </c>
    </row>
    <row r="1005" spans="1:19" x14ac:dyDescent="0.25">
      <c r="A1005" t="s">
        <v>312</v>
      </c>
      <c r="B1005" t="s">
        <v>25448</v>
      </c>
      <c r="C1005" t="s">
        <v>25449</v>
      </c>
      <c r="E1005" t="s">
        <v>10363</v>
      </c>
      <c r="F1005" t="s">
        <v>157</v>
      </c>
      <c r="G1005">
        <v>17050</v>
      </c>
      <c r="H1005">
        <v>40.218637000000001</v>
      </c>
      <c r="I1005">
        <v>-76.978748999999993</v>
      </c>
      <c r="J1005" s="1" t="d">
        <v>2018-09-10</v>
      </c>
      <c r="K1005">
        <v>89866</v>
      </c>
      <c r="L1005" t="s">
        <v>30</v>
      </c>
      <c r="M1005" s="1" t="d">
        <v>2017-12-28</v>
      </c>
      <c r="N1005">
        <v>12</v>
      </c>
      <c r="O1005">
        <v>28</v>
      </c>
      <c r="P1005">
        <v>2017</v>
      </c>
      <c r="R1005" t="s">
        <v>26</v>
      </c>
      <c r="S1005" t="s">
        <v>31</v>
      </c>
    </row>
    <row r="1006" spans="1:19" x14ac:dyDescent="0.25">
      <c r="A1006" t="s">
        <v>312</v>
      </c>
      <c r="B1006" t="s">
        <v>25450</v>
      </c>
      <c r="C1006" t="s">
        <v>25451</v>
      </c>
      <c r="E1006" t="s">
        <v>25452</v>
      </c>
      <c r="F1006" t="s">
        <v>157</v>
      </c>
      <c r="G1006">
        <v>16828</v>
      </c>
      <c r="H1006">
        <v>40.835127</v>
      </c>
      <c r="I1006">
        <v>-77.671454999999995</v>
      </c>
      <c r="J1006" s="1" t="d">
        <v>2018-09-10</v>
      </c>
      <c r="K1006">
        <v>89867</v>
      </c>
      <c r="L1006" t="s">
        <v>30</v>
      </c>
      <c r="M1006" s="1" t="d">
        <v>2017-12-29</v>
      </c>
      <c r="N1006">
        <v>12</v>
      </c>
      <c r="O1006">
        <v>29</v>
      </c>
      <c r="P1006">
        <v>2017</v>
      </c>
      <c r="R1006" t="s">
        <v>26</v>
      </c>
      <c r="S1006" t="s">
        <v>31</v>
      </c>
    </row>
    <row r="1007" spans="1:19" x14ac:dyDescent="0.25">
      <c r="A1007" t="s">
        <v>312</v>
      </c>
      <c r="B1007" t="s">
        <v>25453</v>
      </c>
      <c r="C1007" t="s">
        <v>25454</v>
      </c>
      <c r="E1007" t="s">
        <v>25455</v>
      </c>
      <c r="F1007" t="s">
        <v>157</v>
      </c>
      <c r="G1007">
        <v>15714</v>
      </c>
      <c r="H1007">
        <v>40.660930999999998</v>
      </c>
      <c r="I1007">
        <v>-78.781125000000003</v>
      </c>
      <c r="J1007" s="1" t="d">
        <v>2018-09-10</v>
      </c>
      <c r="K1007">
        <v>89868</v>
      </c>
      <c r="L1007" t="s">
        <v>30</v>
      </c>
      <c r="M1007" s="1" t="d">
        <v>2017-12-30</v>
      </c>
      <c r="N1007">
        <v>12</v>
      </c>
      <c r="O1007">
        <v>30</v>
      </c>
      <c r="P1007">
        <v>2017</v>
      </c>
      <c r="R1007" t="s">
        <v>26</v>
      </c>
      <c r="S1007" t="s">
        <v>31</v>
      </c>
    </row>
    <row r="1008" spans="1:19" x14ac:dyDescent="0.25">
      <c r="A1008" t="s">
        <v>312</v>
      </c>
      <c r="B1008" t="s">
        <v>25456</v>
      </c>
      <c r="C1008" t="s">
        <v>25457</v>
      </c>
      <c r="E1008" t="s">
        <v>23486</v>
      </c>
      <c r="F1008" t="s">
        <v>157</v>
      </c>
      <c r="G1008">
        <v>16057</v>
      </c>
      <c r="H1008">
        <v>41.064326999999999</v>
      </c>
      <c r="I1008">
        <v>-80.056348999999997</v>
      </c>
      <c r="J1008" s="1" t="d">
        <v>2018-09-10</v>
      </c>
      <c r="K1008">
        <v>89869</v>
      </c>
      <c r="L1008" t="s">
        <v>30</v>
      </c>
      <c r="M1008" s="1" t="d">
        <v>2017-12-31</v>
      </c>
      <c r="N1008">
        <v>12</v>
      </c>
      <c r="O1008">
        <v>31</v>
      </c>
      <c r="P1008">
        <v>2017</v>
      </c>
      <c r="R1008" t="s">
        <v>26</v>
      </c>
      <c r="S1008" t="s">
        <v>31</v>
      </c>
    </row>
    <row r="1009" spans="1:19" x14ac:dyDescent="0.25">
      <c r="A1009" t="s">
        <v>312</v>
      </c>
      <c r="B1009" t="s">
        <v>16777</v>
      </c>
      <c r="C1009" t="s">
        <v>16778</v>
      </c>
      <c r="E1009" t="s">
        <v>10313</v>
      </c>
      <c r="F1009" t="s">
        <v>157</v>
      </c>
      <c r="G1009">
        <v>16602</v>
      </c>
      <c r="H1009">
        <v>40.480441999999996</v>
      </c>
      <c r="I1009">
        <v>-78.403263999999993</v>
      </c>
      <c r="J1009" s="1" t="d">
        <v>2018-12-11</v>
      </c>
      <c r="K1009">
        <v>89894</v>
      </c>
      <c r="L1009" t="s">
        <v>30</v>
      </c>
      <c r="M1009" s="1" t="d">
        <v>2017-12-15</v>
      </c>
      <c r="N1009">
        <v>12</v>
      </c>
      <c r="O1009">
        <v>15</v>
      </c>
      <c r="P1009">
        <v>2017</v>
      </c>
      <c r="R1009" t="s">
        <v>26</v>
      </c>
      <c r="S1009" t="s">
        <v>31</v>
      </c>
    </row>
    <row r="1010" spans="1:19" x14ac:dyDescent="0.25">
      <c r="A1010" t="s">
        <v>312</v>
      </c>
      <c r="B1010" t="s">
        <v>25514</v>
      </c>
      <c r="C1010" t="s">
        <v>25515</v>
      </c>
      <c r="E1010" t="s">
        <v>10363</v>
      </c>
      <c r="F1010" t="s">
        <v>157</v>
      </c>
      <c r="G1010">
        <v>17050</v>
      </c>
      <c r="H1010">
        <v>40.243090000000002</v>
      </c>
      <c r="I1010">
        <v>-76.992953</v>
      </c>
      <c r="J1010" s="1" t="d">
        <v>2018-11-08</v>
      </c>
      <c r="K1010">
        <v>89895</v>
      </c>
      <c r="L1010" t="s">
        <v>30</v>
      </c>
      <c r="M1010" s="1" t="d">
        <v>2017-12-15</v>
      </c>
      <c r="N1010">
        <v>12</v>
      </c>
      <c r="O1010">
        <v>15</v>
      </c>
      <c r="P1010">
        <v>2017</v>
      </c>
      <c r="R1010" t="s">
        <v>26</v>
      </c>
      <c r="S1010" t="s">
        <v>31</v>
      </c>
    </row>
    <row r="1011" spans="1:19" x14ac:dyDescent="0.25">
      <c r="A1011" t="s">
        <v>312</v>
      </c>
      <c r="B1011" t="s">
        <v>25516</v>
      </c>
      <c r="C1011" t="s">
        <v>25517</v>
      </c>
      <c r="E1011" t="s">
        <v>1788</v>
      </c>
      <c r="F1011" t="s">
        <v>157</v>
      </c>
      <c r="G1011">
        <v>17109</v>
      </c>
      <c r="H1011">
        <v>40.277994999999997</v>
      </c>
      <c r="I1011">
        <v>-76.822772999999998</v>
      </c>
      <c r="J1011" s="1" t="d">
        <v>2018-11-08</v>
      </c>
      <c r="K1011">
        <v>89896</v>
      </c>
      <c r="L1011" t="s">
        <v>30</v>
      </c>
      <c r="M1011" s="1" t="d">
        <v>2017-12-15</v>
      </c>
      <c r="N1011">
        <v>12</v>
      </c>
      <c r="O1011">
        <v>15</v>
      </c>
      <c r="P1011">
        <v>2017</v>
      </c>
      <c r="R1011" t="s">
        <v>26</v>
      </c>
      <c r="S1011" t="s">
        <v>31</v>
      </c>
    </row>
    <row r="1012" spans="1:19" x14ac:dyDescent="0.25">
      <c r="A1012" t="s">
        <v>312</v>
      </c>
      <c r="B1012" t="s">
        <v>16775</v>
      </c>
      <c r="C1012" t="s">
        <v>16776</v>
      </c>
      <c r="E1012" t="s">
        <v>4938</v>
      </c>
      <c r="F1012" t="s">
        <v>157</v>
      </c>
      <c r="G1012">
        <v>16803</v>
      </c>
      <c r="H1012">
        <v>40.809128999999999</v>
      </c>
      <c r="I1012">
        <v>-77.900998000000001</v>
      </c>
      <c r="J1012" s="1" t="d">
        <v>2018-09-10</v>
      </c>
      <c r="K1012">
        <v>89897</v>
      </c>
      <c r="L1012" t="s">
        <v>30</v>
      </c>
      <c r="M1012" s="1" t="d">
        <v>2017-12-15</v>
      </c>
      <c r="N1012">
        <v>12</v>
      </c>
      <c r="O1012">
        <v>15</v>
      </c>
      <c r="P1012">
        <v>2017</v>
      </c>
      <c r="R1012" t="s">
        <v>26</v>
      </c>
      <c r="S1012" t="s">
        <v>31</v>
      </c>
    </row>
    <row r="1013" spans="1:19" x14ac:dyDescent="0.25">
      <c r="A1013" t="s">
        <v>19</v>
      </c>
      <c r="B1013" t="s">
        <v>25518</v>
      </c>
      <c r="C1013" t="s">
        <v>25519</v>
      </c>
      <c r="E1013" t="s">
        <v>25520</v>
      </c>
      <c r="F1013" t="s">
        <v>1091</v>
      </c>
      <c r="G1013">
        <v>8328</v>
      </c>
      <c r="H1013">
        <v>39.572620999999998</v>
      </c>
      <c r="I1013">
        <v>-75.053405999999995</v>
      </c>
      <c r="J1013" s="1" t="d">
        <v>2019-02-06</v>
      </c>
      <c r="K1013">
        <v>89911</v>
      </c>
      <c r="L1013" t="s">
        <v>103</v>
      </c>
      <c r="M1013" s="1" t="d">
        <v>2017-12-26</v>
      </c>
      <c r="N1013">
        <v>12</v>
      </c>
      <c r="O1013">
        <v>26</v>
      </c>
      <c r="P1013">
        <v>2017</v>
      </c>
      <c r="Q1013" t="s">
        <v>35</v>
      </c>
      <c r="R1013" t="s">
        <v>26</v>
      </c>
      <c r="S1013" t="s">
        <v>31</v>
      </c>
    </row>
    <row r="1014" spans="1:19" x14ac:dyDescent="0.25">
      <c r="A1014" t="s">
        <v>338</v>
      </c>
      <c r="B1014" t="s">
        <v>25521</v>
      </c>
      <c r="C1014" t="s">
        <v>25522</v>
      </c>
      <c r="E1014" t="s">
        <v>4610</v>
      </c>
      <c r="F1014" t="s">
        <v>37</v>
      </c>
      <c r="G1014">
        <v>77657</v>
      </c>
      <c r="H1014">
        <v>30.188091</v>
      </c>
      <c r="I1014">
        <v>-94.159732000000005</v>
      </c>
      <c r="J1014" s="1" t="d">
        <v>2018-08-07</v>
      </c>
      <c r="K1014">
        <v>89912</v>
      </c>
      <c r="L1014" t="s">
        <v>30</v>
      </c>
      <c r="M1014" s="1" t="d">
        <v>2017-12-15</v>
      </c>
      <c r="N1014">
        <v>12</v>
      </c>
      <c r="O1014">
        <v>15</v>
      </c>
      <c r="P1014">
        <v>2017</v>
      </c>
      <c r="R1014" t="s">
        <v>26</v>
      </c>
      <c r="S1014" t="s">
        <v>31</v>
      </c>
    </row>
    <row r="1015" spans="1:19" x14ac:dyDescent="0.25">
      <c r="A1015" t="s">
        <v>338</v>
      </c>
      <c r="B1015" t="s">
        <v>25523</v>
      </c>
      <c r="C1015" t="s">
        <v>25524</v>
      </c>
      <c r="E1015" t="s">
        <v>4767</v>
      </c>
      <c r="F1015" t="s">
        <v>48</v>
      </c>
      <c r="G1015">
        <v>13440</v>
      </c>
      <c r="H1015">
        <v>43.232936000000002</v>
      </c>
      <c r="I1015">
        <v>-75.496865999999997</v>
      </c>
      <c r="J1015" s="1" t="d">
        <v>2019-04-08</v>
      </c>
      <c r="K1015">
        <v>89914</v>
      </c>
      <c r="L1015" t="s">
        <v>24</v>
      </c>
      <c r="M1015" s="1" t="d">
        <v>2017-12-01</v>
      </c>
      <c r="N1015">
        <v>12</v>
      </c>
      <c r="O1015">
        <v>1</v>
      </c>
      <c r="P1015">
        <v>2017</v>
      </c>
      <c r="R1015" t="s">
        <v>26</v>
      </c>
      <c r="S1015" t="s">
        <v>27</v>
      </c>
    </row>
    <row r="1016" spans="1:19" x14ac:dyDescent="0.25">
      <c r="A1016" t="s">
        <v>338</v>
      </c>
      <c r="B1016" t="s">
        <v>15204</v>
      </c>
      <c r="C1016" t="s">
        <v>25525</v>
      </c>
      <c r="D1016" t="s">
        <v>25526</v>
      </c>
      <c r="E1016" t="s">
        <v>2625</v>
      </c>
      <c r="F1016" t="s">
        <v>59</v>
      </c>
      <c r="G1016">
        <v>45227</v>
      </c>
      <c r="H1016">
        <v>39.157381000000001</v>
      </c>
      <c r="I1016">
        <v>-84.403452999999999</v>
      </c>
      <c r="J1016" s="1" t="d">
        <v>2019-03-07</v>
      </c>
      <c r="K1016">
        <v>89916</v>
      </c>
      <c r="L1016" t="s">
        <v>71</v>
      </c>
      <c r="M1016" s="1" t="d">
        <v>2017-11-30</v>
      </c>
      <c r="N1016">
        <v>11</v>
      </c>
      <c r="O1016">
        <v>30</v>
      </c>
      <c r="P1016">
        <v>2017</v>
      </c>
      <c r="R1016" t="s">
        <v>26</v>
      </c>
      <c r="S1016" t="s">
        <v>31</v>
      </c>
    </row>
    <row r="1017" spans="1:19" x14ac:dyDescent="0.25">
      <c r="A1017" t="s">
        <v>338</v>
      </c>
      <c r="B1017" t="s">
        <v>25529</v>
      </c>
      <c r="C1017" t="s">
        <v>25530</v>
      </c>
      <c r="E1017" t="s">
        <v>585</v>
      </c>
      <c r="F1017" t="s">
        <v>48</v>
      </c>
      <c r="G1017">
        <v>12401</v>
      </c>
      <c r="H1017">
        <v>41.932665</v>
      </c>
      <c r="I1017">
        <v>-74.015957999999998</v>
      </c>
      <c r="J1017" s="1" t="d">
        <v>2018-12-11</v>
      </c>
      <c r="K1017">
        <v>89919</v>
      </c>
      <c r="L1017" t="s">
        <v>30</v>
      </c>
      <c r="M1017" s="1" t="d">
        <v>2017-12-27</v>
      </c>
      <c r="N1017">
        <v>12</v>
      </c>
      <c r="O1017">
        <v>27</v>
      </c>
      <c r="P1017">
        <v>2017</v>
      </c>
      <c r="R1017" t="s">
        <v>26</v>
      </c>
      <c r="S1017" t="s">
        <v>31</v>
      </c>
    </row>
    <row r="1018" spans="1:19" x14ac:dyDescent="0.25">
      <c r="A1018" t="s">
        <v>338</v>
      </c>
      <c r="B1018" t="s">
        <v>5781</v>
      </c>
      <c r="C1018" t="s">
        <v>25539</v>
      </c>
      <c r="D1018" t="s">
        <v>25540</v>
      </c>
      <c r="E1018" t="s">
        <v>2151</v>
      </c>
      <c r="F1018" t="s">
        <v>23</v>
      </c>
      <c r="G1018">
        <v>35244</v>
      </c>
      <c r="H1018">
        <v>33.377310000000001</v>
      </c>
      <c r="I1018">
        <v>-86.800938000000002</v>
      </c>
      <c r="J1018" s="1" t="d">
        <v>2018-10-04</v>
      </c>
      <c r="K1018">
        <v>89926</v>
      </c>
      <c r="L1018" t="s">
        <v>30</v>
      </c>
      <c r="M1018" s="1" t="d">
        <v>2017-12-01</v>
      </c>
      <c r="N1018">
        <v>12</v>
      </c>
      <c r="O1018">
        <v>1</v>
      </c>
      <c r="P1018">
        <v>2017</v>
      </c>
      <c r="R1018" t="s">
        <v>26</v>
      </c>
      <c r="S1018" t="s">
        <v>31</v>
      </c>
    </row>
    <row r="1019" spans="1:19" x14ac:dyDescent="0.25">
      <c r="A1019" t="s">
        <v>504</v>
      </c>
      <c r="B1019" t="s">
        <v>25541</v>
      </c>
      <c r="C1019" t="s">
        <v>25542</v>
      </c>
      <c r="E1019" t="s">
        <v>19669</v>
      </c>
      <c r="F1019" t="s">
        <v>202</v>
      </c>
      <c r="G1019">
        <v>33033</v>
      </c>
      <c r="H1019">
        <v>25.498611</v>
      </c>
      <c r="I1019">
        <v>-80.419774000000004</v>
      </c>
      <c r="J1019" s="1" t="d">
        <v>2018-05-03</v>
      </c>
      <c r="K1019">
        <v>91695</v>
      </c>
      <c r="L1019" t="s">
        <v>30</v>
      </c>
      <c r="M1019" s="1" t="d">
        <v>2017-11-12</v>
      </c>
      <c r="N1019">
        <v>11</v>
      </c>
      <c r="O1019">
        <v>12</v>
      </c>
      <c r="P1019">
        <v>2017</v>
      </c>
      <c r="R1019" t="s">
        <v>26</v>
      </c>
      <c r="S1019" t="s">
        <v>31</v>
      </c>
    </row>
    <row r="1020" spans="1:19" x14ac:dyDescent="0.25">
      <c r="A1020" t="s">
        <v>19</v>
      </c>
      <c r="B1020" t="s">
        <v>25543</v>
      </c>
      <c r="C1020" t="s">
        <v>25544</v>
      </c>
      <c r="E1020" t="s">
        <v>25545</v>
      </c>
      <c r="F1020" t="s">
        <v>67</v>
      </c>
      <c r="G1020">
        <v>6088</v>
      </c>
      <c r="H1020">
        <v>41.930717999999999</v>
      </c>
      <c r="I1020">
        <v>-72.596813999999995</v>
      </c>
      <c r="J1020" s="1" t="d">
        <v>2018-10-04</v>
      </c>
      <c r="K1020">
        <v>91696</v>
      </c>
      <c r="L1020" t="s">
        <v>25546</v>
      </c>
      <c r="M1020" s="1" t="d">
        <v>2017-07-19</v>
      </c>
      <c r="N1020">
        <v>7</v>
      </c>
      <c r="O1020">
        <v>19</v>
      </c>
      <c r="P1020">
        <v>2017</v>
      </c>
      <c r="Q1020" t="s">
        <v>35</v>
      </c>
      <c r="R1020" t="s">
        <v>26</v>
      </c>
      <c r="S1020" t="s">
        <v>31</v>
      </c>
    </row>
    <row r="1021" spans="1:19" x14ac:dyDescent="0.25">
      <c r="A1021" t="s">
        <v>312</v>
      </c>
      <c r="B1021" t="s">
        <v>16779</v>
      </c>
      <c r="C1021" t="s">
        <v>16780</v>
      </c>
      <c r="D1021" t="s">
        <v>16781</v>
      </c>
      <c r="E1021" t="s">
        <v>10633</v>
      </c>
      <c r="F1021" t="s">
        <v>157</v>
      </c>
      <c r="G1021">
        <v>15717</v>
      </c>
      <c r="H1021">
        <v>40.444223000000001</v>
      </c>
      <c r="I1021">
        <v>-79.229932000000005</v>
      </c>
      <c r="J1021" s="1" t="d">
        <v>2018-09-10</v>
      </c>
      <c r="K1021">
        <v>91697</v>
      </c>
      <c r="L1021" t="s">
        <v>30</v>
      </c>
      <c r="M1021" s="1" t="d">
        <v>2017-12-15</v>
      </c>
      <c r="N1021">
        <v>12</v>
      </c>
      <c r="O1021">
        <v>15</v>
      </c>
      <c r="P1021">
        <v>2017</v>
      </c>
      <c r="R1021" t="s">
        <v>26</v>
      </c>
      <c r="S1021" t="s">
        <v>31</v>
      </c>
    </row>
    <row r="1022" spans="1:19" x14ac:dyDescent="0.25">
      <c r="A1022" t="s">
        <v>338</v>
      </c>
      <c r="B1022" t="s">
        <v>25624</v>
      </c>
      <c r="C1022" t="s">
        <v>25625</v>
      </c>
      <c r="E1022" t="s">
        <v>5644</v>
      </c>
      <c r="F1022" t="s">
        <v>503</v>
      </c>
      <c r="G1022">
        <v>58201</v>
      </c>
      <c r="H1022">
        <v>47.889454999999998</v>
      </c>
      <c r="I1022">
        <v>-97.109812000000005</v>
      </c>
      <c r="J1022" s="1" t="d">
        <v>2018-08-07</v>
      </c>
      <c r="K1022">
        <v>91866</v>
      </c>
      <c r="L1022" t="s">
        <v>30</v>
      </c>
      <c r="M1022" s="1" t="d">
        <v>2017-12-01</v>
      </c>
      <c r="N1022">
        <v>12</v>
      </c>
      <c r="O1022">
        <v>1</v>
      </c>
      <c r="P1022">
        <v>2017</v>
      </c>
      <c r="R1022" t="s">
        <v>26</v>
      </c>
      <c r="S1022" t="s">
        <v>31</v>
      </c>
    </row>
    <row r="1023" spans="1:19" x14ac:dyDescent="0.25">
      <c r="A1023" t="s">
        <v>338</v>
      </c>
      <c r="B1023" t="s">
        <v>25626</v>
      </c>
      <c r="C1023" t="s">
        <v>25627</v>
      </c>
      <c r="D1023" t="s">
        <v>25628</v>
      </c>
      <c r="E1023" t="s">
        <v>13270</v>
      </c>
      <c r="F1023" t="s">
        <v>101</v>
      </c>
      <c r="G1023">
        <v>84098</v>
      </c>
      <c r="H1023">
        <v>40.724041</v>
      </c>
      <c r="I1023">
        <v>-111.546222</v>
      </c>
      <c r="J1023" s="1" t="d">
        <v>2018-08-07</v>
      </c>
      <c r="K1023">
        <v>91867</v>
      </c>
      <c r="L1023" t="s">
        <v>30</v>
      </c>
      <c r="M1023" s="1" t="d">
        <v>2017-05-01</v>
      </c>
      <c r="N1023">
        <v>5</v>
      </c>
      <c r="O1023">
        <v>1</v>
      </c>
      <c r="P1023">
        <v>2017</v>
      </c>
      <c r="R1023" t="s">
        <v>26</v>
      </c>
      <c r="S1023" t="s">
        <v>31</v>
      </c>
    </row>
    <row r="1024" spans="1:19" x14ac:dyDescent="0.25">
      <c r="A1024" t="s">
        <v>338</v>
      </c>
      <c r="B1024" t="s">
        <v>25629</v>
      </c>
      <c r="C1024" t="s">
        <v>25630</v>
      </c>
      <c r="D1024" t="s">
        <v>25631</v>
      </c>
      <c r="E1024" t="s">
        <v>100</v>
      </c>
      <c r="F1024" t="s">
        <v>101</v>
      </c>
      <c r="G1024">
        <v>84017</v>
      </c>
      <c r="H1024">
        <v>40.918173000000003</v>
      </c>
      <c r="I1024">
        <v>-111.399073</v>
      </c>
      <c r="J1024" s="1" t="d">
        <v>2018-08-07</v>
      </c>
      <c r="K1024">
        <v>91868</v>
      </c>
      <c r="L1024" t="s">
        <v>30</v>
      </c>
      <c r="M1024" s="1" t="d">
        <v>2017-01-01</v>
      </c>
      <c r="N1024">
        <v>1</v>
      </c>
      <c r="O1024">
        <v>1</v>
      </c>
      <c r="P1024">
        <v>2017</v>
      </c>
      <c r="R1024" t="s">
        <v>26</v>
      </c>
      <c r="S1024" t="s">
        <v>31</v>
      </c>
    </row>
    <row r="1025" spans="1:19" x14ac:dyDescent="0.25">
      <c r="A1025" t="s">
        <v>338</v>
      </c>
      <c r="B1025" t="s">
        <v>25632</v>
      </c>
      <c r="C1025" t="s">
        <v>25633</v>
      </c>
      <c r="E1025" t="s">
        <v>3009</v>
      </c>
      <c r="F1025" t="s">
        <v>129</v>
      </c>
      <c r="G1025">
        <v>80524</v>
      </c>
      <c r="H1025">
        <v>40.573723999999999</v>
      </c>
      <c r="I1025">
        <v>-105.05786000000001</v>
      </c>
      <c r="J1025" s="1" t="d">
        <v>2018-11-08</v>
      </c>
      <c r="K1025">
        <v>91882</v>
      </c>
      <c r="L1025" t="s">
        <v>30</v>
      </c>
      <c r="M1025" s="1" t="d">
        <v>2017-12-01</v>
      </c>
      <c r="N1025">
        <v>12</v>
      </c>
      <c r="O1025">
        <v>1</v>
      </c>
      <c r="P1025">
        <v>2017</v>
      </c>
      <c r="R1025" t="s">
        <v>26</v>
      </c>
      <c r="S1025" t="s">
        <v>31</v>
      </c>
    </row>
    <row r="1026" spans="1:19" x14ac:dyDescent="0.25">
      <c r="A1026" t="s">
        <v>338</v>
      </c>
      <c r="B1026" t="s">
        <v>25634</v>
      </c>
      <c r="C1026" t="s">
        <v>25635</v>
      </c>
      <c r="D1026" t="s">
        <v>25636</v>
      </c>
      <c r="E1026" t="s">
        <v>619</v>
      </c>
      <c r="F1026" t="s">
        <v>57</v>
      </c>
      <c r="G1026">
        <v>46563</v>
      </c>
      <c r="H1026">
        <v>41.337054999999999</v>
      </c>
      <c r="I1026">
        <v>-86.445935000000006</v>
      </c>
      <c r="J1026" s="1" t="d">
        <v>2018-07-09</v>
      </c>
      <c r="K1026">
        <v>91885</v>
      </c>
      <c r="L1026" t="s">
        <v>30</v>
      </c>
      <c r="M1026" s="1" t="d">
        <v>2017-12-01</v>
      </c>
      <c r="N1026">
        <v>12</v>
      </c>
      <c r="O1026">
        <v>1</v>
      </c>
      <c r="P1026">
        <v>2017</v>
      </c>
      <c r="R1026" t="s">
        <v>26</v>
      </c>
      <c r="S1026" t="s">
        <v>31</v>
      </c>
    </row>
    <row r="1027" spans="1:19" x14ac:dyDescent="0.25">
      <c r="A1027" t="s">
        <v>338</v>
      </c>
      <c r="B1027" t="s">
        <v>25637</v>
      </c>
      <c r="C1027" t="s">
        <v>25638</v>
      </c>
      <c r="D1027" t="s">
        <v>25639</v>
      </c>
      <c r="E1027" t="s">
        <v>25640</v>
      </c>
      <c r="F1027" t="s">
        <v>129</v>
      </c>
      <c r="G1027">
        <v>81432</v>
      </c>
      <c r="H1027">
        <v>38.153118999999997</v>
      </c>
      <c r="I1027">
        <v>-107.755538</v>
      </c>
      <c r="J1027" s="1" t="d">
        <v>2018-12-11</v>
      </c>
      <c r="K1027">
        <v>91886</v>
      </c>
      <c r="L1027" t="s">
        <v>30</v>
      </c>
      <c r="M1027" s="1" t="d">
        <v>2017-12-15</v>
      </c>
      <c r="N1027">
        <v>12</v>
      </c>
      <c r="O1027">
        <v>15</v>
      </c>
      <c r="P1027">
        <v>2017</v>
      </c>
      <c r="R1027" t="s">
        <v>26</v>
      </c>
      <c r="S1027" t="s">
        <v>31</v>
      </c>
    </row>
    <row r="1028" spans="1:19" x14ac:dyDescent="0.25">
      <c r="A1028" t="s">
        <v>338</v>
      </c>
      <c r="B1028" t="s">
        <v>25663</v>
      </c>
      <c r="C1028" t="s">
        <v>25664</v>
      </c>
      <c r="E1028" t="s">
        <v>6746</v>
      </c>
      <c r="F1028" t="s">
        <v>42</v>
      </c>
      <c r="G1028">
        <v>1890</v>
      </c>
      <c r="H1028">
        <v>42.455925999999998</v>
      </c>
      <c r="I1028">
        <v>-71.135221999999999</v>
      </c>
      <c r="J1028" s="1" t="d">
        <v>2018-03-08</v>
      </c>
      <c r="K1028">
        <v>91902</v>
      </c>
      <c r="L1028" t="s">
        <v>30</v>
      </c>
      <c r="M1028" s="1" t="d">
        <v>2017-11-15</v>
      </c>
      <c r="N1028">
        <v>11</v>
      </c>
      <c r="O1028">
        <v>15</v>
      </c>
      <c r="P1028">
        <v>2017</v>
      </c>
      <c r="R1028" t="s">
        <v>26</v>
      </c>
      <c r="S1028" t="s">
        <v>31</v>
      </c>
    </row>
    <row r="1029" spans="1:19" x14ac:dyDescent="0.25">
      <c r="A1029" t="s">
        <v>504</v>
      </c>
      <c r="B1029" t="s">
        <v>25672</v>
      </c>
      <c r="C1029" t="s">
        <v>25673</v>
      </c>
      <c r="E1029" t="s">
        <v>25674</v>
      </c>
      <c r="F1029" t="s">
        <v>59</v>
      </c>
      <c r="G1029">
        <v>45872</v>
      </c>
      <c r="H1029">
        <v>41.171551000000001</v>
      </c>
      <c r="I1029">
        <v>-83.656595999999993</v>
      </c>
      <c r="J1029" s="1" t="d">
        <v>2018-03-08</v>
      </c>
      <c r="K1029">
        <v>91909</v>
      </c>
      <c r="L1029" t="s">
        <v>25675</v>
      </c>
      <c r="M1029" s="1" t="d">
        <v>2017-10-01</v>
      </c>
      <c r="N1029">
        <v>10</v>
      </c>
      <c r="O1029">
        <v>1</v>
      </c>
      <c r="P1029">
        <v>2017</v>
      </c>
      <c r="R1029" t="s">
        <v>26</v>
      </c>
      <c r="S1029" t="s">
        <v>31</v>
      </c>
    </row>
    <row r="1030" spans="1:19" x14ac:dyDescent="0.25">
      <c r="A1030" t="s">
        <v>312</v>
      </c>
      <c r="B1030" t="s">
        <v>25710</v>
      </c>
      <c r="C1030" t="s">
        <v>25711</v>
      </c>
      <c r="E1030" t="s">
        <v>16803</v>
      </c>
      <c r="F1030" t="s">
        <v>10</v>
      </c>
      <c r="G1030">
        <v>83338</v>
      </c>
      <c r="H1030">
        <v>42.651336000000001</v>
      </c>
      <c r="I1030">
        <v>-114.44582699999999</v>
      </c>
      <c r="J1030" s="1" t="d">
        <v>2018-03-08</v>
      </c>
      <c r="K1030">
        <v>91940</v>
      </c>
      <c r="L1030" t="s">
        <v>30</v>
      </c>
      <c r="M1030" s="1" t="d">
        <v>2017-01-15</v>
      </c>
      <c r="N1030">
        <v>1</v>
      </c>
      <c r="O1030">
        <v>15</v>
      </c>
      <c r="P1030">
        <v>2017</v>
      </c>
      <c r="R1030" t="s">
        <v>26</v>
      </c>
      <c r="S1030" t="s">
        <v>31</v>
      </c>
    </row>
    <row r="1031" spans="1:19" x14ac:dyDescent="0.25">
      <c r="A1031" t="s">
        <v>338</v>
      </c>
      <c r="B1031" t="s">
        <v>25712</v>
      </c>
      <c r="C1031" t="s">
        <v>25713</v>
      </c>
      <c r="E1031" t="s">
        <v>3009</v>
      </c>
      <c r="F1031" t="s">
        <v>129</v>
      </c>
      <c r="G1031">
        <v>80525</v>
      </c>
      <c r="H1031">
        <v>40.560870999999999</v>
      </c>
      <c r="I1031">
        <v>-105.03982499999999</v>
      </c>
      <c r="J1031" s="1" t="d">
        <v>2018-05-03</v>
      </c>
      <c r="K1031">
        <v>91942</v>
      </c>
      <c r="L1031" t="s">
        <v>30</v>
      </c>
      <c r="M1031" s="1" t="d">
        <v>2017-09-01</v>
      </c>
      <c r="N1031">
        <v>9</v>
      </c>
      <c r="O1031">
        <v>1</v>
      </c>
      <c r="P1031">
        <v>2017</v>
      </c>
      <c r="R1031" t="s">
        <v>26</v>
      </c>
      <c r="S1031" t="s">
        <v>31</v>
      </c>
    </row>
    <row r="1032" spans="1:19" x14ac:dyDescent="0.25">
      <c r="A1032" t="s">
        <v>338</v>
      </c>
      <c r="B1032" t="s">
        <v>25714</v>
      </c>
      <c r="C1032" t="s">
        <v>25715</v>
      </c>
      <c r="E1032" t="s">
        <v>3009</v>
      </c>
      <c r="F1032" t="s">
        <v>129</v>
      </c>
      <c r="G1032">
        <v>80525</v>
      </c>
      <c r="H1032">
        <v>40.544074999999999</v>
      </c>
      <c r="I1032">
        <v>-105.069317</v>
      </c>
      <c r="J1032" s="1" t="d">
        <v>2018-05-03</v>
      </c>
      <c r="K1032">
        <v>91943</v>
      </c>
      <c r="L1032" t="s">
        <v>30</v>
      </c>
      <c r="M1032" s="1" t="d">
        <v>2017-12-01</v>
      </c>
      <c r="N1032">
        <v>12</v>
      </c>
      <c r="O1032">
        <v>1</v>
      </c>
      <c r="P1032">
        <v>2017</v>
      </c>
      <c r="R1032" t="s">
        <v>26</v>
      </c>
      <c r="S1032" t="s">
        <v>31</v>
      </c>
    </row>
    <row r="1033" spans="1:19" x14ac:dyDescent="0.25">
      <c r="A1033" t="s">
        <v>338</v>
      </c>
      <c r="B1033" t="s">
        <v>25716</v>
      </c>
      <c r="C1033" t="s">
        <v>25717</v>
      </c>
      <c r="E1033" t="s">
        <v>3009</v>
      </c>
      <c r="F1033" t="s">
        <v>129</v>
      </c>
      <c r="G1033">
        <v>80525</v>
      </c>
      <c r="H1033">
        <v>40.525902000000002</v>
      </c>
      <c r="I1033">
        <v>-105.079871</v>
      </c>
      <c r="J1033" s="1" t="d">
        <v>2018-05-03</v>
      </c>
      <c r="K1033">
        <v>91944</v>
      </c>
      <c r="L1033" t="s">
        <v>30</v>
      </c>
      <c r="M1033" s="1" t="d">
        <v>2017-09-01</v>
      </c>
      <c r="N1033">
        <v>9</v>
      </c>
      <c r="O1033">
        <v>1</v>
      </c>
      <c r="P1033">
        <v>2017</v>
      </c>
      <c r="R1033" t="s">
        <v>26</v>
      </c>
      <c r="S1033" t="s">
        <v>27</v>
      </c>
    </row>
    <row r="1034" spans="1:19" x14ac:dyDescent="0.25">
      <c r="A1034" t="s">
        <v>338</v>
      </c>
      <c r="B1034" t="s">
        <v>25725</v>
      </c>
      <c r="C1034" t="s">
        <v>25726</v>
      </c>
      <c r="E1034" t="s">
        <v>3239</v>
      </c>
      <c r="F1034" t="s">
        <v>129</v>
      </c>
      <c r="G1034">
        <v>80233</v>
      </c>
      <c r="H1034">
        <v>39.883636000000003</v>
      </c>
      <c r="I1034">
        <v>-104.97994300000001</v>
      </c>
      <c r="J1034" s="1" t="d">
        <v>2018-03-08</v>
      </c>
      <c r="K1034">
        <v>91951</v>
      </c>
      <c r="L1034" t="s">
        <v>30</v>
      </c>
      <c r="M1034" s="1" t="d">
        <v>2017-11-01</v>
      </c>
      <c r="N1034">
        <v>11</v>
      </c>
      <c r="O1034">
        <v>1</v>
      </c>
      <c r="P1034">
        <v>2017</v>
      </c>
      <c r="R1034" t="s">
        <v>26</v>
      </c>
      <c r="S1034" t="s">
        <v>31</v>
      </c>
    </row>
    <row r="1035" spans="1:19" x14ac:dyDescent="0.25">
      <c r="A1035" t="s">
        <v>338</v>
      </c>
      <c r="B1035" t="s">
        <v>25725</v>
      </c>
      <c r="C1035" t="s">
        <v>25727</v>
      </c>
      <c r="E1035" t="s">
        <v>9438</v>
      </c>
      <c r="F1035" t="s">
        <v>129</v>
      </c>
      <c r="G1035">
        <v>80111</v>
      </c>
      <c r="H1035">
        <v>39.595975000000003</v>
      </c>
      <c r="I1035">
        <v>-104.86797199999999</v>
      </c>
      <c r="J1035" s="1" t="d">
        <v>2018-03-08</v>
      </c>
      <c r="K1035">
        <v>91952</v>
      </c>
      <c r="L1035" t="s">
        <v>30</v>
      </c>
      <c r="M1035" s="1" t="d">
        <v>2017-11-01</v>
      </c>
      <c r="N1035">
        <v>11</v>
      </c>
      <c r="O1035">
        <v>1</v>
      </c>
      <c r="P1035">
        <v>2017</v>
      </c>
      <c r="R1035" t="s">
        <v>26</v>
      </c>
      <c r="S1035" t="s">
        <v>31</v>
      </c>
    </row>
    <row r="1036" spans="1:19" x14ac:dyDescent="0.25">
      <c r="A1036" t="s">
        <v>338</v>
      </c>
      <c r="B1036" t="s">
        <v>25725</v>
      </c>
      <c r="C1036" t="s">
        <v>25739</v>
      </c>
      <c r="E1036" t="s">
        <v>9454</v>
      </c>
      <c r="F1036" t="s">
        <v>129</v>
      </c>
      <c r="G1036">
        <v>80127</v>
      </c>
      <c r="H1036">
        <v>39.606121000000002</v>
      </c>
      <c r="I1036">
        <v>-105.152119</v>
      </c>
      <c r="J1036" s="1" t="d">
        <v>2018-03-08</v>
      </c>
      <c r="K1036">
        <v>91964</v>
      </c>
      <c r="L1036" t="s">
        <v>30</v>
      </c>
      <c r="M1036" s="1" t="d">
        <v>2017-11-01</v>
      </c>
      <c r="N1036">
        <v>11</v>
      </c>
      <c r="O1036">
        <v>1</v>
      </c>
      <c r="P1036">
        <v>2017</v>
      </c>
      <c r="R1036" t="s">
        <v>26</v>
      </c>
      <c r="S1036" t="s">
        <v>31</v>
      </c>
    </row>
    <row r="1037" spans="1:19" x14ac:dyDescent="0.25">
      <c r="A1037" t="s">
        <v>338</v>
      </c>
      <c r="B1037" t="s">
        <v>25725</v>
      </c>
      <c r="C1037" t="s">
        <v>25740</v>
      </c>
      <c r="E1037" t="s">
        <v>130</v>
      </c>
      <c r="F1037" t="s">
        <v>129</v>
      </c>
      <c r="G1037">
        <v>80238</v>
      </c>
      <c r="H1037">
        <v>39.774431399999997</v>
      </c>
      <c r="I1037">
        <v>-104.87670060000001</v>
      </c>
      <c r="J1037" s="1" t="d">
        <v>2018-03-08</v>
      </c>
      <c r="K1037">
        <v>91965</v>
      </c>
      <c r="L1037" t="s">
        <v>30</v>
      </c>
      <c r="M1037" s="1" t="d">
        <v>2017-11-01</v>
      </c>
      <c r="N1037">
        <v>11</v>
      </c>
      <c r="O1037">
        <v>1</v>
      </c>
      <c r="P1037">
        <v>2017</v>
      </c>
      <c r="R1037" t="s">
        <v>26</v>
      </c>
      <c r="S1037" t="s">
        <v>31</v>
      </c>
    </row>
    <row r="1038" spans="1:19" x14ac:dyDescent="0.25">
      <c r="A1038" t="s">
        <v>338</v>
      </c>
      <c r="B1038" t="s">
        <v>25725</v>
      </c>
      <c r="C1038" t="s">
        <v>25747</v>
      </c>
      <c r="E1038" t="s">
        <v>9344</v>
      </c>
      <c r="F1038" t="s">
        <v>129</v>
      </c>
      <c r="G1038">
        <v>80126</v>
      </c>
      <c r="H1038">
        <v>39.565491000000002</v>
      </c>
      <c r="I1038">
        <v>-104.971557</v>
      </c>
      <c r="J1038" s="1" t="d">
        <v>2018-03-08</v>
      </c>
      <c r="K1038">
        <v>91969</v>
      </c>
      <c r="L1038" t="s">
        <v>30</v>
      </c>
      <c r="M1038" s="1" t="d">
        <v>2017-11-01</v>
      </c>
      <c r="N1038">
        <v>11</v>
      </c>
      <c r="O1038">
        <v>1</v>
      </c>
      <c r="P1038">
        <v>2017</v>
      </c>
      <c r="R1038" t="s">
        <v>26</v>
      </c>
      <c r="S1038" t="s">
        <v>31</v>
      </c>
    </row>
    <row r="1039" spans="1:19" x14ac:dyDescent="0.25">
      <c r="A1039" t="s">
        <v>338</v>
      </c>
      <c r="B1039" t="s">
        <v>25725</v>
      </c>
      <c r="C1039" t="s">
        <v>25748</v>
      </c>
      <c r="E1039" t="s">
        <v>1209</v>
      </c>
      <c r="F1039" t="s">
        <v>129</v>
      </c>
      <c r="G1039">
        <v>80920</v>
      </c>
      <c r="H1039">
        <v>38.950347000000001</v>
      </c>
      <c r="I1039">
        <v>-104.79566199999999</v>
      </c>
      <c r="J1039" s="1" t="d">
        <v>2018-03-08</v>
      </c>
      <c r="K1039">
        <v>91970</v>
      </c>
      <c r="L1039" t="s">
        <v>30</v>
      </c>
      <c r="M1039" s="1" t="d">
        <v>2017-11-01</v>
      </c>
      <c r="N1039">
        <v>11</v>
      </c>
      <c r="O1039">
        <v>1</v>
      </c>
      <c r="P1039">
        <v>2017</v>
      </c>
      <c r="R1039" t="s">
        <v>26</v>
      </c>
      <c r="S1039" t="s">
        <v>31</v>
      </c>
    </row>
    <row r="1040" spans="1:19" x14ac:dyDescent="0.25">
      <c r="A1040" t="s">
        <v>370</v>
      </c>
      <c r="B1040" t="s">
        <v>1161</v>
      </c>
      <c r="C1040" t="s">
        <v>25759</v>
      </c>
      <c r="E1040" t="s">
        <v>193</v>
      </c>
      <c r="F1040" t="s">
        <v>170</v>
      </c>
      <c r="G1040">
        <v>95834</v>
      </c>
      <c r="H1040">
        <v>38.653761000000003</v>
      </c>
      <c r="I1040">
        <v>-121.482316</v>
      </c>
      <c r="J1040" s="1" t="d">
        <v>2018-03-08</v>
      </c>
      <c r="K1040">
        <v>91977</v>
      </c>
      <c r="L1040" t="s">
        <v>30</v>
      </c>
      <c r="M1040" s="1" t="d">
        <v>2017-02-07</v>
      </c>
      <c r="N1040">
        <v>2</v>
      </c>
      <c r="O1040">
        <v>7</v>
      </c>
      <c r="P1040">
        <v>2017</v>
      </c>
      <c r="Q1040" t="s">
        <v>35</v>
      </c>
      <c r="R1040" t="s">
        <v>26</v>
      </c>
      <c r="S1040" t="s">
        <v>27</v>
      </c>
    </row>
    <row r="1041" spans="1:19" x14ac:dyDescent="0.25">
      <c r="A1041" t="s">
        <v>504</v>
      </c>
      <c r="B1041" t="s">
        <v>25760</v>
      </c>
      <c r="C1041" t="s">
        <v>25761</v>
      </c>
      <c r="E1041" t="s">
        <v>25762</v>
      </c>
      <c r="F1041" t="s">
        <v>59</v>
      </c>
      <c r="G1041">
        <v>43019</v>
      </c>
      <c r="H1041">
        <v>40.477035999999998</v>
      </c>
      <c r="I1041">
        <v>-82.559310999999994</v>
      </c>
      <c r="J1041" s="1" t="d">
        <v>2018-03-08</v>
      </c>
      <c r="K1041">
        <v>91981</v>
      </c>
      <c r="L1041" t="s">
        <v>30</v>
      </c>
      <c r="M1041" s="1" t="d">
        <v>2017-03-03</v>
      </c>
      <c r="N1041">
        <v>3</v>
      </c>
      <c r="O1041">
        <v>3</v>
      </c>
      <c r="P1041">
        <v>2017</v>
      </c>
      <c r="R1041" t="s">
        <v>26</v>
      </c>
      <c r="S1041" t="s">
        <v>31</v>
      </c>
    </row>
    <row r="1042" spans="1:19" x14ac:dyDescent="0.25">
      <c r="A1042" t="s">
        <v>338</v>
      </c>
      <c r="B1042" t="s">
        <v>25769</v>
      </c>
      <c r="C1042" t="s">
        <v>25770</v>
      </c>
      <c r="E1042" t="s">
        <v>3844</v>
      </c>
      <c r="F1042" t="s">
        <v>170</v>
      </c>
      <c r="G1042">
        <v>93635</v>
      </c>
      <c r="H1042">
        <v>37.057594000000002</v>
      </c>
      <c r="I1042">
        <v>-120.818085</v>
      </c>
      <c r="J1042" s="1" t="d">
        <v>2018-03-08</v>
      </c>
      <c r="K1042">
        <v>91985</v>
      </c>
      <c r="L1042" t="s">
        <v>30</v>
      </c>
      <c r="M1042" s="1" t="d">
        <v>2017-12-12</v>
      </c>
      <c r="N1042">
        <v>12</v>
      </c>
      <c r="O1042">
        <v>12</v>
      </c>
      <c r="P1042">
        <v>2017</v>
      </c>
      <c r="R1042" t="s">
        <v>26</v>
      </c>
      <c r="S1042" t="s">
        <v>31</v>
      </c>
    </row>
    <row r="1043" spans="1:19" x14ac:dyDescent="0.25">
      <c r="A1043" t="s">
        <v>338</v>
      </c>
      <c r="B1043" t="s">
        <v>25780</v>
      </c>
      <c r="C1043" t="s">
        <v>25781</v>
      </c>
      <c r="E1043" t="s">
        <v>25782</v>
      </c>
      <c r="F1043" t="s">
        <v>1120</v>
      </c>
      <c r="G1043">
        <v>5356</v>
      </c>
      <c r="H1043">
        <v>42.964995999999999</v>
      </c>
      <c r="I1043">
        <v>-72.892180999999994</v>
      </c>
      <c r="J1043" s="1" t="d">
        <v>2018-10-04</v>
      </c>
      <c r="K1043">
        <v>91997</v>
      </c>
      <c r="L1043" t="s">
        <v>30</v>
      </c>
      <c r="M1043" s="1" t="d">
        <v>2017-11-01</v>
      </c>
      <c r="N1043">
        <v>11</v>
      </c>
      <c r="O1043">
        <v>1</v>
      </c>
      <c r="P1043">
        <v>2017</v>
      </c>
      <c r="R1043" t="s">
        <v>26</v>
      </c>
      <c r="S1043" t="s">
        <v>31</v>
      </c>
    </row>
    <row r="1044" spans="1:19" x14ac:dyDescent="0.25">
      <c r="A1044" t="s">
        <v>338</v>
      </c>
      <c r="B1044" t="s">
        <v>25783</v>
      </c>
      <c r="C1044" t="s">
        <v>25784</v>
      </c>
      <c r="E1044" t="s">
        <v>220</v>
      </c>
      <c r="F1044" t="s">
        <v>170</v>
      </c>
      <c r="G1044">
        <v>92037</v>
      </c>
      <c r="H1044">
        <v>32.884010000000004</v>
      </c>
      <c r="I1044">
        <v>-117.23908</v>
      </c>
      <c r="J1044" s="1" t="d">
        <v>2018-11-08</v>
      </c>
      <c r="K1044">
        <v>92001</v>
      </c>
      <c r="L1044" t="s">
        <v>25785</v>
      </c>
      <c r="M1044" s="1" t="d">
        <v>2017-12-01</v>
      </c>
      <c r="N1044">
        <v>12</v>
      </c>
      <c r="O1044">
        <v>1</v>
      </c>
      <c r="P1044">
        <v>2017</v>
      </c>
      <c r="R1044" t="s">
        <v>26</v>
      </c>
      <c r="S1044" t="s">
        <v>31</v>
      </c>
    </row>
    <row r="1045" spans="1:19" x14ac:dyDescent="0.25">
      <c r="A1045" t="s">
        <v>338</v>
      </c>
      <c r="B1045" t="s">
        <v>25786</v>
      </c>
      <c r="C1045" t="s">
        <v>25787</v>
      </c>
      <c r="E1045" t="s">
        <v>220</v>
      </c>
      <c r="F1045" t="s">
        <v>170</v>
      </c>
      <c r="G1045">
        <v>92037</v>
      </c>
      <c r="H1045">
        <v>32.87369451</v>
      </c>
      <c r="I1045">
        <v>-117.22533780000001</v>
      </c>
      <c r="J1045" s="1" t="d">
        <v>2018-04-03</v>
      </c>
      <c r="K1045">
        <v>92002</v>
      </c>
      <c r="L1045" t="s">
        <v>30</v>
      </c>
      <c r="M1045" s="1" t="d">
        <v>2017-12-01</v>
      </c>
      <c r="N1045">
        <v>12</v>
      </c>
      <c r="O1045">
        <v>1</v>
      </c>
      <c r="P1045">
        <v>2017</v>
      </c>
      <c r="R1045" t="s">
        <v>26</v>
      </c>
      <c r="S1045" t="s">
        <v>31</v>
      </c>
    </row>
    <row r="1046" spans="1:19" x14ac:dyDescent="0.25">
      <c r="A1046" t="s">
        <v>338</v>
      </c>
      <c r="B1046" t="s">
        <v>25788</v>
      </c>
      <c r="C1046" t="s">
        <v>25789</v>
      </c>
      <c r="E1046" t="s">
        <v>220</v>
      </c>
      <c r="F1046" t="s">
        <v>170</v>
      </c>
      <c r="G1046">
        <v>92037</v>
      </c>
      <c r="H1046">
        <v>32.872459999999997</v>
      </c>
      <c r="I1046">
        <v>-117.22095</v>
      </c>
      <c r="J1046" s="1" t="d">
        <v>2018-04-03</v>
      </c>
      <c r="K1046">
        <v>92003</v>
      </c>
      <c r="L1046" t="s">
        <v>30</v>
      </c>
      <c r="M1046" s="1" t="d">
        <v>2017-12-01</v>
      </c>
      <c r="N1046">
        <v>12</v>
      </c>
      <c r="O1046">
        <v>1</v>
      </c>
      <c r="P1046">
        <v>2017</v>
      </c>
      <c r="R1046" t="s">
        <v>26</v>
      </c>
      <c r="S1046" t="s">
        <v>31</v>
      </c>
    </row>
    <row r="1047" spans="1:19" x14ac:dyDescent="0.25">
      <c r="A1047" t="s">
        <v>338</v>
      </c>
      <c r="B1047" t="s">
        <v>25976</v>
      </c>
      <c r="C1047" t="s">
        <v>25977</v>
      </c>
      <c r="E1047" t="s">
        <v>2638</v>
      </c>
      <c r="F1047" t="s">
        <v>707</v>
      </c>
      <c r="G1047">
        <v>96817</v>
      </c>
      <c r="H1047">
        <v>21.318014000000002</v>
      </c>
      <c r="I1047">
        <v>-157.869462</v>
      </c>
      <c r="J1047" s="1" t="d">
        <v>2019-04-08</v>
      </c>
      <c r="K1047">
        <v>92105</v>
      </c>
      <c r="L1047" t="s">
        <v>24</v>
      </c>
      <c r="M1047" s="1" t="d">
        <v>2017-08-01</v>
      </c>
      <c r="N1047">
        <v>8</v>
      </c>
      <c r="O1047">
        <v>1</v>
      </c>
      <c r="P1047">
        <v>2017</v>
      </c>
      <c r="R1047" t="s">
        <v>26</v>
      </c>
      <c r="S1047" t="s">
        <v>31</v>
      </c>
    </row>
    <row r="1048" spans="1:19" x14ac:dyDescent="0.25">
      <c r="A1048" t="s">
        <v>338</v>
      </c>
      <c r="B1048" t="s">
        <v>23654</v>
      </c>
      <c r="C1048" t="s">
        <v>23655</v>
      </c>
      <c r="E1048" t="s">
        <v>23653</v>
      </c>
      <c r="F1048" t="s">
        <v>55</v>
      </c>
      <c r="G1048">
        <v>98370</v>
      </c>
      <c r="H1048">
        <v>47.760305000000002</v>
      </c>
      <c r="I1048">
        <v>-122.650559</v>
      </c>
      <c r="J1048" s="1" t="d">
        <v>2018-03-08</v>
      </c>
      <c r="K1048">
        <v>92106</v>
      </c>
      <c r="L1048" t="s">
        <v>30</v>
      </c>
      <c r="M1048" s="1" t="d">
        <v>2017-11-01</v>
      </c>
      <c r="N1048">
        <v>11</v>
      </c>
      <c r="O1048">
        <v>1</v>
      </c>
      <c r="P1048">
        <v>2017</v>
      </c>
      <c r="R1048" t="s">
        <v>26</v>
      </c>
      <c r="S1048" t="s">
        <v>31</v>
      </c>
    </row>
    <row r="1049" spans="1:19" x14ac:dyDescent="0.25">
      <c r="A1049" t="s">
        <v>338</v>
      </c>
      <c r="B1049" t="s">
        <v>25983</v>
      </c>
      <c r="C1049" t="s">
        <v>25984</v>
      </c>
      <c r="D1049" t="s">
        <v>25985</v>
      </c>
      <c r="E1049" t="s">
        <v>25986</v>
      </c>
      <c r="F1049" t="s">
        <v>48</v>
      </c>
      <c r="G1049">
        <v>14551</v>
      </c>
      <c r="H1049">
        <v>43.235554999999998</v>
      </c>
      <c r="I1049">
        <v>-77.061621000000002</v>
      </c>
      <c r="J1049" s="1" t="d">
        <v>2018-04-03</v>
      </c>
      <c r="K1049">
        <v>92116</v>
      </c>
      <c r="L1049" t="s">
        <v>30</v>
      </c>
      <c r="M1049" s="1" t="d">
        <v>2017-08-01</v>
      </c>
      <c r="N1049">
        <v>8</v>
      </c>
      <c r="O1049">
        <v>1</v>
      </c>
      <c r="P1049">
        <v>2017</v>
      </c>
      <c r="R1049" t="s">
        <v>26</v>
      </c>
      <c r="S1049" t="s">
        <v>31</v>
      </c>
    </row>
    <row r="1050" spans="1:19" x14ac:dyDescent="0.25">
      <c r="A1050" t="s">
        <v>338</v>
      </c>
      <c r="B1050" t="s">
        <v>26051</v>
      </c>
      <c r="C1050" t="s">
        <v>26052</v>
      </c>
      <c r="E1050" t="s">
        <v>26050</v>
      </c>
      <c r="F1050" t="s">
        <v>55</v>
      </c>
      <c r="G1050">
        <v>98250</v>
      </c>
      <c r="H1050">
        <v>48.514654999999998</v>
      </c>
      <c r="I1050">
        <v>-123.02888400000001</v>
      </c>
      <c r="J1050" s="1" t="d">
        <v>2018-04-03</v>
      </c>
      <c r="K1050">
        <v>93841</v>
      </c>
      <c r="L1050" t="s">
        <v>30</v>
      </c>
      <c r="M1050" s="1" t="d">
        <v>2017-01-01</v>
      </c>
      <c r="N1050">
        <v>1</v>
      </c>
      <c r="O1050">
        <v>1</v>
      </c>
      <c r="P1050">
        <v>2017</v>
      </c>
      <c r="R1050" t="s">
        <v>26</v>
      </c>
      <c r="S1050" t="s">
        <v>31</v>
      </c>
    </row>
    <row r="1051" spans="1:19" x14ac:dyDescent="0.25">
      <c r="A1051" t="s">
        <v>338</v>
      </c>
      <c r="B1051" t="s">
        <v>26055</v>
      </c>
      <c r="C1051" t="s">
        <v>26056</v>
      </c>
      <c r="E1051" t="s">
        <v>26050</v>
      </c>
      <c r="F1051" t="s">
        <v>55</v>
      </c>
      <c r="G1051">
        <v>98250</v>
      </c>
      <c r="H1051">
        <v>48.532843999999997</v>
      </c>
      <c r="I1051">
        <v>-123.021001</v>
      </c>
      <c r="J1051" s="1" t="d">
        <v>2018-04-03</v>
      </c>
      <c r="K1051">
        <v>93843</v>
      </c>
      <c r="L1051" t="s">
        <v>30</v>
      </c>
      <c r="M1051" s="1" t="d">
        <v>2017-01-01</v>
      </c>
      <c r="N1051">
        <v>1</v>
      </c>
      <c r="O1051">
        <v>1</v>
      </c>
      <c r="P1051">
        <v>2017</v>
      </c>
      <c r="R1051" t="s">
        <v>26</v>
      </c>
      <c r="S1051" t="s">
        <v>31</v>
      </c>
    </row>
    <row r="1052" spans="1:19" x14ac:dyDescent="0.25">
      <c r="A1052" t="s">
        <v>338</v>
      </c>
      <c r="B1052" t="s">
        <v>26057</v>
      </c>
      <c r="C1052" t="s">
        <v>26058</v>
      </c>
      <c r="E1052" t="s">
        <v>26050</v>
      </c>
      <c r="F1052" t="s">
        <v>55</v>
      </c>
      <c r="G1052">
        <v>98250</v>
      </c>
      <c r="H1052">
        <v>48.561172999999997</v>
      </c>
      <c r="I1052">
        <v>-123.16434099999999</v>
      </c>
      <c r="J1052" s="1" t="d">
        <v>2018-04-03</v>
      </c>
      <c r="K1052">
        <v>93844</v>
      </c>
      <c r="L1052" t="s">
        <v>30</v>
      </c>
      <c r="M1052" s="1" t="d">
        <v>2017-01-01</v>
      </c>
      <c r="N1052">
        <v>1</v>
      </c>
      <c r="O1052">
        <v>1</v>
      </c>
      <c r="P1052">
        <v>2017</v>
      </c>
      <c r="R1052" t="s">
        <v>26</v>
      </c>
      <c r="S1052" t="s">
        <v>31</v>
      </c>
    </row>
    <row r="1053" spans="1:19" x14ac:dyDescent="0.25">
      <c r="A1053" t="s">
        <v>338</v>
      </c>
      <c r="B1053" t="s">
        <v>26059</v>
      </c>
      <c r="C1053" t="s">
        <v>26060</v>
      </c>
      <c r="E1053" t="s">
        <v>1196</v>
      </c>
      <c r="F1053" t="s">
        <v>55</v>
      </c>
      <c r="G1053">
        <v>98245</v>
      </c>
      <c r="H1053">
        <v>48.692979000000001</v>
      </c>
      <c r="I1053">
        <v>-122.904798</v>
      </c>
      <c r="J1053" s="1" t="d">
        <v>2018-04-03</v>
      </c>
      <c r="K1053">
        <v>93846</v>
      </c>
      <c r="L1053" t="s">
        <v>30</v>
      </c>
      <c r="M1053" s="1" t="d">
        <v>2017-01-01</v>
      </c>
      <c r="N1053">
        <v>1</v>
      </c>
      <c r="O1053">
        <v>1</v>
      </c>
      <c r="P1053">
        <v>2017</v>
      </c>
      <c r="R1053" t="s">
        <v>26</v>
      </c>
      <c r="S1053" t="s">
        <v>31</v>
      </c>
    </row>
    <row r="1054" spans="1:19" x14ac:dyDescent="0.25">
      <c r="A1054" t="s">
        <v>504</v>
      </c>
      <c r="B1054" t="s">
        <v>23693</v>
      </c>
      <c r="C1054" t="s">
        <v>26093</v>
      </c>
      <c r="D1054" t="s">
        <v>26094</v>
      </c>
      <c r="E1054" t="s">
        <v>6026</v>
      </c>
      <c r="F1054" t="s">
        <v>67</v>
      </c>
      <c r="G1054">
        <v>6078</v>
      </c>
      <c r="H1054">
        <v>41.956277</v>
      </c>
      <c r="I1054">
        <v>-72.664474999999996</v>
      </c>
      <c r="J1054" s="1" t="d">
        <v>2019-04-08</v>
      </c>
      <c r="K1054">
        <v>94379</v>
      </c>
      <c r="L1054" t="s">
        <v>24</v>
      </c>
      <c r="M1054" s="1" t="d">
        <v>2017-12-01</v>
      </c>
      <c r="N1054">
        <v>12</v>
      </c>
      <c r="O1054">
        <v>1</v>
      </c>
      <c r="P1054">
        <v>2017</v>
      </c>
      <c r="R1054" t="s">
        <v>26</v>
      </c>
      <c r="S1054" t="s">
        <v>31</v>
      </c>
    </row>
    <row r="1055" spans="1:19" x14ac:dyDescent="0.25">
      <c r="A1055" t="s">
        <v>338</v>
      </c>
      <c r="B1055" t="s">
        <v>26095</v>
      </c>
      <c r="C1055" t="s">
        <v>26096</v>
      </c>
      <c r="D1055" t="s">
        <v>26097</v>
      </c>
      <c r="E1055" t="s">
        <v>26098</v>
      </c>
      <c r="F1055" t="s">
        <v>202</v>
      </c>
      <c r="G1055">
        <v>33180</v>
      </c>
      <c r="H1055">
        <v>25.960263999999999</v>
      </c>
      <c r="I1055">
        <v>-80.141180000000006</v>
      </c>
      <c r="J1055" s="1" t="d">
        <v>2018-04-03</v>
      </c>
      <c r="K1055">
        <v>94381</v>
      </c>
      <c r="L1055" t="s">
        <v>30</v>
      </c>
      <c r="M1055" s="1" t="d">
        <v>2017-11-09</v>
      </c>
      <c r="N1055">
        <v>11</v>
      </c>
      <c r="O1055">
        <v>9</v>
      </c>
      <c r="P1055">
        <v>2017</v>
      </c>
      <c r="R1055" t="s">
        <v>26</v>
      </c>
      <c r="S1055" t="s">
        <v>31</v>
      </c>
    </row>
    <row r="1056" spans="1:19" x14ac:dyDescent="0.25">
      <c r="A1056" t="s">
        <v>338</v>
      </c>
      <c r="B1056" t="s">
        <v>26099</v>
      </c>
      <c r="C1056" t="s">
        <v>26100</v>
      </c>
      <c r="D1056" t="s">
        <v>26101</v>
      </c>
      <c r="E1056" t="s">
        <v>5337</v>
      </c>
      <c r="F1056" t="s">
        <v>202</v>
      </c>
      <c r="G1056">
        <v>33767</v>
      </c>
      <c r="H1056">
        <v>27.978860000000001</v>
      </c>
      <c r="I1056">
        <v>-82.817276000000007</v>
      </c>
      <c r="J1056" s="1" t="d">
        <v>2018-04-03</v>
      </c>
      <c r="K1056">
        <v>94382</v>
      </c>
      <c r="L1056" t="s">
        <v>30</v>
      </c>
      <c r="M1056" s="1" t="d">
        <v>2017-12-07</v>
      </c>
      <c r="N1056">
        <v>12</v>
      </c>
      <c r="O1056">
        <v>7</v>
      </c>
      <c r="P1056">
        <v>2017</v>
      </c>
      <c r="R1056" t="s">
        <v>26</v>
      </c>
      <c r="S1056" t="s">
        <v>31</v>
      </c>
    </row>
    <row r="1057" spans="1:19" x14ac:dyDescent="0.25">
      <c r="A1057" t="s">
        <v>338</v>
      </c>
      <c r="B1057" t="s">
        <v>26102</v>
      </c>
      <c r="C1057" t="s">
        <v>26103</v>
      </c>
      <c r="D1057" t="s">
        <v>26104</v>
      </c>
      <c r="E1057" t="s">
        <v>26105</v>
      </c>
      <c r="F1057" t="s">
        <v>202</v>
      </c>
      <c r="G1057">
        <v>33768</v>
      </c>
      <c r="H1057">
        <v>28.646284000000001</v>
      </c>
      <c r="I1057">
        <v>-81.137249999999995</v>
      </c>
      <c r="J1057" s="1" t="d">
        <v>2018-04-03</v>
      </c>
      <c r="K1057">
        <v>94383</v>
      </c>
      <c r="L1057" t="s">
        <v>30</v>
      </c>
      <c r="M1057" s="1" t="d">
        <v>2017-12-14</v>
      </c>
      <c r="N1057">
        <v>12</v>
      </c>
      <c r="O1057">
        <v>14</v>
      </c>
      <c r="P1057">
        <v>2017</v>
      </c>
      <c r="R1057" t="s">
        <v>26</v>
      </c>
      <c r="S1057" t="s">
        <v>31</v>
      </c>
    </row>
    <row r="1058" spans="1:19" x14ac:dyDescent="0.25">
      <c r="A1058" t="s">
        <v>338</v>
      </c>
      <c r="B1058" t="s">
        <v>26121</v>
      </c>
      <c r="C1058" t="s">
        <v>26122</v>
      </c>
      <c r="E1058" t="s">
        <v>399</v>
      </c>
      <c r="F1058" t="s">
        <v>170</v>
      </c>
      <c r="G1058">
        <v>93230</v>
      </c>
      <c r="H1058">
        <v>36.319443999999997</v>
      </c>
      <c r="I1058">
        <v>-119.670556</v>
      </c>
      <c r="J1058" s="1" t="d">
        <v>2018-04-03</v>
      </c>
      <c r="K1058">
        <v>94539</v>
      </c>
      <c r="L1058" t="s">
        <v>30</v>
      </c>
      <c r="M1058" s="1" t="d">
        <v>2017-12-27</v>
      </c>
      <c r="N1058">
        <v>12</v>
      </c>
      <c r="O1058">
        <v>27</v>
      </c>
      <c r="P1058">
        <v>2017</v>
      </c>
      <c r="R1058" t="s">
        <v>26</v>
      </c>
      <c r="S1058" t="s">
        <v>31</v>
      </c>
    </row>
    <row r="1059" spans="1:19" x14ac:dyDescent="0.25">
      <c r="A1059" t="s">
        <v>338</v>
      </c>
      <c r="B1059" t="s">
        <v>26155</v>
      </c>
      <c r="C1059" t="s">
        <v>26156</v>
      </c>
      <c r="D1059" t="s">
        <v>26157</v>
      </c>
      <c r="E1059" t="s">
        <v>12539</v>
      </c>
      <c r="F1059" t="s">
        <v>48</v>
      </c>
      <c r="G1059">
        <v>14450</v>
      </c>
      <c r="H1059">
        <v>43.104022000000001</v>
      </c>
      <c r="I1059">
        <v>-77.441473000000002</v>
      </c>
      <c r="J1059" s="1" t="d">
        <v>2018-11-08</v>
      </c>
      <c r="K1059">
        <v>94576</v>
      </c>
      <c r="L1059" t="s">
        <v>30</v>
      </c>
      <c r="M1059" s="1" t="d">
        <v>2017-11-01</v>
      </c>
      <c r="N1059">
        <v>11</v>
      </c>
      <c r="O1059">
        <v>1</v>
      </c>
      <c r="P1059">
        <v>2017</v>
      </c>
      <c r="R1059" t="s">
        <v>26</v>
      </c>
      <c r="S1059" t="s">
        <v>31</v>
      </c>
    </row>
    <row r="1060" spans="1:19" x14ac:dyDescent="0.25">
      <c r="A1060" t="s">
        <v>312</v>
      </c>
      <c r="B1060" t="s">
        <v>23190</v>
      </c>
      <c r="C1060" t="s">
        <v>26158</v>
      </c>
      <c r="E1060" t="s">
        <v>26159</v>
      </c>
      <c r="F1060" t="s">
        <v>23</v>
      </c>
      <c r="G1060">
        <v>35453</v>
      </c>
      <c r="H1060">
        <v>33.190964999999998</v>
      </c>
      <c r="I1060">
        <v>-87.464644000000007</v>
      </c>
      <c r="J1060" s="1" t="d">
        <v>2018-05-03</v>
      </c>
      <c r="K1060">
        <v>94603</v>
      </c>
      <c r="L1060" t="s">
        <v>30</v>
      </c>
      <c r="M1060" s="1" t="d">
        <v>2017-01-31</v>
      </c>
      <c r="N1060">
        <v>1</v>
      </c>
      <c r="O1060">
        <v>31</v>
      </c>
      <c r="P1060">
        <v>2017</v>
      </c>
      <c r="R1060" t="s">
        <v>26</v>
      </c>
      <c r="S1060" t="s">
        <v>27</v>
      </c>
    </row>
    <row r="1061" spans="1:19" x14ac:dyDescent="0.25">
      <c r="A1061" t="s">
        <v>705</v>
      </c>
      <c r="B1061" t="s">
        <v>23190</v>
      </c>
      <c r="C1061" t="s">
        <v>26160</v>
      </c>
      <c r="E1061" t="s">
        <v>9597</v>
      </c>
      <c r="F1061" t="s">
        <v>23</v>
      </c>
      <c r="G1061">
        <v>36420</v>
      </c>
      <c r="H1061">
        <v>31.32105868</v>
      </c>
      <c r="I1061">
        <v>-86.507842719999999</v>
      </c>
      <c r="J1061" s="1" t="d">
        <v>2018-05-03</v>
      </c>
      <c r="K1061">
        <v>94606</v>
      </c>
      <c r="L1061" t="s">
        <v>30</v>
      </c>
      <c r="M1061" s="1" t="d">
        <v>2017-01-31</v>
      </c>
      <c r="N1061">
        <v>1</v>
      </c>
      <c r="O1061">
        <v>31</v>
      </c>
      <c r="P1061">
        <v>2017</v>
      </c>
      <c r="R1061" t="s">
        <v>26</v>
      </c>
      <c r="S1061" t="s">
        <v>27</v>
      </c>
    </row>
    <row r="1062" spans="1:19" x14ac:dyDescent="0.25">
      <c r="A1062" t="s">
        <v>705</v>
      </c>
      <c r="B1062" t="s">
        <v>23190</v>
      </c>
      <c r="C1062" t="s">
        <v>26161</v>
      </c>
      <c r="E1062" t="s">
        <v>9611</v>
      </c>
      <c r="F1062" t="s">
        <v>23</v>
      </c>
      <c r="G1062">
        <v>36303</v>
      </c>
      <c r="H1062">
        <v>31.224074000000002</v>
      </c>
      <c r="I1062">
        <v>-85.344316000000006</v>
      </c>
      <c r="J1062" s="1" t="d">
        <v>2018-05-03</v>
      </c>
      <c r="K1062">
        <v>94607</v>
      </c>
      <c r="L1062" t="s">
        <v>30</v>
      </c>
      <c r="M1062" s="1" t="d">
        <v>2017-01-31</v>
      </c>
      <c r="N1062">
        <v>1</v>
      </c>
      <c r="O1062">
        <v>31</v>
      </c>
      <c r="P1062">
        <v>2017</v>
      </c>
      <c r="R1062" t="s">
        <v>26</v>
      </c>
      <c r="S1062" t="s">
        <v>27</v>
      </c>
    </row>
    <row r="1063" spans="1:19" x14ac:dyDescent="0.25">
      <c r="A1063" t="s">
        <v>705</v>
      </c>
      <c r="B1063" t="s">
        <v>23190</v>
      </c>
      <c r="C1063" t="s">
        <v>26162</v>
      </c>
      <c r="E1063" t="s">
        <v>9614</v>
      </c>
      <c r="F1063" t="s">
        <v>23</v>
      </c>
      <c r="G1063">
        <v>36330</v>
      </c>
      <c r="H1063">
        <v>31.267695</v>
      </c>
      <c r="I1063">
        <v>-85.815461999999997</v>
      </c>
      <c r="J1063" s="1" t="d">
        <v>2018-05-03</v>
      </c>
      <c r="K1063">
        <v>94608</v>
      </c>
      <c r="L1063" t="s">
        <v>30</v>
      </c>
      <c r="M1063" s="1" t="d">
        <v>2017-01-31</v>
      </c>
      <c r="N1063">
        <v>1</v>
      </c>
      <c r="O1063">
        <v>31</v>
      </c>
      <c r="P1063">
        <v>2017</v>
      </c>
      <c r="R1063" t="s">
        <v>26</v>
      </c>
      <c r="S1063" t="s">
        <v>27</v>
      </c>
    </row>
    <row r="1064" spans="1:19" x14ac:dyDescent="0.25">
      <c r="A1064" t="s">
        <v>705</v>
      </c>
      <c r="B1064" t="s">
        <v>23190</v>
      </c>
      <c r="C1064" t="s">
        <v>26163</v>
      </c>
      <c r="E1064" t="s">
        <v>22208</v>
      </c>
      <c r="F1064" t="s">
        <v>23</v>
      </c>
      <c r="G1064">
        <v>36360</v>
      </c>
      <c r="H1064">
        <v>31.498456999999998</v>
      </c>
      <c r="I1064">
        <v>-85.690539999999999</v>
      </c>
      <c r="J1064" s="1" t="d">
        <v>2018-05-03</v>
      </c>
      <c r="K1064">
        <v>94609</v>
      </c>
      <c r="L1064" t="s">
        <v>30</v>
      </c>
      <c r="M1064" s="1" t="d">
        <v>2017-01-31</v>
      </c>
      <c r="N1064">
        <v>1</v>
      </c>
      <c r="O1064">
        <v>31</v>
      </c>
      <c r="P1064">
        <v>2017</v>
      </c>
      <c r="R1064" t="s">
        <v>26</v>
      </c>
      <c r="S1064" t="s">
        <v>27</v>
      </c>
    </row>
    <row r="1065" spans="1:19" x14ac:dyDescent="0.25">
      <c r="A1065" t="s">
        <v>705</v>
      </c>
      <c r="B1065" t="s">
        <v>23190</v>
      </c>
      <c r="C1065" t="s">
        <v>26164</v>
      </c>
      <c r="E1065" t="s">
        <v>14729</v>
      </c>
      <c r="F1065" t="s">
        <v>23</v>
      </c>
      <c r="G1065">
        <v>36072</v>
      </c>
      <c r="H1065">
        <v>31.875903659999999</v>
      </c>
      <c r="I1065">
        <v>-85.223444490000006</v>
      </c>
      <c r="J1065" s="1" t="d">
        <v>2018-05-03</v>
      </c>
      <c r="K1065">
        <v>94610</v>
      </c>
      <c r="L1065" t="s">
        <v>30</v>
      </c>
      <c r="M1065" s="1" t="d">
        <v>2017-01-31</v>
      </c>
      <c r="N1065">
        <v>1</v>
      </c>
      <c r="O1065">
        <v>31</v>
      </c>
      <c r="P1065">
        <v>2017</v>
      </c>
      <c r="R1065" t="s">
        <v>26</v>
      </c>
      <c r="S1065" t="s">
        <v>27</v>
      </c>
    </row>
    <row r="1066" spans="1:19" x14ac:dyDescent="0.25">
      <c r="A1066" t="s">
        <v>338</v>
      </c>
      <c r="B1066" t="s">
        <v>26166</v>
      </c>
      <c r="C1066" t="s">
        <v>26167</v>
      </c>
      <c r="E1066" t="s">
        <v>6042</v>
      </c>
      <c r="F1066" t="s">
        <v>269</v>
      </c>
      <c r="G1066">
        <v>22201</v>
      </c>
      <c r="H1066">
        <v>38.891865000000003</v>
      </c>
      <c r="I1066">
        <v>-77.085265000000007</v>
      </c>
      <c r="J1066" s="1" t="d">
        <v>2018-05-03</v>
      </c>
      <c r="K1066">
        <v>94668</v>
      </c>
      <c r="L1066" t="s">
        <v>30</v>
      </c>
      <c r="M1066" s="1" t="d">
        <v>2017-10-03</v>
      </c>
      <c r="N1066">
        <v>10</v>
      </c>
      <c r="O1066">
        <v>3</v>
      </c>
      <c r="P1066">
        <v>2017</v>
      </c>
      <c r="R1066" t="s">
        <v>26</v>
      </c>
      <c r="S1066" t="s">
        <v>31</v>
      </c>
    </row>
    <row r="1067" spans="1:19" x14ac:dyDescent="0.25">
      <c r="A1067" t="s">
        <v>338</v>
      </c>
      <c r="B1067" t="s">
        <v>22336</v>
      </c>
      <c r="C1067" t="s">
        <v>26183</v>
      </c>
      <c r="E1067" t="s">
        <v>22700</v>
      </c>
      <c r="F1067" t="s">
        <v>269</v>
      </c>
      <c r="G1067">
        <v>23060</v>
      </c>
      <c r="H1067">
        <v>37.643993999999999</v>
      </c>
      <c r="I1067">
        <v>-77.564259000000007</v>
      </c>
      <c r="J1067" s="1" t="d">
        <v>2019-01-10</v>
      </c>
      <c r="K1067">
        <v>94678</v>
      </c>
      <c r="L1067" t="s">
        <v>30</v>
      </c>
      <c r="M1067" s="1" t="d">
        <v>2017-09-19</v>
      </c>
      <c r="N1067">
        <v>9</v>
      </c>
      <c r="O1067">
        <v>19</v>
      </c>
      <c r="P1067">
        <v>2017</v>
      </c>
      <c r="R1067" t="s">
        <v>26</v>
      </c>
      <c r="S1067" t="s">
        <v>31</v>
      </c>
    </row>
    <row r="1068" spans="1:19" x14ac:dyDescent="0.25">
      <c r="A1068" t="s">
        <v>338</v>
      </c>
      <c r="B1068" t="s">
        <v>26188</v>
      </c>
      <c r="C1068" t="s">
        <v>26189</v>
      </c>
      <c r="E1068" t="s">
        <v>6299</v>
      </c>
      <c r="F1068" t="s">
        <v>269</v>
      </c>
      <c r="G1068">
        <v>20176</v>
      </c>
      <c r="H1068">
        <v>39.106506000000003</v>
      </c>
      <c r="I1068">
        <v>-77.545776000000004</v>
      </c>
      <c r="J1068" s="1" t="d">
        <v>2018-10-04</v>
      </c>
      <c r="K1068">
        <v>94681</v>
      </c>
      <c r="L1068" t="s">
        <v>30</v>
      </c>
      <c r="M1068" s="1" t="d">
        <v>2017-10-29</v>
      </c>
      <c r="N1068">
        <v>10</v>
      </c>
      <c r="O1068">
        <v>29</v>
      </c>
      <c r="P1068">
        <v>2017</v>
      </c>
      <c r="R1068" t="s">
        <v>26</v>
      </c>
      <c r="S1068" t="s">
        <v>31</v>
      </c>
    </row>
    <row r="1069" spans="1:19" x14ac:dyDescent="0.25">
      <c r="A1069" t="s">
        <v>338</v>
      </c>
      <c r="B1069" t="s">
        <v>26190</v>
      </c>
      <c r="C1069" t="s">
        <v>26191</v>
      </c>
      <c r="E1069" t="s">
        <v>20086</v>
      </c>
      <c r="F1069" t="s">
        <v>269</v>
      </c>
      <c r="G1069">
        <v>22835</v>
      </c>
      <c r="H1069">
        <v>38.663811000000003</v>
      </c>
      <c r="I1069">
        <v>-78.460393999999994</v>
      </c>
      <c r="J1069" s="1" t="d">
        <v>2018-05-03</v>
      </c>
      <c r="K1069">
        <v>94682</v>
      </c>
      <c r="L1069" t="s">
        <v>30</v>
      </c>
      <c r="M1069" s="1" t="d">
        <v>2017-04-10</v>
      </c>
      <c r="N1069">
        <v>4</v>
      </c>
      <c r="O1069">
        <v>10</v>
      </c>
      <c r="P1069">
        <v>2017</v>
      </c>
      <c r="R1069" t="s">
        <v>26</v>
      </c>
      <c r="S1069" t="s">
        <v>31</v>
      </c>
    </row>
    <row r="1070" spans="1:19" x14ac:dyDescent="0.25">
      <c r="A1070" t="s">
        <v>338</v>
      </c>
      <c r="B1070" t="s">
        <v>26207</v>
      </c>
      <c r="C1070" t="s">
        <v>26208</v>
      </c>
      <c r="E1070" t="s">
        <v>1109</v>
      </c>
      <c r="F1070" t="s">
        <v>269</v>
      </c>
      <c r="G1070">
        <v>23185</v>
      </c>
      <c r="H1070">
        <v>37.269286000000001</v>
      </c>
      <c r="I1070">
        <v>-76.685715999999999</v>
      </c>
      <c r="J1070" s="1" t="d">
        <v>2018-05-03</v>
      </c>
      <c r="K1070">
        <v>94697</v>
      </c>
      <c r="L1070" t="s">
        <v>30</v>
      </c>
      <c r="M1070" s="1" t="d">
        <v>2017-09-19</v>
      </c>
      <c r="N1070">
        <v>9</v>
      </c>
      <c r="O1070">
        <v>19</v>
      </c>
      <c r="P1070">
        <v>2017</v>
      </c>
      <c r="R1070" t="s">
        <v>26</v>
      </c>
      <c r="S1070" t="s">
        <v>31</v>
      </c>
    </row>
    <row r="1071" spans="1:19" x14ac:dyDescent="0.25">
      <c r="A1071" t="s">
        <v>338</v>
      </c>
      <c r="B1071" t="s">
        <v>12424</v>
      </c>
      <c r="C1071" t="s">
        <v>26227</v>
      </c>
      <c r="E1071" t="s">
        <v>12426</v>
      </c>
      <c r="F1071" t="s">
        <v>170</v>
      </c>
      <c r="G1071">
        <v>92324</v>
      </c>
      <c r="H1071">
        <v>34.071733700000003</v>
      </c>
      <c r="I1071">
        <v>-117.3227394</v>
      </c>
      <c r="J1071" s="1" t="d">
        <v>2018-05-03</v>
      </c>
      <c r="K1071">
        <v>94730</v>
      </c>
      <c r="L1071" t="s">
        <v>30</v>
      </c>
      <c r="M1071" s="1" t="d">
        <v>2017-02-01</v>
      </c>
      <c r="N1071">
        <v>2</v>
      </c>
      <c r="O1071">
        <v>1</v>
      </c>
      <c r="P1071">
        <v>2017</v>
      </c>
      <c r="R1071" t="s">
        <v>26</v>
      </c>
      <c r="S1071" t="s">
        <v>31</v>
      </c>
    </row>
    <row r="1072" spans="1:19" x14ac:dyDescent="0.25">
      <c r="A1072" t="s">
        <v>338</v>
      </c>
      <c r="B1072" t="s">
        <v>26228</v>
      </c>
      <c r="C1072" t="s">
        <v>12428</v>
      </c>
      <c r="E1072" t="s">
        <v>12426</v>
      </c>
      <c r="F1072" t="s">
        <v>170</v>
      </c>
      <c r="G1072">
        <v>92324</v>
      </c>
      <c r="H1072">
        <v>34.063046</v>
      </c>
      <c r="I1072">
        <v>-117.32168900000001</v>
      </c>
      <c r="J1072" s="1" t="d">
        <v>2018-05-03</v>
      </c>
      <c r="K1072">
        <v>94731</v>
      </c>
      <c r="L1072" t="s">
        <v>30</v>
      </c>
      <c r="M1072" s="1" t="d">
        <v>2017-02-01</v>
      </c>
      <c r="N1072">
        <v>2</v>
      </c>
      <c r="O1072">
        <v>1</v>
      </c>
      <c r="P1072">
        <v>2017</v>
      </c>
      <c r="R1072" t="s">
        <v>26</v>
      </c>
      <c r="S1072" t="s">
        <v>27</v>
      </c>
    </row>
    <row r="1073" spans="1:19" x14ac:dyDescent="0.25">
      <c r="A1073" t="s">
        <v>338</v>
      </c>
      <c r="B1073" t="s">
        <v>26233</v>
      </c>
      <c r="C1073" t="s">
        <v>26234</v>
      </c>
      <c r="E1073" t="s">
        <v>1316</v>
      </c>
      <c r="F1073" t="s">
        <v>170</v>
      </c>
      <c r="G1073">
        <v>91702</v>
      </c>
      <c r="H1073">
        <v>34.134151000000003</v>
      </c>
      <c r="I1073">
        <v>-117.907734</v>
      </c>
      <c r="J1073" s="1" t="d">
        <v>2018-05-03</v>
      </c>
      <c r="K1073">
        <v>94734</v>
      </c>
      <c r="L1073" t="s">
        <v>30</v>
      </c>
      <c r="M1073" s="1" t="d">
        <v>2017-05-09</v>
      </c>
      <c r="N1073">
        <v>5</v>
      </c>
      <c r="O1073">
        <v>9</v>
      </c>
      <c r="P1073">
        <v>2017</v>
      </c>
      <c r="R1073" t="s">
        <v>26</v>
      </c>
      <c r="S1073" t="s">
        <v>31</v>
      </c>
    </row>
    <row r="1074" spans="1:19" x14ac:dyDescent="0.25">
      <c r="A1074" t="s">
        <v>338</v>
      </c>
      <c r="B1074" t="s">
        <v>17747</v>
      </c>
      <c r="C1074" t="s">
        <v>26236</v>
      </c>
      <c r="E1074" t="s">
        <v>904</v>
      </c>
      <c r="F1074" t="s">
        <v>170</v>
      </c>
      <c r="G1074">
        <v>91706</v>
      </c>
      <c r="H1074">
        <v>34.069363000000003</v>
      </c>
      <c r="I1074">
        <v>-117.97395400000001</v>
      </c>
      <c r="J1074" s="1" t="d">
        <v>2018-05-03</v>
      </c>
      <c r="K1074">
        <v>94736</v>
      </c>
      <c r="L1074" t="s">
        <v>30</v>
      </c>
      <c r="M1074" s="1" t="d">
        <v>2017-04-30</v>
      </c>
      <c r="N1074">
        <v>4</v>
      </c>
      <c r="O1074">
        <v>30</v>
      </c>
      <c r="P1074">
        <v>2017</v>
      </c>
      <c r="R1074" t="s">
        <v>26</v>
      </c>
      <c r="S1074" t="s">
        <v>31</v>
      </c>
    </row>
    <row r="1075" spans="1:19" x14ac:dyDescent="0.25">
      <c r="A1075" t="s">
        <v>338</v>
      </c>
      <c r="B1075" t="s">
        <v>26241</v>
      </c>
      <c r="C1075" t="s">
        <v>26242</v>
      </c>
      <c r="E1075" t="s">
        <v>869</v>
      </c>
      <c r="F1075" t="s">
        <v>170</v>
      </c>
      <c r="G1075">
        <v>93012</v>
      </c>
      <c r="H1075">
        <v>34.228245000000001</v>
      </c>
      <c r="I1075">
        <v>-119.020048</v>
      </c>
      <c r="J1075" s="1" t="d">
        <v>2018-05-03</v>
      </c>
      <c r="K1075">
        <v>94739</v>
      </c>
      <c r="L1075" t="s">
        <v>30</v>
      </c>
      <c r="M1075" s="1" t="d">
        <v>2017-05-24</v>
      </c>
      <c r="N1075">
        <v>5</v>
      </c>
      <c r="O1075">
        <v>24</v>
      </c>
      <c r="P1075">
        <v>2017</v>
      </c>
      <c r="R1075" t="s">
        <v>26</v>
      </c>
      <c r="S1075" t="s">
        <v>31</v>
      </c>
    </row>
    <row r="1076" spans="1:19" x14ac:dyDescent="0.25">
      <c r="A1076" t="s">
        <v>338</v>
      </c>
      <c r="B1076" t="s">
        <v>25319</v>
      </c>
      <c r="C1076" t="s">
        <v>26249</v>
      </c>
      <c r="E1076" t="s">
        <v>367</v>
      </c>
      <c r="F1076" t="s">
        <v>170</v>
      </c>
      <c r="G1076">
        <v>91732</v>
      </c>
      <c r="H1076">
        <v>34.053826999999998</v>
      </c>
      <c r="I1076">
        <v>-118.01070300000001</v>
      </c>
      <c r="J1076" s="1" t="d">
        <v>2018-05-03</v>
      </c>
      <c r="K1076">
        <v>94742</v>
      </c>
      <c r="L1076" t="s">
        <v>30</v>
      </c>
      <c r="M1076" s="1" t="d">
        <v>2017-10-25</v>
      </c>
      <c r="N1076">
        <v>10</v>
      </c>
      <c r="O1076">
        <v>25</v>
      </c>
      <c r="P1076">
        <v>2017</v>
      </c>
      <c r="R1076" t="s">
        <v>26</v>
      </c>
      <c r="S1076" t="s">
        <v>31</v>
      </c>
    </row>
    <row r="1077" spans="1:19" x14ac:dyDescent="0.25">
      <c r="A1077" t="s">
        <v>338</v>
      </c>
      <c r="B1077" t="s">
        <v>26250</v>
      </c>
      <c r="C1077" t="s">
        <v>26251</v>
      </c>
      <c r="E1077" t="s">
        <v>367</v>
      </c>
      <c r="F1077" t="s">
        <v>170</v>
      </c>
      <c r="G1077">
        <v>91732</v>
      </c>
      <c r="H1077">
        <v>34.093589000000001</v>
      </c>
      <c r="I1077">
        <v>-118.02076599999999</v>
      </c>
      <c r="J1077" s="1" t="d">
        <v>2018-05-03</v>
      </c>
      <c r="K1077">
        <v>94743</v>
      </c>
      <c r="L1077" t="s">
        <v>30</v>
      </c>
      <c r="M1077" s="1" t="d">
        <v>2017-07-11</v>
      </c>
      <c r="N1077">
        <v>7</v>
      </c>
      <c r="O1077">
        <v>11</v>
      </c>
      <c r="P1077">
        <v>2017</v>
      </c>
      <c r="R1077" t="s">
        <v>26</v>
      </c>
      <c r="S1077" t="s">
        <v>31</v>
      </c>
    </row>
    <row r="1078" spans="1:19" x14ac:dyDescent="0.25">
      <c r="A1078" t="s">
        <v>338</v>
      </c>
      <c r="B1078" t="s">
        <v>26261</v>
      </c>
      <c r="C1078" t="s">
        <v>26262</v>
      </c>
      <c r="E1078" t="s">
        <v>175</v>
      </c>
      <c r="F1078" t="s">
        <v>170</v>
      </c>
      <c r="G1078">
        <v>93711</v>
      </c>
      <c r="H1078">
        <v>36.850110999999998</v>
      </c>
      <c r="I1078">
        <v>-119.805436</v>
      </c>
      <c r="J1078" s="1" t="d">
        <v>2018-05-03</v>
      </c>
      <c r="K1078">
        <v>94750</v>
      </c>
      <c r="L1078" t="s">
        <v>30</v>
      </c>
      <c r="M1078" s="1" t="d">
        <v>2017-05-10</v>
      </c>
      <c r="N1078">
        <v>5</v>
      </c>
      <c r="O1078">
        <v>10</v>
      </c>
      <c r="P1078">
        <v>2017</v>
      </c>
      <c r="R1078" t="s">
        <v>26</v>
      </c>
      <c r="S1078" t="s">
        <v>31</v>
      </c>
    </row>
    <row r="1079" spans="1:19" x14ac:dyDescent="0.25">
      <c r="A1079" t="s">
        <v>338</v>
      </c>
      <c r="B1079" t="s">
        <v>26266</v>
      </c>
      <c r="C1079" t="s">
        <v>26267</v>
      </c>
      <c r="E1079" t="s">
        <v>8803</v>
      </c>
      <c r="F1079" t="s">
        <v>170</v>
      </c>
      <c r="G1079">
        <v>95448</v>
      </c>
      <c r="H1079">
        <v>38.623462000000004</v>
      </c>
      <c r="I1079">
        <v>-122.86600900000001</v>
      </c>
      <c r="J1079" s="1" t="d">
        <v>2018-05-03</v>
      </c>
      <c r="K1079">
        <v>94753</v>
      </c>
      <c r="L1079" t="s">
        <v>30</v>
      </c>
      <c r="M1079" s="1" t="d">
        <v>2017-07-11</v>
      </c>
      <c r="N1079">
        <v>7</v>
      </c>
      <c r="O1079">
        <v>11</v>
      </c>
      <c r="P1079">
        <v>2017</v>
      </c>
      <c r="R1079" t="s">
        <v>26</v>
      </c>
      <c r="S1079" t="s">
        <v>31</v>
      </c>
    </row>
    <row r="1080" spans="1:19" x14ac:dyDescent="0.25">
      <c r="A1080" t="s">
        <v>338</v>
      </c>
      <c r="B1080" t="s">
        <v>26268</v>
      </c>
      <c r="C1080" t="s">
        <v>26269</v>
      </c>
      <c r="E1080" t="s">
        <v>17826</v>
      </c>
      <c r="F1080" t="s">
        <v>170</v>
      </c>
      <c r="G1080">
        <v>90303</v>
      </c>
      <c r="H1080">
        <v>33.947476999999999</v>
      </c>
      <c r="I1080">
        <v>-118.339828</v>
      </c>
      <c r="J1080" s="1" t="d">
        <v>2018-05-03</v>
      </c>
      <c r="K1080">
        <v>94754</v>
      </c>
      <c r="L1080" t="s">
        <v>30</v>
      </c>
      <c r="M1080" s="1" t="d">
        <v>2017-08-30</v>
      </c>
      <c r="N1080">
        <v>8</v>
      </c>
      <c r="O1080">
        <v>30</v>
      </c>
      <c r="P1080">
        <v>2017</v>
      </c>
      <c r="R1080" t="s">
        <v>26</v>
      </c>
      <c r="S1080" t="s">
        <v>31</v>
      </c>
    </row>
    <row r="1081" spans="1:19" x14ac:dyDescent="0.25">
      <c r="A1081" t="s">
        <v>338</v>
      </c>
      <c r="B1081" t="s">
        <v>20634</v>
      </c>
      <c r="C1081" t="s">
        <v>26270</v>
      </c>
      <c r="E1081" t="s">
        <v>249</v>
      </c>
      <c r="F1081" t="s">
        <v>170</v>
      </c>
      <c r="G1081">
        <v>92618</v>
      </c>
      <c r="H1081">
        <v>33.649355</v>
      </c>
      <c r="I1081">
        <v>-117.73361800000001</v>
      </c>
      <c r="J1081" s="1" t="d">
        <v>2018-05-03</v>
      </c>
      <c r="K1081">
        <v>94755</v>
      </c>
      <c r="L1081" t="s">
        <v>30</v>
      </c>
      <c r="M1081" s="1" t="d">
        <v>2017-05-16</v>
      </c>
      <c r="N1081">
        <v>5</v>
      </c>
      <c r="O1081">
        <v>16</v>
      </c>
      <c r="P1081">
        <v>2017</v>
      </c>
      <c r="R1081" t="s">
        <v>26</v>
      </c>
      <c r="S1081" t="s">
        <v>31</v>
      </c>
    </row>
    <row r="1082" spans="1:19" x14ac:dyDescent="0.25">
      <c r="A1082" t="s">
        <v>338</v>
      </c>
      <c r="B1082" t="s">
        <v>20634</v>
      </c>
      <c r="C1082" t="s">
        <v>26271</v>
      </c>
      <c r="E1082" t="s">
        <v>249</v>
      </c>
      <c r="F1082" t="s">
        <v>170</v>
      </c>
      <c r="G1082">
        <v>92618</v>
      </c>
      <c r="H1082">
        <v>33.651367</v>
      </c>
      <c r="I1082">
        <v>-117.735106</v>
      </c>
      <c r="J1082" s="1" t="d">
        <v>2018-05-03</v>
      </c>
      <c r="K1082">
        <v>94756</v>
      </c>
      <c r="L1082" t="s">
        <v>30</v>
      </c>
      <c r="M1082" s="1" t="d">
        <v>2017-05-16</v>
      </c>
      <c r="N1082">
        <v>5</v>
      </c>
      <c r="O1082">
        <v>16</v>
      </c>
      <c r="P1082">
        <v>2017</v>
      </c>
      <c r="R1082" t="s">
        <v>26</v>
      </c>
      <c r="S1082" t="s">
        <v>31</v>
      </c>
    </row>
    <row r="1083" spans="1:19" x14ac:dyDescent="0.25">
      <c r="A1083" t="s">
        <v>338</v>
      </c>
      <c r="B1083" t="s">
        <v>26276</v>
      </c>
      <c r="C1083" t="s">
        <v>26277</v>
      </c>
      <c r="E1083" t="s">
        <v>26278</v>
      </c>
      <c r="F1083" t="s">
        <v>170</v>
      </c>
      <c r="G1083">
        <v>90623</v>
      </c>
      <c r="H1083">
        <v>33.859752</v>
      </c>
      <c r="I1083">
        <v>-118.039334</v>
      </c>
      <c r="J1083" s="1" t="d">
        <v>2018-05-03</v>
      </c>
      <c r="K1083">
        <v>94759</v>
      </c>
      <c r="L1083" t="s">
        <v>30</v>
      </c>
      <c r="M1083" s="1" t="d">
        <v>2017-02-16</v>
      </c>
      <c r="N1083">
        <v>2</v>
      </c>
      <c r="O1083">
        <v>16</v>
      </c>
      <c r="P1083">
        <v>2017</v>
      </c>
      <c r="R1083" t="s">
        <v>26</v>
      </c>
      <c r="S1083" t="s">
        <v>27</v>
      </c>
    </row>
    <row r="1084" spans="1:19" x14ac:dyDescent="0.25">
      <c r="A1084" t="s">
        <v>338</v>
      </c>
      <c r="B1084" t="s">
        <v>26279</v>
      </c>
      <c r="C1084" t="s">
        <v>26280</v>
      </c>
      <c r="E1084" t="s">
        <v>352</v>
      </c>
      <c r="F1084" t="s">
        <v>170</v>
      </c>
      <c r="G1084">
        <v>90802</v>
      </c>
      <c r="H1084">
        <v>33.767356999999997</v>
      </c>
      <c r="I1084">
        <v>-118.190005</v>
      </c>
      <c r="J1084" s="1" t="d">
        <v>2018-05-03</v>
      </c>
      <c r="K1084">
        <v>94760</v>
      </c>
      <c r="L1084" t="s">
        <v>30</v>
      </c>
      <c r="M1084" s="1" t="d">
        <v>2017-04-14</v>
      </c>
      <c r="N1084">
        <v>4</v>
      </c>
      <c r="O1084">
        <v>14</v>
      </c>
      <c r="P1084">
        <v>2017</v>
      </c>
      <c r="R1084" t="s">
        <v>26</v>
      </c>
      <c r="S1084" t="s">
        <v>31</v>
      </c>
    </row>
    <row r="1085" spans="1:19" x14ac:dyDescent="0.25">
      <c r="A1085" t="s">
        <v>338</v>
      </c>
      <c r="B1085" t="s">
        <v>26283</v>
      </c>
      <c r="C1085" t="s">
        <v>26284</v>
      </c>
      <c r="E1085" t="s">
        <v>226</v>
      </c>
      <c r="F1085" t="s">
        <v>170</v>
      </c>
      <c r="G1085">
        <v>90043</v>
      </c>
      <c r="H1085">
        <v>34.048220000000001</v>
      </c>
      <c r="I1085">
        <v>-118.491118</v>
      </c>
      <c r="J1085" s="1" t="d">
        <v>2018-05-03</v>
      </c>
      <c r="K1085">
        <v>94762</v>
      </c>
      <c r="L1085" t="s">
        <v>30</v>
      </c>
      <c r="M1085" s="1" t="d">
        <v>2017-08-25</v>
      </c>
      <c r="N1085">
        <v>8</v>
      </c>
      <c r="O1085">
        <v>25</v>
      </c>
      <c r="P1085">
        <v>2017</v>
      </c>
      <c r="R1085" t="s">
        <v>26</v>
      </c>
      <c r="S1085" t="s">
        <v>31</v>
      </c>
    </row>
    <row r="1086" spans="1:19" x14ac:dyDescent="0.25">
      <c r="A1086" t="s">
        <v>338</v>
      </c>
      <c r="B1086" t="s">
        <v>26285</v>
      </c>
      <c r="C1086" t="s">
        <v>26286</v>
      </c>
      <c r="E1086" t="s">
        <v>226</v>
      </c>
      <c r="F1086" t="s">
        <v>170</v>
      </c>
      <c r="G1086">
        <v>90049</v>
      </c>
      <c r="H1086">
        <v>34.059905000000001</v>
      </c>
      <c r="I1086">
        <v>-118.469622</v>
      </c>
      <c r="J1086" s="1" t="d">
        <v>2018-05-03</v>
      </c>
      <c r="K1086">
        <v>94763</v>
      </c>
      <c r="L1086" t="s">
        <v>30</v>
      </c>
      <c r="M1086" s="1" t="d">
        <v>2017-08-30</v>
      </c>
      <c r="N1086">
        <v>8</v>
      </c>
      <c r="O1086">
        <v>30</v>
      </c>
      <c r="P1086">
        <v>2017</v>
      </c>
      <c r="R1086" t="s">
        <v>26</v>
      </c>
      <c r="S1086" t="s">
        <v>31</v>
      </c>
    </row>
    <row r="1087" spans="1:19" x14ac:dyDescent="0.25">
      <c r="A1087" t="s">
        <v>338</v>
      </c>
      <c r="B1087" t="s">
        <v>26287</v>
      </c>
      <c r="C1087" t="s">
        <v>26288</v>
      </c>
      <c r="E1087" t="s">
        <v>226</v>
      </c>
      <c r="F1087" t="s">
        <v>170</v>
      </c>
      <c r="G1087">
        <v>90012</v>
      </c>
      <c r="H1087">
        <v>34.060065999999999</v>
      </c>
      <c r="I1087">
        <v>-118.22932</v>
      </c>
      <c r="J1087" s="1" t="d">
        <v>2018-05-03</v>
      </c>
      <c r="K1087">
        <v>94764</v>
      </c>
      <c r="L1087" t="s">
        <v>30</v>
      </c>
      <c r="M1087" s="1" t="d">
        <v>2017-11-02</v>
      </c>
      <c r="N1087">
        <v>11</v>
      </c>
      <c r="O1087">
        <v>2</v>
      </c>
      <c r="P1087">
        <v>2017</v>
      </c>
      <c r="R1087" t="s">
        <v>26</v>
      </c>
      <c r="S1087" t="s">
        <v>31</v>
      </c>
    </row>
    <row r="1088" spans="1:19" x14ac:dyDescent="0.25">
      <c r="A1088" t="s">
        <v>338</v>
      </c>
      <c r="B1088" t="s">
        <v>26289</v>
      </c>
      <c r="C1088" t="s">
        <v>26290</v>
      </c>
      <c r="E1088" t="s">
        <v>226</v>
      </c>
      <c r="F1088" t="s">
        <v>170</v>
      </c>
      <c r="G1088">
        <v>90013</v>
      </c>
      <c r="H1088">
        <v>34.039769999999997</v>
      </c>
      <c r="I1088">
        <v>-118.23307800000001</v>
      </c>
      <c r="J1088" s="1" t="d">
        <v>2018-05-03</v>
      </c>
      <c r="K1088">
        <v>94765</v>
      </c>
      <c r="L1088" t="s">
        <v>30</v>
      </c>
      <c r="M1088" s="1" t="d">
        <v>2017-05-13</v>
      </c>
      <c r="N1088">
        <v>5</v>
      </c>
      <c r="O1088">
        <v>13</v>
      </c>
      <c r="P1088">
        <v>2017</v>
      </c>
      <c r="R1088" t="s">
        <v>26</v>
      </c>
      <c r="S1088" t="s">
        <v>31</v>
      </c>
    </row>
    <row r="1089" spans="1:19" x14ac:dyDescent="0.25">
      <c r="A1089" t="s">
        <v>338</v>
      </c>
      <c r="B1089" t="s">
        <v>26295</v>
      </c>
      <c r="C1089" t="s">
        <v>26296</v>
      </c>
      <c r="E1089" t="s">
        <v>25317</v>
      </c>
      <c r="F1089" t="s">
        <v>170</v>
      </c>
      <c r="G1089">
        <v>95035</v>
      </c>
      <c r="H1089">
        <v>37.445272000000003</v>
      </c>
      <c r="I1089">
        <v>-121.919803</v>
      </c>
      <c r="J1089" s="1" t="d">
        <v>2018-06-05</v>
      </c>
      <c r="K1089">
        <v>94768</v>
      </c>
      <c r="L1089" t="s">
        <v>30</v>
      </c>
      <c r="M1089" s="1" t="d">
        <v>2017-03-01</v>
      </c>
      <c r="N1089">
        <v>3</v>
      </c>
      <c r="O1089">
        <v>1</v>
      </c>
      <c r="P1089">
        <v>2017</v>
      </c>
      <c r="R1089" t="s">
        <v>26</v>
      </c>
      <c r="S1089" t="s">
        <v>31</v>
      </c>
    </row>
    <row r="1090" spans="1:19" x14ac:dyDescent="0.25">
      <c r="A1090" t="s">
        <v>338</v>
      </c>
      <c r="B1090" t="s">
        <v>26298</v>
      </c>
      <c r="C1090" t="s">
        <v>26299</v>
      </c>
      <c r="E1090" t="s">
        <v>304</v>
      </c>
      <c r="F1090" t="s">
        <v>170</v>
      </c>
      <c r="G1090">
        <v>91762</v>
      </c>
      <c r="H1090">
        <v>34.048130999999998</v>
      </c>
      <c r="I1090">
        <v>-117.654472</v>
      </c>
      <c r="J1090" s="1" t="d">
        <v>2018-05-03</v>
      </c>
      <c r="K1090">
        <v>94770</v>
      </c>
      <c r="L1090" t="s">
        <v>30</v>
      </c>
      <c r="M1090" s="1" t="d">
        <v>2017-08-11</v>
      </c>
      <c r="N1090">
        <v>8</v>
      </c>
      <c r="O1090">
        <v>11</v>
      </c>
      <c r="P1090">
        <v>2017</v>
      </c>
      <c r="R1090" t="s">
        <v>26</v>
      </c>
      <c r="S1090" t="s">
        <v>31</v>
      </c>
    </row>
    <row r="1091" spans="1:19" x14ac:dyDescent="0.25">
      <c r="A1091" t="s">
        <v>338</v>
      </c>
      <c r="B1091" t="s">
        <v>26300</v>
      </c>
      <c r="C1091" t="s">
        <v>26301</v>
      </c>
      <c r="E1091" t="s">
        <v>304</v>
      </c>
      <c r="F1091" t="s">
        <v>170</v>
      </c>
      <c r="G1091">
        <v>91764</v>
      </c>
      <c r="H1091">
        <v>34.065249999999999</v>
      </c>
      <c r="I1091">
        <v>-117.606877</v>
      </c>
      <c r="J1091" s="1" t="d">
        <v>2018-05-03</v>
      </c>
      <c r="K1091">
        <v>94771</v>
      </c>
      <c r="L1091" t="s">
        <v>30</v>
      </c>
      <c r="M1091" s="1" t="d">
        <v>2017-05-01</v>
      </c>
      <c r="N1091">
        <v>5</v>
      </c>
      <c r="O1091">
        <v>1</v>
      </c>
      <c r="P1091">
        <v>2017</v>
      </c>
      <c r="R1091" t="s">
        <v>26</v>
      </c>
      <c r="S1091" t="s">
        <v>31</v>
      </c>
    </row>
    <row r="1092" spans="1:19" x14ac:dyDescent="0.25">
      <c r="A1092" t="s">
        <v>338</v>
      </c>
      <c r="B1092" t="s">
        <v>26302</v>
      </c>
      <c r="C1092" t="s">
        <v>26303</v>
      </c>
      <c r="E1092" t="s">
        <v>304</v>
      </c>
      <c r="F1092" t="s">
        <v>170</v>
      </c>
      <c r="G1092">
        <v>91764</v>
      </c>
      <c r="H1092">
        <v>34.066028000000003</v>
      </c>
      <c r="I1092">
        <v>-117.649458</v>
      </c>
      <c r="J1092" s="1" t="d">
        <v>2018-05-03</v>
      </c>
      <c r="K1092">
        <v>94772</v>
      </c>
      <c r="L1092" t="s">
        <v>30</v>
      </c>
      <c r="M1092" s="1" t="d">
        <v>2017-05-23</v>
      </c>
      <c r="N1092">
        <v>5</v>
      </c>
      <c r="O1092">
        <v>23</v>
      </c>
      <c r="P1092">
        <v>2017</v>
      </c>
      <c r="R1092" t="s">
        <v>26</v>
      </c>
      <c r="S1092" t="s">
        <v>31</v>
      </c>
    </row>
    <row r="1093" spans="1:19" x14ac:dyDescent="0.25">
      <c r="A1093" t="s">
        <v>338</v>
      </c>
      <c r="B1093" t="s">
        <v>26304</v>
      </c>
      <c r="C1093" t="s">
        <v>26305</v>
      </c>
      <c r="E1093" t="s">
        <v>304</v>
      </c>
      <c r="F1093" t="s">
        <v>170</v>
      </c>
      <c r="G1093">
        <v>91761</v>
      </c>
      <c r="H1093">
        <v>34.028213999999998</v>
      </c>
      <c r="I1093">
        <v>-117.593496</v>
      </c>
      <c r="J1093" s="1" t="d">
        <v>2018-05-03</v>
      </c>
      <c r="K1093">
        <v>94773</v>
      </c>
      <c r="L1093" t="s">
        <v>30</v>
      </c>
      <c r="M1093" s="1" t="d">
        <v>2017-05-01</v>
      </c>
      <c r="N1093">
        <v>5</v>
      </c>
      <c r="O1093">
        <v>1</v>
      </c>
      <c r="P1093">
        <v>2017</v>
      </c>
      <c r="R1093" t="s">
        <v>26</v>
      </c>
      <c r="S1093" t="s">
        <v>27</v>
      </c>
    </row>
    <row r="1094" spans="1:19" x14ac:dyDescent="0.25">
      <c r="A1094" t="s">
        <v>338</v>
      </c>
      <c r="B1094" t="s">
        <v>26306</v>
      </c>
      <c r="C1094" t="s">
        <v>26307</v>
      </c>
      <c r="E1094" t="s">
        <v>304</v>
      </c>
      <c r="F1094" t="s">
        <v>170</v>
      </c>
      <c r="G1094">
        <v>91761</v>
      </c>
      <c r="H1094">
        <v>34.021138999999998</v>
      </c>
      <c r="I1094">
        <v>-117.604535</v>
      </c>
      <c r="J1094" s="1" t="d">
        <v>2018-05-03</v>
      </c>
      <c r="K1094">
        <v>94774</v>
      </c>
      <c r="L1094" t="s">
        <v>30</v>
      </c>
      <c r="M1094" s="1" t="d">
        <v>2017-05-22</v>
      </c>
      <c r="N1094">
        <v>5</v>
      </c>
      <c r="O1094">
        <v>22</v>
      </c>
      <c r="P1094">
        <v>2017</v>
      </c>
      <c r="R1094" t="s">
        <v>26</v>
      </c>
      <c r="S1094" t="s">
        <v>31</v>
      </c>
    </row>
    <row r="1095" spans="1:19" x14ac:dyDescent="0.25">
      <c r="A1095" t="s">
        <v>338</v>
      </c>
      <c r="B1095" t="s">
        <v>26308</v>
      </c>
      <c r="C1095" t="s">
        <v>26309</v>
      </c>
      <c r="E1095" t="s">
        <v>304</v>
      </c>
      <c r="F1095" t="s">
        <v>170</v>
      </c>
      <c r="G1095">
        <v>91764</v>
      </c>
      <c r="H1095">
        <v>34.064790000000002</v>
      </c>
      <c r="I1095">
        <v>-117.648267</v>
      </c>
      <c r="J1095" s="1" t="d">
        <v>2018-05-03</v>
      </c>
      <c r="K1095">
        <v>94775</v>
      </c>
      <c r="L1095" t="s">
        <v>30</v>
      </c>
      <c r="M1095" s="1" t="d">
        <v>2017-08-07</v>
      </c>
      <c r="N1095">
        <v>8</v>
      </c>
      <c r="O1095">
        <v>7</v>
      </c>
      <c r="P1095">
        <v>2017</v>
      </c>
      <c r="R1095" t="s">
        <v>26</v>
      </c>
      <c r="S1095" t="s">
        <v>31</v>
      </c>
    </row>
    <row r="1096" spans="1:19" x14ac:dyDescent="0.25">
      <c r="A1096" t="s">
        <v>338</v>
      </c>
      <c r="B1096" t="s">
        <v>26310</v>
      </c>
      <c r="C1096" t="s">
        <v>26311</v>
      </c>
      <c r="E1096" t="s">
        <v>304</v>
      </c>
      <c r="F1096" t="s">
        <v>170</v>
      </c>
      <c r="G1096">
        <v>91764</v>
      </c>
      <c r="H1096">
        <v>34.073675999999999</v>
      </c>
      <c r="I1096">
        <v>-117.566849</v>
      </c>
      <c r="J1096" s="1" t="d">
        <v>2018-05-03</v>
      </c>
      <c r="K1096">
        <v>94776</v>
      </c>
      <c r="L1096" t="s">
        <v>30</v>
      </c>
      <c r="M1096" s="1" t="d">
        <v>2017-05-23</v>
      </c>
      <c r="N1096">
        <v>5</v>
      </c>
      <c r="O1096">
        <v>23</v>
      </c>
      <c r="P1096">
        <v>2017</v>
      </c>
      <c r="R1096" t="s">
        <v>26</v>
      </c>
      <c r="S1096" t="s">
        <v>31</v>
      </c>
    </row>
    <row r="1097" spans="1:19" x14ac:dyDescent="0.25">
      <c r="A1097" t="s">
        <v>504</v>
      </c>
      <c r="B1097" t="s">
        <v>26316</v>
      </c>
      <c r="C1097" t="s">
        <v>26317</v>
      </c>
      <c r="D1097" t="s">
        <v>26318</v>
      </c>
      <c r="E1097" t="s">
        <v>11365</v>
      </c>
      <c r="F1097" t="s">
        <v>4087</v>
      </c>
      <c r="G1097">
        <v>19977</v>
      </c>
      <c r="H1097">
        <v>39.315036999999997</v>
      </c>
      <c r="I1097">
        <v>-75.613868999999994</v>
      </c>
      <c r="J1097" s="1" t="d">
        <v>2019-04-08</v>
      </c>
      <c r="K1097">
        <v>94779</v>
      </c>
      <c r="L1097" t="s">
        <v>24</v>
      </c>
      <c r="M1097" s="1" t="d">
        <v>2017-06-23</v>
      </c>
      <c r="N1097">
        <v>6</v>
      </c>
      <c r="O1097">
        <v>23</v>
      </c>
      <c r="P1097">
        <v>2017</v>
      </c>
      <c r="R1097" t="s">
        <v>26</v>
      </c>
      <c r="S1097" t="s">
        <v>31</v>
      </c>
    </row>
    <row r="1098" spans="1:19" x14ac:dyDescent="0.25">
      <c r="A1098" t="s">
        <v>338</v>
      </c>
      <c r="B1098" t="s">
        <v>20634</v>
      </c>
      <c r="C1098" t="s">
        <v>26255</v>
      </c>
      <c r="E1098" t="s">
        <v>16195</v>
      </c>
      <c r="F1098" t="s">
        <v>170</v>
      </c>
      <c r="G1098">
        <v>90245</v>
      </c>
      <c r="H1098">
        <v>33.925421</v>
      </c>
      <c r="I1098">
        <v>-118.38829200000001</v>
      </c>
      <c r="J1098" s="1" t="d">
        <v>2018-05-03</v>
      </c>
      <c r="K1098">
        <v>94780</v>
      </c>
      <c r="L1098" t="s">
        <v>30</v>
      </c>
      <c r="M1098" s="1" t="d">
        <v>2017-03-31</v>
      </c>
      <c r="N1098">
        <v>3</v>
      </c>
      <c r="O1098">
        <v>31</v>
      </c>
      <c r="P1098">
        <v>2017</v>
      </c>
      <c r="R1098" t="s">
        <v>26</v>
      </c>
      <c r="S1098" t="s">
        <v>27</v>
      </c>
    </row>
    <row r="1099" spans="1:19" x14ac:dyDescent="0.25">
      <c r="A1099" t="s">
        <v>338</v>
      </c>
      <c r="B1099" t="s">
        <v>26325</v>
      </c>
      <c r="C1099" t="s">
        <v>26326</v>
      </c>
      <c r="E1099" t="s">
        <v>346</v>
      </c>
      <c r="F1099" t="s">
        <v>170</v>
      </c>
      <c r="G1099">
        <v>91770</v>
      </c>
      <c r="H1099">
        <v>34.048670999999999</v>
      </c>
      <c r="I1099">
        <v>-118.084029</v>
      </c>
      <c r="J1099" s="1" t="d">
        <v>2018-05-03</v>
      </c>
      <c r="K1099">
        <v>94784</v>
      </c>
      <c r="L1099" t="s">
        <v>30</v>
      </c>
      <c r="M1099" s="1" t="d">
        <v>2017-06-10</v>
      </c>
      <c r="N1099">
        <v>6</v>
      </c>
      <c r="O1099">
        <v>10</v>
      </c>
      <c r="P1099">
        <v>2017</v>
      </c>
      <c r="R1099" t="s">
        <v>26</v>
      </c>
      <c r="S1099" t="s">
        <v>31</v>
      </c>
    </row>
    <row r="1100" spans="1:19" x14ac:dyDescent="0.25">
      <c r="A1100" t="s">
        <v>338</v>
      </c>
      <c r="B1100" t="s">
        <v>26327</v>
      </c>
      <c r="C1100" t="s">
        <v>26328</v>
      </c>
      <c r="E1100" t="s">
        <v>346</v>
      </c>
      <c r="F1100" t="s">
        <v>170</v>
      </c>
      <c r="G1100">
        <v>91770</v>
      </c>
      <c r="H1100">
        <v>34.083894000000001</v>
      </c>
      <c r="I1100">
        <v>-118.071406</v>
      </c>
      <c r="J1100" s="1" t="d">
        <v>2018-05-03</v>
      </c>
      <c r="K1100">
        <v>94785</v>
      </c>
      <c r="L1100" t="s">
        <v>30</v>
      </c>
      <c r="M1100" s="1" t="d">
        <v>2017-07-11</v>
      </c>
      <c r="N1100">
        <v>7</v>
      </c>
      <c r="O1100">
        <v>11</v>
      </c>
      <c r="P1100">
        <v>2017</v>
      </c>
      <c r="R1100" t="s">
        <v>26</v>
      </c>
      <c r="S1100" t="s">
        <v>31</v>
      </c>
    </row>
    <row r="1101" spans="1:19" x14ac:dyDescent="0.25">
      <c r="A1101" t="s">
        <v>338</v>
      </c>
      <c r="B1101" t="s">
        <v>26329</v>
      </c>
      <c r="C1101" t="s">
        <v>26330</v>
      </c>
      <c r="E1101" t="s">
        <v>193</v>
      </c>
      <c r="F1101" t="s">
        <v>170</v>
      </c>
      <c r="G1101">
        <v>95838</v>
      </c>
      <c r="H1101">
        <v>38.634754000000001</v>
      </c>
      <c r="I1101">
        <v>-121.434747</v>
      </c>
      <c r="J1101" s="1" t="d">
        <v>2018-05-03</v>
      </c>
      <c r="K1101">
        <v>94786</v>
      </c>
      <c r="L1101" t="s">
        <v>30</v>
      </c>
      <c r="M1101" s="1" t="d">
        <v>2017-06-14</v>
      </c>
      <c r="N1101">
        <v>6</v>
      </c>
      <c r="O1101">
        <v>14</v>
      </c>
      <c r="P1101">
        <v>2017</v>
      </c>
      <c r="R1101" t="s">
        <v>26</v>
      </c>
      <c r="S1101" t="s">
        <v>31</v>
      </c>
    </row>
    <row r="1102" spans="1:19" x14ac:dyDescent="0.25">
      <c r="A1102" t="s">
        <v>338</v>
      </c>
      <c r="B1102" t="s">
        <v>26331</v>
      </c>
      <c r="C1102" t="s">
        <v>26332</v>
      </c>
      <c r="E1102" t="s">
        <v>176</v>
      </c>
      <c r="F1102" t="s">
        <v>170</v>
      </c>
      <c r="G1102">
        <v>93906</v>
      </c>
      <c r="H1102">
        <v>36.733885999999998</v>
      </c>
      <c r="I1102">
        <v>-121.648408</v>
      </c>
      <c r="J1102" s="1" t="d">
        <v>2018-05-03</v>
      </c>
      <c r="K1102">
        <v>94787</v>
      </c>
      <c r="L1102" t="s">
        <v>30</v>
      </c>
      <c r="M1102" s="1" t="d">
        <v>2017-05-16</v>
      </c>
      <c r="N1102">
        <v>5</v>
      </c>
      <c r="O1102">
        <v>16</v>
      </c>
      <c r="P1102">
        <v>2017</v>
      </c>
      <c r="R1102" t="s">
        <v>26</v>
      </c>
      <c r="S1102" t="s">
        <v>27</v>
      </c>
    </row>
    <row r="1103" spans="1:19" x14ac:dyDescent="0.25">
      <c r="A1103" t="s">
        <v>338</v>
      </c>
      <c r="B1103" t="s">
        <v>26333</v>
      </c>
      <c r="C1103" t="s">
        <v>26334</v>
      </c>
      <c r="E1103" t="s">
        <v>178</v>
      </c>
      <c r="F1103" t="s">
        <v>170</v>
      </c>
      <c r="G1103">
        <v>94103</v>
      </c>
      <c r="H1103">
        <v>37.782124000000003</v>
      </c>
      <c r="I1103">
        <v>-122.40349500000001</v>
      </c>
      <c r="J1103" s="1" t="d">
        <v>2018-05-03</v>
      </c>
      <c r="K1103">
        <v>94788</v>
      </c>
      <c r="L1103" t="s">
        <v>30</v>
      </c>
      <c r="M1103" s="1" t="d">
        <v>2017-10-31</v>
      </c>
      <c r="N1103">
        <v>10</v>
      </c>
      <c r="O1103">
        <v>31</v>
      </c>
      <c r="P1103">
        <v>2017</v>
      </c>
      <c r="R1103" t="s">
        <v>26</v>
      </c>
      <c r="S1103" t="s">
        <v>31</v>
      </c>
    </row>
    <row r="1104" spans="1:19" x14ac:dyDescent="0.25">
      <c r="A1104" t="s">
        <v>338</v>
      </c>
      <c r="B1104" t="s">
        <v>20634</v>
      </c>
      <c r="C1104" t="s">
        <v>26338</v>
      </c>
      <c r="E1104" t="s">
        <v>865</v>
      </c>
      <c r="F1104" t="s">
        <v>170</v>
      </c>
      <c r="G1104">
        <v>92707</v>
      </c>
      <c r="H1104">
        <v>33.700246999999997</v>
      </c>
      <c r="I1104">
        <v>-117.882008</v>
      </c>
      <c r="J1104" s="1" t="d">
        <v>2018-05-03</v>
      </c>
      <c r="K1104">
        <v>94792</v>
      </c>
      <c r="L1104" t="s">
        <v>30</v>
      </c>
      <c r="M1104" s="1" t="d">
        <v>2017-04-30</v>
      </c>
      <c r="N1104">
        <v>4</v>
      </c>
      <c r="O1104">
        <v>30</v>
      </c>
      <c r="P1104">
        <v>2017</v>
      </c>
      <c r="R1104" t="s">
        <v>26</v>
      </c>
      <c r="S1104" t="s">
        <v>31</v>
      </c>
    </row>
    <row r="1105" spans="1:19" x14ac:dyDescent="0.25">
      <c r="A1105" t="s">
        <v>338</v>
      </c>
      <c r="B1105" t="s">
        <v>26346</v>
      </c>
      <c r="C1105" t="s">
        <v>26347</v>
      </c>
      <c r="E1105" t="s">
        <v>7055</v>
      </c>
      <c r="F1105" t="s">
        <v>170</v>
      </c>
      <c r="G1105">
        <v>94089</v>
      </c>
      <c r="H1105">
        <v>37.419556</v>
      </c>
      <c r="I1105">
        <v>-122.032329</v>
      </c>
      <c r="J1105" s="1" t="d">
        <v>2018-05-03</v>
      </c>
      <c r="K1105">
        <v>94797</v>
      </c>
      <c r="L1105" t="s">
        <v>30</v>
      </c>
      <c r="M1105" s="1" t="d">
        <v>2017-02-28</v>
      </c>
      <c r="N1105">
        <v>2</v>
      </c>
      <c r="O1105">
        <v>28</v>
      </c>
      <c r="P1105">
        <v>2017</v>
      </c>
      <c r="R1105" t="s">
        <v>26</v>
      </c>
      <c r="S1105" t="s">
        <v>27</v>
      </c>
    </row>
    <row r="1106" spans="1:19" x14ac:dyDescent="0.25">
      <c r="A1106" t="s">
        <v>338</v>
      </c>
      <c r="B1106" t="s">
        <v>26349</v>
      </c>
      <c r="C1106" t="s">
        <v>26350</v>
      </c>
      <c r="E1106" t="s">
        <v>765</v>
      </c>
      <c r="F1106" t="s">
        <v>170</v>
      </c>
      <c r="G1106">
        <v>91320</v>
      </c>
      <c r="H1106">
        <v>34.206325999999997</v>
      </c>
      <c r="I1106">
        <v>-118.92996599999999</v>
      </c>
      <c r="J1106" s="1" t="d">
        <v>2018-05-03</v>
      </c>
      <c r="K1106">
        <v>94799</v>
      </c>
      <c r="L1106" t="s">
        <v>30</v>
      </c>
      <c r="M1106" s="1" t="d">
        <v>2017-06-29</v>
      </c>
      <c r="N1106">
        <v>6</v>
      </c>
      <c r="O1106">
        <v>29</v>
      </c>
      <c r="P1106">
        <v>2017</v>
      </c>
      <c r="R1106" t="s">
        <v>26</v>
      </c>
      <c r="S1106" t="s">
        <v>31</v>
      </c>
    </row>
    <row r="1107" spans="1:19" x14ac:dyDescent="0.25">
      <c r="A1107" t="s">
        <v>338</v>
      </c>
      <c r="B1107" t="s">
        <v>20634</v>
      </c>
      <c r="C1107" t="s">
        <v>26351</v>
      </c>
      <c r="E1107" t="s">
        <v>2455</v>
      </c>
      <c r="F1107" t="s">
        <v>170</v>
      </c>
      <c r="G1107">
        <v>90501</v>
      </c>
      <c r="H1107">
        <v>33.823726000000001</v>
      </c>
      <c r="I1107">
        <v>-118.32928</v>
      </c>
      <c r="J1107" s="1" t="d">
        <v>2018-06-05</v>
      </c>
      <c r="K1107">
        <v>94800</v>
      </c>
      <c r="L1107" t="s">
        <v>30</v>
      </c>
      <c r="M1107" s="1" t="d">
        <v>2017-01-30</v>
      </c>
      <c r="N1107">
        <v>1</v>
      </c>
      <c r="O1107">
        <v>30</v>
      </c>
      <c r="P1107">
        <v>2017</v>
      </c>
      <c r="R1107" t="s">
        <v>26</v>
      </c>
      <c r="S1107" t="s">
        <v>31</v>
      </c>
    </row>
    <row r="1108" spans="1:19" x14ac:dyDescent="0.25">
      <c r="A1108" t="s">
        <v>338</v>
      </c>
      <c r="B1108" t="s">
        <v>20634</v>
      </c>
      <c r="C1108" t="s">
        <v>26352</v>
      </c>
      <c r="E1108" t="s">
        <v>26353</v>
      </c>
      <c r="F1108" t="s">
        <v>170</v>
      </c>
      <c r="G1108">
        <v>90058</v>
      </c>
      <c r="H1108">
        <v>34.005460999999997</v>
      </c>
      <c r="I1108">
        <v>-118.22871000000001</v>
      </c>
      <c r="J1108" s="1" t="d">
        <v>2018-05-03</v>
      </c>
      <c r="K1108">
        <v>94801</v>
      </c>
      <c r="L1108" t="s">
        <v>30</v>
      </c>
      <c r="M1108" s="1" t="d">
        <v>2017-09-27</v>
      </c>
      <c r="N1108">
        <v>9</v>
      </c>
      <c r="O1108">
        <v>27</v>
      </c>
      <c r="P1108">
        <v>2017</v>
      </c>
      <c r="R1108" t="s">
        <v>26</v>
      </c>
      <c r="S1108" t="s">
        <v>27</v>
      </c>
    </row>
    <row r="1109" spans="1:19" x14ac:dyDescent="0.25">
      <c r="A1109" t="s">
        <v>338</v>
      </c>
      <c r="B1109" t="s">
        <v>20634</v>
      </c>
      <c r="C1109" t="s">
        <v>26354</v>
      </c>
      <c r="E1109" t="s">
        <v>16149</v>
      </c>
      <c r="F1109" t="s">
        <v>170</v>
      </c>
      <c r="G1109">
        <v>91789</v>
      </c>
      <c r="H1109">
        <v>34.008685999999997</v>
      </c>
      <c r="I1109">
        <v>-117.86123600000001</v>
      </c>
      <c r="J1109" s="1" t="d">
        <v>2018-05-03</v>
      </c>
      <c r="K1109">
        <v>94802</v>
      </c>
      <c r="L1109" t="s">
        <v>30</v>
      </c>
      <c r="M1109" s="1" t="d">
        <v>2017-02-02</v>
      </c>
      <c r="N1109">
        <v>2</v>
      </c>
      <c r="O1109">
        <v>2</v>
      </c>
      <c r="P1109">
        <v>2017</v>
      </c>
      <c r="R1109" t="s">
        <v>26</v>
      </c>
      <c r="S1109" t="s">
        <v>31</v>
      </c>
    </row>
    <row r="1110" spans="1:19" x14ac:dyDescent="0.25">
      <c r="A1110" t="s">
        <v>338</v>
      </c>
      <c r="B1110" t="s">
        <v>20302</v>
      </c>
      <c r="C1110" t="s">
        <v>26379</v>
      </c>
      <c r="E1110" t="s">
        <v>372</v>
      </c>
      <c r="F1110" t="s">
        <v>57</v>
      </c>
      <c r="G1110">
        <v>47404</v>
      </c>
      <c r="H1110">
        <v>39.168362999999999</v>
      </c>
      <c r="I1110">
        <v>-86.535702999999998</v>
      </c>
      <c r="J1110" s="1" t="d">
        <v>2018-05-03</v>
      </c>
      <c r="K1110">
        <v>94817</v>
      </c>
      <c r="L1110" t="s">
        <v>30</v>
      </c>
      <c r="M1110" s="1" t="d">
        <v>2017-08-30</v>
      </c>
      <c r="N1110">
        <v>8</v>
      </c>
      <c r="O1110">
        <v>30</v>
      </c>
      <c r="P1110">
        <v>2017</v>
      </c>
      <c r="R1110" t="s">
        <v>26</v>
      </c>
      <c r="S1110" t="s">
        <v>31</v>
      </c>
    </row>
    <row r="1111" spans="1:19" x14ac:dyDescent="0.25">
      <c r="A1111" t="s">
        <v>338</v>
      </c>
      <c r="B1111" t="s">
        <v>20302</v>
      </c>
      <c r="C1111" t="s">
        <v>26380</v>
      </c>
      <c r="E1111" t="s">
        <v>372</v>
      </c>
      <c r="F1111" t="s">
        <v>57</v>
      </c>
      <c r="G1111">
        <v>47404</v>
      </c>
      <c r="H1111">
        <v>39.168937999999997</v>
      </c>
      <c r="I1111">
        <v>-86.533218000000005</v>
      </c>
      <c r="J1111" s="1" t="d">
        <v>2018-05-03</v>
      </c>
      <c r="K1111">
        <v>94818</v>
      </c>
      <c r="L1111" t="s">
        <v>30</v>
      </c>
      <c r="M1111" s="1" t="d">
        <v>2017-08-30</v>
      </c>
      <c r="N1111">
        <v>8</v>
      </c>
      <c r="O1111">
        <v>30</v>
      </c>
      <c r="P1111">
        <v>2017</v>
      </c>
      <c r="R1111" t="s">
        <v>26</v>
      </c>
      <c r="S1111" t="s">
        <v>31</v>
      </c>
    </row>
    <row r="1112" spans="1:19" x14ac:dyDescent="0.25">
      <c r="A1112" t="s">
        <v>338</v>
      </c>
      <c r="B1112" t="s">
        <v>26121</v>
      </c>
      <c r="C1112" t="s">
        <v>26382</v>
      </c>
      <c r="E1112" t="s">
        <v>11514</v>
      </c>
      <c r="F1112" t="s">
        <v>69</v>
      </c>
      <c r="G1112">
        <v>70058</v>
      </c>
      <c r="H1112">
        <v>29.877074</v>
      </c>
      <c r="I1112">
        <v>-90.058466999999993</v>
      </c>
      <c r="J1112" s="1" t="d">
        <v>2018-05-03</v>
      </c>
      <c r="K1112">
        <v>94820</v>
      </c>
      <c r="L1112" t="s">
        <v>30</v>
      </c>
      <c r="M1112" s="1" t="d">
        <v>2017-07-11</v>
      </c>
      <c r="N1112">
        <v>7</v>
      </c>
      <c r="O1112">
        <v>11</v>
      </c>
      <c r="P1112">
        <v>2017</v>
      </c>
      <c r="R1112" t="s">
        <v>26</v>
      </c>
      <c r="S1112" t="s">
        <v>31</v>
      </c>
    </row>
    <row r="1113" spans="1:19" x14ac:dyDescent="0.25">
      <c r="A1113" t="s">
        <v>338</v>
      </c>
      <c r="B1113" t="s">
        <v>25377</v>
      </c>
      <c r="C1113" t="s">
        <v>26385</v>
      </c>
      <c r="E1113" t="s">
        <v>10461</v>
      </c>
      <c r="F1113" t="s">
        <v>88</v>
      </c>
      <c r="G1113">
        <v>64057</v>
      </c>
      <c r="H1113">
        <v>39.036385000000003</v>
      </c>
      <c r="I1113">
        <v>-94.349846999999997</v>
      </c>
      <c r="J1113" s="1" t="d">
        <v>2018-05-03</v>
      </c>
      <c r="K1113">
        <v>94822</v>
      </c>
      <c r="L1113" t="s">
        <v>30</v>
      </c>
      <c r="M1113" s="1" t="d">
        <v>2017-07-27</v>
      </c>
      <c r="N1113">
        <v>7</v>
      </c>
      <c r="O1113">
        <v>27</v>
      </c>
      <c r="P1113">
        <v>2017</v>
      </c>
      <c r="R1113" t="s">
        <v>26</v>
      </c>
      <c r="S1113" t="s">
        <v>31</v>
      </c>
    </row>
    <row r="1114" spans="1:19" x14ac:dyDescent="0.25">
      <c r="A1114" t="s">
        <v>338</v>
      </c>
      <c r="B1114" t="s">
        <v>26389</v>
      </c>
      <c r="C1114" t="s">
        <v>26390</v>
      </c>
      <c r="E1114" t="s">
        <v>26391</v>
      </c>
      <c r="F1114" t="s">
        <v>1091</v>
      </c>
      <c r="G1114">
        <v>7054</v>
      </c>
      <c r="H1114">
        <v>40.873016999999997</v>
      </c>
      <c r="I1114">
        <v>-74.42595</v>
      </c>
      <c r="J1114" s="1" t="d">
        <v>2018-05-03</v>
      </c>
      <c r="K1114">
        <v>94824</v>
      </c>
      <c r="L1114" t="s">
        <v>30</v>
      </c>
      <c r="M1114" s="1" t="d">
        <v>2017-09-19</v>
      </c>
      <c r="N1114">
        <v>9</v>
      </c>
      <c r="O1114">
        <v>19</v>
      </c>
      <c r="P1114">
        <v>2017</v>
      </c>
      <c r="R1114" t="s">
        <v>26</v>
      </c>
      <c r="S1114" t="s">
        <v>31</v>
      </c>
    </row>
    <row r="1115" spans="1:19" x14ac:dyDescent="0.25">
      <c r="A1115" t="s">
        <v>338</v>
      </c>
      <c r="B1115" t="s">
        <v>26395</v>
      </c>
      <c r="C1115" t="s">
        <v>26396</v>
      </c>
      <c r="E1115" t="s">
        <v>26397</v>
      </c>
      <c r="F1115" t="s">
        <v>48</v>
      </c>
      <c r="G1115">
        <v>12504</v>
      </c>
      <c r="H1115">
        <v>42.026023000000002</v>
      </c>
      <c r="I1115">
        <v>-73.903345999999999</v>
      </c>
      <c r="J1115" s="1" t="d">
        <v>2018-05-03</v>
      </c>
      <c r="K1115">
        <v>94827</v>
      </c>
      <c r="L1115" t="s">
        <v>30</v>
      </c>
      <c r="M1115" s="1" t="d">
        <v>2017-10-27</v>
      </c>
      <c r="N1115">
        <v>10</v>
      </c>
      <c r="O1115">
        <v>27</v>
      </c>
      <c r="P1115">
        <v>2017</v>
      </c>
      <c r="R1115" t="s">
        <v>26</v>
      </c>
      <c r="S1115" t="s">
        <v>31</v>
      </c>
    </row>
    <row r="1116" spans="1:19" x14ac:dyDescent="0.25">
      <c r="A1116" t="s">
        <v>338</v>
      </c>
      <c r="B1116" t="s">
        <v>26398</v>
      </c>
      <c r="C1116" t="s">
        <v>26399</v>
      </c>
      <c r="E1116" t="s">
        <v>18816</v>
      </c>
      <c r="F1116" t="s">
        <v>48</v>
      </c>
      <c r="G1116">
        <v>13905</v>
      </c>
      <c r="H1116">
        <v>42.119779999999999</v>
      </c>
      <c r="I1116">
        <v>-75.912473000000006</v>
      </c>
      <c r="J1116" s="1" t="d">
        <v>2018-05-03</v>
      </c>
      <c r="K1116">
        <v>94828</v>
      </c>
      <c r="L1116" t="s">
        <v>30</v>
      </c>
      <c r="M1116" s="1" t="d">
        <v>2017-07-12</v>
      </c>
      <c r="N1116">
        <v>7</v>
      </c>
      <c r="O1116">
        <v>12</v>
      </c>
      <c r="P1116">
        <v>2017</v>
      </c>
      <c r="R1116" t="s">
        <v>26</v>
      </c>
      <c r="S1116" t="s">
        <v>31</v>
      </c>
    </row>
    <row r="1117" spans="1:19" x14ac:dyDescent="0.25">
      <c r="A1117" t="s">
        <v>338</v>
      </c>
      <c r="B1117" t="s">
        <v>26409</v>
      </c>
      <c r="C1117" t="s">
        <v>26410</v>
      </c>
      <c r="E1117" t="s">
        <v>26411</v>
      </c>
      <c r="F1117" t="s">
        <v>48</v>
      </c>
      <c r="G1117">
        <v>12919</v>
      </c>
      <c r="H1117">
        <v>44.983224999999997</v>
      </c>
      <c r="I1117">
        <v>-73.444863999999995</v>
      </c>
      <c r="J1117" s="1" t="d">
        <v>2018-05-03</v>
      </c>
      <c r="K1117">
        <v>94835</v>
      </c>
      <c r="L1117" t="s">
        <v>30</v>
      </c>
      <c r="M1117" s="1" t="d">
        <v>2017-09-19</v>
      </c>
      <c r="N1117">
        <v>9</v>
      </c>
      <c r="O1117">
        <v>19</v>
      </c>
      <c r="P1117">
        <v>2017</v>
      </c>
      <c r="R1117" t="s">
        <v>26</v>
      </c>
      <c r="S1117" t="s">
        <v>31</v>
      </c>
    </row>
    <row r="1118" spans="1:19" x14ac:dyDescent="0.25">
      <c r="A1118" t="s">
        <v>338</v>
      </c>
      <c r="B1118" t="s">
        <v>26416</v>
      </c>
      <c r="C1118" t="s">
        <v>26417</v>
      </c>
      <c r="E1118" t="s">
        <v>26418</v>
      </c>
      <c r="F1118" t="s">
        <v>48</v>
      </c>
      <c r="G1118">
        <v>13156</v>
      </c>
      <c r="H1118">
        <v>43.319653000000002</v>
      </c>
      <c r="I1118">
        <v>-76.698558000000006</v>
      </c>
      <c r="J1118" s="1" t="d">
        <v>2018-05-03</v>
      </c>
      <c r="K1118">
        <v>94838</v>
      </c>
      <c r="L1118" t="s">
        <v>30</v>
      </c>
      <c r="M1118" s="1" t="d">
        <v>2017-09-29</v>
      </c>
      <c r="N1118">
        <v>9</v>
      </c>
      <c r="O1118">
        <v>29</v>
      </c>
      <c r="P1118">
        <v>2017</v>
      </c>
      <c r="R1118" t="s">
        <v>26</v>
      </c>
      <c r="S1118" t="s">
        <v>31</v>
      </c>
    </row>
    <row r="1119" spans="1:19" x14ac:dyDescent="0.25">
      <c r="A1119" t="s">
        <v>338</v>
      </c>
      <c r="B1119" t="s">
        <v>26426</v>
      </c>
      <c r="C1119" t="s">
        <v>26427</v>
      </c>
      <c r="E1119" t="s">
        <v>24904</v>
      </c>
      <c r="F1119" t="s">
        <v>48</v>
      </c>
      <c r="G1119">
        <v>13077</v>
      </c>
      <c r="H1119">
        <v>42.634650000000001</v>
      </c>
      <c r="I1119">
        <v>-76.178589000000002</v>
      </c>
      <c r="J1119" s="1" t="d">
        <v>2018-05-03</v>
      </c>
      <c r="K1119">
        <v>94843</v>
      </c>
      <c r="L1119" t="s">
        <v>30</v>
      </c>
      <c r="M1119" s="1" t="d">
        <v>2017-09-13</v>
      </c>
      <c r="N1119">
        <v>9</v>
      </c>
      <c r="O1119">
        <v>13</v>
      </c>
      <c r="P1119">
        <v>2017</v>
      </c>
      <c r="R1119" t="s">
        <v>26</v>
      </c>
      <c r="S1119" t="s">
        <v>31</v>
      </c>
    </row>
    <row r="1120" spans="1:19" x14ac:dyDescent="0.25">
      <c r="A1120" t="s">
        <v>338</v>
      </c>
      <c r="B1120" t="s">
        <v>26435</v>
      </c>
      <c r="C1120" t="s">
        <v>26436</v>
      </c>
      <c r="E1120" t="s">
        <v>26437</v>
      </c>
      <c r="F1120" t="s">
        <v>48</v>
      </c>
      <c r="G1120">
        <v>13108</v>
      </c>
      <c r="H1120">
        <v>42.982819999999997</v>
      </c>
      <c r="I1120">
        <v>-76.341409999999996</v>
      </c>
      <c r="J1120" s="1" t="d">
        <v>2018-06-05</v>
      </c>
      <c r="K1120">
        <v>94849</v>
      </c>
      <c r="L1120" t="s">
        <v>30</v>
      </c>
      <c r="M1120" s="1" t="d">
        <v>2017-04-12</v>
      </c>
      <c r="N1120">
        <v>4</v>
      </c>
      <c r="O1120">
        <v>12</v>
      </c>
      <c r="P1120">
        <v>2017</v>
      </c>
      <c r="R1120" t="s">
        <v>26</v>
      </c>
      <c r="S1120" t="s">
        <v>31</v>
      </c>
    </row>
    <row r="1121" spans="1:19" x14ac:dyDescent="0.25">
      <c r="A1121" t="s">
        <v>338</v>
      </c>
      <c r="B1121" t="s">
        <v>26442</v>
      </c>
      <c r="C1121" t="s">
        <v>26443</v>
      </c>
      <c r="E1121" t="s">
        <v>26444</v>
      </c>
      <c r="F1121" t="s">
        <v>48</v>
      </c>
      <c r="G1121">
        <v>12561</v>
      </c>
      <c r="H1121">
        <v>41.758114999999997</v>
      </c>
      <c r="I1121">
        <v>-74.061595999999994</v>
      </c>
      <c r="J1121" s="1" t="d">
        <v>2018-05-03</v>
      </c>
      <c r="K1121">
        <v>94852</v>
      </c>
      <c r="L1121" t="s">
        <v>30</v>
      </c>
      <c r="M1121" s="1" t="d">
        <v>2017-09-01</v>
      </c>
      <c r="N1121">
        <v>9</v>
      </c>
      <c r="O1121">
        <v>1</v>
      </c>
      <c r="P1121">
        <v>2017</v>
      </c>
      <c r="R1121" t="s">
        <v>26</v>
      </c>
      <c r="S1121" t="s">
        <v>31</v>
      </c>
    </row>
    <row r="1122" spans="1:19" x14ac:dyDescent="0.25">
      <c r="A1122" t="s">
        <v>338</v>
      </c>
      <c r="B1122" t="s">
        <v>21278</v>
      </c>
      <c r="C1122" t="s">
        <v>26454</v>
      </c>
      <c r="E1122" t="s">
        <v>3454</v>
      </c>
      <c r="F1122" t="s">
        <v>48</v>
      </c>
      <c r="G1122">
        <v>12866</v>
      </c>
      <c r="H1122">
        <v>43.054195010000001</v>
      </c>
      <c r="I1122">
        <v>-73.786810169999995</v>
      </c>
      <c r="J1122" s="1" t="d">
        <v>2018-05-03</v>
      </c>
      <c r="K1122">
        <v>94859</v>
      </c>
      <c r="L1122" t="s">
        <v>30</v>
      </c>
      <c r="M1122" s="1" t="d">
        <v>2017-09-19</v>
      </c>
      <c r="N1122">
        <v>9</v>
      </c>
      <c r="O1122">
        <v>19</v>
      </c>
      <c r="P1122">
        <v>2017</v>
      </c>
      <c r="R1122" t="s">
        <v>26</v>
      </c>
      <c r="S1122" t="s">
        <v>31</v>
      </c>
    </row>
    <row r="1123" spans="1:19" x14ac:dyDescent="0.25">
      <c r="A1123" t="s">
        <v>338</v>
      </c>
      <c r="B1123" t="s">
        <v>26466</v>
      </c>
      <c r="C1123" t="s">
        <v>26467</v>
      </c>
      <c r="E1123" t="s">
        <v>4812</v>
      </c>
      <c r="F1123" t="s">
        <v>48</v>
      </c>
      <c r="G1123">
        <v>13865</v>
      </c>
      <c r="H1123">
        <v>42.077966000000004</v>
      </c>
      <c r="I1123">
        <v>-75.639471999999998</v>
      </c>
      <c r="J1123" s="1" t="d">
        <v>2018-05-03</v>
      </c>
      <c r="K1123">
        <v>94868</v>
      </c>
      <c r="L1123" t="s">
        <v>30</v>
      </c>
      <c r="M1123" s="1" t="d">
        <v>2017-10-26</v>
      </c>
      <c r="N1123">
        <v>10</v>
      </c>
      <c r="O1123">
        <v>26</v>
      </c>
      <c r="P1123">
        <v>2017</v>
      </c>
      <c r="R1123" t="s">
        <v>26</v>
      </c>
      <c r="S1123" t="s">
        <v>31</v>
      </c>
    </row>
    <row r="1124" spans="1:19" x14ac:dyDescent="0.25">
      <c r="A1124" t="s">
        <v>338</v>
      </c>
      <c r="B1124" t="s">
        <v>26471</v>
      </c>
      <c r="C1124" t="s">
        <v>26472</v>
      </c>
      <c r="E1124" t="s">
        <v>11422</v>
      </c>
      <c r="F1124" t="s">
        <v>48</v>
      </c>
      <c r="G1124">
        <v>10701</v>
      </c>
      <c r="H1124">
        <v>40.932276000000002</v>
      </c>
      <c r="I1124">
        <v>-73.897605999999996</v>
      </c>
      <c r="J1124" s="1" t="d">
        <v>2018-05-03</v>
      </c>
      <c r="K1124">
        <v>94870</v>
      </c>
      <c r="L1124" t="s">
        <v>30</v>
      </c>
      <c r="M1124" s="1" t="d">
        <v>2017-04-06</v>
      </c>
      <c r="N1124">
        <v>4</v>
      </c>
      <c r="O1124">
        <v>6</v>
      </c>
      <c r="P1124">
        <v>2017</v>
      </c>
      <c r="R1124" t="s">
        <v>26</v>
      </c>
      <c r="S1124" t="s">
        <v>31</v>
      </c>
    </row>
    <row r="1125" spans="1:19" x14ac:dyDescent="0.25">
      <c r="A1125" t="s">
        <v>338</v>
      </c>
      <c r="B1125" t="s">
        <v>26476</v>
      </c>
      <c r="C1125" t="s">
        <v>26477</v>
      </c>
      <c r="E1125" t="s">
        <v>7476</v>
      </c>
      <c r="F1125" t="s">
        <v>137</v>
      </c>
      <c r="G1125">
        <v>97015</v>
      </c>
      <c r="H1125">
        <v>45.404066999999998</v>
      </c>
      <c r="I1125">
        <v>-122.55891699999999</v>
      </c>
      <c r="J1125" s="1" t="d">
        <v>2018-05-03</v>
      </c>
      <c r="K1125">
        <v>94873</v>
      </c>
      <c r="L1125" t="s">
        <v>30</v>
      </c>
      <c r="M1125" s="1" t="d">
        <v>2017-06-30</v>
      </c>
      <c r="N1125">
        <v>6</v>
      </c>
      <c r="O1125">
        <v>30</v>
      </c>
      <c r="P1125">
        <v>2017</v>
      </c>
      <c r="R1125" t="s">
        <v>26</v>
      </c>
      <c r="S1125" t="s">
        <v>31</v>
      </c>
    </row>
    <row r="1126" spans="1:19" x14ac:dyDescent="0.25">
      <c r="A1126" t="s">
        <v>338</v>
      </c>
      <c r="B1126" t="s">
        <v>26484</v>
      </c>
      <c r="C1126" t="s">
        <v>26485</v>
      </c>
      <c r="E1126" t="s">
        <v>21919</v>
      </c>
      <c r="F1126" t="s">
        <v>37</v>
      </c>
      <c r="G1126">
        <v>75050</v>
      </c>
      <c r="H1126">
        <v>32.761080489999998</v>
      </c>
      <c r="I1126">
        <v>-97.006728879999997</v>
      </c>
      <c r="J1126" s="1" t="d">
        <v>2018-05-03</v>
      </c>
      <c r="K1126">
        <v>94878</v>
      </c>
      <c r="L1126" t="s">
        <v>30</v>
      </c>
      <c r="M1126" s="1" t="d">
        <v>2017-02-14</v>
      </c>
      <c r="N1126">
        <v>2</v>
      </c>
      <c r="O1126">
        <v>14</v>
      </c>
      <c r="P1126">
        <v>2017</v>
      </c>
      <c r="R1126" t="s">
        <v>26</v>
      </c>
      <c r="S1126" t="s">
        <v>31</v>
      </c>
    </row>
    <row r="1127" spans="1:19" x14ac:dyDescent="0.25">
      <c r="A1127" t="s">
        <v>338</v>
      </c>
      <c r="B1127" t="s">
        <v>20634</v>
      </c>
      <c r="C1127" t="s">
        <v>26486</v>
      </c>
      <c r="E1127" t="s">
        <v>36</v>
      </c>
      <c r="F1127" t="s">
        <v>37</v>
      </c>
      <c r="G1127">
        <v>77046</v>
      </c>
      <c r="H1127">
        <v>29.733732</v>
      </c>
      <c r="I1127">
        <v>-95.435001</v>
      </c>
      <c r="J1127" s="1" t="d">
        <v>2018-05-03</v>
      </c>
      <c r="K1127">
        <v>94879</v>
      </c>
      <c r="L1127" t="s">
        <v>30</v>
      </c>
      <c r="M1127" s="1" t="d">
        <v>2017-07-20</v>
      </c>
      <c r="N1127">
        <v>7</v>
      </c>
      <c r="O1127">
        <v>20</v>
      </c>
      <c r="P1127">
        <v>2017</v>
      </c>
      <c r="R1127" t="s">
        <v>26</v>
      </c>
      <c r="S1127" t="s">
        <v>31</v>
      </c>
    </row>
    <row r="1128" spans="1:19" x14ac:dyDescent="0.25">
      <c r="A1128" t="s">
        <v>338</v>
      </c>
      <c r="B1128" t="s">
        <v>26293</v>
      </c>
      <c r="C1128" t="s">
        <v>26490</v>
      </c>
      <c r="E1128" t="s">
        <v>184</v>
      </c>
      <c r="F1128" t="s">
        <v>269</v>
      </c>
      <c r="G1128">
        <v>23219</v>
      </c>
      <c r="H1128">
        <v>37.535823999999998</v>
      </c>
      <c r="I1128">
        <v>-77.440449999999998</v>
      </c>
      <c r="J1128" s="1" t="d">
        <v>2018-05-03</v>
      </c>
      <c r="K1128">
        <v>94881</v>
      </c>
      <c r="L1128" t="s">
        <v>30</v>
      </c>
      <c r="M1128" s="1" t="d">
        <v>2017-01-15</v>
      </c>
      <c r="N1128">
        <v>1</v>
      </c>
      <c r="O1128">
        <v>15</v>
      </c>
      <c r="P1128">
        <v>2017</v>
      </c>
      <c r="R1128" t="s">
        <v>26</v>
      </c>
      <c r="S1128" t="s">
        <v>27</v>
      </c>
    </row>
    <row r="1129" spans="1:19" x14ac:dyDescent="0.25">
      <c r="A1129" t="s">
        <v>338</v>
      </c>
      <c r="B1129" t="s">
        <v>26493</v>
      </c>
      <c r="C1129" t="s">
        <v>26494</v>
      </c>
      <c r="E1129" t="s">
        <v>268</v>
      </c>
      <c r="F1129" t="s">
        <v>269</v>
      </c>
      <c r="G1129">
        <v>23510</v>
      </c>
      <c r="H1129">
        <v>36.844920999999999</v>
      </c>
      <c r="I1129">
        <v>-76.288239000000004</v>
      </c>
      <c r="J1129" s="1" t="d">
        <v>2018-05-03</v>
      </c>
      <c r="K1129">
        <v>94883</v>
      </c>
      <c r="L1129" t="s">
        <v>30</v>
      </c>
      <c r="M1129" s="1" t="d">
        <v>2017-07-10</v>
      </c>
      <c r="N1129">
        <v>7</v>
      </c>
      <c r="O1129">
        <v>10</v>
      </c>
      <c r="P1129">
        <v>2017</v>
      </c>
      <c r="R1129" t="s">
        <v>26</v>
      </c>
      <c r="S1129" t="s">
        <v>31</v>
      </c>
    </row>
    <row r="1130" spans="1:19" x14ac:dyDescent="0.25">
      <c r="A1130" t="s">
        <v>338</v>
      </c>
      <c r="B1130" t="s">
        <v>20434</v>
      </c>
      <c r="C1130" t="s">
        <v>26496</v>
      </c>
      <c r="E1130" t="s">
        <v>6241</v>
      </c>
      <c r="F1130" t="s">
        <v>55</v>
      </c>
      <c r="G1130">
        <v>98053</v>
      </c>
      <c r="H1130">
        <v>47.674027000000002</v>
      </c>
      <c r="I1130">
        <v>-122.10300100000001</v>
      </c>
      <c r="J1130" s="1" t="d">
        <v>2018-05-03</v>
      </c>
      <c r="K1130">
        <v>94885</v>
      </c>
      <c r="L1130" t="s">
        <v>30</v>
      </c>
      <c r="M1130" s="1" t="d">
        <v>2017-01-06</v>
      </c>
      <c r="N1130">
        <v>1</v>
      </c>
      <c r="O1130">
        <v>6</v>
      </c>
      <c r="P1130">
        <v>2017</v>
      </c>
      <c r="R1130" t="s">
        <v>26</v>
      </c>
      <c r="S1130" t="s">
        <v>31</v>
      </c>
    </row>
    <row r="1131" spans="1:19" x14ac:dyDescent="0.25">
      <c r="A1131" t="s">
        <v>338</v>
      </c>
      <c r="B1131" t="s">
        <v>20434</v>
      </c>
      <c r="C1131" t="s">
        <v>26497</v>
      </c>
      <c r="E1131" t="s">
        <v>11898</v>
      </c>
      <c r="F1131" t="s">
        <v>55</v>
      </c>
      <c r="G1131">
        <v>98072</v>
      </c>
      <c r="H1131">
        <v>47.767496000000001</v>
      </c>
      <c r="I1131">
        <v>-122.15519399999999</v>
      </c>
      <c r="J1131" s="1" t="d">
        <v>2018-05-03</v>
      </c>
      <c r="K1131">
        <v>94886</v>
      </c>
      <c r="L1131" t="s">
        <v>30</v>
      </c>
      <c r="M1131" s="1" t="d">
        <v>2017-10-12</v>
      </c>
      <c r="N1131">
        <v>10</v>
      </c>
      <c r="O1131">
        <v>12</v>
      </c>
      <c r="P1131">
        <v>2017</v>
      </c>
      <c r="R1131" t="s">
        <v>26</v>
      </c>
      <c r="S1131" t="s">
        <v>31</v>
      </c>
    </row>
    <row r="1132" spans="1:19" x14ac:dyDescent="0.25">
      <c r="A1132" t="s">
        <v>338</v>
      </c>
      <c r="B1132" t="s">
        <v>24646</v>
      </c>
      <c r="C1132" t="s">
        <v>24647</v>
      </c>
      <c r="E1132" t="s">
        <v>5106</v>
      </c>
      <c r="F1132" t="s">
        <v>67</v>
      </c>
      <c r="G1132">
        <v>6033</v>
      </c>
      <c r="H1132">
        <v>41.706856000000002</v>
      </c>
      <c r="I1132">
        <v>-72.611654999999999</v>
      </c>
      <c r="J1132" s="1" t="d">
        <v>2019-04-08</v>
      </c>
      <c r="K1132">
        <v>94893</v>
      </c>
      <c r="L1132" t="s">
        <v>24</v>
      </c>
      <c r="M1132" s="1" t="d">
        <v>2017-04-30</v>
      </c>
      <c r="N1132">
        <v>4</v>
      </c>
      <c r="O1132">
        <v>30</v>
      </c>
      <c r="P1132">
        <v>2017</v>
      </c>
      <c r="R1132" t="s">
        <v>26</v>
      </c>
      <c r="S1132" t="s">
        <v>27</v>
      </c>
    </row>
    <row r="1133" spans="1:19" x14ac:dyDescent="0.25">
      <c r="A1133" t="s">
        <v>312</v>
      </c>
      <c r="B1133" t="s">
        <v>26500</v>
      </c>
      <c r="C1133" t="s">
        <v>26501</v>
      </c>
      <c r="E1133" t="s">
        <v>12345</v>
      </c>
      <c r="F1133" t="s">
        <v>327</v>
      </c>
      <c r="G1133">
        <v>50263</v>
      </c>
      <c r="H1133">
        <v>41.614727000000002</v>
      </c>
      <c r="I1133">
        <v>-93.887585999999999</v>
      </c>
      <c r="J1133" s="1" t="d">
        <v>2019-04-08</v>
      </c>
      <c r="K1133">
        <v>94894</v>
      </c>
      <c r="L1133" t="s">
        <v>24</v>
      </c>
      <c r="M1133" s="1" t="d">
        <v>2017-11-09</v>
      </c>
      <c r="N1133">
        <v>11</v>
      </c>
      <c r="O1133">
        <v>9</v>
      </c>
      <c r="P1133">
        <v>2017</v>
      </c>
      <c r="R1133" t="s">
        <v>26</v>
      </c>
      <c r="S1133" t="s">
        <v>31</v>
      </c>
    </row>
    <row r="1134" spans="1:19" x14ac:dyDescent="0.25">
      <c r="A1134" t="s">
        <v>312</v>
      </c>
      <c r="B1134" t="s">
        <v>26502</v>
      </c>
      <c r="C1134" t="s">
        <v>26503</v>
      </c>
      <c r="E1134" t="s">
        <v>1109</v>
      </c>
      <c r="F1134" t="s">
        <v>327</v>
      </c>
      <c r="G1134">
        <v>52631</v>
      </c>
      <c r="H1134">
        <v>41.690914999999997</v>
      </c>
      <c r="I1134">
        <v>-92.066832000000005</v>
      </c>
      <c r="J1134" s="1" t="d">
        <v>2019-04-08</v>
      </c>
      <c r="K1134">
        <v>94895</v>
      </c>
      <c r="L1134" t="s">
        <v>24</v>
      </c>
      <c r="M1134" s="1" t="d">
        <v>2017-12-14</v>
      </c>
      <c r="N1134">
        <v>12</v>
      </c>
      <c r="O1134">
        <v>14</v>
      </c>
      <c r="P1134">
        <v>2017</v>
      </c>
      <c r="R1134" t="s">
        <v>26</v>
      </c>
      <c r="S1134" t="s">
        <v>31</v>
      </c>
    </row>
    <row r="1135" spans="1:19" x14ac:dyDescent="0.25">
      <c r="A1135" t="s">
        <v>312</v>
      </c>
      <c r="B1135" t="s">
        <v>26504</v>
      </c>
      <c r="C1135" t="s">
        <v>26505</v>
      </c>
      <c r="E1135" t="s">
        <v>2677</v>
      </c>
      <c r="F1135" t="s">
        <v>88</v>
      </c>
      <c r="G1135">
        <v>65536</v>
      </c>
      <c r="H1135">
        <v>37.681745999999997</v>
      </c>
      <c r="I1135">
        <v>-92.637918999999997</v>
      </c>
      <c r="J1135" s="1" t="d">
        <v>2018-05-03</v>
      </c>
      <c r="K1135">
        <v>94896</v>
      </c>
      <c r="L1135" t="s">
        <v>30</v>
      </c>
      <c r="M1135" s="1" t="d">
        <v>2017-12-21</v>
      </c>
      <c r="N1135">
        <v>12</v>
      </c>
      <c r="O1135">
        <v>21</v>
      </c>
      <c r="P1135">
        <v>2017</v>
      </c>
      <c r="R1135" t="s">
        <v>26</v>
      </c>
      <c r="S1135" t="s">
        <v>31</v>
      </c>
    </row>
    <row r="1136" spans="1:19" x14ac:dyDescent="0.25">
      <c r="A1136" t="s">
        <v>312</v>
      </c>
      <c r="B1136" t="s">
        <v>26506</v>
      </c>
      <c r="C1136" t="s">
        <v>26507</v>
      </c>
      <c r="E1136" t="s">
        <v>449</v>
      </c>
      <c r="F1136" t="s">
        <v>88</v>
      </c>
      <c r="G1136">
        <v>65807</v>
      </c>
      <c r="H1136">
        <v>37.152512000000002</v>
      </c>
      <c r="I1136">
        <v>-93.277387000000004</v>
      </c>
      <c r="J1136" s="1" t="d">
        <v>2018-05-03</v>
      </c>
      <c r="K1136">
        <v>94897</v>
      </c>
      <c r="L1136" t="s">
        <v>30</v>
      </c>
      <c r="M1136" s="1" t="d">
        <v>2017-12-14</v>
      </c>
      <c r="N1136">
        <v>12</v>
      </c>
      <c r="O1136">
        <v>14</v>
      </c>
      <c r="P1136">
        <v>2017</v>
      </c>
      <c r="R1136" t="s">
        <v>26</v>
      </c>
      <c r="S1136" t="s">
        <v>31</v>
      </c>
    </row>
    <row r="1137" spans="1:19" x14ac:dyDescent="0.25">
      <c r="A1137" t="s">
        <v>312</v>
      </c>
      <c r="B1137" t="s">
        <v>26508</v>
      </c>
      <c r="C1137" t="s">
        <v>26509</v>
      </c>
      <c r="E1137" t="s">
        <v>449</v>
      </c>
      <c r="F1137" t="s">
        <v>88</v>
      </c>
      <c r="G1137">
        <v>65807</v>
      </c>
      <c r="H1137">
        <v>37.182454999999997</v>
      </c>
      <c r="I1137">
        <v>-93.331098999999995</v>
      </c>
      <c r="J1137" s="1" t="d">
        <v>2018-05-03</v>
      </c>
      <c r="K1137">
        <v>94898</v>
      </c>
      <c r="L1137" t="s">
        <v>30</v>
      </c>
      <c r="M1137" s="1" t="d">
        <v>2017-11-30</v>
      </c>
      <c r="N1137">
        <v>11</v>
      </c>
      <c r="O1137">
        <v>30</v>
      </c>
      <c r="P1137">
        <v>2017</v>
      </c>
      <c r="R1137" t="s">
        <v>26</v>
      </c>
      <c r="S1137" t="s">
        <v>31</v>
      </c>
    </row>
    <row r="1138" spans="1:19" x14ac:dyDescent="0.25">
      <c r="A1138" t="s">
        <v>312</v>
      </c>
      <c r="B1138" t="s">
        <v>26510</v>
      </c>
      <c r="C1138" t="s">
        <v>26511</v>
      </c>
      <c r="E1138" t="s">
        <v>449</v>
      </c>
      <c r="F1138" t="s">
        <v>88</v>
      </c>
      <c r="G1138">
        <v>65802</v>
      </c>
      <c r="H1138">
        <v>37.210287000000001</v>
      </c>
      <c r="I1138">
        <v>-93.236840000000001</v>
      </c>
      <c r="J1138" s="1" t="d">
        <v>2018-05-03</v>
      </c>
      <c r="K1138">
        <v>94899</v>
      </c>
      <c r="L1138" t="s">
        <v>30</v>
      </c>
      <c r="M1138" s="1" t="d">
        <v>2017-11-09</v>
      </c>
      <c r="N1138">
        <v>11</v>
      </c>
      <c r="O1138">
        <v>9</v>
      </c>
      <c r="P1138">
        <v>2017</v>
      </c>
      <c r="R1138" t="s">
        <v>26</v>
      </c>
      <c r="S1138" t="s">
        <v>31</v>
      </c>
    </row>
    <row r="1139" spans="1:19" x14ac:dyDescent="0.25">
      <c r="A1139" t="s">
        <v>312</v>
      </c>
      <c r="B1139" t="s">
        <v>26512</v>
      </c>
      <c r="C1139" t="s">
        <v>26513</v>
      </c>
      <c r="E1139" t="s">
        <v>12217</v>
      </c>
      <c r="F1139" t="s">
        <v>143</v>
      </c>
      <c r="G1139">
        <v>74008</v>
      </c>
      <c r="H1139">
        <v>35.972825999999998</v>
      </c>
      <c r="I1139">
        <v>-95.887282999999996</v>
      </c>
      <c r="J1139" s="1" t="d">
        <v>2018-05-03</v>
      </c>
      <c r="K1139">
        <v>94900</v>
      </c>
      <c r="L1139" t="s">
        <v>30</v>
      </c>
      <c r="M1139" s="1" t="d">
        <v>2017-09-14</v>
      </c>
      <c r="N1139">
        <v>9</v>
      </c>
      <c r="O1139">
        <v>14</v>
      </c>
      <c r="P1139">
        <v>2017</v>
      </c>
      <c r="R1139" t="s">
        <v>26</v>
      </c>
      <c r="S1139" t="s">
        <v>31</v>
      </c>
    </row>
    <row r="1140" spans="1:19" x14ac:dyDescent="0.25">
      <c r="A1140" t="s">
        <v>312</v>
      </c>
      <c r="B1140" t="s">
        <v>26524</v>
      </c>
      <c r="C1140" t="s">
        <v>26525</v>
      </c>
      <c r="E1140" t="s">
        <v>22208</v>
      </c>
      <c r="F1140" t="s">
        <v>88</v>
      </c>
      <c r="G1140">
        <v>65721</v>
      </c>
      <c r="H1140">
        <v>37.070939000000003</v>
      </c>
      <c r="I1140">
        <v>-93.229875000000007</v>
      </c>
      <c r="J1140" s="1" t="d">
        <v>2018-05-03</v>
      </c>
      <c r="K1140">
        <v>94907</v>
      </c>
      <c r="L1140" t="s">
        <v>30</v>
      </c>
      <c r="M1140" s="1" t="d">
        <v>2017-12-07</v>
      </c>
      <c r="N1140">
        <v>12</v>
      </c>
      <c r="O1140">
        <v>7</v>
      </c>
      <c r="P1140">
        <v>2017</v>
      </c>
      <c r="R1140" t="s">
        <v>26</v>
      </c>
      <c r="S1140" t="s">
        <v>31</v>
      </c>
    </row>
    <row r="1141" spans="1:19" x14ac:dyDescent="0.25">
      <c r="A1141" t="s">
        <v>338</v>
      </c>
      <c r="B1141" t="s">
        <v>26545</v>
      </c>
      <c r="C1141" t="s">
        <v>26546</v>
      </c>
      <c r="D1141" t="s">
        <v>26547</v>
      </c>
      <c r="E1141" t="s">
        <v>2691</v>
      </c>
      <c r="F1141" t="s">
        <v>170</v>
      </c>
      <c r="G1141">
        <v>90650</v>
      </c>
      <c r="H1141">
        <v>33.916209000000002</v>
      </c>
      <c r="I1141">
        <v>-118.061262</v>
      </c>
      <c r="J1141" s="1" t="d">
        <v>2018-05-03</v>
      </c>
      <c r="K1141">
        <v>95005</v>
      </c>
      <c r="L1141" t="s">
        <v>30</v>
      </c>
      <c r="M1141" s="1" t="d">
        <v>2017-01-31</v>
      </c>
      <c r="N1141">
        <v>1</v>
      </c>
      <c r="O1141">
        <v>31</v>
      </c>
      <c r="P1141">
        <v>2017</v>
      </c>
      <c r="R1141" t="s">
        <v>26</v>
      </c>
      <c r="S1141" t="s">
        <v>31</v>
      </c>
    </row>
    <row r="1142" spans="1:19" x14ac:dyDescent="0.25">
      <c r="A1142" t="s">
        <v>338</v>
      </c>
      <c r="B1142" t="s">
        <v>26568</v>
      </c>
      <c r="C1142" t="s">
        <v>26569</v>
      </c>
      <c r="E1142" t="s">
        <v>2970</v>
      </c>
      <c r="F1142" t="s">
        <v>496</v>
      </c>
      <c r="G1142">
        <v>48823</v>
      </c>
      <c r="H1142">
        <v>42.734974000000001</v>
      </c>
      <c r="I1142">
        <v>-84.480104999999995</v>
      </c>
      <c r="J1142" s="1" t="d">
        <v>2018-05-03</v>
      </c>
      <c r="K1142">
        <v>96777</v>
      </c>
      <c r="L1142" t="s">
        <v>30</v>
      </c>
      <c r="M1142" s="1" t="d">
        <v>2017-09-01</v>
      </c>
      <c r="N1142">
        <v>9</v>
      </c>
      <c r="O1142">
        <v>1</v>
      </c>
      <c r="P1142">
        <v>2017</v>
      </c>
      <c r="R1142" t="s">
        <v>26</v>
      </c>
      <c r="S1142" t="s">
        <v>31</v>
      </c>
    </row>
    <row r="1143" spans="1:19" x14ac:dyDescent="0.25">
      <c r="A1143" t="s">
        <v>338</v>
      </c>
      <c r="B1143" t="s">
        <v>26576</v>
      </c>
      <c r="C1143" t="s">
        <v>26577</v>
      </c>
      <c r="E1143" t="s">
        <v>1897</v>
      </c>
      <c r="F1143" t="s">
        <v>170</v>
      </c>
      <c r="G1143">
        <v>95776</v>
      </c>
      <c r="H1143">
        <v>38.695999999999998</v>
      </c>
      <c r="I1143">
        <v>-121.7</v>
      </c>
      <c r="J1143" s="1" t="d">
        <v>2018-05-03</v>
      </c>
      <c r="K1143">
        <v>96793</v>
      </c>
      <c r="L1143" t="s">
        <v>30</v>
      </c>
      <c r="M1143" s="1" t="d">
        <v>2017-02-01</v>
      </c>
      <c r="N1143">
        <v>2</v>
      </c>
      <c r="O1143">
        <v>1</v>
      </c>
      <c r="P1143">
        <v>2017</v>
      </c>
      <c r="R1143" t="s">
        <v>26</v>
      </c>
      <c r="S1143" t="s">
        <v>31</v>
      </c>
    </row>
    <row r="1144" spans="1:19" x14ac:dyDescent="0.25">
      <c r="A1144" t="s">
        <v>338</v>
      </c>
      <c r="B1144" t="s">
        <v>26580</v>
      </c>
      <c r="C1144" t="s">
        <v>26581</v>
      </c>
      <c r="D1144" t="s">
        <v>26582</v>
      </c>
      <c r="E1144" t="s">
        <v>227</v>
      </c>
      <c r="F1144" t="s">
        <v>170</v>
      </c>
      <c r="G1144">
        <v>90405</v>
      </c>
      <c r="H1144">
        <v>34.010021000000002</v>
      </c>
      <c r="I1144">
        <v>-118.49583</v>
      </c>
      <c r="J1144" s="1" t="d">
        <v>2019-04-08</v>
      </c>
      <c r="K1144">
        <v>96796</v>
      </c>
      <c r="L1144" t="s">
        <v>24</v>
      </c>
      <c r="M1144" s="1" t="d">
        <v>2017-12-01</v>
      </c>
      <c r="N1144">
        <v>12</v>
      </c>
      <c r="O1144">
        <v>1</v>
      </c>
      <c r="P1144">
        <v>2017</v>
      </c>
      <c r="R1144" t="s">
        <v>26</v>
      </c>
      <c r="S1144" t="s">
        <v>31</v>
      </c>
    </row>
    <row r="1145" spans="1:19" x14ac:dyDescent="0.25">
      <c r="A1145" t="s">
        <v>338</v>
      </c>
      <c r="B1145" t="s">
        <v>25319</v>
      </c>
      <c r="C1145" t="s">
        <v>25320</v>
      </c>
      <c r="E1145" t="s">
        <v>7680</v>
      </c>
      <c r="F1145" t="s">
        <v>170</v>
      </c>
      <c r="G1145">
        <v>94040</v>
      </c>
      <c r="H1145">
        <v>37.358089</v>
      </c>
      <c r="I1145">
        <v>-122.068703</v>
      </c>
      <c r="J1145" s="1" t="d">
        <v>2018-05-03</v>
      </c>
      <c r="K1145">
        <v>96853</v>
      </c>
      <c r="L1145" t="s">
        <v>25321</v>
      </c>
      <c r="M1145" s="1" t="d">
        <v>2017-11-15</v>
      </c>
      <c r="N1145">
        <v>11</v>
      </c>
      <c r="O1145">
        <v>15</v>
      </c>
      <c r="P1145">
        <v>2017</v>
      </c>
      <c r="R1145" t="s">
        <v>26</v>
      </c>
      <c r="S1145" t="s">
        <v>27</v>
      </c>
    </row>
    <row r="1146" spans="1:19" x14ac:dyDescent="0.25">
      <c r="A1146" t="s">
        <v>338</v>
      </c>
      <c r="B1146" t="s">
        <v>26619</v>
      </c>
      <c r="C1146" t="s">
        <v>26620</v>
      </c>
      <c r="E1146" t="s">
        <v>26621</v>
      </c>
      <c r="F1146" t="s">
        <v>718</v>
      </c>
      <c r="G1146">
        <v>40165</v>
      </c>
      <c r="H1146">
        <v>37.924539000000003</v>
      </c>
      <c r="I1146">
        <v>-85.655641000000003</v>
      </c>
      <c r="J1146" s="1" t="d">
        <v>2018-06-05</v>
      </c>
      <c r="K1146">
        <v>96931</v>
      </c>
      <c r="L1146" t="s">
        <v>30</v>
      </c>
      <c r="M1146" s="1" t="d">
        <v>2017-06-01</v>
      </c>
      <c r="N1146">
        <v>6</v>
      </c>
      <c r="O1146">
        <v>1</v>
      </c>
      <c r="P1146">
        <v>2017</v>
      </c>
      <c r="R1146" t="s">
        <v>26</v>
      </c>
      <c r="S1146" t="s">
        <v>31</v>
      </c>
    </row>
    <row r="1147" spans="1:19" x14ac:dyDescent="0.25">
      <c r="A1147" t="s">
        <v>338</v>
      </c>
      <c r="B1147" t="s">
        <v>26622</v>
      </c>
      <c r="C1147" t="s">
        <v>26623</v>
      </c>
      <c r="E1147" t="s">
        <v>3803</v>
      </c>
      <c r="F1147" t="s">
        <v>718</v>
      </c>
      <c r="G1147">
        <v>40205</v>
      </c>
      <c r="H1147">
        <v>38.220767000000002</v>
      </c>
      <c r="I1147">
        <v>-85.710327000000007</v>
      </c>
      <c r="J1147" s="1" t="d">
        <v>2018-07-09</v>
      </c>
      <c r="K1147">
        <v>96932</v>
      </c>
      <c r="L1147" t="s">
        <v>30</v>
      </c>
      <c r="M1147" s="1" t="d">
        <v>2017-08-01</v>
      </c>
      <c r="N1147">
        <v>8</v>
      </c>
      <c r="O1147">
        <v>1</v>
      </c>
      <c r="P1147">
        <v>2017</v>
      </c>
      <c r="R1147" t="s">
        <v>26</v>
      </c>
      <c r="S1147" t="s">
        <v>31</v>
      </c>
    </row>
    <row r="1148" spans="1:19" x14ac:dyDescent="0.25">
      <c r="A1148" t="s">
        <v>338</v>
      </c>
      <c r="B1148" t="s">
        <v>26624</v>
      </c>
      <c r="C1148" t="s">
        <v>26625</v>
      </c>
      <c r="D1148" t="s">
        <v>13766</v>
      </c>
      <c r="E1148" t="s">
        <v>565</v>
      </c>
      <c r="F1148" t="s">
        <v>718</v>
      </c>
      <c r="G1148">
        <v>40505</v>
      </c>
      <c r="H1148">
        <v>38.041961000000001</v>
      </c>
      <c r="I1148">
        <v>-84.474401</v>
      </c>
      <c r="J1148" s="1" t="d">
        <v>2018-07-09</v>
      </c>
      <c r="K1148">
        <v>96933</v>
      </c>
      <c r="L1148" t="s">
        <v>30</v>
      </c>
      <c r="M1148" s="1" t="d">
        <v>2017-10-01</v>
      </c>
      <c r="N1148">
        <v>10</v>
      </c>
      <c r="O1148">
        <v>1</v>
      </c>
      <c r="P1148">
        <v>2017</v>
      </c>
      <c r="R1148" t="s">
        <v>26</v>
      </c>
      <c r="S1148" t="s">
        <v>31</v>
      </c>
    </row>
    <row r="1149" spans="1:19" x14ac:dyDescent="0.25">
      <c r="A1149" t="s">
        <v>338</v>
      </c>
      <c r="B1149" t="s">
        <v>26626</v>
      </c>
      <c r="C1149" t="s">
        <v>26627</v>
      </c>
      <c r="E1149" t="s">
        <v>3803</v>
      </c>
      <c r="F1149" t="s">
        <v>718</v>
      </c>
      <c r="G1149">
        <v>40222</v>
      </c>
      <c r="H1149">
        <v>38.282170999999998</v>
      </c>
      <c r="I1149">
        <v>-85.630778000000007</v>
      </c>
      <c r="J1149" s="1" t="d">
        <v>2018-07-09</v>
      </c>
      <c r="K1149">
        <v>96934</v>
      </c>
      <c r="L1149" t="s">
        <v>30</v>
      </c>
      <c r="M1149" s="1" t="d">
        <v>2017-12-27</v>
      </c>
      <c r="N1149">
        <v>12</v>
      </c>
      <c r="O1149">
        <v>27</v>
      </c>
      <c r="P1149">
        <v>2017</v>
      </c>
      <c r="R1149" t="s">
        <v>26</v>
      </c>
      <c r="S1149" t="s">
        <v>31</v>
      </c>
    </row>
    <row r="1150" spans="1:19" x14ac:dyDescent="0.25">
      <c r="A1150" t="s">
        <v>338</v>
      </c>
      <c r="B1150" t="s">
        <v>26731</v>
      </c>
      <c r="C1150" t="s">
        <v>26732</v>
      </c>
      <c r="E1150" t="s">
        <v>26733</v>
      </c>
      <c r="F1150" t="s">
        <v>55</v>
      </c>
      <c r="G1150">
        <v>98844</v>
      </c>
      <c r="H1150">
        <v>48.938282999999998</v>
      </c>
      <c r="I1150">
        <v>-119.43645600000001</v>
      </c>
      <c r="J1150" s="1" t="d">
        <v>2018-08-07</v>
      </c>
      <c r="K1150">
        <v>98553</v>
      </c>
      <c r="L1150" t="s">
        <v>30</v>
      </c>
      <c r="M1150" s="1" t="d">
        <v>2017-07-01</v>
      </c>
      <c r="N1150">
        <v>7</v>
      </c>
      <c r="O1150">
        <v>1</v>
      </c>
      <c r="P1150">
        <v>2017</v>
      </c>
      <c r="R1150" t="s">
        <v>26</v>
      </c>
      <c r="S1150" t="s">
        <v>31</v>
      </c>
    </row>
    <row r="1151" spans="1:19" x14ac:dyDescent="0.25">
      <c r="A1151" t="s">
        <v>338</v>
      </c>
      <c r="B1151" t="s">
        <v>26734</v>
      </c>
      <c r="C1151" t="s">
        <v>26735</v>
      </c>
      <c r="E1151" t="s">
        <v>26736</v>
      </c>
      <c r="F1151" t="s">
        <v>55</v>
      </c>
      <c r="G1151">
        <v>98851</v>
      </c>
      <c r="H1151">
        <v>47.391249999999999</v>
      </c>
      <c r="I1151">
        <v>-119.483647</v>
      </c>
      <c r="J1151" s="1" t="d">
        <v>2018-06-05</v>
      </c>
      <c r="K1151">
        <v>98554</v>
      </c>
      <c r="L1151" t="s">
        <v>30</v>
      </c>
      <c r="M1151" s="1" t="d">
        <v>2017-08-01</v>
      </c>
      <c r="N1151">
        <v>8</v>
      </c>
      <c r="O1151">
        <v>1</v>
      </c>
      <c r="P1151">
        <v>2017</v>
      </c>
      <c r="R1151" t="s">
        <v>26</v>
      </c>
      <c r="S1151" t="s">
        <v>31</v>
      </c>
    </row>
    <row r="1152" spans="1:19" x14ac:dyDescent="0.25">
      <c r="A1152" t="s">
        <v>338</v>
      </c>
      <c r="B1152" t="s">
        <v>26737</v>
      </c>
      <c r="C1152" t="s">
        <v>26738</v>
      </c>
      <c r="E1152" t="s">
        <v>26739</v>
      </c>
      <c r="F1152" t="s">
        <v>55</v>
      </c>
      <c r="G1152">
        <v>98831</v>
      </c>
      <c r="H1152">
        <v>47.883847000000003</v>
      </c>
      <c r="I1152">
        <v>-120.154608</v>
      </c>
      <c r="J1152" s="1" t="d">
        <v>2018-06-05</v>
      </c>
      <c r="K1152">
        <v>98555</v>
      </c>
      <c r="L1152" t="s">
        <v>30</v>
      </c>
      <c r="M1152" s="1" t="d">
        <v>2017-10-01</v>
      </c>
      <c r="N1152">
        <v>10</v>
      </c>
      <c r="O1152">
        <v>1</v>
      </c>
      <c r="P1152">
        <v>2017</v>
      </c>
      <c r="R1152" t="s">
        <v>26</v>
      </c>
      <c r="S1152" t="s">
        <v>31</v>
      </c>
    </row>
    <row r="1153" spans="1:19" x14ac:dyDescent="0.25">
      <c r="A1153" t="s">
        <v>338</v>
      </c>
      <c r="B1153" t="s">
        <v>26880</v>
      </c>
      <c r="C1153" t="s">
        <v>26881</v>
      </c>
      <c r="D1153" t="s">
        <v>26882</v>
      </c>
      <c r="E1153" t="s">
        <v>3695</v>
      </c>
      <c r="F1153" t="s">
        <v>57</v>
      </c>
      <c r="G1153">
        <v>46617</v>
      </c>
      <c r="H1153">
        <v>41.693241999999998</v>
      </c>
      <c r="I1153">
        <v>-86.228622000000001</v>
      </c>
      <c r="J1153" s="1" t="d">
        <v>2018-07-09</v>
      </c>
      <c r="K1153">
        <v>99306</v>
      </c>
      <c r="L1153" t="s">
        <v>30</v>
      </c>
      <c r="M1153" s="1" t="d">
        <v>2017-12-01</v>
      </c>
      <c r="N1153">
        <v>12</v>
      </c>
      <c r="O1153">
        <v>1</v>
      </c>
      <c r="P1153">
        <v>2017</v>
      </c>
      <c r="R1153" t="s">
        <v>26</v>
      </c>
      <c r="S1153" t="s">
        <v>27</v>
      </c>
    </row>
    <row r="1154" spans="1:19" x14ac:dyDescent="0.25">
      <c r="A1154" t="s">
        <v>338</v>
      </c>
      <c r="B1154" t="s">
        <v>26916</v>
      </c>
      <c r="C1154" t="s">
        <v>24385</v>
      </c>
      <c r="E1154" t="s">
        <v>13251</v>
      </c>
      <c r="F1154" t="s">
        <v>42</v>
      </c>
      <c r="G1154">
        <v>2746</v>
      </c>
      <c r="H1154">
        <v>41.663724999999999</v>
      </c>
      <c r="I1154">
        <v>-70.95026</v>
      </c>
      <c r="J1154" s="1" t="d">
        <v>2018-07-09</v>
      </c>
      <c r="K1154">
        <v>99436</v>
      </c>
      <c r="L1154" t="s">
        <v>30</v>
      </c>
      <c r="M1154" s="1" t="d">
        <v>2017-02-01</v>
      </c>
      <c r="N1154">
        <v>2</v>
      </c>
      <c r="O1154">
        <v>1</v>
      </c>
      <c r="P1154">
        <v>2017</v>
      </c>
      <c r="R1154" t="s">
        <v>26</v>
      </c>
      <c r="S1154" t="s">
        <v>31</v>
      </c>
    </row>
    <row r="1155" spans="1:19" x14ac:dyDescent="0.25">
      <c r="A1155" t="s">
        <v>338</v>
      </c>
      <c r="B1155" t="s">
        <v>26917</v>
      </c>
      <c r="C1155" t="s">
        <v>26918</v>
      </c>
      <c r="E1155" t="s">
        <v>26919</v>
      </c>
      <c r="F1155" t="s">
        <v>42</v>
      </c>
      <c r="G1155">
        <v>2717</v>
      </c>
      <c r="H1155">
        <v>41.785248000000003</v>
      </c>
      <c r="I1155">
        <v>-70.916837000000001</v>
      </c>
      <c r="J1155" s="1" t="d">
        <v>2018-07-09</v>
      </c>
      <c r="K1155">
        <v>99437</v>
      </c>
      <c r="L1155" t="s">
        <v>30</v>
      </c>
      <c r="M1155" s="1" t="d">
        <v>2017-02-01</v>
      </c>
      <c r="N1155">
        <v>2</v>
      </c>
      <c r="O1155">
        <v>1</v>
      </c>
      <c r="P1155">
        <v>2017</v>
      </c>
      <c r="R1155" t="s">
        <v>26</v>
      </c>
      <c r="S1155" t="s">
        <v>27</v>
      </c>
    </row>
    <row r="1156" spans="1:19" x14ac:dyDescent="0.25">
      <c r="A1156" t="s">
        <v>338</v>
      </c>
      <c r="B1156" t="s">
        <v>26920</v>
      </c>
      <c r="C1156" t="s">
        <v>24387</v>
      </c>
      <c r="E1156" t="s">
        <v>13251</v>
      </c>
      <c r="F1156" t="s">
        <v>42</v>
      </c>
      <c r="G1156">
        <v>2740</v>
      </c>
      <c r="H1156">
        <v>41.642964999999997</v>
      </c>
      <c r="I1156">
        <v>-70.945723000000001</v>
      </c>
      <c r="J1156" s="1" t="d">
        <v>2018-07-09</v>
      </c>
      <c r="K1156">
        <v>99438</v>
      </c>
      <c r="L1156" t="s">
        <v>30</v>
      </c>
      <c r="M1156" s="1" t="d">
        <v>2017-02-01</v>
      </c>
      <c r="N1156">
        <v>2</v>
      </c>
      <c r="O1156">
        <v>1</v>
      </c>
      <c r="P1156">
        <v>2017</v>
      </c>
      <c r="R1156" t="s">
        <v>26</v>
      </c>
      <c r="S1156" t="s">
        <v>31</v>
      </c>
    </row>
    <row r="1157" spans="1:19" x14ac:dyDescent="0.25">
      <c r="A1157" t="s">
        <v>338</v>
      </c>
      <c r="B1157" t="s">
        <v>26932</v>
      </c>
      <c r="C1157" t="s">
        <v>26933</v>
      </c>
      <c r="D1157" t="s">
        <v>26934</v>
      </c>
      <c r="E1157" t="s">
        <v>372</v>
      </c>
      <c r="F1157" t="s">
        <v>57</v>
      </c>
      <c r="G1157">
        <v>47402</v>
      </c>
      <c r="H1157">
        <v>39.164138000000001</v>
      </c>
      <c r="I1157">
        <v>-86.525675000000007</v>
      </c>
      <c r="J1157" s="1" t="d">
        <v>2018-07-09</v>
      </c>
      <c r="K1157">
        <v>99485</v>
      </c>
      <c r="L1157" t="s">
        <v>30</v>
      </c>
      <c r="M1157" s="1" t="d">
        <v>2017-11-01</v>
      </c>
      <c r="N1157">
        <v>11</v>
      </c>
      <c r="O1157">
        <v>1</v>
      </c>
      <c r="P1157">
        <v>2017</v>
      </c>
      <c r="R1157" t="s">
        <v>26</v>
      </c>
      <c r="S1157" t="s">
        <v>27</v>
      </c>
    </row>
    <row r="1158" spans="1:19" x14ac:dyDescent="0.25">
      <c r="A1158" t="s">
        <v>338</v>
      </c>
      <c r="B1158" t="s">
        <v>26975</v>
      </c>
      <c r="C1158" t="s">
        <v>26976</v>
      </c>
      <c r="E1158" t="s">
        <v>3185</v>
      </c>
      <c r="F1158" t="s">
        <v>23</v>
      </c>
      <c r="G1158">
        <v>35203</v>
      </c>
      <c r="H1158">
        <v>33.514344999999999</v>
      </c>
      <c r="I1158">
        <v>-86.819726000000003</v>
      </c>
      <c r="J1158" s="1" t="d">
        <v>2018-08-07</v>
      </c>
      <c r="K1158">
        <v>99659</v>
      </c>
      <c r="L1158" t="s">
        <v>30</v>
      </c>
      <c r="M1158" s="1" t="d">
        <v>2017-12-01</v>
      </c>
      <c r="N1158">
        <v>12</v>
      </c>
      <c r="O1158">
        <v>1</v>
      </c>
      <c r="P1158">
        <v>2017</v>
      </c>
      <c r="R1158" t="s">
        <v>26</v>
      </c>
      <c r="S1158" t="s">
        <v>27</v>
      </c>
    </row>
    <row r="1159" spans="1:19" x14ac:dyDescent="0.25">
      <c r="A1159" t="s">
        <v>338</v>
      </c>
      <c r="B1159" t="s">
        <v>26977</v>
      </c>
      <c r="C1159" t="s">
        <v>26978</v>
      </c>
      <c r="E1159" t="s">
        <v>3185</v>
      </c>
      <c r="F1159" t="s">
        <v>23</v>
      </c>
      <c r="G1159">
        <v>35204</v>
      </c>
      <c r="H1159">
        <v>33.499625999999999</v>
      </c>
      <c r="I1159">
        <v>-86.833321999999995</v>
      </c>
      <c r="J1159" s="1" t="d">
        <v>2018-08-07</v>
      </c>
      <c r="K1159">
        <v>99660</v>
      </c>
      <c r="L1159" t="s">
        <v>30</v>
      </c>
      <c r="M1159" s="1" t="d">
        <v>2017-12-01</v>
      </c>
      <c r="N1159">
        <v>12</v>
      </c>
      <c r="O1159">
        <v>1</v>
      </c>
      <c r="P1159">
        <v>2017</v>
      </c>
      <c r="R1159" t="s">
        <v>26</v>
      </c>
      <c r="S1159" t="s">
        <v>27</v>
      </c>
    </row>
    <row r="1160" spans="1:19" x14ac:dyDescent="0.25">
      <c r="A1160" t="s">
        <v>338</v>
      </c>
      <c r="B1160" t="s">
        <v>26979</v>
      </c>
      <c r="C1160" t="s">
        <v>26980</v>
      </c>
      <c r="E1160" t="s">
        <v>26981</v>
      </c>
      <c r="F1160" t="s">
        <v>23</v>
      </c>
      <c r="G1160">
        <v>35130</v>
      </c>
      <c r="H1160">
        <v>33.632359000000001</v>
      </c>
      <c r="I1160">
        <v>-87.053168999999997</v>
      </c>
      <c r="J1160" s="1" t="d">
        <v>2018-08-07</v>
      </c>
      <c r="K1160">
        <v>99661</v>
      </c>
      <c r="L1160" t="s">
        <v>30</v>
      </c>
      <c r="M1160" s="1" t="d">
        <v>2017-12-01</v>
      </c>
      <c r="N1160">
        <v>12</v>
      </c>
      <c r="O1160">
        <v>1</v>
      </c>
      <c r="P1160">
        <v>2017</v>
      </c>
      <c r="R1160" t="s">
        <v>26</v>
      </c>
      <c r="S1160" t="s">
        <v>27</v>
      </c>
    </row>
    <row r="1161" spans="1:19" x14ac:dyDescent="0.25">
      <c r="A1161" t="s">
        <v>338</v>
      </c>
      <c r="B1161" t="s">
        <v>281</v>
      </c>
      <c r="C1161" t="s">
        <v>282</v>
      </c>
      <c r="E1161" t="s">
        <v>283</v>
      </c>
      <c r="F1161" t="s">
        <v>170</v>
      </c>
      <c r="G1161">
        <v>90745</v>
      </c>
      <c r="H1161">
        <v>33.859921</v>
      </c>
      <c r="I1161">
        <v>-118.281006</v>
      </c>
      <c r="J1161" s="1" t="d">
        <v>2018-09-10</v>
      </c>
      <c r="K1161">
        <v>99685</v>
      </c>
      <c r="L1161" t="s">
        <v>284</v>
      </c>
      <c r="M1161" s="1" t="d">
        <v>2017-10-13</v>
      </c>
      <c r="N1161">
        <v>10</v>
      </c>
      <c r="O1161">
        <v>13</v>
      </c>
      <c r="P1161">
        <v>2017</v>
      </c>
      <c r="R1161" t="s">
        <v>26</v>
      </c>
      <c r="S1161" t="s">
        <v>31</v>
      </c>
    </row>
    <row r="1162" spans="1:19" x14ac:dyDescent="0.25">
      <c r="A1162" t="s">
        <v>504</v>
      </c>
      <c r="B1162" t="s">
        <v>27048</v>
      </c>
      <c r="C1162" t="s">
        <v>27049</v>
      </c>
      <c r="E1162" t="s">
        <v>9800</v>
      </c>
      <c r="F1162" t="s">
        <v>25</v>
      </c>
      <c r="G1162">
        <v>21639</v>
      </c>
      <c r="H1162">
        <v>38.965274000000001</v>
      </c>
      <c r="I1162">
        <v>-75.795181999999997</v>
      </c>
      <c r="J1162" s="1" t="d">
        <v>2019-04-08</v>
      </c>
      <c r="K1162">
        <v>99793</v>
      </c>
      <c r="L1162" t="s">
        <v>24</v>
      </c>
      <c r="M1162" s="1" t="d">
        <v>2017-06-21</v>
      </c>
      <c r="N1162">
        <v>6</v>
      </c>
      <c r="O1162">
        <v>21</v>
      </c>
      <c r="P1162">
        <v>2017</v>
      </c>
      <c r="R1162" t="s">
        <v>26</v>
      </c>
      <c r="S1162" t="s">
        <v>31</v>
      </c>
    </row>
    <row r="1163" spans="1:19" x14ac:dyDescent="0.25">
      <c r="A1163" t="s">
        <v>338</v>
      </c>
      <c r="B1163" t="s">
        <v>27093</v>
      </c>
      <c r="C1163" t="s">
        <v>27094</v>
      </c>
      <c r="E1163" t="s">
        <v>27095</v>
      </c>
      <c r="F1163" t="s">
        <v>75</v>
      </c>
      <c r="G1163">
        <v>88317</v>
      </c>
      <c r="H1163">
        <v>32.958821</v>
      </c>
      <c r="I1163">
        <v>-105.744106</v>
      </c>
      <c r="J1163" s="1" t="d">
        <v>2018-08-07</v>
      </c>
      <c r="K1163">
        <v>99953</v>
      </c>
      <c r="L1163" t="s">
        <v>30</v>
      </c>
      <c r="M1163" s="1" t="d">
        <v>2017-09-01</v>
      </c>
      <c r="N1163">
        <v>9</v>
      </c>
      <c r="O1163">
        <v>1</v>
      </c>
      <c r="P1163">
        <v>2017</v>
      </c>
      <c r="R1163" t="s">
        <v>26</v>
      </c>
      <c r="S1163" t="s">
        <v>31</v>
      </c>
    </row>
    <row r="1164" spans="1:19" x14ac:dyDescent="0.25">
      <c r="A1164" t="s">
        <v>338</v>
      </c>
      <c r="B1164" t="s">
        <v>27128</v>
      </c>
      <c r="C1164" t="s">
        <v>27129</v>
      </c>
      <c r="E1164" t="s">
        <v>11168</v>
      </c>
      <c r="F1164" t="s">
        <v>67</v>
      </c>
      <c r="G1164">
        <v>6107</v>
      </c>
      <c r="H1164">
        <v>41.758622000000003</v>
      </c>
      <c r="I1164">
        <v>-72.741457999999994</v>
      </c>
      <c r="J1164" s="1" t="d">
        <v>2018-08-07</v>
      </c>
      <c r="K1164">
        <v>100040</v>
      </c>
      <c r="L1164" t="s">
        <v>30</v>
      </c>
      <c r="M1164" s="1" t="d">
        <v>2017-09-01</v>
      </c>
      <c r="N1164">
        <v>9</v>
      </c>
      <c r="O1164">
        <v>1</v>
      </c>
      <c r="P1164">
        <v>2017</v>
      </c>
      <c r="R1164" t="s">
        <v>26</v>
      </c>
      <c r="S1164" t="s">
        <v>31</v>
      </c>
    </row>
    <row r="1165" spans="1:19" x14ac:dyDescent="0.25">
      <c r="A1165" t="s">
        <v>312</v>
      </c>
      <c r="B1165" t="s">
        <v>6064</v>
      </c>
      <c r="C1165" t="s">
        <v>27156</v>
      </c>
      <c r="E1165" t="s">
        <v>1405</v>
      </c>
      <c r="F1165" t="s">
        <v>88</v>
      </c>
      <c r="G1165">
        <v>63301</v>
      </c>
      <c r="H1165">
        <v>38.774076000000001</v>
      </c>
      <c r="I1165">
        <v>-90.490224999999995</v>
      </c>
      <c r="J1165" s="1" t="d">
        <v>2018-09-10</v>
      </c>
      <c r="K1165">
        <v>100321</v>
      </c>
      <c r="L1165" t="s">
        <v>30</v>
      </c>
      <c r="M1165" s="1" t="d">
        <v>2017-08-15</v>
      </c>
      <c r="N1165">
        <v>8</v>
      </c>
      <c r="O1165">
        <v>15</v>
      </c>
      <c r="P1165">
        <v>2017</v>
      </c>
      <c r="R1165" t="s">
        <v>26</v>
      </c>
      <c r="S1165" t="s">
        <v>31</v>
      </c>
    </row>
    <row r="1166" spans="1:19" x14ac:dyDescent="0.25">
      <c r="A1166" t="s">
        <v>19</v>
      </c>
      <c r="B1166" t="s">
        <v>22162</v>
      </c>
      <c r="C1166" t="s">
        <v>22163</v>
      </c>
      <c r="E1166" t="s">
        <v>3133</v>
      </c>
      <c r="F1166" t="s">
        <v>280</v>
      </c>
      <c r="G1166">
        <v>37921</v>
      </c>
      <c r="H1166">
        <v>35.966518000000001</v>
      </c>
      <c r="I1166">
        <v>-83.991825000000006</v>
      </c>
      <c r="J1166" s="1" t="d">
        <v>2018-10-04</v>
      </c>
      <c r="K1166">
        <v>100444</v>
      </c>
      <c r="L1166" t="s">
        <v>30</v>
      </c>
      <c r="M1166" s="1" t="d">
        <v>2017-01-15</v>
      </c>
      <c r="N1166">
        <v>1</v>
      </c>
      <c r="O1166">
        <v>15</v>
      </c>
      <c r="P1166">
        <v>2017</v>
      </c>
      <c r="Q1166" t="s">
        <v>35</v>
      </c>
      <c r="R1166" t="s">
        <v>26</v>
      </c>
      <c r="S1166" t="s">
        <v>27</v>
      </c>
    </row>
    <row r="1167" spans="1:19" x14ac:dyDescent="0.25">
      <c r="A1167" t="s">
        <v>338</v>
      </c>
      <c r="B1167" t="s">
        <v>27210</v>
      </c>
      <c r="C1167" t="s">
        <v>27211</v>
      </c>
      <c r="E1167" t="s">
        <v>1844</v>
      </c>
      <c r="F1167" t="s">
        <v>23</v>
      </c>
      <c r="G1167">
        <v>35613</v>
      </c>
      <c r="H1167">
        <v>34.785878760000003</v>
      </c>
      <c r="I1167">
        <v>-86.942909610000001</v>
      </c>
      <c r="J1167" s="1" t="d">
        <v>2018-09-10</v>
      </c>
      <c r="K1167">
        <v>101972</v>
      </c>
      <c r="L1167" t="s">
        <v>30</v>
      </c>
      <c r="M1167" s="1" t="d">
        <v>2017-09-01</v>
      </c>
      <c r="N1167">
        <v>9</v>
      </c>
      <c r="O1167">
        <v>1</v>
      </c>
      <c r="P1167">
        <v>2017</v>
      </c>
      <c r="R1167" t="s">
        <v>26</v>
      </c>
      <c r="S1167" t="s">
        <v>31</v>
      </c>
    </row>
    <row r="1168" spans="1:19" x14ac:dyDescent="0.25">
      <c r="A1168" t="s">
        <v>338</v>
      </c>
      <c r="B1168" t="s">
        <v>27222</v>
      </c>
      <c r="C1168" t="s">
        <v>27223</v>
      </c>
      <c r="E1168" t="s">
        <v>27224</v>
      </c>
      <c r="F1168" t="s">
        <v>23</v>
      </c>
      <c r="G1168">
        <v>35987</v>
      </c>
      <c r="H1168">
        <v>33.933610999999999</v>
      </c>
      <c r="I1168">
        <v>-86.191264000000004</v>
      </c>
      <c r="J1168" s="1" t="d">
        <v>2018-09-10</v>
      </c>
      <c r="K1168">
        <v>101978</v>
      </c>
      <c r="L1168" t="s">
        <v>30</v>
      </c>
      <c r="M1168" s="1" t="d">
        <v>2017-08-01</v>
      </c>
      <c r="N1168">
        <v>8</v>
      </c>
      <c r="O1168">
        <v>1</v>
      </c>
      <c r="P1168">
        <v>2017</v>
      </c>
      <c r="R1168" t="s">
        <v>26</v>
      </c>
      <c r="S1168" t="s">
        <v>31</v>
      </c>
    </row>
    <row r="1169" spans="1:19" x14ac:dyDescent="0.25">
      <c r="A1169" t="s">
        <v>338</v>
      </c>
      <c r="B1169" t="s">
        <v>27225</v>
      </c>
      <c r="C1169" t="s">
        <v>27226</v>
      </c>
      <c r="E1169" t="s">
        <v>5777</v>
      </c>
      <c r="F1169" t="s">
        <v>40</v>
      </c>
      <c r="G1169">
        <v>72210</v>
      </c>
      <c r="H1169">
        <v>34.661988000000001</v>
      </c>
      <c r="I1169">
        <v>-92.407726999999994</v>
      </c>
      <c r="J1169" s="1" t="d">
        <v>2018-09-10</v>
      </c>
      <c r="K1169">
        <v>101979</v>
      </c>
      <c r="L1169" t="s">
        <v>30</v>
      </c>
      <c r="M1169" s="1" t="d">
        <v>2017-09-01</v>
      </c>
      <c r="N1169">
        <v>9</v>
      </c>
      <c r="O1169">
        <v>1</v>
      </c>
      <c r="P1169">
        <v>2017</v>
      </c>
      <c r="R1169" t="s">
        <v>26</v>
      </c>
      <c r="S1169" t="s">
        <v>31</v>
      </c>
    </row>
    <row r="1170" spans="1:19" x14ac:dyDescent="0.25">
      <c r="A1170" t="s">
        <v>338</v>
      </c>
      <c r="B1170" t="s">
        <v>27332</v>
      </c>
      <c r="C1170" t="s">
        <v>27333</v>
      </c>
      <c r="E1170" t="s">
        <v>19360</v>
      </c>
      <c r="F1170" t="s">
        <v>170</v>
      </c>
      <c r="G1170">
        <v>95321</v>
      </c>
      <c r="H1170">
        <v>37.838751000000002</v>
      </c>
      <c r="I1170">
        <v>-120.231385</v>
      </c>
      <c r="J1170" s="1" t="d">
        <v>2018-09-10</v>
      </c>
      <c r="K1170">
        <v>102029</v>
      </c>
      <c r="L1170" t="s">
        <v>30</v>
      </c>
      <c r="M1170" s="1" t="d">
        <v>2017-01-15</v>
      </c>
      <c r="N1170">
        <v>1</v>
      </c>
      <c r="O1170">
        <v>15</v>
      </c>
      <c r="P1170">
        <v>2017</v>
      </c>
      <c r="R1170" t="s">
        <v>26</v>
      </c>
      <c r="S1170" t="s">
        <v>31</v>
      </c>
    </row>
    <row r="1171" spans="1:19" x14ac:dyDescent="0.25">
      <c r="A1171" t="s">
        <v>338</v>
      </c>
      <c r="B1171" t="s">
        <v>27364</v>
      </c>
      <c r="C1171" t="s">
        <v>27365</v>
      </c>
      <c r="E1171" t="s">
        <v>27366</v>
      </c>
      <c r="F1171" t="s">
        <v>170</v>
      </c>
      <c r="G1171">
        <v>93940</v>
      </c>
      <c r="H1171">
        <v>36.583440000000003</v>
      </c>
      <c r="I1171">
        <v>-121.894909</v>
      </c>
      <c r="J1171" s="1" t="d">
        <v>2018-09-10</v>
      </c>
      <c r="K1171">
        <v>102042</v>
      </c>
      <c r="L1171" t="s">
        <v>30</v>
      </c>
      <c r="M1171" s="1" t="d">
        <v>2017-09-01</v>
      </c>
      <c r="N1171">
        <v>9</v>
      </c>
      <c r="O1171">
        <v>1</v>
      </c>
      <c r="P1171">
        <v>2017</v>
      </c>
      <c r="R1171" t="s">
        <v>26</v>
      </c>
      <c r="S1171" t="s">
        <v>31</v>
      </c>
    </row>
    <row r="1172" spans="1:19" x14ac:dyDescent="0.25">
      <c r="A1172" t="s">
        <v>338</v>
      </c>
      <c r="B1172" t="s">
        <v>27414</v>
      </c>
      <c r="C1172" t="s">
        <v>863</v>
      </c>
      <c r="E1172" t="s">
        <v>865</v>
      </c>
      <c r="F1172" t="s">
        <v>170</v>
      </c>
      <c r="G1172">
        <v>92705</v>
      </c>
      <c r="H1172">
        <v>33.774529999999999</v>
      </c>
      <c r="I1172">
        <v>-117.867637</v>
      </c>
      <c r="J1172" s="1" t="d">
        <v>2018-09-10</v>
      </c>
      <c r="K1172">
        <v>102066</v>
      </c>
      <c r="L1172" t="s">
        <v>30</v>
      </c>
      <c r="M1172" s="1" t="d">
        <v>2017-11-01</v>
      </c>
      <c r="N1172">
        <v>11</v>
      </c>
      <c r="O1172">
        <v>1</v>
      </c>
      <c r="P1172">
        <v>2017</v>
      </c>
      <c r="R1172" t="s">
        <v>26</v>
      </c>
      <c r="S1172" t="s">
        <v>31</v>
      </c>
    </row>
    <row r="1173" spans="1:19" x14ac:dyDescent="0.25">
      <c r="A1173" t="s">
        <v>338</v>
      </c>
      <c r="B1173" t="s">
        <v>27441</v>
      </c>
      <c r="C1173" t="s">
        <v>27442</v>
      </c>
      <c r="E1173" t="s">
        <v>1058</v>
      </c>
      <c r="F1173" t="s">
        <v>129</v>
      </c>
      <c r="G1173">
        <v>80723</v>
      </c>
      <c r="H1173">
        <v>40.271242999999998</v>
      </c>
      <c r="I1173">
        <v>-103.622575</v>
      </c>
      <c r="J1173" s="1" t="d">
        <v>2018-09-10</v>
      </c>
      <c r="K1173">
        <v>102080</v>
      </c>
      <c r="L1173" t="s">
        <v>30</v>
      </c>
      <c r="M1173" s="1" t="d">
        <v>2017-01-15</v>
      </c>
      <c r="N1173">
        <v>1</v>
      </c>
      <c r="O1173">
        <v>15</v>
      </c>
      <c r="P1173">
        <v>2017</v>
      </c>
      <c r="R1173" t="s">
        <v>26</v>
      </c>
      <c r="S1173" t="s">
        <v>31</v>
      </c>
    </row>
    <row r="1174" spans="1:19" x14ac:dyDescent="0.25">
      <c r="A1174" t="s">
        <v>338</v>
      </c>
      <c r="B1174" t="s">
        <v>27457</v>
      </c>
      <c r="C1174" t="s">
        <v>27458</v>
      </c>
      <c r="E1174" t="s">
        <v>2931</v>
      </c>
      <c r="F1174" t="s">
        <v>129</v>
      </c>
      <c r="G1174">
        <v>80538</v>
      </c>
      <c r="H1174">
        <v>40.440123</v>
      </c>
      <c r="I1174">
        <v>-104.98971</v>
      </c>
      <c r="J1174" s="1" t="d">
        <v>2018-09-10</v>
      </c>
      <c r="K1174">
        <v>102088</v>
      </c>
      <c r="L1174" t="s">
        <v>30</v>
      </c>
      <c r="M1174" s="1" t="d">
        <v>2017-01-15</v>
      </c>
      <c r="N1174">
        <v>1</v>
      </c>
      <c r="O1174">
        <v>15</v>
      </c>
      <c r="P1174">
        <v>2017</v>
      </c>
      <c r="R1174" t="s">
        <v>26</v>
      </c>
      <c r="S1174" t="s">
        <v>31</v>
      </c>
    </row>
    <row r="1175" spans="1:19" x14ac:dyDescent="0.25">
      <c r="A1175" t="s">
        <v>338</v>
      </c>
      <c r="B1175" t="s">
        <v>27478</v>
      </c>
      <c r="C1175" t="s">
        <v>27479</v>
      </c>
      <c r="E1175" t="s">
        <v>2048</v>
      </c>
      <c r="F1175" t="s">
        <v>67</v>
      </c>
      <c r="G1175">
        <v>6460</v>
      </c>
      <c r="H1175">
        <v>41.236325000000001</v>
      </c>
      <c r="I1175">
        <v>-73.038651000000002</v>
      </c>
      <c r="J1175" s="1" t="d">
        <v>2018-09-10</v>
      </c>
      <c r="K1175">
        <v>102099</v>
      </c>
      <c r="L1175" t="s">
        <v>30</v>
      </c>
      <c r="M1175" s="1" t="d">
        <v>2017-07-01</v>
      </c>
      <c r="N1175">
        <v>7</v>
      </c>
      <c r="O1175">
        <v>1</v>
      </c>
      <c r="P1175">
        <v>2017</v>
      </c>
      <c r="R1175" t="s">
        <v>26</v>
      </c>
      <c r="S1175" t="s">
        <v>31</v>
      </c>
    </row>
    <row r="1176" spans="1:19" x14ac:dyDescent="0.25">
      <c r="A1176" t="s">
        <v>338</v>
      </c>
      <c r="B1176" t="s">
        <v>27499</v>
      </c>
      <c r="C1176" t="s">
        <v>27500</v>
      </c>
      <c r="E1176" t="s">
        <v>27501</v>
      </c>
      <c r="F1176" t="s">
        <v>202</v>
      </c>
      <c r="G1176">
        <v>33034</v>
      </c>
      <c r="H1176">
        <v>25.456800999999999</v>
      </c>
      <c r="I1176">
        <v>-80.474663000000007</v>
      </c>
      <c r="J1176" s="1" t="d">
        <v>2018-09-10</v>
      </c>
      <c r="K1176">
        <v>102109</v>
      </c>
      <c r="L1176" t="s">
        <v>30</v>
      </c>
      <c r="M1176" s="1" t="d">
        <v>2017-09-01</v>
      </c>
      <c r="N1176">
        <v>9</v>
      </c>
      <c r="O1176">
        <v>1</v>
      </c>
      <c r="P1176">
        <v>2017</v>
      </c>
      <c r="R1176" t="s">
        <v>26</v>
      </c>
      <c r="S1176" t="s">
        <v>31</v>
      </c>
    </row>
    <row r="1177" spans="1:19" x14ac:dyDescent="0.25">
      <c r="A1177" t="s">
        <v>338</v>
      </c>
      <c r="B1177" t="s">
        <v>27520</v>
      </c>
      <c r="C1177" t="s">
        <v>27521</v>
      </c>
      <c r="E1177" t="s">
        <v>5598</v>
      </c>
      <c r="F1177" t="s">
        <v>202</v>
      </c>
      <c r="G1177">
        <v>34102</v>
      </c>
      <c r="H1177">
        <v>26.143322999999999</v>
      </c>
      <c r="I1177">
        <v>-81.788891000000007</v>
      </c>
      <c r="J1177" s="1" t="d">
        <v>2018-09-10</v>
      </c>
      <c r="K1177">
        <v>102118</v>
      </c>
      <c r="L1177" t="s">
        <v>30</v>
      </c>
      <c r="M1177" s="1" t="d">
        <v>2017-09-01</v>
      </c>
      <c r="N1177">
        <v>9</v>
      </c>
      <c r="O1177">
        <v>1</v>
      </c>
      <c r="P1177">
        <v>2017</v>
      </c>
      <c r="R1177" t="s">
        <v>26</v>
      </c>
      <c r="S1177" t="s">
        <v>31</v>
      </c>
    </row>
    <row r="1178" spans="1:19" x14ac:dyDescent="0.25">
      <c r="A1178" t="s">
        <v>338</v>
      </c>
      <c r="B1178" t="s">
        <v>27482</v>
      </c>
      <c r="C1178" t="s">
        <v>27527</v>
      </c>
      <c r="E1178" t="s">
        <v>8707</v>
      </c>
      <c r="F1178" t="s">
        <v>202</v>
      </c>
      <c r="G1178">
        <v>33782</v>
      </c>
      <c r="H1178">
        <v>27.845832999999999</v>
      </c>
      <c r="I1178">
        <v>-82.677670000000006</v>
      </c>
      <c r="J1178" s="1" t="d">
        <v>2018-09-10</v>
      </c>
      <c r="K1178">
        <v>102122</v>
      </c>
      <c r="L1178" t="s">
        <v>30</v>
      </c>
      <c r="M1178" s="1" t="d">
        <v>2017-09-01</v>
      </c>
      <c r="N1178">
        <v>9</v>
      </c>
      <c r="O1178">
        <v>1</v>
      </c>
      <c r="P1178">
        <v>2017</v>
      </c>
      <c r="R1178" t="s">
        <v>26</v>
      </c>
      <c r="S1178" t="s">
        <v>31</v>
      </c>
    </row>
    <row r="1179" spans="1:19" x14ac:dyDescent="0.25">
      <c r="A1179" t="s">
        <v>338</v>
      </c>
      <c r="B1179" t="s">
        <v>27567</v>
      </c>
      <c r="C1179" t="s">
        <v>27568</v>
      </c>
      <c r="E1179" t="s">
        <v>5396</v>
      </c>
      <c r="F1179" t="s">
        <v>327</v>
      </c>
      <c r="G1179">
        <v>50071</v>
      </c>
      <c r="H1179">
        <v>42.674267</v>
      </c>
      <c r="I1179">
        <v>-93.462389999999999</v>
      </c>
      <c r="J1179" s="1" t="d">
        <v>2018-09-10</v>
      </c>
      <c r="K1179">
        <v>102145</v>
      </c>
      <c r="L1179" t="s">
        <v>30</v>
      </c>
      <c r="M1179" s="1" t="d">
        <v>2017-09-01</v>
      </c>
      <c r="N1179">
        <v>9</v>
      </c>
      <c r="O1179">
        <v>1</v>
      </c>
      <c r="P1179">
        <v>2017</v>
      </c>
      <c r="R1179" t="s">
        <v>26</v>
      </c>
      <c r="S1179" t="s">
        <v>31</v>
      </c>
    </row>
    <row r="1180" spans="1:19" x14ac:dyDescent="0.25">
      <c r="A1180" t="s">
        <v>338</v>
      </c>
      <c r="B1180" t="s">
        <v>27582</v>
      </c>
      <c r="C1180" t="s">
        <v>27583</v>
      </c>
      <c r="E1180" t="s">
        <v>15119</v>
      </c>
      <c r="F1180" t="s">
        <v>373</v>
      </c>
      <c r="G1180">
        <v>60440</v>
      </c>
      <c r="H1180">
        <v>41.723554999999998</v>
      </c>
      <c r="I1180">
        <v>-88.037722000000002</v>
      </c>
      <c r="J1180" s="1" t="d">
        <v>2018-09-10</v>
      </c>
      <c r="K1180">
        <v>102153</v>
      </c>
      <c r="L1180" t="s">
        <v>30</v>
      </c>
      <c r="M1180" s="1" t="d">
        <v>2017-09-01</v>
      </c>
      <c r="N1180">
        <v>9</v>
      </c>
      <c r="O1180">
        <v>1</v>
      </c>
      <c r="P1180">
        <v>2017</v>
      </c>
      <c r="R1180" t="s">
        <v>26</v>
      </c>
      <c r="S1180" t="s">
        <v>31</v>
      </c>
    </row>
    <row r="1181" spans="1:19" x14ac:dyDescent="0.25">
      <c r="A1181" t="s">
        <v>338</v>
      </c>
      <c r="B1181" t="s">
        <v>27637</v>
      </c>
      <c r="C1181" t="s">
        <v>27638</v>
      </c>
      <c r="E1181" t="s">
        <v>27639</v>
      </c>
      <c r="F1181" t="s">
        <v>718</v>
      </c>
      <c r="G1181">
        <v>42055</v>
      </c>
      <c r="H1181">
        <v>37.072668</v>
      </c>
      <c r="I1181">
        <v>-88.125646000000003</v>
      </c>
      <c r="J1181" s="1" t="d">
        <v>2018-09-10</v>
      </c>
      <c r="K1181">
        <v>102185</v>
      </c>
      <c r="L1181" t="s">
        <v>30</v>
      </c>
      <c r="M1181" s="1" t="d">
        <v>2017-01-15</v>
      </c>
      <c r="N1181">
        <v>1</v>
      </c>
      <c r="O1181">
        <v>15</v>
      </c>
      <c r="P1181">
        <v>2017</v>
      </c>
      <c r="R1181" t="s">
        <v>26</v>
      </c>
      <c r="S1181" t="s">
        <v>31</v>
      </c>
    </row>
    <row r="1182" spans="1:19" x14ac:dyDescent="0.25">
      <c r="A1182" t="s">
        <v>338</v>
      </c>
      <c r="B1182" t="s">
        <v>27582</v>
      </c>
      <c r="C1182" t="s">
        <v>27720</v>
      </c>
      <c r="E1182" t="s">
        <v>27721</v>
      </c>
      <c r="F1182" t="s">
        <v>496</v>
      </c>
      <c r="G1182">
        <v>49431</v>
      </c>
      <c r="H1182">
        <v>43.958329999999997</v>
      </c>
      <c r="I1182">
        <v>-86.377070000000003</v>
      </c>
      <c r="J1182" s="1" t="d">
        <v>2018-09-10</v>
      </c>
      <c r="K1182">
        <v>102230</v>
      </c>
      <c r="L1182" t="s">
        <v>30</v>
      </c>
      <c r="M1182" s="1" t="d">
        <v>2017-09-01</v>
      </c>
      <c r="N1182">
        <v>9</v>
      </c>
      <c r="O1182">
        <v>1</v>
      </c>
      <c r="P1182">
        <v>2017</v>
      </c>
      <c r="R1182" t="s">
        <v>26</v>
      </c>
      <c r="S1182" t="s">
        <v>31</v>
      </c>
    </row>
    <row r="1183" spans="1:19" x14ac:dyDescent="0.25">
      <c r="A1183" t="s">
        <v>338</v>
      </c>
      <c r="B1183" t="s">
        <v>27722</v>
      </c>
      <c r="C1183" t="s">
        <v>27723</v>
      </c>
      <c r="E1183" t="s">
        <v>845</v>
      </c>
      <c r="F1183" t="s">
        <v>496</v>
      </c>
      <c r="G1183">
        <v>49068</v>
      </c>
      <c r="H1183">
        <v>42.291657000000001</v>
      </c>
      <c r="I1183">
        <v>-84.964308000000003</v>
      </c>
      <c r="J1183" s="1" t="d">
        <v>2018-09-10</v>
      </c>
      <c r="K1183">
        <v>102231</v>
      </c>
      <c r="L1183" t="s">
        <v>30</v>
      </c>
      <c r="M1183" s="1" t="d">
        <v>2017-09-01</v>
      </c>
      <c r="N1183">
        <v>9</v>
      </c>
      <c r="O1183">
        <v>1</v>
      </c>
      <c r="P1183">
        <v>2017</v>
      </c>
      <c r="R1183" t="s">
        <v>26</v>
      </c>
      <c r="S1183" t="s">
        <v>31</v>
      </c>
    </row>
    <row r="1184" spans="1:19" x14ac:dyDescent="0.25">
      <c r="A1184" t="s">
        <v>338</v>
      </c>
      <c r="B1184" t="s">
        <v>27735</v>
      </c>
      <c r="C1184" t="s">
        <v>27736</v>
      </c>
      <c r="E1184" t="s">
        <v>5337</v>
      </c>
      <c r="F1184" t="s">
        <v>119</v>
      </c>
      <c r="G1184">
        <v>55320</v>
      </c>
      <c r="H1184">
        <v>45.412672999999998</v>
      </c>
      <c r="I1184">
        <v>-94.055287000000007</v>
      </c>
      <c r="J1184" s="1" t="d">
        <v>2018-09-10</v>
      </c>
      <c r="K1184">
        <v>102239</v>
      </c>
      <c r="L1184" t="s">
        <v>30</v>
      </c>
      <c r="M1184" s="1" t="d">
        <v>2017-01-15</v>
      </c>
      <c r="N1184">
        <v>1</v>
      </c>
      <c r="O1184">
        <v>15</v>
      </c>
      <c r="P1184">
        <v>2017</v>
      </c>
      <c r="R1184" t="s">
        <v>26</v>
      </c>
      <c r="S1184" t="s">
        <v>31</v>
      </c>
    </row>
    <row r="1185" spans="1:19" x14ac:dyDescent="0.25">
      <c r="A1185" t="s">
        <v>338</v>
      </c>
      <c r="B1185" t="s">
        <v>27561</v>
      </c>
      <c r="C1185" t="s">
        <v>27757</v>
      </c>
      <c r="E1185" t="s">
        <v>27758</v>
      </c>
      <c r="F1185" t="s">
        <v>88</v>
      </c>
      <c r="G1185">
        <v>65065</v>
      </c>
      <c r="H1185">
        <v>38.161924999999997</v>
      </c>
      <c r="I1185">
        <v>-92.604257000000004</v>
      </c>
      <c r="J1185" s="1" t="d">
        <v>2018-09-10</v>
      </c>
      <c r="K1185">
        <v>102251</v>
      </c>
      <c r="L1185" t="s">
        <v>30</v>
      </c>
      <c r="M1185" s="1" t="d">
        <v>2017-09-01</v>
      </c>
      <c r="N1185">
        <v>9</v>
      </c>
      <c r="O1185">
        <v>1</v>
      </c>
      <c r="P1185">
        <v>2017</v>
      </c>
      <c r="R1185" t="s">
        <v>26</v>
      </c>
      <c r="S1185" t="s">
        <v>31</v>
      </c>
    </row>
    <row r="1186" spans="1:19" x14ac:dyDescent="0.25">
      <c r="A1186" t="s">
        <v>338</v>
      </c>
      <c r="B1186" t="s">
        <v>27767</v>
      </c>
      <c r="C1186" t="s">
        <v>27768</v>
      </c>
      <c r="E1186" t="s">
        <v>9049</v>
      </c>
      <c r="F1186" t="s">
        <v>2355</v>
      </c>
      <c r="G1186">
        <v>38901</v>
      </c>
      <c r="H1186">
        <v>33.786760000000001</v>
      </c>
      <c r="I1186">
        <v>-89.850397999999998</v>
      </c>
      <c r="J1186" s="1" t="d">
        <v>2018-09-10</v>
      </c>
      <c r="K1186">
        <v>102256</v>
      </c>
      <c r="L1186" t="s">
        <v>30</v>
      </c>
      <c r="M1186" s="1" t="d">
        <v>2017-09-01</v>
      </c>
      <c r="N1186">
        <v>9</v>
      </c>
      <c r="O1186">
        <v>1</v>
      </c>
      <c r="P1186">
        <v>2017</v>
      </c>
      <c r="R1186" t="s">
        <v>26</v>
      </c>
      <c r="S1186" t="s">
        <v>31</v>
      </c>
    </row>
    <row r="1187" spans="1:19" x14ac:dyDescent="0.25">
      <c r="A1187" t="s">
        <v>338</v>
      </c>
      <c r="B1187" t="s">
        <v>27773</v>
      </c>
      <c r="C1187" t="s">
        <v>27774</v>
      </c>
      <c r="E1187" t="s">
        <v>27775</v>
      </c>
      <c r="F1187" t="s">
        <v>2355</v>
      </c>
      <c r="G1187">
        <v>38804</v>
      </c>
      <c r="H1187">
        <v>34.315367000000002</v>
      </c>
      <c r="I1187">
        <v>-88.703350999999998</v>
      </c>
      <c r="J1187" s="1" t="d">
        <v>2018-09-10</v>
      </c>
      <c r="K1187">
        <v>102259</v>
      </c>
      <c r="L1187" t="s">
        <v>30</v>
      </c>
      <c r="M1187" s="1" t="d">
        <v>2017-09-01</v>
      </c>
      <c r="N1187">
        <v>9</v>
      </c>
      <c r="O1187">
        <v>1</v>
      </c>
      <c r="P1187">
        <v>2017</v>
      </c>
      <c r="R1187" t="s">
        <v>26</v>
      </c>
      <c r="S1187" t="s">
        <v>31</v>
      </c>
    </row>
    <row r="1188" spans="1:19" x14ac:dyDescent="0.25">
      <c r="A1188" t="s">
        <v>338</v>
      </c>
      <c r="B1188" t="s">
        <v>27788</v>
      </c>
      <c r="C1188" t="s">
        <v>27789</v>
      </c>
      <c r="E1188" t="s">
        <v>5258</v>
      </c>
      <c r="F1188" t="s">
        <v>1213</v>
      </c>
      <c r="G1188">
        <v>59739</v>
      </c>
      <c r="H1188">
        <v>44.632221999999999</v>
      </c>
      <c r="I1188">
        <v>-112.592018</v>
      </c>
      <c r="J1188" s="1" t="d">
        <v>2018-09-10</v>
      </c>
      <c r="K1188">
        <v>102265</v>
      </c>
      <c r="L1188" t="s">
        <v>30</v>
      </c>
      <c r="M1188" s="1" t="d">
        <v>2017-01-15</v>
      </c>
      <c r="N1188">
        <v>1</v>
      </c>
      <c r="O1188">
        <v>15</v>
      </c>
      <c r="P1188">
        <v>2017</v>
      </c>
      <c r="R1188" t="s">
        <v>26</v>
      </c>
      <c r="S1188" t="s">
        <v>31</v>
      </c>
    </row>
    <row r="1189" spans="1:19" x14ac:dyDescent="0.25">
      <c r="A1189" t="s">
        <v>338</v>
      </c>
      <c r="B1189" t="s">
        <v>27811</v>
      </c>
      <c r="C1189" t="s">
        <v>27812</v>
      </c>
      <c r="E1189" t="s">
        <v>211</v>
      </c>
      <c r="F1189" t="s">
        <v>212</v>
      </c>
      <c r="G1189">
        <v>27609</v>
      </c>
      <c r="H1189">
        <v>35.835538999999997</v>
      </c>
      <c r="I1189">
        <v>-78.643000999999998</v>
      </c>
      <c r="J1189" s="1" t="d">
        <v>2018-09-10</v>
      </c>
      <c r="K1189">
        <v>102276</v>
      </c>
      <c r="L1189" t="s">
        <v>30</v>
      </c>
      <c r="M1189" s="1" t="d">
        <v>2017-11-01</v>
      </c>
      <c r="N1189">
        <v>11</v>
      </c>
      <c r="O1189">
        <v>1</v>
      </c>
      <c r="P1189">
        <v>2017</v>
      </c>
      <c r="R1189" t="s">
        <v>26</v>
      </c>
      <c r="S1189" t="s">
        <v>31</v>
      </c>
    </row>
    <row r="1190" spans="1:19" x14ac:dyDescent="0.25">
      <c r="A1190" t="s">
        <v>338</v>
      </c>
      <c r="B1190" t="s">
        <v>27818</v>
      </c>
      <c r="C1190" t="s">
        <v>27819</v>
      </c>
      <c r="E1190" t="s">
        <v>356</v>
      </c>
      <c r="F1190" t="s">
        <v>212</v>
      </c>
      <c r="G1190">
        <v>28405</v>
      </c>
      <c r="H1190">
        <v>34.243645999999998</v>
      </c>
      <c r="I1190">
        <v>-77.830515000000005</v>
      </c>
      <c r="J1190" s="1" t="d">
        <v>2018-09-10</v>
      </c>
      <c r="K1190">
        <v>102279</v>
      </c>
      <c r="L1190" t="s">
        <v>30</v>
      </c>
      <c r="M1190" s="1" t="d">
        <v>2017-09-01</v>
      </c>
      <c r="N1190">
        <v>9</v>
      </c>
      <c r="O1190">
        <v>1</v>
      </c>
      <c r="P1190">
        <v>2017</v>
      </c>
      <c r="R1190" t="s">
        <v>26</v>
      </c>
      <c r="S1190" t="s">
        <v>31</v>
      </c>
    </row>
    <row r="1191" spans="1:19" x14ac:dyDescent="0.25">
      <c r="A1191" t="s">
        <v>338</v>
      </c>
      <c r="B1191" t="s">
        <v>27822</v>
      </c>
      <c r="C1191" t="s">
        <v>25724</v>
      </c>
      <c r="E1191" t="s">
        <v>314</v>
      </c>
      <c r="F1191" t="s">
        <v>124</v>
      </c>
      <c r="G1191">
        <v>68803</v>
      </c>
      <c r="H1191">
        <v>40.830669999999998</v>
      </c>
      <c r="I1191">
        <v>-98.380459000000002</v>
      </c>
      <c r="J1191" s="1" t="d">
        <v>2018-09-10</v>
      </c>
      <c r="K1191">
        <v>102281</v>
      </c>
      <c r="L1191" t="s">
        <v>30</v>
      </c>
      <c r="M1191" s="1" t="d">
        <v>2017-01-15</v>
      </c>
      <c r="N1191">
        <v>1</v>
      </c>
      <c r="O1191">
        <v>15</v>
      </c>
      <c r="P1191">
        <v>2017</v>
      </c>
      <c r="R1191" t="s">
        <v>26</v>
      </c>
      <c r="S1191" t="s">
        <v>31</v>
      </c>
    </row>
    <row r="1192" spans="1:19" x14ac:dyDescent="0.25">
      <c r="A1192" t="s">
        <v>338</v>
      </c>
      <c r="B1192" t="s">
        <v>27561</v>
      </c>
      <c r="C1192" t="s">
        <v>27823</v>
      </c>
      <c r="E1192" t="s">
        <v>313</v>
      </c>
      <c r="F1192" t="s">
        <v>124</v>
      </c>
      <c r="G1192">
        <v>68521</v>
      </c>
      <c r="H1192">
        <v>40.861252999999998</v>
      </c>
      <c r="I1192">
        <v>-96.678568999999996</v>
      </c>
      <c r="J1192" s="1" t="d">
        <v>2018-09-10</v>
      </c>
      <c r="K1192">
        <v>102282</v>
      </c>
      <c r="L1192" t="s">
        <v>30</v>
      </c>
      <c r="M1192" s="1" t="d">
        <v>2017-01-15</v>
      </c>
      <c r="N1192">
        <v>1</v>
      </c>
      <c r="O1192">
        <v>15</v>
      </c>
      <c r="P1192">
        <v>2017</v>
      </c>
      <c r="R1192" t="s">
        <v>26</v>
      </c>
      <c r="S1192" t="s">
        <v>31</v>
      </c>
    </row>
    <row r="1193" spans="1:19" x14ac:dyDescent="0.25">
      <c r="A1193" t="s">
        <v>338</v>
      </c>
      <c r="B1193" t="s">
        <v>27824</v>
      </c>
      <c r="C1193" t="s">
        <v>27825</v>
      </c>
      <c r="E1193" t="s">
        <v>27826</v>
      </c>
      <c r="F1193" t="s">
        <v>124</v>
      </c>
      <c r="G1193">
        <v>69153</v>
      </c>
      <c r="H1193">
        <v>41.115867000000001</v>
      </c>
      <c r="I1193">
        <v>-101.710044</v>
      </c>
      <c r="J1193" s="1" t="d">
        <v>2018-09-10</v>
      </c>
      <c r="K1193">
        <v>102283</v>
      </c>
      <c r="L1193" t="s">
        <v>30</v>
      </c>
      <c r="M1193" s="1" t="d">
        <v>2017-01-15</v>
      </c>
      <c r="N1193">
        <v>1</v>
      </c>
      <c r="O1193">
        <v>15</v>
      </c>
      <c r="P1193">
        <v>2017</v>
      </c>
      <c r="R1193" t="s">
        <v>26</v>
      </c>
      <c r="S1193" t="s">
        <v>31</v>
      </c>
    </row>
    <row r="1194" spans="1:19" x14ac:dyDescent="0.25">
      <c r="A1194" t="s">
        <v>338</v>
      </c>
      <c r="B1194" t="s">
        <v>27827</v>
      </c>
      <c r="C1194" t="s">
        <v>27828</v>
      </c>
      <c r="E1194" t="s">
        <v>27829</v>
      </c>
      <c r="F1194" t="s">
        <v>124</v>
      </c>
      <c r="G1194">
        <v>69162</v>
      </c>
      <c r="H1194">
        <v>41.115208000000003</v>
      </c>
      <c r="I1194">
        <v>-102.950711</v>
      </c>
      <c r="J1194" s="1" t="d">
        <v>2018-09-10</v>
      </c>
      <c r="K1194">
        <v>102284</v>
      </c>
      <c r="L1194" t="s">
        <v>30</v>
      </c>
      <c r="M1194" s="1" t="d">
        <v>2017-09-01</v>
      </c>
      <c r="N1194">
        <v>9</v>
      </c>
      <c r="O1194">
        <v>1</v>
      </c>
      <c r="P1194">
        <v>2017</v>
      </c>
      <c r="R1194" t="s">
        <v>26</v>
      </c>
      <c r="S1194" t="s">
        <v>31</v>
      </c>
    </row>
    <row r="1195" spans="1:19" x14ac:dyDescent="0.25">
      <c r="A1195" t="s">
        <v>338</v>
      </c>
      <c r="B1195" t="s">
        <v>27877</v>
      </c>
      <c r="C1195" t="s">
        <v>27878</v>
      </c>
      <c r="E1195" t="s">
        <v>74</v>
      </c>
      <c r="F1195" t="s">
        <v>75</v>
      </c>
      <c r="G1195">
        <v>87507</v>
      </c>
      <c r="H1195">
        <v>35.613073</v>
      </c>
      <c r="I1195">
        <v>-106.032931</v>
      </c>
      <c r="J1195" s="1" t="d">
        <v>2018-09-10</v>
      </c>
      <c r="K1195">
        <v>102307</v>
      </c>
      <c r="L1195" t="s">
        <v>30</v>
      </c>
      <c r="M1195" s="1" t="d">
        <v>2017-09-01</v>
      </c>
      <c r="N1195">
        <v>9</v>
      </c>
      <c r="O1195">
        <v>1</v>
      </c>
      <c r="P1195">
        <v>2017</v>
      </c>
      <c r="R1195" t="s">
        <v>26</v>
      </c>
      <c r="S1195" t="s">
        <v>31</v>
      </c>
    </row>
    <row r="1196" spans="1:19" x14ac:dyDescent="0.25">
      <c r="A1196" t="s">
        <v>338</v>
      </c>
      <c r="B1196" t="s">
        <v>27881</v>
      </c>
      <c r="C1196" t="s">
        <v>27882</v>
      </c>
      <c r="E1196" t="s">
        <v>27883</v>
      </c>
      <c r="F1196" t="s">
        <v>75</v>
      </c>
      <c r="G1196">
        <v>87901</v>
      </c>
      <c r="H1196">
        <v>33.155538999999997</v>
      </c>
      <c r="I1196">
        <v>-107.251498</v>
      </c>
      <c r="J1196" s="1" t="d">
        <v>2018-09-10</v>
      </c>
      <c r="K1196">
        <v>102309</v>
      </c>
      <c r="L1196" t="s">
        <v>30</v>
      </c>
      <c r="M1196" s="1" t="d">
        <v>2017-09-01</v>
      </c>
      <c r="N1196">
        <v>9</v>
      </c>
      <c r="O1196">
        <v>1</v>
      </c>
      <c r="P1196">
        <v>2017</v>
      </c>
      <c r="R1196" t="s">
        <v>26</v>
      </c>
      <c r="S1196" t="s">
        <v>31</v>
      </c>
    </row>
    <row r="1197" spans="1:19" x14ac:dyDescent="0.25">
      <c r="A1197" t="s">
        <v>338</v>
      </c>
      <c r="B1197" t="s">
        <v>27899</v>
      </c>
      <c r="C1197" t="s">
        <v>27900</v>
      </c>
      <c r="E1197" t="s">
        <v>2569</v>
      </c>
      <c r="F1197" t="s">
        <v>264</v>
      </c>
      <c r="G1197">
        <v>89119</v>
      </c>
      <c r="H1197">
        <v>36.070475000000002</v>
      </c>
      <c r="I1197">
        <v>-115.172712</v>
      </c>
      <c r="J1197" s="1" t="d">
        <v>2018-09-10</v>
      </c>
      <c r="K1197">
        <v>102316</v>
      </c>
      <c r="L1197" t="s">
        <v>30</v>
      </c>
      <c r="M1197" s="1" t="d">
        <v>2017-03-01</v>
      </c>
      <c r="N1197">
        <v>3</v>
      </c>
      <c r="O1197">
        <v>1</v>
      </c>
      <c r="P1197">
        <v>2017</v>
      </c>
      <c r="R1197" t="s">
        <v>26</v>
      </c>
      <c r="S1197" t="s">
        <v>31</v>
      </c>
    </row>
    <row r="1198" spans="1:19" x14ac:dyDescent="0.25">
      <c r="A1198" t="s">
        <v>338</v>
      </c>
      <c r="B1198" t="s">
        <v>27966</v>
      </c>
      <c r="C1198" t="s">
        <v>27967</v>
      </c>
      <c r="E1198" t="s">
        <v>17455</v>
      </c>
      <c r="F1198" t="s">
        <v>48</v>
      </c>
      <c r="G1198">
        <v>10591</v>
      </c>
      <c r="H1198">
        <v>41.062190999999999</v>
      </c>
      <c r="I1198">
        <v>-73.837523000000004</v>
      </c>
      <c r="J1198" s="1" t="d">
        <v>2018-09-10</v>
      </c>
      <c r="K1198">
        <v>102346</v>
      </c>
      <c r="L1198" t="s">
        <v>30</v>
      </c>
      <c r="M1198" s="1" t="d">
        <v>2017-01-15</v>
      </c>
      <c r="N1198">
        <v>1</v>
      </c>
      <c r="O1198">
        <v>15</v>
      </c>
      <c r="P1198">
        <v>2017</v>
      </c>
      <c r="R1198" t="s">
        <v>26</v>
      </c>
      <c r="S1198" t="s">
        <v>31</v>
      </c>
    </row>
    <row r="1199" spans="1:19" x14ac:dyDescent="0.25">
      <c r="A1199" t="s">
        <v>338</v>
      </c>
      <c r="B1199" t="s">
        <v>27971</v>
      </c>
      <c r="C1199" t="s">
        <v>27972</v>
      </c>
      <c r="E1199" t="s">
        <v>27973</v>
      </c>
      <c r="F1199" t="s">
        <v>48</v>
      </c>
      <c r="G1199">
        <v>14564</v>
      </c>
      <c r="H1199">
        <v>43.031305000000003</v>
      </c>
      <c r="I1199">
        <v>-77.441171999999995</v>
      </c>
      <c r="J1199" s="1" t="d">
        <v>2018-09-10</v>
      </c>
      <c r="K1199">
        <v>102348</v>
      </c>
      <c r="L1199" t="s">
        <v>30</v>
      </c>
      <c r="M1199" s="1" t="d">
        <v>2017-09-01</v>
      </c>
      <c r="N1199">
        <v>9</v>
      </c>
      <c r="O1199">
        <v>1</v>
      </c>
      <c r="P1199">
        <v>2017</v>
      </c>
      <c r="R1199" t="s">
        <v>26</v>
      </c>
      <c r="S1199" t="s">
        <v>31</v>
      </c>
    </row>
    <row r="1200" spans="1:19" x14ac:dyDescent="0.25">
      <c r="A1200" t="s">
        <v>338</v>
      </c>
      <c r="B1200" t="s">
        <v>27974</v>
      </c>
      <c r="C1200" t="s">
        <v>27975</v>
      </c>
      <c r="E1200" t="s">
        <v>8101</v>
      </c>
      <c r="F1200" t="s">
        <v>48</v>
      </c>
      <c r="G1200">
        <v>13165</v>
      </c>
      <c r="H1200">
        <v>42.969276999999998</v>
      </c>
      <c r="I1200">
        <v>-76.847329000000002</v>
      </c>
      <c r="J1200" s="1" t="d">
        <v>2018-09-10</v>
      </c>
      <c r="K1200">
        <v>102349</v>
      </c>
      <c r="L1200" t="s">
        <v>30</v>
      </c>
      <c r="M1200" s="1" t="d">
        <v>2017-09-01</v>
      </c>
      <c r="N1200">
        <v>9</v>
      </c>
      <c r="O1200">
        <v>1</v>
      </c>
      <c r="P1200">
        <v>2017</v>
      </c>
      <c r="R1200" t="s">
        <v>26</v>
      </c>
      <c r="S1200" t="s">
        <v>31</v>
      </c>
    </row>
    <row r="1201" spans="1:19" x14ac:dyDescent="0.25">
      <c r="A1201" t="s">
        <v>338</v>
      </c>
      <c r="B1201" t="s">
        <v>27983</v>
      </c>
      <c r="C1201" t="s">
        <v>27984</v>
      </c>
      <c r="E1201" t="s">
        <v>6357</v>
      </c>
      <c r="F1201" t="s">
        <v>59</v>
      </c>
      <c r="G1201">
        <v>43725</v>
      </c>
      <c r="H1201">
        <v>40.003968</v>
      </c>
      <c r="I1201">
        <v>-81.575083000000006</v>
      </c>
      <c r="J1201" s="1" t="d">
        <v>2018-09-10</v>
      </c>
      <c r="K1201">
        <v>102353</v>
      </c>
      <c r="L1201" t="s">
        <v>30</v>
      </c>
      <c r="M1201" s="1" t="d">
        <v>2017-09-01</v>
      </c>
      <c r="N1201">
        <v>9</v>
      </c>
      <c r="O1201">
        <v>1</v>
      </c>
      <c r="P1201">
        <v>2017</v>
      </c>
      <c r="R1201" t="s">
        <v>26</v>
      </c>
      <c r="S1201" t="s">
        <v>31</v>
      </c>
    </row>
    <row r="1202" spans="1:19" x14ac:dyDescent="0.25">
      <c r="A1202" t="s">
        <v>338</v>
      </c>
      <c r="B1202" t="s">
        <v>28020</v>
      </c>
      <c r="C1202" t="s">
        <v>28021</v>
      </c>
      <c r="E1202" t="s">
        <v>9337</v>
      </c>
      <c r="F1202" t="s">
        <v>137</v>
      </c>
      <c r="G1202">
        <v>97603</v>
      </c>
      <c r="H1202">
        <v>42.215513999999999</v>
      </c>
      <c r="I1202">
        <v>-121.755871</v>
      </c>
      <c r="J1202" s="1" t="d">
        <v>2018-09-10</v>
      </c>
      <c r="K1202">
        <v>102374</v>
      </c>
      <c r="L1202" t="s">
        <v>30</v>
      </c>
      <c r="M1202" s="1" t="d">
        <v>2017-09-01</v>
      </c>
      <c r="N1202">
        <v>9</v>
      </c>
      <c r="O1202">
        <v>1</v>
      </c>
      <c r="P1202">
        <v>2017</v>
      </c>
      <c r="R1202" t="s">
        <v>26</v>
      </c>
      <c r="S1202" t="s">
        <v>31</v>
      </c>
    </row>
    <row r="1203" spans="1:19" x14ac:dyDescent="0.25">
      <c r="A1203" t="s">
        <v>338</v>
      </c>
      <c r="B1203" t="s">
        <v>28054</v>
      </c>
      <c r="C1203" t="s">
        <v>28055</v>
      </c>
      <c r="E1203" t="s">
        <v>28056</v>
      </c>
      <c r="F1203" t="s">
        <v>157</v>
      </c>
      <c r="G1203">
        <v>15840</v>
      </c>
      <c r="H1203">
        <v>41.141330000000004</v>
      </c>
      <c r="I1203">
        <v>-78.785265999999993</v>
      </c>
      <c r="J1203" s="1" t="d">
        <v>2018-09-10</v>
      </c>
      <c r="K1203">
        <v>102392</v>
      </c>
      <c r="L1203" t="s">
        <v>30</v>
      </c>
      <c r="M1203" s="1" t="d">
        <v>2017-09-01</v>
      </c>
      <c r="N1203">
        <v>9</v>
      </c>
      <c r="O1203">
        <v>1</v>
      </c>
      <c r="P1203">
        <v>2017</v>
      </c>
      <c r="R1203" t="s">
        <v>26</v>
      </c>
      <c r="S1203" t="s">
        <v>31</v>
      </c>
    </row>
    <row r="1204" spans="1:19" x14ac:dyDescent="0.25">
      <c r="A1204" t="s">
        <v>338</v>
      </c>
      <c r="B1204" t="s">
        <v>28066</v>
      </c>
      <c r="C1204" t="s">
        <v>28067</v>
      </c>
      <c r="E1204" t="s">
        <v>28068</v>
      </c>
      <c r="F1204" t="s">
        <v>157</v>
      </c>
      <c r="G1204">
        <v>18507</v>
      </c>
      <c r="H1204">
        <v>41.364111000000001</v>
      </c>
      <c r="I1204">
        <v>-75.680547000000004</v>
      </c>
      <c r="J1204" s="1" t="d">
        <v>2018-09-10</v>
      </c>
      <c r="K1204">
        <v>102397</v>
      </c>
      <c r="L1204" t="s">
        <v>30</v>
      </c>
      <c r="M1204" s="1" t="d">
        <v>2017-01-15</v>
      </c>
      <c r="N1204">
        <v>1</v>
      </c>
      <c r="O1204">
        <v>15</v>
      </c>
      <c r="P1204">
        <v>2017</v>
      </c>
      <c r="R1204" t="s">
        <v>26</v>
      </c>
      <c r="S1204" t="s">
        <v>31</v>
      </c>
    </row>
    <row r="1205" spans="1:19" x14ac:dyDescent="0.25">
      <c r="A1205" t="s">
        <v>338</v>
      </c>
      <c r="B1205" t="s">
        <v>28082</v>
      </c>
      <c r="C1205" t="s">
        <v>28083</v>
      </c>
      <c r="E1205" t="s">
        <v>8982</v>
      </c>
      <c r="F1205" t="s">
        <v>208</v>
      </c>
      <c r="G1205">
        <v>29577</v>
      </c>
      <c r="H1205">
        <v>33.701084000000002</v>
      </c>
      <c r="I1205">
        <v>-78.927374</v>
      </c>
      <c r="J1205" s="1" t="d">
        <v>2018-09-10</v>
      </c>
      <c r="K1205">
        <v>102404</v>
      </c>
      <c r="L1205" t="s">
        <v>30</v>
      </c>
      <c r="M1205" s="1" t="d">
        <v>2017-09-01</v>
      </c>
      <c r="N1205">
        <v>9</v>
      </c>
      <c r="O1205">
        <v>1</v>
      </c>
      <c r="P1205">
        <v>2017</v>
      </c>
      <c r="R1205" t="s">
        <v>26</v>
      </c>
      <c r="S1205" t="s">
        <v>31</v>
      </c>
    </row>
    <row r="1206" spans="1:19" x14ac:dyDescent="0.25">
      <c r="A1206" t="s">
        <v>338</v>
      </c>
      <c r="B1206" t="s">
        <v>28104</v>
      </c>
      <c r="C1206" t="s">
        <v>28105</v>
      </c>
      <c r="E1206" t="s">
        <v>6872</v>
      </c>
      <c r="F1206" t="s">
        <v>280</v>
      </c>
      <c r="G1206">
        <v>37620</v>
      </c>
      <c r="H1206">
        <v>36.590625000000003</v>
      </c>
      <c r="I1206">
        <v>-82.264414000000002</v>
      </c>
      <c r="J1206" s="1" t="d">
        <v>2018-09-10</v>
      </c>
      <c r="K1206">
        <v>102414</v>
      </c>
      <c r="L1206" t="s">
        <v>30</v>
      </c>
      <c r="M1206" s="1" t="d">
        <v>2017-09-01</v>
      </c>
      <c r="N1206">
        <v>9</v>
      </c>
      <c r="O1206">
        <v>1</v>
      </c>
      <c r="P1206">
        <v>2017</v>
      </c>
      <c r="R1206" t="s">
        <v>26</v>
      </c>
      <c r="S1206" t="s">
        <v>31</v>
      </c>
    </row>
    <row r="1207" spans="1:19" x14ac:dyDescent="0.25">
      <c r="A1207" t="s">
        <v>338</v>
      </c>
      <c r="B1207" t="s">
        <v>28121</v>
      </c>
      <c r="C1207" t="s">
        <v>28122</v>
      </c>
      <c r="E1207" t="s">
        <v>6042</v>
      </c>
      <c r="F1207" t="s">
        <v>37</v>
      </c>
      <c r="G1207">
        <v>76011</v>
      </c>
      <c r="H1207">
        <v>32.755750999999997</v>
      </c>
      <c r="I1207">
        <v>-97.082836</v>
      </c>
      <c r="J1207" s="1" t="d">
        <v>2018-09-10</v>
      </c>
      <c r="K1207">
        <v>102423</v>
      </c>
      <c r="L1207" t="s">
        <v>30</v>
      </c>
      <c r="M1207" s="1" t="d">
        <v>2017-09-01</v>
      </c>
      <c r="N1207">
        <v>9</v>
      </c>
      <c r="O1207">
        <v>1</v>
      </c>
      <c r="P1207">
        <v>2017</v>
      </c>
      <c r="R1207" t="s">
        <v>26</v>
      </c>
      <c r="S1207" t="s">
        <v>31</v>
      </c>
    </row>
    <row r="1208" spans="1:19" x14ac:dyDescent="0.25">
      <c r="A1208" t="s">
        <v>338</v>
      </c>
      <c r="B1208" t="s">
        <v>28143</v>
      </c>
      <c r="C1208" t="s">
        <v>28144</v>
      </c>
      <c r="E1208" t="s">
        <v>256</v>
      </c>
      <c r="F1208" t="s">
        <v>37</v>
      </c>
      <c r="G1208">
        <v>79932</v>
      </c>
      <c r="H1208">
        <v>31.883545999999999</v>
      </c>
      <c r="I1208">
        <v>-106.58332900000001</v>
      </c>
      <c r="J1208" s="1" t="d">
        <v>2018-09-10</v>
      </c>
      <c r="K1208">
        <v>102433</v>
      </c>
      <c r="L1208" t="s">
        <v>30</v>
      </c>
      <c r="M1208" s="1" t="d">
        <v>2017-09-01</v>
      </c>
      <c r="N1208">
        <v>9</v>
      </c>
      <c r="O1208">
        <v>1</v>
      </c>
      <c r="P1208">
        <v>2017</v>
      </c>
      <c r="R1208" t="s">
        <v>26</v>
      </c>
      <c r="S1208" t="s">
        <v>31</v>
      </c>
    </row>
    <row r="1209" spans="1:19" x14ac:dyDescent="0.25">
      <c r="A1209" t="s">
        <v>338</v>
      </c>
      <c r="B1209" t="s">
        <v>28145</v>
      </c>
      <c r="C1209" t="s">
        <v>28146</v>
      </c>
      <c r="E1209" t="s">
        <v>28147</v>
      </c>
      <c r="F1209" t="s">
        <v>37</v>
      </c>
      <c r="G1209">
        <v>78941</v>
      </c>
      <c r="H1209">
        <v>29.698782999999999</v>
      </c>
      <c r="I1209">
        <v>-97.099399000000005</v>
      </c>
      <c r="J1209" s="1" t="d">
        <v>2018-09-10</v>
      </c>
      <c r="K1209">
        <v>102434</v>
      </c>
      <c r="L1209" t="s">
        <v>30</v>
      </c>
      <c r="M1209" s="1" t="d">
        <v>2017-09-01</v>
      </c>
      <c r="N1209">
        <v>9</v>
      </c>
      <c r="O1209">
        <v>1</v>
      </c>
      <c r="P1209">
        <v>2017</v>
      </c>
      <c r="R1209" t="s">
        <v>26</v>
      </c>
      <c r="S1209" t="s">
        <v>31</v>
      </c>
    </row>
    <row r="1210" spans="1:19" x14ac:dyDescent="0.25">
      <c r="A1210" t="s">
        <v>338</v>
      </c>
      <c r="B1210" t="s">
        <v>27903</v>
      </c>
      <c r="C1210" t="s">
        <v>28153</v>
      </c>
      <c r="E1210" t="s">
        <v>28154</v>
      </c>
      <c r="F1210" t="s">
        <v>37</v>
      </c>
      <c r="G1210">
        <v>76849</v>
      </c>
      <c r="H1210">
        <v>30.509526999999999</v>
      </c>
      <c r="I1210">
        <v>-99.774243999999996</v>
      </c>
      <c r="J1210" s="1" t="d">
        <v>2018-09-10</v>
      </c>
      <c r="K1210">
        <v>102438</v>
      </c>
      <c r="L1210" t="s">
        <v>30</v>
      </c>
      <c r="M1210" s="1" t="d">
        <v>2017-01-15</v>
      </c>
      <c r="N1210">
        <v>1</v>
      </c>
      <c r="O1210">
        <v>15</v>
      </c>
      <c r="P1210">
        <v>2017</v>
      </c>
      <c r="R1210" t="s">
        <v>26</v>
      </c>
      <c r="S1210" t="s">
        <v>31</v>
      </c>
    </row>
    <row r="1211" spans="1:19" x14ac:dyDescent="0.25">
      <c r="A1211" t="s">
        <v>338</v>
      </c>
      <c r="B1211" t="s">
        <v>27222</v>
      </c>
      <c r="C1211" t="s">
        <v>28163</v>
      </c>
      <c r="E1211" t="s">
        <v>1312</v>
      </c>
      <c r="F1211" t="s">
        <v>37</v>
      </c>
      <c r="G1211">
        <v>79706</v>
      </c>
      <c r="H1211">
        <v>31.947413999999998</v>
      </c>
      <c r="I1211">
        <v>-102.141137</v>
      </c>
      <c r="J1211" s="1" t="d">
        <v>2018-09-10</v>
      </c>
      <c r="K1211">
        <v>102443</v>
      </c>
      <c r="L1211" t="s">
        <v>30</v>
      </c>
      <c r="M1211" s="1" t="d">
        <v>2017-01-15</v>
      </c>
      <c r="N1211">
        <v>1</v>
      </c>
      <c r="O1211">
        <v>15</v>
      </c>
      <c r="P1211">
        <v>2017</v>
      </c>
      <c r="R1211" t="s">
        <v>26</v>
      </c>
      <c r="S1211" t="s">
        <v>31</v>
      </c>
    </row>
    <row r="1212" spans="1:19" x14ac:dyDescent="0.25">
      <c r="A1212" t="s">
        <v>338</v>
      </c>
      <c r="B1212" t="s">
        <v>28167</v>
      </c>
      <c r="C1212" t="s">
        <v>28168</v>
      </c>
      <c r="E1212" t="s">
        <v>28169</v>
      </c>
      <c r="F1212" t="s">
        <v>37</v>
      </c>
      <c r="G1212">
        <v>76943</v>
      </c>
      <c r="H1212">
        <v>30.707439000000001</v>
      </c>
      <c r="I1212">
        <v>-101.196561</v>
      </c>
      <c r="J1212" s="1" t="d">
        <v>2018-09-10</v>
      </c>
      <c r="K1212">
        <v>102445</v>
      </c>
      <c r="L1212" t="s">
        <v>30</v>
      </c>
      <c r="M1212" s="1" t="d">
        <v>2017-01-15</v>
      </c>
      <c r="N1212">
        <v>1</v>
      </c>
      <c r="O1212">
        <v>15</v>
      </c>
      <c r="P1212">
        <v>2017</v>
      </c>
      <c r="R1212" t="s">
        <v>26</v>
      </c>
      <c r="S1212" t="s">
        <v>31</v>
      </c>
    </row>
    <row r="1213" spans="1:19" x14ac:dyDescent="0.25">
      <c r="A1213" t="s">
        <v>338</v>
      </c>
      <c r="B1213" t="s">
        <v>28183</v>
      </c>
      <c r="C1213" t="s">
        <v>28184</v>
      </c>
      <c r="E1213" t="s">
        <v>28185</v>
      </c>
      <c r="F1213" t="s">
        <v>37</v>
      </c>
      <c r="G1213">
        <v>75503</v>
      </c>
      <c r="H1213">
        <v>33.459600999999999</v>
      </c>
      <c r="I1213">
        <v>-94.077231999999995</v>
      </c>
      <c r="J1213" s="1" t="d">
        <v>2018-09-10</v>
      </c>
      <c r="K1213">
        <v>102452</v>
      </c>
      <c r="L1213" t="s">
        <v>30</v>
      </c>
      <c r="M1213" s="1" t="d">
        <v>2017-01-15</v>
      </c>
      <c r="N1213">
        <v>1</v>
      </c>
      <c r="O1213">
        <v>15</v>
      </c>
      <c r="P1213">
        <v>2017</v>
      </c>
      <c r="R1213" t="s">
        <v>26</v>
      </c>
      <c r="S1213" t="s">
        <v>31</v>
      </c>
    </row>
    <row r="1214" spans="1:19" x14ac:dyDescent="0.25">
      <c r="A1214" t="s">
        <v>338</v>
      </c>
      <c r="B1214" t="s">
        <v>28188</v>
      </c>
      <c r="C1214" t="s">
        <v>28189</v>
      </c>
      <c r="E1214" t="s">
        <v>28190</v>
      </c>
      <c r="F1214" t="s">
        <v>37</v>
      </c>
      <c r="G1214">
        <v>79855</v>
      </c>
      <c r="H1214">
        <v>31.035008000000001</v>
      </c>
      <c r="I1214">
        <v>-104.86145500000001</v>
      </c>
      <c r="J1214" s="1" t="d">
        <v>2018-09-10</v>
      </c>
      <c r="K1214">
        <v>102454</v>
      </c>
      <c r="L1214" t="s">
        <v>30</v>
      </c>
      <c r="M1214" s="1" t="d">
        <v>2017-03-01</v>
      </c>
      <c r="N1214">
        <v>3</v>
      </c>
      <c r="O1214">
        <v>1</v>
      </c>
      <c r="P1214">
        <v>2017</v>
      </c>
      <c r="R1214" t="s">
        <v>26</v>
      </c>
      <c r="S1214" t="s">
        <v>31</v>
      </c>
    </row>
    <row r="1215" spans="1:19" x14ac:dyDescent="0.25">
      <c r="A1215" t="s">
        <v>338</v>
      </c>
      <c r="B1215" t="s">
        <v>27482</v>
      </c>
      <c r="C1215" t="s">
        <v>28217</v>
      </c>
      <c r="E1215" t="s">
        <v>10207</v>
      </c>
      <c r="F1215" t="s">
        <v>269</v>
      </c>
      <c r="G1215">
        <v>23831</v>
      </c>
      <c r="H1215">
        <v>37.367503999999997</v>
      </c>
      <c r="I1215">
        <v>-77.416723000000005</v>
      </c>
      <c r="J1215" s="1" t="d">
        <v>2018-09-10</v>
      </c>
      <c r="K1215">
        <v>102468</v>
      </c>
      <c r="L1215" t="s">
        <v>30</v>
      </c>
      <c r="M1215" s="1" t="d">
        <v>2017-09-26</v>
      </c>
      <c r="N1215">
        <v>9</v>
      </c>
      <c r="O1215">
        <v>26</v>
      </c>
      <c r="P1215">
        <v>2017</v>
      </c>
      <c r="R1215" t="s">
        <v>26</v>
      </c>
      <c r="S1215" t="s">
        <v>31</v>
      </c>
    </row>
    <row r="1216" spans="1:19" x14ac:dyDescent="0.25">
      <c r="A1216" t="s">
        <v>338</v>
      </c>
      <c r="B1216" t="s">
        <v>28223</v>
      </c>
      <c r="C1216" t="s">
        <v>22891</v>
      </c>
      <c r="E1216" t="s">
        <v>22892</v>
      </c>
      <c r="F1216" t="s">
        <v>269</v>
      </c>
      <c r="G1216">
        <v>22842</v>
      </c>
      <c r="H1216">
        <v>38.829638000000003</v>
      </c>
      <c r="I1216">
        <v>-78.685691000000006</v>
      </c>
      <c r="J1216" s="1" t="d">
        <v>2018-09-10</v>
      </c>
      <c r="K1216">
        <v>102472</v>
      </c>
      <c r="L1216" t="s">
        <v>30</v>
      </c>
      <c r="M1216" s="1" t="d">
        <v>2017-12-19</v>
      </c>
      <c r="N1216">
        <v>12</v>
      </c>
      <c r="O1216">
        <v>19</v>
      </c>
      <c r="P1216">
        <v>2017</v>
      </c>
      <c r="R1216" t="s">
        <v>26</v>
      </c>
      <c r="S1216" t="s">
        <v>31</v>
      </c>
    </row>
    <row r="1217" spans="1:19" x14ac:dyDescent="0.25">
      <c r="A1217" t="s">
        <v>338</v>
      </c>
      <c r="B1217" t="s">
        <v>28226</v>
      </c>
      <c r="C1217" t="s">
        <v>28227</v>
      </c>
      <c r="E1217" t="s">
        <v>184</v>
      </c>
      <c r="F1217" t="s">
        <v>269</v>
      </c>
      <c r="G1217">
        <v>23231</v>
      </c>
      <c r="H1217">
        <v>37.528314999999999</v>
      </c>
      <c r="I1217">
        <v>-77.356987000000004</v>
      </c>
      <c r="J1217" s="1" t="d">
        <v>2018-09-10</v>
      </c>
      <c r="K1217">
        <v>102474</v>
      </c>
      <c r="L1217" t="s">
        <v>30</v>
      </c>
      <c r="M1217" s="1" t="d">
        <v>2017-12-21</v>
      </c>
      <c r="N1217">
        <v>12</v>
      </c>
      <c r="O1217">
        <v>21</v>
      </c>
      <c r="P1217">
        <v>2017</v>
      </c>
      <c r="R1217" t="s">
        <v>26</v>
      </c>
      <c r="S1217" t="s">
        <v>31</v>
      </c>
    </row>
    <row r="1218" spans="1:19" x14ac:dyDescent="0.25">
      <c r="A1218" t="s">
        <v>338</v>
      </c>
      <c r="B1218" t="s">
        <v>28246</v>
      </c>
      <c r="C1218" t="s">
        <v>28247</v>
      </c>
      <c r="E1218" t="s">
        <v>1491</v>
      </c>
      <c r="F1218" t="s">
        <v>55</v>
      </c>
      <c r="G1218">
        <v>98520</v>
      </c>
      <c r="H1218">
        <v>46.976678999999997</v>
      </c>
      <c r="I1218">
        <v>-123.813485</v>
      </c>
      <c r="J1218" s="1" t="d">
        <v>2018-09-10</v>
      </c>
      <c r="K1218">
        <v>102483</v>
      </c>
      <c r="L1218" t="s">
        <v>30</v>
      </c>
      <c r="M1218" s="1" t="d">
        <v>2017-01-15</v>
      </c>
      <c r="N1218">
        <v>1</v>
      </c>
      <c r="O1218">
        <v>15</v>
      </c>
      <c r="P1218">
        <v>2017</v>
      </c>
      <c r="R1218" t="s">
        <v>26</v>
      </c>
      <c r="S1218" t="s">
        <v>31</v>
      </c>
    </row>
    <row r="1219" spans="1:19" x14ac:dyDescent="0.25">
      <c r="A1219" t="s">
        <v>338</v>
      </c>
      <c r="B1219" t="s">
        <v>28248</v>
      </c>
      <c r="C1219" t="s">
        <v>28249</v>
      </c>
      <c r="E1219" t="s">
        <v>6042</v>
      </c>
      <c r="F1219" t="s">
        <v>55</v>
      </c>
      <c r="G1219">
        <v>98223</v>
      </c>
      <c r="H1219">
        <v>48.214506</v>
      </c>
      <c r="I1219">
        <v>-122.18571799999999</v>
      </c>
      <c r="J1219" s="1" t="d">
        <v>2018-09-10</v>
      </c>
      <c r="K1219">
        <v>102484</v>
      </c>
      <c r="L1219" t="s">
        <v>30</v>
      </c>
      <c r="M1219" s="1" t="d">
        <v>2017-03-01</v>
      </c>
      <c r="N1219">
        <v>3</v>
      </c>
      <c r="O1219">
        <v>1</v>
      </c>
      <c r="P1219">
        <v>2017</v>
      </c>
      <c r="R1219" t="s">
        <v>26</v>
      </c>
      <c r="S1219" t="s">
        <v>31</v>
      </c>
    </row>
    <row r="1220" spans="1:19" x14ac:dyDescent="0.25">
      <c r="A1220" t="s">
        <v>338</v>
      </c>
      <c r="B1220" t="s">
        <v>28030</v>
      </c>
      <c r="C1220" t="s">
        <v>28259</v>
      </c>
      <c r="E1220" t="s">
        <v>1006</v>
      </c>
      <c r="F1220" t="s">
        <v>55</v>
      </c>
      <c r="G1220">
        <v>98272</v>
      </c>
      <c r="H1220">
        <v>47.862572</v>
      </c>
      <c r="I1220">
        <v>-121.976585</v>
      </c>
      <c r="J1220" s="1" t="d">
        <v>2018-09-10</v>
      </c>
      <c r="K1220">
        <v>102490</v>
      </c>
      <c r="L1220" t="s">
        <v>30</v>
      </c>
      <c r="M1220" s="1" t="d">
        <v>2017-09-01</v>
      </c>
      <c r="N1220">
        <v>9</v>
      </c>
      <c r="O1220">
        <v>1</v>
      </c>
      <c r="P1220">
        <v>2017</v>
      </c>
      <c r="R1220" t="s">
        <v>26</v>
      </c>
      <c r="S1220" t="s">
        <v>31</v>
      </c>
    </row>
    <row r="1221" spans="1:19" x14ac:dyDescent="0.25">
      <c r="A1221" t="s">
        <v>338</v>
      </c>
      <c r="B1221" t="s">
        <v>28110</v>
      </c>
      <c r="C1221" t="s">
        <v>28263</v>
      </c>
      <c r="E1221" t="s">
        <v>523</v>
      </c>
      <c r="F1221" t="s">
        <v>55</v>
      </c>
      <c r="G1221">
        <v>98382</v>
      </c>
      <c r="H1221">
        <v>48.070802</v>
      </c>
      <c r="I1221">
        <v>-123.07397899999999</v>
      </c>
      <c r="J1221" s="1" t="d">
        <v>2018-09-10</v>
      </c>
      <c r="K1221">
        <v>102492</v>
      </c>
      <c r="L1221" t="s">
        <v>30</v>
      </c>
      <c r="M1221" s="1" t="d">
        <v>2017-09-01</v>
      </c>
      <c r="N1221">
        <v>9</v>
      </c>
      <c r="O1221">
        <v>1</v>
      </c>
      <c r="P1221">
        <v>2017</v>
      </c>
      <c r="R1221" t="s">
        <v>26</v>
      </c>
      <c r="S1221" t="s">
        <v>31</v>
      </c>
    </row>
    <row r="1222" spans="1:19" x14ac:dyDescent="0.25">
      <c r="A1222" t="s">
        <v>338</v>
      </c>
      <c r="B1222" t="s">
        <v>27243</v>
      </c>
      <c r="C1222" t="s">
        <v>28285</v>
      </c>
      <c r="E1222" t="s">
        <v>1746</v>
      </c>
      <c r="F1222" t="s">
        <v>1514</v>
      </c>
      <c r="G1222">
        <v>25301</v>
      </c>
      <c r="H1222">
        <v>38.354588</v>
      </c>
      <c r="I1222">
        <v>-81.644423000000003</v>
      </c>
      <c r="J1222" s="1" t="d">
        <v>2018-09-10</v>
      </c>
      <c r="K1222">
        <v>102505</v>
      </c>
      <c r="L1222" t="s">
        <v>30</v>
      </c>
      <c r="M1222" s="1" t="d">
        <v>2017-06-06</v>
      </c>
      <c r="N1222">
        <v>6</v>
      </c>
      <c r="O1222">
        <v>6</v>
      </c>
      <c r="P1222">
        <v>2017</v>
      </c>
      <c r="R1222" t="s">
        <v>26</v>
      </c>
      <c r="S1222" t="s">
        <v>31</v>
      </c>
    </row>
    <row r="1223" spans="1:19" x14ac:dyDescent="0.25">
      <c r="A1223" t="s">
        <v>338</v>
      </c>
      <c r="B1223" t="s">
        <v>28289</v>
      </c>
      <c r="C1223" t="s">
        <v>28290</v>
      </c>
      <c r="E1223" t="s">
        <v>1513</v>
      </c>
      <c r="F1223" t="s">
        <v>1514</v>
      </c>
      <c r="G1223">
        <v>26508</v>
      </c>
      <c r="H1223">
        <v>39.579050000000002</v>
      </c>
      <c r="I1223">
        <v>-79.953417999999999</v>
      </c>
      <c r="J1223" s="1" t="d">
        <v>2018-09-10</v>
      </c>
      <c r="K1223">
        <v>102508</v>
      </c>
      <c r="L1223" t="s">
        <v>30</v>
      </c>
      <c r="M1223" s="1" t="d">
        <v>2017-09-01</v>
      </c>
      <c r="N1223">
        <v>9</v>
      </c>
      <c r="O1223">
        <v>1</v>
      </c>
      <c r="P1223">
        <v>2017</v>
      </c>
      <c r="R1223" t="s">
        <v>26</v>
      </c>
      <c r="S1223" t="s">
        <v>31</v>
      </c>
    </row>
    <row r="1224" spans="1:19" x14ac:dyDescent="0.25">
      <c r="A1224" t="s">
        <v>338</v>
      </c>
      <c r="B1224" t="s">
        <v>28294</v>
      </c>
      <c r="C1224" t="s">
        <v>28295</v>
      </c>
      <c r="E1224" t="s">
        <v>23725</v>
      </c>
      <c r="F1224" t="s">
        <v>1514</v>
      </c>
      <c r="G1224">
        <v>26452</v>
      </c>
      <c r="H1224">
        <v>39.019156000000002</v>
      </c>
      <c r="I1224">
        <v>-80.417084000000003</v>
      </c>
      <c r="J1224" s="1" t="d">
        <v>2018-09-10</v>
      </c>
      <c r="K1224">
        <v>102511</v>
      </c>
      <c r="L1224" t="s">
        <v>30</v>
      </c>
      <c r="M1224" s="1" t="d">
        <v>2017-11-01</v>
      </c>
      <c r="N1224">
        <v>11</v>
      </c>
      <c r="O1224">
        <v>1</v>
      </c>
      <c r="P1224">
        <v>2017</v>
      </c>
      <c r="R1224" t="s">
        <v>26</v>
      </c>
      <c r="S1224" t="s">
        <v>31</v>
      </c>
    </row>
    <row r="1225" spans="1:19" x14ac:dyDescent="0.25">
      <c r="A1225" t="s">
        <v>338</v>
      </c>
      <c r="B1225" t="s">
        <v>27637</v>
      </c>
      <c r="C1225" t="s">
        <v>28298</v>
      </c>
      <c r="E1225" t="s">
        <v>4921</v>
      </c>
      <c r="F1225" t="s">
        <v>64</v>
      </c>
      <c r="G1225">
        <v>82930</v>
      </c>
      <c r="H1225">
        <v>41.264077999999998</v>
      </c>
      <c r="I1225">
        <v>-110.985435</v>
      </c>
      <c r="J1225" s="1" t="d">
        <v>2018-09-10</v>
      </c>
      <c r="K1225">
        <v>102513</v>
      </c>
      <c r="L1225" t="s">
        <v>30</v>
      </c>
      <c r="M1225" s="1" t="d">
        <v>2017-09-01</v>
      </c>
      <c r="N1225">
        <v>9</v>
      </c>
      <c r="O1225">
        <v>1</v>
      </c>
      <c r="P1225">
        <v>2017</v>
      </c>
      <c r="R1225" t="s">
        <v>26</v>
      </c>
      <c r="S1225" t="s">
        <v>31</v>
      </c>
    </row>
    <row r="1226" spans="1:19" x14ac:dyDescent="0.25">
      <c r="A1226" t="s">
        <v>338</v>
      </c>
      <c r="B1226" t="s">
        <v>28310</v>
      </c>
      <c r="C1226" t="s">
        <v>28311</v>
      </c>
      <c r="E1226" t="s">
        <v>97</v>
      </c>
      <c r="F1226" t="s">
        <v>64</v>
      </c>
      <c r="G1226">
        <v>82901</v>
      </c>
      <c r="H1226">
        <v>41.580333000000003</v>
      </c>
      <c r="I1226">
        <v>-109.26226</v>
      </c>
      <c r="J1226" s="1" t="d">
        <v>2018-09-10</v>
      </c>
      <c r="K1226">
        <v>102519</v>
      </c>
      <c r="L1226" t="s">
        <v>30</v>
      </c>
      <c r="M1226" s="1" t="d">
        <v>2017-09-01</v>
      </c>
      <c r="N1226">
        <v>9</v>
      </c>
      <c r="O1226">
        <v>1</v>
      </c>
      <c r="P1226">
        <v>2017</v>
      </c>
      <c r="R1226" t="s">
        <v>26</v>
      </c>
      <c r="S1226" t="s">
        <v>31</v>
      </c>
    </row>
    <row r="1227" spans="1:19" x14ac:dyDescent="0.25">
      <c r="A1227" t="s">
        <v>19</v>
      </c>
      <c r="B1227" t="s">
        <v>20577</v>
      </c>
      <c r="C1227" t="s">
        <v>28319</v>
      </c>
      <c r="E1227" t="s">
        <v>7171</v>
      </c>
      <c r="F1227" t="s">
        <v>29</v>
      </c>
      <c r="G1227">
        <v>30260</v>
      </c>
      <c r="H1227">
        <v>33.612786</v>
      </c>
      <c r="I1227">
        <v>-84.338972999999996</v>
      </c>
      <c r="J1227" s="1" t="d">
        <v>2018-09-10</v>
      </c>
      <c r="K1227">
        <v>102524</v>
      </c>
      <c r="L1227" t="s">
        <v>28320</v>
      </c>
      <c r="M1227" s="1" t="d">
        <v>2017-11-15</v>
      </c>
      <c r="N1227">
        <v>11</v>
      </c>
      <c r="O1227">
        <v>15</v>
      </c>
      <c r="P1227">
        <v>2017</v>
      </c>
      <c r="Q1227" t="s">
        <v>35</v>
      </c>
      <c r="R1227" t="s">
        <v>26</v>
      </c>
      <c r="S1227" t="s">
        <v>27</v>
      </c>
    </row>
    <row r="1228" spans="1:19" x14ac:dyDescent="0.25">
      <c r="A1228" t="s">
        <v>338</v>
      </c>
      <c r="B1228" t="s">
        <v>28342</v>
      </c>
      <c r="C1228" t="s">
        <v>16108</v>
      </c>
      <c r="E1228" t="s">
        <v>226</v>
      </c>
      <c r="F1228" t="s">
        <v>170</v>
      </c>
      <c r="G1228">
        <v>90012</v>
      </c>
      <c r="H1228">
        <v>34.056500399999997</v>
      </c>
      <c r="I1228">
        <v>-118.2481775</v>
      </c>
      <c r="J1228" s="1" t="d">
        <v>2018-09-10</v>
      </c>
      <c r="K1228">
        <v>102577</v>
      </c>
      <c r="L1228" t="s">
        <v>30</v>
      </c>
      <c r="M1228" s="1" t="d">
        <v>2017-01-25</v>
      </c>
      <c r="N1228">
        <v>1</v>
      </c>
      <c r="O1228">
        <v>25</v>
      </c>
      <c r="P1228">
        <v>2017</v>
      </c>
      <c r="R1228" t="s">
        <v>26</v>
      </c>
      <c r="S1228" t="s">
        <v>27</v>
      </c>
    </row>
    <row r="1229" spans="1:19" x14ac:dyDescent="0.25">
      <c r="A1229" t="s">
        <v>338</v>
      </c>
      <c r="B1229" t="s">
        <v>19186</v>
      </c>
      <c r="C1229" t="s">
        <v>19187</v>
      </c>
      <c r="E1229" t="s">
        <v>921</v>
      </c>
      <c r="F1229" t="s">
        <v>129</v>
      </c>
      <c r="G1229">
        <v>81001</v>
      </c>
      <c r="H1229">
        <v>38.433208999999998</v>
      </c>
      <c r="I1229">
        <v>-104.285983</v>
      </c>
      <c r="J1229" s="1" t="d">
        <v>2018-09-10</v>
      </c>
      <c r="K1229">
        <v>102631</v>
      </c>
      <c r="L1229" t="s">
        <v>30</v>
      </c>
      <c r="M1229" s="1" t="d">
        <v>2017-09-01</v>
      </c>
      <c r="N1229">
        <v>9</v>
      </c>
      <c r="O1229">
        <v>1</v>
      </c>
      <c r="P1229">
        <v>2017</v>
      </c>
      <c r="R1229" t="s">
        <v>26</v>
      </c>
      <c r="S1229" t="s">
        <v>27</v>
      </c>
    </row>
    <row r="1230" spans="1:19" x14ac:dyDescent="0.25">
      <c r="A1230" t="s">
        <v>338</v>
      </c>
      <c r="B1230" t="s">
        <v>28401</v>
      </c>
      <c r="C1230" t="s">
        <v>28402</v>
      </c>
      <c r="E1230" t="s">
        <v>28403</v>
      </c>
      <c r="F1230" t="s">
        <v>202</v>
      </c>
      <c r="G1230">
        <v>33744</v>
      </c>
      <c r="H1230">
        <v>27.81043</v>
      </c>
      <c r="I1230">
        <v>-82.778593000000001</v>
      </c>
      <c r="J1230" s="1" t="d">
        <v>2018-09-10</v>
      </c>
      <c r="K1230">
        <v>102651</v>
      </c>
      <c r="L1230" t="s">
        <v>30</v>
      </c>
      <c r="M1230" s="1" t="d">
        <v>2017-09-01</v>
      </c>
      <c r="N1230">
        <v>9</v>
      </c>
      <c r="O1230">
        <v>1</v>
      </c>
      <c r="P1230">
        <v>2017</v>
      </c>
      <c r="R1230" t="s">
        <v>26</v>
      </c>
      <c r="S1230" t="s">
        <v>27</v>
      </c>
    </row>
    <row r="1231" spans="1:19" x14ac:dyDescent="0.25">
      <c r="A1231" t="s">
        <v>338</v>
      </c>
      <c r="B1231" t="s">
        <v>28417</v>
      </c>
      <c r="C1231" t="s">
        <v>28418</v>
      </c>
      <c r="E1231" t="s">
        <v>184</v>
      </c>
      <c r="F1231" t="s">
        <v>269</v>
      </c>
      <c r="G1231">
        <v>23219</v>
      </c>
      <c r="H1231">
        <v>37.538072999999997</v>
      </c>
      <c r="I1231">
        <v>-77.440932000000004</v>
      </c>
      <c r="J1231" s="1" t="d">
        <v>2018-09-10</v>
      </c>
      <c r="K1231">
        <v>102690</v>
      </c>
      <c r="L1231" t="s">
        <v>30</v>
      </c>
      <c r="M1231" s="1" t="d">
        <v>2017-09-01</v>
      </c>
      <c r="N1231">
        <v>9</v>
      </c>
      <c r="O1231">
        <v>1</v>
      </c>
      <c r="P1231">
        <v>2017</v>
      </c>
      <c r="R1231" t="s">
        <v>26</v>
      </c>
      <c r="S1231" t="s">
        <v>31</v>
      </c>
    </row>
    <row r="1232" spans="1:19" x14ac:dyDescent="0.25">
      <c r="A1232" t="s">
        <v>338</v>
      </c>
      <c r="B1232" t="s">
        <v>28437</v>
      </c>
      <c r="C1232" t="s">
        <v>28438</v>
      </c>
      <c r="E1232" t="s">
        <v>10174</v>
      </c>
      <c r="F1232" t="s">
        <v>170</v>
      </c>
      <c r="G1232">
        <v>95010</v>
      </c>
      <c r="H1232">
        <v>36.976855</v>
      </c>
      <c r="I1232">
        <v>-121.969003</v>
      </c>
      <c r="J1232" s="1" t="d">
        <v>2019-02-06</v>
      </c>
      <c r="K1232">
        <v>102757</v>
      </c>
      <c r="L1232" t="s">
        <v>103</v>
      </c>
      <c r="M1232" s="1" t="d">
        <v>2017-05-01</v>
      </c>
      <c r="N1232">
        <v>5</v>
      </c>
      <c r="O1232">
        <v>1</v>
      </c>
      <c r="P1232">
        <v>2017</v>
      </c>
      <c r="R1232" t="s">
        <v>26</v>
      </c>
      <c r="S1232" t="s">
        <v>31</v>
      </c>
    </row>
    <row r="1233" spans="1:19" x14ac:dyDescent="0.25">
      <c r="A1233" t="s">
        <v>338</v>
      </c>
      <c r="B1233" t="s">
        <v>28455</v>
      </c>
      <c r="C1233" t="s">
        <v>28456</v>
      </c>
      <c r="E1233" t="s">
        <v>28457</v>
      </c>
      <c r="F1233" t="s">
        <v>373</v>
      </c>
      <c r="G1233">
        <v>62958</v>
      </c>
      <c r="H1233">
        <v>37.609819000000002</v>
      </c>
      <c r="I1233">
        <v>-89.210033999999993</v>
      </c>
      <c r="J1233" s="1" t="d">
        <v>2018-10-04</v>
      </c>
      <c r="K1233">
        <v>102769</v>
      </c>
      <c r="L1233" t="s">
        <v>30</v>
      </c>
      <c r="M1233" s="1" t="d">
        <v>2017-09-01</v>
      </c>
      <c r="N1233">
        <v>9</v>
      </c>
      <c r="O1233">
        <v>1</v>
      </c>
      <c r="P1233">
        <v>2017</v>
      </c>
      <c r="R1233" t="s">
        <v>26</v>
      </c>
      <c r="S1233" t="s">
        <v>31</v>
      </c>
    </row>
    <row r="1234" spans="1:19" x14ac:dyDescent="0.25">
      <c r="A1234" t="s">
        <v>338</v>
      </c>
      <c r="B1234" t="s">
        <v>28458</v>
      </c>
      <c r="C1234" t="s">
        <v>28459</v>
      </c>
      <c r="E1234" t="s">
        <v>28460</v>
      </c>
      <c r="F1234" t="s">
        <v>269</v>
      </c>
      <c r="G1234">
        <v>22932</v>
      </c>
      <c r="H1234">
        <v>38.048816000000002</v>
      </c>
      <c r="I1234">
        <v>-78.714225999999996</v>
      </c>
      <c r="J1234" s="1" t="d">
        <v>2018-10-04</v>
      </c>
      <c r="K1234">
        <v>102770</v>
      </c>
      <c r="L1234" t="s">
        <v>30</v>
      </c>
      <c r="M1234" s="1" t="d">
        <v>2017-09-01</v>
      </c>
      <c r="N1234">
        <v>9</v>
      </c>
      <c r="O1234">
        <v>1</v>
      </c>
      <c r="P1234">
        <v>2017</v>
      </c>
      <c r="R1234" t="s">
        <v>26</v>
      </c>
      <c r="S1234" t="s">
        <v>31</v>
      </c>
    </row>
    <row r="1235" spans="1:19" x14ac:dyDescent="0.25">
      <c r="A1235" t="s">
        <v>338</v>
      </c>
      <c r="B1235" t="s">
        <v>28475</v>
      </c>
      <c r="C1235" t="s">
        <v>28476</v>
      </c>
      <c r="E1235" t="s">
        <v>7936</v>
      </c>
      <c r="F1235" t="s">
        <v>1091</v>
      </c>
      <c r="G1235">
        <v>8028</v>
      </c>
      <c r="H1235">
        <v>39.703727999999998</v>
      </c>
      <c r="I1235">
        <v>-75.113658999999998</v>
      </c>
      <c r="J1235" s="1" t="d">
        <v>2018-10-04</v>
      </c>
      <c r="K1235">
        <v>102950</v>
      </c>
      <c r="L1235" t="s">
        <v>30</v>
      </c>
      <c r="M1235" s="1" t="d">
        <v>2017-12-01</v>
      </c>
      <c r="N1235">
        <v>12</v>
      </c>
      <c r="O1235">
        <v>1</v>
      </c>
      <c r="P1235">
        <v>2017</v>
      </c>
      <c r="R1235" t="s">
        <v>26</v>
      </c>
      <c r="S1235" t="s">
        <v>31</v>
      </c>
    </row>
    <row r="1236" spans="1:19" x14ac:dyDescent="0.25">
      <c r="A1236" t="s">
        <v>338</v>
      </c>
      <c r="B1236" t="s">
        <v>28565</v>
      </c>
      <c r="C1236" t="s">
        <v>28566</v>
      </c>
      <c r="E1236" t="s">
        <v>2625</v>
      </c>
      <c r="F1236" t="s">
        <v>59</v>
      </c>
      <c r="G1236">
        <v>45249</v>
      </c>
      <c r="H1236">
        <v>39.298490999999999</v>
      </c>
      <c r="I1236">
        <v>-84.303860999999998</v>
      </c>
      <c r="J1236" s="1" t="d">
        <v>2018-12-11</v>
      </c>
      <c r="K1236">
        <v>103631</v>
      </c>
      <c r="L1236" t="s">
        <v>30</v>
      </c>
      <c r="M1236" s="1" t="d">
        <v>2017-05-01</v>
      </c>
      <c r="N1236">
        <v>5</v>
      </c>
      <c r="O1236">
        <v>1</v>
      </c>
      <c r="P1236">
        <v>2017</v>
      </c>
      <c r="R1236" t="s">
        <v>26</v>
      </c>
      <c r="S1236" t="s">
        <v>31</v>
      </c>
    </row>
    <row r="1237" spans="1:19" x14ac:dyDescent="0.25">
      <c r="A1237" t="s">
        <v>312</v>
      </c>
      <c r="B1237" t="s">
        <v>199</v>
      </c>
      <c r="C1237" t="s">
        <v>200</v>
      </c>
      <c r="E1237" t="s">
        <v>201</v>
      </c>
      <c r="F1237" t="s">
        <v>202</v>
      </c>
      <c r="G1237">
        <v>33021</v>
      </c>
      <c r="H1237">
        <v>25.999101</v>
      </c>
      <c r="I1237">
        <v>-80.179214000000002</v>
      </c>
      <c r="J1237" s="1" t="d">
        <v>2018-10-04</v>
      </c>
      <c r="K1237">
        <v>103813</v>
      </c>
      <c r="L1237" t="s">
        <v>30</v>
      </c>
      <c r="M1237" s="1" t="d">
        <v>2017-07-15</v>
      </c>
      <c r="N1237">
        <v>7</v>
      </c>
      <c r="O1237">
        <v>15</v>
      </c>
      <c r="P1237">
        <v>2017</v>
      </c>
      <c r="R1237" t="s">
        <v>26</v>
      </c>
      <c r="S1237" t="s">
        <v>27</v>
      </c>
    </row>
    <row r="1238" spans="1:19" x14ac:dyDescent="0.25">
      <c r="A1238" t="s">
        <v>338</v>
      </c>
      <c r="B1238" t="s">
        <v>28656</v>
      </c>
      <c r="C1238" t="s">
        <v>28657</v>
      </c>
      <c r="E1238" t="s">
        <v>28658</v>
      </c>
      <c r="F1238" t="s">
        <v>55</v>
      </c>
      <c r="G1238">
        <v>98562</v>
      </c>
      <c r="H1238">
        <v>47.24044</v>
      </c>
      <c r="I1238">
        <v>-124.216904</v>
      </c>
      <c r="J1238" s="1" t="d">
        <v>2018-11-08</v>
      </c>
      <c r="K1238">
        <v>103925</v>
      </c>
      <c r="L1238" t="s">
        <v>30</v>
      </c>
      <c r="M1238" s="1" t="d">
        <v>2017-07-01</v>
      </c>
      <c r="N1238">
        <v>7</v>
      </c>
      <c r="O1238">
        <v>1</v>
      </c>
      <c r="P1238">
        <v>2017</v>
      </c>
      <c r="R1238" t="s">
        <v>26</v>
      </c>
      <c r="S1238" t="s">
        <v>31</v>
      </c>
    </row>
    <row r="1239" spans="1:19" x14ac:dyDescent="0.25">
      <c r="A1239" t="s">
        <v>312</v>
      </c>
      <c r="B1239" t="s">
        <v>18798</v>
      </c>
      <c r="C1239" t="s">
        <v>28776</v>
      </c>
      <c r="E1239" t="s">
        <v>3996</v>
      </c>
      <c r="F1239" t="s">
        <v>170</v>
      </c>
      <c r="G1239">
        <v>91206</v>
      </c>
      <c r="H1239">
        <v>34.159227000000001</v>
      </c>
      <c r="I1239">
        <v>-118.240021</v>
      </c>
      <c r="J1239" s="1" t="d">
        <v>2019-03-07</v>
      </c>
      <c r="K1239">
        <v>104082</v>
      </c>
      <c r="L1239" t="s">
        <v>71</v>
      </c>
      <c r="M1239" s="1" t="d">
        <v>2017-02-14</v>
      </c>
      <c r="N1239">
        <v>2</v>
      </c>
      <c r="O1239">
        <v>14</v>
      </c>
      <c r="P1239">
        <v>2017</v>
      </c>
      <c r="R1239" t="s">
        <v>26</v>
      </c>
      <c r="S1239" t="s">
        <v>31</v>
      </c>
    </row>
    <row r="1240" spans="1:19" x14ac:dyDescent="0.25">
      <c r="A1240" t="s">
        <v>338</v>
      </c>
      <c r="B1240" t="s">
        <v>28809</v>
      </c>
      <c r="C1240" t="s">
        <v>28810</v>
      </c>
      <c r="E1240" t="s">
        <v>3009</v>
      </c>
      <c r="F1240" t="s">
        <v>129</v>
      </c>
      <c r="G1240">
        <v>80524</v>
      </c>
      <c r="H1240">
        <v>40.586016999999998</v>
      </c>
      <c r="I1240">
        <v>-105.044746</v>
      </c>
      <c r="J1240" s="1" t="d">
        <v>2018-11-08</v>
      </c>
      <c r="K1240">
        <v>104136</v>
      </c>
      <c r="L1240" t="s">
        <v>30</v>
      </c>
      <c r="M1240" s="1" t="d">
        <v>2017-05-05</v>
      </c>
      <c r="N1240">
        <v>5</v>
      </c>
      <c r="O1240">
        <v>5</v>
      </c>
      <c r="P1240">
        <v>2017</v>
      </c>
      <c r="R1240" t="s">
        <v>26</v>
      </c>
      <c r="S1240" t="s">
        <v>31</v>
      </c>
    </row>
    <row r="1241" spans="1:19" x14ac:dyDescent="0.25">
      <c r="A1241" t="s">
        <v>338</v>
      </c>
      <c r="B1241" t="s">
        <v>25411</v>
      </c>
      <c r="C1241" t="s">
        <v>28832</v>
      </c>
      <c r="E1241" t="s">
        <v>7213</v>
      </c>
      <c r="F1241" t="s">
        <v>25</v>
      </c>
      <c r="G1241">
        <v>20904</v>
      </c>
      <c r="H1241">
        <v>39.070441600000002</v>
      </c>
      <c r="I1241">
        <v>-76.957931599999995</v>
      </c>
      <c r="J1241" s="1" t="d">
        <v>2018-11-08</v>
      </c>
      <c r="K1241">
        <v>104177</v>
      </c>
      <c r="L1241" t="s">
        <v>30</v>
      </c>
      <c r="M1241" s="1" t="d">
        <v>2017-11-09</v>
      </c>
      <c r="N1241">
        <v>11</v>
      </c>
      <c r="O1241">
        <v>9</v>
      </c>
      <c r="P1241">
        <v>2017</v>
      </c>
      <c r="R1241" t="s">
        <v>26</v>
      </c>
      <c r="S1241" t="s">
        <v>27</v>
      </c>
    </row>
    <row r="1242" spans="1:19" x14ac:dyDescent="0.25">
      <c r="A1242" t="s">
        <v>338</v>
      </c>
      <c r="B1242" t="s">
        <v>28944</v>
      </c>
      <c r="C1242" t="s">
        <v>28945</v>
      </c>
      <c r="E1242" t="s">
        <v>25902</v>
      </c>
      <c r="F1242" t="s">
        <v>212</v>
      </c>
      <c r="G1242">
        <v>28621</v>
      </c>
      <c r="H1242">
        <v>36.247855000000001</v>
      </c>
      <c r="I1242">
        <v>-80.855906000000004</v>
      </c>
      <c r="J1242" s="1" t="d">
        <v>2018-11-08</v>
      </c>
      <c r="K1242">
        <v>104308</v>
      </c>
      <c r="L1242" t="s">
        <v>30</v>
      </c>
      <c r="M1242" s="1" t="d">
        <v>2017-01-01</v>
      </c>
      <c r="N1242">
        <v>1</v>
      </c>
      <c r="O1242">
        <v>1</v>
      </c>
      <c r="P1242">
        <v>2017</v>
      </c>
      <c r="R1242" t="s">
        <v>26</v>
      </c>
      <c r="S1242" t="s">
        <v>31</v>
      </c>
    </row>
    <row r="1243" spans="1:19" x14ac:dyDescent="0.25">
      <c r="A1243" t="s">
        <v>338</v>
      </c>
      <c r="B1243" t="s">
        <v>28966</v>
      </c>
      <c r="C1243" t="s">
        <v>28967</v>
      </c>
      <c r="E1243" t="s">
        <v>9336</v>
      </c>
      <c r="F1243" t="s">
        <v>55</v>
      </c>
      <c r="G1243">
        <v>98042</v>
      </c>
      <c r="H1243">
        <v>47.320954</v>
      </c>
      <c r="I1243">
        <v>-122.13822</v>
      </c>
      <c r="J1243" s="1" t="d">
        <v>2018-11-08</v>
      </c>
      <c r="K1243">
        <v>104408</v>
      </c>
      <c r="L1243" t="s">
        <v>30</v>
      </c>
      <c r="M1243" s="1" t="d">
        <v>2017-04-01</v>
      </c>
      <c r="N1243">
        <v>4</v>
      </c>
      <c r="O1243">
        <v>1</v>
      </c>
      <c r="P1243">
        <v>2017</v>
      </c>
      <c r="R1243" t="s">
        <v>26</v>
      </c>
      <c r="S1243" t="s">
        <v>31</v>
      </c>
    </row>
    <row r="1244" spans="1:19" x14ac:dyDescent="0.25">
      <c r="A1244" t="s">
        <v>338</v>
      </c>
      <c r="B1244" t="s">
        <v>29020</v>
      </c>
      <c r="C1244" t="s">
        <v>29021</v>
      </c>
      <c r="E1244" t="s">
        <v>5356</v>
      </c>
      <c r="F1244" t="s">
        <v>280</v>
      </c>
      <c r="G1244">
        <v>37040</v>
      </c>
      <c r="H1244">
        <v>36.525860999999999</v>
      </c>
      <c r="I1244">
        <v>-87.361492999999996</v>
      </c>
      <c r="J1244" s="1" t="d">
        <v>2018-12-11</v>
      </c>
      <c r="K1244">
        <v>104591</v>
      </c>
      <c r="L1244" t="s">
        <v>30</v>
      </c>
      <c r="M1244" s="1" t="d">
        <v>2017-01-01</v>
      </c>
      <c r="N1244">
        <v>1</v>
      </c>
      <c r="O1244">
        <v>1</v>
      </c>
      <c r="P1244">
        <v>2017</v>
      </c>
      <c r="R1244" t="s">
        <v>26</v>
      </c>
      <c r="S1244" t="s">
        <v>31</v>
      </c>
    </row>
    <row r="1245" spans="1:19" x14ac:dyDescent="0.25">
      <c r="A1245" t="s">
        <v>338</v>
      </c>
      <c r="B1245" t="s">
        <v>29031</v>
      </c>
      <c r="C1245" t="s">
        <v>29032</v>
      </c>
      <c r="E1245" t="s">
        <v>3133</v>
      </c>
      <c r="F1245" t="s">
        <v>280</v>
      </c>
      <c r="G1245">
        <v>37922</v>
      </c>
      <c r="H1245">
        <v>35.913348999999997</v>
      </c>
      <c r="I1245">
        <v>-84.106505999999996</v>
      </c>
      <c r="J1245" s="1" t="d">
        <v>2018-12-11</v>
      </c>
      <c r="K1245">
        <v>104597</v>
      </c>
      <c r="L1245" t="s">
        <v>30</v>
      </c>
      <c r="M1245" s="1" t="d">
        <v>2017-12-01</v>
      </c>
      <c r="N1245">
        <v>12</v>
      </c>
      <c r="O1245">
        <v>1</v>
      </c>
      <c r="P1245">
        <v>2017</v>
      </c>
      <c r="R1245" t="s">
        <v>26</v>
      </c>
      <c r="S1245" t="s">
        <v>31</v>
      </c>
    </row>
    <row r="1246" spans="1:19" x14ac:dyDescent="0.25">
      <c r="A1246" t="s">
        <v>338</v>
      </c>
      <c r="B1246" t="s">
        <v>17603</v>
      </c>
      <c r="C1246" t="s">
        <v>29039</v>
      </c>
      <c r="E1246" t="s">
        <v>29036</v>
      </c>
      <c r="F1246" t="s">
        <v>280</v>
      </c>
      <c r="G1246">
        <v>37771</v>
      </c>
      <c r="H1246">
        <v>35.802582000000001</v>
      </c>
      <c r="I1246">
        <v>-84.262589000000006</v>
      </c>
      <c r="J1246" s="1" t="d">
        <v>2018-12-11</v>
      </c>
      <c r="K1246">
        <v>104602</v>
      </c>
      <c r="L1246" t="s">
        <v>30</v>
      </c>
      <c r="M1246" s="1" t="d">
        <v>2017-01-01</v>
      </c>
      <c r="N1246">
        <v>1</v>
      </c>
      <c r="O1246">
        <v>1</v>
      </c>
      <c r="P1246">
        <v>2017</v>
      </c>
      <c r="R1246" t="s">
        <v>26</v>
      </c>
      <c r="S1246" t="s">
        <v>31</v>
      </c>
    </row>
    <row r="1247" spans="1:19" x14ac:dyDescent="0.25">
      <c r="A1247" t="s">
        <v>338</v>
      </c>
      <c r="B1247" t="s">
        <v>9569</v>
      </c>
      <c r="C1247" t="s">
        <v>29045</v>
      </c>
      <c r="E1247" t="s">
        <v>6101</v>
      </c>
      <c r="F1247" t="s">
        <v>280</v>
      </c>
      <c r="G1247">
        <v>37129</v>
      </c>
      <c r="H1247">
        <v>35.864983000000002</v>
      </c>
      <c r="I1247">
        <v>-86.451521</v>
      </c>
      <c r="J1247" s="1" t="d">
        <v>2018-12-11</v>
      </c>
      <c r="K1247">
        <v>104605</v>
      </c>
      <c r="L1247" t="s">
        <v>30</v>
      </c>
      <c r="M1247" s="1" t="d">
        <v>2017-11-01</v>
      </c>
      <c r="N1247">
        <v>11</v>
      </c>
      <c r="O1247">
        <v>1</v>
      </c>
      <c r="P1247">
        <v>2017</v>
      </c>
      <c r="R1247" t="s">
        <v>26</v>
      </c>
      <c r="S1247" t="s">
        <v>31</v>
      </c>
    </row>
    <row r="1248" spans="1:19" x14ac:dyDescent="0.25">
      <c r="A1248" t="s">
        <v>338</v>
      </c>
      <c r="B1248" t="s">
        <v>29054</v>
      </c>
      <c r="C1248" t="s">
        <v>29055</v>
      </c>
      <c r="D1248" t="s">
        <v>29056</v>
      </c>
      <c r="E1248" t="s">
        <v>2318</v>
      </c>
      <c r="F1248" t="s">
        <v>1120</v>
      </c>
      <c r="G1248">
        <v>5674</v>
      </c>
      <c r="H1248">
        <v>44.137099999999997</v>
      </c>
      <c r="I1248">
        <v>-72.892525000000006</v>
      </c>
      <c r="J1248" s="1" t="d">
        <v>2018-12-11</v>
      </c>
      <c r="K1248">
        <v>104645</v>
      </c>
      <c r="L1248" t="s">
        <v>30</v>
      </c>
      <c r="M1248" s="1" t="d">
        <v>2017-12-01</v>
      </c>
      <c r="N1248">
        <v>12</v>
      </c>
      <c r="O1248">
        <v>1</v>
      </c>
      <c r="P1248">
        <v>2017</v>
      </c>
      <c r="R1248" t="s">
        <v>26</v>
      </c>
      <c r="S1248" t="s">
        <v>31</v>
      </c>
    </row>
    <row r="1249" spans="1:19" x14ac:dyDescent="0.25">
      <c r="A1249" t="s">
        <v>338</v>
      </c>
      <c r="B1249" t="s">
        <v>29184</v>
      </c>
      <c r="C1249" t="s">
        <v>29185</v>
      </c>
      <c r="E1249" t="s">
        <v>13866</v>
      </c>
      <c r="F1249" t="s">
        <v>48</v>
      </c>
      <c r="G1249">
        <v>13795</v>
      </c>
      <c r="H1249">
        <v>42.020220000000002</v>
      </c>
      <c r="I1249">
        <v>-75.779983000000001</v>
      </c>
      <c r="J1249" s="1" t="d">
        <v>2018-12-11</v>
      </c>
      <c r="K1249">
        <v>104977</v>
      </c>
      <c r="L1249" t="s">
        <v>30</v>
      </c>
      <c r="M1249" s="1" t="d">
        <v>2017-10-05</v>
      </c>
      <c r="N1249">
        <v>10</v>
      </c>
      <c r="O1249">
        <v>5</v>
      </c>
      <c r="P1249">
        <v>2017</v>
      </c>
      <c r="R1249" t="s">
        <v>26</v>
      </c>
      <c r="S1249" t="s">
        <v>31</v>
      </c>
    </row>
    <row r="1250" spans="1:19" x14ac:dyDescent="0.25">
      <c r="A1250" t="s">
        <v>338</v>
      </c>
      <c r="B1250" t="s">
        <v>29192</v>
      </c>
      <c r="C1250" t="s">
        <v>29193</v>
      </c>
      <c r="E1250" t="s">
        <v>402</v>
      </c>
      <c r="F1250" t="s">
        <v>55</v>
      </c>
      <c r="G1250">
        <v>98579</v>
      </c>
      <c r="H1250">
        <v>46.798296000000001</v>
      </c>
      <c r="I1250">
        <v>-123.012246</v>
      </c>
      <c r="J1250" s="1" t="d">
        <v>2019-01-10</v>
      </c>
      <c r="K1250">
        <v>104981</v>
      </c>
      <c r="L1250" t="s">
        <v>30</v>
      </c>
      <c r="M1250" s="1" t="d">
        <v>2017-01-01</v>
      </c>
      <c r="N1250">
        <v>1</v>
      </c>
      <c r="O1250">
        <v>1</v>
      </c>
      <c r="P1250">
        <v>2017</v>
      </c>
      <c r="R1250" t="s">
        <v>26</v>
      </c>
      <c r="S1250" t="s">
        <v>31</v>
      </c>
    </row>
    <row r="1251" spans="1:19" x14ac:dyDescent="0.25">
      <c r="A1251" t="s">
        <v>338</v>
      </c>
      <c r="B1251" t="s">
        <v>29233</v>
      </c>
      <c r="C1251" t="s">
        <v>29234</v>
      </c>
      <c r="E1251" t="s">
        <v>8633</v>
      </c>
      <c r="F1251" t="s">
        <v>212</v>
      </c>
      <c r="G1251">
        <v>27312</v>
      </c>
      <c r="H1251">
        <v>35.756613000000002</v>
      </c>
      <c r="I1251">
        <v>-79.165469000000002</v>
      </c>
      <c r="J1251" s="1" t="d">
        <v>2019-01-10</v>
      </c>
      <c r="K1251">
        <v>105189</v>
      </c>
      <c r="L1251" t="s">
        <v>30</v>
      </c>
      <c r="M1251" s="1" t="d">
        <v>2017-12-01</v>
      </c>
      <c r="N1251">
        <v>12</v>
      </c>
      <c r="O1251">
        <v>1</v>
      </c>
      <c r="P1251">
        <v>2017</v>
      </c>
      <c r="R1251" t="s">
        <v>26</v>
      </c>
      <c r="S1251" t="s">
        <v>31</v>
      </c>
    </row>
    <row r="1252" spans="1:19" x14ac:dyDescent="0.25">
      <c r="A1252" t="s">
        <v>338</v>
      </c>
      <c r="B1252" t="s">
        <v>29247</v>
      </c>
      <c r="C1252" t="s">
        <v>29248</v>
      </c>
      <c r="E1252" t="s">
        <v>26353</v>
      </c>
      <c r="F1252" t="s">
        <v>67</v>
      </c>
      <c r="G1252">
        <v>6040</v>
      </c>
      <c r="H1252">
        <v>41.822996000000003</v>
      </c>
      <c r="I1252">
        <v>-72.499662000000001</v>
      </c>
      <c r="J1252" s="1" t="d">
        <v>2019-04-08</v>
      </c>
      <c r="K1252">
        <v>105196</v>
      </c>
      <c r="L1252" t="s">
        <v>24</v>
      </c>
      <c r="M1252" s="1" t="d">
        <v>2017-11-01</v>
      </c>
      <c r="N1252">
        <v>11</v>
      </c>
      <c r="O1252">
        <v>1</v>
      </c>
      <c r="P1252">
        <v>2017</v>
      </c>
      <c r="R1252" t="s">
        <v>26</v>
      </c>
      <c r="S1252" t="s">
        <v>31</v>
      </c>
    </row>
    <row r="1253" spans="1:19" x14ac:dyDescent="0.25">
      <c r="A1253" t="s">
        <v>338</v>
      </c>
      <c r="B1253" t="s">
        <v>8381</v>
      </c>
      <c r="C1253" t="s">
        <v>8382</v>
      </c>
      <c r="E1253" t="s">
        <v>6776</v>
      </c>
      <c r="F1253" t="s">
        <v>55</v>
      </c>
      <c r="G1253">
        <v>98057</v>
      </c>
      <c r="H1253">
        <v>47.474536999999998</v>
      </c>
      <c r="I1253">
        <v>-122.204976</v>
      </c>
      <c r="J1253" s="1" t="d">
        <v>2019-02-06</v>
      </c>
      <c r="K1253">
        <v>105263</v>
      </c>
      <c r="L1253" t="s">
        <v>103</v>
      </c>
      <c r="M1253" s="1" t="d">
        <v>2017-01-12</v>
      </c>
      <c r="N1253">
        <v>1</v>
      </c>
      <c r="O1253">
        <v>12</v>
      </c>
      <c r="P1253">
        <v>2017</v>
      </c>
      <c r="R1253" t="s">
        <v>26</v>
      </c>
      <c r="S1253" t="s">
        <v>27</v>
      </c>
    </row>
    <row r="1254" spans="1:19" x14ac:dyDescent="0.25">
      <c r="A1254" t="s">
        <v>338</v>
      </c>
      <c r="B1254" t="s">
        <v>29375</v>
      </c>
      <c r="C1254" t="s">
        <v>29376</v>
      </c>
      <c r="E1254" t="s">
        <v>245</v>
      </c>
      <c r="F1254" t="s">
        <v>170</v>
      </c>
      <c r="G1254">
        <v>92501</v>
      </c>
      <c r="H1254">
        <v>33.981143000000003</v>
      </c>
      <c r="I1254">
        <v>-117.37702</v>
      </c>
      <c r="J1254" s="1" t="d">
        <v>2019-01-10</v>
      </c>
      <c r="K1254">
        <v>105476</v>
      </c>
      <c r="L1254" t="s">
        <v>30</v>
      </c>
      <c r="M1254" s="1" t="d">
        <v>2017-01-01</v>
      </c>
      <c r="N1254">
        <v>1</v>
      </c>
      <c r="O1254">
        <v>1</v>
      </c>
      <c r="P1254">
        <v>2017</v>
      </c>
      <c r="R1254" t="s">
        <v>26</v>
      </c>
      <c r="S1254" t="s">
        <v>31</v>
      </c>
    </row>
    <row r="1255" spans="1:19" x14ac:dyDescent="0.25">
      <c r="A1255" t="s">
        <v>338</v>
      </c>
      <c r="B1255" t="s">
        <v>29389</v>
      </c>
      <c r="C1255" t="s">
        <v>29390</v>
      </c>
      <c r="E1255" t="s">
        <v>29391</v>
      </c>
      <c r="F1255" t="s">
        <v>5794</v>
      </c>
      <c r="G1255">
        <v>99669</v>
      </c>
      <c r="H1255">
        <v>60.494658000000001</v>
      </c>
      <c r="I1255">
        <v>-151.045242</v>
      </c>
      <c r="J1255" s="1" t="d">
        <v>2019-01-10</v>
      </c>
      <c r="K1255">
        <v>112694</v>
      </c>
      <c r="L1255" t="s">
        <v>30</v>
      </c>
      <c r="M1255" s="1" t="d">
        <v>2017-11-27</v>
      </c>
      <c r="N1255">
        <v>11</v>
      </c>
      <c r="O1255">
        <v>27</v>
      </c>
      <c r="P1255">
        <v>2017</v>
      </c>
      <c r="R1255" t="s">
        <v>26</v>
      </c>
      <c r="S1255" t="s">
        <v>31</v>
      </c>
    </row>
    <row r="1256" spans="1:19" x14ac:dyDescent="0.25">
      <c r="A1256" t="s">
        <v>338</v>
      </c>
      <c r="B1256" t="s">
        <v>29403</v>
      </c>
      <c r="C1256" t="s">
        <v>29404</v>
      </c>
      <c r="E1256" t="s">
        <v>3185</v>
      </c>
      <c r="F1256" t="s">
        <v>23</v>
      </c>
      <c r="G1256">
        <v>35243</v>
      </c>
      <c r="H1256">
        <v>33.436945999999999</v>
      </c>
      <c r="I1256">
        <v>-86.734629999999996</v>
      </c>
      <c r="J1256" s="1" t="d">
        <v>2019-01-10</v>
      </c>
      <c r="K1256">
        <v>112701</v>
      </c>
      <c r="L1256" t="s">
        <v>30</v>
      </c>
      <c r="M1256" s="1" t="d">
        <v>2017-12-18</v>
      </c>
      <c r="N1256">
        <v>12</v>
      </c>
      <c r="O1256">
        <v>18</v>
      </c>
      <c r="P1256">
        <v>2017</v>
      </c>
      <c r="R1256" t="s">
        <v>26</v>
      </c>
      <c r="S1256" t="s">
        <v>31</v>
      </c>
    </row>
    <row r="1257" spans="1:19" x14ac:dyDescent="0.25">
      <c r="A1257" t="s">
        <v>338</v>
      </c>
      <c r="B1257" t="s">
        <v>29405</v>
      </c>
      <c r="C1257" t="s">
        <v>29406</v>
      </c>
      <c r="E1257" t="s">
        <v>3185</v>
      </c>
      <c r="F1257" t="s">
        <v>23</v>
      </c>
      <c r="G1257">
        <v>35243</v>
      </c>
      <c r="H1257">
        <v>33.437773</v>
      </c>
      <c r="I1257">
        <v>-86.725905999999995</v>
      </c>
      <c r="J1257" s="1" t="d">
        <v>2019-01-10</v>
      </c>
      <c r="K1257">
        <v>112702</v>
      </c>
      <c r="L1257" t="s">
        <v>30</v>
      </c>
      <c r="M1257" s="1" t="d">
        <v>2017-12-18</v>
      </c>
      <c r="N1257">
        <v>12</v>
      </c>
      <c r="O1257">
        <v>18</v>
      </c>
      <c r="P1257">
        <v>2017</v>
      </c>
      <c r="R1257" t="s">
        <v>26</v>
      </c>
      <c r="S1257" t="s">
        <v>31</v>
      </c>
    </row>
    <row r="1258" spans="1:19" x14ac:dyDescent="0.25">
      <c r="A1258" t="s">
        <v>338</v>
      </c>
      <c r="B1258" t="s">
        <v>29408</v>
      </c>
      <c r="C1258" t="s">
        <v>29409</v>
      </c>
      <c r="E1258" t="s">
        <v>9611</v>
      </c>
      <c r="F1258" t="s">
        <v>23</v>
      </c>
      <c r="G1258">
        <v>36303</v>
      </c>
      <c r="H1258">
        <v>31.255528000000002</v>
      </c>
      <c r="I1258">
        <v>-85.428565000000006</v>
      </c>
      <c r="J1258" s="1" t="d">
        <v>2019-01-10</v>
      </c>
      <c r="K1258">
        <v>112704</v>
      </c>
      <c r="L1258" t="s">
        <v>30</v>
      </c>
      <c r="M1258" s="1" t="d">
        <v>2017-03-23</v>
      </c>
      <c r="N1258">
        <v>3</v>
      </c>
      <c r="O1258">
        <v>23</v>
      </c>
      <c r="P1258">
        <v>2017</v>
      </c>
      <c r="R1258" t="s">
        <v>26</v>
      </c>
      <c r="S1258" t="s">
        <v>31</v>
      </c>
    </row>
    <row r="1259" spans="1:19" x14ac:dyDescent="0.25">
      <c r="A1259" t="s">
        <v>338</v>
      </c>
      <c r="B1259" t="s">
        <v>29410</v>
      </c>
      <c r="C1259" t="s">
        <v>29411</v>
      </c>
      <c r="E1259" t="s">
        <v>5440</v>
      </c>
      <c r="F1259" t="s">
        <v>23</v>
      </c>
      <c r="G1259">
        <v>35632</v>
      </c>
      <c r="H1259">
        <v>34.811399999999999</v>
      </c>
      <c r="I1259">
        <v>-87.6648</v>
      </c>
      <c r="J1259" s="1" t="d">
        <v>2019-01-10</v>
      </c>
      <c r="K1259">
        <v>112705</v>
      </c>
      <c r="L1259" t="s">
        <v>30</v>
      </c>
      <c r="M1259" s="1" t="d">
        <v>2017-12-18</v>
      </c>
      <c r="N1259">
        <v>12</v>
      </c>
      <c r="O1259">
        <v>18</v>
      </c>
      <c r="P1259">
        <v>2017</v>
      </c>
      <c r="R1259" t="s">
        <v>26</v>
      </c>
      <c r="S1259" t="s">
        <v>31</v>
      </c>
    </row>
    <row r="1260" spans="1:19" x14ac:dyDescent="0.25">
      <c r="A1260" t="s">
        <v>338</v>
      </c>
      <c r="B1260" t="s">
        <v>29412</v>
      </c>
      <c r="C1260" t="s">
        <v>29411</v>
      </c>
      <c r="E1260" t="s">
        <v>5440</v>
      </c>
      <c r="F1260" t="s">
        <v>23</v>
      </c>
      <c r="G1260">
        <v>35632</v>
      </c>
      <c r="H1260">
        <v>34.811399999999999</v>
      </c>
      <c r="I1260">
        <v>-87.6648</v>
      </c>
      <c r="J1260" s="1" t="d">
        <v>2019-01-10</v>
      </c>
      <c r="K1260">
        <v>112706</v>
      </c>
      <c r="L1260" t="s">
        <v>30</v>
      </c>
      <c r="M1260" s="1" t="d">
        <v>2017-12-18</v>
      </c>
      <c r="N1260">
        <v>12</v>
      </c>
      <c r="O1260">
        <v>18</v>
      </c>
      <c r="P1260">
        <v>2017</v>
      </c>
      <c r="R1260" t="s">
        <v>26</v>
      </c>
      <c r="S1260" t="s">
        <v>31</v>
      </c>
    </row>
    <row r="1261" spans="1:19" x14ac:dyDescent="0.25">
      <c r="A1261" t="s">
        <v>338</v>
      </c>
      <c r="B1261" t="s">
        <v>29414</v>
      </c>
      <c r="C1261" t="s">
        <v>29415</v>
      </c>
      <c r="E1261" t="s">
        <v>9622</v>
      </c>
      <c r="F1261" t="s">
        <v>23</v>
      </c>
      <c r="G1261">
        <v>35904</v>
      </c>
      <c r="H1261">
        <v>33.998629000000001</v>
      </c>
      <c r="I1261">
        <v>-86.088578999999996</v>
      </c>
      <c r="J1261" s="1" t="d">
        <v>2019-01-10</v>
      </c>
      <c r="K1261">
        <v>112708</v>
      </c>
      <c r="L1261" t="s">
        <v>30</v>
      </c>
      <c r="M1261" s="1" t="d">
        <v>2017-12-18</v>
      </c>
      <c r="N1261">
        <v>12</v>
      </c>
      <c r="O1261">
        <v>18</v>
      </c>
      <c r="P1261">
        <v>2017</v>
      </c>
      <c r="R1261" t="s">
        <v>26</v>
      </c>
      <c r="S1261" t="s">
        <v>31</v>
      </c>
    </row>
    <row r="1262" spans="1:19" x14ac:dyDescent="0.25">
      <c r="A1262" t="s">
        <v>338</v>
      </c>
      <c r="B1262" t="s">
        <v>29419</v>
      </c>
      <c r="C1262" t="s">
        <v>29420</v>
      </c>
      <c r="E1262" t="s">
        <v>2151</v>
      </c>
      <c r="F1262" t="s">
        <v>23</v>
      </c>
      <c r="G1262">
        <v>35244</v>
      </c>
      <c r="H1262">
        <v>33.363039999999998</v>
      </c>
      <c r="I1262">
        <v>-86.828479000000002</v>
      </c>
      <c r="J1262" s="1" t="d">
        <v>2019-01-10</v>
      </c>
      <c r="K1262">
        <v>112710</v>
      </c>
      <c r="L1262" t="s">
        <v>30</v>
      </c>
      <c r="M1262" s="1" t="d">
        <v>2017-12-18</v>
      </c>
      <c r="N1262">
        <v>12</v>
      </c>
      <c r="O1262">
        <v>18</v>
      </c>
      <c r="P1262">
        <v>2017</v>
      </c>
      <c r="R1262" t="s">
        <v>26</v>
      </c>
      <c r="S1262" t="s">
        <v>31</v>
      </c>
    </row>
    <row r="1263" spans="1:19" x14ac:dyDescent="0.25">
      <c r="A1263" t="s">
        <v>338</v>
      </c>
      <c r="B1263" t="s">
        <v>29432</v>
      </c>
      <c r="C1263" t="s">
        <v>29433</v>
      </c>
      <c r="E1263" t="s">
        <v>22</v>
      </c>
      <c r="F1263" t="s">
        <v>23</v>
      </c>
      <c r="G1263">
        <v>36117</v>
      </c>
      <c r="H1263">
        <v>32.362986999999997</v>
      </c>
      <c r="I1263">
        <v>-86.139536000000007</v>
      </c>
      <c r="J1263" s="1" t="d">
        <v>2019-01-10</v>
      </c>
      <c r="K1263">
        <v>112717</v>
      </c>
      <c r="L1263" t="s">
        <v>30</v>
      </c>
      <c r="M1263" s="1" t="d">
        <v>2017-12-18</v>
      </c>
      <c r="N1263">
        <v>12</v>
      </c>
      <c r="O1263">
        <v>18</v>
      </c>
      <c r="P1263">
        <v>2017</v>
      </c>
      <c r="R1263" t="s">
        <v>26</v>
      </c>
      <c r="S1263" t="s">
        <v>31</v>
      </c>
    </row>
    <row r="1264" spans="1:19" x14ac:dyDescent="0.25">
      <c r="A1264" t="s">
        <v>338</v>
      </c>
      <c r="B1264" t="s">
        <v>29444</v>
      </c>
      <c r="C1264" t="s">
        <v>29445</v>
      </c>
      <c r="E1264" t="s">
        <v>1935</v>
      </c>
      <c r="F1264" t="s">
        <v>40</v>
      </c>
      <c r="G1264">
        <v>72019</v>
      </c>
      <c r="H1264">
        <v>34.579155</v>
      </c>
      <c r="I1264">
        <v>-92.582470999999998</v>
      </c>
      <c r="J1264" s="1" t="d">
        <v>2019-01-10</v>
      </c>
      <c r="K1264">
        <v>112725</v>
      </c>
      <c r="L1264" t="s">
        <v>30</v>
      </c>
      <c r="M1264" s="1" t="d">
        <v>2017-09-01</v>
      </c>
      <c r="N1264">
        <v>9</v>
      </c>
      <c r="O1264">
        <v>1</v>
      </c>
      <c r="P1264">
        <v>2017</v>
      </c>
      <c r="R1264" t="s">
        <v>26</v>
      </c>
      <c r="S1264" t="s">
        <v>31</v>
      </c>
    </row>
    <row r="1265" spans="1:19" x14ac:dyDescent="0.25">
      <c r="A1265" t="s">
        <v>338</v>
      </c>
      <c r="B1265" t="s">
        <v>29488</v>
      </c>
      <c r="C1265" t="s">
        <v>29489</v>
      </c>
      <c r="E1265" t="s">
        <v>8652</v>
      </c>
      <c r="F1265" t="s">
        <v>40</v>
      </c>
      <c r="G1265">
        <v>72116</v>
      </c>
      <c r="H1265">
        <v>34.797809999999998</v>
      </c>
      <c r="I1265">
        <v>-92.220232999999993</v>
      </c>
      <c r="J1265" s="1" t="d">
        <v>2019-01-10</v>
      </c>
      <c r="K1265">
        <v>112746</v>
      </c>
      <c r="L1265" t="s">
        <v>30</v>
      </c>
      <c r="M1265" s="1" t="d">
        <v>2017-09-01</v>
      </c>
      <c r="N1265">
        <v>9</v>
      </c>
      <c r="O1265">
        <v>1</v>
      </c>
      <c r="P1265">
        <v>2017</v>
      </c>
      <c r="R1265" t="s">
        <v>26</v>
      </c>
      <c r="S1265" t="s">
        <v>31</v>
      </c>
    </row>
    <row r="1266" spans="1:19" x14ac:dyDescent="0.25">
      <c r="A1266" t="s">
        <v>338</v>
      </c>
      <c r="B1266" t="s">
        <v>29504</v>
      </c>
      <c r="C1266" t="s">
        <v>29505</v>
      </c>
      <c r="E1266" t="s">
        <v>29506</v>
      </c>
      <c r="F1266" t="s">
        <v>260</v>
      </c>
      <c r="G1266">
        <v>85739</v>
      </c>
      <c r="H1266">
        <v>32.507859000000003</v>
      </c>
      <c r="I1266">
        <v>-110.884749</v>
      </c>
      <c r="J1266" s="1" t="d">
        <v>2019-01-10</v>
      </c>
      <c r="K1266">
        <v>112753</v>
      </c>
      <c r="L1266" t="s">
        <v>30</v>
      </c>
      <c r="M1266" s="1" t="d">
        <v>2017-09-01</v>
      </c>
      <c r="N1266">
        <v>9</v>
      </c>
      <c r="O1266">
        <v>1</v>
      </c>
      <c r="P1266">
        <v>2017</v>
      </c>
      <c r="R1266" t="s">
        <v>26</v>
      </c>
      <c r="S1266" t="s">
        <v>31</v>
      </c>
    </row>
    <row r="1267" spans="1:19" x14ac:dyDescent="0.25">
      <c r="A1267" t="s">
        <v>338</v>
      </c>
      <c r="B1267" t="s">
        <v>29507</v>
      </c>
      <c r="C1267" t="s">
        <v>29508</v>
      </c>
      <c r="E1267" t="s">
        <v>6889</v>
      </c>
      <c r="F1267" t="s">
        <v>260</v>
      </c>
      <c r="G1267">
        <v>85226</v>
      </c>
      <c r="H1267">
        <v>33.324790999999998</v>
      </c>
      <c r="I1267">
        <v>-111.94670600000001</v>
      </c>
      <c r="J1267" s="1" t="d">
        <v>2019-01-10</v>
      </c>
      <c r="K1267">
        <v>112754</v>
      </c>
      <c r="L1267" t="s">
        <v>30</v>
      </c>
      <c r="M1267" s="1" t="d">
        <v>2017-09-01</v>
      </c>
      <c r="N1267">
        <v>9</v>
      </c>
      <c r="O1267">
        <v>1</v>
      </c>
      <c r="P1267">
        <v>2017</v>
      </c>
      <c r="R1267" t="s">
        <v>26</v>
      </c>
      <c r="S1267" t="s">
        <v>31</v>
      </c>
    </row>
    <row r="1268" spans="1:19" x14ac:dyDescent="0.25">
      <c r="A1268" t="s">
        <v>338</v>
      </c>
      <c r="B1268" t="s">
        <v>29515</v>
      </c>
      <c r="C1268" t="s">
        <v>29516</v>
      </c>
      <c r="E1268" t="s">
        <v>6889</v>
      </c>
      <c r="F1268" t="s">
        <v>260</v>
      </c>
      <c r="G1268">
        <v>85226</v>
      </c>
      <c r="H1268">
        <v>33.305289999999999</v>
      </c>
      <c r="I1268">
        <v>-111.90476200000001</v>
      </c>
      <c r="J1268" s="1" t="d">
        <v>2019-01-10</v>
      </c>
      <c r="K1268">
        <v>112758</v>
      </c>
      <c r="L1268" t="s">
        <v>30</v>
      </c>
      <c r="M1268" s="1" t="d">
        <v>2017-09-01</v>
      </c>
      <c r="N1268">
        <v>9</v>
      </c>
      <c r="O1268">
        <v>1</v>
      </c>
      <c r="P1268">
        <v>2017</v>
      </c>
      <c r="R1268" t="s">
        <v>26</v>
      </c>
      <c r="S1268" t="s">
        <v>31</v>
      </c>
    </row>
    <row r="1269" spans="1:19" x14ac:dyDescent="0.25">
      <c r="A1269" t="s">
        <v>338</v>
      </c>
      <c r="B1269" t="s">
        <v>29525</v>
      </c>
      <c r="C1269" t="s">
        <v>29526</v>
      </c>
      <c r="E1269" t="s">
        <v>21724</v>
      </c>
      <c r="F1269" t="s">
        <v>260</v>
      </c>
      <c r="G1269">
        <v>86001</v>
      </c>
      <c r="H1269">
        <v>35.091054</v>
      </c>
      <c r="I1269">
        <v>-111.696207</v>
      </c>
      <c r="J1269" s="1" t="d">
        <v>2019-01-10</v>
      </c>
      <c r="K1269">
        <v>112763</v>
      </c>
      <c r="L1269" t="s">
        <v>30</v>
      </c>
      <c r="M1269" s="1" t="d">
        <v>2017-09-01</v>
      </c>
      <c r="N1269">
        <v>9</v>
      </c>
      <c r="O1269">
        <v>1</v>
      </c>
      <c r="P1269">
        <v>2017</v>
      </c>
      <c r="R1269" t="s">
        <v>26</v>
      </c>
      <c r="S1269" t="s">
        <v>31</v>
      </c>
    </row>
    <row r="1270" spans="1:19" x14ac:dyDescent="0.25">
      <c r="A1270" t="s">
        <v>338</v>
      </c>
      <c r="B1270" t="s">
        <v>29531</v>
      </c>
      <c r="C1270" t="s">
        <v>29532</v>
      </c>
      <c r="E1270" t="s">
        <v>21724</v>
      </c>
      <c r="F1270" t="s">
        <v>260</v>
      </c>
      <c r="G1270">
        <v>86001</v>
      </c>
      <c r="H1270">
        <v>35.201678999999999</v>
      </c>
      <c r="I1270">
        <v>-111.647606</v>
      </c>
      <c r="J1270" s="1" t="d">
        <v>2019-01-10</v>
      </c>
      <c r="K1270">
        <v>112766</v>
      </c>
      <c r="L1270" t="s">
        <v>30</v>
      </c>
      <c r="M1270" s="1" t="d">
        <v>2017-09-01</v>
      </c>
      <c r="N1270">
        <v>9</v>
      </c>
      <c r="O1270">
        <v>1</v>
      </c>
      <c r="P1270">
        <v>2017</v>
      </c>
      <c r="R1270" t="s">
        <v>26</v>
      </c>
      <c r="S1270" t="s">
        <v>31</v>
      </c>
    </row>
    <row r="1271" spans="1:19" x14ac:dyDescent="0.25">
      <c r="A1271" t="s">
        <v>338</v>
      </c>
      <c r="B1271" t="s">
        <v>29538</v>
      </c>
      <c r="C1271" t="s">
        <v>29539</v>
      </c>
      <c r="E1271" t="s">
        <v>18028</v>
      </c>
      <c r="F1271" t="s">
        <v>260</v>
      </c>
      <c r="G1271">
        <v>86401</v>
      </c>
      <c r="H1271">
        <v>35.211544000000004</v>
      </c>
      <c r="I1271">
        <v>-114.01705699999999</v>
      </c>
      <c r="J1271" s="1" t="d">
        <v>2019-01-10</v>
      </c>
      <c r="K1271">
        <v>112770</v>
      </c>
      <c r="L1271" t="s">
        <v>30</v>
      </c>
      <c r="M1271" s="1" t="d">
        <v>2017-03-01</v>
      </c>
      <c r="N1271">
        <v>3</v>
      </c>
      <c r="O1271">
        <v>1</v>
      </c>
      <c r="P1271">
        <v>2017</v>
      </c>
      <c r="R1271" t="s">
        <v>26</v>
      </c>
      <c r="S1271" t="s">
        <v>31</v>
      </c>
    </row>
    <row r="1272" spans="1:19" x14ac:dyDescent="0.25">
      <c r="A1272" t="s">
        <v>338</v>
      </c>
      <c r="B1272" t="s">
        <v>29552</v>
      </c>
      <c r="C1272" t="s">
        <v>29553</v>
      </c>
      <c r="E1272" t="s">
        <v>6895</v>
      </c>
      <c r="F1272" t="s">
        <v>260</v>
      </c>
      <c r="G1272">
        <v>85210</v>
      </c>
      <c r="H1272">
        <v>33.387912999999998</v>
      </c>
      <c r="I1272">
        <v>-111.856238</v>
      </c>
      <c r="J1272" s="1" t="d">
        <v>2019-01-10</v>
      </c>
      <c r="K1272">
        <v>112775</v>
      </c>
      <c r="L1272" t="s">
        <v>30</v>
      </c>
      <c r="M1272" s="1" t="d">
        <v>2017-09-01</v>
      </c>
      <c r="N1272">
        <v>9</v>
      </c>
      <c r="O1272">
        <v>1</v>
      </c>
      <c r="P1272">
        <v>2017</v>
      </c>
      <c r="R1272" t="s">
        <v>26</v>
      </c>
      <c r="S1272" t="s">
        <v>31</v>
      </c>
    </row>
    <row r="1273" spans="1:19" x14ac:dyDescent="0.25">
      <c r="A1273" t="s">
        <v>338</v>
      </c>
      <c r="B1273" t="s">
        <v>29554</v>
      </c>
      <c r="C1273" t="s">
        <v>29555</v>
      </c>
      <c r="E1273" t="s">
        <v>6895</v>
      </c>
      <c r="F1273" t="s">
        <v>260</v>
      </c>
      <c r="G1273">
        <v>85206</v>
      </c>
      <c r="H1273">
        <v>33.382944000000002</v>
      </c>
      <c r="I1273">
        <v>-111.718797</v>
      </c>
      <c r="J1273" s="1" t="d">
        <v>2019-01-10</v>
      </c>
      <c r="K1273">
        <v>112776</v>
      </c>
      <c r="L1273" t="s">
        <v>30</v>
      </c>
      <c r="M1273" s="1" t="d">
        <v>2017-09-01</v>
      </c>
      <c r="N1273">
        <v>9</v>
      </c>
      <c r="O1273">
        <v>1</v>
      </c>
      <c r="P1273">
        <v>2017</v>
      </c>
      <c r="R1273" t="s">
        <v>26</v>
      </c>
      <c r="S1273" t="s">
        <v>31</v>
      </c>
    </row>
    <row r="1274" spans="1:19" x14ac:dyDescent="0.25">
      <c r="A1274" t="s">
        <v>338</v>
      </c>
      <c r="B1274" t="s">
        <v>29597</v>
      </c>
      <c r="C1274" t="s">
        <v>29598</v>
      </c>
      <c r="E1274" t="s">
        <v>261</v>
      </c>
      <c r="F1274" t="s">
        <v>260</v>
      </c>
      <c r="G1274">
        <v>85260</v>
      </c>
      <c r="H1274">
        <v>33.638891000000001</v>
      </c>
      <c r="I1274">
        <v>-111.895983</v>
      </c>
      <c r="J1274" s="1" t="d">
        <v>2019-01-10</v>
      </c>
      <c r="K1274">
        <v>112797</v>
      </c>
      <c r="L1274" t="s">
        <v>30</v>
      </c>
      <c r="M1274" s="1" t="d">
        <v>2017-03-01</v>
      </c>
      <c r="N1274">
        <v>3</v>
      </c>
      <c r="O1274">
        <v>1</v>
      </c>
      <c r="P1274">
        <v>2017</v>
      </c>
      <c r="R1274" t="s">
        <v>26</v>
      </c>
      <c r="S1274" t="s">
        <v>31</v>
      </c>
    </row>
    <row r="1275" spans="1:19" x14ac:dyDescent="0.25">
      <c r="A1275" t="s">
        <v>338</v>
      </c>
      <c r="B1275" t="s">
        <v>29611</v>
      </c>
      <c r="C1275" t="s">
        <v>29612</v>
      </c>
      <c r="E1275" t="s">
        <v>29613</v>
      </c>
      <c r="F1275" t="s">
        <v>260</v>
      </c>
      <c r="G1275">
        <v>85251</v>
      </c>
      <c r="H1275">
        <v>33.508648000000001</v>
      </c>
      <c r="I1275">
        <v>-111.924891</v>
      </c>
      <c r="J1275" s="1" t="d">
        <v>2019-01-10</v>
      </c>
      <c r="K1275">
        <v>112804</v>
      </c>
      <c r="L1275" t="s">
        <v>30</v>
      </c>
      <c r="M1275" s="1" t="d">
        <v>2017-09-01</v>
      </c>
      <c r="N1275">
        <v>9</v>
      </c>
      <c r="O1275">
        <v>1</v>
      </c>
      <c r="P1275">
        <v>2017</v>
      </c>
      <c r="R1275" t="s">
        <v>26</v>
      </c>
      <c r="S1275" t="s">
        <v>31</v>
      </c>
    </row>
    <row r="1276" spans="1:19" x14ac:dyDescent="0.25">
      <c r="A1276" t="s">
        <v>338</v>
      </c>
      <c r="B1276" t="s">
        <v>29614</v>
      </c>
      <c r="C1276" t="s">
        <v>29615</v>
      </c>
      <c r="E1276" t="s">
        <v>29613</v>
      </c>
      <c r="F1276" t="s">
        <v>260</v>
      </c>
      <c r="G1276">
        <v>85253</v>
      </c>
      <c r="H1276">
        <v>33.526319000000001</v>
      </c>
      <c r="I1276">
        <v>-111.926131</v>
      </c>
      <c r="J1276" s="1" t="d">
        <v>2019-01-10</v>
      </c>
      <c r="K1276">
        <v>112805</v>
      </c>
      <c r="L1276" t="s">
        <v>30</v>
      </c>
      <c r="M1276" s="1" t="d">
        <v>2017-03-01</v>
      </c>
      <c r="N1276">
        <v>3</v>
      </c>
      <c r="O1276">
        <v>1</v>
      </c>
      <c r="P1276">
        <v>2017</v>
      </c>
      <c r="R1276" t="s">
        <v>26</v>
      </c>
      <c r="S1276" t="s">
        <v>31</v>
      </c>
    </row>
    <row r="1277" spans="1:19" x14ac:dyDescent="0.25">
      <c r="A1277" t="s">
        <v>338</v>
      </c>
      <c r="B1277" t="s">
        <v>29616</v>
      </c>
      <c r="C1277" t="s">
        <v>29617</v>
      </c>
      <c r="E1277" t="s">
        <v>29613</v>
      </c>
      <c r="F1277" t="s">
        <v>260</v>
      </c>
      <c r="G1277">
        <v>85251</v>
      </c>
      <c r="H1277">
        <v>33.496668</v>
      </c>
      <c r="I1277">
        <v>-111.92302599999999</v>
      </c>
      <c r="J1277" s="1" t="d">
        <v>2019-01-10</v>
      </c>
      <c r="K1277">
        <v>112806</v>
      </c>
      <c r="L1277" t="s">
        <v>30</v>
      </c>
      <c r="M1277" s="1" t="d">
        <v>2017-09-01</v>
      </c>
      <c r="N1277">
        <v>9</v>
      </c>
      <c r="O1277">
        <v>1</v>
      </c>
      <c r="P1277">
        <v>2017</v>
      </c>
      <c r="R1277" t="s">
        <v>26</v>
      </c>
      <c r="S1277" t="s">
        <v>31</v>
      </c>
    </row>
    <row r="1278" spans="1:19" x14ac:dyDescent="0.25">
      <c r="A1278" t="s">
        <v>338</v>
      </c>
      <c r="B1278" t="s">
        <v>29618</v>
      </c>
      <c r="C1278" t="s">
        <v>29619</v>
      </c>
      <c r="E1278" t="s">
        <v>20476</v>
      </c>
      <c r="F1278" t="s">
        <v>260</v>
      </c>
      <c r="G1278">
        <v>86336</v>
      </c>
      <c r="H1278">
        <v>34.869404000000003</v>
      </c>
      <c r="I1278">
        <v>-111.758273</v>
      </c>
      <c r="J1278" s="1" t="d">
        <v>2019-01-10</v>
      </c>
      <c r="K1278">
        <v>112807</v>
      </c>
      <c r="L1278" t="s">
        <v>30</v>
      </c>
      <c r="M1278" s="1" t="d">
        <v>2017-09-01</v>
      </c>
      <c r="N1278">
        <v>9</v>
      </c>
      <c r="O1278">
        <v>1</v>
      </c>
      <c r="P1278">
        <v>2017</v>
      </c>
      <c r="R1278" t="s">
        <v>26</v>
      </c>
      <c r="S1278" t="s">
        <v>31</v>
      </c>
    </row>
    <row r="1279" spans="1:19" x14ac:dyDescent="0.25">
      <c r="A1279" t="s">
        <v>338</v>
      </c>
      <c r="B1279" t="s">
        <v>29632</v>
      </c>
      <c r="C1279" t="s">
        <v>29633</v>
      </c>
      <c r="E1279" t="s">
        <v>20476</v>
      </c>
      <c r="F1279" t="s">
        <v>260</v>
      </c>
      <c r="G1279">
        <v>86351</v>
      </c>
      <c r="H1279">
        <v>34.786411999999999</v>
      </c>
      <c r="I1279">
        <v>-111.76396099999999</v>
      </c>
      <c r="J1279" s="1" t="d">
        <v>2019-01-10</v>
      </c>
      <c r="K1279">
        <v>112815</v>
      </c>
      <c r="L1279" t="s">
        <v>30</v>
      </c>
      <c r="M1279" s="1" t="d">
        <v>2017-09-01</v>
      </c>
      <c r="N1279">
        <v>9</v>
      </c>
      <c r="O1279">
        <v>1</v>
      </c>
      <c r="P1279">
        <v>2017</v>
      </c>
      <c r="R1279" t="s">
        <v>26</v>
      </c>
      <c r="S1279" t="s">
        <v>31</v>
      </c>
    </row>
    <row r="1280" spans="1:19" x14ac:dyDescent="0.25">
      <c r="A1280" t="s">
        <v>338</v>
      </c>
      <c r="B1280" t="s">
        <v>29634</v>
      </c>
      <c r="C1280" t="s">
        <v>29635</v>
      </c>
      <c r="E1280" t="s">
        <v>20476</v>
      </c>
      <c r="F1280" t="s">
        <v>260</v>
      </c>
      <c r="G1280">
        <v>86336</v>
      </c>
      <c r="H1280">
        <v>34.865887999999998</v>
      </c>
      <c r="I1280">
        <v>-111.767824</v>
      </c>
      <c r="J1280" s="1" t="d">
        <v>2019-01-10</v>
      </c>
      <c r="K1280">
        <v>112816</v>
      </c>
      <c r="L1280" t="s">
        <v>30</v>
      </c>
      <c r="M1280" s="1" t="d">
        <v>2017-09-01</v>
      </c>
      <c r="N1280">
        <v>9</v>
      </c>
      <c r="O1280">
        <v>1</v>
      </c>
      <c r="P1280">
        <v>2017</v>
      </c>
      <c r="R1280" t="s">
        <v>26</v>
      </c>
      <c r="S1280" t="s">
        <v>31</v>
      </c>
    </row>
    <row r="1281" spans="1:19" x14ac:dyDescent="0.25">
      <c r="A1281" t="s">
        <v>338</v>
      </c>
      <c r="B1281" t="s">
        <v>29645</v>
      </c>
      <c r="C1281" t="s">
        <v>29646</v>
      </c>
      <c r="E1281" t="s">
        <v>3464</v>
      </c>
      <c r="F1281" t="s">
        <v>260</v>
      </c>
      <c r="G1281">
        <v>85281</v>
      </c>
      <c r="H1281">
        <v>33.426563000000002</v>
      </c>
      <c r="I1281">
        <v>-111.93888699999999</v>
      </c>
      <c r="J1281" s="1" t="d">
        <v>2019-01-10</v>
      </c>
      <c r="K1281">
        <v>112821</v>
      </c>
      <c r="L1281" t="s">
        <v>30</v>
      </c>
      <c r="M1281" s="1" t="d">
        <v>2017-09-01</v>
      </c>
      <c r="N1281">
        <v>9</v>
      </c>
      <c r="O1281">
        <v>1</v>
      </c>
      <c r="P1281">
        <v>2017</v>
      </c>
      <c r="R1281" t="s">
        <v>26</v>
      </c>
      <c r="S1281" t="s">
        <v>31</v>
      </c>
    </row>
    <row r="1282" spans="1:19" x14ac:dyDescent="0.25">
      <c r="A1282" t="s">
        <v>338</v>
      </c>
      <c r="B1282" t="s">
        <v>29667</v>
      </c>
      <c r="C1282" t="s">
        <v>29668</v>
      </c>
      <c r="E1282" t="s">
        <v>262</v>
      </c>
      <c r="F1282" t="s">
        <v>260</v>
      </c>
      <c r="G1282">
        <v>85705</v>
      </c>
      <c r="H1282">
        <v>32.233944000000001</v>
      </c>
      <c r="I1282">
        <v>-110.971352</v>
      </c>
      <c r="J1282" s="1" t="d">
        <v>2019-01-10</v>
      </c>
      <c r="K1282">
        <v>112831</v>
      </c>
      <c r="L1282" t="s">
        <v>30</v>
      </c>
      <c r="M1282" s="1" t="d">
        <v>2017-09-01</v>
      </c>
      <c r="N1282">
        <v>9</v>
      </c>
      <c r="O1282">
        <v>1</v>
      </c>
      <c r="P1282">
        <v>2017</v>
      </c>
      <c r="R1282" t="s">
        <v>26</v>
      </c>
      <c r="S1282" t="s">
        <v>31</v>
      </c>
    </row>
    <row r="1283" spans="1:19" x14ac:dyDescent="0.25">
      <c r="A1283" t="s">
        <v>338</v>
      </c>
      <c r="B1283" t="s">
        <v>29671</v>
      </c>
      <c r="C1283" t="s">
        <v>29672</v>
      </c>
      <c r="E1283" t="s">
        <v>29673</v>
      </c>
      <c r="F1283" t="s">
        <v>170</v>
      </c>
      <c r="G1283">
        <v>95220</v>
      </c>
      <c r="H1283">
        <v>38.207473</v>
      </c>
      <c r="I1283">
        <v>-121.297337</v>
      </c>
      <c r="J1283" s="1" t="d">
        <v>2019-01-10</v>
      </c>
      <c r="K1283">
        <v>112833</v>
      </c>
      <c r="L1283" t="s">
        <v>30</v>
      </c>
      <c r="M1283" s="1" t="d">
        <v>2017-09-01</v>
      </c>
      <c r="N1283">
        <v>9</v>
      </c>
      <c r="O1283">
        <v>1</v>
      </c>
      <c r="P1283">
        <v>2017</v>
      </c>
      <c r="R1283" t="s">
        <v>26</v>
      </c>
      <c r="S1283" t="s">
        <v>31</v>
      </c>
    </row>
    <row r="1284" spans="1:19" x14ac:dyDescent="0.25">
      <c r="A1284" t="s">
        <v>338</v>
      </c>
      <c r="B1284" t="s">
        <v>29714</v>
      </c>
      <c r="C1284" t="s">
        <v>29715</v>
      </c>
      <c r="E1284" t="s">
        <v>29716</v>
      </c>
      <c r="F1284" t="s">
        <v>170</v>
      </c>
      <c r="G1284">
        <v>93420</v>
      </c>
      <c r="H1284">
        <v>35.157344999999999</v>
      </c>
      <c r="I1284">
        <v>-120.53586199999999</v>
      </c>
      <c r="J1284" s="1" t="d">
        <v>2019-01-10</v>
      </c>
      <c r="K1284">
        <v>112853</v>
      </c>
      <c r="L1284" t="s">
        <v>30</v>
      </c>
      <c r="M1284" s="1" t="d">
        <v>2017-03-01</v>
      </c>
      <c r="N1284">
        <v>3</v>
      </c>
      <c r="O1284">
        <v>1</v>
      </c>
      <c r="P1284">
        <v>2017</v>
      </c>
      <c r="R1284" t="s">
        <v>26</v>
      </c>
      <c r="S1284" t="s">
        <v>31</v>
      </c>
    </row>
    <row r="1285" spans="1:19" x14ac:dyDescent="0.25">
      <c r="A1285" t="s">
        <v>338</v>
      </c>
      <c r="B1285" t="s">
        <v>29722</v>
      </c>
      <c r="C1285" t="s">
        <v>29723</v>
      </c>
      <c r="E1285" t="s">
        <v>19317</v>
      </c>
      <c r="F1285" t="s">
        <v>170</v>
      </c>
      <c r="G1285">
        <v>93424</v>
      </c>
      <c r="H1285">
        <v>35.189365000000002</v>
      </c>
      <c r="I1285">
        <v>-120.72170300000001</v>
      </c>
      <c r="J1285" s="1" t="d">
        <v>2019-01-10</v>
      </c>
      <c r="K1285">
        <v>112857</v>
      </c>
      <c r="L1285" t="s">
        <v>30</v>
      </c>
      <c r="M1285" s="1" t="d">
        <v>2017-09-01</v>
      </c>
      <c r="N1285">
        <v>9</v>
      </c>
      <c r="O1285">
        <v>1</v>
      </c>
      <c r="P1285">
        <v>2017</v>
      </c>
      <c r="R1285" t="s">
        <v>26</v>
      </c>
      <c r="S1285" t="s">
        <v>31</v>
      </c>
    </row>
    <row r="1286" spans="1:19" x14ac:dyDescent="0.25">
      <c r="A1286" t="s">
        <v>338</v>
      </c>
      <c r="B1286" t="s">
        <v>29731</v>
      </c>
      <c r="C1286" t="s">
        <v>29732</v>
      </c>
      <c r="E1286" t="s">
        <v>19728</v>
      </c>
      <c r="F1286" t="s">
        <v>170</v>
      </c>
      <c r="G1286">
        <v>90212</v>
      </c>
      <c r="H1286">
        <v>34.066122999999997</v>
      </c>
      <c r="I1286">
        <v>-118.409116</v>
      </c>
      <c r="J1286" s="1" t="d">
        <v>2019-01-10</v>
      </c>
      <c r="K1286">
        <v>112861</v>
      </c>
      <c r="L1286" t="s">
        <v>30</v>
      </c>
      <c r="M1286" s="1" t="d">
        <v>2017-09-01</v>
      </c>
      <c r="N1286">
        <v>9</v>
      </c>
      <c r="O1286">
        <v>1</v>
      </c>
      <c r="P1286">
        <v>2017</v>
      </c>
      <c r="R1286" t="s">
        <v>26</v>
      </c>
      <c r="S1286" t="s">
        <v>31</v>
      </c>
    </row>
    <row r="1287" spans="1:19" x14ac:dyDescent="0.25">
      <c r="A1287" t="s">
        <v>338</v>
      </c>
      <c r="B1287" t="s">
        <v>29742</v>
      </c>
      <c r="C1287" t="s">
        <v>29743</v>
      </c>
      <c r="E1287" t="s">
        <v>19728</v>
      </c>
      <c r="F1287" t="s">
        <v>170</v>
      </c>
      <c r="G1287">
        <v>90210</v>
      </c>
      <c r="H1287">
        <v>34.066344999999998</v>
      </c>
      <c r="I1287">
        <v>-118.413033</v>
      </c>
      <c r="J1287" s="1" t="d">
        <v>2019-01-10</v>
      </c>
      <c r="K1287">
        <v>112867</v>
      </c>
      <c r="L1287" t="s">
        <v>30</v>
      </c>
      <c r="M1287" s="1" t="d">
        <v>2017-03-01</v>
      </c>
      <c r="N1287">
        <v>3</v>
      </c>
      <c r="O1287">
        <v>1</v>
      </c>
      <c r="P1287">
        <v>2017</v>
      </c>
      <c r="R1287" t="s">
        <v>26</v>
      </c>
      <c r="S1287" t="s">
        <v>31</v>
      </c>
    </row>
    <row r="1288" spans="1:19" x14ac:dyDescent="0.25">
      <c r="A1288" t="s">
        <v>338</v>
      </c>
      <c r="B1288" t="s">
        <v>29750</v>
      </c>
      <c r="C1288" t="s">
        <v>29751</v>
      </c>
      <c r="E1288" t="s">
        <v>29749</v>
      </c>
      <c r="F1288" t="s">
        <v>170</v>
      </c>
      <c r="G1288">
        <v>93920</v>
      </c>
      <c r="H1288">
        <v>36.229080000000003</v>
      </c>
      <c r="I1288">
        <v>-121.76440599999999</v>
      </c>
      <c r="J1288" s="1" t="d">
        <v>2019-01-10</v>
      </c>
      <c r="K1288">
        <v>112870</v>
      </c>
      <c r="L1288" t="s">
        <v>30</v>
      </c>
      <c r="M1288" s="1" t="d">
        <v>2017-03-01</v>
      </c>
      <c r="N1288">
        <v>3</v>
      </c>
      <c r="O1288">
        <v>1</v>
      </c>
      <c r="P1288">
        <v>2017</v>
      </c>
      <c r="R1288" t="s">
        <v>26</v>
      </c>
      <c r="S1288" t="s">
        <v>31</v>
      </c>
    </row>
    <row r="1289" spans="1:19" x14ac:dyDescent="0.25">
      <c r="A1289" t="s">
        <v>338</v>
      </c>
      <c r="B1289" t="s">
        <v>29768</v>
      </c>
      <c r="C1289" t="s">
        <v>29769</v>
      </c>
      <c r="E1289" t="s">
        <v>8166</v>
      </c>
      <c r="F1289" t="s">
        <v>170</v>
      </c>
      <c r="G1289">
        <v>94515</v>
      </c>
      <c r="H1289">
        <v>38.575102000000001</v>
      </c>
      <c r="I1289">
        <v>-122.579167</v>
      </c>
      <c r="J1289" s="1" t="d">
        <v>2019-01-10</v>
      </c>
      <c r="K1289">
        <v>112879</v>
      </c>
      <c r="L1289" t="s">
        <v>30</v>
      </c>
      <c r="M1289" s="1" t="d">
        <v>2017-03-01</v>
      </c>
      <c r="N1289">
        <v>3</v>
      </c>
      <c r="O1289">
        <v>1</v>
      </c>
      <c r="P1289">
        <v>2017</v>
      </c>
      <c r="R1289" t="s">
        <v>26</v>
      </c>
      <c r="S1289" t="s">
        <v>31</v>
      </c>
    </row>
    <row r="1290" spans="1:19" x14ac:dyDescent="0.25">
      <c r="A1290" t="s">
        <v>338</v>
      </c>
      <c r="B1290" t="s">
        <v>29772</v>
      </c>
      <c r="C1290" t="s">
        <v>29773</v>
      </c>
      <c r="E1290" t="s">
        <v>8166</v>
      </c>
      <c r="F1290" t="s">
        <v>170</v>
      </c>
      <c r="G1290">
        <v>94515</v>
      </c>
      <c r="H1290">
        <v>38.596499999999999</v>
      </c>
      <c r="I1290">
        <v>-122.60222400000001</v>
      </c>
      <c r="J1290" s="1" t="d">
        <v>2019-01-10</v>
      </c>
      <c r="K1290">
        <v>112881</v>
      </c>
      <c r="L1290" t="s">
        <v>30</v>
      </c>
      <c r="M1290" s="1" t="d">
        <v>2017-09-01</v>
      </c>
      <c r="N1290">
        <v>9</v>
      </c>
      <c r="O1290">
        <v>1</v>
      </c>
      <c r="P1290">
        <v>2017</v>
      </c>
      <c r="R1290" t="s">
        <v>26</v>
      </c>
      <c r="S1290" t="s">
        <v>31</v>
      </c>
    </row>
    <row r="1291" spans="1:19" x14ac:dyDescent="0.25">
      <c r="A1291" t="s">
        <v>338</v>
      </c>
      <c r="B1291" t="s">
        <v>29778</v>
      </c>
      <c r="C1291" t="s">
        <v>29779</v>
      </c>
      <c r="E1291" t="s">
        <v>8166</v>
      </c>
      <c r="F1291" t="s">
        <v>170</v>
      </c>
      <c r="G1291">
        <v>94515</v>
      </c>
      <c r="H1291">
        <v>38.580534</v>
      </c>
      <c r="I1291">
        <v>-122.57835300000001</v>
      </c>
      <c r="J1291" s="1" t="d">
        <v>2019-01-10</v>
      </c>
      <c r="K1291">
        <v>112884</v>
      </c>
      <c r="L1291" t="s">
        <v>30</v>
      </c>
      <c r="M1291" s="1" t="d">
        <v>2017-03-01</v>
      </c>
      <c r="N1291">
        <v>3</v>
      </c>
      <c r="O1291">
        <v>1</v>
      </c>
      <c r="P1291">
        <v>2017</v>
      </c>
      <c r="R1291" t="s">
        <v>26</v>
      </c>
      <c r="S1291" t="s">
        <v>31</v>
      </c>
    </row>
    <row r="1292" spans="1:19" x14ac:dyDescent="0.25">
      <c r="A1292" t="s">
        <v>338</v>
      </c>
      <c r="B1292" t="s">
        <v>29780</v>
      </c>
      <c r="C1292" t="s">
        <v>29781</v>
      </c>
      <c r="E1292" t="s">
        <v>8166</v>
      </c>
      <c r="F1292" t="s">
        <v>170</v>
      </c>
      <c r="G1292">
        <v>94515</v>
      </c>
      <c r="H1292">
        <v>38.583998999999999</v>
      </c>
      <c r="I1292">
        <v>-122.575664</v>
      </c>
      <c r="J1292" s="1" t="d">
        <v>2019-01-10</v>
      </c>
      <c r="K1292">
        <v>112885</v>
      </c>
      <c r="L1292" t="s">
        <v>30</v>
      </c>
      <c r="M1292" s="1" t="d">
        <v>2017-09-01</v>
      </c>
      <c r="N1292">
        <v>9</v>
      </c>
      <c r="O1292">
        <v>1</v>
      </c>
      <c r="P1292">
        <v>2017</v>
      </c>
      <c r="R1292" t="s">
        <v>26</v>
      </c>
      <c r="S1292" t="s">
        <v>31</v>
      </c>
    </row>
    <row r="1293" spans="1:19" x14ac:dyDescent="0.25">
      <c r="A1293" t="s">
        <v>338</v>
      </c>
      <c r="B1293" t="s">
        <v>29794</v>
      </c>
      <c r="C1293" t="s">
        <v>29795</v>
      </c>
      <c r="E1293" t="s">
        <v>8166</v>
      </c>
      <c r="F1293" t="s">
        <v>170</v>
      </c>
      <c r="G1293">
        <v>94515</v>
      </c>
      <c r="H1293">
        <v>38.559984</v>
      </c>
      <c r="I1293">
        <v>-122.62970900000001</v>
      </c>
      <c r="J1293" s="1" t="d">
        <v>2019-01-10</v>
      </c>
      <c r="K1293">
        <v>112892</v>
      </c>
      <c r="L1293" t="s">
        <v>30</v>
      </c>
      <c r="M1293" s="1" t="d">
        <v>2017-09-01</v>
      </c>
      <c r="N1293">
        <v>9</v>
      </c>
      <c r="O1293">
        <v>1</v>
      </c>
      <c r="P1293">
        <v>2017</v>
      </c>
      <c r="R1293" t="s">
        <v>26</v>
      </c>
      <c r="S1293" t="s">
        <v>31</v>
      </c>
    </row>
    <row r="1294" spans="1:19" x14ac:dyDescent="0.25">
      <c r="A1294" t="s">
        <v>338</v>
      </c>
      <c r="B1294" t="s">
        <v>29808</v>
      </c>
      <c r="C1294" t="s">
        <v>29809</v>
      </c>
      <c r="E1294" t="s">
        <v>19330</v>
      </c>
      <c r="F1294" t="s">
        <v>170</v>
      </c>
      <c r="G1294">
        <v>93428</v>
      </c>
      <c r="H1294">
        <v>35.572315000000003</v>
      </c>
      <c r="I1294">
        <v>-121.111824</v>
      </c>
      <c r="J1294" s="1" t="d">
        <v>2019-01-10</v>
      </c>
      <c r="K1294">
        <v>112899</v>
      </c>
      <c r="L1294" t="s">
        <v>30</v>
      </c>
      <c r="M1294" s="1" t="d">
        <v>2017-09-01</v>
      </c>
      <c r="N1294">
        <v>9</v>
      </c>
      <c r="O1294">
        <v>1</v>
      </c>
      <c r="P1294">
        <v>2017</v>
      </c>
      <c r="R1294" t="s">
        <v>26</v>
      </c>
      <c r="S1294" t="s">
        <v>31</v>
      </c>
    </row>
    <row r="1295" spans="1:19" x14ac:dyDescent="0.25">
      <c r="A1295" t="s">
        <v>338</v>
      </c>
      <c r="B1295" t="s">
        <v>29830</v>
      </c>
      <c r="C1295" t="s">
        <v>29831</v>
      </c>
      <c r="E1295" t="s">
        <v>29832</v>
      </c>
      <c r="F1295" t="s">
        <v>170</v>
      </c>
      <c r="G1295">
        <v>93921</v>
      </c>
      <c r="H1295">
        <v>36.559153000000002</v>
      </c>
      <c r="I1295">
        <v>-121.922482</v>
      </c>
      <c r="J1295" s="1" t="d">
        <v>2019-01-10</v>
      </c>
      <c r="K1295">
        <v>112911</v>
      </c>
      <c r="L1295" t="s">
        <v>30</v>
      </c>
      <c r="M1295" s="1" t="d">
        <v>2017-09-01</v>
      </c>
      <c r="N1295">
        <v>9</v>
      </c>
      <c r="O1295">
        <v>1</v>
      </c>
      <c r="P1295">
        <v>2017</v>
      </c>
      <c r="R1295" t="s">
        <v>26</v>
      </c>
      <c r="S1295" t="s">
        <v>31</v>
      </c>
    </row>
    <row r="1296" spans="1:19" x14ac:dyDescent="0.25">
      <c r="A1296" t="s">
        <v>338</v>
      </c>
      <c r="B1296" t="s">
        <v>29846</v>
      </c>
      <c r="C1296" t="s">
        <v>29847</v>
      </c>
      <c r="E1296" t="s">
        <v>1383</v>
      </c>
      <c r="F1296" t="s">
        <v>170</v>
      </c>
      <c r="G1296">
        <v>92234</v>
      </c>
      <c r="H1296">
        <v>33.781194999999997</v>
      </c>
      <c r="I1296">
        <v>-116.465538</v>
      </c>
      <c r="J1296" s="1" t="d">
        <v>2019-01-10</v>
      </c>
      <c r="K1296">
        <v>112917</v>
      </c>
      <c r="L1296" t="s">
        <v>30</v>
      </c>
      <c r="M1296" s="1" t="d">
        <v>2017-03-01</v>
      </c>
      <c r="N1296">
        <v>3</v>
      </c>
      <c r="O1296">
        <v>1</v>
      </c>
      <c r="P1296">
        <v>2017</v>
      </c>
      <c r="R1296" t="s">
        <v>26</v>
      </c>
      <c r="S1296" t="s">
        <v>31</v>
      </c>
    </row>
    <row r="1297" spans="1:19" x14ac:dyDescent="0.25">
      <c r="A1297" t="s">
        <v>338</v>
      </c>
      <c r="B1297" t="s">
        <v>29851</v>
      </c>
      <c r="C1297" t="s">
        <v>29852</v>
      </c>
      <c r="E1297" t="s">
        <v>291</v>
      </c>
      <c r="F1297" t="s">
        <v>170</v>
      </c>
      <c r="G1297">
        <v>95928</v>
      </c>
      <c r="H1297">
        <v>39.723680999999999</v>
      </c>
      <c r="I1297">
        <v>-121.81545199999999</v>
      </c>
      <c r="J1297" s="1" t="d">
        <v>2019-01-10</v>
      </c>
      <c r="K1297">
        <v>112920</v>
      </c>
      <c r="L1297" t="s">
        <v>30</v>
      </c>
      <c r="M1297" s="1" t="d">
        <v>2017-09-01</v>
      </c>
      <c r="N1297">
        <v>9</v>
      </c>
      <c r="O1297">
        <v>1</v>
      </c>
      <c r="P1297">
        <v>2017</v>
      </c>
      <c r="R1297" t="s">
        <v>26</v>
      </c>
      <c r="S1297" t="s">
        <v>31</v>
      </c>
    </row>
    <row r="1298" spans="1:19" x14ac:dyDescent="0.25">
      <c r="A1298" t="s">
        <v>338</v>
      </c>
      <c r="B1298" t="s">
        <v>29888</v>
      </c>
      <c r="C1298" t="s">
        <v>29889</v>
      </c>
      <c r="E1298" t="s">
        <v>5057</v>
      </c>
      <c r="F1298" t="s">
        <v>170</v>
      </c>
      <c r="G1298">
        <v>92626</v>
      </c>
      <c r="H1298">
        <v>33.691070000000003</v>
      </c>
      <c r="I1298">
        <v>-117.880706</v>
      </c>
      <c r="J1298" s="1" t="d">
        <v>2019-01-10</v>
      </c>
      <c r="K1298">
        <v>112938</v>
      </c>
      <c r="L1298" t="s">
        <v>30</v>
      </c>
      <c r="M1298" s="1" t="d">
        <v>2017-09-01</v>
      </c>
      <c r="N1298">
        <v>9</v>
      </c>
      <c r="O1298">
        <v>1</v>
      </c>
      <c r="P1298">
        <v>2017</v>
      </c>
      <c r="R1298" t="s">
        <v>26</v>
      </c>
      <c r="S1298" t="s">
        <v>31</v>
      </c>
    </row>
    <row r="1299" spans="1:19" x14ac:dyDescent="0.25">
      <c r="A1299" t="s">
        <v>338</v>
      </c>
      <c r="B1299" t="s">
        <v>29909</v>
      </c>
      <c r="C1299" t="s">
        <v>29910</v>
      </c>
      <c r="E1299" t="s">
        <v>18833</v>
      </c>
      <c r="F1299" t="s">
        <v>170</v>
      </c>
      <c r="G1299">
        <v>94576</v>
      </c>
      <c r="H1299">
        <v>38.560079000000002</v>
      </c>
      <c r="I1299">
        <v>-122.477148</v>
      </c>
      <c r="J1299" s="1" t="d">
        <v>2019-01-10</v>
      </c>
      <c r="K1299">
        <v>112949</v>
      </c>
      <c r="L1299" t="s">
        <v>30</v>
      </c>
      <c r="M1299" s="1" t="d">
        <v>2017-03-01</v>
      </c>
      <c r="N1299">
        <v>3</v>
      </c>
      <c r="O1299">
        <v>1</v>
      </c>
      <c r="P1299">
        <v>2017</v>
      </c>
      <c r="R1299" t="s">
        <v>26</v>
      </c>
      <c r="S1299" t="s">
        <v>31</v>
      </c>
    </row>
    <row r="1300" spans="1:19" x14ac:dyDescent="0.25">
      <c r="A1300" t="s">
        <v>338</v>
      </c>
      <c r="B1300" t="s">
        <v>29911</v>
      </c>
      <c r="C1300" t="s">
        <v>29912</v>
      </c>
      <c r="E1300" t="s">
        <v>29913</v>
      </c>
      <c r="F1300" t="s">
        <v>170</v>
      </c>
      <c r="G1300">
        <v>92014</v>
      </c>
      <c r="H1300">
        <v>32.960065</v>
      </c>
      <c r="I1300">
        <v>-117.265995</v>
      </c>
      <c r="J1300" s="1" t="d">
        <v>2019-01-10</v>
      </c>
      <c r="K1300">
        <v>112950</v>
      </c>
      <c r="L1300" t="s">
        <v>30</v>
      </c>
      <c r="M1300" s="1" t="d">
        <v>2017-09-01</v>
      </c>
      <c r="N1300">
        <v>9</v>
      </c>
      <c r="O1300">
        <v>1</v>
      </c>
      <c r="P1300">
        <v>2017</v>
      </c>
      <c r="R1300" t="s">
        <v>26</v>
      </c>
      <c r="S1300" t="s">
        <v>31</v>
      </c>
    </row>
    <row r="1301" spans="1:19" x14ac:dyDescent="0.25">
      <c r="A1301" t="s">
        <v>338</v>
      </c>
      <c r="B1301" t="s">
        <v>29944</v>
      </c>
      <c r="C1301" t="s">
        <v>29945</v>
      </c>
      <c r="E1301" t="s">
        <v>29946</v>
      </c>
      <c r="F1301" t="s">
        <v>170</v>
      </c>
      <c r="G1301">
        <v>95628</v>
      </c>
      <c r="H1301">
        <v>38.643756000000003</v>
      </c>
      <c r="I1301">
        <v>-121.268727</v>
      </c>
      <c r="J1301" s="1" t="d">
        <v>2019-01-10</v>
      </c>
      <c r="K1301">
        <v>112965</v>
      </c>
      <c r="L1301" t="s">
        <v>30</v>
      </c>
      <c r="M1301" s="1" t="d">
        <v>2017-09-01</v>
      </c>
      <c r="N1301">
        <v>9</v>
      </c>
      <c r="O1301">
        <v>1</v>
      </c>
      <c r="P1301">
        <v>2017</v>
      </c>
      <c r="R1301" t="s">
        <v>26</v>
      </c>
      <c r="S1301" t="s">
        <v>31</v>
      </c>
    </row>
    <row r="1302" spans="1:19" x14ac:dyDescent="0.25">
      <c r="A1302" t="s">
        <v>338</v>
      </c>
      <c r="B1302" t="s">
        <v>29955</v>
      </c>
      <c r="C1302" t="s">
        <v>29956</v>
      </c>
      <c r="E1302" t="s">
        <v>2515</v>
      </c>
      <c r="F1302" t="s">
        <v>170</v>
      </c>
      <c r="G1302">
        <v>95437</v>
      </c>
      <c r="H1302">
        <v>39.462913</v>
      </c>
      <c r="I1302">
        <v>-123.806309</v>
      </c>
      <c r="J1302" s="1" t="d">
        <v>2019-01-10</v>
      </c>
      <c r="K1302">
        <v>112971</v>
      </c>
      <c r="L1302" t="s">
        <v>30</v>
      </c>
      <c r="M1302" s="1" t="d">
        <v>2017-03-01</v>
      </c>
      <c r="N1302">
        <v>3</v>
      </c>
      <c r="O1302">
        <v>1</v>
      </c>
      <c r="P1302">
        <v>2017</v>
      </c>
      <c r="R1302" t="s">
        <v>26</v>
      </c>
      <c r="S1302" t="s">
        <v>31</v>
      </c>
    </row>
    <row r="1303" spans="1:19" x14ac:dyDescent="0.25">
      <c r="A1303" t="s">
        <v>338</v>
      </c>
      <c r="B1303" t="s">
        <v>29975</v>
      </c>
      <c r="C1303" t="s">
        <v>29976</v>
      </c>
      <c r="E1303" t="s">
        <v>3609</v>
      </c>
      <c r="F1303" t="s">
        <v>170</v>
      </c>
      <c r="G1303">
        <v>95439</v>
      </c>
      <c r="H1303">
        <v>38.495776999999997</v>
      </c>
      <c r="I1303">
        <v>-122.766605</v>
      </c>
      <c r="J1303" s="1" t="d">
        <v>2019-01-10</v>
      </c>
      <c r="K1303">
        <v>112981</v>
      </c>
      <c r="L1303" t="s">
        <v>30</v>
      </c>
      <c r="M1303" s="1" t="d">
        <v>2017-09-01</v>
      </c>
      <c r="N1303">
        <v>9</v>
      </c>
      <c r="O1303">
        <v>1</v>
      </c>
      <c r="P1303">
        <v>2017</v>
      </c>
      <c r="R1303" t="s">
        <v>26</v>
      </c>
      <c r="S1303" t="s">
        <v>31</v>
      </c>
    </row>
    <row r="1304" spans="1:19" x14ac:dyDescent="0.25">
      <c r="A1304" t="s">
        <v>338</v>
      </c>
      <c r="B1304" t="s">
        <v>29977</v>
      </c>
      <c r="C1304" t="s">
        <v>29978</v>
      </c>
      <c r="E1304" t="s">
        <v>3609</v>
      </c>
      <c r="F1304" t="s">
        <v>170</v>
      </c>
      <c r="G1304">
        <v>95439</v>
      </c>
      <c r="H1304">
        <v>38.497928000000002</v>
      </c>
      <c r="I1304">
        <v>-122.766893</v>
      </c>
      <c r="J1304" s="1" t="d">
        <v>2019-01-10</v>
      </c>
      <c r="K1304">
        <v>112982</v>
      </c>
      <c r="L1304" t="s">
        <v>29979</v>
      </c>
      <c r="M1304" s="1" t="d">
        <v>2017-03-01</v>
      </c>
      <c r="N1304">
        <v>3</v>
      </c>
      <c r="O1304">
        <v>1</v>
      </c>
      <c r="P1304">
        <v>2017</v>
      </c>
      <c r="R1304" t="s">
        <v>26</v>
      </c>
      <c r="S1304" t="s">
        <v>31</v>
      </c>
    </row>
    <row r="1305" spans="1:19" x14ac:dyDescent="0.25">
      <c r="A1305" t="s">
        <v>338</v>
      </c>
      <c r="B1305" t="s">
        <v>29980</v>
      </c>
      <c r="C1305" t="s">
        <v>29981</v>
      </c>
      <c r="E1305" t="s">
        <v>29982</v>
      </c>
      <c r="F1305" t="s">
        <v>170</v>
      </c>
      <c r="G1305">
        <v>95441</v>
      </c>
      <c r="H1305">
        <v>38.718347000000001</v>
      </c>
      <c r="I1305">
        <v>-122.89417899999999</v>
      </c>
      <c r="J1305" s="1" t="d">
        <v>2019-01-10</v>
      </c>
      <c r="K1305">
        <v>112983</v>
      </c>
      <c r="L1305" t="s">
        <v>30</v>
      </c>
      <c r="M1305" s="1" t="d">
        <v>2017-09-01</v>
      </c>
      <c r="N1305">
        <v>9</v>
      </c>
      <c r="O1305">
        <v>1</v>
      </c>
      <c r="P1305">
        <v>2017</v>
      </c>
      <c r="R1305" t="s">
        <v>26</v>
      </c>
      <c r="S1305" t="s">
        <v>31</v>
      </c>
    </row>
    <row r="1306" spans="1:19" x14ac:dyDescent="0.25">
      <c r="A1306" t="s">
        <v>338</v>
      </c>
      <c r="B1306" t="s">
        <v>29983</v>
      </c>
      <c r="C1306" t="s">
        <v>29984</v>
      </c>
      <c r="E1306" t="s">
        <v>29982</v>
      </c>
      <c r="F1306" t="s">
        <v>170</v>
      </c>
      <c r="G1306">
        <v>95441</v>
      </c>
      <c r="H1306">
        <v>38.742052999999999</v>
      </c>
      <c r="I1306">
        <v>-122.955016</v>
      </c>
      <c r="J1306" s="1" t="d">
        <v>2019-01-10</v>
      </c>
      <c r="K1306">
        <v>112984</v>
      </c>
      <c r="L1306" t="s">
        <v>30</v>
      </c>
      <c r="M1306" s="1" t="d">
        <v>2017-09-01</v>
      </c>
      <c r="N1306">
        <v>9</v>
      </c>
      <c r="O1306">
        <v>1</v>
      </c>
      <c r="P1306">
        <v>2017</v>
      </c>
      <c r="R1306" t="s">
        <v>26</v>
      </c>
      <c r="S1306" t="s">
        <v>31</v>
      </c>
    </row>
    <row r="1307" spans="1:19" x14ac:dyDescent="0.25">
      <c r="A1307" t="s">
        <v>338</v>
      </c>
      <c r="B1307" t="s">
        <v>29987</v>
      </c>
      <c r="C1307" t="s">
        <v>29988</v>
      </c>
      <c r="E1307" t="s">
        <v>29982</v>
      </c>
      <c r="F1307" t="s">
        <v>170</v>
      </c>
      <c r="G1307">
        <v>95441</v>
      </c>
      <c r="H1307">
        <v>38.709775</v>
      </c>
      <c r="I1307">
        <v>-122.96543</v>
      </c>
      <c r="J1307" s="1" t="d">
        <v>2019-01-10</v>
      </c>
      <c r="K1307">
        <v>112986</v>
      </c>
      <c r="L1307" t="s">
        <v>30</v>
      </c>
      <c r="M1307" s="1" t="d">
        <v>2017-03-01</v>
      </c>
      <c r="N1307">
        <v>3</v>
      </c>
      <c r="O1307">
        <v>1</v>
      </c>
      <c r="P1307">
        <v>2017</v>
      </c>
      <c r="R1307" t="s">
        <v>26</v>
      </c>
      <c r="S1307" t="s">
        <v>31</v>
      </c>
    </row>
    <row r="1308" spans="1:19" x14ac:dyDescent="0.25">
      <c r="A1308" t="s">
        <v>338</v>
      </c>
      <c r="B1308" t="s">
        <v>29999</v>
      </c>
      <c r="C1308" t="s">
        <v>30000</v>
      </c>
      <c r="E1308" t="s">
        <v>29998</v>
      </c>
      <c r="F1308" t="s">
        <v>170</v>
      </c>
      <c r="G1308">
        <v>96103</v>
      </c>
      <c r="H1308">
        <v>39.793211999999997</v>
      </c>
      <c r="I1308">
        <v>-120.531937</v>
      </c>
      <c r="J1308" s="1" t="d">
        <v>2019-01-10</v>
      </c>
      <c r="K1308">
        <v>112991</v>
      </c>
      <c r="L1308" t="s">
        <v>30</v>
      </c>
      <c r="M1308" s="1" t="d">
        <v>2017-09-01</v>
      </c>
      <c r="N1308">
        <v>9</v>
      </c>
      <c r="O1308">
        <v>1</v>
      </c>
      <c r="P1308">
        <v>2017</v>
      </c>
      <c r="R1308" t="s">
        <v>26</v>
      </c>
      <c r="S1308" t="s">
        <v>31</v>
      </c>
    </row>
    <row r="1309" spans="1:19" x14ac:dyDescent="0.25">
      <c r="A1309" t="s">
        <v>338</v>
      </c>
      <c r="B1309" t="s">
        <v>30001</v>
      </c>
      <c r="C1309" t="s">
        <v>30002</v>
      </c>
      <c r="E1309" t="s">
        <v>169</v>
      </c>
      <c r="F1309" t="s">
        <v>170</v>
      </c>
      <c r="G1309">
        <v>95949</v>
      </c>
      <c r="H1309">
        <v>39.189551000000002</v>
      </c>
      <c r="I1309">
        <v>-121.067875</v>
      </c>
      <c r="J1309" s="1" t="d">
        <v>2019-01-10</v>
      </c>
      <c r="K1309">
        <v>112992</v>
      </c>
      <c r="L1309" t="s">
        <v>30</v>
      </c>
      <c r="M1309" s="1" t="d">
        <v>2017-09-01</v>
      </c>
      <c r="N1309">
        <v>9</v>
      </c>
      <c r="O1309">
        <v>1</v>
      </c>
      <c r="P1309">
        <v>2017</v>
      </c>
      <c r="R1309" t="s">
        <v>26</v>
      </c>
      <c r="S1309" t="s">
        <v>31</v>
      </c>
    </row>
    <row r="1310" spans="1:19" x14ac:dyDescent="0.25">
      <c r="A1310" t="s">
        <v>338</v>
      </c>
      <c r="B1310" t="s">
        <v>30008</v>
      </c>
      <c r="C1310" t="s">
        <v>30009</v>
      </c>
      <c r="E1310" t="s">
        <v>30010</v>
      </c>
      <c r="F1310" t="s">
        <v>170</v>
      </c>
      <c r="G1310">
        <v>95446</v>
      </c>
      <c r="H1310">
        <v>38.499600000000001</v>
      </c>
      <c r="I1310">
        <v>-122.98909399999999</v>
      </c>
      <c r="J1310" s="1" t="d">
        <v>2019-01-10</v>
      </c>
      <c r="K1310">
        <v>112996</v>
      </c>
      <c r="L1310" t="s">
        <v>30</v>
      </c>
      <c r="M1310" s="1" t="d">
        <v>2017-09-01</v>
      </c>
      <c r="N1310">
        <v>9</v>
      </c>
      <c r="O1310">
        <v>1</v>
      </c>
      <c r="P1310">
        <v>2017</v>
      </c>
      <c r="R1310" t="s">
        <v>26</v>
      </c>
      <c r="S1310" t="s">
        <v>31</v>
      </c>
    </row>
    <row r="1311" spans="1:19" x14ac:dyDescent="0.25">
      <c r="A1311" t="s">
        <v>338</v>
      </c>
      <c r="B1311" t="s">
        <v>30013</v>
      </c>
      <c r="C1311" t="s">
        <v>30014</v>
      </c>
      <c r="E1311" t="s">
        <v>30010</v>
      </c>
      <c r="F1311" t="s">
        <v>170</v>
      </c>
      <c r="G1311">
        <v>95446</v>
      </c>
      <c r="H1311">
        <v>38.496236000000003</v>
      </c>
      <c r="I1311">
        <v>-123.008583</v>
      </c>
      <c r="J1311" s="1" t="d">
        <v>2019-01-10</v>
      </c>
      <c r="K1311">
        <v>112998</v>
      </c>
      <c r="L1311" t="s">
        <v>30</v>
      </c>
      <c r="M1311" s="1" t="d">
        <v>2017-03-01</v>
      </c>
      <c r="N1311">
        <v>3</v>
      </c>
      <c r="O1311">
        <v>1</v>
      </c>
      <c r="P1311">
        <v>2017</v>
      </c>
      <c r="R1311" t="s">
        <v>26</v>
      </c>
      <c r="S1311" t="s">
        <v>31</v>
      </c>
    </row>
    <row r="1312" spans="1:19" x14ac:dyDescent="0.25">
      <c r="A1312" t="s">
        <v>338</v>
      </c>
      <c r="B1312" t="s">
        <v>30020</v>
      </c>
      <c r="C1312" t="s">
        <v>30021</v>
      </c>
      <c r="E1312" t="s">
        <v>30022</v>
      </c>
      <c r="F1312" t="s">
        <v>170</v>
      </c>
      <c r="G1312">
        <v>90716</v>
      </c>
      <c r="H1312">
        <v>33.832560000000001</v>
      </c>
      <c r="I1312">
        <v>-118.079004</v>
      </c>
      <c r="J1312" s="1" t="d">
        <v>2019-01-10</v>
      </c>
      <c r="K1312">
        <v>113001</v>
      </c>
      <c r="L1312" t="s">
        <v>30</v>
      </c>
      <c r="M1312" s="1" t="d">
        <v>2017-09-01</v>
      </c>
      <c r="N1312">
        <v>9</v>
      </c>
      <c r="O1312">
        <v>1</v>
      </c>
      <c r="P1312">
        <v>2017</v>
      </c>
      <c r="R1312" t="s">
        <v>26</v>
      </c>
      <c r="S1312" t="s">
        <v>31</v>
      </c>
    </row>
    <row r="1313" spans="1:19" x14ac:dyDescent="0.25">
      <c r="A1313" t="s">
        <v>338</v>
      </c>
      <c r="B1313" t="s">
        <v>30030</v>
      </c>
      <c r="C1313" t="s">
        <v>30031</v>
      </c>
      <c r="E1313" t="s">
        <v>8803</v>
      </c>
      <c r="F1313" t="s">
        <v>170</v>
      </c>
      <c r="G1313">
        <v>95448</v>
      </c>
      <c r="H1313">
        <v>38.631275000000002</v>
      </c>
      <c r="I1313">
        <v>-122.896985</v>
      </c>
      <c r="J1313" s="1" t="d">
        <v>2019-01-10</v>
      </c>
      <c r="K1313">
        <v>113006</v>
      </c>
      <c r="L1313" t="s">
        <v>30</v>
      </c>
      <c r="M1313" s="1" t="d">
        <v>2017-03-01</v>
      </c>
      <c r="N1313">
        <v>3</v>
      </c>
      <c r="O1313">
        <v>1</v>
      </c>
      <c r="P1313">
        <v>2017</v>
      </c>
      <c r="R1313" t="s">
        <v>26</v>
      </c>
      <c r="S1313" t="s">
        <v>31</v>
      </c>
    </row>
    <row r="1314" spans="1:19" x14ac:dyDescent="0.25">
      <c r="A1314" t="s">
        <v>338</v>
      </c>
      <c r="B1314" t="s">
        <v>30032</v>
      </c>
      <c r="C1314" t="s">
        <v>30033</v>
      </c>
      <c r="E1314" t="s">
        <v>8803</v>
      </c>
      <c r="F1314" t="s">
        <v>170</v>
      </c>
      <c r="G1314">
        <v>94558</v>
      </c>
      <c r="H1314">
        <v>38.609062999999999</v>
      </c>
      <c r="I1314">
        <v>-122.870589</v>
      </c>
      <c r="J1314" s="1" t="d">
        <v>2019-01-10</v>
      </c>
      <c r="K1314">
        <v>113007</v>
      </c>
      <c r="L1314" t="s">
        <v>30</v>
      </c>
      <c r="M1314" s="1" t="d">
        <v>2017-09-01</v>
      </c>
      <c r="N1314">
        <v>9</v>
      </c>
      <c r="O1314">
        <v>1</v>
      </c>
      <c r="P1314">
        <v>2017</v>
      </c>
      <c r="R1314" t="s">
        <v>26</v>
      </c>
      <c r="S1314" t="s">
        <v>31</v>
      </c>
    </row>
    <row r="1315" spans="1:19" x14ac:dyDescent="0.25">
      <c r="A1315" t="s">
        <v>338</v>
      </c>
      <c r="B1315" t="s">
        <v>30036</v>
      </c>
      <c r="C1315" t="s">
        <v>30037</v>
      </c>
      <c r="E1315" t="s">
        <v>8803</v>
      </c>
      <c r="F1315" t="s">
        <v>170</v>
      </c>
      <c r="G1315">
        <v>95448</v>
      </c>
      <c r="H1315">
        <v>38.653067</v>
      </c>
      <c r="I1315">
        <v>-122.924521</v>
      </c>
      <c r="J1315" s="1" t="d">
        <v>2019-01-10</v>
      </c>
      <c r="K1315">
        <v>113009</v>
      </c>
      <c r="L1315" t="s">
        <v>30</v>
      </c>
      <c r="M1315" s="1" t="d">
        <v>2017-09-01</v>
      </c>
      <c r="N1315">
        <v>9</v>
      </c>
      <c r="O1315">
        <v>1</v>
      </c>
      <c r="P1315">
        <v>2017</v>
      </c>
      <c r="R1315" t="s">
        <v>26</v>
      </c>
      <c r="S1315" t="s">
        <v>31</v>
      </c>
    </row>
    <row r="1316" spans="1:19" x14ac:dyDescent="0.25">
      <c r="A1316" t="s">
        <v>338</v>
      </c>
      <c r="B1316" t="s">
        <v>30038</v>
      </c>
      <c r="C1316" t="s">
        <v>30039</v>
      </c>
      <c r="E1316" t="s">
        <v>8803</v>
      </c>
      <c r="F1316" t="s">
        <v>170</v>
      </c>
      <c r="G1316">
        <v>95448</v>
      </c>
      <c r="H1316">
        <v>38.644333000000003</v>
      </c>
      <c r="I1316">
        <v>-122.933014</v>
      </c>
      <c r="J1316" s="1" t="d">
        <v>2019-01-10</v>
      </c>
      <c r="K1316">
        <v>113010</v>
      </c>
      <c r="L1316" t="s">
        <v>30</v>
      </c>
      <c r="M1316" s="1" t="d">
        <v>2017-09-01</v>
      </c>
      <c r="N1316">
        <v>9</v>
      </c>
      <c r="O1316">
        <v>1</v>
      </c>
      <c r="P1316">
        <v>2017</v>
      </c>
      <c r="R1316" t="s">
        <v>26</v>
      </c>
      <c r="S1316" t="s">
        <v>31</v>
      </c>
    </row>
    <row r="1317" spans="1:19" x14ac:dyDescent="0.25">
      <c r="A1317" t="s">
        <v>338</v>
      </c>
      <c r="B1317" t="s">
        <v>30040</v>
      </c>
      <c r="C1317" t="s">
        <v>30041</v>
      </c>
      <c r="E1317" t="s">
        <v>8803</v>
      </c>
      <c r="F1317" t="s">
        <v>170</v>
      </c>
      <c r="G1317">
        <v>95448</v>
      </c>
      <c r="H1317">
        <v>38.655019000000003</v>
      </c>
      <c r="I1317">
        <v>-122.94962599999999</v>
      </c>
      <c r="J1317" s="1" t="d">
        <v>2019-01-10</v>
      </c>
      <c r="K1317">
        <v>113011</v>
      </c>
      <c r="L1317" t="s">
        <v>30</v>
      </c>
      <c r="M1317" s="1" t="d">
        <v>2017-09-01</v>
      </c>
      <c r="N1317">
        <v>9</v>
      </c>
      <c r="O1317">
        <v>1</v>
      </c>
      <c r="P1317">
        <v>2017</v>
      </c>
      <c r="R1317" t="s">
        <v>26</v>
      </c>
      <c r="S1317" t="s">
        <v>31</v>
      </c>
    </row>
    <row r="1318" spans="1:19" x14ac:dyDescent="0.25">
      <c r="A1318" t="s">
        <v>338</v>
      </c>
      <c r="B1318" t="s">
        <v>30042</v>
      </c>
      <c r="C1318" t="s">
        <v>30043</v>
      </c>
      <c r="E1318" t="s">
        <v>8803</v>
      </c>
      <c r="F1318" t="s">
        <v>170</v>
      </c>
      <c r="G1318">
        <v>95448</v>
      </c>
      <c r="H1318">
        <v>38.678258999999997</v>
      </c>
      <c r="I1318">
        <v>-122.926631</v>
      </c>
      <c r="J1318" s="1" t="d">
        <v>2019-01-10</v>
      </c>
      <c r="K1318">
        <v>113012</v>
      </c>
      <c r="L1318" t="s">
        <v>30</v>
      </c>
      <c r="M1318" s="1" t="d">
        <v>2017-09-01</v>
      </c>
      <c r="N1318">
        <v>9</v>
      </c>
      <c r="O1318">
        <v>1</v>
      </c>
      <c r="P1318">
        <v>2017</v>
      </c>
      <c r="R1318" t="s">
        <v>26</v>
      </c>
      <c r="S1318" t="s">
        <v>31</v>
      </c>
    </row>
    <row r="1319" spans="1:19" x14ac:dyDescent="0.25">
      <c r="A1319" t="s">
        <v>338</v>
      </c>
      <c r="B1319" t="s">
        <v>30044</v>
      </c>
      <c r="C1319" t="s">
        <v>30045</v>
      </c>
      <c r="E1319" t="s">
        <v>8803</v>
      </c>
      <c r="F1319" t="s">
        <v>170</v>
      </c>
      <c r="G1319">
        <v>94949</v>
      </c>
      <c r="H1319">
        <v>38.655687</v>
      </c>
      <c r="I1319">
        <v>-122.936069</v>
      </c>
      <c r="J1319" s="1" t="d">
        <v>2019-01-10</v>
      </c>
      <c r="K1319">
        <v>113013</v>
      </c>
      <c r="L1319" t="s">
        <v>30</v>
      </c>
      <c r="M1319" s="1" t="d">
        <v>2017-03-01</v>
      </c>
      <c r="N1319">
        <v>3</v>
      </c>
      <c r="O1319">
        <v>1</v>
      </c>
      <c r="P1319">
        <v>2017</v>
      </c>
      <c r="R1319" t="s">
        <v>26</v>
      </c>
      <c r="S1319" t="s">
        <v>31</v>
      </c>
    </row>
    <row r="1320" spans="1:19" x14ac:dyDescent="0.25">
      <c r="A1320" t="s">
        <v>338</v>
      </c>
      <c r="B1320" t="s">
        <v>30054</v>
      </c>
      <c r="C1320" t="s">
        <v>30055</v>
      </c>
      <c r="E1320" t="s">
        <v>8803</v>
      </c>
      <c r="F1320" t="s">
        <v>170</v>
      </c>
      <c r="G1320">
        <v>95448</v>
      </c>
      <c r="H1320">
        <v>38.522641</v>
      </c>
      <c r="I1320">
        <v>-122.878608</v>
      </c>
      <c r="J1320" s="1" t="d">
        <v>2019-01-10</v>
      </c>
      <c r="K1320">
        <v>113018</v>
      </c>
      <c r="L1320" t="s">
        <v>30</v>
      </c>
      <c r="M1320" s="1" t="d">
        <v>2017-09-01</v>
      </c>
      <c r="N1320">
        <v>9</v>
      </c>
      <c r="O1320">
        <v>1</v>
      </c>
      <c r="P1320">
        <v>2017</v>
      </c>
      <c r="R1320" t="s">
        <v>26</v>
      </c>
      <c r="S1320" t="s">
        <v>31</v>
      </c>
    </row>
    <row r="1321" spans="1:19" x14ac:dyDescent="0.25">
      <c r="A1321" t="s">
        <v>338</v>
      </c>
      <c r="B1321" t="s">
        <v>30073</v>
      </c>
      <c r="C1321" t="s">
        <v>30074</v>
      </c>
      <c r="E1321" t="s">
        <v>30075</v>
      </c>
      <c r="F1321" t="s">
        <v>170</v>
      </c>
      <c r="G1321">
        <v>92549</v>
      </c>
      <c r="H1321">
        <v>33.756093</v>
      </c>
      <c r="I1321">
        <v>-116.699764</v>
      </c>
      <c r="J1321" s="1" t="d">
        <v>2019-01-10</v>
      </c>
      <c r="K1321">
        <v>113027</v>
      </c>
      <c r="L1321" t="s">
        <v>30</v>
      </c>
      <c r="M1321" s="1" t="d">
        <v>2017-09-01</v>
      </c>
      <c r="N1321">
        <v>9</v>
      </c>
      <c r="O1321">
        <v>1</v>
      </c>
      <c r="P1321">
        <v>2017</v>
      </c>
      <c r="R1321" t="s">
        <v>26</v>
      </c>
      <c r="S1321" t="s">
        <v>31</v>
      </c>
    </row>
    <row r="1322" spans="1:19" x14ac:dyDescent="0.25">
      <c r="A1322" t="s">
        <v>338</v>
      </c>
      <c r="B1322" t="s">
        <v>30085</v>
      </c>
      <c r="C1322" t="s">
        <v>30086</v>
      </c>
      <c r="E1322" t="s">
        <v>11698</v>
      </c>
      <c r="F1322" t="s">
        <v>170</v>
      </c>
      <c r="G1322">
        <v>94937</v>
      </c>
      <c r="H1322">
        <v>38.107135999999997</v>
      </c>
      <c r="I1322">
        <v>-122.862521</v>
      </c>
      <c r="J1322" s="1" t="d">
        <v>2019-01-10</v>
      </c>
      <c r="K1322">
        <v>113033</v>
      </c>
      <c r="L1322" t="s">
        <v>30</v>
      </c>
      <c r="M1322" s="1" t="d">
        <v>2017-03-01</v>
      </c>
      <c r="N1322">
        <v>3</v>
      </c>
      <c r="O1322">
        <v>1</v>
      </c>
      <c r="P1322">
        <v>2017</v>
      </c>
      <c r="R1322" t="s">
        <v>26</v>
      </c>
      <c r="S1322" t="s">
        <v>31</v>
      </c>
    </row>
    <row r="1323" spans="1:19" x14ac:dyDescent="0.25">
      <c r="A1323" t="s">
        <v>338</v>
      </c>
      <c r="B1323" t="s">
        <v>30106</v>
      </c>
      <c r="C1323" t="s">
        <v>30107</v>
      </c>
      <c r="E1323" t="s">
        <v>30108</v>
      </c>
      <c r="F1323" t="s">
        <v>170</v>
      </c>
      <c r="G1323">
        <v>95452</v>
      </c>
      <c r="H1323">
        <v>38.440654000000002</v>
      </c>
      <c r="I1323">
        <v>-122.542627</v>
      </c>
      <c r="J1323" s="1" t="d">
        <v>2019-01-10</v>
      </c>
      <c r="K1323">
        <v>113043</v>
      </c>
      <c r="L1323" t="s">
        <v>30</v>
      </c>
      <c r="M1323" s="1" t="d">
        <v>2017-09-01</v>
      </c>
      <c r="N1323">
        <v>9</v>
      </c>
      <c r="O1323">
        <v>1</v>
      </c>
      <c r="P1323">
        <v>2017</v>
      </c>
      <c r="R1323" t="s">
        <v>26</v>
      </c>
      <c r="S1323" t="s">
        <v>31</v>
      </c>
    </row>
    <row r="1324" spans="1:19" x14ac:dyDescent="0.25">
      <c r="A1324" t="s">
        <v>338</v>
      </c>
      <c r="B1324" t="s">
        <v>30109</v>
      </c>
      <c r="C1324" t="s">
        <v>30110</v>
      </c>
      <c r="E1324" t="s">
        <v>30108</v>
      </c>
      <c r="F1324" t="s">
        <v>170</v>
      </c>
      <c r="G1324">
        <v>95452</v>
      </c>
      <c r="H1324">
        <v>38.428300999999998</v>
      </c>
      <c r="I1324">
        <v>-122.554771</v>
      </c>
      <c r="J1324" s="1" t="d">
        <v>2019-01-10</v>
      </c>
      <c r="K1324">
        <v>113044</v>
      </c>
      <c r="L1324" t="s">
        <v>30</v>
      </c>
      <c r="M1324" s="1" t="d">
        <v>2017-03-01</v>
      </c>
      <c r="N1324">
        <v>3</v>
      </c>
      <c r="O1324">
        <v>1</v>
      </c>
      <c r="P1324">
        <v>2017</v>
      </c>
      <c r="R1324" t="s">
        <v>26</v>
      </c>
      <c r="S1324" t="s">
        <v>31</v>
      </c>
    </row>
    <row r="1325" spans="1:19" x14ac:dyDescent="0.25">
      <c r="A1325" t="s">
        <v>338</v>
      </c>
      <c r="B1325" t="s">
        <v>30114</v>
      </c>
      <c r="C1325" t="s">
        <v>30115</v>
      </c>
      <c r="E1325" t="s">
        <v>13866</v>
      </c>
      <c r="F1325" t="s">
        <v>170</v>
      </c>
      <c r="G1325">
        <v>95646</v>
      </c>
      <c r="H1325">
        <v>38.684710000000003</v>
      </c>
      <c r="I1325">
        <v>-120.06517599999999</v>
      </c>
      <c r="J1325" s="1" t="d">
        <v>2019-01-10</v>
      </c>
      <c r="K1325">
        <v>113046</v>
      </c>
      <c r="L1325" t="s">
        <v>30</v>
      </c>
      <c r="M1325" s="1" t="d">
        <v>2017-03-01</v>
      </c>
      <c r="N1325">
        <v>3</v>
      </c>
      <c r="O1325">
        <v>1</v>
      </c>
      <c r="P1325">
        <v>2017</v>
      </c>
      <c r="R1325" t="s">
        <v>26</v>
      </c>
      <c r="S1325" t="s">
        <v>31</v>
      </c>
    </row>
    <row r="1326" spans="1:19" x14ac:dyDescent="0.25">
      <c r="A1326" t="s">
        <v>338</v>
      </c>
      <c r="B1326" t="s">
        <v>30116</v>
      </c>
      <c r="C1326" t="s">
        <v>30117</v>
      </c>
      <c r="E1326" t="s">
        <v>380</v>
      </c>
      <c r="F1326" t="s">
        <v>170</v>
      </c>
      <c r="G1326">
        <v>92037</v>
      </c>
      <c r="H1326">
        <v>32.844535</v>
      </c>
      <c r="I1326">
        <v>-117.275498</v>
      </c>
      <c r="J1326" s="1" t="d">
        <v>2019-01-10</v>
      </c>
      <c r="K1326">
        <v>113047</v>
      </c>
      <c r="L1326" t="s">
        <v>30</v>
      </c>
      <c r="M1326" s="1" t="d">
        <v>2017-09-01</v>
      </c>
      <c r="N1326">
        <v>9</v>
      </c>
      <c r="O1326">
        <v>1</v>
      </c>
      <c r="P1326">
        <v>2017</v>
      </c>
      <c r="R1326" t="s">
        <v>26</v>
      </c>
      <c r="S1326" t="s">
        <v>31</v>
      </c>
    </row>
    <row r="1327" spans="1:19" x14ac:dyDescent="0.25">
      <c r="A1327" t="s">
        <v>338</v>
      </c>
      <c r="B1327" t="s">
        <v>30118</v>
      </c>
      <c r="C1327" t="s">
        <v>30119</v>
      </c>
      <c r="E1327" t="s">
        <v>16225</v>
      </c>
      <c r="F1327" t="s">
        <v>170</v>
      </c>
      <c r="G1327">
        <v>91943</v>
      </c>
      <c r="H1327">
        <v>32.779659000000002</v>
      </c>
      <c r="I1327">
        <v>-116.991648</v>
      </c>
      <c r="J1327" s="1" t="d">
        <v>2019-01-10</v>
      </c>
      <c r="K1327">
        <v>113048</v>
      </c>
      <c r="L1327" t="s">
        <v>30</v>
      </c>
      <c r="M1327" s="1" t="d">
        <v>2017-09-01</v>
      </c>
      <c r="N1327">
        <v>9</v>
      </c>
      <c r="O1327">
        <v>1</v>
      </c>
      <c r="P1327">
        <v>2017</v>
      </c>
      <c r="R1327" t="s">
        <v>26</v>
      </c>
      <c r="S1327" t="s">
        <v>31</v>
      </c>
    </row>
    <row r="1328" spans="1:19" x14ac:dyDescent="0.25">
      <c r="A1328" t="s">
        <v>338</v>
      </c>
      <c r="B1328" t="s">
        <v>30120</v>
      </c>
      <c r="C1328" t="s">
        <v>30121</v>
      </c>
      <c r="E1328" t="s">
        <v>4947</v>
      </c>
      <c r="F1328" t="s">
        <v>170</v>
      </c>
      <c r="G1328">
        <v>92253</v>
      </c>
      <c r="H1328">
        <v>33.680073999999998</v>
      </c>
      <c r="I1328">
        <v>-116.302672</v>
      </c>
      <c r="J1328" s="1" t="d">
        <v>2019-01-10</v>
      </c>
      <c r="K1328">
        <v>113049</v>
      </c>
      <c r="L1328" t="s">
        <v>30</v>
      </c>
      <c r="M1328" s="1" t="d">
        <v>2017-09-01</v>
      </c>
      <c r="N1328">
        <v>9</v>
      </c>
      <c r="O1328">
        <v>1</v>
      </c>
      <c r="P1328">
        <v>2017</v>
      </c>
      <c r="R1328" t="s">
        <v>26</v>
      </c>
      <c r="S1328" t="s">
        <v>31</v>
      </c>
    </row>
    <row r="1329" spans="1:19" x14ac:dyDescent="0.25">
      <c r="A1329" t="s">
        <v>338</v>
      </c>
      <c r="B1329" t="s">
        <v>30126</v>
      </c>
      <c r="C1329" t="s">
        <v>30127</v>
      </c>
      <c r="E1329" t="s">
        <v>4947</v>
      </c>
      <c r="F1329" t="s">
        <v>170</v>
      </c>
      <c r="G1329">
        <v>92253</v>
      </c>
      <c r="H1329">
        <v>33.666528</v>
      </c>
      <c r="I1329">
        <v>-116.260875</v>
      </c>
      <c r="J1329" s="1" t="d">
        <v>2019-01-10</v>
      </c>
      <c r="K1329">
        <v>113052</v>
      </c>
      <c r="L1329" t="s">
        <v>30</v>
      </c>
      <c r="M1329" s="1" t="d">
        <v>2017-03-01</v>
      </c>
      <c r="N1329">
        <v>3</v>
      </c>
      <c r="O1329">
        <v>1</v>
      </c>
      <c r="P1329">
        <v>2017</v>
      </c>
      <c r="R1329" t="s">
        <v>26</v>
      </c>
      <c r="S1329" t="s">
        <v>31</v>
      </c>
    </row>
    <row r="1330" spans="1:19" x14ac:dyDescent="0.25">
      <c r="A1330" t="s">
        <v>338</v>
      </c>
      <c r="B1330" t="s">
        <v>30155</v>
      </c>
      <c r="C1330" t="s">
        <v>30156</v>
      </c>
      <c r="E1330" t="s">
        <v>30157</v>
      </c>
      <c r="F1330" t="s">
        <v>170</v>
      </c>
      <c r="G1330">
        <v>96052</v>
      </c>
      <c r="H1330">
        <v>40.708435000000001</v>
      </c>
      <c r="I1330">
        <v>-122.80631700000001</v>
      </c>
      <c r="J1330" s="1" t="d">
        <v>2019-01-10</v>
      </c>
      <c r="K1330">
        <v>113064</v>
      </c>
      <c r="L1330" t="s">
        <v>30</v>
      </c>
      <c r="M1330" s="1" t="d">
        <v>2017-09-01</v>
      </c>
      <c r="N1330">
        <v>9</v>
      </c>
      <c r="O1330">
        <v>1</v>
      </c>
      <c r="P1330">
        <v>2017</v>
      </c>
      <c r="R1330" t="s">
        <v>26</v>
      </c>
      <c r="S1330" t="s">
        <v>31</v>
      </c>
    </row>
    <row r="1331" spans="1:19" x14ac:dyDescent="0.25">
      <c r="A1331" t="s">
        <v>338</v>
      </c>
      <c r="B1331" t="s">
        <v>30167</v>
      </c>
      <c r="C1331" t="s">
        <v>30168</v>
      </c>
      <c r="E1331" t="s">
        <v>11128</v>
      </c>
      <c r="F1331" t="s">
        <v>170</v>
      </c>
      <c r="G1331">
        <v>95242</v>
      </c>
      <c r="H1331">
        <v>38.145609</v>
      </c>
      <c r="I1331">
        <v>-121.307349</v>
      </c>
      <c r="J1331" s="1" t="d">
        <v>2019-01-10</v>
      </c>
      <c r="K1331">
        <v>113069</v>
      </c>
      <c r="L1331" t="s">
        <v>30</v>
      </c>
      <c r="M1331" s="1" t="d">
        <v>2017-03-01</v>
      </c>
      <c r="N1331">
        <v>3</v>
      </c>
      <c r="O1331">
        <v>1</v>
      </c>
      <c r="P1331">
        <v>2017</v>
      </c>
      <c r="R1331" t="s">
        <v>26</v>
      </c>
      <c r="S1331" t="s">
        <v>31</v>
      </c>
    </row>
    <row r="1332" spans="1:19" x14ac:dyDescent="0.25">
      <c r="A1332" t="s">
        <v>338</v>
      </c>
      <c r="B1332" t="s">
        <v>30171</v>
      </c>
      <c r="C1332" t="s">
        <v>30172</v>
      </c>
      <c r="E1332" t="s">
        <v>19429</v>
      </c>
      <c r="F1332" t="s">
        <v>170</v>
      </c>
      <c r="G1332">
        <v>93436</v>
      </c>
      <c r="H1332">
        <v>34.634793999999999</v>
      </c>
      <c r="I1332">
        <v>-120.296983</v>
      </c>
      <c r="J1332" s="1" t="d">
        <v>2019-01-10</v>
      </c>
      <c r="K1332">
        <v>113071</v>
      </c>
      <c r="L1332" t="s">
        <v>30</v>
      </c>
      <c r="M1332" s="1" t="d">
        <v>2017-09-01</v>
      </c>
      <c r="N1332">
        <v>9</v>
      </c>
      <c r="O1332">
        <v>1</v>
      </c>
      <c r="P1332">
        <v>2017</v>
      </c>
      <c r="R1332" t="s">
        <v>26</v>
      </c>
      <c r="S1332" t="s">
        <v>31</v>
      </c>
    </row>
    <row r="1333" spans="1:19" x14ac:dyDescent="0.25">
      <c r="A1333" t="s">
        <v>338</v>
      </c>
      <c r="B1333" t="s">
        <v>30178</v>
      </c>
      <c r="C1333" t="s">
        <v>25305</v>
      </c>
      <c r="E1333" t="s">
        <v>25306</v>
      </c>
      <c r="F1333" t="s">
        <v>170</v>
      </c>
      <c r="G1333">
        <v>94022</v>
      </c>
      <c r="H1333">
        <v>37.404753999999997</v>
      </c>
      <c r="I1333">
        <v>-122.119174</v>
      </c>
      <c r="J1333" s="1" t="d">
        <v>2019-01-10</v>
      </c>
      <c r="K1333">
        <v>113076</v>
      </c>
      <c r="L1333" t="s">
        <v>30</v>
      </c>
      <c r="M1333" s="1" t="d">
        <v>2017-11-15</v>
      </c>
      <c r="N1333">
        <v>11</v>
      </c>
      <c r="O1333">
        <v>15</v>
      </c>
      <c r="P1333">
        <v>2017</v>
      </c>
      <c r="R1333" t="s">
        <v>26</v>
      </c>
      <c r="S1333" t="s">
        <v>31</v>
      </c>
    </row>
    <row r="1334" spans="1:19" x14ac:dyDescent="0.25">
      <c r="A1334" t="s">
        <v>338</v>
      </c>
      <c r="B1334" t="s">
        <v>30208</v>
      </c>
      <c r="C1334" t="s">
        <v>30209</v>
      </c>
      <c r="E1334" t="s">
        <v>226</v>
      </c>
      <c r="F1334" t="s">
        <v>170</v>
      </c>
      <c r="G1334">
        <v>90071</v>
      </c>
      <c r="H1334">
        <v>34.050158000000003</v>
      </c>
      <c r="I1334">
        <v>-118.256975</v>
      </c>
      <c r="J1334" s="1" t="d">
        <v>2019-01-10</v>
      </c>
      <c r="K1334">
        <v>113091</v>
      </c>
      <c r="L1334" t="s">
        <v>30</v>
      </c>
      <c r="M1334" s="1" t="d">
        <v>2017-03-01</v>
      </c>
      <c r="N1334">
        <v>3</v>
      </c>
      <c r="O1334">
        <v>1</v>
      </c>
      <c r="P1334">
        <v>2017</v>
      </c>
      <c r="R1334" t="s">
        <v>26</v>
      </c>
      <c r="S1334" t="s">
        <v>31</v>
      </c>
    </row>
    <row r="1335" spans="1:19" x14ac:dyDescent="0.25">
      <c r="A1335" t="s">
        <v>338</v>
      </c>
      <c r="B1335" t="s">
        <v>30262</v>
      </c>
      <c r="C1335" t="s">
        <v>30263</v>
      </c>
      <c r="E1335" t="s">
        <v>30264</v>
      </c>
      <c r="F1335" t="s">
        <v>170</v>
      </c>
      <c r="G1335">
        <v>95338</v>
      </c>
      <c r="H1335">
        <v>37.486576999999997</v>
      </c>
      <c r="I1335">
        <v>-119.961303</v>
      </c>
      <c r="J1335" s="1" t="d">
        <v>2019-01-10</v>
      </c>
      <c r="K1335">
        <v>113120</v>
      </c>
      <c r="L1335" t="s">
        <v>30</v>
      </c>
      <c r="M1335" s="1" t="d">
        <v>2017-09-01</v>
      </c>
      <c r="N1335">
        <v>9</v>
      </c>
      <c r="O1335">
        <v>1</v>
      </c>
      <c r="P1335">
        <v>2017</v>
      </c>
      <c r="R1335" t="s">
        <v>26</v>
      </c>
      <c r="S1335" t="s">
        <v>31</v>
      </c>
    </row>
    <row r="1336" spans="1:19" x14ac:dyDescent="0.25">
      <c r="A1336" t="s">
        <v>338</v>
      </c>
      <c r="B1336" t="s">
        <v>30270</v>
      </c>
      <c r="C1336" t="s">
        <v>30271</v>
      </c>
      <c r="E1336" t="s">
        <v>12650</v>
      </c>
      <c r="F1336" t="s">
        <v>170</v>
      </c>
      <c r="G1336">
        <v>95460</v>
      </c>
      <c r="H1336">
        <v>39.305748999999999</v>
      </c>
      <c r="I1336">
        <v>-123.79924800000001</v>
      </c>
      <c r="J1336" s="1" t="d">
        <v>2019-01-10</v>
      </c>
      <c r="K1336">
        <v>113124</v>
      </c>
      <c r="L1336" t="s">
        <v>30</v>
      </c>
      <c r="M1336" s="1" t="d">
        <v>2017-09-01</v>
      </c>
      <c r="N1336">
        <v>9</v>
      </c>
      <c r="O1336">
        <v>1</v>
      </c>
      <c r="P1336">
        <v>2017</v>
      </c>
      <c r="R1336" t="s">
        <v>26</v>
      </c>
      <c r="S1336" t="s">
        <v>31</v>
      </c>
    </row>
    <row r="1337" spans="1:19" x14ac:dyDescent="0.25">
      <c r="A1337" t="s">
        <v>338</v>
      </c>
      <c r="B1337" t="s">
        <v>30274</v>
      </c>
      <c r="C1337" t="s">
        <v>30275</v>
      </c>
      <c r="E1337" t="s">
        <v>8671</v>
      </c>
      <c r="F1337" t="s">
        <v>170</v>
      </c>
      <c r="G1337">
        <v>95461</v>
      </c>
      <c r="H1337">
        <v>38.732702000000003</v>
      </c>
      <c r="I1337">
        <v>-122.62457000000001</v>
      </c>
      <c r="J1337" s="1" t="d">
        <v>2019-01-10</v>
      </c>
      <c r="K1337">
        <v>113126</v>
      </c>
      <c r="L1337" t="s">
        <v>30</v>
      </c>
      <c r="M1337" s="1" t="d">
        <v>2017-09-01</v>
      </c>
      <c r="N1337">
        <v>9</v>
      </c>
      <c r="O1337">
        <v>1</v>
      </c>
      <c r="P1337">
        <v>2017</v>
      </c>
      <c r="R1337" t="s">
        <v>26</v>
      </c>
      <c r="S1337" t="s">
        <v>31</v>
      </c>
    </row>
    <row r="1338" spans="1:19" x14ac:dyDescent="0.25">
      <c r="A1338" t="s">
        <v>338</v>
      </c>
      <c r="B1338" t="s">
        <v>30292</v>
      </c>
      <c r="C1338" t="s">
        <v>30293</v>
      </c>
      <c r="E1338" t="s">
        <v>27366</v>
      </c>
      <c r="F1338" t="s">
        <v>170</v>
      </c>
      <c r="G1338">
        <v>93940</v>
      </c>
      <c r="H1338">
        <v>36.610892999999997</v>
      </c>
      <c r="I1338">
        <v>-121.85897199999999</v>
      </c>
      <c r="J1338" s="1" t="d">
        <v>2019-01-10</v>
      </c>
      <c r="K1338">
        <v>113134</v>
      </c>
      <c r="L1338" t="s">
        <v>30</v>
      </c>
      <c r="M1338" s="1" t="d">
        <v>2017-09-01</v>
      </c>
      <c r="N1338">
        <v>9</v>
      </c>
      <c r="O1338">
        <v>1</v>
      </c>
      <c r="P1338">
        <v>2017</v>
      </c>
      <c r="R1338" t="s">
        <v>26</v>
      </c>
      <c r="S1338" t="s">
        <v>31</v>
      </c>
    </row>
    <row r="1339" spans="1:19" x14ac:dyDescent="0.25">
      <c r="A1339" t="s">
        <v>338</v>
      </c>
      <c r="B1339" t="s">
        <v>30308</v>
      </c>
      <c r="C1339" t="s">
        <v>30309</v>
      </c>
      <c r="E1339" t="s">
        <v>16727</v>
      </c>
      <c r="F1339" t="s">
        <v>170</v>
      </c>
      <c r="G1339">
        <v>95037</v>
      </c>
      <c r="H1339">
        <v>37.133918000000001</v>
      </c>
      <c r="I1339">
        <v>-121.631336</v>
      </c>
      <c r="J1339" s="1" t="d">
        <v>2019-01-10</v>
      </c>
      <c r="K1339">
        <v>113142</v>
      </c>
      <c r="L1339" t="s">
        <v>30</v>
      </c>
      <c r="M1339" s="1" t="d">
        <v>2017-09-01</v>
      </c>
      <c r="N1339">
        <v>9</v>
      </c>
      <c r="O1339">
        <v>1</v>
      </c>
      <c r="P1339">
        <v>2017</v>
      </c>
      <c r="R1339" t="s">
        <v>26</v>
      </c>
      <c r="S1339" t="s">
        <v>31</v>
      </c>
    </row>
    <row r="1340" spans="1:19" x14ac:dyDescent="0.25">
      <c r="A1340" t="s">
        <v>338</v>
      </c>
      <c r="B1340" t="s">
        <v>30415</v>
      </c>
      <c r="C1340" t="s">
        <v>30416</v>
      </c>
      <c r="E1340" t="s">
        <v>26733</v>
      </c>
      <c r="F1340" t="s">
        <v>170</v>
      </c>
      <c r="G1340">
        <v>95966</v>
      </c>
      <c r="H1340">
        <v>39.466293</v>
      </c>
      <c r="I1340">
        <v>-121.516144</v>
      </c>
      <c r="J1340" s="1" t="d">
        <v>2019-01-10</v>
      </c>
      <c r="K1340">
        <v>113194</v>
      </c>
      <c r="L1340" t="s">
        <v>30</v>
      </c>
      <c r="M1340" s="1" t="d">
        <v>2017-03-01</v>
      </c>
      <c r="N1340">
        <v>3</v>
      </c>
      <c r="O1340">
        <v>1</v>
      </c>
      <c r="P1340">
        <v>2017</v>
      </c>
      <c r="R1340" t="s">
        <v>26</v>
      </c>
      <c r="S1340" t="s">
        <v>31</v>
      </c>
    </row>
    <row r="1341" spans="1:19" x14ac:dyDescent="0.25">
      <c r="A1341" t="s">
        <v>338</v>
      </c>
      <c r="B1341" t="s">
        <v>30429</v>
      </c>
      <c r="C1341" t="s">
        <v>30430</v>
      </c>
      <c r="E1341" t="s">
        <v>308</v>
      </c>
      <c r="F1341" t="s">
        <v>170</v>
      </c>
      <c r="G1341">
        <v>92264</v>
      </c>
      <c r="H1341">
        <v>33.801611000000001</v>
      </c>
      <c r="I1341">
        <v>-116.53238899999999</v>
      </c>
      <c r="J1341" s="1" t="d">
        <v>2019-01-10</v>
      </c>
      <c r="K1341">
        <v>113201</v>
      </c>
      <c r="L1341" t="s">
        <v>30</v>
      </c>
      <c r="M1341" s="1" t="d">
        <v>2017-03-01</v>
      </c>
      <c r="N1341">
        <v>3</v>
      </c>
      <c r="O1341">
        <v>1</v>
      </c>
      <c r="P1341">
        <v>2017</v>
      </c>
      <c r="R1341" t="s">
        <v>26</v>
      </c>
      <c r="S1341" t="s">
        <v>31</v>
      </c>
    </row>
    <row r="1342" spans="1:19" x14ac:dyDescent="0.25">
      <c r="A1342" t="s">
        <v>338</v>
      </c>
      <c r="B1342" t="s">
        <v>30452</v>
      </c>
      <c r="C1342" t="s">
        <v>30453</v>
      </c>
      <c r="E1342" t="s">
        <v>308</v>
      </c>
      <c r="F1342" t="s">
        <v>170</v>
      </c>
      <c r="G1342">
        <v>92262</v>
      </c>
      <c r="H1342">
        <v>33.832315999999999</v>
      </c>
      <c r="I1342">
        <v>-116.54607</v>
      </c>
      <c r="J1342" s="1" t="d">
        <v>2019-01-10</v>
      </c>
      <c r="K1342">
        <v>113213</v>
      </c>
      <c r="L1342" t="s">
        <v>30</v>
      </c>
      <c r="M1342" s="1" t="d">
        <v>2017-03-01</v>
      </c>
      <c r="N1342">
        <v>3</v>
      </c>
      <c r="O1342">
        <v>1</v>
      </c>
      <c r="P1342">
        <v>2017</v>
      </c>
      <c r="R1342" t="s">
        <v>26</v>
      </c>
      <c r="S1342" t="s">
        <v>31</v>
      </c>
    </row>
    <row r="1343" spans="1:19" x14ac:dyDescent="0.25">
      <c r="A1343" t="s">
        <v>338</v>
      </c>
      <c r="B1343" t="s">
        <v>30466</v>
      </c>
      <c r="C1343" t="s">
        <v>30467</v>
      </c>
      <c r="E1343" t="s">
        <v>10913</v>
      </c>
      <c r="F1343" t="s">
        <v>170</v>
      </c>
      <c r="G1343">
        <v>94306</v>
      </c>
      <c r="H1343">
        <v>37.418390000000002</v>
      </c>
      <c r="I1343">
        <v>-122.13540999999999</v>
      </c>
      <c r="J1343" s="1" t="d">
        <v>2019-01-10</v>
      </c>
      <c r="K1343">
        <v>113220</v>
      </c>
      <c r="L1343" t="s">
        <v>30</v>
      </c>
      <c r="M1343" s="1" t="d">
        <v>2017-09-01</v>
      </c>
      <c r="N1343">
        <v>9</v>
      </c>
      <c r="O1343">
        <v>1</v>
      </c>
      <c r="P1343">
        <v>2017</v>
      </c>
      <c r="R1343" t="s">
        <v>26</v>
      </c>
      <c r="S1343" t="s">
        <v>31</v>
      </c>
    </row>
    <row r="1344" spans="1:19" x14ac:dyDescent="0.25">
      <c r="A1344" t="s">
        <v>338</v>
      </c>
      <c r="B1344" t="s">
        <v>30469</v>
      </c>
      <c r="C1344" t="s">
        <v>30470</v>
      </c>
      <c r="E1344" t="s">
        <v>10913</v>
      </c>
      <c r="F1344" t="s">
        <v>170</v>
      </c>
      <c r="G1344">
        <v>94306</v>
      </c>
      <c r="H1344">
        <v>37.408262000000001</v>
      </c>
      <c r="I1344">
        <v>-122.11972</v>
      </c>
      <c r="J1344" s="1" t="d">
        <v>2019-01-10</v>
      </c>
      <c r="K1344">
        <v>113222</v>
      </c>
      <c r="L1344" t="s">
        <v>30</v>
      </c>
      <c r="M1344" s="1" t="d">
        <v>2017-11-15</v>
      </c>
      <c r="N1344">
        <v>11</v>
      </c>
      <c r="O1344">
        <v>15</v>
      </c>
      <c r="P1344">
        <v>2017</v>
      </c>
      <c r="R1344" t="s">
        <v>26</v>
      </c>
      <c r="S1344" t="s">
        <v>31</v>
      </c>
    </row>
    <row r="1345" spans="1:19" x14ac:dyDescent="0.25">
      <c r="A1345" t="s">
        <v>338</v>
      </c>
      <c r="B1345" t="s">
        <v>30509</v>
      </c>
      <c r="C1345" t="s">
        <v>30510</v>
      </c>
      <c r="E1345" t="s">
        <v>4004</v>
      </c>
      <c r="F1345" t="s">
        <v>170</v>
      </c>
      <c r="G1345">
        <v>93446</v>
      </c>
      <c r="H1345">
        <v>35.675597000000003</v>
      </c>
      <c r="I1345">
        <v>-120.727778</v>
      </c>
      <c r="J1345" s="1" t="d">
        <v>2019-01-10</v>
      </c>
      <c r="K1345">
        <v>113243</v>
      </c>
      <c r="L1345" t="s">
        <v>30</v>
      </c>
      <c r="M1345" s="1" t="d">
        <v>2017-09-01</v>
      </c>
      <c r="N1345">
        <v>9</v>
      </c>
      <c r="O1345">
        <v>1</v>
      </c>
      <c r="P1345">
        <v>2017</v>
      </c>
      <c r="R1345" t="s">
        <v>26</v>
      </c>
      <c r="S1345" t="s">
        <v>31</v>
      </c>
    </row>
    <row r="1346" spans="1:19" x14ac:dyDescent="0.25">
      <c r="A1346" t="s">
        <v>338</v>
      </c>
      <c r="B1346" t="s">
        <v>30519</v>
      </c>
      <c r="C1346" t="s">
        <v>30520</v>
      </c>
      <c r="E1346" t="s">
        <v>4004</v>
      </c>
      <c r="F1346" t="s">
        <v>170</v>
      </c>
      <c r="G1346">
        <v>93446</v>
      </c>
      <c r="H1346">
        <v>35.649892999999999</v>
      </c>
      <c r="I1346">
        <v>-120.806556</v>
      </c>
      <c r="J1346" s="1" t="d">
        <v>2019-01-10</v>
      </c>
      <c r="K1346">
        <v>113248</v>
      </c>
      <c r="L1346" t="s">
        <v>30</v>
      </c>
      <c r="M1346" s="1" t="d">
        <v>2017-03-01</v>
      </c>
      <c r="N1346">
        <v>3</v>
      </c>
      <c r="O1346">
        <v>1</v>
      </c>
      <c r="P1346">
        <v>2017</v>
      </c>
      <c r="R1346" t="s">
        <v>26</v>
      </c>
      <c r="S1346" t="s">
        <v>31</v>
      </c>
    </row>
    <row r="1347" spans="1:19" x14ac:dyDescent="0.25">
      <c r="A1347" t="s">
        <v>338</v>
      </c>
      <c r="B1347" t="s">
        <v>30546</v>
      </c>
      <c r="C1347" t="s">
        <v>30547</v>
      </c>
      <c r="E1347" t="s">
        <v>16566</v>
      </c>
      <c r="F1347" t="s">
        <v>170</v>
      </c>
      <c r="G1347">
        <v>95466</v>
      </c>
      <c r="H1347">
        <v>39.131869000000002</v>
      </c>
      <c r="I1347">
        <v>-123.532571</v>
      </c>
      <c r="J1347" s="1" t="d">
        <v>2019-01-10</v>
      </c>
      <c r="K1347">
        <v>113261</v>
      </c>
      <c r="L1347" t="s">
        <v>30</v>
      </c>
      <c r="M1347" s="1" t="d">
        <v>2017-09-01</v>
      </c>
      <c r="N1347">
        <v>9</v>
      </c>
      <c r="O1347">
        <v>1</v>
      </c>
      <c r="P1347">
        <v>2017</v>
      </c>
      <c r="R1347" t="s">
        <v>26</v>
      </c>
      <c r="S1347" t="s">
        <v>31</v>
      </c>
    </row>
    <row r="1348" spans="1:19" x14ac:dyDescent="0.25">
      <c r="A1348" t="s">
        <v>338</v>
      </c>
      <c r="B1348" t="s">
        <v>30567</v>
      </c>
      <c r="C1348" t="s">
        <v>30568</v>
      </c>
      <c r="E1348" t="s">
        <v>619</v>
      </c>
      <c r="F1348" t="s">
        <v>170</v>
      </c>
      <c r="G1348">
        <v>95669</v>
      </c>
      <c r="H1348">
        <v>38.526251000000002</v>
      </c>
      <c r="I1348">
        <v>-120.801802</v>
      </c>
      <c r="J1348" s="1" t="d">
        <v>2019-01-10</v>
      </c>
      <c r="K1348">
        <v>113275</v>
      </c>
      <c r="L1348" t="s">
        <v>30</v>
      </c>
      <c r="M1348" s="1" t="d">
        <v>2017-03-01</v>
      </c>
      <c r="N1348">
        <v>3</v>
      </c>
      <c r="O1348">
        <v>1</v>
      </c>
      <c r="P1348">
        <v>2017</v>
      </c>
      <c r="R1348" t="s">
        <v>26</v>
      </c>
      <c r="S1348" t="s">
        <v>31</v>
      </c>
    </row>
    <row r="1349" spans="1:19" x14ac:dyDescent="0.25">
      <c r="A1349" t="s">
        <v>338</v>
      </c>
      <c r="B1349" t="s">
        <v>30569</v>
      </c>
      <c r="C1349" t="s">
        <v>30570</v>
      </c>
      <c r="E1349" t="s">
        <v>619</v>
      </c>
      <c r="F1349" t="s">
        <v>170</v>
      </c>
      <c r="G1349">
        <v>95669</v>
      </c>
      <c r="H1349">
        <v>38.480784999999997</v>
      </c>
      <c r="I1349">
        <v>-120.848399</v>
      </c>
      <c r="J1349" s="1" t="d">
        <v>2019-01-10</v>
      </c>
      <c r="K1349">
        <v>113276</v>
      </c>
      <c r="L1349" t="s">
        <v>30</v>
      </c>
      <c r="M1349" s="1" t="d">
        <v>2017-09-01</v>
      </c>
      <c r="N1349">
        <v>9</v>
      </c>
      <c r="O1349">
        <v>1</v>
      </c>
      <c r="P1349">
        <v>2017</v>
      </c>
      <c r="R1349" t="s">
        <v>26</v>
      </c>
      <c r="S1349" t="s">
        <v>31</v>
      </c>
    </row>
    <row r="1350" spans="1:19" x14ac:dyDescent="0.25">
      <c r="A1350" t="s">
        <v>338</v>
      </c>
      <c r="B1350" t="s">
        <v>30571</v>
      </c>
      <c r="C1350" t="s">
        <v>30572</v>
      </c>
      <c r="E1350" t="s">
        <v>619</v>
      </c>
      <c r="F1350" t="s">
        <v>170</v>
      </c>
      <c r="G1350">
        <v>95669</v>
      </c>
      <c r="H1350">
        <v>38.480871</v>
      </c>
      <c r="I1350">
        <v>-120.847904</v>
      </c>
      <c r="J1350" s="1" t="d">
        <v>2019-01-10</v>
      </c>
      <c r="K1350">
        <v>113277</v>
      </c>
      <c r="L1350" t="s">
        <v>30</v>
      </c>
      <c r="M1350" s="1" t="d">
        <v>2017-09-01</v>
      </c>
      <c r="N1350">
        <v>9</v>
      </c>
      <c r="O1350">
        <v>1</v>
      </c>
      <c r="P1350">
        <v>2017</v>
      </c>
      <c r="R1350" t="s">
        <v>26</v>
      </c>
      <c r="S1350" t="s">
        <v>31</v>
      </c>
    </row>
    <row r="1351" spans="1:19" x14ac:dyDescent="0.25">
      <c r="A1351" t="s">
        <v>338</v>
      </c>
      <c r="B1351" t="s">
        <v>30582</v>
      </c>
      <c r="C1351" t="s">
        <v>30583</v>
      </c>
      <c r="E1351" t="s">
        <v>30577</v>
      </c>
      <c r="F1351" t="s">
        <v>170</v>
      </c>
      <c r="G1351">
        <v>92270</v>
      </c>
      <c r="H1351">
        <v>33.742493000000003</v>
      </c>
      <c r="I1351">
        <v>-116.413022</v>
      </c>
      <c r="J1351" s="1" t="d">
        <v>2019-01-10</v>
      </c>
      <c r="K1351">
        <v>113282</v>
      </c>
      <c r="L1351" t="s">
        <v>30</v>
      </c>
      <c r="M1351" s="1" t="d">
        <v>2017-03-01</v>
      </c>
      <c r="N1351">
        <v>3</v>
      </c>
      <c r="O1351">
        <v>1</v>
      </c>
      <c r="P1351">
        <v>2017</v>
      </c>
      <c r="R1351" t="s">
        <v>26</v>
      </c>
      <c r="S1351" t="s">
        <v>31</v>
      </c>
    </row>
    <row r="1352" spans="1:19" x14ac:dyDescent="0.25">
      <c r="A1352" t="s">
        <v>338</v>
      </c>
      <c r="B1352" t="s">
        <v>30595</v>
      </c>
      <c r="C1352" t="s">
        <v>30596</v>
      </c>
      <c r="E1352" t="s">
        <v>7032</v>
      </c>
      <c r="F1352" t="s">
        <v>170</v>
      </c>
      <c r="G1352">
        <v>96002</v>
      </c>
      <c r="H1352">
        <v>40.580997000000004</v>
      </c>
      <c r="I1352">
        <v>-122.358833</v>
      </c>
      <c r="J1352" s="1" t="d">
        <v>2019-01-10</v>
      </c>
      <c r="K1352">
        <v>113287</v>
      </c>
      <c r="L1352" t="s">
        <v>30</v>
      </c>
      <c r="M1352" s="1" t="d">
        <v>2017-09-01</v>
      </c>
      <c r="N1352">
        <v>9</v>
      </c>
      <c r="O1352">
        <v>1</v>
      </c>
      <c r="P1352">
        <v>2017</v>
      </c>
      <c r="R1352" t="s">
        <v>26</v>
      </c>
      <c r="S1352" t="s">
        <v>31</v>
      </c>
    </row>
    <row r="1353" spans="1:19" x14ac:dyDescent="0.25">
      <c r="A1353" t="s">
        <v>338</v>
      </c>
      <c r="B1353" t="s">
        <v>30607</v>
      </c>
      <c r="C1353" t="s">
        <v>30608</v>
      </c>
      <c r="E1353" t="s">
        <v>30609</v>
      </c>
      <c r="F1353" t="s">
        <v>170</v>
      </c>
      <c r="G1353">
        <v>94928</v>
      </c>
      <c r="H1353">
        <v>38.363844999999998</v>
      </c>
      <c r="I1353">
        <v>-122.716398</v>
      </c>
      <c r="J1353" s="1" t="d">
        <v>2019-01-10</v>
      </c>
      <c r="K1353">
        <v>113293</v>
      </c>
      <c r="L1353" t="s">
        <v>30</v>
      </c>
      <c r="M1353" s="1" t="d">
        <v>2017-09-01</v>
      </c>
      <c r="N1353">
        <v>9</v>
      </c>
      <c r="O1353">
        <v>1</v>
      </c>
      <c r="P1353">
        <v>2017</v>
      </c>
      <c r="R1353" t="s">
        <v>26</v>
      </c>
      <c r="S1353" t="s">
        <v>31</v>
      </c>
    </row>
    <row r="1354" spans="1:19" x14ac:dyDescent="0.25">
      <c r="A1354" t="s">
        <v>338</v>
      </c>
      <c r="B1354" t="s">
        <v>30631</v>
      </c>
      <c r="C1354" t="s">
        <v>30632</v>
      </c>
      <c r="E1354" t="s">
        <v>220</v>
      </c>
      <c r="F1354" t="s">
        <v>170</v>
      </c>
      <c r="G1354">
        <v>92037</v>
      </c>
      <c r="H1354">
        <v>32.905731000000003</v>
      </c>
      <c r="I1354">
        <v>-117.243853</v>
      </c>
      <c r="J1354" s="1" t="d">
        <v>2019-01-10</v>
      </c>
      <c r="K1354">
        <v>113304</v>
      </c>
      <c r="L1354" t="s">
        <v>30</v>
      </c>
      <c r="M1354" s="1" t="d">
        <v>2017-03-01</v>
      </c>
      <c r="N1354">
        <v>3</v>
      </c>
      <c r="O1354">
        <v>1</v>
      </c>
      <c r="P1354">
        <v>2017</v>
      </c>
      <c r="R1354" t="s">
        <v>26</v>
      </c>
      <c r="S1354" t="s">
        <v>31</v>
      </c>
    </row>
    <row r="1355" spans="1:19" x14ac:dyDescent="0.25">
      <c r="A1355" t="s">
        <v>338</v>
      </c>
      <c r="B1355" t="s">
        <v>30639</v>
      </c>
      <c r="C1355" t="s">
        <v>30640</v>
      </c>
      <c r="E1355" t="s">
        <v>220</v>
      </c>
      <c r="F1355" t="s">
        <v>170</v>
      </c>
      <c r="G1355">
        <v>92109</v>
      </c>
      <c r="H1355">
        <v>32.765666000000003</v>
      </c>
      <c r="I1355">
        <v>-117.240448</v>
      </c>
      <c r="J1355" s="1" t="d">
        <v>2019-01-10</v>
      </c>
      <c r="K1355">
        <v>113308</v>
      </c>
      <c r="L1355" t="s">
        <v>30</v>
      </c>
      <c r="M1355" s="1" t="d">
        <v>2017-09-01</v>
      </c>
      <c r="N1355">
        <v>9</v>
      </c>
      <c r="O1355">
        <v>1</v>
      </c>
      <c r="P1355">
        <v>2017</v>
      </c>
      <c r="R1355" t="s">
        <v>26</v>
      </c>
      <c r="S1355" t="s">
        <v>31</v>
      </c>
    </row>
    <row r="1356" spans="1:19" x14ac:dyDescent="0.25">
      <c r="A1356" t="s">
        <v>338</v>
      </c>
      <c r="B1356" t="s">
        <v>30743</v>
      </c>
      <c r="C1356" t="s">
        <v>30744</v>
      </c>
      <c r="E1356" t="s">
        <v>484</v>
      </c>
      <c r="F1356" t="s">
        <v>170</v>
      </c>
      <c r="G1356">
        <v>93103</v>
      </c>
      <c r="H1356">
        <v>34.417552999999998</v>
      </c>
      <c r="I1356">
        <v>-119.66905</v>
      </c>
      <c r="J1356" s="1" t="d">
        <v>2019-01-10</v>
      </c>
      <c r="K1356">
        <v>113362</v>
      </c>
      <c r="L1356" t="s">
        <v>30</v>
      </c>
      <c r="M1356" s="1" t="d">
        <v>2017-09-01</v>
      </c>
      <c r="N1356">
        <v>9</v>
      </c>
      <c r="O1356">
        <v>1</v>
      </c>
      <c r="P1356">
        <v>2017</v>
      </c>
      <c r="R1356" t="s">
        <v>26</v>
      </c>
      <c r="S1356" t="s">
        <v>31</v>
      </c>
    </row>
    <row r="1357" spans="1:19" x14ac:dyDescent="0.25">
      <c r="A1357" t="s">
        <v>338</v>
      </c>
      <c r="B1357" t="s">
        <v>30765</v>
      </c>
      <c r="C1357" t="s">
        <v>30766</v>
      </c>
      <c r="E1357" t="s">
        <v>1901</v>
      </c>
      <c r="F1357" t="s">
        <v>170</v>
      </c>
      <c r="G1357">
        <v>95050</v>
      </c>
      <c r="H1357">
        <v>37.364635999999997</v>
      </c>
      <c r="I1357">
        <v>-121.939317</v>
      </c>
      <c r="J1357" s="1" t="d">
        <v>2019-01-10</v>
      </c>
      <c r="K1357">
        <v>113373</v>
      </c>
      <c r="L1357" t="s">
        <v>30</v>
      </c>
      <c r="M1357" s="1" t="d">
        <v>2017-11-15</v>
      </c>
      <c r="N1357">
        <v>11</v>
      </c>
      <c r="O1357">
        <v>15</v>
      </c>
      <c r="P1357">
        <v>2017</v>
      </c>
      <c r="R1357" t="s">
        <v>26</v>
      </c>
      <c r="S1357" t="s">
        <v>31</v>
      </c>
    </row>
    <row r="1358" spans="1:19" x14ac:dyDescent="0.25">
      <c r="A1358" t="s">
        <v>338</v>
      </c>
      <c r="B1358" t="s">
        <v>29843</v>
      </c>
      <c r="C1358" t="s">
        <v>30773</v>
      </c>
      <c r="E1358" t="s">
        <v>172</v>
      </c>
      <c r="F1358" t="s">
        <v>170</v>
      </c>
      <c r="G1358">
        <v>95060</v>
      </c>
      <c r="H1358">
        <v>36.984302999999997</v>
      </c>
      <c r="I1358">
        <v>-122.02254499999999</v>
      </c>
      <c r="J1358" s="1" t="d">
        <v>2019-01-10</v>
      </c>
      <c r="K1358">
        <v>113377</v>
      </c>
      <c r="L1358" t="s">
        <v>30</v>
      </c>
      <c r="M1358" s="1" t="d">
        <v>2017-09-01</v>
      </c>
      <c r="N1358">
        <v>9</v>
      </c>
      <c r="O1358">
        <v>1</v>
      </c>
      <c r="P1358">
        <v>2017</v>
      </c>
      <c r="R1358" t="s">
        <v>26</v>
      </c>
      <c r="S1358" t="s">
        <v>31</v>
      </c>
    </row>
    <row r="1359" spans="1:19" x14ac:dyDescent="0.25">
      <c r="A1359" t="s">
        <v>338</v>
      </c>
      <c r="B1359" t="s">
        <v>30789</v>
      </c>
      <c r="C1359" t="s">
        <v>30790</v>
      </c>
      <c r="E1359" t="s">
        <v>227</v>
      </c>
      <c r="F1359" t="s">
        <v>170</v>
      </c>
      <c r="G1359">
        <v>90401</v>
      </c>
      <c r="H1359">
        <v>34.008450000000003</v>
      </c>
      <c r="I1359">
        <v>-118.49033799999999</v>
      </c>
      <c r="J1359" s="1" t="d">
        <v>2019-01-10</v>
      </c>
      <c r="K1359">
        <v>113387</v>
      </c>
      <c r="L1359" t="s">
        <v>30</v>
      </c>
      <c r="M1359" s="1" t="d">
        <v>2017-09-01</v>
      </c>
      <c r="N1359">
        <v>9</v>
      </c>
      <c r="O1359">
        <v>1</v>
      </c>
      <c r="P1359">
        <v>2017</v>
      </c>
      <c r="R1359" t="s">
        <v>26</v>
      </c>
      <c r="S1359" t="s">
        <v>31</v>
      </c>
    </row>
    <row r="1360" spans="1:19" x14ac:dyDescent="0.25">
      <c r="A1360" t="s">
        <v>338</v>
      </c>
      <c r="B1360" t="s">
        <v>30797</v>
      </c>
      <c r="C1360" t="s">
        <v>30798</v>
      </c>
      <c r="E1360" t="s">
        <v>227</v>
      </c>
      <c r="F1360" t="s">
        <v>170</v>
      </c>
      <c r="G1360">
        <v>90405</v>
      </c>
      <c r="H1360">
        <v>34.010612999999999</v>
      </c>
      <c r="I1360">
        <v>-118.48542999999999</v>
      </c>
      <c r="J1360" s="1" t="d">
        <v>2019-01-10</v>
      </c>
      <c r="K1360">
        <v>113391</v>
      </c>
      <c r="L1360" t="s">
        <v>30</v>
      </c>
      <c r="M1360" s="1" t="d">
        <v>2017-03-01</v>
      </c>
      <c r="N1360">
        <v>3</v>
      </c>
      <c r="O1360">
        <v>1</v>
      </c>
      <c r="P1360">
        <v>2017</v>
      </c>
      <c r="R1360" t="s">
        <v>26</v>
      </c>
      <c r="S1360" t="s">
        <v>31</v>
      </c>
    </row>
    <row r="1361" spans="1:19" x14ac:dyDescent="0.25">
      <c r="A1361" t="s">
        <v>338</v>
      </c>
      <c r="B1361" t="s">
        <v>30802</v>
      </c>
      <c r="C1361" t="s">
        <v>30803</v>
      </c>
      <c r="E1361" t="s">
        <v>190</v>
      </c>
      <c r="F1361" t="s">
        <v>170</v>
      </c>
      <c r="G1361">
        <v>95404</v>
      </c>
      <c r="H1361">
        <v>38.426057999999998</v>
      </c>
      <c r="I1361">
        <v>-122.73601600000001</v>
      </c>
      <c r="J1361" s="1" t="d">
        <v>2019-01-10</v>
      </c>
      <c r="K1361">
        <v>113393</v>
      </c>
      <c r="L1361" t="s">
        <v>30</v>
      </c>
      <c r="M1361" s="1" t="d">
        <v>2017-09-01</v>
      </c>
      <c r="N1361">
        <v>9</v>
      </c>
      <c r="O1361">
        <v>1</v>
      </c>
      <c r="P1361">
        <v>2017</v>
      </c>
      <c r="R1361" t="s">
        <v>26</v>
      </c>
      <c r="S1361" t="s">
        <v>31</v>
      </c>
    </row>
    <row r="1362" spans="1:19" x14ac:dyDescent="0.25">
      <c r="A1362" t="s">
        <v>338</v>
      </c>
      <c r="B1362" t="s">
        <v>30823</v>
      </c>
      <c r="C1362" t="s">
        <v>30824</v>
      </c>
      <c r="E1362" t="s">
        <v>30822</v>
      </c>
      <c r="F1362" t="s">
        <v>170</v>
      </c>
      <c r="G1362">
        <v>94965</v>
      </c>
      <c r="H1362">
        <v>37.857075000000002</v>
      </c>
      <c r="I1362">
        <v>-122.481156</v>
      </c>
      <c r="J1362" s="1" t="d">
        <v>2019-01-10</v>
      </c>
      <c r="K1362">
        <v>113403</v>
      </c>
      <c r="L1362" t="s">
        <v>30</v>
      </c>
      <c r="M1362" s="1" t="d">
        <v>2017-03-01</v>
      </c>
      <c r="N1362">
        <v>3</v>
      </c>
      <c r="O1362">
        <v>1</v>
      </c>
      <c r="P1362">
        <v>2017</v>
      </c>
      <c r="R1362" t="s">
        <v>26</v>
      </c>
      <c r="S1362" t="s">
        <v>31</v>
      </c>
    </row>
    <row r="1363" spans="1:19" x14ac:dyDescent="0.25">
      <c r="A1363" t="s">
        <v>338</v>
      </c>
      <c r="B1363" t="s">
        <v>30832</v>
      </c>
      <c r="C1363" t="s">
        <v>30833</v>
      </c>
      <c r="E1363" t="s">
        <v>30831</v>
      </c>
      <c r="F1363" t="s">
        <v>170</v>
      </c>
      <c r="G1363">
        <v>95472</v>
      </c>
      <c r="H1363">
        <v>38.429440999999997</v>
      </c>
      <c r="I1363">
        <v>-122.855695</v>
      </c>
      <c r="J1363" s="1" t="d">
        <v>2019-01-10</v>
      </c>
      <c r="K1363">
        <v>113407</v>
      </c>
      <c r="L1363" t="s">
        <v>30</v>
      </c>
      <c r="M1363" s="1" t="d">
        <v>2017-09-01</v>
      </c>
      <c r="N1363">
        <v>9</v>
      </c>
      <c r="O1363">
        <v>1</v>
      </c>
      <c r="P1363">
        <v>2017</v>
      </c>
      <c r="R1363" t="s">
        <v>26</v>
      </c>
      <c r="S1363" t="s">
        <v>31</v>
      </c>
    </row>
    <row r="1364" spans="1:19" x14ac:dyDescent="0.25">
      <c r="A1364" t="s">
        <v>338</v>
      </c>
      <c r="B1364" t="s">
        <v>30870</v>
      </c>
      <c r="C1364" t="s">
        <v>30871</v>
      </c>
      <c r="E1364" t="s">
        <v>18987</v>
      </c>
      <c r="F1364" t="s">
        <v>170</v>
      </c>
      <c r="G1364">
        <v>96150</v>
      </c>
      <c r="H1364">
        <v>38.957597</v>
      </c>
      <c r="I1364">
        <v>-119.942903</v>
      </c>
      <c r="J1364" s="1" t="d">
        <v>2019-01-10</v>
      </c>
      <c r="K1364">
        <v>113427</v>
      </c>
      <c r="L1364" t="s">
        <v>30</v>
      </c>
      <c r="M1364" s="1" t="d">
        <v>2017-03-01</v>
      </c>
      <c r="N1364">
        <v>3</v>
      </c>
      <c r="O1364">
        <v>1</v>
      </c>
      <c r="P1364">
        <v>2017</v>
      </c>
      <c r="R1364" t="s">
        <v>26</v>
      </c>
      <c r="S1364" t="s">
        <v>31</v>
      </c>
    </row>
    <row r="1365" spans="1:19" x14ac:dyDescent="0.25">
      <c r="A1365" t="s">
        <v>338</v>
      </c>
      <c r="B1365" t="s">
        <v>30881</v>
      </c>
      <c r="C1365" t="s">
        <v>30882</v>
      </c>
      <c r="E1365" t="s">
        <v>18856</v>
      </c>
      <c r="F1365" t="s">
        <v>170</v>
      </c>
      <c r="G1365">
        <v>94574</v>
      </c>
      <c r="H1365">
        <v>38.509264999999999</v>
      </c>
      <c r="I1365">
        <v>-122.47873</v>
      </c>
      <c r="J1365" s="1" t="d">
        <v>2019-01-10</v>
      </c>
      <c r="K1365">
        <v>113433</v>
      </c>
      <c r="L1365" t="s">
        <v>30</v>
      </c>
      <c r="M1365" s="1" t="d">
        <v>2017-09-01</v>
      </c>
      <c r="N1365">
        <v>9</v>
      </c>
      <c r="O1365">
        <v>1</v>
      </c>
      <c r="P1365">
        <v>2017</v>
      </c>
      <c r="R1365" t="s">
        <v>26</v>
      </c>
      <c r="S1365" t="s">
        <v>31</v>
      </c>
    </row>
    <row r="1366" spans="1:19" x14ac:dyDescent="0.25">
      <c r="A1366" t="s">
        <v>338</v>
      </c>
      <c r="B1366" t="s">
        <v>30901</v>
      </c>
      <c r="C1366" t="s">
        <v>30902</v>
      </c>
      <c r="E1366" t="s">
        <v>18856</v>
      </c>
      <c r="F1366" t="s">
        <v>170</v>
      </c>
      <c r="G1366">
        <v>94574</v>
      </c>
      <c r="H1366">
        <v>38.502693000000001</v>
      </c>
      <c r="I1366">
        <v>-122.46498</v>
      </c>
      <c r="J1366" s="1" t="d">
        <v>2019-01-10</v>
      </c>
      <c r="K1366">
        <v>113443</v>
      </c>
      <c r="L1366" t="s">
        <v>30</v>
      </c>
      <c r="M1366" s="1" t="d">
        <v>2017-09-01</v>
      </c>
      <c r="N1366">
        <v>9</v>
      </c>
      <c r="O1366">
        <v>1</v>
      </c>
      <c r="P1366">
        <v>2017</v>
      </c>
      <c r="R1366" t="s">
        <v>26</v>
      </c>
      <c r="S1366" t="s">
        <v>31</v>
      </c>
    </row>
    <row r="1367" spans="1:19" x14ac:dyDescent="0.25">
      <c r="A1367" t="s">
        <v>338</v>
      </c>
      <c r="B1367" t="s">
        <v>30909</v>
      </c>
      <c r="C1367" t="s">
        <v>30910</v>
      </c>
      <c r="E1367" t="s">
        <v>18856</v>
      </c>
      <c r="F1367" t="s">
        <v>170</v>
      </c>
      <c r="G1367">
        <v>94574</v>
      </c>
      <c r="H1367">
        <v>38.463439000000001</v>
      </c>
      <c r="I1367">
        <v>-122.34397</v>
      </c>
      <c r="J1367" s="1" t="d">
        <v>2019-01-10</v>
      </c>
      <c r="K1367">
        <v>113447</v>
      </c>
      <c r="L1367" t="s">
        <v>30</v>
      </c>
      <c r="M1367" s="1" t="d">
        <v>2017-09-01</v>
      </c>
      <c r="N1367">
        <v>9</v>
      </c>
      <c r="O1367">
        <v>1</v>
      </c>
      <c r="P1367">
        <v>2017</v>
      </c>
      <c r="R1367" t="s">
        <v>26</v>
      </c>
      <c r="S1367" t="s">
        <v>31</v>
      </c>
    </row>
    <row r="1368" spans="1:19" x14ac:dyDescent="0.25">
      <c r="A1368" t="s">
        <v>338</v>
      </c>
      <c r="B1368" t="s">
        <v>30917</v>
      </c>
      <c r="C1368" t="s">
        <v>30918</v>
      </c>
      <c r="E1368" t="s">
        <v>18856</v>
      </c>
      <c r="F1368" t="s">
        <v>170</v>
      </c>
      <c r="G1368">
        <v>94574</v>
      </c>
      <c r="H1368">
        <v>38.487437999999997</v>
      </c>
      <c r="I1368">
        <v>-122.43770499999999</v>
      </c>
      <c r="J1368" s="1" t="d">
        <v>2019-01-10</v>
      </c>
      <c r="K1368">
        <v>113451</v>
      </c>
      <c r="L1368" t="s">
        <v>30</v>
      </c>
      <c r="M1368" s="1" t="d">
        <v>2017-09-01</v>
      </c>
      <c r="N1368">
        <v>9</v>
      </c>
      <c r="O1368">
        <v>1</v>
      </c>
      <c r="P1368">
        <v>2017</v>
      </c>
      <c r="R1368" t="s">
        <v>26</v>
      </c>
      <c r="S1368" t="s">
        <v>31</v>
      </c>
    </row>
    <row r="1369" spans="1:19" x14ac:dyDescent="0.25">
      <c r="A1369" t="s">
        <v>338</v>
      </c>
      <c r="B1369" t="s">
        <v>30923</v>
      </c>
      <c r="C1369" t="s">
        <v>30924</v>
      </c>
      <c r="E1369" t="s">
        <v>18856</v>
      </c>
      <c r="F1369" t="s">
        <v>170</v>
      </c>
      <c r="G1369">
        <v>94574</v>
      </c>
      <c r="H1369">
        <v>38.501547000000002</v>
      </c>
      <c r="I1369">
        <v>-122.464962</v>
      </c>
      <c r="J1369" s="1" t="d">
        <v>2019-01-10</v>
      </c>
      <c r="K1369">
        <v>113454</v>
      </c>
      <c r="L1369" t="s">
        <v>30</v>
      </c>
      <c r="M1369" s="1" t="d">
        <v>2017-09-01</v>
      </c>
      <c r="N1369">
        <v>9</v>
      </c>
      <c r="O1369">
        <v>1</v>
      </c>
      <c r="P1369">
        <v>2017</v>
      </c>
      <c r="R1369" t="s">
        <v>26</v>
      </c>
      <c r="S1369" t="s">
        <v>31</v>
      </c>
    </row>
    <row r="1370" spans="1:19" x14ac:dyDescent="0.25">
      <c r="A1370" t="s">
        <v>338</v>
      </c>
      <c r="B1370" t="s">
        <v>30925</v>
      </c>
      <c r="C1370" t="s">
        <v>30926</v>
      </c>
      <c r="E1370" t="s">
        <v>30927</v>
      </c>
      <c r="F1370" t="s">
        <v>170</v>
      </c>
      <c r="G1370">
        <v>94574</v>
      </c>
      <c r="H1370">
        <v>38.521065999999998</v>
      </c>
      <c r="I1370">
        <v>-122.380758</v>
      </c>
      <c r="J1370" s="1" t="d">
        <v>2019-01-10</v>
      </c>
      <c r="K1370">
        <v>113455</v>
      </c>
      <c r="L1370" t="s">
        <v>30</v>
      </c>
      <c r="M1370" s="1" t="d">
        <v>2017-03-01</v>
      </c>
      <c r="N1370">
        <v>3</v>
      </c>
      <c r="O1370">
        <v>1</v>
      </c>
      <c r="P1370">
        <v>2017</v>
      </c>
      <c r="R1370" t="s">
        <v>26</v>
      </c>
      <c r="S1370" t="s">
        <v>31</v>
      </c>
    </row>
    <row r="1371" spans="1:19" x14ac:dyDescent="0.25">
      <c r="A1371" t="s">
        <v>338</v>
      </c>
      <c r="B1371" t="s">
        <v>30928</v>
      </c>
      <c r="C1371" t="s">
        <v>30929</v>
      </c>
      <c r="E1371" t="s">
        <v>18856</v>
      </c>
      <c r="F1371" t="s">
        <v>170</v>
      </c>
      <c r="G1371">
        <v>94574</v>
      </c>
      <c r="H1371">
        <v>38.526176</v>
      </c>
      <c r="I1371">
        <v>-122.55253500000001</v>
      </c>
      <c r="J1371" s="1" t="d">
        <v>2019-01-10</v>
      </c>
      <c r="K1371">
        <v>113456</v>
      </c>
      <c r="L1371" t="s">
        <v>30</v>
      </c>
      <c r="M1371" s="1" t="d">
        <v>2017-09-01</v>
      </c>
      <c r="N1371">
        <v>9</v>
      </c>
      <c r="O1371">
        <v>1</v>
      </c>
      <c r="P1371">
        <v>2017</v>
      </c>
      <c r="R1371" t="s">
        <v>26</v>
      </c>
      <c r="S1371" t="s">
        <v>31</v>
      </c>
    </row>
    <row r="1372" spans="1:19" x14ac:dyDescent="0.25">
      <c r="A1372" t="s">
        <v>338</v>
      </c>
      <c r="B1372" t="s">
        <v>30937</v>
      </c>
      <c r="C1372" t="s">
        <v>30938</v>
      </c>
      <c r="E1372" t="s">
        <v>9287</v>
      </c>
      <c r="F1372" t="s">
        <v>170</v>
      </c>
      <c r="G1372">
        <v>95685</v>
      </c>
      <c r="H1372">
        <v>38.393217</v>
      </c>
      <c r="I1372">
        <v>-120.755453</v>
      </c>
      <c r="J1372" s="1" t="d">
        <v>2019-01-10</v>
      </c>
      <c r="K1372">
        <v>113460</v>
      </c>
      <c r="L1372" t="s">
        <v>30</v>
      </c>
      <c r="M1372" s="1" t="d">
        <v>2017-09-01</v>
      </c>
      <c r="N1372">
        <v>9</v>
      </c>
      <c r="O1372">
        <v>1</v>
      </c>
      <c r="P1372">
        <v>2017</v>
      </c>
      <c r="R1372" t="s">
        <v>26</v>
      </c>
      <c r="S1372" t="s">
        <v>31</v>
      </c>
    </row>
    <row r="1373" spans="1:19" x14ac:dyDescent="0.25">
      <c r="A1373" t="s">
        <v>338</v>
      </c>
      <c r="B1373" t="s">
        <v>30973</v>
      </c>
      <c r="C1373" t="s">
        <v>30974</v>
      </c>
      <c r="E1373" t="s">
        <v>30975</v>
      </c>
      <c r="F1373" t="s">
        <v>170</v>
      </c>
      <c r="G1373">
        <v>94920</v>
      </c>
      <c r="H1373">
        <v>37.875239999999998</v>
      </c>
      <c r="I1373">
        <v>-122.457576</v>
      </c>
      <c r="J1373" s="1" t="d">
        <v>2019-01-10</v>
      </c>
      <c r="K1373">
        <v>113478</v>
      </c>
      <c r="L1373" t="s">
        <v>30</v>
      </c>
      <c r="M1373" s="1" t="d">
        <v>2017-09-01</v>
      </c>
      <c r="N1373">
        <v>9</v>
      </c>
      <c r="O1373">
        <v>1</v>
      </c>
      <c r="P1373">
        <v>2017</v>
      </c>
      <c r="R1373" t="s">
        <v>26</v>
      </c>
      <c r="S1373" t="s">
        <v>31</v>
      </c>
    </row>
    <row r="1374" spans="1:19" x14ac:dyDescent="0.25">
      <c r="A1374" t="s">
        <v>338</v>
      </c>
      <c r="B1374" t="s">
        <v>30982</v>
      </c>
      <c r="C1374" t="s">
        <v>30983</v>
      </c>
      <c r="E1374" t="s">
        <v>12444</v>
      </c>
      <c r="F1374" t="s">
        <v>170</v>
      </c>
      <c r="G1374">
        <v>96161</v>
      </c>
      <c r="H1374">
        <v>39.329363999999998</v>
      </c>
      <c r="I1374">
        <v>-120.184234</v>
      </c>
      <c r="J1374" s="1" t="d">
        <v>2019-01-10</v>
      </c>
      <c r="K1374">
        <v>113482</v>
      </c>
      <c r="L1374" t="s">
        <v>30</v>
      </c>
      <c r="M1374" s="1" t="d">
        <v>2017-09-01</v>
      </c>
      <c r="N1374">
        <v>9</v>
      </c>
      <c r="O1374">
        <v>1</v>
      </c>
      <c r="P1374">
        <v>2017</v>
      </c>
      <c r="R1374" t="s">
        <v>26</v>
      </c>
      <c r="S1374" t="s">
        <v>31</v>
      </c>
    </row>
    <row r="1375" spans="1:19" x14ac:dyDescent="0.25">
      <c r="A1375" t="s">
        <v>338</v>
      </c>
      <c r="B1375" t="s">
        <v>30993</v>
      </c>
      <c r="C1375" t="s">
        <v>30994</v>
      </c>
      <c r="E1375" t="s">
        <v>12444</v>
      </c>
      <c r="F1375" t="s">
        <v>170</v>
      </c>
      <c r="G1375">
        <v>96161</v>
      </c>
      <c r="H1375">
        <v>39.282063999999998</v>
      </c>
      <c r="I1375">
        <v>-120.11980699999999</v>
      </c>
      <c r="J1375" s="1" t="d">
        <v>2019-01-10</v>
      </c>
      <c r="K1375">
        <v>113488</v>
      </c>
      <c r="L1375" t="s">
        <v>30</v>
      </c>
      <c r="M1375" s="1" t="d">
        <v>2017-09-01</v>
      </c>
      <c r="N1375">
        <v>9</v>
      </c>
      <c r="O1375">
        <v>1</v>
      </c>
      <c r="P1375">
        <v>2017</v>
      </c>
      <c r="R1375" t="s">
        <v>26</v>
      </c>
      <c r="S1375" t="s">
        <v>31</v>
      </c>
    </row>
    <row r="1376" spans="1:19" x14ac:dyDescent="0.25">
      <c r="A1376" t="s">
        <v>338</v>
      </c>
      <c r="B1376" t="s">
        <v>30997</v>
      </c>
      <c r="C1376" t="s">
        <v>30998</v>
      </c>
      <c r="E1376" t="s">
        <v>30999</v>
      </c>
      <c r="F1376" t="s">
        <v>170</v>
      </c>
      <c r="G1376">
        <v>95379</v>
      </c>
      <c r="H1376">
        <v>37.973466999999999</v>
      </c>
      <c r="I1376">
        <v>-120.238494</v>
      </c>
      <c r="J1376" s="1" t="d">
        <v>2019-01-10</v>
      </c>
      <c r="K1376">
        <v>113490</v>
      </c>
      <c r="L1376" t="s">
        <v>30</v>
      </c>
      <c r="M1376" s="1" t="d">
        <v>2017-09-01</v>
      </c>
      <c r="N1376">
        <v>9</v>
      </c>
      <c r="O1376">
        <v>1</v>
      </c>
      <c r="P1376">
        <v>2017</v>
      </c>
      <c r="R1376" t="s">
        <v>26</v>
      </c>
      <c r="S1376" t="s">
        <v>31</v>
      </c>
    </row>
    <row r="1377" spans="1:19" x14ac:dyDescent="0.25">
      <c r="A1377" t="s">
        <v>338</v>
      </c>
      <c r="B1377" t="s">
        <v>31000</v>
      </c>
      <c r="C1377" t="s">
        <v>31001</v>
      </c>
      <c r="E1377" t="s">
        <v>19084</v>
      </c>
      <c r="F1377" t="s">
        <v>170</v>
      </c>
      <c r="G1377">
        <v>95380</v>
      </c>
      <c r="H1377">
        <v>37.523012999999999</v>
      </c>
      <c r="I1377">
        <v>-120.884405</v>
      </c>
      <c r="J1377" s="1" t="d">
        <v>2019-01-10</v>
      </c>
      <c r="K1377">
        <v>113491</v>
      </c>
      <c r="L1377" t="s">
        <v>30</v>
      </c>
      <c r="M1377" s="1" t="d">
        <v>2017-09-01</v>
      </c>
      <c r="N1377">
        <v>9</v>
      </c>
      <c r="O1377">
        <v>1</v>
      </c>
      <c r="P1377">
        <v>2017</v>
      </c>
      <c r="R1377" t="s">
        <v>26</v>
      </c>
      <c r="S1377" t="s">
        <v>31</v>
      </c>
    </row>
    <row r="1378" spans="1:19" x14ac:dyDescent="0.25">
      <c r="A1378" t="s">
        <v>338</v>
      </c>
      <c r="B1378" t="s">
        <v>31008</v>
      </c>
      <c r="C1378" t="s">
        <v>31009</v>
      </c>
      <c r="E1378" t="s">
        <v>426</v>
      </c>
      <c r="F1378" t="s">
        <v>170</v>
      </c>
      <c r="G1378">
        <v>90068</v>
      </c>
      <c r="H1378">
        <v>34.138517</v>
      </c>
      <c r="I1378">
        <v>-118.359033</v>
      </c>
      <c r="J1378" s="1" t="d">
        <v>2019-01-10</v>
      </c>
      <c r="K1378">
        <v>113496</v>
      </c>
      <c r="L1378" t="s">
        <v>30</v>
      </c>
      <c r="M1378" s="1" t="d">
        <v>2017-09-01</v>
      </c>
      <c r="N1378">
        <v>9</v>
      </c>
      <c r="O1378">
        <v>1</v>
      </c>
      <c r="P1378">
        <v>2017</v>
      </c>
      <c r="R1378" t="s">
        <v>26</v>
      </c>
      <c r="S1378" t="s">
        <v>31</v>
      </c>
    </row>
    <row r="1379" spans="1:19" x14ac:dyDescent="0.25">
      <c r="A1379" t="s">
        <v>338</v>
      </c>
      <c r="B1379" t="s">
        <v>31017</v>
      </c>
      <c r="C1379" t="s">
        <v>31018</v>
      </c>
      <c r="E1379" t="s">
        <v>894</v>
      </c>
      <c r="F1379" t="s">
        <v>170</v>
      </c>
      <c r="G1379">
        <v>93003</v>
      </c>
      <c r="H1379">
        <v>34.244475999999999</v>
      </c>
      <c r="I1379">
        <v>-119.198193</v>
      </c>
      <c r="J1379" s="1" t="d">
        <v>2019-01-10</v>
      </c>
      <c r="K1379">
        <v>113500</v>
      </c>
      <c r="L1379" t="s">
        <v>30</v>
      </c>
      <c r="M1379" s="1" t="d">
        <v>2017-09-01</v>
      </c>
      <c r="N1379">
        <v>9</v>
      </c>
      <c r="O1379">
        <v>1</v>
      </c>
      <c r="P1379">
        <v>2017</v>
      </c>
      <c r="R1379" t="s">
        <v>26</v>
      </c>
      <c r="S1379" t="s">
        <v>31</v>
      </c>
    </row>
    <row r="1380" spans="1:19" x14ac:dyDescent="0.25">
      <c r="A1380" t="s">
        <v>338</v>
      </c>
      <c r="B1380" t="s">
        <v>31026</v>
      </c>
      <c r="C1380" t="s">
        <v>31027</v>
      </c>
      <c r="E1380" t="s">
        <v>11378</v>
      </c>
      <c r="F1380" t="s">
        <v>170</v>
      </c>
      <c r="G1380">
        <v>90069</v>
      </c>
      <c r="H1380">
        <v>34.095888000000002</v>
      </c>
      <c r="I1380">
        <v>-118.37097199999999</v>
      </c>
      <c r="J1380" s="1" t="d">
        <v>2019-01-10</v>
      </c>
      <c r="K1380">
        <v>113505</v>
      </c>
      <c r="L1380" t="s">
        <v>30</v>
      </c>
      <c r="M1380" s="1" t="d">
        <v>2017-09-01</v>
      </c>
      <c r="N1380">
        <v>9</v>
      </c>
      <c r="O1380">
        <v>1</v>
      </c>
      <c r="P1380">
        <v>2017</v>
      </c>
      <c r="R1380" t="s">
        <v>26</v>
      </c>
      <c r="S1380" t="s">
        <v>31</v>
      </c>
    </row>
    <row r="1381" spans="1:19" x14ac:dyDescent="0.25">
      <c r="A1381" t="s">
        <v>338</v>
      </c>
      <c r="B1381" t="s">
        <v>31032</v>
      </c>
      <c r="C1381" t="s">
        <v>31033</v>
      </c>
      <c r="E1381" t="s">
        <v>31034</v>
      </c>
      <c r="F1381" t="s">
        <v>170</v>
      </c>
      <c r="G1381">
        <v>90069</v>
      </c>
      <c r="H1381">
        <v>34.089815000000002</v>
      </c>
      <c r="I1381">
        <v>-118.385329</v>
      </c>
      <c r="J1381" s="1" t="d">
        <v>2019-01-10</v>
      </c>
      <c r="K1381">
        <v>113508</v>
      </c>
      <c r="L1381" t="s">
        <v>30</v>
      </c>
      <c r="M1381" s="1" t="d">
        <v>2017-09-01</v>
      </c>
      <c r="N1381">
        <v>9</v>
      </c>
      <c r="O1381">
        <v>1</v>
      </c>
      <c r="P1381">
        <v>2017</v>
      </c>
      <c r="R1381" t="s">
        <v>26</v>
      </c>
      <c r="S1381" t="s">
        <v>31</v>
      </c>
    </row>
    <row r="1382" spans="1:19" x14ac:dyDescent="0.25">
      <c r="A1382" t="s">
        <v>338</v>
      </c>
      <c r="B1382" t="s">
        <v>31053</v>
      </c>
      <c r="C1382" t="s">
        <v>31054</v>
      </c>
      <c r="E1382" t="s">
        <v>31055</v>
      </c>
      <c r="F1382" t="s">
        <v>170</v>
      </c>
      <c r="G1382">
        <v>94599</v>
      </c>
      <c r="H1382">
        <v>38.400272999999999</v>
      </c>
      <c r="I1382">
        <v>-122.359225</v>
      </c>
      <c r="J1382" s="1" t="d">
        <v>2019-01-10</v>
      </c>
      <c r="K1382">
        <v>113518</v>
      </c>
      <c r="L1382" t="s">
        <v>30</v>
      </c>
      <c r="M1382" s="1" t="d">
        <v>2017-09-01</v>
      </c>
      <c r="N1382">
        <v>9</v>
      </c>
      <c r="O1382">
        <v>1</v>
      </c>
      <c r="P1382">
        <v>2017</v>
      </c>
      <c r="R1382" t="s">
        <v>26</v>
      </c>
      <c r="S1382" t="s">
        <v>31</v>
      </c>
    </row>
    <row r="1383" spans="1:19" x14ac:dyDescent="0.25">
      <c r="A1383" t="s">
        <v>338</v>
      </c>
      <c r="B1383" t="s">
        <v>31062</v>
      </c>
      <c r="C1383" t="s">
        <v>31063</v>
      </c>
      <c r="E1383" t="s">
        <v>16210</v>
      </c>
      <c r="F1383" t="s">
        <v>129</v>
      </c>
      <c r="G1383">
        <v>81611</v>
      </c>
      <c r="H1383">
        <v>39.186587000000003</v>
      </c>
      <c r="I1383">
        <v>-106.82096900000001</v>
      </c>
      <c r="J1383" s="1" t="d">
        <v>2019-01-10</v>
      </c>
      <c r="K1383">
        <v>113522</v>
      </c>
      <c r="L1383" t="s">
        <v>30</v>
      </c>
      <c r="M1383" s="1" t="d">
        <v>2017-09-01</v>
      </c>
      <c r="N1383">
        <v>9</v>
      </c>
      <c r="O1383">
        <v>1</v>
      </c>
      <c r="P1383">
        <v>2017</v>
      </c>
      <c r="R1383" t="s">
        <v>26</v>
      </c>
      <c r="S1383" t="s">
        <v>31</v>
      </c>
    </row>
    <row r="1384" spans="1:19" x14ac:dyDescent="0.25">
      <c r="A1384" t="s">
        <v>338</v>
      </c>
      <c r="B1384" t="s">
        <v>31074</v>
      </c>
      <c r="C1384" t="s">
        <v>31075</v>
      </c>
      <c r="E1384" t="s">
        <v>1479</v>
      </c>
      <c r="F1384" t="s">
        <v>129</v>
      </c>
      <c r="G1384">
        <v>80014</v>
      </c>
      <c r="H1384">
        <v>39.673808999999999</v>
      </c>
      <c r="I1384">
        <v>-104.831396</v>
      </c>
      <c r="J1384" s="1" t="d">
        <v>2019-01-10</v>
      </c>
      <c r="K1384">
        <v>113528</v>
      </c>
      <c r="L1384" t="s">
        <v>30</v>
      </c>
      <c r="M1384" s="1" t="d">
        <v>2017-09-01</v>
      </c>
      <c r="N1384">
        <v>9</v>
      </c>
      <c r="O1384">
        <v>1</v>
      </c>
      <c r="P1384">
        <v>2017</v>
      </c>
      <c r="R1384" t="s">
        <v>26</v>
      </c>
      <c r="S1384" t="s">
        <v>31</v>
      </c>
    </row>
    <row r="1385" spans="1:19" x14ac:dyDescent="0.25">
      <c r="A1385" t="s">
        <v>338</v>
      </c>
      <c r="B1385" t="s">
        <v>31084</v>
      </c>
      <c r="C1385" t="s">
        <v>31085</v>
      </c>
      <c r="E1385" t="s">
        <v>2735</v>
      </c>
      <c r="F1385" t="s">
        <v>129</v>
      </c>
      <c r="G1385">
        <v>81620</v>
      </c>
      <c r="H1385">
        <v>39.633686249999997</v>
      </c>
      <c r="I1385">
        <v>-106.53298580000001</v>
      </c>
      <c r="J1385" s="1" t="d">
        <v>2019-01-10</v>
      </c>
      <c r="K1385">
        <v>113533</v>
      </c>
      <c r="L1385" t="s">
        <v>30</v>
      </c>
      <c r="M1385" s="1" t="d">
        <v>2017-09-01</v>
      </c>
      <c r="N1385">
        <v>9</v>
      </c>
      <c r="O1385">
        <v>1</v>
      </c>
      <c r="P1385">
        <v>2017</v>
      </c>
      <c r="R1385" t="s">
        <v>26</v>
      </c>
      <c r="S1385" t="s">
        <v>31</v>
      </c>
    </row>
    <row r="1386" spans="1:19" x14ac:dyDescent="0.25">
      <c r="A1386" t="s">
        <v>338</v>
      </c>
      <c r="B1386" t="s">
        <v>31086</v>
      </c>
      <c r="C1386" t="s">
        <v>31087</v>
      </c>
      <c r="E1386" t="s">
        <v>31088</v>
      </c>
      <c r="F1386" t="s">
        <v>129</v>
      </c>
      <c r="G1386">
        <v>81620</v>
      </c>
      <c r="H1386">
        <v>39.604956000000001</v>
      </c>
      <c r="I1386">
        <v>-106.515175</v>
      </c>
      <c r="J1386" s="1" t="d">
        <v>2019-01-10</v>
      </c>
      <c r="K1386">
        <v>113534</v>
      </c>
      <c r="L1386" t="s">
        <v>30</v>
      </c>
      <c r="M1386" s="1" t="d">
        <v>2017-09-01</v>
      </c>
      <c r="N1386">
        <v>9</v>
      </c>
      <c r="O1386">
        <v>1</v>
      </c>
      <c r="P1386">
        <v>2017</v>
      </c>
      <c r="R1386" t="s">
        <v>26</v>
      </c>
      <c r="S1386" t="s">
        <v>31</v>
      </c>
    </row>
    <row r="1387" spans="1:19" x14ac:dyDescent="0.25">
      <c r="A1387" t="s">
        <v>338</v>
      </c>
      <c r="B1387" t="s">
        <v>31089</v>
      </c>
      <c r="C1387" t="s">
        <v>31090</v>
      </c>
      <c r="E1387" t="s">
        <v>31088</v>
      </c>
      <c r="F1387" t="s">
        <v>129</v>
      </c>
      <c r="G1387">
        <v>81620</v>
      </c>
      <c r="H1387">
        <v>39.604097000000003</v>
      </c>
      <c r="I1387">
        <v>-106.51817800000001</v>
      </c>
      <c r="J1387" s="1" t="d">
        <v>2019-01-10</v>
      </c>
      <c r="K1387">
        <v>113535</v>
      </c>
      <c r="L1387" t="s">
        <v>30</v>
      </c>
      <c r="M1387" s="1" t="d">
        <v>2017-09-01</v>
      </c>
      <c r="N1387">
        <v>9</v>
      </c>
      <c r="O1387">
        <v>1</v>
      </c>
      <c r="P1387">
        <v>2017</v>
      </c>
      <c r="R1387" t="s">
        <v>26</v>
      </c>
      <c r="S1387" t="s">
        <v>31</v>
      </c>
    </row>
    <row r="1388" spans="1:19" x14ac:dyDescent="0.25">
      <c r="A1388" t="s">
        <v>338</v>
      </c>
      <c r="B1388" t="s">
        <v>31094</v>
      </c>
      <c r="C1388" t="s">
        <v>31095</v>
      </c>
      <c r="E1388" t="s">
        <v>31093</v>
      </c>
      <c r="F1388" t="s">
        <v>129</v>
      </c>
      <c r="G1388">
        <v>80422</v>
      </c>
      <c r="H1388">
        <v>39.798535000000001</v>
      </c>
      <c r="I1388">
        <v>-105.48287500000001</v>
      </c>
      <c r="J1388" s="1" t="d">
        <v>2019-01-10</v>
      </c>
      <c r="K1388">
        <v>113537</v>
      </c>
      <c r="L1388" t="s">
        <v>30</v>
      </c>
      <c r="M1388" s="1" t="d">
        <v>2017-03-01</v>
      </c>
      <c r="N1388">
        <v>3</v>
      </c>
      <c r="O1388">
        <v>1</v>
      </c>
      <c r="P1388">
        <v>2017</v>
      </c>
      <c r="R1388" t="s">
        <v>26</v>
      </c>
      <c r="S1388" t="s">
        <v>31</v>
      </c>
    </row>
    <row r="1389" spans="1:19" x14ac:dyDescent="0.25">
      <c r="A1389" t="s">
        <v>338</v>
      </c>
      <c r="B1389" t="s">
        <v>31112</v>
      </c>
      <c r="C1389" t="s">
        <v>31113</v>
      </c>
      <c r="E1389" t="s">
        <v>1209</v>
      </c>
      <c r="F1389" t="s">
        <v>129</v>
      </c>
      <c r="G1389">
        <v>80906</v>
      </c>
      <c r="H1389">
        <v>38.791285999999999</v>
      </c>
      <c r="I1389">
        <v>-104.848153</v>
      </c>
      <c r="J1389" s="1" t="d">
        <v>2019-01-10</v>
      </c>
      <c r="K1389">
        <v>113547</v>
      </c>
      <c r="L1389" t="s">
        <v>30</v>
      </c>
      <c r="M1389" s="1" t="d">
        <v>2017-03-01</v>
      </c>
      <c r="N1389">
        <v>3</v>
      </c>
      <c r="O1389">
        <v>1</v>
      </c>
      <c r="P1389">
        <v>2017</v>
      </c>
      <c r="R1389" t="s">
        <v>26</v>
      </c>
      <c r="S1389" t="s">
        <v>31</v>
      </c>
    </row>
    <row r="1390" spans="1:19" x14ac:dyDescent="0.25">
      <c r="A1390" t="s">
        <v>338</v>
      </c>
      <c r="B1390" t="s">
        <v>31119</v>
      </c>
      <c r="C1390" t="s">
        <v>31120</v>
      </c>
      <c r="E1390" t="s">
        <v>1209</v>
      </c>
      <c r="F1390" t="s">
        <v>129</v>
      </c>
      <c r="G1390">
        <v>80903</v>
      </c>
      <c r="H1390">
        <v>38.833561000000003</v>
      </c>
      <c r="I1390">
        <v>-104.825639</v>
      </c>
      <c r="J1390" s="1" t="d">
        <v>2019-01-10</v>
      </c>
      <c r="K1390">
        <v>113551</v>
      </c>
      <c r="L1390" t="s">
        <v>30</v>
      </c>
      <c r="M1390" s="1" t="d">
        <v>2017-09-01</v>
      </c>
      <c r="N1390">
        <v>9</v>
      </c>
      <c r="O1390">
        <v>1</v>
      </c>
      <c r="P1390">
        <v>2017</v>
      </c>
      <c r="R1390" t="s">
        <v>26</v>
      </c>
      <c r="S1390" t="s">
        <v>31</v>
      </c>
    </row>
    <row r="1391" spans="1:19" x14ac:dyDescent="0.25">
      <c r="A1391" t="s">
        <v>338</v>
      </c>
      <c r="B1391" t="s">
        <v>31123</v>
      </c>
      <c r="C1391" t="s">
        <v>24880</v>
      </c>
      <c r="E1391" t="s">
        <v>24878</v>
      </c>
      <c r="F1391" t="s">
        <v>129</v>
      </c>
      <c r="G1391">
        <v>81225</v>
      </c>
      <c r="H1391">
        <v>38.901088000000001</v>
      </c>
      <c r="I1391">
        <v>-106.967653</v>
      </c>
      <c r="J1391" s="1" t="d">
        <v>2019-01-10</v>
      </c>
      <c r="K1391">
        <v>113553</v>
      </c>
      <c r="L1391" t="s">
        <v>30</v>
      </c>
      <c r="M1391" s="1" t="d">
        <v>2017-07-15</v>
      </c>
      <c r="N1391">
        <v>7</v>
      </c>
      <c r="O1391">
        <v>15</v>
      </c>
      <c r="P1391">
        <v>2017</v>
      </c>
      <c r="R1391" t="s">
        <v>26</v>
      </c>
      <c r="S1391" t="s">
        <v>31</v>
      </c>
    </row>
    <row r="1392" spans="1:19" x14ac:dyDescent="0.25">
      <c r="A1392" t="s">
        <v>338</v>
      </c>
      <c r="B1392" t="s">
        <v>31124</v>
      </c>
      <c r="C1392" t="s">
        <v>24877</v>
      </c>
      <c r="E1392" t="s">
        <v>24878</v>
      </c>
      <c r="F1392" t="s">
        <v>129</v>
      </c>
      <c r="G1392">
        <v>81225</v>
      </c>
      <c r="H1392">
        <v>38.900550000000003</v>
      </c>
      <c r="I1392">
        <v>-106.96713099999999</v>
      </c>
      <c r="J1392" s="1" t="d">
        <v>2019-01-10</v>
      </c>
      <c r="K1392">
        <v>113554</v>
      </c>
      <c r="L1392" t="s">
        <v>30</v>
      </c>
      <c r="M1392" s="1" t="d">
        <v>2017-07-15</v>
      </c>
      <c r="N1392">
        <v>7</v>
      </c>
      <c r="O1392">
        <v>15</v>
      </c>
      <c r="P1392">
        <v>2017</v>
      </c>
      <c r="R1392" t="s">
        <v>26</v>
      </c>
      <c r="S1392" t="s">
        <v>31</v>
      </c>
    </row>
    <row r="1393" spans="1:19" x14ac:dyDescent="0.25">
      <c r="A1393" t="s">
        <v>338</v>
      </c>
      <c r="B1393" t="s">
        <v>31134</v>
      </c>
      <c r="C1393" t="s">
        <v>31135</v>
      </c>
      <c r="E1393" t="s">
        <v>130</v>
      </c>
      <c r="F1393" t="s">
        <v>129</v>
      </c>
      <c r="G1393">
        <v>80206</v>
      </c>
      <c r="H1393">
        <v>39.718798999999997</v>
      </c>
      <c r="I1393">
        <v>-104.956783</v>
      </c>
      <c r="J1393" s="1" t="d">
        <v>2019-01-10</v>
      </c>
      <c r="K1393">
        <v>113561</v>
      </c>
      <c r="L1393" t="s">
        <v>30</v>
      </c>
      <c r="M1393" s="1" t="d">
        <v>2017-09-01</v>
      </c>
      <c r="N1393">
        <v>9</v>
      </c>
      <c r="O1393">
        <v>1</v>
      </c>
      <c r="P1393">
        <v>2017</v>
      </c>
      <c r="R1393" t="s">
        <v>26</v>
      </c>
      <c r="S1393" t="s">
        <v>31</v>
      </c>
    </row>
    <row r="1394" spans="1:19" x14ac:dyDescent="0.25">
      <c r="A1394" t="s">
        <v>338</v>
      </c>
      <c r="B1394" t="s">
        <v>31154</v>
      </c>
      <c r="C1394" t="s">
        <v>31155</v>
      </c>
      <c r="E1394" t="s">
        <v>3850</v>
      </c>
      <c r="F1394" t="s">
        <v>129</v>
      </c>
      <c r="G1394">
        <v>80112</v>
      </c>
      <c r="H1394">
        <v>39.588321000000001</v>
      </c>
      <c r="I1394">
        <v>-104.86261500000001</v>
      </c>
      <c r="J1394" s="1" t="d">
        <v>2019-01-10</v>
      </c>
      <c r="K1394">
        <v>113570</v>
      </c>
      <c r="L1394" t="s">
        <v>30</v>
      </c>
      <c r="M1394" s="1" t="d">
        <v>2017-09-01</v>
      </c>
      <c r="N1394">
        <v>9</v>
      </c>
      <c r="O1394">
        <v>1</v>
      </c>
      <c r="P1394">
        <v>2017</v>
      </c>
      <c r="R1394" t="s">
        <v>26</v>
      </c>
      <c r="S1394" t="s">
        <v>31</v>
      </c>
    </row>
    <row r="1395" spans="1:19" x14ac:dyDescent="0.25">
      <c r="A1395" t="s">
        <v>338</v>
      </c>
      <c r="B1395" t="s">
        <v>31162</v>
      </c>
      <c r="C1395" t="s">
        <v>31163</v>
      </c>
      <c r="E1395" t="s">
        <v>31164</v>
      </c>
      <c r="F1395" t="s">
        <v>129</v>
      </c>
      <c r="G1395">
        <v>80439</v>
      </c>
      <c r="H1395">
        <v>39.635288000000003</v>
      </c>
      <c r="I1395">
        <v>-105.31382000000001</v>
      </c>
      <c r="J1395" s="1" t="d">
        <v>2019-01-10</v>
      </c>
      <c r="K1395">
        <v>113574</v>
      </c>
      <c r="L1395" t="s">
        <v>30</v>
      </c>
      <c r="M1395" s="1" t="d">
        <v>2017-09-01</v>
      </c>
      <c r="N1395">
        <v>9</v>
      </c>
      <c r="O1395">
        <v>1</v>
      </c>
      <c r="P1395">
        <v>2017</v>
      </c>
      <c r="R1395" t="s">
        <v>26</v>
      </c>
      <c r="S1395" t="s">
        <v>31</v>
      </c>
    </row>
    <row r="1396" spans="1:19" x14ac:dyDescent="0.25">
      <c r="A1396" t="s">
        <v>338</v>
      </c>
      <c r="B1396" t="s">
        <v>31175</v>
      </c>
      <c r="C1396" t="s">
        <v>31176</v>
      </c>
      <c r="E1396" t="s">
        <v>5887</v>
      </c>
      <c r="F1396" t="s">
        <v>129</v>
      </c>
      <c r="G1396">
        <v>81506</v>
      </c>
      <c r="H1396">
        <v>39.115169999999999</v>
      </c>
      <c r="I1396">
        <v>-108.535561</v>
      </c>
      <c r="J1396" s="1" t="d">
        <v>2019-01-10</v>
      </c>
      <c r="K1396">
        <v>113579</v>
      </c>
      <c r="L1396" t="s">
        <v>30</v>
      </c>
      <c r="M1396" s="1" t="d">
        <v>2017-03-01</v>
      </c>
      <c r="N1396">
        <v>3</v>
      </c>
      <c r="O1396">
        <v>1</v>
      </c>
      <c r="P1396">
        <v>2017</v>
      </c>
      <c r="R1396" t="s">
        <v>26</v>
      </c>
      <c r="S1396" t="s">
        <v>31</v>
      </c>
    </row>
    <row r="1397" spans="1:19" x14ac:dyDescent="0.25">
      <c r="A1397" t="s">
        <v>338</v>
      </c>
      <c r="B1397" t="s">
        <v>31188</v>
      </c>
      <c r="C1397" t="s">
        <v>31189</v>
      </c>
      <c r="E1397" t="s">
        <v>6895</v>
      </c>
      <c r="F1397" t="s">
        <v>129</v>
      </c>
      <c r="G1397">
        <v>81643</v>
      </c>
      <c r="H1397">
        <v>39.069379300000001</v>
      </c>
      <c r="I1397">
        <v>-108.1507185</v>
      </c>
      <c r="J1397" s="1" t="d">
        <v>2019-01-10</v>
      </c>
      <c r="K1397">
        <v>113585</v>
      </c>
      <c r="L1397" t="s">
        <v>30</v>
      </c>
      <c r="M1397" s="1" t="d">
        <v>2017-03-23</v>
      </c>
      <c r="N1397">
        <v>3</v>
      </c>
      <c r="O1397">
        <v>23</v>
      </c>
      <c r="P1397">
        <v>2017</v>
      </c>
      <c r="R1397" t="s">
        <v>26</v>
      </c>
      <c r="S1397" t="s">
        <v>31</v>
      </c>
    </row>
    <row r="1398" spans="1:19" x14ac:dyDescent="0.25">
      <c r="A1398" t="s">
        <v>338</v>
      </c>
      <c r="B1398" t="s">
        <v>31193</v>
      </c>
      <c r="C1398" t="s">
        <v>31194</v>
      </c>
      <c r="E1398" t="s">
        <v>31195</v>
      </c>
      <c r="F1398" t="s">
        <v>129</v>
      </c>
      <c r="G1398">
        <v>81227</v>
      </c>
      <c r="H1398">
        <v>38.512438000000003</v>
      </c>
      <c r="I1398">
        <v>-106.33198899999999</v>
      </c>
      <c r="J1398" s="1" t="d">
        <v>2019-01-10</v>
      </c>
      <c r="K1398">
        <v>113587</v>
      </c>
      <c r="L1398" t="s">
        <v>30</v>
      </c>
      <c r="M1398" s="1" t="d">
        <v>2017-03-01</v>
      </c>
      <c r="N1398">
        <v>3</v>
      </c>
      <c r="O1398">
        <v>1</v>
      </c>
      <c r="P1398">
        <v>2017</v>
      </c>
      <c r="R1398" t="s">
        <v>26</v>
      </c>
      <c r="S1398" t="s">
        <v>31</v>
      </c>
    </row>
    <row r="1399" spans="1:19" x14ac:dyDescent="0.25">
      <c r="A1399" t="s">
        <v>338</v>
      </c>
      <c r="B1399" t="s">
        <v>31202</v>
      </c>
      <c r="C1399" t="s">
        <v>31203</v>
      </c>
      <c r="E1399" t="s">
        <v>31201</v>
      </c>
      <c r="F1399" t="s">
        <v>129</v>
      </c>
      <c r="G1399">
        <v>81435</v>
      </c>
      <c r="H1399">
        <v>37.938808999999999</v>
      </c>
      <c r="I1399">
        <v>-107.84801899999999</v>
      </c>
      <c r="J1399" s="1" t="d">
        <v>2019-01-10</v>
      </c>
      <c r="K1399">
        <v>113590</v>
      </c>
      <c r="L1399" t="s">
        <v>30</v>
      </c>
      <c r="M1399" s="1" t="d">
        <v>2017-09-01</v>
      </c>
      <c r="N1399">
        <v>9</v>
      </c>
      <c r="O1399">
        <v>1</v>
      </c>
      <c r="P1399">
        <v>2017</v>
      </c>
      <c r="R1399" t="s">
        <v>26</v>
      </c>
      <c r="S1399" t="s">
        <v>31</v>
      </c>
    </row>
    <row r="1400" spans="1:19" x14ac:dyDescent="0.25">
      <c r="A1400" t="s">
        <v>338</v>
      </c>
      <c r="B1400" t="s">
        <v>31204</v>
      </c>
      <c r="C1400" t="s">
        <v>31205</v>
      </c>
      <c r="E1400" t="s">
        <v>31206</v>
      </c>
      <c r="F1400" t="s">
        <v>129</v>
      </c>
      <c r="G1400">
        <v>81236</v>
      </c>
      <c r="H1400">
        <v>38.731900000000003</v>
      </c>
      <c r="I1400">
        <v>-106.16005</v>
      </c>
      <c r="J1400" s="1" t="d">
        <v>2019-01-10</v>
      </c>
      <c r="K1400">
        <v>113591</v>
      </c>
      <c r="L1400" t="s">
        <v>30</v>
      </c>
      <c r="M1400" s="1" t="d">
        <v>2017-12-18</v>
      </c>
      <c r="N1400">
        <v>12</v>
      </c>
      <c r="O1400">
        <v>18</v>
      </c>
      <c r="P1400">
        <v>2017</v>
      </c>
      <c r="R1400" t="s">
        <v>26</v>
      </c>
      <c r="S1400" t="s">
        <v>31</v>
      </c>
    </row>
    <row r="1401" spans="1:19" x14ac:dyDescent="0.25">
      <c r="A1401" t="s">
        <v>338</v>
      </c>
      <c r="B1401" t="s">
        <v>31207</v>
      </c>
      <c r="C1401" t="s">
        <v>30924</v>
      </c>
      <c r="E1401" t="s">
        <v>31208</v>
      </c>
      <c r="F1401" t="s">
        <v>129</v>
      </c>
      <c r="G1401">
        <v>81427</v>
      </c>
      <c r="H1401">
        <v>38.026629</v>
      </c>
      <c r="I1401">
        <v>-107.670967</v>
      </c>
      <c r="J1401" s="1" t="d">
        <v>2019-01-10</v>
      </c>
      <c r="K1401">
        <v>113592</v>
      </c>
      <c r="L1401" t="s">
        <v>30</v>
      </c>
      <c r="M1401" s="1" t="d">
        <v>2017-09-01</v>
      </c>
      <c r="N1401">
        <v>9</v>
      </c>
      <c r="O1401">
        <v>1</v>
      </c>
      <c r="P1401">
        <v>2017</v>
      </c>
      <c r="R1401" t="s">
        <v>26</v>
      </c>
      <c r="S1401" t="s">
        <v>31</v>
      </c>
    </row>
    <row r="1402" spans="1:19" x14ac:dyDescent="0.25">
      <c r="A1402" t="s">
        <v>338</v>
      </c>
      <c r="B1402" t="s">
        <v>31210</v>
      </c>
      <c r="C1402" t="s">
        <v>31211</v>
      </c>
      <c r="E1402" t="s">
        <v>28735</v>
      </c>
      <c r="F1402" t="s">
        <v>129</v>
      </c>
      <c r="G1402">
        <v>81433</v>
      </c>
      <c r="H1402">
        <v>37.807181</v>
      </c>
      <c r="I1402">
        <v>-107.668496</v>
      </c>
      <c r="J1402" s="1" t="d">
        <v>2019-01-10</v>
      </c>
      <c r="K1402">
        <v>113594</v>
      </c>
      <c r="L1402" t="s">
        <v>30</v>
      </c>
      <c r="M1402" s="1" t="d">
        <v>2017-09-01</v>
      </c>
      <c r="N1402">
        <v>9</v>
      </c>
      <c r="O1402">
        <v>1</v>
      </c>
      <c r="P1402">
        <v>2017</v>
      </c>
      <c r="R1402" t="s">
        <v>26</v>
      </c>
      <c r="S1402" t="s">
        <v>31</v>
      </c>
    </row>
    <row r="1403" spans="1:19" x14ac:dyDescent="0.25">
      <c r="A1403" t="s">
        <v>338</v>
      </c>
      <c r="B1403" t="s">
        <v>31226</v>
      </c>
      <c r="C1403" t="s">
        <v>31227</v>
      </c>
      <c r="E1403" t="s">
        <v>31228</v>
      </c>
      <c r="F1403" t="s">
        <v>129</v>
      </c>
      <c r="G1403">
        <v>81435</v>
      </c>
      <c r="H1403">
        <v>37.934911999999997</v>
      </c>
      <c r="I1403">
        <v>-107.846448</v>
      </c>
      <c r="J1403" s="1" t="d">
        <v>2019-01-10</v>
      </c>
      <c r="K1403">
        <v>113601</v>
      </c>
      <c r="L1403" t="s">
        <v>30</v>
      </c>
      <c r="M1403" s="1" t="d">
        <v>2017-09-01</v>
      </c>
      <c r="N1403">
        <v>9</v>
      </c>
      <c r="O1403">
        <v>1</v>
      </c>
      <c r="P1403">
        <v>2017</v>
      </c>
      <c r="R1403" t="s">
        <v>26</v>
      </c>
      <c r="S1403" t="s">
        <v>31</v>
      </c>
    </row>
    <row r="1404" spans="1:19" x14ac:dyDescent="0.25">
      <c r="A1404" t="s">
        <v>338</v>
      </c>
      <c r="B1404" t="s">
        <v>31234</v>
      </c>
      <c r="C1404" t="s">
        <v>31235</v>
      </c>
      <c r="E1404" t="s">
        <v>19924</v>
      </c>
      <c r="F1404" t="s">
        <v>129</v>
      </c>
      <c r="G1404">
        <v>81657</v>
      </c>
      <c r="H1404">
        <v>39.639870999999999</v>
      </c>
      <c r="I1404">
        <v>-106.376036</v>
      </c>
      <c r="J1404" s="1" t="d">
        <v>2019-01-10</v>
      </c>
      <c r="K1404">
        <v>113605</v>
      </c>
      <c r="L1404" t="s">
        <v>30</v>
      </c>
      <c r="M1404" s="1" t="d">
        <v>2017-09-01</v>
      </c>
      <c r="N1404">
        <v>9</v>
      </c>
      <c r="O1404">
        <v>1</v>
      </c>
      <c r="P1404">
        <v>2017</v>
      </c>
      <c r="R1404" t="s">
        <v>26</v>
      </c>
      <c r="S1404" t="s">
        <v>31</v>
      </c>
    </row>
    <row r="1405" spans="1:19" x14ac:dyDescent="0.25">
      <c r="A1405" t="s">
        <v>338</v>
      </c>
      <c r="B1405" t="s">
        <v>31256</v>
      </c>
      <c r="C1405" t="s">
        <v>31257</v>
      </c>
      <c r="E1405" t="s">
        <v>1157</v>
      </c>
      <c r="F1405" t="s">
        <v>67</v>
      </c>
      <c r="G1405">
        <v>6824</v>
      </c>
      <c r="H1405">
        <v>41.203857999999997</v>
      </c>
      <c r="I1405">
        <v>-73.271400999999997</v>
      </c>
      <c r="J1405" s="1" t="d">
        <v>2019-01-10</v>
      </c>
      <c r="K1405">
        <v>113616</v>
      </c>
      <c r="L1405" t="s">
        <v>30</v>
      </c>
      <c r="M1405" s="1" t="d">
        <v>2017-09-01</v>
      </c>
      <c r="N1405">
        <v>9</v>
      </c>
      <c r="O1405">
        <v>1</v>
      </c>
      <c r="P1405">
        <v>2017</v>
      </c>
      <c r="R1405" t="s">
        <v>26</v>
      </c>
      <c r="S1405" t="s">
        <v>31</v>
      </c>
    </row>
    <row r="1406" spans="1:19" x14ac:dyDescent="0.25">
      <c r="A1406" t="s">
        <v>338</v>
      </c>
      <c r="B1406" t="s">
        <v>31280</v>
      </c>
      <c r="C1406" t="s">
        <v>31281</v>
      </c>
      <c r="E1406" t="s">
        <v>8682</v>
      </c>
      <c r="F1406" t="s">
        <v>67</v>
      </c>
      <c r="G1406">
        <v>6475</v>
      </c>
      <c r="H1406">
        <v>41.292172000000001</v>
      </c>
      <c r="I1406">
        <v>-72.383449999999996</v>
      </c>
      <c r="J1406" s="1" t="d">
        <v>2019-01-10</v>
      </c>
      <c r="K1406">
        <v>113629</v>
      </c>
      <c r="L1406" t="s">
        <v>30</v>
      </c>
      <c r="M1406" s="1" t="d">
        <v>2017-09-01</v>
      </c>
      <c r="N1406">
        <v>9</v>
      </c>
      <c r="O1406">
        <v>1</v>
      </c>
      <c r="P1406">
        <v>2017</v>
      </c>
      <c r="R1406" t="s">
        <v>26</v>
      </c>
      <c r="S1406" t="s">
        <v>31</v>
      </c>
    </row>
    <row r="1407" spans="1:19" x14ac:dyDescent="0.25">
      <c r="A1407" t="s">
        <v>338</v>
      </c>
      <c r="B1407" t="s">
        <v>31286</v>
      </c>
      <c r="C1407" t="s">
        <v>31287</v>
      </c>
      <c r="E1407" t="s">
        <v>4564</v>
      </c>
      <c r="F1407" t="s">
        <v>67</v>
      </c>
      <c r="G1407">
        <v>6068</v>
      </c>
      <c r="H1407">
        <v>41.984830000000002</v>
      </c>
      <c r="I1407">
        <v>-73.422197999999995</v>
      </c>
      <c r="J1407" s="1" t="d">
        <v>2019-01-10</v>
      </c>
      <c r="K1407">
        <v>113632</v>
      </c>
      <c r="L1407" t="s">
        <v>30</v>
      </c>
      <c r="M1407" s="1" t="d">
        <v>2017-03-01</v>
      </c>
      <c r="N1407">
        <v>3</v>
      </c>
      <c r="O1407">
        <v>1</v>
      </c>
      <c r="P1407">
        <v>2017</v>
      </c>
      <c r="R1407" t="s">
        <v>26</v>
      </c>
      <c r="S1407" t="s">
        <v>31</v>
      </c>
    </row>
    <row r="1408" spans="1:19" x14ac:dyDescent="0.25">
      <c r="A1408" t="s">
        <v>338</v>
      </c>
      <c r="B1408" t="s">
        <v>31288</v>
      </c>
      <c r="C1408" t="s">
        <v>23730</v>
      </c>
      <c r="E1408" t="s">
        <v>23731</v>
      </c>
      <c r="F1408" t="s">
        <v>67</v>
      </c>
      <c r="G1408">
        <v>6074</v>
      </c>
      <c r="H1408">
        <v>41.812202999999997</v>
      </c>
      <c r="I1408">
        <v>-72.556344999999993</v>
      </c>
      <c r="J1408" s="1" t="d">
        <v>2019-01-10</v>
      </c>
      <c r="K1408">
        <v>113633</v>
      </c>
      <c r="L1408" t="s">
        <v>30</v>
      </c>
      <c r="M1408" s="1" t="d">
        <v>2017-03-01</v>
      </c>
      <c r="N1408">
        <v>3</v>
      </c>
      <c r="O1408">
        <v>1</v>
      </c>
      <c r="P1408">
        <v>2017</v>
      </c>
      <c r="R1408" t="s">
        <v>26</v>
      </c>
      <c r="S1408" t="s">
        <v>31</v>
      </c>
    </row>
    <row r="1409" spans="1:19" x14ac:dyDescent="0.25">
      <c r="A1409" t="s">
        <v>338</v>
      </c>
      <c r="B1409" t="s">
        <v>31294</v>
      </c>
      <c r="C1409" t="s">
        <v>31295</v>
      </c>
      <c r="E1409" t="s">
        <v>7913</v>
      </c>
      <c r="F1409" t="s">
        <v>67</v>
      </c>
      <c r="G1409">
        <v>6901</v>
      </c>
      <c r="H1409">
        <v>41.051614000000001</v>
      </c>
      <c r="I1409">
        <v>-73.535139000000001</v>
      </c>
      <c r="J1409" s="1" t="d">
        <v>2019-01-10</v>
      </c>
      <c r="K1409">
        <v>113636</v>
      </c>
      <c r="L1409" t="s">
        <v>30</v>
      </c>
      <c r="M1409" s="1" t="d">
        <v>2017-09-01</v>
      </c>
      <c r="N1409">
        <v>9</v>
      </c>
      <c r="O1409">
        <v>1</v>
      </c>
      <c r="P1409">
        <v>2017</v>
      </c>
      <c r="R1409" t="s">
        <v>26</v>
      </c>
      <c r="S1409" t="s">
        <v>31</v>
      </c>
    </row>
    <row r="1410" spans="1:19" x14ac:dyDescent="0.25">
      <c r="A1410" t="s">
        <v>338</v>
      </c>
      <c r="B1410" t="s">
        <v>31296</v>
      </c>
      <c r="C1410" t="s">
        <v>31297</v>
      </c>
      <c r="E1410" t="s">
        <v>7913</v>
      </c>
      <c r="F1410" t="s">
        <v>67</v>
      </c>
      <c r="G1410">
        <v>6902</v>
      </c>
      <c r="H1410">
        <v>41.045383999999999</v>
      </c>
      <c r="I1410">
        <v>-73.543257999999994</v>
      </c>
      <c r="J1410" s="1" t="d">
        <v>2019-01-10</v>
      </c>
      <c r="K1410">
        <v>113637</v>
      </c>
      <c r="L1410" t="s">
        <v>30</v>
      </c>
      <c r="M1410" s="1" t="d">
        <v>2017-09-01</v>
      </c>
      <c r="N1410">
        <v>9</v>
      </c>
      <c r="O1410">
        <v>1</v>
      </c>
      <c r="P1410">
        <v>2017</v>
      </c>
      <c r="R1410" t="s">
        <v>26</v>
      </c>
      <c r="S1410" t="s">
        <v>31</v>
      </c>
    </row>
    <row r="1411" spans="1:19" x14ac:dyDescent="0.25">
      <c r="A1411" t="s">
        <v>338</v>
      </c>
      <c r="B1411" t="s">
        <v>31305</v>
      </c>
      <c r="C1411" t="s">
        <v>31306</v>
      </c>
      <c r="E1411" t="s">
        <v>7606</v>
      </c>
      <c r="F1411" t="s">
        <v>67</v>
      </c>
      <c r="G1411">
        <v>6492</v>
      </c>
      <c r="H1411">
        <v>41.45749</v>
      </c>
      <c r="I1411">
        <v>-72.815675999999996</v>
      </c>
      <c r="J1411" s="1" t="d">
        <v>2019-01-10</v>
      </c>
      <c r="K1411">
        <v>113641</v>
      </c>
      <c r="L1411" t="s">
        <v>30</v>
      </c>
      <c r="M1411" s="1" t="d">
        <v>2017-09-01</v>
      </c>
      <c r="N1411">
        <v>9</v>
      </c>
      <c r="O1411">
        <v>1</v>
      </c>
      <c r="P1411">
        <v>2017</v>
      </c>
      <c r="R1411" t="s">
        <v>26</v>
      </c>
      <c r="S1411" t="s">
        <v>31</v>
      </c>
    </row>
    <row r="1412" spans="1:19" x14ac:dyDescent="0.25">
      <c r="A1412" t="s">
        <v>338</v>
      </c>
      <c r="B1412" t="s">
        <v>31311</v>
      </c>
      <c r="C1412" t="s">
        <v>31312</v>
      </c>
      <c r="E1412" t="s">
        <v>11168</v>
      </c>
      <c r="F1412" t="s">
        <v>67</v>
      </c>
      <c r="G1412">
        <v>6107</v>
      </c>
      <c r="H1412">
        <v>41.760565999999997</v>
      </c>
      <c r="I1412">
        <v>-72.737672000000003</v>
      </c>
      <c r="J1412" s="1" t="d">
        <v>2019-01-10</v>
      </c>
      <c r="K1412">
        <v>113644</v>
      </c>
      <c r="L1412" t="s">
        <v>30</v>
      </c>
      <c r="M1412" s="1" t="d">
        <v>2017-09-01</v>
      </c>
      <c r="N1412">
        <v>9</v>
      </c>
      <c r="O1412">
        <v>1</v>
      </c>
      <c r="P1412">
        <v>2017</v>
      </c>
      <c r="R1412" t="s">
        <v>26</v>
      </c>
      <c r="S1412" t="s">
        <v>31</v>
      </c>
    </row>
    <row r="1413" spans="1:19" x14ac:dyDescent="0.25">
      <c r="A1413" t="s">
        <v>338</v>
      </c>
      <c r="B1413" t="s">
        <v>31313</v>
      </c>
      <c r="C1413" t="s">
        <v>31314</v>
      </c>
      <c r="E1413" t="s">
        <v>3223</v>
      </c>
      <c r="F1413" t="s">
        <v>67</v>
      </c>
      <c r="G1413">
        <v>6498</v>
      </c>
      <c r="H1413">
        <v>41.280059999999999</v>
      </c>
      <c r="I1413">
        <v>-72.437860000000001</v>
      </c>
      <c r="J1413" s="1" t="d">
        <v>2019-01-10</v>
      </c>
      <c r="K1413">
        <v>113645</v>
      </c>
      <c r="L1413" t="s">
        <v>30</v>
      </c>
      <c r="M1413" s="1" t="d">
        <v>2017-03-01</v>
      </c>
      <c r="N1413">
        <v>3</v>
      </c>
      <c r="O1413">
        <v>1</v>
      </c>
      <c r="P1413">
        <v>2017</v>
      </c>
      <c r="R1413" t="s">
        <v>26</v>
      </c>
      <c r="S1413" t="s">
        <v>31</v>
      </c>
    </row>
    <row r="1414" spans="1:19" x14ac:dyDescent="0.25">
      <c r="A1414" t="s">
        <v>338</v>
      </c>
      <c r="B1414" t="s">
        <v>31342</v>
      </c>
      <c r="C1414" t="s">
        <v>31343</v>
      </c>
      <c r="E1414" t="s">
        <v>2325</v>
      </c>
      <c r="F1414" t="s">
        <v>2326</v>
      </c>
      <c r="G1414">
        <v>20001</v>
      </c>
      <c r="H1414">
        <v>38.918455000000002</v>
      </c>
      <c r="I1414">
        <v>-77.023228000000003</v>
      </c>
      <c r="J1414" s="1" t="d">
        <v>2019-01-10</v>
      </c>
      <c r="K1414">
        <v>113660</v>
      </c>
      <c r="L1414" t="s">
        <v>30</v>
      </c>
      <c r="M1414" s="1" t="d">
        <v>2017-03-01</v>
      </c>
      <c r="N1414">
        <v>3</v>
      </c>
      <c r="O1414">
        <v>1</v>
      </c>
      <c r="P1414">
        <v>2017</v>
      </c>
      <c r="R1414" t="s">
        <v>26</v>
      </c>
      <c r="S1414" t="s">
        <v>31</v>
      </c>
    </row>
    <row r="1415" spans="1:19" x14ac:dyDescent="0.25">
      <c r="A1415" t="s">
        <v>338</v>
      </c>
      <c r="B1415" t="s">
        <v>31365</v>
      </c>
      <c r="C1415" t="s">
        <v>31366</v>
      </c>
      <c r="E1415" t="s">
        <v>2325</v>
      </c>
      <c r="F1415" t="s">
        <v>2326</v>
      </c>
      <c r="G1415">
        <v>20001</v>
      </c>
      <c r="H1415">
        <v>38.901725999999996</v>
      </c>
      <c r="I1415">
        <v>-77.026297</v>
      </c>
      <c r="J1415" s="1" t="d">
        <v>2019-01-10</v>
      </c>
      <c r="K1415">
        <v>113672</v>
      </c>
      <c r="L1415" t="s">
        <v>30</v>
      </c>
      <c r="M1415" s="1" t="d">
        <v>2017-09-01</v>
      </c>
      <c r="N1415">
        <v>9</v>
      </c>
      <c r="O1415">
        <v>1</v>
      </c>
      <c r="P1415">
        <v>2017</v>
      </c>
      <c r="R1415" t="s">
        <v>26</v>
      </c>
      <c r="S1415" t="s">
        <v>31</v>
      </c>
    </row>
    <row r="1416" spans="1:19" x14ac:dyDescent="0.25">
      <c r="A1416" t="s">
        <v>338</v>
      </c>
      <c r="B1416" t="s">
        <v>31376</v>
      </c>
      <c r="C1416" t="s">
        <v>24658</v>
      </c>
      <c r="E1416" t="s">
        <v>10629</v>
      </c>
      <c r="F1416" t="s">
        <v>4087</v>
      </c>
      <c r="G1416">
        <v>19958</v>
      </c>
      <c r="H1416">
        <v>38.771430000000002</v>
      </c>
      <c r="I1416">
        <v>-75.137003000000007</v>
      </c>
      <c r="J1416" s="1" t="d">
        <v>2019-01-10</v>
      </c>
      <c r="K1416">
        <v>113677</v>
      </c>
      <c r="L1416" t="s">
        <v>30</v>
      </c>
      <c r="M1416" s="1" t="d">
        <v>2017-08-01</v>
      </c>
      <c r="N1416">
        <v>8</v>
      </c>
      <c r="O1416">
        <v>1</v>
      </c>
      <c r="P1416">
        <v>2017</v>
      </c>
      <c r="R1416" t="s">
        <v>26</v>
      </c>
      <c r="S1416" t="s">
        <v>31</v>
      </c>
    </row>
    <row r="1417" spans="1:19" x14ac:dyDescent="0.25">
      <c r="A1417" t="s">
        <v>338</v>
      </c>
      <c r="B1417" t="s">
        <v>31377</v>
      </c>
      <c r="C1417" t="s">
        <v>24655</v>
      </c>
      <c r="E1417" t="s">
        <v>10629</v>
      </c>
      <c r="F1417" t="s">
        <v>4087</v>
      </c>
      <c r="G1417">
        <v>19958</v>
      </c>
      <c r="H1417">
        <v>38.777088999999997</v>
      </c>
      <c r="I1417">
        <v>-75.136506999999995</v>
      </c>
      <c r="J1417" s="1" t="d">
        <v>2019-01-10</v>
      </c>
      <c r="K1417">
        <v>113678</v>
      </c>
      <c r="L1417" t="s">
        <v>30</v>
      </c>
      <c r="M1417" s="1" t="d">
        <v>2017-08-01</v>
      </c>
      <c r="N1417">
        <v>8</v>
      </c>
      <c r="O1417">
        <v>1</v>
      </c>
      <c r="P1417">
        <v>2017</v>
      </c>
      <c r="R1417" t="s">
        <v>26</v>
      </c>
      <c r="S1417" t="s">
        <v>31</v>
      </c>
    </row>
    <row r="1418" spans="1:19" x14ac:dyDescent="0.25">
      <c r="A1418" t="s">
        <v>338</v>
      </c>
      <c r="B1418" t="s">
        <v>31391</v>
      </c>
      <c r="C1418" t="s">
        <v>31392</v>
      </c>
      <c r="E1418" t="s">
        <v>31388</v>
      </c>
      <c r="F1418" t="s">
        <v>202</v>
      </c>
      <c r="G1418">
        <v>33154</v>
      </c>
      <c r="H1418">
        <v>25.888909999999999</v>
      </c>
      <c r="I1418">
        <v>-80.122291000000004</v>
      </c>
      <c r="J1418" s="1" t="d">
        <v>2019-01-10</v>
      </c>
      <c r="K1418">
        <v>113685</v>
      </c>
      <c r="L1418" t="s">
        <v>30</v>
      </c>
      <c r="M1418" s="1" t="d">
        <v>2017-09-01</v>
      </c>
      <c r="N1418">
        <v>9</v>
      </c>
      <c r="O1418">
        <v>1</v>
      </c>
      <c r="P1418">
        <v>2017</v>
      </c>
      <c r="R1418" t="s">
        <v>26</v>
      </c>
      <c r="S1418" t="s">
        <v>31</v>
      </c>
    </row>
    <row r="1419" spans="1:19" x14ac:dyDescent="0.25">
      <c r="A1419" t="s">
        <v>338</v>
      </c>
      <c r="B1419" t="s">
        <v>31395</v>
      </c>
      <c r="C1419" t="s">
        <v>31396</v>
      </c>
      <c r="E1419" t="s">
        <v>6051</v>
      </c>
      <c r="F1419" t="s">
        <v>202</v>
      </c>
      <c r="G1419">
        <v>33441</v>
      </c>
      <c r="H1419">
        <v>26.316084</v>
      </c>
      <c r="I1419">
        <v>-80.075816000000003</v>
      </c>
      <c r="J1419" s="1" t="d">
        <v>2019-01-10</v>
      </c>
      <c r="K1419">
        <v>113687</v>
      </c>
      <c r="L1419" t="s">
        <v>30</v>
      </c>
      <c r="M1419" s="1" t="d">
        <v>2017-03-01</v>
      </c>
      <c r="N1419">
        <v>3</v>
      </c>
      <c r="O1419">
        <v>1</v>
      </c>
      <c r="P1419">
        <v>2017</v>
      </c>
      <c r="R1419" t="s">
        <v>26</v>
      </c>
      <c r="S1419" t="s">
        <v>31</v>
      </c>
    </row>
    <row r="1420" spans="1:19" x14ac:dyDescent="0.25">
      <c r="A1420" t="s">
        <v>338</v>
      </c>
      <c r="B1420" t="s">
        <v>31409</v>
      </c>
      <c r="C1420" t="s">
        <v>31410</v>
      </c>
      <c r="E1420" t="s">
        <v>7105</v>
      </c>
      <c r="F1420" t="s">
        <v>202</v>
      </c>
      <c r="G1420">
        <v>34202</v>
      </c>
      <c r="H1420">
        <v>27.390279</v>
      </c>
      <c r="I1420">
        <v>-82.446563999999995</v>
      </c>
      <c r="J1420" s="1" t="d">
        <v>2019-01-10</v>
      </c>
      <c r="K1420">
        <v>113693</v>
      </c>
      <c r="L1420" t="s">
        <v>30</v>
      </c>
      <c r="M1420" s="1" t="d">
        <v>2017-09-01</v>
      </c>
      <c r="N1420">
        <v>9</v>
      </c>
      <c r="O1420">
        <v>1</v>
      </c>
      <c r="P1420">
        <v>2017</v>
      </c>
      <c r="R1420" t="s">
        <v>26</v>
      </c>
      <c r="S1420" t="s">
        <v>31</v>
      </c>
    </row>
    <row r="1421" spans="1:19" x14ac:dyDescent="0.25">
      <c r="A1421" t="s">
        <v>338</v>
      </c>
      <c r="B1421" t="s">
        <v>31411</v>
      </c>
      <c r="C1421" t="s">
        <v>31412</v>
      </c>
      <c r="E1421" t="s">
        <v>31413</v>
      </c>
      <c r="F1421" t="s">
        <v>202</v>
      </c>
      <c r="G1421">
        <v>34217</v>
      </c>
      <c r="H1421">
        <v>27.465453</v>
      </c>
      <c r="I1421">
        <v>-82.697995000000006</v>
      </c>
      <c r="J1421" s="1" t="d">
        <v>2019-01-10</v>
      </c>
      <c r="K1421">
        <v>113694</v>
      </c>
      <c r="L1421" t="s">
        <v>30</v>
      </c>
      <c r="M1421" s="1" t="d">
        <v>2017-03-01</v>
      </c>
      <c r="N1421">
        <v>3</v>
      </c>
      <c r="O1421">
        <v>1</v>
      </c>
      <c r="P1421">
        <v>2017</v>
      </c>
      <c r="R1421" t="s">
        <v>26</v>
      </c>
      <c r="S1421" t="s">
        <v>31</v>
      </c>
    </row>
    <row r="1422" spans="1:19" x14ac:dyDescent="0.25">
      <c r="A1422" t="s">
        <v>338</v>
      </c>
      <c r="B1422" t="s">
        <v>31414</v>
      </c>
      <c r="C1422" t="s">
        <v>31415</v>
      </c>
      <c r="E1422" t="s">
        <v>31413</v>
      </c>
      <c r="F1422" t="s">
        <v>202</v>
      </c>
      <c r="G1422">
        <v>34217</v>
      </c>
      <c r="H1422">
        <v>27.472797</v>
      </c>
      <c r="I1422">
        <v>-82.700676000000001</v>
      </c>
      <c r="J1422" s="1" t="d">
        <v>2019-01-10</v>
      </c>
      <c r="K1422">
        <v>113695</v>
      </c>
      <c r="L1422" t="s">
        <v>30</v>
      </c>
      <c r="M1422" s="1" t="d">
        <v>2017-03-01</v>
      </c>
      <c r="N1422">
        <v>3</v>
      </c>
      <c r="O1422">
        <v>1</v>
      </c>
      <c r="P1422">
        <v>2017</v>
      </c>
      <c r="R1422" t="s">
        <v>26</v>
      </c>
      <c r="S1422" t="s">
        <v>31</v>
      </c>
    </row>
    <row r="1423" spans="1:19" x14ac:dyDescent="0.25">
      <c r="A1423" t="s">
        <v>338</v>
      </c>
      <c r="B1423" t="s">
        <v>31418</v>
      </c>
      <c r="C1423" t="s">
        <v>31419</v>
      </c>
      <c r="E1423" t="s">
        <v>31420</v>
      </c>
      <c r="F1423" t="s">
        <v>202</v>
      </c>
      <c r="G1423">
        <v>32920</v>
      </c>
      <c r="H1423">
        <v>28.394939000000001</v>
      </c>
      <c r="I1423">
        <v>-80.612883999999994</v>
      </c>
      <c r="J1423" s="1" t="d">
        <v>2019-01-10</v>
      </c>
      <c r="K1423">
        <v>113697</v>
      </c>
      <c r="L1423" t="s">
        <v>30</v>
      </c>
      <c r="M1423" s="1" t="d">
        <v>2017-03-01</v>
      </c>
      <c r="N1423">
        <v>3</v>
      </c>
      <c r="O1423">
        <v>1</v>
      </c>
      <c r="P1423">
        <v>2017</v>
      </c>
      <c r="R1423" t="s">
        <v>26</v>
      </c>
      <c r="S1423" t="s">
        <v>31</v>
      </c>
    </row>
    <row r="1424" spans="1:19" x14ac:dyDescent="0.25">
      <c r="A1424" t="s">
        <v>338</v>
      </c>
      <c r="B1424" t="s">
        <v>31421</v>
      </c>
      <c r="C1424" t="s">
        <v>31422</v>
      </c>
      <c r="E1424" t="s">
        <v>31420</v>
      </c>
      <c r="F1424" t="s">
        <v>202</v>
      </c>
      <c r="G1424">
        <v>32920</v>
      </c>
      <c r="H1424">
        <v>28.399021999999999</v>
      </c>
      <c r="I1424">
        <v>-80.614867000000004</v>
      </c>
      <c r="J1424" s="1" t="d">
        <v>2019-01-10</v>
      </c>
      <c r="K1424">
        <v>113698</v>
      </c>
      <c r="L1424" t="s">
        <v>30</v>
      </c>
      <c r="M1424" s="1" t="d">
        <v>2017-09-01</v>
      </c>
      <c r="N1424">
        <v>9</v>
      </c>
      <c r="O1424">
        <v>1</v>
      </c>
      <c r="P1424">
        <v>2017</v>
      </c>
      <c r="R1424" t="s">
        <v>26</v>
      </c>
      <c r="S1424" t="s">
        <v>31</v>
      </c>
    </row>
    <row r="1425" spans="1:19" x14ac:dyDescent="0.25">
      <c r="A1425" t="s">
        <v>338</v>
      </c>
      <c r="B1425" t="s">
        <v>31423</v>
      </c>
      <c r="C1425" t="s">
        <v>31424</v>
      </c>
      <c r="E1425" t="s">
        <v>31425</v>
      </c>
      <c r="F1425" t="s">
        <v>202</v>
      </c>
      <c r="G1425">
        <v>33904</v>
      </c>
      <c r="H1425">
        <v>26.563963000000001</v>
      </c>
      <c r="I1425">
        <v>-81.960361000000006</v>
      </c>
      <c r="J1425" s="1" t="d">
        <v>2019-01-10</v>
      </c>
      <c r="K1425">
        <v>113699</v>
      </c>
      <c r="L1425" t="s">
        <v>30</v>
      </c>
      <c r="M1425" s="1" t="d">
        <v>2017-03-01</v>
      </c>
      <c r="N1425">
        <v>3</v>
      </c>
      <c r="O1425">
        <v>1</v>
      </c>
      <c r="P1425">
        <v>2017</v>
      </c>
      <c r="R1425" t="s">
        <v>26</v>
      </c>
      <c r="S1425" t="s">
        <v>31</v>
      </c>
    </row>
    <row r="1426" spans="1:19" x14ac:dyDescent="0.25">
      <c r="A1426" t="s">
        <v>338</v>
      </c>
      <c r="B1426" t="s">
        <v>31429</v>
      </c>
      <c r="C1426" t="s">
        <v>31430</v>
      </c>
      <c r="E1426" t="s">
        <v>31431</v>
      </c>
      <c r="F1426" t="s">
        <v>202</v>
      </c>
      <c r="G1426">
        <v>34747</v>
      </c>
      <c r="H1426">
        <v>28.316948</v>
      </c>
      <c r="I1426">
        <v>-81.541606999999999</v>
      </c>
      <c r="J1426" s="1" t="d">
        <v>2019-01-10</v>
      </c>
      <c r="K1426">
        <v>113701</v>
      </c>
      <c r="L1426" t="s">
        <v>30</v>
      </c>
      <c r="M1426" s="1" t="d">
        <v>2017-03-01</v>
      </c>
      <c r="N1426">
        <v>3</v>
      </c>
      <c r="O1426">
        <v>1</v>
      </c>
      <c r="P1426">
        <v>2017</v>
      </c>
      <c r="R1426" t="s">
        <v>26</v>
      </c>
      <c r="S1426" t="s">
        <v>31</v>
      </c>
    </row>
    <row r="1427" spans="1:19" x14ac:dyDescent="0.25">
      <c r="A1427" t="s">
        <v>338</v>
      </c>
      <c r="B1427" t="s">
        <v>31447</v>
      </c>
      <c r="C1427" t="s">
        <v>31448</v>
      </c>
      <c r="E1427" t="s">
        <v>9488</v>
      </c>
      <c r="F1427" t="s">
        <v>202</v>
      </c>
      <c r="G1427">
        <v>33040</v>
      </c>
      <c r="H1427">
        <v>26.261890000000001</v>
      </c>
      <c r="I1427">
        <v>-80.265840999999995</v>
      </c>
      <c r="J1427" s="1" t="d">
        <v>2019-01-10</v>
      </c>
      <c r="K1427">
        <v>113709</v>
      </c>
      <c r="L1427" t="s">
        <v>30</v>
      </c>
      <c r="M1427" s="1" t="d">
        <v>2017-09-01</v>
      </c>
      <c r="N1427">
        <v>9</v>
      </c>
      <c r="O1427">
        <v>1</v>
      </c>
      <c r="P1427">
        <v>2017</v>
      </c>
      <c r="R1427" t="s">
        <v>26</v>
      </c>
      <c r="S1427" t="s">
        <v>31</v>
      </c>
    </row>
    <row r="1428" spans="1:19" x14ac:dyDescent="0.25">
      <c r="A1428" t="s">
        <v>338</v>
      </c>
      <c r="B1428" t="s">
        <v>31451</v>
      </c>
      <c r="C1428" t="s">
        <v>31452</v>
      </c>
      <c r="E1428" t="s">
        <v>31453</v>
      </c>
      <c r="F1428" t="s">
        <v>202</v>
      </c>
      <c r="G1428">
        <v>33004</v>
      </c>
      <c r="H1428">
        <v>26.049095999999999</v>
      </c>
      <c r="I1428">
        <v>-80.160077000000001</v>
      </c>
      <c r="J1428" s="1" t="d">
        <v>2019-01-10</v>
      </c>
      <c r="K1428">
        <v>113711</v>
      </c>
      <c r="L1428" t="s">
        <v>30</v>
      </c>
      <c r="M1428" s="1" t="d">
        <v>2017-03-01</v>
      </c>
      <c r="N1428">
        <v>3</v>
      </c>
      <c r="O1428">
        <v>1</v>
      </c>
      <c r="P1428">
        <v>2017</v>
      </c>
      <c r="R1428" t="s">
        <v>26</v>
      </c>
      <c r="S1428" t="s">
        <v>31</v>
      </c>
    </row>
    <row r="1429" spans="1:19" x14ac:dyDescent="0.25">
      <c r="A1429" t="s">
        <v>338</v>
      </c>
      <c r="B1429" t="s">
        <v>31454</v>
      </c>
      <c r="C1429" t="s">
        <v>31455</v>
      </c>
      <c r="E1429" t="s">
        <v>31453</v>
      </c>
      <c r="F1429" t="s">
        <v>202</v>
      </c>
      <c r="G1429">
        <v>33004</v>
      </c>
      <c r="H1429">
        <v>26.049095999999999</v>
      </c>
      <c r="I1429">
        <v>-80.160077000000001</v>
      </c>
      <c r="J1429" s="1" t="d">
        <v>2019-01-10</v>
      </c>
      <c r="K1429">
        <v>113712</v>
      </c>
      <c r="L1429" t="s">
        <v>30</v>
      </c>
      <c r="M1429" s="1" t="d">
        <v>2017-03-01</v>
      </c>
      <c r="N1429">
        <v>3</v>
      </c>
      <c r="O1429">
        <v>1</v>
      </c>
      <c r="P1429">
        <v>2017</v>
      </c>
      <c r="R1429" t="s">
        <v>26</v>
      </c>
      <c r="S1429" t="s">
        <v>31</v>
      </c>
    </row>
    <row r="1430" spans="1:19" x14ac:dyDescent="0.25">
      <c r="A1430" t="s">
        <v>338</v>
      </c>
      <c r="B1430" t="s">
        <v>31460</v>
      </c>
      <c r="C1430" t="s">
        <v>31461</v>
      </c>
      <c r="E1430" t="s">
        <v>9491</v>
      </c>
      <c r="F1430" t="s">
        <v>202</v>
      </c>
      <c r="G1430">
        <v>32118</v>
      </c>
      <c r="H1430">
        <v>29.202842</v>
      </c>
      <c r="I1430">
        <v>-80.995687000000004</v>
      </c>
      <c r="J1430" s="1" t="d">
        <v>2019-01-10</v>
      </c>
      <c r="K1430">
        <v>113715</v>
      </c>
      <c r="L1430" t="s">
        <v>30</v>
      </c>
      <c r="M1430" s="1" t="d">
        <v>2017-03-01</v>
      </c>
      <c r="N1430">
        <v>3</v>
      </c>
      <c r="O1430">
        <v>1</v>
      </c>
      <c r="P1430">
        <v>2017</v>
      </c>
      <c r="R1430" t="s">
        <v>26</v>
      </c>
      <c r="S1430" t="s">
        <v>31</v>
      </c>
    </row>
    <row r="1431" spans="1:19" x14ac:dyDescent="0.25">
      <c r="A1431" t="s">
        <v>338</v>
      </c>
      <c r="B1431" t="s">
        <v>31462</v>
      </c>
      <c r="C1431" t="s">
        <v>31463</v>
      </c>
      <c r="E1431" t="s">
        <v>9491</v>
      </c>
      <c r="F1431" t="s">
        <v>202</v>
      </c>
      <c r="G1431">
        <v>32118</v>
      </c>
      <c r="H1431">
        <v>29.197704999999999</v>
      </c>
      <c r="I1431">
        <v>-80.993159000000006</v>
      </c>
      <c r="J1431" s="1" t="d">
        <v>2019-01-10</v>
      </c>
      <c r="K1431">
        <v>113716</v>
      </c>
      <c r="L1431" t="s">
        <v>30</v>
      </c>
      <c r="M1431" s="1" t="d">
        <v>2017-09-01</v>
      </c>
      <c r="N1431">
        <v>9</v>
      </c>
      <c r="O1431">
        <v>1</v>
      </c>
      <c r="P1431">
        <v>2017</v>
      </c>
      <c r="R1431" t="s">
        <v>26</v>
      </c>
      <c r="S1431" t="s">
        <v>31</v>
      </c>
    </row>
    <row r="1432" spans="1:19" x14ac:dyDescent="0.25">
      <c r="A1432" t="s">
        <v>338</v>
      </c>
      <c r="B1432" t="s">
        <v>31476</v>
      </c>
      <c r="C1432" t="s">
        <v>31477</v>
      </c>
      <c r="E1432" t="s">
        <v>17366</v>
      </c>
      <c r="F1432" t="s">
        <v>202</v>
      </c>
      <c r="G1432">
        <v>32541</v>
      </c>
      <c r="H1432">
        <v>30.387886000000002</v>
      </c>
      <c r="I1432">
        <v>-86.446111000000002</v>
      </c>
      <c r="J1432" s="1" t="d">
        <v>2019-01-10</v>
      </c>
      <c r="K1432">
        <v>113722</v>
      </c>
      <c r="L1432" t="s">
        <v>30</v>
      </c>
      <c r="M1432" s="1" t="d">
        <v>2017-03-01</v>
      </c>
      <c r="N1432">
        <v>3</v>
      </c>
      <c r="O1432">
        <v>1</v>
      </c>
      <c r="P1432">
        <v>2017</v>
      </c>
      <c r="R1432" t="s">
        <v>26</v>
      </c>
      <c r="S1432" t="s">
        <v>31</v>
      </c>
    </row>
    <row r="1433" spans="1:19" x14ac:dyDescent="0.25">
      <c r="A1433" t="s">
        <v>338</v>
      </c>
      <c r="B1433" t="s">
        <v>31487</v>
      </c>
      <c r="C1433" t="s">
        <v>31488</v>
      </c>
      <c r="E1433" t="s">
        <v>19157</v>
      </c>
      <c r="F1433" t="s">
        <v>202</v>
      </c>
      <c r="G1433">
        <v>32034</v>
      </c>
      <c r="H1433">
        <v>30.670534</v>
      </c>
      <c r="I1433">
        <v>-81.464461999999997</v>
      </c>
      <c r="J1433" s="1" t="d">
        <v>2019-01-10</v>
      </c>
      <c r="K1433">
        <v>113727</v>
      </c>
      <c r="L1433" t="s">
        <v>30</v>
      </c>
      <c r="M1433" s="1" t="d">
        <v>2017-09-01</v>
      </c>
      <c r="N1433">
        <v>9</v>
      </c>
      <c r="O1433">
        <v>1</v>
      </c>
      <c r="P1433">
        <v>2017</v>
      </c>
      <c r="R1433" t="s">
        <v>26</v>
      </c>
      <c r="S1433" t="s">
        <v>31</v>
      </c>
    </row>
    <row r="1434" spans="1:19" x14ac:dyDescent="0.25">
      <c r="A1434" t="s">
        <v>338</v>
      </c>
      <c r="B1434" t="s">
        <v>31494</v>
      </c>
      <c r="C1434" t="s">
        <v>31495</v>
      </c>
      <c r="E1434" t="s">
        <v>19157</v>
      </c>
      <c r="F1434" t="s">
        <v>202</v>
      </c>
      <c r="G1434">
        <v>32034</v>
      </c>
      <c r="H1434">
        <v>30.645892</v>
      </c>
      <c r="I1434">
        <v>-81.458292999999998</v>
      </c>
      <c r="J1434" s="1" t="d">
        <v>2019-01-10</v>
      </c>
      <c r="K1434">
        <v>113731</v>
      </c>
      <c r="L1434" t="s">
        <v>30</v>
      </c>
      <c r="M1434" s="1" t="d">
        <v>2017-03-01</v>
      </c>
      <c r="N1434">
        <v>3</v>
      </c>
      <c r="O1434">
        <v>1</v>
      </c>
      <c r="P1434">
        <v>2017</v>
      </c>
      <c r="R1434" t="s">
        <v>26</v>
      </c>
      <c r="S1434" t="s">
        <v>31</v>
      </c>
    </row>
    <row r="1435" spans="1:19" x14ac:dyDescent="0.25">
      <c r="A1435" t="s">
        <v>338</v>
      </c>
      <c r="B1435" t="s">
        <v>31515</v>
      </c>
      <c r="C1435" t="s">
        <v>31516</v>
      </c>
      <c r="E1435" t="s">
        <v>5493</v>
      </c>
      <c r="F1435" t="s">
        <v>202</v>
      </c>
      <c r="G1435">
        <v>33304</v>
      </c>
      <c r="H1435">
        <v>26.131543000000001</v>
      </c>
      <c r="I1435">
        <v>-80.103751000000003</v>
      </c>
      <c r="J1435" s="1" t="d">
        <v>2019-01-10</v>
      </c>
      <c r="K1435">
        <v>113741</v>
      </c>
      <c r="L1435" t="s">
        <v>30</v>
      </c>
      <c r="M1435" s="1" t="d">
        <v>2017-09-01</v>
      </c>
      <c r="N1435">
        <v>9</v>
      </c>
      <c r="O1435">
        <v>1</v>
      </c>
      <c r="P1435">
        <v>2017</v>
      </c>
      <c r="R1435" t="s">
        <v>26</v>
      </c>
      <c r="S1435" t="s">
        <v>31</v>
      </c>
    </row>
    <row r="1436" spans="1:19" x14ac:dyDescent="0.25">
      <c r="A1436" t="s">
        <v>338</v>
      </c>
      <c r="B1436" t="s">
        <v>31517</v>
      </c>
      <c r="C1436" t="s">
        <v>31518</v>
      </c>
      <c r="E1436" t="s">
        <v>31519</v>
      </c>
      <c r="F1436" t="s">
        <v>202</v>
      </c>
      <c r="G1436">
        <v>33315</v>
      </c>
      <c r="H1436">
        <v>26.070399999999999</v>
      </c>
      <c r="I1436">
        <v>-80.143119999999996</v>
      </c>
      <c r="J1436" s="1" t="d">
        <v>2019-01-10</v>
      </c>
      <c r="K1436">
        <v>113742</v>
      </c>
      <c r="L1436" t="s">
        <v>30</v>
      </c>
      <c r="M1436" s="1" t="d">
        <v>2017-09-01</v>
      </c>
      <c r="N1436">
        <v>9</v>
      </c>
      <c r="O1436">
        <v>1</v>
      </c>
      <c r="P1436">
        <v>2017</v>
      </c>
      <c r="R1436" t="s">
        <v>26</v>
      </c>
      <c r="S1436" t="s">
        <v>31</v>
      </c>
    </row>
    <row r="1437" spans="1:19" x14ac:dyDescent="0.25">
      <c r="A1437" t="s">
        <v>338</v>
      </c>
      <c r="B1437" t="s">
        <v>31537</v>
      </c>
      <c r="C1437" t="s">
        <v>31538</v>
      </c>
      <c r="E1437" t="s">
        <v>26746</v>
      </c>
      <c r="F1437" t="s">
        <v>202</v>
      </c>
      <c r="G1437">
        <v>33037</v>
      </c>
      <c r="H1437">
        <v>26.618532999999999</v>
      </c>
      <c r="I1437">
        <v>-80.139679000000001</v>
      </c>
      <c r="J1437" s="1" t="d">
        <v>2019-01-10</v>
      </c>
      <c r="K1437">
        <v>113751</v>
      </c>
      <c r="L1437" t="s">
        <v>30</v>
      </c>
      <c r="M1437" s="1" t="d">
        <v>2017-09-01</v>
      </c>
      <c r="N1437">
        <v>9</v>
      </c>
      <c r="O1437">
        <v>1</v>
      </c>
      <c r="P1437">
        <v>2017</v>
      </c>
      <c r="R1437" t="s">
        <v>26</v>
      </c>
      <c r="S1437" t="s">
        <v>31</v>
      </c>
    </row>
    <row r="1438" spans="1:19" x14ac:dyDescent="0.25">
      <c r="A1438" t="s">
        <v>338</v>
      </c>
      <c r="B1438" t="s">
        <v>31544</v>
      </c>
      <c r="C1438" t="s">
        <v>31545</v>
      </c>
      <c r="E1438" t="s">
        <v>31546</v>
      </c>
      <c r="F1438" t="s">
        <v>202</v>
      </c>
      <c r="G1438">
        <v>33455</v>
      </c>
      <c r="H1438">
        <v>27.058897000000002</v>
      </c>
      <c r="I1438">
        <v>-80.137009000000006</v>
      </c>
      <c r="J1438" s="1" t="d">
        <v>2019-01-10</v>
      </c>
      <c r="K1438">
        <v>113754</v>
      </c>
      <c r="L1438" t="s">
        <v>30</v>
      </c>
      <c r="M1438" s="1" t="d">
        <v>2017-09-01</v>
      </c>
      <c r="N1438">
        <v>9</v>
      </c>
      <c r="O1438">
        <v>1</v>
      </c>
      <c r="P1438">
        <v>2017</v>
      </c>
      <c r="R1438" t="s">
        <v>26</v>
      </c>
      <c r="S1438" t="s">
        <v>31</v>
      </c>
    </row>
    <row r="1439" spans="1:19" x14ac:dyDescent="0.25">
      <c r="A1439" t="s">
        <v>338</v>
      </c>
      <c r="B1439" t="s">
        <v>31547</v>
      </c>
      <c r="C1439" t="s">
        <v>31548</v>
      </c>
      <c r="E1439" t="s">
        <v>31549</v>
      </c>
      <c r="F1439" t="s">
        <v>202</v>
      </c>
      <c r="G1439">
        <v>32117</v>
      </c>
      <c r="H1439">
        <v>29.237244</v>
      </c>
      <c r="I1439">
        <v>-81.032404999999997</v>
      </c>
      <c r="J1439" s="1" t="d">
        <v>2019-01-10</v>
      </c>
      <c r="K1439">
        <v>113755</v>
      </c>
      <c r="L1439" t="s">
        <v>30</v>
      </c>
      <c r="M1439" s="1" t="d">
        <v>2017-09-01</v>
      </c>
      <c r="N1439">
        <v>9</v>
      </c>
      <c r="O1439">
        <v>1</v>
      </c>
      <c r="P1439">
        <v>2017</v>
      </c>
      <c r="R1439" t="s">
        <v>26</v>
      </c>
      <c r="S1439" t="s">
        <v>31</v>
      </c>
    </row>
    <row r="1440" spans="1:19" x14ac:dyDescent="0.25">
      <c r="A1440" t="s">
        <v>338</v>
      </c>
      <c r="B1440" t="s">
        <v>31550</v>
      </c>
      <c r="C1440" t="s">
        <v>31551</v>
      </c>
      <c r="E1440" t="s">
        <v>31549</v>
      </c>
      <c r="F1440" t="s">
        <v>202</v>
      </c>
      <c r="G1440">
        <v>32117</v>
      </c>
      <c r="H1440">
        <v>29.229301</v>
      </c>
      <c r="I1440">
        <v>-81.027765000000002</v>
      </c>
      <c r="J1440" s="1" t="d">
        <v>2019-01-10</v>
      </c>
      <c r="K1440">
        <v>113756</v>
      </c>
      <c r="L1440" t="s">
        <v>30</v>
      </c>
      <c r="M1440" s="1" t="d">
        <v>2017-09-01</v>
      </c>
      <c r="N1440">
        <v>9</v>
      </c>
      <c r="O1440">
        <v>1</v>
      </c>
      <c r="P1440">
        <v>2017</v>
      </c>
      <c r="R1440" t="s">
        <v>26</v>
      </c>
      <c r="S1440" t="s">
        <v>31</v>
      </c>
    </row>
    <row r="1441" spans="1:19" x14ac:dyDescent="0.25">
      <c r="A1441" t="s">
        <v>338</v>
      </c>
      <c r="B1441" t="s">
        <v>31557</v>
      </c>
      <c r="C1441" t="s">
        <v>31558</v>
      </c>
      <c r="E1441" t="s">
        <v>31559</v>
      </c>
      <c r="F1441" t="s">
        <v>202</v>
      </c>
      <c r="G1441">
        <v>33785</v>
      </c>
      <c r="H1441">
        <v>27.855202999999999</v>
      </c>
      <c r="I1441">
        <v>-82.844796000000002</v>
      </c>
      <c r="J1441" s="1" t="d">
        <v>2019-01-10</v>
      </c>
      <c r="K1441">
        <v>113760</v>
      </c>
      <c r="L1441" t="s">
        <v>30</v>
      </c>
      <c r="M1441" s="1" t="d">
        <v>2017-09-01</v>
      </c>
      <c r="N1441">
        <v>9</v>
      </c>
      <c r="O1441">
        <v>1</v>
      </c>
      <c r="P1441">
        <v>2017</v>
      </c>
      <c r="R1441" t="s">
        <v>26</v>
      </c>
      <c r="S1441" t="s">
        <v>31</v>
      </c>
    </row>
    <row r="1442" spans="1:19" x14ac:dyDescent="0.25">
      <c r="A1442" t="s">
        <v>338</v>
      </c>
      <c r="B1442" t="s">
        <v>31565</v>
      </c>
      <c r="C1442" t="s">
        <v>31566</v>
      </c>
      <c r="E1442" t="s">
        <v>31562</v>
      </c>
      <c r="F1442" t="s">
        <v>202</v>
      </c>
      <c r="G1442">
        <v>33036</v>
      </c>
      <c r="H1442">
        <v>24.924261999999999</v>
      </c>
      <c r="I1442">
        <v>-80.631146999999999</v>
      </c>
      <c r="J1442" s="1" t="d">
        <v>2019-01-10</v>
      </c>
      <c r="K1442">
        <v>113763</v>
      </c>
      <c r="L1442" t="s">
        <v>30</v>
      </c>
      <c r="M1442" s="1" t="d">
        <v>2017-09-01</v>
      </c>
      <c r="N1442">
        <v>9</v>
      </c>
      <c r="O1442">
        <v>1</v>
      </c>
      <c r="P1442">
        <v>2017</v>
      </c>
      <c r="R1442" t="s">
        <v>26</v>
      </c>
      <c r="S1442" t="s">
        <v>31</v>
      </c>
    </row>
    <row r="1443" spans="1:19" x14ac:dyDescent="0.25">
      <c r="A1443" t="s">
        <v>338</v>
      </c>
      <c r="B1443" t="s">
        <v>31586</v>
      </c>
      <c r="C1443" t="s">
        <v>31587</v>
      </c>
      <c r="E1443" t="s">
        <v>2026</v>
      </c>
      <c r="F1443" t="s">
        <v>202</v>
      </c>
      <c r="G1443">
        <v>32216</v>
      </c>
      <c r="H1443">
        <v>30.249283999999999</v>
      </c>
      <c r="I1443">
        <v>-81.598085999999995</v>
      </c>
      <c r="J1443" s="1" t="d">
        <v>2019-01-10</v>
      </c>
      <c r="K1443">
        <v>113773</v>
      </c>
      <c r="L1443" t="s">
        <v>30</v>
      </c>
      <c r="M1443" s="1" t="d">
        <v>2017-09-01</v>
      </c>
      <c r="N1443">
        <v>9</v>
      </c>
      <c r="O1443">
        <v>1</v>
      </c>
      <c r="P1443">
        <v>2017</v>
      </c>
      <c r="R1443" t="s">
        <v>26</v>
      </c>
      <c r="S1443" t="s">
        <v>31</v>
      </c>
    </row>
    <row r="1444" spans="1:19" x14ac:dyDescent="0.25">
      <c r="A1444" t="s">
        <v>338</v>
      </c>
      <c r="B1444" t="s">
        <v>31590</v>
      </c>
      <c r="C1444" t="s">
        <v>31591</v>
      </c>
      <c r="E1444" t="s">
        <v>2026</v>
      </c>
      <c r="F1444" t="s">
        <v>202</v>
      </c>
      <c r="G1444">
        <v>32216</v>
      </c>
      <c r="H1444">
        <v>30.248925</v>
      </c>
      <c r="I1444">
        <v>-81.599474999999998</v>
      </c>
      <c r="J1444" s="1" t="d">
        <v>2019-01-10</v>
      </c>
      <c r="K1444">
        <v>113775</v>
      </c>
      <c r="L1444" t="s">
        <v>30</v>
      </c>
      <c r="M1444" s="1" t="d">
        <v>2017-09-01</v>
      </c>
      <c r="N1444">
        <v>9</v>
      </c>
      <c r="O1444">
        <v>1</v>
      </c>
      <c r="P1444">
        <v>2017</v>
      </c>
      <c r="R1444" t="s">
        <v>26</v>
      </c>
      <c r="S1444" t="s">
        <v>31</v>
      </c>
    </row>
    <row r="1445" spans="1:19" x14ac:dyDescent="0.25">
      <c r="A1445" t="s">
        <v>338</v>
      </c>
      <c r="B1445" t="s">
        <v>31599</v>
      </c>
      <c r="C1445" t="s">
        <v>31600</v>
      </c>
      <c r="E1445" t="s">
        <v>31601</v>
      </c>
      <c r="F1445" t="s">
        <v>202</v>
      </c>
      <c r="G1445">
        <v>33408</v>
      </c>
      <c r="H1445">
        <v>26.878399999999999</v>
      </c>
      <c r="I1445">
        <v>-80.055884000000006</v>
      </c>
      <c r="J1445" s="1" t="d">
        <v>2019-01-10</v>
      </c>
      <c r="K1445">
        <v>113779</v>
      </c>
      <c r="L1445" t="s">
        <v>30</v>
      </c>
      <c r="M1445" s="1" t="d">
        <v>2017-03-01</v>
      </c>
      <c r="N1445">
        <v>3</v>
      </c>
      <c r="O1445">
        <v>1</v>
      </c>
      <c r="P1445">
        <v>2017</v>
      </c>
      <c r="R1445" t="s">
        <v>26</v>
      </c>
      <c r="S1445" t="s">
        <v>31</v>
      </c>
    </row>
    <row r="1446" spans="1:19" x14ac:dyDescent="0.25">
      <c r="A1446" t="s">
        <v>338</v>
      </c>
      <c r="B1446" t="s">
        <v>31607</v>
      </c>
      <c r="C1446" t="s">
        <v>31608</v>
      </c>
      <c r="E1446" t="s">
        <v>31604</v>
      </c>
      <c r="F1446" t="s">
        <v>202</v>
      </c>
      <c r="G1446">
        <v>33040</v>
      </c>
      <c r="H1446">
        <v>24.550549</v>
      </c>
      <c r="I1446">
        <v>-81.799435000000003</v>
      </c>
      <c r="J1446" s="1" t="d">
        <v>2019-01-10</v>
      </c>
      <c r="K1446">
        <v>113782</v>
      </c>
      <c r="L1446" t="s">
        <v>30</v>
      </c>
      <c r="M1446" s="1" t="d">
        <v>2017-03-01</v>
      </c>
      <c r="N1446">
        <v>3</v>
      </c>
      <c r="O1446">
        <v>1</v>
      </c>
      <c r="P1446">
        <v>2017</v>
      </c>
      <c r="R1446" t="s">
        <v>26</v>
      </c>
      <c r="S1446" t="s">
        <v>31</v>
      </c>
    </row>
    <row r="1447" spans="1:19" x14ac:dyDescent="0.25">
      <c r="A1447" t="s">
        <v>338</v>
      </c>
      <c r="B1447" t="s">
        <v>31609</v>
      </c>
      <c r="C1447" t="s">
        <v>31610</v>
      </c>
      <c r="E1447" t="s">
        <v>31604</v>
      </c>
      <c r="F1447" t="s">
        <v>202</v>
      </c>
      <c r="G1447">
        <v>33040</v>
      </c>
      <c r="H1447">
        <v>24.560402</v>
      </c>
      <c r="I1447">
        <v>-81.801832000000005</v>
      </c>
      <c r="J1447" s="1" t="d">
        <v>2019-01-10</v>
      </c>
      <c r="K1447">
        <v>113783</v>
      </c>
      <c r="L1447" t="s">
        <v>30</v>
      </c>
      <c r="M1447" s="1" t="d">
        <v>2017-03-01</v>
      </c>
      <c r="N1447">
        <v>3</v>
      </c>
      <c r="O1447">
        <v>1</v>
      </c>
      <c r="P1447">
        <v>2017</v>
      </c>
      <c r="R1447" t="s">
        <v>26</v>
      </c>
      <c r="S1447" t="s">
        <v>31</v>
      </c>
    </row>
    <row r="1448" spans="1:19" x14ac:dyDescent="0.25">
      <c r="A1448" t="s">
        <v>338</v>
      </c>
      <c r="B1448" t="s">
        <v>31617</v>
      </c>
      <c r="C1448" t="s">
        <v>31618</v>
      </c>
      <c r="E1448" t="s">
        <v>31604</v>
      </c>
      <c r="F1448" t="s">
        <v>202</v>
      </c>
      <c r="G1448">
        <v>33040</v>
      </c>
      <c r="H1448">
        <v>24.570419999999999</v>
      </c>
      <c r="I1448">
        <v>-81.752925000000005</v>
      </c>
      <c r="J1448" s="1" t="d">
        <v>2019-01-10</v>
      </c>
      <c r="K1448">
        <v>113787</v>
      </c>
      <c r="L1448" t="s">
        <v>30</v>
      </c>
      <c r="M1448" s="1" t="d">
        <v>2017-09-01</v>
      </c>
      <c r="N1448">
        <v>9</v>
      </c>
      <c r="O1448">
        <v>1</v>
      </c>
      <c r="P1448">
        <v>2017</v>
      </c>
      <c r="R1448" t="s">
        <v>26</v>
      </c>
      <c r="S1448" t="s">
        <v>31</v>
      </c>
    </row>
    <row r="1449" spans="1:19" x14ac:dyDescent="0.25">
      <c r="A1449" t="s">
        <v>338</v>
      </c>
      <c r="B1449" t="s">
        <v>31619</v>
      </c>
      <c r="C1449" t="s">
        <v>31620</v>
      </c>
      <c r="E1449" t="s">
        <v>31604</v>
      </c>
      <c r="F1449" t="s">
        <v>202</v>
      </c>
      <c r="G1449">
        <v>33040</v>
      </c>
      <c r="H1449">
        <v>24.568794</v>
      </c>
      <c r="I1449">
        <v>-81.752529999999993</v>
      </c>
      <c r="J1449" s="1" t="d">
        <v>2019-01-10</v>
      </c>
      <c r="K1449">
        <v>113788</v>
      </c>
      <c r="L1449" t="s">
        <v>30</v>
      </c>
      <c r="M1449" s="1" t="d">
        <v>2017-03-01</v>
      </c>
      <c r="N1449">
        <v>3</v>
      </c>
      <c r="O1449">
        <v>1</v>
      </c>
      <c r="P1449">
        <v>2017</v>
      </c>
      <c r="R1449" t="s">
        <v>26</v>
      </c>
      <c r="S1449" t="s">
        <v>31</v>
      </c>
    </row>
    <row r="1450" spans="1:19" x14ac:dyDescent="0.25">
      <c r="A1450" t="s">
        <v>338</v>
      </c>
      <c r="B1450" t="s">
        <v>31630</v>
      </c>
      <c r="C1450" t="s">
        <v>31631</v>
      </c>
      <c r="E1450" t="s">
        <v>18576</v>
      </c>
      <c r="F1450" t="s">
        <v>202</v>
      </c>
      <c r="G1450">
        <v>34746</v>
      </c>
      <c r="H1450">
        <v>28.329516999999999</v>
      </c>
      <c r="I1450">
        <v>-81.490578999999997</v>
      </c>
      <c r="J1450" s="1" t="d">
        <v>2019-01-10</v>
      </c>
      <c r="K1450">
        <v>113794</v>
      </c>
      <c r="L1450" t="s">
        <v>30</v>
      </c>
      <c r="M1450" s="1" t="d">
        <v>2017-09-01</v>
      </c>
      <c r="N1450">
        <v>9</v>
      </c>
      <c r="O1450">
        <v>1</v>
      </c>
      <c r="P1450">
        <v>2017</v>
      </c>
      <c r="R1450" t="s">
        <v>26</v>
      </c>
      <c r="S1450" t="s">
        <v>31</v>
      </c>
    </row>
    <row r="1451" spans="1:19" x14ac:dyDescent="0.25">
      <c r="A1451" t="s">
        <v>338</v>
      </c>
      <c r="B1451" t="s">
        <v>31632</v>
      </c>
      <c r="C1451" t="s">
        <v>31633</v>
      </c>
      <c r="E1451" t="s">
        <v>18576</v>
      </c>
      <c r="F1451" t="s">
        <v>202</v>
      </c>
      <c r="G1451">
        <v>34747</v>
      </c>
      <c r="H1451">
        <v>28.336865</v>
      </c>
      <c r="I1451">
        <v>-81.588054999999997</v>
      </c>
      <c r="J1451" s="1" t="d">
        <v>2019-01-10</v>
      </c>
      <c r="K1451">
        <v>113795</v>
      </c>
      <c r="L1451" t="s">
        <v>30</v>
      </c>
      <c r="M1451" s="1" t="d">
        <v>2017-09-01</v>
      </c>
      <c r="N1451">
        <v>9</v>
      </c>
      <c r="O1451">
        <v>1</v>
      </c>
      <c r="P1451">
        <v>2017</v>
      </c>
      <c r="R1451" t="s">
        <v>26</v>
      </c>
      <c r="S1451" t="s">
        <v>31</v>
      </c>
    </row>
    <row r="1452" spans="1:19" x14ac:dyDescent="0.25">
      <c r="A1452" t="s">
        <v>338</v>
      </c>
      <c r="B1452" t="s">
        <v>31636</v>
      </c>
      <c r="C1452" t="s">
        <v>31637</v>
      </c>
      <c r="E1452" t="s">
        <v>18576</v>
      </c>
      <c r="F1452" t="s">
        <v>202</v>
      </c>
      <c r="G1452">
        <v>34747</v>
      </c>
      <c r="H1452">
        <v>28.325966000000001</v>
      </c>
      <c r="I1452">
        <v>-81.627339000000006</v>
      </c>
      <c r="J1452" s="1" t="d">
        <v>2019-01-10</v>
      </c>
      <c r="K1452">
        <v>113797</v>
      </c>
      <c r="L1452" t="s">
        <v>30</v>
      </c>
      <c r="M1452" s="1" t="d">
        <v>2017-09-01</v>
      </c>
      <c r="N1452">
        <v>9</v>
      </c>
      <c r="O1452">
        <v>1</v>
      </c>
      <c r="P1452">
        <v>2017</v>
      </c>
      <c r="R1452" t="s">
        <v>26</v>
      </c>
      <c r="S1452" t="s">
        <v>31</v>
      </c>
    </row>
    <row r="1453" spans="1:19" x14ac:dyDescent="0.25">
      <c r="A1453" t="s">
        <v>338</v>
      </c>
      <c r="B1453" t="s">
        <v>31652</v>
      </c>
      <c r="C1453" t="s">
        <v>31653</v>
      </c>
      <c r="E1453" t="s">
        <v>25801</v>
      </c>
      <c r="F1453" t="s">
        <v>202</v>
      </c>
      <c r="G1453">
        <v>33558</v>
      </c>
      <c r="H1453">
        <v>28.189292999999999</v>
      </c>
      <c r="I1453">
        <v>-82.540081000000001</v>
      </c>
      <c r="J1453" s="1" t="d">
        <v>2019-01-10</v>
      </c>
      <c r="K1453">
        <v>113803</v>
      </c>
      <c r="L1453" t="s">
        <v>30</v>
      </c>
      <c r="M1453" s="1" t="d">
        <v>2017-09-01</v>
      </c>
      <c r="N1453">
        <v>9</v>
      </c>
      <c r="O1453">
        <v>1</v>
      </c>
      <c r="P1453">
        <v>2017</v>
      </c>
      <c r="R1453" t="s">
        <v>26</v>
      </c>
      <c r="S1453" t="s">
        <v>31</v>
      </c>
    </row>
    <row r="1454" spans="1:19" x14ac:dyDescent="0.25">
      <c r="A1454" t="s">
        <v>338</v>
      </c>
      <c r="B1454" t="s">
        <v>31659</v>
      </c>
      <c r="C1454" t="s">
        <v>31660</v>
      </c>
      <c r="E1454" t="s">
        <v>31661</v>
      </c>
      <c r="F1454" t="s">
        <v>202</v>
      </c>
      <c r="G1454">
        <v>33462</v>
      </c>
      <c r="H1454">
        <v>26.582798</v>
      </c>
      <c r="I1454">
        <v>-80.038229000000001</v>
      </c>
      <c r="J1454" s="1" t="d">
        <v>2019-01-10</v>
      </c>
      <c r="K1454">
        <v>113806</v>
      </c>
      <c r="L1454" t="s">
        <v>30</v>
      </c>
      <c r="M1454" s="1" t="d">
        <v>2017-09-01</v>
      </c>
      <c r="N1454">
        <v>9</v>
      </c>
      <c r="O1454">
        <v>1</v>
      </c>
      <c r="P1454">
        <v>2017</v>
      </c>
      <c r="R1454" t="s">
        <v>26</v>
      </c>
      <c r="S1454" t="s">
        <v>31</v>
      </c>
    </row>
    <row r="1455" spans="1:19" x14ac:dyDescent="0.25">
      <c r="A1455" t="s">
        <v>338</v>
      </c>
      <c r="B1455" t="s">
        <v>31662</v>
      </c>
      <c r="C1455" t="s">
        <v>31663</v>
      </c>
      <c r="E1455" t="s">
        <v>2069</v>
      </c>
      <c r="F1455" t="s">
        <v>202</v>
      </c>
      <c r="G1455">
        <v>33050</v>
      </c>
      <c r="H1455">
        <v>24.710979999999999</v>
      </c>
      <c r="I1455">
        <v>-81.10521</v>
      </c>
      <c r="J1455" s="1" t="d">
        <v>2019-01-10</v>
      </c>
      <c r="K1455">
        <v>113807</v>
      </c>
      <c r="L1455" t="s">
        <v>30</v>
      </c>
      <c r="M1455" s="1" t="d">
        <v>2017-09-01</v>
      </c>
      <c r="N1455">
        <v>9</v>
      </c>
      <c r="O1455">
        <v>1</v>
      </c>
      <c r="P1455">
        <v>2017</v>
      </c>
      <c r="R1455" t="s">
        <v>26</v>
      </c>
      <c r="S1455" t="s">
        <v>31</v>
      </c>
    </row>
    <row r="1456" spans="1:19" x14ac:dyDescent="0.25">
      <c r="A1456" t="s">
        <v>338</v>
      </c>
      <c r="B1456" t="s">
        <v>31667</v>
      </c>
      <c r="C1456" t="s">
        <v>31668</v>
      </c>
      <c r="E1456" t="s">
        <v>31666</v>
      </c>
      <c r="F1456" t="s">
        <v>202</v>
      </c>
      <c r="G1456">
        <v>34145</v>
      </c>
      <c r="H1456">
        <v>25.920497999999998</v>
      </c>
      <c r="I1456">
        <v>-81.728437</v>
      </c>
      <c r="J1456" s="1" t="d">
        <v>2019-01-10</v>
      </c>
      <c r="K1456">
        <v>113809</v>
      </c>
      <c r="L1456" t="s">
        <v>30</v>
      </c>
      <c r="M1456" s="1" t="d">
        <v>2017-09-01</v>
      </c>
      <c r="N1456">
        <v>9</v>
      </c>
      <c r="O1456">
        <v>1</v>
      </c>
      <c r="P1456">
        <v>2017</v>
      </c>
      <c r="R1456" t="s">
        <v>26</v>
      </c>
      <c r="S1456" t="s">
        <v>31</v>
      </c>
    </row>
    <row r="1457" spans="1:19" x14ac:dyDescent="0.25">
      <c r="A1457" t="s">
        <v>338</v>
      </c>
      <c r="B1457" t="s">
        <v>31669</v>
      </c>
      <c r="C1457" t="s">
        <v>31670</v>
      </c>
      <c r="E1457" t="s">
        <v>31671</v>
      </c>
      <c r="F1457" t="s">
        <v>202</v>
      </c>
      <c r="G1457">
        <v>32569</v>
      </c>
      <c r="H1457">
        <v>30.414021999999999</v>
      </c>
      <c r="I1457">
        <v>-86.657110000000003</v>
      </c>
      <c r="J1457" s="1" t="d">
        <v>2019-01-10</v>
      </c>
      <c r="K1457">
        <v>113810</v>
      </c>
      <c r="L1457" t="s">
        <v>30</v>
      </c>
      <c r="M1457" s="1" t="d">
        <v>2017-03-01</v>
      </c>
      <c r="N1457">
        <v>3</v>
      </c>
      <c r="O1457">
        <v>1</v>
      </c>
      <c r="P1457">
        <v>2017</v>
      </c>
      <c r="R1457" t="s">
        <v>26</v>
      </c>
      <c r="S1457" t="s">
        <v>31</v>
      </c>
    </row>
    <row r="1458" spans="1:19" x14ac:dyDescent="0.25">
      <c r="A1458" t="s">
        <v>338</v>
      </c>
      <c r="B1458" t="s">
        <v>31674</v>
      </c>
      <c r="C1458" t="s">
        <v>31675</v>
      </c>
      <c r="E1458" t="s">
        <v>4373</v>
      </c>
      <c r="F1458" t="s">
        <v>202</v>
      </c>
      <c r="G1458">
        <v>32940</v>
      </c>
      <c r="H1458">
        <v>28.218610999999999</v>
      </c>
      <c r="I1458">
        <v>-80.675376999999997</v>
      </c>
      <c r="J1458" s="1" t="d">
        <v>2019-01-10</v>
      </c>
      <c r="K1458">
        <v>113812</v>
      </c>
      <c r="L1458" t="s">
        <v>30</v>
      </c>
      <c r="M1458" s="1" t="d">
        <v>2017-09-01</v>
      </c>
      <c r="N1458">
        <v>9</v>
      </c>
      <c r="O1458">
        <v>1</v>
      </c>
      <c r="P1458">
        <v>2017</v>
      </c>
      <c r="R1458" t="s">
        <v>26</v>
      </c>
      <c r="S1458" t="s">
        <v>31</v>
      </c>
    </row>
    <row r="1459" spans="1:19" x14ac:dyDescent="0.25">
      <c r="A1459" t="s">
        <v>338</v>
      </c>
      <c r="B1459" t="s">
        <v>31686</v>
      </c>
      <c r="C1459" t="s">
        <v>31687</v>
      </c>
      <c r="E1459" t="s">
        <v>757</v>
      </c>
      <c r="F1459" t="s">
        <v>202</v>
      </c>
      <c r="G1459">
        <v>33132</v>
      </c>
      <c r="H1459">
        <v>25.79158</v>
      </c>
      <c r="I1459">
        <v>-80.186173999999994</v>
      </c>
      <c r="J1459" s="1" t="d">
        <v>2019-01-10</v>
      </c>
      <c r="K1459">
        <v>113818</v>
      </c>
      <c r="L1459" t="s">
        <v>30</v>
      </c>
      <c r="M1459" s="1" t="d">
        <v>2017-03-01</v>
      </c>
      <c r="N1459">
        <v>3</v>
      </c>
      <c r="O1459">
        <v>1</v>
      </c>
      <c r="P1459">
        <v>2017</v>
      </c>
      <c r="R1459" t="s">
        <v>26</v>
      </c>
      <c r="S1459" t="s">
        <v>31</v>
      </c>
    </row>
    <row r="1460" spans="1:19" x14ac:dyDescent="0.25">
      <c r="A1460" t="s">
        <v>338</v>
      </c>
      <c r="B1460" t="s">
        <v>31708</v>
      </c>
      <c r="C1460" t="s">
        <v>31709</v>
      </c>
      <c r="E1460" t="s">
        <v>19160</v>
      </c>
      <c r="F1460" t="s">
        <v>202</v>
      </c>
      <c r="G1460">
        <v>33139</v>
      </c>
      <c r="H1460">
        <v>25.781987000000001</v>
      </c>
      <c r="I1460">
        <v>-80.142869000000005</v>
      </c>
      <c r="J1460" s="1" t="d">
        <v>2019-01-10</v>
      </c>
      <c r="K1460">
        <v>113830</v>
      </c>
      <c r="L1460" t="s">
        <v>30</v>
      </c>
      <c r="M1460" s="1" t="d">
        <v>2017-09-01</v>
      </c>
      <c r="N1460">
        <v>9</v>
      </c>
      <c r="O1460">
        <v>1</v>
      </c>
      <c r="P1460">
        <v>2017</v>
      </c>
      <c r="R1460" t="s">
        <v>26</v>
      </c>
      <c r="S1460" t="s">
        <v>31</v>
      </c>
    </row>
    <row r="1461" spans="1:19" x14ac:dyDescent="0.25">
      <c r="A1461" t="s">
        <v>338</v>
      </c>
      <c r="B1461" t="s">
        <v>31714</v>
      </c>
      <c r="C1461" t="s">
        <v>31715</v>
      </c>
      <c r="E1461" t="s">
        <v>19160</v>
      </c>
      <c r="F1461" t="s">
        <v>202</v>
      </c>
      <c r="G1461">
        <v>33139</v>
      </c>
      <c r="H1461">
        <v>25.792368</v>
      </c>
      <c r="I1461">
        <v>-80.149396999999993</v>
      </c>
      <c r="J1461" s="1" t="d">
        <v>2019-01-10</v>
      </c>
      <c r="K1461">
        <v>113833</v>
      </c>
      <c r="L1461" t="s">
        <v>30</v>
      </c>
      <c r="M1461" s="1" t="d">
        <v>2017-03-01</v>
      </c>
      <c r="N1461">
        <v>3</v>
      </c>
      <c r="O1461">
        <v>1</v>
      </c>
      <c r="P1461">
        <v>2017</v>
      </c>
      <c r="R1461" t="s">
        <v>26</v>
      </c>
      <c r="S1461" t="s">
        <v>31</v>
      </c>
    </row>
    <row r="1462" spans="1:19" x14ac:dyDescent="0.25">
      <c r="A1462" t="s">
        <v>338</v>
      </c>
      <c r="B1462" t="s">
        <v>31726</v>
      </c>
      <c r="C1462" t="s">
        <v>31727</v>
      </c>
      <c r="E1462" t="s">
        <v>31728</v>
      </c>
      <c r="F1462" t="s">
        <v>202</v>
      </c>
      <c r="G1462">
        <v>32550</v>
      </c>
      <c r="H1462">
        <v>30.379964999999999</v>
      </c>
      <c r="I1462">
        <v>-86.321444</v>
      </c>
      <c r="J1462" s="1" t="d">
        <v>2019-01-10</v>
      </c>
      <c r="K1462">
        <v>113839</v>
      </c>
      <c r="L1462" t="s">
        <v>30</v>
      </c>
      <c r="M1462" s="1" t="d">
        <v>2017-09-01</v>
      </c>
      <c r="N1462">
        <v>9</v>
      </c>
      <c r="O1462">
        <v>1</v>
      </c>
      <c r="P1462">
        <v>2017</v>
      </c>
      <c r="R1462" t="s">
        <v>26</v>
      </c>
      <c r="S1462" t="s">
        <v>31</v>
      </c>
    </row>
    <row r="1463" spans="1:19" x14ac:dyDescent="0.25">
      <c r="A1463" t="s">
        <v>338</v>
      </c>
      <c r="B1463" t="s">
        <v>31729</v>
      </c>
      <c r="C1463" t="s">
        <v>31730</v>
      </c>
      <c r="E1463" t="s">
        <v>31728</v>
      </c>
      <c r="F1463" t="s">
        <v>202</v>
      </c>
      <c r="G1463">
        <v>32550</v>
      </c>
      <c r="H1463">
        <v>30.379550999999999</v>
      </c>
      <c r="I1463">
        <v>-86.318438999999998</v>
      </c>
      <c r="J1463" s="1" t="d">
        <v>2019-01-10</v>
      </c>
      <c r="K1463">
        <v>113840</v>
      </c>
      <c r="L1463" t="s">
        <v>30</v>
      </c>
      <c r="M1463" s="1" t="d">
        <v>2017-09-01</v>
      </c>
      <c r="N1463">
        <v>9</v>
      </c>
      <c r="O1463">
        <v>1</v>
      </c>
      <c r="P1463">
        <v>2017</v>
      </c>
      <c r="R1463" t="s">
        <v>26</v>
      </c>
      <c r="S1463" t="s">
        <v>31</v>
      </c>
    </row>
    <row r="1464" spans="1:19" x14ac:dyDescent="0.25">
      <c r="A1464" t="s">
        <v>338</v>
      </c>
      <c r="B1464" t="s">
        <v>31735</v>
      </c>
      <c r="C1464" t="s">
        <v>31736</v>
      </c>
      <c r="E1464" t="s">
        <v>5598</v>
      </c>
      <c r="F1464" t="s">
        <v>202</v>
      </c>
      <c r="G1464">
        <v>34102</v>
      </c>
      <c r="H1464">
        <v>26.141521000000001</v>
      </c>
      <c r="I1464">
        <v>-81.787757999999997</v>
      </c>
      <c r="J1464" s="1" t="d">
        <v>2019-01-10</v>
      </c>
      <c r="K1464">
        <v>113843</v>
      </c>
      <c r="L1464" t="s">
        <v>30</v>
      </c>
      <c r="M1464" s="1" t="d">
        <v>2017-09-01</v>
      </c>
      <c r="N1464">
        <v>9</v>
      </c>
      <c r="O1464">
        <v>1</v>
      </c>
      <c r="P1464">
        <v>2017</v>
      </c>
      <c r="R1464" t="s">
        <v>26</v>
      </c>
      <c r="S1464" t="s">
        <v>31</v>
      </c>
    </row>
    <row r="1465" spans="1:19" x14ac:dyDescent="0.25">
      <c r="A1465" t="s">
        <v>338</v>
      </c>
      <c r="B1465" t="s">
        <v>31741</v>
      </c>
      <c r="C1465" t="s">
        <v>31742</v>
      </c>
      <c r="E1465" t="s">
        <v>5598</v>
      </c>
      <c r="F1465" t="s">
        <v>202</v>
      </c>
      <c r="G1465">
        <v>34102</v>
      </c>
      <c r="H1465">
        <v>26.138487000000001</v>
      </c>
      <c r="I1465">
        <v>-81.782773000000006</v>
      </c>
      <c r="J1465" s="1" t="d">
        <v>2019-01-10</v>
      </c>
      <c r="K1465">
        <v>113846</v>
      </c>
      <c r="L1465" t="s">
        <v>30</v>
      </c>
      <c r="M1465" s="1" t="d">
        <v>2017-09-01</v>
      </c>
      <c r="N1465">
        <v>9</v>
      </c>
      <c r="O1465">
        <v>1</v>
      </c>
      <c r="P1465">
        <v>2017</v>
      </c>
      <c r="R1465" t="s">
        <v>26</v>
      </c>
      <c r="S1465" t="s">
        <v>31</v>
      </c>
    </row>
    <row r="1466" spans="1:19" x14ac:dyDescent="0.25">
      <c r="A1466" t="s">
        <v>338</v>
      </c>
      <c r="B1466" t="s">
        <v>31747</v>
      </c>
      <c r="C1466" t="s">
        <v>31748</v>
      </c>
      <c r="E1466" t="s">
        <v>5598</v>
      </c>
      <c r="F1466" t="s">
        <v>202</v>
      </c>
      <c r="G1466">
        <v>34109</v>
      </c>
      <c r="H1466">
        <v>26.212748000000001</v>
      </c>
      <c r="I1466">
        <v>-81.746621000000005</v>
      </c>
      <c r="J1466" s="1" t="d">
        <v>2019-01-10</v>
      </c>
      <c r="K1466">
        <v>113849</v>
      </c>
      <c r="L1466" t="s">
        <v>30</v>
      </c>
      <c r="M1466" s="1" t="d">
        <v>2017-09-01</v>
      </c>
      <c r="N1466">
        <v>9</v>
      </c>
      <c r="O1466">
        <v>1</v>
      </c>
      <c r="P1466">
        <v>2017</v>
      </c>
      <c r="R1466" t="s">
        <v>26</v>
      </c>
      <c r="S1466" t="s">
        <v>31</v>
      </c>
    </row>
    <row r="1467" spans="1:19" x14ac:dyDescent="0.25">
      <c r="A1467" t="s">
        <v>338</v>
      </c>
      <c r="B1467" t="s">
        <v>31749</v>
      </c>
      <c r="C1467" t="s">
        <v>31750</v>
      </c>
      <c r="E1467" t="s">
        <v>5598</v>
      </c>
      <c r="F1467" t="s">
        <v>202</v>
      </c>
      <c r="G1467">
        <v>34114</v>
      </c>
      <c r="H1467">
        <v>26.156365000000001</v>
      </c>
      <c r="I1467">
        <v>-81.684824000000006</v>
      </c>
      <c r="J1467" s="1" t="d">
        <v>2019-01-10</v>
      </c>
      <c r="K1467">
        <v>113850</v>
      </c>
      <c r="L1467" t="s">
        <v>30</v>
      </c>
      <c r="M1467" s="1" t="d">
        <v>2017-09-01</v>
      </c>
      <c r="N1467">
        <v>9</v>
      </c>
      <c r="O1467">
        <v>1</v>
      </c>
      <c r="P1467">
        <v>2017</v>
      </c>
      <c r="R1467" t="s">
        <v>26</v>
      </c>
      <c r="S1467" t="s">
        <v>31</v>
      </c>
    </row>
    <row r="1468" spans="1:19" x14ac:dyDescent="0.25">
      <c r="A1468" t="s">
        <v>338</v>
      </c>
      <c r="B1468" t="s">
        <v>31751</v>
      </c>
      <c r="C1468" t="s">
        <v>31752</v>
      </c>
      <c r="E1468" t="s">
        <v>5598</v>
      </c>
      <c r="F1468" t="s">
        <v>202</v>
      </c>
      <c r="G1468">
        <v>34102</v>
      </c>
      <c r="H1468">
        <v>26.142413000000001</v>
      </c>
      <c r="I1468">
        <v>-81.796763999999996</v>
      </c>
      <c r="J1468" s="1" t="d">
        <v>2019-01-10</v>
      </c>
      <c r="K1468">
        <v>113851</v>
      </c>
      <c r="L1468" t="s">
        <v>30</v>
      </c>
      <c r="M1468" s="1" t="d">
        <v>2017-09-01</v>
      </c>
      <c r="N1468">
        <v>9</v>
      </c>
      <c r="O1468">
        <v>1</v>
      </c>
      <c r="P1468">
        <v>2017</v>
      </c>
      <c r="R1468" t="s">
        <v>26</v>
      </c>
      <c r="S1468" t="s">
        <v>31</v>
      </c>
    </row>
    <row r="1469" spans="1:19" x14ac:dyDescent="0.25">
      <c r="A1469" t="s">
        <v>338</v>
      </c>
      <c r="B1469" t="s">
        <v>31757</v>
      </c>
      <c r="C1469" t="s">
        <v>31758</v>
      </c>
      <c r="E1469" t="s">
        <v>5598</v>
      </c>
      <c r="F1469" t="s">
        <v>202</v>
      </c>
      <c r="G1469">
        <v>34108</v>
      </c>
      <c r="H1469">
        <v>26.216069000000001</v>
      </c>
      <c r="I1469">
        <v>-81.803899000000001</v>
      </c>
      <c r="J1469" s="1" t="d">
        <v>2019-01-10</v>
      </c>
      <c r="K1469">
        <v>113854</v>
      </c>
      <c r="L1469" t="s">
        <v>30</v>
      </c>
      <c r="M1469" s="1" t="d">
        <v>2017-03-01</v>
      </c>
      <c r="N1469">
        <v>3</v>
      </c>
      <c r="O1469">
        <v>1</v>
      </c>
      <c r="P1469">
        <v>2017</v>
      </c>
      <c r="R1469" t="s">
        <v>26</v>
      </c>
      <c r="S1469" t="s">
        <v>31</v>
      </c>
    </row>
    <row r="1470" spans="1:19" x14ac:dyDescent="0.25">
      <c r="A1470" t="s">
        <v>338</v>
      </c>
      <c r="B1470" t="s">
        <v>31761</v>
      </c>
      <c r="C1470" t="s">
        <v>31762</v>
      </c>
      <c r="E1470" t="s">
        <v>5598</v>
      </c>
      <c r="F1470" t="s">
        <v>202</v>
      </c>
      <c r="G1470">
        <v>34102</v>
      </c>
      <c r="H1470">
        <v>26.137924999999999</v>
      </c>
      <c r="I1470">
        <v>-81.795434</v>
      </c>
      <c r="J1470" s="1" t="d">
        <v>2019-01-10</v>
      </c>
      <c r="K1470">
        <v>113856</v>
      </c>
      <c r="L1470" t="s">
        <v>30</v>
      </c>
      <c r="M1470" s="1" t="d">
        <v>2017-09-01</v>
      </c>
      <c r="N1470">
        <v>9</v>
      </c>
      <c r="O1470">
        <v>1</v>
      </c>
      <c r="P1470">
        <v>2017</v>
      </c>
      <c r="R1470" t="s">
        <v>26</v>
      </c>
      <c r="S1470" t="s">
        <v>31</v>
      </c>
    </row>
    <row r="1471" spans="1:19" x14ac:dyDescent="0.25">
      <c r="A1471" t="s">
        <v>338</v>
      </c>
      <c r="B1471" t="s">
        <v>31776</v>
      </c>
      <c r="C1471" t="s">
        <v>31777</v>
      </c>
      <c r="E1471" t="s">
        <v>205</v>
      </c>
      <c r="F1471" t="s">
        <v>202</v>
      </c>
      <c r="G1471">
        <v>32836</v>
      </c>
      <c r="H1471">
        <v>28.402442000000001</v>
      </c>
      <c r="I1471">
        <v>-81.545119</v>
      </c>
      <c r="J1471" s="1" t="d">
        <v>2019-01-10</v>
      </c>
      <c r="K1471">
        <v>113863</v>
      </c>
      <c r="L1471" t="s">
        <v>30</v>
      </c>
      <c r="M1471" s="1" t="d">
        <v>2017-09-01</v>
      </c>
      <c r="N1471">
        <v>9</v>
      </c>
      <c r="O1471">
        <v>1</v>
      </c>
      <c r="P1471">
        <v>2017</v>
      </c>
      <c r="R1471" t="s">
        <v>26</v>
      </c>
      <c r="S1471" t="s">
        <v>31</v>
      </c>
    </row>
    <row r="1472" spans="1:19" x14ac:dyDescent="0.25">
      <c r="A1472" t="s">
        <v>338</v>
      </c>
      <c r="B1472" t="s">
        <v>31778</v>
      </c>
      <c r="C1472" t="s">
        <v>31779</v>
      </c>
      <c r="E1472" t="s">
        <v>205</v>
      </c>
      <c r="F1472" t="s">
        <v>202</v>
      </c>
      <c r="G1472">
        <v>32821</v>
      </c>
      <c r="H1472">
        <v>28.404328</v>
      </c>
      <c r="I1472">
        <v>-81.472211999999999</v>
      </c>
      <c r="J1472" s="1" t="d">
        <v>2019-01-10</v>
      </c>
      <c r="K1472">
        <v>113864</v>
      </c>
      <c r="L1472" t="s">
        <v>30</v>
      </c>
      <c r="M1472" s="1" t="d">
        <v>2017-09-01</v>
      </c>
      <c r="N1472">
        <v>9</v>
      </c>
      <c r="O1472">
        <v>1</v>
      </c>
      <c r="P1472">
        <v>2017</v>
      </c>
      <c r="R1472" t="s">
        <v>26</v>
      </c>
      <c r="S1472" t="s">
        <v>31</v>
      </c>
    </row>
    <row r="1473" spans="1:19" x14ac:dyDescent="0.25">
      <c r="A1473" t="s">
        <v>338</v>
      </c>
      <c r="B1473" t="s">
        <v>31786</v>
      </c>
      <c r="C1473" t="s">
        <v>31787</v>
      </c>
      <c r="E1473" t="s">
        <v>205</v>
      </c>
      <c r="F1473" t="s">
        <v>202</v>
      </c>
      <c r="G1473">
        <v>32839</v>
      </c>
      <c r="H1473">
        <v>28.485378999999998</v>
      </c>
      <c r="I1473">
        <v>-81.431189000000003</v>
      </c>
      <c r="J1473" s="1" t="d">
        <v>2019-01-10</v>
      </c>
      <c r="K1473">
        <v>113868</v>
      </c>
      <c r="L1473" t="s">
        <v>30</v>
      </c>
      <c r="M1473" s="1" t="d">
        <v>2017-03-01</v>
      </c>
      <c r="N1473">
        <v>3</v>
      </c>
      <c r="O1473">
        <v>1</v>
      </c>
      <c r="P1473">
        <v>2017</v>
      </c>
      <c r="R1473" t="s">
        <v>26</v>
      </c>
      <c r="S1473" t="s">
        <v>31</v>
      </c>
    </row>
    <row r="1474" spans="1:19" x14ac:dyDescent="0.25">
      <c r="A1474" t="s">
        <v>338</v>
      </c>
      <c r="B1474" t="s">
        <v>31788</v>
      </c>
      <c r="C1474" t="s">
        <v>31789</v>
      </c>
      <c r="E1474" t="s">
        <v>205</v>
      </c>
      <c r="F1474" t="s">
        <v>202</v>
      </c>
      <c r="G1474">
        <v>32819</v>
      </c>
      <c r="H1474">
        <v>28.480961000000001</v>
      </c>
      <c r="I1474">
        <v>-81.464225999999996</v>
      </c>
      <c r="J1474" s="1" t="d">
        <v>2019-01-10</v>
      </c>
      <c r="K1474">
        <v>113869</v>
      </c>
      <c r="L1474" t="s">
        <v>30</v>
      </c>
      <c r="M1474" s="1" t="d">
        <v>2017-09-01</v>
      </c>
      <c r="N1474">
        <v>9</v>
      </c>
      <c r="O1474">
        <v>1</v>
      </c>
      <c r="P1474">
        <v>2017</v>
      </c>
      <c r="R1474" t="s">
        <v>26</v>
      </c>
      <c r="S1474" t="s">
        <v>31</v>
      </c>
    </row>
    <row r="1475" spans="1:19" x14ac:dyDescent="0.25">
      <c r="A1475" t="s">
        <v>338</v>
      </c>
      <c r="B1475" t="s">
        <v>31790</v>
      </c>
      <c r="C1475" t="s">
        <v>31791</v>
      </c>
      <c r="E1475" t="s">
        <v>205</v>
      </c>
      <c r="F1475" t="s">
        <v>202</v>
      </c>
      <c r="G1475">
        <v>32819</v>
      </c>
      <c r="H1475">
        <v>28.480084999999999</v>
      </c>
      <c r="I1475">
        <v>-81.457414</v>
      </c>
      <c r="J1475" s="1" t="d">
        <v>2019-01-10</v>
      </c>
      <c r="K1475">
        <v>113870</v>
      </c>
      <c r="L1475" t="s">
        <v>30</v>
      </c>
      <c r="M1475" s="1" t="d">
        <v>2017-09-01</v>
      </c>
      <c r="N1475">
        <v>9</v>
      </c>
      <c r="O1475">
        <v>1</v>
      </c>
      <c r="P1475">
        <v>2017</v>
      </c>
      <c r="R1475" t="s">
        <v>26</v>
      </c>
      <c r="S1475" t="s">
        <v>31</v>
      </c>
    </row>
    <row r="1476" spans="1:19" x14ac:dyDescent="0.25">
      <c r="A1476" t="s">
        <v>338</v>
      </c>
      <c r="B1476" t="s">
        <v>31792</v>
      </c>
      <c r="C1476" t="s">
        <v>31793</v>
      </c>
      <c r="E1476" t="s">
        <v>205</v>
      </c>
      <c r="F1476" t="s">
        <v>202</v>
      </c>
      <c r="G1476">
        <v>32819</v>
      </c>
      <c r="H1476">
        <v>28.478247</v>
      </c>
      <c r="I1476">
        <v>-81.463500999999994</v>
      </c>
      <c r="J1476" s="1" t="d">
        <v>2019-01-10</v>
      </c>
      <c r="K1476">
        <v>113871</v>
      </c>
      <c r="L1476" t="s">
        <v>30</v>
      </c>
      <c r="M1476" s="1" t="d">
        <v>2017-09-01</v>
      </c>
      <c r="N1476">
        <v>9</v>
      </c>
      <c r="O1476">
        <v>1</v>
      </c>
      <c r="P1476">
        <v>2017</v>
      </c>
      <c r="R1476" t="s">
        <v>26</v>
      </c>
      <c r="S1476" t="s">
        <v>31</v>
      </c>
    </row>
    <row r="1477" spans="1:19" x14ac:dyDescent="0.25">
      <c r="A1477" t="s">
        <v>338</v>
      </c>
      <c r="B1477" t="s">
        <v>31794</v>
      </c>
      <c r="C1477" t="s">
        <v>31795</v>
      </c>
      <c r="E1477" t="s">
        <v>205</v>
      </c>
      <c r="F1477" t="s">
        <v>202</v>
      </c>
      <c r="G1477">
        <v>32819</v>
      </c>
      <c r="H1477">
        <v>28.467586000000001</v>
      </c>
      <c r="I1477">
        <v>-81.467293999999995</v>
      </c>
      <c r="J1477" s="1" t="d">
        <v>2019-01-10</v>
      </c>
      <c r="K1477">
        <v>113872</v>
      </c>
      <c r="L1477" t="s">
        <v>30</v>
      </c>
      <c r="M1477" s="1" t="d">
        <v>2017-09-01</v>
      </c>
      <c r="N1477">
        <v>9</v>
      </c>
      <c r="O1477">
        <v>1</v>
      </c>
      <c r="P1477">
        <v>2017</v>
      </c>
      <c r="R1477" t="s">
        <v>26</v>
      </c>
      <c r="S1477" t="s">
        <v>31</v>
      </c>
    </row>
    <row r="1478" spans="1:19" x14ac:dyDescent="0.25">
      <c r="A1478" t="s">
        <v>338</v>
      </c>
      <c r="B1478" t="s">
        <v>31800</v>
      </c>
      <c r="C1478" t="s">
        <v>31801</v>
      </c>
      <c r="E1478" t="s">
        <v>205</v>
      </c>
      <c r="F1478" t="s">
        <v>202</v>
      </c>
      <c r="G1478">
        <v>32819</v>
      </c>
      <c r="H1478">
        <v>28.466638</v>
      </c>
      <c r="I1478">
        <v>-81.472742999999994</v>
      </c>
      <c r="J1478" s="1" t="d">
        <v>2019-01-10</v>
      </c>
      <c r="K1478">
        <v>113875</v>
      </c>
      <c r="L1478" t="s">
        <v>30</v>
      </c>
      <c r="M1478" s="1" t="d">
        <v>2017-09-01</v>
      </c>
      <c r="N1478">
        <v>9</v>
      </c>
      <c r="O1478">
        <v>1</v>
      </c>
      <c r="P1478">
        <v>2017</v>
      </c>
      <c r="R1478" t="s">
        <v>26</v>
      </c>
      <c r="S1478" t="s">
        <v>31</v>
      </c>
    </row>
    <row r="1479" spans="1:19" x14ac:dyDescent="0.25">
      <c r="A1479" t="s">
        <v>338</v>
      </c>
      <c r="B1479" t="s">
        <v>31809</v>
      </c>
      <c r="C1479" t="s">
        <v>31810</v>
      </c>
      <c r="E1479" t="s">
        <v>205</v>
      </c>
      <c r="F1479" t="s">
        <v>202</v>
      </c>
      <c r="G1479">
        <v>32819</v>
      </c>
      <c r="H1479">
        <v>28.448198999999999</v>
      </c>
      <c r="I1479">
        <v>-81.473039</v>
      </c>
      <c r="J1479" s="1" t="d">
        <v>2019-01-10</v>
      </c>
      <c r="K1479">
        <v>113880</v>
      </c>
      <c r="L1479" t="s">
        <v>30</v>
      </c>
      <c r="M1479" s="1" t="d">
        <v>2017-09-01</v>
      </c>
      <c r="N1479">
        <v>9</v>
      </c>
      <c r="O1479">
        <v>1</v>
      </c>
      <c r="P1479">
        <v>2017</v>
      </c>
      <c r="R1479" t="s">
        <v>26</v>
      </c>
      <c r="S1479" t="s">
        <v>31</v>
      </c>
    </row>
    <row r="1480" spans="1:19" x14ac:dyDescent="0.25">
      <c r="A1480" t="s">
        <v>338</v>
      </c>
      <c r="B1480" t="s">
        <v>31811</v>
      </c>
      <c r="C1480" t="s">
        <v>31812</v>
      </c>
      <c r="E1480" t="s">
        <v>205</v>
      </c>
      <c r="F1480" t="s">
        <v>202</v>
      </c>
      <c r="G1480">
        <v>32819</v>
      </c>
      <c r="H1480">
        <v>28.447301</v>
      </c>
      <c r="I1480">
        <v>-81.471782000000005</v>
      </c>
      <c r="J1480" s="1" t="d">
        <v>2019-01-10</v>
      </c>
      <c r="K1480">
        <v>113881</v>
      </c>
      <c r="L1480" t="s">
        <v>30</v>
      </c>
      <c r="M1480" s="1" t="d">
        <v>2017-09-01</v>
      </c>
      <c r="N1480">
        <v>9</v>
      </c>
      <c r="O1480">
        <v>1</v>
      </c>
      <c r="P1480">
        <v>2017</v>
      </c>
      <c r="R1480" t="s">
        <v>26</v>
      </c>
      <c r="S1480" t="s">
        <v>31</v>
      </c>
    </row>
    <row r="1481" spans="1:19" x14ac:dyDescent="0.25">
      <c r="A1481" t="s">
        <v>338</v>
      </c>
      <c r="B1481" t="s">
        <v>31813</v>
      </c>
      <c r="C1481" t="s">
        <v>31814</v>
      </c>
      <c r="E1481" t="s">
        <v>205</v>
      </c>
      <c r="F1481" t="s">
        <v>202</v>
      </c>
      <c r="G1481">
        <v>32836</v>
      </c>
      <c r="H1481">
        <v>28.38674</v>
      </c>
      <c r="I1481">
        <v>-81.500635000000003</v>
      </c>
      <c r="J1481" s="1" t="d">
        <v>2019-01-10</v>
      </c>
      <c r="K1481">
        <v>113882</v>
      </c>
      <c r="L1481" t="s">
        <v>30</v>
      </c>
      <c r="M1481" s="1" t="d">
        <v>2017-09-01</v>
      </c>
      <c r="N1481">
        <v>9</v>
      </c>
      <c r="O1481">
        <v>1</v>
      </c>
      <c r="P1481">
        <v>2017</v>
      </c>
      <c r="R1481" t="s">
        <v>26</v>
      </c>
      <c r="S1481" t="s">
        <v>31</v>
      </c>
    </row>
    <row r="1482" spans="1:19" x14ac:dyDescent="0.25">
      <c r="A1482" t="s">
        <v>338</v>
      </c>
      <c r="B1482" t="s">
        <v>31815</v>
      </c>
      <c r="C1482" t="s">
        <v>31816</v>
      </c>
      <c r="E1482" t="s">
        <v>205</v>
      </c>
      <c r="F1482" t="s">
        <v>202</v>
      </c>
      <c r="G1482">
        <v>32819</v>
      </c>
      <c r="H1482">
        <v>28.440275</v>
      </c>
      <c r="I1482">
        <v>-81.470451999999995</v>
      </c>
      <c r="J1482" s="1" t="d">
        <v>2019-01-10</v>
      </c>
      <c r="K1482">
        <v>113883</v>
      </c>
      <c r="L1482" t="s">
        <v>30</v>
      </c>
      <c r="M1482" s="1" t="d">
        <v>2017-03-01</v>
      </c>
      <c r="N1482">
        <v>3</v>
      </c>
      <c r="O1482">
        <v>1</v>
      </c>
      <c r="P1482">
        <v>2017</v>
      </c>
      <c r="R1482" t="s">
        <v>26</v>
      </c>
      <c r="S1482" t="s">
        <v>31</v>
      </c>
    </row>
    <row r="1483" spans="1:19" x14ac:dyDescent="0.25">
      <c r="A1483" t="s">
        <v>338</v>
      </c>
      <c r="B1483" t="s">
        <v>31822</v>
      </c>
      <c r="C1483" t="s">
        <v>31823</v>
      </c>
      <c r="E1483" t="s">
        <v>31824</v>
      </c>
      <c r="F1483" t="s">
        <v>202</v>
      </c>
      <c r="G1483">
        <v>32174</v>
      </c>
      <c r="H1483">
        <v>29.254639000000001</v>
      </c>
      <c r="I1483">
        <v>-81.117863999999997</v>
      </c>
      <c r="J1483" s="1" t="d">
        <v>2019-01-10</v>
      </c>
      <c r="K1483">
        <v>113887</v>
      </c>
      <c r="L1483" t="s">
        <v>30</v>
      </c>
      <c r="M1483" s="1" t="d">
        <v>2017-03-01</v>
      </c>
      <c r="N1483">
        <v>3</v>
      </c>
      <c r="O1483">
        <v>1</v>
      </c>
      <c r="P1483">
        <v>2017</v>
      </c>
      <c r="R1483" t="s">
        <v>26</v>
      </c>
      <c r="S1483" t="s">
        <v>31</v>
      </c>
    </row>
    <row r="1484" spans="1:19" x14ac:dyDescent="0.25">
      <c r="A1484" t="s">
        <v>338</v>
      </c>
      <c r="B1484" t="s">
        <v>31830</v>
      </c>
      <c r="C1484" t="s">
        <v>31831</v>
      </c>
      <c r="E1484" t="s">
        <v>13516</v>
      </c>
      <c r="F1484" t="s">
        <v>202</v>
      </c>
      <c r="G1484">
        <v>33408</v>
      </c>
      <c r="H1484">
        <v>26.841802000000001</v>
      </c>
      <c r="I1484">
        <v>-80.061402999999999</v>
      </c>
      <c r="J1484" s="1" t="d">
        <v>2019-01-10</v>
      </c>
      <c r="K1484">
        <v>113890</v>
      </c>
      <c r="L1484" t="s">
        <v>30</v>
      </c>
      <c r="M1484" s="1" t="d">
        <v>2017-09-01</v>
      </c>
      <c r="N1484">
        <v>9</v>
      </c>
      <c r="O1484">
        <v>1</v>
      </c>
      <c r="P1484">
        <v>2017</v>
      </c>
      <c r="R1484" t="s">
        <v>26</v>
      </c>
      <c r="S1484" t="s">
        <v>31</v>
      </c>
    </row>
    <row r="1485" spans="1:19" x14ac:dyDescent="0.25">
      <c r="A1485" t="s">
        <v>338</v>
      </c>
      <c r="B1485" t="s">
        <v>31835</v>
      </c>
      <c r="C1485" t="s">
        <v>31836</v>
      </c>
      <c r="E1485" t="s">
        <v>22071</v>
      </c>
      <c r="F1485" t="s">
        <v>202</v>
      </c>
      <c r="G1485">
        <v>32137</v>
      </c>
      <c r="H1485">
        <v>29.57563</v>
      </c>
      <c r="I1485">
        <v>-81.193129999999996</v>
      </c>
      <c r="J1485" s="1" t="d">
        <v>2019-01-10</v>
      </c>
      <c r="K1485">
        <v>113893</v>
      </c>
      <c r="L1485" t="s">
        <v>30</v>
      </c>
      <c r="M1485" s="1" t="d">
        <v>2017-09-01</v>
      </c>
      <c r="N1485">
        <v>9</v>
      </c>
      <c r="O1485">
        <v>1</v>
      </c>
      <c r="P1485">
        <v>2017</v>
      </c>
      <c r="R1485" t="s">
        <v>26</v>
      </c>
      <c r="S1485" t="s">
        <v>31</v>
      </c>
    </row>
    <row r="1486" spans="1:19" x14ac:dyDescent="0.25">
      <c r="A1486" t="s">
        <v>338</v>
      </c>
      <c r="B1486" t="s">
        <v>31837</v>
      </c>
      <c r="C1486" t="s">
        <v>31838</v>
      </c>
      <c r="E1486" t="s">
        <v>3126</v>
      </c>
      <c r="F1486" t="s">
        <v>202</v>
      </c>
      <c r="G1486">
        <v>32405</v>
      </c>
      <c r="H1486">
        <v>30.187894</v>
      </c>
      <c r="I1486">
        <v>-85.643416000000002</v>
      </c>
      <c r="J1486" s="1" t="d">
        <v>2019-01-10</v>
      </c>
      <c r="K1486">
        <v>113894</v>
      </c>
      <c r="L1486" t="s">
        <v>30</v>
      </c>
      <c r="M1486" s="1" t="d">
        <v>2017-09-01</v>
      </c>
      <c r="N1486">
        <v>9</v>
      </c>
      <c r="O1486">
        <v>1</v>
      </c>
      <c r="P1486">
        <v>2017</v>
      </c>
      <c r="R1486" t="s">
        <v>26</v>
      </c>
      <c r="S1486" t="s">
        <v>31</v>
      </c>
    </row>
    <row r="1487" spans="1:19" x14ac:dyDescent="0.25">
      <c r="A1487" t="s">
        <v>338</v>
      </c>
      <c r="B1487" t="s">
        <v>31843</v>
      </c>
      <c r="C1487" t="s">
        <v>31844</v>
      </c>
      <c r="E1487" t="s">
        <v>17226</v>
      </c>
      <c r="F1487" t="s">
        <v>202</v>
      </c>
      <c r="G1487">
        <v>32408</v>
      </c>
      <c r="H1487">
        <v>30.153511999999999</v>
      </c>
      <c r="I1487">
        <v>-85.750325000000004</v>
      </c>
      <c r="J1487" s="1" t="d">
        <v>2019-01-10</v>
      </c>
      <c r="K1487">
        <v>113897</v>
      </c>
      <c r="L1487" t="s">
        <v>30</v>
      </c>
      <c r="M1487" s="1" t="d">
        <v>2017-09-01</v>
      </c>
      <c r="N1487">
        <v>9</v>
      </c>
      <c r="O1487">
        <v>1</v>
      </c>
      <c r="P1487">
        <v>2017</v>
      </c>
      <c r="R1487" t="s">
        <v>26</v>
      </c>
      <c r="S1487" t="s">
        <v>31</v>
      </c>
    </row>
    <row r="1488" spans="1:19" x14ac:dyDescent="0.25">
      <c r="A1488" t="s">
        <v>338</v>
      </c>
      <c r="B1488" t="s">
        <v>31845</v>
      </c>
      <c r="C1488" t="s">
        <v>31846</v>
      </c>
      <c r="E1488" t="s">
        <v>31847</v>
      </c>
      <c r="F1488" t="s">
        <v>202</v>
      </c>
      <c r="G1488">
        <v>32561</v>
      </c>
      <c r="H1488">
        <v>30.343820000000001</v>
      </c>
      <c r="I1488">
        <v>-87.079254000000006</v>
      </c>
      <c r="J1488" s="1" t="d">
        <v>2019-01-10</v>
      </c>
      <c r="K1488">
        <v>113898</v>
      </c>
      <c r="L1488" t="s">
        <v>30</v>
      </c>
      <c r="M1488" s="1" t="d">
        <v>2017-09-01</v>
      </c>
      <c r="N1488">
        <v>9</v>
      </c>
      <c r="O1488">
        <v>1</v>
      </c>
      <c r="P1488">
        <v>2017</v>
      </c>
      <c r="R1488" t="s">
        <v>26</v>
      </c>
      <c r="S1488" t="s">
        <v>31</v>
      </c>
    </row>
    <row r="1489" spans="1:19" x14ac:dyDescent="0.25">
      <c r="A1489" t="s">
        <v>338</v>
      </c>
      <c r="B1489" t="s">
        <v>31852</v>
      </c>
      <c r="C1489" t="s">
        <v>31846</v>
      </c>
      <c r="E1489" t="s">
        <v>31853</v>
      </c>
      <c r="F1489" t="s">
        <v>202</v>
      </c>
      <c r="G1489">
        <v>32561</v>
      </c>
      <c r="H1489">
        <v>30.343820000000001</v>
      </c>
      <c r="I1489">
        <v>-87.079254000000006</v>
      </c>
      <c r="J1489" s="1" t="d">
        <v>2019-01-10</v>
      </c>
      <c r="K1489">
        <v>113901</v>
      </c>
      <c r="L1489" t="s">
        <v>30</v>
      </c>
      <c r="M1489" s="1" t="d">
        <v>2017-09-01</v>
      </c>
      <c r="N1489">
        <v>9</v>
      </c>
      <c r="O1489">
        <v>1</v>
      </c>
      <c r="P1489">
        <v>2017</v>
      </c>
      <c r="R1489" t="s">
        <v>26</v>
      </c>
      <c r="S1489" t="s">
        <v>31</v>
      </c>
    </row>
    <row r="1490" spans="1:19" x14ac:dyDescent="0.25">
      <c r="A1490" t="s">
        <v>338</v>
      </c>
      <c r="B1490" t="s">
        <v>31854</v>
      </c>
      <c r="C1490" t="s">
        <v>31855</v>
      </c>
      <c r="E1490" t="s">
        <v>2823</v>
      </c>
      <c r="F1490" t="s">
        <v>202</v>
      </c>
      <c r="G1490">
        <v>32348</v>
      </c>
      <c r="H1490">
        <v>30.088529000000001</v>
      </c>
      <c r="I1490">
        <v>-83.571693999999994</v>
      </c>
      <c r="J1490" s="1" t="d">
        <v>2019-01-10</v>
      </c>
      <c r="K1490">
        <v>113902</v>
      </c>
      <c r="L1490" t="s">
        <v>30</v>
      </c>
      <c r="M1490" s="1" t="d">
        <v>2017-03-01</v>
      </c>
      <c r="N1490">
        <v>3</v>
      </c>
      <c r="O1490">
        <v>1</v>
      </c>
      <c r="P1490">
        <v>2017</v>
      </c>
      <c r="R1490" t="s">
        <v>26</v>
      </c>
      <c r="S1490" t="s">
        <v>31</v>
      </c>
    </row>
    <row r="1491" spans="1:19" x14ac:dyDescent="0.25">
      <c r="A1491" t="s">
        <v>338</v>
      </c>
      <c r="B1491" t="s">
        <v>31857</v>
      </c>
      <c r="C1491" t="s">
        <v>31858</v>
      </c>
      <c r="E1491" t="s">
        <v>31859</v>
      </c>
      <c r="F1491" t="s">
        <v>202</v>
      </c>
      <c r="G1491">
        <v>33563</v>
      </c>
      <c r="H1491">
        <v>28.026342</v>
      </c>
      <c r="I1491">
        <v>-82.150705000000002</v>
      </c>
      <c r="J1491" s="1" t="d">
        <v>2019-01-10</v>
      </c>
      <c r="K1491">
        <v>113904</v>
      </c>
      <c r="L1491" t="s">
        <v>30</v>
      </c>
      <c r="M1491" s="1" t="d">
        <v>2017-09-01</v>
      </c>
      <c r="N1491">
        <v>9</v>
      </c>
      <c r="O1491">
        <v>1</v>
      </c>
      <c r="P1491">
        <v>2017</v>
      </c>
      <c r="R1491" t="s">
        <v>26</v>
      </c>
      <c r="S1491" t="s">
        <v>31</v>
      </c>
    </row>
    <row r="1492" spans="1:19" x14ac:dyDescent="0.25">
      <c r="A1492" t="s">
        <v>338</v>
      </c>
      <c r="B1492" t="s">
        <v>31860</v>
      </c>
      <c r="C1492" t="s">
        <v>31861</v>
      </c>
      <c r="E1492" t="s">
        <v>4128</v>
      </c>
      <c r="F1492" t="s">
        <v>202</v>
      </c>
      <c r="G1492">
        <v>34986</v>
      </c>
      <c r="H1492">
        <v>27.309678999999999</v>
      </c>
      <c r="I1492">
        <v>-80.407413000000005</v>
      </c>
      <c r="J1492" s="1" t="d">
        <v>2019-01-10</v>
      </c>
      <c r="K1492">
        <v>113905</v>
      </c>
      <c r="L1492" t="s">
        <v>30</v>
      </c>
      <c r="M1492" s="1" t="d">
        <v>2017-03-01</v>
      </c>
      <c r="N1492">
        <v>3</v>
      </c>
      <c r="O1492">
        <v>1</v>
      </c>
      <c r="P1492">
        <v>2017</v>
      </c>
      <c r="R1492" t="s">
        <v>26</v>
      </c>
      <c r="S1492" t="s">
        <v>31</v>
      </c>
    </row>
    <row r="1493" spans="1:19" x14ac:dyDescent="0.25">
      <c r="A1493" t="s">
        <v>338</v>
      </c>
      <c r="B1493" t="s">
        <v>31864</v>
      </c>
      <c r="C1493" t="s">
        <v>31865</v>
      </c>
      <c r="E1493" t="s">
        <v>14094</v>
      </c>
      <c r="F1493" t="s">
        <v>202</v>
      </c>
      <c r="G1493">
        <v>33578</v>
      </c>
      <c r="H1493">
        <v>27.908968999999999</v>
      </c>
      <c r="I1493">
        <v>-82.345753000000002</v>
      </c>
      <c r="J1493" s="1" t="d">
        <v>2019-01-10</v>
      </c>
      <c r="K1493">
        <v>113907</v>
      </c>
      <c r="L1493" t="s">
        <v>30</v>
      </c>
      <c r="M1493" s="1" t="d">
        <v>2017-09-01</v>
      </c>
      <c r="N1493">
        <v>9</v>
      </c>
      <c r="O1493">
        <v>1</v>
      </c>
      <c r="P1493">
        <v>2017</v>
      </c>
      <c r="R1493" t="s">
        <v>26</v>
      </c>
      <c r="S1493" t="s">
        <v>31</v>
      </c>
    </row>
    <row r="1494" spans="1:19" x14ac:dyDescent="0.25">
      <c r="A1494" t="s">
        <v>338</v>
      </c>
      <c r="B1494" t="s">
        <v>31866</v>
      </c>
      <c r="C1494" t="s">
        <v>31867</v>
      </c>
      <c r="E1494" t="s">
        <v>31868</v>
      </c>
      <c r="F1494" t="s">
        <v>202</v>
      </c>
      <c r="G1494">
        <v>32550</v>
      </c>
      <c r="H1494">
        <v>30.385180999999999</v>
      </c>
      <c r="I1494">
        <v>-86.324285000000003</v>
      </c>
      <c r="J1494" s="1" t="d">
        <v>2019-01-10</v>
      </c>
      <c r="K1494">
        <v>113908</v>
      </c>
      <c r="L1494" t="s">
        <v>30</v>
      </c>
      <c r="M1494" s="1" t="d">
        <v>2017-03-01</v>
      </c>
      <c r="N1494">
        <v>3</v>
      </c>
      <c r="O1494">
        <v>1</v>
      </c>
      <c r="P1494">
        <v>2017</v>
      </c>
      <c r="R1494" t="s">
        <v>26</v>
      </c>
      <c r="S1494" t="s">
        <v>31</v>
      </c>
    </row>
    <row r="1495" spans="1:19" x14ac:dyDescent="0.25">
      <c r="A1495" t="s">
        <v>338</v>
      </c>
      <c r="B1495" t="s">
        <v>31875</v>
      </c>
      <c r="C1495" t="s">
        <v>31876</v>
      </c>
      <c r="E1495" t="s">
        <v>9555</v>
      </c>
      <c r="F1495" t="s">
        <v>202</v>
      </c>
      <c r="G1495">
        <v>34236</v>
      </c>
      <c r="H1495">
        <v>27.322099000000001</v>
      </c>
      <c r="I1495">
        <v>-82.568537000000006</v>
      </c>
      <c r="J1495" s="1" t="d">
        <v>2019-01-10</v>
      </c>
      <c r="K1495">
        <v>113911</v>
      </c>
      <c r="L1495" t="s">
        <v>30</v>
      </c>
      <c r="M1495" s="1" t="d">
        <v>2017-09-01</v>
      </c>
      <c r="N1495">
        <v>9</v>
      </c>
      <c r="O1495">
        <v>1</v>
      </c>
      <c r="P1495">
        <v>2017</v>
      </c>
      <c r="R1495" t="s">
        <v>26</v>
      </c>
      <c r="S1495" t="s">
        <v>31</v>
      </c>
    </row>
    <row r="1496" spans="1:19" x14ac:dyDescent="0.25">
      <c r="A1496" t="s">
        <v>338</v>
      </c>
      <c r="B1496" t="s">
        <v>31877</v>
      </c>
      <c r="C1496" t="s">
        <v>31878</v>
      </c>
      <c r="E1496" t="s">
        <v>9555</v>
      </c>
      <c r="F1496" t="s">
        <v>202</v>
      </c>
      <c r="G1496">
        <v>34236</v>
      </c>
      <c r="H1496">
        <v>27.341550000000002</v>
      </c>
      <c r="I1496">
        <v>-82.546182999999999</v>
      </c>
      <c r="J1496" s="1" t="d">
        <v>2019-01-10</v>
      </c>
      <c r="K1496">
        <v>113912</v>
      </c>
      <c r="L1496" t="s">
        <v>30</v>
      </c>
      <c r="M1496" s="1" t="d">
        <v>2017-03-01</v>
      </c>
      <c r="N1496">
        <v>3</v>
      </c>
      <c r="O1496">
        <v>1</v>
      </c>
      <c r="P1496">
        <v>2017</v>
      </c>
      <c r="R1496" t="s">
        <v>26</v>
      </c>
      <c r="S1496" t="s">
        <v>31</v>
      </c>
    </row>
    <row r="1497" spans="1:19" x14ac:dyDescent="0.25">
      <c r="A1497" t="s">
        <v>338</v>
      </c>
      <c r="B1497" t="s">
        <v>31881</v>
      </c>
      <c r="C1497" t="s">
        <v>31882</v>
      </c>
      <c r="E1497" t="s">
        <v>9555</v>
      </c>
      <c r="F1497" t="s">
        <v>202</v>
      </c>
      <c r="G1497">
        <v>34233</v>
      </c>
      <c r="H1497">
        <v>27.270833</v>
      </c>
      <c r="I1497">
        <v>-82.465113000000002</v>
      </c>
      <c r="J1497" s="1" t="d">
        <v>2019-01-10</v>
      </c>
      <c r="K1497">
        <v>113914</v>
      </c>
      <c r="L1497" t="s">
        <v>30</v>
      </c>
      <c r="M1497" s="1" t="d">
        <v>2017-09-01</v>
      </c>
      <c r="N1497">
        <v>9</v>
      </c>
      <c r="O1497">
        <v>1</v>
      </c>
      <c r="P1497">
        <v>2017</v>
      </c>
      <c r="R1497" t="s">
        <v>26</v>
      </c>
      <c r="S1497" t="s">
        <v>31</v>
      </c>
    </row>
    <row r="1498" spans="1:19" x14ac:dyDescent="0.25">
      <c r="A1498" t="s">
        <v>338</v>
      </c>
      <c r="B1498" t="s">
        <v>31883</v>
      </c>
      <c r="C1498" t="s">
        <v>31884</v>
      </c>
      <c r="E1498" t="s">
        <v>9555</v>
      </c>
      <c r="F1498" t="s">
        <v>202</v>
      </c>
      <c r="G1498">
        <v>34240</v>
      </c>
      <c r="H1498">
        <v>27.386482999999998</v>
      </c>
      <c r="I1498">
        <v>-82.445701</v>
      </c>
      <c r="J1498" s="1" t="d">
        <v>2019-01-10</v>
      </c>
      <c r="K1498">
        <v>113915</v>
      </c>
      <c r="L1498" t="s">
        <v>30</v>
      </c>
      <c r="M1498" s="1" t="d">
        <v>2017-09-01</v>
      </c>
      <c r="N1498">
        <v>9</v>
      </c>
      <c r="O1498">
        <v>1</v>
      </c>
      <c r="P1498">
        <v>2017</v>
      </c>
      <c r="R1498" t="s">
        <v>26</v>
      </c>
      <c r="S1498" t="s">
        <v>31</v>
      </c>
    </row>
    <row r="1499" spans="1:19" x14ac:dyDescent="0.25">
      <c r="A1499" t="s">
        <v>338</v>
      </c>
      <c r="B1499" t="s">
        <v>31885</v>
      </c>
      <c r="C1499" t="s">
        <v>31886</v>
      </c>
      <c r="E1499" t="s">
        <v>9555</v>
      </c>
      <c r="F1499" t="s">
        <v>202</v>
      </c>
      <c r="G1499">
        <v>34236</v>
      </c>
      <c r="H1499">
        <v>27.310960000000001</v>
      </c>
      <c r="I1499">
        <v>-82.575102999999999</v>
      </c>
      <c r="J1499" s="1" t="d">
        <v>2019-01-10</v>
      </c>
      <c r="K1499">
        <v>113916</v>
      </c>
      <c r="L1499" t="s">
        <v>30</v>
      </c>
      <c r="M1499" s="1" t="d">
        <v>2017-09-01</v>
      </c>
      <c r="N1499">
        <v>9</v>
      </c>
      <c r="O1499">
        <v>1</v>
      </c>
      <c r="P1499">
        <v>2017</v>
      </c>
      <c r="R1499" t="s">
        <v>26</v>
      </c>
      <c r="S1499" t="s">
        <v>31</v>
      </c>
    </row>
    <row r="1500" spans="1:19" x14ac:dyDescent="0.25">
      <c r="A1500" t="s">
        <v>338</v>
      </c>
      <c r="B1500" t="s">
        <v>31905</v>
      </c>
      <c r="C1500" t="s">
        <v>31906</v>
      </c>
      <c r="E1500" t="s">
        <v>9550</v>
      </c>
      <c r="F1500" t="s">
        <v>202</v>
      </c>
      <c r="G1500">
        <v>32084</v>
      </c>
      <c r="H1500">
        <v>29.894788999999999</v>
      </c>
      <c r="I1500">
        <v>-81.313142999999997</v>
      </c>
      <c r="J1500" s="1" t="d">
        <v>2019-01-10</v>
      </c>
      <c r="K1500">
        <v>113925</v>
      </c>
      <c r="L1500" t="s">
        <v>30</v>
      </c>
      <c r="M1500" s="1" t="d">
        <v>2017-09-01</v>
      </c>
      <c r="N1500">
        <v>9</v>
      </c>
      <c r="O1500">
        <v>1</v>
      </c>
      <c r="P1500">
        <v>2017</v>
      </c>
      <c r="R1500" t="s">
        <v>26</v>
      </c>
      <c r="S1500" t="s">
        <v>31</v>
      </c>
    </row>
    <row r="1501" spans="1:19" x14ac:dyDescent="0.25">
      <c r="A1501" t="s">
        <v>338</v>
      </c>
      <c r="B1501" t="s">
        <v>31910</v>
      </c>
      <c r="C1501" t="s">
        <v>31911</v>
      </c>
      <c r="E1501" t="s">
        <v>10260</v>
      </c>
      <c r="F1501" t="s">
        <v>202</v>
      </c>
      <c r="G1501">
        <v>33706</v>
      </c>
      <c r="H1501">
        <v>27.713448</v>
      </c>
      <c r="I1501">
        <v>-82.737234999999998</v>
      </c>
      <c r="J1501" s="1" t="d">
        <v>2019-01-10</v>
      </c>
      <c r="K1501">
        <v>113927</v>
      </c>
      <c r="L1501" t="s">
        <v>30</v>
      </c>
      <c r="M1501" s="1" t="d">
        <v>2017-03-01</v>
      </c>
      <c r="N1501">
        <v>3</v>
      </c>
      <c r="O1501">
        <v>1</v>
      </c>
      <c r="P1501">
        <v>2017</v>
      </c>
      <c r="R1501" t="s">
        <v>26</v>
      </c>
      <c r="S1501" t="s">
        <v>31</v>
      </c>
    </row>
    <row r="1502" spans="1:19" x14ac:dyDescent="0.25">
      <c r="A1502" t="s">
        <v>338</v>
      </c>
      <c r="B1502" t="s">
        <v>31912</v>
      </c>
      <c r="C1502" t="s">
        <v>31913</v>
      </c>
      <c r="E1502" t="s">
        <v>10260</v>
      </c>
      <c r="F1502" t="s">
        <v>202</v>
      </c>
      <c r="G1502">
        <v>33706</v>
      </c>
      <c r="H1502">
        <v>27.718108000000001</v>
      </c>
      <c r="I1502">
        <v>-82.738811999999996</v>
      </c>
      <c r="J1502" s="1" t="d">
        <v>2019-01-10</v>
      </c>
      <c r="K1502">
        <v>113928</v>
      </c>
      <c r="L1502" t="s">
        <v>30</v>
      </c>
      <c r="M1502" s="1" t="d">
        <v>2017-09-01</v>
      </c>
      <c r="N1502">
        <v>9</v>
      </c>
      <c r="O1502">
        <v>1</v>
      </c>
      <c r="P1502">
        <v>2017</v>
      </c>
      <c r="R1502" t="s">
        <v>26</v>
      </c>
      <c r="S1502" t="s">
        <v>31</v>
      </c>
    </row>
    <row r="1503" spans="1:19" x14ac:dyDescent="0.25">
      <c r="A1503" t="s">
        <v>338</v>
      </c>
      <c r="B1503" t="s">
        <v>31916</v>
      </c>
      <c r="C1503" t="s">
        <v>31917</v>
      </c>
      <c r="E1503" t="s">
        <v>9550</v>
      </c>
      <c r="F1503" t="s">
        <v>202</v>
      </c>
      <c r="G1503">
        <v>32084</v>
      </c>
      <c r="H1503">
        <v>29.911401000000001</v>
      </c>
      <c r="I1503">
        <v>-81.321692999999996</v>
      </c>
      <c r="J1503" s="1" t="d">
        <v>2019-01-10</v>
      </c>
      <c r="K1503">
        <v>113930</v>
      </c>
      <c r="L1503" t="s">
        <v>30</v>
      </c>
      <c r="M1503" s="1" t="d">
        <v>2017-09-01</v>
      </c>
      <c r="N1503">
        <v>9</v>
      </c>
      <c r="O1503">
        <v>1</v>
      </c>
      <c r="P1503">
        <v>2017</v>
      </c>
      <c r="R1503" t="s">
        <v>26</v>
      </c>
      <c r="S1503" t="s">
        <v>31</v>
      </c>
    </row>
    <row r="1504" spans="1:19" x14ac:dyDescent="0.25">
      <c r="A1504" t="s">
        <v>338</v>
      </c>
      <c r="B1504" t="s">
        <v>31918</v>
      </c>
      <c r="C1504" t="s">
        <v>31919</v>
      </c>
      <c r="E1504" t="s">
        <v>9550</v>
      </c>
      <c r="F1504" t="s">
        <v>202</v>
      </c>
      <c r="G1504">
        <v>32084</v>
      </c>
      <c r="H1504">
        <v>29.911351</v>
      </c>
      <c r="I1504">
        <v>-81.322141999999999</v>
      </c>
      <c r="J1504" s="1" t="d">
        <v>2019-01-10</v>
      </c>
      <c r="K1504">
        <v>113931</v>
      </c>
      <c r="L1504" t="s">
        <v>30</v>
      </c>
      <c r="M1504" s="1" t="d">
        <v>2017-09-01</v>
      </c>
      <c r="N1504">
        <v>9</v>
      </c>
      <c r="O1504">
        <v>1</v>
      </c>
      <c r="P1504">
        <v>2017</v>
      </c>
      <c r="R1504" t="s">
        <v>26</v>
      </c>
      <c r="S1504" t="s">
        <v>31</v>
      </c>
    </row>
    <row r="1505" spans="1:19" x14ac:dyDescent="0.25">
      <c r="A1505" t="s">
        <v>338</v>
      </c>
      <c r="B1505" t="s">
        <v>31920</v>
      </c>
      <c r="C1505" t="s">
        <v>31921</v>
      </c>
      <c r="E1505" t="s">
        <v>9550</v>
      </c>
      <c r="F1505" t="s">
        <v>202</v>
      </c>
      <c r="G1505">
        <v>32084</v>
      </c>
      <c r="H1505">
        <v>29.894020999999999</v>
      </c>
      <c r="I1505">
        <v>-81.311283000000003</v>
      </c>
      <c r="J1505" s="1" t="d">
        <v>2019-01-10</v>
      </c>
      <c r="K1505">
        <v>113932</v>
      </c>
      <c r="L1505" t="s">
        <v>30</v>
      </c>
      <c r="M1505" s="1" t="d">
        <v>2017-09-01</v>
      </c>
      <c r="N1505">
        <v>9</v>
      </c>
      <c r="O1505">
        <v>1</v>
      </c>
      <c r="P1505">
        <v>2017</v>
      </c>
      <c r="R1505" t="s">
        <v>26</v>
      </c>
      <c r="S1505" t="s">
        <v>31</v>
      </c>
    </row>
    <row r="1506" spans="1:19" x14ac:dyDescent="0.25">
      <c r="A1506" t="s">
        <v>338</v>
      </c>
      <c r="B1506" t="s">
        <v>31922</v>
      </c>
      <c r="C1506" t="s">
        <v>31923</v>
      </c>
      <c r="E1506" t="s">
        <v>9550</v>
      </c>
      <c r="F1506" t="s">
        <v>202</v>
      </c>
      <c r="G1506">
        <v>32084</v>
      </c>
      <c r="H1506">
        <v>29.888155999999999</v>
      </c>
      <c r="I1506">
        <v>-81.323659000000006</v>
      </c>
      <c r="J1506" s="1" t="d">
        <v>2019-01-10</v>
      </c>
      <c r="K1506">
        <v>113933</v>
      </c>
      <c r="L1506" t="s">
        <v>30</v>
      </c>
      <c r="M1506" s="1" t="d">
        <v>2017-09-01</v>
      </c>
      <c r="N1506">
        <v>9</v>
      </c>
      <c r="O1506">
        <v>1</v>
      </c>
      <c r="P1506">
        <v>2017</v>
      </c>
      <c r="R1506" t="s">
        <v>26</v>
      </c>
      <c r="S1506" t="s">
        <v>31</v>
      </c>
    </row>
    <row r="1507" spans="1:19" x14ac:dyDescent="0.25">
      <c r="A1507" t="s">
        <v>338</v>
      </c>
      <c r="B1507" t="s">
        <v>31924</v>
      </c>
      <c r="C1507" t="s">
        <v>31925</v>
      </c>
      <c r="E1507" t="s">
        <v>9550</v>
      </c>
      <c r="F1507" t="s">
        <v>202</v>
      </c>
      <c r="G1507">
        <v>32080</v>
      </c>
      <c r="H1507">
        <v>29.850445000000001</v>
      </c>
      <c r="I1507">
        <v>-81.267667000000003</v>
      </c>
      <c r="J1507" s="1" t="d">
        <v>2019-01-10</v>
      </c>
      <c r="K1507">
        <v>113934</v>
      </c>
      <c r="L1507" t="s">
        <v>30</v>
      </c>
      <c r="M1507" s="1" t="d">
        <v>2017-09-01</v>
      </c>
      <c r="N1507">
        <v>9</v>
      </c>
      <c r="O1507">
        <v>1</v>
      </c>
      <c r="P1507">
        <v>2017</v>
      </c>
      <c r="R1507" t="s">
        <v>26</v>
      </c>
      <c r="S1507" t="s">
        <v>31</v>
      </c>
    </row>
    <row r="1508" spans="1:19" x14ac:dyDescent="0.25">
      <c r="A1508" t="s">
        <v>338</v>
      </c>
      <c r="B1508" t="s">
        <v>31926</v>
      </c>
      <c r="C1508" t="s">
        <v>31927</v>
      </c>
      <c r="E1508" t="s">
        <v>9550</v>
      </c>
      <c r="F1508" t="s">
        <v>202</v>
      </c>
      <c r="G1508">
        <v>32084</v>
      </c>
      <c r="H1508">
        <v>29.891774999999999</v>
      </c>
      <c r="I1508">
        <v>-81.313390999999996</v>
      </c>
      <c r="J1508" s="1" t="d">
        <v>2019-01-10</v>
      </c>
      <c r="K1508">
        <v>113935</v>
      </c>
      <c r="L1508" t="s">
        <v>30</v>
      </c>
      <c r="M1508" s="1" t="d">
        <v>2017-09-01</v>
      </c>
      <c r="N1508">
        <v>9</v>
      </c>
      <c r="O1508">
        <v>1</v>
      </c>
      <c r="P1508">
        <v>2017</v>
      </c>
      <c r="R1508" t="s">
        <v>26</v>
      </c>
      <c r="S1508" t="s">
        <v>31</v>
      </c>
    </row>
    <row r="1509" spans="1:19" x14ac:dyDescent="0.25">
      <c r="A1509" t="s">
        <v>338</v>
      </c>
      <c r="B1509" t="s">
        <v>31932</v>
      </c>
      <c r="C1509" t="s">
        <v>31933</v>
      </c>
      <c r="E1509" t="s">
        <v>9552</v>
      </c>
      <c r="F1509" t="s">
        <v>202</v>
      </c>
      <c r="G1509">
        <v>33701</v>
      </c>
      <c r="H1509">
        <v>27.777062999999998</v>
      </c>
      <c r="I1509">
        <v>-82.631941999999995</v>
      </c>
      <c r="J1509" s="1" t="d">
        <v>2019-01-10</v>
      </c>
      <c r="K1509">
        <v>113938</v>
      </c>
      <c r="L1509" t="s">
        <v>30</v>
      </c>
      <c r="M1509" s="1" t="d">
        <v>2017-09-01</v>
      </c>
      <c r="N1509">
        <v>9</v>
      </c>
      <c r="O1509">
        <v>1</v>
      </c>
      <c r="P1509">
        <v>2017</v>
      </c>
      <c r="R1509" t="s">
        <v>26</v>
      </c>
      <c r="S1509" t="s">
        <v>31</v>
      </c>
    </row>
    <row r="1510" spans="1:19" x14ac:dyDescent="0.25">
      <c r="A1510" t="s">
        <v>338</v>
      </c>
      <c r="B1510" t="s">
        <v>31951</v>
      </c>
      <c r="C1510" t="s">
        <v>31952</v>
      </c>
      <c r="E1510" t="s">
        <v>17585</v>
      </c>
      <c r="F1510" t="s">
        <v>202</v>
      </c>
      <c r="G1510">
        <v>33321</v>
      </c>
      <c r="H1510">
        <v>26.194295</v>
      </c>
      <c r="I1510">
        <v>-80.291859000000002</v>
      </c>
      <c r="J1510" s="1" t="d">
        <v>2019-01-10</v>
      </c>
      <c r="K1510">
        <v>113947</v>
      </c>
      <c r="L1510" t="s">
        <v>30</v>
      </c>
      <c r="M1510" s="1" t="d">
        <v>2017-09-01</v>
      </c>
      <c r="N1510">
        <v>9</v>
      </c>
      <c r="O1510">
        <v>1</v>
      </c>
      <c r="P1510">
        <v>2017</v>
      </c>
      <c r="R1510" t="s">
        <v>26</v>
      </c>
      <c r="S1510" t="s">
        <v>31</v>
      </c>
    </row>
    <row r="1511" spans="1:19" x14ac:dyDescent="0.25">
      <c r="A1511" t="s">
        <v>338</v>
      </c>
      <c r="B1511" t="s">
        <v>31953</v>
      </c>
      <c r="C1511" t="s">
        <v>31954</v>
      </c>
      <c r="E1511" t="s">
        <v>2368</v>
      </c>
      <c r="F1511" t="s">
        <v>202</v>
      </c>
      <c r="G1511">
        <v>33619</v>
      </c>
      <c r="H1511">
        <v>27.941215</v>
      </c>
      <c r="I1511">
        <v>-82.333349999999996</v>
      </c>
      <c r="J1511" s="1" t="d">
        <v>2019-01-10</v>
      </c>
      <c r="K1511">
        <v>113948</v>
      </c>
      <c r="L1511" t="s">
        <v>30</v>
      </c>
      <c r="M1511" s="1" t="d">
        <v>2017-09-01</v>
      </c>
      <c r="N1511">
        <v>9</v>
      </c>
      <c r="O1511">
        <v>1</v>
      </c>
      <c r="P1511">
        <v>2017</v>
      </c>
      <c r="R1511" t="s">
        <v>26</v>
      </c>
      <c r="S1511" t="s">
        <v>31</v>
      </c>
    </row>
    <row r="1512" spans="1:19" x14ac:dyDescent="0.25">
      <c r="A1512" t="s">
        <v>338</v>
      </c>
      <c r="B1512" t="s">
        <v>31959</v>
      </c>
      <c r="C1512" t="s">
        <v>31960</v>
      </c>
      <c r="E1512" t="s">
        <v>2368</v>
      </c>
      <c r="F1512" t="s">
        <v>202</v>
      </c>
      <c r="G1512">
        <v>33605</v>
      </c>
      <c r="H1512">
        <v>27.960083999999998</v>
      </c>
      <c r="I1512">
        <v>-82.445217</v>
      </c>
      <c r="J1512" s="1" t="d">
        <v>2019-01-10</v>
      </c>
      <c r="K1512">
        <v>113951</v>
      </c>
      <c r="L1512" t="s">
        <v>30</v>
      </c>
      <c r="M1512" s="1" t="d">
        <v>2017-03-01</v>
      </c>
      <c r="N1512">
        <v>3</v>
      </c>
      <c r="O1512">
        <v>1</v>
      </c>
      <c r="P1512">
        <v>2017</v>
      </c>
      <c r="R1512" t="s">
        <v>26</v>
      </c>
      <c r="S1512" t="s">
        <v>31</v>
      </c>
    </row>
    <row r="1513" spans="1:19" x14ac:dyDescent="0.25">
      <c r="A1513" t="s">
        <v>338</v>
      </c>
      <c r="B1513" t="s">
        <v>31962</v>
      </c>
      <c r="C1513" t="s">
        <v>31963</v>
      </c>
      <c r="E1513" t="s">
        <v>2368</v>
      </c>
      <c r="F1513" t="s">
        <v>202</v>
      </c>
      <c r="G1513">
        <v>33612</v>
      </c>
      <c r="H1513">
        <v>28.053619999999999</v>
      </c>
      <c r="I1513">
        <v>-82.431240000000003</v>
      </c>
      <c r="J1513" s="1" t="d">
        <v>2019-01-10</v>
      </c>
      <c r="K1513">
        <v>113953</v>
      </c>
      <c r="L1513" t="s">
        <v>30</v>
      </c>
      <c r="M1513" s="1" t="d">
        <v>2017-09-01</v>
      </c>
      <c r="N1513">
        <v>9</v>
      </c>
      <c r="O1513">
        <v>1</v>
      </c>
      <c r="P1513">
        <v>2017</v>
      </c>
      <c r="R1513" t="s">
        <v>26</v>
      </c>
      <c r="S1513" t="s">
        <v>31</v>
      </c>
    </row>
    <row r="1514" spans="1:19" x14ac:dyDescent="0.25">
      <c r="A1514" t="s">
        <v>338</v>
      </c>
      <c r="B1514" t="s">
        <v>31964</v>
      </c>
      <c r="C1514" t="s">
        <v>31965</v>
      </c>
      <c r="E1514" t="s">
        <v>2368</v>
      </c>
      <c r="F1514" t="s">
        <v>202</v>
      </c>
      <c r="G1514">
        <v>33607</v>
      </c>
      <c r="H1514">
        <v>27.966403</v>
      </c>
      <c r="I1514">
        <v>-82.55001</v>
      </c>
      <c r="J1514" s="1" t="d">
        <v>2019-01-10</v>
      </c>
      <c r="K1514">
        <v>113954</v>
      </c>
      <c r="L1514" t="s">
        <v>30</v>
      </c>
      <c r="M1514" s="1" t="d">
        <v>2017-03-01</v>
      </c>
      <c r="N1514">
        <v>3</v>
      </c>
      <c r="O1514">
        <v>1</v>
      </c>
      <c r="P1514">
        <v>2017</v>
      </c>
      <c r="R1514" t="s">
        <v>26</v>
      </c>
      <c r="S1514" t="s">
        <v>31</v>
      </c>
    </row>
    <row r="1515" spans="1:19" x14ac:dyDescent="0.25">
      <c r="A1515" t="s">
        <v>338</v>
      </c>
      <c r="B1515" t="s">
        <v>31977</v>
      </c>
      <c r="C1515" t="s">
        <v>31978</v>
      </c>
      <c r="E1515" t="s">
        <v>7146</v>
      </c>
      <c r="F1515" t="s">
        <v>202</v>
      </c>
      <c r="G1515">
        <v>32966</v>
      </c>
      <c r="H1515">
        <v>27.637737999999999</v>
      </c>
      <c r="I1515">
        <v>-80.519221000000002</v>
      </c>
      <c r="J1515" s="1" t="d">
        <v>2019-01-10</v>
      </c>
      <c r="K1515">
        <v>113961</v>
      </c>
      <c r="L1515" t="s">
        <v>30</v>
      </c>
      <c r="M1515" s="1" t="d">
        <v>2017-03-01</v>
      </c>
      <c r="N1515">
        <v>3</v>
      </c>
      <c r="O1515">
        <v>1</v>
      </c>
      <c r="P1515">
        <v>2017</v>
      </c>
      <c r="R1515" t="s">
        <v>26</v>
      </c>
      <c r="S1515" t="s">
        <v>31</v>
      </c>
    </row>
    <row r="1516" spans="1:19" x14ac:dyDescent="0.25">
      <c r="A1516" t="s">
        <v>338</v>
      </c>
      <c r="B1516" t="s">
        <v>31982</v>
      </c>
      <c r="C1516" t="s">
        <v>31983</v>
      </c>
      <c r="E1516" t="s">
        <v>7150</v>
      </c>
      <c r="F1516" t="s">
        <v>202</v>
      </c>
      <c r="G1516">
        <v>33401</v>
      </c>
      <c r="H1516">
        <v>26.706427999999999</v>
      </c>
      <c r="I1516">
        <v>-80.052002000000002</v>
      </c>
      <c r="J1516" s="1" t="d">
        <v>2019-01-10</v>
      </c>
      <c r="K1516">
        <v>113964</v>
      </c>
      <c r="L1516" t="s">
        <v>30</v>
      </c>
      <c r="M1516" s="1" t="d">
        <v>2017-09-01</v>
      </c>
      <c r="N1516">
        <v>9</v>
      </c>
      <c r="O1516">
        <v>1</v>
      </c>
      <c r="P1516">
        <v>2017</v>
      </c>
      <c r="R1516" t="s">
        <v>26</v>
      </c>
      <c r="S1516" t="s">
        <v>31</v>
      </c>
    </row>
    <row r="1517" spans="1:19" x14ac:dyDescent="0.25">
      <c r="A1517" t="s">
        <v>338</v>
      </c>
      <c r="B1517" t="s">
        <v>32000</v>
      </c>
      <c r="C1517" t="s">
        <v>32001</v>
      </c>
      <c r="E1517" t="s">
        <v>1844</v>
      </c>
      <c r="F1517" t="s">
        <v>29</v>
      </c>
      <c r="G1517">
        <v>30605</v>
      </c>
      <c r="H1517">
        <v>33.889794000000002</v>
      </c>
      <c r="I1517">
        <v>-83.327387999999999</v>
      </c>
      <c r="J1517" s="1" t="d">
        <v>2019-01-10</v>
      </c>
      <c r="K1517">
        <v>113973</v>
      </c>
      <c r="L1517" t="s">
        <v>30</v>
      </c>
      <c r="M1517" s="1" t="d">
        <v>2017-09-01</v>
      </c>
      <c r="N1517">
        <v>9</v>
      </c>
      <c r="O1517">
        <v>1</v>
      </c>
      <c r="P1517">
        <v>2017</v>
      </c>
      <c r="R1517" t="s">
        <v>26</v>
      </c>
      <c r="S1517" t="s">
        <v>31</v>
      </c>
    </row>
    <row r="1518" spans="1:19" x14ac:dyDescent="0.25">
      <c r="A1518" t="s">
        <v>338</v>
      </c>
      <c r="B1518" t="s">
        <v>32003</v>
      </c>
      <c r="C1518" t="s">
        <v>32004</v>
      </c>
      <c r="E1518" t="s">
        <v>28</v>
      </c>
      <c r="F1518" t="s">
        <v>29</v>
      </c>
      <c r="G1518">
        <v>30346</v>
      </c>
      <c r="H1518">
        <v>33.926844000000003</v>
      </c>
      <c r="I1518">
        <v>-84.338719999999995</v>
      </c>
      <c r="J1518" s="1" t="d">
        <v>2019-01-10</v>
      </c>
      <c r="K1518">
        <v>113975</v>
      </c>
      <c r="L1518" t="s">
        <v>30</v>
      </c>
      <c r="M1518" s="1" t="d">
        <v>2017-09-01</v>
      </c>
      <c r="N1518">
        <v>9</v>
      </c>
      <c r="O1518">
        <v>1</v>
      </c>
      <c r="P1518">
        <v>2017</v>
      </c>
      <c r="R1518" t="s">
        <v>26</v>
      </c>
      <c r="S1518" t="s">
        <v>31</v>
      </c>
    </row>
    <row r="1519" spans="1:19" x14ac:dyDescent="0.25">
      <c r="A1519" t="s">
        <v>338</v>
      </c>
      <c r="B1519" t="s">
        <v>32008</v>
      </c>
      <c r="C1519" t="s">
        <v>32009</v>
      </c>
      <c r="E1519" t="s">
        <v>28</v>
      </c>
      <c r="F1519" t="s">
        <v>29</v>
      </c>
      <c r="G1519">
        <v>30334</v>
      </c>
      <c r="H1519">
        <v>33.659605999999997</v>
      </c>
      <c r="I1519">
        <v>-84.432258000000004</v>
      </c>
      <c r="J1519" s="1" t="d">
        <v>2019-01-10</v>
      </c>
      <c r="K1519">
        <v>113977</v>
      </c>
      <c r="L1519" t="s">
        <v>30</v>
      </c>
      <c r="M1519" s="1" t="d">
        <v>2017-09-01</v>
      </c>
      <c r="N1519">
        <v>9</v>
      </c>
      <c r="O1519">
        <v>1</v>
      </c>
      <c r="P1519">
        <v>2017</v>
      </c>
      <c r="R1519" t="s">
        <v>26</v>
      </c>
      <c r="S1519" t="s">
        <v>31</v>
      </c>
    </row>
    <row r="1520" spans="1:19" x14ac:dyDescent="0.25">
      <c r="A1520" t="s">
        <v>338</v>
      </c>
      <c r="B1520" t="s">
        <v>32012</v>
      </c>
      <c r="C1520" t="s">
        <v>32013</v>
      </c>
      <c r="E1520" t="s">
        <v>28</v>
      </c>
      <c r="F1520" t="s">
        <v>29</v>
      </c>
      <c r="G1520">
        <v>30337</v>
      </c>
      <c r="H1520">
        <v>33.644317999999998</v>
      </c>
      <c r="I1520">
        <v>-84.455410999999998</v>
      </c>
      <c r="J1520" s="1" t="d">
        <v>2019-01-10</v>
      </c>
      <c r="K1520">
        <v>113979</v>
      </c>
      <c r="L1520" t="s">
        <v>30</v>
      </c>
      <c r="M1520" s="1" t="d">
        <v>2017-09-01</v>
      </c>
      <c r="N1520">
        <v>9</v>
      </c>
      <c r="O1520">
        <v>1</v>
      </c>
      <c r="P1520">
        <v>2017</v>
      </c>
      <c r="R1520" t="s">
        <v>26</v>
      </c>
      <c r="S1520" t="s">
        <v>31</v>
      </c>
    </row>
    <row r="1521" spans="1:19" x14ac:dyDescent="0.25">
      <c r="A1521" t="s">
        <v>338</v>
      </c>
      <c r="B1521" t="s">
        <v>32017</v>
      </c>
      <c r="C1521" t="s">
        <v>32018</v>
      </c>
      <c r="E1521" t="s">
        <v>28</v>
      </c>
      <c r="F1521" t="s">
        <v>29</v>
      </c>
      <c r="G1521">
        <v>30080</v>
      </c>
      <c r="H1521">
        <v>33.882038000000001</v>
      </c>
      <c r="I1521">
        <v>-84.473607000000001</v>
      </c>
      <c r="J1521" s="1" t="d">
        <v>2019-01-10</v>
      </c>
      <c r="K1521">
        <v>113982</v>
      </c>
      <c r="L1521" t="s">
        <v>30</v>
      </c>
      <c r="M1521" s="1" t="d">
        <v>2017-09-01</v>
      </c>
      <c r="N1521">
        <v>9</v>
      </c>
      <c r="O1521">
        <v>1</v>
      </c>
      <c r="P1521">
        <v>2017</v>
      </c>
      <c r="R1521" t="s">
        <v>26</v>
      </c>
      <c r="S1521" t="s">
        <v>31</v>
      </c>
    </row>
    <row r="1522" spans="1:19" x14ac:dyDescent="0.25">
      <c r="A1522" t="s">
        <v>338</v>
      </c>
      <c r="B1522" t="s">
        <v>32037</v>
      </c>
      <c r="C1522" t="s">
        <v>32038</v>
      </c>
      <c r="E1522" t="s">
        <v>28</v>
      </c>
      <c r="F1522" t="s">
        <v>29</v>
      </c>
      <c r="G1522">
        <v>30326</v>
      </c>
      <c r="H1522">
        <v>33.847895000000001</v>
      </c>
      <c r="I1522">
        <v>-84.359898000000001</v>
      </c>
      <c r="J1522" s="1" t="d">
        <v>2019-01-10</v>
      </c>
      <c r="K1522">
        <v>113992</v>
      </c>
      <c r="L1522" t="s">
        <v>30</v>
      </c>
      <c r="M1522" s="1" t="d">
        <v>2017-09-01</v>
      </c>
      <c r="N1522">
        <v>9</v>
      </c>
      <c r="O1522">
        <v>1</v>
      </c>
      <c r="P1522">
        <v>2017</v>
      </c>
      <c r="R1522" t="s">
        <v>26</v>
      </c>
      <c r="S1522" t="s">
        <v>31</v>
      </c>
    </row>
    <row r="1523" spans="1:19" x14ac:dyDescent="0.25">
      <c r="A1523" t="s">
        <v>338</v>
      </c>
      <c r="B1523" t="s">
        <v>32039</v>
      </c>
      <c r="C1523" t="s">
        <v>32040</v>
      </c>
      <c r="E1523" t="s">
        <v>28</v>
      </c>
      <c r="F1523" t="s">
        <v>29</v>
      </c>
      <c r="G1523">
        <v>30318</v>
      </c>
      <c r="H1523">
        <v>33.793399000000001</v>
      </c>
      <c r="I1523">
        <v>-84.403836999999996</v>
      </c>
      <c r="J1523" s="1" t="d">
        <v>2019-01-10</v>
      </c>
      <c r="K1523">
        <v>113993</v>
      </c>
      <c r="L1523" t="s">
        <v>30</v>
      </c>
      <c r="M1523" s="1" t="d">
        <v>2017-09-01</v>
      </c>
      <c r="N1523">
        <v>9</v>
      </c>
      <c r="O1523">
        <v>1</v>
      </c>
      <c r="P1523">
        <v>2017</v>
      </c>
      <c r="R1523" t="s">
        <v>26</v>
      </c>
      <c r="S1523" t="s">
        <v>31</v>
      </c>
    </row>
    <row r="1524" spans="1:19" x14ac:dyDescent="0.25">
      <c r="A1524" t="s">
        <v>338</v>
      </c>
      <c r="B1524" t="s">
        <v>32047</v>
      </c>
      <c r="C1524" t="s">
        <v>32048</v>
      </c>
      <c r="E1524" t="s">
        <v>28</v>
      </c>
      <c r="F1524" t="s">
        <v>29</v>
      </c>
      <c r="G1524">
        <v>30328</v>
      </c>
      <c r="H1524">
        <v>33.928302000000002</v>
      </c>
      <c r="I1524">
        <v>-84.356589999999997</v>
      </c>
      <c r="J1524" s="1" t="d">
        <v>2019-01-10</v>
      </c>
      <c r="K1524">
        <v>113997</v>
      </c>
      <c r="L1524" t="s">
        <v>30</v>
      </c>
      <c r="M1524" s="1" t="d">
        <v>2017-09-01</v>
      </c>
      <c r="N1524">
        <v>9</v>
      </c>
      <c r="O1524">
        <v>1</v>
      </c>
      <c r="P1524">
        <v>2017</v>
      </c>
      <c r="R1524" t="s">
        <v>26</v>
      </c>
      <c r="S1524" t="s">
        <v>31</v>
      </c>
    </row>
    <row r="1525" spans="1:19" x14ac:dyDescent="0.25">
      <c r="A1525" t="s">
        <v>338</v>
      </c>
      <c r="B1525" t="s">
        <v>32051</v>
      </c>
      <c r="C1525" t="s">
        <v>32052</v>
      </c>
      <c r="E1525" t="s">
        <v>1851</v>
      </c>
      <c r="F1525" t="s">
        <v>29</v>
      </c>
      <c r="G1525">
        <v>30907</v>
      </c>
      <c r="H1525">
        <v>33.490087000000003</v>
      </c>
      <c r="I1525">
        <v>-82.107619999999997</v>
      </c>
      <c r="J1525" s="1" t="d">
        <v>2019-01-10</v>
      </c>
      <c r="K1525">
        <v>113999</v>
      </c>
      <c r="L1525" t="s">
        <v>30</v>
      </c>
      <c r="M1525" s="1" t="d">
        <v>2017-03-01</v>
      </c>
      <c r="N1525">
        <v>3</v>
      </c>
      <c r="O1525">
        <v>1</v>
      </c>
      <c r="P1525">
        <v>2017</v>
      </c>
      <c r="R1525" t="s">
        <v>26</v>
      </c>
      <c r="S1525" t="s">
        <v>31</v>
      </c>
    </row>
    <row r="1526" spans="1:19" x14ac:dyDescent="0.25">
      <c r="A1526" t="s">
        <v>338</v>
      </c>
      <c r="B1526" t="s">
        <v>32056</v>
      </c>
      <c r="C1526" t="s">
        <v>32057</v>
      </c>
      <c r="E1526" t="s">
        <v>1851</v>
      </c>
      <c r="F1526" t="s">
        <v>29</v>
      </c>
      <c r="G1526">
        <v>30901</v>
      </c>
      <c r="H1526">
        <v>33.472141000000001</v>
      </c>
      <c r="I1526">
        <v>-81.958303999999998</v>
      </c>
      <c r="J1526" s="1" t="d">
        <v>2019-01-10</v>
      </c>
      <c r="K1526">
        <v>114002</v>
      </c>
      <c r="L1526" t="s">
        <v>30</v>
      </c>
      <c r="M1526" s="1" t="d">
        <v>2017-09-01</v>
      </c>
      <c r="N1526">
        <v>9</v>
      </c>
      <c r="O1526">
        <v>1</v>
      </c>
      <c r="P1526">
        <v>2017</v>
      </c>
      <c r="R1526" t="s">
        <v>26</v>
      </c>
      <c r="S1526" t="s">
        <v>31</v>
      </c>
    </row>
    <row r="1527" spans="1:19" x14ac:dyDescent="0.25">
      <c r="A1527" t="s">
        <v>338</v>
      </c>
      <c r="B1527" t="s">
        <v>32068</v>
      </c>
      <c r="C1527" t="s">
        <v>32069</v>
      </c>
      <c r="E1527" t="s">
        <v>8328</v>
      </c>
      <c r="F1527" t="s">
        <v>29</v>
      </c>
      <c r="G1527">
        <v>30341</v>
      </c>
      <c r="H1527">
        <v>33.890295999999999</v>
      </c>
      <c r="I1527">
        <v>-84.300646</v>
      </c>
      <c r="J1527" s="1" t="d">
        <v>2019-01-10</v>
      </c>
      <c r="K1527">
        <v>114008</v>
      </c>
      <c r="L1527" t="s">
        <v>30</v>
      </c>
      <c r="M1527" s="1" t="d">
        <v>2017-12-01</v>
      </c>
      <c r="N1527">
        <v>12</v>
      </c>
      <c r="O1527">
        <v>1</v>
      </c>
      <c r="P1527">
        <v>2017</v>
      </c>
      <c r="R1527" t="s">
        <v>26</v>
      </c>
      <c r="S1527" t="s">
        <v>31</v>
      </c>
    </row>
    <row r="1528" spans="1:19" x14ac:dyDescent="0.25">
      <c r="A1528" t="s">
        <v>338</v>
      </c>
      <c r="B1528" t="s">
        <v>32082</v>
      </c>
      <c r="C1528" t="s">
        <v>32083</v>
      </c>
      <c r="E1528" t="s">
        <v>4132</v>
      </c>
      <c r="F1528" t="s">
        <v>29</v>
      </c>
      <c r="G1528">
        <v>30337</v>
      </c>
      <c r="H1528">
        <v>33.627870000000001</v>
      </c>
      <c r="I1528">
        <v>-84.452349999999996</v>
      </c>
      <c r="J1528" s="1" t="d">
        <v>2019-01-10</v>
      </c>
      <c r="K1528">
        <v>114014</v>
      </c>
      <c r="L1528" t="s">
        <v>30</v>
      </c>
      <c r="M1528" s="1" t="d">
        <v>2017-09-01</v>
      </c>
      <c r="N1528">
        <v>9</v>
      </c>
      <c r="O1528">
        <v>1</v>
      </c>
      <c r="P1528">
        <v>2017</v>
      </c>
      <c r="R1528" t="s">
        <v>26</v>
      </c>
      <c r="S1528" t="s">
        <v>31</v>
      </c>
    </row>
    <row r="1529" spans="1:19" x14ac:dyDescent="0.25">
      <c r="A1529" t="s">
        <v>338</v>
      </c>
      <c r="B1529" t="s">
        <v>32084</v>
      </c>
      <c r="C1529" t="s">
        <v>32085</v>
      </c>
      <c r="E1529" t="s">
        <v>666</v>
      </c>
      <c r="F1529" t="s">
        <v>29</v>
      </c>
      <c r="G1529">
        <v>31904</v>
      </c>
      <c r="H1529">
        <v>32.535595000000001</v>
      </c>
      <c r="I1529">
        <v>-84.975483999999994</v>
      </c>
      <c r="J1529" s="1" t="d">
        <v>2019-01-10</v>
      </c>
      <c r="K1529">
        <v>114015</v>
      </c>
      <c r="L1529" t="s">
        <v>30</v>
      </c>
      <c r="M1529" s="1" t="d">
        <v>2017-09-01</v>
      </c>
      <c r="N1529">
        <v>9</v>
      </c>
      <c r="O1529">
        <v>1</v>
      </c>
      <c r="P1529">
        <v>2017</v>
      </c>
      <c r="R1529" t="s">
        <v>26</v>
      </c>
      <c r="S1529" t="s">
        <v>31</v>
      </c>
    </row>
    <row r="1530" spans="1:19" x14ac:dyDescent="0.25">
      <c r="A1530" t="s">
        <v>338</v>
      </c>
      <c r="B1530" t="s">
        <v>32100</v>
      </c>
      <c r="C1530" t="s">
        <v>32101</v>
      </c>
      <c r="E1530" t="s">
        <v>32099</v>
      </c>
      <c r="F1530" t="s">
        <v>29</v>
      </c>
      <c r="G1530">
        <v>30534</v>
      </c>
      <c r="H1530">
        <v>34.410296000000002</v>
      </c>
      <c r="I1530">
        <v>-84.042976999999993</v>
      </c>
      <c r="J1530" s="1" t="d">
        <v>2019-01-10</v>
      </c>
      <c r="K1530">
        <v>114023</v>
      </c>
      <c r="L1530" t="s">
        <v>30</v>
      </c>
      <c r="M1530" s="1" t="d">
        <v>2017-03-01</v>
      </c>
      <c r="N1530">
        <v>3</v>
      </c>
      <c r="O1530">
        <v>1</v>
      </c>
      <c r="P1530">
        <v>2017</v>
      </c>
      <c r="R1530" t="s">
        <v>26</v>
      </c>
      <c r="S1530" t="s">
        <v>31</v>
      </c>
    </row>
    <row r="1531" spans="1:19" x14ac:dyDescent="0.25">
      <c r="A1531" t="s">
        <v>338</v>
      </c>
      <c r="B1531" t="s">
        <v>32106</v>
      </c>
      <c r="C1531" t="s">
        <v>32107</v>
      </c>
      <c r="E1531" t="s">
        <v>1858</v>
      </c>
      <c r="F1531" t="s">
        <v>29</v>
      </c>
      <c r="G1531">
        <v>30097</v>
      </c>
      <c r="H1531">
        <v>33.991306000000002</v>
      </c>
      <c r="I1531">
        <v>-84.086288999999994</v>
      </c>
      <c r="J1531" s="1" t="d">
        <v>2019-01-10</v>
      </c>
      <c r="K1531">
        <v>114026</v>
      </c>
      <c r="L1531" t="s">
        <v>30</v>
      </c>
      <c r="M1531" s="1" t="d">
        <v>2017-09-01</v>
      </c>
      <c r="N1531">
        <v>9</v>
      </c>
      <c r="O1531">
        <v>1</v>
      </c>
      <c r="P1531">
        <v>2017</v>
      </c>
      <c r="R1531" t="s">
        <v>26</v>
      </c>
      <c r="S1531" t="s">
        <v>31</v>
      </c>
    </row>
    <row r="1532" spans="1:19" x14ac:dyDescent="0.25">
      <c r="A1532" t="s">
        <v>338</v>
      </c>
      <c r="B1532" t="s">
        <v>32137</v>
      </c>
      <c r="C1532" t="s">
        <v>32138</v>
      </c>
      <c r="E1532" t="s">
        <v>8401</v>
      </c>
      <c r="F1532" t="s">
        <v>29</v>
      </c>
      <c r="G1532">
        <v>30144</v>
      </c>
      <c r="H1532">
        <v>34.011257000000001</v>
      </c>
      <c r="I1532">
        <v>-84.574695000000006</v>
      </c>
      <c r="J1532" s="1" t="d">
        <v>2019-01-10</v>
      </c>
      <c r="K1532">
        <v>114041</v>
      </c>
      <c r="L1532" t="s">
        <v>30</v>
      </c>
      <c r="M1532" s="1" t="d">
        <v>2017-09-01</v>
      </c>
      <c r="N1532">
        <v>9</v>
      </c>
      <c r="O1532">
        <v>1</v>
      </c>
      <c r="P1532">
        <v>2017</v>
      </c>
      <c r="R1532" t="s">
        <v>26</v>
      </c>
      <c r="S1532" t="s">
        <v>31</v>
      </c>
    </row>
    <row r="1533" spans="1:19" x14ac:dyDescent="0.25">
      <c r="A1533" t="s">
        <v>338</v>
      </c>
      <c r="B1533" t="s">
        <v>32141</v>
      </c>
      <c r="C1533" t="s">
        <v>32142</v>
      </c>
      <c r="E1533" t="s">
        <v>19304</v>
      </c>
      <c r="F1533" t="s">
        <v>29</v>
      </c>
      <c r="G1533">
        <v>31548</v>
      </c>
      <c r="H1533">
        <v>30.790597000000002</v>
      </c>
      <c r="I1533">
        <v>-81.656436999999997</v>
      </c>
      <c r="J1533" s="1" t="d">
        <v>2019-01-10</v>
      </c>
      <c r="K1533">
        <v>114043</v>
      </c>
      <c r="L1533" t="s">
        <v>30</v>
      </c>
      <c r="M1533" s="1" t="d">
        <v>2017-03-01</v>
      </c>
      <c r="N1533">
        <v>3</v>
      </c>
      <c r="O1533">
        <v>1</v>
      </c>
      <c r="P1533">
        <v>2017</v>
      </c>
      <c r="R1533" t="s">
        <v>26</v>
      </c>
      <c r="S1533" t="s">
        <v>31</v>
      </c>
    </row>
    <row r="1534" spans="1:19" x14ac:dyDescent="0.25">
      <c r="A1534" t="s">
        <v>338</v>
      </c>
      <c r="B1534" t="s">
        <v>32156</v>
      </c>
      <c r="C1534" t="s">
        <v>32157</v>
      </c>
      <c r="E1534" t="s">
        <v>1839</v>
      </c>
      <c r="F1534" t="s">
        <v>29</v>
      </c>
      <c r="G1534">
        <v>31210</v>
      </c>
      <c r="H1534">
        <v>32.919404999999998</v>
      </c>
      <c r="I1534">
        <v>-83.706320000000005</v>
      </c>
      <c r="J1534" s="1" t="d">
        <v>2019-01-10</v>
      </c>
      <c r="K1534">
        <v>114051</v>
      </c>
      <c r="L1534" t="s">
        <v>30</v>
      </c>
      <c r="M1534" s="1" t="d">
        <v>2017-09-01</v>
      </c>
      <c r="N1534">
        <v>9</v>
      </c>
      <c r="O1534">
        <v>1</v>
      </c>
      <c r="P1534">
        <v>2017</v>
      </c>
      <c r="R1534" t="s">
        <v>26</v>
      </c>
      <c r="S1534" t="s">
        <v>31</v>
      </c>
    </row>
    <row r="1535" spans="1:19" x14ac:dyDescent="0.25">
      <c r="A1535" t="s">
        <v>338</v>
      </c>
      <c r="B1535" t="s">
        <v>32162</v>
      </c>
      <c r="C1535" t="s">
        <v>32163</v>
      </c>
      <c r="E1535" t="s">
        <v>23107</v>
      </c>
      <c r="F1535" t="s">
        <v>29</v>
      </c>
      <c r="G1535">
        <v>30253</v>
      </c>
      <c r="H1535">
        <v>33.460146999999999</v>
      </c>
      <c r="I1535">
        <v>-84.215815000000006</v>
      </c>
      <c r="J1535" s="1" t="d">
        <v>2019-01-10</v>
      </c>
      <c r="K1535">
        <v>114054</v>
      </c>
      <c r="L1535" t="s">
        <v>30</v>
      </c>
      <c r="M1535" s="1" t="d">
        <v>2017-09-01</v>
      </c>
      <c r="N1535">
        <v>9</v>
      </c>
      <c r="O1535">
        <v>1</v>
      </c>
      <c r="P1535">
        <v>2017</v>
      </c>
      <c r="R1535" t="s">
        <v>26</v>
      </c>
      <c r="S1535" t="s">
        <v>31</v>
      </c>
    </row>
    <row r="1536" spans="1:19" x14ac:dyDescent="0.25">
      <c r="A1536" t="s">
        <v>338</v>
      </c>
      <c r="B1536" t="s">
        <v>32169</v>
      </c>
      <c r="C1536" t="s">
        <v>32170</v>
      </c>
      <c r="E1536" t="s">
        <v>18490</v>
      </c>
      <c r="F1536" t="s">
        <v>29</v>
      </c>
      <c r="G1536">
        <v>30263</v>
      </c>
      <c r="H1536">
        <v>33.382828349999997</v>
      </c>
      <c r="I1536">
        <v>-84.764267009999998</v>
      </c>
      <c r="J1536" s="1" t="d">
        <v>2019-01-10</v>
      </c>
      <c r="K1536">
        <v>114057</v>
      </c>
      <c r="L1536" t="s">
        <v>30</v>
      </c>
      <c r="M1536" s="1" t="d">
        <v>2017-03-01</v>
      </c>
      <c r="N1536">
        <v>3</v>
      </c>
      <c r="O1536">
        <v>1</v>
      </c>
      <c r="P1536">
        <v>2017</v>
      </c>
      <c r="R1536" t="s">
        <v>26</v>
      </c>
      <c r="S1536" t="s">
        <v>31</v>
      </c>
    </row>
    <row r="1537" spans="1:19" x14ac:dyDescent="0.25">
      <c r="A1537" t="s">
        <v>338</v>
      </c>
      <c r="B1537" t="s">
        <v>32220</v>
      </c>
      <c r="C1537" t="s">
        <v>32221</v>
      </c>
      <c r="E1537" t="s">
        <v>32222</v>
      </c>
      <c r="F1537" t="s">
        <v>29</v>
      </c>
      <c r="G1537">
        <v>31522</v>
      </c>
      <c r="H1537">
        <v>31.140075</v>
      </c>
      <c r="I1537">
        <v>-81.379210999999998</v>
      </c>
      <c r="J1537" s="1" t="d">
        <v>2019-01-10</v>
      </c>
      <c r="K1537">
        <v>114083</v>
      </c>
      <c r="L1537" t="s">
        <v>30</v>
      </c>
      <c r="M1537" s="1" t="d">
        <v>2017-09-01</v>
      </c>
      <c r="N1537">
        <v>9</v>
      </c>
      <c r="O1537">
        <v>1</v>
      </c>
      <c r="P1537">
        <v>2017</v>
      </c>
      <c r="R1537" t="s">
        <v>26</v>
      </c>
      <c r="S1537" t="s">
        <v>31</v>
      </c>
    </row>
    <row r="1538" spans="1:19" x14ac:dyDescent="0.25">
      <c r="A1538" t="s">
        <v>338</v>
      </c>
      <c r="B1538" t="s">
        <v>32223</v>
      </c>
      <c r="C1538" t="s">
        <v>32224</v>
      </c>
      <c r="E1538" t="s">
        <v>3606</v>
      </c>
      <c r="F1538" t="s">
        <v>29</v>
      </c>
      <c r="G1538">
        <v>30083</v>
      </c>
      <c r="H1538">
        <v>33.798299999999998</v>
      </c>
      <c r="I1538">
        <v>-84.139300000000006</v>
      </c>
      <c r="J1538" s="1" t="d">
        <v>2019-01-10</v>
      </c>
      <c r="K1538">
        <v>114084</v>
      </c>
      <c r="L1538" t="s">
        <v>30</v>
      </c>
      <c r="M1538" s="1" t="d">
        <v>2017-09-01</v>
      </c>
      <c r="N1538">
        <v>9</v>
      </c>
      <c r="O1538">
        <v>1</v>
      </c>
      <c r="P1538">
        <v>2017</v>
      </c>
      <c r="R1538" t="s">
        <v>26</v>
      </c>
      <c r="S1538" t="s">
        <v>31</v>
      </c>
    </row>
    <row r="1539" spans="1:19" x14ac:dyDescent="0.25">
      <c r="A1539" t="s">
        <v>338</v>
      </c>
      <c r="B1539" t="s">
        <v>32253</v>
      </c>
      <c r="C1539" t="s">
        <v>32254</v>
      </c>
      <c r="E1539" t="s">
        <v>2638</v>
      </c>
      <c r="F1539" t="s">
        <v>707</v>
      </c>
      <c r="G1539">
        <v>96815</v>
      </c>
      <c r="H1539">
        <v>21.284894000000001</v>
      </c>
      <c r="I1539">
        <v>-157.83901700000001</v>
      </c>
      <c r="J1539" s="1" t="d">
        <v>2019-01-10</v>
      </c>
      <c r="K1539">
        <v>114097</v>
      </c>
      <c r="L1539" t="s">
        <v>30</v>
      </c>
      <c r="M1539" s="1" t="d">
        <v>2017-09-01</v>
      </c>
      <c r="N1539">
        <v>9</v>
      </c>
      <c r="O1539">
        <v>1</v>
      </c>
      <c r="P1539">
        <v>2017</v>
      </c>
      <c r="R1539" t="s">
        <v>26</v>
      </c>
      <c r="S1539" t="s">
        <v>31</v>
      </c>
    </row>
    <row r="1540" spans="1:19" x14ac:dyDescent="0.25">
      <c r="A1540" t="s">
        <v>338</v>
      </c>
      <c r="B1540" t="s">
        <v>32258</v>
      </c>
      <c r="C1540" t="s">
        <v>32259</v>
      </c>
      <c r="E1540" t="s">
        <v>9179</v>
      </c>
      <c r="F1540" t="s">
        <v>707</v>
      </c>
      <c r="G1540">
        <v>96707</v>
      </c>
      <c r="H1540">
        <v>21.339741</v>
      </c>
      <c r="I1540">
        <v>-158.12476100000001</v>
      </c>
      <c r="J1540" s="1" t="d">
        <v>2019-01-10</v>
      </c>
      <c r="K1540">
        <v>114100</v>
      </c>
      <c r="L1540" t="s">
        <v>30</v>
      </c>
      <c r="M1540" s="1" t="d">
        <v>2017-09-01</v>
      </c>
      <c r="N1540">
        <v>9</v>
      </c>
      <c r="O1540">
        <v>1</v>
      </c>
      <c r="P1540">
        <v>2017</v>
      </c>
      <c r="R1540" t="s">
        <v>26</v>
      </c>
      <c r="S1540" t="s">
        <v>31</v>
      </c>
    </row>
    <row r="1541" spans="1:19" x14ac:dyDescent="0.25">
      <c r="A1541" t="s">
        <v>338</v>
      </c>
      <c r="B1541" t="s">
        <v>32265</v>
      </c>
      <c r="C1541" t="s">
        <v>32266</v>
      </c>
      <c r="E1541" t="s">
        <v>9270</v>
      </c>
      <c r="F1541" t="s">
        <v>707</v>
      </c>
      <c r="G1541">
        <v>96753</v>
      </c>
      <c r="H1541">
        <v>20.683441999999999</v>
      </c>
      <c r="I1541">
        <v>-156.441191</v>
      </c>
      <c r="J1541" s="1" t="d">
        <v>2019-01-10</v>
      </c>
      <c r="K1541">
        <v>114104</v>
      </c>
      <c r="L1541" t="s">
        <v>30</v>
      </c>
      <c r="M1541" s="1" t="d">
        <v>2017-09-01</v>
      </c>
      <c r="N1541">
        <v>9</v>
      </c>
      <c r="O1541">
        <v>1</v>
      </c>
      <c r="P1541">
        <v>2017</v>
      </c>
      <c r="R1541" t="s">
        <v>26</v>
      </c>
      <c r="S1541" t="s">
        <v>31</v>
      </c>
    </row>
    <row r="1542" spans="1:19" x14ac:dyDescent="0.25">
      <c r="A1542" t="s">
        <v>338</v>
      </c>
      <c r="B1542" t="s">
        <v>32269</v>
      </c>
      <c r="C1542" t="s">
        <v>32270</v>
      </c>
      <c r="E1542" t="s">
        <v>10313</v>
      </c>
      <c r="F1542" t="s">
        <v>327</v>
      </c>
      <c r="G1542">
        <v>50009</v>
      </c>
      <c r="H1542">
        <v>41.654907000000001</v>
      </c>
      <c r="I1542">
        <v>-93.488403000000005</v>
      </c>
      <c r="J1542" s="1" t="d">
        <v>2019-01-10</v>
      </c>
      <c r="K1542">
        <v>114106</v>
      </c>
      <c r="L1542" t="s">
        <v>30</v>
      </c>
      <c r="M1542" s="1" t="d">
        <v>2017-09-01</v>
      </c>
      <c r="N1542">
        <v>9</v>
      </c>
      <c r="O1542">
        <v>1</v>
      </c>
      <c r="P1542">
        <v>2017</v>
      </c>
      <c r="R1542" t="s">
        <v>26</v>
      </c>
      <c r="S1542" t="s">
        <v>31</v>
      </c>
    </row>
    <row r="1543" spans="1:19" x14ac:dyDescent="0.25">
      <c r="A1543" t="s">
        <v>338</v>
      </c>
      <c r="B1543" t="s">
        <v>32277</v>
      </c>
      <c r="C1543" t="s">
        <v>23733</v>
      </c>
      <c r="E1543" t="s">
        <v>7636</v>
      </c>
      <c r="F1543" t="s">
        <v>327</v>
      </c>
      <c r="G1543">
        <v>52402</v>
      </c>
      <c r="H1543">
        <v>42.028449000000002</v>
      </c>
      <c r="I1543">
        <v>-91.618643000000006</v>
      </c>
      <c r="J1543" s="1" t="d">
        <v>2019-01-10</v>
      </c>
      <c r="K1543">
        <v>114110</v>
      </c>
      <c r="L1543" t="s">
        <v>30</v>
      </c>
      <c r="M1543" s="1" t="d">
        <v>2017-03-01</v>
      </c>
      <c r="N1543">
        <v>3</v>
      </c>
      <c r="O1543">
        <v>1</v>
      </c>
      <c r="P1543">
        <v>2017</v>
      </c>
      <c r="R1543" t="s">
        <v>26</v>
      </c>
      <c r="S1543" t="s">
        <v>31</v>
      </c>
    </row>
    <row r="1544" spans="1:19" x14ac:dyDescent="0.25">
      <c r="A1544" t="s">
        <v>338</v>
      </c>
      <c r="B1544" t="s">
        <v>32304</v>
      </c>
      <c r="C1544" t="s">
        <v>32305</v>
      </c>
      <c r="E1544" t="s">
        <v>32306</v>
      </c>
      <c r="F1544" t="s">
        <v>10</v>
      </c>
      <c r="G1544">
        <v>83805</v>
      </c>
      <c r="H1544">
        <v>48.645277</v>
      </c>
      <c r="I1544">
        <v>-116.30882699999999</v>
      </c>
      <c r="J1544" s="1" t="d">
        <v>2019-01-10</v>
      </c>
      <c r="K1544">
        <v>114124</v>
      </c>
      <c r="L1544" t="s">
        <v>30</v>
      </c>
      <c r="M1544" s="1" t="d">
        <v>2017-09-01</v>
      </c>
      <c r="N1544">
        <v>9</v>
      </c>
      <c r="O1544">
        <v>1</v>
      </c>
      <c r="P1544">
        <v>2017</v>
      </c>
      <c r="R1544" t="s">
        <v>26</v>
      </c>
      <c r="S1544" t="s">
        <v>31</v>
      </c>
    </row>
    <row r="1545" spans="1:19" x14ac:dyDescent="0.25">
      <c r="A1545" t="s">
        <v>338</v>
      </c>
      <c r="B1545" t="s">
        <v>32307</v>
      </c>
      <c r="C1545" t="s">
        <v>32308</v>
      </c>
      <c r="E1545" t="s">
        <v>32309</v>
      </c>
      <c r="F1545" t="s">
        <v>10</v>
      </c>
      <c r="G1545">
        <v>83318</v>
      </c>
      <c r="H1545">
        <v>42.564482750000003</v>
      </c>
      <c r="I1545">
        <v>-113.7942161</v>
      </c>
      <c r="J1545" s="1" t="d">
        <v>2019-01-10</v>
      </c>
      <c r="K1545">
        <v>114125</v>
      </c>
      <c r="L1545" t="s">
        <v>30</v>
      </c>
      <c r="M1545" s="1" t="d">
        <v>2017-09-01</v>
      </c>
      <c r="N1545">
        <v>9</v>
      </c>
      <c r="O1545">
        <v>1</v>
      </c>
      <c r="P1545">
        <v>2017</v>
      </c>
      <c r="R1545" t="s">
        <v>26</v>
      </c>
      <c r="S1545" t="s">
        <v>31</v>
      </c>
    </row>
    <row r="1546" spans="1:19" x14ac:dyDescent="0.25">
      <c r="A1546" t="s">
        <v>338</v>
      </c>
      <c r="B1546" t="s">
        <v>32314</v>
      </c>
      <c r="C1546" t="s">
        <v>32315</v>
      </c>
      <c r="E1546" t="s">
        <v>4086</v>
      </c>
      <c r="F1546" t="s">
        <v>10</v>
      </c>
      <c r="G1546">
        <v>83825</v>
      </c>
      <c r="H1546">
        <v>48.247812000000003</v>
      </c>
      <c r="I1546">
        <v>-116.604339</v>
      </c>
      <c r="J1546" s="1" t="d">
        <v>2019-01-10</v>
      </c>
      <c r="K1546">
        <v>114129</v>
      </c>
      <c r="L1546" t="s">
        <v>30</v>
      </c>
      <c r="M1546" s="1" t="d">
        <v>2017-09-01</v>
      </c>
      <c r="N1546">
        <v>9</v>
      </c>
      <c r="O1546">
        <v>1</v>
      </c>
      <c r="P1546">
        <v>2017</v>
      </c>
      <c r="R1546" t="s">
        <v>26</v>
      </c>
      <c r="S1546" t="s">
        <v>31</v>
      </c>
    </row>
    <row r="1547" spans="1:19" x14ac:dyDescent="0.25">
      <c r="A1547" t="s">
        <v>338</v>
      </c>
      <c r="B1547" t="s">
        <v>32323</v>
      </c>
      <c r="C1547" t="s">
        <v>32324</v>
      </c>
      <c r="E1547" t="s">
        <v>18113</v>
      </c>
      <c r="F1547" t="s">
        <v>10</v>
      </c>
      <c r="G1547">
        <v>83854</v>
      </c>
      <c r="H1547">
        <v>47.704315999999999</v>
      </c>
      <c r="I1547">
        <v>-116.943967</v>
      </c>
      <c r="J1547" s="1" t="d">
        <v>2019-01-10</v>
      </c>
      <c r="K1547">
        <v>114134</v>
      </c>
      <c r="L1547" t="s">
        <v>30</v>
      </c>
      <c r="M1547" s="1" t="d">
        <v>2017-09-01</v>
      </c>
      <c r="N1547">
        <v>9</v>
      </c>
      <c r="O1547">
        <v>1</v>
      </c>
      <c r="P1547">
        <v>2017</v>
      </c>
      <c r="R1547" t="s">
        <v>26</v>
      </c>
      <c r="S1547" t="s">
        <v>31</v>
      </c>
    </row>
    <row r="1548" spans="1:19" x14ac:dyDescent="0.25">
      <c r="A1548" t="s">
        <v>338</v>
      </c>
      <c r="B1548" t="s">
        <v>32337</v>
      </c>
      <c r="C1548" t="s">
        <v>32338</v>
      </c>
      <c r="E1548" t="s">
        <v>23590</v>
      </c>
      <c r="F1548" t="s">
        <v>373</v>
      </c>
      <c r="G1548">
        <v>60101</v>
      </c>
      <c r="H1548">
        <v>41.937365999999997</v>
      </c>
      <c r="I1548">
        <v>-88.041765999999996</v>
      </c>
      <c r="J1548" s="1" t="d">
        <v>2019-01-10</v>
      </c>
      <c r="K1548">
        <v>114141</v>
      </c>
      <c r="L1548" t="s">
        <v>30</v>
      </c>
      <c r="M1548" s="1" t="d">
        <v>2017-09-01</v>
      </c>
      <c r="N1548">
        <v>9</v>
      </c>
      <c r="O1548">
        <v>1</v>
      </c>
      <c r="P1548">
        <v>2017</v>
      </c>
      <c r="R1548" t="s">
        <v>26</v>
      </c>
      <c r="S1548" t="s">
        <v>31</v>
      </c>
    </row>
    <row r="1549" spans="1:19" x14ac:dyDescent="0.25">
      <c r="A1549" t="s">
        <v>338</v>
      </c>
      <c r="B1549" t="s">
        <v>32351</v>
      </c>
      <c r="C1549" t="s">
        <v>32352</v>
      </c>
      <c r="E1549" t="s">
        <v>372</v>
      </c>
      <c r="F1549" t="s">
        <v>373</v>
      </c>
      <c r="G1549">
        <v>61701</v>
      </c>
      <c r="H1549">
        <v>40.461053999999997</v>
      </c>
      <c r="I1549">
        <v>-88.967212000000004</v>
      </c>
      <c r="J1549" s="1" t="d">
        <v>2019-01-10</v>
      </c>
      <c r="K1549">
        <v>114148</v>
      </c>
      <c r="L1549" t="s">
        <v>30</v>
      </c>
      <c r="M1549" s="1" t="d">
        <v>2017-07-10</v>
      </c>
      <c r="N1549">
        <v>7</v>
      </c>
      <c r="O1549">
        <v>10</v>
      </c>
      <c r="P1549">
        <v>2017</v>
      </c>
      <c r="R1549" t="s">
        <v>26</v>
      </c>
      <c r="S1549" t="s">
        <v>31</v>
      </c>
    </row>
    <row r="1550" spans="1:19" x14ac:dyDescent="0.25">
      <c r="A1550" t="s">
        <v>338</v>
      </c>
      <c r="B1550" t="s">
        <v>32361</v>
      </c>
      <c r="C1550" t="s">
        <v>32362</v>
      </c>
      <c r="E1550" t="s">
        <v>4332</v>
      </c>
      <c r="F1550" t="s">
        <v>373</v>
      </c>
      <c r="G1550">
        <v>61820</v>
      </c>
      <c r="H1550">
        <v>40.111164000000002</v>
      </c>
      <c r="I1550">
        <v>-88.230757999999994</v>
      </c>
      <c r="J1550" s="1" t="d">
        <v>2019-01-10</v>
      </c>
      <c r="K1550">
        <v>114154</v>
      </c>
      <c r="L1550" t="s">
        <v>30</v>
      </c>
      <c r="M1550" s="1" t="d">
        <v>2017-09-01</v>
      </c>
      <c r="N1550">
        <v>9</v>
      </c>
      <c r="O1550">
        <v>1</v>
      </c>
      <c r="P1550">
        <v>2017</v>
      </c>
      <c r="R1550" t="s">
        <v>26</v>
      </c>
      <c r="S1550" t="s">
        <v>31</v>
      </c>
    </row>
    <row r="1551" spans="1:19" x14ac:dyDescent="0.25">
      <c r="A1551" t="s">
        <v>338</v>
      </c>
      <c r="B1551" t="s">
        <v>32387</v>
      </c>
      <c r="C1551" t="s">
        <v>32388</v>
      </c>
      <c r="E1551" t="s">
        <v>646</v>
      </c>
      <c r="F1551" t="s">
        <v>373</v>
      </c>
      <c r="G1551">
        <v>60018</v>
      </c>
      <c r="H1551">
        <v>42.007722999999999</v>
      </c>
      <c r="I1551">
        <v>-87.949951999999996</v>
      </c>
      <c r="J1551" s="1" t="d">
        <v>2019-01-10</v>
      </c>
      <c r="K1551">
        <v>114168</v>
      </c>
      <c r="L1551" t="s">
        <v>30</v>
      </c>
      <c r="M1551" s="1" t="d">
        <v>2017-09-01</v>
      </c>
      <c r="N1551">
        <v>9</v>
      </c>
      <c r="O1551">
        <v>1</v>
      </c>
      <c r="P1551">
        <v>2017</v>
      </c>
      <c r="R1551" t="s">
        <v>26</v>
      </c>
      <c r="S1551" t="s">
        <v>31</v>
      </c>
    </row>
    <row r="1552" spans="1:19" x14ac:dyDescent="0.25">
      <c r="A1552" t="s">
        <v>338</v>
      </c>
      <c r="B1552" t="s">
        <v>32398</v>
      </c>
      <c r="C1552" t="s">
        <v>32399</v>
      </c>
      <c r="E1552" t="s">
        <v>5284</v>
      </c>
      <c r="F1552" t="s">
        <v>373</v>
      </c>
      <c r="G1552">
        <v>60126</v>
      </c>
      <c r="H1552">
        <v>41.870091000000002</v>
      </c>
      <c r="I1552">
        <v>-87.956965999999994</v>
      </c>
      <c r="J1552" s="1" t="d">
        <v>2019-01-10</v>
      </c>
      <c r="K1552">
        <v>114174</v>
      </c>
      <c r="L1552" t="s">
        <v>30</v>
      </c>
      <c r="M1552" s="1" t="d">
        <v>2017-09-01</v>
      </c>
      <c r="N1552">
        <v>9</v>
      </c>
      <c r="O1552">
        <v>1</v>
      </c>
      <c r="P1552">
        <v>2017</v>
      </c>
      <c r="R1552" t="s">
        <v>26</v>
      </c>
      <c r="S1552" t="s">
        <v>31</v>
      </c>
    </row>
    <row r="1553" spans="1:19" x14ac:dyDescent="0.25">
      <c r="A1553" t="s">
        <v>338</v>
      </c>
      <c r="B1553" t="s">
        <v>32400</v>
      </c>
      <c r="C1553" t="s">
        <v>32401</v>
      </c>
      <c r="E1553" t="s">
        <v>4921</v>
      </c>
      <c r="F1553" t="s">
        <v>373</v>
      </c>
      <c r="G1553">
        <v>60201</v>
      </c>
      <c r="H1553">
        <v>42.045698999999999</v>
      </c>
      <c r="I1553">
        <v>-87.674312</v>
      </c>
      <c r="J1553" s="1" t="d">
        <v>2019-01-10</v>
      </c>
      <c r="K1553">
        <v>114175</v>
      </c>
      <c r="L1553" t="s">
        <v>30</v>
      </c>
      <c r="M1553" s="1" t="d">
        <v>2017-09-01</v>
      </c>
      <c r="N1553">
        <v>9</v>
      </c>
      <c r="O1553">
        <v>1</v>
      </c>
      <c r="P1553">
        <v>2017</v>
      </c>
      <c r="R1553" t="s">
        <v>26</v>
      </c>
      <c r="S1553" t="s">
        <v>31</v>
      </c>
    </row>
    <row r="1554" spans="1:19" x14ac:dyDescent="0.25">
      <c r="A1554" t="s">
        <v>338</v>
      </c>
      <c r="B1554" t="s">
        <v>32422</v>
      </c>
      <c r="C1554" t="s">
        <v>32423</v>
      </c>
      <c r="E1554" t="s">
        <v>32424</v>
      </c>
      <c r="F1554" t="s">
        <v>373</v>
      </c>
      <c r="G1554">
        <v>62947</v>
      </c>
      <c r="H1554">
        <v>37.581201</v>
      </c>
      <c r="I1554">
        <v>-88.365960999999999</v>
      </c>
      <c r="J1554" s="1" t="d">
        <v>2019-01-10</v>
      </c>
      <c r="K1554">
        <v>114186</v>
      </c>
      <c r="L1554" t="s">
        <v>30</v>
      </c>
      <c r="M1554" s="1" t="d">
        <v>2017-09-01</v>
      </c>
      <c r="N1554">
        <v>9</v>
      </c>
      <c r="O1554">
        <v>1</v>
      </c>
      <c r="P1554">
        <v>2017</v>
      </c>
      <c r="R1554" t="s">
        <v>26</v>
      </c>
      <c r="S1554" t="s">
        <v>31</v>
      </c>
    </row>
    <row r="1555" spans="1:19" x14ac:dyDescent="0.25">
      <c r="A1555" t="s">
        <v>338</v>
      </c>
      <c r="B1555" t="s">
        <v>32434</v>
      </c>
      <c r="C1555" t="s">
        <v>32435</v>
      </c>
      <c r="E1555" t="s">
        <v>28457</v>
      </c>
      <c r="F1555" t="s">
        <v>373</v>
      </c>
      <c r="G1555">
        <v>62958</v>
      </c>
      <c r="H1555">
        <v>37.610173000000003</v>
      </c>
      <c r="I1555">
        <v>-89.210059999999999</v>
      </c>
      <c r="J1555" s="1" t="d">
        <v>2019-01-10</v>
      </c>
      <c r="K1555">
        <v>114191</v>
      </c>
      <c r="L1555" t="s">
        <v>30</v>
      </c>
      <c r="M1555" s="1" t="d">
        <v>2017-09-01</v>
      </c>
      <c r="N1555">
        <v>9</v>
      </c>
      <c r="O1555">
        <v>1</v>
      </c>
      <c r="P1555">
        <v>2017</v>
      </c>
      <c r="R1555" t="s">
        <v>26</v>
      </c>
      <c r="S1555" t="s">
        <v>31</v>
      </c>
    </row>
    <row r="1556" spans="1:19" x14ac:dyDescent="0.25">
      <c r="A1556" t="s">
        <v>338</v>
      </c>
      <c r="B1556" t="s">
        <v>32436</v>
      </c>
      <c r="C1556" t="s">
        <v>32437</v>
      </c>
      <c r="E1556" t="s">
        <v>27602</v>
      </c>
      <c r="F1556" t="s">
        <v>373</v>
      </c>
      <c r="G1556">
        <v>62864</v>
      </c>
      <c r="H1556">
        <v>38.311129000000001</v>
      </c>
      <c r="I1556">
        <v>-88.947068999999999</v>
      </c>
      <c r="J1556" s="1" t="d">
        <v>2019-01-10</v>
      </c>
      <c r="K1556">
        <v>114192</v>
      </c>
      <c r="L1556" t="s">
        <v>30</v>
      </c>
      <c r="M1556" s="1" t="d">
        <v>2017-09-01</v>
      </c>
      <c r="N1556">
        <v>9</v>
      </c>
      <c r="O1556">
        <v>1</v>
      </c>
      <c r="P1556">
        <v>2017</v>
      </c>
      <c r="R1556" t="s">
        <v>26</v>
      </c>
      <c r="S1556" t="s">
        <v>31</v>
      </c>
    </row>
    <row r="1557" spans="1:19" x14ac:dyDescent="0.25">
      <c r="A1557" t="s">
        <v>338</v>
      </c>
      <c r="B1557" t="s">
        <v>32442</v>
      </c>
      <c r="C1557" t="s">
        <v>32443</v>
      </c>
      <c r="E1557" t="s">
        <v>10013</v>
      </c>
      <c r="F1557" t="s">
        <v>373</v>
      </c>
      <c r="G1557">
        <v>60714</v>
      </c>
      <c r="H1557">
        <v>42.012217999999997</v>
      </c>
      <c r="I1557">
        <v>-87.787665000000004</v>
      </c>
      <c r="J1557" s="1" t="d">
        <v>2019-01-10</v>
      </c>
      <c r="K1557">
        <v>114195</v>
      </c>
      <c r="L1557" t="s">
        <v>30</v>
      </c>
      <c r="M1557" s="1" t="d">
        <v>2017-03-01</v>
      </c>
      <c r="N1557">
        <v>3</v>
      </c>
      <c r="O1557">
        <v>1</v>
      </c>
      <c r="P1557">
        <v>2017</v>
      </c>
      <c r="R1557" t="s">
        <v>26</v>
      </c>
      <c r="S1557" t="s">
        <v>31</v>
      </c>
    </row>
    <row r="1558" spans="1:19" x14ac:dyDescent="0.25">
      <c r="A1558" t="s">
        <v>338</v>
      </c>
      <c r="B1558" t="s">
        <v>32466</v>
      </c>
      <c r="C1558" t="s">
        <v>32467</v>
      </c>
      <c r="E1558" t="s">
        <v>138</v>
      </c>
      <c r="F1558" t="s">
        <v>373</v>
      </c>
      <c r="G1558">
        <v>62881</v>
      </c>
      <c r="H1558">
        <v>38.622999999999998</v>
      </c>
      <c r="I1558">
        <v>-88.970417999999995</v>
      </c>
      <c r="J1558" s="1" t="d">
        <v>2019-01-10</v>
      </c>
      <c r="K1558">
        <v>114207</v>
      </c>
      <c r="L1558" t="s">
        <v>30</v>
      </c>
      <c r="M1558" s="1" t="d">
        <v>2017-09-01</v>
      </c>
      <c r="N1558">
        <v>9</v>
      </c>
      <c r="O1558">
        <v>1</v>
      </c>
      <c r="P1558">
        <v>2017</v>
      </c>
      <c r="R1558" t="s">
        <v>26</v>
      </c>
      <c r="S1558" t="s">
        <v>31</v>
      </c>
    </row>
    <row r="1559" spans="1:19" x14ac:dyDescent="0.25">
      <c r="A1559" t="s">
        <v>338</v>
      </c>
      <c r="B1559" t="s">
        <v>32476</v>
      </c>
      <c r="C1559" t="s">
        <v>32477</v>
      </c>
      <c r="E1559" t="s">
        <v>17719</v>
      </c>
      <c r="F1559" t="s">
        <v>373</v>
      </c>
      <c r="G1559">
        <v>60477</v>
      </c>
      <c r="H1559">
        <v>41.557049999999997</v>
      </c>
      <c r="I1559">
        <v>-87.795907</v>
      </c>
      <c r="J1559" s="1" t="d">
        <v>2019-01-10</v>
      </c>
      <c r="K1559">
        <v>114212</v>
      </c>
      <c r="L1559" t="s">
        <v>30</v>
      </c>
      <c r="M1559" s="1" t="d">
        <v>2017-09-01</v>
      </c>
      <c r="N1559">
        <v>9</v>
      </c>
      <c r="O1559">
        <v>1</v>
      </c>
      <c r="P1559">
        <v>2017</v>
      </c>
      <c r="R1559" t="s">
        <v>26</v>
      </c>
      <c r="S1559" t="s">
        <v>31</v>
      </c>
    </row>
    <row r="1560" spans="1:19" x14ac:dyDescent="0.25">
      <c r="A1560" t="s">
        <v>338</v>
      </c>
      <c r="B1560" t="s">
        <v>32480</v>
      </c>
      <c r="C1560" t="s">
        <v>32481</v>
      </c>
      <c r="E1560" t="s">
        <v>23587</v>
      </c>
      <c r="F1560" t="s">
        <v>373</v>
      </c>
      <c r="G1560">
        <v>60185</v>
      </c>
      <c r="H1560">
        <v>42.3605363</v>
      </c>
      <c r="I1560">
        <v>-87.825101900000007</v>
      </c>
      <c r="J1560" s="1" t="d">
        <v>2019-01-10</v>
      </c>
      <c r="K1560">
        <v>114214</v>
      </c>
      <c r="L1560" t="s">
        <v>30</v>
      </c>
      <c r="M1560" s="1" t="d">
        <v>2017-09-01</v>
      </c>
      <c r="N1560">
        <v>9</v>
      </c>
      <c r="O1560">
        <v>1</v>
      </c>
      <c r="P1560">
        <v>2017</v>
      </c>
      <c r="R1560" t="s">
        <v>26</v>
      </c>
      <c r="S1560" t="s">
        <v>31</v>
      </c>
    </row>
    <row r="1561" spans="1:19" x14ac:dyDescent="0.25">
      <c r="A1561" t="s">
        <v>338</v>
      </c>
      <c r="B1561" t="s">
        <v>32492</v>
      </c>
      <c r="C1561" t="s">
        <v>32493</v>
      </c>
      <c r="E1561" t="s">
        <v>2902</v>
      </c>
      <c r="F1561" t="s">
        <v>57</v>
      </c>
      <c r="G1561">
        <v>47932</v>
      </c>
      <c r="H1561">
        <v>40.123536999999999</v>
      </c>
      <c r="I1561">
        <v>-87.457801000000003</v>
      </c>
      <c r="J1561" s="1" t="d">
        <v>2019-01-10</v>
      </c>
      <c r="K1561">
        <v>114220</v>
      </c>
      <c r="L1561" t="s">
        <v>30</v>
      </c>
      <c r="M1561" s="1" t="d">
        <v>2017-03-01</v>
      </c>
      <c r="N1561">
        <v>3</v>
      </c>
      <c r="O1561">
        <v>1</v>
      </c>
      <c r="P1561">
        <v>2017</v>
      </c>
      <c r="R1561" t="s">
        <v>26</v>
      </c>
      <c r="S1561" t="s">
        <v>31</v>
      </c>
    </row>
    <row r="1562" spans="1:19" x14ac:dyDescent="0.25">
      <c r="A1562" t="s">
        <v>338</v>
      </c>
      <c r="B1562" t="s">
        <v>32494</v>
      </c>
      <c r="C1562" t="s">
        <v>10065</v>
      </c>
      <c r="E1562" t="s">
        <v>1257</v>
      </c>
      <c r="F1562" t="s">
        <v>57</v>
      </c>
      <c r="G1562">
        <v>47943</v>
      </c>
      <c r="H1562">
        <v>41.010271000000003</v>
      </c>
      <c r="I1562">
        <v>-87.278182999999999</v>
      </c>
      <c r="J1562" s="1" t="d">
        <v>2019-01-10</v>
      </c>
      <c r="K1562">
        <v>114221</v>
      </c>
      <c r="L1562" t="s">
        <v>30</v>
      </c>
      <c r="M1562" s="1" t="d">
        <v>2017-09-01</v>
      </c>
      <c r="N1562">
        <v>9</v>
      </c>
      <c r="O1562">
        <v>1</v>
      </c>
      <c r="P1562">
        <v>2017</v>
      </c>
      <c r="R1562" t="s">
        <v>26</v>
      </c>
      <c r="S1562" t="s">
        <v>31</v>
      </c>
    </row>
    <row r="1563" spans="1:19" x14ac:dyDescent="0.25">
      <c r="A1563" t="s">
        <v>338</v>
      </c>
      <c r="B1563" t="s">
        <v>32495</v>
      </c>
      <c r="C1563" t="s">
        <v>32496</v>
      </c>
      <c r="E1563" t="s">
        <v>1961</v>
      </c>
      <c r="F1563" t="s">
        <v>57</v>
      </c>
      <c r="G1563">
        <v>46825</v>
      </c>
      <c r="H1563">
        <v>41.121991999999999</v>
      </c>
      <c r="I1563">
        <v>-85.125829999999993</v>
      </c>
      <c r="J1563" s="1" t="d">
        <v>2019-01-10</v>
      </c>
      <c r="K1563">
        <v>114222</v>
      </c>
      <c r="L1563" t="s">
        <v>30</v>
      </c>
      <c r="M1563" s="1" t="d">
        <v>2017-03-01</v>
      </c>
      <c r="N1563">
        <v>3</v>
      </c>
      <c r="O1563">
        <v>1</v>
      </c>
      <c r="P1563">
        <v>2017</v>
      </c>
      <c r="R1563" t="s">
        <v>26</v>
      </c>
      <c r="S1563" t="s">
        <v>31</v>
      </c>
    </row>
    <row r="1564" spans="1:19" x14ac:dyDescent="0.25">
      <c r="A1564" t="s">
        <v>338</v>
      </c>
      <c r="B1564" t="s">
        <v>32524</v>
      </c>
      <c r="C1564" t="s">
        <v>32525</v>
      </c>
      <c r="E1564" t="s">
        <v>6299</v>
      </c>
      <c r="F1564" t="s">
        <v>57</v>
      </c>
      <c r="G1564">
        <v>46538</v>
      </c>
      <c r="H1564">
        <v>41.339153000000003</v>
      </c>
      <c r="I1564">
        <v>-85.765887000000006</v>
      </c>
      <c r="J1564" s="1" t="d">
        <v>2019-01-10</v>
      </c>
      <c r="K1564">
        <v>114237</v>
      </c>
      <c r="L1564" t="s">
        <v>30</v>
      </c>
      <c r="M1564" s="1" t="d">
        <v>2017-09-01</v>
      </c>
      <c r="N1564">
        <v>9</v>
      </c>
      <c r="O1564">
        <v>1</v>
      </c>
      <c r="P1564">
        <v>2017</v>
      </c>
      <c r="R1564" t="s">
        <v>26</v>
      </c>
      <c r="S1564" t="s">
        <v>31</v>
      </c>
    </row>
    <row r="1565" spans="1:19" x14ac:dyDescent="0.25">
      <c r="A1565" t="s">
        <v>338</v>
      </c>
      <c r="B1565" t="s">
        <v>32528</v>
      </c>
      <c r="C1565" t="s">
        <v>32529</v>
      </c>
      <c r="E1565" t="s">
        <v>2167</v>
      </c>
      <c r="F1565" t="s">
        <v>57</v>
      </c>
      <c r="G1565">
        <v>47446</v>
      </c>
      <c r="H1565">
        <v>38.727708999999997</v>
      </c>
      <c r="I1565">
        <v>-86.414272999999994</v>
      </c>
      <c r="J1565" s="1" t="d">
        <v>2019-01-10</v>
      </c>
      <c r="K1565">
        <v>114239</v>
      </c>
      <c r="L1565" t="s">
        <v>30</v>
      </c>
      <c r="M1565" s="1" t="d">
        <v>2017-09-01</v>
      </c>
      <c r="N1565">
        <v>9</v>
      </c>
      <c r="O1565">
        <v>1</v>
      </c>
      <c r="P1565">
        <v>2017</v>
      </c>
      <c r="R1565" t="s">
        <v>26</v>
      </c>
      <c r="S1565" t="s">
        <v>31</v>
      </c>
    </row>
    <row r="1566" spans="1:19" x14ac:dyDescent="0.25">
      <c r="A1566" t="s">
        <v>338</v>
      </c>
      <c r="B1566" t="s">
        <v>32534</v>
      </c>
      <c r="C1566" t="s">
        <v>32535</v>
      </c>
      <c r="E1566" t="s">
        <v>5368</v>
      </c>
      <c r="F1566" t="s">
        <v>57</v>
      </c>
      <c r="G1566">
        <v>47150</v>
      </c>
      <c r="H1566">
        <v>38.287208999999997</v>
      </c>
      <c r="I1566">
        <v>-85.812505999999999</v>
      </c>
      <c r="J1566" s="1" t="d">
        <v>2019-01-10</v>
      </c>
      <c r="K1566">
        <v>114242</v>
      </c>
      <c r="L1566" t="s">
        <v>30</v>
      </c>
      <c r="M1566" s="1" t="d">
        <v>2017-09-01</v>
      </c>
      <c r="N1566">
        <v>9</v>
      </c>
      <c r="O1566">
        <v>1</v>
      </c>
      <c r="P1566">
        <v>2017</v>
      </c>
      <c r="R1566" t="s">
        <v>26</v>
      </c>
      <c r="S1566" t="s">
        <v>31</v>
      </c>
    </row>
    <row r="1567" spans="1:19" x14ac:dyDescent="0.25">
      <c r="A1567" t="s">
        <v>338</v>
      </c>
      <c r="B1567" t="s">
        <v>32552</v>
      </c>
      <c r="C1567" t="s">
        <v>32553</v>
      </c>
      <c r="E1567" t="s">
        <v>32554</v>
      </c>
      <c r="F1567" t="s">
        <v>78</v>
      </c>
      <c r="G1567">
        <v>67801</v>
      </c>
      <c r="H1567">
        <v>37.754457000000002</v>
      </c>
      <c r="I1567">
        <v>-100.02219700000001</v>
      </c>
      <c r="J1567" s="1" t="d">
        <v>2019-01-10</v>
      </c>
      <c r="K1567">
        <v>114252</v>
      </c>
      <c r="L1567" t="s">
        <v>30</v>
      </c>
      <c r="M1567" s="1" t="d">
        <v>2017-03-01</v>
      </c>
      <c r="N1567">
        <v>3</v>
      </c>
      <c r="O1567">
        <v>1</v>
      </c>
      <c r="P1567">
        <v>2017</v>
      </c>
      <c r="R1567" t="s">
        <v>26</v>
      </c>
      <c r="S1567" t="s">
        <v>31</v>
      </c>
    </row>
    <row r="1568" spans="1:19" x14ac:dyDescent="0.25">
      <c r="A1568" t="s">
        <v>338</v>
      </c>
      <c r="B1568" t="s">
        <v>32581</v>
      </c>
      <c r="C1568" t="s">
        <v>32582</v>
      </c>
      <c r="E1568" t="s">
        <v>20738</v>
      </c>
      <c r="F1568" t="s">
        <v>718</v>
      </c>
      <c r="G1568">
        <v>40403</v>
      </c>
      <c r="H1568">
        <v>37.594740999999999</v>
      </c>
      <c r="I1568">
        <v>-84.196325000000002</v>
      </c>
      <c r="J1568" s="1" t="d">
        <v>2019-01-10</v>
      </c>
      <c r="K1568">
        <v>114265</v>
      </c>
      <c r="L1568" t="s">
        <v>30</v>
      </c>
      <c r="M1568" s="1" t="d">
        <v>2017-09-01</v>
      </c>
      <c r="N1568">
        <v>9</v>
      </c>
      <c r="O1568">
        <v>1</v>
      </c>
      <c r="P1568">
        <v>2017</v>
      </c>
      <c r="R1568" t="s">
        <v>26</v>
      </c>
      <c r="S1568" t="s">
        <v>31</v>
      </c>
    </row>
    <row r="1569" spans="1:19" x14ac:dyDescent="0.25">
      <c r="A1569" t="s">
        <v>338</v>
      </c>
      <c r="B1569" t="s">
        <v>32583</v>
      </c>
      <c r="C1569" t="s">
        <v>32584</v>
      </c>
      <c r="E1569" t="s">
        <v>3571</v>
      </c>
      <c r="F1569" t="s">
        <v>718</v>
      </c>
      <c r="G1569">
        <v>42104</v>
      </c>
      <c r="H1569">
        <v>36.968305999999998</v>
      </c>
      <c r="I1569">
        <v>-86.429772999999997</v>
      </c>
      <c r="J1569" s="1" t="d">
        <v>2019-01-10</v>
      </c>
      <c r="K1569">
        <v>114266</v>
      </c>
      <c r="L1569" t="s">
        <v>30</v>
      </c>
      <c r="M1569" s="1" t="d">
        <v>2017-09-01</v>
      </c>
      <c r="N1569">
        <v>9</v>
      </c>
      <c r="O1569">
        <v>1</v>
      </c>
      <c r="P1569">
        <v>2017</v>
      </c>
      <c r="R1569" t="s">
        <v>26</v>
      </c>
      <c r="S1569" t="s">
        <v>31</v>
      </c>
    </row>
    <row r="1570" spans="1:19" x14ac:dyDescent="0.25">
      <c r="A1570" t="s">
        <v>338</v>
      </c>
      <c r="B1570" t="s">
        <v>32591</v>
      </c>
      <c r="C1570" t="s">
        <v>32592</v>
      </c>
      <c r="E1570" t="s">
        <v>2902</v>
      </c>
      <c r="F1570" t="s">
        <v>718</v>
      </c>
      <c r="G1570">
        <v>41011</v>
      </c>
      <c r="H1570">
        <v>39.083970999999998</v>
      </c>
      <c r="I1570">
        <v>-84.510035999999999</v>
      </c>
      <c r="J1570" s="1" t="d">
        <v>2019-01-10</v>
      </c>
      <c r="K1570">
        <v>114270</v>
      </c>
      <c r="L1570" t="s">
        <v>30</v>
      </c>
      <c r="M1570" s="1" t="d">
        <v>2017-09-01</v>
      </c>
      <c r="N1570">
        <v>9</v>
      </c>
      <c r="O1570">
        <v>1</v>
      </c>
      <c r="P1570">
        <v>2017</v>
      </c>
      <c r="R1570" t="s">
        <v>26</v>
      </c>
      <c r="S1570" t="s">
        <v>31</v>
      </c>
    </row>
    <row r="1571" spans="1:19" x14ac:dyDescent="0.25">
      <c r="A1571" t="s">
        <v>338</v>
      </c>
      <c r="B1571" t="s">
        <v>32600</v>
      </c>
      <c r="C1571" t="s">
        <v>32601</v>
      </c>
      <c r="E1571" t="s">
        <v>565</v>
      </c>
      <c r="F1571" t="s">
        <v>718</v>
      </c>
      <c r="G1571">
        <v>40503</v>
      </c>
      <c r="H1571">
        <v>37.997354000000001</v>
      </c>
      <c r="I1571">
        <v>-84.528824</v>
      </c>
      <c r="J1571" s="1" t="d">
        <v>2019-01-10</v>
      </c>
      <c r="K1571">
        <v>114274</v>
      </c>
      <c r="L1571" t="s">
        <v>30</v>
      </c>
      <c r="M1571" s="1" t="d">
        <v>2017-09-01</v>
      </c>
      <c r="N1571">
        <v>9</v>
      </c>
      <c r="O1571">
        <v>1</v>
      </c>
      <c r="P1571">
        <v>2017</v>
      </c>
      <c r="R1571" t="s">
        <v>26</v>
      </c>
      <c r="S1571" t="s">
        <v>31</v>
      </c>
    </row>
    <row r="1572" spans="1:19" x14ac:dyDescent="0.25">
      <c r="A1572" t="s">
        <v>338</v>
      </c>
      <c r="B1572" t="s">
        <v>32602</v>
      </c>
      <c r="C1572" t="s">
        <v>32603</v>
      </c>
      <c r="E1572" t="s">
        <v>3803</v>
      </c>
      <c r="F1572" t="s">
        <v>718</v>
      </c>
      <c r="G1572">
        <v>40202</v>
      </c>
      <c r="H1572">
        <v>38.255844000000003</v>
      </c>
      <c r="I1572">
        <v>-85.753799000000001</v>
      </c>
      <c r="J1572" s="1" t="d">
        <v>2019-01-10</v>
      </c>
      <c r="K1572">
        <v>114275</v>
      </c>
      <c r="L1572" t="s">
        <v>30</v>
      </c>
      <c r="M1572" s="1" t="d">
        <v>2017-09-01</v>
      </c>
      <c r="N1572">
        <v>9</v>
      </c>
      <c r="O1572">
        <v>1</v>
      </c>
      <c r="P1572">
        <v>2017</v>
      </c>
      <c r="R1572" t="s">
        <v>26</v>
      </c>
      <c r="S1572" t="s">
        <v>31</v>
      </c>
    </row>
    <row r="1573" spans="1:19" x14ac:dyDescent="0.25">
      <c r="A1573" t="s">
        <v>338</v>
      </c>
      <c r="B1573" t="s">
        <v>32606</v>
      </c>
      <c r="C1573" t="s">
        <v>32607</v>
      </c>
      <c r="E1573" t="s">
        <v>3803</v>
      </c>
      <c r="F1573" t="s">
        <v>718</v>
      </c>
      <c r="G1573">
        <v>40229</v>
      </c>
      <c r="H1573">
        <v>38.214072999999999</v>
      </c>
      <c r="I1573">
        <v>-85.539719000000005</v>
      </c>
      <c r="J1573" s="1" t="d">
        <v>2019-01-10</v>
      </c>
      <c r="K1573">
        <v>114277</v>
      </c>
      <c r="L1573" t="s">
        <v>30</v>
      </c>
      <c r="M1573" s="1" t="d">
        <v>2017-09-01</v>
      </c>
      <c r="N1573">
        <v>9</v>
      </c>
      <c r="O1573">
        <v>1</v>
      </c>
      <c r="P1573">
        <v>2017</v>
      </c>
      <c r="R1573" t="s">
        <v>26</v>
      </c>
      <c r="S1573" t="s">
        <v>31</v>
      </c>
    </row>
    <row r="1574" spans="1:19" x14ac:dyDescent="0.25">
      <c r="A1574" t="s">
        <v>338</v>
      </c>
      <c r="B1574" t="s">
        <v>32613</v>
      </c>
      <c r="C1574" t="s">
        <v>32614</v>
      </c>
      <c r="E1574" t="s">
        <v>3803</v>
      </c>
      <c r="F1574" t="s">
        <v>718</v>
      </c>
      <c r="G1574">
        <v>40202</v>
      </c>
      <c r="H1574">
        <v>38.257370000000002</v>
      </c>
      <c r="I1574">
        <v>-85.761905999999996</v>
      </c>
      <c r="J1574" s="1" t="d">
        <v>2019-01-10</v>
      </c>
      <c r="K1574">
        <v>114281</v>
      </c>
      <c r="L1574" t="s">
        <v>30</v>
      </c>
      <c r="M1574" s="1" t="d">
        <v>2017-09-01</v>
      </c>
      <c r="N1574">
        <v>9</v>
      </c>
      <c r="O1574">
        <v>1</v>
      </c>
      <c r="P1574">
        <v>2017</v>
      </c>
      <c r="R1574" t="s">
        <v>26</v>
      </c>
      <c r="S1574" t="s">
        <v>31</v>
      </c>
    </row>
    <row r="1575" spans="1:19" x14ac:dyDescent="0.25">
      <c r="A1575" t="s">
        <v>338</v>
      </c>
      <c r="B1575" t="s">
        <v>32617</v>
      </c>
      <c r="C1575" t="s">
        <v>32618</v>
      </c>
      <c r="E1575" t="s">
        <v>13737</v>
      </c>
      <c r="F1575" t="s">
        <v>718</v>
      </c>
      <c r="G1575">
        <v>40351</v>
      </c>
      <c r="H1575">
        <v>38.187010999999998</v>
      </c>
      <c r="I1575">
        <v>-83.477948999999995</v>
      </c>
      <c r="J1575" s="1" t="d">
        <v>2019-01-10</v>
      </c>
      <c r="K1575">
        <v>114283</v>
      </c>
      <c r="L1575" t="s">
        <v>30</v>
      </c>
      <c r="M1575" s="1" t="d">
        <v>2017-03-01</v>
      </c>
      <c r="N1575">
        <v>3</v>
      </c>
      <c r="O1575">
        <v>1</v>
      </c>
      <c r="P1575">
        <v>2017</v>
      </c>
      <c r="R1575" t="s">
        <v>26</v>
      </c>
      <c r="S1575" t="s">
        <v>31</v>
      </c>
    </row>
    <row r="1576" spans="1:19" x14ac:dyDescent="0.25">
      <c r="A1576" t="s">
        <v>338</v>
      </c>
      <c r="B1576" t="s">
        <v>32622</v>
      </c>
      <c r="C1576" t="s">
        <v>32623</v>
      </c>
      <c r="E1576" t="s">
        <v>717</v>
      </c>
      <c r="F1576" t="s">
        <v>718</v>
      </c>
      <c r="G1576">
        <v>42071</v>
      </c>
      <c r="H1576">
        <v>36.634596000000002</v>
      </c>
      <c r="I1576">
        <v>-88.310561000000007</v>
      </c>
      <c r="J1576" s="1" t="d">
        <v>2019-01-10</v>
      </c>
      <c r="K1576">
        <v>114285</v>
      </c>
      <c r="L1576" t="s">
        <v>30</v>
      </c>
      <c r="M1576" s="1" t="d">
        <v>2017-09-01</v>
      </c>
      <c r="N1576">
        <v>9</v>
      </c>
      <c r="O1576">
        <v>1</v>
      </c>
      <c r="P1576">
        <v>2017</v>
      </c>
      <c r="R1576" t="s">
        <v>26</v>
      </c>
      <c r="S1576" t="s">
        <v>31</v>
      </c>
    </row>
    <row r="1577" spans="1:19" x14ac:dyDescent="0.25">
      <c r="A1577" t="s">
        <v>338</v>
      </c>
      <c r="B1577" t="s">
        <v>32626</v>
      </c>
      <c r="C1577" t="s">
        <v>32627</v>
      </c>
      <c r="E1577" t="s">
        <v>32628</v>
      </c>
      <c r="F1577" t="s">
        <v>718</v>
      </c>
      <c r="G1577">
        <v>42003</v>
      </c>
      <c r="H1577">
        <v>37.019340999999997</v>
      </c>
      <c r="I1577">
        <v>-88.591363000000001</v>
      </c>
      <c r="J1577" s="1" t="d">
        <v>2019-01-10</v>
      </c>
      <c r="K1577">
        <v>114287</v>
      </c>
      <c r="L1577" t="s">
        <v>30</v>
      </c>
      <c r="M1577" s="1" t="d">
        <v>2017-03-01</v>
      </c>
      <c r="N1577">
        <v>3</v>
      </c>
      <c r="O1577">
        <v>1</v>
      </c>
      <c r="P1577">
        <v>2017</v>
      </c>
      <c r="R1577" t="s">
        <v>26</v>
      </c>
      <c r="S1577" t="s">
        <v>31</v>
      </c>
    </row>
    <row r="1578" spans="1:19" x14ac:dyDescent="0.25">
      <c r="A1578" t="s">
        <v>338</v>
      </c>
      <c r="B1578" t="s">
        <v>32629</v>
      </c>
      <c r="C1578" t="s">
        <v>32630</v>
      </c>
      <c r="E1578" t="s">
        <v>32628</v>
      </c>
      <c r="F1578" t="s">
        <v>718</v>
      </c>
      <c r="G1578">
        <v>42001</v>
      </c>
      <c r="H1578">
        <v>37.086427</v>
      </c>
      <c r="I1578">
        <v>-88.682838000000004</v>
      </c>
      <c r="J1578" s="1" t="d">
        <v>2019-01-10</v>
      </c>
      <c r="K1578">
        <v>114288</v>
      </c>
      <c r="L1578" t="s">
        <v>30</v>
      </c>
      <c r="M1578" s="1" t="d">
        <v>2017-03-01</v>
      </c>
      <c r="N1578">
        <v>3</v>
      </c>
      <c r="O1578">
        <v>1</v>
      </c>
      <c r="P1578">
        <v>2017</v>
      </c>
      <c r="R1578" t="s">
        <v>26</v>
      </c>
      <c r="S1578" t="s">
        <v>31</v>
      </c>
    </row>
    <row r="1579" spans="1:19" x14ac:dyDescent="0.25">
      <c r="A1579" t="s">
        <v>338</v>
      </c>
      <c r="B1579" t="s">
        <v>32642</v>
      </c>
      <c r="C1579" t="s">
        <v>32643</v>
      </c>
      <c r="E1579" t="s">
        <v>68</v>
      </c>
      <c r="F1579" t="s">
        <v>69</v>
      </c>
      <c r="G1579">
        <v>70808</v>
      </c>
      <c r="H1579">
        <v>30.413599000000001</v>
      </c>
      <c r="I1579">
        <v>-91.169719999999998</v>
      </c>
      <c r="J1579" s="1" t="d">
        <v>2019-01-10</v>
      </c>
      <c r="K1579">
        <v>114295</v>
      </c>
      <c r="L1579" t="s">
        <v>30</v>
      </c>
      <c r="M1579" s="1" t="d">
        <v>2017-09-01</v>
      </c>
      <c r="N1579">
        <v>9</v>
      </c>
      <c r="O1579">
        <v>1</v>
      </c>
      <c r="P1579">
        <v>2017</v>
      </c>
      <c r="R1579" t="s">
        <v>26</v>
      </c>
      <c r="S1579" t="s">
        <v>31</v>
      </c>
    </row>
    <row r="1580" spans="1:19" x14ac:dyDescent="0.25">
      <c r="A1580" t="s">
        <v>338</v>
      </c>
      <c r="B1580" t="s">
        <v>32644</v>
      </c>
      <c r="C1580" t="s">
        <v>32645</v>
      </c>
      <c r="E1580" t="s">
        <v>68</v>
      </c>
      <c r="F1580" t="s">
        <v>69</v>
      </c>
      <c r="G1580">
        <v>70808</v>
      </c>
      <c r="H1580">
        <v>30.422037</v>
      </c>
      <c r="I1580">
        <v>-91.135497999999998</v>
      </c>
      <c r="J1580" s="1" t="d">
        <v>2019-01-10</v>
      </c>
      <c r="K1580">
        <v>114296</v>
      </c>
      <c r="L1580" t="s">
        <v>30</v>
      </c>
      <c r="M1580" s="1" t="d">
        <v>2017-09-01</v>
      </c>
      <c r="N1580">
        <v>9</v>
      </c>
      <c r="O1580">
        <v>1</v>
      </c>
      <c r="P1580">
        <v>2017</v>
      </c>
      <c r="R1580" t="s">
        <v>26</v>
      </c>
      <c r="S1580" t="s">
        <v>31</v>
      </c>
    </row>
    <row r="1581" spans="1:19" x14ac:dyDescent="0.25">
      <c r="A1581" t="s">
        <v>338</v>
      </c>
      <c r="B1581" t="s">
        <v>32646</v>
      </c>
      <c r="C1581" t="s">
        <v>32647</v>
      </c>
      <c r="E1581" t="s">
        <v>2902</v>
      </c>
      <c r="F1581" t="s">
        <v>69</v>
      </c>
      <c r="G1581">
        <v>70433</v>
      </c>
      <c r="H1581">
        <v>30.438686000000001</v>
      </c>
      <c r="I1581">
        <v>-90.085938999999996</v>
      </c>
      <c r="J1581" s="1" t="d">
        <v>2019-01-10</v>
      </c>
      <c r="K1581">
        <v>114297</v>
      </c>
      <c r="L1581" t="s">
        <v>30</v>
      </c>
      <c r="M1581" s="1" t="d">
        <v>2017-09-01</v>
      </c>
      <c r="N1581">
        <v>9</v>
      </c>
      <c r="O1581">
        <v>1</v>
      </c>
      <c r="P1581">
        <v>2017</v>
      </c>
      <c r="R1581" t="s">
        <v>26</v>
      </c>
      <c r="S1581" t="s">
        <v>31</v>
      </c>
    </row>
    <row r="1582" spans="1:19" x14ac:dyDescent="0.25">
      <c r="A1582" t="s">
        <v>338</v>
      </c>
      <c r="B1582" t="s">
        <v>32648</v>
      </c>
      <c r="C1582" t="s">
        <v>24147</v>
      </c>
      <c r="E1582" t="s">
        <v>2902</v>
      </c>
      <c r="F1582" t="s">
        <v>69</v>
      </c>
      <c r="G1582">
        <v>70433</v>
      </c>
      <c r="H1582">
        <v>30.43862</v>
      </c>
      <c r="I1582">
        <v>-90.080898000000005</v>
      </c>
      <c r="J1582" s="1" t="d">
        <v>2019-01-10</v>
      </c>
      <c r="K1582">
        <v>114298</v>
      </c>
      <c r="L1582" t="s">
        <v>30</v>
      </c>
      <c r="M1582" s="1" t="d">
        <v>2017-02-01</v>
      </c>
      <c r="N1582">
        <v>2</v>
      </c>
      <c r="O1582">
        <v>1</v>
      </c>
      <c r="P1582">
        <v>2017</v>
      </c>
      <c r="R1582" t="s">
        <v>26</v>
      </c>
      <c r="S1582" t="s">
        <v>31</v>
      </c>
    </row>
    <row r="1583" spans="1:19" x14ac:dyDescent="0.25">
      <c r="A1583" t="s">
        <v>338</v>
      </c>
      <c r="B1583" t="s">
        <v>32654</v>
      </c>
      <c r="C1583" t="s">
        <v>32655</v>
      </c>
      <c r="E1583" t="s">
        <v>15305</v>
      </c>
      <c r="F1583" t="s">
        <v>69</v>
      </c>
      <c r="G1583">
        <v>70601</v>
      </c>
      <c r="H1583">
        <v>30.198031</v>
      </c>
      <c r="I1583">
        <v>-93.237555</v>
      </c>
      <c r="J1583" s="1" t="d">
        <v>2019-01-10</v>
      </c>
      <c r="K1583">
        <v>114301</v>
      </c>
      <c r="L1583" t="s">
        <v>30</v>
      </c>
      <c r="M1583" s="1" t="d">
        <v>2017-09-01</v>
      </c>
      <c r="N1583">
        <v>9</v>
      </c>
      <c r="O1583">
        <v>1</v>
      </c>
      <c r="P1583">
        <v>2017</v>
      </c>
      <c r="R1583" t="s">
        <v>26</v>
      </c>
      <c r="S1583" t="s">
        <v>31</v>
      </c>
    </row>
    <row r="1584" spans="1:19" x14ac:dyDescent="0.25">
      <c r="A1584" t="s">
        <v>338</v>
      </c>
      <c r="B1584" t="s">
        <v>32668</v>
      </c>
      <c r="C1584" t="s">
        <v>32669</v>
      </c>
      <c r="E1584" t="s">
        <v>8026</v>
      </c>
      <c r="F1584" t="s">
        <v>69</v>
      </c>
      <c r="G1584">
        <v>70112</v>
      </c>
      <c r="H1584">
        <v>29.952770999999998</v>
      </c>
      <c r="I1584">
        <v>-90.072564</v>
      </c>
      <c r="J1584" s="1" t="d">
        <v>2019-01-10</v>
      </c>
      <c r="K1584">
        <v>114308</v>
      </c>
      <c r="L1584" t="s">
        <v>30</v>
      </c>
      <c r="M1584" s="1" t="d">
        <v>2017-09-01</v>
      </c>
      <c r="N1584">
        <v>9</v>
      </c>
      <c r="O1584">
        <v>1</v>
      </c>
      <c r="P1584">
        <v>2017</v>
      </c>
      <c r="R1584" t="s">
        <v>26</v>
      </c>
      <c r="S1584" t="s">
        <v>31</v>
      </c>
    </row>
    <row r="1585" spans="1:19" x14ac:dyDescent="0.25">
      <c r="A1585" t="s">
        <v>338</v>
      </c>
      <c r="B1585" t="s">
        <v>32670</v>
      </c>
      <c r="C1585" t="s">
        <v>24153</v>
      </c>
      <c r="E1585" t="s">
        <v>8026</v>
      </c>
      <c r="F1585" t="s">
        <v>69</v>
      </c>
      <c r="G1585">
        <v>70130</v>
      </c>
      <c r="H1585">
        <v>29.949496</v>
      </c>
      <c r="I1585">
        <v>-90.066331000000005</v>
      </c>
      <c r="J1585" s="1" t="d">
        <v>2019-01-10</v>
      </c>
      <c r="K1585">
        <v>114309</v>
      </c>
      <c r="L1585" t="s">
        <v>30</v>
      </c>
      <c r="M1585" s="1" t="d">
        <v>2017-04-01</v>
      </c>
      <c r="N1585">
        <v>4</v>
      </c>
      <c r="O1585">
        <v>1</v>
      </c>
      <c r="P1585">
        <v>2017</v>
      </c>
      <c r="R1585" t="s">
        <v>26</v>
      </c>
      <c r="S1585" t="s">
        <v>31</v>
      </c>
    </row>
    <row r="1586" spans="1:19" x14ac:dyDescent="0.25">
      <c r="A1586" t="s">
        <v>338</v>
      </c>
      <c r="B1586" t="s">
        <v>32674</v>
      </c>
      <c r="C1586" t="s">
        <v>32675</v>
      </c>
      <c r="E1586" t="s">
        <v>32676</v>
      </c>
      <c r="F1586" t="s">
        <v>69</v>
      </c>
      <c r="G1586">
        <v>70130</v>
      </c>
      <c r="H1586">
        <v>29.948211000000001</v>
      </c>
      <c r="I1586">
        <v>-90.066204999999997</v>
      </c>
      <c r="J1586" s="1" t="d">
        <v>2019-01-10</v>
      </c>
      <c r="K1586">
        <v>114312</v>
      </c>
      <c r="L1586" t="s">
        <v>30</v>
      </c>
      <c r="M1586" s="1" t="d">
        <v>2017-09-01</v>
      </c>
      <c r="N1586">
        <v>9</v>
      </c>
      <c r="O1586">
        <v>1</v>
      </c>
      <c r="P1586">
        <v>2017</v>
      </c>
      <c r="R1586" t="s">
        <v>26</v>
      </c>
      <c r="S1586" t="s">
        <v>31</v>
      </c>
    </row>
    <row r="1587" spans="1:19" x14ac:dyDescent="0.25">
      <c r="A1587" t="s">
        <v>338</v>
      </c>
      <c r="B1587" t="s">
        <v>32689</v>
      </c>
      <c r="C1587" t="s">
        <v>32690</v>
      </c>
      <c r="E1587" t="s">
        <v>32691</v>
      </c>
      <c r="F1587" t="s">
        <v>42</v>
      </c>
      <c r="G1587">
        <v>1913</v>
      </c>
      <c r="H1587">
        <v>42.847566</v>
      </c>
      <c r="I1587">
        <v>-70.908270000000002</v>
      </c>
      <c r="J1587" s="1" t="d">
        <v>2019-01-10</v>
      </c>
      <c r="K1587">
        <v>114318</v>
      </c>
      <c r="L1587" t="s">
        <v>30</v>
      </c>
      <c r="M1587" s="1" t="d">
        <v>2017-09-01</v>
      </c>
      <c r="N1587">
        <v>9</v>
      </c>
      <c r="O1587">
        <v>1</v>
      </c>
      <c r="P1587">
        <v>2017</v>
      </c>
      <c r="R1587" t="s">
        <v>26</v>
      </c>
      <c r="S1587" t="s">
        <v>31</v>
      </c>
    </row>
    <row r="1588" spans="1:19" x14ac:dyDescent="0.25">
      <c r="A1588" t="s">
        <v>338</v>
      </c>
      <c r="B1588" t="s">
        <v>32706</v>
      </c>
      <c r="C1588" t="s">
        <v>32707</v>
      </c>
      <c r="E1588" t="s">
        <v>41</v>
      </c>
      <c r="F1588" t="s">
        <v>42</v>
      </c>
      <c r="G1588">
        <v>2116</v>
      </c>
      <c r="H1588">
        <v>42.349229000000001</v>
      </c>
      <c r="I1588">
        <v>-71.079527999999996</v>
      </c>
      <c r="J1588" s="1" t="d">
        <v>2019-01-10</v>
      </c>
      <c r="K1588">
        <v>114326</v>
      </c>
      <c r="L1588" t="s">
        <v>30</v>
      </c>
      <c r="M1588" s="1" t="d">
        <v>2017-03-01</v>
      </c>
      <c r="N1588">
        <v>3</v>
      </c>
      <c r="O1588">
        <v>1</v>
      </c>
      <c r="P1588">
        <v>2017</v>
      </c>
      <c r="R1588" t="s">
        <v>26</v>
      </c>
      <c r="S1588" t="s">
        <v>31</v>
      </c>
    </row>
    <row r="1589" spans="1:19" x14ac:dyDescent="0.25">
      <c r="A1589" t="s">
        <v>338</v>
      </c>
      <c r="B1589" t="s">
        <v>32714</v>
      </c>
      <c r="C1589" t="s">
        <v>32715</v>
      </c>
      <c r="E1589" t="s">
        <v>16290</v>
      </c>
      <c r="F1589" t="s">
        <v>42</v>
      </c>
      <c r="G1589">
        <v>2631</v>
      </c>
      <c r="H1589">
        <v>41.761856000000002</v>
      </c>
      <c r="I1589">
        <v>-70.083123999999998</v>
      </c>
      <c r="J1589" s="1" t="d">
        <v>2019-01-10</v>
      </c>
      <c r="K1589">
        <v>114330</v>
      </c>
      <c r="L1589" t="s">
        <v>30</v>
      </c>
      <c r="M1589" s="1" t="d">
        <v>2017-09-01</v>
      </c>
      <c r="N1589">
        <v>9</v>
      </c>
      <c r="O1589">
        <v>1</v>
      </c>
      <c r="P1589">
        <v>2017</v>
      </c>
      <c r="R1589" t="s">
        <v>26</v>
      </c>
      <c r="S1589" t="s">
        <v>31</v>
      </c>
    </row>
    <row r="1590" spans="1:19" x14ac:dyDescent="0.25">
      <c r="A1590" t="s">
        <v>338</v>
      </c>
      <c r="B1590" t="s">
        <v>32731</v>
      </c>
      <c r="C1590" t="s">
        <v>32732</v>
      </c>
      <c r="E1590" t="s">
        <v>32733</v>
      </c>
      <c r="F1590" t="s">
        <v>42</v>
      </c>
      <c r="G1590">
        <v>2645</v>
      </c>
      <c r="H1590">
        <v>41.722628</v>
      </c>
      <c r="I1590">
        <v>-69.996093000000002</v>
      </c>
      <c r="J1590" s="1" t="d">
        <v>2019-01-10</v>
      </c>
      <c r="K1590">
        <v>114338</v>
      </c>
      <c r="L1590" t="s">
        <v>30</v>
      </c>
      <c r="M1590" s="1" t="d">
        <v>2017-03-01</v>
      </c>
      <c r="N1590">
        <v>3</v>
      </c>
      <c r="O1590">
        <v>1</v>
      </c>
      <c r="P1590">
        <v>2017</v>
      </c>
      <c r="R1590" t="s">
        <v>26</v>
      </c>
      <c r="S1590" t="s">
        <v>31</v>
      </c>
    </row>
    <row r="1591" spans="1:19" x14ac:dyDescent="0.25">
      <c r="A1591" t="s">
        <v>338</v>
      </c>
      <c r="B1591" t="s">
        <v>32742</v>
      </c>
      <c r="C1591" t="s">
        <v>32743</v>
      </c>
      <c r="E1591" t="s">
        <v>20415</v>
      </c>
      <c r="F1591" t="s">
        <v>42</v>
      </c>
      <c r="G1591">
        <v>1240</v>
      </c>
      <c r="H1591">
        <v>42.340328</v>
      </c>
      <c r="I1591">
        <v>-73.268624000000003</v>
      </c>
      <c r="J1591" s="1" t="d">
        <v>2019-01-10</v>
      </c>
      <c r="K1591">
        <v>114344</v>
      </c>
      <c r="L1591" t="s">
        <v>30</v>
      </c>
      <c r="M1591" s="1" t="d">
        <v>2017-09-01</v>
      </c>
      <c r="N1591">
        <v>9</v>
      </c>
      <c r="O1591">
        <v>1</v>
      </c>
      <c r="P1591">
        <v>2017</v>
      </c>
      <c r="R1591" t="s">
        <v>26</v>
      </c>
      <c r="S1591" t="s">
        <v>31</v>
      </c>
    </row>
    <row r="1592" spans="1:19" x14ac:dyDescent="0.25">
      <c r="A1592" t="s">
        <v>338</v>
      </c>
      <c r="B1592" t="s">
        <v>32759</v>
      </c>
      <c r="C1592" t="s">
        <v>32760</v>
      </c>
      <c r="E1592" t="s">
        <v>32761</v>
      </c>
      <c r="F1592" t="s">
        <v>42</v>
      </c>
      <c r="G1592">
        <v>1960</v>
      </c>
      <c r="H1592">
        <v>42.556176000000001</v>
      </c>
      <c r="I1592">
        <v>-70.983554999999996</v>
      </c>
      <c r="J1592" s="1" t="d">
        <v>2019-01-10</v>
      </c>
      <c r="K1592">
        <v>114352</v>
      </c>
      <c r="L1592" t="s">
        <v>30</v>
      </c>
      <c r="M1592" s="1" t="d">
        <v>2017-03-01</v>
      </c>
      <c r="N1592">
        <v>3</v>
      </c>
      <c r="O1592">
        <v>1</v>
      </c>
      <c r="P1592">
        <v>2017</v>
      </c>
      <c r="R1592" t="s">
        <v>26</v>
      </c>
      <c r="S1592" t="s">
        <v>31</v>
      </c>
    </row>
    <row r="1593" spans="1:19" x14ac:dyDescent="0.25">
      <c r="A1593" t="s">
        <v>338</v>
      </c>
      <c r="B1593" t="s">
        <v>32772</v>
      </c>
      <c r="C1593" t="s">
        <v>32773</v>
      </c>
      <c r="E1593" t="s">
        <v>5916</v>
      </c>
      <c r="F1593" t="s">
        <v>25</v>
      </c>
      <c r="G1593">
        <v>21403</v>
      </c>
      <c r="H1593">
        <v>38.972486000000004</v>
      </c>
      <c r="I1593">
        <v>-76.478239000000002</v>
      </c>
      <c r="J1593" s="1" t="d">
        <v>2019-01-10</v>
      </c>
      <c r="K1593">
        <v>114359</v>
      </c>
      <c r="L1593" t="s">
        <v>30</v>
      </c>
      <c r="M1593" s="1" t="d">
        <v>2017-11-01</v>
      </c>
      <c r="N1593">
        <v>11</v>
      </c>
      <c r="O1593">
        <v>1</v>
      </c>
      <c r="P1593">
        <v>2017</v>
      </c>
      <c r="R1593" t="s">
        <v>26</v>
      </c>
      <c r="S1593" t="s">
        <v>31</v>
      </c>
    </row>
    <row r="1594" spans="1:19" x14ac:dyDescent="0.25">
      <c r="A1594" t="s">
        <v>338</v>
      </c>
      <c r="B1594" t="s">
        <v>32783</v>
      </c>
      <c r="C1594" t="s">
        <v>32784</v>
      </c>
      <c r="E1594" t="s">
        <v>2487</v>
      </c>
      <c r="F1594" t="s">
        <v>25</v>
      </c>
      <c r="G1594">
        <v>20814</v>
      </c>
      <c r="H1594">
        <v>38.991272000000002</v>
      </c>
      <c r="I1594">
        <v>-77.096024</v>
      </c>
      <c r="J1594" s="1" t="d">
        <v>2019-01-10</v>
      </c>
      <c r="K1594">
        <v>114365</v>
      </c>
      <c r="L1594" t="s">
        <v>30</v>
      </c>
      <c r="M1594" s="1" t="d">
        <v>2017-09-01</v>
      </c>
      <c r="N1594">
        <v>9</v>
      </c>
      <c r="O1594">
        <v>1</v>
      </c>
      <c r="P1594">
        <v>2017</v>
      </c>
      <c r="R1594" t="s">
        <v>26</v>
      </c>
      <c r="S1594" t="s">
        <v>31</v>
      </c>
    </row>
    <row r="1595" spans="1:19" x14ac:dyDescent="0.25">
      <c r="A1595" t="s">
        <v>338</v>
      </c>
      <c r="B1595" t="s">
        <v>32794</v>
      </c>
      <c r="C1595" t="s">
        <v>32795</v>
      </c>
      <c r="E1595" t="s">
        <v>32796</v>
      </c>
      <c r="F1595" t="s">
        <v>25</v>
      </c>
      <c r="G1595">
        <v>20629</v>
      </c>
      <c r="H1595">
        <v>38.350552</v>
      </c>
      <c r="I1595">
        <v>-76.457536000000005</v>
      </c>
      <c r="J1595" s="1" t="d">
        <v>2019-01-10</v>
      </c>
      <c r="K1595">
        <v>114371</v>
      </c>
      <c r="L1595" t="s">
        <v>30</v>
      </c>
      <c r="M1595" s="1" t="d">
        <v>2017-09-01</v>
      </c>
      <c r="N1595">
        <v>9</v>
      </c>
      <c r="O1595">
        <v>1</v>
      </c>
      <c r="P1595">
        <v>2017</v>
      </c>
      <c r="R1595" t="s">
        <v>26</v>
      </c>
      <c r="S1595" t="s">
        <v>31</v>
      </c>
    </row>
    <row r="1596" spans="1:19" x14ac:dyDescent="0.25">
      <c r="A1596" t="s">
        <v>338</v>
      </c>
      <c r="B1596" t="s">
        <v>32802</v>
      </c>
      <c r="C1596" t="s">
        <v>32803</v>
      </c>
      <c r="E1596" t="s">
        <v>27688</v>
      </c>
      <c r="F1596" t="s">
        <v>25</v>
      </c>
      <c r="G1596">
        <v>21638</v>
      </c>
      <c r="H1596">
        <v>38.968834999999999</v>
      </c>
      <c r="I1596">
        <v>-76.245024999999998</v>
      </c>
      <c r="J1596" s="1" t="d">
        <v>2019-01-10</v>
      </c>
      <c r="K1596">
        <v>114375</v>
      </c>
      <c r="L1596" t="s">
        <v>30</v>
      </c>
      <c r="M1596" s="1" t="d">
        <v>2017-09-01</v>
      </c>
      <c r="N1596">
        <v>9</v>
      </c>
      <c r="O1596">
        <v>1</v>
      </c>
      <c r="P1596">
        <v>2017</v>
      </c>
      <c r="R1596" t="s">
        <v>26</v>
      </c>
      <c r="S1596" t="s">
        <v>31</v>
      </c>
    </row>
    <row r="1597" spans="1:19" x14ac:dyDescent="0.25">
      <c r="A1597" t="s">
        <v>338</v>
      </c>
      <c r="B1597" t="s">
        <v>32804</v>
      </c>
      <c r="C1597" t="s">
        <v>32805</v>
      </c>
      <c r="E1597" t="s">
        <v>27688</v>
      </c>
      <c r="F1597" t="s">
        <v>25</v>
      </c>
      <c r="G1597">
        <v>21638</v>
      </c>
      <c r="H1597">
        <v>38.967267999999997</v>
      </c>
      <c r="I1597">
        <v>-76.240495999999993</v>
      </c>
      <c r="J1597" s="1" t="d">
        <v>2019-01-10</v>
      </c>
      <c r="K1597">
        <v>114376</v>
      </c>
      <c r="L1597" t="s">
        <v>30</v>
      </c>
      <c r="M1597" s="1" t="d">
        <v>2017-09-01</v>
      </c>
      <c r="N1597">
        <v>9</v>
      </c>
      <c r="O1597">
        <v>1</v>
      </c>
      <c r="P1597">
        <v>2017</v>
      </c>
      <c r="R1597" t="s">
        <v>26</v>
      </c>
      <c r="S1597" t="s">
        <v>31</v>
      </c>
    </row>
    <row r="1598" spans="1:19" x14ac:dyDescent="0.25">
      <c r="A1598" t="s">
        <v>338</v>
      </c>
      <c r="B1598" t="s">
        <v>32806</v>
      </c>
      <c r="C1598" t="s">
        <v>32807</v>
      </c>
      <c r="E1598" t="s">
        <v>15140</v>
      </c>
      <c r="F1598" t="s">
        <v>25</v>
      </c>
      <c r="G1598">
        <v>21076</v>
      </c>
      <c r="H1598">
        <v>39.159990000000001</v>
      </c>
      <c r="I1598">
        <v>-76.712654999999998</v>
      </c>
      <c r="J1598" s="1" t="d">
        <v>2019-01-10</v>
      </c>
      <c r="K1598">
        <v>114377</v>
      </c>
      <c r="L1598" t="s">
        <v>30</v>
      </c>
      <c r="M1598" s="1" t="d">
        <v>2017-03-01</v>
      </c>
      <c r="N1598">
        <v>3</v>
      </c>
      <c r="O1598">
        <v>1</v>
      </c>
      <c r="P1598">
        <v>2017</v>
      </c>
      <c r="R1598" t="s">
        <v>26</v>
      </c>
      <c r="S1598" t="s">
        <v>31</v>
      </c>
    </row>
    <row r="1599" spans="1:19" x14ac:dyDescent="0.25">
      <c r="A1599" t="s">
        <v>338</v>
      </c>
      <c r="B1599" t="s">
        <v>32814</v>
      </c>
      <c r="C1599" t="s">
        <v>32815</v>
      </c>
      <c r="E1599" t="s">
        <v>12666</v>
      </c>
      <c r="F1599" t="s">
        <v>25</v>
      </c>
      <c r="G1599">
        <v>21771</v>
      </c>
      <c r="H1599">
        <v>39.458815999999999</v>
      </c>
      <c r="I1599">
        <v>-77.163993000000005</v>
      </c>
      <c r="J1599" s="1" t="d">
        <v>2019-01-10</v>
      </c>
      <c r="K1599">
        <v>114382</v>
      </c>
      <c r="L1599" t="s">
        <v>30</v>
      </c>
      <c r="M1599" s="1" t="d">
        <v>2017-03-01</v>
      </c>
      <c r="N1599">
        <v>3</v>
      </c>
      <c r="O1599">
        <v>1</v>
      </c>
      <c r="P1599">
        <v>2017</v>
      </c>
      <c r="R1599" t="s">
        <v>26</v>
      </c>
      <c r="S1599" t="s">
        <v>31</v>
      </c>
    </row>
    <row r="1600" spans="1:19" x14ac:dyDescent="0.25">
      <c r="A1600" t="s">
        <v>338</v>
      </c>
      <c r="B1600" t="s">
        <v>32834</v>
      </c>
      <c r="C1600" t="s">
        <v>32835</v>
      </c>
      <c r="E1600" t="s">
        <v>32836</v>
      </c>
      <c r="F1600" t="s">
        <v>25</v>
      </c>
      <c r="G1600">
        <v>21782</v>
      </c>
      <c r="H1600">
        <v>39.459414000000002</v>
      </c>
      <c r="I1600">
        <v>-77.742881999999994</v>
      </c>
      <c r="J1600" s="1" t="d">
        <v>2019-01-10</v>
      </c>
      <c r="K1600">
        <v>114392</v>
      </c>
      <c r="L1600" t="s">
        <v>30</v>
      </c>
      <c r="M1600" s="1" t="d">
        <v>2017-09-01</v>
      </c>
      <c r="N1600">
        <v>9</v>
      </c>
      <c r="O1600">
        <v>1</v>
      </c>
      <c r="P1600">
        <v>2017</v>
      </c>
      <c r="R1600" t="s">
        <v>26</v>
      </c>
      <c r="S1600" t="s">
        <v>31</v>
      </c>
    </row>
    <row r="1601" spans="1:19" x14ac:dyDescent="0.25">
      <c r="A1601" t="s">
        <v>338</v>
      </c>
      <c r="B1601" t="s">
        <v>32838</v>
      </c>
      <c r="C1601" t="s">
        <v>32839</v>
      </c>
      <c r="E1601" t="s">
        <v>32840</v>
      </c>
      <c r="F1601" t="s">
        <v>25</v>
      </c>
      <c r="G1601">
        <v>21663</v>
      </c>
      <c r="H1601">
        <v>38.797201000000001</v>
      </c>
      <c r="I1601">
        <v>-76.227366000000004</v>
      </c>
      <c r="J1601" s="1" t="d">
        <v>2019-01-10</v>
      </c>
      <c r="K1601">
        <v>114394</v>
      </c>
      <c r="L1601" t="s">
        <v>30</v>
      </c>
      <c r="M1601" s="1" t="d">
        <v>2017-09-01</v>
      </c>
      <c r="N1601">
        <v>9</v>
      </c>
      <c r="O1601">
        <v>1</v>
      </c>
      <c r="P1601">
        <v>2017</v>
      </c>
      <c r="R1601" t="s">
        <v>26</v>
      </c>
      <c r="S1601" t="s">
        <v>31</v>
      </c>
    </row>
    <row r="1602" spans="1:19" x14ac:dyDescent="0.25">
      <c r="A1602" t="s">
        <v>338</v>
      </c>
      <c r="B1602" t="s">
        <v>32854</v>
      </c>
      <c r="C1602" t="s">
        <v>32855</v>
      </c>
      <c r="E1602" t="s">
        <v>10676</v>
      </c>
      <c r="F1602" t="s">
        <v>657</v>
      </c>
      <c r="G1602">
        <v>4609</v>
      </c>
      <c r="H1602">
        <v>44.435966000000001</v>
      </c>
      <c r="I1602">
        <v>-68.276784000000006</v>
      </c>
      <c r="J1602" s="1" t="d">
        <v>2019-01-10</v>
      </c>
      <c r="K1602">
        <v>114402</v>
      </c>
      <c r="L1602" t="s">
        <v>30</v>
      </c>
      <c r="M1602" s="1" t="d">
        <v>2017-09-01</v>
      </c>
      <c r="N1602">
        <v>9</v>
      </c>
      <c r="O1602">
        <v>1</v>
      </c>
      <c r="P1602">
        <v>2017</v>
      </c>
      <c r="R1602" t="s">
        <v>26</v>
      </c>
      <c r="S1602" t="s">
        <v>31</v>
      </c>
    </row>
    <row r="1603" spans="1:19" x14ac:dyDescent="0.25">
      <c r="A1603" t="s">
        <v>338</v>
      </c>
      <c r="B1603" t="s">
        <v>32856</v>
      </c>
      <c r="C1603" t="s">
        <v>32857</v>
      </c>
      <c r="E1603" t="s">
        <v>32858</v>
      </c>
      <c r="F1603" t="s">
        <v>657</v>
      </c>
      <c r="G1603">
        <v>4538</v>
      </c>
      <c r="H1603">
        <v>43.850344999999997</v>
      </c>
      <c r="I1603">
        <v>-69.630073999999993</v>
      </c>
      <c r="J1603" s="1" t="d">
        <v>2019-01-10</v>
      </c>
      <c r="K1603">
        <v>114403</v>
      </c>
      <c r="L1603" t="s">
        <v>30</v>
      </c>
      <c r="M1603" s="1" t="d">
        <v>2017-09-01</v>
      </c>
      <c r="N1603">
        <v>9</v>
      </c>
      <c r="O1603">
        <v>1</v>
      </c>
      <c r="P1603">
        <v>2017</v>
      </c>
      <c r="R1603" t="s">
        <v>26</v>
      </c>
      <c r="S1603" t="s">
        <v>31</v>
      </c>
    </row>
    <row r="1604" spans="1:19" x14ac:dyDescent="0.25">
      <c r="A1604" t="s">
        <v>338</v>
      </c>
      <c r="B1604" t="s">
        <v>32859</v>
      </c>
      <c r="C1604" t="s">
        <v>32860</v>
      </c>
      <c r="E1604" t="s">
        <v>21328</v>
      </c>
      <c r="F1604" t="s">
        <v>657</v>
      </c>
      <c r="G1604">
        <v>4009</v>
      </c>
      <c r="H1604">
        <v>44.058996</v>
      </c>
      <c r="I1604">
        <v>-70.815545</v>
      </c>
      <c r="J1604" s="1" t="d">
        <v>2019-01-10</v>
      </c>
      <c r="K1604">
        <v>114404</v>
      </c>
      <c r="L1604" t="s">
        <v>30</v>
      </c>
      <c r="M1604" s="1" t="d">
        <v>2017-09-01</v>
      </c>
      <c r="N1604">
        <v>9</v>
      </c>
      <c r="O1604">
        <v>1</v>
      </c>
      <c r="P1604">
        <v>2017</v>
      </c>
      <c r="R1604" t="s">
        <v>26</v>
      </c>
      <c r="S1604" t="s">
        <v>31</v>
      </c>
    </row>
    <row r="1605" spans="1:19" x14ac:dyDescent="0.25">
      <c r="A1605" t="s">
        <v>338</v>
      </c>
      <c r="B1605" t="s">
        <v>32880</v>
      </c>
      <c r="C1605" t="s">
        <v>32881</v>
      </c>
      <c r="E1605" t="s">
        <v>32882</v>
      </c>
      <c r="F1605" t="s">
        <v>657</v>
      </c>
      <c r="G1605">
        <v>4016</v>
      </c>
      <c r="H1605">
        <v>44.177675600000001</v>
      </c>
      <c r="I1605">
        <v>-70.905040900000003</v>
      </c>
      <c r="J1605" s="1" t="d">
        <v>2019-01-10</v>
      </c>
      <c r="K1605">
        <v>114414</v>
      </c>
      <c r="L1605" t="s">
        <v>30</v>
      </c>
      <c r="M1605" s="1" t="d">
        <v>2017-09-01</v>
      </c>
      <c r="N1605">
        <v>9</v>
      </c>
      <c r="O1605">
        <v>1</v>
      </c>
      <c r="P1605">
        <v>2017</v>
      </c>
      <c r="R1605" t="s">
        <v>26</v>
      </c>
      <c r="S1605" t="s">
        <v>31</v>
      </c>
    </row>
    <row r="1606" spans="1:19" x14ac:dyDescent="0.25">
      <c r="A1606" t="s">
        <v>338</v>
      </c>
      <c r="B1606" t="s">
        <v>32883</v>
      </c>
      <c r="C1606" t="s">
        <v>32884</v>
      </c>
      <c r="E1606" t="s">
        <v>32885</v>
      </c>
      <c r="F1606" t="s">
        <v>657</v>
      </c>
      <c r="G1606">
        <v>4544</v>
      </c>
      <c r="H1606">
        <v>43.818859000000003</v>
      </c>
      <c r="I1606">
        <v>-69.604130999999995</v>
      </c>
      <c r="J1606" s="1" t="d">
        <v>2019-01-10</v>
      </c>
      <c r="K1606">
        <v>114415</v>
      </c>
      <c r="L1606" t="s">
        <v>30</v>
      </c>
      <c r="M1606" s="1" t="d">
        <v>2017-03-01</v>
      </c>
      <c r="N1606">
        <v>3</v>
      </c>
      <c r="O1606">
        <v>1</v>
      </c>
      <c r="P1606">
        <v>2017</v>
      </c>
      <c r="R1606" t="s">
        <v>26</v>
      </c>
      <c r="S1606" t="s">
        <v>31</v>
      </c>
    </row>
    <row r="1607" spans="1:19" x14ac:dyDescent="0.25">
      <c r="A1607" t="s">
        <v>338</v>
      </c>
      <c r="B1607" t="s">
        <v>32889</v>
      </c>
      <c r="C1607" t="s">
        <v>32890</v>
      </c>
      <c r="E1607" t="s">
        <v>32891</v>
      </c>
      <c r="F1607" t="s">
        <v>657</v>
      </c>
      <c r="G1607">
        <v>4037</v>
      </c>
      <c r="H1607">
        <v>44.016078999999998</v>
      </c>
      <c r="I1607">
        <v>-70.981408000000002</v>
      </c>
      <c r="J1607" s="1" t="d">
        <v>2019-01-10</v>
      </c>
      <c r="K1607">
        <v>114418</v>
      </c>
      <c r="L1607" t="s">
        <v>30</v>
      </c>
      <c r="M1607" s="1" t="d">
        <v>2017-03-01</v>
      </c>
      <c r="N1607">
        <v>3</v>
      </c>
      <c r="O1607">
        <v>1</v>
      </c>
      <c r="P1607">
        <v>2017</v>
      </c>
      <c r="R1607" t="s">
        <v>26</v>
      </c>
      <c r="S1607" t="s">
        <v>31</v>
      </c>
    </row>
    <row r="1608" spans="1:19" x14ac:dyDescent="0.25">
      <c r="A1608" t="s">
        <v>338</v>
      </c>
      <c r="B1608" t="s">
        <v>32892</v>
      </c>
      <c r="C1608" t="s">
        <v>32893</v>
      </c>
      <c r="E1608" t="s">
        <v>207</v>
      </c>
      <c r="F1608" t="s">
        <v>657</v>
      </c>
      <c r="G1608">
        <v>4441</v>
      </c>
      <c r="H1608">
        <v>45.491304</v>
      </c>
      <c r="I1608">
        <v>-69.579888999999994</v>
      </c>
      <c r="J1608" s="1" t="d">
        <v>2019-01-10</v>
      </c>
      <c r="K1608">
        <v>114419</v>
      </c>
      <c r="L1608" t="s">
        <v>30</v>
      </c>
      <c r="M1608" s="1" t="d">
        <v>2017-09-01</v>
      </c>
      <c r="N1608">
        <v>9</v>
      </c>
      <c r="O1608">
        <v>1</v>
      </c>
      <c r="P1608">
        <v>2017</v>
      </c>
      <c r="R1608" t="s">
        <v>26</v>
      </c>
      <c r="S1608" t="s">
        <v>31</v>
      </c>
    </row>
    <row r="1609" spans="1:19" x14ac:dyDescent="0.25">
      <c r="A1609" t="s">
        <v>338</v>
      </c>
      <c r="B1609" t="s">
        <v>32902</v>
      </c>
      <c r="C1609" t="s">
        <v>32903</v>
      </c>
      <c r="E1609" t="s">
        <v>17351</v>
      </c>
      <c r="F1609" t="s">
        <v>657</v>
      </c>
      <c r="G1609">
        <v>4046</v>
      </c>
      <c r="H1609">
        <v>43.349421</v>
      </c>
      <c r="I1609">
        <v>-70.472269999999995</v>
      </c>
      <c r="J1609" s="1" t="d">
        <v>2019-01-10</v>
      </c>
      <c r="K1609">
        <v>114425</v>
      </c>
      <c r="L1609" t="s">
        <v>30</v>
      </c>
      <c r="M1609" s="1" t="d">
        <v>2017-09-01</v>
      </c>
      <c r="N1609">
        <v>9</v>
      </c>
      <c r="O1609">
        <v>1</v>
      </c>
      <c r="P1609">
        <v>2017</v>
      </c>
      <c r="R1609" t="s">
        <v>26</v>
      </c>
      <c r="S1609" t="s">
        <v>31</v>
      </c>
    </row>
    <row r="1610" spans="1:19" x14ac:dyDescent="0.25">
      <c r="A1610" t="s">
        <v>338</v>
      </c>
      <c r="B1610" t="s">
        <v>32918</v>
      </c>
      <c r="C1610" t="s">
        <v>32919</v>
      </c>
      <c r="E1610" t="s">
        <v>32920</v>
      </c>
      <c r="F1610" t="s">
        <v>657</v>
      </c>
      <c r="G1610">
        <v>4655</v>
      </c>
      <c r="H1610">
        <v>44.705446000000002</v>
      </c>
      <c r="I1610">
        <v>-67.398403000000002</v>
      </c>
      <c r="J1610" s="1" t="d">
        <v>2019-01-10</v>
      </c>
      <c r="K1610">
        <v>114433</v>
      </c>
      <c r="L1610" t="s">
        <v>30</v>
      </c>
      <c r="M1610" s="1" t="d">
        <v>2017-09-01</v>
      </c>
      <c r="N1610">
        <v>9</v>
      </c>
      <c r="O1610">
        <v>1</v>
      </c>
      <c r="P1610">
        <v>2017</v>
      </c>
      <c r="R1610" t="s">
        <v>26</v>
      </c>
      <c r="S1610" t="s">
        <v>31</v>
      </c>
    </row>
    <row r="1611" spans="1:19" x14ac:dyDescent="0.25">
      <c r="A1611" t="s">
        <v>338</v>
      </c>
      <c r="B1611" t="s">
        <v>32927</v>
      </c>
      <c r="C1611" t="s">
        <v>32928</v>
      </c>
      <c r="E1611" t="s">
        <v>17354</v>
      </c>
      <c r="F1611" t="s">
        <v>657</v>
      </c>
      <c r="G1611">
        <v>3909</v>
      </c>
      <c r="H1611">
        <v>43.257919999999999</v>
      </c>
      <c r="I1611">
        <v>-70.596857</v>
      </c>
      <c r="J1611" s="1" t="d">
        <v>2019-01-10</v>
      </c>
      <c r="K1611">
        <v>114437</v>
      </c>
      <c r="L1611" t="s">
        <v>30</v>
      </c>
      <c r="M1611" s="1" t="d">
        <v>2017-09-01</v>
      </c>
      <c r="N1611">
        <v>9</v>
      </c>
      <c r="O1611">
        <v>1</v>
      </c>
      <c r="P1611">
        <v>2017</v>
      </c>
      <c r="R1611" t="s">
        <v>26</v>
      </c>
      <c r="S1611" t="s">
        <v>31</v>
      </c>
    </row>
    <row r="1612" spans="1:19" x14ac:dyDescent="0.25">
      <c r="A1612" t="s">
        <v>338</v>
      </c>
      <c r="B1612" t="s">
        <v>32945</v>
      </c>
      <c r="C1612" t="s">
        <v>32946</v>
      </c>
      <c r="E1612" t="s">
        <v>32947</v>
      </c>
      <c r="F1612" t="s">
        <v>657</v>
      </c>
      <c r="G1612">
        <v>4674</v>
      </c>
      <c r="H1612">
        <v>44.307662000000001</v>
      </c>
      <c r="I1612">
        <v>-68.402748000000003</v>
      </c>
      <c r="J1612" s="1" t="d">
        <v>2019-01-10</v>
      </c>
      <c r="K1612">
        <v>114446</v>
      </c>
      <c r="L1612" t="s">
        <v>30</v>
      </c>
      <c r="M1612" s="1" t="d">
        <v>2017-09-01</v>
      </c>
      <c r="N1612">
        <v>9</v>
      </c>
      <c r="O1612">
        <v>1</v>
      </c>
      <c r="P1612">
        <v>2017</v>
      </c>
      <c r="R1612" t="s">
        <v>26</v>
      </c>
      <c r="S1612" t="s">
        <v>31</v>
      </c>
    </row>
    <row r="1613" spans="1:19" x14ac:dyDescent="0.25">
      <c r="A1613" t="s">
        <v>338</v>
      </c>
      <c r="B1613" t="s">
        <v>32959</v>
      </c>
      <c r="C1613" t="s">
        <v>32960</v>
      </c>
      <c r="E1613" t="s">
        <v>18187</v>
      </c>
      <c r="F1613" t="s">
        <v>657</v>
      </c>
      <c r="G1613">
        <v>4090</v>
      </c>
      <c r="H1613">
        <v>43.301054999999998</v>
      </c>
      <c r="I1613">
        <v>-70.568719000000002</v>
      </c>
      <c r="J1613" s="1" t="d">
        <v>2019-01-10</v>
      </c>
      <c r="K1613">
        <v>114453</v>
      </c>
      <c r="L1613" t="s">
        <v>30</v>
      </c>
      <c r="M1613" s="1" t="d">
        <v>2017-03-01</v>
      </c>
      <c r="N1613">
        <v>3</v>
      </c>
      <c r="O1613">
        <v>1</v>
      </c>
      <c r="P1613">
        <v>2017</v>
      </c>
      <c r="R1613" t="s">
        <v>26</v>
      </c>
      <c r="S1613" t="s">
        <v>31</v>
      </c>
    </row>
    <row r="1614" spans="1:19" x14ac:dyDescent="0.25">
      <c r="A1614" t="s">
        <v>338</v>
      </c>
      <c r="B1614" t="s">
        <v>32976</v>
      </c>
      <c r="C1614" t="s">
        <v>32977</v>
      </c>
      <c r="E1614" t="s">
        <v>32978</v>
      </c>
      <c r="F1614" t="s">
        <v>496</v>
      </c>
      <c r="G1614">
        <v>49770</v>
      </c>
      <c r="H1614">
        <v>45.368704999999999</v>
      </c>
      <c r="I1614">
        <v>-85.016212999999993</v>
      </c>
      <c r="J1614" s="1" t="d">
        <v>2019-01-10</v>
      </c>
      <c r="K1614">
        <v>114461</v>
      </c>
      <c r="L1614" t="s">
        <v>30</v>
      </c>
      <c r="M1614" s="1" t="d">
        <v>2017-09-01</v>
      </c>
      <c r="N1614">
        <v>9</v>
      </c>
      <c r="O1614">
        <v>1</v>
      </c>
      <c r="P1614">
        <v>2017</v>
      </c>
      <c r="R1614" t="s">
        <v>26</v>
      </c>
      <c r="S1614" t="s">
        <v>31</v>
      </c>
    </row>
    <row r="1615" spans="1:19" x14ac:dyDescent="0.25">
      <c r="A1615" t="s">
        <v>338</v>
      </c>
      <c r="B1615" t="s">
        <v>32997</v>
      </c>
      <c r="C1615" t="s">
        <v>32998</v>
      </c>
      <c r="E1615" t="s">
        <v>495</v>
      </c>
      <c r="F1615" t="s">
        <v>496</v>
      </c>
      <c r="G1615">
        <v>48226</v>
      </c>
      <c r="H1615">
        <v>42.329945000000002</v>
      </c>
      <c r="I1615">
        <v>-83.045186000000001</v>
      </c>
      <c r="J1615" s="1" t="d">
        <v>2019-01-10</v>
      </c>
      <c r="K1615">
        <v>114470</v>
      </c>
      <c r="L1615" t="s">
        <v>30</v>
      </c>
      <c r="M1615" s="1" t="d">
        <v>2017-09-01</v>
      </c>
      <c r="N1615">
        <v>9</v>
      </c>
      <c r="O1615">
        <v>1</v>
      </c>
      <c r="P1615">
        <v>2017</v>
      </c>
      <c r="R1615" t="s">
        <v>26</v>
      </c>
      <c r="S1615" t="s">
        <v>31</v>
      </c>
    </row>
    <row r="1616" spans="1:19" x14ac:dyDescent="0.25">
      <c r="A1616" t="s">
        <v>338</v>
      </c>
      <c r="B1616" t="s">
        <v>32999</v>
      </c>
      <c r="C1616" t="s">
        <v>33000</v>
      </c>
      <c r="E1616" t="s">
        <v>495</v>
      </c>
      <c r="F1616" t="s">
        <v>496</v>
      </c>
      <c r="G1616">
        <v>48226</v>
      </c>
      <c r="H1616">
        <v>42.330903999999997</v>
      </c>
      <c r="I1616">
        <v>-83.048795999999996</v>
      </c>
      <c r="J1616" s="1" t="d">
        <v>2019-01-10</v>
      </c>
      <c r="K1616">
        <v>114471</v>
      </c>
      <c r="L1616" t="s">
        <v>30</v>
      </c>
      <c r="M1616" s="1" t="d">
        <v>2017-09-01</v>
      </c>
      <c r="N1616">
        <v>9</v>
      </c>
      <c r="O1616">
        <v>1</v>
      </c>
      <c r="P1616">
        <v>2017</v>
      </c>
      <c r="R1616" t="s">
        <v>26</v>
      </c>
      <c r="S1616" t="s">
        <v>31</v>
      </c>
    </row>
    <row r="1617" spans="1:19" x14ac:dyDescent="0.25">
      <c r="A1617" t="s">
        <v>338</v>
      </c>
      <c r="B1617" t="s">
        <v>33009</v>
      </c>
      <c r="C1617" t="s">
        <v>33010</v>
      </c>
      <c r="E1617" t="s">
        <v>2794</v>
      </c>
      <c r="F1617" t="s">
        <v>496</v>
      </c>
      <c r="G1617">
        <v>49503</v>
      </c>
      <c r="H1617">
        <v>42.965490000000003</v>
      </c>
      <c r="I1617">
        <v>-85.67362</v>
      </c>
      <c r="J1617" s="1" t="d">
        <v>2019-01-10</v>
      </c>
      <c r="K1617">
        <v>114476</v>
      </c>
      <c r="L1617" t="s">
        <v>30</v>
      </c>
      <c r="M1617" s="1" t="d">
        <v>2017-09-01</v>
      </c>
      <c r="N1617">
        <v>9</v>
      </c>
      <c r="O1617">
        <v>1</v>
      </c>
      <c r="P1617">
        <v>2017</v>
      </c>
      <c r="R1617" t="s">
        <v>26</v>
      </c>
      <c r="S1617" t="s">
        <v>31</v>
      </c>
    </row>
    <row r="1618" spans="1:19" x14ac:dyDescent="0.25">
      <c r="A1618" t="s">
        <v>338</v>
      </c>
      <c r="B1618" t="s">
        <v>33027</v>
      </c>
      <c r="C1618" t="s">
        <v>25017</v>
      </c>
      <c r="E1618" t="s">
        <v>25019</v>
      </c>
      <c r="F1618" t="s">
        <v>496</v>
      </c>
      <c r="G1618">
        <v>49670</v>
      </c>
      <c r="H1618">
        <v>45.128788999999998</v>
      </c>
      <c r="I1618">
        <v>-85.617082999999994</v>
      </c>
      <c r="J1618" s="1" t="d">
        <v>2019-01-10</v>
      </c>
      <c r="K1618">
        <v>114483</v>
      </c>
      <c r="L1618" t="s">
        <v>30</v>
      </c>
      <c r="M1618" s="1" t="d">
        <v>2017-10-01</v>
      </c>
      <c r="N1618">
        <v>10</v>
      </c>
      <c r="O1618">
        <v>1</v>
      </c>
      <c r="P1618">
        <v>2017</v>
      </c>
      <c r="R1618" t="s">
        <v>26</v>
      </c>
      <c r="S1618" t="s">
        <v>31</v>
      </c>
    </row>
    <row r="1619" spans="1:19" x14ac:dyDescent="0.25">
      <c r="A1619" t="s">
        <v>338</v>
      </c>
      <c r="B1619" t="s">
        <v>33039</v>
      </c>
      <c r="C1619" t="s">
        <v>33040</v>
      </c>
      <c r="E1619" t="s">
        <v>14969</v>
      </c>
      <c r="F1619" t="s">
        <v>496</v>
      </c>
      <c r="G1619">
        <v>49090</v>
      </c>
      <c r="H1619">
        <v>42.412891999999999</v>
      </c>
      <c r="I1619">
        <v>-86.272343000000006</v>
      </c>
      <c r="J1619" s="1" t="d">
        <v>2019-01-10</v>
      </c>
      <c r="K1619">
        <v>114489</v>
      </c>
      <c r="L1619" t="s">
        <v>30</v>
      </c>
      <c r="M1619" s="1" t="d">
        <v>2017-09-01</v>
      </c>
      <c r="N1619">
        <v>9</v>
      </c>
      <c r="O1619">
        <v>1</v>
      </c>
      <c r="P1619">
        <v>2017</v>
      </c>
      <c r="R1619" t="s">
        <v>26</v>
      </c>
      <c r="S1619" t="s">
        <v>31</v>
      </c>
    </row>
    <row r="1620" spans="1:19" x14ac:dyDescent="0.25">
      <c r="A1620" t="s">
        <v>338</v>
      </c>
      <c r="B1620" t="s">
        <v>33051</v>
      </c>
      <c r="C1620" t="s">
        <v>33052</v>
      </c>
      <c r="E1620" t="s">
        <v>2273</v>
      </c>
      <c r="F1620" t="s">
        <v>496</v>
      </c>
      <c r="G1620">
        <v>48084</v>
      </c>
      <c r="H1620">
        <v>42.564413999999999</v>
      </c>
      <c r="I1620">
        <v>-83.160673000000003</v>
      </c>
      <c r="J1620" s="1" t="d">
        <v>2019-01-10</v>
      </c>
      <c r="K1620">
        <v>114495</v>
      </c>
      <c r="L1620" t="s">
        <v>30</v>
      </c>
      <c r="M1620" s="1" t="d">
        <v>2017-03-01</v>
      </c>
      <c r="N1620">
        <v>3</v>
      </c>
      <c r="O1620">
        <v>1</v>
      </c>
      <c r="P1620">
        <v>2017</v>
      </c>
      <c r="R1620" t="s">
        <v>26</v>
      </c>
      <c r="S1620" t="s">
        <v>31</v>
      </c>
    </row>
    <row r="1621" spans="1:19" x14ac:dyDescent="0.25">
      <c r="A1621" t="s">
        <v>338</v>
      </c>
      <c r="B1621" t="s">
        <v>33053</v>
      </c>
      <c r="C1621" t="s">
        <v>33054</v>
      </c>
      <c r="E1621" t="s">
        <v>11248</v>
      </c>
      <c r="F1621" t="s">
        <v>496</v>
      </c>
      <c r="G1621">
        <v>49461</v>
      </c>
      <c r="H1621">
        <v>43.407575999999999</v>
      </c>
      <c r="I1621">
        <v>-86.347502000000006</v>
      </c>
      <c r="J1621" s="1" t="d">
        <v>2019-01-10</v>
      </c>
      <c r="K1621">
        <v>114496</v>
      </c>
      <c r="L1621" t="s">
        <v>30</v>
      </c>
      <c r="M1621" s="1" t="d">
        <v>2017-03-01</v>
      </c>
      <c r="N1621">
        <v>3</v>
      </c>
      <c r="O1621">
        <v>1</v>
      </c>
      <c r="P1621">
        <v>2017</v>
      </c>
      <c r="R1621" t="s">
        <v>26</v>
      </c>
      <c r="S1621" t="s">
        <v>31</v>
      </c>
    </row>
    <row r="1622" spans="1:19" x14ac:dyDescent="0.25">
      <c r="A1622" t="s">
        <v>338</v>
      </c>
      <c r="B1622" t="s">
        <v>33084</v>
      </c>
      <c r="C1622" t="s">
        <v>33085</v>
      </c>
      <c r="E1622" t="s">
        <v>14115</v>
      </c>
      <c r="F1622" t="s">
        <v>119</v>
      </c>
      <c r="G1622">
        <v>55435</v>
      </c>
      <c r="H1622">
        <v>44.876578000000002</v>
      </c>
      <c r="I1622">
        <v>-93.326275999999993</v>
      </c>
      <c r="J1622" s="1" t="d">
        <v>2019-01-10</v>
      </c>
      <c r="K1622">
        <v>114511</v>
      </c>
      <c r="L1622" t="s">
        <v>30</v>
      </c>
      <c r="M1622" s="1" t="d">
        <v>2017-09-01</v>
      </c>
      <c r="N1622">
        <v>9</v>
      </c>
      <c r="O1622">
        <v>1</v>
      </c>
      <c r="P1622">
        <v>2017</v>
      </c>
      <c r="R1622" t="s">
        <v>26</v>
      </c>
      <c r="S1622" t="s">
        <v>31</v>
      </c>
    </row>
    <row r="1623" spans="1:19" x14ac:dyDescent="0.25">
      <c r="A1623" t="s">
        <v>338</v>
      </c>
      <c r="B1623" t="s">
        <v>33089</v>
      </c>
      <c r="C1623" t="s">
        <v>33090</v>
      </c>
      <c r="E1623" t="s">
        <v>33091</v>
      </c>
      <c r="F1623" t="s">
        <v>119</v>
      </c>
      <c r="G1623">
        <v>55331</v>
      </c>
      <c r="H1623">
        <v>44.911062000000001</v>
      </c>
      <c r="I1623">
        <v>-93.557710999999998</v>
      </c>
      <c r="J1623" s="1" t="d">
        <v>2019-01-10</v>
      </c>
      <c r="K1623">
        <v>114513</v>
      </c>
      <c r="L1623" t="s">
        <v>30</v>
      </c>
      <c r="M1623" s="1" t="d">
        <v>2017-09-01</v>
      </c>
      <c r="N1623">
        <v>9</v>
      </c>
      <c r="O1623">
        <v>1</v>
      </c>
      <c r="P1623">
        <v>2017</v>
      </c>
      <c r="R1623" t="s">
        <v>26</v>
      </c>
      <c r="S1623" t="s">
        <v>31</v>
      </c>
    </row>
    <row r="1624" spans="1:19" x14ac:dyDescent="0.25">
      <c r="A1624" t="s">
        <v>338</v>
      </c>
      <c r="B1624" t="s">
        <v>33151</v>
      </c>
      <c r="C1624" t="s">
        <v>33152</v>
      </c>
      <c r="E1624" t="s">
        <v>622</v>
      </c>
      <c r="F1624" t="s">
        <v>119</v>
      </c>
      <c r="G1624">
        <v>55102</v>
      </c>
      <c r="H1624">
        <v>44.943717999999997</v>
      </c>
      <c r="I1624">
        <v>-93.103121999999999</v>
      </c>
      <c r="J1624" s="1" t="d">
        <v>2019-01-10</v>
      </c>
      <c r="K1624">
        <v>114544</v>
      </c>
      <c r="L1624" t="s">
        <v>30</v>
      </c>
      <c r="M1624" s="1" t="d">
        <v>2017-09-01</v>
      </c>
      <c r="N1624">
        <v>9</v>
      </c>
      <c r="O1624">
        <v>1</v>
      </c>
      <c r="P1624">
        <v>2017</v>
      </c>
      <c r="R1624" t="s">
        <v>26</v>
      </c>
      <c r="S1624" t="s">
        <v>31</v>
      </c>
    </row>
    <row r="1625" spans="1:19" x14ac:dyDescent="0.25">
      <c r="A1625" t="s">
        <v>338</v>
      </c>
      <c r="B1625" t="s">
        <v>33153</v>
      </c>
      <c r="C1625" t="s">
        <v>33154</v>
      </c>
      <c r="E1625" t="s">
        <v>33155</v>
      </c>
      <c r="F1625" t="s">
        <v>119</v>
      </c>
      <c r="G1625">
        <v>56479</v>
      </c>
      <c r="H1625">
        <v>46.355181999999999</v>
      </c>
      <c r="I1625">
        <v>-94.782775000000001</v>
      </c>
      <c r="J1625" s="1" t="d">
        <v>2019-01-10</v>
      </c>
      <c r="K1625">
        <v>114545</v>
      </c>
      <c r="L1625" t="s">
        <v>30</v>
      </c>
      <c r="M1625" s="1" t="d">
        <v>2017-09-01</v>
      </c>
      <c r="N1625">
        <v>9</v>
      </c>
      <c r="O1625">
        <v>1</v>
      </c>
      <c r="P1625">
        <v>2017</v>
      </c>
      <c r="R1625" t="s">
        <v>26</v>
      </c>
      <c r="S1625" t="s">
        <v>31</v>
      </c>
    </row>
    <row r="1626" spans="1:19" x14ac:dyDescent="0.25">
      <c r="A1626" t="s">
        <v>338</v>
      </c>
      <c r="B1626" t="s">
        <v>33156</v>
      </c>
      <c r="C1626" t="s">
        <v>33157</v>
      </c>
      <c r="E1626" t="s">
        <v>33158</v>
      </c>
      <c r="F1626" t="s">
        <v>119</v>
      </c>
      <c r="G1626">
        <v>55084</v>
      </c>
      <c r="H1626">
        <v>45.487354000000003</v>
      </c>
      <c r="I1626">
        <v>-92.703220999999999</v>
      </c>
      <c r="J1626" s="1" t="d">
        <v>2019-01-10</v>
      </c>
      <c r="K1626">
        <v>114546</v>
      </c>
      <c r="L1626" t="s">
        <v>30</v>
      </c>
      <c r="M1626" s="1" t="d">
        <v>2017-03-01</v>
      </c>
      <c r="N1626">
        <v>3</v>
      </c>
      <c r="O1626">
        <v>1</v>
      </c>
      <c r="P1626">
        <v>2017</v>
      </c>
      <c r="R1626" t="s">
        <v>26</v>
      </c>
      <c r="S1626" t="s">
        <v>31</v>
      </c>
    </row>
    <row r="1627" spans="1:19" x14ac:dyDescent="0.25">
      <c r="A1627" t="s">
        <v>338</v>
      </c>
      <c r="B1627" t="s">
        <v>33165</v>
      </c>
      <c r="C1627" t="s">
        <v>33166</v>
      </c>
      <c r="E1627" t="s">
        <v>1242</v>
      </c>
      <c r="F1627" t="s">
        <v>119</v>
      </c>
      <c r="G1627">
        <v>55125</v>
      </c>
      <c r="H1627">
        <v>44.938780000000001</v>
      </c>
      <c r="I1627">
        <v>-92.955088000000003</v>
      </c>
      <c r="J1627" s="1" t="d">
        <v>2019-01-10</v>
      </c>
      <c r="K1627">
        <v>114550</v>
      </c>
      <c r="L1627" t="s">
        <v>30</v>
      </c>
      <c r="M1627" s="1" t="d">
        <v>2017-03-01</v>
      </c>
      <c r="N1627">
        <v>3</v>
      </c>
      <c r="O1627">
        <v>1</v>
      </c>
      <c r="P1627">
        <v>2017</v>
      </c>
      <c r="R1627" t="s">
        <v>26</v>
      </c>
      <c r="S1627" t="s">
        <v>31</v>
      </c>
    </row>
    <row r="1628" spans="1:19" x14ac:dyDescent="0.25">
      <c r="A1628" t="s">
        <v>338</v>
      </c>
      <c r="B1628" t="s">
        <v>33181</v>
      </c>
      <c r="C1628" t="s">
        <v>33182</v>
      </c>
      <c r="E1628" t="s">
        <v>4500</v>
      </c>
      <c r="F1628" t="s">
        <v>88</v>
      </c>
      <c r="G1628">
        <v>63026</v>
      </c>
      <c r="H1628">
        <v>38.539946999999998</v>
      </c>
      <c r="I1628">
        <v>-90.471041999999997</v>
      </c>
      <c r="J1628" s="1" t="d">
        <v>2019-01-10</v>
      </c>
      <c r="K1628">
        <v>114558</v>
      </c>
      <c r="L1628" t="s">
        <v>30</v>
      </c>
      <c r="M1628" s="1" t="d">
        <v>2017-09-01</v>
      </c>
      <c r="N1628">
        <v>9</v>
      </c>
      <c r="O1628">
        <v>1</v>
      </c>
      <c r="P1628">
        <v>2017</v>
      </c>
      <c r="R1628" t="s">
        <v>26</v>
      </c>
      <c r="S1628" t="s">
        <v>31</v>
      </c>
    </row>
    <row r="1629" spans="1:19" x14ac:dyDescent="0.25">
      <c r="A1629" t="s">
        <v>338</v>
      </c>
      <c r="B1629" t="s">
        <v>33185</v>
      </c>
      <c r="C1629" t="s">
        <v>33186</v>
      </c>
      <c r="E1629" t="s">
        <v>17520</v>
      </c>
      <c r="F1629" t="s">
        <v>88</v>
      </c>
      <c r="G1629">
        <v>64804</v>
      </c>
      <c r="H1629">
        <v>37.044024999999998</v>
      </c>
      <c r="I1629">
        <v>-94.480652000000006</v>
      </c>
      <c r="J1629" s="1" t="d">
        <v>2019-01-10</v>
      </c>
      <c r="K1629">
        <v>114560</v>
      </c>
      <c r="L1629" t="s">
        <v>30</v>
      </c>
      <c r="M1629" s="1" t="d">
        <v>2017-03-01</v>
      </c>
      <c r="N1629">
        <v>3</v>
      </c>
      <c r="O1629">
        <v>1</v>
      </c>
      <c r="P1629">
        <v>2017</v>
      </c>
      <c r="R1629" t="s">
        <v>26</v>
      </c>
      <c r="S1629" t="s">
        <v>31</v>
      </c>
    </row>
    <row r="1630" spans="1:19" x14ac:dyDescent="0.25">
      <c r="A1630" t="s">
        <v>338</v>
      </c>
      <c r="B1630" t="s">
        <v>33199</v>
      </c>
      <c r="C1630" t="s">
        <v>33200</v>
      </c>
      <c r="E1630" t="s">
        <v>4876</v>
      </c>
      <c r="F1630" t="s">
        <v>88</v>
      </c>
      <c r="G1630">
        <v>64079</v>
      </c>
      <c r="H1630">
        <v>39.432270000000003</v>
      </c>
      <c r="I1630">
        <v>-94.775498999999996</v>
      </c>
      <c r="J1630" s="1" t="d">
        <v>2019-01-10</v>
      </c>
      <c r="K1630">
        <v>114567</v>
      </c>
      <c r="L1630" t="s">
        <v>30</v>
      </c>
      <c r="M1630" s="1" t="d">
        <v>2017-03-01</v>
      </c>
      <c r="N1630">
        <v>3</v>
      </c>
      <c r="O1630">
        <v>1</v>
      </c>
      <c r="P1630">
        <v>2017</v>
      </c>
      <c r="R1630" t="s">
        <v>26</v>
      </c>
      <c r="S1630" t="s">
        <v>31</v>
      </c>
    </row>
    <row r="1631" spans="1:19" x14ac:dyDescent="0.25">
      <c r="A1631" t="s">
        <v>338</v>
      </c>
      <c r="B1631" t="s">
        <v>33234</v>
      </c>
      <c r="C1631" t="s">
        <v>33235</v>
      </c>
      <c r="E1631" t="s">
        <v>87</v>
      </c>
      <c r="F1631" t="s">
        <v>88</v>
      </c>
      <c r="G1631">
        <v>63134</v>
      </c>
      <c r="H1631">
        <v>38.736274999999999</v>
      </c>
      <c r="I1631">
        <v>-90.359714999999994</v>
      </c>
      <c r="J1631" s="1" t="d">
        <v>2019-01-10</v>
      </c>
      <c r="K1631">
        <v>114586</v>
      </c>
      <c r="L1631" t="s">
        <v>30</v>
      </c>
      <c r="M1631" s="1" t="d">
        <v>2017-09-01</v>
      </c>
      <c r="N1631">
        <v>9</v>
      </c>
      <c r="O1631">
        <v>1</v>
      </c>
      <c r="P1631">
        <v>2017</v>
      </c>
      <c r="R1631" t="s">
        <v>26</v>
      </c>
      <c r="S1631" t="s">
        <v>31</v>
      </c>
    </row>
    <row r="1632" spans="1:19" x14ac:dyDescent="0.25">
      <c r="A1632" t="s">
        <v>338</v>
      </c>
      <c r="B1632" t="s">
        <v>33236</v>
      </c>
      <c r="C1632" t="s">
        <v>33237</v>
      </c>
      <c r="E1632" t="s">
        <v>87</v>
      </c>
      <c r="F1632" t="s">
        <v>88</v>
      </c>
      <c r="G1632">
        <v>63134</v>
      </c>
      <c r="H1632">
        <v>38.737591999999999</v>
      </c>
      <c r="I1632">
        <v>-90.368617999999998</v>
      </c>
      <c r="J1632" s="1" t="d">
        <v>2019-01-10</v>
      </c>
      <c r="K1632">
        <v>114587</v>
      </c>
      <c r="L1632" t="s">
        <v>30</v>
      </c>
      <c r="M1632" s="1" t="d">
        <v>2017-09-01</v>
      </c>
      <c r="N1632">
        <v>9</v>
      </c>
      <c r="O1632">
        <v>1</v>
      </c>
      <c r="P1632">
        <v>2017</v>
      </c>
      <c r="R1632" t="s">
        <v>26</v>
      </c>
      <c r="S1632" t="s">
        <v>31</v>
      </c>
    </row>
    <row r="1633" spans="1:19" x14ac:dyDescent="0.25">
      <c r="A1633" t="s">
        <v>338</v>
      </c>
      <c r="B1633" t="s">
        <v>33240</v>
      </c>
      <c r="C1633" t="s">
        <v>33241</v>
      </c>
      <c r="E1633" t="s">
        <v>87</v>
      </c>
      <c r="F1633" t="s">
        <v>88</v>
      </c>
      <c r="G1633">
        <v>63122</v>
      </c>
      <c r="H1633">
        <v>38.562640999999999</v>
      </c>
      <c r="I1633">
        <v>-90.405804000000003</v>
      </c>
      <c r="J1633" s="1" t="d">
        <v>2019-01-10</v>
      </c>
      <c r="K1633">
        <v>114589</v>
      </c>
      <c r="L1633" t="s">
        <v>30</v>
      </c>
      <c r="M1633" s="1" t="d">
        <v>2017-09-01</v>
      </c>
      <c r="N1633">
        <v>9</v>
      </c>
      <c r="O1633">
        <v>1</v>
      </c>
      <c r="P1633">
        <v>2017</v>
      </c>
      <c r="R1633" t="s">
        <v>26</v>
      </c>
      <c r="S1633" t="s">
        <v>31</v>
      </c>
    </row>
    <row r="1634" spans="1:19" x14ac:dyDescent="0.25">
      <c r="A1634" t="s">
        <v>338</v>
      </c>
      <c r="B1634" t="s">
        <v>33242</v>
      </c>
      <c r="C1634" t="s">
        <v>33243</v>
      </c>
      <c r="E1634" t="s">
        <v>87</v>
      </c>
      <c r="F1634" t="s">
        <v>88</v>
      </c>
      <c r="G1634">
        <v>63105</v>
      </c>
      <c r="H1634">
        <v>38.654609000000001</v>
      </c>
      <c r="I1634">
        <v>-90.338561999999996</v>
      </c>
      <c r="J1634" s="1" t="d">
        <v>2019-01-10</v>
      </c>
      <c r="K1634">
        <v>114590</v>
      </c>
      <c r="L1634" t="s">
        <v>30</v>
      </c>
      <c r="M1634" s="1" t="d">
        <v>2017-09-01</v>
      </c>
      <c r="N1634">
        <v>9</v>
      </c>
      <c r="O1634">
        <v>1</v>
      </c>
      <c r="P1634">
        <v>2017</v>
      </c>
      <c r="R1634" t="s">
        <v>26</v>
      </c>
      <c r="S1634" t="s">
        <v>31</v>
      </c>
    </row>
    <row r="1635" spans="1:19" x14ac:dyDescent="0.25">
      <c r="A1635" t="s">
        <v>338</v>
      </c>
      <c r="B1635" t="s">
        <v>33244</v>
      </c>
      <c r="C1635" t="s">
        <v>33245</v>
      </c>
      <c r="E1635" t="s">
        <v>87</v>
      </c>
      <c r="F1635" t="s">
        <v>88</v>
      </c>
      <c r="G1635">
        <v>63102</v>
      </c>
      <c r="H1635">
        <v>38.630088999999998</v>
      </c>
      <c r="I1635">
        <v>-90.186486000000002</v>
      </c>
      <c r="J1635" s="1" t="d">
        <v>2019-01-10</v>
      </c>
      <c r="K1635">
        <v>114591</v>
      </c>
      <c r="L1635" t="s">
        <v>30</v>
      </c>
      <c r="M1635" s="1" t="d">
        <v>2017-09-01</v>
      </c>
      <c r="N1635">
        <v>9</v>
      </c>
      <c r="O1635">
        <v>1</v>
      </c>
      <c r="P1635">
        <v>2017</v>
      </c>
      <c r="R1635" t="s">
        <v>26</v>
      </c>
      <c r="S1635" t="s">
        <v>31</v>
      </c>
    </row>
    <row r="1636" spans="1:19" x14ac:dyDescent="0.25">
      <c r="A1636" t="s">
        <v>338</v>
      </c>
      <c r="B1636" t="s">
        <v>33248</v>
      </c>
      <c r="C1636" t="s">
        <v>33249</v>
      </c>
      <c r="E1636" t="s">
        <v>87</v>
      </c>
      <c r="F1636" t="s">
        <v>88</v>
      </c>
      <c r="G1636">
        <v>63134</v>
      </c>
      <c r="H1636">
        <v>38.731583000000001</v>
      </c>
      <c r="I1636">
        <v>-90.346080999999998</v>
      </c>
      <c r="J1636" s="1" t="d">
        <v>2019-01-10</v>
      </c>
      <c r="K1636">
        <v>114593</v>
      </c>
      <c r="L1636" t="s">
        <v>30</v>
      </c>
      <c r="M1636" s="1" t="d">
        <v>2017-09-01</v>
      </c>
      <c r="N1636">
        <v>9</v>
      </c>
      <c r="O1636">
        <v>1</v>
      </c>
      <c r="P1636">
        <v>2017</v>
      </c>
      <c r="R1636" t="s">
        <v>26</v>
      </c>
      <c r="S1636" t="s">
        <v>31</v>
      </c>
    </row>
    <row r="1637" spans="1:19" x14ac:dyDescent="0.25">
      <c r="A1637" t="s">
        <v>338</v>
      </c>
      <c r="B1637" t="s">
        <v>33250</v>
      </c>
      <c r="C1637" t="s">
        <v>33251</v>
      </c>
      <c r="E1637" t="s">
        <v>33252</v>
      </c>
      <c r="F1637" t="s">
        <v>88</v>
      </c>
      <c r="G1637">
        <v>65770</v>
      </c>
      <c r="H1637">
        <v>37.436785</v>
      </c>
      <c r="I1637">
        <v>-93.547624999999996</v>
      </c>
      <c r="J1637" s="1" t="d">
        <v>2019-01-10</v>
      </c>
      <c r="K1637">
        <v>114594</v>
      </c>
      <c r="L1637" t="s">
        <v>30</v>
      </c>
      <c r="M1637" s="1" t="d">
        <v>2017-03-01</v>
      </c>
      <c r="N1637">
        <v>3</v>
      </c>
      <c r="O1637">
        <v>1</v>
      </c>
      <c r="P1637">
        <v>2017</v>
      </c>
      <c r="R1637" t="s">
        <v>26</v>
      </c>
      <c r="S1637" t="s">
        <v>31</v>
      </c>
    </row>
    <row r="1638" spans="1:19" x14ac:dyDescent="0.25">
      <c r="A1638" t="s">
        <v>338</v>
      </c>
      <c r="B1638" t="s">
        <v>33259</v>
      </c>
      <c r="C1638" t="s">
        <v>33260</v>
      </c>
      <c r="E1638" t="s">
        <v>4060</v>
      </c>
      <c r="F1638" t="s">
        <v>2355</v>
      </c>
      <c r="G1638">
        <v>39531</v>
      </c>
      <c r="H1638">
        <v>30.391766000000001</v>
      </c>
      <c r="I1638">
        <v>-88.989609000000002</v>
      </c>
      <c r="J1638" s="1" t="d">
        <v>2019-01-10</v>
      </c>
      <c r="K1638">
        <v>114597</v>
      </c>
      <c r="L1638" t="s">
        <v>30</v>
      </c>
      <c r="M1638" s="1" t="d">
        <v>2017-09-01</v>
      </c>
      <c r="N1638">
        <v>9</v>
      </c>
      <c r="O1638">
        <v>1</v>
      </c>
      <c r="P1638">
        <v>2017</v>
      </c>
      <c r="R1638" t="s">
        <v>26</v>
      </c>
      <c r="S1638" t="s">
        <v>31</v>
      </c>
    </row>
    <row r="1639" spans="1:19" x14ac:dyDescent="0.25">
      <c r="A1639" t="s">
        <v>338</v>
      </c>
      <c r="B1639" t="s">
        <v>33263</v>
      </c>
      <c r="C1639" t="s">
        <v>33264</v>
      </c>
      <c r="E1639" t="s">
        <v>4060</v>
      </c>
      <c r="F1639" t="s">
        <v>2355</v>
      </c>
      <c r="G1639">
        <v>39530</v>
      </c>
      <c r="H1639">
        <v>30.393560999999998</v>
      </c>
      <c r="I1639">
        <v>-88.892156</v>
      </c>
      <c r="J1639" s="1" t="d">
        <v>2019-01-10</v>
      </c>
      <c r="K1639">
        <v>114599</v>
      </c>
      <c r="L1639" t="s">
        <v>30</v>
      </c>
      <c r="M1639" s="1" t="d">
        <v>2017-03-01</v>
      </c>
      <c r="N1639">
        <v>3</v>
      </c>
      <c r="O1639">
        <v>1</v>
      </c>
      <c r="P1639">
        <v>2017</v>
      </c>
      <c r="R1639" t="s">
        <v>26</v>
      </c>
      <c r="S1639" t="s">
        <v>31</v>
      </c>
    </row>
    <row r="1640" spans="1:19" x14ac:dyDescent="0.25">
      <c r="A1640" t="s">
        <v>338</v>
      </c>
      <c r="B1640" t="s">
        <v>33265</v>
      </c>
      <c r="C1640" t="s">
        <v>33266</v>
      </c>
      <c r="E1640" t="s">
        <v>4060</v>
      </c>
      <c r="F1640" t="s">
        <v>2355</v>
      </c>
      <c r="G1640">
        <v>39530</v>
      </c>
      <c r="H1640">
        <v>30.394738</v>
      </c>
      <c r="I1640">
        <v>-88.894779999999997</v>
      </c>
      <c r="J1640" s="1" t="d">
        <v>2019-01-10</v>
      </c>
      <c r="K1640">
        <v>114600</v>
      </c>
      <c r="L1640" t="s">
        <v>30</v>
      </c>
      <c r="M1640" s="1" t="d">
        <v>2017-09-01</v>
      </c>
      <c r="N1640">
        <v>9</v>
      </c>
      <c r="O1640">
        <v>1</v>
      </c>
      <c r="P1640">
        <v>2017</v>
      </c>
      <c r="R1640" t="s">
        <v>26</v>
      </c>
      <c r="S1640" t="s">
        <v>31</v>
      </c>
    </row>
    <row r="1641" spans="1:19" x14ac:dyDescent="0.25">
      <c r="A1641" t="s">
        <v>338</v>
      </c>
      <c r="B1641" t="s">
        <v>33267</v>
      </c>
      <c r="C1641" t="s">
        <v>33268</v>
      </c>
      <c r="E1641" t="s">
        <v>666</v>
      </c>
      <c r="F1641" t="s">
        <v>2355</v>
      </c>
      <c r="G1641">
        <v>39701</v>
      </c>
      <c r="H1641">
        <v>33.517175000000002</v>
      </c>
      <c r="I1641">
        <v>-88.424374999999998</v>
      </c>
      <c r="J1641" s="1" t="d">
        <v>2019-01-10</v>
      </c>
      <c r="K1641">
        <v>114601</v>
      </c>
      <c r="L1641" t="s">
        <v>30</v>
      </c>
      <c r="M1641" s="1" t="d">
        <v>2017-09-01</v>
      </c>
      <c r="N1641">
        <v>9</v>
      </c>
      <c r="O1641">
        <v>1</v>
      </c>
      <c r="P1641">
        <v>2017</v>
      </c>
      <c r="R1641" t="s">
        <v>26</v>
      </c>
      <c r="S1641" t="s">
        <v>31</v>
      </c>
    </row>
    <row r="1642" spans="1:19" x14ac:dyDescent="0.25">
      <c r="A1642" t="s">
        <v>338</v>
      </c>
      <c r="B1642" t="s">
        <v>33269</v>
      </c>
      <c r="C1642" t="s">
        <v>33270</v>
      </c>
      <c r="E1642" t="s">
        <v>666</v>
      </c>
      <c r="F1642" t="s">
        <v>2355</v>
      </c>
      <c r="G1642">
        <v>39701</v>
      </c>
      <c r="H1642">
        <v>33.517020000000002</v>
      </c>
      <c r="I1642">
        <v>-88.427049999999994</v>
      </c>
      <c r="J1642" s="1" t="d">
        <v>2019-01-10</v>
      </c>
      <c r="K1642">
        <v>114602</v>
      </c>
      <c r="L1642" t="s">
        <v>30</v>
      </c>
      <c r="M1642" s="1" t="d">
        <v>2017-09-01</v>
      </c>
      <c r="N1642">
        <v>9</v>
      </c>
      <c r="O1642">
        <v>1</v>
      </c>
      <c r="P1642">
        <v>2017</v>
      </c>
      <c r="R1642" t="s">
        <v>26</v>
      </c>
      <c r="S1642" t="s">
        <v>31</v>
      </c>
    </row>
    <row r="1643" spans="1:19" x14ac:dyDescent="0.25">
      <c r="A1643" t="s">
        <v>338</v>
      </c>
      <c r="B1643" t="s">
        <v>33271</v>
      </c>
      <c r="C1643" t="s">
        <v>33272</v>
      </c>
      <c r="E1643" t="s">
        <v>666</v>
      </c>
      <c r="F1643" t="s">
        <v>2355</v>
      </c>
      <c r="G1643">
        <v>39701</v>
      </c>
      <c r="H1643">
        <v>33.515931999999999</v>
      </c>
      <c r="I1643">
        <v>-88.426294999999996</v>
      </c>
      <c r="J1643" s="1" t="d">
        <v>2019-01-10</v>
      </c>
      <c r="K1643">
        <v>114603</v>
      </c>
      <c r="L1643" t="s">
        <v>30</v>
      </c>
      <c r="M1643" s="1" t="d">
        <v>2017-09-01</v>
      </c>
      <c r="N1643">
        <v>9</v>
      </c>
      <c r="O1643">
        <v>1</v>
      </c>
      <c r="P1643">
        <v>2017</v>
      </c>
      <c r="R1643" t="s">
        <v>26</v>
      </c>
      <c r="S1643" t="s">
        <v>31</v>
      </c>
    </row>
    <row r="1644" spans="1:19" x14ac:dyDescent="0.25">
      <c r="A1644" t="s">
        <v>338</v>
      </c>
      <c r="B1644" t="s">
        <v>33307</v>
      </c>
      <c r="C1644" t="s">
        <v>33308</v>
      </c>
      <c r="E1644" t="s">
        <v>33309</v>
      </c>
      <c r="F1644" t="s">
        <v>2355</v>
      </c>
      <c r="G1644">
        <v>39759</v>
      </c>
      <c r="H1644">
        <v>33.453795</v>
      </c>
      <c r="I1644">
        <v>-88.805351999999999</v>
      </c>
      <c r="J1644" s="1" t="d">
        <v>2019-01-10</v>
      </c>
      <c r="K1644">
        <v>114619</v>
      </c>
      <c r="L1644" t="s">
        <v>30</v>
      </c>
      <c r="M1644" s="1" t="d">
        <v>2017-09-01</v>
      </c>
      <c r="N1644">
        <v>9</v>
      </c>
      <c r="O1644">
        <v>1</v>
      </c>
      <c r="P1644">
        <v>2017</v>
      </c>
      <c r="R1644" t="s">
        <v>26</v>
      </c>
      <c r="S1644" t="s">
        <v>31</v>
      </c>
    </row>
    <row r="1645" spans="1:19" x14ac:dyDescent="0.25">
      <c r="A1645" t="s">
        <v>338</v>
      </c>
      <c r="B1645" t="s">
        <v>33310</v>
      </c>
      <c r="C1645" t="s">
        <v>33311</v>
      </c>
      <c r="E1645" t="s">
        <v>33309</v>
      </c>
      <c r="F1645" t="s">
        <v>2355</v>
      </c>
      <c r="G1645">
        <v>39759</v>
      </c>
      <c r="H1645">
        <v>33.458602999999997</v>
      </c>
      <c r="I1645">
        <v>-88.8005</v>
      </c>
      <c r="J1645" s="1" t="d">
        <v>2019-01-10</v>
      </c>
      <c r="K1645">
        <v>114620</v>
      </c>
      <c r="L1645" t="s">
        <v>30</v>
      </c>
      <c r="M1645" s="1" t="d">
        <v>2017-09-01</v>
      </c>
      <c r="N1645">
        <v>9</v>
      </c>
      <c r="O1645">
        <v>1</v>
      </c>
      <c r="P1645">
        <v>2017</v>
      </c>
      <c r="R1645" t="s">
        <v>26</v>
      </c>
      <c r="S1645" t="s">
        <v>31</v>
      </c>
    </row>
    <row r="1646" spans="1:19" x14ac:dyDescent="0.25">
      <c r="A1646" t="s">
        <v>338</v>
      </c>
      <c r="B1646" t="s">
        <v>33314</v>
      </c>
      <c r="C1646" t="s">
        <v>33315</v>
      </c>
      <c r="E1646" t="s">
        <v>27775</v>
      </c>
      <c r="F1646" t="s">
        <v>2355</v>
      </c>
      <c r="G1646">
        <v>38804</v>
      </c>
      <c r="H1646">
        <v>34.257716000000002</v>
      </c>
      <c r="I1646">
        <v>-88.700046999999998</v>
      </c>
      <c r="J1646" s="1" t="d">
        <v>2019-01-10</v>
      </c>
      <c r="K1646">
        <v>114622</v>
      </c>
      <c r="L1646" t="s">
        <v>30</v>
      </c>
      <c r="M1646" s="1" t="d">
        <v>2017-09-01</v>
      </c>
      <c r="N1646">
        <v>9</v>
      </c>
      <c r="O1646">
        <v>1</v>
      </c>
      <c r="P1646">
        <v>2017</v>
      </c>
      <c r="R1646" t="s">
        <v>26</v>
      </c>
      <c r="S1646" t="s">
        <v>31</v>
      </c>
    </row>
    <row r="1647" spans="1:19" x14ac:dyDescent="0.25">
      <c r="A1647" t="s">
        <v>338</v>
      </c>
      <c r="B1647" t="s">
        <v>33370</v>
      </c>
      <c r="C1647" t="s">
        <v>33371</v>
      </c>
      <c r="E1647" t="s">
        <v>33372</v>
      </c>
      <c r="F1647" t="s">
        <v>212</v>
      </c>
      <c r="G1647">
        <v>28012</v>
      </c>
      <c r="H1647">
        <v>35.241652999999999</v>
      </c>
      <c r="I1647">
        <v>-81.037738000000004</v>
      </c>
      <c r="J1647" s="1" t="d">
        <v>2019-01-10</v>
      </c>
      <c r="K1647">
        <v>114647</v>
      </c>
      <c r="L1647" t="s">
        <v>30</v>
      </c>
      <c r="M1647" s="1" t="d">
        <v>2017-09-01</v>
      </c>
      <c r="N1647">
        <v>9</v>
      </c>
      <c r="O1647">
        <v>1</v>
      </c>
      <c r="P1647">
        <v>2017</v>
      </c>
      <c r="R1647" t="s">
        <v>26</v>
      </c>
      <c r="S1647" t="s">
        <v>31</v>
      </c>
    </row>
    <row r="1648" spans="1:19" x14ac:dyDescent="0.25">
      <c r="A1648" t="s">
        <v>338</v>
      </c>
      <c r="B1648" t="s">
        <v>33375</v>
      </c>
      <c r="C1648" t="s">
        <v>33376</v>
      </c>
      <c r="E1648" t="s">
        <v>33377</v>
      </c>
      <c r="F1648" t="s">
        <v>212</v>
      </c>
      <c r="G1648">
        <v>28605</v>
      </c>
      <c r="H1648">
        <v>36.131428</v>
      </c>
      <c r="I1648">
        <v>-81.677611999999996</v>
      </c>
      <c r="J1648" s="1" t="d">
        <v>2019-01-10</v>
      </c>
      <c r="K1648">
        <v>114649</v>
      </c>
      <c r="L1648" t="s">
        <v>30</v>
      </c>
      <c r="M1648" s="1" t="d">
        <v>2017-09-01</v>
      </c>
      <c r="N1648">
        <v>9</v>
      </c>
      <c r="O1648">
        <v>1</v>
      </c>
      <c r="P1648">
        <v>2017</v>
      </c>
      <c r="R1648" t="s">
        <v>26</v>
      </c>
      <c r="S1648" t="s">
        <v>31</v>
      </c>
    </row>
    <row r="1649" spans="1:19" x14ac:dyDescent="0.25">
      <c r="A1649" t="s">
        <v>338</v>
      </c>
      <c r="B1649" t="s">
        <v>33380</v>
      </c>
      <c r="C1649" t="s">
        <v>33381</v>
      </c>
      <c r="E1649" t="s">
        <v>33377</v>
      </c>
      <c r="F1649" t="s">
        <v>212</v>
      </c>
      <c r="G1649">
        <v>28605</v>
      </c>
      <c r="H1649">
        <v>36.133262000000002</v>
      </c>
      <c r="I1649">
        <v>-81.676250999999993</v>
      </c>
      <c r="J1649" s="1" t="d">
        <v>2019-01-10</v>
      </c>
      <c r="K1649">
        <v>114651</v>
      </c>
      <c r="L1649" t="s">
        <v>30</v>
      </c>
      <c r="M1649" s="1" t="d">
        <v>2017-03-01</v>
      </c>
      <c r="N1649">
        <v>3</v>
      </c>
      <c r="O1649">
        <v>1</v>
      </c>
      <c r="P1649">
        <v>2017</v>
      </c>
      <c r="R1649" t="s">
        <v>26</v>
      </c>
      <c r="S1649" t="s">
        <v>31</v>
      </c>
    </row>
    <row r="1650" spans="1:19" x14ac:dyDescent="0.25">
      <c r="A1650" t="s">
        <v>338</v>
      </c>
      <c r="B1650" t="s">
        <v>33402</v>
      </c>
      <c r="C1650" t="s">
        <v>33403</v>
      </c>
      <c r="E1650" t="s">
        <v>6573</v>
      </c>
      <c r="F1650" t="s">
        <v>212</v>
      </c>
      <c r="G1650">
        <v>27517</v>
      </c>
      <c r="H1650">
        <v>35.881326999999999</v>
      </c>
      <c r="I1650">
        <v>-79.064703699999995</v>
      </c>
      <c r="J1650" s="1" t="d">
        <v>2019-01-10</v>
      </c>
      <c r="K1650">
        <v>114663</v>
      </c>
      <c r="L1650" t="s">
        <v>30</v>
      </c>
      <c r="M1650" s="1" t="d">
        <v>2017-09-01</v>
      </c>
      <c r="N1650">
        <v>9</v>
      </c>
      <c r="O1650">
        <v>1</v>
      </c>
      <c r="P1650">
        <v>2017</v>
      </c>
      <c r="R1650" t="s">
        <v>26</v>
      </c>
      <c r="S1650" t="s">
        <v>31</v>
      </c>
    </row>
    <row r="1651" spans="1:19" x14ac:dyDescent="0.25">
      <c r="A1651" t="s">
        <v>338</v>
      </c>
      <c r="B1651" t="s">
        <v>33413</v>
      </c>
      <c r="C1651" t="s">
        <v>33414</v>
      </c>
      <c r="E1651" t="s">
        <v>1009</v>
      </c>
      <c r="F1651" t="s">
        <v>212</v>
      </c>
      <c r="G1651">
        <v>28273</v>
      </c>
      <c r="H1651">
        <v>35.137390000000003</v>
      </c>
      <c r="I1651">
        <v>-80.930682000000004</v>
      </c>
      <c r="J1651" s="1" t="d">
        <v>2019-01-10</v>
      </c>
      <c r="K1651">
        <v>114669</v>
      </c>
      <c r="L1651" t="s">
        <v>30</v>
      </c>
      <c r="M1651" s="1" t="d">
        <v>2017-09-01</v>
      </c>
      <c r="N1651">
        <v>9</v>
      </c>
      <c r="O1651">
        <v>1</v>
      </c>
      <c r="P1651">
        <v>2017</v>
      </c>
      <c r="R1651" t="s">
        <v>26</v>
      </c>
      <c r="S1651" t="s">
        <v>31</v>
      </c>
    </row>
    <row r="1652" spans="1:19" x14ac:dyDescent="0.25">
      <c r="A1652" t="s">
        <v>338</v>
      </c>
      <c r="B1652" t="s">
        <v>33415</v>
      </c>
      <c r="C1652" t="s">
        <v>33416</v>
      </c>
      <c r="E1652" t="s">
        <v>1009</v>
      </c>
      <c r="F1652" t="s">
        <v>212</v>
      </c>
      <c r="G1652">
        <v>28273</v>
      </c>
      <c r="H1652">
        <v>35.137179000000003</v>
      </c>
      <c r="I1652">
        <v>-80.931168999999997</v>
      </c>
      <c r="J1652" s="1" t="d">
        <v>2019-01-10</v>
      </c>
      <c r="K1652">
        <v>114670</v>
      </c>
      <c r="L1652" t="s">
        <v>30</v>
      </c>
      <c r="M1652" s="1" t="d">
        <v>2017-09-01</v>
      </c>
      <c r="N1652">
        <v>9</v>
      </c>
      <c r="O1652">
        <v>1</v>
      </c>
      <c r="P1652">
        <v>2017</v>
      </c>
      <c r="R1652" t="s">
        <v>26</v>
      </c>
      <c r="S1652" t="s">
        <v>31</v>
      </c>
    </row>
    <row r="1653" spans="1:19" x14ac:dyDescent="0.25">
      <c r="A1653" t="s">
        <v>338</v>
      </c>
      <c r="B1653" t="s">
        <v>33417</v>
      </c>
      <c r="C1653" t="s">
        <v>33418</v>
      </c>
      <c r="E1653" t="s">
        <v>1009</v>
      </c>
      <c r="F1653" t="s">
        <v>212</v>
      </c>
      <c r="G1653">
        <v>28202</v>
      </c>
      <c r="H1653">
        <v>35.222791999999998</v>
      </c>
      <c r="I1653">
        <v>-80.840924000000001</v>
      </c>
      <c r="J1653" s="1" t="d">
        <v>2019-01-10</v>
      </c>
      <c r="K1653">
        <v>114671</v>
      </c>
      <c r="L1653" t="s">
        <v>30</v>
      </c>
      <c r="M1653" s="1" t="d">
        <v>2017-09-01</v>
      </c>
      <c r="N1653">
        <v>9</v>
      </c>
      <c r="O1653">
        <v>1</v>
      </c>
      <c r="P1653">
        <v>2017</v>
      </c>
      <c r="R1653" t="s">
        <v>26</v>
      </c>
      <c r="S1653" t="s">
        <v>31</v>
      </c>
    </row>
    <row r="1654" spans="1:19" x14ac:dyDescent="0.25">
      <c r="A1654" t="s">
        <v>338</v>
      </c>
      <c r="B1654" t="s">
        <v>33419</v>
      </c>
      <c r="C1654" t="s">
        <v>33420</v>
      </c>
      <c r="E1654" t="s">
        <v>1009</v>
      </c>
      <c r="F1654" t="s">
        <v>212</v>
      </c>
      <c r="G1654">
        <v>28217</v>
      </c>
      <c r="H1654">
        <v>35.188146000000003</v>
      </c>
      <c r="I1654">
        <v>-80.914997</v>
      </c>
      <c r="J1654" s="1" t="d">
        <v>2019-01-10</v>
      </c>
      <c r="K1654">
        <v>114672</v>
      </c>
      <c r="L1654" t="s">
        <v>30</v>
      </c>
      <c r="M1654" s="1" t="d">
        <v>2017-09-01</v>
      </c>
      <c r="N1654">
        <v>9</v>
      </c>
      <c r="O1654">
        <v>1</v>
      </c>
      <c r="P1654">
        <v>2017</v>
      </c>
      <c r="R1654" t="s">
        <v>26</v>
      </c>
      <c r="S1654" t="s">
        <v>31</v>
      </c>
    </row>
    <row r="1655" spans="1:19" x14ac:dyDescent="0.25">
      <c r="A1655" t="s">
        <v>338</v>
      </c>
      <c r="B1655" t="s">
        <v>33421</v>
      </c>
      <c r="C1655" t="s">
        <v>33422</v>
      </c>
      <c r="E1655" t="s">
        <v>1009</v>
      </c>
      <c r="F1655" t="s">
        <v>212</v>
      </c>
      <c r="G1655">
        <v>28214</v>
      </c>
      <c r="H1655">
        <v>35.24295</v>
      </c>
      <c r="I1655">
        <v>-80.939688000000004</v>
      </c>
      <c r="J1655" s="1" t="d">
        <v>2019-01-10</v>
      </c>
      <c r="K1655">
        <v>114673</v>
      </c>
      <c r="L1655" t="s">
        <v>30</v>
      </c>
      <c r="M1655" s="1" t="d">
        <v>2017-09-01</v>
      </c>
      <c r="N1655">
        <v>9</v>
      </c>
      <c r="O1655">
        <v>1</v>
      </c>
      <c r="P1655">
        <v>2017</v>
      </c>
      <c r="R1655" t="s">
        <v>26</v>
      </c>
      <c r="S1655" t="s">
        <v>31</v>
      </c>
    </row>
    <row r="1656" spans="1:19" x14ac:dyDescent="0.25">
      <c r="A1656" t="s">
        <v>338</v>
      </c>
      <c r="B1656" t="s">
        <v>33423</v>
      </c>
      <c r="C1656" t="s">
        <v>33424</v>
      </c>
      <c r="E1656" t="s">
        <v>1009</v>
      </c>
      <c r="F1656" t="s">
        <v>212</v>
      </c>
      <c r="G1656">
        <v>28204</v>
      </c>
      <c r="H1656">
        <v>35.216456000000001</v>
      </c>
      <c r="I1656">
        <v>-80.840117000000006</v>
      </c>
      <c r="J1656" s="1" t="d">
        <v>2019-01-10</v>
      </c>
      <c r="K1656">
        <v>114674</v>
      </c>
      <c r="L1656" t="s">
        <v>30</v>
      </c>
      <c r="M1656" s="1" t="d">
        <v>2017-03-01</v>
      </c>
      <c r="N1656">
        <v>3</v>
      </c>
      <c r="O1656">
        <v>1</v>
      </c>
      <c r="P1656">
        <v>2017</v>
      </c>
      <c r="R1656" t="s">
        <v>26</v>
      </c>
      <c r="S1656" t="s">
        <v>31</v>
      </c>
    </row>
    <row r="1657" spans="1:19" x14ac:dyDescent="0.25">
      <c r="A1657" t="s">
        <v>338</v>
      </c>
      <c r="B1657" t="s">
        <v>33433</v>
      </c>
      <c r="C1657" t="s">
        <v>24380</v>
      </c>
      <c r="E1657" t="s">
        <v>24381</v>
      </c>
      <c r="F1657" t="s">
        <v>212</v>
      </c>
      <c r="G1657">
        <v>28723</v>
      </c>
      <c r="H1657">
        <v>35.311874000000003</v>
      </c>
      <c r="I1657">
        <v>-83.183413999999999</v>
      </c>
      <c r="J1657" s="1" t="d">
        <v>2019-01-10</v>
      </c>
      <c r="K1657">
        <v>114679</v>
      </c>
      <c r="L1657" t="s">
        <v>30</v>
      </c>
      <c r="M1657" s="1" t="d">
        <v>2017-06-28</v>
      </c>
      <c r="N1657">
        <v>6</v>
      </c>
      <c r="O1657">
        <v>28</v>
      </c>
      <c r="P1657">
        <v>2017</v>
      </c>
      <c r="R1657" t="s">
        <v>26</v>
      </c>
      <c r="S1657" t="s">
        <v>31</v>
      </c>
    </row>
    <row r="1658" spans="1:19" x14ac:dyDescent="0.25">
      <c r="A1658" t="s">
        <v>338</v>
      </c>
      <c r="B1658" t="s">
        <v>33437</v>
      </c>
      <c r="C1658" t="s">
        <v>33438</v>
      </c>
      <c r="E1658" t="s">
        <v>33436</v>
      </c>
      <c r="F1658" t="s">
        <v>212</v>
      </c>
      <c r="G1658">
        <v>27949</v>
      </c>
      <c r="H1658">
        <v>36.223568999999998</v>
      </c>
      <c r="I1658">
        <v>-75.770522999999997</v>
      </c>
      <c r="J1658" s="1" t="d">
        <v>2019-01-10</v>
      </c>
      <c r="K1658">
        <v>114681</v>
      </c>
      <c r="L1658" t="s">
        <v>30</v>
      </c>
      <c r="M1658" s="1" t="d">
        <v>2017-09-01</v>
      </c>
      <c r="N1658">
        <v>9</v>
      </c>
      <c r="O1658">
        <v>1</v>
      </c>
      <c r="P1658">
        <v>2017</v>
      </c>
      <c r="R1658" t="s">
        <v>26</v>
      </c>
      <c r="S1658" t="s">
        <v>31</v>
      </c>
    </row>
    <row r="1659" spans="1:19" x14ac:dyDescent="0.25">
      <c r="A1659" t="s">
        <v>338</v>
      </c>
      <c r="B1659" t="s">
        <v>33462</v>
      </c>
      <c r="C1659" t="s">
        <v>33463</v>
      </c>
      <c r="E1659" t="s">
        <v>14168</v>
      </c>
      <c r="F1659" t="s">
        <v>212</v>
      </c>
      <c r="G1659">
        <v>28115</v>
      </c>
      <c r="H1659">
        <v>35.590989</v>
      </c>
      <c r="I1659">
        <v>-80.857206000000005</v>
      </c>
      <c r="J1659" s="1" t="d">
        <v>2019-01-10</v>
      </c>
      <c r="K1659">
        <v>114694</v>
      </c>
      <c r="L1659" t="s">
        <v>30</v>
      </c>
      <c r="M1659" s="1" t="d">
        <v>2017-09-01</v>
      </c>
      <c r="N1659">
        <v>9</v>
      </c>
      <c r="O1659">
        <v>1</v>
      </c>
      <c r="P1659">
        <v>2017</v>
      </c>
      <c r="R1659" t="s">
        <v>26</v>
      </c>
      <c r="S1659" t="s">
        <v>31</v>
      </c>
    </row>
    <row r="1660" spans="1:19" x14ac:dyDescent="0.25">
      <c r="A1660" t="s">
        <v>338</v>
      </c>
      <c r="B1660" t="s">
        <v>33476</v>
      </c>
      <c r="C1660" t="s">
        <v>33477</v>
      </c>
      <c r="E1660" t="s">
        <v>33478</v>
      </c>
      <c r="F1660" t="s">
        <v>212</v>
      </c>
      <c r="G1660">
        <v>28460</v>
      </c>
      <c r="H1660">
        <v>34.472006</v>
      </c>
      <c r="I1660">
        <v>-77.463170000000005</v>
      </c>
      <c r="J1660" s="1" t="d">
        <v>2019-01-10</v>
      </c>
      <c r="K1660">
        <v>114701</v>
      </c>
      <c r="L1660" t="s">
        <v>30</v>
      </c>
      <c r="M1660" s="1" t="d">
        <v>2017-09-01</v>
      </c>
      <c r="N1660">
        <v>9</v>
      </c>
      <c r="O1660">
        <v>1</v>
      </c>
      <c r="P1660">
        <v>2017</v>
      </c>
      <c r="R1660" t="s">
        <v>26</v>
      </c>
      <c r="S1660" t="s">
        <v>27</v>
      </c>
    </row>
    <row r="1661" spans="1:19" x14ac:dyDescent="0.25">
      <c r="A1661" t="s">
        <v>338</v>
      </c>
      <c r="B1661" t="s">
        <v>33482</v>
      </c>
      <c r="C1661" t="s">
        <v>33483</v>
      </c>
      <c r="E1661" t="s">
        <v>9823</v>
      </c>
      <c r="F1661" t="s">
        <v>212</v>
      </c>
      <c r="G1661">
        <v>27870</v>
      </c>
      <c r="H1661">
        <v>36.43215</v>
      </c>
      <c r="I1661">
        <v>-77.631936999999994</v>
      </c>
      <c r="J1661" s="1" t="d">
        <v>2019-01-10</v>
      </c>
      <c r="K1661">
        <v>114704</v>
      </c>
      <c r="L1661" t="s">
        <v>30</v>
      </c>
      <c r="M1661" s="1" t="d">
        <v>2017-09-01</v>
      </c>
      <c r="N1661">
        <v>9</v>
      </c>
      <c r="O1661">
        <v>1</v>
      </c>
      <c r="P1661">
        <v>2017</v>
      </c>
      <c r="R1661" t="s">
        <v>26</v>
      </c>
      <c r="S1661" t="s">
        <v>31</v>
      </c>
    </row>
    <row r="1662" spans="1:19" x14ac:dyDescent="0.25">
      <c r="A1662" t="s">
        <v>338</v>
      </c>
      <c r="B1662" t="s">
        <v>33496</v>
      </c>
      <c r="C1662" t="s">
        <v>33497</v>
      </c>
      <c r="E1662" t="s">
        <v>9835</v>
      </c>
      <c r="F1662" t="s">
        <v>212</v>
      </c>
      <c r="G1662">
        <v>28387</v>
      </c>
      <c r="H1662">
        <v>35.194606</v>
      </c>
      <c r="I1662">
        <v>-79.372465000000005</v>
      </c>
      <c r="J1662" s="1" t="d">
        <v>2019-01-10</v>
      </c>
      <c r="K1662">
        <v>114712</v>
      </c>
      <c r="L1662" t="s">
        <v>30</v>
      </c>
      <c r="M1662" s="1" t="d">
        <v>2017-09-01</v>
      </c>
      <c r="N1662">
        <v>9</v>
      </c>
      <c r="O1662">
        <v>1</v>
      </c>
      <c r="P1662">
        <v>2017</v>
      </c>
      <c r="R1662" t="s">
        <v>26</v>
      </c>
      <c r="S1662" t="s">
        <v>31</v>
      </c>
    </row>
    <row r="1663" spans="1:19" x14ac:dyDescent="0.25">
      <c r="A1663" t="s">
        <v>338</v>
      </c>
      <c r="B1663" t="s">
        <v>33504</v>
      </c>
      <c r="C1663" t="s">
        <v>33505</v>
      </c>
      <c r="E1663" t="s">
        <v>9840</v>
      </c>
      <c r="F1663" t="s">
        <v>212</v>
      </c>
      <c r="G1663">
        <v>27587</v>
      </c>
      <c r="H1663">
        <v>35.976261000000001</v>
      </c>
      <c r="I1663">
        <v>-78.542906000000002</v>
      </c>
      <c r="J1663" s="1" t="d">
        <v>2019-01-10</v>
      </c>
      <c r="K1663">
        <v>114715</v>
      </c>
      <c r="L1663" t="s">
        <v>30</v>
      </c>
      <c r="M1663" s="1" t="d">
        <v>2017-03-01</v>
      </c>
      <c r="N1663">
        <v>3</v>
      </c>
      <c r="O1663">
        <v>1</v>
      </c>
      <c r="P1663">
        <v>2017</v>
      </c>
      <c r="R1663" t="s">
        <v>26</v>
      </c>
      <c r="S1663" t="s">
        <v>31</v>
      </c>
    </row>
    <row r="1664" spans="1:19" x14ac:dyDescent="0.25">
      <c r="A1664" t="s">
        <v>338</v>
      </c>
      <c r="B1664" t="s">
        <v>33515</v>
      </c>
      <c r="C1664" t="s">
        <v>33516</v>
      </c>
      <c r="E1664" t="s">
        <v>33517</v>
      </c>
      <c r="F1664" t="s">
        <v>212</v>
      </c>
      <c r="G1664">
        <v>28403</v>
      </c>
      <c r="H1664">
        <v>34.219940000000001</v>
      </c>
      <c r="I1664">
        <v>-77.817419000000001</v>
      </c>
      <c r="J1664" s="1" t="d">
        <v>2019-01-10</v>
      </c>
      <c r="K1664">
        <v>114720</v>
      </c>
      <c r="L1664" t="s">
        <v>30</v>
      </c>
      <c r="M1664" s="1" t="d">
        <v>2017-09-01</v>
      </c>
      <c r="N1664">
        <v>9</v>
      </c>
      <c r="O1664">
        <v>1</v>
      </c>
      <c r="P1664">
        <v>2017</v>
      </c>
      <c r="R1664" t="s">
        <v>26</v>
      </c>
      <c r="S1664" t="s">
        <v>31</v>
      </c>
    </row>
    <row r="1665" spans="1:19" x14ac:dyDescent="0.25">
      <c r="A1665" t="s">
        <v>338</v>
      </c>
      <c r="B1665" t="s">
        <v>33534</v>
      </c>
      <c r="C1665" t="s">
        <v>23735</v>
      </c>
      <c r="E1665" t="s">
        <v>5543</v>
      </c>
      <c r="F1665" t="s">
        <v>1026</v>
      </c>
      <c r="G1665">
        <v>3216</v>
      </c>
      <c r="H1665">
        <v>43.459961</v>
      </c>
      <c r="I1665">
        <v>-71.750544000000005</v>
      </c>
      <c r="J1665" s="1" t="d">
        <v>2019-01-10</v>
      </c>
      <c r="K1665">
        <v>114729</v>
      </c>
      <c r="L1665" t="s">
        <v>30</v>
      </c>
      <c r="M1665" s="1" t="d">
        <v>2017-03-01</v>
      </c>
      <c r="N1665">
        <v>3</v>
      </c>
      <c r="O1665">
        <v>1</v>
      </c>
      <c r="P1665">
        <v>2017</v>
      </c>
      <c r="R1665" t="s">
        <v>26</v>
      </c>
      <c r="S1665" t="s">
        <v>31</v>
      </c>
    </row>
    <row r="1666" spans="1:19" x14ac:dyDescent="0.25">
      <c r="A1666" t="s">
        <v>338</v>
      </c>
      <c r="B1666" t="s">
        <v>33564</v>
      </c>
      <c r="C1666" t="s">
        <v>33565</v>
      </c>
      <c r="E1666" t="s">
        <v>33566</v>
      </c>
      <c r="F1666" t="s">
        <v>1026</v>
      </c>
      <c r="G1666">
        <v>3846</v>
      </c>
      <c r="H1666">
        <v>44.156452999999999</v>
      </c>
      <c r="I1666">
        <v>-71.185428999999999</v>
      </c>
      <c r="J1666" s="1" t="d">
        <v>2019-01-10</v>
      </c>
      <c r="K1666">
        <v>114747</v>
      </c>
      <c r="L1666" t="s">
        <v>30</v>
      </c>
      <c r="M1666" s="1" t="d">
        <v>2017-09-01</v>
      </c>
      <c r="N1666">
        <v>9</v>
      </c>
      <c r="O1666">
        <v>1</v>
      </c>
      <c r="P1666">
        <v>2017</v>
      </c>
      <c r="R1666" t="s">
        <v>26</v>
      </c>
      <c r="S1666" t="s">
        <v>31</v>
      </c>
    </row>
    <row r="1667" spans="1:19" x14ac:dyDescent="0.25">
      <c r="A1667" t="s">
        <v>338</v>
      </c>
      <c r="B1667" t="s">
        <v>33572</v>
      </c>
      <c r="C1667" t="s">
        <v>33573</v>
      </c>
      <c r="E1667" t="s">
        <v>14786</v>
      </c>
      <c r="F1667" t="s">
        <v>1026</v>
      </c>
      <c r="G1667">
        <v>3860</v>
      </c>
      <c r="H1667">
        <v>44.056443999999999</v>
      </c>
      <c r="I1667">
        <v>-71.110157999999998</v>
      </c>
      <c r="J1667" s="1" t="d">
        <v>2019-01-10</v>
      </c>
      <c r="K1667">
        <v>114751</v>
      </c>
      <c r="L1667" t="s">
        <v>30</v>
      </c>
      <c r="M1667" s="1" t="d">
        <v>2017-03-01</v>
      </c>
      <c r="N1667">
        <v>3</v>
      </c>
      <c r="O1667">
        <v>1</v>
      </c>
      <c r="P1667">
        <v>2017</v>
      </c>
      <c r="R1667" t="s">
        <v>26</v>
      </c>
      <c r="S1667" t="s">
        <v>31</v>
      </c>
    </row>
    <row r="1668" spans="1:19" x14ac:dyDescent="0.25">
      <c r="A1668" t="s">
        <v>338</v>
      </c>
      <c r="B1668" t="s">
        <v>33576</v>
      </c>
      <c r="C1668" t="s">
        <v>33577</v>
      </c>
      <c r="E1668" t="s">
        <v>2281</v>
      </c>
      <c r="F1668" t="s">
        <v>1026</v>
      </c>
      <c r="G1668">
        <v>3801</v>
      </c>
      <c r="H1668">
        <v>43.077984999999998</v>
      </c>
      <c r="I1668">
        <v>-70.761419000000004</v>
      </c>
      <c r="J1668" s="1" t="d">
        <v>2019-01-10</v>
      </c>
      <c r="K1668">
        <v>114753</v>
      </c>
      <c r="L1668" t="s">
        <v>30</v>
      </c>
      <c r="M1668" s="1" t="d">
        <v>2017-09-01</v>
      </c>
      <c r="N1668">
        <v>9</v>
      </c>
      <c r="O1668">
        <v>1</v>
      </c>
      <c r="P1668">
        <v>2017</v>
      </c>
      <c r="R1668" t="s">
        <v>26</v>
      </c>
      <c r="S1668" t="s">
        <v>31</v>
      </c>
    </row>
    <row r="1669" spans="1:19" x14ac:dyDescent="0.25">
      <c r="A1669" t="s">
        <v>338</v>
      </c>
      <c r="B1669" t="s">
        <v>33584</v>
      </c>
      <c r="C1669" t="s">
        <v>33585</v>
      </c>
      <c r="E1669" t="s">
        <v>33586</v>
      </c>
      <c r="F1669" t="s">
        <v>1091</v>
      </c>
      <c r="G1669">
        <v>8205</v>
      </c>
      <c r="H1669">
        <v>39.439864</v>
      </c>
      <c r="I1669">
        <v>-74.521167000000005</v>
      </c>
      <c r="J1669" s="1" t="d">
        <v>2019-01-10</v>
      </c>
      <c r="K1669">
        <v>114758</v>
      </c>
      <c r="L1669" t="s">
        <v>30</v>
      </c>
      <c r="M1669" s="1" t="d">
        <v>2017-03-01</v>
      </c>
      <c r="N1669">
        <v>3</v>
      </c>
      <c r="O1669">
        <v>1</v>
      </c>
      <c r="P1669">
        <v>2017</v>
      </c>
      <c r="R1669" t="s">
        <v>26</v>
      </c>
      <c r="S1669" t="s">
        <v>31</v>
      </c>
    </row>
    <row r="1670" spans="1:19" x14ac:dyDescent="0.25">
      <c r="A1670" t="s">
        <v>338</v>
      </c>
      <c r="B1670" t="s">
        <v>33610</v>
      </c>
      <c r="C1670" t="s">
        <v>33611</v>
      </c>
      <c r="E1670" t="s">
        <v>746</v>
      </c>
      <c r="F1670" t="s">
        <v>1091</v>
      </c>
      <c r="G1670">
        <v>8809</v>
      </c>
      <c r="H1670">
        <v>40.628917999999999</v>
      </c>
      <c r="I1670">
        <v>-74.917558999999997</v>
      </c>
      <c r="J1670" s="1" t="d">
        <v>2019-01-10</v>
      </c>
      <c r="K1670">
        <v>114768</v>
      </c>
      <c r="L1670" t="s">
        <v>30</v>
      </c>
      <c r="M1670" s="1" t="d">
        <v>2017-09-01</v>
      </c>
      <c r="N1670">
        <v>9</v>
      </c>
      <c r="O1670">
        <v>1</v>
      </c>
      <c r="P1670">
        <v>2017</v>
      </c>
      <c r="R1670" t="s">
        <v>26</v>
      </c>
      <c r="S1670" t="s">
        <v>31</v>
      </c>
    </row>
    <row r="1671" spans="1:19" x14ac:dyDescent="0.25">
      <c r="A1671" t="s">
        <v>338</v>
      </c>
      <c r="B1671" t="s">
        <v>33612</v>
      </c>
      <c r="C1671" t="s">
        <v>33613</v>
      </c>
      <c r="E1671" t="s">
        <v>25545</v>
      </c>
      <c r="F1671" t="s">
        <v>1091</v>
      </c>
      <c r="G1671">
        <v>8520</v>
      </c>
      <c r="H1671">
        <v>40.275711000000001</v>
      </c>
      <c r="I1671">
        <v>-74.534930000000003</v>
      </c>
      <c r="J1671" s="1" t="d">
        <v>2019-01-10</v>
      </c>
      <c r="K1671">
        <v>114769</v>
      </c>
      <c r="L1671" t="s">
        <v>30</v>
      </c>
      <c r="M1671" s="1" t="d">
        <v>2017-09-01</v>
      </c>
      <c r="N1671">
        <v>9</v>
      </c>
      <c r="O1671">
        <v>1</v>
      </c>
      <c r="P1671">
        <v>2017</v>
      </c>
      <c r="R1671" t="s">
        <v>26</v>
      </c>
      <c r="S1671" t="s">
        <v>31</v>
      </c>
    </row>
    <row r="1672" spans="1:19" x14ac:dyDescent="0.25">
      <c r="A1672" t="s">
        <v>338</v>
      </c>
      <c r="B1672" t="s">
        <v>33624</v>
      </c>
      <c r="C1672" t="s">
        <v>33625</v>
      </c>
      <c r="E1672" t="s">
        <v>1094</v>
      </c>
      <c r="F1672" t="s">
        <v>1091</v>
      </c>
      <c r="G1672">
        <v>7032</v>
      </c>
      <c r="H1672">
        <v>40.720208999999997</v>
      </c>
      <c r="I1672">
        <v>-74.040290999999996</v>
      </c>
      <c r="J1672" s="1" t="d">
        <v>2019-01-10</v>
      </c>
      <c r="K1672">
        <v>114774</v>
      </c>
      <c r="L1672" t="s">
        <v>30</v>
      </c>
      <c r="M1672" s="1" t="d">
        <v>2017-09-01</v>
      </c>
      <c r="N1672">
        <v>9</v>
      </c>
      <c r="O1672">
        <v>1</v>
      </c>
      <c r="P1672">
        <v>2017</v>
      </c>
      <c r="R1672" t="s">
        <v>26</v>
      </c>
      <c r="S1672" t="s">
        <v>31</v>
      </c>
    </row>
    <row r="1673" spans="1:19" x14ac:dyDescent="0.25">
      <c r="A1673" t="s">
        <v>338</v>
      </c>
      <c r="B1673" t="s">
        <v>33630</v>
      </c>
      <c r="C1673" t="s">
        <v>33631</v>
      </c>
      <c r="E1673" t="s">
        <v>1094</v>
      </c>
      <c r="F1673" t="s">
        <v>1091</v>
      </c>
      <c r="G1673">
        <v>7032</v>
      </c>
      <c r="H1673">
        <v>40.734408000000002</v>
      </c>
      <c r="I1673">
        <v>-74.109052000000005</v>
      </c>
      <c r="J1673" s="1" t="d">
        <v>2019-01-10</v>
      </c>
      <c r="K1673">
        <v>114777</v>
      </c>
      <c r="L1673" t="s">
        <v>30</v>
      </c>
      <c r="M1673" s="1" t="d">
        <v>2017-09-01</v>
      </c>
      <c r="N1673">
        <v>9</v>
      </c>
      <c r="O1673">
        <v>1</v>
      </c>
      <c r="P1673">
        <v>2017</v>
      </c>
      <c r="R1673" t="s">
        <v>26</v>
      </c>
      <c r="S1673" t="s">
        <v>31</v>
      </c>
    </row>
    <row r="1674" spans="1:19" x14ac:dyDescent="0.25">
      <c r="A1674" t="s">
        <v>338</v>
      </c>
      <c r="B1674" t="s">
        <v>33632</v>
      </c>
      <c r="C1674" t="s">
        <v>33633</v>
      </c>
      <c r="E1674" t="s">
        <v>1094</v>
      </c>
      <c r="F1674" t="s">
        <v>1091</v>
      </c>
      <c r="G1674">
        <v>7304</v>
      </c>
      <c r="H1674">
        <v>40.722462999999998</v>
      </c>
      <c r="I1674">
        <v>-74.064638000000002</v>
      </c>
      <c r="J1674" s="1" t="d">
        <v>2019-01-10</v>
      </c>
      <c r="K1674">
        <v>114778</v>
      </c>
      <c r="L1674" t="s">
        <v>30</v>
      </c>
      <c r="M1674" s="1" t="d">
        <v>2017-09-01</v>
      </c>
      <c r="N1674">
        <v>9</v>
      </c>
      <c r="O1674">
        <v>1</v>
      </c>
      <c r="P1674">
        <v>2017</v>
      </c>
      <c r="R1674" t="s">
        <v>26</v>
      </c>
      <c r="S1674" t="s">
        <v>31</v>
      </c>
    </row>
    <row r="1675" spans="1:19" x14ac:dyDescent="0.25">
      <c r="A1675" t="s">
        <v>338</v>
      </c>
      <c r="B1675" t="s">
        <v>33642</v>
      </c>
      <c r="C1675" t="s">
        <v>33643</v>
      </c>
      <c r="E1675" t="s">
        <v>33644</v>
      </c>
      <c r="F1675" t="s">
        <v>1091</v>
      </c>
      <c r="G1675">
        <v>7430</v>
      </c>
      <c r="H1675">
        <v>41.096589000000002</v>
      </c>
      <c r="I1675">
        <v>-74.159128999999993</v>
      </c>
      <c r="J1675" s="1" t="d">
        <v>2019-01-10</v>
      </c>
      <c r="K1675">
        <v>114782</v>
      </c>
      <c r="L1675" t="s">
        <v>30</v>
      </c>
      <c r="M1675" s="1" t="d">
        <v>2017-09-01</v>
      </c>
      <c r="N1675">
        <v>9</v>
      </c>
      <c r="O1675">
        <v>1</v>
      </c>
      <c r="P1675">
        <v>2017</v>
      </c>
      <c r="R1675" t="s">
        <v>26</v>
      </c>
      <c r="S1675" t="s">
        <v>31</v>
      </c>
    </row>
    <row r="1676" spans="1:19" x14ac:dyDescent="0.25">
      <c r="A1676" t="s">
        <v>338</v>
      </c>
      <c r="B1676" t="s">
        <v>33648</v>
      </c>
      <c r="C1676" t="s">
        <v>24962</v>
      </c>
      <c r="E1676" t="s">
        <v>4924</v>
      </c>
      <c r="F1676" t="s">
        <v>1091</v>
      </c>
      <c r="G1676">
        <v>7042</v>
      </c>
      <c r="H1676">
        <v>40.815857999999999</v>
      </c>
      <c r="I1676">
        <v>-74.221661999999995</v>
      </c>
      <c r="J1676" s="1" t="d">
        <v>2019-01-10</v>
      </c>
      <c r="K1676">
        <v>114784</v>
      </c>
      <c r="L1676" t="s">
        <v>30</v>
      </c>
      <c r="M1676" s="1" t="d">
        <v>2017-08-01</v>
      </c>
      <c r="N1676">
        <v>8</v>
      </c>
      <c r="O1676">
        <v>1</v>
      </c>
      <c r="P1676">
        <v>2017</v>
      </c>
      <c r="R1676" t="s">
        <v>26</v>
      </c>
      <c r="S1676" t="s">
        <v>31</v>
      </c>
    </row>
    <row r="1677" spans="1:19" x14ac:dyDescent="0.25">
      <c r="A1677" t="s">
        <v>338</v>
      </c>
      <c r="B1677" t="s">
        <v>33671</v>
      </c>
      <c r="C1677" t="s">
        <v>1628</v>
      </c>
      <c r="E1677" t="s">
        <v>189</v>
      </c>
      <c r="F1677" t="s">
        <v>1091</v>
      </c>
      <c r="G1677">
        <v>8559</v>
      </c>
      <c r="H1677">
        <v>40.406050999999998</v>
      </c>
      <c r="I1677">
        <v>-74.978166000000002</v>
      </c>
      <c r="J1677" s="1" t="d">
        <v>2019-01-10</v>
      </c>
      <c r="K1677">
        <v>114795</v>
      </c>
      <c r="L1677" t="s">
        <v>30</v>
      </c>
      <c r="M1677" s="1" t="d">
        <v>2017-09-01</v>
      </c>
      <c r="N1677">
        <v>9</v>
      </c>
      <c r="O1677">
        <v>1</v>
      </c>
      <c r="P1677">
        <v>2017</v>
      </c>
      <c r="R1677" t="s">
        <v>26</v>
      </c>
      <c r="S1677" t="s">
        <v>31</v>
      </c>
    </row>
    <row r="1678" spans="1:19" x14ac:dyDescent="0.25">
      <c r="A1678" t="s">
        <v>338</v>
      </c>
      <c r="B1678" t="s">
        <v>33692</v>
      </c>
      <c r="C1678" t="s">
        <v>33693</v>
      </c>
      <c r="E1678" t="s">
        <v>677</v>
      </c>
      <c r="F1678" t="s">
        <v>75</v>
      </c>
      <c r="G1678">
        <v>88001</v>
      </c>
      <c r="H1678">
        <v>32.314585999999998</v>
      </c>
      <c r="I1678">
        <v>-106.779737</v>
      </c>
      <c r="J1678" s="1" t="d">
        <v>2019-01-10</v>
      </c>
      <c r="K1678">
        <v>114806</v>
      </c>
      <c r="L1678" t="s">
        <v>30</v>
      </c>
      <c r="M1678" s="1" t="d">
        <v>2017-09-01</v>
      </c>
      <c r="N1678">
        <v>9</v>
      </c>
      <c r="O1678">
        <v>1</v>
      </c>
      <c r="P1678">
        <v>2017</v>
      </c>
      <c r="R1678" t="s">
        <v>26</v>
      </c>
      <c r="S1678" t="s">
        <v>31</v>
      </c>
    </row>
    <row r="1679" spans="1:19" x14ac:dyDescent="0.25">
      <c r="A1679" t="s">
        <v>338</v>
      </c>
      <c r="B1679" t="s">
        <v>33694</v>
      </c>
      <c r="C1679" t="s">
        <v>33695</v>
      </c>
      <c r="E1679" t="s">
        <v>33696</v>
      </c>
      <c r="F1679" t="s">
        <v>75</v>
      </c>
      <c r="G1679">
        <v>88011</v>
      </c>
      <c r="H1679">
        <v>32.309612999999999</v>
      </c>
      <c r="I1679">
        <v>-106.77838300000001</v>
      </c>
      <c r="J1679" s="1" t="d">
        <v>2019-01-10</v>
      </c>
      <c r="K1679">
        <v>114807</v>
      </c>
      <c r="L1679" t="s">
        <v>30</v>
      </c>
      <c r="M1679" s="1" t="d">
        <v>2017-09-01</v>
      </c>
      <c r="N1679">
        <v>9</v>
      </c>
      <c r="O1679">
        <v>1</v>
      </c>
      <c r="P1679">
        <v>2017</v>
      </c>
      <c r="R1679" t="s">
        <v>26</v>
      </c>
      <c r="S1679" t="s">
        <v>31</v>
      </c>
    </row>
    <row r="1680" spans="1:19" x14ac:dyDescent="0.25">
      <c r="A1680" t="s">
        <v>338</v>
      </c>
      <c r="B1680" t="s">
        <v>33702</v>
      </c>
      <c r="C1680" t="s">
        <v>33703</v>
      </c>
      <c r="E1680" t="s">
        <v>33704</v>
      </c>
      <c r="F1680" t="s">
        <v>75</v>
      </c>
      <c r="G1680">
        <v>88345</v>
      </c>
      <c r="H1680">
        <v>33.331214000000003</v>
      </c>
      <c r="I1680">
        <v>-105.676957</v>
      </c>
      <c r="J1680" s="1" t="d">
        <v>2019-01-10</v>
      </c>
      <c r="K1680">
        <v>114810</v>
      </c>
      <c r="L1680" t="s">
        <v>30</v>
      </c>
      <c r="M1680" s="1" t="d">
        <v>2017-09-01</v>
      </c>
      <c r="N1680">
        <v>9</v>
      </c>
      <c r="O1680">
        <v>1</v>
      </c>
      <c r="P1680">
        <v>2017</v>
      </c>
      <c r="R1680" t="s">
        <v>26</v>
      </c>
      <c r="S1680" t="s">
        <v>31</v>
      </c>
    </row>
    <row r="1681" spans="1:19" x14ac:dyDescent="0.25">
      <c r="A1681" t="s">
        <v>338</v>
      </c>
      <c r="B1681" t="s">
        <v>33705</v>
      </c>
      <c r="C1681" t="s">
        <v>33706</v>
      </c>
      <c r="E1681" t="s">
        <v>33704</v>
      </c>
      <c r="F1681" t="s">
        <v>75</v>
      </c>
      <c r="G1681">
        <v>88345</v>
      </c>
      <c r="H1681">
        <v>33.331758999999998</v>
      </c>
      <c r="I1681">
        <v>-105.67610500000001</v>
      </c>
      <c r="J1681" s="1" t="d">
        <v>2019-01-10</v>
      </c>
      <c r="K1681">
        <v>114811</v>
      </c>
      <c r="L1681" t="s">
        <v>30</v>
      </c>
      <c r="M1681" s="1" t="d">
        <v>2017-09-01</v>
      </c>
      <c r="N1681">
        <v>9</v>
      </c>
      <c r="O1681">
        <v>1</v>
      </c>
      <c r="P1681">
        <v>2017</v>
      </c>
      <c r="R1681" t="s">
        <v>26</v>
      </c>
      <c r="S1681" t="s">
        <v>31</v>
      </c>
    </row>
    <row r="1682" spans="1:19" x14ac:dyDescent="0.25">
      <c r="A1682" t="s">
        <v>338</v>
      </c>
      <c r="B1682" t="s">
        <v>33740</v>
      </c>
      <c r="C1682" t="s">
        <v>33741</v>
      </c>
      <c r="E1682" t="s">
        <v>2569</v>
      </c>
      <c r="F1682" t="s">
        <v>264</v>
      </c>
      <c r="G1682">
        <v>89109</v>
      </c>
      <c r="H1682">
        <v>36.135133000000003</v>
      </c>
      <c r="I1682">
        <v>-115.155477</v>
      </c>
      <c r="J1682" s="1" t="d">
        <v>2019-01-10</v>
      </c>
      <c r="K1682">
        <v>114829</v>
      </c>
      <c r="L1682" t="s">
        <v>30</v>
      </c>
      <c r="M1682" s="1" t="d">
        <v>2017-09-01</v>
      </c>
      <c r="N1682">
        <v>9</v>
      </c>
      <c r="O1682">
        <v>1</v>
      </c>
      <c r="P1682">
        <v>2017</v>
      </c>
      <c r="R1682" t="s">
        <v>26</v>
      </c>
      <c r="S1682" t="s">
        <v>31</v>
      </c>
    </row>
    <row r="1683" spans="1:19" x14ac:dyDescent="0.25">
      <c r="A1683" t="s">
        <v>338</v>
      </c>
      <c r="B1683" t="s">
        <v>33771</v>
      </c>
      <c r="C1683" t="s">
        <v>33772</v>
      </c>
      <c r="E1683" t="s">
        <v>2569</v>
      </c>
      <c r="F1683" t="s">
        <v>264</v>
      </c>
      <c r="G1683">
        <v>89109</v>
      </c>
      <c r="H1683">
        <v>36.127665</v>
      </c>
      <c r="I1683">
        <v>-115.15061900000001</v>
      </c>
      <c r="J1683" s="1" t="d">
        <v>2019-01-10</v>
      </c>
      <c r="K1683">
        <v>114845</v>
      </c>
      <c r="L1683" t="s">
        <v>30</v>
      </c>
      <c r="M1683" s="1" t="d">
        <v>2017-09-01</v>
      </c>
      <c r="N1683">
        <v>9</v>
      </c>
      <c r="O1683">
        <v>1</v>
      </c>
      <c r="P1683">
        <v>2017</v>
      </c>
      <c r="R1683" t="s">
        <v>26</v>
      </c>
      <c r="S1683" t="s">
        <v>31</v>
      </c>
    </row>
    <row r="1684" spans="1:19" x14ac:dyDescent="0.25">
      <c r="A1684" t="s">
        <v>338</v>
      </c>
      <c r="B1684" t="s">
        <v>33775</v>
      </c>
      <c r="C1684" t="s">
        <v>33776</v>
      </c>
      <c r="E1684" t="s">
        <v>2569</v>
      </c>
      <c r="F1684" t="s">
        <v>264</v>
      </c>
      <c r="G1684">
        <v>89109</v>
      </c>
      <c r="H1684">
        <v>36.108919</v>
      </c>
      <c r="I1684">
        <v>-115.168482</v>
      </c>
      <c r="J1684" s="1" t="d">
        <v>2019-01-10</v>
      </c>
      <c r="K1684">
        <v>114847</v>
      </c>
      <c r="L1684" t="s">
        <v>30</v>
      </c>
      <c r="M1684" s="1" t="d">
        <v>2017-03-01</v>
      </c>
      <c r="N1684">
        <v>3</v>
      </c>
      <c r="O1684">
        <v>1</v>
      </c>
      <c r="P1684">
        <v>2017</v>
      </c>
      <c r="R1684" t="s">
        <v>26</v>
      </c>
      <c r="S1684" t="s">
        <v>31</v>
      </c>
    </row>
    <row r="1685" spans="1:19" x14ac:dyDescent="0.25">
      <c r="A1685" t="s">
        <v>338</v>
      </c>
      <c r="B1685" t="s">
        <v>33789</v>
      </c>
      <c r="C1685" t="s">
        <v>33790</v>
      </c>
      <c r="E1685" t="s">
        <v>3306</v>
      </c>
      <c r="F1685" t="s">
        <v>264</v>
      </c>
      <c r="G1685">
        <v>89501</v>
      </c>
      <c r="H1685">
        <v>39.527608000000001</v>
      </c>
      <c r="I1685">
        <v>-119.808323</v>
      </c>
      <c r="J1685" s="1" t="d">
        <v>2019-01-10</v>
      </c>
      <c r="K1685">
        <v>114853</v>
      </c>
      <c r="L1685" t="s">
        <v>30</v>
      </c>
      <c r="M1685" s="1" t="d">
        <v>2017-09-01</v>
      </c>
      <c r="N1685">
        <v>9</v>
      </c>
      <c r="O1685">
        <v>1</v>
      </c>
      <c r="P1685">
        <v>2017</v>
      </c>
      <c r="R1685" t="s">
        <v>26</v>
      </c>
      <c r="S1685" t="s">
        <v>31</v>
      </c>
    </row>
    <row r="1686" spans="1:19" x14ac:dyDescent="0.25">
      <c r="A1686" t="s">
        <v>338</v>
      </c>
      <c r="B1686" t="s">
        <v>33793</v>
      </c>
      <c r="C1686" t="s">
        <v>33794</v>
      </c>
      <c r="E1686" t="s">
        <v>3306</v>
      </c>
      <c r="F1686" t="s">
        <v>264</v>
      </c>
      <c r="G1686">
        <v>89501</v>
      </c>
      <c r="H1686">
        <v>39.522891000000001</v>
      </c>
      <c r="I1686">
        <v>-119.814154</v>
      </c>
      <c r="J1686" s="1" t="d">
        <v>2019-01-10</v>
      </c>
      <c r="K1686">
        <v>114855</v>
      </c>
      <c r="L1686" t="s">
        <v>30</v>
      </c>
      <c r="M1686" s="1" t="d">
        <v>2017-09-01</v>
      </c>
      <c r="N1686">
        <v>9</v>
      </c>
      <c r="O1686">
        <v>1</v>
      </c>
      <c r="P1686">
        <v>2017</v>
      </c>
      <c r="R1686" t="s">
        <v>26</v>
      </c>
      <c r="S1686" t="s">
        <v>31</v>
      </c>
    </row>
    <row r="1687" spans="1:19" x14ac:dyDescent="0.25">
      <c r="A1687" t="s">
        <v>338</v>
      </c>
      <c r="B1687" t="s">
        <v>33795</v>
      </c>
      <c r="C1687" t="s">
        <v>33796</v>
      </c>
      <c r="E1687" t="s">
        <v>3306</v>
      </c>
      <c r="F1687" t="s">
        <v>264</v>
      </c>
      <c r="G1687">
        <v>89502</v>
      </c>
      <c r="H1687">
        <v>39.505609</v>
      </c>
      <c r="I1687">
        <v>-119.77925999999999</v>
      </c>
      <c r="J1687" s="1" t="d">
        <v>2019-01-10</v>
      </c>
      <c r="K1687">
        <v>114856</v>
      </c>
      <c r="L1687" t="s">
        <v>30</v>
      </c>
      <c r="M1687" s="1" t="d">
        <v>2017-09-01</v>
      </c>
      <c r="N1687">
        <v>9</v>
      </c>
      <c r="O1687">
        <v>1</v>
      </c>
      <c r="P1687">
        <v>2017</v>
      </c>
      <c r="R1687" t="s">
        <v>26</v>
      </c>
      <c r="S1687" t="s">
        <v>31</v>
      </c>
    </row>
    <row r="1688" spans="1:19" x14ac:dyDescent="0.25">
      <c r="A1688" t="s">
        <v>338</v>
      </c>
      <c r="B1688" t="s">
        <v>33809</v>
      </c>
      <c r="C1688" t="s">
        <v>33810</v>
      </c>
      <c r="E1688" t="s">
        <v>3306</v>
      </c>
      <c r="F1688" t="s">
        <v>264</v>
      </c>
      <c r="G1688">
        <v>89502</v>
      </c>
      <c r="H1688">
        <v>39.502657999999997</v>
      </c>
      <c r="I1688">
        <v>-119.763345</v>
      </c>
      <c r="J1688" s="1" t="d">
        <v>2019-01-10</v>
      </c>
      <c r="K1688">
        <v>114863</v>
      </c>
      <c r="L1688" t="s">
        <v>30</v>
      </c>
      <c r="M1688" s="1" t="d">
        <v>2017-09-01</v>
      </c>
      <c r="N1688">
        <v>9</v>
      </c>
      <c r="O1688">
        <v>1</v>
      </c>
      <c r="P1688">
        <v>2017</v>
      </c>
      <c r="R1688" t="s">
        <v>26</v>
      </c>
      <c r="S1688" t="s">
        <v>31</v>
      </c>
    </row>
    <row r="1689" spans="1:19" x14ac:dyDescent="0.25">
      <c r="A1689" t="s">
        <v>338</v>
      </c>
      <c r="B1689" t="s">
        <v>33829</v>
      </c>
      <c r="C1689" t="s">
        <v>33830</v>
      </c>
      <c r="E1689" t="s">
        <v>33828</v>
      </c>
      <c r="F1689" t="s">
        <v>264</v>
      </c>
      <c r="G1689">
        <v>89440</v>
      </c>
      <c r="H1689">
        <v>39.310617999999998</v>
      </c>
      <c r="I1689">
        <v>-119.650509</v>
      </c>
      <c r="J1689" s="1" t="d">
        <v>2019-01-10</v>
      </c>
      <c r="K1689">
        <v>114874</v>
      </c>
      <c r="L1689" t="s">
        <v>30</v>
      </c>
      <c r="M1689" s="1" t="d">
        <v>2017-09-01</v>
      </c>
      <c r="N1689">
        <v>9</v>
      </c>
      <c r="O1689">
        <v>1</v>
      </c>
      <c r="P1689">
        <v>2017</v>
      </c>
      <c r="R1689" t="s">
        <v>26</v>
      </c>
      <c r="S1689" t="s">
        <v>31</v>
      </c>
    </row>
    <row r="1690" spans="1:19" x14ac:dyDescent="0.25">
      <c r="A1690" t="s">
        <v>338</v>
      </c>
      <c r="B1690" t="s">
        <v>33843</v>
      </c>
      <c r="C1690" t="s">
        <v>33844</v>
      </c>
      <c r="E1690" t="s">
        <v>33845</v>
      </c>
      <c r="F1690" t="s">
        <v>48</v>
      </c>
      <c r="G1690">
        <v>11931</v>
      </c>
      <c r="H1690">
        <v>40.948725209999999</v>
      </c>
      <c r="I1690">
        <v>-72.602593619999993</v>
      </c>
      <c r="J1690" s="1" t="d">
        <v>2019-01-10</v>
      </c>
      <c r="K1690">
        <v>114880</v>
      </c>
      <c r="L1690" t="s">
        <v>30</v>
      </c>
      <c r="M1690" s="1" t="d">
        <v>2017-09-01</v>
      </c>
      <c r="N1690">
        <v>9</v>
      </c>
      <c r="O1690">
        <v>1</v>
      </c>
      <c r="P1690">
        <v>2017</v>
      </c>
      <c r="R1690" t="s">
        <v>26</v>
      </c>
      <c r="S1690" t="s">
        <v>31</v>
      </c>
    </row>
    <row r="1691" spans="1:19" x14ac:dyDescent="0.25">
      <c r="A1691" t="s">
        <v>338</v>
      </c>
      <c r="B1691" t="s">
        <v>33849</v>
      </c>
      <c r="C1691" t="s">
        <v>33850</v>
      </c>
      <c r="E1691" t="s">
        <v>2735</v>
      </c>
      <c r="F1691" t="s">
        <v>48</v>
      </c>
      <c r="G1691">
        <v>14414</v>
      </c>
      <c r="H1691">
        <v>42.910882999999998</v>
      </c>
      <c r="I1691">
        <v>-77.735951999999997</v>
      </c>
      <c r="J1691" s="1" t="d">
        <v>2019-01-10</v>
      </c>
      <c r="K1691">
        <v>114882</v>
      </c>
      <c r="L1691" t="s">
        <v>30</v>
      </c>
      <c r="M1691" s="1" t="d">
        <v>2017-09-01</v>
      </c>
      <c r="N1691">
        <v>9</v>
      </c>
      <c r="O1691">
        <v>1</v>
      </c>
      <c r="P1691">
        <v>2017</v>
      </c>
      <c r="R1691" t="s">
        <v>26</v>
      </c>
      <c r="S1691" t="s">
        <v>31</v>
      </c>
    </row>
    <row r="1692" spans="1:19" x14ac:dyDescent="0.25">
      <c r="A1692" t="s">
        <v>338</v>
      </c>
      <c r="B1692" t="s">
        <v>33866</v>
      </c>
      <c r="C1692" t="s">
        <v>33867</v>
      </c>
      <c r="E1692" t="s">
        <v>47</v>
      </c>
      <c r="F1692" t="s">
        <v>48</v>
      </c>
      <c r="G1692">
        <v>11205</v>
      </c>
      <c r="H1692">
        <v>40.692371999999999</v>
      </c>
      <c r="I1692">
        <v>-73.969892999999999</v>
      </c>
      <c r="J1692" s="1" t="d">
        <v>2019-01-10</v>
      </c>
      <c r="K1692">
        <v>114891</v>
      </c>
      <c r="L1692" t="s">
        <v>30</v>
      </c>
      <c r="M1692" s="1" t="d">
        <v>2017-03-01</v>
      </c>
      <c r="N1692">
        <v>3</v>
      </c>
      <c r="O1692">
        <v>1</v>
      </c>
      <c r="P1692">
        <v>2017</v>
      </c>
      <c r="R1692" t="s">
        <v>26</v>
      </c>
      <c r="S1692" t="s">
        <v>31</v>
      </c>
    </row>
    <row r="1693" spans="1:19" x14ac:dyDescent="0.25">
      <c r="A1693" t="s">
        <v>338</v>
      </c>
      <c r="B1693" t="s">
        <v>33870</v>
      </c>
      <c r="C1693" t="s">
        <v>33871</v>
      </c>
      <c r="E1693" t="s">
        <v>47</v>
      </c>
      <c r="F1693" t="s">
        <v>48</v>
      </c>
      <c r="G1693">
        <v>11211</v>
      </c>
      <c r="H1693">
        <v>40.718794000000003</v>
      </c>
      <c r="I1693">
        <v>-73.962593999999996</v>
      </c>
      <c r="J1693" s="1" t="d">
        <v>2019-01-10</v>
      </c>
      <c r="K1693">
        <v>114893</v>
      </c>
      <c r="L1693" t="s">
        <v>30</v>
      </c>
      <c r="M1693" s="1" t="d">
        <v>2017-03-01</v>
      </c>
      <c r="N1693">
        <v>3</v>
      </c>
      <c r="O1693">
        <v>1</v>
      </c>
      <c r="P1693">
        <v>2017</v>
      </c>
      <c r="R1693" t="s">
        <v>26</v>
      </c>
      <c r="S1693" t="s">
        <v>31</v>
      </c>
    </row>
    <row r="1694" spans="1:19" x14ac:dyDescent="0.25">
      <c r="A1694" t="s">
        <v>338</v>
      </c>
      <c r="B1694" t="s">
        <v>33870</v>
      </c>
      <c r="C1694" t="s">
        <v>33872</v>
      </c>
      <c r="E1694" t="s">
        <v>47</v>
      </c>
      <c r="F1694" t="s">
        <v>48</v>
      </c>
      <c r="G1694">
        <v>11248</v>
      </c>
      <c r="H1694">
        <v>40.716085</v>
      </c>
      <c r="I1694">
        <v>-73.954508000000004</v>
      </c>
      <c r="J1694" s="1" t="d">
        <v>2019-01-10</v>
      </c>
      <c r="K1694">
        <v>114894</v>
      </c>
      <c r="L1694" t="s">
        <v>30</v>
      </c>
      <c r="M1694" s="1" t="d">
        <v>2017-03-01</v>
      </c>
      <c r="N1694">
        <v>3</v>
      </c>
      <c r="O1694">
        <v>1</v>
      </c>
      <c r="P1694">
        <v>2017</v>
      </c>
      <c r="R1694" t="s">
        <v>26</v>
      </c>
      <c r="S1694" t="s">
        <v>31</v>
      </c>
    </row>
    <row r="1695" spans="1:19" x14ac:dyDescent="0.25">
      <c r="A1695" t="s">
        <v>338</v>
      </c>
      <c r="B1695" t="s">
        <v>33876</v>
      </c>
      <c r="C1695" t="s">
        <v>33877</v>
      </c>
      <c r="E1695" t="s">
        <v>47</v>
      </c>
      <c r="F1695" t="s">
        <v>48</v>
      </c>
      <c r="G1695">
        <v>11201</v>
      </c>
      <c r="H1695">
        <v>40.695013000000003</v>
      </c>
      <c r="I1695">
        <v>-73.982843000000003</v>
      </c>
      <c r="J1695" s="1" t="d">
        <v>2019-01-10</v>
      </c>
      <c r="K1695">
        <v>114897</v>
      </c>
      <c r="L1695" t="s">
        <v>30</v>
      </c>
      <c r="M1695" s="1" t="d">
        <v>2017-03-01</v>
      </c>
      <c r="N1695">
        <v>3</v>
      </c>
      <c r="O1695">
        <v>1</v>
      </c>
      <c r="P1695">
        <v>2017</v>
      </c>
      <c r="R1695" t="s">
        <v>26</v>
      </c>
      <c r="S1695" t="s">
        <v>31</v>
      </c>
    </row>
    <row r="1696" spans="1:19" x14ac:dyDescent="0.25">
      <c r="A1696" t="s">
        <v>338</v>
      </c>
      <c r="B1696" t="s">
        <v>33881</v>
      </c>
      <c r="C1696" t="s">
        <v>33882</v>
      </c>
      <c r="E1696" t="s">
        <v>47</v>
      </c>
      <c r="F1696" t="s">
        <v>48</v>
      </c>
      <c r="G1696">
        <v>11201</v>
      </c>
      <c r="H1696">
        <v>40.692644999999999</v>
      </c>
      <c r="I1696">
        <v>-73.985450999999998</v>
      </c>
      <c r="J1696" s="1" t="d">
        <v>2019-01-10</v>
      </c>
      <c r="K1696">
        <v>114901</v>
      </c>
      <c r="L1696" t="s">
        <v>30</v>
      </c>
      <c r="M1696" s="1" t="d">
        <v>2017-09-01</v>
      </c>
      <c r="N1696">
        <v>9</v>
      </c>
      <c r="O1696">
        <v>1</v>
      </c>
      <c r="P1696">
        <v>2017</v>
      </c>
      <c r="R1696" t="s">
        <v>26</v>
      </c>
      <c r="S1696" t="s">
        <v>31</v>
      </c>
    </row>
    <row r="1697" spans="1:19" x14ac:dyDescent="0.25">
      <c r="A1697" t="s">
        <v>338</v>
      </c>
      <c r="B1697" t="s">
        <v>33866</v>
      </c>
      <c r="C1697" t="s">
        <v>33883</v>
      </c>
      <c r="E1697" t="s">
        <v>47</v>
      </c>
      <c r="F1697" t="s">
        <v>48</v>
      </c>
      <c r="G1697">
        <v>11231</v>
      </c>
      <c r="H1697">
        <v>40.677433000000001</v>
      </c>
      <c r="I1697">
        <v>-73.990298999999993</v>
      </c>
      <c r="J1697" s="1" t="d">
        <v>2019-01-10</v>
      </c>
      <c r="K1697">
        <v>114902</v>
      </c>
      <c r="L1697" t="s">
        <v>30</v>
      </c>
      <c r="M1697" s="1" t="d">
        <v>2017-03-01</v>
      </c>
      <c r="N1697">
        <v>3</v>
      </c>
      <c r="O1697">
        <v>1</v>
      </c>
      <c r="P1697">
        <v>2017</v>
      </c>
      <c r="R1697" t="s">
        <v>26</v>
      </c>
      <c r="S1697" t="s">
        <v>31</v>
      </c>
    </row>
    <row r="1698" spans="1:19" x14ac:dyDescent="0.25">
      <c r="A1698" t="s">
        <v>338</v>
      </c>
      <c r="B1698" t="s">
        <v>33887</v>
      </c>
      <c r="C1698" t="s">
        <v>33888</v>
      </c>
      <c r="E1698" t="s">
        <v>47</v>
      </c>
      <c r="F1698" t="s">
        <v>48</v>
      </c>
      <c r="G1698">
        <v>11201</v>
      </c>
      <c r="H1698">
        <v>40.691870999999999</v>
      </c>
      <c r="I1698">
        <v>-73.998306999999997</v>
      </c>
      <c r="J1698" s="1" t="d">
        <v>2019-01-10</v>
      </c>
      <c r="K1698">
        <v>114905</v>
      </c>
      <c r="L1698" t="s">
        <v>30</v>
      </c>
      <c r="M1698" s="1" t="d">
        <v>2017-09-01</v>
      </c>
      <c r="N1698">
        <v>9</v>
      </c>
      <c r="O1698">
        <v>1</v>
      </c>
      <c r="P1698">
        <v>2017</v>
      </c>
      <c r="R1698" t="s">
        <v>26</v>
      </c>
      <c r="S1698" t="s">
        <v>31</v>
      </c>
    </row>
    <row r="1699" spans="1:19" x14ac:dyDescent="0.25">
      <c r="A1699" t="s">
        <v>338</v>
      </c>
      <c r="B1699" t="s">
        <v>33889</v>
      </c>
      <c r="C1699" t="s">
        <v>33890</v>
      </c>
      <c r="E1699" t="s">
        <v>47</v>
      </c>
      <c r="F1699" t="s">
        <v>48</v>
      </c>
      <c r="G1699">
        <v>11201</v>
      </c>
      <c r="H1699">
        <v>40.702769000000004</v>
      </c>
      <c r="I1699">
        <v>-73.990583999999998</v>
      </c>
      <c r="J1699" s="1" t="d">
        <v>2019-01-10</v>
      </c>
      <c r="K1699">
        <v>114906</v>
      </c>
      <c r="L1699" t="s">
        <v>30</v>
      </c>
      <c r="M1699" s="1" t="d">
        <v>2017-09-01</v>
      </c>
      <c r="N1699">
        <v>9</v>
      </c>
      <c r="O1699">
        <v>1</v>
      </c>
      <c r="P1699">
        <v>2017</v>
      </c>
      <c r="R1699" t="s">
        <v>26</v>
      </c>
      <c r="S1699" t="s">
        <v>31</v>
      </c>
    </row>
    <row r="1700" spans="1:19" x14ac:dyDescent="0.25">
      <c r="A1700" t="s">
        <v>338</v>
      </c>
      <c r="B1700" t="s">
        <v>33891</v>
      </c>
      <c r="C1700" t="s">
        <v>33892</v>
      </c>
      <c r="E1700" t="s">
        <v>47</v>
      </c>
      <c r="F1700" t="s">
        <v>48</v>
      </c>
      <c r="G1700">
        <v>11203</v>
      </c>
      <c r="H1700">
        <v>40.656148000000002</v>
      </c>
      <c r="I1700">
        <v>-73.940354999999997</v>
      </c>
      <c r="J1700" s="1" t="d">
        <v>2019-01-10</v>
      </c>
      <c r="K1700">
        <v>114907</v>
      </c>
      <c r="L1700" t="s">
        <v>30</v>
      </c>
      <c r="M1700" s="1" t="d">
        <v>2017-09-01</v>
      </c>
      <c r="N1700">
        <v>9</v>
      </c>
      <c r="O1700">
        <v>1</v>
      </c>
      <c r="P1700">
        <v>2017</v>
      </c>
      <c r="R1700" t="s">
        <v>26</v>
      </c>
      <c r="S1700" t="s">
        <v>31</v>
      </c>
    </row>
    <row r="1701" spans="1:19" x14ac:dyDescent="0.25">
      <c r="A1701" t="s">
        <v>338</v>
      </c>
      <c r="B1701" t="s">
        <v>33893</v>
      </c>
      <c r="C1701" t="s">
        <v>33894</v>
      </c>
      <c r="E1701" t="s">
        <v>47</v>
      </c>
      <c r="F1701" t="s">
        <v>48</v>
      </c>
      <c r="G1701">
        <v>11201</v>
      </c>
      <c r="H1701">
        <v>40.702241000000001</v>
      </c>
      <c r="I1701">
        <v>-73.995538999999994</v>
      </c>
      <c r="J1701" s="1" t="d">
        <v>2019-01-10</v>
      </c>
      <c r="K1701">
        <v>114908</v>
      </c>
      <c r="L1701" t="s">
        <v>30</v>
      </c>
      <c r="M1701" s="1" t="d">
        <v>2017-09-01</v>
      </c>
      <c r="N1701">
        <v>9</v>
      </c>
      <c r="O1701">
        <v>1</v>
      </c>
      <c r="P1701">
        <v>2017</v>
      </c>
      <c r="R1701" t="s">
        <v>26</v>
      </c>
      <c r="S1701" t="s">
        <v>31</v>
      </c>
    </row>
    <row r="1702" spans="1:19" x14ac:dyDescent="0.25">
      <c r="A1702" t="s">
        <v>338</v>
      </c>
      <c r="B1702" t="s">
        <v>33895</v>
      </c>
      <c r="C1702" t="s">
        <v>33896</v>
      </c>
      <c r="E1702" t="s">
        <v>47</v>
      </c>
      <c r="F1702" t="s">
        <v>48</v>
      </c>
      <c r="G1702">
        <v>11249</v>
      </c>
      <c r="H1702">
        <v>40.719549999999998</v>
      </c>
      <c r="I1702">
        <v>-73.964129999999997</v>
      </c>
      <c r="J1702" s="1" t="d">
        <v>2019-01-10</v>
      </c>
      <c r="K1702">
        <v>114909</v>
      </c>
      <c r="L1702" t="s">
        <v>30</v>
      </c>
      <c r="M1702" s="1" t="d">
        <v>2017-09-01</v>
      </c>
      <c r="N1702">
        <v>9</v>
      </c>
      <c r="O1702">
        <v>1</v>
      </c>
      <c r="P1702">
        <v>2017</v>
      </c>
      <c r="R1702" t="s">
        <v>26</v>
      </c>
      <c r="S1702" t="s">
        <v>31</v>
      </c>
    </row>
    <row r="1703" spans="1:19" x14ac:dyDescent="0.25">
      <c r="A1703" t="s">
        <v>338</v>
      </c>
      <c r="B1703" t="s">
        <v>33887</v>
      </c>
      <c r="C1703" t="s">
        <v>33904</v>
      </c>
      <c r="E1703" t="s">
        <v>47</v>
      </c>
      <c r="F1703" t="s">
        <v>48</v>
      </c>
      <c r="G1703">
        <v>11215</v>
      </c>
      <c r="H1703">
        <v>40.672725999999997</v>
      </c>
      <c r="I1703">
        <v>-73.971664000000004</v>
      </c>
      <c r="J1703" s="1" t="d">
        <v>2019-01-10</v>
      </c>
      <c r="K1703">
        <v>114916</v>
      </c>
      <c r="L1703" t="s">
        <v>30</v>
      </c>
      <c r="M1703" s="1" t="d">
        <v>2017-09-01</v>
      </c>
      <c r="N1703">
        <v>9</v>
      </c>
      <c r="O1703">
        <v>1</v>
      </c>
      <c r="P1703">
        <v>2017</v>
      </c>
      <c r="R1703" t="s">
        <v>26</v>
      </c>
      <c r="S1703" t="s">
        <v>31</v>
      </c>
    </row>
    <row r="1704" spans="1:19" x14ac:dyDescent="0.25">
      <c r="A1704" t="s">
        <v>338</v>
      </c>
      <c r="B1704" t="s">
        <v>33905</v>
      </c>
      <c r="C1704" t="s">
        <v>33906</v>
      </c>
      <c r="E1704" t="s">
        <v>33907</v>
      </c>
      <c r="F1704" t="s">
        <v>48</v>
      </c>
      <c r="G1704">
        <v>10021</v>
      </c>
      <c r="H1704">
        <v>40.702004000000002</v>
      </c>
      <c r="I1704">
        <v>-73.987053000000003</v>
      </c>
      <c r="J1704" s="1" t="d">
        <v>2019-01-10</v>
      </c>
      <c r="K1704">
        <v>114917</v>
      </c>
      <c r="L1704" t="s">
        <v>30</v>
      </c>
      <c r="M1704" s="1" t="d">
        <v>2017-09-01</v>
      </c>
      <c r="N1704">
        <v>9</v>
      </c>
      <c r="O1704">
        <v>1</v>
      </c>
      <c r="P1704">
        <v>2017</v>
      </c>
      <c r="R1704" t="s">
        <v>26</v>
      </c>
      <c r="S1704" t="s">
        <v>31</v>
      </c>
    </row>
    <row r="1705" spans="1:19" x14ac:dyDescent="0.25">
      <c r="A1705" t="s">
        <v>338</v>
      </c>
      <c r="B1705" t="s">
        <v>33927</v>
      </c>
      <c r="C1705" t="s">
        <v>33928</v>
      </c>
      <c r="E1705" t="s">
        <v>33929</v>
      </c>
      <c r="F1705" t="s">
        <v>48</v>
      </c>
      <c r="G1705">
        <v>12518</v>
      </c>
      <c r="H1705">
        <v>41.429428000000001</v>
      </c>
      <c r="I1705">
        <v>-74.028204000000002</v>
      </c>
      <c r="J1705" s="1" t="d">
        <v>2019-01-10</v>
      </c>
      <c r="K1705">
        <v>114928</v>
      </c>
      <c r="L1705" t="s">
        <v>30</v>
      </c>
      <c r="M1705" s="1" t="d">
        <v>2017-09-01</v>
      </c>
      <c r="N1705">
        <v>9</v>
      </c>
      <c r="O1705">
        <v>1</v>
      </c>
      <c r="P1705">
        <v>2017</v>
      </c>
      <c r="R1705" t="s">
        <v>26</v>
      </c>
      <c r="S1705" t="s">
        <v>31</v>
      </c>
    </row>
    <row r="1706" spans="1:19" x14ac:dyDescent="0.25">
      <c r="A1706" t="s">
        <v>338</v>
      </c>
      <c r="B1706" t="s">
        <v>33937</v>
      </c>
      <c r="C1706" t="s">
        <v>33938</v>
      </c>
      <c r="E1706" t="s">
        <v>33939</v>
      </c>
      <c r="F1706" t="s">
        <v>48</v>
      </c>
      <c r="G1706">
        <v>14040</v>
      </c>
      <c r="H1706">
        <v>42.862450000000003</v>
      </c>
      <c r="I1706">
        <v>-78.34496</v>
      </c>
      <c r="J1706" s="1" t="d">
        <v>2019-01-10</v>
      </c>
      <c r="K1706">
        <v>114932</v>
      </c>
      <c r="L1706" t="s">
        <v>30</v>
      </c>
      <c r="M1706" s="1" t="d">
        <v>2017-03-01</v>
      </c>
      <c r="N1706">
        <v>3</v>
      </c>
      <c r="O1706">
        <v>1</v>
      </c>
      <c r="P1706">
        <v>2017</v>
      </c>
      <c r="R1706" t="s">
        <v>26</v>
      </c>
      <c r="S1706" t="s">
        <v>31</v>
      </c>
    </row>
    <row r="1707" spans="1:19" x14ac:dyDescent="0.25">
      <c r="A1707" t="s">
        <v>338</v>
      </c>
      <c r="B1707" t="s">
        <v>33949</v>
      </c>
      <c r="C1707" t="s">
        <v>33950</v>
      </c>
      <c r="E1707" t="s">
        <v>33951</v>
      </c>
      <c r="F1707" t="s">
        <v>48</v>
      </c>
      <c r="G1707">
        <v>11369</v>
      </c>
      <c r="H1707">
        <v>40.767871</v>
      </c>
      <c r="I1707">
        <v>-73.867659000000003</v>
      </c>
      <c r="J1707" s="1" t="d">
        <v>2019-01-10</v>
      </c>
      <c r="K1707">
        <v>114937</v>
      </c>
      <c r="L1707" t="s">
        <v>30</v>
      </c>
      <c r="M1707" s="1" t="d">
        <v>2017-03-01</v>
      </c>
      <c r="N1707">
        <v>3</v>
      </c>
      <c r="O1707">
        <v>1</v>
      </c>
      <c r="P1707">
        <v>2017</v>
      </c>
      <c r="R1707" t="s">
        <v>26</v>
      </c>
      <c r="S1707" t="s">
        <v>31</v>
      </c>
    </row>
    <row r="1708" spans="1:19" x14ac:dyDescent="0.25">
      <c r="A1708" t="s">
        <v>338</v>
      </c>
      <c r="B1708" t="s">
        <v>33991</v>
      </c>
      <c r="C1708" t="s">
        <v>33992</v>
      </c>
      <c r="E1708" t="s">
        <v>8593</v>
      </c>
      <c r="F1708" t="s">
        <v>48</v>
      </c>
      <c r="G1708">
        <v>14845</v>
      </c>
      <c r="H1708">
        <v>42.162052000000003</v>
      </c>
      <c r="I1708">
        <v>-76.873535000000004</v>
      </c>
      <c r="J1708" s="1" t="d">
        <v>2019-01-10</v>
      </c>
      <c r="K1708">
        <v>114955</v>
      </c>
      <c r="L1708" t="s">
        <v>30</v>
      </c>
      <c r="M1708" s="1" t="d">
        <v>2017-09-01</v>
      </c>
      <c r="N1708">
        <v>9</v>
      </c>
      <c r="O1708">
        <v>1</v>
      </c>
      <c r="P1708">
        <v>2017</v>
      </c>
      <c r="R1708" t="s">
        <v>26</v>
      </c>
      <c r="S1708" t="s">
        <v>31</v>
      </c>
    </row>
    <row r="1709" spans="1:19" x14ac:dyDescent="0.25">
      <c r="A1709" t="s">
        <v>338</v>
      </c>
      <c r="B1709" t="s">
        <v>34022</v>
      </c>
      <c r="C1709" t="s">
        <v>34023</v>
      </c>
      <c r="E1709" t="s">
        <v>34020</v>
      </c>
      <c r="F1709" t="s">
        <v>48</v>
      </c>
      <c r="G1709">
        <v>11109</v>
      </c>
      <c r="H1709">
        <v>40.745809999999999</v>
      </c>
      <c r="I1709">
        <v>-73.955811999999995</v>
      </c>
      <c r="J1709" s="1" t="d">
        <v>2019-01-10</v>
      </c>
      <c r="K1709">
        <v>114970</v>
      </c>
      <c r="L1709" t="s">
        <v>30</v>
      </c>
      <c r="M1709" s="1" t="d">
        <v>2017-03-01</v>
      </c>
      <c r="N1709">
        <v>3</v>
      </c>
      <c r="O1709">
        <v>1</v>
      </c>
      <c r="P1709">
        <v>2017</v>
      </c>
      <c r="R1709" t="s">
        <v>26</v>
      </c>
      <c r="S1709" t="s">
        <v>31</v>
      </c>
    </row>
    <row r="1710" spans="1:19" x14ac:dyDescent="0.25">
      <c r="A1710" t="s">
        <v>338</v>
      </c>
      <c r="B1710" t="s">
        <v>34032</v>
      </c>
      <c r="C1710" t="s">
        <v>34033</v>
      </c>
      <c r="E1710" t="s">
        <v>8671</v>
      </c>
      <c r="F1710" t="s">
        <v>48</v>
      </c>
      <c r="G1710">
        <v>10941</v>
      </c>
      <c r="H1710">
        <v>41.462967999999996</v>
      </c>
      <c r="I1710">
        <v>-74.368183000000002</v>
      </c>
      <c r="J1710" s="1" t="d">
        <v>2019-01-10</v>
      </c>
      <c r="K1710">
        <v>114976</v>
      </c>
      <c r="L1710" t="s">
        <v>30</v>
      </c>
      <c r="M1710" s="1" t="d">
        <v>2017-03-01</v>
      </c>
      <c r="N1710">
        <v>3</v>
      </c>
      <c r="O1710">
        <v>1</v>
      </c>
      <c r="P1710">
        <v>2017</v>
      </c>
      <c r="R1710" t="s">
        <v>26</v>
      </c>
      <c r="S1710" t="s">
        <v>31</v>
      </c>
    </row>
    <row r="1711" spans="1:19" x14ac:dyDescent="0.25">
      <c r="A1711" t="s">
        <v>338</v>
      </c>
      <c r="B1711" t="s">
        <v>34048</v>
      </c>
      <c r="C1711" t="s">
        <v>34049</v>
      </c>
      <c r="E1711" t="s">
        <v>52</v>
      </c>
      <c r="F1711" t="s">
        <v>48</v>
      </c>
      <c r="G1711">
        <v>10029</v>
      </c>
      <c r="H1711">
        <v>40.791232000000001</v>
      </c>
      <c r="I1711">
        <v>-73.952370000000002</v>
      </c>
      <c r="J1711" s="1" t="d">
        <v>2019-01-10</v>
      </c>
      <c r="K1711">
        <v>114983</v>
      </c>
      <c r="L1711" t="s">
        <v>30</v>
      </c>
      <c r="M1711" s="1" t="d">
        <v>2017-09-01</v>
      </c>
      <c r="N1711">
        <v>9</v>
      </c>
      <c r="O1711">
        <v>1</v>
      </c>
      <c r="P1711">
        <v>2017</v>
      </c>
      <c r="R1711" t="s">
        <v>26</v>
      </c>
      <c r="S1711" t="s">
        <v>31</v>
      </c>
    </row>
    <row r="1712" spans="1:19" x14ac:dyDescent="0.25">
      <c r="A1712" t="s">
        <v>338</v>
      </c>
      <c r="B1712" t="s">
        <v>33887</v>
      </c>
      <c r="C1712" t="s">
        <v>34050</v>
      </c>
      <c r="E1712" t="s">
        <v>52</v>
      </c>
      <c r="F1712" t="s">
        <v>48</v>
      </c>
      <c r="G1712">
        <v>10016</v>
      </c>
      <c r="H1712">
        <v>40.745384000000001</v>
      </c>
      <c r="I1712">
        <v>-73.985703999999998</v>
      </c>
      <c r="J1712" s="1" t="d">
        <v>2019-01-10</v>
      </c>
      <c r="K1712">
        <v>114984</v>
      </c>
      <c r="L1712" t="s">
        <v>30</v>
      </c>
      <c r="M1712" s="1" t="d">
        <v>2017-09-01</v>
      </c>
      <c r="N1712">
        <v>9</v>
      </c>
      <c r="O1712">
        <v>1</v>
      </c>
      <c r="P1712">
        <v>2017</v>
      </c>
      <c r="R1712" t="s">
        <v>26</v>
      </c>
      <c r="S1712" t="s">
        <v>31</v>
      </c>
    </row>
    <row r="1713" spans="1:19" x14ac:dyDescent="0.25">
      <c r="A1713" t="s">
        <v>338</v>
      </c>
      <c r="B1713" t="s">
        <v>34025</v>
      </c>
      <c r="C1713" t="s">
        <v>34051</v>
      </c>
      <c r="E1713" t="s">
        <v>52</v>
      </c>
      <c r="F1713" t="s">
        <v>48</v>
      </c>
      <c r="G1713">
        <v>10028</v>
      </c>
      <c r="H1713">
        <v>40.782031000000003</v>
      </c>
      <c r="I1713">
        <v>-73.959484000000003</v>
      </c>
      <c r="J1713" s="1" t="d">
        <v>2019-01-10</v>
      </c>
      <c r="K1713">
        <v>114985</v>
      </c>
      <c r="L1713" t="s">
        <v>30</v>
      </c>
      <c r="M1713" s="1" t="d">
        <v>2017-09-01</v>
      </c>
      <c r="N1713">
        <v>9</v>
      </c>
      <c r="O1713">
        <v>1</v>
      </c>
      <c r="P1713">
        <v>2017</v>
      </c>
      <c r="R1713" t="s">
        <v>26</v>
      </c>
      <c r="S1713" t="s">
        <v>31</v>
      </c>
    </row>
    <row r="1714" spans="1:19" x14ac:dyDescent="0.25">
      <c r="A1714" t="s">
        <v>338</v>
      </c>
      <c r="B1714" t="s">
        <v>34057</v>
      </c>
      <c r="C1714" t="s">
        <v>34058</v>
      </c>
      <c r="E1714" t="s">
        <v>52</v>
      </c>
      <c r="F1714" t="s">
        <v>48</v>
      </c>
      <c r="G1714">
        <v>10003</v>
      </c>
      <c r="H1714">
        <v>40.736116000000003</v>
      </c>
      <c r="I1714">
        <v>-73.989322000000001</v>
      </c>
      <c r="J1714" s="1" t="d">
        <v>2019-01-10</v>
      </c>
      <c r="K1714">
        <v>114991</v>
      </c>
      <c r="L1714" t="s">
        <v>30</v>
      </c>
      <c r="M1714" s="1" t="d">
        <v>2017-09-01</v>
      </c>
      <c r="N1714">
        <v>9</v>
      </c>
      <c r="O1714">
        <v>1</v>
      </c>
      <c r="P1714">
        <v>2017</v>
      </c>
      <c r="R1714" t="s">
        <v>26</v>
      </c>
      <c r="S1714" t="s">
        <v>31</v>
      </c>
    </row>
    <row r="1715" spans="1:19" x14ac:dyDescent="0.25">
      <c r="A1715" t="s">
        <v>338</v>
      </c>
      <c r="B1715" t="s">
        <v>34062</v>
      </c>
      <c r="C1715" t="s">
        <v>34063</v>
      </c>
      <c r="E1715" t="s">
        <v>52</v>
      </c>
      <c r="F1715" t="s">
        <v>48</v>
      </c>
      <c r="G1715">
        <v>10016</v>
      </c>
      <c r="H1715">
        <v>40.745497</v>
      </c>
      <c r="I1715">
        <v>-73.982079999999996</v>
      </c>
      <c r="J1715" s="1" t="d">
        <v>2019-01-10</v>
      </c>
      <c r="K1715">
        <v>114995</v>
      </c>
      <c r="L1715" t="s">
        <v>30</v>
      </c>
      <c r="M1715" s="1" t="d">
        <v>2017-09-01</v>
      </c>
      <c r="N1715">
        <v>9</v>
      </c>
      <c r="O1715">
        <v>1</v>
      </c>
      <c r="P1715">
        <v>2017</v>
      </c>
      <c r="R1715" t="s">
        <v>26</v>
      </c>
      <c r="S1715" t="s">
        <v>31</v>
      </c>
    </row>
    <row r="1716" spans="1:19" x14ac:dyDescent="0.25">
      <c r="A1716" t="s">
        <v>338</v>
      </c>
      <c r="B1716" t="s">
        <v>33870</v>
      </c>
      <c r="C1716" t="s">
        <v>34072</v>
      </c>
      <c r="E1716" t="s">
        <v>52</v>
      </c>
      <c r="F1716" t="s">
        <v>48</v>
      </c>
      <c r="G1716">
        <v>10029</v>
      </c>
      <c r="H1716">
        <v>40.787343</v>
      </c>
      <c r="I1716">
        <v>-73.951003</v>
      </c>
      <c r="J1716" s="1" t="d">
        <v>2019-01-10</v>
      </c>
      <c r="K1716">
        <v>115003</v>
      </c>
      <c r="L1716" t="s">
        <v>30</v>
      </c>
      <c r="M1716" s="1" t="d">
        <v>2017-03-01</v>
      </c>
      <c r="N1716">
        <v>3</v>
      </c>
      <c r="O1716">
        <v>1</v>
      </c>
      <c r="P1716">
        <v>2017</v>
      </c>
      <c r="R1716" t="s">
        <v>26</v>
      </c>
      <c r="S1716" t="s">
        <v>31</v>
      </c>
    </row>
    <row r="1717" spans="1:19" x14ac:dyDescent="0.25">
      <c r="A1717" t="s">
        <v>338</v>
      </c>
      <c r="B1717" t="s">
        <v>34078</v>
      </c>
      <c r="C1717" t="s">
        <v>34079</v>
      </c>
      <c r="E1717" t="s">
        <v>52</v>
      </c>
      <c r="F1717" t="s">
        <v>48</v>
      </c>
      <c r="G1717">
        <v>10065</v>
      </c>
      <c r="H1717">
        <v>40.764766999999999</v>
      </c>
      <c r="I1717">
        <v>-73.967021000000003</v>
      </c>
      <c r="J1717" s="1" t="d">
        <v>2019-01-10</v>
      </c>
      <c r="K1717">
        <v>115007</v>
      </c>
      <c r="L1717" t="s">
        <v>30</v>
      </c>
      <c r="M1717" s="1" t="d">
        <v>2017-09-01</v>
      </c>
      <c r="N1717">
        <v>9</v>
      </c>
      <c r="O1717">
        <v>1</v>
      </c>
      <c r="P1717">
        <v>2017</v>
      </c>
      <c r="R1717" t="s">
        <v>26</v>
      </c>
      <c r="S1717" t="s">
        <v>31</v>
      </c>
    </row>
    <row r="1718" spans="1:19" x14ac:dyDescent="0.25">
      <c r="A1718" t="s">
        <v>338</v>
      </c>
      <c r="B1718" t="s">
        <v>33887</v>
      </c>
      <c r="C1718" t="s">
        <v>34080</v>
      </c>
      <c r="E1718" t="s">
        <v>52</v>
      </c>
      <c r="F1718" t="s">
        <v>48</v>
      </c>
      <c r="G1718">
        <v>10011</v>
      </c>
      <c r="H1718">
        <v>40.741371000000001</v>
      </c>
      <c r="I1718">
        <v>-73.995532999999995</v>
      </c>
      <c r="J1718" s="1" t="d">
        <v>2019-01-10</v>
      </c>
      <c r="K1718">
        <v>115008</v>
      </c>
      <c r="L1718" t="s">
        <v>30</v>
      </c>
      <c r="M1718" s="1" t="d">
        <v>2017-09-01</v>
      </c>
      <c r="N1718">
        <v>9</v>
      </c>
      <c r="O1718">
        <v>1</v>
      </c>
      <c r="P1718">
        <v>2017</v>
      </c>
      <c r="R1718" t="s">
        <v>26</v>
      </c>
      <c r="S1718" t="s">
        <v>31</v>
      </c>
    </row>
    <row r="1719" spans="1:19" x14ac:dyDescent="0.25">
      <c r="A1719" t="s">
        <v>338</v>
      </c>
      <c r="B1719" t="s">
        <v>34082</v>
      </c>
      <c r="C1719" t="s">
        <v>34083</v>
      </c>
      <c r="E1719" t="s">
        <v>52</v>
      </c>
      <c r="F1719" t="s">
        <v>48</v>
      </c>
      <c r="G1719">
        <v>10022</v>
      </c>
      <c r="H1719">
        <v>40.761051000000002</v>
      </c>
      <c r="I1719">
        <v>-73.974877000000006</v>
      </c>
      <c r="J1719" s="1" t="d">
        <v>2019-01-10</v>
      </c>
      <c r="K1719">
        <v>115010</v>
      </c>
      <c r="L1719" t="s">
        <v>30</v>
      </c>
      <c r="M1719" s="1" t="d">
        <v>2017-03-01</v>
      </c>
      <c r="N1719">
        <v>3</v>
      </c>
      <c r="O1719">
        <v>1</v>
      </c>
      <c r="P1719">
        <v>2017</v>
      </c>
      <c r="R1719" t="s">
        <v>26</v>
      </c>
      <c r="S1719" t="s">
        <v>31</v>
      </c>
    </row>
    <row r="1720" spans="1:19" x14ac:dyDescent="0.25">
      <c r="A1720" t="s">
        <v>338</v>
      </c>
      <c r="B1720" t="s">
        <v>33887</v>
      </c>
      <c r="C1720" t="s">
        <v>34090</v>
      </c>
      <c r="E1720" t="s">
        <v>52</v>
      </c>
      <c r="F1720" t="s">
        <v>48</v>
      </c>
      <c r="G1720">
        <v>10016</v>
      </c>
      <c r="H1720">
        <v>40.745235999999998</v>
      </c>
      <c r="I1720">
        <v>-73.979736000000003</v>
      </c>
      <c r="J1720" s="1" t="d">
        <v>2019-01-10</v>
      </c>
      <c r="K1720">
        <v>115016</v>
      </c>
      <c r="L1720" t="s">
        <v>30</v>
      </c>
      <c r="M1720" s="1" t="d">
        <v>2017-09-01</v>
      </c>
      <c r="N1720">
        <v>9</v>
      </c>
      <c r="O1720">
        <v>1</v>
      </c>
      <c r="P1720">
        <v>2017</v>
      </c>
      <c r="R1720" t="s">
        <v>26</v>
      </c>
      <c r="S1720" t="s">
        <v>31</v>
      </c>
    </row>
    <row r="1721" spans="1:19" x14ac:dyDescent="0.25">
      <c r="A1721" t="s">
        <v>338</v>
      </c>
      <c r="B1721" t="s">
        <v>33887</v>
      </c>
      <c r="C1721" t="s">
        <v>34091</v>
      </c>
      <c r="E1721" t="s">
        <v>52</v>
      </c>
      <c r="F1721" t="s">
        <v>48</v>
      </c>
      <c r="G1721">
        <v>10023</v>
      </c>
      <c r="H1721">
        <v>40.777008000000002</v>
      </c>
      <c r="I1721">
        <v>-73.976889999999997</v>
      </c>
      <c r="J1721" s="1" t="d">
        <v>2019-01-10</v>
      </c>
      <c r="K1721">
        <v>115017</v>
      </c>
      <c r="L1721" t="s">
        <v>30</v>
      </c>
      <c r="M1721" s="1" t="d">
        <v>2017-09-01</v>
      </c>
      <c r="N1721">
        <v>9</v>
      </c>
      <c r="O1721">
        <v>1</v>
      </c>
      <c r="P1721">
        <v>2017</v>
      </c>
      <c r="R1721" t="s">
        <v>26</v>
      </c>
      <c r="S1721" t="s">
        <v>31</v>
      </c>
    </row>
    <row r="1722" spans="1:19" x14ac:dyDescent="0.25">
      <c r="A1722" t="s">
        <v>338</v>
      </c>
      <c r="B1722" t="s">
        <v>33863</v>
      </c>
      <c r="C1722" t="s">
        <v>34095</v>
      </c>
      <c r="E1722" t="s">
        <v>52</v>
      </c>
      <c r="F1722" t="s">
        <v>48</v>
      </c>
      <c r="G1722">
        <v>10011</v>
      </c>
      <c r="H1722">
        <v>40.740727999999997</v>
      </c>
      <c r="I1722">
        <v>-73.997493000000006</v>
      </c>
      <c r="J1722" s="1" t="d">
        <v>2019-01-10</v>
      </c>
      <c r="K1722">
        <v>115021</v>
      </c>
      <c r="L1722" t="s">
        <v>30</v>
      </c>
      <c r="M1722" s="1" t="d">
        <v>2017-09-01</v>
      </c>
      <c r="N1722">
        <v>9</v>
      </c>
      <c r="O1722">
        <v>1</v>
      </c>
      <c r="P1722">
        <v>2017</v>
      </c>
      <c r="R1722" t="s">
        <v>26</v>
      </c>
      <c r="S1722" t="s">
        <v>31</v>
      </c>
    </row>
    <row r="1723" spans="1:19" x14ac:dyDescent="0.25">
      <c r="A1723" t="s">
        <v>338</v>
      </c>
      <c r="B1723" t="s">
        <v>33895</v>
      </c>
      <c r="C1723" t="s">
        <v>34097</v>
      </c>
      <c r="E1723" t="s">
        <v>52</v>
      </c>
      <c r="F1723" t="s">
        <v>48</v>
      </c>
      <c r="G1723">
        <v>10016</v>
      </c>
      <c r="H1723">
        <v>40.746200000000002</v>
      </c>
      <c r="I1723">
        <v>-73.978527999999997</v>
      </c>
      <c r="J1723" s="1" t="d">
        <v>2019-01-10</v>
      </c>
      <c r="K1723">
        <v>115023</v>
      </c>
      <c r="L1723" t="s">
        <v>30</v>
      </c>
      <c r="M1723" s="1" t="d">
        <v>2017-09-01</v>
      </c>
      <c r="N1723">
        <v>9</v>
      </c>
      <c r="O1723">
        <v>1</v>
      </c>
      <c r="P1723">
        <v>2017</v>
      </c>
      <c r="R1723" t="s">
        <v>26</v>
      </c>
      <c r="S1723" t="s">
        <v>31</v>
      </c>
    </row>
    <row r="1724" spans="1:19" x14ac:dyDescent="0.25">
      <c r="A1724" t="s">
        <v>338</v>
      </c>
      <c r="B1724" t="s">
        <v>33881</v>
      </c>
      <c r="C1724" t="s">
        <v>34103</v>
      </c>
      <c r="E1724" t="s">
        <v>52</v>
      </c>
      <c r="F1724" t="s">
        <v>48</v>
      </c>
      <c r="G1724">
        <v>10023</v>
      </c>
      <c r="H1724">
        <v>40.771560999999998</v>
      </c>
      <c r="I1724">
        <v>-73.985833999999997</v>
      </c>
      <c r="J1724" s="1" t="d">
        <v>2019-01-10</v>
      </c>
      <c r="K1724">
        <v>115027</v>
      </c>
      <c r="L1724" t="s">
        <v>30</v>
      </c>
      <c r="M1724" s="1" t="d">
        <v>2017-03-01</v>
      </c>
      <c r="N1724">
        <v>3</v>
      </c>
      <c r="O1724">
        <v>1</v>
      </c>
      <c r="P1724">
        <v>2017</v>
      </c>
      <c r="R1724" t="s">
        <v>26</v>
      </c>
      <c r="S1724" t="s">
        <v>31</v>
      </c>
    </row>
    <row r="1725" spans="1:19" x14ac:dyDescent="0.25">
      <c r="A1725" t="s">
        <v>338</v>
      </c>
      <c r="B1725" t="s">
        <v>33866</v>
      </c>
      <c r="C1725" t="s">
        <v>34109</v>
      </c>
      <c r="E1725" t="s">
        <v>52</v>
      </c>
      <c r="F1725" t="s">
        <v>48</v>
      </c>
      <c r="G1725">
        <v>10011</v>
      </c>
      <c r="H1725">
        <v>40.737200000000001</v>
      </c>
      <c r="I1725">
        <v>-74.000069999999994</v>
      </c>
      <c r="J1725" s="1" t="d">
        <v>2019-01-10</v>
      </c>
      <c r="K1725">
        <v>115032</v>
      </c>
      <c r="L1725" t="s">
        <v>30</v>
      </c>
      <c r="M1725" s="1" t="d">
        <v>2017-09-01</v>
      </c>
      <c r="N1725">
        <v>9</v>
      </c>
      <c r="O1725">
        <v>1</v>
      </c>
      <c r="P1725">
        <v>2017</v>
      </c>
      <c r="R1725" t="s">
        <v>26</v>
      </c>
      <c r="S1725" t="s">
        <v>31</v>
      </c>
    </row>
    <row r="1726" spans="1:19" x14ac:dyDescent="0.25">
      <c r="A1726" t="s">
        <v>338</v>
      </c>
      <c r="B1726" t="s">
        <v>34113</v>
      </c>
      <c r="C1726" t="s">
        <v>34114</v>
      </c>
      <c r="E1726" t="s">
        <v>52</v>
      </c>
      <c r="F1726" t="s">
        <v>48</v>
      </c>
      <c r="G1726">
        <v>10023</v>
      </c>
      <c r="H1726">
        <v>40.772435999999999</v>
      </c>
      <c r="I1726">
        <v>-73.981695000000002</v>
      </c>
      <c r="J1726" s="1" t="d">
        <v>2019-01-10</v>
      </c>
      <c r="K1726">
        <v>115036</v>
      </c>
      <c r="L1726" t="s">
        <v>30</v>
      </c>
      <c r="M1726" s="1" t="d">
        <v>2017-09-01</v>
      </c>
      <c r="N1726">
        <v>9</v>
      </c>
      <c r="O1726">
        <v>1</v>
      </c>
      <c r="P1726">
        <v>2017</v>
      </c>
      <c r="R1726" t="s">
        <v>26</v>
      </c>
      <c r="S1726" t="s">
        <v>31</v>
      </c>
    </row>
    <row r="1727" spans="1:19" x14ac:dyDescent="0.25">
      <c r="A1727" t="s">
        <v>338</v>
      </c>
      <c r="B1727" t="s">
        <v>33863</v>
      </c>
      <c r="C1727" t="s">
        <v>34115</v>
      </c>
      <c r="E1727" t="s">
        <v>52</v>
      </c>
      <c r="F1727" t="s">
        <v>48</v>
      </c>
      <c r="G1727">
        <v>10011</v>
      </c>
      <c r="H1727">
        <v>40.735593999999999</v>
      </c>
      <c r="I1727">
        <v>-73.995290999999995</v>
      </c>
      <c r="J1727" s="1" t="d">
        <v>2019-01-10</v>
      </c>
      <c r="K1727">
        <v>115037</v>
      </c>
      <c r="L1727" t="s">
        <v>30</v>
      </c>
      <c r="M1727" s="1" t="d">
        <v>2017-03-01</v>
      </c>
      <c r="N1727">
        <v>3</v>
      </c>
      <c r="O1727">
        <v>1</v>
      </c>
      <c r="P1727">
        <v>2017</v>
      </c>
      <c r="R1727" t="s">
        <v>26</v>
      </c>
      <c r="S1727" t="s">
        <v>31</v>
      </c>
    </row>
    <row r="1728" spans="1:19" x14ac:dyDescent="0.25">
      <c r="A1728" t="s">
        <v>338</v>
      </c>
      <c r="B1728" t="s">
        <v>34025</v>
      </c>
      <c r="C1728" t="s">
        <v>34118</v>
      </c>
      <c r="E1728" t="s">
        <v>52</v>
      </c>
      <c r="F1728" t="s">
        <v>48</v>
      </c>
      <c r="G1728">
        <v>10016</v>
      </c>
      <c r="H1728">
        <v>40.744028999999998</v>
      </c>
      <c r="I1728">
        <v>-73.978952000000007</v>
      </c>
      <c r="J1728" s="1" t="d">
        <v>2019-01-10</v>
      </c>
      <c r="K1728">
        <v>115039</v>
      </c>
      <c r="L1728" t="s">
        <v>30</v>
      </c>
      <c r="M1728" s="1" t="d">
        <v>2017-03-01</v>
      </c>
      <c r="N1728">
        <v>3</v>
      </c>
      <c r="O1728">
        <v>1</v>
      </c>
      <c r="P1728">
        <v>2017</v>
      </c>
      <c r="R1728" t="s">
        <v>26</v>
      </c>
      <c r="S1728" t="s">
        <v>31</v>
      </c>
    </row>
    <row r="1729" spans="1:19" x14ac:dyDescent="0.25">
      <c r="A1729" t="s">
        <v>338</v>
      </c>
      <c r="B1729" t="s">
        <v>34025</v>
      </c>
      <c r="C1729" t="s">
        <v>34119</v>
      </c>
      <c r="E1729" t="s">
        <v>52</v>
      </c>
      <c r="F1729" t="s">
        <v>48</v>
      </c>
      <c r="G1729">
        <v>10021</v>
      </c>
      <c r="H1729">
        <v>40.764777000000002</v>
      </c>
      <c r="I1729">
        <v>-73.963554999999999</v>
      </c>
      <c r="J1729" s="1" t="d">
        <v>2019-01-10</v>
      </c>
      <c r="K1729">
        <v>115040</v>
      </c>
      <c r="L1729" t="s">
        <v>30</v>
      </c>
      <c r="M1729" s="1" t="d">
        <v>2017-09-01</v>
      </c>
      <c r="N1729">
        <v>9</v>
      </c>
      <c r="O1729">
        <v>1</v>
      </c>
      <c r="P1729">
        <v>2017</v>
      </c>
      <c r="R1729" t="s">
        <v>26</v>
      </c>
      <c r="S1729" t="s">
        <v>31</v>
      </c>
    </row>
    <row r="1730" spans="1:19" x14ac:dyDescent="0.25">
      <c r="A1730" t="s">
        <v>338</v>
      </c>
      <c r="B1730" t="s">
        <v>33884</v>
      </c>
      <c r="C1730" t="s">
        <v>34124</v>
      </c>
      <c r="E1730" t="s">
        <v>52</v>
      </c>
      <c r="F1730" t="s">
        <v>48</v>
      </c>
      <c r="G1730">
        <v>10023</v>
      </c>
      <c r="H1730">
        <v>40.775495999999997</v>
      </c>
      <c r="I1730">
        <v>-73.981551999999994</v>
      </c>
      <c r="J1730" s="1" t="d">
        <v>2019-01-10</v>
      </c>
      <c r="K1730">
        <v>115044</v>
      </c>
      <c r="L1730" t="s">
        <v>30</v>
      </c>
      <c r="M1730" s="1" t="d">
        <v>2017-09-01</v>
      </c>
      <c r="N1730">
        <v>9</v>
      </c>
      <c r="O1730">
        <v>1</v>
      </c>
      <c r="P1730">
        <v>2017</v>
      </c>
      <c r="R1730" t="s">
        <v>26</v>
      </c>
      <c r="S1730" t="s">
        <v>31</v>
      </c>
    </row>
    <row r="1731" spans="1:19" x14ac:dyDescent="0.25">
      <c r="A1731" t="s">
        <v>338</v>
      </c>
      <c r="B1731" t="s">
        <v>33887</v>
      </c>
      <c r="C1731" t="s">
        <v>34128</v>
      </c>
      <c r="E1731" t="s">
        <v>52</v>
      </c>
      <c r="F1731" t="s">
        <v>48</v>
      </c>
      <c r="G1731">
        <v>10025</v>
      </c>
      <c r="H1731">
        <v>40.797283</v>
      </c>
      <c r="I1731">
        <v>-73.968766000000002</v>
      </c>
      <c r="J1731" s="1" t="d">
        <v>2019-01-10</v>
      </c>
      <c r="K1731">
        <v>115047</v>
      </c>
      <c r="L1731" t="s">
        <v>30</v>
      </c>
      <c r="M1731" s="1" t="d">
        <v>2017-09-01</v>
      </c>
      <c r="N1731">
        <v>9</v>
      </c>
      <c r="O1731">
        <v>1</v>
      </c>
      <c r="P1731">
        <v>2017</v>
      </c>
      <c r="R1731" t="s">
        <v>26</v>
      </c>
      <c r="S1731" t="s">
        <v>31</v>
      </c>
    </row>
    <row r="1732" spans="1:19" x14ac:dyDescent="0.25">
      <c r="A1732" t="s">
        <v>338</v>
      </c>
      <c r="B1732" t="s">
        <v>33887</v>
      </c>
      <c r="C1732" t="s">
        <v>34133</v>
      </c>
      <c r="E1732" t="s">
        <v>52</v>
      </c>
      <c r="F1732" t="s">
        <v>48</v>
      </c>
      <c r="G1732">
        <v>10025</v>
      </c>
      <c r="H1732">
        <v>40.797961000000001</v>
      </c>
      <c r="I1732">
        <v>-73.968389000000002</v>
      </c>
      <c r="J1732" s="1" t="d">
        <v>2019-01-10</v>
      </c>
      <c r="K1732">
        <v>115051</v>
      </c>
      <c r="L1732" t="s">
        <v>30</v>
      </c>
      <c r="M1732" s="1" t="d">
        <v>2017-09-01</v>
      </c>
      <c r="N1732">
        <v>9</v>
      </c>
      <c r="O1732">
        <v>1</v>
      </c>
      <c r="P1732">
        <v>2017</v>
      </c>
      <c r="R1732" t="s">
        <v>26</v>
      </c>
      <c r="S1732" t="s">
        <v>31</v>
      </c>
    </row>
    <row r="1733" spans="1:19" x14ac:dyDescent="0.25">
      <c r="A1733" t="s">
        <v>338</v>
      </c>
      <c r="B1733" t="s">
        <v>34141</v>
      </c>
      <c r="C1733" t="s">
        <v>34142</v>
      </c>
      <c r="E1733" t="s">
        <v>52</v>
      </c>
      <c r="F1733" t="s">
        <v>48</v>
      </c>
      <c r="G1733">
        <v>10001</v>
      </c>
      <c r="H1733">
        <v>40.748438999999998</v>
      </c>
      <c r="I1733">
        <v>-73.993713</v>
      </c>
      <c r="J1733" s="1" t="d">
        <v>2019-01-10</v>
      </c>
      <c r="K1733">
        <v>115057</v>
      </c>
      <c r="L1733" t="s">
        <v>30</v>
      </c>
      <c r="M1733" s="1" t="d">
        <v>2017-09-01</v>
      </c>
      <c r="N1733">
        <v>9</v>
      </c>
      <c r="O1733">
        <v>1</v>
      </c>
      <c r="P1733">
        <v>2017</v>
      </c>
      <c r="R1733" t="s">
        <v>26</v>
      </c>
      <c r="S1733" t="s">
        <v>31</v>
      </c>
    </row>
    <row r="1734" spans="1:19" x14ac:dyDescent="0.25">
      <c r="A1734" t="s">
        <v>338</v>
      </c>
      <c r="B1734" t="s">
        <v>33881</v>
      </c>
      <c r="C1734" t="s">
        <v>34145</v>
      </c>
      <c r="E1734" t="s">
        <v>52</v>
      </c>
      <c r="F1734" t="s">
        <v>48</v>
      </c>
      <c r="G1734">
        <v>10128</v>
      </c>
      <c r="H1734">
        <v>40.782162999999997</v>
      </c>
      <c r="I1734">
        <v>-73.950590000000005</v>
      </c>
      <c r="J1734" s="1" t="d">
        <v>2019-01-10</v>
      </c>
      <c r="K1734">
        <v>115060</v>
      </c>
      <c r="L1734" t="s">
        <v>30</v>
      </c>
      <c r="M1734" s="1" t="d">
        <v>2017-03-01</v>
      </c>
      <c r="N1734">
        <v>3</v>
      </c>
      <c r="O1734">
        <v>1</v>
      </c>
      <c r="P1734">
        <v>2017</v>
      </c>
      <c r="R1734" t="s">
        <v>26</v>
      </c>
      <c r="S1734" t="s">
        <v>31</v>
      </c>
    </row>
    <row r="1735" spans="1:19" x14ac:dyDescent="0.25">
      <c r="A1735" t="s">
        <v>338</v>
      </c>
      <c r="B1735" t="s">
        <v>33887</v>
      </c>
      <c r="C1735" t="s">
        <v>34158</v>
      </c>
      <c r="E1735" t="s">
        <v>52</v>
      </c>
      <c r="F1735" t="s">
        <v>48</v>
      </c>
      <c r="G1735">
        <v>10038</v>
      </c>
      <c r="H1735">
        <v>40.710628</v>
      </c>
      <c r="I1735">
        <v>-74.006186</v>
      </c>
      <c r="J1735" s="1" t="d">
        <v>2019-01-10</v>
      </c>
      <c r="K1735">
        <v>115071</v>
      </c>
      <c r="L1735" t="s">
        <v>30</v>
      </c>
      <c r="M1735" s="1" t="d">
        <v>2017-09-01</v>
      </c>
      <c r="N1735">
        <v>9</v>
      </c>
      <c r="O1735">
        <v>1</v>
      </c>
      <c r="P1735">
        <v>2017</v>
      </c>
      <c r="R1735" t="s">
        <v>26</v>
      </c>
      <c r="S1735" t="s">
        <v>31</v>
      </c>
    </row>
    <row r="1736" spans="1:19" x14ac:dyDescent="0.25">
      <c r="A1736" t="s">
        <v>338</v>
      </c>
      <c r="B1736" t="s">
        <v>33887</v>
      </c>
      <c r="C1736" t="s">
        <v>34159</v>
      </c>
      <c r="E1736" t="s">
        <v>52</v>
      </c>
      <c r="F1736" t="s">
        <v>48</v>
      </c>
      <c r="G1736">
        <v>10024</v>
      </c>
      <c r="H1736">
        <v>40.783859999999997</v>
      </c>
      <c r="I1736">
        <v>-73.980520999999996</v>
      </c>
      <c r="J1736" s="1" t="d">
        <v>2019-01-10</v>
      </c>
      <c r="K1736">
        <v>115072</v>
      </c>
      <c r="L1736" t="s">
        <v>30</v>
      </c>
      <c r="M1736" s="1" t="d">
        <v>2017-09-01</v>
      </c>
      <c r="N1736">
        <v>9</v>
      </c>
      <c r="O1736">
        <v>1</v>
      </c>
      <c r="P1736">
        <v>2017</v>
      </c>
      <c r="R1736" t="s">
        <v>26</v>
      </c>
      <c r="S1736" t="s">
        <v>31</v>
      </c>
    </row>
    <row r="1737" spans="1:19" x14ac:dyDescent="0.25">
      <c r="A1737" t="s">
        <v>338</v>
      </c>
      <c r="B1737" t="s">
        <v>34160</v>
      </c>
      <c r="C1737" t="s">
        <v>34161</v>
      </c>
      <c r="E1737" t="s">
        <v>52</v>
      </c>
      <c r="F1737" t="s">
        <v>48</v>
      </c>
      <c r="G1737">
        <v>10021</v>
      </c>
      <c r="H1737">
        <v>40.784770999999999</v>
      </c>
      <c r="I1737">
        <v>-73.946727999999993</v>
      </c>
      <c r="J1737" s="1" t="d">
        <v>2019-01-10</v>
      </c>
      <c r="K1737">
        <v>115073</v>
      </c>
      <c r="L1737" t="s">
        <v>30</v>
      </c>
      <c r="M1737" s="1" t="d">
        <v>2017-09-01</v>
      </c>
      <c r="N1737">
        <v>9</v>
      </c>
      <c r="O1737">
        <v>1</v>
      </c>
      <c r="P1737">
        <v>2017</v>
      </c>
      <c r="R1737" t="s">
        <v>26</v>
      </c>
      <c r="S1737" t="s">
        <v>31</v>
      </c>
    </row>
    <row r="1738" spans="1:19" x14ac:dyDescent="0.25">
      <c r="A1738" t="s">
        <v>338</v>
      </c>
      <c r="B1738" t="s">
        <v>33870</v>
      </c>
      <c r="C1738" t="s">
        <v>34170</v>
      </c>
      <c r="E1738" t="s">
        <v>52</v>
      </c>
      <c r="F1738" t="s">
        <v>48</v>
      </c>
      <c r="G1738">
        <v>10065</v>
      </c>
      <c r="H1738">
        <v>40.769385999999997</v>
      </c>
      <c r="I1738">
        <v>-73.969137000000003</v>
      </c>
      <c r="J1738" s="1" t="d">
        <v>2019-01-10</v>
      </c>
      <c r="K1738">
        <v>115080</v>
      </c>
      <c r="L1738" t="s">
        <v>30</v>
      </c>
      <c r="M1738" s="1" t="d">
        <v>2017-03-01</v>
      </c>
      <c r="N1738">
        <v>3</v>
      </c>
      <c r="O1738">
        <v>1</v>
      </c>
      <c r="P1738">
        <v>2017</v>
      </c>
      <c r="R1738" t="s">
        <v>26</v>
      </c>
      <c r="S1738" t="s">
        <v>31</v>
      </c>
    </row>
    <row r="1739" spans="1:19" x14ac:dyDescent="0.25">
      <c r="A1739" t="s">
        <v>338</v>
      </c>
      <c r="B1739" t="s">
        <v>33881</v>
      </c>
      <c r="C1739" t="s">
        <v>34172</v>
      </c>
      <c r="E1739" t="s">
        <v>52</v>
      </c>
      <c r="F1739" t="s">
        <v>48</v>
      </c>
      <c r="G1739">
        <v>10022</v>
      </c>
      <c r="H1739">
        <v>40.756956000000002</v>
      </c>
      <c r="I1739">
        <v>-73.966398999999996</v>
      </c>
      <c r="J1739" s="1" t="d">
        <v>2019-01-10</v>
      </c>
      <c r="K1739">
        <v>115082</v>
      </c>
      <c r="L1739" t="s">
        <v>30</v>
      </c>
      <c r="M1739" s="1" t="d">
        <v>2017-03-01</v>
      </c>
      <c r="N1739">
        <v>3</v>
      </c>
      <c r="O1739">
        <v>1</v>
      </c>
      <c r="P1739">
        <v>2017</v>
      </c>
      <c r="R1739" t="s">
        <v>26</v>
      </c>
      <c r="S1739" t="s">
        <v>31</v>
      </c>
    </row>
    <row r="1740" spans="1:19" x14ac:dyDescent="0.25">
      <c r="A1740" t="s">
        <v>338</v>
      </c>
      <c r="B1740" t="s">
        <v>33881</v>
      </c>
      <c r="C1740" t="s">
        <v>34174</v>
      </c>
      <c r="E1740" t="s">
        <v>52</v>
      </c>
      <c r="F1740" t="s">
        <v>48</v>
      </c>
      <c r="G1740">
        <v>10021</v>
      </c>
      <c r="H1740">
        <v>40.769925000000001</v>
      </c>
      <c r="I1740">
        <v>-73.957476</v>
      </c>
      <c r="J1740" s="1" t="d">
        <v>2019-01-10</v>
      </c>
      <c r="K1740">
        <v>115084</v>
      </c>
      <c r="L1740" t="s">
        <v>30</v>
      </c>
      <c r="M1740" s="1" t="d">
        <v>2017-03-01</v>
      </c>
      <c r="N1740">
        <v>3</v>
      </c>
      <c r="O1740">
        <v>1</v>
      </c>
      <c r="P1740">
        <v>2017</v>
      </c>
      <c r="R1740" t="s">
        <v>26</v>
      </c>
      <c r="S1740" t="s">
        <v>31</v>
      </c>
    </row>
    <row r="1741" spans="1:19" x14ac:dyDescent="0.25">
      <c r="A1741" t="s">
        <v>338</v>
      </c>
      <c r="B1741" t="s">
        <v>34180</v>
      </c>
      <c r="C1741" t="s">
        <v>34181</v>
      </c>
      <c r="E1741" t="s">
        <v>52</v>
      </c>
      <c r="F1741" t="s">
        <v>48</v>
      </c>
      <c r="G1741">
        <v>10003</v>
      </c>
      <c r="H1741">
        <v>40.729871000000003</v>
      </c>
      <c r="I1741">
        <v>-73.985680000000002</v>
      </c>
      <c r="J1741" s="1" t="d">
        <v>2019-01-10</v>
      </c>
      <c r="K1741">
        <v>115089</v>
      </c>
      <c r="L1741" t="s">
        <v>30</v>
      </c>
      <c r="M1741" s="1" t="d">
        <v>2017-03-01</v>
      </c>
      <c r="N1741">
        <v>3</v>
      </c>
      <c r="O1741">
        <v>1</v>
      </c>
      <c r="P1741">
        <v>2017</v>
      </c>
      <c r="R1741" t="s">
        <v>26</v>
      </c>
      <c r="S1741" t="s">
        <v>31</v>
      </c>
    </row>
    <row r="1742" spans="1:19" x14ac:dyDescent="0.25">
      <c r="A1742" t="s">
        <v>338</v>
      </c>
      <c r="B1742" t="s">
        <v>34195</v>
      </c>
      <c r="C1742" t="s">
        <v>34196</v>
      </c>
      <c r="E1742" t="s">
        <v>52</v>
      </c>
      <c r="F1742" t="s">
        <v>48</v>
      </c>
      <c r="G1742">
        <v>10014</v>
      </c>
      <c r="H1742">
        <v>40.735404000000003</v>
      </c>
      <c r="I1742">
        <v>-74.007717</v>
      </c>
      <c r="J1742" s="1" t="d">
        <v>2019-01-10</v>
      </c>
      <c r="K1742">
        <v>115100</v>
      </c>
      <c r="L1742" t="s">
        <v>30</v>
      </c>
      <c r="M1742" s="1" t="d">
        <v>2017-03-01</v>
      </c>
      <c r="N1742">
        <v>3</v>
      </c>
      <c r="O1742">
        <v>1</v>
      </c>
      <c r="P1742">
        <v>2017</v>
      </c>
      <c r="R1742" t="s">
        <v>26</v>
      </c>
      <c r="S1742" t="s">
        <v>31</v>
      </c>
    </row>
    <row r="1743" spans="1:19" x14ac:dyDescent="0.25">
      <c r="A1743" t="s">
        <v>338</v>
      </c>
      <c r="B1743" t="s">
        <v>33863</v>
      </c>
      <c r="C1743" t="s">
        <v>34198</v>
      </c>
      <c r="E1743" t="s">
        <v>52</v>
      </c>
      <c r="F1743" t="s">
        <v>48</v>
      </c>
      <c r="G1743">
        <v>10280</v>
      </c>
      <c r="H1743">
        <v>40.710652000000003</v>
      </c>
      <c r="I1743">
        <v>-74.016396</v>
      </c>
      <c r="J1743" s="1" t="d">
        <v>2019-01-10</v>
      </c>
      <c r="K1743">
        <v>115102</v>
      </c>
      <c r="L1743" t="s">
        <v>30</v>
      </c>
      <c r="M1743" s="1" t="d">
        <v>2017-09-01</v>
      </c>
      <c r="N1743">
        <v>9</v>
      </c>
      <c r="O1743">
        <v>1</v>
      </c>
      <c r="P1743">
        <v>2017</v>
      </c>
      <c r="R1743" t="s">
        <v>26</v>
      </c>
      <c r="S1743" t="s">
        <v>31</v>
      </c>
    </row>
    <row r="1744" spans="1:19" x14ac:dyDescent="0.25">
      <c r="A1744" t="s">
        <v>338</v>
      </c>
      <c r="B1744" t="s">
        <v>33887</v>
      </c>
      <c r="C1744" t="s">
        <v>34203</v>
      </c>
      <c r="E1744" t="s">
        <v>52</v>
      </c>
      <c r="F1744" t="s">
        <v>48</v>
      </c>
      <c r="G1744">
        <v>10021</v>
      </c>
      <c r="H1744">
        <v>40.773814999999999</v>
      </c>
      <c r="I1744">
        <v>-73.963695999999999</v>
      </c>
      <c r="J1744" s="1" t="d">
        <v>2019-01-10</v>
      </c>
      <c r="K1744">
        <v>115106</v>
      </c>
      <c r="L1744" t="s">
        <v>30</v>
      </c>
      <c r="M1744" s="1" t="d">
        <v>2017-09-01</v>
      </c>
      <c r="N1744">
        <v>9</v>
      </c>
      <c r="O1744">
        <v>1</v>
      </c>
      <c r="P1744">
        <v>2017</v>
      </c>
      <c r="R1744" t="s">
        <v>26</v>
      </c>
      <c r="S1744" t="s">
        <v>31</v>
      </c>
    </row>
    <row r="1745" spans="1:19" x14ac:dyDescent="0.25">
      <c r="A1745" t="s">
        <v>338</v>
      </c>
      <c r="B1745" t="s">
        <v>34210</v>
      </c>
      <c r="C1745" t="s">
        <v>34211</v>
      </c>
      <c r="E1745" t="s">
        <v>52</v>
      </c>
      <c r="F1745" t="s">
        <v>48</v>
      </c>
      <c r="G1745">
        <v>10013</v>
      </c>
      <c r="H1745">
        <v>40.719814</v>
      </c>
      <c r="I1745">
        <v>-74.010394000000005</v>
      </c>
      <c r="J1745" s="1" t="d">
        <v>2019-01-10</v>
      </c>
      <c r="K1745">
        <v>115112</v>
      </c>
      <c r="L1745" t="s">
        <v>30</v>
      </c>
      <c r="M1745" s="1" t="d">
        <v>2017-09-01</v>
      </c>
      <c r="N1745">
        <v>9</v>
      </c>
      <c r="O1745">
        <v>1</v>
      </c>
      <c r="P1745">
        <v>2017</v>
      </c>
      <c r="R1745" t="s">
        <v>26</v>
      </c>
      <c r="S1745" t="s">
        <v>31</v>
      </c>
    </row>
    <row r="1746" spans="1:19" x14ac:dyDescent="0.25">
      <c r="A1746" t="s">
        <v>338</v>
      </c>
      <c r="B1746" t="s">
        <v>33870</v>
      </c>
      <c r="C1746" t="s">
        <v>34212</v>
      </c>
      <c r="E1746" t="s">
        <v>52</v>
      </c>
      <c r="F1746" t="s">
        <v>48</v>
      </c>
      <c r="G1746">
        <v>10016</v>
      </c>
      <c r="H1746">
        <v>40.743381999999997</v>
      </c>
      <c r="I1746">
        <v>-73.974250999999995</v>
      </c>
      <c r="J1746" s="1" t="d">
        <v>2019-01-10</v>
      </c>
      <c r="K1746">
        <v>115113</v>
      </c>
      <c r="L1746" t="s">
        <v>30</v>
      </c>
      <c r="M1746" s="1" t="d">
        <v>2017-09-01</v>
      </c>
      <c r="N1746">
        <v>9</v>
      </c>
      <c r="O1746">
        <v>1</v>
      </c>
      <c r="P1746">
        <v>2017</v>
      </c>
      <c r="R1746" t="s">
        <v>26</v>
      </c>
      <c r="S1746" t="s">
        <v>31</v>
      </c>
    </row>
    <row r="1747" spans="1:19" x14ac:dyDescent="0.25">
      <c r="A1747" t="s">
        <v>338</v>
      </c>
      <c r="B1747" t="s">
        <v>34025</v>
      </c>
      <c r="C1747" t="s">
        <v>34213</v>
      </c>
      <c r="E1747" t="s">
        <v>52</v>
      </c>
      <c r="F1747" t="s">
        <v>48</v>
      </c>
      <c r="G1747">
        <v>10011</v>
      </c>
      <c r="H1747">
        <v>40.741669000000002</v>
      </c>
      <c r="I1747">
        <v>-74.004396999999997</v>
      </c>
      <c r="J1747" s="1" t="d">
        <v>2019-01-10</v>
      </c>
      <c r="K1747">
        <v>115114</v>
      </c>
      <c r="L1747" t="s">
        <v>30</v>
      </c>
      <c r="M1747" s="1" t="d">
        <v>2017-03-01</v>
      </c>
      <c r="N1747">
        <v>3</v>
      </c>
      <c r="O1747">
        <v>1</v>
      </c>
      <c r="P1747">
        <v>2017</v>
      </c>
      <c r="R1747" t="s">
        <v>26</v>
      </c>
      <c r="S1747" t="s">
        <v>31</v>
      </c>
    </row>
    <row r="1748" spans="1:19" x14ac:dyDescent="0.25">
      <c r="A1748" t="s">
        <v>338</v>
      </c>
      <c r="B1748" t="s">
        <v>33870</v>
      </c>
      <c r="C1748" t="s">
        <v>34214</v>
      </c>
      <c r="E1748" t="s">
        <v>52</v>
      </c>
      <c r="F1748" t="s">
        <v>48</v>
      </c>
      <c r="G1748">
        <v>11248</v>
      </c>
      <c r="H1748">
        <v>40.751772000000003</v>
      </c>
      <c r="I1748">
        <v>-73.964999000000006</v>
      </c>
      <c r="J1748" s="1" t="d">
        <v>2019-01-10</v>
      </c>
      <c r="K1748">
        <v>115115</v>
      </c>
      <c r="L1748" t="s">
        <v>30</v>
      </c>
      <c r="M1748" s="1" t="d">
        <v>2017-03-01</v>
      </c>
      <c r="N1748">
        <v>3</v>
      </c>
      <c r="O1748">
        <v>1</v>
      </c>
      <c r="P1748">
        <v>2017</v>
      </c>
      <c r="R1748" t="s">
        <v>26</v>
      </c>
      <c r="S1748" t="s">
        <v>31</v>
      </c>
    </row>
    <row r="1749" spans="1:19" x14ac:dyDescent="0.25">
      <c r="A1749" t="s">
        <v>338</v>
      </c>
      <c r="B1749" t="s">
        <v>34025</v>
      </c>
      <c r="C1749" t="s">
        <v>34215</v>
      </c>
      <c r="E1749" t="s">
        <v>52</v>
      </c>
      <c r="F1749" t="s">
        <v>48</v>
      </c>
      <c r="G1749">
        <v>10005</v>
      </c>
      <c r="H1749">
        <v>40.706108999999998</v>
      </c>
      <c r="I1749">
        <v>-74.010148000000001</v>
      </c>
      <c r="J1749" s="1" t="d">
        <v>2019-01-10</v>
      </c>
      <c r="K1749">
        <v>115116</v>
      </c>
      <c r="L1749" t="s">
        <v>30</v>
      </c>
      <c r="M1749" s="1" t="d">
        <v>2017-03-01</v>
      </c>
      <c r="N1749">
        <v>3</v>
      </c>
      <c r="O1749">
        <v>1</v>
      </c>
      <c r="P1749">
        <v>2017</v>
      </c>
      <c r="R1749" t="s">
        <v>26</v>
      </c>
      <c r="S1749" t="s">
        <v>31</v>
      </c>
    </row>
    <row r="1750" spans="1:19" x14ac:dyDescent="0.25">
      <c r="A1750" t="s">
        <v>338</v>
      </c>
      <c r="B1750" t="s">
        <v>33895</v>
      </c>
      <c r="C1750" t="s">
        <v>34217</v>
      </c>
      <c r="E1750" t="s">
        <v>52</v>
      </c>
      <c r="F1750" t="s">
        <v>48</v>
      </c>
      <c r="G1750">
        <v>10025</v>
      </c>
      <c r="H1750">
        <v>40.721243999999999</v>
      </c>
      <c r="I1750">
        <v>-74.000919999999994</v>
      </c>
      <c r="J1750" s="1" t="d">
        <v>2019-01-10</v>
      </c>
      <c r="K1750">
        <v>115118</v>
      </c>
      <c r="L1750" t="s">
        <v>30</v>
      </c>
      <c r="M1750" s="1" t="d">
        <v>2017-09-01</v>
      </c>
      <c r="N1750">
        <v>9</v>
      </c>
      <c r="O1750">
        <v>1</v>
      </c>
      <c r="P1750">
        <v>2017</v>
      </c>
      <c r="R1750" t="s">
        <v>26</v>
      </c>
      <c r="S1750" t="s">
        <v>31</v>
      </c>
    </row>
    <row r="1751" spans="1:19" x14ac:dyDescent="0.25">
      <c r="A1751" t="s">
        <v>338</v>
      </c>
      <c r="B1751" t="s">
        <v>34220</v>
      </c>
      <c r="C1751" t="s">
        <v>34221</v>
      </c>
      <c r="E1751" t="s">
        <v>52</v>
      </c>
      <c r="F1751" t="s">
        <v>48</v>
      </c>
      <c r="G1751">
        <v>10016</v>
      </c>
      <c r="H1751">
        <v>40.716079000000001</v>
      </c>
      <c r="I1751">
        <v>-74.015929</v>
      </c>
      <c r="J1751" s="1" t="d">
        <v>2019-01-10</v>
      </c>
      <c r="K1751">
        <v>115121</v>
      </c>
      <c r="L1751" t="s">
        <v>30</v>
      </c>
      <c r="M1751" s="1" t="d">
        <v>2017-09-01</v>
      </c>
      <c r="N1751">
        <v>9</v>
      </c>
      <c r="O1751">
        <v>1</v>
      </c>
      <c r="P1751">
        <v>2017</v>
      </c>
      <c r="R1751" t="s">
        <v>26</v>
      </c>
      <c r="S1751" t="s">
        <v>31</v>
      </c>
    </row>
    <row r="1752" spans="1:19" x14ac:dyDescent="0.25">
      <c r="A1752" t="s">
        <v>338</v>
      </c>
      <c r="B1752" t="s">
        <v>34224</v>
      </c>
      <c r="C1752" t="s">
        <v>34225</v>
      </c>
      <c r="E1752" t="s">
        <v>52</v>
      </c>
      <c r="F1752" t="s">
        <v>48</v>
      </c>
      <c r="G1752">
        <v>10025</v>
      </c>
      <c r="H1752">
        <v>40.802368000000001</v>
      </c>
      <c r="I1752">
        <v>-73.961689000000007</v>
      </c>
      <c r="J1752" s="1" t="d">
        <v>2019-01-10</v>
      </c>
      <c r="K1752">
        <v>115123</v>
      </c>
      <c r="L1752" t="s">
        <v>30</v>
      </c>
      <c r="M1752" s="1" t="d">
        <v>2017-09-01</v>
      </c>
      <c r="N1752">
        <v>9</v>
      </c>
      <c r="O1752">
        <v>1</v>
      </c>
      <c r="P1752">
        <v>2017</v>
      </c>
      <c r="R1752" t="s">
        <v>26</v>
      </c>
      <c r="S1752" t="s">
        <v>31</v>
      </c>
    </row>
    <row r="1753" spans="1:19" x14ac:dyDescent="0.25">
      <c r="A1753" t="s">
        <v>338</v>
      </c>
      <c r="B1753" t="s">
        <v>33887</v>
      </c>
      <c r="C1753" t="s">
        <v>34229</v>
      </c>
      <c r="E1753" t="s">
        <v>52</v>
      </c>
      <c r="F1753" t="s">
        <v>48</v>
      </c>
      <c r="G1753">
        <v>10019</v>
      </c>
      <c r="H1753">
        <v>40.767111</v>
      </c>
      <c r="I1753">
        <v>-73.987232000000006</v>
      </c>
      <c r="J1753" s="1" t="d">
        <v>2019-01-10</v>
      </c>
      <c r="K1753">
        <v>115126</v>
      </c>
      <c r="L1753" t="s">
        <v>30</v>
      </c>
      <c r="M1753" s="1" t="d">
        <v>2017-09-01</v>
      </c>
      <c r="N1753">
        <v>9</v>
      </c>
      <c r="O1753">
        <v>1</v>
      </c>
      <c r="P1753">
        <v>2017</v>
      </c>
      <c r="R1753" t="s">
        <v>26</v>
      </c>
      <c r="S1753" t="s">
        <v>31</v>
      </c>
    </row>
    <row r="1754" spans="1:19" x14ac:dyDescent="0.25">
      <c r="A1754" t="s">
        <v>338</v>
      </c>
      <c r="B1754" t="s">
        <v>33881</v>
      </c>
      <c r="C1754" t="s">
        <v>34230</v>
      </c>
      <c r="E1754" t="s">
        <v>52</v>
      </c>
      <c r="F1754" t="s">
        <v>48</v>
      </c>
      <c r="G1754">
        <v>10075</v>
      </c>
      <c r="H1754">
        <v>40.772196999999998</v>
      </c>
      <c r="I1754">
        <v>-73.951830000000001</v>
      </c>
      <c r="J1754" s="1" t="d">
        <v>2019-01-10</v>
      </c>
      <c r="K1754">
        <v>115127</v>
      </c>
      <c r="L1754" t="s">
        <v>30</v>
      </c>
      <c r="M1754" s="1" t="d">
        <v>2017-03-01</v>
      </c>
      <c r="N1754">
        <v>3</v>
      </c>
      <c r="O1754">
        <v>1</v>
      </c>
      <c r="P1754">
        <v>2017</v>
      </c>
      <c r="R1754" t="s">
        <v>26</v>
      </c>
      <c r="S1754" t="s">
        <v>31</v>
      </c>
    </row>
    <row r="1755" spans="1:19" x14ac:dyDescent="0.25">
      <c r="A1755" t="s">
        <v>338</v>
      </c>
      <c r="B1755" t="s">
        <v>34025</v>
      </c>
      <c r="C1755" t="s">
        <v>34232</v>
      </c>
      <c r="E1755" t="s">
        <v>52</v>
      </c>
      <c r="F1755" t="s">
        <v>48</v>
      </c>
      <c r="G1755">
        <v>10021</v>
      </c>
      <c r="H1755">
        <v>40.766976</v>
      </c>
      <c r="I1755">
        <v>-73.955645000000004</v>
      </c>
      <c r="J1755" s="1" t="d">
        <v>2019-01-10</v>
      </c>
      <c r="K1755">
        <v>115129</v>
      </c>
      <c r="L1755" t="s">
        <v>30</v>
      </c>
      <c r="M1755" s="1" t="d">
        <v>2017-09-01</v>
      </c>
      <c r="N1755">
        <v>9</v>
      </c>
      <c r="O1755">
        <v>1</v>
      </c>
      <c r="P1755">
        <v>2017</v>
      </c>
      <c r="R1755" t="s">
        <v>26</v>
      </c>
      <c r="S1755" t="s">
        <v>31</v>
      </c>
    </row>
    <row r="1756" spans="1:19" x14ac:dyDescent="0.25">
      <c r="A1756" t="s">
        <v>338</v>
      </c>
      <c r="B1756" t="s">
        <v>34237</v>
      </c>
      <c r="C1756" t="s">
        <v>34238</v>
      </c>
      <c r="E1756" t="s">
        <v>52</v>
      </c>
      <c r="F1756" t="s">
        <v>48</v>
      </c>
      <c r="G1756">
        <v>10075</v>
      </c>
      <c r="H1756">
        <v>40.771766</v>
      </c>
      <c r="I1756">
        <v>-73.951837999999995</v>
      </c>
      <c r="J1756" s="1" t="d">
        <v>2019-01-10</v>
      </c>
      <c r="K1756">
        <v>115132</v>
      </c>
      <c r="L1756" t="s">
        <v>30</v>
      </c>
      <c r="M1756" s="1" t="d">
        <v>2017-09-01</v>
      </c>
      <c r="N1756">
        <v>9</v>
      </c>
      <c r="O1756">
        <v>1</v>
      </c>
      <c r="P1756">
        <v>2017</v>
      </c>
      <c r="R1756" t="s">
        <v>26</v>
      </c>
      <c r="S1756" t="s">
        <v>31</v>
      </c>
    </row>
    <row r="1757" spans="1:19" x14ac:dyDescent="0.25">
      <c r="A1757" t="s">
        <v>338</v>
      </c>
      <c r="B1757" t="s">
        <v>33895</v>
      </c>
      <c r="C1757" t="s">
        <v>34241</v>
      </c>
      <c r="E1757" t="s">
        <v>52</v>
      </c>
      <c r="F1757" t="s">
        <v>48</v>
      </c>
      <c r="G1757">
        <v>10065</v>
      </c>
      <c r="H1757">
        <v>40.760522000000002</v>
      </c>
      <c r="I1757">
        <v>-73.959277999999998</v>
      </c>
      <c r="J1757" s="1" t="d">
        <v>2019-01-10</v>
      </c>
      <c r="K1757">
        <v>115135</v>
      </c>
      <c r="L1757" t="s">
        <v>30</v>
      </c>
      <c r="M1757" s="1" t="d">
        <v>2017-09-01</v>
      </c>
      <c r="N1757">
        <v>9</v>
      </c>
      <c r="O1757">
        <v>1</v>
      </c>
      <c r="P1757">
        <v>2017</v>
      </c>
      <c r="R1757" t="s">
        <v>26</v>
      </c>
      <c r="S1757" t="s">
        <v>31</v>
      </c>
    </row>
    <row r="1758" spans="1:19" x14ac:dyDescent="0.25">
      <c r="A1758" t="s">
        <v>338</v>
      </c>
      <c r="B1758" t="s">
        <v>33866</v>
      </c>
      <c r="C1758" t="s">
        <v>34244</v>
      </c>
      <c r="E1758" t="s">
        <v>52</v>
      </c>
      <c r="F1758" t="s">
        <v>48</v>
      </c>
      <c r="G1758">
        <v>11101</v>
      </c>
      <c r="H1758">
        <v>40.748761999999999</v>
      </c>
      <c r="I1758">
        <v>-73.942537999999999</v>
      </c>
      <c r="J1758" s="1" t="d">
        <v>2019-01-10</v>
      </c>
      <c r="K1758">
        <v>115137</v>
      </c>
      <c r="L1758" t="s">
        <v>30</v>
      </c>
      <c r="M1758" s="1" t="d">
        <v>2017-09-01</v>
      </c>
      <c r="N1758">
        <v>9</v>
      </c>
      <c r="O1758">
        <v>1</v>
      </c>
      <c r="P1758">
        <v>2017</v>
      </c>
      <c r="R1758" t="s">
        <v>26</v>
      </c>
      <c r="S1758" t="s">
        <v>31</v>
      </c>
    </row>
    <row r="1759" spans="1:19" x14ac:dyDescent="0.25">
      <c r="A1759" t="s">
        <v>338</v>
      </c>
      <c r="B1759" t="s">
        <v>33870</v>
      </c>
      <c r="C1759" t="s">
        <v>34260</v>
      </c>
      <c r="E1759" t="s">
        <v>52</v>
      </c>
      <c r="F1759" t="s">
        <v>48</v>
      </c>
      <c r="G1759">
        <v>10075</v>
      </c>
      <c r="H1759">
        <v>40.771135999999998</v>
      </c>
      <c r="I1759">
        <v>-73.948251999999997</v>
      </c>
      <c r="J1759" s="1" t="d">
        <v>2019-01-10</v>
      </c>
      <c r="K1759">
        <v>115151</v>
      </c>
      <c r="L1759" t="s">
        <v>30</v>
      </c>
      <c r="M1759" s="1" t="d">
        <v>2017-03-01</v>
      </c>
      <c r="N1759">
        <v>3</v>
      </c>
      <c r="O1759">
        <v>1</v>
      </c>
      <c r="P1759">
        <v>2017</v>
      </c>
      <c r="R1759" t="s">
        <v>26</v>
      </c>
      <c r="S1759" t="s">
        <v>31</v>
      </c>
    </row>
    <row r="1760" spans="1:19" x14ac:dyDescent="0.25">
      <c r="A1760" t="s">
        <v>338</v>
      </c>
      <c r="B1760" t="s">
        <v>33863</v>
      </c>
      <c r="C1760" t="s">
        <v>34265</v>
      </c>
      <c r="E1760" t="s">
        <v>52</v>
      </c>
      <c r="F1760" t="s">
        <v>48</v>
      </c>
      <c r="G1760">
        <v>10001</v>
      </c>
      <c r="H1760">
        <v>40.745449000000001</v>
      </c>
      <c r="I1760">
        <v>-73.989621999999997</v>
      </c>
      <c r="J1760" s="1" t="d">
        <v>2019-01-10</v>
      </c>
      <c r="K1760">
        <v>115155</v>
      </c>
      <c r="L1760" t="s">
        <v>30</v>
      </c>
      <c r="M1760" s="1" t="d">
        <v>2017-09-01</v>
      </c>
      <c r="N1760">
        <v>9</v>
      </c>
      <c r="O1760">
        <v>1</v>
      </c>
      <c r="P1760">
        <v>2017</v>
      </c>
      <c r="R1760" t="s">
        <v>26</v>
      </c>
      <c r="S1760" t="s">
        <v>31</v>
      </c>
    </row>
    <row r="1761" spans="1:19" x14ac:dyDescent="0.25">
      <c r="A1761" t="s">
        <v>338</v>
      </c>
      <c r="B1761" t="s">
        <v>34268</v>
      </c>
      <c r="C1761" t="s">
        <v>34269</v>
      </c>
      <c r="E1761" t="s">
        <v>52</v>
      </c>
      <c r="F1761" t="s">
        <v>48</v>
      </c>
      <c r="G1761">
        <v>10025</v>
      </c>
      <c r="H1761">
        <v>40.804167</v>
      </c>
      <c r="I1761">
        <v>-73.965894000000006</v>
      </c>
      <c r="J1761" s="1" t="d">
        <v>2019-01-10</v>
      </c>
      <c r="K1761">
        <v>115157</v>
      </c>
      <c r="L1761" t="s">
        <v>30</v>
      </c>
      <c r="M1761" s="1" t="d">
        <v>2017-03-01</v>
      </c>
      <c r="N1761">
        <v>3</v>
      </c>
      <c r="O1761">
        <v>1</v>
      </c>
      <c r="P1761">
        <v>2017</v>
      </c>
      <c r="R1761" t="s">
        <v>26</v>
      </c>
      <c r="S1761" t="s">
        <v>31</v>
      </c>
    </row>
    <row r="1762" spans="1:19" x14ac:dyDescent="0.25">
      <c r="A1762" t="s">
        <v>338</v>
      </c>
      <c r="B1762" t="s">
        <v>33870</v>
      </c>
      <c r="C1762" t="s">
        <v>34273</v>
      </c>
      <c r="E1762" t="s">
        <v>52</v>
      </c>
      <c r="F1762" t="s">
        <v>48</v>
      </c>
      <c r="G1762">
        <v>10001</v>
      </c>
      <c r="H1762">
        <v>40.752693000000001</v>
      </c>
      <c r="I1762">
        <v>-74.002954000000003</v>
      </c>
      <c r="J1762" s="1" t="d">
        <v>2019-01-10</v>
      </c>
      <c r="K1762">
        <v>115161</v>
      </c>
      <c r="L1762" t="s">
        <v>30</v>
      </c>
      <c r="M1762" s="1" t="d">
        <v>2017-09-01</v>
      </c>
      <c r="N1762">
        <v>9</v>
      </c>
      <c r="O1762">
        <v>1</v>
      </c>
      <c r="P1762">
        <v>2017</v>
      </c>
      <c r="R1762" t="s">
        <v>26</v>
      </c>
      <c r="S1762" t="s">
        <v>31</v>
      </c>
    </row>
    <row r="1763" spans="1:19" x14ac:dyDescent="0.25">
      <c r="A1763" t="s">
        <v>338</v>
      </c>
      <c r="B1763" t="s">
        <v>33887</v>
      </c>
      <c r="C1763" t="s">
        <v>34275</v>
      </c>
      <c r="E1763" t="s">
        <v>52</v>
      </c>
      <c r="F1763" t="s">
        <v>48</v>
      </c>
      <c r="G1763">
        <v>10016</v>
      </c>
      <c r="H1763">
        <v>40.742761000000002</v>
      </c>
      <c r="I1763">
        <v>-73.974553999999998</v>
      </c>
      <c r="J1763" s="1" t="d">
        <v>2019-01-10</v>
      </c>
      <c r="K1763">
        <v>115163</v>
      </c>
      <c r="L1763" t="s">
        <v>30</v>
      </c>
      <c r="M1763" s="1" t="d">
        <v>2017-09-01</v>
      </c>
      <c r="N1763">
        <v>9</v>
      </c>
      <c r="O1763">
        <v>1</v>
      </c>
      <c r="P1763">
        <v>2017</v>
      </c>
      <c r="R1763" t="s">
        <v>26</v>
      </c>
      <c r="S1763" t="s">
        <v>31</v>
      </c>
    </row>
    <row r="1764" spans="1:19" x14ac:dyDescent="0.25">
      <c r="A1764" t="s">
        <v>338</v>
      </c>
      <c r="B1764" t="s">
        <v>33863</v>
      </c>
      <c r="C1764" t="s">
        <v>34278</v>
      </c>
      <c r="E1764" t="s">
        <v>52</v>
      </c>
      <c r="F1764" t="s">
        <v>48</v>
      </c>
      <c r="G1764">
        <v>10019</v>
      </c>
      <c r="H1764">
        <v>40.764459000000002</v>
      </c>
      <c r="I1764">
        <v>-73.976348999999999</v>
      </c>
      <c r="J1764" s="1" t="d">
        <v>2019-01-10</v>
      </c>
      <c r="K1764">
        <v>115165</v>
      </c>
      <c r="L1764" t="s">
        <v>30</v>
      </c>
      <c r="M1764" s="1" t="d">
        <v>2017-09-01</v>
      </c>
      <c r="N1764">
        <v>9</v>
      </c>
      <c r="O1764">
        <v>1</v>
      </c>
      <c r="P1764">
        <v>2017</v>
      </c>
      <c r="R1764" t="s">
        <v>26</v>
      </c>
      <c r="S1764" t="s">
        <v>31</v>
      </c>
    </row>
    <row r="1765" spans="1:19" x14ac:dyDescent="0.25">
      <c r="A1765" t="s">
        <v>338</v>
      </c>
      <c r="B1765" t="s">
        <v>34280</v>
      </c>
      <c r="C1765" t="s">
        <v>34281</v>
      </c>
      <c r="E1765" t="s">
        <v>52</v>
      </c>
      <c r="F1765" t="s">
        <v>48</v>
      </c>
      <c r="G1765">
        <v>10028</v>
      </c>
      <c r="H1765">
        <v>40.783085</v>
      </c>
      <c r="I1765">
        <v>-73.956304000000003</v>
      </c>
      <c r="J1765" s="1" t="d">
        <v>2019-01-10</v>
      </c>
      <c r="K1765">
        <v>115167</v>
      </c>
      <c r="L1765" t="s">
        <v>30</v>
      </c>
      <c r="M1765" s="1" t="d">
        <v>2017-03-01</v>
      </c>
      <c r="N1765">
        <v>3</v>
      </c>
      <c r="O1765">
        <v>1</v>
      </c>
      <c r="P1765">
        <v>2017</v>
      </c>
      <c r="R1765" t="s">
        <v>26</v>
      </c>
      <c r="S1765" t="s">
        <v>31</v>
      </c>
    </row>
    <row r="1766" spans="1:19" x14ac:dyDescent="0.25">
      <c r="A1766" t="s">
        <v>338</v>
      </c>
      <c r="B1766" t="s">
        <v>34293</v>
      </c>
      <c r="C1766" t="s">
        <v>34294</v>
      </c>
      <c r="E1766" t="s">
        <v>52</v>
      </c>
      <c r="F1766" t="s">
        <v>48</v>
      </c>
      <c r="G1766">
        <v>10028</v>
      </c>
      <c r="H1766">
        <v>40.772931</v>
      </c>
      <c r="I1766">
        <v>-73.945552000000006</v>
      </c>
      <c r="J1766" s="1" t="d">
        <v>2019-01-10</v>
      </c>
      <c r="K1766">
        <v>115175</v>
      </c>
      <c r="L1766" t="s">
        <v>30</v>
      </c>
      <c r="M1766" s="1" t="d">
        <v>2017-03-01</v>
      </c>
      <c r="N1766">
        <v>3</v>
      </c>
      <c r="O1766">
        <v>1</v>
      </c>
      <c r="P1766">
        <v>2017</v>
      </c>
      <c r="R1766" t="s">
        <v>26</v>
      </c>
      <c r="S1766" t="s">
        <v>31</v>
      </c>
    </row>
    <row r="1767" spans="1:19" x14ac:dyDescent="0.25">
      <c r="A1767" t="s">
        <v>338</v>
      </c>
      <c r="B1767" t="s">
        <v>34295</v>
      </c>
      <c r="C1767" t="s">
        <v>34296</v>
      </c>
      <c r="E1767" t="s">
        <v>52</v>
      </c>
      <c r="F1767" t="s">
        <v>48</v>
      </c>
      <c r="G1767">
        <v>10019</v>
      </c>
      <c r="H1767">
        <v>40.771431</v>
      </c>
      <c r="I1767">
        <v>-73.992964000000001</v>
      </c>
      <c r="J1767" s="1" t="d">
        <v>2019-01-10</v>
      </c>
      <c r="K1767">
        <v>115176</v>
      </c>
      <c r="L1767" t="s">
        <v>30</v>
      </c>
      <c r="M1767" s="1" t="d">
        <v>2017-09-01</v>
      </c>
      <c r="N1767">
        <v>9</v>
      </c>
      <c r="O1767">
        <v>1</v>
      </c>
      <c r="P1767">
        <v>2017</v>
      </c>
      <c r="R1767" t="s">
        <v>26</v>
      </c>
      <c r="S1767" t="s">
        <v>31</v>
      </c>
    </row>
    <row r="1768" spans="1:19" x14ac:dyDescent="0.25">
      <c r="A1768" t="s">
        <v>338</v>
      </c>
      <c r="B1768" t="s">
        <v>34310</v>
      </c>
      <c r="C1768" t="s">
        <v>34311</v>
      </c>
      <c r="E1768" t="s">
        <v>52</v>
      </c>
      <c r="F1768" t="s">
        <v>48</v>
      </c>
      <c r="G1768">
        <v>10014</v>
      </c>
      <c r="H1768">
        <v>40.740828</v>
      </c>
      <c r="I1768">
        <v>-74.008073999999993</v>
      </c>
      <c r="J1768" s="1" t="d">
        <v>2019-01-10</v>
      </c>
      <c r="K1768">
        <v>115189</v>
      </c>
      <c r="L1768" t="s">
        <v>30</v>
      </c>
      <c r="M1768" s="1" t="d">
        <v>2017-03-01</v>
      </c>
      <c r="N1768">
        <v>3</v>
      </c>
      <c r="O1768">
        <v>1</v>
      </c>
      <c r="P1768">
        <v>2017</v>
      </c>
      <c r="R1768" t="s">
        <v>26</v>
      </c>
      <c r="S1768" t="s">
        <v>31</v>
      </c>
    </row>
    <row r="1769" spans="1:19" x14ac:dyDescent="0.25">
      <c r="A1769" t="s">
        <v>338</v>
      </c>
      <c r="B1769" t="s">
        <v>33887</v>
      </c>
      <c r="C1769" t="s">
        <v>34316</v>
      </c>
      <c r="E1769" t="s">
        <v>52</v>
      </c>
      <c r="F1769" t="s">
        <v>48</v>
      </c>
      <c r="G1769">
        <v>10024</v>
      </c>
      <c r="H1769">
        <v>40.794680999999997</v>
      </c>
      <c r="I1769">
        <v>-73.963228000000001</v>
      </c>
      <c r="J1769" s="1" t="d">
        <v>2019-01-10</v>
      </c>
      <c r="K1769">
        <v>115192</v>
      </c>
      <c r="L1769" t="s">
        <v>30</v>
      </c>
      <c r="M1769" s="1" t="d">
        <v>2017-03-01</v>
      </c>
      <c r="N1769">
        <v>3</v>
      </c>
      <c r="O1769">
        <v>1</v>
      </c>
      <c r="P1769">
        <v>2017</v>
      </c>
      <c r="R1769" t="s">
        <v>26</v>
      </c>
      <c r="S1769" t="s">
        <v>31</v>
      </c>
    </row>
    <row r="1770" spans="1:19" x14ac:dyDescent="0.25">
      <c r="A1770" t="s">
        <v>338</v>
      </c>
      <c r="B1770" t="s">
        <v>33887</v>
      </c>
      <c r="C1770" t="s">
        <v>34319</v>
      </c>
      <c r="E1770" t="s">
        <v>52</v>
      </c>
      <c r="F1770" t="s">
        <v>48</v>
      </c>
      <c r="G1770">
        <v>10025</v>
      </c>
      <c r="H1770">
        <v>40.776673000000002</v>
      </c>
      <c r="I1770">
        <v>-73.960252999999994</v>
      </c>
      <c r="J1770" s="1" t="d">
        <v>2019-01-10</v>
      </c>
      <c r="K1770">
        <v>115195</v>
      </c>
      <c r="L1770" t="s">
        <v>30</v>
      </c>
      <c r="M1770" s="1" t="d">
        <v>2017-09-01</v>
      </c>
      <c r="N1770">
        <v>9</v>
      </c>
      <c r="O1770">
        <v>1</v>
      </c>
      <c r="P1770">
        <v>2017</v>
      </c>
      <c r="R1770" t="s">
        <v>26</v>
      </c>
      <c r="S1770" t="s">
        <v>31</v>
      </c>
    </row>
    <row r="1771" spans="1:19" x14ac:dyDescent="0.25">
      <c r="A1771" t="s">
        <v>338</v>
      </c>
      <c r="B1771" t="s">
        <v>34320</v>
      </c>
      <c r="C1771" t="s">
        <v>34321</v>
      </c>
      <c r="E1771" t="s">
        <v>52</v>
      </c>
      <c r="F1771" t="s">
        <v>48</v>
      </c>
      <c r="G1771">
        <v>10021</v>
      </c>
      <c r="H1771">
        <v>40.773173</v>
      </c>
      <c r="I1771">
        <v>-73.966025999999999</v>
      </c>
      <c r="J1771" s="1" t="d">
        <v>2019-01-10</v>
      </c>
      <c r="K1771">
        <v>115196</v>
      </c>
      <c r="L1771" t="s">
        <v>30</v>
      </c>
      <c r="M1771" s="1" t="d">
        <v>2017-09-01</v>
      </c>
      <c r="N1771">
        <v>9</v>
      </c>
      <c r="O1771">
        <v>1</v>
      </c>
      <c r="P1771">
        <v>2017</v>
      </c>
      <c r="R1771" t="s">
        <v>26</v>
      </c>
      <c r="S1771" t="s">
        <v>31</v>
      </c>
    </row>
    <row r="1772" spans="1:19" x14ac:dyDescent="0.25">
      <c r="A1772" t="s">
        <v>338</v>
      </c>
      <c r="B1772" t="s">
        <v>33881</v>
      </c>
      <c r="C1772" t="s">
        <v>34322</v>
      </c>
      <c r="E1772" t="s">
        <v>52</v>
      </c>
      <c r="F1772" t="s">
        <v>48</v>
      </c>
      <c r="G1772">
        <v>10280</v>
      </c>
      <c r="H1772">
        <v>40.707624000000003</v>
      </c>
      <c r="I1772">
        <v>-74.016593</v>
      </c>
      <c r="J1772" s="1" t="d">
        <v>2019-01-10</v>
      </c>
      <c r="K1772">
        <v>115197</v>
      </c>
      <c r="L1772" t="s">
        <v>30</v>
      </c>
      <c r="M1772" s="1" t="d">
        <v>2017-09-01</v>
      </c>
      <c r="N1772">
        <v>9</v>
      </c>
      <c r="O1772">
        <v>1</v>
      </c>
      <c r="P1772">
        <v>2017</v>
      </c>
      <c r="R1772" t="s">
        <v>26</v>
      </c>
      <c r="S1772" t="s">
        <v>31</v>
      </c>
    </row>
    <row r="1773" spans="1:19" x14ac:dyDescent="0.25">
      <c r="A1773" t="s">
        <v>338</v>
      </c>
      <c r="B1773" t="s">
        <v>34328</v>
      </c>
      <c r="C1773" t="s">
        <v>34329</v>
      </c>
      <c r="E1773" t="s">
        <v>15316</v>
      </c>
      <c r="F1773" t="s">
        <v>48</v>
      </c>
      <c r="G1773">
        <v>13420</v>
      </c>
      <c r="H1773">
        <v>43.758811999999999</v>
      </c>
      <c r="I1773">
        <v>-74.859153000000006</v>
      </c>
      <c r="J1773" s="1" t="d">
        <v>2019-01-10</v>
      </c>
      <c r="K1773">
        <v>115201</v>
      </c>
      <c r="L1773" t="s">
        <v>30</v>
      </c>
      <c r="M1773" s="1" t="d">
        <v>2017-09-01</v>
      </c>
      <c r="N1773">
        <v>9</v>
      </c>
      <c r="O1773">
        <v>1</v>
      </c>
      <c r="P1773">
        <v>2017</v>
      </c>
      <c r="R1773" t="s">
        <v>26</v>
      </c>
      <c r="S1773" t="s">
        <v>31</v>
      </c>
    </row>
    <row r="1774" spans="1:19" x14ac:dyDescent="0.25">
      <c r="A1774" t="s">
        <v>338</v>
      </c>
      <c r="B1774" t="s">
        <v>33610</v>
      </c>
      <c r="C1774" t="s">
        <v>33622</v>
      </c>
      <c r="E1774" t="s">
        <v>8443</v>
      </c>
      <c r="F1774" t="s">
        <v>48</v>
      </c>
      <c r="G1774">
        <v>13820</v>
      </c>
      <c r="H1774">
        <v>42.444012000000001</v>
      </c>
      <c r="I1774">
        <v>-75.086447000000007</v>
      </c>
      <c r="J1774" s="1" t="d">
        <v>2019-01-10</v>
      </c>
      <c r="K1774">
        <v>115205</v>
      </c>
      <c r="L1774" t="s">
        <v>30</v>
      </c>
      <c r="M1774" s="1" t="d">
        <v>2017-09-01</v>
      </c>
      <c r="N1774">
        <v>9</v>
      </c>
      <c r="O1774">
        <v>1</v>
      </c>
      <c r="P1774">
        <v>2017</v>
      </c>
      <c r="R1774" t="s">
        <v>26</v>
      </c>
      <c r="S1774" t="s">
        <v>31</v>
      </c>
    </row>
    <row r="1775" spans="1:19" x14ac:dyDescent="0.25">
      <c r="A1775" t="s">
        <v>338</v>
      </c>
      <c r="B1775" t="s">
        <v>34362</v>
      </c>
      <c r="C1775" t="s">
        <v>34363</v>
      </c>
      <c r="E1775" t="s">
        <v>34364</v>
      </c>
      <c r="F1775" t="s">
        <v>48</v>
      </c>
      <c r="G1775">
        <v>11901</v>
      </c>
      <c r="H1775">
        <v>40.918664</v>
      </c>
      <c r="I1775">
        <v>-72.656138999999996</v>
      </c>
      <c r="J1775" s="1" t="d">
        <v>2019-01-10</v>
      </c>
      <c r="K1775">
        <v>115219</v>
      </c>
      <c r="L1775" t="s">
        <v>30</v>
      </c>
      <c r="M1775" s="1" t="d">
        <v>2017-09-01</v>
      </c>
      <c r="N1775">
        <v>9</v>
      </c>
      <c r="O1775">
        <v>1</v>
      </c>
      <c r="P1775">
        <v>2017</v>
      </c>
      <c r="R1775" t="s">
        <v>26</v>
      </c>
      <c r="S1775" t="s">
        <v>31</v>
      </c>
    </row>
    <row r="1776" spans="1:19" x14ac:dyDescent="0.25">
      <c r="A1776" t="s">
        <v>338</v>
      </c>
      <c r="B1776" t="s">
        <v>34367</v>
      </c>
      <c r="C1776" t="s">
        <v>34368</v>
      </c>
      <c r="E1776" t="s">
        <v>402</v>
      </c>
      <c r="F1776" t="s">
        <v>48</v>
      </c>
      <c r="G1776">
        <v>14618</v>
      </c>
      <c r="H1776">
        <v>43.111488000000001</v>
      </c>
      <c r="I1776">
        <v>-77.548676</v>
      </c>
      <c r="J1776" s="1" t="d">
        <v>2019-01-10</v>
      </c>
      <c r="K1776">
        <v>115221</v>
      </c>
      <c r="L1776" t="s">
        <v>30</v>
      </c>
      <c r="M1776" s="1" t="d">
        <v>2017-09-01</v>
      </c>
      <c r="N1776">
        <v>9</v>
      </c>
      <c r="O1776">
        <v>1</v>
      </c>
      <c r="P1776">
        <v>2017</v>
      </c>
      <c r="R1776" t="s">
        <v>26</v>
      </c>
      <c r="S1776" t="s">
        <v>31</v>
      </c>
    </row>
    <row r="1777" spans="1:19" x14ac:dyDescent="0.25">
      <c r="A1777" t="s">
        <v>338</v>
      </c>
      <c r="B1777" t="s">
        <v>34427</v>
      </c>
      <c r="C1777" t="s">
        <v>34428</v>
      </c>
      <c r="E1777" t="s">
        <v>17385</v>
      </c>
      <c r="F1777" t="s">
        <v>48</v>
      </c>
      <c r="G1777">
        <v>12496</v>
      </c>
      <c r="H1777">
        <v>42.310434999999998</v>
      </c>
      <c r="I1777">
        <v>-74.241271999999995</v>
      </c>
      <c r="J1777" s="1" t="d">
        <v>2019-01-10</v>
      </c>
      <c r="K1777">
        <v>115250</v>
      </c>
      <c r="L1777" t="s">
        <v>30</v>
      </c>
      <c r="M1777" s="1" t="d">
        <v>2017-03-01</v>
      </c>
      <c r="N1777">
        <v>3</v>
      </c>
      <c r="O1777">
        <v>1</v>
      </c>
      <c r="P1777">
        <v>2017</v>
      </c>
      <c r="R1777" t="s">
        <v>26</v>
      </c>
      <c r="S1777" t="s">
        <v>31</v>
      </c>
    </row>
    <row r="1778" spans="1:19" x14ac:dyDescent="0.25">
      <c r="A1778" t="s">
        <v>338</v>
      </c>
      <c r="B1778" t="s">
        <v>33789</v>
      </c>
      <c r="C1778" t="s">
        <v>34438</v>
      </c>
      <c r="E1778" t="s">
        <v>7767</v>
      </c>
      <c r="F1778" t="s">
        <v>59</v>
      </c>
      <c r="G1778">
        <v>44308</v>
      </c>
      <c r="H1778">
        <v>41.088524999999997</v>
      </c>
      <c r="I1778">
        <v>-81.514979999999994</v>
      </c>
      <c r="J1778" s="1" t="d">
        <v>2019-01-10</v>
      </c>
      <c r="K1778">
        <v>115256</v>
      </c>
      <c r="L1778" t="s">
        <v>30</v>
      </c>
      <c r="M1778" s="1" t="d">
        <v>2017-09-01</v>
      </c>
      <c r="N1778">
        <v>9</v>
      </c>
      <c r="O1778">
        <v>1</v>
      </c>
      <c r="P1778">
        <v>2017</v>
      </c>
      <c r="R1778" t="s">
        <v>26</v>
      </c>
      <c r="S1778" t="s">
        <v>31</v>
      </c>
    </row>
    <row r="1779" spans="1:19" x14ac:dyDescent="0.25">
      <c r="A1779" t="s">
        <v>338</v>
      </c>
      <c r="B1779" t="s">
        <v>34441</v>
      </c>
      <c r="C1779" t="s">
        <v>34442</v>
      </c>
      <c r="E1779" t="s">
        <v>1479</v>
      </c>
      <c r="F1779" t="s">
        <v>59</v>
      </c>
      <c r="G1779">
        <v>44202</v>
      </c>
      <c r="H1779">
        <v>41.287441000000001</v>
      </c>
      <c r="I1779">
        <v>-81.360782999999998</v>
      </c>
      <c r="J1779" s="1" t="d">
        <v>2019-01-10</v>
      </c>
      <c r="K1779">
        <v>115258</v>
      </c>
      <c r="L1779" t="s">
        <v>30</v>
      </c>
      <c r="M1779" s="1" t="d">
        <v>2017-03-01</v>
      </c>
      <c r="N1779">
        <v>3</v>
      </c>
      <c r="O1779">
        <v>1</v>
      </c>
      <c r="P1779">
        <v>2017</v>
      </c>
      <c r="R1779" t="s">
        <v>26</v>
      </c>
      <c r="S1779" t="s">
        <v>31</v>
      </c>
    </row>
    <row r="1780" spans="1:19" x14ac:dyDescent="0.25">
      <c r="A1780" t="s">
        <v>338</v>
      </c>
      <c r="B1780" t="s">
        <v>34446</v>
      </c>
      <c r="C1780" t="s">
        <v>34447</v>
      </c>
      <c r="E1780" t="s">
        <v>21107</v>
      </c>
      <c r="F1780" t="s">
        <v>59</v>
      </c>
      <c r="G1780">
        <v>43209</v>
      </c>
      <c r="H1780">
        <v>39.958284999999997</v>
      </c>
      <c r="I1780">
        <v>-82.938289999999995</v>
      </c>
      <c r="J1780" s="1" t="d">
        <v>2019-01-10</v>
      </c>
      <c r="K1780">
        <v>115261</v>
      </c>
      <c r="L1780" t="s">
        <v>30</v>
      </c>
      <c r="M1780" s="1" t="d">
        <v>2017-09-01</v>
      </c>
      <c r="N1780">
        <v>9</v>
      </c>
      <c r="O1780">
        <v>1</v>
      </c>
      <c r="P1780">
        <v>2017</v>
      </c>
      <c r="R1780" t="s">
        <v>26</v>
      </c>
      <c r="S1780" t="s">
        <v>31</v>
      </c>
    </row>
    <row r="1781" spans="1:19" x14ac:dyDescent="0.25">
      <c r="A1781" t="s">
        <v>338</v>
      </c>
      <c r="B1781" t="s">
        <v>34463</v>
      </c>
      <c r="C1781" t="s">
        <v>34464</v>
      </c>
      <c r="E1781" t="s">
        <v>2625</v>
      </c>
      <c r="F1781" t="s">
        <v>59</v>
      </c>
      <c r="G1781">
        <v>45227</v>
      </c>
      <c r="H1781">
        <v>39.143462</v>
      </c>
      <c r="I1781">
        <v>-84.365398999999996</v>
      </c>
      <c r="J1781" s="1" t="d">
        <v>2019-01-10</v>
      </c>
      <c r="K1781">
        <v>115270</v>
      </c>
      <c r="L1781" t="s">
        <v>30</v>
      </c>
      <c r="M1781" s="1" t="d">
        <v>2017-09-01</v>
      </c>
      <c r="N1781">
        <v>9</v>
      </c>
      <c r="O1781">
        <v>1</v>
      </c>
      <c r="P1781">
        <v>2017</v>
      </c>
      <c r="R1781" t="s">
        <v>26</v>
      </c>
      <c r="S1781" t="s">
        <v>31</v>
      </c>
    </row>
    <row r="1782" spans="1:19" x14ac:dyDescent="0.25">
      <c r="A1782" t="s">
        <v>338</v>
      </c>
      <c r="B1782" t="s">
        <v>34470</v>
      </c>
      <c r="C1782" t="s">
        <v>34471</v>
      </c>
      <c r="E1782" t="s">
        <v>666</v>
      </c>
      <c r="F1782" t="s">
        <v>59</v>
      </c>
      <c r="G1782">
        <v>43201</v>
      </c>
      <c r="H1782">
        <v>39.986704000000003</v>
      </c>
      <c r="I1782">
        <v>-83.013180000000006</v>
      </c>
      <c r="J1782" s="1" t="d">
        <v>2019-01-10</v>
      </c>
      <c r="K1782">
        <v>115274</v>
      </c>
      <c r="L1782" t="s">
        <v>30</v>
      </c>
      <c r="M1782" s="1" t="d">
        <v>2017-09-01</v>
      </c>
      <c r="N1782">
        <v>9</v>
      </c>
      <c r="O1782">
        <v>1</v>
      </c>
      <c r="P1782">
        <v>2017</v>
      </c>
      <c r="R1782" t="s">
        <v>26</v>
      </c>
      <c r="S1782" t="s">
        <v>31</v>
      </c>
    </row>
    <row r="1783" spans="1:19" x14ac:dyDescent="0.25">
      <c r="A1783" t="s">
        <v>338</v>
      </c>
      <c r="B1783" t="s">
        <v>34472</v>
      </c>
      <c r="C1783" t="s">
        <v>34473</v>
      </c>
      <c r="E1783" t="s">
        <v>666</v>
      </c>
      <c r="F1783" t="s">
        <v>59</v>
      </c>
      <c r="G1783">
        <v>43212</v>
      </c>
      <c r="H1783">
        <v>39.988922000000002</v>
      </c>
      <c r="I1783">
        <v>-83.026234000000002</v>
      </c>
      <c r="J1783" s="1" t="d">
        <v>2019-01-10</v>
      </c>
      <c r="K1783">
        <v>115275</v>
      </c>
      <c r="L1783" t="s">
        <v>30</v>
      </c>
      <c r="M1783" s="1" t="d">
        <v>2017-09-01</v>
      </c>
      <c r="N1783">
        <v>9</v>
      </c>
      <c r="O1783">
        <v>1</v>
      </c>
      <c r="P1783">
        <v>2017</v>
      </c>
      <c r="R1783" t="s">
        <v>26</v>
      </c>
      <c r="S1783" t="s">
        <v>31</v>
      </c>
    </row>
    <row r="1784" spans="1:19" x14ac:dyDescent="0.25">
      <c r="A1784" t="s">
        <v>338</v>
      </c>
      <c r="B1784" t="s">
        <v>34474</v>
      </c>
      <c r="C1784" t="s">
        <v>34475</v>
      </c>
      <c r="E1784" t="s">
        <v>666</v>
      </c>
      <c r="F1784" t="s">
        <v>59</v>
      </c>
      <c r="G1784">
        <v>43219</v>
      </c>
      <c r="H1784">
        <v>40.002828000000001</v>
      </c>
      <c r="I1784">
        <v>-82.928084999999996</v>
      </c>
      <c r="J1784" s="1" t="d">
        <v>2019-01-10</v>
      </c>
      <c r="K1784">
        <v>115276</v>
      </c>
      <c r="L1784" t="s">
        <v>30</v>
      </c>
      <c r="M1784" s="1" t="d">
        <v>2017-09-01</v>
      </c>
      <c r="N1784">
        <v>9</v>
      </c>
      <c r="O1784">
        <v>1</v>
      </c>
      <c r="P1784">
        <v>2017</v>
      </c>
      <c r="R1784" t="s">
        <v>26</v>
      </c>
      <c r="S1784" t="s">
        <v>31</v>
      </c>
    </row>
    <row r="1785" spans="1:19" x14ac:dyDescent="0.25">
      <c r="A1785" t="s">
        <v>338</v>
      </c>
      <c r="B1785" t="s">
        <v>34476</v>
      </c>
      <c r="C1785" t="s">
        <v>34477</v>
      </c>
      <c r="E1785" t="s">
        <v>666</v>
      </c>
      <c r="F1785" t="s">
        <v>59</v>
      </c>
      <c r="G1785">
        <v>43202</v>
      </c>
      <c r="H1785">
        <v>40.023873999999999</v>
      </c>
      <c r="I1785">
        <v>-83.025295</v>
      </c>
      <c r="J1785" s="1" t="d">
        <v>2019-01-10</v>
      </c>
      <c r="K1785">
        <v>115277</v>
      </c>
      <c r="L1785" t="s">
        <v>30</v>
      </c>
      <c r="M1785" s="1" t="d">
        <v>2017-09-01</v>
      </c>
      <c r="N1785">
        <v>9</v>
      </c>
      <c r="O1785">
        <v>1</v>
      </c>
      <c r="P1785">
        <v>2017</v>
      </c>
      <c r="R1785" t="s">
        <v>26</v>
      </c>
      <c r="S1785" t="s">
        <v>31</v>
      </c>
    </row>
    <row r="1786" spans="1:19" x14ac:dyDescent="0.25">
      <c r="A1786" t="s">
        <v>338</v>
      </c>
      <c r="B1786" t="s">
        <v>34479</v>
      </c>
      <c r="C1786" t="s">
        <v>34480</v>
      </c>
      <c r="E1786" t="s">
        <v>666</v>
      </c>
      <c r="F1786" t="s">
        <v>59</v>
      </c>
      <c r="G1786">
        <v>43215</v>
      </c>
      <c r="H1786">
        <v>39.964111000000003</v>
      </c>
      <c r="I1786">
        <v>-82.999848999999998</v>
      </c>
      <c r="J1786" s="1" t="d">
        <v>2019-01-10</v>
      </c>
      <c r="K1786">
        <v>115279</v>
      </c>
      <c r="L1786" t="s">
        <v>30</v>
      </c>
      <c r="M1786" s="1" t="d">
        <v>2017-09-01</v>
      </c>
      <c r="N1786">
        <v>9</v>
      </c>
      <c r="O1786">
        <v>1</v>
      </c>
      <c r="P1786">
        <v>2017</v>
      </c>
      <c r="R1786" t="s">
        <v>26</v>
      </c>
      <c r="S1786" t="s">
        <v>31</v>
      </c>
    </row>
    <row r="1787" spans="1:19" x14ac:dyDescent="0.25">
      <c r="A1787" t="s">
        <v>338</v>
      </c>
      <c r="B1787" t="s">
        <v>34486</v>
      </c>
      <c r="C1787" t="s">
        <v>34487</v>
      </c>
      <c r="E1787" t="s">
        <v>666</v>
      </c>
      <c r="F1787" t="s">
        <v>59</v>
      </c>
      <c r="G1787">
        <v>43235</v>
      </c>
      <c r="H1787">
        <v>40.079039000000002</v>
      </c>
      <c r="I1787">
        <v>-83.039489000000003</v>
      </c>
      <c r="J1787" s="1" t="d">
        <v>2019-01-10</v>
      </c>
      <c r="K1787">
        <v>115283</v>
      </c>
      <c r="L1787" t="s">
        <v>30</v>
      </c>
      <c r="M1787" s="1" t="d">
        <v>2017-09-01</v>
      </c>
      <c r="N1787">
        <v>9</v>
      </c>
      <c r="O1787">
        <v>1</v>
      </c>
      <c r="P1787">
        <v>2017</v>
      </c>
      <c r="R1787" t="s">
        <v>26</v>
      </c>
      <c r="S1787" t="s">
        <v>31</v>
      </c>
    </row>
    <row r="1788" spans="1:19" x14ac:dyDescent="0.25">
      <c r="A1788" t="s">
        <v>338</v>
      </c>
      <c r="B1788" t="s">
        <v>34490</v>
      </c>
      <c r="C1788" t="s">
        <v>34491</v>
      </c>
      <c r="E1788" t="s">
        <v>666</v>
      </c>
      <c r="F1788" t="s">
        <v>59</v>
      </c>
      <c r="G1788">
        <v>43235</v>
      </c>
      <c r="H1788">
        <v>40.115974999999999</v>
      </c>
      <c r="I1788">
        <v>-83.014386000000002</v>
      </c>
      <c r="J1788" s="1" t="d">
        <v>2019-01-10</v>
      </c>
      <c r="K1788">
        <v>115285</v>
      </c>
      <c r="L1788" t="s">
        <v>30</v>
      </c>
      <c r="M1788" s="1" t="d">
        <v>2017-09-01</v>
      </c>
      <c r="N1788">
        <v>9</v>
      </c>
      <c r="O1788">
        <v>1</v>
      </c>
      <c r="P1788">
        <v>2017</v>
      </c>
      <c r="R1788" t="s">
        <v>26</v>
      </c>
      <c r="S1788" t="s">
        <v>31</v>
      </c>
    </row>
    <row r="1789" spans="1:19" x14ac:dyDescent="0.25">
      <c r="A1789" t="s">
        <v>338</v>
      </c>
      <c r="B1789" t="s">
        <v>34492</v>
      </c>
      <c r="C1789" t="s">
        <v>34493</v>
      </c>
      <c r="E1789" t="s">
        <v>666</v>
      </c>
      <c r="F1789" t="s">
        <v>59</v>
      </c>
      <c r="G1789">
        <v>43240</v>
      </c>
      <c r="H1789">
        <v>40.141162999999999</v>
      </c>
      <c r="I1789">
        <v>-82.967010999999999</v>
      </c>
      <c r="J1789" s="1" t="d">
        <v>2019-01-10</v>
      </c>
      <c r="K1789">
        <v>115286</v>
      </c>
      <c r="L1789" t="s">
        <v>30</v>
      </c>
      <c r="M1789" s="1" t="d">
        <v>2017-09-01</v>
      </c>
      <c r="N1789">
        <v>9</v>
      </c>
      <c r="O1789">
        <v>1</v>
      </c>
      <c r="P1789">
        <v>2017</v>
      </c>
      <c r="R1789" t="s">
        <v>26</v>
      </c>
      <c r="S1789" t="s">
        <v>31</v>
      </c>
    </row>
    <row r="1790" spans="1:19" x14ac:dyDescent="0.25">
      <c r="A1790" t="s">
        <v>338</v>
      </c>
      <c r="B1790" t="s">
        <v>34494</v>
      </c>
      <c r="C1790" t="s">
        <v>34495</v>
      </c>
      <c r="E1790" t="s">
        <v>666</v>
      </c>
      <c r="F1790" t="s">
        <v>59</v>
      </c>
      <c r="G1790">
        <v>43240</v>
      </c>
      <c r="H1790">
        <v>40.148308999999998</v>
      </c>
      <c r="I1790">
        <v>-82.974915999999993</v>
      </c>
      <c r="J1790" s="1" t="d">
        <v>2019-01-10</v>
      </c>
      <c r="K1790">
        <v>115287</v>
      </c>
      <c r="L1790" t="s">
        <v>30</v>
      </c>
      <c r="M1790" s="1" t="d">
        <v>2017-09-01</v>
      </c>
      <c r="N1790">
        <v>9</v>
      </c>
      <c r="O1790">
        <v>1</v>
      </c>
      <c r="P1790">
        <v>2017</v>
      </c>
      <c r="R1790" t="s">
        <v>26</v>
      </c>
      <c r="S1790" t="s">
        <v>31</v>
      </c>
    </row>
    <row r="1791" spans="1:19" x14ac:dyDescent="0.25">
      <c r="A1791" t="s">
        <v>338</v>
      </c>
      <c r="B1791" t="s">
        <v>34496</v>
      </c>
      <c r="C1791" t="s">
        <v>34497</v>
      </c>
      <c r="E1791" t="s">
        <v>34498</v>
      </c>
      <c r="F1791" t="s">
        <v>59</v>
      </c>
      <c r="G1791">
        <v>43215</v>
      </c>
      <c r="H1791">
        <v>39.959201</v>
      </c>
      <c r="I1791">
        <v>-82.995092999999997</v>
      </c>
      <c r="J1791" s="1" t="d">
        <v>2019-01-10</v>
      </c>
      <c r="K1791">
        <v>115288</v>
      </c>
      <c r="L1791" t="s">
        <v>30</v>
      </c>
      <c r="M1791" s="1" t="d">
        <v>2017-09-01</v>
      </c>
      <c r="N1791">
        <v>9</v>
      </c>
      <c r="O1791">
        <v>1</v>
      </c>
      <c r="P1791">
        <v>2017</v>
      </c>
      <c r="R1791" t="s">
        <v>26</v>
      </c>
      <c r="S1791" t="s">
        <v>31</v>
      </c>
    </row>
    <row r="1792" spans="1:19" x14ac:dyDescent="0.25">
      <c r="A1792" t="s">
        <v>338</v>
      </c>
      <c r="B1792" t="s">
        <v>34510</v>
      </c>
      <c r="C1792" t="s">
        <v>28818</v>
      </c>
      <c r="E1792" t="s">
        <v>1522</v>
      </c>
      <c r="F1792" t="s">
        <v>59</v>
      </c>
      <c r="G1792">
        <v>45419</v>
      </c>
      <c r="H1792">
        <v>39.706397000000003</v>
      </c>
      <c r="I1792">
        <v>-84.170406</v>
      </c>
      <c r="J1792" s="1" t="d">
        <v>2019-01-10</v>
      </c>
      <c r="K1792">
        <v>115294</v>
      </c>
      <c r="L1792" t="s">
        <v>30</v>
      </c>
      <c r="M1792" s="1" t="d">
        <v>2017-09-01</v>
      </c>
      <c r="N1792">
        <v>9</v>
      </c>
      <c r="O1792">
        <v>1</v>
      </c>
      <c r="P1792">
        <v>2017</v>
      </c>
      <c r="R1792" t="s">
        <v>26</v>
      </c>
      <c r="S1792" t="s">
        <v>31</v>
      </c>
    </row>
    <row r="1793" spans="1:19" x14ac:dyDescent="0.25">
      <c r="A1793" t="s">
        <v>338</v>
      </c>
      <c r="B1793" t="s">
        <v>34529</v>
      </c>
      <c r="C1793" t="s">
        <v>34530</v>
      </c>
      <c r="E1793" t="s">
        <v>6586</v>
      </c>
      <c r="F1793" t="s">
        <v>59</v>
      </c>
      <c r="G1793">
        <v>43537</v>
      </c>
      <c r="H1793">
        <v>41.584902</v>
      </c>
      <c r="I1793">
        <v>-83.702736999999999</v>
      </c>
      <c r="J1793" s="1" t="d">
        <v>2019-01-10</v>
      </c>
      <c r="K1793">
        <v>115305</v>
      </c>
      <c r="L1793" t="s">
        <v>30</v>
      </c>
      <c r="M1793" s="1" t="d">
        <v>2017-09-01</v>
      </c>
      <c r="N1793">
        <v>9</v>
      </c>
      <c r="O1793">
        <v>1</v>
      </c>
      <c r="P1793">
        <v>2017</v>
      </c>
      <c r="R1793" t="s">
        <v>26</v>
      </c>
      <c r="S1793" t="s">
        <v>31</v>
      </c>
    </row>
    <row r="1794" spans="1:19" x14ac:dyDescent="0.25">
      <c r="A1794" t="s">
        <v>338</v>
      </c>
      <c r="B1794" t="s">
        <v>34533</v>
      </c>
      <c r="C1794" t="s">
        <v>34534</v>
      </c>
      <c r="E1794" t="s">
        <v>8941</v>
      </c>
      <c r="F1794" t="s">
        <v>59</v>
      </c>
      <c r="G1794">
        <v>44256</v>
      </c>
      <c r="H1794">
        <v>41.133502</v>
      </c>
      <c r="I1794">
        <v>-81.788796000000005</v>
      </c>
      <c r="J1794" s="1" t="d">
        <v>2019-01-10</v>
      </c>
      <c r="K1794">
        <v>115307</v>
      </c>
      <c r="L1794" t="s">
        <v>30</v>
      </c>
      <c r="M1794" s="1" t="d">
        <v>2017-09-01</v>
      </c>
      <c r="N1794">
        <v>9</v>
      </c>
      <c r="O1794">
        <v>1</v>
      </c>
      <c r="P1794">
        <v>2017</v>
      </c>
      <c r="R1794" t="s">
        <v>26</v>
      </c>
      <c r="S1794" t="s">
        <v>31</v>
      </c>
    </row>
    <row r="1795" spans="1:19" x14ac:dyDescent="0.25">
      <c r="A1795" t="s">
        <v>338</v>
      </c>
      <c r="B1795" t="s">
        <v>34537</v>
      </c>
      <c r="C1795" t="s">
        <v>34538</v>
      </c>
      <c r="E1795" t="s">
        <v>15855</v>
      </c>
      <c r="F1795" t="s">
        <v>59</v>
      </c>
      <c r="G1795">
        <v>44846</v>
      </c>
      <c r="H1795">
        <v>41.329146000000001</v>
      </c>
      <c r="I1795">
        <v>-82.620800000000003</v>
      </c>
      <c r="J1795" s="1" t="d">
        <v>2019-01-10</v>
      </c>
      <c r="K1795">
        <v>115309</v>
      </c>
      <c r="L1795" t="s">
        <v>30</v>
      </c>
      <c r="M1795" s="1" t="d">
        <v>2017-11-01</v>
      </c>
      <c r="N1795">
        <v>11</v>
      </c>
      <c r="O1795">
        <v>1</v>
      </c>
      <c r="P1795">
        <v>2017</v>
      </c>
      <c r="R1795" t="s">
        <v>26</v>
      </c>
      <c r="S1795" t="s">
        <v>31</v>
      </c>
    </row>
    <row r="1796" spans="1:19" x14ac:dyDescent="0.25">
      <c r="A1796" t="s">
        <v>338</v>
      </c>
      <c r="B1796" t="s">
        <v>34548</v>
      </c>
      <c r="C1796" t="s">
        <v>34549</v>
      </c>
      <c r="E1796" t="s">
        <v>7732</v>
      </c>
      <c r="F1796" t="s">
        <v>59</v>
      </c>
      <c r="G1796">
        <v>43068</v>
      </c>
      <c r="H1796">
        <v>39.935890000000001</v>
      </c>
      <c r="I1796">
        <v>-82.785667000000004</v>
      </c>
      <c r="J1796" s="1" t="d">
        <v>2019-01-10</v>
      </c>
      <c r="K1796">
        <v>115314</v>
      </c>
      <c r="L1796" t="s">
        <v>30</v>
      </c>
      <c r="M1796" s="1" t="d">
        <v>2017-09-01</v>
      </c>
      <c r="N1796">
        <v>9</v>
      </c>
      <c r="O1796">
        <v>1</v>
      </c>
      <c r="P1796">
        <v>2017</v>
      </c>
      <c r="R1796" t="s">
        <v>26</v>
      </c>
      <c r="S1796" t="s">
        <v>31</v>
      </c>
    </row>
    <row r="1797" spans="1:19" x14ac:dyDescent="0.25">
      <c r="A1797" t="s">
        <v>338</v>
      </c>
      <c r="B1797" t="s">
        <v>34560</v>
      </c>
      <c r="C1797" t="s">
        <v>34561</v>
      </c>
      <c r="E1797" t="s">
        <v>5378</v>
      </c>
      <c r="F1797" t="s">
        <v>59</v>
      </c>
      <c r="G1797">
        <v>44685</v>
      </c>
      <c r="H1797">
        <v>40.960889999999999</v>
      </c>
      <c r="I1797">
        <v>-81.463863000000003</v>
      </c>
      <c r="J1797" s="1" t="d">
        <v>2019-01-10</v>
      </c>
      <c r="K1797">
        <v>115320</v>
      </c>
      <c r="L1797" t="s">
        <v>30</v>
      </c>
      <c r="M1797" s="1" t="d">
        <v>2017-09-01</v>
      </c>
      <c r="N1797">
        <v>9</v>
      </c>
      <c r="O1797">
        <v>1</v>
      </c>
      <c r="P1797">
        <v>2017</v>
      </c>
      <c r="R1797" t="s">
        <v>26</v>
      </c>
      <c r="S1797" t="s">
        <v>31</v>
      </c>
    </row>
    <row r="1798" spans="1:19" x14ac:dyDescent="0.25">
      <c r="A1798" t="s">
        <v>338</v>
      </c>
      <c r="B1798" t="s">
        <v>34562</v>
      </c>
      <c r="C1798" t="s">
        <v>34563</v>
      </c>
      <c r="E1798" t="s">
        <v>11752</v>
      </c>
      <c r="F1798" t="s">
        <v>59</v>
      </c>
      <c r="G1798">
        <v>44281</v>
      </c>
      <c r="H1798">
        <v>41.047542999999997</v>
      </c>
      <c r="I1798">
        <v>-81.725981000000004</v>
      </c>
      <c r="J1798" s="1" t="d">
        <v>2019-01-10</v>
      </c>
      <c r="K1798">
        <v>115321</v>
      </c>
      <c r="L1798" t="s">
        <v>30</v>
      </c>
      <c r="M1798" s="1" t="d">
        <v>2017-09-01</v>
      </c>
      <c r="N1798">
        <v>9</v>
      </c>
      <c r="O1798">
        <v>1</v>
      </c>
      <c r="P1798">
        <v>2017</v>
      </c>
      <c r="R1798" t="s">
        <v>26</v>
      </c>
      <c r="S1798" t="s">
        <v>31</v>
      </c>
    </row>
    <row r="1799" spans="1:19" x14ac:dyDescent="0.25">
      <c r="A1799" t="s">
        <v>338</v>
      </c>
      <c r="B1799" t="s">
        <v>34570</v>
      </c>
      <c r="C1799" t="s">
        <v>34571</v>
      </c>
      <c r="E1799" t="s">
        <v>14666</v>
      </c>
      <c r="F1799" t="s">
        <v>59</v>
      </c>
      <c r="G1799">
        <v>44145</v>
      </c>
      <c r="H1799">
        <v>41.463166000000001</v>
      </c>
      <c r="I1799">
        <v>-81.951178999999996</v>
      </c>
      <c r="J1799" s="1" t="d">
        <v>2019-01-10</v>
      </c>
      <c r="K1799">
        <v>115325</v>
      </c>
      <c r="L1799" t="s">
        <v>30</v>
      </c>
      <c r="M1799" s="1" t="d">
        <v>2017-09-01</v>
      </c>
      <c r="N1799">
        <v>9</v>
      </c>
      <c r="O1799">
        <v>1</v>
      </c>
      <c r="P1799">
        <v>2017</v>
      </c>
      <c r="R1799" t="s">
        <v>26</v>
      </c>
      <c r="S1799" t="s">
        <v>31</v>
      </c>
    </row>
    <row r="1800" spans="1:19" x14ac:dyDescent="0.25">
      <c r="A1800" t="s">
        <v>338</v>
      </c>
      <c r="B1800" t="s">
        <v>33610</v>
      </c>
      <c r="C1800" t="s">
        <v>34579</v>
      </c>
      <c r="E1800" t="s">
        <v>5840</v>
      </c>
      <c r="F1800" t="s">
        <v>143</v>
      </c>
      <c r="G1800">
        <v>73036</v>
      </c>
      <c r="H1800">
        <v>35.508476000000002</v>
      </c>
      <c r="I1800">
        <v>-97.970571000000007</v>
      </c>
      <c r="J1800" s="1" t="d">
        <v>2019-01-10</v>
      </c>
      <c r="K1800">
        <v>115329</v>
      </c>
      <c r="L1800" t="s">
        <v>30</v>
      </c>
      <c r="M1800" s="1" t="d">
        <v>2017-09-01</v>
      </c>
      <c r="N1800">
        <v>9</v>
      </c>
      <c r="O1800">
        <v>1</v>
      </c>
      <c r="P1800">
        <v>2017</v>
      </c>
      <c r="R1800" t="s">
        <v>26</v>
      </c>
      <c r="S1800" t="s">
        <v>31</v>
      </c>
    </row>
    <row r="1801" spans="1:19" x14ac:dyDescent="0.25">
      <c r="A1801" t="s">
        <v>338</v>
      </c>
      <c r="B1801" t="s">
        <v>34580</v>
      </c>
      <c r="C1801" t="s">
        <v>34581</v>
      </c>
      <c r="E1801" t="s">
        <v>5434</v>
      </c>
      <c r="F1801" t="s">
        <v>143</v>
      </c>
      <c r="G1801">
        <v>73110</v>
      </c>
      <c r="H1801">
        <v>35.444929999999999</v>
      </c>
      <c r="I1801">
        <v>-97.419807000000006</v>
      </c>
      <c r="J1801" s="1" t="d">
        <v>2019-01-10</v>
      </c>
      <c r="K1801">
        <v>115330</v>
      </c>
      <c r="L1801" t="s">
        <v>30</v>
      </c>
      <c r="M1801" s="1" t="d">
        <v>2017-09-01</v>
      </c>
      <c r="N1801">
        <v>9</v>
      </c>
      <c r="O1801">
        <v>1</v>
      </c>
      <c r="P1801">
        <v>2017</v>
      </c>
      <c r="R1801" t="s">
        <v>26</v>
      </c>
      <c r="S1801" t="s">
        <v>31</v>
      </c>
    </row>
    <row r="1802" spans="1:19" x14ac:dyDescent="0.25">
      <c r="A1802" t="s">
        <v>338</v>
      </c>
      <c r="B1802" t="s">
        <v>34617</v>
      </c>
      <c r="C1802" t="s">
        <v>28679</v>
      </c>
      <c r="E1802" t="s">
        <v>28680</v>
      </c>
      <c r="F1802" t="s">
        <v>137</v>
      </c>
      <c r="G1802">
        <v>97411</v>
      </c>
      <c r="H1802">
        <v>43.186681999999998</v>
      </c>
      <c r="I1802">
        <v>-124.38933</v>
      </c>
      <c r="J1802" s="1" t="d">
        <v>2019-01-10</v>
      </c>
      <c r="K1802">
        <v>115348</v>
      </c>
      <c r="L1802" t="s">
        <v>30</v>
      </c>
      <c r="M1802" s="1" t="d">
        <v>2017-03-01</v>
      </c>
      <c r="N1802">
        <v>3</v>
      </c>
      <c r="O1802">
        <v>1</v>
      </c>
      <c r="P1802">
        <v>2017</v>
      </c>
      <c r="R1802" t="s">
        <v>26</v>
      </c>
      <c r="S1802" t="s">
        <v>31</v>
      </c>
    </row>
    <row r="1803" spans="1:19" x14ac:dyDescent="0.25">
      <c r="A1803" t="s">
        <v>338</v>
      </c>
      <c r="B1803" t="s">
        <v>34625</v>
      </c>
      <c r="C1803" t="s">
        <v>34626</v>
      </c>
      <c r="E1803" t="s">
        <v>6839</v>
      </c>
      <c r="F1803" t="s">
        <v>137</v>
      </c>
      <c r="G1803">
        <v>97702</v>
      </c>
      <c r="H1803">
        <v>44.034860000000002</v>
      </c>
      <c r="I1803">
        <v>-121.33283</v>
      </c>
      <c r="J1803" s="1" t="d">
        <v>2019-01-10</v>
      </c>
      <c r="K1803">
        <v>115354</v>
      </c>
      <c r="L1803" t="s">
        <v>30</v>
      </c>
      <c r="M1803" s="1" t="d">
        <v>2017-09-01</v>
      </c>
      <c r="N1803">
        <v>9</v>
      </c>
      <c r="O1803">
        <v>1</v>
      </c>
      <c r="P1803">
        <v>2017</v>
      </c>
      <c r="R1803" t="s">
        <v>26</v>
      </c>
      <c r="S1803" t="s">
        <v>31</v>
      </c>
    </row>
    <row r="1804" spans="1:19" x14ac:dyDescent="0.25">
      <c r="A1804" t="s">
        <v>338</v>
      </c>
      <c r="B1804" t="s">
        <v>34633</v>
      </c>
      <c r="C1804" t="s">
        <v>28689</v>
      </c>
      <c r="E1804" t="s">
        <v>6839</v>
      </c>
      <c r="F1804" t="s">
        <v>137</v>
      </c>
      <c r="G1804">
        <v>97702</v>
      </c>
      <c r="H1804">
        <v>44.046771999999997</v>
      </c>
      <c r="I1804">
        <v>-121.322153</v>
      </c>
      <c r="J1804" s="1" t="d">
        <v>2019-01-10</v>
      </c>
      <c r="K1804">
        <v>115359</v>
      </c>
      <c r="L1804" t="s">
        <v>30</v>
      </c>
      <c r="M1804" s="1" t="d">
        <v>2017-09-01</v>
      </c>
      <c r="N1804">
        <v>9</v>
      </c>
      <c r="O1804">
        <v>1</v>
      </c>
      <c r="P1804">
        <v>2017</v>
      </c>
      <c r="R1804" t="s">
        <v>26</v>
      </c>
      <c r="S1804" t="s">
        <v>31</v>
      </c>
    </row>
    <row r="1805" spans="1:19" x14ac:dyDescent="0.25">
      <c r="A1805" t="s">
        <v>338</v>
      </c>
      <c r="B1805" t="s">
        <v>34646</v>
      </c>
      <c r="C1805" t="s">
        <v>34647</v>
      </c>
      <c r="E1805" t="s">
        <v>1522</v>
      </c>
      <c r="F1805" t="s">
        <v>137</v>
      </c>
      <c r="G1805">
        <v>97114</v>
      </c>
      <c r="H1805">
        <v>45.270090000000003</v>
      </c>
      <c r="I1805">
        <v>-123.069863</v>
      </c>
      <c r="J1805" s="1" t="d">
        <v>2019-01-10</v>
      </c>
      <c r="K1805">
        <v>115369</v>
      </c>
      <c r="L1805" t="s">
        <v>30</v>
      </c>
      <c r="M1805" s="1" t="d">
        <v>2017-03-01</v>
      </c>
      <c r="N1805">
        <v>3</v>
      </c>
      <c r="O1805">
        <v>1</v>
      </c>
      <c r="P1805">
        <v>2017</v>
      </c>
      <c r="R1805" t="s">
        <v>26</v>
      </c>
      <c r="S1805" t="s">
        <v>31</v>
      </c>
    </row>
    <row r="1806" spans="1:19" x14ac:dyDescent="0.25">
      <c r="A1806" t="s">
        <v>338</v>
      </c>
      <c r="B1806" t="s">
        <v>34660</v>
      </c>
      <c r="C1806" t="s">
        <v>34661</v>
      </c>
      <c r="E1806" t="s">
        <v>16707</v>
      </c>
      <c r="F1806" t="s">
        <v>137</v>
      </c>
      <c r="G1806">
        <v>97116</v>
      </c>
      <c r="H1806">
        <v>45.622895</v>
      </c>
      <c r="I1806">
        <v>-123.21977</v>
      </c>
      <c r="J1806" s="1" t="d">
        <v>2019-01-10</v>
      </c>
      <c r="K1806">
        <v>115378</v>
      </c>
      <c r="L1806" t="s">
        <v>30</v>
      </c>
      <c r="M1806" s="1" t="d">
        <v>2017-09-01</v>
      </c>
      <c r="N1806">
        <v>9</v>
      </c>
      <c r="O1806">
        <v>1</v>
      </c>
      <c r="P1806">
        <v>2017</v>
      </c>
      <c r="R1806" t="s">
        <v>26</v>
      </c>
      <c r="S1806" t="s">
        <v>31</v>
      </c>
    </row>
    <row r="1807" spans="1:19" x14ac:dyDescent="0.25">
      <c r="A1807" t="s">
        <v>338</v>
      </c>
      <c r="B1807" t="s">
        <v>34677</v>
      </c>
      <c r="C1807" t="s">
        <v>29202</v>
      </c>
      <c r="E1807" t="s">
        <v>3888</v>
      </c>
      <c r="F1807" t="s">
        <v>137</v>
      </c>
      <c r="G1807">
        <v>97219</v>
      </c>
      <c r="H1807">
        <v>45.450403999999999</v>
      </c>
      <c r="I1807">
        <v>-122.669338</v>
      </c>
      <c r="J1807" s="1" t="d">
        <v>2019-01-10</v>
      </c>
      <c r="K1807">
        <v>115388</v>
      </c>
      <c r="L1807" t="s">
        <v>30</v>
      </c>
      <c r="M1807" s="1" t="d">
        <v>2017-09-01</v>
      </c>
      <c r="N1807">
        <v>9</v>
      </c>
      <c r="O1807">
        <v>1</v>
      </c>
      <c r="P1807">
        <v>2017</v>
      </c>
      <c r="R1807" t="s">
        <v>26</v>
      </c>
      <c r="S1807" t="s">
        <v>31</v>
      </c>
    </row>
    <row r="1808" spans="1:19" x14ac:dyDescent="0.25">
      <c r="A1808" t="s">
        <v>338</v>
      </c>
      <c r="B1808" t="s">
        <v>34684</v>
      </c>
      <c r="C1808" t="s">
        <v>34685</v>
      </c>
      <c r="E1808" t="s">
        <v>557</v>
      </c>
      <c r="F1808" t="s">
        <v>137</v>
      </c>
      <c r="G1808">
        <v>97504</v>
      </c>
      <c r="H1808">
        <v>42.296722000000003</v>
      </c>
      <c r="I1808">
        <v>-122.810479</v>
      </c>
      <c r="J1808" s="1" t="d">
        <v>2019-01-10</v>
      </c>
      <c r="K1808">
        <v>115392</v>
      </c>
      <c r="L1808" t="s">
        <v>30</v>
      </c>
      <c r="M1808" s="1" t="d">
        <v>2017-09-01</v>
      </c>
      <c r="N1808">
        <v>9</v>
      </c>
      <c r="O1808">
        <v>1</v>
      </c>
      <c r="P1808">
        <v>2017</v>
      </c>
      <c r="R1808" t="s">
        <v>26</v>
      </c>
      <c r="S1808" t="s">
        <v>31</v>
      </c>
    </row>
    <row r="1809" spans="1:19" x14ac:dyDescent="0.25">
      <c r="A1809" t="s">
        <v>338</v>
      </c>
      <c r="B1809" t="s">
        <v>34696</v>
      </c>
      <c r="C1809" t="s">
        <v>34697</v>
      </c>
      <c r="E1809" t="s">
        <v>136</v>
      </c>
      <c r="F1809" t="s">
        <v>137</v>
      </c>
      <c r="G1809">
        <v>97217</v>
      </c>
      <c r="H1809">
        <v>45.593738000000002</v>
      </c>
      <c r="I1809">
        <v>-122.680684</v>
      </c>
      <c r="J1809" s="1" t="d">
        <v>2019-01-10</v>
      </c>
      <c r="K1809">
        <v>115399</v>
      </c>
      <c r="L1809" t="s">
        <v>30</v>
      </c>
      <c r="M1809" s="1" t="d">
        <v>2017-09-01</v>
      </c>
      <c r="N1809">
        <v>9</v>
      </c>
      <c r="O1809">
        <v>1</v>
      </c>
      <c r="P1809">
        <v>2017</v>
      </c>
      <c r="R1809" t="s">
        <v>26</v>
      </c>
      <c r="S1809" t="s">
        <v>31</v>
      </c>
    </row>
    <row r="1810" spans="1:19" x14ac:dyDescent="0.25">
      <c r="A1810" t="s">
        <v>338</v>
      </c>
      <c r="B1810" t="s">
        <v>34703</v>
      </c>
      <c r="C1810" t="s">
        <v>34704</v>
      </c>
      <c r="E1810" t="s">
        <v>136</v>
      </c>
      <c r="F1810" t="s">
        <v>137</v>
      </c>
      <c r="G1810">
        <v>97214</v>
      </c>
      <c r="H1810">
        <v>45.508375999999998</v>
      </c>
      <c r="I1810">
        <v>-122.664644</v>
      </c>
      <c r="J1810" s="1" t="d">
        <v>2019-02-06</v>
      </c>
      <c r="K1810">
        <v>115403</v>
      </c>
      <c r="L1810" t="s">
        <v>103</v>
      </c>
      <c r="M1810" s="1" t="d">
        <v>2017-09-01</v>
      </c>
      <c r="N1810">
        <v>9</v>
      </c>
      <c r="O1810">
        <v>1</v>
      </c>
      <c r="P1810">
        <v>2017</v>
      </c>
      <c r="R1810" t="s">
        <v>26</v>
      </c>
      <c r="S1810" t="s">
        <v>31</v>
      </c>
    </row>
    <row r="1811" spans="1:19" x14ac:dyDescent="0.25">
      <c r="A1811" t="s">
        <v>338</v>
      </c>
      <c r="B1811" t="s">
        <v>34714</v>
      </c>
      <c r="C1811" t="s">
        <v>34715</v>
      </c>
      <c r="E1811" t="s">
        <v>136</v>
      </c>
      <c r="F1811" t="s">
        <v>137</v>
      </c>
      <c r="G1811">
        <v>97218</v>
      </c>
      <c r="H1811">
        <v>45.584422000000004</v>
      </c>
      <c r="I1811">
        <v>-122.57781199999999</v>
      </c>
      <c r="J1811" s="1" t="d">
        <v>2019-01-10</v>
      </c>
      <c r="K1811">
        <v>115410</v>
      </c>
      <c r="L1811" t="s">
        <v>30</v>
      </c>
      <c r="M1811" s="1" t="d">
        <v>2017-09-01</v>
      </c>
      <c r="N1811">
        <v>9</v>
      </c>
      <c r="O1811">
        <v>1</v>
      </c>
      <c r="P1811">
        <v>2017</v>
      </c>
      <c r="R1811" t="s">
        <v>26</v>
      </c>
      <c r="S1811" t="s">
        <v>31</v>
      </c>
    </row>
    <row r="1812" spans="1:19" x14ac:dyDescent="0.25">
      <c r="A1812" t="s">
        <v>338</v>
      </c>
      <c r="B1812" t="s">
        <v>34718</v>
      </c>
      <c r="C1812" t="s">
        <v>28899</v>
      </c>
      <c r="E1812" t="s">
        <v>136</v>
      </c>
      <c r="F1812" t="s">
        <v>137</v>
      </c>
      <c r="G1812">
        <v>97217</v>
      </c>
      <c r="H1812">
        <v>45.6128</v>
      </c>
      <c r="I1812">
        <v>-122.675471</v>
      </c>
      <c r="J1812" s="1" t="d">
        <v>2019-01-10</v>
      </c>
      <c r="K1812">
        <v>115412</v>
      </c>
      <c r="L1812" t="s">
        <v>30</v>
      </c>
      <c r="M1812" s="1" t="d">
        <v>2017-09-01</v>
      </c>
      <c r="N1812">
        <v>9</v>
      </c>
      <c r="O1812">
        <v>1</v>
      </c>
      <c r="P1812">
        <v>2017</v>
      </c>
      <c r="R1812" t="s">
        <v>26</v>
      </c>
      <c r="S1812" t="s">
        <v>31</v>
      </c>
    </row>
    <row r="1813" spans="1:19" x14ac:dyDescent="0.25">
      <c r="A1813" t="s">
        <v>338</v>
      </c>
      <c r="B1813" t="s">
        <v>34725</v>
      </c>
      <c r="C1813" t="s">
        <v>34726</v>
      </c>
      <c r="E1813" t="s">
        <v>138</v>
      </c>
      <c r="F1813" t="s">
        <v>137</v>
      </c>
      <c r="G1813">
        <v>97301</v>
      </c>
      <c r="H1813">
        <v>44.949554999999997</v>
      </c>
      <c r="I1813">
        <v>-122.991697</v>
      </c>
      <c r="J1813" s="1" t="d">
        <v>2019-01-10</v>
      </c>
      <c r="K1813">
        <v>115417</v>
      </c>
      <c r="L1813" t="s">
        <v>30</v>
      </c>
      <c r="M1813" s="1" t="d">
        <v>2017-09-01</v>
      </c>
      <c r="N1813">
        <v>9</v>
      </c>
      <c r="O1813">
        <v>1</v>
      </c>
      <c r="P1813">
        <v>2017</v>
      </c>
      <c r="R1813" t="s">
        <v>26</v>
      </c>
      <c r="S1813" t="s">
        <v>31</v>
      </c>
    </row>
    <row r="1814" spans="1:19" x14ac:dyDescent="0.25">
      <c r="A1814" t="s">
        <v>338</v>
      </c>
      <c r="B1814" t="s">
        <v>34757</v>
      </c>
      <c r="C1814" t="s">
        <v>34758</v>
      </c>
      <c r="E1814" t="s">
        <v>19141</v>
      </c>
      <c r="F1814" t="s">
        <v>157</v>
      </c>
      <c r="G1814">
        <v>18015</v>
      </c>
      <c r="H1814">
        <v>40.614533000000002</v>
      </c>
      <c r="I1814">
        <v>-75.360105000000004</v>
      </c>
      <c r="J1814" s="1" t="d">
        <v>2019-01-10</v>
      </c>
      <c r="K1814">
        <v>115434</v>
      </c>
      <c r="L1814" t="s">
        <v>30</v>
      </c>
      <c r="M1814" s="1" t="d">
        <v>2017-09-01</v>
      </c>
      <c r="N1814">
        <v>9</v>
      </c>
      <c r="O1814">
        <v>1</v>
      </c>
      <c r="P1814">
        <v>2017</v>
      </c>
      <c r="R1814" t="s">
        <v>26</v>
      </c>
      <c r="S1814" t="s">
        <v>31</v>
      </c>
    </row>
    <row r="1815" spans="1:19" x14ac:dyDescent="0.25">
      <c r="A1815" t="s">
        <v>338</v>
      </c>
      <c r="B1815" t="s">
        <v>34759</v>
      </c>
      <c r="C1815" t="s">
        <v>25152</v>
      </c>
      <c r="E1815" t="s">
        <v>25153</v>
      </c>
      <c r="F1815" t="s">
        <v>157</v>
      </c>
      <c r="G1815">
        <v>17815</v>
      </c>
      <c r="H1815">
        <v>41.029134999999997</v>
      </c>
      <c r="I1815">
        <v>-76.429602000000003</v>
      </c>
      <c r="J1815" s="1" t="d">
        <v>2019-01-10</v>
      </c>
      <c r="K1815">
        <v>115435</v>
      </c>
      <c r="L1815" t="s">
        <v>30</v>
      </c>
      <c r="M1815" s="1" t="d">
        <v>2017-07-01</v>
      </c>
      <c r="N1815">
        <v>7</v>
      </c>
      <c r="O1815">
        <v>1</v>
      </c>
      <c r="P1815">
        <v>2017</v>
      </c>
      <c r="R1815" t="s">
        <v>26</v>
      </c>
      <c r="S1815" t="s">
        <v>31</v>
      </c>
    </row>
    <row r="1816" spans="1:19" x14ac:dyDescent="0.25">
      <c r="A1816" t="s">
        <v>338</v>
      </c>
      <c r="B1816" t="s">
        <v>34800</v>
      </c>
      <c r="C1816" t="s">
        <v>29083</v>
      </c>
      <c r="E1816" t="s">
        <v>10353</v>
      </c>
      <c r="F1816" t="s">
        <v>157</v>
      </c>
      <c r="G1816">
        <v>15705</v>
      </c>
      <c r="H1816">
        <v>40.611517999999997</v>
      </c>
      <c r="I1816">
        <v>-79.160111000000001</v>
      </c>
      <c r="J1816" s="1" t="d">
        <v>2019-01-10</v>
      </c>
      <c r="K1816">
        <v>115457</v>
      </c>
      <c r="L1816" t="s">
        <v>30</v>
      </c>
      <c r="M1816" s="1" t="d">
        <v>2017-03-01</v>
      </c>
      <c r="N1816">
        <v>3</v>
      </c>
      <c r="O1816">
        <v>1</v>
      </c>
      <c r="P1816">
        <v>2017</v>
      </c>
      <c r="R1816" t="s">
        <v>26</v>
      </c>
      <c r="S1816" t="s">
        <v>31</v>
      </c>
    </row>
    <row r="1817" spans="1:19" x14ac:dyDescent="0.25">
      <c r="A1817" t="s">
        <v>338</v>
      </c>
      <c r="B1817" t="s">
        <v>33610</v>
      </c>
      <c r="C1817" t="s">
        <v>34814</v>
      </c>
      <c r="E1817" t="s">
        <v>34815</v>
      </c>
      <c r="F1817" t="s">
        <v>157</v>
      </c>
      <c r="G1817">
        <v>18336</v>
      </c>
      <c r="H1817">
        <v>41.354052000000003</v>
      </c>
      <c r="I1817">
        <v>-74.718348000000006</v>
      </c>
      <c r="J1817" s="1" t="d">
        <v>2019-01-10</v>
      </c>
      <c r="K1817">
        <v>115464</v>
      </c>
      <c r="L1817" t="s">
        <v>30</v>
      </c>
      <c r="M1817" s="1" t="d">
        <v>2017-09-01</v>
      </c>
      <c r="N1817">
        <v>9</v>
      </c>
      <c r="O1817">
        <v>1</v>
      </c>
      <c r="P1817">
        <v>2017</v>
      </c>
      <c r="R1817" t="s">
        <v>26</v>
      </c>
      <c r="S1817" t="s">
        <v>31</v>
      </c>
    </row>
    <row r="1818" spans="1:19" x14ac:dyDescent="0.25">
      <c r="A1818" t="s">
        <v>338</v>
      </c>
      <c r="B1818" t="s">
        <v>34818</v>
      </c>
      <c r="C1818" t="s">
        <v>34819</v>
      </c>
      <c r="E1818" t="s">
        <v>24608</v>
      </c>
      <c r="F1818" t="s">
        <v>157</v>
      </c>
      <c r="G1818">
        <v>16137</v>
      </c>
      <c r="H1818">
        <v>41.142828999999999</v>
      </c>
      <c r="I1818">
        <v>-80.165130000000005</v>
      </c>
      <c r="J1818" s="1" t="d">
        <v>2019-01-10</v>
      </c>
      <c r="K1818">
        <v>115466</v>
      </c>
      <c r="L1818" t="s">
        <v>30</v>
      </c>
      <c r="M1818" s="1" t="d">
        <v>2017-09-01</v>
      </c>
      <c r="N1818">
        <v>9</v>
      </c>
      <c r="O1818">
        <v>1</v>
      </c>
      <c r="P1818">
        <v>2017</v>
      </c>
      <c r="R1818" t="s">
        <v>26</v>
      </c>
      <c r="S1818" t="s">
        <v>31</v>
      </c>
    </row>
    <row r="1819" spans="1:19" x14ac:dyDescent="0.25">
      <c r="A1819" t="s">
        <v>338</v>
      </c>
      <c r="B1819" t="s">
        <v>34820</v>
      </c>
      <c r="C1819" t="s">
        <v>34821</v>
      </c>
      <c r="E1819" t="s">
        <v>24608</v>
      </c>
      <c r="F1819" t="s">
        <v>157</v>
      </c>
      <c r="G1819">
        <v>16137</v>
      </c>
      <c r="H1819">
        <v>41.142536</v>
      </c>
      <c r="I1819">
        <v>-80.164869999999993</v>
      </c>
      <c r="J1819" s="1" t="d">
        <v>2019-01-10</v>
      </c>
      <c r="K1819">
        <v>115467</v>
      </c>
      <c r="L1819" t="s">
        <v>30</v>
      </c>
      <c r="M1819" s="1" t="d">
        <v>2017-09-01</v>
      </c>
      <c r="N1819">
        <v>9</v>
      </c>
      <c r="O1819">
        <v>1</v>
      </c>
      <c r="P1819">
        <v>2017</v>
      </c>
      <c r="R1819" t="s">
        <v>26</v>
      </c>
      <c r="S1819" t="s">
        <v>31</v>
      </c>
    </row>
    <row r="1820" spans="1:19" x14ac:dyDescent="0.25">
      <c r="A1820" t="s">
        <v>338</v>
      </c>
      <c r="B1820" t="s">
        <v>34825</v>
      </c>
      <c r="C1820" t="s">
        <v>34826</v>
      </c>
      <c r="E1820" t="s">
        <v>2048</v>
      </c>
      <c r="F1820" t="s">
        <v>157</v>
      </c>
      <c r="G1820">
        <v>18337</v>
      </c>
      <c r="H1820">
        <v>41.323644000000002</v>
      </c>
      <c r="I1820">
        <v>-74.801167000000007</v>
      </c>
      <c r="J1820" s="1" t="d">
        <v>2019-01-10</v>
      </c>
      <c r="K1820">
        <v>115469</v>
      </c>
      <c r="L1820" t="s">
        <v>30</v>
      </c>
      <c r="M1820" s="1" t="d">
        <v>2017-03-01</v>
      </c>
      <c r="N1820">
        <v>3</v>
      </c>
      <c r="O1820">
        <v>1</v>
      </c>
      <c r="P1820">
        <v>2017</v>
      </c>
      <c r="R1820" t="s">
        <v>26</v>
      </c>
      <c r="S1820" t="s">
        <v>31</v>
      </c>
    </row>
    <row r="1821" spans="1:19" x14ac:dyDescent="0.25">
      <c r="A1821" t="s">
        <v>338</v>
      </c>
      <c r="B1821" t="s">
        <v>34835</v>
      </c>
      <c r="C1821" t="s">
        <v>34836</v>
      </c>
      <c r="E1821" t="s">
        <v>17110</v>
      </c>
      <c r="F1821" t="s">
        <v>157</v>
      </c>
      <c r="G1821">
        <v>17350</v>
      </c>
      <c r="H1821">
        <v>39.863250999999998</v>
      </c>
      <c r="I1821">
        <v>-77.058577</v>
      </c>
      <c r="J1821" s="1" t="d">
        <v>2019-01-10</v>
      </c>
      <c r="K1821">
        <v>115475</v>
      </c>
      <c r="L1821" t="s">
        <v>30</v>
      </c>
      <c r="M1821" s="1" t="d">
        <v>2017-09-01</v>
      </c>
      <c r="N1821">
        <v>9</v>
      </c>
      <c r="O1821">
        <v>1</v>
      </c>
      <c r="P1821">
        <v>2017</v>
      </c>
      <c r="R1821" t="s">
        <v>26</v>
      </c>
      <c r="S1821" t="s">
        <v>31</v>
      </c>
    </row>
    <row r="1822" spans="1:19" x14ac:dyDescent="0.25">
      <c r="A1822" t="s">
        <v>338</v>
      </c>
      <c r="B1822" t="s">
        <v>34837</v>
      </c>
      <c r="C1822" t="s">
        <v>34838</v>
      </c>
      <c r="E1822" t="s">
        <v>17110</v>
      </c>
      <c r="F1822" t="s">
        <v>157</v>
      </c>
      <c r="G1822">
        <v>17350</v>
      </c>
      <c r="H1822">
        <v>39.864044999999997</v>
      </c>
      <c r="I1822">
        <v>-77.056488999999999</v>
      </c>
      <c r="J1822" s="1" t="d">
        <v>2019-01-10</v>
      </c>
      <c r="K1822">
        <v>115476</v>
      </c>
      <c r="L1822" t="s">
        <v>30</v>
      </c>
      <c r="M1822" s="1" t="d">
        <v>2017-03-01</v>
      </c>
      <c r="N1822">
        <v>3</v>
      </c>
      <c r="O1822">
        <v>1</v>
      </c>
      <c r="P1822">
        <v>2017</v>
      </c>
      <c r="R1822" t="s">
        <v>26</v>
      </c>
      <c r="S1822" t="s">
        <v>31</v>
      </c>
    </row>
    <row r="1823" spans="1:19" x14ac:dyDescent="0.25">
      <c r="A1823" t="s">
        <v>338</v>
      </c>
      <c r="B1823" t="s">
        <v>34842</v>
      </c>
      <c r="C1823" t="s">
        <v>34843</v>
      </c>
      <c r="E1823" t="s">
        <v>25263</v>
      </c>
      <c r="F1823" t="s">
        <v>157</v>
      </c>
      <c r="G1823">
        <v>17078</v>
      </c>
      <c r="H1823">
        <v>40.277546000000001</v>
      </c>
      <c r="I1823">
        <v>-76.578002999999995</v>
      </c>
      <c r="J1823" s="1" t="d">
        <v>2019-01-10</v>
      </c>
      <c r="K1823">
        <v>115478</v>
      </c>
      <c r="L1823" t="s">
        <v>30</v>
      </c>
      <c r="M1823" s="1" t="d">
        <v>2017-03-01</v>
      </c>
      <c r="N1823">
        <v>3</v>
      </c>
      <c r="O1823">
        <v>1</v>
      </c>
      <c r="P1823">
        <v>2017</v>
      </c>
      <c r="R1823" t="s">
        <v>26</v>
      </c>
      <c r="S1823" t="s">
        <v>31</v>
      </c>
    </row>
    <row r="1824" spans="1:19" x14ac:dyDescent="0.25">
      <c r="A1824" t="s">
        <v>338</v>
      </c>
      <c r="B1824" t="s">
        <v>34865</v>
      </c>
      <c r="C1824" t="s">
        <v>34866</v>
      </c>
      <c r="E1824" t="s">
        <v>168</v>
      </c>
      <c r="F1824" t="s">
        <v>157</v>
      </c>
      <c r="G1824">
        <v>19462</v>
      </c>
      <c r="H1824">
        <v>40.109372999999998</v>
      </c>
      <c r="I1824">
        <v>-75.292351999999994</v>
      </c>
      <c r="J1824" s="1" t="d">
        <v>2019-01-10</v>
      </c>
      <c r="K1824">
        <v>115491</v>
      </c>
      <c r="L1824" t="s">
        <v>30</v>
      </c>
      <c r="M1824" s="1" t="d">
        <v>2017-01-01</v>
      </c>
      <c r="N1824">
        <v>1</v>
      </c>
      <c r="O1824">
        <v>1</v>
      </c>
      <c r="P1824">
        <v>2017</v>
      </c>
      <c r="R1824" t="s">
        <v>26</v>
      </c>
      <c r="S1824" t="s">
        <v>31</v>
      </c>
    </row>
    <row r="1825" spans="1:19" x14ac:dyDescent="0.25">
      <c r="A1825" t="s">
        <v>338</v>
      </c>
      <c r="B1825" t="s">
        <v>34887</v>
      </c>
      <c r="C1825" t="s">
        <v>34888</v>
      </c>
      <c r="E1825" t="s">
        <v>4938</v>
      </c>
      <c r="F1825" t="s">
        <v>157</v>
      </c>
      <c r="G1825">
        <v>16803</v>
      </c>
      <c r="H1825">
        <v>40.793635000000002</v>
      </c>
      <c r="I1825">
        <v>-77.858705999999998</v>
      </c>
      <c r="J1825" s="1" t="d">
        <v>2019-01-10</v>
      </c>
      <c r="K1825">
        <v>115501</v>
      </c>
      <c r="L1825" t="s">
        <v>30</v>
      </c>
      <c r="M1825" s="1" t="d">
        <v>2017-03-01</v>
      </c>
      <c r="N1825">
        <v>3</v>
      </c>
      <c r="O1825">
        <v>1</v>
      </c>
      <c r="P1825">
        <v>2017</v>
      </c>
      <c r="R1825" t="s">
        <v>26</v>
      </c>
      <c r="S1825" t="s">
        <v>31</v>
      </c>
    </row>
    <row r="1826" spans="1:19" x14ac:dyDescent="0.25">
      <c r="A1826" t="s">
        <v>338</v>
      </c>
      <c r="B1826" t="s">
        <v>34906</v>
      </c>
      <c r="C1826" t="s">
        <v>34907</v>
      </c>
      <c r="E1826" t="s">
        <v>4652</v>
      </c>
      <c r="F1826" t="s">
        <v>586</v>
      </c>
      <c r="G1826">
        <v>2840</v>
      </c>
      <c r="H1826">
        <v>41.488219000000001</v>
      </c>
      <c r="I1826">
        <v>-71.313578000000007</v>
      </c>
      <c r="J1826" s="1" t="d">
        <v>2019-01-10</v>
      </c>
      <c r="K1826">
        <v>115510</v>
      </c>
      <c r="L1826" t="s">
        <v>30</v>
      </c>
      <c r="M1826" s="1" t="d">
        <v>2017-03-01</v>
      </c>
      <c r="N1826">
        <v>3</v>
      </c>
      <c r="O1826">
        <v>1</v>
      </c>
      <c r="P1826">
        <v>2017</v>
      </c>
      <c r="R1826" t="s">
        <v>26</v>
      </c>
      <c r="S1826" t="s">
        <v>31</v>
      </c>
    </row>
    <row r="1827" spans="1:19" x14ac:dyDescent="0.25">
      <c r="A1827" t="s">
        <v>338</v>
      </c>
      <c r="B1827" t="s">
        <v>34920</v>
      </c>
      <c r="C1827" t="s">
        <v>34921</v>
      </c>
      <c r="E1827" t="s">
        <v>1606</v>
      </c>
      <c r="F1827" t="s">
        <v>208</v>
      </c>
      <c r="G1827">
        <v>29907</v>
      </c>
      <c r="H1827">
        <v>32.387984000000003</v>
      </c>
      <c r="I1827">
        <v>-80.658236000000002</v>
      </c>
      <c r="J1827" s="1" t="d">
        <v>2019-01-10</v>
      </c>
      <c r="K1827">
        <v>115516</v>
      </c>
      <c r="L1827" t="s">
        <v>30</v>
      </c>
      <c r="M1827" s="1" t="d">
        <v>2017-09-01</v>
      </c>
      <c r="N1827">
        <v>9</v>
      </c>
      <c r="O1827">
        <v>1</v>
      </c>
      <c r="P1827">
        <v>2017</v>
      </c>
      <c r="R1827" t="s">
        <v>26</v>
      </c>
      <c r="S1827" t="s">
        <v>31</v>
      </c>
    </row>
    <row r="1828" spans="1:19" x14ac:dyDescent="0.25">
      <c r="A1828" t="s">
        <v>338</v>
      </c>
      <c r="B1828" t="s">
        <v>34923</v>
      </c>
      <c r="C1828" t="s">
        <v>34924</v>
      </c>
      <c r="E1828" t="s">
        <v>1746</v>
      </c>
      <c r="F1828" t="s">
        <v>208</v>
      </c>
      <c r="G1828">
        <v>29401</v>
      </c>
      <c r="H1828">
        <v>32.779125999999998</v>
      </c>
      <c r="I1828">
        <v>-79.925758999999999</v>
      </c>
      <c r="J1828" s="1" t="d">
        <v>2019-01-10</v>
      </c>
      <c r="K1828">
        <v>115518</v>
      </c>
      <c r="L1828" t="s">
        <v>30</v>
      </c>
      <c r="M1828" s="1" t="d">
        <v>2017-09-01</v>
      </c>
      <c r="N1828">
        <v>9</v>
      </c>
      <c r="O1828">
        <v>1</v>
      </c>
      <c r="P1828">
        <v>2017</v>
      </c>
      <c r="R1828" t="s">
        <v>26</v>
      </c>
      <c r="S1828" t="s">
        <v>31</v>
      </c>
    </row>
    <row r="1829" spans="1:19" x14ac:dyDescent="0.25">
      <c r="A1829" t="s">
        <v>338</v>
      </c>
      <c r="B1829" t="s">
        <v>34926</v>
      </c>
      <c r="C1829" t="s">
        <v>34927</v>
      </c>
      <c r="E1829" t="s">
        <v>1746</v>
      </c>
      <c r="F1829" t="s">
        <v>208</v>
      </c>
      <c r="G1829">
        <v>29407</v>
      </c>
      <c r="H1829">
        <v>32.780512999999999</v>
      </c>
      <c r="I1829">
        <v>-79.964867999999996</v>
      </c>
      <c r="J1829" s="1" t="d">
        <v>2019-01-10</v>
      </c>
      <c r="K1829">
        <v>115520</v>
      </c>
      <c r="L1829" t="s">
        <v>30</v>
      </c>
      <c r="M1829" s="1" t="d">
        <v>2017-09-01</v>
      </c>
      <c r="N1829">
        <v>9</v>
      </c>
      <c r="O1829">
        <v>1</v>
      </c>
      <c r="P1829">
        <v>2017</v>
      </c>
      <c r="R1829" t="s">
        <v>26</v>
      </c>
      <c r="S1829" t="s">
        <v>31</v>
      </c>
    </row>
    <row r="1830" spans="1:19" x14ac:dyDescent="0.25">
      <c r="A1830" t="s">
        <v>338</v>
      </c>
      <c r="B1830" t="s">
        <v>34932</v>
      </c>
      <c r="C1830" t="s">
        <v>34933</v>
      </c>
      <c r="E1830" t="s">
        <v>7252</v>
      </c>
      <c r="F1830" t="s">
        <v>208</v>
      </c>
      <c r="G1830">
        <v>29631</v>
      </c>
      <c r="H1830">
        <v>34.688293000000002</v>
      </c>
      <c r="I1830">
        <v>-82.825194999999994</v>
      </c>
      <c r="J1830" s="1" t="d">
        <v>2019-01-10</v>
      </c>
      <c r="K1830">
        <v>115523</v>
      </c>
      <c r="L1830" t="s">
        <v>30</v>
      </c>
      <c r="M1830" s="1" t="d">
        <v>2017-09-01</v>
      </c>
      <c r="N1830">
        <v>9</v>
      </c>
      <c r="O1830">
        <v>1</v>
      </c>
      <c r="P1830">
        <v>2017</v>
      </c>
      <c r="R1830" t="s">
        <v>26</v>
      </c>
      <c r="S1830" t="s">
        <v>31</v>
      </c>
    </row>
    <row r="1831" spans="1:19" x14ac:dyDescent="0.25">
      <c r="A1831" t="s">
        <v>338</v>
      </c>
      <c r="B1831" t="s">
        <v>34942</v>
      </c>
      <c r="C1831" t="s">
        <v>34943</v>
      </c>
      <c r="E1831" t="s">
        <v>207</v>
      </c>
      <c r="F1831" t="s">
        <v>208</v>
      </c>
      <c r="G1831">
        <v>29615</v>
      </c>
      <c r="H1831">
        <v>34.857176000000003</v>
      </c>
      <c r="I1831">
        <v>-82.269441</v>
      </c>
      <c r="J1831" s="1" t="d">
        <v>2019-01-10</v>
      </c>
      <c r="K1831">
        <v>115528</v>
      </c>
      <c r="L1831" t="s">
        <v>30</v>
      </c>
      <c r="M1831" s="1" t="d">
        <v>2017-03-01</v>
      </c>
      <c r="N1831">
        <v>3</v>
      </c>
      <c r="O1831">
        <v>1</v>
      </c>
      <c r="P1831">
        <v>2017</v>
      </c>
      <c r="R1831" t="s">
        <v>26</v>
      </c>
      <c r="S1831" t="s">
        <v>31</v>
      </c>
    </row>
    <row r="1832" spans="1:19" x14ac:dyDescent="0.25">
      <c r="A1832" t="s">
        <v>338</v>
      </c>
      <c r="B1832" t="s">
        <v>34944</v>
      </c>
      <c r="C1832" t="s">
        <v>34945</v>
      </c>
      <c r="E1832" t="s">
        <v>207</v>
      </c>
      <c r="F1832" t="s">
        <v>208</v>
      </c>
      <c r="G1832">
        <v>29607</v>
      </c>
      <c r="H1832">
        <v>34.825687000000002</v>
      </c>
      <c r="I1832">
        <v>-82.323898999999997</v>
      </c>
      <c r="J1832" s="1" t="d">
        <v>2019-01-10</v>
      </c>
      <c r="K1832">
        <v>115529</v>
      </c>
      <c r="L1832" t="s">
        <v>30</v>
      </c>
      <c r="M1832" s="1" t="d">
        <v>2017-09-01</v>
      </c>
      <c r="N1832">
        <v>9</v>
      </c>
      <c r="O1832">
        <v>1</v>
      </c>
      <c r="P1832">
        <v>2017</v>
      </c>
      <c r="R1832" t="s">
        <v>26</v>
      </c>
      <c r="S1832" t="s">
        <v>31</v>
      </c>
    </row>
    <row r="1833" spans="1:19" x14ac:dyDescent="0.25">
      <c r="A1833" t="s">
        <v>338</v>
      </c>
      <c r="B1833" t="s">
        <v>34946</v>
      </c>
      <c r="C1833" t="s">
        <v>34947</v>
      </c>
      <c r="E1833" t="s">
        <v>11453</v>
      </c>
      <c r="F1833" t="s">
        <v>208</v>
      </c>
      <c r="G1833">
        <v>29550</v>
      </c>
      <c r="H1833">
        <v>34.375425999999997</v>
      </c>
      <c r="I1833">
        <v>-80.072622999999993</v>
      </c>
      <c r="J1833" s="1" t="d">
        <v>2019-01-10</v>
      </c>
      <c r="K1833">
        <v>115530</v>
      </c>
      <c r="L1833" t="s">
        <v>30</v>
      </c>
      <c r="M1833" s="1" t="d">
        <v>2017-03-01</v>
      </c>
      <c r="N1833">
        <v>3</v>
      </c>
      <c r="O1833">
        <v>1</v>
      </c>
      <c r="P1833">
        <v>2017</v>
      </c>
      <c r="R1833" t="s">
        <v>26</v>
      </c>
      <c r="S1833" t="s">
        <v>31</v>
      </c>
    </row>
    <row r="1834" spans="1:19" x14ac:dyDescent="0.25">
      <c r="A1834" t="s">
        <v>338</v>
      </c>
      <c r="B1834" t="s">
        <v>34948</v>
      </c>
      <c r="C1834" t="s">
        <v>25370</v>
      </c>
      <c r="E1834" t="s">
        <v>20254</v>
      </c>
      <c r="F1834" t="s">
        <v>208</v>
      </c>
      <c r="G1834">
        <v>29928</v>
      </c>
      <c r="H1834">
        <v>32.180937999999998</v>
      </c>
      <c r="I1834">
        <v>-80.726658</v>
      </c>
      <c r="J1834" s="1" t="d">
        <v>2019-01-10</v>
      </c>
      <c r="K1834">
        <v>115531</v>
      </c>
      <c r="L1834" t="s">
        <v>30</v>
      </c>
      <c r="M1834" s="1" t="d">
        <v>2017-09-01</v>
      </c>
      <c r="N1834">
        <v>9</v>
      </c>
      <c r="O1834">
        <v>1</v>
      </c>
      <c r="P1834">
        <v>2017</v>
      </c>
      <c r="R1834" t="s">
        <v>26</v>
      </c>
      <c r="S1834" t="s">
        <v>31</v>
      </c>
    </row>
    <row r="1835" spans="1:19" x14ac:dyDescent="0.25">
      <c r="A1835" t="s">
        <v>338</v>
      </c>
      <c r="B1835" t="s">
        <v>34949</v>
      </c>
      <c r="C1835" t="s">
        <v>34950</v>
      </c>
      <c r="E1835" t="s">
        <v>20254</v>
      </c>
      <c r="F1835" t="s">
        <v>208</v>
      </c>
      <c r="G1835">
        <v>29928</v>
      </c>
      <c r="H1835">
        <v>32.197653000000003</v>
      </c>
      <c r="I1835">
        <v>-80.698916999999994</v>
      </c>
      <c r="J1835" s="1" t="d">
        <v>2019-01-10</v>
      </c>
      <c r="K1835">
        <v>115532</v>
      </c>
      <c r="L1835" t="s">
        <v>30</v>
      </c>
      <c r="M1835" s="1" t="d">
        <v>2017-09-01</v>
      </c>
      <c r="N1835">
        <v>9</v>
      </c>
      <c r="O1835">
        <v>1</v>
      </c>
      <c r="P1835">
        <v>2017</v>
      </c>
      <c r="R1835" t="s">
        <v>26</v>
      </c>
      <c r="S1835" t="s">
        <v>31</v>
      </c>
    </row>
    <row r="1836" spans="1:19" x14ac:dyDescent="0.25">
      <c r="A1836" t="s">
        <v>338</v>
      </c>
      <c r="B1836" t="s">
        <v>34952</v>
      </c>
      <c r="C1836" t="s">
        <v>34953</v>
      </c>
      <c r="E1836" t="s">
        <v>20254</v>
      </c>
      <c r="F1836" t="s">
        <v>208</v>
      </c>
      <c r="G1836">
        <v>29928</v>
      </c>
      <c r="H1836">
        <v>32.154318000000004</v>
      </c>
      <c r="I1836">
        <v>-80.731841000000003</v>
      </c>
      <c r="J1836" s="1" t="d">
        <v>2019-01-10</v>
      </c>
      <c r="K1836">
        <v>115534</v>
      </c>
      <c r="L1836" t="s">
        <v>30</v>
      </c>
      <c r="M1836" s="1" t="d">
        <v>2017-09-01</v>
      </c>
      <c r="N1836">
        <v>9</v>
      </c>
      <c r="O1836">
        <v>1</v>
      </c>
      <c r="P1836">
        <v>2017</v>
      </c>
      <c r="R1836" t="s">
        <v>26</v>
      </c>
      <c r="S1836" t="s">
        <v>31</v>
      </c>
    </row>
    <row r="1837" spans="1:19" x14ac:dyDescent="0.25">
      <c r="A1837" t="s">
        <v>338</v>
      </c>
      <c r="B1837" t="s">
        <v>34957</v>
      </c>
      <c r="C1837" t="s">
        <v>25372</v>
      </c>
      <c r="E1837" t="s">
        <v>20254</v>
      </c>
      <c r="F1837" t="s">
        <v>208</v>
      </c>
      <c r="G1837">
        <v>29928</v>
      </c>
      <c r="H1837">
        <v>32.137225000000001</v>
      </c>
      <c r="I1837">
        <v>-80.762793000000002</v>
      </c>
      <c r="J1837" s="1" t="d">
        <v>2019-01-10</v>
      </c>
      <c r="K1837">
        <v>115537</v>
      </c>
      <c r="L1837" t="s">
        <v>30</v>
      </c>
      <c r="M1837" s="1" t="d">
        <v>2017-09-01</v>
      </c>
      <c r="N1837">
        <v>9</v>
      </c>
      <c r="O1837">
        <v>1</v>
      </c>
      <c r="P1837">
        <v>2017</v>
      </c>
      <c r="R1837" t="s">
        <v>26</v>
      </c>
      <c r="S1837" t="s">
        <v>31</v>
      </c>
    </row>
    <row r="1838" spans="1:19" x14ac:dyDescent="0.25">
      <c r="A1838" t="s">
        <v>338</v>
      </c>
      <c r="B1838" t="s">
        <v>34982</v>
      </c>
      <c r="C1838" t="s">
        <v>34983</v>
      </c>
      <c r="E1838" t="s">
        <v>6276</v>
      </c>
      <c r="F1838" t="s">
        <v>208</v>
      </c>
      <c r="G1838">
        <v>29730</v>
      </c>
      <c r="H1838">
        <v>34.936798000000003</v>
      </c>
      <c r="I1838">
        <v>-80.964888000000002</v>
      </c>
      <c r="J1838" s="1" t="d">
        <v>2019-01-10</v>
      </c>
      <c r="K1838">
        <v>115552</v>
      </c>
      <c r="L1838" t="s">
        <v>30</v>
      </c>
      <c r="M1838" s="1" t="d">
        <v>2017-09-01</v>
      </c>
      <c r="N1838">
        <v>9</v>
      </c>
      <c r="O1838">
        <v>1</v>
      </c>
      <c r="P1838">
        <v>2017</v>
      </c>
      <c r="R1838" t="s">
        <v>26</v>
      </c>
      <c r="S1838" t="s">
        <v>31</v>
      </c>
    </row>
    <row r="1839" spans="1:19" x14ac:dyDescent="0.25">
      <c r="A1839" t="s">
        <v>338</v>
      </c>
      <c r="B1839" t="s">
        <v>34992</v>
      </c>
      <c r="C1839" t="s">
        <v>34993</v>
      </c>
      <c r="E1839" t="s">
        <v>3316</v>
      </c>
      <c r="F1839" t="s">
        <v>208</v>
      </c>
      <c r="G1839">
        <v>29488</v>
      </c>
      <c r="H1839">
        <v>32.879109999999997</v>
      </c>
      <c r="I1839">
        <v>-80.710617999999997</v>
      </c>
      <c r="J1839" s="1" t="d">
        <v>2019-01-10</v>
      </c>
      <c r="K1839">
        <v>115557</v>
      </c>
      <c r="L1839" t="s">
        <v>30</v>
      </c>
      <c r="M1839" s="1" t="d">
        <v>2017-09-01</v>
      </c>
      <c r="N1839">
        <v>9</v>
      </c>
      <c r="O1839">
        <v>1</v>
      </c>
      <c r="P1839">
        <v>2017</v>
      </c>
      <c r="R1839" t="s">
        <v>26</v>
      </c>
      <c r="S1839" t="s">
        <v>31</v>
      </c>
    </row>
    <row r="1840" spans="1:19" x14ac:dyDescent="0.25">
      <c r="A1840" t="s">
        <v>338</v>
      </c>
      <c r="B1840" t="s">
        <v>35006</v>
      </c>
      <c r="C1840" t="s">
        <v>35007</v>
      </c>
      <c r="E1840" t="s">
        <v>20452</v>
      </c>
      <c r="F1840" t="s">
        <v>319</v>
      </c>
      <c r="G1840">
        <v>57730</v>
      </c>
      <c r="H1840">
        <v>43.763478999999997</v>
      </c>
      <c r="I1840">
        <v>-103.616258</v>
      </c>
      <c r="J1840" s="1" t="d">
        <v>2019-01-10</v>
      </c>
      <c r="K1840">
        <v>115564</v>
      </c>
      <c r="L1840" t="s">
        <v>30</v>
      </c>
      <c r="M1840" s="1" t="d">
        <v>2017-09-01</v>
      </c>
      <c r="N1840">
        <v>9</v>
      </c>
      <c r="O1840">
        <v>1</v>
      </c>
      <c r="P1840">
        <v>2017</v>
      </c>
      <c r="R1840" t="s">
        <v>26</v>
      </c>
      <c r="S1840" t="s">
        <v>31</v>
      </c>
    </row>
    <row r="1841" spans="1:19" x14ac:dyDescent="0.25">
      <c r="A1841" t="s">
        <v>338</v>
      </c>
      <c r="B1841" t="s">
        <v>35016</v>
      </c>
      <c r="C1841" t="s">
        <v>35017</v>
      </c>
      <c r="E1841" t="s">
        <v>1709</v>
      </c>
      <c r="F1841" t="s">
        <v>319</v>
      </c>
      <c r="G1841">
        <v>57501</v>
      </c>
      <c r="H1841">
        <v>44.371200000000002</v>
      </c>
      <c r="I1841">
        <v>-100.36223</v>
      </c>
      <c r="J1841" s="1" t="d">
        <v>2019-01-10</v>
      </c>
      <c r="K1841">
        <v>115569</v>
      </c>
      <c r="L1841" t="s">
        <v>30</v>
      </c>
      <c r="M1841" s="1" t="d">
        <v>2017-09-01</v>
      </c>
      <c r="N1841">
        <v>9</v>
      </c>
      <c r="O1841">
        <v>1</v>
      </c>
      <c r="P1841">
        <v>2017</v>
      </c>
      <c r="R1841" t="s">
        <v>26</v>
      </c>
      <c r="S1841" t="s">
        <v>31</v>
      </c>
    </row>
    <row r="1842" spans="1:19" x14ac:dyDescent="0.25">
      <c r="A1842" t="s">
        <v>338</v>
      </c>
      <c r="B1842" t="s">
        <v>35021</v>
      </c>
      <c r="C1842" t="s">
        <v>35022</v>
      </c>
      <c r="E1842" t="s">
        <v>1642</v>
      </c>
      <c r="F1842" t="s">
        <v>319</v>
      </c>
      <c r="G1842">
        <v>57103</v>
      </c>
      <c r="H1842">
        <v>43.547111999999998</v>
      </c>
      <c r="I1842">
        <v>-96.693158999999994</v>
      </c>
      <c r="J1842" s="1" t="d">
        <v>2019-01-10</v>
      </c>
      <c r="K1842">
        <v>115572</v>
      </c>
      <c r="L1842" t="s">
        <v>30</v>
      </c>
      <c r="M1842" s="1" t="d">
        <v>2017-09-01</v>
      </c>
      <c r="N1842">
        <v>9</v>
      </c>
      <c r="O1842">
        <v>1</v>
      </c>
      <c r="P1842">
        <v>2017</v>
      </c>
      <c r="R1842" t="s">
        <v>26</v>
      </c>
      <c r="S1842" t="s">
        <v>31</v>
      </c>
    </row>
    <row r="1843" spans="1:19" x14ac:dyDescent="0.25">
      <c r="A1843" t="s">
        <v>338</v>
      </c>
      <c r="B1843" t="s">
        <v>35049</v>
      </c>
      <c r="C1843" t="s">
        <v>35050</v>
      </c>
      <c r="E1843" t="s">
        <v>3581</v>
      </c>
      <c r="F1843" t="s">
        <v>280</v>
      </c>
      <c r="G1843">
        <v>37067</v>
      </c>
      <c r="H1843">
        <v>35.959701000000003</v>
      </c>
      <c r="I1843">
        <v>-86.801646000000005</v>
      </c>
      <c r="J1843" s="1" t="d">
        <v>2019-01-10</v>
      </c>
      <c r="K1843">
        <v>115588</v>
      </c>
      <c r="L1843" t="s">
        <v>30</v>
      </c>
      <c r="M1843" s="1" t="d">
        <v>2017-09-01</v>
      </c>
      <c r="N1843">
        <v>9</v>
      </c>
      <c r="O1843">
        <v>1</v>
      </c>
      <c r="P1843">
        <v>2017</v>
      </c>
      <c r="R1843" t="s">
        <v>26</v>
      </c>
      <c r="S1843" t="s">
        <v>31</v>
      </c>
    </row>
    <row r="1844" spans="1:19" x14ac:dyDescent="0.25">
      <c r="A1844" t="s">
        <v>338</v>
      </c>
      <c r="B1844" t="s">
        <v>35054</v>
      </c>
      <c r="C1844" t="s">
        <v>35055</v>
      </c>
      <c r="E1844" t="s">
        <v>12314</v>
      </c>
      <c r="F1844" t="s">
        <v>280</v>
      </c>
      <c r="G1844">
        <v>37743</v>
      </c>
      <c r="H1844">
        <v>36.163879000000001</v>
      </c>
      <c r="I1844">
        <v>-82.830687999999995</v>
      </c>
      <c r="J1844" s="1" t="d">
        <v>2019-01-10</v>
      </c>
      <c r="K1844">
        <v>115590</v>
      </c>
      <c r="L1844" t="s">
        <v>30</v>
      </c>
      <c r="M1844" s="1" t="d">
        <v>2017-09-01</v>
      </c>
      <c r="N1844">
        <v>9</v>
      </c>
      <c r="O1844">
        <v>1</v>
      </c>
      <c r="P1844">
        <v>2017</v>
      </c>
      <c r="R1844" t="s">
        <v>26</v>
      </c>
      <c r="S1844" t="s">
        <v>31</v>
      </c>
    </row>
    <row r="1845" spans="1:19" x14ac:dyDescent="0.25">
      <c r="A1845" t="s">
        <v>338</v>
      </c>
      <c r="B1845" t="s">
        <v>35061</v>
      </c>
      <c r="C1845" t="s">
        <v>24917</v>
      </c>
      <c r="E1845" t="s">
        <v>6815</v>
      </c>
      <c r="F1845" t="s">
        <v>280</v>
      </c>
      <c r="G1845">
        <v>37660</v>
      </c>
      <c r="H1845">
        <v>36.549877000000002</v>
      </c>
      <c r="I1845">
        <v>-82.526201</v>
      </c>
      <c r="J1845" s="1" t="d">
        <v>2019-01-10</v>
      </c>
      <c r="K1845">
        <v>115593</v>
      </c>
      <c r="L1845" t="s">
        <v>30</v>
      </c>
      <c r="M1845" s="1" t="d">
        <v>2017-06-01</v>
      </c>
      <c r="N1845">
        <v>6</v>
      </c>
      <c r="O1845">
        <v>1</v>
      </c>
      <c r="P1845">
        <v>2017</v>
      </c>
      <c r="R1845" t="s">
        <v>26</v>
      </c>
      <c r="S1845" t="s">
        <v>31</v>
      </c>
    </row>
    <row r="1846" spans="1:19" x14ac:dyDescent="0.25">
      <c r="A1846" t="s">
        <v>338</v>
      </c>
      <c r="B1846" t="s">
        <v>35062</v>
      </c>
      <c r="C1846" t="s">
        <v>24920</v>
      </c>
      <c r="E1846" t="s">
        <v>6815</v>
      </c>
      <c r="F1846" t="s">
        <v>280</v>
      </c>
      <c r="G1846">
        <v>37664</v>
      </c>
      <c r="H1846">
        <v>36.506610999999999</v>
      </c>
      <c r="I1846">
        <v>-82.567177000000001</v>
      </c>
      <c r="J1846" s="1" t="d">
        <v>2019-01-10</v>
      </c>
      <c r="K1846">
        <v>115594</v>
      </c>
      <c r="L1846" t="s">
        <v>30</v>
      </c>
      <c r="M1846" s="1" t="d">
        <v>2017-09-01</v>
      </c>
      <c r="N1846">
        <v>9</v>
      </c>
      <c r="O1846">
        <v>1</v>
      </c>
      <c r="P1846">
        <v>2017</v>
      </c>
      <c r="R1846" t="s">
        <v>26</v>
      </c>
      <c r="S1846" t="s">
        <v>31</v>
      </c>
    </row>
    <row r="1847" spans="1:19" x14ac:dyDescent="0.25">
      <c r="A1847" t="s">
        <v>338</v>
      </c>
      <c r="B1847" t="s">
        <v>35063</v>
      </c>
      <c r="C1847" t="s">
        <v>35064</v>
      </c>
      <c r="E1847" t="s">
        <v>3133</v>
      </c>
      <c r="F1847" t="s">
        <v>280</v>
      </c>
      <c r="G1847">
        <v>37902</v>
      </c>
      <c r="H1847">
        <v>35.962418</v>
      </c>
      <c r="I1847">
        <v>-83.923088000000007</v>
      </c>
      <c r="J1847" s="1" t="d">
        <v>2019-01-10</v>
      </c>
      <c r="K1847">
        <v>115595</v>
      </c>
      <c r="L1847" t="s">
        <v>30</v>
      </c>
      <c r="M1847" s="1" t="d">
        <v>2017-09-01</v>
      </c>
      <c r="N1847">
        <v>9</v>
      </c>
      <c r="O1847">
        <v>1</v>
      </c>
      <c r="P1847">
        <v>2017</v>
      </c>
      <c r="R1847" t="s">
        <v>26</v>
      </c>
      <c r="S1847" t="s">
        <v>31</v>
      </c>
    </row>
    <row r="1848" spans="1:19" x14ac:dyDescent="0.25">
      <c r="A1848" t="s">
        <v>338</v>
      </c>
      <c r="B1848" t="s">
        <v>35065</v>
      </c>
      <c r="C1848" t="s">
        <v>29032</v>
      </c>
      <c r="E1848" t="s">
        <v>3133</v>
      </c>
      <c r="F1848" t="s">
        <v>280</v>
      </c>
      <c r="G1848">
        <v>37922</v>
      </c>
      <c r="H1848">
        <v>35.913348999999997</v>
      </c>
      <c r="I1848">
        <v>-84.106505999999996</v>
      </c>
      <c r="J1848" s="1" t="d">
        <v>2019-01-10</v>
      </c>
      <c r="K1848">
        <v>115596</v>
      </c>
      <c r="L1848" t="s">
        <v>30</v>
      </c>
      <c r="M1848" s="1" t="d">
        <v>2017-12-01</v>
      </c>
      <c r="N1848">
        <v>12</v>
      </c>
      <c r="O1848">
        <v>1</v>
      </c>
      <c r="P1848">
        <v>2017</v>
      </c>
      <c r="R1848" t="s">
        <v>26</v>
      </c>
      <c r="S1848" t="s">
        <v>31</v>
      </c>
    </row>
    <row r="1849" spans="1:19" x14ac:dyDescent="0.25">
      <c r="A1849" t="s">
        <v>338</v>
      </c>
      <c r="B1849" t="s">
        <v>35071</v>
      </c>
      <c r="C1849" t="s">
        <v>35072</v>
      </c>
      <c r="E1849" t="s">
        <v>279</v>
      </c>
      <c r="F1849" t="s">
        <v>280</v>
      </c>
      <c r="G1849">
        <v>38133</v>
      </c>
      <c r="H1849">
        <v>35.203251999999999</v>
      </c>
      <c r="I1849">
        <v>-89.778291999999993</v>
      </c>
      <c r="J1849" s="1" t="d">
        <v>2019-01-10</v>
      </c>
      <c r="K1849">
        <v>115599</v>
      </c>
      <c r="L1849" t="s">
        <v>30</v>
      </c>
      <c r="M1849" s="1" t="d">
        <v>2017-09-01</v>
      </c>
      <c r="N1849">
        <v>9</v>
      </c>
      <c r="O1849">
        <v>1</v>
      </c>
      <c r="P1849">
        <v>2017</v>
      </c>
      <c r="R1849" t="s">
        <v>26</v>
      </c>
      <c r="S1849" t="s">
        <v>31</v>
      </c>
    </row>
    <row r="1850" spans="1:19" x14ac:dyDescent="0.25">
      <c r="A1850" t="s">
        <v>338</v>
      </c>
      <c r="B1850" t="s">
        <v>35073</v>
      </c>
      <c r="C1850" t="s">
        <v>35074</v>
      </c>
      <c r="E1850" t="s">
        <v>279</v>
      </c>
      <c r="F1850" t="s">
        <v>280</v>
      </c>
      <c r="G1850">
        <v>38133</v>
      </c>
      <c r="H1850">
        <v>35.196561000000003</v>
      </c>
      <c r="I1850">
        <v>-89.796323999999998</v>
      </c>
      <c r="J1850" s="1" t="d">
        <v>2019-01-10</v>
      </c>
      <c r="K1850">
        <v>115600</v>
      </c>
      <c r="L1850" t="s">
        <v>30</v>
      </c>
      <c r="M1850" s="1" t="d">
        <v>2017-09-01</v>
      </c>
      <c r="N1850">
        <v>9</v>
      </c>
      <c r="O1850">
        <v>1</v>
      </c>
      <c r="P1850">
        <v>2017</v>
      </c>
      <c r="R1850" t="s">
        <v>26</v>
      </c>
      <c r="S1850" t="s">
        <v>31</v>
      </c>
    </row>
    <row r="1851" spans="1:19" x14ac:dyDescent="0.25">
      <c r="A1851" t="s">
        <v>338</v>
      </c>
      <c r="B1851" t="s">
        <v>35075</v>
      </c>
      <c r="C1851" t="s">
        <v>35076</v>
      </c>
      <c r="E1851" t="s">
        <v>279</v>
      </c>
      <c r="F1851" t="s">
        <v>280</v>
      </c>
      <c r="G1851">
        <v>38133</v>
      </c>
      <c r="H1851">
        <v>35.204067999999999</v>
      </c>
      <c r="I1851">
        <v>-89.774593999999993</v>
      </c>
      <c r="J1851" s="1" t="d">
        <v>2019-01-10</v>
      </c>
      <c r="K1851">
        <v>115601</v>
      </c>
      <c r="L1851" t="s">
        <v>30</v>
      </c>
      <c r="M1851" s="1" t="d">
        <v>2017-09-01</v>
      </c>
      <c r="N1851">
        <v>9</v>
      </c>
      <c r="O1851">
        <v>1</v>
      </c>
      <c r="P1851">
        <v>2017</v>
      </c>
      <c r="R1851" t="s">
        <v>26</v>
      </c>
      <c r="S1851" t="s">
        <v>31</v>
      </c>
    </row>
    <row r="1852" spans="1:19" x14ac:dyDescent="0.25">
      <c r="A1852" t="s">
        <v>338</v>
      </c>
      <c r="B1852" t="s">
        <v>35077</v>
      </c>
      <c r="C1852" t="s">
        <v>29045</v>
      </c>
      <c r="E1852" t="s">
        <v>6101</v>
      </c>
      <c r="F1852" t="s">
        <v>280</v>
      </c>
      <c r="G1852">
        <v>37129</v>
      </c>
      <c r="H1852">
        <v>35.864983000000002</v>
      </c>
      <c r="I1852">
        <v>-86.451521</v>
      </c>
      <c r="J1852" s="1" t="d">
        <v>2019-01-10</v>
      </c>
      <c r="K1852">
        <v>115602</v>
      </c>
      <c r="L1852" t="s">
        <v>30</v>
      </c>
      <c r="M1852" s="1" t="d">
        <v>2017-11-01</v>
      </c>
      <c r="N1852">
        <v>11</v>
      </c>
      <c r="O1852">
        <v>1</v>
      </c>
      <c r="P1852">
        <v>2017</v>
      </c>
      <c r="R1852" t="s">
        <v>26</v>
      </c>
      <c r="S1852" t="s">
        <v>31</v>
      </c>
    </row>
    <row r="1853" spans="1:19" x14ac:dyDescent="0.25">
      <c r="A1853" t="s">
        <v>338</v>
      </c>
      <c r="B1853" t="s">
        <v>35078</v>
      </c>
      <c r="C1853" t="s">
        <v>35079</v>
      </c>
      <c r="E1853" t="s">
        <v>1525</v>
      </c>
      <c r="F1853" t="s">
        <v>280</v>
      </c>
      <c r="G1853">
        <v>37201</v>
      </c>
      <c r="H1853">
        <v>36.159962</v>
      </c>
      <c r="I1853">
        <v>-86.776722000000007</v>
      </c>
      <c r="J1853" s="1" t="d">
        <v>2019-01-10</v>
      </c>
      <c r="K1853">
        <v>115603</v>
      </c>
      <c r="L1853" t="s">
        <v>30</v>
      </c>
      <c r="M1853" s="1" t="d">
        <v>2017-09-01</v>
      </c>
      <c r="N1853">
        <v>9</v>
      </c>
      <c r="O1853">
        <v>1</v>
      </c>
      <c r="P1853">
        <v>2017</v>
      </c>
      <c r="R1853" t="s">
        <v>26</v>
      </c>
      <c r="S1853" t="s">
        <v>31</v>
      </c>
    </row>
    <row r="1854" spans="1:19" x14ac:dyDescent="0.25">
      <c r="A1854" t="s">
        <v>338</v>
      </c>
      <c r="B1854" t="s">
        <v>35085</v>
      </c>
      <c r="C1854" t="s">
        <v>35086</v>
      </c>
      <c r="E1854" t="s">
        <v>1525</v>
      </c>
      <c r="F1854" t="s">
        <v>280</v>
      </c>
      <c r="G1854">
        <v>37214</v>
      </c>
      <c r="H1854">
        <v>36.169037000000003</v>
      </c>
      <c r="I1854">
        <v>-86.670948999999993</v>
      </c>
      <c r="J1854" s="1" t="d">
        <v>2019-01-10</v>
      </c>
      <c r="K1854">
        <v>115607</v>
      </c>
      <c r="L1854" t="s">
        <v>30</v>
      </c>
      <c r="M1854" s="1" t="d">
        <v>2017-09-01</v>
      </c>
      <c r="N1854">
        <v>9</v>
      </c>
      <c r="O1854">
        <v>1</v>
      </c>
      <c r="P1854">
        <v>2017</v>
      </c>
      <c r="R1854" t="s">
        <v>26</v>
      </c>
      <c r="S1854" t="s">
        <v>27</v>
      </c>
    </row>
    <row r="1855" spans="1:19" x14ac:dyDescent="0.25">
      <c r="A1855" t="s">
        <v>338</v>
      </c>
      <c r="B1855" t="s">
        <v>35093</v>
      </c>
      <c r="C1855" t="s">
        <v>35094</v>
      </c>
      <c r="E1855" t="s">
        <v>1525</v>
      </c>
      <c r="F1855" t="s">
        <v>280</v>
      </c>
      <c r="G1855">
        <v>37203</v>
      </c>
      <c r="H1855">
        <v>36.149965999999999</v>
      </c>
      <c r="I1855">
        <v>-86.781738000000004</v>
      </c>
      <c r="J1855" s="1" t="d">
        <v>2019-01-10</v>
      </c>
      <c r="K1855">
        <v>115611</v>
      </c>
      <c r="L1855" t="s">
        <v>30</v>
      </c>
      <c r="M1855" s="1" t="d">
        <v>2017-09-01</v>
      </c>
      <c r="N1855">
        <v>9</v>
      </c>
      <c r="O1855">
        <v>1</v>
      </c>
      <c r="P1855">
        <v>2017</v>
      </c>
      <c r="R1855" t="s">
        <v>26</v>
      </c>
      <c r="S1855" t="s">
        <v>31</v>
      </c>
    </row>
    <row r="1856" spans="1:19" x14ac:dyDescent="0.25">
      <c r="A1856" t="s">
        <v>338</v>
      </c>
      <c r="B1856" t="s">
        <v>35102</v>
      </c>
      <c r="C1856" t="s">
        <v>35103</v>
      </c>
      <c r="E1856" t="s">
        <v>11365</v>
      </c>
      <c r="F1856" t="s">
        <v>280</v>
      </c>
      <c r="G1856">
        <v>37167</v>
      </c>
      <c r="H1856">
        <v>35.97525194</v>
      </c>
      <c r="I1856">
        <v>-86.576996460000004</v>
      </c>
      <c r="J1856" s="1" t="d">
        <v>2019-01-10</v>
      </c>
      <c r="K1856">
        <v>115617</v>
      </c>
      <c r="L1856" t="s">
        <v>30</v>
      </c>
      <c r="M1856" s="1" t="d">
        <v>2017-09-01</v>
      </c>
      <c r="N1856">
        <v>9</v>
      </c>
      <c r="O1856">
        <v>1</v>
      </c>
      <c r="P1856">
        <v>2017</v>
      </c>
      <c r="R1856" t="s">
        <v>26</v>
      </c>
      <c r="S1856" t="s">
        <v>31</v>
      </c>
    </row>
    <row r="1857" spans="1:19" x14ac:dyDescent="0.25">
      <c r="A1857" t="s">
        <v>338</v>
      </c>
      <c r="B1857" t="s">
        <v>35104</v>
      </c>
      <c r="C1857" t="s">
        <v>35105</v>
      </c>
      <c r="E1857" t="s">
        <v>2989</v>
      </c>
      <c r="F1857" t="s">
        <v>280</v>
      </c>
      <c r="G1857">
        <v>37882</v>
      </c>
      <c r="H1857">
        <v>35.679028000000002</v>
      </c>
      <c r="I1857">
        <v>-83.781358999999995</v>
      </c>
      <c r="J1857" s="1" t="d">
        <v>2019-01-10</v>
      </c>
      <c r="K1857">
        <v>115618</v>
      </c>
      <c r="L1857" t="s">
        <v>30</v>
      </c>
      <c r="M1857" s="1" t="d">
        <v>2017-09-01</v>
      </c>
      <c r="N1857">
        <v>9</v>
      </c>
      <c r="O1857">
        <v>1</v>
      </c>
      <c r="P1857">
        <v>2017</v>
      </c>
      <c r="R1857" t="s">
        <v>26</v>
      </c>
      <c r="S1857" t="s">
        <v>31</v>
      </c>
    </row>
    <row r="1858" spans="1:19" x14ac:dyDescent="0.25">
      <c r="A1858" t="s">
        <v>338</v>
      </c>
      <c r="B1858" t="s">
        <v>33610</v>
      </c>
      <c r="C1858" t="s">
        <v>35106</v>
      </c>
      <c r="E1858" t="s">
        <v>5410</v>
      </c>
      <c r="F1858" t="s">
        <v>280</v>
      </c>
      <c r="G1858">
        <v>37388</v>
      </c>
      <c r="H1858">
        <v>35.385351999999997</v>
      </c>
      <c r="I1858">
        <v>-86.232451999999995</v>
      </c>
      <c r="J1858" s="1" t="d">
        <v>2019-01-10</v>
      </c>
      <c r="K1858">
        <v>115619</v>
      </c>
      <c r="L1858" t="s">
        <v>30</v>
      </c>
      <c r="M1858" s="1" t="d">
        <v>2017-09-01</v>
      </c>
      <c r="N1858">
        <v>9</v>
      </c>
      <c r="O1858">
        <v>1</v>
      </c>
      <c r="P1858">
        <v>2017</v>
      </c>
      <c r="R1858" t="s">
        <v>26</v>
      </c>
      <c r="S1858" t="s">
        <v>31</v>
      </c>
    </row>
    <row r="1859" spans="1:19" x14ac:dyDescent="0.25">
      <c r="A1859" t="s">
        <v>338</v>
      </c>
      <c r="B1859" t="s">
        <v>33725</v>
      </c>
      <c r="C1859" t="s">
        <v>35122</v>
      </c>
      <c r="E1859" t="s">
        <v>1504</v>
      </c>
      <c r="F1859" t="s">
        <v>37</v>
      </c>
      <c r="G1859">
        <v>79118</v>
      </c>
      <c r="H1859">
        <v>35.193700999999997</v>
      </c>
      <c r="I1859">
        <v>-101.752247</v>
      </c>
      <c r="J1859" s="1" t="d">
        <v>2019-01-10</v>
      </c>
      <c r="K1859">
        <v>115627</v>
      </c>
      <c r="L1859" t="s">
        <v>30</v>
      </c>
      <c r="M1859" s="1" t="d">
        <v>2017-09-01</v>
      </c>
      <c r="N1859">
        <v>9</v>
      </c>
      <c r="O1859">
        <v>1</v>
      </c>
      <c r="P1859">
        <v>2017</v>
      </c>
      <c r="R1859" t="s">
        <v>26</v>
      </c>
      <c r="S1859" t="s">
        <v>31</v>
      </c>
    </row>
    <row r="1860" spans="1:19" x14ac:dyDescent="0.25">
      <c r="A1860" t="s">
        <v>338</v>
      </c>
      <c r="B1860" t="s">
        <v>35123</v>
      </c>
      <c r="C1860" t="s">
        <v>35124</v>
      </c>
      <c r="E1860" t="s">
        <v>1504</v>
      </c>
      <c r="F1860" t="s">
        <v>37</v>
      </c>
      <c r="G1860">
        <v>79124</v>
      </c>
      <c r="H1860">
        <v>35.190837000000002</v>
      </c>
      <c r="I1860">
        <v>-101.931076</v>
      </c>
      <c r="J1860" s="1" t="d">
        <v>2019-01-10</v>
      </c>
      <c r="K1860">
        <v>115628</v>
      </c>
      <c r="L1860" t="s">
        <v>30</v>
      </c>
      <c r="M1860" s="1" t="d">
        <v>2017-09-01</v>
      </c>
      <c r="N1860">
        <v>9</v>
      </c>
      <c r="O1860">
        <v>1</v>
      </c>
      <c r="P1860">
        <v>2017</v>
      </c>
      <c r="R1860" t="s">
        <v>26</v>
      </c>
      <c r="S1860" t="s">
        <v>31</v>
      </c>
    </row>
    <row r="1861" spans="1:19" x14ac:dyDescent="0.25">
      <c r="A1861" t="s">
        <v>338</v>
      </c>
      <c r="B1861" t="s">
        <v>35126</v>
      </c>
      <c r="C1861" t="s">
        <v>35127</v>
      </c>
      <c r="E1861" t="s">
        <v>35128</v>
      </c>
      <c r="F1861" t="s">
        <v>37</v>
      </c>
      <c r="G1861">
        <v>78336</v>
      </c>
      <c r="H1861">
        <v>27.900514999999999</v>
      </c>
      <c r="I1861">
        <v>-97.143113</v>
      </c>
      <c r="J1861" s="1" t="d">
        <v>2019-01-10</v>
      </c>
      <c r="K1861">
        <v>115630</v>
      </c>
      <c r="L1861" t="s">
        <v>30</v>
      </c>
      <c r="M1861" s="1" t="d">
        <v>2017-09-01</v>
      </c>
      <c r="N1861">
        <v>9</v>
      </c>
      <c r="O1861">
        <v>1</v>
      </c>
      <c r="P1861">
        <v>2017</v>
      </c>
      <c r="R1861" t="s">
        <v>26</v>
      </c>
      <c r="S1861" t="s">
        <v>31</v>
      </c>
    </row>
    <row r="1862" spans="1:19" x14ac:dyDescent="0.25">
      <c r="A1862" t="s">
        <v>338</v>
      </c>
      <c r="B1862" t="s">
        <v>35135</v>
      </c>
      <c r="C1862" t="s">
        <v>35136</v>
      </c>
      <c r="E1862" t="s">
        <v>606</v>
      </c>
      <c r="F1862" t="s">
        <v>37</v>
      </c>
      <c r="G1862">
        <v>78704</v>
      </c>
      <c r="H1862">
        <v>30.251397000000001</v>
      </c>
      <c r="I1862">
        <v>-97.749385000000004</v>
      </c>
      <c r="J1862" s="1" t="d">
        <v>2019-01-10</v>
      </c>
      <c r="K1862">
        <v>115634</v>
      </c>
      <c r="L1862" t="s">
        <v>30</v>
      </c>
      <c r="M1862" s="1" t="d">
        <v>2017-09-01</v>
      </c>
      <c r="N1862">
        <v>9</v>
      </c>
      <c r="O1862">
        <v>1</v>
      </c>
      <c r="P1862">
        <v>2017</v>
      </c>
      <c r="R1862" t="s">
        <v>26</v>
      </c>
      <c r="S1862" t="s">
        <v>31</v>
      </c>
    </row>
    <row r="1863" spans="1:19" x14ac:dyDescent="0.25">
      <c r="A1863" t="s">
        <v>338</v>
      </c>
      <c r="B1863" t="s">
        <v>35139</v>
      </c>
      <c r="C1863" t="s">
        <v>35140</v>
      </c>
      <c r="E1863" t="s">
        <v>606</v>
      </c>
      <c r="F1863" t="s">
        <v>37</v>
      </c>
      <c r="G1863">
        <v>78750</v>
      </c>
      <c r="H1863">
        <v>30.440398999999999</v>
      </c>
      <c r="I1863">
        <v>-97.778969000000004</v>
      </c>
      <c r="J1863" s="1" t="d">
        <v>2019-01-10</v>
      </c>
      <c r="K1863">
        <v>115636</v>
      </c>
      <c r="L1863" t="s">
        <v>30</v>
      </c>
      <c r="M1863" s="1" t="d">
        <v>2017-09-01</v>
      </c>
      <c r="N1863">
        <v>9</v>
      </c>
      <c r="O1863">
        <v>1</v>
      </c>
      <c r="P1863">
        <v>2017</v>
      </c>
      <c r="R1863" t="s">
        <v>26</v>
      </c>
      <c r="S1863" t="s">
        <v>31</v>
      </c>
    </row>
    <row r="1864" spans="1:19" x14ac:dyDescent="0.25">
      <c r="A1864" t="s">
        <v>338</v>
      </c>
      <c r="B1864" t="s">
        <v>35141</v>
      </c>
      <c r="C1864" t="s">
        <v>35142</v>
      </c>
      <c r="E1864" t="s">
        <v>606</v>
      </c>
      <c r="F1864" t="s">
        <v>37</v>
      </c>
      <c r="G1864">
        <v>78704</v>
      </c>
      <c r="H1864">
        <v>30.250661999999998</v>
      </c>
      <c r="I1864">
        <v>-97.749667000000002</v>
      </c>
      <c r="J1864" s="1" t="d">
        <v>2019-01-10</v>
      </c>
      <c r="K1864">
        <v>115637</v>
      </c>
      <c r="L1864" t="s">
        <v>30</v>
      </c>
      <c r="M1864" s="1" t="d">
        <v>2017-03-01</v>
      </c>
      <c r="N1864">
        <v>3</v>
      </c>
      <c r="O1864">
        <v>1</v>
      </c>
      <c r="P1864">
        <v>2017</v>
      </c>
      <c r="R1864" t="s">
        <v>26</v>
      </c>
      <c r="S1864" t="s">
        <v>31</v>
      </c>
    </row>
    <row r="1865" spans="1:19" x14ac:dyDescent="0.25">
      <c r="A1865" t="s">
        <v>338</v>
      </c>
      <c r="B1865" t="s">
        <v>35159</v>
      </c>
      <c r="C1865" t="s">
        <v>35160</v>
      </c>
      <c r="E1865" t="s">
        <v>606</v>
      </c>
      <c r="F1865" t="s">
        <v>37</v>
      </c>
      <c r="G1865">
        <v>78734</v>
      </c>
      <c r="H1865">
        <v>30.396393</v>
      </c>
      <c r="I1865">
        <v>-97.931338999999994</v>
      </c>
      <c r="J1865" s="1" t="d">
        <v>2019-01-10</v>
      </c>
      <c r="K1865">
        <v>115646</v>
      </c>
      <c r="L1865" t="s">
        <v>30</v>
      </c>
      <c r="M1865" s="1" t="d">
        <v>2017-09-01</v>
      </c>
      <c r="N1865">
        <v>9</v>
      </c>
      <c r="O1865">
        <v>1</v>
      </c>
      <c r="P1865">
        <v>2017</v>
      </c>
      <c r="R1865" t="s">
        <v>26</v>
      </c>
      <c r="S1865" t="s">
        <v>31</v>
      </c>
    </row>
    <row r="1866" spans="1:19" x14ac:dyDescent="0.25">
      <c r="A1866" t="s">
        <v>338</v>
      </c>
      <c r="B1866" t="s">
        <v>35165</v>
      </c>
      <c r="C1866" t="s">
        <v>35166</v>
      </c>
      <c r="E1866" t="s">
        <v>606</v>
      </c>
      <c r="F1866" t="s">
        <v>37</v>
      </c>
      <c r="G1866">
        <v>78701</v>
      </c>
      <c r="H1866">
        <v>30.260103999999998</v>
      </c>
      <c r="I1866">
        <v>-97.73921</v>
      </c>
      <c r="J1866" s="1" t="d">
        <v>2019-01-10</v>
      </c>
      <c r="K1866">
        <v>115649</v>
      </c>
      <c r="L1866" t="s">
        <v>30</v>
      </c>
      <c r="M1866" s="1" t="d">
        <v>2017-09-01</v>
      </c>
      <c r="N1866">
        <v>9</v>
      </c>
      <c r="O1866">
        <v>1</v>
      </c>
      <c r="P1866">
        <v>2017</v>
      </c>
      <c r="R1866" t="s">
        <v>26</v>
      </c>
      <c r="S1866" t="s">
        <v>31</v>
      </c>
    </row>
    <row r="1867" spans="1:19" x14ac:dyDescent="0.25">
      <c r="A1867" t="s">
        <v>338</v>
      </c>
      <c r="B1867" t="s">
        <v>35183</v>
      </c>
      <c r="C1867" t="s">
        <v>35184</v>
      </c>
      <c r="E1867" t="s">
        <v>35182</v>
      </c>
      <c r="F1867" t="s">
        <v>37</v>
      </c>
      <c r="G1867">
        <v>78701</v>
      </c>
      <c r="H1867">
        <v>30.266525000000001</v>
      </c>
      <c r="I1867">
        <v>-97.740385000000003</v>
      </c>
      <c r="J1867" s="1" t="d">
        <v>2019-01-10</v>
      </c>
      <c r="K1867">
        <v>115658</v>
      </c>
      <c r="L1867" t="s">
        <v>30</v>
      </c>
      <c r="M1867" s="1" t="d">
        <v>2017-09-01</v>
      </c>
      <c r="N1867">
        <v>9</v>
      </c>
      <c r="O1867">
        <v>1</v>
      </c>
      <c r="P1867">
        <v>2017</v>
      </c>
      <c r="R1867" t="s">
        <v>26</v>
      </c>
      <c r="S1867" t="s">
        <v>31</v>
      </c>
    </row>
    <row r="1868" spans="1:19" x14ac:dyDescent="0.25">
      <c r="A1868" t="s">
        <v>338</v>
      </c>
      <c r="B1868" t="s">
        <v>35215</v>
      </c>
      <c r="C1868" t="s">
        <v>35216</v>
      </c>
      <c r="E1868" t="s">
        <v>14833</v>
      </c>
      <c r="F1868" t="s">
        <v>37</v>
      </c>
      <c r="G1868">
        <v>76354</v>
      </c>
      <c r="H1868">
        <v>34.077126</v>
      </c>
      <c r="I1868">
        <v>-98.555623999999995</v>
      </c>
      <c r="J1868" s="1" t="d">
        <v>2019-01-10</v>
      </c>
      <c r="K1868">
        <v>115672</v>
      </c>
      <c r="L1868" t="s">
        <v>30</v>
      </c>
      <c r="M1868" s="1" t="d">
        <v>2017-03-01</v>
      </c>
      <c r="N1868">
        <v>3</v>
      </c>
      <c r="O1868">
        <v>1</v>
      </c>
      <c r="P1868">
        <v>2017</v>
      </c>
      <c r="R1868" t="s">
        <v>26</v>
      </c>
      <c r="S1868" t="s">
        <v>31</v>
      </c>
    </row>
    <row r="1869" spans="1:19" x14ac:dyDescent="0.25">
      <c r="A1869" t="s">
        <v>338</v>
      </c>
      <c r="B1869" t="s">
        <v>35222</v>
      </c>
      <c r="C1869" t="s">
        <v>35223</v>
      </c>
      <c r="E1869" t="s">
        <v>2261</v>
      </c>
      <c r="F1869" t="s">
        <v>37</v>
      </c>
      <c r="G1869">
        <v>75010</v>
      </c>
      <c r="H1869">
        <v>33.020285000000001</v>
      </c>
      <c r="I1869">
        <v>-96.930870999999996</v>
      </c>
      <c r="J1869" s="1" t="d">
        <v>2019-01-10</v>
      </c>
      <c r="K1869">
        <v>115675</v>
      </c>
      <c r="L1869" t="s">
        <v>30</v>
      </c>
      <c r="M1869" s="1" t="d">
        <v>2017-09-01</v>
      </c>
      <c r="N1869">
        <v>9</v>
      </c>
      <c r="O1869">
        <v>1</v>
      </c>
      <c r="P1869">
        <v>2017</v>
      </c>
      <c r="R1869" t="s">
        <v>26</v>
      </c>
      <c r="S1869" t="s">
        <v>31</v>
      </c>
    </row>
    <row r="1870" spans="1:19" x14ac:dyDescent="0.25">
      <c r="A1870" t="s">
        <v>338</v>
      </c>
      <c r="B1870" t="s">
        <v>35224</v>
      </c>
      <c r="C1870" t="s">
        <v>35225</v>
      </c>
      <c r="E1870" t="s">
        <v>2261</v>
      </c>
      <c r="F1870" t="s">
        <v>37</v>
      </c>
      <c r="G1870">
        <v>75006</v>
      </c>
      <c r="H1870">
        <v>32.940776999999997</v>
      </c>
      <c r="I1870">
        <v>-96.905634000000006</v>
      </c>
      <c r="J1870" s="1" t="d">
        <v>2019-01-10</v>
      </c>
      <c r="K1870">
        <v>115676</v>
      </c>
      <c r="L1870" t="s">
        <v>30</v>
      </c>
      <c r="M1870" s="1" t="d">
        <v>2017-09-01</v>
      </c>
      <c r="N1870">
        <v>9</v>
      </c>
      <c r="O1870">
        <v>1</v>
      </c>
      <c r="P1870">
        <v>2017</v>
      </c>
      <c r="R1870" t="s">
        <v>26</v>
      </c>
      <c r="S1870" t="s">
        <v>31</v>
      </c>
    </row>
    <row r="1871" spans="1:19" x14ac:dyDescent="0.25">
      <c r="A1871" t="s">
        <v>338</v>
      </c>
      <c r="B1871" t="s">
        <v>35245</v>
      </c>
      <c r="C1871" t="s">
        <v>35246</v>
      </c>
      <c r="E1871" t="s">
        <v>6612</v>
      </c>
      <c r="F1871" t="s">
        <v>37</v>
      </c>
      <c r="G1871">
        <v>78416</v>
      </c>
      <c r="H1871">
        <v>27.744236000000001</v>
      </c>
      <c r="I1871">
        <v>-97.442712999999998</v>
      </c>
      <c r="J1871" s="1" t="d">
        <v>2019-01-10</v>
      </c>
      <c r="K1871">
        <v>115686</v>
      </c>
      <c r="L1871" t="s">
        <v>30</v>
      </c>
      <c r="M1871" s="1" t="d">
        <v>2017-09-01</v>
      </c>
      <c r="N1871">
        <v>9</v>
      </c>
      <c r="O1871">
        <v>1</v>
      </c>
      <c r="P1871">
        <v>2017</v>
      </c>
      <c r="R1871" t="s">
        <v>26</v>
      </c>
      <c r="S1871" t="s">
        <v>31</v>
      </c>
    </row>
    <row r="1872" spans="1:19" x14ac:dyDescent="0.25">
      <c r="A1872" t="s">
        <v>338</v>
      </c>
      <c r="B1872" t="s">
        <v>35257</v>
      </c>
      <c r="C1872" t="s">
        <v>35258</v>
      </c>
      <c r="E1872" t="s">
        <v>35259</v>
      </c>
      <c r="F1872" t="s">
        <v>37</v>
      </c>
      <c r="G1872">
        <v>78418</v>
      </c>
      <c r="H1872">
        <v>27.675846</v>
      </c>
      <c r="I1872">
        <v>-97.304885999999996</v>
      </c>
      <c r="J1872" s="1" t="d">
        <v>2019-01-10</v>
      </c>
      <c r="K1872">
        <v>115693</v>
      </c>
      <c r="L1872" t="s">
        <v>30</v>
      </c>
      <c r="M1872" s="1" t="d">
        <v>2017-09-01</v>
      </c>
      <c r="N1872">
        <v>9</v>
      </c>
      <c r="O1872">
        <v>1</v>
      </c>
      <c r="P1872">
        <v>2017</v>
      </c>
      <c r="R1872" t="s">
        <v>26</v>
      </c>
      <c r="S1872" t="s">
        <v>31</v>
      </c>
    </row>
    <row r="1873" spans="1:19" x14ac:dyDescent="0.25">
      <c r="A1873" t="s">
        <v>338</v>
      </c>
      <c r="B1873" t="s">
        <v>33725</v>
      </c>
      <c r="C1873" t="s">
        <v>35260</v>
      </c>
      <c r="E1873" t="s">
        <v>95</v>
      </c>
      <c r="F1873" t="s">
        <v>37</v>
      </c>
      <c r="G1873">
        <v>75231</v>
      </c>
      <c r="H1873">
        <v>32.887234999999997</v>
      </c>
      <c r="I1873">
        <v>-96.769384000000002</v>
      </c>
      <c r="J1873" s="1" t="d">
        <v>2019-01-10</v>
      </c>
      <c r="K1873">
        <v>115694</v>
      </c>
      <c r="L1873" t="s">
        <v>30</v>
      </c>
      <c r="M1873" s="1" t="d">
        <v>2017-09-01</v>
      </c>
      <c r="N1873">
        <v>9</v>
      </c>
      <c r="O1873">
        <v>1</v>
      </c>
      <c r="P1873">
        <v>2017</v>
      </c>
      <c r="R1873" t="s">
        <v>26</v>
      </c>
      <c r="S1873" t="s">
        <v>31</v>
      </c>
    </row>
    <row r="1874" spans="1:19" x14ac:dyDescent="0.25">
      <c r="A1874" t="s">
        <v>338</v>
      </c>
      <c r="B1874" t="s">
        <v>35268</v>
      </c>
      <c r="C1874" t="s">
        <v>35269</v>
      </c>
      <c r="E1874" t="s">
        <v>95</v>
      </c>
      <c r="F1874" t="s">
        <v>37</v>
      </c>
      <c r="G1874">
        <v>75235</v>
      </c>
      <c r="H1874">
        <v>32.826208999999999</v>
      </c>
      <c r="I1874">
        <v>-96.847188000000003</v>
      </c>
      <c r="J1874" s="1" t="d">
        <v>2019-01-10</v>
      </c>
      <c r="K1874">
        <v>115699</v>
      </c>
      <c r="L1874" t="s">
        <v>30</v>
      </c>
      <c r="M1874" s="1" t="d">
        <v>2017-03-01</v>
      </c>
      <c r="N1874">
        <v>3</v>
      </c>
      <c r="O1874">
        <v>1</v>
      </c>
      <c r="P1874">
        <v>2017</v>
      </c>
      <c r="R1874" t="s">
        <v>26</v>
      </c>
      <c r="S1874" t="s">
        <v>31</v>
      </c>
    </row>
    <row r="1875" spans="1:19" x14ac:dyDescent="0.25">
      <c r="A1875" t="s">
        <v>338</v>
      </c>
      <c r="B1875" t="s">
        <v>35278</v>
      </c>
      <c r="C1875" t="s">
        <v>35279</v>
      </c>
      <c r="E1875" t="s">
        <v>95</v>
      </c>
      <c r="F1875" t="s">
        <v>37</v>
      </c>
      <c r="G1875">
        <v>75240</v>
      </c>
      <c r="H1875">
        <v>32.926755</v>
      </c>
      <c r="I1875">
        <v>-96.801658000000003</v>
      </c>
      <c r="J1875" s="1" t="d">
        <v>2019-01-10</v>
      </c>
      <c r="K1875">
        <v>115704</v>
      </c>
      <c r="L1875" t="s">
        <v>30</v>
      </c>
      <c r="M1875" s="1" t="d">
        <v>2017-09-01</v>
      </c>
      <c r="N1875">
        <v>9</v>
      </c>
      <c r="O1875">
        <v>1</v>
      </c>
      <c r="P1875">
        <v>2017</v>
      </c>
      <c r="R1875" t="s">
        <v>26</v>
      </c>
      <c r="S1875" t="s">
        <v>31</v>
      </c>
    </row>
    <row r="1876" spans="1:19" x14ac:dyDescent="0.25">
      <c r="A1876" t="s">
        <v>338</v>
      </c>
      <c r="B1876" t="s">
        <v>35293</v>
      </c>
      <c r="C1876" t="s">
        <v>35294</v>
      </c>
      <c r="E1876" t="s">
        <v>18833</v>
      </c>
      <c r="F1876" t="s">
        <v>37</v>
      </c>
      <c r="G1876">
        <v>77536</v>
      </c>
      <c r="H1876">
        <v>29.694887999999999</v>
      </c>
      <c r="I1876">
        <v>-95.125165999999993</v>
      </c>
      <c r="J1876" s="1" t="d">
        <v>2019-01-10</v>
      </c>
      <c r="K1876">
        <v>115711</v>
      </c>
      <c r="L1876" t="s">
        <v>30</v>
      </c>
      <c r="M1876" s="1" t="d">
        <v>2017-09-01</v>
      </c>
      <c r="N1876">
        <v>9</v>
      </c>
      <c r="O1876">
        <v>1</v>
      </c>
      <c r="P1876">
        <v>2017</v>
      </c>
      <c r="R1876" t="s">
        <v>26</v>
      </c>
      <c r="S1876" t="s">
        <v>31</v>
      </c>
    </row>
    <row r="1877" spans="1:19" x14ac:dyDescent="0.25">
      <c r="A1877" t="s">
        <v>338</v>
      </c>
      <c r="B1877" t="s">
        <v>35304</v>
      </c>
      <c r="C1877" t="s">
        <v>35305</v>
      </c>
      <c r="E1877" t="s">
        <v>17260</v>
      </c>
      <c r="F1877" t="s">
        <v>37</v>
      </c>
      <c r="G1877">
        <v>78620</v>
      </c>
      <c r="H1877">
        <v>30.290261000000001</v>
      </c>
      <c r="I1877">
        <v>-98.072051999999999</v>
      </c>
      <c r="J1877" s="1" t="d">
        <v>2019-01-10</v>
      </c>
      <c r="K1877">
        <v>115717</v>
      </c>
      <c r="L1877" t="s">
        <v>30</v>
      </c>
      <c r="M1877" s="1" t="d">
        <v>2017-09-01</v>
      </c>
      <c r="N1877">
        <v>9</v>
      </c>
      <c r="O1877">
        <v>1</v>
      </c>
      <c r="P1877">
        <v>2017</v>
      </c>
      <c r="R1877" t="s">
        <v>26</v>
      </c>
      <c r="S1877" t="s">
        <v>27</v>
      </c>
    </row>
    <row r="1878" spans="1:19" x14ac:dyDescent="0.25">
      <c r="A1878" t="s">
        <v>338</v>
      </c>
      <c r="B1878" t="s">
        <v>33789</v>
      </c>
      <c r="C1878" t="s">
        <v>35311</v>
      </c>
      <c r="E1878" t="s">
        <v>256</v>
      </c>
      <c r="F1878" t="s">
        <v>37</v>
      </c>
      <c r="G1878">
        <v>79936</v>
      </c>
      <c r="H1878">
        <v>31.71969</v>
      </c>
      <c r="I1878">
        <v>-106.302587</v>
      </c>
      <c r="J1878" s="1" t="d">
        <v>2019-01-10</v>
      </c>
      <c r="K1878">
        <v>115721</v>
      </c>
      <c r="L1878" t="s">
        <v>30</v>
      </c>
      <c r="M1878" s="1" t="d">
        <v>2017-09-01</v>
      </c>
      <c r="N1878">
        <v>9</v>
      </c>
      <c r="O1878">
        <v>1</v>
      </c>
      <c r="P1878">
        <v>2017</v>
      </c>
      <c r="R1878" t="s">
        <v>26</v>
      </c>
      <c r="S1878" t="s">
        <v>31</v>
      </c>
    </row>
    <row r="1879" spans="1:19" x14ac:dyDescent="0.25">
      <c r="A1879" t="s">
        <v>338</v>
      </c>
      <c r="B1879" t="s">
        <v>35314</v>
      </c>
      <c r="C1879" t="s">
        <v>35315</v>
      </c>
      <c r="E1879" t="s">
        <v>256</v>
      </c>
      <c r="F1879" t="s">
        <v>37</v>
      </c>
      <c r="G1879">
        <v>79925</v>
      </c>
      <c r="H1879">
        <v>31.787378</v>
      </c>
      <c r="I1879">
        <v>-106.408585</v>
      </c>
      <c r="J1879" s="1" t="d">
        <v>2019-01-10</v>
      </c>
      <c r="K1879">
        <v>115723</v>
      </c>
      <c r="L1879" t="s">
        <v>30</v>
      </c>
      <c r="M1879" s="1" t="d">
        <v>2017-09-01</v>
      </c>
      <c r="N1879">
        <v>9</v>
      </c>
      <c r="O1879">
        <v>1</v>
      </c>
      <c r="P1879">
        <v>2017</v>
      </c>
      <c r="R1879" t="s">
        <v>26</v>
      </c>
      <c r="S1879" t="s">
        <v>31</v>
      </c>
    </row>
    <row r="1880" spans="1:19" x14ac:dyDescent="0.25">
      <c r="A1880" t="s">
        <v>338</v>
      </c>
      <c r="B1880" t="s">
        <v>35316</v>
      </c>
      <c r="C1880" t="s">
        <v>35317</v>
      </c>
      <c r="E1880" t="s">
        <v>35318</v>
      </c>
      <c r="F1880" t="s">
        <v>37</v>
      </c>
      <c r="G1880">
        <v>78114</v>
      </c>
      <c r="H1880">
        <v>29.136118</v>
      </c>
      <c r="I1880">
        <v>-98.146530999999996</v>
      </c>
      <c r="J1880" s="1" t="d">
        <v>2019-01-10</v>
      </c>
      <c r="K1880">
        <v>115724</v>
      </c>
      <c r="L1880" t="s">
        <v>30</v>
      </c>
      <c r="M1880" s="1" t="d">
        <v>2017-09-01</v>
      </c>
      <c r="N1880">
        <v>9</v>
      </c>
      <c r="O1880">
        <v>1</v>
      </c>
      <c r="P1880">
        <v>2017</v>
      </c>
      <c r="R1880" t="s">
        <v>26</v>
      </c>
      <c r="S1880" t="s">
        <v>31</v>
      </c>
    </row>
    <row r="1881" spans="1:19" x14ac:dyDescent="0.25">
      <c r="A1881" t="s">
        <v>338</v>
      </c>
      <c r="B1881" t="s">
        <v>33725</v>
      </c>
      <c r="C1881" t="s">
        <v>35322</v>
      </c>
      <c r="E1881" t="s">
        <v>35323</v>
      </c>
      <c r="F1881" t="s">
        <v>37</v>
      </c>
      <c r="G1881">
        <v>76155</v>
      </c>
      <c r="H1881">
        <v>32.824472999999998</v>
      </c>
      <c r="I1881">
        <v>-97.059411999999995</v>
      </c>
      <c r="J1881" s="1" t="d">
        <v>2019-01-10</v>
      </c>
      <c r="K1881">
        <v>115726</v>
      </c>
      <c r="L1881" t="s">
        <v>30</v>
      </c>
      <c r="M1881" s="1" t="d">
        <v>2017-03-01</v>
      </c>
      <c r="N1881">
        <v>3</v>
      </c>
      <c r="O1881">
        <v>1</v>
      </c>
      <c r="P1881">
        <v>2017</v>
      </c>
      <c r="R1881" t="s">
        <v>26</v>
      </c>
      <c r="S1881" t="s">
        <v>31</v>
      </c>
    </row>
    <row r="1882" spans="1:19" x14ac:dyDescent="0.25">
      <c r="A1882" t="s">
        <v>338</v>
      </c>
      <c r="B1882" t="s">
        <v>35332</v>
      </c>
      <c r="C1882" t="s">
        <v>35333</v>
      </c>
      <c r="E1882" t="s">
        <v>23397</v>
      </c>
      <c r="F1882" t="s">
        <v>37</v>
      </c>
      <c r="G1882">
        <v>75034</v>
      </c>
      <c r="H1882">
        <v>33.102240999999999</v>
      </c>
      <c r="I1882">
        <v>-96.816574000000003</v>
      </c>
      <c r="J1882" s="1" t="d">
        <v>2019-01-10</v>
      </c>
      <c r="K1882">
        <v>115731</v>
      </c>
      <c r="L1882" t="s">
        <v>30</v>
      </c>
      <c r="M1882" s="1" t="d">
        <v>2017-09-01</v>
      </c>
      <c r="N1882">
        <v>9</v>
      </c>
      <c r="O1882">
        <v>1</v>
      </c>
      <c r="P1882">
        <v>2017</v>
      </c>
      <c r="R1882" t="s">
        <v>26</v>
      </c>
      <c r="S1882" t="s">
        <v>31</v>
      </c>
    </row>
    <row r="1883" spans="1:19" x14ac:dyDescent="0.25">
      <c r="A1883" t="s">
        <v>338</v>
      </c>
      <c r="B1883" t="s">
        <v>35344</v>
      </c>
      <c r="C1883" t="s">
        <v>35345</v>
      </c>
      <c r="E1883" t="s">
        <v>19034</v>
      </c>
      <c r="F1883" t="s">
        <v>37</v>
      </c>
      <c r="G1883">
        <v>77550</v>
      </c>
      <c r="H1883">
        <v>29.305201</v>
      </c>
      <c r="I1883">
        <v>-94.799304000000006</v>
      </c>
      <c r="J1883" s="1" t="d">
        <v>2019-01-10</v>
      </c>
      <c r="K1883">
        <v>115737</v>
      </c>
      <c r="L1883" t="s">
        <v>30</v>
      </c>
      <c r="M1883" s="1" t="d">
        <v>2017-09-01</v>
      </c>
      <c r="N1883">
        <v>9</v>
      </c>
      <c r="O1883">
        <v>1</v>
      </c>
      <c r="P1883">
        <v>2017</v>
      </c>
      <c r="R1883" t="s">
        <v>26</v>
      </c>
      <c r="S1883" t="s">
        <v>31</v>
      </c>
    </row>
    <row r="1884" spans="1:19" x14ac:dyDescent="0.25">
      <c r="A1884" t="s">
        <v>338</v>
      </c>
      <c r="B1884" t="s">
        <v>35346</v>
      </c>
      <c r="C1884" t="s">
        <v>35347</v>
      </c>
      <c r="E1884" t="s">
        <v>19034</v>
      </c>
      <c r="F1884" t="s">
        <v>37</v>
      </c>
      <c r="G1884">
        <v>77551</v>
      </c>
      <c r="H1884">
        <v>29.272694999999999</v>
      </c>
      <c r="I1884">
        <v>-94.818348</v>
      </c>
      <c r="J1884" s="1" t="d">
        <v>2019-01-10</v>
      </c>
      <c r="K1884">
        <v>115738</v>
      </c>
      <c r="L1884" t="s">
        <v>30</v>
      </c>
      <c r="M1884" s="1" t="d">
        <v>2017-09-01</v>
      </c>
      <c r="N1884">
        <v>9</v>
      </c>
      <c r="O1884">
        <v>1</v>
      </c>
      <c r="P1884">
        <v>2017</v>
      </c>
      <c r="R1884" t="s">
        <v>26</v>
      </c>
      <c r="S1884" t="s">
        <v>31</v>
      </c>
    </row>
    <row r="1885" spans="1:19" x14ac:dyDescent="0.25">
      <c r="A1885" t="s">
        <v>338</v>
      </c>
      <c r="B1885" t="s">
        <v>35348</v>
      </c>
      <c r="C1885" t="s">
        <v>35349</v>
      </c>
      <c r="E1885" t="s">
        <v>19034</v>
      </c>
      <c r="F1885" t="s">
        <v>37</v>
      </c>
      <c r="G1885">
        <v>77551</v>
      </c>
      <c r="H1885">
        <v>29.270150000000001</v>
      </c>
      <c r="I1885">
        <v>-94.820684999999997</v>
      </c>
      <c r="J1885" s="1" t="d">
        <v>2019-01-10</v>
      </c>
      <c r="K1885">
        <v>115739</v>
      </c>
      <c r="L1885" t="s">
        <v>30</v>
      </c>
      <c r="M1885" s="1" t="d">
        <v>2017-09-01</v>
      </c>
      <c r="N1885">
        <v>9</v>
      </c>
      <c r="O1885">
        <v>1</v>
      </c>
      <c r="P1885">
        <v>2017</v>
      </c>
      <c r="R1885" t="s">
        <v>26</v>
      </c>
      <c r="S1885" t="s">
        <v>31</v>
      </c>
    </row>
    <row r="1886" spans="1:19" x14ac:dyDescent="0.25">
      <c r="A1886" t="s">
        <v>338</v>
      </c>
      <c r="B1886" t="s">
        <v>35374</v>
      </c>
      <c r="C1886" t="s">
        <v>35375</v>
      </c>
      <c r="E1886" t="s">
        <v>36</v>
      </c>
      <c r="F1886" t="s">
        <v>37</v>
      </c>
      <c r="G1886">
        <v>77070</v>
      </c>
      <c r="H1886">
        <v>29.988951</v>
      </c>
      <c r="I1886">
        <v>-95.571160000000006</v>
      </c>
      <c r="J1886" s="1" t="d">
        <v>2019-01-10</v>
      </c>
      <c r="K1886">
        <v>115751</v>
      </c>
      <c r="L1886" t="s">
        <v>30</v>
      </c>
      <c r="M1886" s="1" t="d">
        <v>2017-09-01</v>
      </c>
      <c r="N1886">
        <v>9</v>
      </c>
      <c r="O1886">
        <v>1</v>
      </c>
      <c r="P1886">
        <v>2017</v>
      </c>
      <c r="R1886" t="s">
        <v>26</v>
      </c>
      <c r="S1886" t="s">
        <v>31</v>
      </c>
    </row>
    <row r="1887" spans="1:19" x14ac:dyDescent="0.25">
      <c r="A1887" t="s">
        <v>338</v>
      </c>
      <c r="B1887" t="s">
        <v>35394</v>
      </c>
      <c r="C1887" t="s">
        <v>35395</v>
      </c>
      <c r="E1887" t="s">
        <v>36</v>
      </c>
      <c r="F1887" t="s">
        <v>37</v>
      </c>
      <c r="G1887">
        <v>77064</v>
      </c>
      <c r="H1887">
        <v>29.928750000000001</v>
      </c>
      <c r="I1887">
        <v>-95.544968999999995</v>
      </c>
      <c r="J1887" s="1" t="d">
        <v>2019-01-10</v>
      </c>
      <c r="K1887">
        <v>115761</v>
      </c>
      <c r="L1887" t="s">
        <v>30</v>
      </c>
      <c r="M1887" s="1" t="d">
        <v>2017-09-01</v>
      </c>
      <c r="N1887">
        <v>9</v>
      </c>
      <c r="O1887">
        <v>1</v>
      </c>
      <c r="P1887">
        <v>2017</v>
      </c>
      <c r="R1887" t="s">
        <v>26</v>
      </c>
      <c r="S1887" t="s">
        <v>31</v>
      </c>
    </row>
    <row r="1888" spans="1:19" x14ac:dyDescent="0.25">
      <c r="A1888" t="s">
        <v>338</v>
      </c>
      <c r="B1888" t="s">
        <v>35396</v>
      </c>
      <c r="C1888" t="s">
        <v>35397</v>
      </c>
      <c r="E1888" t="s">
        <v>36</v>
      </c>
      <c r="F1888" t="s">
        <v>37</v>
      </c>
      <c r="G1888">
        <v>77024</v>
      </c>
      <c r="H1888">
        <v>29.781731000000001</v>
      </c>
      <c r="I1888">
        <v>-95.559639000000004</v>
      </c>
      <c r="J1888" s="1" t="d">
        <v>2019-01-10</v>
      </c>
      <c r="K1888">
        <v>115762</v>
      </c>
      <c r="L1888" t="s">
        <v>30</v>
      </c>
      <c r="M1888" s="1" t="d">
        <v>2017-09-01</v>
      </c>
      <c r="N1888">
        <v>9</v>
      </c>
      <c r="O1888">
        <v>1</v>
      </c>
      <c r="P1888">
        <v>2017</v>
      </c>
      <c r="R1888" t="s">
        <v>26</v>
      </c>
      <c r="S1888" t="s">
        <v>31</v>
      </c>
    </row>
    <row r="1889" spans="1:19" x14ac:dyDescent="0.25">
      <c r="A1889" t="s">
        <v>338</v>
      </c>
      <c r="B1889" t="s">
        <v>35407</v>
      </c>
      <c r="C1889" t="s">
        <v>35408</v>
      </c>
      <c r="E1889" t="s">
        <v>35409</v>
      </c>
      <c r="F1889" t="s">
        <v>37</v>
      </c>
      <c r="G1889">
        <v>77025</v>
      </c>
      <c r="H1889">
        <v>29.688476000000001</v>
      </c>
      <c r="I1889">
        <v>-95.419676999999993</v>
      </c>
      <c r="J1889" s="1" t="d">
        <v>2019-01-10</v>
      </c>
      <c r="K1889">
        <v>115768</v>
      </c>
      <c r="L1889" t="s">
        <v>30</v>
      </c>
      <c r="M1889" s="1" t="d">
        <v>2017-03-01</v>
      </c>
      <c r="N1889">
        <v>3</v>
      </c>
      <c r="O1889">
        <v>1</v>
      </c>
      <c r="P1889">
        <v>2017</v>
      </c>
      <c r="R1889" t="s">
        <v>26</v>
      </c>
      <c r="S1889" t="s">
        <v>31</v>
      </c>
    </row>
    <row r="1890" spans="1:19" x14ac:dyDescent="0.25">
      <c r="A1890" t="s">
        <v>338</v>
      </c>
      <c r="B1890" t="s">
        <v>35413</v>
      </c>
      <c r="C1890" t="s">
        <v>35414</v>
      </c>
      <c r="E1890" t="s">
        <v>35415</v>
      </c>
      <c r="F1890" t="s">
        <v>37</v>
      </c>
      <c r="G1890">
        <v>78024</v>
      </c>
      <c r="H1890">
        <v>30.069727</v>
      </c>
      <c r="I1890">
        <v>-99.329447000000002</v>
      </c>
      <c r="J1890" s="1" t="d">
        <v>2019-01-10</v>
      </c>
      <c r="K1890">
        <v>115771</v>
      </c>
      <c r="L1890" t="s">
        <v>30</v>
      </c>
      <c r="M1890" s="1" t="d">
        <v>2017-09-01</v>
      </c>
      <c r="N1890">
        <v>9</v>
      </c>
      <c r="O1890">
        <v>1</v>
      </c>
      <c r="P1890">
        <v>2017</v>
      </c>
      <c r="R1890" t="s">
        <v>26</v>
      </c>
      <c r="S1890" t="s">
        <v>31</v>
      </c>
    </row>
    <row r="1891" spans="1:19" x14ac:dyDescent="0.25">
      <c r="A1891" t="s">
        <v>338</v>
      </c>
      <c r="B1891" t="s">
        <v>35420</v>
      </c>
      <c r="C1891" t="s">
        <v>35421</v>
      </c>
      <c r="E1891" t="s">
        <v>93</v>
      </c>
      <c r="F1891" t="s">
        <v>37</v>
      </c>
      <c r="G1891">
        <v>75063</v>
      </c>
      <c r="H1891">
        <v>32.913598</v>
      </c>
      <c r="I1891">
        <v>-97.009803000000005</v>
      </c>
      <c r="J1891" s="1" t="d">
        <v>2019-01-10</v>
      </c>
      <c r="K1891">
        <v>115774</v>
      </c>
      <c r="L1891" t="s">
        <v>30</v>
      </c>
      <c r="M1891" s="1" t="d">
        <v>2017-09-01</v>
      </c>
      <c r="N1891">
        <v>9</v>
      </c>
      <c r="O1891">
        <v>1</v>
      </c>
      <c r="P1891">
        <v>2017</v>
      </c>
      <c r="R1891" t="s">
        <v>26</v>
      </c>
      <c r="S1891" t="s">
        <v>31</v>
      </c>
    </row>
    <row r="1892" spans="1:19" x14ac:dyDescent="0.25">
      <c r="A1892" t="s">
        <v>338</v>
      </c>
      <c r="B1892" t="s">
        <v>35439</v>
      </c>
      <c r="C1892" t="s">
        <v>35440</v>
      </c>
      <c r="E1892" t="s">
        <v>2219</v>
      </c>
      <c r="F1892" t="s">
        <v>37</v>
      </c>
      <c r="G1892">
        <v>77571</v>
      </c>
      <c r="H1892">
        <v>29.656454</v>
      </c>
      <c r="I1892">
        <v>-95.027850000000001</v>
      </c>
      <c r="J1892" s="1" t="d">
        <v>2019-01-10</v>
      </c>
      <c r="K1892">
        <v>115784</v>
      </c>
      <c r="L1892" t="s">
        <v>30</v>
      </c>
      <c r="M1892" s="1" t="d">
        <v>2017-09-01</v>
      </c>
      <c r="N1892">
        <v>9</v>
      </c>
      <c r="O1892">
        <v>1</v>
      </c>
      <c r="P1892">
        <v>2017</v>
      </c>
      <c r="R1892" t="s">
        <v>26</v>
      </c>
      <c r="S1892" t="s">
        <v>31</v>
      </c>
    </row>
    <row r="1893" spans="1:19" x14ac:dyDescent="0.25">
      <c r="A1893" t="s">
        <v>338</v>
      </c>
      <c r="B1893" t="s">
        <v>35442</v>
      </c>
      <c r="C1893" t="s">
        <v>35443</v>
      </c>
      <c r="E1893" t="s">
        <v>14063</v>
      </c>
      <c r="F1893" t="s">
        <v>37</v>
      </c>
      <c r="G1893">
        <v>76550</v>
      </c>
      <c r="H1893">
        <v>31.054945</v>
      </c>
      <c r="I1893">
        <v>-98.178567000000001</v>
      </c>
      <c r="J1893" s="1" t="d">
        <v>2019-01-10</v>
      </c>
      <c r="K1893">
        <v>115786</v>
      </c>
      <c r="L1893" t="s">
        <v>30</v>
      </c>
      <c r="M1893" s="1" t="d">
        <v>2017-03-01</v>
      </c>
      <c r="N1893">
        <v>3</v>
      </c>
      <c r="O1893">
        <v>1</v>
      </c>
      <c r="P1893">
        <v>2017</v>
      </c>
      <c r="R1893" t="s">
        <v>26</v>
      </c>
      <c r="S1893" t="s">
        <v>31</v>
      </c>
    </row>
    <row r="1894" spans="1:19" x14ac:dyDescent="0.25">
      <c r="A1894" t="s">
        <v>338</v>
      </c>
      <c r="B1894" t="s">
        <v>35444</v>
      </c>
      <c r="C1894" t="s">
        <v>35445</v>
      </c>
      <c r="E1894" t="s">
        <v>14063</v>
      </c>
      <c r="F1894" t="s">
        <v>37</v>
      </c>
      <c r="G1894">
        <v>76550</v>
      </c>
      <c r="H1894">
        <v>31.238804999999999</v>
      </c>
      <c r="I1894">
        <v>-98.133415999999997</v>
      </c>
      <c r="J1894" s="1" t="d">
        <v>2019-01-10</v>
      </c>
      <c r="K1894">
        <v>115787</v>
      </c>
      <c r="L1894" t="s">
        <v>30</v>
      </c>
      <c r="M1894" s="1" t="d">
        <v>2017-03-01</v>
      </c>
      <c r="N1894">
        <v>3</v>
      </c>
      <c r="O1894">
        <v>1</v>
      </c>
      <c r="P1894">
        <v>2017</v>
      </c>
      <c r="R1894" t="s">
        <v>26</v>
      </c>
      <c r="S1894" t="s">
        <v>31</v>
      </c>
    </row>
    <row r="1895" spans="1:19" x14ac:dyDescent="0.25">
      <c r="A1895" t="s">
        <v>338</v>
      </c>
      <c r="B1895" t="s">
        <v>35450</v>
      </c>
      <c r="C1895" t="s">
        <v>35451</v>
      </c>
      <c r="E1895" t="s">
        <v>35452</v>
      </c>
      <c r="F1895" t="s">
        <v>37</v>
      </c>
      <c r="G1895">
        <v>79843</v>
      </c>
      <c r="H1895">
        <v>30.302371000000001</v>
      </c>
      <c r="I1895">
        <v>-104.02060400000001</v>
      </c>
      <c r="J1895" s="1" t="d">
        <v>2019-01-10</v>
      </c>
      <c r="K1895">
        <v>115790</v>
      </c>
      <c r="L1895" t="s">
        <v>30</v>
      </c>
      <c r="M1895" s="1" t="d">
        <v>2017-09-01</v>
      </c>
      <c r="N1895">
        <v>9</v>
      </c>
      <c r="O1895">
        <v>1</v>
      </c>
      <c r="P1895">
        <v>2017</v>
      </c>
      <c r="R1895" t="s">
        <v>26</v>
      </c>
      <c r="S1895" t="s">
        <v>31</v>
      </c>
    </row>
    <row r="1896" spans="1:19" x14ac:dyDescent="0.25">
      <c r="A1896" t="s">
        <v>338</v>
      </c>
      <c r="B1896" t="s">
        <v>35453</v>
      </c>
      <c r="C1896" t="s">
        <v>35454</v>
      </c>
      <c r="E1896" t="s">
        <v>2016</v>
      </c>
      <c r="F1896" t="s">
        <v>37</v>
      </c>
      <c r="G1896">
        <v>78124</v>
      </c>
      <c r="H1896">
        <v>29.526759999999999</v>
      </c>
      <c r="I1896">
        <v>-98.114037999999994</v>
      </c>
      <c r="J1896" s="1" t="d">
        <v>2019-01-10</v>
      </c>
      <c r="K1896">
        <v>115791</v>
      </c>
      <c r="L1896" t="s">
        <v>30</v>
      </c>
      <c r="M1896" s="1" t="d">
        <v>2017-09-01</v>
      </c>
      <c r="N1896">
        <v>9</v>
      </c>
      <c r="O1896">
        <v>1</v>
      </c>
      <c r="P1896">
        <v>2017</v>
      </c>
      <c r="R1896" t="s">
        <v>26</v>
      </c>
      <c r="S1896" t="s">
        <v>31</v>
      </c>
    </row>
    <row r="1897" spans="1:19" x14ac:dyDescent="0.25">
      <c r="A1897" t="s">
        <v>338</v>
      </c>
      <c r="B1897" t="s">
        <v>35464</v>
      </c>
      <c r="C1897" t="s">
        <v>35465</v>
      </c>
      <c r="E1897" t="s">
        <v>35466</v>
      </c>
      <c r="F1897" t="s">
        <v>37</v>
      </c>
      <c r="G1897">
        <v>79756</v>
      </c>
      <c r="H1897">
        <v>31.575288</v>
      </c>
      <c r="I1897">
        <v>-102.894648</v>
      </c>
      <c r="J1897" s="1" t="d">
        <v>2019-01-10</v>
      </c>
      <c r="K1897">
        <v>115797</v>
      </c>
      <c r="L1897" t="s">
        <v>30</v>
      </c>
      <c r="M1897" s="1" t="d">
        <v>2017-03-01</v>
      </c>
      <c r="N1897">
        <v>3</v>
      </c>
      <c r="O1897">
        <v>1</v>
      </c>
      <c r="P1897">
        <v>2017</v>
      </c>
      <c r="R1897" t="s">
        <v>26</v>
      </c>
      <c r="S1897" t="s">
        <v>31</v>
      </c>
    </row>
    <row r="1898" spans="1:19" x14ac:dyDescent="0.25">
      <c r="A1898" t="s">
        <v>338</v>
      </c>
      <c r="B1898" t="s">
        <v>33789</v>
      </c>
      <c r="C1898" t="s">
        <v>35469</v>
      </c>
      <c r="E1898" t="s">
        <v>5491</v>
      </c>
      <c r="F1898" t="s">
        <v>37</v>
      </c>
      <c r="G1898">
        <v>78130</v>
      </c>
      <c r="H1898">
        <v>29.687712999999999</v>
      </c>
      <c r="I1898">
        <v>-98.121809999999996</v>
      </c>
      <c r="J1898" s="1" t="d">
        <v>2019-01-10</v>
      </c>
      <c r="K1898">
        <v>115799</v>
      </c>
      <c r="L1898" t="s">
        <v>30</v>
      </c>
      <c r="M1898" s="1" t="d">
        <v>2017-09-01</v>
      </c>
      <c r="N1898">
        <v>9</v>
      </c>
      <c r="O1898">
        <v>1</v>
      </c>
      <c r="P1898">
        <v>2017</v>
      </c>
      <c r="R1898" t="s">
        <v>26</v>
      </c>
      <c r="S1898" t="s">
        <v>31</v>
      </c>
    </row>
    <row r="1899" spans="1:19" x14ac:dyDescent="0.25">
      <c r="A1899" t="s">
        <v>338</v>
      </c>
      <c r="B1899" t="s">
        <v>35478</v>
      </c>
      <c r="C1899" t="s">
        <v>35479</v>
      </c>
      <c r="E1899" t="s">
        <v>390</v>
      </c>
      <c r="F1899" t="s">
        <v>37</v>
      </c>
      <c r="G1899">
        <v>77505</v>
      </c>
      <c r="H1899">
        <v>29.657163000000001</v>
      </c>
      <c r="I1899">
        <v>-95.157861999999994</v>
      </c>
      <c r="J1899" s="1" t="d">
        <v>2019-01-10</v>
      </c>
      <c r="K1899">
        <v>115803</v>
      </c>
      <c r="L1899" t="s">
        <v>30</v>
      </c>
      <c r="M1899" s="1" t="d">
        <v>2017-03-01</v>
      </c>
      <c r="N1899">
        <v>3</v>
      </c>
      <c r="O1899">
        <v>1</v>
      </c>
      <c r="P1899">
        <v>2017</v>
      </c>
      <c r="R1899" t="s">
        <v>26</v>
      </c>
      <c r="S1899" t="s">
        <v>31</v>
      </c>
    </row>
    <row r="1900" spans="1:19" x14ac:dyDescent="0.25">
      <c r="A1900" t="s">
        <v>338</v>
      </c>
      <c r="B1900" t="s">
        <v>35488</v>
      </c>
      <c r="C1900" t="s">
        <v>35489</v>
      </c>
      <c r="E1900" t="s">
        <v>2269</v>
      </c>
      <c r="F1900" t="s">
        <v>37</v>
      </c>
      <c r="G1900">
        <v>75093</v>
      </c>
      <c r="H1900">
        <v>33.062683319999998</v>
      </c>
      <c r="I1900">
        <v>-96.831475620000006</v>
      </c>
      <c r="J1900" s="1" t="d">
        <v>2019-01-10</v>
      </c>
      <c r="K1900">
        <v>115808</v>
      </c>
      <c r="L1900" t="s">
        <v>30</v>
      </c>
      <c r="M1900" s="1" t="d">
        <v>2017-09-01</v>
      </c>
      <c r="N1900">
        <v>9</v>
      </c>
      <c r="O1900">
        <v>1</v>
      </c>
      <c r="P1900">
        <v>2017</v>
      </c>
      <c r="R1900" t="s">
        <v>26</v>
      </c>
      <c r="S1900" t="s">
        <v>31</v>
      </c>
    </row>
    <row r="1901" spans="1:19" x14ac:dyDescent="0.25">
      <c r="A1901" t="s">
        <v>338</v>
      </c>
      <c r="B1901" t="s">
        <v>35507</v>
      </c>
      <c r="C1901" t="s">
        <v>35508</v>
      </c>
      <c r="E1901" t="s">
        <v>13105</v>
      </c>
      <c r="F1901" t="s">
        <v>37</v>
      </c>
      <c r="G1901">
        <v>75032</v>
      </c>
      <c r="H1901">
        <v>32.892918999999999</v>
      </c>
      <c r="I1901">
        <v>-96.479276999999996</v>
      </c>
      <c r="J1901" s="1" t="d">
        <v>2019-01-10</v>
      </c>
      <c r="K1901">
        <v>115817</v>
      </c>
      <c r="L1901" t="s">
        <v>30</v>
      </c>
      <c r="M1901" s="1" t="d">
        <v>2017-09-01</v>
      </c>
      <c r="N1901">
        <v>9</v>
      </c>
      <c r="O1901">
        <v>1</v>
      </c>
      <c r="P1901">
        <v>2017</v>
      </c>
      <c r="R1901" t="s">
        <v>26</v>
      </c>
      <c r="S1901" t="s">
        <v>31</v>
      </c>
    </row>
    <row r="1902" spans="1:19" x14ac:dyDescent="0.25">
      <c r="A1902" t="s">
        <v>338</v>
      </c>
      <c r="B1902" t="s">
        <v>35519</v>
      </c>
      <c r="C1902" t="s">
        <v>35520</v>
      </c>
      <c r="E1902" t="s">
        <v>2537</v>
      </c>
      <c r="F1902" t="s">
        <v>37</v>
      </c>
      <c r="G1902">
        <v>78205</v>
      </c>
      <c r="H1902">
        <v>29.422815</v>
      </c>
      <c r="I1902">
        <v>-98.493043999999998</v>
      </c>
      <c r="J1902" s="1" t="d">
        <v>2019-01-10</v>
      </c>
      <c r="K1902">
        <v>115822</v>
      </c>
      <c r="L1902" t="s">
        <v>30</v>
      </c>
      <c r="M1902" s="1" t="d">
        <v>2017-03-01</v>
      </c>
      <c r="N1902">
        <v>3</v>
      </c>
      <c r="O1902">
        <v>1</v>
      </c>
      <c r="P1902">
        <v>2017</v>
      </c>
      <c r="R1902" t="s">
        <v>26</v>
      </c>
      <c r="S1902" t="s">
        <v>31</v>
      </c>
    </row>
    <row r="1903" spans="1:19" x14ac:dyDescent="0.25">
      <c r="A1903" t="s">
        <v>338</v>
      </c>
      <c r="B1903" t="s">
        <v>35521</v>
      </c>
      <c r="C1903" t="s">
        <v>35522</v>
      </c>
      <c r="E1903" t="s">
        <v>2537</v>
      </c>
      <c r="F1903" t="s">
        <v>37</v>
      </c>
      <c r="G1903">
        <v>78228</v>
      </c>
      <c r="H1903">
        <v>29.430800999999999</v>
      </c>
      <c r="I1903">
        <v>-98.489866000000006</v>
      </c>
      <c r="J1903" s="1" t="d">
        <v>2019-01-10</v>
      </c>
      <c r="K1903">
        <v>115823</v>
      </c>
      <c r="L1903" t="s">
        <v>30</v>
      </c>
      <c r="M1903" s="1" t="d">
        <v>2017-09-01</v>
      </c>
      <c r="N1903">
        <v>9</v>
      </c>
      <c r="O1903">
        <v>1</v>
      </c>
      <c r="P1903">
        <v>2017</v>
      </c>
      <c r="R1903" t="s">
        <v>26</v>
      </c>
      <c r="S1903" t="s">
        <v>31</v>
      </c>
    </row>
    <row r="1904" spans="1:19" x14ac:dyDescent="0.25">
      <c r="A1904" t="s">
        <v>338</v>
      </c>
      <c r="B1904" t="s">
        <v>35539</v>
      </c>
      <c r="C1904" t="s">
        <v>35540</v>
      </c>
      <c r="E1904" t="s">
        <v>2537</v>
      </c>
      <c r="F1904" t="s">
        <v>37</v>
      </c>
      <c r="G1904">
        <v>78205</v>
      </c>
      <c r="H1904">
        <v>29.417301999999999</v>
      </c>
      <c r="I1904">
        <v>-98.489687000000004</v>
      </c>
      <c r="J1904" s="1" t="d">
        <v>2019-01-10</v>
      </c>
      <c r="K1904">
        <v>115832</v>
      </c>
      <c r="L1904" t="s">
        <v>30</v>
      </c>
      <c r="M1904" s="1" t="d">
        <v>2017-09-01</v>
      </c>
      <c r="N1904">
        <v>9</v>
      </c>
      <c r="O1904">
        <v>1</v>
      </c>
      <c r="P1904">
        <v>2017</v>
      </c>
      <c r="R1904" t="s">
        <v>26</v>
      </c>
      <c r="S1904" t="s">
        <v>31</v>
      </c>
    </row>
    <row r="1905" spans="1:19" x14ac:dyDescent="0.25">
      <c r="A1905" t="s">
        <v>338</v>
      </c>
      <c r="B1905" t="s">
        <v>35541</v>
      </c>
      <c r="C1905" t="s">
        <v>35542</v>
      </c>
      <c r="E1905" t="s">
        <v>2537</v>
      </c>
      <c r="F1905" t="s">
        <v>37</v>
      </c>
      <c r="G1905">
        <v>78251</v>
      </c>
      <c r="H1905">
        <v>29.463279</v>
      </c>
      <c r="I1905">
        <v>-98.681357000000006</v>
      </c>
      <c r="J1905" s="1" t="d">
        <v>2019-01-10</v>
      </c>
      <c r="K1905">
        <v>115833</v>
      </c>
      <c r="L1905" t="s">
        <v>30</v>
      </c>
      <c r="M1905" s="1" t="d">
        <v>2017-09-01</v>
      </c>
      <c r="N1905">
        <v>9</v>
      </c>
      <c r="O1905">
        <v>1</v>
      </c>
      <c r="P1905">
        <v>2017</v>
      </c>
      <c r="R1905" t="s">
        <v>26</v>
      </c>
      <c r="S1905" t="s">
        <v>31</v>
      </c>
    </row>
    <row r="1906" spans="1:19" x14ac:dyDescent="0.25">
      <c r="A1906" t="s">
        <v>338</v>
      </c>
      <c r="B1906" t="s">
        <v>35543</v>
      </c>
      <c r="C1906" t="s">
        <v>35544</v>
      </c>
      <c r="E1906" t="s">
        <v>35545</v>
      </c>
      <c r="F1906" t="s">
        <v>37</v>
      </c>
      <c r="G1906">
        <v>78205</v>
      </c>
      <c r="H1906">
        <v>29.427392000000001</v>
      </c>
      <c r="I1906">
        <v>-98.489582999999996</v>
      </c>
      <c r="J1906" s="1" t="d">
        <v>2019-01-10</v>
      </c>
      <c r="K1906">
        <v>115834</v>
      </c>
      <c r="L1906" t="s">
        <v>30</v>
      </c>
      <c r="M1906" s="1" t="d">
        <v>2017-09-01</v>
      </c>
      <c r="N1906">
        <v>9</v>
      </c>
      <c r="O1906">
        <v>1</v>
      </c>
      <c r="P1906">
        <v>2017</v>
      </c>
      <c r="R1906" t="s">
        <v>26</v>
      </c>
      <c r="S1906" t="s">
        <v>31</v>
      </c>
    </row>
    <row r="1907" spans="1:19" x14ac:dyDescent="0.25">
      <c r="A1907" t="s">
        <v>338</v>
      </c>
      <c r="B1907" t="s">
        <v>35546</v>
      </c>
      <c r="C1907" t="s">
        <v>35547</v>
      </c>
      <c r="E1907" t="s">
        <v>5757</v>
      </c>
      <c r="F1907" t="s">
        <v>37</v>
      </c>
      <c r="G1907">
        <v>78666</v>
      </c>
      <c r="H1907">
        <v>29.860327000000002</v>
      </c>
      <c r="I1907">
        <v>-97.951530000000005</v>
      </c>
      <c r="J1907" s="1" t="d">
        <v>2019-01-10</v>
      </c>
      <c r="K1907">
        <v>115835</v>
      </c>
      <c r="L1907" t="s">
        <v>30</v>
      </c>
      <c r="M1907" s="1" t="d">
        <v>2017-09-01</v>
      </c>
      <c r="N1907">
        <v>9</v>
      </c>
      <c r="O1907">
        <v>1</v>
      </c>
      <c r="P1907">
        <v>2017</v>
      </c>
      <c r="R1907" t="s">
        <v>26</v>
      </c>
      <c r="S1907" t="s">
        <v>31</v>
      </c>
    </row>
    <row r="1908" spans="1:19" x14ac:dyDescent="0.25">
      <c r="A1908" t="s">
        <v>338</v>
      </c>
      <c r="B1908" t="s">
        <v>35550</v>
      </c>
      <c r="C1908" t="s">
        <v>35551</v>
      </c>
      <c r="E1908" t="s">
        <v>35552</v>
      </c>
      <c r="F1908" t="s">
        <v>37</v>
      </c>
      <c r="G1908">
        <v>78155</v>
      </c>
      <c r="H1908">
        <v>29.602236000000001</v>
      </c>
      <c r="I1908">
        <v>-97.949669999999998</v>
      </c>
      <c r="J1908" s="1" t="d">
        <v>2019-01-10</v>
      </c>
      <c r="K1908">
        <v>115837</v>
      </c>
      <c r="L1908" t="s">
        <v>30</v>
      </c>
      <c r="M1908" s="1" t="d">
        <v>2017-09-01</v>
      </c>
      <c r="N1908">
        <v>9</v>
      </c>
      <c r="O1908">
        <v>1</v>
      </c>
      <c r="P1908">
        <v>2017</v>
      </c>
      <c r="R1908" t="s">
        <v>26</v>
      </c>
      <c r="S1908" t="s">
        <v>31</v>
      </c>
    </row>
    <row r="1909" spans="1:19" x14ac:dyDescent="0.25">
      <c r="A1909" t="s">
        <v>338</v>
      </c>
      <c r="B1909" t="s">
        <v>35558</v>
      </c>
      <c r="C1909" t="s">
        <v>35559</v>
      </c>
      <c r="E1909" t="s">
        <v>35560</v>
      </c>
      <c r="F1909" t="s">
        <v>37</v>
      </c>
      <c r="G1909">
        <v>78597</v>
      </c>
      <c r="H1909">
        <v>26.086074</v>
      </c>
      <c r="I1909">
        <v>-97.161889000000002</v>
      </c>
      <c r="J1909" s="1" t="d">
        <v>2019-01-10</v>
      </c>
      <c r="K1909">
        <v>115840</v>
      </c>
      <c r="L1909" t="s">
        <v>30</v>
      </c>
      <c r="M1909" s="1" t="d">
        <v>2017-03-01</v>
      </c>
      <c r="N1909">
        <v>3</v>
      </c>
      <c r="O1909">
        <v>1</v>
      </c>
      <c r="P1909">
        <v>2017</v>
      </c>
      <c r="R1909" t="s">
        <v>26</v>
      </c>
      <c r="S1909" t="s">
        <v>31</v>
      </c>
    </row>
    <row r="1910" spans="1:19" x14ac:dyDescent="0.25">
      <c r="A1910" t="s">
        <v>338</v>
      </c>
      <c r="B1910" t="s">
        <v>35561</v>
      </c>
      <c r="C1910" t="s">
        <v>35562</v>
      </c>
      <c r="E1910" t="s">
        <v>35560</v>
      </c>
      <c r="F1910" t="s">
        <v>37</v>
      </c>
      <c r="G1910">
        <v>78597</v>
      </c>
      <c r="H1910">
        <v>26.137920999999999</v>
      </c>
      <c r="I1910">
        <v>-97.170005000000003</v>
      </c>
      <c r="J1910" s="1" t="d">
        <v>2019-01-10</v>
      </c>
      <c r="K1910">
        <v>115841</v>
      </c>
      <c r="L1910" t="s">
        <v>30</v>
      </c>
      <c r="M1910" s="1" t="d">
        <v>2017-03-01</v>
      </c>
      <c r="N1910">
        <v>3</v>
      </c>
      <c r="O1910">
        <v>1</v>
      </c>
      <c r="P1910">
        <v>2017</v>
      </c>
      <c r="R1910" t="s">
        <v>26</v>
      </c>
      <c r="S1910" t="s">
        <v>31</v>
      </c>
    </row>
    <row r="1911" spans="1:19" x14ac:dyDescent="0.25">
      <c r="A1911" t="s">
        <v>338</v>
      </c>
      <c r="B1911" t="s">
        <v>33725</v>
      </c>
      <c r="C1911" t="s">
        <v>35570</v>
      </c>
      <c r="E1911" t="s">
        <v>35571</v>
      </c>
      <c r="F1911" t="s">
        <v>37</v>
      </c>
      <c r="G1911">
        <v>75056</v>
      </c>
      <c r="H1911">
        <v>33.069640999999997</v>
      </c>
      <c r="I1911">
        <v>-96.868843999999996</v>
      </c>
      <c r="J1911" s="1" t="d">
        <v>2019-01-10</v>
      </c>
      <c r="K1911">
        <v>115846</v>
      </c>
      <c r="L1911" t="s">
        <v>30</v>
      </c>
      <c r="M1911" s="1" t="d">
        <v>2017-03-01</v>
      </c>
      <c r="N1911">
        <v>3</v>
      </c>
      <c r="O1911">
        <v>1</v>
      </c>
      <c r="P1911">
        <v>2017</v>
      </c>
      <c r="R1911" t="s">
        <v>26</v>
      </c>
      <c r="S1911" t="s">
        <v>31</v>
      </c>
    </row>
    <row r="1912" spans="1:19" x14ac:dyDescent="0.25">
      <c r="A1912" t="s">
        <v>338</v>
      </c>
      <c r="B1912" t="s">
        <v>35587</v>
      </c>
      <c r="C1912" t="s">
        <v>35588</v>
      </c>
      <c r="E1912" t="s">
        <v>2325</v>
      </c>
      <c r="F1912" t="s">
        <v>37</v>
      </c>
      <c r="G1912">
        <v>77880</v>
      </c>
      <c r="H1912">
        <v>30.223455999999999</v>
      </c>
      <c r="I1912">
        <v>-96.247667000000007</v>
      </c>
      <c r="J1912" s="1" t="d">
        <v>2019-01-10</v>
      </c>
      <c r="K1912">
        <v>115855</v>
      </c>
      <c r="L1912" t="s">
        <v>30</v>
      </c>
      <c r="M1912" s="1" t="d">
        <v>2017-09-01</v>
      </c>
      <c r="N1912">
        <v>9</v>
      </c>
      <c r="O1912">
        <v>1</v>
      </c>
      <c r="P1912">
        <v>2017</v>
      </c>
      <c r="R1912" t="s">
        <v>26</v>
      </c>
      <c r="S1912" t="s">
        <v>31</v>
      </c>
    </row>
    <row r="1913" spans="1:19" x14ac:dyDescent="0.25">
      <c r="A1913" t="s">
        <v>338</v>
      </c>
      <c r="B1913" t="s">
        <v>35611</v>
      </c>
      <c r="C1913" t="s">
        <v>35612</v>
      </c>
      <c r="E1913" t="s">
        <v>115</v>
      </c>
      <c r="F1913" t="s">
        <v>101</v>
      </c>
      <c r="G1913">
        <v>84720</v>
      </c>
      <c r="H1913">
        <v>37.681050999999997</v>
      </c>
      <c r="I1913">
        <v>-113.07015</v>
      </c>
      <c r="J1913" s="1" t="d">
        <v>2019-01-10</v>
      </c>
      <c r="K1913">
        <v>115865</v>
      </c>
      <c r="L1913" t="s">
        <v>30</v>
      </c>
      <c r="M1913" s="1" t="d">
        <v>2017-03-01</v>
      </c>
      <c r="N1913">
        <v>3</v>
      </c>
      <c r="O1913">
        <v>1</v>
      </c>
      <c r="P1913">
        <v>2017</v>
      </c>
      <c r="R1913" t="s">
        <v>26</v>
      </c>
      <c r="S1913" t="s">
        <v>31</v>
      </c>
    </row>
    <row r="1914" spans="1:19" x14ac:dyDescent="0.25">
      <c r="A1914" t="s">
        <v>338</v>
      </c>
      <c r="B1914" t="s">
        <v>35615</v>
      </c>
      <c r="C1914" t="s">
        <v>35616</v>
      </c>
      <c r="E1914" t="s">
        <v>35617</v>
      </c>
      <c r="F1914" t="s">
        <v>101</v>
      </c>
      <c r="G1914">
        <v>84726</v>
      </c>
      <c r="H1914">
        <v>37.771301000000001</v>
      </c>
      <c r="I1914">
        <v>-111.60918599999999</v>
      </c>
      <c r="J1914" s="1" t="d">
        <v>2019-01-10</v>
      </c>
      <c r="K1914">
        <v>115867</v>
      </c>
      <c r="L1914" t="s">
        <v>30</v>
      </c>
      <c r="M1914" s="1" t="d">
        <v>2017-09-01</v>
      </c>
      <c r="N1914">
        <v>9</v>
      </c>
      <c r="O1914">
        <v>1</v>
      </c>
      <c r="P1914">
        <v>2017</v>
      </c>
      <c r="R1914" t="s">
        <v>26</v>
      </c>
      <c r="S1914" t="s">
        <v>31</v>
      </c>
    </row>
    <row r="1915" spans="1:19" x14ac:dyDescent="0.25">
      <c r="A1915" t="s">
        <v>338</v>
      </c>
      <c r="B1915" t="s">
        <v>35621</v>
      </c>
      <c r="C1915" t="s">
        <v>35622</v>
      </c>
      <c r="E1915" t="s">
        <v>35623</v>
      </c>
      <c r="F1915" t="s">
        <v>101</v>
      </c>
      <c r="G1915">
        <v>84738</v>
      </c>
      <c r="H1915">
        <v>37.184688000000001</v>
      </c>
      <c r="I1915">
        <v>-113.706734</v>
      </c>
      <c r="J1915" s="1" t="d">
        <v>2019-01-10</v>
      </c>
      <c r="K1915">
        <v>115870</v>
      </c>
      <c r="L1915" t="s">
        <v>30</v>
      </c>
      <c r="M1915" s="1" t="d">
        <v>2017-03-01</v>
      </c>
      <c r="N1915">
        <v>3</v>
      </c>
      <c r="O1915">
        <v>1</v>
      </c>
      <c r="P1915">
        <v>2017</v>
      </c>
      <c r="R1915" t="s">
        <v>26</v>
      </c>
      <c r="S1915" t="s">
        <v>31</v>
      </c>
    </row>
    <row r="1916" spans="1:19" x14ac:dyDescent="0.25">
      <c r="A1916" t="s">
        <v>338</v>
      </c>
      <c r="B1916" t="s">
        <v>35627</v>
      </c>
      <c r="C1916" t="s">
        <v>35628</v>
      </c>
      <c r="E1916" t="s">
        <v>35629</v>
      </c>
      <c r="F1916" t="s">
        <v>101</v>
      </c>
      <c r="G1916">
        <v>84745</v>
      </c>
      <c r="H1916">
        <v>37.211064999999998</v>
      </c>
      <c r="I1916">
        <v>-113.268781</v>
      </c>
      <c r="J1916" s="1" t="d">
        <v>2019-01-10</v>
      </c>
      <c r="K1916">
        <v>115872</v>
      </c>
      <c r="L1916" t="s">
        <v>30</v>
      </c>
      <c r="M1916" s="1" t="d">
        <v>2017-09-01</v>
      </c>
      <c r="N1916">
        <v>9</v>
      </c>
      <c r="O1916">
        <v>1</v>
      </c>
      <c r="P1916">
        <v>2017</v>
      </c>
      <c r="R1916" t="s">
        <v>26</v>
      </c>
      <c r="S1916" t="s">
        <v>31</v>
      </c>
    </row>
    <row r="1917" spans="1:19" x14ac:dyDescent="0.25">
      <c r="A1917" t="s">
        <v>338</v>
      </c>
      <c r="B1917" t="s">
        <v>35642</v>
      </c>
      <c r="C1917" t="s">
        <v>35643</v>
      </c>
      <c r="E1917" t="s">
        <v>13270</v>
      </c>
      <c r="F1917" t="s">
        <v>101</v>
      </c>
      <c r="G1917">
        <v>84098</v>
      </c>
      <c r="H1917">
        <v>40.724657000000001</v>
      </c>
      <c r="I1917">
        <v>-111.542164</v>
      </c>
      <c r="J1917" s="1" t="d">
        <v>2019-01-10</v>
      </c>
      <c r="K1917">
        <v>115879</v>
      </c>
      <c r="L1917" t="s">
        <v>30</v>
      </c>
      <c r="M1917" s="1" t="d">
        <v>2017-09-01</v>
      </c>
      <c r="N1917">
        <v>9</v>
      </c>
      <c r="O1917">
        <v>1</v>
      </c>
      <c r="P1917">
        <v>2017</v>
      </c>
      <c r="R1917" t="s">
        <v>26</v>
      </c>
      <c r="S1917" t="s">
        <v>31</v>
      </c>
    </row>
    <row r="1918" spans="1:19" x14ac:dyDescent="0.25">
      <c r="A1918" t="s">
        <v>338</v>
      </c>
      <c r="B1918" t="s">
        <v>35646</v>
      </c>
      <c r="C1918" t="s">
        <v>35647</v>
      </c>
      <c r="E1918" t="s">
        <v>13270</v>
      </c>
      <c r="F1918" t="s">
        <v>101</v>
      </c>
      <c r="G1918">
        <v>84060</v>
      </c>
      <c r="H1918">
        <v>40.663131</v>
      </c>
      <c r="I1918">
        <v>-111.493335</v>
      </c>
      <c r="J1918" s="1" t="d">
        <v>2019-01-10</v>
      </c>
      <c r="K1918">
        <v>115881</v>
      </c>
      <c r="L1918" t="s">
        <v>30</v>
      </c>
      <c r="M1918" s="1" t="d">
        <v>2017-03-01</v>
      </c>
      <c r="N1918">
        <v>3</v>
      </c>
      <c r="O1918">
        <v>1</v>
      </c>
      <c r="P1918">
        <v>2017</v>
      </c>
      <c r="R1918" t="s">
        <v>26</v>
      </c>
      <c r="S1918" t="s">
        <v>31</v>
      </c>
    </row>
    <row r="1919" spans="1:19" x14ac:dyDescent="0.25">
      <c r="A1919" t="s">
        <v>338</v>
      </c>
      <c r="B1919" t="s">
        <v>35654</v>
      </c>
      <c r="C1919" t="s">
        <v>35655</v>
      </c>
      <c r="E1919" t="s">
        <v>13270</v>
      </c>
      <c r="F1919" t="s">
        <v>101</v>
      </c>
      <c r="G1919">
        <v>84098</v>
      </c>
      <c r="H1919">
        <v>40.682755</v>
      </c>
      <c r="I1919">
        <v>-111.557033</v>
      </c>
      <c r="J1919" s="1" t="d">
        <v>2019-01-10</v>
      </c>
      <c r="K1919">
        <v>115885</v>
      </c>
      <c r="L1919" t="s">
        <v>30</v>
      </c>
      <c r="M1919" s="1" t="d">
        <v>2017-03-01</v>
      </c>
      <c r="N1919">
        <v>3</v>
      </c>
      <c r="O1919">
        <v>1</v>
      </c>
      <c r="P1919">
        <v>2017</v>
      </c>
      <c r="R1919" t="s">
        <v>26</v>
      </c>
      <c r="S1919" t="s">
        <v>31</v>
      </c>
    </row>
    <row r="1920" spans="1:19" x14ac:dyDescent="0.25">
      <c r="A1920" t="s">
        <v>338</v>
      </c>
      <c r="B1920" t="s">
        <v>35669</v>
      </c>
      <c r="C1920" t="s">
        <v>35670</v>
      </c>
      <c r="E1920" t="s">
        <v>108</v>
      </c>
      <c r="F1920" t="s">
        <v>101</v>
      </c>
      <c r="G1920">
        <v>84109</v>
      </c>
      <c r="H1920">
        <v>40.720123999999998</v>
      </c>
      <c r="I1920">
        <v>-111.811575</v>
      </c>
      <c r="J1920" s="1" t="d">
        <v>2019-01-10</v>
      </c>
      <c r="K1920">
        <v>115893</v>
      </c>
      <c r="L1920" t="s">
        <v>30</v>
      </c>
      <c r="M1920" s="1" t="d">
        <v>2017-03-01</v>
      </c>
      <c r="N1920">
        <v>3</v>
      </c>
      <c r="O1920">
        <v>1</v>
      </c>
      <c r="P1920">
        <v>2017</v>
      </c>
      <c r="R1920" t="s">
        <v>26</v>
      </c>
      <c r="S1920" t="s">
        <v>31</v>
      </c>
    </row>
    <row r="1921" spans="1:19" x14ac:dyDescent="0.25">
      <c r="A1921" t="s">
        <v>338</v>
      </c>
      <c r="B1921" t="s">
        <v>35707</v>
      </c>
      <c r="C1921" t="s">
        <v>35708</v>
      </c>
      <c r="E1921" t="s">
        <v>11906</v>
      </c>
      <c r="F1921" t="s">
        <v>269</v>
      </c>
      <c r="G1921">
        <v>22920</v>
      </c>
      <c r="H1921">
        <v>37.982787999999999</v>
      </c>
      <c r="I1921">
        <v>-78.840002999999996</v>
      </c>
      <c r="J1921" s="1" t="d">
        <v>2019-01-10</v>
      </c>
      <c r="K1921">
        <v>115912</v>
      </c>
      <c r="L1921" t="s">
        <v>30</v>
      </c>
      <c r="M1921" s="1" t="d">
        <v>2017-09-01</v>
      </c>
      <c r="N1921">
        <v>9</v>
      </c>
      <c r="O1921">
        <v>1</v>
      </c>
      <c r="P1921">
        <v>2017</v>
      </c>
      <c r="R1921" t="s">
        <v>26</v>
      </c>
      <c r="S1921" t="s">
        <v>31</v>
      </c>
    </row>
    <row r="1922" spans="1:19" x14ac:dyDescent="0.25">
      <c r="A1922" t="s">
        <v>338</v>
      </c>
      <c r="B1922" t="s">
        <v>35717</v>
      </c>
      <c r="C1922" t="s">
        <v>35718</v>
      </c>
      <c r="E1922" t="s">
        <v>22936</v>
      </c>
      <c r="F1922" t="s">
        <v>269</v>
      </c>
      <c r="G1922">
        <v>24517</v>
      </c>
      <c r="H1922">
        <v>37.131290999999997</v>
      </c>
      <c r="I1922">
        <v>-79.284575000000004</v>
      </c>
      <c r="J1922" s="1" t="d">
        <v>2019-01-10</v>
      </c>
      <c r="K1922">
        <v>115918</v>
      </c>
      <c r="L1922" t="s">
        <v>30</v>
      </c>
      <c r="M1922" s="1" t="d">
        <v>2017-09-01</v>
      </c>
      <c r="N1922">
        <v>9</v>
      </c>
      <c r="O1922">
        <v>1</v>
      </c>
      <c r="P1922">
        <v>2017</v>
      </c>
      <c r="R1922" t="s">
        <v>26</v>
      </c>
      <c r="S1922" t="s">
        <v>31</v>
      </c>
    </row>
    <row r="1923" spans="1:19" x14ac:dyDescent="0.25">
      <c r="A1923" t="s">
        <v>338</v>
      </c>
      <c r="B1923" t="s">
        <v>35726</v>
      </c>
      <c r="C1923" t="s">
        <v>25397</v>
      </c>
      <c r="E1923" t="s">
        <v>35727</v>
      </c>
      <c r="F1923" t="s">
        <v>269</v>
      </c>
      <c r="G1923">
        <v>24523</v>
      </c>
      <c r="H1923">
        <v>37.448103000000003</v>
      </c>
      <c r="I1923">
        <v>-79.604532000000006</v>
      </c>
      <c r="J1923" s="1" t="d">
        <v>2019-01-10</v>
      </c>
      <c r="K1923">
        <v>115923</v>
      </c>
      <c r="L1923" t="s">
        <v>30</v>
      </c>
      <c r="M1923" s="1" t="d">
        <v>2017-09-01</v>
      </c>
      <c r="N1923">
        <v>9</v>
      </c>
      <c r="O1923">
        <v>1</v>
      </c>
      <c r="P1923">
        <v>2017</v>
      </c>
      <c r="R1923" t="s">
        <v>26</v>
      </c>
      <c r="S1923" t="s">
        <v>31</v>
      </c>
    </row>
    <row r="1924" spans="1:19" x14ac:dyDescent="0.25">
      <c r="A1924" t="s">
        <v>338</v>
      </c>
      <c r="B1924" t="s">
        <v>35728</v>
      </c>
      <c r="C1924" t="s">
        <v>23874</v>
      </c>
      <c r="E1924" t="s">
        <v>23875</v>
      </c>
      <c r="F1924" t="s">
        <v>269</v>
      </c>
      <c r="G1924">
        <v>23824</v>
      </c>
      <c r="H1924">
        <v>37.073889000000001</v>
      </c>
      <c r="I1924">
        <v>-78.000777999999997</v>
      </c>
      <c r="J1924" s="1" t="d">
        <v>2019-01-10</v>
      </c>
      <c r="K1924">
        <v>115925</v>
      </c>
      <c r="L1924" t="s">
        <v>30</v>
      </c>
      <c r="M1924" s="1" t="d">
        <v>2017-03-26</v>
      </c>
      <c r="N1924">
        <v>3</v>
      </c>
      <c r="O1924">
        <v>26</v>
      </c>
      <c r="P1924">
        <v>2017</v>
      </c>
      <c r="R1924" t="s">
        <v>26</v>
      </c>
      <c r="S1924" t="s">
        <v>31</v>
      </c>
    </row>
    <row r="1925" spans="1:19" x14ac:dyDescent="0.25">
      <c r="A1925" t="s">
        <v>338</v>
      </c>
      <c r="B1925" t="s">
        <v>35735</v>
      </c>
      <c r="C1925" t="s">
        <v>25376</v>
      </c>
      <c r="E1925" t="s">
        <v>3989</v>
      </c>
      <c r="F1925" t="s">
        <v>269</v>
      </c>
      <c r="G1925">
        <v>22903</v>
      </c>
      <c r="H1925">
        <v>38.048554000000003</v>
      </c>
      <c r="I1925">
        <v>-78.541984999999997</v>
      </c>
      <c r="J1925" s="1" t="d">
        <v>2019-01-10</v>
      </c>
      <c r="K1925">
        <v>115930</v>
      </c>
      <c r="L1925" t="s">
        <v>30</v>
      </c>
      <c r="M1925" s="1" t="d">
        <v>2017-09-01</v>
      </c>
      <c r="N1925">
        <v>9</v>
      </c>
      <c r="O1925">
        <v>1</v>
      </c>
      <c r="P1925">
        <v>2017</v>
      </c>
      <c r="R1925" t="s">
        <v>26</v>
      </c>
      <c r="S1925" t="s">
        <v>31</v>
      </c>
    </row>
    <row r="1926" spans="1:19" x14ac:dyDescent="0.25">
      <c r="A1926" t="s">
        <v>338</v>
      </c>
      <c r="B1926" t="s">
        <v>35751</v>
      </c>
      <c r="C1926" t="s">
        <v>35752</v>
      </c>
      <c r="E1926" t="s">
        <v>28460</v>
      </c>
      <c r="F1926" t="s">
        <v>269</v>
      </c>
      <c r="G1926">
        <v>22932</v>
      </c>
      <c r="H1926">
        <v>38.048400999999998</v>
      </c>
      <c r="I1926">
        <v>-78.713842999999997</v>
      </c>
      <c r="J1926" s="1" t="d">
        <v>2019-01-10</v>
      </c>
      <c r="K1926">
        <v>115939</v>
      </c>
      <c r="L1926" t="s">
        <v>30</v>
      </c>
      <c r="M1926" s="1" t="d">
        <v>2017-09-01</v>
      </c>
      <c r="N1926">
        <v>9</v>
      </c>
      <c r="O1926">
        <v>1</v>
      </c>
      <c r="P1926">
        <v>2017</v>
      </c>
      <c r="R1926" t="s">
        <v>26</v>
      </c>
      <c r="S1926" t="s">
        <v>31</v>
      </c>
    </row>
    <row r="1927" spans="1:19" x14ac:dyDescent="0.25">
      <c r="A1927" t="s">
        <v>338</v>
      </c>
      <c r="B1927" t="s">
        <v>35756</v>
      </c>
      <c r="C1927" t="s">
        <v>35757</v>
      </c>
      <c r="E1927" t="s">
        <v>775</v>
      </c>
      <c r="F1927" t="s">
        <v>269</v>
      </c>
      <c r="G1927">
        <v>22030</v>
      </c>
      <c r="H1927">
        <v>38.853515000000002</v>
      </c>
      <c r="I1927">
        <v>-77.338684000000001</v>
      </c>
      <c r="J1927" s="1" t="d">
        <v>2019-01-10</v>
      </c>
      <c r="K1927">
        <v>115941</v>
      </c>
      <c r="L1927" t="s">
        <v>30</v>
      </c>
      <c r="M1927" s="1" t="d">
        <v>2017-09-01</v>
      </c>
      <c r="N1927">
        <v>9</v>
      </c>
      <c r="O1927">
        <v>1</v>
      </c>
      <c r="P1927">
        <v>2017</v>
      </c>
      <c r="R1927" t="s">
        <v>26</v>
      </c>
      <c r="S1927" t="s">
        <v>31</v>
      </c>
    </row>
    <row r="1928" spans="1:19" x14ac:dyDescent="0.25">
      <c r="A1928" t="s">
        <v>338</v>
      </c>
      <c r="B1928" t="s">
        <v>35762</v>
      </c>
      <c r="C1928" t="s">
        <v>35763</v>
      </c>
      <c r="E1928" t="s">
        <v>22700</v>
      </c>
      <c r="F1928" t="s">
        <v>269</v>
      </c>
      <c r="G1928">
        <v>23059</v>
      </c>
      <c r="H1928">
        <v>37.673851999999997</v>
      </c>
      <c r="I1928">
        <v>-77.450629000000006</v>
      </c>
      <c r="J1928" s="1" t="d">
        <v>2019-01-10</v>
      </c>
      <c r="K1928">
        <v>115944</v>
      </c>
      <c r="L1928" t="s">
        <v>30</v>
      </c>
      <c r="M1928" s="1" t="d">
        <v>2017-09-01</v>
      </c>
      <c r="N1928">
        <v>9</v>
      </c>
      <c r="O1928">
        <v>1</v>
      </c>
      <c r="P1928">
        <v>2017</v>
      </c>
      <c r="R1928" t="s">
        <v>26</v>
      </c>
      <c r="S1928" t="s">
        <v>31</v>
      </c>
    </row>
    <row r="1929" spans="1:19" x14ac:dyDescent="0.25">
      <c r="A1929" t="s">
        <v>338</v>
      </c>
      <c r="B1929" t="s">
        <v>35764</v>
      </c>
      <c r="C1929" t="s">
        <v>25378</v>
      </c>
      <c r="E1929" t="s">
        <v>22700</v>
      </c>
      <c r="F1929" t="s">
        <v>269</v>
      </c>
      <c r="G1929">
        <v>23059</v>
      </c>
      <c r="H1929">
        <v>37.674681999999997</v>
      </c>
      <c r="I1929">
        <v>-77.449584000000002</v>
      </c>
      <c r="J1929" s="1" t="d">
        <v>2019-01-10</v>
      </c>
      <c r="K1929">
        <v>115945</v>
      </c>
      <c r="L1929" t="s">
        <v>30</v>
      </c>
      <c r="M1929" s="1" t="d">
        <v>2017-09-01</v>
      </c>
      <c r="N1929">
        <v>9</v>
      </c>
      <c r="O1929">
        <v>1</v>
      </c>
      <c r="P1929">
        <v>2017</v>
      </c>
      <c r="R1929" t="s">
        <v>26</v>
      </c>
      <c r="S1929" t="s">
        <v>31</v>
      </c>
    </row>
    <row r="1930" spans="1:19" x14ac:dyDescent="0.25">
      <c r="A1930" t="s">
        <v>338</v>
      </c>
      <c r="B1930" t="s">
        <v>35771</v>
      </c>
      <c r="C1930" t="s">
        <v>25380</v>
      </c>
      <c r="E1930" t="s">
        <v>22749</v>
      </c>
      <c r="F1930" t="s">
        <v>269</v>
      </c>
      <c r="G1930">
        <v>23860</v>
      </c>
      <c r="H1930">
        <v>37.305847</v>
      </c>
      <c r="I1930">
        <v>-77.286171999999993</v>
      </c>
      <c r="J1930" s="1" t="d">
        <v>2019-01-10</v>
      </c>
      <c r="K1930">
        <v>115949</v>
      </c>
      <c r="L1930" t="s">
        <v>30</v>
      </c>
      <c r="M1930" s="1" t="d">
        <v>2017-09-01</v>
      </c>
      <c r="N1930">
        <v>9</v>
      </c>
      <c r="O1930">
        <v>1</v>
      </c>
      <c r="P1930">
        <v>2017</v>
      </c>
      <c r="R1930" t="s">
        <v>26</v>
      </c>
      <c r="S1930" t="s">
        <v>31</v>
      </c>
    </row>
    <row r="1931" spans="1:19" x14ac:dyDescent="0.25">
      <c r="A1931" t="s">
        <v>338</v>
      </c>
      <c r="B1931" t="s">
        <v>35772</v>
      </c>
      <c r="C1931" t="s">
        <v>35773</v>
      </c>
      <c r="E1931" t="s">
        <v>22749</v>
      </c>
      <c r="F1931" t="s">
        <v>269</v>
      </c>
      <c r="G1931">
        <v>23860</v>
      </c>
      <c r="H1931">
        <v>37.309142000000001</v>
      </c>
      <c r="I1931">
        <v>-77.294712000000004</v>
      </c>
      <c r="J1931" s="1" t="d">
        <v>2019-01-10</v>
      </c>
      <c r="K1931">
        <v>115950</v>
      </c>
      <c r="L1931" t="s">
        <v>30</v>
      </c>
      <c r="M1931" s="1" t="d">
        <v>2017-09-01</v>
      </c>
      <c r="N1931">
        <v>9</v>
      </c>
      <c r="O1931">
        <v>1</v>
      </c>
      <c r="P1931">
        <v>2017</v>
      </c>
      <c r="R1931" t="s">
        <v>26</v>
      </c>
      <c r="S1931" t="s">
        <v>31</v>
      </c>
    </row>
    <row r="1932" spans="1:19" x14ac:dyDescent="0.25">
      <c r="A1932" t="s">
        <v>338</v>
      </c>
      <c r="B1932" t="s">
        <v>35779</v>
      </c>
      <c r="C1932" t="s">
        <v>26189</v>
      </c>
      <c r="E1932" t="s">
        <v>6299</v>
      </c>
      <c r="F1932" t="s">
        <v>269</v>
      </c>
      <c r="G1932">
        <v>20176</v>
      </c>
      <c r="H1932">
        <v>39.106506000000003</v>
      </c>
      <c r="I1932">
        <v>-77.545776000000004</v>
      </c>
      <c r="J1932" s="1" t="d">
        <v>2019-01-10</v>
      </c>
      <c r="K1932">
        <v>115954</v>
      </c>
      <c r="L1932" t="s">
        <v>30</v>
      </c>
      <c r="M1932" s="1" t="d">
        <v>2017-10-29</v>
      </c>
      <c r="N1932">
        <v>10</v>
      </c>
      <c r="O1932">
        <v>29</v>
      </c>
      <c r="P1932">
        <v>2017</v>
      </c>
      <c r="R1932" t="s">
        <v>26</v>
      </c>
      <c r="S1932" t="s">
        <v>31</v>
      </c>
    </row>
    <row r="1933" spans="1:19" x14ac:dyDescent="0.25">
      <c r="A1933" t="s">
        <v>338</v>
      </c>
      <c r="B1933" t="s">
        <v>35788</v>
      </c>
      <c r="C1933" t="s">
        <v>35789</v>
      </c>
      <c r="E1933" t="s">
        <v>20086</v>
      </c>
      <c r="F1933" t="s">
        <v>269</v>
      </c>
      <c r="G1933">
        <v>22835</v>
      </c>
      <c r="H1933">
        <v>38.592056999999997</v>
      </c>
      <c r="I1933">
        <v>-78.381079999999997</v>
      </c>
      <c r="J1933" s="1" t="d">
        <v>2019-01-10</v>
      </c>
      <c r="K1933">
        <v>115960</v>
      </c>
      <c r="L1933" t="s">
        <v>30</v>
      </c>
      <c r="M1933" s="1" t="d">
        <v>2017-09-01</v>
      </c>
      <c r="N1933">
        <v>9</v>
      </c>
      <c r="O1933">
        <v>1</v>
      </c>
      <c r="P1933">
        <v>2017</v>
      </c>
      <c r="R1933" t="s">
        <v>26</v>
      </c>
      <c r="S1933" t="s">
        <v>31</v>
      </c>
    </row>
    <row r="1934" spans="1:19" x14ac:dyDescent="0.25">
      <c r="A1934" t="s">
        <v>338</v>
      </c>
      <c r="B1934" t="s">
        <v>33789</v>
      </c>
      <c r="C1934" t="s">
        <v>35792</v>
      </c>
      <c r="E1934" t="s">
        <v>22897</v>
      </c>
      <c r="F1934" t="s">
        <v>269</v>
      </c>
      <c r="G1934">
        <v>24502</v>
      </c>
      <c r="H1934">
        <v>37.368828000000001</v>
      </c>
      <c r="I1934">
        <v>-79.173370000000006</v>
      </c>
      <c r="J1934" s="1" t="d">
        <v>2019-01-10</v>
      </c>
      <c r="K1934">
        <v>115962</v>
      </c>
      <c r="L1934" t="s">
        <v>30</v>
      </c>
      <c r="M1934" s="1" t="d">
        <v>2017-07-01</v>
      </c>
      <c r="N1934">
        <v>7</v>
      </c>
      <c r="O1934">
        <v>1</v>
      </c>
      <c r="P1934">
        <v>2017</v>
      </c>
      <c r="R1934" t="s">
        <v>26</v>
      </c>
      <c r="S1934" t="s">
        <v>31</v>
      </c>
    </row>
    <row r="1935" spans="1:19" x14ac:dyDescent="0.25">
      <c r="A1935" t="s">
        <v>338</v>
      </c>
      <c r="B1935" t="s">
        <v>35811</v>
      </c>
      <c r="C1935" t="s">
        <v>35812</v>
      </c>
      <c r="E1935" t="s">
        <v>7328</v>
      </c>
      <c r="F1935" t="s">
        <v>269</v>
      </c>
      <c r="G1935">
        <v>23113</v>
      </c>
      <c r="H1935">
        <v>37.543050000000001</v>
      </c>
      <c r="I1935">
        <v>-77.683402999999998</v>
      </c>
      <c r="J1935" s="1" t="d">
        <v>2019-01-10</v>
      </c>
      <c r="K1935">
        <v>115971</v>
      </c>
      <c r="L1935" t="s">
        <v>30</v>
      </c>
      <c r="M1935" s="1" t="d">
        <v>2017-09-01</v>
      </c>
      <c r="N1935">
        <v>9</v>
      </c>
      <c r="O1935">
        <v>1</v>
      </c>
      <c r="P1935">
        <v>2017</v>
      </c>
      <c r="R1935" t="s">
        <v>26</v>
      </c>
      <c r="S1935" t="s">
        <v>31</v>
      </c>
    </row>
    <row r="1936" spans="1:19" x14ac:dyDescent="0.25">
      <c r="A1936" t="s">
        <v>338</v>
      </c>
      <c r="B1936" t="s">
        <v>35830</v>
      </c>
      <c r="C1936" t="s">
        <v>35831</v>
      </c>
      <c r="E1936" t="s">
        <v>2281</v>
      </c>
      <c r="F1936" t="s">
        <v>269</v>
      </c>
      <c r="G1936">
        <v>23704</v>
      </c>
      <c r="H1936">
        <v>36.838164999999996</v>
      </c>
      <c r="I1936">
        <v>-76.302322000000004</v>
      </c>
      <c r="J1936" s="1" t="d">
        <v>2019-01-10</v>
      </c>
      <c r="K1936">
        <v>115981</v>
      </c>
      <c r="L1936" t="s">
        <v>30</v>
      </c>
      <c r="M1936" s="1" t="d">
        <v>2017-03-01</v>
      </c>
      <c r="N1936">
        <v>3</v>
      </c>
      <c r="O1936">
        <v>1</v>
      </c>
      <c r="P1936">
        <v>2017</v>
      </c>
      <c r="R1936" t="s">
        <v>26</v>
      </c>
      <c r="S1936" t="s">
        <v>31</v>
      </c>
    </row>
    <row r="1937" spans="1:19" x14ac:dyDescent="0.25">
      <c r="A1937" t="s">
        <v>338</v>
      </c>
      <c r="B1937" t="s">
        <v>35838</v>
      </c>
      <c r="C1937" t="s">
        <v>35839</v>
      </c>
      <c r="E1937" t="s">
        <v>35840</v>
      </c>
      <c r="F1937" t="s">
        <v>269</v>
      </c>
      <c r="G1937">
        <v>22735</v>
      </c>
      <c r="H1937">
        <v>38.459873000000002</v>
      </c>
      <c r="I1937">
        <v>-78.128549000000007</v>
      </c>
      <c r="J1937" s="1" t="d">
        <v>2019-02-06</v>
      </c>
      <c r="K1937">
        <v>115984</v>
      </c>
      <c r="L1937" t="s">
        <v>103</v>
      </c>
      <c r="M1937" s="1" t="d">
        <v>2017-03-01</v>
      </c>
      <c r="N1937">
        <v>3</v>
      </c>
      <c r="O1937">
        <v>1</v>
      </c>
      <c r="P1937">
        <v>2017</v>
      </c>
      <c r="R1937" t="s">
        <v>26</v>
      </c>
      <c r="S1937" t="s">
        <v>31</v>
      </c>
    </row>
    <row r="1938" spans="1:19" x14ac:dyDescent="0.25">
      <c r="A1938" t="s">
        <v>338</v>
      </c>
      <c r="B1938" t="s">
        <v>35845</v>
      </c>
      <c r="C1938" t="s">
        <v>35846</v>
      </c>
      <c r="E1938" t="s">
        <v>184</v>
      </c>
      <c r="F1938" t="s">
        <v>269</v>
      </c>
      <c r="G1938">
        <v>23236</v>
      </c>
      <c r="H1938">
        <v>37.481566000000001</v>
      </c>
      <c r="I1938">
        <v>-77.555543999999998</v>
      </c>
      <c r="J1938" s="1" t="d">
        <v>2019-01-10</v>
      </c>
      <c r="K1938">
        <v>115987</v>
      </c>
      <c r="L1938" t="s">
        <v>30</v>
      </c>
      <c r="M1938" s="1" t="d">
        <v>2017-11-28</v>
      </c>
      <c r="N1938">
        <v>11</v>
      </c>
      <c r="O1938">
        <v>28</v>
      </c>
      <c r="P1938">
        <v>2017</v>
      </c>
      <c r="R1938" t="s">
        <v>26</v>
      </c>
      <c r="S1938" t="s">
        <v>31</v>
      </c>
    </row>
    <row r="1939" spans="1:19" x14ac:dyDescent="0.25">
      <c r="A1939" t="s">
        <v>338</v>
      </c>
      <c r="B1939" t="s">
        <v>35847</v>
      </c>
      <c r="C1939" t="s">
        <v>35848</v>
      </c>
      <c r="E1939" t="s">
        <v>184</v>
      </c>
      <c r="F1939" t="s">
        <v>269</v>
      </c>
      <c r="G1939">
        <v>23233</v>
      </c>
      <c r="H1939">
        <v>37.657854</v>
      </c>
      <c r="I1939">
        <v>-77.630548000000005</v>
      </c>
      <c r="J1939" s="1" t="d">
        <v>2019-01-10</v>
      </c>
      <c r="K1939">
        <v>115988</v>
      </c>
      <c r="L1939" t="s">
        <v>30</v>
      </c>
      <c r="M1939" s="1" t="d">
        <v>2017-09-01</v>
      </c>
      <c r="N1939">
        <v>9</v>
      </c>
      <c r="O1939">
        <v>1</v>
      </c>
      <c r="P1939">
        <v>2017</v>
      </c>
      <c r="R1939" t="s">
        <v>26</v>
      </c>
      <c r="S1939" t="s">
        <v>31</v>
      </c>
    </row>
    <row r="1940" spans="1:19" x14ac:dyDescent="0.25">
      <c r="A1940" t="s">
        <v>338</v>
      </c>
      <c r="B1940" t="s">
        <v>35849</v>
      </c>
      <c r="C1940" t="s">
        <v>35850</v>
      </c>
      <c r="E1940" t="s">
        <v>184</v>
      </c>
      <c r="F1940" t="s">
        <v>269</v>
      </c>
      <c r="G1940">
        <v>23233</v>
      </c>
      <c r="H1940">
        <v>37.661045999999999</v>
      </c>
      <c r="I1940">
        <v>-77.630962999999994</v>
      </c>
      <c r="J1940" s="1" t="d">
        <v>2019-02-06</v>
      </c>
      <c r="K1940">
        <v>115989</v>
      </c>
      <c r="L1940" t="s">
        <v>103</v>
      </c>
      <c r="M1940" s="1" t="d">
        <v>2017-09-01</v>
      </c>
      <c r="N1940">
        <v>9</v>
      </c>
      <c r="O1940">
        <v>1</v>
      </c>
      <c r="P1940">
        <v>2017</v>
      </c>
      <c r="R1940" t="s">
        <v>26</v>
      </c>
      <c r="S1940" t="s">
        <v>31</v>
      </c>
    </row>
    <row r="1941" spans="1:19" x14ac:dyDescent="0.25">
      <c r="A1941" t="s">
        <v>338</v>
      </c>
      <c r="B1941" t="s">
        <v>35856</v>
      </c>
      <c r="C1941" t="s">
        <v>35857</v>
      </c>
      <c r="E1941" t="s">
        <v>184</v>
      </c>
      <c r="F1941" t="s">
        <v>269</v>
      </c>
      <c r="G1941">
        <v>23231</v>
      </c>
      <c r="H1941">
        <v>37.530141999999998</v>
      </c>
      <c r="I1941">
        <v>-77.358923000000004</v>
      </c>
      <c r="J1941" s="1" t="d">
        <v>2019-01-10</v>
      </c>
      <c r="K1941">
        <v>115993</v>
      </c>
      <c r="L1941" t="s">
        <v>30</v>
      </c>
      <c r="M1941" s="1" t="d">
        <v>2017-09-01</v>
      </c>
      <c r="N1941">
        <v>9</v>
      </c>
      <c r="O1941">
        <v>1</v>
      </c>
      <c r="P1941">
        <v>2017</v>
      </c>
      <c r="R1941" t="s">
        <v>26</v>
      </c>
      <c r="S1941" t="s">
        <v>31</v>
      </c>
    </row>
    <row r="1942" spans="1:19" x14ac:dyDescent="0.25">
      <c r="A1942" t="s">
        <v>338</v>
      </c>
      <c r="B1942" t="s">
        <v>35862</v>
      </c>
      <c r="C1942" t="s">
        <v>28418</v>
      </c>
      <c r="E1942" t="s">
        <v>184</v>
      </c>
      <c r="F1942" t="s">
        <v>269</v>
      </c>
      <c r="G1942">
        <v>23219</v>
      </c>
      <c r="H1942">
        <v>37.538072999999997</v>
      </c>
      <c r="I1942">
        <v>-77.440932000000004</v>
      </c>
      <c r="J1942" s="1" t="d">
        <v>2019-01-10</v>
      </c>
      <c r="K1942">
        <v>115996</v>
      </c>
      <c r="L1942" t="s">
        <v>30</v>
      </c>
      <c r="M1942" s="1" t="d">
        <v>2017-09-01</v>
      </c>
      <c r="N1942">
        <v>9</v>
      </c>
      <c r="O1942">
        <v>1</v>
      </c>
      <c r="P1942">
        <v>2017</v>
      </c>
      <c r="R1942" t="s">
        <v>26</v>
      </c>
      <c r="S1942" t="s">
        <v>31</v>
      </c>
    </row>
    <row r="1943" spans="1:19" x14ac:dyDescent="0.25">
      <c r="A1943" t="s">
        <v>338</v>
      </c>
      <c r="B1943" t="s">
        <v>35865</v>
      </c>
      <c r="C1943" t="s">
        <v>35866</v>
      </c>
      <c r="E1943" t="s">
        <v>184</v>
      </c>
      <c r="F1943" t="s">
        <v>269</v>
      </c>
      <c r="G1943">
        <v>23219</v>
      </c>
      <c r="H1943">
        <v>37.539371000000003</v>
      </c>
      <c r="I1943">
        <v>-77.437601000000001</v>
      </c>
      <c r="J1943" s="1" t="d">
        <v>2019-01-10</v>
      </c>
      <c r="K1943">
        <v>115998</v>
      </c>
      <c r="L1943" t="s">
        <v>30</v>
      </c>
      <c r="M1943" s="1" t="d">
        <v>2017-09-01</v>
      </c>
      <c r="N1943">
        <v>9</v>
      </c>
      <c r="O1943">
        <v>1</v>
      </c>
      <c r="P1943">
        <v>2017</v>
      </c>
      <c r="R1943" t="s">
        <v>26</v>
      </c>
      <c r="S1943" t="s">
        <v>31</v>
      </c>
    </row>
    <row r="1944" spans="1:19" x14ac:dyDescent="0.25">
      <c r="A1944" t="s">
        <v>338</v>
      </c>
      <c r="B1944" t="s">
        <v>35867</v>
      </c>
      <c r="C1944" t="s">
        <v>35868</v>
      </c>
      <c r="E1944" t="s">
        <v>184</v>
      </c>
      <c r="F1944" t="s">
        <v>269</v>
      </c>
      <c r="G1944">
        <v>23294</v>
      </c>
      <c r="H1944">
        <v>37.626269999999998</v>
      </c>
      <c r="I1944">
        <v>-77.528225000000006</v>
      </c>
      <c r="J1944" s="1" t="d">
        <v>2019-02-06</v>
      </c>
      <c r="K1944">
        <v>115999</v>
      </c>
      <c r="L1944" t="s">
        <v>103</v>
      </c>
      <c r="M1944" s="1" t="d">
        <v>2017-09-01</v>
      </c>
      <c r="N1944">
        <v>9</v>
      </c>
      <c r="O1944">
        <v>1</v>
      </c>
      <c r="P1944">
        <v>2017</v>
      </c>
      <c r="R1944" t="s">
        <v>26</v>
      </c>
      <c r="S1944" t="s">
        <v>31</v>
      </c>
    </row>
    <row r="1945" spans="1:19" x14ac:dyDescent="0.25">
      <c r="A1945" t="s">
        <v>338</v>
      </c>
      <c r="B1945" t="s">
        <v>35869</v>
      </c>
      <c r="C1945" t="s">
        <v>25390</v>
      </c>
      <c r="E1945" t="s">
        <v>184</v>
      </c>
      <c r="F1945" t="s">
        <v>269</v>
      </c>
      <c r="G1945">
        <v>23294</v>
      </c>
      <c r="H1945">
        <v>37.625340999999999</v>
      </c>
      <c r="I1945">
        <v>-77.529230999999996</v>
      </c>
      <c r="J1945" s="1" t="d">
        <v>2019-01-10</v>
      </c>
      <c r="K1945">
        <v>116000</v>
      </c>
      <c r="L1945" t="s">
        <v>30</v>
      </c>
      <c r="M1945" s="1" t="d">
        <v>2017-09-01</v>
      </c>
      <c r="N1945">
        <v>9</v>
      </c>
      <c r="O1945">
        <v>1</v>
      </c>
      <c r="P1945">
        <v>2017</v>
      </c>
      <c r="R1945" t="s">
        <v>26</v>
      </c>
      <c r="S1945" t="s">
        <v>31</v>
      </c>
    </row>
    <row r="1946" spans="1:19" x14ac:dyDescent="0.25">
      <c r="A1946" t="s">
        <v>338</v>
      </c>
      <c r="B1946" t="s">
        <v>35870</v>
      </c>
      <c r="C1946" t="s">
        <v>35871</v>
      </c>
      <c r="E1946" t="s">
        <v>4191</v>
      </c>
      <c r="F1946" t="s">
        <v>269</v>
      </c>
      <c r="G1946">
        <v>24019</v>
      </c>
      <c r="H1946">
        <v>37.354919000000002</v>
      </c>
      <c r="I1946">
        <v>-79.956480999999997</v>
      </c>
      <c r="J1946" s="1" t="d">
        <v>2019-01-10</v>
      </c>
      <c r="K1946">
        <v>116001</v>
      </c>
      <c r="L1946" t="s">
        <v>30</v>
      </c>
      <c r="M1946" s="1" t="d">
        <v>2017-09-01</v>
      </c>
      <c r="N1946">
        <v>9</v>
      </c>
      <c r="O1946">
        <v>1</v>
      </c>
      <c r="P1946">
        <v>2017</v>
      </c>
      <c r="R1946" t="s">
        <v>26</v>
      </c>
      <c r="S1946" t="s">
        <v>31</v>
      </c>
    </row>
    <row r="1947" spans="1:19" x14ac:dyDescent="0.25">
      <c r="A1947" t="s">
        <v>338</v>
      </c>
      <c r="B1947" t="s">
        <v>35872</v>
      </c>
      <c r="C1947" t="s">
        <v>25391</v>
      </c>
      <c r="E1947" t="s">
        <v>4191</v>
      </c>
      <c r="F1947" t="s">
        <v>269</v>
      </c>
      <c r="G1947">
        <v>24016</v>
      </c>
      <c r="H1947">
        <v>37.281965</v>
      </c>
      <c r="I1947">
        <v>-79.941017000000002</v>
      </c>
      <c r="J1947" s="1" t="d">
        <v>2019-01-10</v>
      </c>
      <c r="K1947">
        <v>116002</v>
      </c>
      <c r="L1947" t="s">
        <v>30</v>
      </c>
      <c r="M1947" s="1" t="d">
        <v>2017-09-01</v>
      </c>
      <c r="N1947">
        <v>9</v>
      </c>
      <c r="O1947">
        <v>1</v>
      </c>
      <c r="P1947">
        <v>2017</v>
      </c>
      <c r="R1947" t="s">
        <v>26</v>
      </c>
      <c r="S1947" t="s">
        <v>31</v>
      </c>
    </row>
    <row r="1948" spans="1:19" x14ac:dyDescent="0.25">
      <c r="A1948" t="s">
        <v>338</v>
      </c>
      <c r="B1948" t="s">
        <v>35879</v>
      </c>
      <c r="C1948" t="s">
        <v>35880</v>
      </c>
      <c r="E1948" t="s">
        <v>4579</v>
      </c>
      <c r="F1948" t="s">
        <v>269</v>
      </c>
      <c r="G1948">
        <v>23430</v>
      </c>
      <c r="H1948">
        <v>36.982469999999999</v>
      </c>
      <c r="I1948">
        <v>-76.622701000000006</v>
      </c>
      <c r="J1948" s="1" t="d">
        <v>2019-01-10</v>
      </c>
      <c r="K1948">
        <v>116006</v>
      </c>
      <c r="L1948" t="s">
        <v>30</v>
      </c>
      <c r="M1948" s="1" t="d">
        <v>2017-11-18</v>
      </c>
      <c r="N1948">
        <v>11</v>
      </c>
      <c r="O1948">
        <v>18</v>
      </c>
      <c r="P1948">
        <v>2017</v>
      </c>
      <c r="R1948" t="s">
        <v>26</v>
      </c>
      <c r="S1948" t="s">
        <v>31</v>
      </c>
    </row>
    <row r="1949" spans="1:19" x14ac:dyDescent="0.25">
      <c r="A1949" t="s">
        <v>338</v>
      </c>
      <c r="B1949" t="s">
        <v>35882</v>
      </c>
      <c r="C1949" t="s">
        <v>35883</v>
      </c>
      <c r="E1949" t="s">
        <v>10233</v>
      </c>
      <c r="F1949" t="s">
        <v>269</v>
      </c>
      <c r="G1949">
        <v>24401</v>
      </c>
      <c r="H1949">
        <v>38.125163999999998</v>
      </c>
      <c r="I1949">
        <v>-79.030806999999996</v>
      </c>
      <c r="J1949" s="1" t="d">
        <v>2019-01-10</v>
      </c>
      <c r="K1949">
        <v>116008</v>
      </c>
      <c r="L1949" t="s">
        <v>30</v>
      </c>
      <c r="M1949" s="1" t="d">
        <v>2017-11-17</v>
      </c>
      <c r="N1949">
        <v>11</v>
      </c>
      <c r="O1949">
        <v>17</v>
      </c>
      <c r="P1949">
        <v>2017</v>
      </c>
      <c r="R1949" t="s">
        <v>26</v>
      </c>
      <c r="S1949" t="s">
        <v>31</v>
      </c>
    </row>
    <row r="1950" spans="1:19" x14ac:dyDescent="0.25">
      <c r="A1950" t="s">
        <v>338</v>
      </c>
      <c r="B1950" t="s">
        <v>35884</v>
      </c>
      <c r="C1950" t="s">
        <v>35885</v>
      </c>
      <c r="E1950" t="s">
        <v>10233</v>
      </c>
      <c r="F1950" t="s">
        <v>269</v>
      </c>
      <c r="G1950">
        <v>24401</v>
      </c>
      <c r="H1950">
        <v>38.150841</v>
      </c>
      <c r="I1950">
        <v>-79.068348999999998</v>
      </c>
      <c r="J1950" s="1" t="d">
        <v>2019-01-10</v>
      </c>
      <c r="K1950">
        <v>116009</v>
      </c>
      <c r="L1950" t="s">
        <v>30</v>
      </c>
      <c r="M1950" s="1" t="d">
        <v>2017-03-01</v>
      </c>
      <c r="N1950">
        <v>3</v>
      </c>
      <c r="O1950">
        <v>1</v>
      </c>
      <c r="P1950">
        <v>2017</v>
      </c>
      <c r="R1950" t="s">
        <v>26</v>
      </c>
      <c r="S1950" t="s">
        <v>31</v>
      </c>
    </row>
    <row r="1951" spans="1:19" x14ac:dyDescent="0.25">
      <c r="A1951" t="s">
        <v>338</v>
      </c>
      <c r="B1951" t="s">
        <v>33610</v>
      </c>
      <c r="C1951" t="s">
        <v>35888</v>
      </c>
      <c r="E1951" t="s">
        <v>35889</v>
      </c>
      <c r="F1951" t="s">
        <v>269</v>
      </c>
      <c r="G1951">
        <v>23882</v>
      </c>
      <c r="H1951">
        <v>36.975096999999998</v>
      </c>
      <c r="I1951">
        <v>-77.393328999999994</v>
      </c>
      <c r="J1951" s="1" t="d">
        <v>2019-01-10</v>
      </c>
      <c r="K1951">
        <v>116011</v>
      </c>
      <c r="L1951" t="s">
        <v>30</v>
      </c>
      <c r="M1951" s="1" t="d">
        <v>2017-09-01</v>
      </c>
      <c r="N1951">
        <v>9</v>
      </c>
      <c r="O1951">
        <v>1</v>
      </c>
      <c r="P1951">
        <v>2017</v>
      </c>
      <c r="R1951" t="s">
        <v>26</v>
      </c>
      <c r="S1951" t="s">
        <v>31</v>
      </c>
    </row>
    <row r="1952" spans="1:19" x14ac:dyDescent="0.25">
      <c r="A1952" t="s">
        <v>338</v>
      </c>
      <c r="B1952" t="s">
        <v>35890</v>
      </c>
      <c r="C1952" t="s">
        <v>35891</v>
      </c>
      <c r="E1952" t="s">
        <v>35892</v>
      </c>
      <c r="F1952" t="s">
        <v>269</v>
      </c>
      <c r="G1952">
        <v>22682</v>
      </c>
      <c r="H1952">
        <v>38.861839000000003</v>
      </c>
      <c r="I1952">
        <v>-77.774229000000005</v>
      </c>
      <c r="J1952" s="1" t="d">
        <v>2019-01-10</v>
      </c>
      <c r="K1952">
        <v>116012</v>
      </c>
      <c r="L1952" t="s">
        <v>30</v>
      </c>
      <c r="M1952" s="1" t="d">
        <v>2017-08-04</v>
      </c>
      <c r="N1952">
        <v>8</v>
      </c>
      <c r="O1952">
        <v>4</v>
      </c>
      <c r="P1952">
        <v>2017</v>
      </c>
      <c r="R1952" t="s">
        <v>26</v>
      </c>
      <c r="S1952" t="s">
        <v>31</v>
      </c>
    </row>
    <row r="1953" spans="1:19" x14ac:dyDescent="0.25">
      <c r="A1953" t="s">
        <v>338</v>
      </c>
      <c r="B1953" t="s">
        <v>35898</v>
      </c>
      <c r="C1953" t="s">
        <v>25395</v>
      </c>
      <c r="E1953" t="s">
        <v>4317</v>
      </c>
      <c r="F1953" t="s">
        <v>269</v>
      </c>
      <c r="G1953">
        <v>23454</v>
      </c>
      <c r="H1953">
        <v>36.849142999999998</v>
      </c>
      <c r="I1953">
        <v>-76.027431000000007</v>
      </c>
      <c r="J1953" s="1" t="d">
        <v>2019-01-10</v>
      </c>
      <c r="K1953">
        <v>116016</v>
      </c>
      <c r="L1953" t="s">
        <v>30</v>
      </c>
      <c r="M1953" s="1" t="d">
        <v>2017-09-01</v>
      </c>
      <c r="N1953">
        <v>9</v>
      </c>
      <c r="O1953">
        <v>1</v>
      </c>
      <c r="P1953">
        <v>2017</v>
      </c>
      <c r="R1953" t="s">
        <v>26</v>
      </c>
      <c r="S1953" t="s">
        <v>31</v>
      </c>
    </row>
    <row r="1954" spans="1:19" x14ac:dyDescent="0.25">
      <c r="A1954" t="s">
        <v>338</v>
      </c>
      <c r="B1954" t="s">
        <v>35903</v>
      </c>
      <c r="C1954" t="s">
        <v>35904</v>
      </c>
      <c r="E1954" t="s">
        <v>4317</v>
      </c>
      <c r="F1954" t="s">
        <v>269</v>
      </c>
      <c r="G1954">
        <v>23451</v>
      </c>
      <c r="H1954">
        <v>36.852660999999998</v>
      </c>
      <c r="I1954">
        <v>-75.979754999999997</v>
      </c>
      <c r="J1954" s="1" t="d">
        <v>2019-01-10</v>
      </c>
      <c r="K1954">
        <v>116019</v>
      </c>
      <c r="L1954" t="s">
        <v>30</v>
      </c>
      <c r="M1954" s="1" t="d">
        <v>2017-09-01</v>
      </c>
      <c r="N1954">
        <v>9</v>
      </c>
      <c r="O1954">
        <v>1</v>
      </c>
      <c r="P1954">
        <v>2017</v>
      </c>
      <c r="R1954" t="s">
        <v>26</v>
      </c>
      <c r="S1954" t="s">
        <v>31</v>
      </c>
    </row>
    <row r="1955" spans="1:19" x14ac:dyDescent="0.25">
      <c r="A1955" t="s">
        <v>338</v>
      </c>
      <c r="B1955" t="s">
        <v>35908</v>
      </c>
      <c r="C1955" t="s">
        <v>25393</v>
      </c>
      <c r="E1955" t="s">
        <v>4317</v>
      </c>
      <c r="F1955" t="s">
        <v>269</v>
      </c>
      <c r="G1955">
        <v>23451</v>
      </c>
      <c r="H1955">
        <v>36.855879000000002</v>
      </c>
      <c r="I1955">
        <v>-75.976870000000005</v>
      </c>
      <c r="J1955" s="1" t="d">
        <v>2019-01-10</v>
      </c>
      <c r="K1955">
        <v>116022</v>
      </c>
      <c r="L1955" t="s">
        <v>30</v>
      </c>
      <c r="M1955" s="1" t="d">
        <v>2017-09-01</v>
      </c>
      <c r="N1955">
        <v>9</v>
      </c>
      <c r="O1955">
        <v>1</v>
      </c>
      <c r="P1955">
        <v>2017</v>
      </c>
      <c r="R1955" t="s">
        <v>26</v>
      </c>
      <c r="S1955" t="s">
        <v>31</v>
      </c>
    </row>
    <row r="1956" spans="1:19" x14ac:dyDescent="0.25">
      <c r="A1956" t="s">
        <v>338</v>
      </c>
      <c r="B1956" t="s">
        <v>35920</v>
      </c>
      <c r="C1956" t="s">
        <v>35921</v>
      </c>
      <c r="E1956" t="s">
        <v>957</v>
      </c>
      <c r="F1956" t="s">
        <v>269</v>
      </c>
      <c r="G1956">
        <v>20187</v>
      </c>
      <c r="H1956">
        <v>38.651533999999998</v>
      </c>
      <c r="I1956">
        <v>-77.712871000000007</v>
      </c>
      <c r="J1956" s="1" t="d">
        <v>2019-01-10</v>
      </c>
      <c r="K1956">
        <v>116030</v>
      </c>
      <c r="L1956" t="s">
        <v>30</v>
      </c>
      <c r="M1956" s="1" t="d">
        <v>2017-09-01</v>
      </c>
      <c r="N1956">
        <v>9</v>
      </c>
      <c r="O1956">
        <v>1</v>
      </c>
      <c r="P1956">
        <v>2017</v>
      </c>
      <c r="R1956" t="s">
        <v>26</v>
      </c>
      <c r="S1956" t="s">
        <v>31</v>
      </c>
    </row>
    <row r="1957" spans="1:19" x14ac:dyDescent="0.25">
      <c r="A1957" t="s">
        <v>338</v>
      </c>
      <c r="B1957" t="s">
        <v>35929</v>
      </c>
      <c r="C1957" t="s">
        <v>35930</v>
      </c>
      <c r="E1957" t="s">
        <v>1109</v>
      </c>
      <c r="F1957" t="s">
        <v>269</v>
      </c>
      <c r="G1957">
        <v>23185</v>
      </c>
      <c r="H1957">
        <v>37.242105000000002</v>
      </c>
      <c r="I1957">
        <v>-76.659244000000001</v>
      </c>
      <c r="J1957" s="1" t="d">
        <v>2019-01-10</v>
      </c>
      <c r="K1957">
        <v>116035</v>
      </c>
      <c r="L1957" t="s">
        <v>30</v>
      </c>
      <c r="M1957" s="1" t="d">
        <v>2017-09-01</v>
      </c>
      <c r="N1957">
        <v>9</v>
      </c>
      <c r="O1957">
        <v>1</v>
      </c>
      <c r="P1957">
        <v>2017</v>
      </c>
      <c r="R1957" t="s">
        <v>26</v>
      </c>
      <c r="S1957" t="s">
        <v>31</v>
      </c>
    </row>
    <row r="1958" spans="1:19" x14ac:dyDescent="0.25">
      <c r="A1958" t="s">
        <v>338</v>
      </c>
      <c r="B1958" t="s">
        <v>35937</v>
      </c>
      <c r="C1958" t="s">
        <v>35938</v>
      </c>
      <c r="E1958" t="s">
        <v>4917</v>
      </c>
      <c r="F1958" t="s">
        <v>1120</v>
      </c>
      <c r="G1958">
        <v>5401</v>
      </c>
      <c r="H1958">
        <v>44.478337000000003</v>
      </c>
      <c r="I1958">
        <v>-73.217560000000006</v>
      </c>
      <c r="J1958" s="1" t="d">
        <v>2019-01-10</v>
      </c>
      <c r="K1958">
        <v>116039</v>
      </c>
      <c r="L1958" t="s">
        <v>30</v>
      </c>
      <c r="M1958" s="1" t="d">
        <v>2017-09-01</v>
      </c>
      <c r="N1958">
        <v>9</v>
      </c>
      <c r="O1958">
        <v>1</v>
      </c>
      <c r="P1958">
        <v>2017</v>
      </c>
      <c r="R1958" t="s">
        <v>26</v>
      </c>
      <c r="S1958" t="s">
        <v>31</v>
      </c>
    </row>
    <row r="1959" spans="1:19" x14ac:dyDescent="0.25">
      <c r="A1959" t="s">
        <v>338</v>
      </c>
      <c r="B1959" t="s">
        <v>35943</v>
      </c>
      <c r="C1959" t="s">
        <v>25781</v>
      </c>
      <c r="E1959" t="s">
        <v>4086</v>
      </c>
      <c r="F1959" t="s">
        <v>1120</v>
      </c>
      <c r="G1959">
        <v>5356</v>
      </c>
      <c r="H1959">
        <v>42.964995999999999</v>
      </c>
      <c r="I1959">
        <v>-72.892180999999994</v>
      </c>
      <c r="J1959" s="1" t="d">
        <v>2019-01-10</v>
      </c>
      <c r="K1959">
        <v>116042</v>
      </c>
      <c r="L1959" t="s">
        <v>30</v>
      </c>
      <c r="M1959" s="1" t="d">
        <v>2017-11-01</v>
      </c>
      <c r="N1959">
        <v>11</v>
      </c>
      <c r="O1959">
        <v>1</v>
      </c>
      <c r="P1959">
        <v>2017</v>
      </c>
      <c r="R1959" t="s">
        <v>26</v>
      </c>
      <c r="S1959" t="s">
        <v>31</v>
      </c>
    </row>
    <row r="1960" spans="1:19" x14ac:dyDescent="0.25">
      <c r="A1960" t="s">
        <v>338</v>
      </c>
      <c r="B1960" t="s">
        <v>35957</v>
      </c>
      <c r="C1960" t="s">
        <v>35958</v>
      </c>
      <c r="E1960" t="s">
        <v>35959</v>
      </c>
      <c r="F1960" t="s">
        <v>1120</v>
      </c>
      <c r="G1960">
        <v>5751</v>
      </c>
      <c r="H1960">
        <v>43.657482000000002</v>
      </c>
      <c r="I1960">
        <v>-72.790206999999995</v>
      </c>
      <c r="J1960" s="1" t="d">
        <v>2019-01-10</v>
      </c>
      <c r="K1960">
        <v>116051</v>
      </c>
      <c r="L1960" t="s">
        <v>30</v>
      </c>
      <c r="M1960" s="1" t="d">
        <v>2017-09-01</v>
      </c>
      <c r="N1960">
        <v>9</v>
      </c>
      <c r="O1960">
        <v>1</v>
      </c>
      <c r="P1960">
        <v>2017</v>
      </c>
      <c r="R1960" t="s">
        <v>26</v>
      </c>
      <c r="S1960" t="s">
        <v>31</v>
      </c>
    </row>
    <row r="1961" spans="1:19" x14ac:dyDescent="0.25">
      <c r="A1961" t="s">
        <v>338</v>
      </c>
      <c r="B1961" t="s">
        <v>35960</v>
      </c>
      <c r="C1961" t="s">
        <v>35961</v>
      </c>
      <c r="E1961" t="s">
        <v>35962</v>
      </c>
      <c r="F1961" t="s">
        <v>1120</v>
      </c>
      <c r="G1961">
        <v>5149</v>
      </c>
      <c r="H1961">
        <v>43.420749000000001</v>
      </c>
      <c r="I1961">
        <v>-72.71463</v>
      </c>
      <c r="J1961" s="1" t="d">
        <v>2019-01-10</v>
      </c>
      <c r="K1961">
        <v>116052</v>
      </c>
      <c r="L1961" t="s">
        <v>30</v>
      </c>
      <c r="M1961" s="1" t="d">
        <v>2017-09-01</v>
      </c>
      <c r="N1961">
        <v>9</v>
      </c>
      <c r="O1961">
        <v>1</v>
      </c>
      <c r="P1961">
        <v>2017</v>
      </c>
      <c r="R1961" t="s">
        <v>26</v>
      </c>
      <c r="S1961" t="s">
        <v>31</v>
      </c>
    </row>
    <row r="1962" spans="1:19" x14ac:dyDescent="0.25">
      <c r="A1962" t="s">
        <v>338</v>
      </c>
      <c r="B1962" t="s">
        <v>35965</v>
      </c>
      <c r="C1962" t="s">
        <v>35966</v>
      </c>
      <c r="E1962" t="s">
        <v>8668</v>
      </c>
      <c r="F1962" t="s">
        <v>1120</v>
      </c>
      <c r="G1962">
        <v>5753</v>
      </c>
      <c r="H1962">
        <v>44.014738999999999</v>
      </c>
      <c r="I1962">
        <v>-73.168639999999996</v>
      </c>
      <c r="J1962" s="1" t="d">
        <v>2019-01-10</v>
      </c>
      <c r="K1962">
        <v>116054</v>
      </c>
      <c r="L1962" t="s">
        <v>30</v>
      </c>
      <c r="M1962" s="1" t="d">
        <v>2017-03-01</v>
      </c>
      <c r="N1962">
        <v>3</v>
      </c>
      <c r="O1962">
        <v>1</v>
      </c>
      <c r="P1962">
        <v>2017</v>
      </c>
      <c r="R1962" t="s">
        <v>26</v>
      </c>
      <c r="S1962" t="s">
        <v>31</v>
      </c>
    </row>
    <row r="1963" spans="1:19" x14ac:dyDescent="0.25">
      <c r="A1963" t="s">
        <v>338</v>
      </c>
      <c r="B1963" t="s">
        <v>35982</v>
      </c>
      <c r="C1963" t="s">
        <v>25399</v>
      </c>
      <c r="E1963" t="s">
        <v>25400</v>
      </c>
      <c r="F1963" t="s">
        <v>1120</v>
      </c>
      <c r="G1963">
        <v>5672</v>
      </c>
      <c r="H1963">
        <v>44.530124999999998</v>
      </c>
      <c r="I1963">
        <v>-72.781144999999995</v>
      </c>
      <c r="J1963" s="1" t="d">
        <v>2019-01-10</v>
      </c>
      <c r="K1963">
        <v>116061</v>
      </c>
      <c r="L1963" t="s">
        <v>30</v>
      </c>
      <c r="M1963" s="1" t="d">
        <v>2017-09-01</v>
      </c>
      <c r="N1963">
        <v>9</v>
      </c>
      <c r="O1963">
        <v>1</v>
      </c>
      <c r="P1963">
        <v>2017</v>
      </c>
      <c r="R1963" t="s">
        <v>26</v>
      </c>
      <c r="S1963" t="s">
        <v>31</v>
      </c>
    </row>
    <row r="1964" spans="1:19" x14ac:dyDescent="0.25">
      <c r="A1964" t="s">
        <v>338</v>
      </c>
      <c r="B1964" t="s">
        <v>35995</v>
      </c>
      <c r="C1964" t="s">
        <v>35996</v>
      </c>
      <c r="E1964" t="s">
        <v>2318</v>
      </c>
      <c r="F1964" t="s">
        <v>1120</v>
      </c>
      <c r="G1964">
        <v>5674</v>
      </c>
      <c r="H1964">
        <v>44.145716999999998</v>
      </c>
      <c r="I1964">
        <v>-72.879294999999999</v>
      </c>
      <c r="J1964" s="1" t="d">
        <v>2019-01-10</v>
      </c>
      <c r="K1964">
        <v>116068</v>
      </c>
      <c r="L1964" t="s">
        <v>30</v>
      </c>
      <c r="M1964" s="1" t="d">
        <v>2017-12-01</v>
      </c>
      <c r="N1964">
        <v>12</v>
      </c>
      <c r="O1964">
        <v>1</v>
      </c>
      <c r="P1964">
        <v>2017</v>
      </c>
      <c r="R1964" t="s">
        <v>26</v>
      </c>
      <c r="S1964" t="s">
        <v>31</v>
      </c>
    </row>
    <row r="1965" spans="1:19" x14ac:dyDescent="0.25">
      <c r="A1965" t="s">
        <v>338</v>
      </c>
      <c r="B1965" t="s">
        <v>35999</v>
      </c>
      <c r="C1965" t="s">
        <v>36000</v>
      </c>
      <c r="E1965" t="s">
        <v>13200</v>
      </c>
      <c r="F1965" t="s">
        <v>1120</v>
      </c>
      <c r="G1965">
        <v>5091</v>
      </c>
      <c r="H1965">
        <v>43.623950999999998</v>
      </c>
      <c r="I1965">
        <v>-72.519318999999996</v>
      </c>
      <c r="J1965" s="1" t="d">
        <v>2019-01-10</v>
      </c>
      <c r="K1965">
        <v>116070</v>
      </c>
      <c r="L1965" t="s">
        <v>30</v>
      </c>
      <c r="M1965" s="1" t="d">
        <v>2017-09-01</v>
      </c>
      <c r="N1965">
        <v>9</v>
      </c>
      <c r="O1965">
        <v>1</v>
      </c>
      <c r="P1965">
        <v>2017</v>
      </c>
      <c r="R1965" t="s">
        <v>26</v>
      </c>
      <c r="S1965" t="s">
        <v>31</v>
      </c>
    </row>
    <row r="1966" spans="1:19" x14ac:dyDescent="0.25">
      <c r="A1966" t="s">
        <v>338</v>
      </c>
      <c r="B1966" t="s">
        <v>36004</v>
      </c>
      <c r="C1966" t="s">
        <v>28249</v>
      </c>
      <c r="E1966" t="s">
        <v>6042</v>
      </c>
      <c r="F1966" t="s">
        <v>55</v>
      </c>
      <c r="G1966">
        <v>98223</v>
      </c>
      <c r="H1966">
        <v>48.214506</v>
      </c>
      <c r="I1966">
        <v>-122.18571799999999</v>
      </c>
      <c r="J1966" s="1" t="d">
        <v>2019-01-10</v>
      </c>
      <c r="K1966">
        <v>116073</v>
      </c>
      <c r="L1966" t="s">
        <v>30</v>
      </c>
      <c r="M1966" s="1" t="d">
        <v>2017-03-01</v>
      </c>
      <c r="N1966">
        <v>3</v>
      </c>
      <c r="O1966">
        <v>1</v>
      </c>
      <c r="P1966">
        <v>2017</v>
      </c>
      <c r="R1966" t="s">
        <v>26</v>
      </c>
      <c r="S1966" t="s">
        <v>31</v>
      </c>
    </row>
    <row r="1967" spans="1:19" x14ac:dyDescent="0.25">
      <c r="A1967" t="s">
        <v>338</v>
      </c>
      <c r="B1967" t="s">
        <v>33789</v>
      </c>
      <c r="C1967" t="s">
        <v>36006</v>
      </c>
      <c r="E1967" t="s">
        <v>9334</v>
      </c>
      <c r="F1967" t="s">
        <v>55</v>
      </c>
      <c r="G1967">
        <v>98004</v>
      </c>
      <c r="H1967">
        <v>47.617665000000002</v>
      </c>
      <c r="I1967">
        <v>-122.193105</v>
      </c>
      <c r="J1967" s="1" t="d">
        <v>2019-01-10</v>
      </c>
      <c r="K1967">
        <v>116075</v>
      </c>
      <c r="L1967" t="s">
        <v>30</v>
      </c>
      <c r="M1967" s="1" t="d">
        <v>2017-03-01</v>
      </c>
      <c r="N1967">
        <v>3</v>
      </c>
      <c r="O1967">
        <v>1</v>
      </c>
      <c r="P1967">
        <v>2017</v>
      </c>
      <c r="R1967" t="s">
        <v>26</v>
      </c>
      <c r="S1967" t="s">
        <v>31</v>
      </c>
    </row>
    <row r="1968" spans="1:19" x14ac:dyDescent="0.25">
      <c r="A1968" t="s">
        <v>338</v>
      </c>
      <c r="B1968" t="s">
        <v>36027</v>
      </c>
      <c r="C1968" t="s">
        <v>36028</v>
      </c>
      <c r="E1968" t="s">
        <v>36029</v>
      </c>
      <c r="F1968" t="s">
        <v>55</v>
      </c>
      <c r="G1968">
        <v>98922</v>
      </c>
      <c r="H1968">
        <v>47.208469000000001</v>
      </c>
      <c r="I1968">
        <v>-121.019582</v>
      </c>
      <c r="J1968" s="1" t="d">
        <v>2019-01-10</v>
      </c>
      <c r="K1968">
        <v>116087</v>
      </c>
      <c r="L1968" t="s">
        <v>30</v>
      </c>
      <c r="M1968" s="1" t="d">
        <v>2017-09-01</v>
      </c>
      <c r="N1968">
        <v>9</v>
      </c>
      <c r="O1968">
        <v>1</v>
      </c>
      <c r="P1968">
        <v>2017</v>
      </c>
      <c r="R1968" t="s">
        <v>26</v>
      </c>
      <c r="S1968" t="s">
        <v>31</v>
      </c>
    </row>
    <row r="1969" spans="1:19" x14ac:dyDescent="0.25">
      <c r="A1969" t="s">
        <v>338</v>
      </c>
      <c r="B1969" t="s">
        <v>36035</v>
      </c>
      <c r="C1969" t="s">
        <v>36036</v>
      </c>
      <c r="E1969" t="s">
        <v>36037</v>
      </c>
      <c r="F1969" t="s">
        <v>55</v>
      </c>
      <c r="G1969">
        <v>98331</v>
      </c>
      <c r="H1969">
        <v>47.915109000000001</v>
      </c>
      <c r="I1969">
        <v>-124.544883</v>
      </c>
      <c r="J1969" s="1" t="d">
        <v>2019-01-10</v>
      </c>
      <c r="K1969">
        <v>116090</v>
      </c>
      <c r="L1969" t="s">
        <v>30</v>
      </c>
      <c r="M1969" s="1" t="d">
        <v>2017-03-01</v>
      </c>
      <c r="N1969">
        <v>3</v>
      </c>
      <c r="O1969">
        <v>1</v>
      </c>
      <c r="P1969">
        <v>2017</v>
      </c>
      <c r="R1969" t="s">
        <v>26</v>
      </c>
      <c r="S1969" t="s">
        <v>31</v>
      </c>
    </row>
    <row r="1970" spans="1:19" x14ac:dyDescent="0.25">
      <c r="A1970" t="s">
        <v>338</v>
      </c>
      <c r="B1970" t="s">
        <v>36048</v>
      </c>
      <c r="C1970" t="s">
        <v>36049</v>
      </c>
      <c r="E1970" t="s">
        <v>16829</v>
      </c>
      <c r="F1970" t="s">
        <v>55</v>
      </c>
      <c r="G1970">
        <v>99338</v>
      </c>
      <c r="H1970">
        <v>46.212820999999998</v>
      </c>
      <c r="I1970">
        <v>-119.287621</v>
      </c>
      <c r="J1970" s="1" t="d">
        <v>2019-01-10</v>
      </c>
      <c r="K1970">
        <v>116095</v>
      </c>
      <c r="L1970" t="s">
        <v>30</v>
      </c>
      <c r="M1970" s="1" t="d">
        <v>2017-09-01</v>
      </c>
      <c r="N1970">
        <v>9</v>
      </c>
      <c r="O1970">
        <v>1</v>
      </c>
      <c r="P1970">
        <v>2017</v>
      </c>
      <c r="R1970" t="s">
        <v>26</v>
      </c>
      <c r="S1970" t="s">
        <v>31</v>
      </c>
    </row>
    <row r="1971" spans="1:19" x14ac:dyDescent="0.25">
      <c r="A1971" t="s">
        <v>338</v>
      </c>
      <c r="B1971" t="s">
        <v>36065</v>
      </c>
      <c r="C1971" t="s">
        <v>36066</v>
      </c>
      <c r="E1971" t="s">
        <v>28658</v>
      </c>
      <c r="F1971" t="s">
        <v>55</v>
      </c>
      <c r="G1971">
        <v>98562</v>
      </c>
      <c r="H1971">
        <v>47.240850000000002</v>
      </c>
      <c r="I1971">
        <v>-124.217009</v>
      </c>
      <c r="J1971" s="1" t="d">
        <v>2019-01-10</v>
      </c>
      <c r="K1971">
        <v>116103</v>
      </c>
      <c r="L1971" t="s">
        <v>30</v>
      </c>
      <c r="M1971" s="1" t="d">
        <v>2017-09-01</v>
      </c>
      <c r="N1971">
        <v>9</v>
      </c>
      <c r="O1971">
        <v>1</v>
      </c>
      <c r="P1971">
        <v>2017</v>
      </c>
      <c r="R1971" t="s">
        <v>26</v>
      </c>
      <c r="S1971" t="s">
        <v>31</v>
      </c>
    </row>
    <row r="1972" spans="1:19" x14ac:dyDescent="0.25">
      <c r="A1972" t="s">
        <v>338</v>
      </c>
      <c r="B1972" t="s">
        <v>36067</v>
      </c>
      <c r="C1972" t="s">
        <v>36068</v>
      </c>
      <c r="E1972" t="s">
        <v>36069</v>
      </c>
      <c r="F1972" t="s">
        <v>55</v>
      </c>
      <c r="G1972">
        <v>98837</v>
      </c>
      <c r="H1972">
        <v>47.103231000000001</v>
      </c>
      <c r="I1972">
        <v>-119.251047</v>
      </c>
      <c r="J1972" s="1" t="d">
        <v>2019-01-10</v>
      </c>
      <c r="K1972">
        <v>116104</v>
      </c>
      <c r="L1972" t="s">
        <v>30</v>
      </c>
      <c r="M1972" s="1" t="d">
        <v>2017-05-05</v>
      </c>
      <c r="N1972">
        <v>5</v>
      </c>
      <c r="O1972">
        <v>5</v>
      </c>
      <c r="P1972">
        <v>2017</v>
      </c>
      <c r="R1972" t="s">
        <v>26</v>
      </c>
      <c r="S1972" t="s">
        <v>31</v>
      </c>
    </row>
    <row r="1973" spans="1:19" x14ac:dyDescent="0.25">
      <c r="A1973" t="s">
        <v>338</v>
      </c>
      <c r="B1973" t="s">
        <v>36070</v>
      </c>
      <c r="C1973" t="s">
        <v>36071</v>
      </c>
      <c r="E1973" t="s">
        <v>36072</v>
      </c>
      <c r="F1973" t="s">
        <v>55</v>
      </c>
      <c r="G1973">
        <v>98564</v>
      </c>
      <c r="H1973">
        <v>46.544781</v>
      </c>
      <c r="I1973">
        <v>-122.51061900000001</v>
      </c>
      <c r="J1973" s="1" t="d">
        <v>2019-01-10</v>
      </c>
      <c r="K1973">
        <v>116105</v>
      </c>
      <c r="L1973" t="s">
        <v>30</v>
      </c>
      <c r="M1973" s="1" t="d">
        <v>2017-09-01</v>
      </c>
      <c r="N1973">
        <v>9</v>
      </c>
      <c r="O1973">
        <v>1</v>
      </c>
      <c r="P1973">
        <v>2017</v>
      </c>
      <c r="R1973" t="s">
        <v>26</v>
      </c>
      <c r="S1973" t="s">
        <v>31</v>
      </c>
    </row>
    <row r="1974" spans="1:19" x14ac:dyDescent="0.25">
      <c r="A1974" t="s">
        <v>338</v>
      </c>
      <c r="B1974" t="s">
        <v>36082</v>
      </c>
      <c r="C1974" t="s">
        <v>36083</v>
      </c>
      <c r="E1974" t="s">
        <v>26733</v>
      </c>
      <c r="F1974" t="s">
        <v>55</v>
      </c>
      <c r="G1974">
        <v>98844</v>
      </c>
      <c r="H1974">
        <v>48.98807</v>
      </c>
      <c r="I1974">
        <v>-119.42111</v>
      </c>
      <c r="J1974" s="1" t="d">
        <v>2019-01-10</v>
      </c>
      <c r="K1974">
        <v>116110</v>
      </c>
      <c r="L1974" t="s">
        <v>30</v>
      </c>
      <c r="M1974" s="1" t="d">
        <v>2017-09-01</v>
      </c>
      <c r="N1974">
        <v>9</v>
      </c>
      <c r="O1974">
        <v>1</v>
      </c>
      <c r="P1974">
        <v>2017</v>
      </c>
      <c r="R1974" t="s">
        <v>26</v>
      </c>
      <c r="S1974" t="s">
        <v>31</v>
      </c>
    </row>
    <row r="1975" spans="1:19" x14ac:dyDescent="0.25">
      <c r="A1975" t="s">
        <v>338</v>
      </c>
      <c r="B1975" t="s">
        <v>36086</v>
      </c>
      <c r="C1975" t="s">
        <v>36087</v>
      </c>
      <c r="E1975" t="s">
        <v>6770</v>
      </c>
      <c r="F1975" t="s">
        <v>55</v>
      </c>
      <c r="G1975">
        <v>98363</v>
      </c>
      <c r="H1975">
        <v>48.100859</v>
      </c>
      <c r="I1975">
        <v>-123.477344</v>
      </c>
      <c r="J1975" s="1" t="d">
        <v>2019-01-10</v>
      </c>
      <c r="K1975">
        <v>116112</v>
      </c>
      <c r="L1975" t="s">
        <v>30</v>
      </c>
      <c r="M1975" s="1" t="d">
        <v>2017-09-01</v>
      </c>
      <c r="N1975">
        <v>9</v>
      </c>
      <c r="O1975">
        <v>1</v>
      </c>
      <c r="P1975">
        <v>2017</v>
      </c>
      <c r="R1975" t="s">
        <v>26</v>
      </c>
      <c r="S1975" t="s">
        <v>31</v>
      </c>
    </row>
    <row r="1976" spans="1:19" x14ac:dyDescent="0.25">
      <c r="A1976" t="s">
        <v>338</v>
      </c>
      <c r="B1976" t="s">
        <v>33725</v>
      </c>
      <c r="C1976" t="s">
        <v>36093</v>
      </c>
      <c r="E1976" t="s">
        <v>6773</v>
      </c>
      <c r="F1976" t="s">
        <v>55</v>
      </c>
      <c r="G1976">
        <v>98371</v>
      </c>
      <c r="H1976">
        <v>47.177152</v>
      </c>
      <c r="I1976">
        <v>-122.293198</v>
      </c>
      <c r="J1976" s="1" t="d">
        <v>2019-01-10</v>
      </c>
      <c r="K1976">
        <v>116116</v>
      </c>
      <c r="L1976" t="s">
        <v>30</v>
      </c>
      <c r="M1976" s="1" t="d">
        <v>2017-09-01</v>
      </c>
      <c r="N1976">
        <v>9</v>
      </c>
      <c r="O1976">
        <v>1</v>
      </c>
      <c r="P1976">
        <v>2017</v>
      </c>
      <c r="R1976" t="s">
        <v>26</v>
      </c>
      <c r="S1976" t="s">
        <v>31</v>
      </c>
    </row>
    <row r="1977" spans="1:19" x14ac:dyDescent="0.25">
      <c r="A1977" t="s">
        <v>338</v>
      </c>
      <c r="B1977" t="s">
        <v>36098</v>
      </c>
      <c r="C1977" t="s">
        <v>36099</v>
      </c>
      <c r="E1977" t="s">
        <v>2205</v>
      </c>
      <c r="F1977" t="s">
        <v>55</v>
      </c>
      <c r="G1977">
        <v>99352</v>
      </c>
      <c r="H1977">
        <v>46.281441000000001</v>
      </c>
      <c r="I1977">
        <v>-119.273011</v>
      </c>
      <c r="J1977" s="1" t="d">
        <v>2019-01-10</v>
      </c>
      <c r="K1977">
        <v>116119</v>
      </c>
      <c r="L1977" t="s">
        <v>30</v>
      </c>
      <c r="M1977" s="1" t="d">
        <v>2017-09-01</v>
      </c>
      <c r="N1977">
        <v>9</v>
      </c>
      <c r="O1977">
        <v>1</v>
      </c>
      <c r="P1977">
        <v>2017</v>
      </c>
      <c r="R1977" t="s">
        <v>26</v>
      </c>
      <c r="S1977" t="s">
        <v>31</v>
      </c>
    </row>
    <row r="1978" spans="1:19" x14ac:dyDescent="0.25">
      <c r="A1978" t="s">
        <v>338</v>
      </c>
      <c r="B1978" t="s">
        <v>33610</v>
      </c>
      <c r="C1978" t="s">
        <v>36100</v>
      </c>
      <c r="E1978" t="s">
        <v>2205</v>
      </c>
      <c r="F1978" t="s">
        <v>55</v>
      </c>
      <c r="G1978">
        <v>99352</v>
      </c>
      <c r="H1978">
        <v>46.271501999999998</v>
      </c>
      <c r="I1978">
        <v>-119.27027099999999</v>
      </c>
      <c r="J1978" s="1" t="d">
        <v>2019-01-10</v>
      </c>
      <c r="K1978">
        <v>116120</v>
      </c>
      <c r="L1978" t="s">
        <v>30</v>
      </c>
      <c r="M1978" s="1" t="d">
        <v>2017-09-01</v>
      </c>
      <c r="N1978">
        <v>9</v>
      </c>
      <c r="O1978">
        <v>1</v>
      </c>
      <c r="P1978">
        <v>2017</v>
      </c>
      <c r="R1978" t="s">
        <v>26</v>
      </c>
      <c r="S1978" t="s">
        <v>31</v>
      </c>
    </row>
    <row r="1979" spans="1:19" x14ac:dyDescent="0.25">
      <c r="A1979" t="s">
        <v>338</v>
      </c>
      <c r="B1979" t="s">
        <v>36101</v>
      </c>
      <c r="C1979" t="s">
        <v>36102</v>
      </c>
      <c r="E1979" t="s">
        <v>790</v>
      </c>
      <c r="F1979" t="s">
        <v>55</v>
      </c>
      <c r="G1979">
        <v>98101</v>
      </c>
      <c r="H1979">
        <v>47.610439</v>
      </c>
      <c r="I1979">
        <v>-122.34148399999999</v>
      </c>
      <c r="J1979" s="1" t="d">
        <v>2019-01-10</v>
      </c>
      <c r="K1979">
        <v>116121</v>
      </c>
      <c r="L1979" t="s">
        <v>30</v>
      </c>
      <c r="M1979" s="1" t="d">
        <v>2017-03-01</v>
      </c>
      <c r="N1979">
        <v>3</v>
      </c>
      <c r="O1979">
        <v>1</v>
      </c>
      <c r="P1979">
        <v>2017</v>
      </c>
      <c r="R1979" t="s">
        <v>26</v>
      </c>
      <c r="S1979" t="s">
        <v>31</v>
      </c>
    </row>
    <row r="1980" spans="1:19" x14ac:dyDescent="0.25">
      <c r="A1980" t="s">
        <v>338</v>
      </c>
      <c r="B1980" t="s">
        <v>36120</v>
      </c>
      <c r="C1980" t="s">
        <v>36121</v>
      </c>
      <c r="E1980" t="s">
        <v>790</v>
      </c>
      <c r="F1980" t="s">
        <v>55</v>
      </c>
      <c r="G1980">
        <v>98105</v>
      </c>
      <c r="H1980">
        <v>47.661707</v>
      </c>
      <c r="I1980">
        <v>-122.315765</v>
      </c>
      <c r="J1980" s="1" t="d">
        <v>2019-01-10</v>
      </c>
      <c r="K1980">
        <v>116131</v>
      </c>
      <c r="L1980" t="s">
        <v>30</v>
      </c>
      <c r="M1980" s="1" t="d">
        <v>2017-09-01</v>
      </c>
      <c r="N1980">
        <v>9</v>
      </c>
      <c r="O1980">
        <v>1</v>
      </c>
      <c r="P1980">
        <v>2017</v>
      </c>
      <c r="R1980" t="s">
        <v>26</v>
      </c>
      <c r="S1980" t="s">
        <v>31</v>
      </c>
    </row>
    <row r="1981" spans="1:19" x14ac:dyDescent="0.25">
      <c r="A1981" t="s">
        <v>338</v>
      </c>
      <c r="B1981" t="s">
        <v>33725</v>
      </c>
      <c r="C1981" t="s">
        <v>36122</v>
      </c>
      <c r="E1981" t="s">
        <v>790</v>
      </c>
      <c r="F1981" t="s">
        <v>55</v>
      </c>
      <c r="G1981">
        <v>98109</v>
      </c>
      <c r="H1981">
        <v>47.623505999999999</v>
      </c>
      <c r="I1981">
        <v>-122.34564399999999</v>
      </c>
      <c r="J1981" s="1" t="d">
        <v>2019-01-10</v>
      </c>
      <c r="K1981">
        <v>116132</v>
      </c>
      <c r="L1981" t="s">
        <v>30</v>
      </c>
      <c r="M1981" s="1" t="d">
        <v>2017-09-01</v>
      </c>
      <c r="N1981">
        <v>9</v>
      </c>
      <c r="O1981">
        <v>1</v>
      </c>
      <c r="P1981">
        <v>2017</v>
      </c>
      <c r="R1981" t="s">
        <v>26</v>
      </c>
      <c r="S1981" t="s">
        <v>31</v>
      </c>
    </row>
    <row r="1982" spans="1:19" x14ac:dyDescent="0.25">
      <c r="A1982" t="s">
        <v>338</v>
      </c>
      <c r="B1982" t="s">
        <v>36123</v>
      </c>
      <c r="C1982" t="s">
        <v>36124</v>
      </c>
      <c r="E1982" t="s">
        <v>790</v>
      </c>
      <c r="F1982" t="s">
        <v>55</v>
      </c>
      <c r="G1982">
        <v>98109</v>
      </c>
      <c r="H1982">
        <v>47.625121999999998</v>
      </c>
      <c r="I1982">
        <v>-122.344482</v>
      </c>
      <c r="J1982" s="1" t="d">
        <v>2019-01-10</v>
      </c>
      <c r="K1982">
        <v>116133</v>
      </c>
      <c r="L1982" t="s">
        <v>30</v>
      </c>
      <c r="M1982" s="1" t="d">
        <v>2017-09-01</v>
      </c>
      <c r="N1982">
        <v>9</v>
      </c>
      <c r="O1982">
        <v>1</v>
      </c>
      <c r="P1982">
        <v>2017</v>
      </c>
      <c r="R1982" t="s">
        <v>26</v>
      </c>
      <c r="S1982" t="s">
        <v>31</v>
      </c>
    </row>
    <row r="1983" spans="1:19" x14ac:dyDescent="0.25">
      <c r="A1983" t="s">
        <v>338</v>
      </c>
      <c r="B1983" t="s">
        <v>36132</v>
      </c>
      <c r="C1983" t="s">
        <v>36133</v>
      </c>
      <c r="E1983" t="s">
        <v>523</v>
      </c>
      <c r="F1983" t="s">
        <v>55</v>
      </c>
      <c r="G1983">
        <v>98382</v>
      </c>
      <c r="H1983">
        <v>48.062316000000003</v>
      </c>
      <c r="I1983">
        <v>-123.168212</v>
      </c>
      <c r="J1983" s="1" t="d">
        <v>2019-01-10</v>
      </c>
      <c r="K1983">
        <v>116138</v>
      </c>
      <c r="L1983" t="s">
        <v>30</v>
      </c>
      <c r="M1983" s="1" t="d">
        <v>2017-09-01</v>
      </c>
      <c r="N1983">
        <v>9</v>
      </c>
      <c r="O1983">
        <v>1</v>
      </c>
      <c r="P1983">
        <v>2017</v>
      </c>
      <c r="R1983" t="s">
        <v>26</v>
      </c>
      <c r="S1983" t="s">
        <v>31</v>
      </c>
    </row>
    <row r="1984" spans="1:19" x14ac:dyDescent="0.25">
      <c r="A1984" t="s">
        <v>338</v>
      </c>
      <c r="B1984" t="s">
        <v>36134</v>
      </c>
      <c r="C1984" t="s">
        <v>36135</v>
      </c>
      <c r="E1984" t="s">
        <v>523</v>
      </c>
      <c r="F1984" t="s">
        <v>55</v>
      </c>
      <c r="G1984">
        <v>98382</v>
      </c>
      <c r="H1984">
        <v>48.148747999999998</v>
      </c>
      <c r="I1984">
        <v>-123.153244</v>
      </c>
      <c r="J1984" s="1" t="d">
        <v>2019-01-10</v>
      </c>
      <c r="K1984">
        <v>116139</v>
      </c>
      <c r="L1984" t="s">
        <v>30</v>
      </c>
      <c r="M1984" s="1" t="d">
        <v>2017-03-01</v>
      </c>
      <c r="N1984">
        <v>3</v>
      </c>
      <c r="O1984">
        <v>1</v>
      </c>
      <c r="P1984">
        <v>2017</v>
      </c>
      <c r="R1984" t="s">
        <v>26</v>
      </c>
      <c r="S1984" t="s">
        <v>31</v>
      </c>
    </row>
    <row r="1985" spans="1:19" x14ac:dyDescent="0.25">
      <c r="A1985" t="s">
        <v>338</v>
      </c>
      <c r="B1985" t="s">
        <v>36151</v>
      </c>
      <c r="C1985" t="s">
        <v>36152</v>
      </c>
      <c r="E1985" t="s">
        <v>277</v>
      </c>
      <c r="F1985" t="s">
        <v>55</v>
      </c>
      <c r="G1985">
        <v>99224</v>
      </c>
      <c r="H1985">
        <v>47.642938999999998</v>
      </c>
      <c r="I1985">
        <v>-117.53782200000001</v>
      </c>
      <c r="J1985" s="1" t="d">
        <v>2019-01-10</v>
      </c>
      <c r="K1985">
        <v>116149</v>
      </c>
      <c r="L1985" t="s">
        <v>30</v>
      </c>
      <c r="M1985" s="1" t="d">
        <v>2017-09-01</v>
      </c>
      <c r="N1985">
        <v>9</v>
      </c>
      <c r="O1985">
        <v>1</v>
      </c>
      <c r="P1985">
        <v>2017</v>
      </c>
      <c r="R1985" t="s">
        <v>26</v>
      </c>
      <c r="S1985" t="s">
        <v>31</v>
      </c>
    </row>
    <row r="1986" spans="1:19" x14ac:dyDescent="0.25">
      <c r="A1986" t="s">
        <v>338</v>
      </c>
      <c r="B1986" t="s">
        <v>36153</v>
      </c>
      <c r="C1986" t="s">
        <v>28767</v>
      </c>
      <c r="E1986" t="s">
        <v>6781</v>
      </c>
      <c r="F1986" t="s">
        <v>55</v>
      </c>
      <c r="G1986">
        <v>99216</v>
      </c>
      <c r="H1986">
        <v>47.675378000000002</v>
      </c>
      <c r="I1986">
        <v>-117.206738</v>
      </c>
      <c r="J1986" s="1" t="d">
        <v>2019-01-10</v>
      </c>
      <c r="K1986">
        <v>116150</v>
      </c>
      <c r="L1986" t="s">
        <v>30</v>
      </c>
      <c r="M1986" s="1" t="d">
        <v>2017-03-01</v>
      </c>
      <c r="N1986">
        <v>3</v>
      </c>
      <c r="O1986">
        <v>1</v>
      </c>
      <c r="P1986">
        <v>2017</v>
      </c>
      <c r="R1986" t="s">
        <v>26</v>
      </c>
      <c r="S1986" t="s">
        <v>31</v>
      </c>
    </row>
    <row r="1987" spans="1:19" x14ac:dyDescent="0.25">
      <c r="A1987" t="s">
        <v>338</v>
      </c>
      <c r="B1987" t="s">
        <v>36175</v>
      </c>
      <c r="C1987" t="s">
        <v>36176</v>
      </c>
      <c r="E1987" t="s">
        <v>6023</v>
      </c>
      <c r="F1987" t="s">
        <v>55</v>
      </c>
      <c r="G1987">
        <v>98595</v>
      </c>
      <c r="H1987">
        <v>46.860033999999999</v>
      </c>
      <c r="I1987">
        <v>-124.107732</v>
      </c>
      <c r="J1987" s="1" t="d">
        <v>2019-01-10</v>
      </c>
      <c r="K1987">
        <v>116163</v>
      </c>
      <c r="L1987" t="s">
        <v>30</v>
      </c>
      <c r="M1987" s="1" t="d">
        <v>2017-03-01</v>
      </c>
      <c r="N1987">
        <v>3</v>
      </c>
      <c r="O1987">
        <v>1</v>
      </c>
      <c r="P1987">
        <v>2017</v>
      </c>
      <c r="R1987" t="s">
        <v>26</v>
      </c>
      <c r="S1987" t="s">
        <v>31</v>
      </c>
    </row>
    <row r="1988" spans="1:19" x14ac:dyDescent="0.25">
      <c r="A1988" t="s">
        <v>338</v>
      </c>
      <c r="B1988" t="s">
        <v>36181</v>
      </c>
      <c r="C1988" t="s">
        <v>36182</v>
      </c>
      <c r="E1988" t="s">
        <v>11898</v>
      </c>
      <c r="F1988" t="s">
        <v>55</v>
      </c>
      <c r="G1988">
        <v>98072</v>
      </c>
      <c r="H1988">
        <v>47.769835</v>
      </c>
      <c r="I1988">
        <v>-122.14801799999999</v>
      </c>
      <c r="J1988" s="1" t="d">
        <v>2019-01-10</v>
      </c>
      <c r="K1988">
        <v>116166</v>
      </c>
      <c r="L1988" t="s">
        <v>30</v>
      </c>
      <c r="M1988" s="1" t="d">
        <v>2017-09-01</v>
      </c>
      <c r="N1988">
        <v>9</v>
      </c>
      <c r="O1988">
        <v>1</v>
      </c>
      <c r="P1988">
        <v>2017</v>
      </c>
      <c r="R1988" t="s">
        <v>26</v>
      </c>
      <c r="S1988" t="s">
        <v>31</v>
      </c>
    </row>
    <row r="1989" spans="1:19" x14ac:dyDescent="0.25">
      <c r="A1989" t="s">
        <v>338</v>
      </c>
      <c r="B1989" t="s">
        <v>36191</v>
      </c>
      <c r="C1989" t="s">
        <v>36192</v>
      </c>
      <c r="E1989" t="s">
        <v>36193</v>
      </c>
      <c r="F1989" t="s">
        <v>513</v>
      </c>
      <c r="G1989">
        <v>54817</v>
      </c>
      <c r="H1989">
        <v>45.709381999999998</v>
      </c>
      <c r="I1989">
        <v>-91.516838000000007</v>
      </c>
      <c r="J1989" s="1" t="d">
        <v>2019-01-10</v>
      </c>
      <c r="K1989">
        <v>116171</v>
      </c>
      <c r="L1989" t="s">
        <v>30</v>
      </c>
      <c r="M1989" s="1" t="d">
        <v>2017-09-01</v>
      </c>
      <c r="N1989">
        <v>9</v>
      </c>
      <c r="O1989">
        <v>1</v>
      </c>
      <c r="P1989">
        <v>2017</v>
      </c>
      <c r="R1989" t="s">
        <v>26</v>
      </c>
      <c r="S1989" t="s">
        <v>31</v>
      </c>
    </row>
    <row r="1990" spans="1:19" x14ac:dyDescent="0.25">
      <c r="A1990" t="s">
        <v>338</v>
      </c>
      <c r="B1990" t="s">
        <v>36197</v>
      </c>
      <c r="C1990" t="s">
        <v>36198</v>
      </c>
      <c r="E1990" t="s">
        <v>36199</v>
      </c>
      <c r="F1990" t="s">
        <v>513</v>
      </c>
      <c r="G1990">
        <v>53522</v>
      </c>
      <c r="H1990">
        <v>42.519463000000002</v>
      </c>
      <c r="I1990">
        <v>-89.745551000000006</v>
      </c>
      <c r="J1990" s="1" t="d">
        <v>2019-01-10</v>
      </c>
      <c r="K1990">
        <v>116173</v>
      </c>
      <c r="L1990" t="s">
        <v>30</v>
      </c>
      <c r="M1990" s="1" t="d">
        <v>2017-03-01</v>
      </c>
      <c r="N1990">
        <v>3</v>
      </c>
      <c r="O1990">
        <v>1</v>
      </c>
      <c r="P1990">
        <v>2017</v>
      </c>
      <c r="R1990" t="s">
        <v>26</v>
      </c>
      <c r="S1990" t="s">
        <v>31</v>
      </c>
    </row>
    <row r="1991" spans="1:19" x14ac:dyDescent="0.25">
      <c r="A1991" t="s">
        <v>338</v>
      </c>
      <c r="B1991" t="s">
        <v>36203</v>
      </c>
      <c r="C1991" t="s">
        <v>36204</v>
      </c>
      <c r="E1991" t="s">
        <v>36205</v>
      </c>
      <c r="F1991" t="s">
        <v>513</v>
      </c>
      <c r="G1991">
        <v>53115</v>
      </c>
      <c r="H1991">
        <v>42.627572999999998</v>
      </c>
      <c r="I1991">
        <v>-88.610937000000007</v>
      </c>
      <c r="J1991" s="1" t="d">
        <v>2019-01-10</v>
      </c>
      <c r="K1991">
        <v>116176</v>
      </c>
      <c r="L1991" t="s">
        <v>30</v>
      </c>
      <c r="M1991" s="1" t="d">
        <v>2017-09-01</v>
      </c>
      <c r="N1991">
        <v>9</v>
      </c>
      <c r="O1991">
        <v>1</v>
      </c>
      <c r="P1991">
        <v>2017</v>
      </c>
      <c r="R1991" t="s">
        <v>26</v>
      </c>
      <c r="S1991" t="s">
        <v>31</v>
      </c>
    </row>
    <row r="1992" spans="1:19" x14ac:dyDescent="0.25">
      <c r="A1992" t="s">
        <v>338</v>
      </c>
      <c r="B1992" t="s">
        <v>36246</v>
      </c>
      <c r="C1992" t="s">
        <v>21879</v>
      </c>
      <c r="E1992" t="s">
        <v>3403</v>
      </c>
      <c r="F1992" t="s">
        <v>513</v>
      </c>
      <c r="G1992">
        <v>53207</v>
      </c>
      <c r="H1992">
        <v>42.993701999999999</v>
      </c>
      <c r="I1992">
        <v>-87.917938000000007</v>
      </c>
      <c r="J1992" s="1" t="d">
        <v>2019-01-10</v>
      </c>
      <c r="K1992">
        <v>116197</v>
      </c>
      <c r="L1992" t="s">
        <v>30</v>
      </c>
      <c r="M1992" s="1" t="d">
        <v>2017-03-01</v>
      </c>
      <c r="N1992">
        <v>3</v>
      </c>
      <c r="O1992">
        <v>1</v>
      </c>
      <c r="P1992">
        <v>2017</v>
      </c>
      <c r="R1992" t="s">
        <v>26</v>
      </c>
      <c r="S1992" t="s">
        <v>31</v>
      </c>
    </row>
    <row r="1993" spans="1:19" x14ac:dyDescent="0.25">
      <c r="A1993" t="s">
        <v>338</v>
      </c>
      <c r="B1993" t="s">
        <v>36276</v>
      </c>
      <c r="C1993" t="s">
        <v>23554</v>
      </c>
      <c r="E1993" t="s">
        <v>23555</v>
      </c>
      <c r="F1993" t="s">
        <v>1514</v>
      </c>
      <c r="G1993">
        <v>25812</v>
      </c>
      <c r="H1993">
        <v>38.120820000000002</v>
      </c>
      <c r="I1993">
        <v>-81.118208999999993</v>
      </c>
      <c r="J1993" s="1" t="d">
        <v>2019-01-10</v>
      </c>
      <c r="K1993">
        <v>116213</v>
      </c>
      <c r="L1993" t="s">
        <v>30</v>
      </c>
      <c r="M1993" s="1" t="d">
        <v>2017-02-01</v>
      </c>
      <c r="N1993">
        <v>2</v>
      </c>
      <c r="O1993">
        <v>1</v>
      </c>
      <c r="P1993">
        <v>2017</v>
      </c>
      <c r="R1993" t="s">
        <v>26</v>
      </c>
      <c r="S1993" t="s">
        <v>31</v>
      </c>
    </row>
    <row r="1994" spans="1:19" x14ac:dyDescent="0.25">
      <c r="A1994" t="s">
        <v>338</v>
      </c>
      <c r="B1994" t="s">
        <v>36277</v>
      </c>
      <c r="C1994" t="s">
        <v>36278</v>
      </c>
      <c r="E1994" t="s">
        <v>12968</v>
      </c>
      <c r="F1994" t="s">
        <v>1514</v>
      </c>
      <c r="G1994">
        <v>25411</v>
      </c>
      <c r="H1994">
        <v>39.625850999999997</v>
      </c>
      <c r="I1994">
        <v>-78.229095000000001</v>
      </c>
      <c r="J1994" s="1" t="d">
        <v>2019-01-10</v>
      </c>
      <c r="K1994">
        <v>116215</v>
      </c>
      <c r="L1994" t="s">
        <v>30</v>
      </c>
      <c r="M1994" s="1" t="d">
        <v>2017-05-01</v>
      </c>
      <c r="N1994">
        <v>5</v>
      </c>
      <c r="O1994">
        <v>1</v>
      </c>
      <c r="P1994">
        <v>2017</v>
      </c>
      <c r="R1994" t="s">
        <v>26</v>
      </c>
      <c r="S1994" t="s">
        <v>31</v>
      </c>
    </row>
    <row r="1995" spans="1:19" x14ac:dyDescent="0.25">
      <c r="A1995" t="s">
        <v>338</v>
      </c>
      <c r="B1995" t="s">
        <v>36281</v>
      </c>
      <c r="C1995" t="s">
        <v>36282</v>
      </c>
      <c r="E1995" t="s">
        <v>12968</v>
      </c>
      <c r="F1995" t="s">
        <v>1514</v>
      </c>
      <c r="G1995">
        <v>25411</v>
      </c>
      <c r="H1995">
        <v>39.628407000000003</v>
      </c>
      <c r="I1995">
        <v>-78.229093000000006</v>
      </c>
      <c r="J1995" s="1" t="d">
        <v>2019-01-10</v>
      </c>
      <c r="K1995">
        <v>116217</v>
      </c>
      <c r="L1995" t="s">
        <v>30</v>
      </c>
      <c r="M1995" s="1" t="d">
        <v>2017-02-01</v>
      </c>
      <c r="N1995">
        <v>2</v>
      </c>
      <c r="O1995">
        <v>1</v>
      </c>
      <c r="P1995">
        <v>2017</v>
      </c>
      <c r="R1995" t="s">
        <v>26</v>
      </c>
      <c r="S1995" t="s">
        <v>31</v>
      </c>
    </row>
    <row r="1996" spans="1:19" x14ac:dyDescent="0.25">
      <c r="A1996" t="s">
        <v>338</v>
      </c>
      <c r="B1996" t="s">
        <v>36286</v>
      </c>
      <c r="C1996" t="s">
        <v>23971</v>
      </c>
      <c r="E1996" t="s">
        <v>192</v>
      </c>
      <c r="F1996" t="s">
        <v>1514</v>
      </c>
      <c r="G1996">
        <v>26260</v>
      </c>
      <c r="H1996">
        <v>39.107726999999997</v>
      </c>
      <c r="I1996">
        <v>-79.494375000000005</v>
      </c>
      <c r="J1996" s="1" t="d">
        <v>2019-01-10</v>
      </c>
      <c r="K1996">
        <v>116221</v>
      </c>
      <c r="L1996" t="s">
        <v>30</v>
      </c>
      <c r="M1996" s="1" t="d">
        <v>2017-04-01</v>
      </c>
      <c r="N1996">
        <v>4</v>
      </c>
      <c r="O1996">
        <v>1</v>
      </c>
      <c r="P1996">
        <v>2017</v>
      </c>
      <c r="R1996" t="s">
        <v>26</v>
      </c>
      <c r="S1996" t="s">
        <v>31</v>
      </c>
    </row>
    <row r="1997" spans="1:19" x14ac:dyDescent="0.25">
      <c r="A1997" t="s">
        <v>338</v>
      </c>
      <c r="B1997" t="s">
        <v>36287</v>
      </c>
      <c r="C1997" t="s">
        <v>24395</v>
      </c>
      <c r="E1997" t="s">
        <v>192</v>
      </c>
      <c r="F1997" t="s">
        <v>1514</v>
      </c>
      <c r="G1997">
        <v>26260</v>
      </c>
      <c r="H1997">
        <v>39.024323000000003</v>
      </c>
      <c r="I1997">
        <v>-79.464931000000007</v>
      </c>
      <c r="J1997" s="1" t="d">
        <v>2019-01-10</v>
      </c>
      <c r="K1997">
        <v>116222</v>
      </c>
      <c r="L1997" t="s">
        <v>30</v>
      </c>
      <c r="M1997" s="1" t="d">
        <v>2017-07-01</v>
      </c>
      <c r="N1997">
        <v>7</v>
      </c>
      <c r="O1997">
        <v>1</v>
      </c>
      <c r="P1997">
        <v>2017</v>
      </c>
      <c r="R1997" t="s">
        <v>26</v>
      </c>
      <c r="S1997" t="s">
        <v>31</v>
      </c>
    </row>
    <row r="1998" spans="1:19" x14ac:dyDescent="0.25">
      <c r="A1998" t="s">
        <v>338</v>
      </c>
      <c r="B1998" t="s">
        <v>36288</v>
      </c>
      <c r="C1998" t="s">
        <v>22127</v>
      </c>
      <c r="E1998" t="s">
        <v>10647</v>
      </c>
      <c r="F1998" t="s">
        <v>1514</v>
      </c>
      <c r="G1998">
        <v>25424</v>
      </c>
      <c r="H1998">
        <v>39.31671</v>
      </c>
      <c r="I1998">
        <v>-77.766491000000002</v>
      </c>
      <c r="J1998" s="1" t="d">
        <v>2019-01-10</v>
      </c>
      <c r="K1998">
        <v>116223</v>
      </c>
      <c r="L1998" t="s">
        <v>30</v>
      </c>
      <c r="M1998" s="1" t="d">
        <v>2017-09-01</v>
      </c>
      <c r="N1998">
        <v>9</v>
      </c>
      <c r="O1998">
        <v>1</v>
      </c>
      <c r="P1998">
        <v>2017</v>
      </c>
      <c r="R1998" t="s">
        <v>26</v>
      </c>
      <c r="S1998" t="s">
        <v>31</v>
      </c>
    </row>
    <row r="1999" spans="1:19" x14ac:dyDescent="0.25">
      <c r="A1999" t="s">
        <v>338</v>
      </c>
      <c r="B1999" t="s">
        <v>36289</v>
      </c>
      <c r="C1999" t="s">
        <v>24231</v>
      </c>
      <c r="E1999" t="s">
        <v>36290</v>
      </c>
      <c r="F1999" t="s">
        <v>1514</v>
      </c>
      <c r="G1999">
        <v>25601</v>
      </c>
      <c r="H1999">
        <v>37.898159999999997</v>
      </c>
      <c r="I1999">
        <v>-82.037700000000001</v>
      </c>
      <c r="J1999" s="1" t="d">
        <v>2019-01-10</v>
      </c>
      <c r="K1999">
        <v>116225</v>
      </c>
      <c r="L1999" t="s">
        <v>30</v>
      </c>
      <c r="M1999" s="1" t="d">
        <v>2017-06-01</v>
      </c>
      <c r="N1999">
        <v>6</v>
      </c>
      <c r="O1999">
        <v>1</v>
      </c>
      <c r="P1999">
        <v>2017</v>
      </c>
      <c r="R1999" t="s">
        <v>26</v>
      </c>
      <c r="S1999" t="s">
        <v>31</v>
      </c>
    </row>
    <row r="2000" spans="1:19" x14ac:dyDescent="0.25">
      <c r="A2000" t="s">
        <v>338</v>
      </c>
      <c r="B2000" t="s">
        <v>36293</v>
      </c>
      <c r="C2000" t="s">
        <v>36294</v>
      </c>
      <c r="E2000" t="s">
        <v>24639</v>
      </c>
      <c r="F2000" t="s">
        <v>1514</v>
      </c>
      <c r="G2000">
        <v>26836</v>
      </c>
      <c r="H2000">
        <v>39.082920000000001</v>
      </c>
      <c r="I2000">
        <v>-78.963021999999995</v>
      </c>
      <c r="J2000" s="1" t="d">
        <v>2019-01-10</v>
      </c>
      <c r="K2000">
        <v>116227</v>
      </c>
      <c r="L2000" t="s">
        <v>30</v>
      </c>
      <c r="M2000" s="1" t="d">
        <v>2017-05-01</v>
      </c>
      <c r="N2000">
        <v>5</v>
      </c>
      <c r="O2000">
        <v>1</v>
      </c>
      <c r="P2000">
        <v>2017</v>
      </c>
      <c r="R2000" t="s">
        <v>26</v>
      </c>
      <c r="S2000" t="s">
        <v>31</v>
      </c>
    </row>
    <row r="2001" spans="1:19" x14ac:dyDescent="0.25">
      <c r="A2001" t="s">
        <v>338</v>
      </c>
      <c r="B2001" t="s">
        <v>36297</v>
      </c>
      <c r="C2001" t="s">
        <v>23205</v>
      </c>
      <c r="E2001" t="s">
        <v>23206</v>
      </c>
      <c r="F2001" t="s">
        <v>1514</v>
      </c>
      <c r="G2001">
        <v>25882</v>
      </c>
      <c r="H2001">
        <v>37.636805000000003</v>
      </c>
      <c r="I2001">
        <v>-81.439588000000001</v>
      </c>
      <c r="J2001" s="1" t="d">
        <v>2019-01-10</v>
      </c>
      <c r="K2001">
        <v>116229</v>
      </c>
      <c r="L2001" t="s">
        <v>30</v>
      </c>
      <c r="M2001" s="1" t="d">
        <v>2017-01-01</v>
      </c>
      <c r="N2001">
        <v>1</v>
      </c>
      <c r="O2001">
        <v>1</v>
      </c>
      <c r="P2001">
        <v>2017</v>
      </c>
      <c r="R2001" t="s">
        <v>26</v>
      </c>
      <c r="S2001" t="s">
        <v>31</v>
      </c>
    </row>
    <row r="2002" spans="1:19" x14ac:dyDescent="0.25">
      <c r="A2002" t="s">
        <v>338</v>
      </c>
      <c r="B2002" t="s">
        <v>36298</v>
      </c>
      <c r="C2002" t="s">
        <v>22799</v>
      </c>
      <c r="E2002" t="s">
        <v>22800</v>
      </c>
      <c r="F2002" t="s">
        <v>1514</v>
      </c>
      <c r="G2002">
        <v>25979</v>
      </c>
      <c r="H2002">
        <v>37.532400000000003</v>
      </c>
      <c r="I2002">
        <v>-80.994</v>
      </c>
      <c r="J2002" s="1" t="d">
        <v>2019-01-10</v>
      </c>
      <c r="K2002">
        <v>116230</v>
      </c>
      <c r="L2002" t="s">
        <v>30</v>
      </c>
      <c r="M2002" s="1" t="d">
        <v>2017-10-16</v>
      </c>
      <c r="N2002">
        <v>10</v>
      </c>
      <c r="O2002">
        <v>16</v>
      </c>
      <c r="P2002">
        <v>2017</v>
      </c>
      <c r="R2002" t="s">
        <v>26</v>
      </c>
      <c r="S2002" t="s">
        <v>31</v>
      </c>
    </row>
    <row r="2003" spans="1:19" x14ac:dyDescent="0.25">
      <c r="A2003" t="s">
        <v>338</v>
      </c>
      <c r="B2003" t="s">
        <v>36299</v>
      </c>
      <c r="C2003" t="s">
        <v>24032</v>
      </c>
      <c r="E2003" t="s">
        <v>4191</v>
      </c>
      <c r="F2003" t="s">
        <v>1514</v>
      </c>
      <c r="G2003">
        <v>26447</v>
      </c>
      <c r="H2003">
        <v>38.948464999999999</v>
      </c>
      <c r="I2003">
        <v>-80.493673999999999</v>
      </c>
      <c r="J2003" s="1" t="d">
        <v>2019-01-10</v>
      </c>
      <c r="K2003">
        <v>116231</v>
      </c>
      <c r="L2003" t="s">
        <v>30</v>
      </c>
      <c r="M2003" s="1" t="d">
        <v>2017-05-01</v>
      </c>
      <c r="N2003">
        <v>5</v>
      </c>
      <c r="O2003">
        <v>1</v>
      </c>
      <c r="P2003">
        <v>2017</v>
      </c>
      <c r="R2003" t="s">
        <v>26</v>
      </c>
      <c r="S2003" t="s">
        <v>31</v>
      </c>
    </row>
    <row r="2004" spans="1:19" x14ac:dyDescent="0.25">
      <c r="A2004" t="s">
        <v>338</v>
      </c>
      <c r="B2004" t="s">
        <v>35010</v>
      </c>
      <c r="C2004" t="s">
        <v>24635</v>
      </c>
      <c r="E2004" t="s">
        <v>24636</v>
      </c>
      <c r="F2004" t="s">
        <v>1514</v>
      </c>
      <c r="G2004">
        <v>25443</v>
      </c>
      <c r="H2004">
        <v>39.436906</v>
      </c>
      <c r="I2004">
        <v>-77.804728999999995</v>
      </c>
      <c r="J2004" s="1" t="d">
        <v>2019-01-10</v>
      </c>
      <c r="K2004">
        <v>116233</v>
      </c>
      <c r="L2004" t="s">
        <v>30</v>
      </c>
      <c r="M2004" s="1" t="d">
        <v>2017-02-01</v>
      </c>
      <c r="N2004">
        <v>2</v>
      </c>
      <c r="O2004">
        <v>1</v>
      </c>
      <c r="P2004">
        <v>2017</v>
      </c>
      <c r="R2004" t="s">
        <v>26</v>
      </c>
      <c r="S2004" t="s">
        <v>31</v>
      </c>
    </row>
    <row r="2005" spans="1:19" x14ac:dyDescent="0.25">
      <c r="A2005" t="s">
        <v>338</v>
      </c>
      <c r="B2005" t="s">
        <v>36303</v>
      </c>
      <c r="C2005" t="s">
        <v>36304</v>
      </c>
      <c r="E2005" t="s">
        <v>24636</v>
      </c>
      <c r="F2005" t="s">
        <v>1514</v>
      </c>
      <c r="G2005">
        <v>25443</v>
      </c>
      <c r="H2005">
        <v>39.427996999999998</v>
      </c>
      <c r="I2005">
        <v>-77.817828000000006</v>
      </c>
      <c r="J2005" s="1" t="d">
        <v>2019-01-10</v>
      </c>
      <c r="K2005">
        <v>116234</v>
      </c>
      <c r="L2005" t="s">
        <v>30</v>
      </c>
      <c r="M2005" s="1" t="d">
        <v>2017-07-01</v>
      </c>
      <c r="N2005">
        <v>7</v>
      </c>
      <c r="O2005">
        <v>1</v>
      </c>
      <c r="P2005">
        <v>2017</v>
      </c>
      <c r="R2005" t="s">
        <v>26</v>
      </c>
      <c r="S2005" t="s">
        <v>31</v>
      </c>
    </row>
    <row r="2006" spans="1:19" x14ac:dyDescent="0.25">
      <c r="A2006" t="s">
        <v>338</v>
      </c>
      <c r="B2006" t="s">
        <v>36324</v>
      </c>
      <c r="C2006" t="s">
        <v>36325</v>
      </c>
      <c r="E2006" t="s">
        <v>1824</v>
      </c>
      <c r="F2006" t="s">
        <v>64</v>
      </c>
      <c r="G2006">
        <v>83001</v>
      </c>
      <c r="H2006">
        <v>43.480699000000001</v>
      </c>
      <c r="I2006">
        <v>-110.763345</v>
      </c>
      <c r="J2006" s="1" t="d">
        <v>2019-01-10</v>
      </c>
      <c r="K2006">
        <v>116244</v>
      </c>
      <c r="L2006" t="s">
        <v>30</v>
      </c>
      <c r="M2006" s="1" t="d">
        <v>2017-03-01</v>
      </c>
      <c r="N2006">
        <v>3</v>
      </c>
      <c r="O2006">
        <v>1</v>
      </c>
      <c r="P2006">
        <v>2017</v>
      </c>
      <c r="R2006" t="s">
        <v>26</v>
      </c>
      <c r="S2006" t="s">
        <v>31</v>
      </c>
    </row>
    <row r="2007" spans="1:19" x14ac:dyDescent="0.25">
      <c r="A2007" t="s">
        <v>338</v>
      </c>
      <c r="B2007" t="s">
        <v>36326</v>
      </c>
      <c r="C2007" t="s">
        <v>36327</v>
      </c>
      <c r="E2007" t="s">
        <v>1824</v>
      </c>
      <c r="F2007" t="s">
        <v>64</v>
      </c>
      <c r="G2007">
        <v>83002</v>
      </c>
      <c r="H2007">
        <v>43.477280999999998</v>
      </c>
      <c r="I2007">
        <v>-110.764577</v>
      </c>
      <c r="J2007" s="1" t="d">
        <v>2019-01-10</v>
      </c>
      <c r="K2007">
        <v>116245</v>
      </c>
      <c r="L2007" t="s">
        <v>30</v>
      </c>
      <c r="M2007" s="1" t="d">
        <v>2017-09-01</v>
      </c>
      <c r="N2007">
        <v>9</v>
      </c>
      <c r="O2007">
        <v>1</v>
      </c>
      <c r="P2007">
        <v>2017</v>
      </c>
      <c r="R2007" t="s">
        <v>26</v>
      </c>
      <c r="S2007" t="s">
        <v>31</v>
      </c>
    </row>
    <row r="2008" spans="1:19" x14ac:dyDescent="0.25">
      <c r="A2008" t="s">
        <v>19</v>
      </c>
      <c r="B2008" t="s">
        <v>36341</v>
      </c>
      <c r="C2008" t="s">
        <v>36342</v>
      </c>
      <c r="E2008" t="s">
        <v>136</v>
      </c>
      <c r="F2008" t="s">
        <v>137</v>
      </c>
      <c r="G2008">
        <v>97203</v>
      </c>
      <c r="H2008">
        <v>45.597087000000002</v>
      </c>
      <c r="I2008">
        <v>-122.719938</v>
      </c>
      <c r="J2008" s="1" t="d">
        <v>2019-01-10</v>
      </c>
      <c r="K2008">
        <v>116746</v>
      </c>
      <c r="L2008" t="s">
        <v>30</v>
      </c>
      <c r="M2008" s="1" t="d">
        <v>2017-12-31</v>
      </c>
      <c r="N2008">
        <v>12</v>
      </c>
      <c r="O2008">
        <v>31</v>
      </c>
      <c r="P2008">
        <v>2017</v>
      </c>
      <c r="Q2008" t="s">
        <v>35</v>
      </c>
      <c r="R2008" t="s">
        <v>26</v>
      </c>
      <c r="S2008" t="s">
        <v>27</v>
      </c>
    </row>
    <row r="2009" spans="1:19" x14ac:dyDescent="0.25">
      <c r="A2009" t="s">
        <v>338</v>
      </c>
      <c r="B2009" t="s">
        <v>36470</v>
      </c>
      <c r="C2009" t="s">
        <v>36471</v>
      </c>
      <c r="E2009" t="s">
        <v>36472</v>
      </c>
      <c r="F2009" t="s">
        <v>129</v>
      </c>
      <c r="G2009">
        <v>81144</v>
      </c>
      <c r="H2009">
        <v>37.597347999999997</v>
      </c>
      <c r="I2009">
        <v>-106.207027</v>
      </c>
      <c r="J2009" s="1" t="d">
        <v>2019-02-06</v>
      </c>
      <c r="K2009">
        <v>116918</v>
      </c>
      <c r="L2009" t="s">
        <v>103</v>
      </c>
      <c r="M2009" s="1" t="d">
        <v>2017-12-01</v>
      </c>
      <c r="N2009">
        <v>12</v>
      </c>
      <c r="O2009">
        <v>1</v>
      </c>
      <c r="P2009">
        <v>2017</v>
      </c>
      <c r="R2009" t="s">
        <v>26</v>
      </c>
      <c r="S2009" t="s">
        <v>31</v>
      </c>
    </row>
    <row r="2010" spans="1:19" x14ac:dyDescent="0.25">
      <c r="A2010" t="s">
        <v>338</v>
      </c>
      <c r="B2010" t="s">
        <v>36485</v>
      </c>
      <c r="C2010" t="s">
        <v>32916</v>
      </c>
      <c r="E2010" t="s">
        <v>32917</v>
      </c>
      <c r="F2010" t="s">
        <v>657</v>
      </c>
      <c r="G2010">
        <v>4850</v>
      </c>
      <c r="H2010">
        <v>44.297738000000003</v>
      </c>
      <c r="I2010">
        <v>-69.107208999999997</v>
      </c>
      <c r="J2010" s="1" t="d">
        <v>2019-02-06</v>
      </c>
      <c r="K2010">
        <v>116950</v>
      </c>
      <c r="L2010" t="s">
        <v>103</v>
      </c>
      <c r="M2010" s="1" t="d">
        <v>2017-11-01</v>
      </c>
      <c r="N2010">
        <v>11</v>
      </c>
      <c r="O2010">
        <v>1</v>
      </c>
      <c r="P2010">
        <v>2017</v>
      </c>
      <c r="R2010" t="s">
        <v>26</v>
      </c>
      <c r="S2010" t="s">
        <v>31</v>
      </c>
    </row>
    <row r="2011" spans="1:19" x14ac:dyDescent="0.25">
      <c r="A2011" t="s">
        <v>338</v>
      </c>
      <c r="B2011" t="s">
        <v>36675</v>
      </c>
      <c r="C2011" t="s">
        <v>36676</v>
      </c>
      <c r="E2011" t="s">
        <v>36677</v>
      </c>
      <c r="F2011" t="s">
        <v>5794</v>
      </c>
      <c r="G2011">
        <v>99574</v>
      </c>
      <c r="H2011">
        <v>60.547224</v>
      </c>
      <c r="I2011">
        <v>-145.75871900000001</v>
      </c>
      <c r="J2011" s="1" t="d">
        <v>2019-02-06</v>
      </c>
      <c r="K2011">
        <v>117431</v>
      </c>
      <c r="L2011" t="s">
        <v>103</v>
      </c>
      <c r="M2011" s="1" t="d">
        <v>2017-12-21</v>
      </c>
      <c r="N2011">
        <v>12</v>
      </c>
      <c r="O2011">
        <v>21</v>
      </c>
      <c r="P2011">
        <v>2017</v>
      </c>
      <c r="R2011" t="s">
        <v>26</v>
      </c>
      <c r="S2011" t="s">
        <v>31</v>
      </c>
    </row>
    <row r="2012" spans="1:19" x14ac:dyDescent="0.25">
      <c r="A2012" t="s">
        <v>338</v>
      </c>
      <c r="B2012" t="s">
        <v>36678</v>
      </c>
      <c r="C2012" t="s">
        <v>36679</v>
      </c>
      <c r="E2012" t="s">
        <v>36677</v>
      </c>
      <c r="F2012" t="s">
        <v>5794</v>
      </c>
      <c r="G2012">
        <v>99574</v>
      </c>
      <c r="H2012">
        <v>60.545611999999998</v>
      </c>
      <c r="I2012">
        <v>-145.76082700000001</v>
      </c>
      <c r="J2012" s="1" t="d">
        <v>2019-02-06</v>
      </c>
      <c r="K2012">
        <v>117432</v>
      </c>
      <c r="L2012" t="s">
        <v>103</v>
      </c>
      <c r="M2012" s="1" t="d">
        <v>2017-12-21</v>
      </c>
      <c r="N2012">
        <v>12</v>
      </c>
      <c r="O2012">
        <v>21</v>
      </c>
      <c r="P2012">
        <v>2017</v>
      </c>
      <c r="R2012" t="s">
        <v>26</v>
      </c>
      <c r="S2012" t="s">
        <v>31</v>
      </c>
    </row>
    <row r="2013" spans="1:19" x14ac:dyDescent="0.25">
      <c r="A2013" t="s">
        <v>338</v>
      </c>
      <c r="B2013" t="s">
        <v>36753</v>
      </c>
      <c r="C2013" t="s">
        <v>24256</v>
      </c>
      <c r="D2013" t="s">
        <v>12227</v>
      </c>
      <c r="E2013" t="s">
        <v>1485</v>
      </c>
      <c r="F2013" t="s">
        <v>157</v>
      </c>
      <c r="G2013">
        <v>15212</v>
      </c>
      <c r="H2013">
        <v>40.447848</v>
      </c>
      <c r="I2013">
        <v>-80.012879999999996</v>
      </c>
      <c r="J2013" s="1" t="d">
        <v>2019-02-06</v>
      </c>
      <c r="K2013">
        <v>117583</v>
      </c>
      <c r="L2013" t="s">
        <v>103</v>
      </c>
      <c r="M2013" s="1" t="d">
        <v>2017-06-01</v>
      </c>
      <c r="N2013">
        <v>6</v>
      </c>
      <c r="O2013">
        <v>1</v>
      </c>
      <c r="P2013">
        <v>2017</v>
      </c>
      <c r="R2013" t="s">
        <v>26</v>
      </c>
      <c r="S2013" t="s">
        <v>31</v>
      </c>
    </row>
    <row r="2014" spans="1:19" x14ac:dyDescent="0.25">
      <c r="A2014" t="s">
        <v>338</v>
      </c>
      <c r="B2014" t="s">
        <v>36754</v>
      </c>
      <c r="C2014" t="s">
        <v>36755</v>
      </c>
      <c r="E2014" t="s">
        <v>21522</v>
      </c>
      <c r="F2014" t="s">
        <v>69</v>
      </c>
      <c r="G2014">
        <v>70454</v>
      </c>
      <c r="H2014">
        <v>30.440200999999998</v>
      </c>
      <c r="I2014">
        <v>-90.443029999999993</v>
      </c>
      <c r="J2014" s="1" t="d">
        <v>2019-02-06</v>
      </c>
      <c r="K2014">
        <v>117589</v>
      </c>
      <c r="L2014" t="s">
        <v>103</v>
      </c>
      <c r="M2014" s="1" t="d">
        <v>2017-09-01</v>
      </c>
      <c r="N2014">
        <v>9</v>
      </c>
      <c r="O2014">
        <v>1</v>
      </c>
      <c r="P2014">
        <v>2017</v>
      </c>
      <c r="R2014" t="s">
        <v>26</v>
      </c>
      <c r="S2014" t="s">
        <v>31</v>
      </c>
    </row>
    <row r="2015" spans="1:19" x14ac:dyDescent="0.25">
      <c r="A2015" t="s">
        <v>338</v>
      </c>
      <c r="B2015" t="s">
        <v>36756</v>
      </c>
      <c r="C2015" t="s">
        <v>36757</v>
      </c>
      <c r="E2015" t="s">
        <v>36758</v>
      </c>
      <c r="F2015" t="s">
        <v>69</v>
      </c>
      <c r="G2015">
        <v>70123</v>
      </c>
      <c r="H2015">
        <v>29.946006000000001</v>
      </c>
      <c r="I2015">
        <v>-90.189115999999999</v>
      </c>
      <c r="J2015" s="1" t="d">
        <v>2019-02-06</v>
      </c>
      <c r="K2015">
        <v>117590</v>
      </c>
      <c r="L2015" t="s">
        <v>103</v>
      </c>
      <c r="M2015" s="1" t="d">
        <v>2017-07-01</v>
      </c>
      <c r="N2015">
        <v>7</v>
      </c>
      <c r="O2015">
        <v>1</v>
      </c>
      <c r="P2015">
        <v>2017</v>
      </c>
      <c r="R2015" t="s">
        <v>26</v>
      </c>
      <c r="S2015" t="s">
        <v>31</v>
      </c>
    </row>
    <row r="2016" spans="1:19" x14ac:dyDescent="0.25">
      <c r="A2016" t="s">
        <v>338</v>
      </c>
      <c r="B2016" t="s">
        <v>36762</v>
      </c>
      <c r="C2016" t="s">
        <v>36763</v>
      </c>
      <c r="E2016" t="s">
        <v>36764</v>
      </c>
      <c r="F2016" t="s">
        <v>69</v>
      </c>
      <c r="G2016">
        <v>70094</v>
      </c>
      <c r="H2016">
        <v>29.907627000000002</v>
      </c>
      <c r="I2016">
        <v>-90.160506999999996</v>
      </c>
      <c r="J2016" s="1" t="d">
        <v>2019-02-06</v>
      </c>
      <c r="K2016">
        <v>117593</v>
      </c>
      <c r="L2016" t="s">
        <v>103</v>
      </c>
      <c r="M2016" s="1" t="d">
        <v>2017-09-01</v>
      </c>
      <c r="N2016">
        <v>9</v>
      </c>
      <c r="O2016">
        <v>1</v>
      </c>
      <c r="P2016">
        <v>2017</v>
      </c>
      <c r="R2016" t="s">
        <v>26</v>
      </c>
      <c r="S2016" t="s">
        <v>31</v>
      </c>
    </row>
    <row r="2017" spans="1:19" x14ac:dyDescent="0.25">
      <c r="A2017" t="s">
        <v>338</v>
      </c>
      <c r="B2017" t="s">
        <v>36785</v>
      </c>
      <c r="C2017" t="s">
        <v>36786</v>
      </c>
      <c r="E2017" t="s">
        <v>7328</v>
      </c>
      <c r="F2017" t="s">
        <v>269</v>
      </c>
      <c r="G2017">
        <v>23113</v>
      </c>
      <c r="H2017">
        <v>37.509413000000002</v>
      </c>
      <c r="I2017">
        <v>-77.674510999999995</v>
      </c>
      <c r="J2017" s="1" t="d">
        <v>2019-02-06</v>
      </c>
      <c r="K2017">
        <v>117608</v>
      </c>
      <c r="L2017" t="s">
        <v>103</v>
      </c>
      <c r="M2017" s="1" t="d">
        <v>2017-11-01</v>
      </c>
      <c r="N2017">
        <v>11</v>
      </c>
      <c r="O2017">
        <v>1</v>
      </c>
      <c r="P2017">
        <v>2017</v>
      </c>
      <c r="R2017" t="s">
        <v>26</v>
      </c>
      <c r="S2017" t="s">
        <v>31</v>
      </c>
    </row>
    <row r="2018" spans="1:19" x14ac:dyDescent="0.25">
      <c r="A2018" t="s">
        <v>338</v>
      </c>
      <c r="B2018" t="s">
        <v>36787</v>
      </c>
      <c r="C2018" t="s">
        <v>36788</v>
      </c>
      <c r="E2018" t="s">
        <v>6042</v>
      </c>
      <c r="F2018" t="s">
        <v>269</v>
      </c>
      <c r="G2018">
        <v>22207</v>
      </c>
      <c r="H2018">
        <v>38.908282999999997</v>
      </c>
      <c r="I2018">
        <v>-77.147726000000006</v>
      </c>
      <c r="J2018" s="1" t="d">
        <v>2019-02-06</v>
      </c>
      <c r="K2018">
        <v>117609</v>
      </c>
      <c r="L2018" t="s">
        <v>103</v>
      </c>
      <c r="M2018" s="1" t="d">
        <v>2017-01-01</v>
      </c>
      <c r="N2018">
        <v>1</v>
      </c>
      <c r="O2018">
        <v>1</v>
      </c>
      <c r="P2018">
        <v>2017</v>
      </c>
      <c r="R2018" t="s">
        <v>26</v>
      </c>
      <c r="S2018" t="s">
        <v>31</v>
      </c>
    </row>
    <row r="2019" spans="1:19" x14ac:dyDescent="0.25">
      <c r="A2019" t="s">
        <v>338</v>
      </c>
      <c r="B2019" t="s">
        <v>36883</v>
      </c>
      <c r="C2019" t="s">
        <v>36884</v>
      </c>
      <c r="E2019" t="s">
        <v>36885</v>
      </c>
      <c r="F2019" t="s">
        <v>373</v>
      </c>
      <c r="G2019">
        <v>60706</v>
      </c>
      <c r="H2019">
        <v>41.955939499999999</v>
      </c>
      <c r="I2019">
        <v>-87.808065600000006</v>
      </c>
      <c r="J2019" s="1" t="d">
        <v>2019-03-07</v>
      </c>
      <c r="K2019">
        <v>117868</v>
      </c>
      <c r="L2019" t="s">
        <v>71</v>
      </c>
      <c r="M2019" s="1" t="d">
        <v>2017-02-01</v>
      </c>
      <c r="N2019">
        <v>2</v>
      </c>
      <c r="O2019">
        <v>1</v>
      </c>
      <c r="P2019">
        <v>2017</v>
      </c>
      <c r="R2019" t="s">
        <v>26</v>
      </c>
      <c r="S2019" t="s">
        <v>31</v>
      </c>
    </row>
    <row r="2020" spans="1:19" x14ac:dyDescent="0.25">
      <c r="A2020" t="s">
        <v>338</v>
      </c>
      <c r="B2020" t="s">
        <v>36911</v>
      </c>
      <c r="C2020" t="s">
        <v>36912</v>
      </c>
      <c r="E2020" t="s">
        <v>399</v>
      </c>
      <c r="F2020" t="s">
        <v>170</v>
      </c>
      <c r="G2020">
        <v>93230</v>
      </c>
      <c r="H2020">
        <v>36.338405000000002</v>
      </c>
      <c r="I2020">
        <v>-119.690809</v>
      </c>
      <c r="J2020" s="1" t="d">
        <v>2019-03-07</v>
      </c>
      <c r="K2020">
        <v>118693</v>
      </c>
      <c r="L2020" t="s">
        <v>71</v>
      </c>
      <c r="M2020" s="1" t="d">
        <v>2017-01-15</v>
      </c>
      <c r="N2020">
        <v>1</v>
      </c>
      <c r="O2020">
        <v>15</v>
      </c>
      <c r="P2020">
        <v>2017</v>
      </c>
      <c r="R2020" t="s">
        <v>26</v>
      </c>
      <c r="S2020" t="s">
        <v>31</v>
      </c>
    </row>
    <row r="2021" spans="1:19" x14ac:dyDescent="0.25">
      <c r="A2021" t="s">
        <v>338</v>
      </c>
      <c r="B2021" t="s">
        <v>16023</v>
      </c>
      <c r="C2021" t="s">
        <v>36978</v>
      </c>
      <c r="E2021" t="s">
        <v>13379</v>
      </c>
      <c r="F2021" t="s">
        <v>42</v>
      </c>
      <c r="G2021">
        <v>1845</v>
      </c>
      <c r="H2021">
        <v>42.633063999999997</v>
      </c>
      <c r="I2021">
        <v>-71.069614999999999</v>
      </c>
      <c r="J2021" s="1" t="d">
        <v>2019-03-07</v>
      </c>
      <c r="K2021">
        <v>118960</v>
      </c>
      <c r="L2021" t="s">
        <v>71</v>
      </c>
      <c r="M2021" s="1" t="d">
        <v>2017-10-19</v>
      </c>
      <c r="N2021">
        <v>10</v>
      </c>
      <c r="O2021">
        <v>19</v>
      </c>
      <c r="P2021">
        <v>2017</v>
      </c>
      <c r="R2021" t="s">
        <v>26</v>
      </c>
      <c r="S2021" t="s">
        <v>31</v>
      </c>
    </row>
    <row r="2022" spans="1:19" x14ac:dyDescent="0.25">
      <c r="A2022" t="s">
        <v>338</v>
      </c>
      <c r="B2022" t="s">
        <v>37004</v>
      </c>
      <c r="C2022" t="s">
        <v>31018</v>
      </c>
      <c r="E2022" t="s">
        <v>894</v>
      </c>
      <c r="F2022" t="s">
        <v>170</v>
      </c>
      <c r="G2022">
        <v>93003</v>
      </c>
      <c r="H2022">
        <v>34.244475999999999</v>
      </c>
      <c r="I2022">
        <v>-119.198193</v>
      </c>
      <c r="J2022" s="1" t="d">
        <v>2019-04-08</v>
      </c>
      <c r="K2022">
        <v>120804</v>
      </c>
      <c r="L2022" t="s">
        <v>24</v>
      </c>
      <c r="M2022" s="1" t="d">
        <v>2017-09-01</v>
      </c>
      <c r="N2022">
        <v>9</v>
      </c>
      <c r="O2022">
        <v>1</v>
      </c>
      <c r="P2022">
        <v>2017</v>
      </c>
      <c r="R2022" t="s">
        <v>26</v>
      </c>
      <c r="S2022" t="s">
        <v>31</v>
      </c>
    </row>
    <row r="2023" spans="1:19" x14ac:dyDescent="0.25">
      <c r="A2023" t="s">
        <v>338</v>
      </c>
      <c r="B2023" t="s">
        <v>37051</v>
      </c>
      <c r="C2023" t="s">
        <v>37052</v>
      </c>
      <c r="E2023" t="s">
        <v>2242</v>
      </c>
      <c r="F2023" t="s">
        <v>64</v>
      </c>
      <c r="G2023">
        <v>82515</v>
      </c>
      <c r="H2023">
        <v>42.905137000000003</v>
      </c>
      <c r="I2023">
        <v>-108.584025</v>
      </c>
      <c r="J2023" s="1" t="d">
        <v>2019-04-08</v>
      </c>
      <c r="K2023">
        <v>121018</v>
      </c>
      <c r="L2023" t="s">
        <v>24</v>
      </c>
      <c r="M2023" s="1" t="d">
        <v>2017-08-01</v>
      </c>
      <c r="N2023">
        <v>8</v>
      </c>
      <c r="O2023">
        <v>1</v>
      </c>
      <c r="P2023">
        <v>2017</v>
      </c>
      <c r="R2023" t="s">
        <v>26</v>
      </c>
      <c r="S2023" t="s">
        <v>31</v>
      </c>
    </row>
    <row r="2024" spans="1:19" x14ac:dyDescent="0.25">
      <c r="A2024" t="s">
        <v>338</v>
      </c>
      <c r="B2024" t="s">
        <v>5781</v>
      </c>
      <c r="C2024" t="s">
        <v>37086</v>
      </c>
      <c r="E2024" t="s">
        <v>1009</v>
      </c>
      <c r="F2024" t="s">
        <v>212</v>
      </c>
      <c r="G2024">
        <v>28277</v>
      </c>
      <c r="H2024">
        <v>35.051229999999997</v>
      </c>
      <c r="I2024">
        <v>-80.766312999999997</v>
      </c>
      <c r="K2024">
        <v>121313</v>
      </c>
      <c r="L2024" t="s">
        <v>37087</v>
      </c>
      <c r="M2024" s="1" t="d">
        <v>2017-05-01</v>
      </c>
      <c r="N2024">
        <v>5</v>
      </c>
      <c r="O2024">
        <v>1</v>
      </c>
      <c r="P2024">
        <v>2017</v>
      </c>
      <c r="R2024" t="s">
        <v>26</v>
      </c>
      <c r="S2024" t="s">
        <v>31</v>
      </c>
    </row>
    <row r="2025" spans="1:19" x14ac:dyDescent="0.25">
      <c r="A2025" t="s">
        <v>19</v>
      </c>
      <c r="B2025" t="s">
        <v>44</v>
      </c>
      <c r="C2025" t="s">
        <v>45</v>
      </c>
      <c r="D2025" t="s">
        <v>46</v>
      </c>
      <c r="E2025" t="s">
        <v>47</v>
      </c>
      <c r="F2025" t="s">
        <v>48</v>
      </c>
      <c r="G2025">
        <v>11211</v>
      </c>
      <c r="H2025">
        <v>40.718037000000002</v>
      </c>
      <c r="I2025">
        <v>-73.932309000000004</v>
      </c>
      <c r="J2025" s="1" t="d">
        <v>2018-07-09</v>
      </c>
      <c r="K2025">
        <v>108</v>
      </c>
      <c r="L2025" t="s">
        <v>30</v>
      </c>
      <c r="M2025" s="1" t="d">
        <v>2016-07-15</v>
      </c>
      <c r="N2025">
        <v>7</v>
      </c>
      <c r="O2025">
        <v>15</v>
      </c>
      <c r="P2025">
        <v>2016</v>
      </c>
      <c r="Q2025" t="s">
        <v>25</v>
      </c>
      <c r="R2025" t="s">
        <v>26</v>
      </c>
      <c r="S2025" t="s">
        <v>31</v>
      </c>
    </row>
    <row r="2026" spans="1:19" x14ac:dyDescent="0.25">
      <c r="A2026" t="s">
        <v>19</v>
      </c>
      <c r="B2026" t="s">
        <v>162</v>
      </c>
      <c r="C2026" t="s">
        <v>163</v>
      </c>
      <c r="E2026" t="s">
        <v>164</v>
      </c>
      <c r="F2026" t="s">
        <v>157</v>
      </c>
      <c r="G2026">
        <v>19460</v>
      </c>
      <c r="H2026">
        <v>40.125753000000003</v>
      </c>
      <c r="I2026">
        <v>-75.536518000000001</v>
      </c>
      <c r="J2026" s="1" t="d">
        <v>2018-12-11</v>
      </c>
      <c r="K2026">
        <v>786</v>
      </c>
      <c r="L2026" t="s">
        <v>30</v>
      </c>
      <c r="M2026" s="1" t="d">
        <v>2016-05-12</v>
      </c>
      <c r="N2026">
        <v>5</v>
      </c>
      <c r="O2026">
        <v>12</v>
      </c>
      <c r="P2026">
        <v>2016</v>
      </c>
      <c r="Q2026" t="s">
        <v>25</v>
      </c>
      <c r="R2026" t="s">
        <v>26</v>
      </c>
      <c r="S2026" t="s">
        <v>27</v>
      </c>
    </row>
    <row r="2027" spans="1:19" x14ac:dyDescent="0.25">
      <c r="A2027" t="s">
        <v>19</v>
      </c>
      <c r="B2027" t="s">
        <v>165</v>
      </c>
      <c r="C2027" t="s">
        <v>166</v>
      </c>
      <c r="D2027" t="s">
        <v>167</v>
      </c>
      <c r="E2027" t="s">
        <v>168</v>
      </c>
      <c r="F2027" t="s">
        <v>157</v>
      </c>
      <c r="G2027">
        <v>19462</v>
      </c>
      <c r="H2027">
        <v>40.080571999999997</v>
      </c>
      <c r="I2027">
        <v>-75.252388999999994</v>
      </c>
      <c r="J2027" s="1" t="d">
        <v>2018-09-10</v>
      </c>
      <c r="K2027">
        <v>787</v>
      </c>
      <c r="L2027" t="s">
        <v>30</v>
      </c>
      <c r="M2027" s="1" t="d">
        <v>2016-05-12</v>
      </c>
      <c r="N2027">
        <v>5</v>
      </c>
      <c r="O2027">
        <v>12</v>
      </c>
      <c r="P2027">
        <v>2016</v>
      </c>
      <c r="Q2027" t="s">
        <v>25</v>
      </c>
      <c r="R2027" t="s">
        <v>26</v>
      </c>
      <c r="S2027" t="s">
        <v>31</v>
      </c>
    </row>
    <row r="2028" spans="1:19" x14ac:dyDescent="0.25">
      <c r="A2028" t="s">
        <v>19</v>
      </c>
      <c r="B2028" t="s">
        <v>194</v>
      </c>
      <c r="C2028" t="s">
        <v>195</v>
      </c>
      <c r="D2028" t="s">
        <v>196</v>
      </c>
      <c r="E2028" t="s">
        <v>193</v>
      </c>
      <c r="F2028" t="s">
        <v>170</v>
      </c>
      <c r="G2028">
        <v>95826</v>
      </c>
      <c r="H2028">
        <v>38.526150999999999</v>
      </c>
      <c r="I2028">
        <v>-121.38843799999999</v>
      </c>
      <c r="J2028" s="1" t="d">
        <v>2018-05-03</v>
      </c>
      <c r="K2028">
        <v>842</v>
      </c>
      <c r="L2028" t="s">
        <v>197</v>
      </c>
      <c r="M2028" s="1" t="d">
        <v>2016-06-15</v>
      </c>
      <c r="N2028">
        <v>6</v>
      </c>
      <c r="O2028">
        <v>15</v>
      </c>
      <c r="P2028">
        <v>2016</v>
      </c>
      <c r="Q2028" t="s">
        <v>35</v>
      </c>
      <c r="R2028" t="s">
        <v>26</v>
      </c>
      <c r="S2028" t="s">
        <v>31</v>
      </c>
    </row>
    <row r="2029" spans="1:19" x14ac:dyDescent="0.25">
      <c r="A2029" t="s">
        <v>19</v>
      </c>
      <c r="B2029" t="s">
        <v>265</v>
      </c>
      <c r="C2029" t="s">
        <v>266</v>
      </c>
      <c r="D2029" t="s">
        <v>267</v>
      </c>
      <c r="E2029" t="s">
        <v>268</v>
      </c>
      <c r="F2029" t="s">
        <v>269</v>
      </c>
      <c r="G2029">
        <v>23502</v>
      </c>
      <c r="H2029">
        <v>36.864044</v>
      </c>
      <c r="I2029">
        <v>-76.217318000000006</v>
      </c>
      <c r="J2029" s="1" t="d">
        <v>2019-02-06</v>
      </c>
      <c r="K2029">
        <v>1108</v>
      </c>
      <c r="L2029" t="s">
        <v>103</v>
      </c>
      <c r="M2029" s="1" t="d">
        <v>2016-07-15</v>
      </c>
      <c r="N2029">
        <v>7</v>
      </c>
      <c r="O2029">
        <v>15</v>
      </c>
      <c r="P2029">
        <v>2016</v>
      </c>
      <c r="Q2029" t="s">
        <v>35</v>
      </c>
      <c r="R2029" t="s">
        <v>26</v>
      </c>
      <c r="S2029" t="s">
        <v>31</v>
      </c>
    </row>
    <row r="2030" spans="1:19" x14ac:dyDescent="0.25">
      <c r="A2030" t="s">
        <v>19</v>
      </c>
      <c r="B2030" t="s">
        <v>478</v>
      </c>
      <c r="C2030" t="s">
        <v>479</v>
      </c>
      <c r="E2030" t="s">
        <v>480</v>
      </c>
      <c r="F2030" t="s">
        <v>170</v>
      </c>
      <c r="G2030">
        <v>93203</v>
      </c>
      <c r="H2030">
        <v>35.199921000000003</v>
      </c>
      <c r="I2030">
        <v>-118.826003</v>
      </c>
      <c r="J2030" s="1" t="d">
        <v>2018-09-10</v>
      </c>
      <c r="K2030">
        <v>12835</v>
      </c>
      <c r="L2030" t="s">
        <v>30</v>
      </c>
      <c r="M2030" s="1" t="d">
        <v>2016-04-15</v>
      </c>
      <c r="N2030">
        <v>4</v>
      </c>
      <c r="O2030">
        <v>15</v>
      </c>
      <c r="P2030">
        <v>2016</v>
      </c>
      <c r="Q2030" t="s">
        <v>35</v>
      </c>
      <c r="R2030" t="s">
        <v>26</v>
      </c>
      <c r="S2030" t="s">
        <v>27</v>
      </c>
    </row>
    <row r="2031" spans="1:19" x14ac:dyDescent="0.25">
      <c r="A2031" t="s">
        <v>19</v>
      </c>
      <c r="B2031" t="s">
        <v>214</v>
      </c>
      <c r="C2031" t="s">
        <v>493</v>
      </c>
      <c r="D2031" t="s">
        <v>494</v>
      </c>
      <c r="E2031" t="s">
        <v>220</v>
      </c>
      <c r="F2031" t="s">
        <v>170</v>
      </c>
      <c r="G2031">
        <v>92101</v>
      </c>
      <c r="H2031">
        <v>32.705787999999998</v>
      </c>
      <c r="I2031">
        <v>-117.149884</v>
      </c>
      <c r="J2031" s="1" t="d">
        <v>2018-09-10</v>
      </c>
      <c r="K2031">
        <v>12843</v>
      </c>
      <c r="L2031" t="s">
        <v>30</v>
      </c>
      <c r="M2031" s="1" t="d">
        <v>2016-05-15</v>
      </c>
      <c r="N2031">
        <v>5</v>
      </c>
      <c r="O2031">
        <v>15</v>
      </c>
      <c r="P2031">
        <v>2016</v>
      </c>
      <c r="Q2031" t="s">
        <v>35</v>
      </c>
      <c r="R2031" t="s">
        <v>26</v>
      </c>
      <c r="S2031" t="s">
        <v>27</v>
      </c>
    </row>
    <row r="2032" spans="1:19" x14ac:dyDescent="0.25">
      <c r="A2032" t="s">
        <v>312</v>
      </c>
      <c r="B2032" t="s">
        <v>781</v>
      </c>
      <c r="C2032" t="s">
        <v>839</v>
      </c>
      <c r="E2032" t="s">
        <v>840</v>
      </c>
      <c r="F2032" t="s">
        <v>119</v>
      </c>
      <c r="G2032">
        <v>56264</v>
      </c>
      <c r="H2032">
        <v>44.558104</v>
      </c>
      <c r="I2032">
        <v>-95.985500999999999</v>
      </c>
      <c r="J2032" s="1" t="d">
        <v>2018-03-08</v>
      </c>
      <c r="K2032">
        <v>21444</v>
      </c>
      <c r="L2032" t="s">
        <v>841</v>
      </c>
      <c r="M2032" s="1" t="d">
        <v>2016-06-15</v>
      </c>
      <c r="N2032">
        <v>6</v>
      </c>
      <c r="O2032">
        <v>15</v>
      </c>
      <c r="P2032">
        <v>2016</v>
      </c>
      <c r="R2032" t="s">
        <v>26</v>
      </c>
      <c r="S2032" t="s">
        <v>31</v>
      </c>
    </row>
    <row r="2033" spans="1:19" x14ac:dyDescent="0.25">
      <c r="A2033" t="s">
        <v>312</v>
      </c>
      <c r="B2033" t="s">
        <v>919</v>
      </c>
      <c r="C2033" t="s">
        <v>920</v>
      </c>
      <c r="E2033" t="s">
        <v>921</v>
      </c>
      <c r="F2033" t="s">
        <v>129</v>
      </c>
      <c r="G2033">
        <v>81006</v>
      </c>
      <c r="H2033">
        <v>38.274655000000003</v>
      </c>
      <c r="I2033">
        <v>-104.496219</v>
      </c>
      <c r="J2033" s="1" t="d">
        <v>2018-11-08</v>
      </c>
      <c r="K2033">
        <v>21741</v>
      </c>
      <c r="L2033" t="s">
        <v>30</v>
      </c>
      <c r="M2033" s="1" t="d">
        <v>2016-12-15</v>
      </c>
      <c r="N2033">
        <v>12</v>
      </c>
      <c r="O2033">
        <v>15</v>
      </c>
      <c r="P2033">
        <v>2016</v>
      </c>
      <c r="R2033" t="s">
        <v>26</v>
      </c>
      <c r="S2033" t="s">
        <v>31</v>
      </c>
    </row>
    <row r="2034" spans="1:19" x14ac:dyDescent="0.25">
      <c r="A2034" t="s">
        <v>370</v>
      </c>
      <c r="B2034" t="s">
        <v>1140</v>
      </c>
      <c r="C2034" t="s">
        <v>1141</v>
      </c>
      <c r="D2034" t="s">
        <v>1142</v>
      </c>
      <c r="E2034" t="s">
        <v>1143</v>
      </c>
      <c r="F2034" t="s">
        <v>170</v>
      </c>
      <c r="G2034">
        <v>92373</v>
      </c>
      <c r="H2034">
        <v>34.059452</v>
      </c>
      <c r="I2034">
        <v>-117.201618</v>
      </c>
      <c r="J2034" s="1" t="d">
        <v>2018-09-10</v>
      </c>
      <c r="K2034">
        <v>23493</v>
      </c>
      <c r="L2034" t="s">
        <v>30</v>
      </c>
      <c r="M2034" s="1" t="d">
        <v>2016-10-31</v>
      </c>
      <c r="N2034">
        <v>10</v>
      </c>
      <c r="O2034">
        <v>31</v>
      </c>
      <c r="P2034">
        <v>2016</v>
      </c>
      <c r="Q2034" t="s">
        <v>35</v>
      </c>
      <c r="R2034" t="s">
        <v>26</v>
      </c>
      <c r="S2034" t="s">
        <v>27</v>
      </c>
    </row>
    <row r="2035" spans="1:19" x14ac:dyDescent="0.25">
      <c r="A2035" t="s">
        <v>19</v>
      </c>
      <c r="B2035" t="s">
        <v>1140</v>
      </c>
      <c r="C2035" t="s">
        <v>1141</v>
      </c>
      <c r="D2035" t="s">
        <v>1142</v>
      </c>
      <c r="E2035" t="s">
        <v>1143</v>
      </c>
      <c r="F2035" t="s">
        <v>170</v>
      </c>
      <c r="G2035">
        <v>92373</v>
      </c>
      <c r="H2035">
        <v>34.059452</v>
      </c>
      <c r="I2035">
        <v>-117.201618</v>
      </c>
      <c r="J2035" s="1" t="d">
        <v>2018-09-10</v>
      </c>
      <c r="K2035">
        <v>25424</v>
      </c>
      <c r="L2035" t="s">
        <v>30</v>
      </c>
      <c r="M2035" s="1" t="d">
        <v>2016-10-31</v>
      </c>
      <c r="N2035">
        <v>10</v>
      </c>
      <c r="O2035">
        <v>31</v>
      </c>
      <c r="P2035">
        <v>2016</v>
      </c>
      <c r="Q2035" t="s">
        <v>35</v>
      </c>
      <c r="R2035" t="s">
        <v>26</v>
      </c>
      <c r="S2035" t="s">
        <v>27</v>
      </c>
    </row>
    <row r="2036" spans="1:19" x14ac:dyDescent="0.25">
      <c r="A2036" t="s">
        <v>338</v>
      </c>
      <c r="B2036" t="s">
        <v>1285</v>
      </c>
      <c r="C2036" t="s">
        <v>1286</v>
      </c>
      <c r="E2036" t="s">
        <v>1287</v>
      </c>
      <c r="F2036" t="s">
        <v>170</v>
      </c>
      <c r="G2036">
        <v>95621</v>
      </c>
      <c r="H2036">
        <v>38.679949999999998</v>
      </c>
      <c r="I2036">
        <v>-121.2989</v>
      </c>
      <c r="J2036" s="1" t="d">
        <v>2018-05-03</v>
      </c>
      <c r="K2036">
        <v>25519</v>
      </c>
      <c r="L2036" t="s">
        <v>30</v>
      </c>
      <c r="M2036" s="1" t="d">
        <v>2016-02-01</v>
      </c>
      <c r="N2036">
        <v>2</v>
      </c>
      <c r="O2036">
        <v>1</v>
      </c>
      <c r="P2036">
        <v>2016</v>
      </c>
      <c r="R2036" t="s">
        <v>26</v>
      </c>
      <c r="S2036" t="s">
        <v>31</v>
      </c>
    </row>
    <row r="2037" spans="1:19" x14ac:dyDescent="0.25">
      <c r="A2037" t="s">
        <v>705</v>
      </c>
      <c r="B2037" t="s">
        <v>1340</v>
      </c>
      <c r="C2037" t="s">
        <v>1341</v>
      </c>
      <c r="D2037" t="s">
        <v>1342</v>
      </c>
      <c r="E2037" t="s">
        <v>1343</v>
      </c>
      <c r="F2037" t="s">
        <v>101</v>
      </c>
      <c r="G2037">
        <v>84047</v>
      </c>
      <c r="H2037">
        <v>40.616503999999999</v>
      </c>
      <c r="I2037">
        <v>-111.911608</v>
      </c>
      <c r="J2037" s="1" t="d">
        <v>2018-12-11</v>
      </c>
      <c r="K2037">
        <v>25789</v>
      </c>
      <c r="L2037" t="s">
        <v>30</v>
      </c>
      <c r="M2037" s="1" t="d">
        <v>2016-05-15</v>
      </c>
      <c r="N2037">
        <v>5</v>
      </c>
      <c r="O2037">
        <v>15</v>
      </c>
      <c r="P2037">
        <v>2016</v>
      </c>
      <c r="R2037" t="s">
        <v>26</v>
      </c>
      <c r="S2037" t="s">
        <v>31</v>
      </c>
    </row>
    <row r="2038" spans="1:19" x14ac:dyDescent="0.25">
      <c r="A2038" t="s">
        <v>19</v>
      </c>
      <c r="B2038" t="s">
        <v>1376</v>
      </c>
      <c r="C2038" t="s">
        <v>1377</v>
      </c>
      <c r="D2038" t="s">
        <v>1378</v>
      </c>
      <c r="E2038" t="s">
        <v>1379</v>
      </c>
      <c r="F2038" t="s">
        <v>170</v>
      </c>
      <c r="G2038">
        <v>91502</v>
      </c>
      <c r="H2038">
        <v>34.182924999999997</v>
      </c>
      <c r="I2038">
        <v>-118.31934699999999</v>
      </c>
      <c r="J2038" s="1" t="d">
        <v>2018-05-03</v>
      </c>
      <c r="K2038">
        <v>26305</v>
      </c>
      <c r="L2038" t="s">
        <v>30</v>
      </c>
      <c r="M2038" s="1" t="d">
        <v>2016-07-15</v>
      </c>
      <c r="N2038">
        <v>7</v>
      </c>
      <c r="O2038">
        <v>15</v>
      </c>
      <c r="P2038">
        <v>2016</v>
      </c>
      <c r="Q2038" t="s">
        <v>25</v>
      </c>
      <c r="R2038" t="s">
        <v>26</v>
      </c>
      <c r="S2038" t="s">
        <v>31</v>
      </c>
    </row>
    <row r="2039" spans="1:19" x14ac:dyDescent="0.25">
      <c r="A2039" t="s">
        <v>705</v>
      </c>
      <c r="B2039" t="s">
        <v>1863</v>
      </c>
      <c r="C2039" t="s">
        <v>1867</v>
      </c>
      <c r="D2039" t="s">
        <v>1868</v>
      </c>
      <c r="E2039" t="s">
        <v>1866</v>
      </c>
      <c r="F2039" t="s">
        <v>137</v>
      </c>
      <c r="G2039">
        <v>97402</v>
      </c>
      <c r="H2039">
        <v>44.040675999999998</v>
      </c>
      <c r="I2039">
        <v>-123.11738200000001</v>
      </c>
      <c r="J2039" s="1" t="d">
        <v>2018-03-08</v>
      </c>
      <c r="K2039">
        <v>27822</v>
      </c>
      <c r="L2039" t="s">
        <v>30</v>
      </c>
      <c r="M2039" s="1" t="d">
        <v>2016-11-15</v>
      </c>
      <c r="N2039">
        <v>11</v>
      </c>
      <c r="O2039">
        <v>15</v>
      </c>
      <c r="P2039">
        <v>2016</v>
      </c>
      <c r="R2039" t="s">
        <v>26</v>
      </c>
      <c r="S2039" t="s">
        <v>31</v>
      </c>
    </row>
    <row r="2040" spans="1:19" x14ac:dyDescent="0.25">
      <c r="A2040" t="s">
        <v>19</v>
      </c>
      <c r="B2040" t="s">
        <v>2178</v>
      </c>
      <c r="C2040" t="s">
        <v>2179</v>
      </c>
      <c r="D2040" t="s">
        <v>2180</v>
      </c>
      <c r="E2040" t="s">
        <v>1152</v>
      </c>
      <c r="F2040" t="s">
        <v>170</v>
      </c>
      <c r="G2040">
        <v>93551</v>
      </c>
      <c r="H2040">
        <v>34.593229999999998</v>
      </c>
      <c r="I2040">
        <v>-118.139493</v>
      </c>
      <c r="J2040" s="1" t="d">
        <v>2018-09-10</v>
      </c>
      <c r="K2040">
        <v>29350</v>
      </c>
      <c r="L2040" t="s">
        <v>30</v>
      </c>
      <c r="M2040" s="1" t="d">
        <v>2016-01-15</v>
      </c>
      <c r="N2040">
        <v>1</v>
      </c>
      <c r="O2040">
        <v>15</v>
      </c>
      <c r="P2040">
        <v>2016</v>
      </c>
      <c r="Q2040" t="s">
        <v>35</v>
      </c>
      <c r="R2040" t="s">
        <v>26</v>
      </c>
      <c r="S2040" t="s">
        <v>31</v>
      </c>
    </row>
    <row r="2041" spans="1:19" x14ac:dyDescent="0.25">
      <c r="A2041" t="s">
        <v>968</v>
      </c>
      <c r="B2041" t="s">
        <v>2950</v>
      </c>
      <c r="C2041" t="s">
        <v>2951</v>
      </c>
      <c r="E2041" t="s">
        <v>2638</v>
      </c>
      <c r="F2041" t="s">
        <v>707</v>
      </c>
      <c r="G2041">
        <v>96853</v>
      </c>
      <c r="H2041">
        <v>21.329920999999999</v>
      </c>
      <c r="I2041">
        <v>-157.96272400000001</v>
      </c>
      <c r="J2041" s="1" t="d">
        <v>2019-04-08</v>
      </c>
      <c r="K2041">
        <v>31321</v>
      </c>
      <c r="L2041" t="s">
        <v>24</v>
      </c>
      <c r="M2041" s="1" t="d">
        <v>2016-04-05</v>
      </c>
      <c r="N2041">
        <v>4</v>
      </c>
      <c r="O2041">
        <v>5</v>
      </c>
      <c r="P2041">
        <v>2016</v>
      </c>
      <c r="R2041" t="s">
        <v>26</v>
      </c>
      <c r="S2041" t="s">
        <v>27</v>
      </c>
    </row>
    <row r="2042" spans="1:19" x14ac:dyDescent="0.25">
      <c r="A2042" t="s">
        <v>705</v>
      </c>
      <c r="B2042" t="s">
        <v>3620</v>
      </c>
      <c r="C2042" t="s">
        <v>3621</v>
      </c>
      <c r="E2042" t="s">
        <v>2625</v>
      </c>
      <c r="F2042" t="s">
        <v>59</v>
      </c>
      <c r="G2042">
        <v>45215</v>
      </c>
      <c r="H2042">
        <v>39.211360999999997</v>
      </c>
      <c r="I2042">
        <v>-84.484367000000006</v>
      </c>
      <c r="J2042" s="1" t="d">
        <v>2019-04-08</v>
      </c>
      <c r="K2042">
        <v>33034</v>
      </c>
      <c r="L2042" t="s">
        <v>24</v>
      </c>
      <c r="M2042" s="1" t="d">
        <v>2016-02-15</v>
      </c>
      <c r="N2042">
        <v>2</v>
      </c>
      <c r="O2042">
        <v>15</v>
      </c>
      <c r="P2042">
        <v>2016</v>
      </c>
      <c r="R2042" t="s">
        <v>26</v>
      </c>
      <c r="S2042" t="s">
        <v>27</v>
      </c>
    </row>
    <row r="2043" spans="1:19" x14ac:dyDescent="0.25">
      <c r="A2043" t="s">
        <v>705</v>
      </c>
      <c r="B2043" t="s">
        <v>3620</v>
      </c>
      <c r="C2043" t="s">
        <v>3622</v>
      </c>
      <c r="E2043" t="s">
        <v>2625</v>
      </c>
      <c r="F2043" t="s">
        <v>59</v>
      </c>
      <c r="G2043">
        <v>45231</v>
      </c>
      <c r="H2043">
        <v>39.265348000000003</v>
      </c>
      <c r="I2043">
        <v>-84.557597999999999</v>
      </c>
      <c r="J2043" s="1" t="d">
        <v>2019-04-08</v>
      </c>
      <c r="K2043">
        <v>33035</v>
      </c>
      <c r="L2043" t="s">
        <v>24</v>
      </c>
      <c r="M2043" s="1" t="d">
        <v>2016-02-15</v>
      </c>
      <c r="N2043">
        <v>2</v>
      </c>
      <c r="O2043">
        <v>15</v>
      </c>
      <c r="P2043">
        <v>2016</v>
      </c>
      <c r="R2043" t="s">
        <v>26</v>
      </c>
      <c r="S2043" t="s">
        <v>27</v>
      </c>
    </row>
    <row r="2044" spans="1:19" x14ac:dyDescent="0.25">
      <c r="A2044" t="s">
        <v>705</v>
      </c>
      <c r="B2044" t="s">
        <v>3620</v>
      </c>
      <c r="C2044" t="s">
        <v>3623</v>
      </c>
      <c r="E2044" t="s">
        <v>2625</v>
      </c>
      <c r="F2044" t="s">
        <v>59</v>
      </c>
      <c r="G2044">
        <v>45244</v>
      </c>
      <c r="H2044">
        <v>39.125064999999999</v>
      </c>
      <c r="I2044">
        <v>-84.355788000000004</v>
      </c>
      <c r="J2044" s="1" t="d">
        <v>2019-04-08</v>
      </c>
      <c r="K2044">
        <v>33036</v>
      </c>
      <c r="L2044" t="s">
        <v>24</v>
      </c>
      <c r="M2044" s="1" t="d">
        <v>2016-02-15</v>
      </c>
      <c r="N2044">
        <v>2</v>
      </c>
      <c r="O2044">
        <v>15</v>
      </c>
      <c r="P2044">
        <v>2016</v>
      </c>
      <c r="R2044" t="s">
        <v>26</v>
      </c>
      <c r="S2044" t="s">
        <v>27</v>
      </c>
    </row>
    <row r="2045" spans="1:19" x14ac:dyDescent="0.25">
      <c r="A2045" t="s">
        <v>705</v>
      </c>
      <c r="B2045" t="s">
        <v>3620</v>
      </c>
      <c r="C2045" t="s">
        <v>3624</v>
      </c>
      <c r="E2045" t="s">
        <v>3625</v>
      </c>
      <c r="F2045" t="s">
        <v>59</v>
      </c>
      <c r="G2045">
        <v>45002</v>
      </c>
      <c r="H2045">
        <v>39.216017000000001</v>
      </c>
      <c r="I2045">
        <v>-84.691141999999999</v>
      </c>
      <c r="J2045" s="1" t="d">
        <v>2019-04-08</v>
      </c>
      <c r="K2045">
        <v>33037</v>
      </c>
      <c r="L2045" t="s">
        <v>24</v>
      </c>
      <c r="M2045" s="1" t="d">
        <v>2016-02-15</v>
      </c>
      <c r="N2045">
        <v>2</v>
      </c>
      <c r="O2045">
        <v>15</v>
      </c>
      <c r="P2045">
        <v>2016</v>
      </c>
      <c r="R2045" t="s">
        <v>26</v>
      </c>
      <c r="S2045" t="s">
        <v>27</v>
      </c>
    </row>
    <row r="2046" spans="1:19" x14ac:dyDescent="0.25">
      <c r="A2046" t="s">
        <v>312</v>
      </c>
      <c r="B2046" t="s">
        <v>3680</v>
      </c>
      <c r="C2046" t="s">
        <v>3681</v>
      </c>
      <c r="D2046" t="s">
        <v>3682</v>
      </c>
      <c r="E2046" t="s">
        <v>286</v>
      </c>
      <c r="F2046" t="s">
        <v>78</v>
      </c>
      <c r="G2046">
        <v>67846</v>
      </c>
      <c r="H2046">
        <v>37.962454999999999</v>
      </c>
      <c r="I2046">
        <v>-100.84643699999999</v>
      </c>
      <c r="J2046" s="1" t="d">
        <v>2018-07-09</v>
      </c>
      <c r="K2046">
        <v>33155</v>
      </c>
      <c r="L2046" t="s">
        <v>30</v>
      </c>
      <c r="M2046" s="1" t="d">
        <v>2016-12-15</v>
      </c>
      <c r="N2046">
        <v>12</v>
      </c>
      <c r="O2046">
        <v>15</v>
      </c>
      <c r="P2046">
        <v>2016</v>
      </c>
      <c r="R2046" t="s">
        <v>26</v>
      </c>
      <c r="S2046" t="s">
        <v>31</v>
      </c>
    </row>
    <row r="2047" spans="1:19" x14ac:dyDescent="0.25">
      <c r="A2047" t="s">
        <v>504</v>
      </c>
      <c r="B2047" t="s">
        <v>521</v>
      </c>
      <c r="C2047" t="s">
        <v>4882</v>
      </c>
      <c r="E2047" t="s">
        <v>399</v>
      </c>
      <c r="F2047" t="s">
        <v>170</v>
      </c>
      <c r="G2047">
        <v>93230</v>
      </c>
      <c r="H2047">
        <v>36.326734000000002</v>
      </c>
      <c r="I2047">
        <v>-119.63659699999999</v>
      </c>
      <c r="J2047" s="1" t="d">
        <v>2018-05-03</v>
      </c>
      <c r="K2047">
        <v>34988</v>
      </c>
      <c r="L2047" t="s">
        <v>30</v>
      </c>
      <c r="M2047" s="1" t="d">
        <v>2016-11-01</v>
      </c>
      <c r="N2047">
        <v>11</v>
      </c>
      <c r="O2047">
        <v>1</v>
      </c>
      <c r="P2047">
        <v>2016</v>
      </c>
      <c r="R2047" t="s">
        <v>26</v>
      </c>
      <c r="S2047" t="s">
        <v>31</v>
      </c>
    </row>
    <row r="2048" spans="1:19" x14ac:dyDescent="0.25">
      <c r="A2048" t="s">
        <v>312</v>
      </c>
      <c r="B2048" t="s">
        <v>2069</v>
      </c>
      <c r="C2048" t="s">
        <v>5005</v>
      </c>
      <c r="E2048" t="s">
        <v>5006</v>
      </c>
      <c r="F2048" t="s">
        <v>373</v>
      </c>
      <c r="G2048">
        <v>60164</v>
      </c>
      <c r="H2048">
        <v>41.901859999999999</v>
      </c>
      <c r="I2048">
        <v>-87.903245999999996</v>
      </c>
      <c r="J2048" s="1" t="d">
        <v>2018-10-04</v>
      </c>
      <c r="K2048">
        <v>35124</v>
      </c>
      <c r="L2048" t="s">
        <v>30</v>
      </c>
      <c r="M2048" s="1" t="d">
        <v>2016-01-15</v>
      </c>
      <c r="N2048">
        <v>1</v>
      </c>
      <c r="O2048">
        <v>15</v>
      </c>
      <c r="P2048">
        <v>2016</v>
      </c>
      <c r="R2048" t="s">
        <v>26</v>
      </c>
      <c r="S2048" t="s">
        <v>31</v>
      </c>
    </row>
    <row r="2049" spans="1:19" x14ac:dyDescent="0.25">
      <c r="A2049" t="s">
        <v>312</v>
      </c>
      <c r="B2049" t="s">
        <v>2545</v>
      </c>
      <c r="C2049" t="s">
        <v>5998</v>
      </c>
      <c r="E2049" t="s">
        <v>1855</v>
      </c>
      <c r="F2049" t="s">
        <v>29</v>
      </c>
      <c r="G2049">
        <v>30084</v>
      </c>
      <c r="H2049">
        <v>33.848708000000002</v>
      </c>
      <c r="I2049">
        <v>-84.200314000000006</v>
      </c>
      <c r="J2049" s="1" t="d">
        <v>2018-10-04</v>
      </c>
      <c r="K2049">
        <v>36904</v>
      </c>
      <c r="L2049" t="s">
        <v>30</v>
      </c>
      <c r="M2049" s="1" t="d">
        <v>2016-08-15</v>
      </c>
      <c r="N2049">
        <v>8</v>
      </c>
      <c r="O2049">
        <v>15</v>
      </c>
      <c r="P2049">
        <v>2016</v>
      </c>
      <c r="R2049" t="s">
        <v>26</v>
      </c>
      <c r="S2049" t="s">
        <v>31</v>
      </c>
    </row>
    <row r="2050" spans="1:19" x14ac:dyDescent="0.25">
      <c r="A2050" t="s">
        <v>338</v>
      </c>
      <c r="B2050" t="s">
        <v>7043</v>
      </c>
      <c r="C2050" t="s">
        <v>7044</v>
      </c>
      <c r="E2050" t="s">
        <v>193</v>
      </c>
      <c r="F2050" t="s">
        <v>170</v>
      </c>
      <c r="G2050">
        <v>95821</v>
      </c>
      <c r="H2050">
        <v>38.631185000000002</v>
      </c>
      <c r="I2050">
        <v>-121.396734</v>
      </c>
      <c r="J2050" s="1" t="d">
        <v>2018-05-03</v>
      </c>
      <c r="K2050">
        <v>39929</v>
      </c>
      <c r="L2050" t="s">
        <v>30</v>
      </c>
      <c r="M2050" s="1" t="d">
        <v>2016-06-01</v>
      </c>
      <c r="N2050">
        <v>6</v>
      </c>
      <c r="O2050">
        <v>1</v>
      </c>
      <c r="P2050">
        <v>2016</v>
      </c>
      <c r="R2050" t="s">
        <v>26</v>
      </c>
      <c r="S2050" t="s">
        <v>31</v>
      </c>
    </row>
    <row r="2051" spans="1:19" x14ac:dyDescent="0.25">
      <c r="A2051" t="s">
        <v>312</v>
      </c>
      <c r="B2051" t="s">
        <v>3604</v>
      </c>
      <c r="C2051" t="s">
        <v>7538</v>
      </c>
      <c r="D2051" t="s">
        <v>7539</v>
      </c>
      <c r="E2051" t="s">
        <v>259</v>
      </c>
      <c r="F2051" t="s">
        <v>260</v>
      </c>
      <c r="G2051">
        <v>85014</v>
      </c>
      <c r="H2051">
        <v>33.495407</v>
      </c>
      <c r="I2051">
        <v>-112.064457</v>
      </c>
      <c r="J2051" s="1" t="d">
        <v>2018-09-10</v>
      </c>
      <c r="K2051">
        <v>40897</v>
      </c>
      <c r="L2051" t="s">
        <v>30</v>
      </c>
      <c r="M2051" s="1" t="d">
        <v>2016-09-15</v>
      </c>
      <c r="N2051">
        <v>9</v>
      </c>
      <c r="O2051">
        <v>15</v>
      </c>
      <c r="P2051">
        <v>2016</v>
      </c>
      <c r="R2051" t="s">
        <v>26</v>
      </c>
      <c r="S2051" t="s">
        <v>31</v>
      </c>
    </row>
    <row r="2052" spans="1:19" x14ac:dyDescent="0.25">
      <c r="A2052" t="s">
        <v>312</v>
      </c>
      <c r="B2052" t="s">
        <v>7803</v>
      </c>
      <c r="C2052" t="s">
        <v>7804</v>
      </c>
      <c r="E2052" t="s">
        <v>7805</v>
      </c>
      <c r="F2052" t="s">
        <v>202</v>
      </c>
      <c r="G2052">
        <v>32508</v>
      </c>
      <c r="H2052">
        <v>30.359344</v>
      </c>
      <c r="I2052">
        <v>-87.276464000000004</v>
      </c>
      <c r="J2052" s="1" t="d">
        <v>2019-01-10</v>
      </c>
      <c r="K2052">
        <v>41719</v>
      </c>
      <c r="L2052" t="s">
        <v>30</v>
      </c>
      <c r="M2052" s="1" t="d">
        <v>2016-03-15</v>
      </c>
      <c r="N2052">
        <v>3</v>
      </c>
      <c r="O2052">
        <v>15</v>
      </c>
      <c r="P2052">
        <v>2016</v>
      </c>
      <c r="R2052" t="s">
        <v>26</v>
      </c>
      <c r="S2052" t="s">
        <v>27</v>
      </c>
    </row>
    <row r="2053" spans="1:19" x14ac:dyDescent="0.25">
      <c r="A2053" t="s">
        <v>19</v>
      </c>
      <c r="B2053" t="s">
        <v>7937</v>
      </c>
      <c r="C2053" t="s">
        <v>7938</v>
      </c>
      <c r="E2053" t="s">
        <v>395</v>
      </c>
      <c r="F2053" t="s">
        <v>48</v>
      </c>
      <c r="G2053">
        <v>13212</v>
      </c>
      <c r="H2053">
        <v>43.135478999999997</v>
      </c>
      <c r="I2053">
        <v>-76.087401999999997</v>
      </c>
      <c r="J2053" s="1" t="d">
        <v>2018-10-04</v>
      </c>
      <c r="K2053">
        <v>42092</v>
      </c>
      <c r="L2053" t="s">
        <v>30</v>
      </c>
      <c r="M2053" s="1" t="d">
        <v>2016-07-15</v>
      </c>
      <c r="N2053">
        <v>7</v>
      </c>
      <c r="O2053">
        <v>15</v>
      </c>
      <c r="P2053">
        <v>2016</v>
      </c>
      <c r="Q2053" t="s">
        <v>25</v>
      </c>
      <c r="R2053" t="s">
        <v>26</v>
      </c>
      <c r="S2053" t="s">
        <v>31</v>
      </c>
    </row>
    <row r="2054" spans="1:19" x14ac:dyDescent="0.25">
      <c r="A2054" t="s">
        <v>19</v>
      </c>
      <c r="B2054" t="s">
        <v>7940</v>
      </c>
      <c r="C2054" t="s">
        <v>7941</v>
      </c>
      <c r="E2054" t="s">
        <v>7517</v>
      </c>
      <c r="F2054" t="s">
        <v>143</v>
      </c>
      <c r="G2054">
        <v>74464</v>
      </c>
      <c r="H2054">
        <v>35.853211000000002</v>
      </c>
      <c r="I2054">
        <v>-94.989243000000002</v>
      </c>
      <c r="J2054" s="1" t="d">
        <v>2018-09-10</v>
      </c>
      <c r="K2054">
        <v>42094</v>
      </c>
      <c r="L2054" t="s">
        <v>30</v>
      </c>
      <c r="M2054" s="1" t="d">
        <v>2016-05-15</v>
      </c>
      <c r="N2054">
        <v>5</v>
      </c>
      <c r="O2054">
        <v>15</v>
      </c>
      <c r="P2054">
        <v>2016</v>
      </c>
      <c r="Q2054" t="s">
        <v>35</v>
      </c>
      <c r="R2054" t="s">
        <v>26</v>
      </c>
      <c r="S2054" t="s">
        <v>31</v>
      </c>
    </row>
    <row r="2055" spans="1:19" x14ac:dyDescent="0.25">
      <c r="A2055" t="s">
        <v>370</v>
      </c>
      <c r="B2055" t="s">
        <v>8281</v>
      </c>
      <c r="C2055" t="s">
        <v>8282</v>
      </c>
      <c r="D2055" t="s">
        <v>8283</v>
      </c>
      <c r="E2055" t="s">
        <v>8284</v>
      </c>
      <c r="F2055" t="s">
        <v>124</v>
      </c>
      <c r="G2055">
        <v>69101</v>
      </c>
      <c r="H2055">
        <v>41.101067200000003</v>
      </c>
      <c r="I2055">
        <v>-100.72729630000001</v>
      </c>
      <c r="J2055" s="1" t="d">
        <v>2018-12-11</v>
      </c>
      <c r="K2055">
        <v>43638</v>
      </c>
      <c r="L2055" t="s">
        <v>30</v>
      </c>
      <c r="M2055" s="1" t="d">
        <v>2016-04-15</v>
      </c>
      <c r="N2055">
        <v>4</v>
      </c>
      <c r="O2055">
        <v>15</v>
      </c>
      <c r="P2055">
        <v>2016</v>
      </c>
      <c r="Q2055" t="s">
        <v>35</v>
      </c>
      <c r="R2055" t="s">
        <v>26</v>
      </c>
      <c r="S2055" t="s">
        <v>31</v>
      </c>
    </row>
    <row r="2056" spans="1:19" x14ac:dyDescent="0.25">
      <c r="A2056" t="s">
        <v>370</v>
      </c>
      <c r="B2056" t="s">
        <v>8307</v>
      </c>
      <c r="C2056" t="s">
        <v>8308</v>
      </c>
      <c r="D2056" t="s">
        <v>230</v>
      </c>
      <c r="E2056" t="s">
        <v>6667</v>
      </c>
      <c r="F2056" t="s">
        <v>37</v>
      </c>
      <c r="G2056">
        <v>75149</v>
      </c>
      <c r="H2056">
        <v>32.789008000000003</v>
      </c>
      <c r="I2056">
        <v>-96.652677999999995</v>
      </c>
      <c r="J2056" s="1" t="d">
        <v>2019-02-06</v>
      </c>
      <c r="K2056">
        <v>43677</v>
      </c>
      <c r="L2056" t="s">
        <v>103</v>
      </c>
      <c r="M2056" s="1" t="d">
        <v>2016-01-19</v>
      </c>
      <c r="N2056">
        <v>1</v>
      </c>
      <c r="O2056">
        <v>19</v>
      </c>
      <c r="P2056">
        <v>2016</v>
      </c>
      <c r="Q2056" t="s">
        <v>35</v>
      </c>
      <c r="R2056" t="s">
        <v>26</v>
      </c>
      <c r="S2056" t="s">
        <v>31</v>
      </c>
    </row>
    <row r="2057" spans="1:19" x14ac:dyDescent="0.25">
      <c r="A2057" t="s">
        <v>370</v>
      </c>
      <c r="B2057" t="s">
        <v>8322</v>
      </c>
      <c r="C2057" t="s">
        <v>8323</v>
      </c>
      <c r="E2057" t="s">
        <v>8324</v>
      </c>
      <c r="F2057" t="s">
        <v>29</v>
      </c>
      <c r="G2057">
        <v>30288</v>
      </c>
      <c r="H2057">
        <v>33.664043999999997</v>
      </c>
      <c r="I2057">
        <v>-84.338650000000001</v>
      </c>
      <c r="J2057" s="1" t="d">
        <v>2018-10-04</v>
      </c>
      <c r="K2057">
        <v>43704</v>
      </c>
      <c r="L2057" t="s">
        <v>30</v>
      </c>
      <c r="M2057" s="1" t="d">
        <v>2016-06-15</v>
      </c>
      <c r="N2057">
        <v>6</v>
      </c>
      <c r="O2057">
        <v>15</v>
      </c>
      <c r="P2057">
        <v>2016</v>
      </c>
      <c r="Q2057" t="s">
        <v>35</v>
      </c>
      <c r="R2057" t="s">
        <v>26</v>
      </c>
      <c r="S2057" t="s">
        <v>31</v>
      </c>
    </row>
    <row r="2058" spans="1:19" x14ac:dyDescent="0.25">
      <c r="A2058" t="s">
        <v>370</v>
      </c>
      <c r="B2058" t="s">
        <v>8341</v>
      </c>
      <c r="C2058" t="s">
        <v>8342</v>
      </c>
      <c r="E2058" t="s">
        <v>8343</v>
      </c>
      <c r="F2058" t="s">
        <v>40</v>
      </c>
      <c r="G2058">
        <v>72301</v>
      </c>
      <c r="H2058">
        <v>35.155560000000001</v>
      </c>
      <c r="I2058">
        <v>-90.142319999999998</v>
      </c>
      <c r="J2058" s="1" t="d">
        <v>2018-10-04</v>
      </c>
      <c r="K2058">
        <v>43720</v>
      </c>
      <c r="L2058" t="s">
        <v>30</v>
      </c>
      <c r="M2058" s="1" t="d">
        <v>2016-06-15</v>
      </c>
      <c r="N2058">
        <v>6</v>
      </c>
      <c r="O2058">
        <v>15</v>
      </c>
      <c r="P2058">
        <v>2016</v>
      </c>
      <c r="Q2058" t="s">
        <v>35</v>
      </c>
      <c r="R2058" t="s">
        <v>26</v>
      </c>
      <c r="S2058" t="s">
        <v>31</v>
      </c>
    </row>
    <row r="2059" spans="1:19" x14ac:dyDescent="0.25">
      <c r="A2059" t="s">
        <v>338</v>
      </c>
      <c r="B2059" t="s">
        <v>8373</v>
      </c>
      <c r="C2059" t="s">
        <v>8374</v>
      </c>
      <c r="E2059" t="s">
        <v>3581</v>
      </c>
      <c r="F2059" t="s">
        <v>280</v>
      </c>
      <c r="G2059">
        <v>37067</v>
      </c>
      <c r="H2059">
        <v>35.940202999999997</v>
      </c>
      <c r="I2059">
        <v>-86.813764000000006</v>
      </c>
      <c r="J2059" s="1" t="d">
        <v>2018-11-08</v>
      </c>
      <c r="K2059">
        <v>43762</v>
      </c>
      <c r="L2059" t="s">
        <v>30</v>
      </c>
      <c r="M2059" s="1" t="d">
        <v>2016-01-01</v>
      </c>
      <c r="N2059">
        <v>1</v>
      </c>
      <c r="O2059">
        <v>1</v>
      </c>
      <c r="P2059">
        <v>2016</v>
      </c>
      <c r="R2059" t="s">
        <v>26</v>
      </c>
      <c r="S2059" t="s">
        <v>31</v>
      </c>
    </row>
    <row r="2060" spans="1:19" x14ac:dyDescent="0.25">
      <c r="A2060" t="s">
        <v>312</v>
      </c>
      <c r="B2060" t="s">
        <v>8775</v>
      </c>
      <c r="C2060" t="s">
        <v>8776</v>
      </c>
      <c r="D2060" t="s">
        <v>8777</v>
      </c>
      <c r="E2060" t="s">
        <v>6357</v>
      </c>
      <c r="F2060" t="s">
        <v>42</v>
      </c>
      <c r="G2060">
        <v>2139</v>
      </c>
      <c r="H2060">
        <v>42.356813000000002</v>
      </c>
      <c r="I2060">
        <v>-71.114147000000003</v>
      </c>
      <c r="J2060" s="1" t="d">
        <v>2018-07-09</v>
      </c>
      <c r="K2060">
        <v>44857</v>
      </c>
      <c r="L2060" t="s">
        <v>30</v>
      </c>
      <c r="M2060" s="1" t="d">
        <v>2016-08-15</v>
      </c>
      <c r="N2060">
        <v>8</v>
      </c>
      <c r="O2060">
        <v>15</v>
      </c>
      <c r="P2060">
        <v>2016</v>
      </c>
      <c r="R2060" t="s">
        <v>26</v>
      </c>
      <c r="S2060" t="s">
        <v>31</v>
      </c>
    </row>
    <row r="2061" spans="1:19" x14ac:dyDescent="0.25">
      <c r="A2061" t="s">
        <v>338</v>
      </c>
      <c r="B2061" t="s">
        <v>10169</v>
      </c>
      <c r="C2061" t="s">
        <v>10170</v>
      </c>
      <c r="D2061" t="s">
        <v>10171</v>
      </c>
      <c r="E2061" t="s">
        <v>666</v>
      </c>
      <c r="F2061" t="s">
        <v>59</v>
      </c>
      <c r="G2061">
        <v>43215</v>
      </c>
      <c r="H2061">
        <v>39.975214999999999</v>
      </c>
      <c r="I2061">
        <v>-83.006780000000006</v>
      </c>
      <c r="J2061" s="1" t="d">
        <v>2019-03-07</v>
      </c>
      <c r="K2061">
        <v>47452</v>
      </c>
      <c r="L2061" t="s">
        <v>71</v>
      </c>
      <c r="M2061" s="1" t="d">
        <v>2016-10-07</v>
      </c>
      <c r="N2061">
        <v>10</v>
      </c>
      <c r="O2061">
        <v>7</v>
      </c>
      <c r="P2061">
        <v>2016</v>
      </c>
      <c r="R2061" t="s">
        <v>26</v>
      </c>
      <c r="S2061" t="s">
        <v>31</v>
      </c>
    </row>
    <row r="2062" spans="1:19" x14ac:dyDescent="0.25">
      <c r="A2062" t="s">
        <v>312</v>
      </c>
      <c r="B2062" t="s">
        <v>10808</v>
      </c>
      <c r="C2062" t="s">
        <v>10809</v>
      </c>
      <c r="D2062" t="s">
        <v>10810</v>
      </c>
      <c r="E2062" t="s">
        <v>4317</v>
      </c>
      <c r="F2062" t="s">
        <v>269</v>
      </c>
      <c r="G2062">
        <v>23459</v>
      </c>
      <c r="H2062">
        <v>36.914011000000002</v>
      </c>
      <c r="I2062">
        <v>-76.147558000000004</v>
      </c>
      <c r="J2062" s="1" t="d">
        <v>2019-01-10</v>
      </c>
      <c r="K2062">
        <v>48578</v>
      </c>
      <c r="L2062" t="s">
        <v>30</v>
      </c>
      <c r="M2062" s="1" t="d">
        <v>2016-03-15</v>
      </c>
      <c r="N2062">
        <v>3</v>
      </c>
      <c r="O2062">
        <v>15</v>
      </c>
      <c r="P2062">
        <v>2016</v>
      </c>
      <c r="R2062" t="s">
        <v>26</v>
      </c>
      <c r="S2062" t="s">
        <v>27</v>
      </c>
    </row>
    <row r="2063" spans="1:19" x14ac:dyDescent="0.25">
      <c r="A2063" t="s">
        <v>312</v>
      </c>
      <c r="B2063" t="s">
        <v>10816</v>
      </c>
      <c r="C2063" t="s">
        <v>10817</v>
      </c>
      <c r="E2063" t="s">
        <v>10818</v>
      </c>
      <c r="F2063" t="s">
        <v>55</v>
      </c>
      <c r="G2063">
        <v>98278</v>
      </c>
      <c r="H2063">
        <v>48.339812000000002</v>
      </c>
      <c r="I2063">
        <v>-122.664981</v>
      </c>
      <c r="J2063" s="1" t="d">
        <v>2019-01-10</v>
      </c>
      <c r="K2063">
        <v>48582</v>
      </c>
      <c r="L2063" t="s">
        <v>30</v>
      </c>
      <c r="M2063" s="1" t="d">
        <v>2016-03-15</v>
      </c>
      <c r="N2063">
        <v>3</v>
      </c>
      <c r="O2063">
        <v>15</v>
      </c>
      <c r="P2063">
        <v>2016</v>
      </c>
      <c r="R2063" t="s">
        <v>26</v>
      </c>
      <c r="S2063" t="s">
        <v>27</v>
      </c>
    </row>
    <row r="2064" spans="1:19" x14ac:dyDescent="0.25">
      <c r="A2064" t="s">
        <v>312</v>
      </c>
      <c r="B2064" t="s">
        <v>11242</v>
      </c>
      <c r="C2064" t="s">
        <v>11243</v>
      </c>
      <c r="E2064" t="s">
        <v>11244</v>
      </c>
      <c r="F2064" t="s">
        <v>373</v>
      </c>
      <c r="G2064">
        <v>60068</v>
      </c>
      <c r="H2064">
        <v>42.011020000000002</v>
      </c>
      <c r="I2064">
        <v>-87.839856999999995</v>
      </c>
      <c r="J2064" s="1" t="d">
        <v>2018-11-08</v>
      </c>
      <c r="K2064">
        <v>49307</v>
      </c>
      <c r="L2064" t="s">
        <v>30</v>
      </c>
      <c r="M2064" s="1" t="d">
        <v>2016-12-15</v>
      </c>
      <c r="N2064">
        <v>12</v>
      </c>
      <c r="O2064">
        <v>15</v>
      </c>
      <c r="P2064">
        <v>2016</v>
      </c>
      <c r="R2064" t="s">
        <v>26</v>
      </c>
      <c r="S2064" t="s">
        <v>31</v>
      </c>
    </row>
    <row r="2065" spans="1:19" x14ac:dyDescent="0.25">
      <c r="A2065" t="s">
        <v>338</v>
      </c>
      <c r="B2065" t="s">
        <v>11316</v>
      </c>
      <c r="C2065" t="s">
        <v>11317</v>
      </c>
      <c r="D2065" t="s">
        <v>11318</v>
      </c>
      <c r="E2065" t="s">
        <v>1485</v>
      </c>
      <c r="F2065" t="s">
        <v>157</v>
      </c>
      <c r="G2065">
        <v>15213</v>
      </c>
      <c r="H2065">
        <v>40.442343000000001</v>
      </c>
      <c r="I2065">
        <v>-79.961776</v>
      </c>
      <c r="J2065" s="1" t="d">
        <v>2018-12-11</v>
      </c>
      <c r="K2065">
        <v>49460</v>
      </c>
      <c r="L2065" t="s">
        <v>30</v>
      </c>
      <c r="M2065" s="1" t="d">
        <v>2016-10-24</v>
      </c>
      <c r="N2065">
        <v>10</v>
      </c>
      <c r="O2065">
        <v>24</v>
      </c>
      <c r="P2065">
        <v>2016</v>
      </c>
      <c r="R2065" t="s">
        <v>26</v>
      </c>
      <c r="S2065" t="s">
        <v>31</v>
      </c>
    </row>
    <row r="2066" spans="1:19" x14ac:dyDescent="0.25">
      <c r="A2066" t="s">
        <v>338</v>
      </c>
      <c r="B2066" t="s">
        <v>11331</v>
      </c>
      <c r="C2066" t="s">
        <v>11332</v>
      </c>
      <c r="D2066" t="s">
        <v>11333</v>
      </c>
      <c r="E2066" t="s">
        <v>622</v>
      </c>
      <c r="F2066" t="s">
        <v>119</v>
      </c>
      <c r="G2066">
        <v>55103</v>
      </c>
      <c r="H2066">
        <v>44.955399999999997</v>
      </c>
      <c r="I2066">
        <v>-93.105642000000003</v>
      </c>
      <c r="J2066" s="1" t="d">
        <v>2018-12-11</v>
      </c>
      <c r="K2066">
        <v>49521</v>
      </c>
      <c r="L2066" t="s">
        <v>11334</v>
      </c>
      <c r="M2066" s="1" t="d">
        <v>2016-01-31</v>
      </c>
      <c r="N2066">
        <v>1</v>
      </c>
      <c r="O2066">
        <v>31</v>
      </c>
      <c r="P2066">
        <v>2016</v>
      </c>
      <c r="R2066" t="s">
        <v>26</v>
      </c>
      <c r="S2066" t="s">
        <v>31</v>
      </c>
    </row>
    <row r="2067" spans="1:19" x14ac:dyDescent="0.25">
      <c r="A2067" t="s">
        <v>504</v>
      </c>
      <c r="B2067" t="s">
        <v>11391</v>
      </c>
      <c r="C2067" t="s">
        <v>11392</v>
      </c>
      <c r="E2067" t="s">
        <v>2534</v>
      </c>
      <c r="F2067" t="s">
        <v>37</v>
      </c>
      <c r="G2067">
        <v>77301</v>
      </c>
      <c r="H2067">
        <v>30.294460000000001</v>
      </c>
      <c r="I2067">
        <v>-95.458702000000002</v>
      </c>
      <c r="J2067" s="1" t="d">
        <v>2018-08-07</v>
      </c>
      <c r="K2067">
        <v>49616</v>
      </c>
      <c r="L2067" t="s">
        <v>30</v>
      </c>
      <c r="M2067" s="1" t="d">
        <v>2016-12-09</v>
      </c>
      <c r="N2067">
        <v>12</v>
      </c>
      <c r="O2067">
        <v>9</v>
      </c>
      <c r="P2067">
        <v>2016</v>
      </c>
      <c r="R2067" t="s">
        <v>26</v>
      </c>
      <c r="S2067" t="s">
        <v>27</v>
      </c>
    </row>
    <row r="2068" spans="1:19" x14ac:dyDescent="0.25">
      <c r="A2068" t="s">
        <v>338</v>
      </c>
      <c r="B2068" t="s">
        <v>11420</v>
      </c>
      <c r="C2068" t="s">
        <v>11421</v>
      </c>
      <c r="E2068" t="s">
        <v>11422</v>
      </c>
      <c r="F2068" t="s">
        <v>48</v>
      </c>
      <c r="G2068">
        <v>10710</v>
      </c>
      <c r="H2068">
        <v>40.964530000000003</v>
      </c>
      <c r="I2068">
        <v>-73.839438000000001</v>
      </c>
      <c r="J2068" s="1" t="d">
        <v>2018-07-09</v>
      </c>
      <c r="K2068">
        <v>49678</v>
      </c>
      <c r="L2068" t="s">
        <v>30</v>
      </c>
      <c r="M2068" s="1" t="d">
        <v>2016-04-05</v>
      </c>
      <c r="N2068">
        <v>4</v>
      </c>
      <c r="O2068">
        <v>5</v>
      </c>
      <c r="P2068">
        <v>2016</v>
      </c>
      <c r="R2068" t="s">
        <v>26</v>
      </c>
      <c r="S2068" t="s">
        <v>31</v>
      </c>
    </row>
    <row r="2069" spans="1:19" x14ac:dyDescent="0.25">
      <c r="A2069" t="s">
        <v>338</v>
      </c>
      <c r="B2069" t="s">
        <v>11520</v>
      </c>
      <c r="C2069" t="s">
        <v>11521</v>
      </c>
      <c r="E2069" t="s">
        <v>553</v>
      </c>
      <c r="F2069" t="s">
        <v>42</v>
      </c>
      <c r="G2069">
        <v>1841</v>
      </c>
      <c r="H2069">
        <v>42.715136999999999</v>
      </c>
      <c r="I2069">
        <v>-71.139067999999995</v>
      </c>
      <c r="J2069" s="1" t="d">
        <v>2018-07-09</v>
      </c>
      <c r="K2069">
        <v>49809</v>
      </c>
      <c r="L2069" t="s">
        <v>30</v>
      </c>
      <c r="M2069" s="1" t="d">
        <v>2016-10-01</v>
      </c>
      <c r="N2069">
        <v>10</v>
      </c>
      <c r="O2069">
        <v>1</v>
      </c>
      <c r="P2069">
        <v>2016</v>
      </c>
      <c r="R2069" t="s">
        <v>26</v>
      </c>
      <c r="S2069" t="s">
        <v>31</v>
      </c>
    </row>
    <row r="2070" spans="1:19" x14ac:dyDescent="0.25">
      <c r="A2070" t="s">
        <v>19</v>
      </c>
      <c r="B2070" t="s">
        <v>11720</v>
      </c>
      <c r="C2070" t="s">
        <v>11721</v>
      </c>
      <c r="E2070" t="s">
        <v>11722</v>
      </c>
      <c r="F2070" t="s">
        <v>157</v>
      </c>
      <c r="G2070">
        <v>19406</v>
      </c>
      <c r="H2070">
        <v>40.085403999999997</v>
      </c>
      <c r="I2070">
        <v>-75.390522000000004</v>
      </c>
      <c r="J2070" s="1" t="d">
        <v>2018-07-09</v>
      </c>
      <c r="K2070">
        <v>50051</v>
      </c>
      <c r="L2070" t="s">
        <v>30</v>
      </c>
      <c r="M2070" s="1" t="d">
        <v>2016-07-15</v>
      </c>
      <c r="N2070">
        <v>7</v>
      </c>
      <c r="O2070">
        <v>15</v>
      </c>
      <c r="P2070">
        <v>2016</v>
      </c>
      <c r="Q2070" t="s">
        <v>25</v>
      </c>
      <c r="R2070" t="s">
        <v>26</v>
      </c>
      <c r="S2070" t="s">
        <v>31</v>
      </c>
    </row>
    <row r="2071" spans="1:19" x14ac:dyDescent="0.25">
      <c r="A2071" t="s">
        <v>504</v>
      </c>
      <c r="B2071" t="s">
        <v>11770</v>
      </c>
      <c r="C2071" t="s">
        <v>11771</v>
      </c>
      <c r="E2071" t="s">
        <v>606</v>
      </c>
      <c r="F2071" t="s">
        <v>37</v>
      </c>
      <c r="G2071">
        <v>78744</v>
      </c>
      <c r="H2071">
        <v>30.182030999999998</v>
      </c>
      <c r="I2071">
        <v>-97.769887999999995</v>
      </c>
      <c r="J2071" s="1" t="d">
        <v>2018-08-07</v>
      </c>
      <c r="K2071">
        <v>50105</v>
      </c>
      <c r="L2071" t="s">
        <v>30</v>
      </c>
      <c r="M2071" s="1" t="d">
        <v>2016-01-06</v>
      </c>
      <c r="N2071">
        <v>1</v>
      </c>
      <c r="O2071">
        <v>6</v>
      </c>
      <c r="P2071">
        <v>2016</v>
      </c>
      <c r="R2071" t="s">
        <v>26</v>
      </c>
      <c r="S2071" t="s">
        <v>27</v>
      </c>
    </row>
    <row r="2072" spans="1:19" x14ac:dyDescent="0.25">
      <c r="A2072" t="s">
        <v>19</v>
      </c>
      <c r="B2072" t="s">
        <v>11838</v>
      </c>
      <c r="C2072" t="s">
        <v>11839</v>
      </c>
      <c r="D2072" t="s">
        <v>11840</v>
      </c>
      <c r="E2072" t="s">
        <v>6956</v>
      </c>
      <c r="F2072" t="s">
        <v>170</v>
      </c>
      <c r="G2072">
        <v>92020</v>
      </c>
      <c r="H2072">
        <v>32.814368000000002</v>
      </c>
      <c r="I2072">
        <v>-116.97444299999999</v>
      </c>
      <c r="J2072" s="1" t="d">
        <v>2019-01-10</v>
      </c>
      <c r="K2072">
        <v>50243</v>
      </c>
      <c r="L2072" t="s">
        <v>11841</v>
      </c>
      <c r="M2072" s="1" t="d">
        <v>2016-08-01</v>
      </c>
      <c r="N2072">
        <v>8</v>
      </c>
      <c r="O2072">
        <v>1</v>
      </c>
      <c r="P2072">
        <v>2016</v>
      </c>
      <c r="Q2072" t="s">
        <v>35</v>
      </c>
      <c r="R2072" t="s">
        <v>26</v>
      </c>
      <c r="S2072" t="s">
        <v>27</v>
      </c>
    </row>
    <row r="2073" spans="1:19" x14ac:dyDescent="0.25">
      <c r="A2073" t="s">
        <v>19</v>
      </c>
      <c r="B2073" t="s">
        <v>1309</v>
      </c>
      <c r="C2073" t="s">
        <v>11899</v>
      </c>
      <c r="E2073" t="s">
        <v>11900</v>
      </c>
      <c r="F2073" t="s">
        <v>513</v>
      </c>
      <c r="G2073">
        <v>53511</v>
      </c>
      <c r="H2073">
        <v>42.513286999999998</v>
      </c>
      <c r="I2073">
        <v>-88.983358999999993</v>
      </c>
      <c r="J2073" s="1" t="d">
        <v>2018-11-08</v>
      </c>
      <c r="K2073">
        <v>50280</v>
      </c>
      <c r="L2073" t="s">
        <v>30</v>
      </c>
      <c r="M2073" s="1" t="d">
        <v>2016-04-04</v>
      </c>
      <c r="N2073">
        <v>4</v>
      </c>
      <c r="O2073">
        <v>4</v>
      </c>
      <c r="P2073">
        <v>2016</v>
      </c>
      <c r="Q2073" t="s">
        <v>35</v>
      </c>
      <c r="R2073" t="s">
        <v>26</v>
      </c>
      <c r="S2073" t="s">
        <v>27</v>
      </c>
    </row>
    <row r="2074" spans="1:19" x14ac:dyDescent="0.25">
      <c r="A2074" t="s">
        <v>312</v>
      </c>
      <c r="B2074" t="s">
        <v>12054</v>
      </c>
      <c r="C2074" t="s">
        <v>12055</v>
      </c>
      <c r="E2074" t="s">
        <v>6736</v>
      </c>
      <c r="F2074" t="s">
        <v>269</v>
      </c>
      <c r="G2074">
        <v>23803</v>
      </c>
      <c r="H2074">
        <v>37.183976000000001</v>
      </c>
      <c r="I2074">
        <v>-77.487150999999997</v>
      </c>
      <c r="J2074" s="1" t="d">
        <v>2018-12-11</v>
      </c>
      <c r="K2074">
        <v>50360</v>
      </c>
      <c r="L2074" t="s">
        <v>30</v>
      </c>
      <c r="M2074" s="1" t="d">
        <v>2016-12-15</v>
      </c>
      <c r="N2074">
        <v>12</v>
      </c>
      <c r="O2074">
        <v>15</v>
      </c>
      <c r="P2074">
        <v>2016</v>
      </c>
      <c r="R2074" t="s">
        <v>26</v>
      </c>
      <c r="S2074" t="s">
        <v>31</v>
      </c>
    </row>
    <row r="2075" spans="1:19" x14ac:dyDescent="0.25">
      <c r="A2075" t="s">
        <v>504</v>
      </c>
      <c r="B2075" t="s">
        <v>12490</v>
      </c>
      <c r="C2075" t="s">
        <v>12491</v>
      </c>
      <c r="D2075" t="s">
        <v>12492</v>
      </c>
      <c r="E2075" t="s">
        <v>786</v>
      </c>
      <c r="F2075" t="s">
        <v>212</v>
      </c>
      <c r="G2075">
        <v>28601</v>
      </c>
      <c r="H2075">
        <v>35.748120999999998</v>
      </c>
      <c r="I2075">
        <v>-81.370112000000006</v>
      </c>
      <c r="J2075" s="1" t="d">
        <v>2018-07-09</v>
      </c>
      <c r="K2075">
        <v>51394</v>
      </c>
      <c r="L2075" t="s">
        <v>30</v>
      </c>
      <c r="M2075" s="1" t="d">
        <v>2016-06-07</v>
      </c>
      <c r="N2075">
        <v>6</v>
      </c>
      <c r="O2075">
        <v>7</v>
      </c>
      <c r="P2075">
        <v>2016</v>
      </c>
      <c r="R2075" t="s">
        <v>26</v>
      </c>
      <c r="S2075" t="s">
        <v>31</v>
      </c>
    </row>
    <row r="2076" spans="1:19" x14ac:dyDescent="0.25">
      <c r="A2076" t="s">
        <v>19</v>
      </c>
      <c r="B2076" t="s">
        <v>12567</v>
      </c>
      <c r="C2076" t="s">
        <v>12568</v>
      </c>
      <c r="E2076" t="s">
        <v>28</v>
      </c>
      <c r="F2076" t="s">
        <v>29</v>
      </c>
      <c r="G2076">
        <v>30318</v>
      </c>
      <c r="H2076">
        <v>33.768282999999997</v>
      </c>
      <c r="I2076">
        <v>-84.426533000000006</v>
      </c>
      <c r="J2076" s="1" t="d">
        <v>2019-02-06</v>
      </c>
      <c r="K2076">
        <v>51607</v>
      </c>
      <c r="L2076" t="s">
        <v>103</v>
      </c>
      <c r="M2076" s="1" t="d">
        <v>2016-01-11</v>
      </c>
      <c r="N2076">
        <v>1</v>
      </c>
      <c r="O2076">
        <v>11</v>
      </c>
      <c r="P2076">
        <v>2016</v>
      </c>
      <c r="Q2076" t="s">
        <v>35</v>
      </c>
      <c r="R2076" t="s">
        <v>26</v>
      </c>
      <c r="S2076" t="s">
        <v>27</v>
      </c>
    </row>
    <row r="2077" spans="1:19" x14ac:dyDescent="0.25">
      <c r="A2077" t="s">
        <v>19</v>
      </c>
      <c r="B2077" t="s">
        <v>12567</v>
      </c>
      <c r="C2077" t="s">
        <v>12569</v>
      </c>
      <c r="E2077" t="s">
        <v>28</v>
      </c>
      <c r="F2077" t="s">
        <v>29</v>
      </c>
      <c r="G2077">
        <v>30315</v>
      </c>
      <c r="H2077">
        <v>33.705075000000001</v>
      </c>
      <c r="I2077">
        <v>-84.383938999999998</v>
      </c>
      <c r="J2077" s="1" t="d">
        <v>2018-05-03</v>
      </c>
      <c r="K2077">
        <v>51608</v>
      </c>
      <c r="L2077" t="s">
        <v>12570</v>
      </c>
      <c r="M2077" s="1" t="d">
        <v>2016-01-11</v>
      </c>
      <c r="N2077">
        <v>1</v>
      </c>
      <c r="O2077">
        <v>11</v>
      </c>
      <c r="P2077">
        <v>2016</v>
      </c>
      <c r="Q2077" t="s">
        <v>35</v>
      </c>
      <c r="R2077" t="s">
        <v>26</v>
      </c>
      <c r="S2077" t="s">
        <v>27</v>
      </c>
    </row>
    <row r="2078" spans="1:19" x14ac:dyDescent="0.25">
      <c r="A2078" t="s">
        <v>338</v>
      </c>
      <c r="B2078" t="s">
        <v>12624</v>
      </c>
      <c r="C2078" t="s">
        <v>12625</v>
      </c>
      <c r="E2078" t="s">
        <v>4671</v>
      </c>
      <c r="F2078" t="s">
        <v>718</v>
      </c>
      <c r="G2078">
        <v>42701</v>
      </c>
      <c r="H2078">
        <v>37.720765</v>
      </c>
      <c r="I2078">
        <v>-85.877722000000006</v>
      </c>
      <c r="J2078" s="1" t="d">
        <v>2019-02-06</v>
      </c>
      <c r="K2078">
        <v>51661</v>
      </c>
      <c r="L2078" t="s">
        <v>103</v>
      </c>
      <c r="M2078" s="1" t="d">
        <v>2016-06-27</v>
      </c>
      <c r="N2078">
        <v>6</v>
      </c>
      <c r="O2078">
        <v>27</v>
      </c>
      <c r="P2078">
        <v>2016</v>
      </c>
      <c r="R2078" t="s">
        <v>26</v>
      </c>
      <c r="S2078" t="s">
        <v>31</v>
      </c>
    </row>
    <row r="2079" spans="1:19" x14ac:dyDescent="0.25">
      <c r="A2079" t="s">
        <v>338</v>
      </c>
      <c r="B2079" t="s">
        <v>12638</v>
      </c>
      <c r="C2079" t="s">
        <v>12639</v>
      </c>
      <c r="D2079" t="s">
        <v>12640</v>
      </c>
      <c r="E2079" t="s">
        <v>428</v>
      </c>
      <c r="F2079" t="s">
        <v>59</v>
      </c>
      <c r="G2079">
        <v>43130</v>
      </c>
      <c r="H2079">
        <v>39.746087000000003</v>
      </c>
      <c r="I2079">
        <v>-82.647695999999996</v>
      </c>
      <c r="J2079" s="1" t="d">
        <v>2018-03-08</v>
      </c>
      <c r="K2079">
        <v>51697</v>
      </c>
      <c r="L2079" t="s">
        <v>30</v>
      </c>
      <c r="M2079" s="1" t="d">
        <v>2016-12-27</v>
      </c>
      <c r="N2079">
        <v>12</v>
      </c>
      <c r="O2079">
        <v>27</v>
      </c>
      <c r="P2079">
        <v>2016</v>
      </c>
      <c r="R2079" t="s">
        <v>26</v>
      </c>
      <c r="S2079" t="s">
        <v>31</v>
      </c>
    </row>
    <row r="2080" spans="1:19" x14ac:dyDescent="0.25">
      <c r="A2080" t="s">
        <v>338</v>
      </c>
      <c r="B2080" t="s">
        <v>12802</v>
      </c>
      <c r="C2080" t="s">
        <v>12803</v>
      </c>
      <c r="E2080" t="s">
        <v>7153</v>
      </c>
      <c r="F2080" t="s">
        <v>202</v>
      </c>
      <c r="G2080">
        <v>33881</v>
      </c>
      <c r="H2080">
        <v>28.053920999999999</v>
      </c>
      <c r="I2080">
        <v>-81.734334000000004</v>
      </c>
      <c r="J2080" s="1" t="d">
        <v>2019-02-06</v>
      </c>
      <c r="K2080">
        <v>51971</v>
      </c>
      <c r="L2080" t="s">
        <v>103</v>
      </c>
      <c r="M2080" s="1" t="d">
        <v>2016-07-21</v>
      </c>
      <c r="N2080">
        <v>7</v>
      </c>
      <c r="O2080">
        <v>21</v>
      </c>
      <c r="P2080">
        <v>2016</v>
      </c>
      <c r="R2080" t="s">
        <v>26</v>
      </c>
      <c r="S2080" t="s">
        <v>31</v>
      </c>
    </row>
    <row r="2081" spans="1:19" x14ac:dyDescent="0.25">
      <c r="A2081" t="s">
        <v>338</v>
      </c>
      <c r="B2081" t="s">
        <v>12834</v>
      </c>
      <c r="C2081" t="s">
        <v>12835</v>
      </c>
      <c r="D2081" t="s">
        <v>12836</v>
      </c>
      <c r="E2081" t="s">
        <v>5479</v>
      </c>
      <c r="F2081" t="s">
        <v>42</v>
      </c>
      <c r="G2081">
        <v>1301</v>
      </c>
      <c r="H2081">
        <v>42.587553999999997</v>
      </c>
      <c r="I2081">
        <v>-72.601296000000005</v>
      </c>
      <c r="J2081" s="1" t="d">
        <v>2018-08-07</v>
      </c>
      <c r="K2081">
        <v>52054</v>
      </c>
      <c r="L2081" t="s">
        <v>30</v>
      </c>
      <c r="M2081" s="1" t="d">
        <v>2016-09-29</v>
      </c>
      <c r="N2081">
        <v>9</v>
      </c>
      <c r="O2081">
        <v>29</v>
      </c>
      <c r="P2081">
        <v>2016</v>
      </c>
      <c r="R2081" t="s">
        <v>26</v>
      </c>
      <c r="S2081" t="s">
        <v>31</v>
      </c>
    </row>
    <row r="2082" spans="1:19" x14ac:dyDescent="0.25">
      <c r="A2082" t="s">
        <v>312</v>
      </c>
      <c r="B2082" t="s">
        <v>12913</v>
      </c>
      <c r="C2082" t="s">
        <v>12914</v>
      </c>
      <c r="E2082" t="s">
        <v>646</v>
      </c>
      <c r="F2082" t="s">
        <v>373</v>
      </c>
      <c r="G2082">
        <v>60018</v>
      </c>
      <c r="H2082">
        <v>42.008802000000003</v>
      </c>
      <c r="I2082">
        <v>-87.900959999999998</v>
      </c>
      <c r="J2082" s="1" t="d">
        <v>2018-11-08</v>
      </c>
      <c r="K2082">
        <v>52229</v>
      </c>
      <c r="L2082" t="s">
        <v>30</v>
      </c>
      <c r="M2082" s="1" t="d">
        <v>2016-01-15</v>
      </c>
      <c r="N2082">
        <v>1</v>
      </c>
      <c r="O2082">
        <v>15</v>
      </c>
      <c r="P2082">
        <v>2016</v>
      </c>
      <c r="R2082" t="s">
        <v>26</v>
      </c>
      <c r="S2082" t="s">
        <v>31</v>
      </c>
    </row>
    <row r="2083" spans="1:19" x14ac:dyDescent="0.25">
      <c r="A2083" t="s">
        <v>338</v>
      </c>
      <c r="B2083" t="s">
        <v>13233</v>
      </c>
      <c r="C2083" t="s">
        <v>13234</v>
      </c>
      <c r="D2083" t="s">
        <v>13235</v>
      </c>
      <c r="E2083" t="s">
        <v>11601</v>
      </c>
      <c r="F2083" t="s">
        <v>1026</v>
      </c>
      <c r="G2083">
        <v>3581</v>
      </c>
      <c r="H2083">
        <v>44.288822000000003</v>
      </c>
      <c r="I2083">
        <v>-71.224619000000004</v>
      </c>
      <c r="J2083" s="1" t="d">
        <v>2019-04-08</v>
      </c>
      <c r="K2083">
        <v>52659</v>
      </c>
      <c r="L2083" t="s">
        <v>24</v>
      </c>
      <c r="M2083" s="1" t="d">
        <v>2016-05-01</v>
      </c>
      <c r="N2083">
        <v>5</v>
      </c>
      <c r="O2083">
        <v>1</v>
      </c>
      <c r="P2083">
        <v>2016</v>
      </c>
      <c r="R2083" t="s">
        <v>26</v>
      </c>
      <c r="S2083" t="s">
        <v>31</v>
      </c>
    </row>
    <row r="2084" spans="1:19" x14ac:dyDescent="0.25">
      <c r="A2084" t="s">
        <v>19</v>
      </c>
      <c r="B2084" t="s">
        <v>13246</v>
      </c>
      <c r="C2084" t="s">
        <v>13247</v>
      </c>
      <c r="D2084" t="s">
        <v>13248</v>
      </c>
      <c r="E2084" t="s">
        <v>1683</v>
      </c>
      <c r="F2084" t="s">
        <v>29</v>
      </c>
      <c r="G2084">
        <v>30032</v>
      </c>
      <c r="H2084">
        <v>33.771563999999998</v>
      </c>
      <c r="I2084">
        <v>-84.239687000000004</v>
      </c>
      <c r="J2084" s="1" t="d">
        <v>2018-07-09</v>
      </c>
      <c r="K2084">
        <v>52686</v>
      </c>
      <c r="L2084" t="s">
        <v>30</v>
      </c>
      <c r="M2084" s="1" t="d">
        <v>2016-03-15</v>
      </c>
      <c r="N2084">
        <v>3</v>
      </c>
      <c r="O2084">
        <v>15</v>
      </c>
      <c r="P2084">
        <v>2016</v>
      </c>
      <c r="Q2084" t="s">
        <v>35</v>
      </c>
      <c r="R2084" t="s">
        <v>26</v>
      </c>
      <c r="S2084" t="s">
        <v>31</v>
      </c>
    </row>
    <row r="2085" spans="1:19" x14ac:dyDescent="0.25">
      <c r="A2085" t="s">
        <v>338</v>
      </c>
      <c r="B2085" t="s">
        <v>13323</v>
      </c>
      <c r="C2085" t="s">
        <v>13324</v>
      </c>
      <c r="E2085" t="s">
        <v>279</v>
      </c>
      <c r="F2085" t="s">
        <v>280</v>
      </c>
      <c r="G2085">
        <v>38134</v>
      </c>
      <c r="H2085">
        <v>35.140771000000001</v>
      </c>
      <c r="I2085">
        <v>-89.834204999999997</v>
      </c>
      <c r="J2085" s="1" t="d">
        <v>2018-09-10</v>
      </c>
      <c r="K2085">
        <v>52834</v>
      </c>
      <c r="L2085" t="s">
        <v>30</v>
      </c>
      <c r="M2085" s="1" t="d">
        <v>2016-09-01</v>
      </c>
      <c r="N2085">
        <v>9</v>
      </c>
      <c r="O2085">
        <v>1</v>
      </c>
      <c r="P2085">
        <v>2016</v>
      </c>
      <c r="R2085" t="s">
        <v>26</v>
      </c>
      <c r="S2085" t="s">
        <v>31</v>
      </c>
    </row>
    <row r="2086" spans="1:19" x14ac:dyDescent="0.25">
      <c r="A2086" t="s">
        <v>312</v>
      </c>
      <c r="B2086" t="s">
        <v>13466</v>
      </c>
      <c r="C2086" t="s">
        <v>13467</v>
      </c>
      <c r="E2086" t="s">
        <v>13468</v>
      </c>
      <c r="F2086" t="s">
        <v>23</v>
      </c>
      <c r="G2086">
        <v>35749</v>
      </c>
      <c r="H2086">
        <v>34.859413000000004</v>
      </c>
      <c r="I2086">
        <v>-86.747971000000007</v>
      </c>
      <c r="J2086" s="1" t="d">
        <v>2018-10-04</v>
      </c>
      <c r="K2086">
        <v>53011</v>
      </c>
      <c r="L2086" t="s">
        <v>30</v>
      </c>
      <c r="M2086" s="1" t="d">
        <v>2016-12-15</v>
      </c>
      <c r="N2086">
        <v>12</v>
      </c>
      <c r="O2086">
        <v>15</v>
      </c>
      <c r="P2086">
        <v>2016</v>
      </c>
      <c r="R2086" t="s">
        <v>26</v>
      </c>
      <c r="S2086" t="s">
        <v>31</v>
      </c>
    </row>
    <row r="2087" spans="1:19" x14ac:dyDescent="0.25">
      <c r="A2087" t="s">
        <v>312</v>
      </c>
      <c r="B2087" t="s">
        <v>13499</v>
      </c>
      <c r="C2087" t="s">
        <v>13500</v>
      </c>
      <c r="E2087" t="s">
        <v>3374</v>
      </c>
      <c r="F2087" t="s">
        <v>280</v>
      </c>
      <c r="G2087">
        <v>37062</v>
      </c>
      <c r="H2087">
        <v>35.972923999999999</v>
      </c>
      <c r="I2087">
        <v>-87.129718999999994</v>
      </c>
      <c r="J2087" s="1" t="d">
        <v>2018-09-10</v>
      </c>
      <c r="K2087">
        <v>53029</v>
      </c>
      <c r="L2087" t="s">
        <v>30</v>
      </c>
      <c r="M2087" s="1" t="d">
        <v>2016-11-15</v>
      </c>
      <c r="N2087">
        <v>11</v>
      </c>
      <c r="O2087">
        <v>15</v>
      </c>
      <c r="P2087">
        <v>2016</v>
      </c>
      <c r="R2087" t="s">
        <v>26</v>
      </c>
      <c r="S2087" t="s">
        <v>31</v>
      </c>
    </row>
    <row r="2088" spans="1:19" x14ac:dyDescent="0.25">
      <c r="A2088" t="s">
        <v>19</v>
      </c>
      <c r="B2088" t="s">
        <v>13678</v>
      </c>
      <c r="C2088" t="s">
        <v>13679</v>
      </c>
      <c r="E2088" t="s">
        <v>2285</v>
      </c>
      <c r="F2088" t="s">
        <v>327</v>
      </c>
      <c r="G2088">
        <v>52001</v>
      </c>
      <c r="H2088">
        <v>42.512003</v>
      </c>
      <c r="I2088">
        <v>-90.656217999999996</v>
      </c>
      <c r="J2088" s="1" t="d">
        <v>2019-04-08</v>
      </c>
      <c r="K2088">
        <v>53313</v>
      </c>
      <c r="L2088" t="s">
        <v>24</v>
      </c>
      <c r="M2088" s="1" t="d">
        <v>2016-03-25</v>
      </c>
      <c r="N2088">
        <v>3</v>
      </c>
      <c r="O2088">
        <v>25</v>
      </c>
      <c r="P2088">
        <v>2016</v>
      </c>
      <c r="Q2088" t="s">
        <v>35</v>
      </c>
      <c r="R2088" t="s">
        <v>26</v>
      </c>
      <c r="S2088" t="s">
        <v>31</v>
      </c>
    </row>
    <row r="2089" spans="1:19" x14ac:dyDescent="0.25">
      <c r="A2089" t="s">
        <v>338</v>
      </c>
      <c r="B2089" t="s">
        <v>14408</v>
      </c>
      <c r="C2089" t="s">
        <v>14409</v>
      </c>
      <c r="D2089" t="s">
        <v>14422</v>
      </c>
      <c r="E2089" t="s">
        <v>226</v>
      </c>
      <c r="F2089" t="s">
        <v>170</v>
      </c>
      <c r="G2089">
        <v>90095</v>
      </c>
      <c r="H2089">
        <v>34.073343999999999</v>
      </c>
      <c r="I2089">
        <v>-118.445774</v>
      </c>
      <c r="J2089" s="1" t="d">
        <v>2018-08-07</v>
      </c>
      <c r="K2089">
        <v>60130</v>
      </c>
      <c r="L2089" t="s">
        <v>30</v>
      </c>
      <c r="M2089" s="1" t="d">
        <v>2016-09-01</v>
      </c>
      <c r="N2089">
        <v>9</v>
      </c>
      <c r="O2089">
        <v>1</v>
      </c>
      <c r="P2089">
        <v>2016</v>
      </c>
      <c r="R2089" t="s">
        <v>26</v>
      </c>
      <c r="S2089" t="s">
        <v>27</v>
      </c>
    </row>
    <row r="2090" spans="1:19" x14ac:dyDescent="0.25">
      <c r="A2090" t="s">
        <v>19</v>
      </c>
      <c r="B2090" t="s">
        <v>14709</v>
      </c>
      <c r="C2090" t="s">
        <v>14710</v>
      </c>
      <c r="D2090" t="s">
        <v>14711</v>
      </c>
      <c r="E2090" t="s">
        <v>8671</v>
      </c>
      <c r="F2090" t="s">
        <v>1091</v>
      </c>
      <c r="G2090">
        <v>7748</v>
      </c>
      <c r="H2090">
        <v>40.387923000000001</v>
      </c>
      <c r="I2090">
        <v>-74.085991000000007</v>
      </c>
      <c r="J2090" s="1" t="d">
        <v>2018-07-09</v>
      </c>
      <c r="K2090">
        <v>60682</v>
      </c>
      <c r="L2090" t="s">
        <v>30</v>
      </c>
      <c r="M2090" s="1" t="d">
        <v>2016-02-15</v>
      </c>
      <c r="N2090">
        <v>2</v>
      </c>
      <c r="O2090">
        <v>15</v>
      </c>
      <c r="P2090">
        <v>2016</v>
      </c>
      <c r="Q2090" t="s">
        <v>35</v>
      </c>
      <c r="R2090" t="s">
        <v>26</v>
      </c>
      <c r="S2090" t="s">
        <v>31</v>
      </c>
    </row>
    <row r="2091" spans="1:19" x14ac:dyDescent="0.25">
      <c r="A2091" t="s">
        <v>19</v>
      </c>
      <c r="B2091" t="s">
        <v>14709</v>
      </c>
      <c r="C2091" t="s">
        <v>14710</v>
      </c>
      <c r="D2091" t="s">
        <v>14711</v>
      </c>
      <c r="E2091" t="s">
        <v>8671</v>
      </c>
      <c r="F2091" t="s">
        <v>1091</v>
      </c>
      <c r="G2091">
        <v>7748</v>
      </c>
      <c r="H2091">
        <v>40.387923000000001</v>
      </c>
      <c r="I2091">
        <v>-74.085991000000007</v>
      </c>
      <c r="J2091" s="1" t="d">
        <v>2018-07-09</v>
      </c>
      <c r="K2091">
        <v>60683</v>
      </c>
      <c r="L2091" t="s">
        <v>30</v>
      </c>
      <c r="M2091" s="1" t="d">
        <v>2016-02-15</v>
      </c>
      <c r="N2091">
        <v>2</v>
      </c>
      <c r="O2091">
        <v>15</v>
      </c>
      <c r="P2091">
        <v>2016</v>
      </c>
      <c r="Q2091" t="s">
        <v>35</v>
      </c>
      <c r="R2091" t="s">
        <v>26</v>
      </c>
      <c r="S2091" t="s">
        <v>27</v>
      </c>
    </row>
    <row r="2092" spans="1:19" x14ac:dyDescent="0.25">
      <c r="A2092" t="s">
        <v>19</v>
      </c>
      <c r="B2092" t="s">
        <v>405</v>
      </c>
      <c r="C2092" t="s">
        <v>14812</v>
      </c>
      <c r="E2092" t="s">
        <v>408</v>
      </c>
      <c r="F2092" t="s">
        <v>67</v>
      </c>
      <c r="G2092">
        <v>6360</v>
      </c>
      <c r="H2092">
        <v>41.554634</v>
      </c>
      <c r="I2092">
        <v>-72.107836000000006</v>
      </c>
      <c r="J2092" s="1" t="d">
        <v>2019-04-08</v>
      </c>
      <c r="K2092">
        <v>60841</v>
      </c>
      <c r="L2092" t="s">
        <v>24</v>
      </c>
      <c r="M2092" s="1" t="d">
        <v>2016-04-30</v>
      </c>
      <c r="N2092">
        <v>4</v>
      </c>
      <c r="O2092">
        <v>30</v>
      </c>
      <c r="P2092">
        <v>2016</v>
      </c>
      <c r="Q2092" t="s">
        <v>35</v>
      </c>
      <c r="R2092" t="s">
        <v>26</v>
      </c>
      <c r="S2092" t="s">
        <v>31</v>
      </c>
    </row>
    <row r="2093" spans="1:19" x14ac:dyDescent="0.25">
      <c r="A2093" t="s">
        <v>370</v>
      </c>
      <c r="B2093" t="s">
        <v>14856</v>
      </c>
      <c r="C2093" t="s">
        <v>14857</v>
      </c>
      <c r="D2093" t="s">
        <v>230</v>
      </c>
      <c r="E2093" t="s">
        <v>2059</v>
      </c>
      <c r="F2093" t="s">
        <v>59</v>
      </c>
      <c r="G2093">
        <v>45377</v>
      </c>
      <c r="H2093">
        <v>39.902118999999999</v>
      </c>
      <c r="I2093">
        <v>-84.192368000000002</v>
      </c>
      <c r="J2093" s="1" t="d">
        <v>2018-10-04</v>
      </c>
      <c r="K2093">
        <v>60929</v>
      </c>
      <c r="L2093" t="s">
        <v>30</v>
      </c>
      <c r="M2093" s="1" t="d">
        <v>2016-01-19</v>
      </c>
      <c r="N2093">
        <v>1</v>
      </c>
      <c r="O2093">
        <v>19</v>
      </c>
      <c r="P2093">
        <v>2016</v>
      </c>
      <c r="Q2093" t="s">
        <v>35</v>
      </c>
      <c r="R2093" t="s">
        <v>26</v>
      </c>
      <c r="S2093" t="s">
        <v>31</v>
      </c>
    </row>
    <row r="2094" spans="1:19" x14ac:dyDescent="0.25">
      <c r="A2094" t="s">
        <v>370</v>
      </c>
      <c r="B2094" t="s">
        <v>14863</v>
      </c>
      <c r="C2094" t="s">
        <v>14864</v>
      </c>
      <c r="E2094" t="s">
        <v>28</v>
      </c>
      <c r="F2094" t="s">
        <v>29</v>
      </c>
      <c r="G2094">
        <v>30336</v>
      </c>
      <c r="H2094">
        <v>33.729999999999997</v>
      </c>
      <c r="I2094">
        <v>-84.57</v>
      </c>
      <c r="J2094" s="1" t="d">
        <v>2018-10-04</v>
      </c>
      <c r="K2094">
        <v>60949</v>
      </c>
      <c r="L2094" t="s">
        <v>30</v>
      </c>
      <c r="M2094" s="1" t="d">
        <v>2016-06-15</v>
      </c>
      <c r="N2094">
        <v>6</v>
      </c>
      <c r="O2094">
        <v>15</v>
      </c>
      <c r="P2094">
        <v>2016</v>
      </c>
      <c r="Q2094" t="s">
        <v>35</v>
      </c>
      <c r="R2094" t="s">
        <v>26</v>
      </c>
      <c r="S2094" t="s">
        <v>31</v>
      </c>
    </row>
    <row r="2095" spans="1:19" x14ac:dyDescent="0.25">
      <c r="A2095" t="s">
        <v>370</v>
      </c>
      <c r="B2095" t="s">
        <v>14865</v>
      </c>
      <c r="C2095" t="s">
        <v>14866</v>
      </c>
      <c r="E2095" t="s">
        <v>14867</v>
      </c>
      <c r="F2095" t="s">
        <v>137</v>
      </c>
      <c r="G2095">
        <v>97502</v>
      </c>
      <c r="H2095">
        <v>42.376550000000002</v>
      </c>
      <c r="I2095">
        <v>-122.898932</v>
      </c>
      <c r="J2095" s="1" t="d">
        <v>2018-10-04</v>
      </c>
      <c r="K2095">
        <v>60959</v>
      </c>
      <c r="L2095" t="s">
        <v>30</v>
      </c>
      <c r="M2095" s="1" t="d">
        <v>2016-07-15</v>
      </c>
      <c r="N2095">
        <v>7</v>
      </c>
      <c r="O2095">
        <v>15</v>
      </c>
      <c r="P2095">
        <v>2016</v>
      </c>
      <c r="Q2095" t="s">
        <v>35</v>
      </c>
      <c r="R2095" t="s">
        <v>26</v>
      </c>
      <c r="S2095" t="s">
        <v>31</v>
      </c>
    </row>
    <row r="2096" spans="1:19" x14ac:dyDescent="0.25">
      <c r="A2096" t="s">
        <v>312</v>
      </c>
      <c r="B2096" t="s">
        <v>14875</v>
      </c>
      <c r="C2096" t="s">
        <v>14876</v>
      </c>
      <c r="E2096" t="s">
        <v>191</v>
      </c>
      <c r="F2096" t="s">
        <v>23</v>
      </c>
      <c r="G2096">
        <v>36830</v>
      </c>
      <c r="H2096">
        <v>32.583711999999998</v>
      </c>
      <c r="I2096">
        <v>-85.439561999999995</v>
      </c>
      <c r="J2096" s="1" t="d">
        <v>2018-10-04</v>
      </c>
      <c r="K2096">
        <v>60972</v>
      </c>
      <c r="L2096" t="s">
        <v>30</v>
      </c>
      <c r="M2096" s="1" t="d">
        <v>2016-12-15</v>
      </c>
      <c r="N2096">
        <v>12</v>
      </c>
      <c r="O2096">
        <v>15</v>
      </c>
      <c r="P2096">
        <v>2016</v>
      </c>
      <c r="R2096" t="s">
        <v>26</v>
      </c>
      <c r="S2096" t="s">
        <v>31</v>
      </c>
    </row>
    <row r="2097" spans="1:19" x14ac:dyDescent="0.25">
      <c r="A2097" t="s">
        <v>312</v>
      </c>
      <c r="B2097" t="s">
        <v>14881</v>
      </c>
      <c r="C2097" t="s">
        <v>14882</v>
      </c>
      <c r="E2097" t="s">
        <v>22</v>
      </c>
      <c r="F2097" t="s">
        <v>23</v>
      </c>
      <c r="G2097">
        <v>36117</v>
      </c>
      <c r="H2097">
        <v>32.381588000000001</v>
      </c>
      <c r="I2097">
        <v>-86.206451000000001</v>
      </c>
      <c r="J2097" s="1" t="d">
        <v>2018-10-04</v>
      </c>
      <c r="K2097">
        <v>60975</v>
      </c>
      <c r="L2097" t="s">
        <v>30</v>
      </c>
      <c r="M2097" s="1" t="d">
        <v>2016-12-15</v>
      </c>
      <c r="N2097">
        <v>12</v>
      </c>
      <c r="O2097">
        <v>15</v>
      </c>
      <c r="P2097">
        <v>2016</v>
      </c>
      <c r="R2097" t="s">
        <v>26</v>
      </c>
      <c r="S2097" t="s">
        <v>31</v>
      </c>
    </row>
    <row r="2098" spans="1:19" x14ac:dyDescent="0.25">
      <c r="A2098" t="s">
        <v>338</v>
      </c>
      <c r="B2098" t="s">
        <v>14889</v>
      </c>
      <c r="C2098" t="s">
        <v>14890</v>
      </c>
      <c r="E2098" t="s">
        <v>1858</v>
      </c>
      <c r="F2098" t="s">
        <v>119</v>
      </c>
      <c r="G2098">
        <v>55811</v>
      </c>
      <c r="H2098">
        <v>46.812424</v>
      </c>
      <c r="I2098">
        <v>-92.174053000000001</v>
      </c>
      <c r="J2098" s="1" t="d">
        <v>2018-07-09</v>
      </c>
      <c r="K2098">
        <v>60979</v>
      </c>
      <c r="L2098" t="s">
        <v>30</v>
      </c>
      <c r="M2098" s="1" t="d">
        <v>2016-02-10</v>
      </c>
      <c r="N2098">
        <v>2</v>
      </c>
      <c r="O2098">
        <v>10</v>
      </c>
      <c r="P2098">
        <v>2016</v>
      </c>
      <c r="R2098" t="s">
        <v>26</v>
      </c>
      <c r="S2098" t="s">
        <v>31</v>
      </c>
    </row>
    <row r="2099" spans="1:19" x14ac:dyDescent="0.25">
      <c r="A2099" t="s">
        <v>338</v>
      </c>
      <c r="B2099" t="s">
        <v>14891</v>
      </c>
      <c r="C2099" t="s">
        <v>14892</v>
      </c>
      <c r="E2099" t="s">
        <v>713</v>
      </c>
      <c r="F2099" t="s">
        <v>119</v>
      </c>
      <c r="G2099">
        <v>56007</v>
      </c>
      <c r="H2099">
        <v>43.655954000000001</v>
      </c>
      <c r="I2099">
        <v>-93.334481999999994</v>
      </c>
      <c r="J2099" s="1" t="d">
        <v>2018-07-09</v>
      </c>
      <c r="K2099">
        <v>60981</v>
      </c>
      <c r="L2099" t="s">
        <v>30</v>
      </c>
      <c r="M2099" s="1" t="d">
        <v>2016-02-10</v>
      </c>
      <c r="N2099">
        <v>2</v>
      </c>
      <c r="O2099">
        <v>10</v>
      </c>
      <c r="P2099">
        <v>2016</v>
      </c>
      <c r="R2099" t="s">
        <v>26</v>
      </c>
      <c r="S2099" t="s">
        <v>31</v>
      </c>
    </row>
    <row r="2100" spans="1:19" x14ac:dyDescent="0.25">
      <c r="A2100" t="s">
        <v>19</v>
      </c>
      <c r="B2100" t="s">
        <v>8307</v>
      </c>
      <c r="C2100" t="s">
        <v>8308</v>
      </c>
      <c r="D2100" t="s">
        <v>230</v>
      </c>
      <c r="E2100" t="s">
        <v>6667</v>
      </c>
      <c r="F2100" t="s">
        <v>37</v>
      </c>
      <c r="G2100">
        <v>75149</v>
      </c>
      <c r="H2100">
        <v>32.789008000000003</v>
      </c>
      <c r="I2100">
        <v>-96.652677999999995</v>
      </c>
      <c r="J2100" s="1" t="d">
        <v>2019-02-06</v>
      </c>
      <c r="K2100">
        <v>61168</v>
      </c>
      <c r="L2100" t="s">
        <v>103</v>
      </c>
      <c r="M2100" s="1" t="d">
        <v>2016-01-19</v>
      </c>
      <c r="N2100">
        <v>1</v>
      </c>
      <c r="O2100">
        <v>19</v>
      </c>
      <c r="P2100">
        <v>2016</v>
      </c>
      <c r="Q2100" t="s">
        <v>35</v>
      </c>
      <c r="R2100" t="s">
        <v>26</v>
      </c>
      <c r="S2100" t="s">
        <v>31</v>
      </c>
    </row>
    <row r="2101" spans="1:19" x14ac:dyDescent="0.25">
      <c r="A2101" t="s">
        <v>19</v>
      </c>
      <c r="B2101" t="s">
        <v>14979</v>
      </c>
      <c r="C2101" t="s">
        <v>14980</v>
      </c>
      <c r="D2101" t="s">
        <v>14981</v>
      </c>
      <c r="E2101" t="s">
        <v>14982</v>
      </c>
      <c r="F2101" t="s">
        <v>37</v>
      </c>
      <c r="G2101">
        <v>77523</v>
      </c>
      <c r="H2101">
        <v>29.830521999999998</v>
      </c>
      <c r="I2101">
        <v>-94.804666999999995</v>
      </c>
      <c r="J2101" s="1" t="d">
        <v>2018-08-07</v>
      </c>
      <c r="K2101">
        <v>61169</v>
      </c>
      <c r="L2101" t="s">
        <v>30</v>
      </c>
      <c r="M2101" s="1" t="d">
        <v>2016-08-30</v>
      </c>
      <c r="N2101">
        <v>8</v>
      </c>
      <c r="O2101">
        <v>30</v>
      </c>
      <c r="P2101">
        <v>2016</v>
      </c>
      <c r="Q2101" t="s">
        <v>35</v>
      </c>
      <c r="R2101" t="s">
        <v>26</v>
      </c>
      <c r="S2101" t="s">
        <v>31</v>
      </c>
    </row>
    <row r="2102" spans="1:19" x14ac:dyDescent="0.25">
      <c r="A2102" t="s">
        <v>19</v>
      </c>
      <c r="B2102" t="s">
        <v>15115</v>
      </c>
      <c r="C2102" t="s">
        <v>15116</v>
      </c>
      <c r="E2102" t="s">
        <v>9991</v>
      </c>
      <c r="F2102" t="s">
        <v>373</v>
      </c>
      <c r="G2102">
        <v>60436</v>
      </c>
      <c r="H2102">
        <v>41.490715000000002</v>
      </c>
      <c r="I2102">
        <v>-88.141163000000006</v>
      </c>
      <c r="J2102" s="1" t="d">
        <v>2019-03-07</v>
      </c>
      <c r="K2102">
        <v>61372</v>
      </c>
      <c r="L2102" t="s">
        <v>71</v>
      </c>
      <c r="M2102" s="1" t="d">
        <v>2016-01-22</v>
      </c>
      <c r="N2102">
        <v>1</v>
      </c>
      <c r="O2102">
        <v>22</v>
      </c>
      <c r="P2102">
        <v>2016</v>
      </c>
      <c r="Q2102" t="s">
        <v>35</v>
      </c>
      <c r="R2102" t="s">
        <v>26</v>
      </c>
      <c r="S2102" t="s">
        <v>31</v>
      </c>
    </row>
    <row r="2103" spans="1:19" x14ac:dyDescent="0.25">
      <c r="A2103" t="s">
        <v>19</v>
      </c>
      <c r="B2103" t="s">
        <v>15117</v>
      </c>
      <c r="C2103" t="s">
        <v>15118</v>
      </c>
      <c r="E2103" t="s">
        <v>15119</v>
      </c>
      <c r="F2103" t="s">
        <v>373</v>
      </c>
      <c r="G2103">
        <v>60440</v>
      </c>
      <c r="H2103">
        <v>41.682105</v>
      </c>
      <c r="I2103">
        <v>-88.063840999999996</v>
      </c>
      <c r="J2103" s="1" t="d">
        <v>2019-03-07</v>
      </c>
      <c r="K2103">
        <v>61373</v>
      </c>
      <c r="L2103" t="s">
        <v>71</v>
      </c>
      <c r="M2103" s="1" t="d">
        <v>2016-12-01</v>
      </c>
      <c r="N2103">
        <v>12</v>
      </c>
      <c r="O2103">
        <v>1</v>
      </c>
      <c r="P2103">
        <v>2016</v>
      </c>
      <c r="Q2103" t="s">
        <v>35</v>
      </c>
      <c r="R2103" t="s">
        <v>26</v>
      </c>
      <c r="S2103" t="s">
        <v>31</v>
      </c>
    </row>
    <row r="2104" spans="1:19" x14ac:dyDescent="0.25">
      <c r="A2104" t="s">
        <v>705</v>
      </c>
      <c r="B2104" t="s">
        <v>15123</v>
      </c>
      <c r="C2104" t="s">
        <v>15124</v>
      </c>
      <c r="E2104" t="s">
        <v>15125</v>
      </c>
      <c r="F2104" t="s">
        <v>42</v>
      </c>
      <c r="G2104">
        <v>2563</v>
      </c>
      <c r="H2104">
        <v>41.717514999999999</v>
      </c>
      <c r="I2104">
        <v>-70.484379000000004</v>
      </c>
      <c r="J2104" s="1" t="d">
        <v>2018-11-08</v>
      </c>
      <c r="K2104">
        <v>61390</v>
      </c>
      <c r="L2104" t="s">
        <v>30</v>
      </c>
      <c r="M2104" s="1" t="d">
        <v>2016-12-15</v>
      </c>
      <c r="N2104">
        <v>12</v>
      </c>
      <c r="O2104">
        <v>15</v>
      </c>
      <c r="P2104">
        <v>2016</v>
      </c>
      <c r="R2104" t="s">
        <v>26</v>
      </c>
      <c r="S2104" t="s">
        <v>31</v>
      </c>
    </row>
    <row r="2105" spans="1:19" x14ac:dyDescent="0.25">
      <c r="A2105" t="s">
        <v>19</v>
      </c>
      <c r="B2105" t="s">
        <v>1140</v>
      </c>
      <c r="C2105" t="s">
        <v>1141</v>
      </c>
      <c r="D2105" t="s">
        <v>1142</v>
      </c>
      <c r="E2105" t="s">
        <v>1143</v>
      </c>
      <c r="F2105" t="s">
        <v>170</v>
      </c>
      <c r="G2105">
        <v>92373</v>
      </c>
      <c r="H2105">
        <v>34.059452</v>
      </c>
      <c r="I2105">
        <v>-117.201618</v>
      </c>
      <c r="J2105" s="1" t="d">
        <v>2018-09-10</v>
      </c>
      <c r="K2105">
        <v>61431</v>
      </c>
      <c r="L2105" t="s">
        <v>30</v>
      </c>
      <c r="M2105" s="1" t="d">
        <v>2016-10-31</v>
      </c>
      <c r="N2105">
        <v>10</v>
      </c>
      <c r="O2105">
        <v>31</v>
      </c>
      <c r="P2105">
        <v>2016</v>
      </c>
      <c r="Q2105" t="s">
        <v>35</v>
      </c>
      <c r="R2105" t="s">
        <v>26</v>
      </c>
      <c r="S2105" t="s">
        <v>31</v>
      </c>
    </row>
    <row r="2106" spans="1:19" x14ac:dyDescent="0.25">
      <c r="A2106" t="s">
        <v>370</v>
      </c>
      <c r="B2106" t="s">
        <v>15326</v>
      </c>
      <c r="C2106" t="s">
        <v>15327</v>
      </c>
      <c r="E2106" t="s">
        <v>12736</v>
      </c>
      <c r="F2106" t="s">
        <v>55</v>
      </c>
      <c r="G2106">
        <v>98424</v>
      </c>
      <c r="H2106">
        <v>47.239790999999997</v>
      </c>
      <c r="I2106">
        <v>-122.388406</v>
      </c>
      <c r="J2106" s="1" t="d">
        <v>2018-10-04</v>
      </c>
      <c r="K2106">
        <v>61739</v>
      </c>
      <c r="L2106" t="s">
        <v>30</v>
      </c>
      <c r="M2106" s="1" t="d">
        <v>2016-10-20</v>
      </c>
      <c r="N2106">
        <v>10</v>
      </c>
      <c r="O2106">
        <v>20</v>
      </c>
      <c r="P2106">
        <v>2016</v>
      </c>
      <c r="Q2106" t="s">
        <v>35</v>
      </c>
      <c r="R2106" t="s">
        <v>26</v>
      </c>
      <c r="S2106" t="s">
        <v>31</v>
      </c>
    </row>
    <row r="2107" spans="1:19" x14ac:dyDescent="0.25">
      <c r="A2107" t="s">
        <v>968</v>
      </c>
      <c r="B2107" t="s">
        <v>15418</v>
      </c>
      <c r="C2107" t="s">
        <v>15419</v>
      </c>
      <c r="E2107" t="s">
        <v>298</v>
      </c>
      <c r="F2107" t="s">
        <v>170</v>
      </c>
      <c r="G2107">
        <v>92806</v>
      </c>
      <c r="H2107">
        <v>33.855862000000002</v>
      </c>
      <c r="I2107">
        <v>-117.837744</v>
      </c>
      <c r="J2107" s="1" t="d">
        <v>2019-03-07</v>
      </c>
      <c r="K2107">
        <v>61967</v>
      </c>
      <c r="L2107" t="s">
        <v>71</v>
      </c>
      <c r="M2107" s="1" t="d">
        <v>2016-11-29</v>
      </c>
      <c r="N2107">
        <v>11</v>
      </c>
      <c r="O2107">
        <v>29</v>
      </c>
      <c r="P2107">
        <v>2016</v>
      </c>
      <c r="R2107" t="s">
        <v>26</v>
      </c>
      <c r="S2107" t="s">
        <v>31</v>
      </c>
    </row>
    <row r="2108" spans="1:19" x14ac:dyDescent="0.25">
      <c r="A2108" t="s">
        <v>968</v>
      </c>
      <c r="B2108" t="s">
        <v>15420</v>
      </c>
      <c r="C2108" t="s">
        <v>15421</v>
      </c>
      <c r="E2108" t="s">
        <v>226</v>
      </c>
      <c r="F2108" t="s">
        <v>170</v>
      </c>
      <c r="G2108">
        <v>90036</v>
      </c>
      <c r="H2108">
        <v>34.076363000000001</v>
      </c>
      <c r="I2108">
        <v>-118.358673</v>
      </c>
      <c r="J2108" s="1" t="d">
        <v>2019-03-07</v>
      </c>
      <c r="K2108">
        <v>61968</v>
      </c>
      <c r="L2108" t="s">
        <v>71</v>
      </c>
      <c r="M2108" s="1" t="d">
        <v>2016-06-15</v>
      </c>
      <c r="N2108">
        <v>6</v>
      </c>
      <c r="O2108">
        <v>15</v>
      </c>
      <c r="P2108">
        <v>2016</v>
      </c>
      <c r="R2108" t="s">
        <v>26</v>
      </c>
      <c r="S2108" t="s">
        <v>31</v>
      </c>
    </row>
    <row r="2109" spans="1:19" x14ac:dyDescent="0.25">
      <c r="A2109" t="s">
        <v>968</v>
      </c>
      <c r="B2109" t="s">
        <v>15425</v>
      </c>
      <c r="C2109" t="s">
        <v>15426</v>
      </c>
      <c r="D2109" t="s">
        <v>15427</v>
      </c>
      <c r="E2109" t="s">
        <v>15428</v>
      </c>
      <c r="F2109" t="s">
        <v>170</v>
      </c>
      <c r="G2109">
        <v>95008</v>
      </c>
      <c r="H2109">
        <v>37.271940999999998</v>
      </c>
      <c r="I2109">
        <v>-121.954643</v>
      </c>
      <c r="J2109" s="1" t="d">
        <v>2019-03-07</v>
      </c>
      <c r="K2109">
        <v>61972</v>
      </c>
      <c r="L2109" t="s">
        <v>71</v>
      </c>
      <c r="M2109" s="1" t="d">
        <v>2016-03-15</v>
      </c>
      <c r="N2109">
        <v>3</v>
      </c>
      <c r="O2109">
        <v>15</v>
      </c>
      <c r="P2109">
        <v>2016</v>
      </c>
      <c r="R2109" t="s">
        <v>26</v>
      </c>
      <c r="S2109" t="s">
        <v>31</v>
      </c>
    </row>
    <row r="2110" spans="1:19" x14ac:dyDescent="0.25">
      <c r="A2110" t="s">
        <v>968</v>
      </c>
      <c r="B2110" t="s">
        <v>15429</v>
      </c>
      <c r="C2110" t="s">
        <v>15430</v>
      </c>
      <c r="D2110" t="s">
        <v>15431</v>
      </c>
      <c r="E2110" t="s">
        <v>15432</v>
      </c>
      <c r="F2110" t="s">
        <v>170</v>
      </c>
      <c r="G2110">
        <v>93210</v>
      </c>
      <c r="H2110">
        <v>36.252980000000001</v>
      </c>
      <c r="I2110">
        <v>-120.23943199999999</v>
      </c>
      <c r="J2110" s="1" t="d">
        <v>2019-03-07</v>
      </c>
      <c r="K2110">
        <v>61973</v>
      </c>
      <c r="L2110" t="s">
        <v>71</v>
      </c>
      <c r="M2110" s="1" t="d">
        <v>2016-01-08</v>
      </c>
      <c r="N2110">
        <v>1</v>
      </c>
      <c r="O2110">
        <v>8</v>
      </c>
      <c r="P2110">
        <v>2016</v>
      </c>
      <c r="R2110" t="s">
        <v>26</v>
      </c>
      <c r="S2110" t="s">
        <v>31</v>
      </c>
    </row>
    <row r="2111" spans="1:19" x14ac:dyDescent="0.25">
      <c r="A2111" t="s">
        <v>968</v>
      </c>
      <c r="B2111" t="s">
        <v>15433</v>
      </c>
      <c r="C2111" t="s">
        <v>15434</v>
      </c>
      <c r="D2111" t="s">
        <v>15435</v>
      </c>
      <c r="E2111" t="s">
        <v>5057</v>
      </c>
      <c r="F2111" t="s">
        <v>170</v>
      </c>
      <c r="G2111">
        <v>92627</v>
      </c>
      <c r="H2111">
        <v>33.648691999999997</v>
      </c>
      <c r="I2111">
        <v>-117.91861400000001</v>
      </c>
      <c r="J2111" s="1" t="d">
        <v>2019-03-07</v>
      </c>
      <c r="K2111">
        <v>61974</v>
      </c>
      <c r="L2111" t="s">
        <v>71</v>
      </c>
      <c r="M2111" s="1" t="d">
        <v>2016-01-21</v>
      </c>
      <c r="N2111">
        <v>1</v>
      </c>
      <c r="O2111">
        <v>21</v>
      </c>
      <c r="P2111">
        <v>2016</v>
      </c>
      <c r="R2111" t="s">
        <v>26</v>
      </c>
      <c r="S2111" t="s">
        <v>31</v>
      </c>
    </row>
    <row r="2112" spans="1:19" x14ac:dyDescent="0.25">
      <c r="A2112" t="s">
        <v>968</v>
      </c>
      <c r="B2112" t="s">
        <v>15436</v>
      </c>
      <c r="C2112" t="s">
        <v>15065</v>
      </c>
      <c r="D2112" t="s">
        <v>15437</v>
      </c>
      <c r="E2112" t="s">
        <v>180</v>
      </c>
      <c r="F2112" t="s">
        <v>170</v>
      </c>
      <c r="G2112">
        <v>94541</v>
      </c>
      <c r="H2112">
        <v>37.666685999999999</v>
      </c>
      <c r="I2112">
        <v>-122.106352</v>
      </c>
      <c r="J2112" s="1" t="d">
        <v>2019-03-07</v>
      </c>
      <c r="K2112">
        <v>61975</v>
      </c>
      <c r="L2112" t="s">
        <v>71</v>
      </c>
      <c r="M2112" s="1" t="d">
        <v>2016-05-15</v>
      </c>
      <c r="N2112">
        <v>5</v>
      </c>
      <c r="O2112">
        <v>15</v>
      </c>
      <c r="P2112">
        <v>2016</v>
      </c>
      <c r="R2112" t="s">
        <v>26</v>
      </c>
      <c r="S2112" t="s">
        <v>31</v>
      </c>
    </row>
    <row r="2113" spans="1:19" x14ac:dyDescent="0.25">
      <c r="A2113" t="s">
        <v>968</v>
      </c>
      <c r="B2113" t="s">
        <v>15438</v>
      </c>
      <c r="C2113" t="s">
        <v>15439</v>
      </c>
      <c r="D2113" t="s">
        <v>15440</v>
      </c>
      <c r="E2113" t="s">
        <v>15441</v>
      </c>
      <c r="F2113" t="s">
        <v>170</v>
      </c>
      <c r="G2113">
        <v>91011</v>
      </c>
      <c r="H2113">
        <v>34.200017000000003</v>
      </c>
      <c r="I2113">
        <v>-118.191164</v>
      </c>
      <c r="J2113" s="1" t="d">
        <v>2019-03-07</v>
      </c>
      <c r="K2113">
        <v>61976</v>
      </c>
      <c r="L2113" t="s">
        <v>71</v>
      </c>
      <c r="M2113" s="1" t="d">
        <v>2016-02-15</v>
      </c>
      <c r="N2113">
        <v>2</v>
      </c>
      <c r="O2113">
        <v>15</v>
      </c>
      <c r="P2113">
        <v>2016</v>
      </c>
      <c r="R2113" t="s">
        <v>26</v>
      </c>
      <c r="S2113" t="s">
        <v>31</v>
      </c>
    </row>
    <row r="2114" spans="1:19" x14ac:dyDescent="0.25">
      <c r="A2114" t="s">
        <v>968</v>
      </c>
      <c r="B2114" t="s">
        <v>15445</v>
      </c>
      <c r="C2114" t="s">
        <v>15446</v>
      </c>
      <c r="D2114" t="s">
        <v>15447</v>
      </c>
      <c r="E2114" t="s">
        <v>15448</v>
      </c>
      <c r="F2114" t="s">
        <v>170</v>
      </c>
      <c r="G2114">
        <v>92630</v>
      </c>
      <c r="H2114">
        <v>33.661543000000002</v>
      </c>
      <c r="I2114">
        <v>-117.66846700000001</v>
      </c>
      <c r="J2114" s="1" t="d">
        <v>2019-03-07</v>
      </c>
      <c r="K2114">
        <v>61978</v>
      </c>
      <c r="L2114" t="s">
        <v>71</v>
      </c>
      <c r="M2114" s="1" t="d">
        <v>2016-03-18</v>
      </c>
      <c r="N2114">
        <v>3</v>
      </c>
      <c r="O2114">
        <v>18</v>
      </c>
      <c r="P2114">
        <v>2016</v>
      </c>
      <c r="R2114" t="s">
        <v>26</v>
      </c>
      <c r="S2114" t="s">
        <v>31</v>
      </c>
    </row>
    <row r="2115" spans="1:19" x14ac:dyDescent="0.25">
      <c r="A2115" t="s">
        <v>968</v>
      </c>
      <c r="B2115" t="s">
        <v>15449</v>
      </c>
      <c r="C2115" t="s">
        <v>15450</v>
      </c>
      <c r="D2115" t="s">
        <v>15451</v>
      </c>
      <c r="E2115" t="s">
        <v>352</v>
      </c>
      <c r="F2115" t="s">
        <v>170</v>
      </c>
      <c r="G2115">
        <v>90807</v>
      </c>
      <c r="H2115">
        <v>33.819222000000003</v>
      </c>
      <c r="I2115">
        <v>-118.189733</v>
      </c>
      <c r="J2115" s="1" t="d">
        <v>2019-03-07</v>
      </c>
      <c r="K2115">
        <v>61979</v>
      </c>
      <c r="L2115" t="s">
        <v>71</v>
      </c>
      <c r="M2115" s="1" t="d">
        <v>2016-02-29</v>
      </c>
      <c r="N2115">
        <v>2</v>
      </c>
      <c r="O2115">
        <v>29</v>
      </c>
      <c r="P2115">
        <v>2016</v>
      </c>
      <c r="R2115" t="s">
        <v>26</v>
      </c>
      <c r="S2115" t="s">
        <v>31</v>
      </c>
    </row>
    <row r="2116" spans="1:19" x14ac:dyDescent="0.25">
      <c r="A2116" t="s">
        <v>968</v>
      </c>
      <c r="B2116" t="s">
        <v>15452</v>
      </c>
      <c r="C2116" t="s">
        <v>15453</v>
      </c>
      <c r="D2116" t="s">
        <v>15454</v>
      </c>
      <c r="E2116" t="s">
        <v>226</v>
      </c>
      <c r="F2116" t="s">
        <v>170</v>
      </c>
      <c r="G2116">
        <v>90028</v>
      </c>
      <c r="H2116">
        <v>34.101336000000003</v>
      </c>
      <c r="I2116">
        <v>-118.31403400000001</v>
      </c>
      <c r="J2116" s="1" t="d">
        <v>2019-03-07</v>
      </c>
      <c r="K2116">
        <v>61980</v>
      </c>
      <c r="L2116" t="s">
        <v>71</v>
      </c>
      <c r="M2116" s="1" t="d">
        <v>2016-11-10</v>
      </c>
      <c r="N2116">
        <v>11</v>
      </c>
      <c r="O2116">
        <v>10</v>
      </c>
      <c r="P2116">
        <v>2016</v>
      </c>
      <c r="R2116" t="s">
        <v>26</v>
      </c>
      <c r="S2116" t="s">
        <v>31</v>
      </c>
    </row>
    <row r="2117" spans="1:19" x14ac:dyDescent="0.25">
      <c r="A2117" t="s">
        <v>968</v>
      </c>
      <c r="B2117" t="s">
        <v>15455</v>
      </c>
      <c r="C2117" t="s">
        <v>15456</v>
      </c>
      <c r="D2117" t="s">
        <v>15457</v>
      </c>
      <c r="E2117" t="s">
        <v>226</v>
      </c>
      <c r="F2117" t="s">
        <v>170</v>
      </c>
      <c r="G2117">
        <v>90045</v>
      </c>
      <c r="H2117">
        <v>33.963118999999999</v>
      </c>
      <c r="I2117">
        <v>-118.421458</v>
      </c>
      <c r="J2117" s="1" t="d">
        <v>2019-03-07</v>
      </c>
      <c r="K2117">
        <v>61981</v>
      </c>
      <c r="L2117" t="s">
        <v>71</v>
      </c>
      <c r="M2117" s="1" t="d">
        <v>2016-10-01</v>
      </c>
      <c r="N2117">
        <v>10</v>
      </c>
      <c r="O2117">
        <v>1</v>
      </c>
      <c r="P2117">
        <v>2016</v>
      </c>
      <c r="R2117" t="s">
        <v>26</v>
      </c>
      <c r="S2117" t="s">
        <v>31</v>
      </c>
    </row>
    <row r="2118" spans="1:19" x14ac:dyDescent="0.25">
      <c r="A2118" t="s">
        <v>968</v>
      </c>
      <c r="B2118" t="s">
        <v>15458</v>
      </c>
      <c r="C2118" t="s">
        <v>15459</v>
      </c>
      <c r="D2118" t="s">
        <v>15460</v>
      </c>
      <c r="E2118" t="s">
        <v>15461</v>
      </c>
      <c r="F2118" t="s">
        <v>170</v>
      </c>
      <c r="G2118">
        <v>94941</v>
      </c>
      <c r="H2118">
        <v>37.888823000000002</v>
      </c>
      <c r="I2118">
        <v>-122.51798170000001</v>
      </c>
      <c r="J2118" s="1" t="d">
        <v>2019-03-07</v>
      </c>
      <c r="K2118">
        <v>61982</v>
      </c>
      <c r="L2118" t="s">
        <v>71</v>
      </c>
      <c r="M2118" s="1" t="d">
        <v>2016-07-14</v>
      </c>
      <c r="N2118">
        <v>7</v>
      </c>
      <c r="O2118">
        <v>14</v>
      </c>
      <c r="P2118">
        <v>2016</v>
      </c>
      <c r="R2118" t="s">
        <v>26</v>
      </c>
      <c r="S2118" t="s">
        <v>31</v>
      </c>
    </row>
    <row r="2119" spans="1:19" x14ac:dyDescent="0.25">
      <c r="A2119" t="s">
        <v>968</v>
      </c>
      <c r="B2119" t="s">
        <v>15465</v>
      </c>
      <c r="C2119" t="s">
        <v>15466</v>
      </c>
      <c r="D2119" t="s">
        <v>15467</v>
      </c>
      <c r="E2119" t="s">
        <v>220</v>
      </c>
      <c r="F2119" t="s">
        <v>170</v>
      </c>
      <c r="G2119">
        <v>92130</v>
      </c>
      <c r="H2119">
        <v>32.933577999999997</v>
      </c>
      <c r="I2119">
        <v>-117.240016</v>
      </c>
      <c r="J2119" s="1" t="d">
        <v>2019-03-07</v>
      </c>
      <c r="K2119">
        <v>61984</v>
      </c>
      <c r="L2119" t="s">
        <v>71</v>
      </c>
      <c r="M2119" s="1" t="d">
        <v>2016-12-15</v>
      </c>
      <c r="N2119">
        <v>12</v>
      </c>
      <c r="O2119">
        <v>15</v>
      </c>
      <c r="P2119">
        <v>2016</v>
      </c>
      <c r="R2119" t="s">
        <v>26</v>
      </c>
      <c r="S2119" t="s">
        <v>31</v>
      </c>
    </row>
    <row r="2120" spans="1:19" x14ac:dyDescent="0.25">
      <c r="A2120" t="s">
        <v>968</v>
      </c>
      <c r="B2120" t="s">
        <v>15468</v>
      </c>
      <c r="C2120" t="s">
        <v>15469</v>
      </c>
      <c r="D2120" t="s">
        <v>15470</v>
      </c>
      <c r="E2120" t="s">
        <v>188</v>
      </c>
      <c r="F2120" t="s">
        <v>170</v>
      </c>
      <c r="G2120">
        <v>95131</v>
      </c>
      <c r="H2120">
        <v>37.373260000000002</v>
      </c>
      <c r="I2120">
        <v>-121.91883799999999</v>
      </c>
      <c r="J2120" s="1" t="d">
        <v>2019-03-07</v>
      </c>
      <c r="K2120">
        <v>61985</v>
      </c>
      <c r="L2120" t="s">
        <v>71</v>
      </c>
      <c r="M2120" s="1" t="d">
        <v>2016-01-15</v>
      </c>
      <c r="N2120">
        <v>1</v>
      </c>
      <c r="O2120">
        <v>15</v>
      </c>
      <c r="P2120">
        <v>2016</v>
      </c>
      <c r="R2120" t="s">
        <v>26</v>
      </c>
      <c r="S2120" t="s">
        <v>31</v>
      </c>
    </row>
    <row r="2121" spans="1:19" x14ac:dyDescent="0.25">
      <c r="A2121" t="s">
        <v>968</v>
      </c>
      <c r="B2121" t="s">
        <v>15471</v>
      </c>
      <c r="C2121" t="s">
        <v>15472</v>
      </c>
      <c r="D2121" t="s">
        <v>15473</v>
      </c>
      <c r="E2121" t="s">
        <v>484</v>
      </c>
      <c r="F2121" t="s">
        <v>170</v>
      </c>
      <c r="G2121">
        <v>93105</v>
      </c>
      <c r="H2121">
        <v>34.438155000000002</v>
      </c>
      <c r="I2121">
        <v>-119.75100500000001</v>
      </c>
      <c r="J2121" s="1" t="d">
        <v>2019-03-07</v>
      </c>
      <c r="K2121">
        <v>61986</v>
      </c>
      <c r="L2121" t="s">
        <v>71</v>
      </c>
      <c r="M2121" s="1" t="d">
        <v>2016-03-15</v>
      </c>
      <c r="N2121">
        <v>3</v>
      </c>
      <c r="O2121">
        <v>15</v>
      </c>
      <c r="P2121">
        <v>2016</v>
      </c>
      <c r="R2121" t="s">
        <v>26</v>
      </c>
      <c r="S2121" t="s">
        <v>31</v>
      </c>
    </row>
    <row r="2122" spans="1:19" x14ac:dyDescent="0.25">
      <c r="A2122" t="s">
        <v>968</v>
      </c>
      <c r="B2122" t="s">
        <v>15474</v>
      </c>
      <c r="C2122" t="s">
        <v>15475</v>
      </c>
      <c r="D2122" t="s">
        <v>15476</v>
      </c>
      <c r="E2122" t="s">
        <v>15477</v>
      </c>
      <c r="F2122" t="s">
        <v>170</v>
      </c>
      <c r="G2122">
        <v>95070</v>
      </c>
      <c r="H2122">
        <v>37.284188999999998</v>
      </c>
      <c r="I2122">
        <v>-121.999331</v>
      </c>
      <c r="J2122" s="1" t="d">
        <v>2019-03-07</v>
      </c>
      <c r="K2122">
        <v>61987</v>
      </c>
      <c r="L2122" t="s">
        <v>71</v>
      </c>
      <c r="M2122" s="1" t="d">
        <v>2016-03-15</v>
      </c>
      <c r="N2122">
        <v>3</v>
      </c>
      <c r="O2122">
        <v>15</v>
      </c>
      <c r="P2122">
        <v>2016</v>
      </c>
      <c r="R2122" t="s">
        <v>26</v>
      </c>
      <c r="S2122" t="s">
        <v>31</v>
      </c>
    </row>
    <row r="2123" spans="1:19" x14ac:dyDescent="0.25">
      <c r="A2123" t="s">
        <v>968</v>
      </c>
      <c r="B2123" t="s">
        <v>15481</v>
      </c>
      <c r="C2123" t="s">
        <v>15482</v>
      </c>
      <c r="D2123" t="s">
        <v>15483</v>
      </c>
      <c r="E2123" t="s">
        <v>15484</v>
      </c>
      <c r="F2123" t="s">
        <v>170</v>
      </c>
      <c r="G2123">
        <v>94080</v>
      </c>
      <c r="H2123">
        <v>37.647933000000002</v>
      </c>
      <c r="I2123">
        <v>-122.406006</v>
      </c>
      <c r="J2123" s="1" t="d">
        <v>2019-03-07</v>
      </c>
      <c r="K2123">
        <v>61989</v>
      </c>
      <c r="L2123" t="s">
        <v>71</v>
      </c>
      <c r="M2123" s="1" t="d">
        <v>2016-02-15</v>
      </c>
      <c r="N2123">
        <v>2</v>
      </c>
      <c r="O2123">
        <v>15</v>
      </c>
      <c r="P2123">
        <v>2016</v>
      </c>
      <c r="R2123" t="s">
        <v>26</v>
      </c>
      <c r="S2123" t="s">
        <v>31</v>
      </c>
    </row>
    <row r="2124" spans="1:19" x14ac:dyDescent="0.25">
      <c r="A2124" t="s">
        <v>968</v>
      </c>
      <c r="B2124" t="s">
        <v>15485</v>
      </c>
      <c r="C2124" t="s">
        <v>15486</v>
      </c>
      <c r="D2124" t="s">
        <v>15487</v>
      </c>
      <c r="E2124" t="s">
        <v>12444</v>
      </c>
      <c r="F2124" t="s">
        <v>170</v>
      </c>
      <c r="G2124">
        <v>96161</v>
      </c>
      <c r="H2124">
        <v>39.324902000000002</v>
      </c>
      <c r="I2124">
        <v>-120.22353699999999</v>
      </c>
      <c r="J2124" s="1" t="d">
        <v>2019-03-07</v>
      </c>
      <c r="K2124">
        <v>61990</v>
      </c>
      <c r="L2124" t="s">
        <v>71</v>
      </c>
      <c r="M2124" s="1" t="d">
        <v>2016-07-14</v>
      </c>
      <c r="N2124">
        <v>7</v>
      </c>
      <c r="O2124">
        <v>14</v>
      </c>
      <c r="P2124">
        <v>2016</v>
      </c>
      <c r="R2124" t="s">
        <v>26</v>
      </c>
      <c r="S2124" t="s">
        <v>31</v>
      </c>
    </row>
    <row r="2125" spans="1:19" x14ac:dyDescent="0.25">
      <c r="A2125" t="s">
        <v>968</v>
      </c>
      <c r="B2125" t="s">
        <v>15501</v>
      </c>
      <c r="C2125" t="s">
        <v>15502</v>
      </c>
      <c r="E2125" t="s">
        <v>4895</v>
      </c>
      <c r="F2125" t="s">
        <v>170</v>
      </c>
      <c r="G2125">
        <v>92675</v>
      </c>
      <c r="H2125">
        <v>33.519722000000002</v>
      </c>
      <c r="I2125">
        <v>-117.66697000000001</v>
      </c>
      <c r="J2125" s="1" t="d">
        <v>2019-04-08</v>
      </c>
      <c r="K2125">
        <v>62017</v>
      </c>
      <c r="L2125" t="s">
        <v>24</v>
      </c>
      <c r="M2125" s="1" t="d">
        <v>2016-01-28</v>
      </c>
      <c r="N2125">
        <v>1</v>
      </c>
      <c r="O2125">
        <v>28</v>
      </c>
      <c r="P2125">
        <v>2016</v>
      </c>
      <c r="R2125" t="s">
        <v>26</v>
      </c>
      <c r="S2125" t="s">
        <v>31</v>
      </c>
    </row>
    <row r="2126" spans="1:19" x14ac:dyDescent="0.25">
      <c r="A2126" t="s">
        <v>968</v>
      </c>
      <c r="B2126" t="s">
        <v>15503</v>
      </c>
      <c r="C2126" t="s">
        <v>15504</v>
      </c>
      <c r="E2126" t="s">
        <v>227</v>
      </c>
      <c r="F2126" t="s">
        <v>170</v>
      </c>
      <c r="G2126">
        <v>90404</v>
      </c>
      <c r="H2126">
        <v>34.025325000000002</v>
      </c>
      <c r="I2126">
        <v>-118.469612</v>
      </c>
      <c r="J2126" s="1" t="d">
        <v>2019-03-07</v>
      </c>
      <c r="K2126">
        <v>62018</v>
      </c>
      <c r="L2126" t="s">
        <v>71</v>
      </c>
      <c r="M2126" s="1" t="d">
        <v>2016-02-15</v>
      </c>
      <c r="N2126">
        <v>2</v>
      </c>
      <c r="O2126">
        <v>15</v>
      </c>
      <c r="P2126">
        <v>2016</v>
      </c>
      <c r="R2126" t="s">
        <v>26</v>
      </c>
      <c r="S2126" t="s">
        <v>31</v>
      </c>
    </row>
    <row r="2127" spans="1:19" x14ac:dyDescent="0.25">
      <c r="A2127" t="s">
        <v>968</v>
      </c>
      <c r="B2127" t="s">
        <v>15505</v>
      </c>
      <c r="C2127" t="s">
        <v>15506</v>
      </c>
      <c r="E2127" t="s">
        <v>14241</v>
      </c>
      <c r="F2127" t="s">
        <v>170</v>
      </c>
      <c r="G2127">
        <v>91364</v>
      </c>
      <c r="H2127">
        <v>34.166383000000003</v>
      </c>
      <c r="I2127">
        <v>-118.605407</v>
      </c>
      <c r="J2127" s="1" t="d">
        <v>2019-03-07</v>
      </c>
      <c r="K2127">
        <v>62022</v>
      </c>
      <c r="L2127" t="s">
        <v>71</v>
      </c>
      <c r="M2127" s="1" t="d">
        <v>2016-10-01</v>
      </c>
      <c r="N2127">
        <v>10</v>
      </c>
      <c r="O2127">
        <v>1</v>
      </c>
      <c r="P2127">
        <v>2016</v>
      </c>
      <c r="R2127" t="s">
        <v>26</v>
      </c>
      <c r="S2127" t="s">
        <v>31</v>
      </c>
    </row>
    <row r="2128" spans="1:19" x14ac:dyDescent="0.25">
      <c r="A2128" t="s">
        <v>19</v>
      </c>
      <c r="B2128" t="s">
        <v>15586</v>
      </c>
      <c r="C2128" t="s">
        <v>15587</v>
      </c>
      <c r="D2128" t="s">
        <v>15588</v>
      </c>
      <c r="E2128" t="s">
        <v>15589</v>
      </c>
      <c r="F2128" t="s">
        <v>143</v>
      </c>
      <c r="G2128">
        <v>74044</v>
      </c>
      <c r="H2128">
        <v>36.127057000000001</v>
      </c>
      <c r="I2128">
        <v>-96.352954999999994</v>
      </c>
      <c r="J2128" s="1" t="d">
        <v>2018-09-10</v>
      </c>
      <c r="K2128">
        <v>62266</v>
      </c>
      <c r="L2128" t="s">
        <v>30</v>
      </c>
      <c r="M2128" s="1" t="d">
        <v>2016-01-20</v>
      </c>
      <c r="N2128">
        <v>1</v>
      </c>
      <c r="O2128">
        <v>20</v>
      </c>
      <c r="P2128">
        <v>2016</v>
      </c>
      <c r="Q2128" t="s">
        <v>35</v>
      </c>
      <c r="R2128" t="s">
        <v>26</v>
      </c>
      <c r="S2128" t="s">
        <v>31</v>
      </c>
    </row>
    <row r="2129" spans="1:19" x14ac:dyDescent="0.25">
      <c r="A2129" t="s">
        <v>338</v>
      </c>
      <c r="B2129" t="s">
        <v>15601</v>
      </c>
      <c r="C2129" t="s">
        <v>15602</v>
      </c>
      <c r="D2129" t="s">
        <v>15603</v>
      </c>
      <c r="E2129" t="s">
        <v>3009</v>
      </c>
      <c r="F2129" t="s">
        <v>129</v>
      </c>
      <c r="G2129">
        <v>80525</v>
      </c>
      <c r="H2129">
        <v>40.542349999999999</v>
      </c>
      <c r="I2129">
        <v>-105.07123900000001</v>
      </c>
      <c r="J2129" s="1" t="d">
        <v>2018-11-08</v>
      </c>
      <c r="K2129">
        <v>62279</v>
      </c>
      <c r="L2129" t="s">
        <v>30</v>
      </c>
      <c r="M2129" s="1" t="d">
        <v>2016-01-01</v>
      </c>
      <c r="N2129">
        <v>1</v>
      </c>
      <c r="O2129">
        <v>1</v>
      </c>
      <c r="P2129">
        <v>2016</v>
      </c>
      <c r="R2129" t="s">
        <v>26</v>
      </c>
      <c r="S2129" t="s">
        <v>31</v>
      </c>
    </row>
    <row r="2130" spans="1:19" x14ac:dyDescent="0.25">
      <c r="A2130" t="s">
        <v>338</v>
      </c>
      <c r="B2130" t="s">
        <v>15754</v>
      </c>
      <c r="C2130" t="s">
        <v>15755</v>
      </c>
      <c r="E2130" t="s">
        <v>6791</v>
      </c>
      <c r="F2130" t="s">
        <v>1514</v>
      </c>
      <c r="G2130">
        <v>25401</v>
      </c>
      <c r="H2130">
        <v>39.457408999999998</v>
      </c>
      <c r="I2130">
        <v>-77.962881999999993</v>
      </c>
      <c r="J2130" s="1" t="d">
        <v>2019-01-10</v>
      </c>
      <c r="K2130">
        <v>62584</v>
      </c>
      <c r="L2130" t="s">
        <v>30</v>
      </c>
      <c r="M2130" s="1" t="d">
        <v>2016-08-24</v>
      </c>
      <c r="N2130">
        <v>8</v>
      </c>
      <c r="O2130">
        <v>24</v>
      </c>
      <c r="P2130">
        <v>2016</v>
      </c>
      <c r="R2130" t="s">
        <v>26</v>
      </c>
      <c r="S2130" t="s">
        <v>31</v>
      </c>
    </row>
    <row r="2131" spans="1:19" x14ac:dyDescent="0.25">
      <c r="A2131" t="s">
        <v>338</v>
      </c>
      <c r="B2131" t="s">
        <v>16180</v>
      </c>
      <c r="C2131" t="s">
        <v>16181</v>
      </c>
      <c r="D2131" t="s">
        <v>16182</v>
      </c>
      <c r="E2131" t="s">
        <v>390</v>
      </c>
      <c r="F2131" t="s">
        <v>170</v>
      </c>
      <c r="G2131">
        <v>91107</v>
      </c>
      <c r="H2131">
        <v>34.148829999999997</v>
      </c>
      <c r="I2131">
        <v>-118.079622</v>
      </c>
      <c r="J2131" s="1" t="d">
        <v>2018-07-09</v>
      </c>
      <c r="K2131">
        <v>63168</v>
      </c>
      <c r="L2131" t="s">
        <v>30</v>
      </c>
      <c r="M2131" s="1" t="d">
        <v>2016-02-01</v>
      </c>
      <c r="N2131">
        <v>2</v>
      </c>
      <c r="O2131">
        <v>1</v>
      </c>
      <c r="P2131">
        <v>2016</v>
      </c>
      <c r="R2131" t="s">
        <v>26</v>
      </c>
      <c r="S2131" t="s">
        <v>31</v>
      </c>
    </row>
    <row r="2132" spans="1:19" x14ac:dyDescent="0.25">
      <c r="A2132" t="s">
        <v>19</v>
      </c>
      <c r="B2132" t="s">
        <v>16233</v>
      </c>
      <c r="C2132" t="s">
        <v>16234</v>
      </c>
      <c r="E2132" t="s">
        <v>2788</v>
      </c>
      <c r="F2132" t="s">
        <v>59</v>
      </c>
      <c r="G2132">
        <v>44706</v>
      </c>
      <c r="H2132">
        <v>40.773125129999997</v>
      </c>
      <c r="I2132">
        <v>-81.394944929999994</v>
      </c>
      <c r="J2132" s="1" t="d">
        <v>2019-04-08</v>
      </c>
      <c r="K2132">
        <v>63244</v>
      </c>
      <c r="L2132" t="s">
        <v>24</v>
      </c>
      <c r="M2132" s="1" t="d">
        <v>2016-03-15</v>
      </c>
      <c r="N2132">
        <v>3</v>
      </c>
      <c r="O2132">
        <v>15</v>
      </c>
      <c r="P2132">
        <v>2016</v>
      </c>
      <c r="Q2132" t="s">
        <v>35</v>
      </c>
      <c r="R2132" t="s">
        <v>26</v>
      </c>
      <c r="S2132" t="s">
        <v>27</v>
      </c>
    </row>
    <row r="2133" spans="1:19" x14ac:dyDescent="0.25">
      <c r="A2133" t="s">
        <v>338</v>
      </c>
      <c r="B2133" t="s">
        <v>16277</v>
      </c>
      <c r="C2133" t="s">
        <v>16278</v>
      </c>
      <c r="E2133" t="s">
        <v>16279</v>
      </c>
      <c r="F2133" t="s">
        <v>269</v>
      </c>
      <c r="G2133">
        <v>23063</v>
      </c>
      <c r="H2133">
        <v>37.693393999999998</v>
      </c>
      <c r="I2133">
        <v>-77.8859049</v>
      </c>
      <c r="J2133" s="1" t="d">
        <v>2018-06-05</v>
      </c>
      <c r="K2133">
        <v>63344</v>
      </c>
      <c r="L2133" t="s">
        <v>30</v>
      </c>
      <c r="M2133" s="1" t="d">
        <v>2016-06-07</v>
      </c>
      <c r="N2133">
        <v>6</v>
      </c>
      <c r="O2133">
        <v>7</v>
      </c>
      <c r="P2133">
        <v>2016</v>
      </c>
      <c r="R2133" t="s">
        <v>26</v>
      </c>
      <c r="S2133" t="s">
        <v>31</v>
      </c>
    </row>
    <row r="2134" spans="1:19" x14ac:dyDescent="0.25">
      <c r="A2134" t="s">
        <v>338</v>
      </c>
      <c r="B2134" t="s">
        <v>16374</v>
      </c>
      <c r="C2134" t="s">
        <v>16375</v>
      </c>
      <c r="E2134" t="s">
        <v>226</v>
      </c>
      <c r="F2134" t="s">
        <v>170</v>
      </c>
      <c r="G2134">
        <v>90012</v>
      </c>
      <c r="H2134">
        <v>34.070849000000003</v>
      </c>
      <c r="I2134">
        <v>-118.226589</v>
      </c>
      <c r="J2134" s="1" t="d">
        <v>2018-05-03</v>
      </c>
      <c r="K2134">
        <v>63472</v>
      </c>
      <c r="L2134" t="s">
        <v>30</v>
      </c>
      <c r="M2134" s="1" t="d">
        <v>2016-03-15</v>
      </c>
      <c r="N2134">
        <v>3</v>
      </c>
      <c r="O2134">
        <v>15</v>
      </c>
      <c r="P2134">
        <v>2016</v>
      </c>
      <c r="R2134" t="s">
        <v>26</v>
      </c>
      <c r="S2134" t="s">
        <v>27</v>
      </c>
    </row>
    <row r="2135" spans="1:19" x14ac:dyDescent="0.25">
      <c r="A2135" t="s">
        <v>338</v>
      </c>
      <c r="B2135" t="s">
        <v>16376</v>
      </c>
      <c r="C2135" t="s">
        <v>16377</v>
      </c>
      <c r="E2135" t="s">
        <v>16378</v>
      </c>
      <c r="F2135" t="s">
        <v>170</v>
      </c>
      <c r="G2135">
        <v>95450</v>
      </c>
      <c r="H2135">
        <v>38.518492999999999</v>
      </c>
      <c r="I2135">
        <v>-123.24643</v>
      </c>
      <c r="J2135" s="1" t="d">
        <v>2018-05-03</v>
      </c>
      <c r="K2135">
        <v>63477</v>
      </c>
      <c r="L2135" t="s">
        <v>16379</v>
      </c>
      <c r="M2135" s="1" t="d">
        <v>2016-04-01</v>
      </c>
      <c r="N2135">
        <v>4</v>
      </c>
      <c r="O2135">
        <v>1</v>
      </c>
      <c r="P2135">
        <v>2016</v>
      </c>
      <c r="R2135" t="s">
        <v>26</v>
      </c>
      <c r="S2135" t="s">
        <v>31</v>
      </c>
    </row>
    <row r="2136" spans="1:19" x14ac:dyDescent="0.25">
      <c r="A2136" t="s">
        <v>19</v>
      </c>
      <c r="B2136" t="s">
        <v>3680</v>
      </c>
      <c r="C2136" t="s">
        <v>3681</v>
      </c>
      <c r="D2136" t="s">
        <v>3682</v>
      </c>
      <c r="E2136" t="s">
        <v>286</v>
      </c>
      <c r="F2136" t="s">
        <v>78</v>
      </c>
      <c r="G2136">
        <v>67846</v>
      </c>
      <c r="H2136">
        <v>37.962454999999999</v>
      </c>
      <c r="I2136">
        <v>-100.84643699999999</v>
      </c>
      <c r="J2136" s="1" t="d">
        <v>2018-07-09</v>
      </c>
      <c r="K2136">
        <v>63600</v>
      </c>
      <c r="L2136" t="s">
        <v>30</v>
      </c>
      <c r="M2136" s="1" t="d">
        <v>2016-01-05</v>
      </c>
      <c r="N2136">
        <v>1</v>
      </c>
      <c r="O2136">
        <v>5</v>
      </c>
      <c r="P2136">
        <v>2016</v>
      </c>
      <c r="Q2136" t="s">
        <v>35</v>
      </c>
      <c r="R2136" t="s">
        <v>26</v>
      </c>
      <c r="S2136" t="s">
        <v>31</v>
      </c>
    </row>
    <row r="2137" spans="1:19" x14ac:dyDescent="0.25">
      <c r="A2137" t="s">
        <v>19</v>
      </c>
      <c r="B2137" t="s">
        <v>16440</v>
      </c>
      <c r="C2137" t="s">
        <v>16441</v>
      </c>
      <c r="E2137" t="s">
        <v>1818</v>
      </c>
      <c r="F2137" t="s">
        <v>75</v>
      </c>
      <c r="G2137">
        <v>87401</v>
      </c>
      <c r="H2137">
        <v>36.718380000000003</v>
      </c>
      <c r="I2137">
        <v>-108.167694</v>
      </c>
      <c r="J2137" s="1" t="d">
        <v>2018-10-04</v>
      </c>
      <c r="K2137">
        <v>63603</v>
      </c>
      <c r="L2137" t="s">
        <v>30</v>
      </c>
      <c r="M2137" s="1" t="d">
        <v>2016-02-25</v>
      </c>
      <c r="N2137">
        <v>2</v>
      </c>
      <c r="O2137">
        <v>25</v>
      </c>
      <c r="P2137">
        <v>2016</v>
      </c>
      <c r="Q2137" t="s">
        <v>35</v>
      </c>
      <c r="R2137" t="s">
        <v>26</v>
      </c>
      <c r="S2137" t="s">
        <v>31</v>
      </c>
    </row>
    <row r="2138" spans="1:19" x14ac:dyDescent="0.25">
      <c r="A2138" t="s">
        <v>19</v>
      </c>
      <c r="B2138" t="s">
        <v>16481</v>
      </c>
      <c r="C2138" t="s">
        <v>16482</v>
      </c>
      <c r="D2138" t="s">
        <v>16483</v>
      </c>
      <c r="E2138" t="s">
        <v>3965</v>
      </c>
      <c r="F2138" t="s">
        <v>25</v>
      </c>
      <c r="G2138">
        <v>21237</v>
      </c>
      <c r="H2138">
        <v>39.317115000000001</v>
      </c>
      <c r="I2138">
        <v>-76.531987999999998</v>
      </c>
      <c r="J2138" s="1" t="d">
        <v>2019-03-07</v>
      </c>
      <c r="K2138">
        <v>63627</v>
      </c>
      <c r="L2138" t="s">
        <v>71</v>
      </c>
      <c r="M2138" s="1" t="d">
        <v>2016-01-08</v>
      </c>
      <c r="N2138">
        <v>1</v>
      </c>
      <c r="O2138">
        <v>8</v>
      </c>
      <c r="P2138">
        <v>2016</v>
      </c>
      <c r="Q2138" t="s">
        <v>35</v>
      </c>
      <c r="R2138" t="s">
        <v>26</v>
      </c>
      <c r="S2138" t="s">
        <v>31</v>
      </c>
    </row>
    <row r="2139" spans="1:19" x14ac:dyDescent="0.25">
      <c r="A2139" t="s">
        <v>19</v>
      </c>
      <c r="B2139" t="s">
        <v>16607</v>
      </c>
      <c r="C2139" t="s">
        <v>16608</v>
      </c>
      <c r="D2139" t="s">
        <v>16609</v>
      </c>
      <c r="E2139" t="s">
        <v>606</v>
      </c>
      <c r="F2139" t="s">
        <v>37</v>
      </c>
      <c r="G2139">
        <v>78752</v>
      </c>
      <c r="H2139">
        <v>30.330587999999999</v>
      </c>
      <c r="I2139">
        <v>-97.701649000000003</v>
      </c>
      <c r="J2139" s="1" t="d">
        <v>2018-08-07</v>
      </c>
      <c r="K2139">
        <v>63757</v>
      </c>
      <c r="L2139" t="s">
        <v>30</v>
      </c>
      <c r="M2139" s="1" t="d">
        <v>2016-01-15</v>
      </c>
      <c r="N2139">
        <v>1</v>
      </c>
      <c r="O2139">
        <v>15</v>
      </c>
      <c r="P2139">
        <v>2016</v>
      </c>
      <c r="Q2139" t="s">
        <v>35</v>
      </c>
      <c r="R2139" t="s">
        <v>26</v>
      </c>
      <c r="S2139" t="s">
        <v>31</v>
      </c>
    </row>
    <row r="2140" spans="1:19" x14ac:dyDescent="0.25">
      <c r="A2140" t="s">
        <v>19</v>
      </c>
      <c r="B2140" t="s">
        <v>16741</v>
      </c>
      <c r="C2140" t="s">
        <v>16742</v>
      </c>
      <c r="E2140" t="s">
        <v>11175</v>
      </c>
      <c r="F2140" t="s">
        <v>202</v>
      </c>
      <c r="G2140">
        <v>32926</v>
      </c>
      <c r="H2140">
        <v>28.358581999999998</v>
      </c>
      <c r="I2140">
        <v>-80.778143</v>
      </c>
      <c r="J2140" s="1" t="d">
        <v>2019-01-10</v>
      </c>
      <c r="K2140">
        <v>64007</v>
      </c>
      <c r="L2140" t="s">
        <v>30</v>
      </c>
      <c r="M2140" s="1" t="d">
        <v>2016-01-15</v>
      </c>
      <c r="N2140">
        <v>1</v>
      </c>
      <c r="O2140">
        <v>15</v>
      </c>
      <c r="P2140">
        <v>2016</v>
      </c>
      <c r="Q2140" t="s">
        <v>35</v>
      </c>
      <c r="R2140" t="s">
        <v>26</v>
      </c>
      <c r="S2140" t="s">
        <v>27</v>
      </c>
    </row>
    <row r="2141" spans="1:19" x14ac:dyDescent="0.25">
      <c r="A2141" t="s">
        <v>19</v>
      </c>
      <c r="B2141" t="s">
        <v>16765</v>
      </c>
      <c r="C2141" t="s">
        <v>16766</v>
      </c>
      <c r="D2141" t="s">
        <v>16767</v>
      </c>
      <c r="E2141" t="s">
        <v>1209</v>
      </c>
      <c r="F2141" t="s">
        <v>129</v>
      </c>
      <c r="G2141">
        <v>80920</v>
      </c>
      <c r="H2141">
        <v>38.945104999999998</v>
      </c>
      <c r="I2141">
        <v>-104.724068</v>
      </c>
      <c r="J2141" s="1" t="d">
        <v>2018-11-08</v>
      </c>
      <c r="K2141">
        <v>64049</v>
      </c>
      <c r="L2141" t="s">
        <v>30</v>
      </c>
      <c r="M2141" s="1" t="d">
        <v>2016-03-15</v>
      </c>
      <c r="N2141">
        <v>3</v>
      </c>
      <c r="O2141">
        <v>15</v>
      </c>
      <c r="P2141">
        <v>2016</v>
      </c>
      <c r="Q2141" t="s">
        <v>35</v>
      </c>
      <c r="R2141" t="s">
        <v>26</v>
      </c>
      <c r="S2141" t="s">
        <v>31</v>
      </c>
    </row>
    <row r="2142" spans="1:19" x14ac:dyDescent="0.25">
      <c r="A2142" t="s">
        <v>19</v>
      </c>
      <c r="B2142" t="s">
        <v>16771</v>
      </c>
      <c r="C2142" t="s">
        <v>16772</v>
      </c>
      <c r="E2142" t="s">
        <v>3019</v>
      </c>
      <c r="F2142" t="s">
        <v>29</v>
      </c>
      <c r="G2142">
        <v>31701</v>
      </c>
      <c r="H2142">
        <v>31.579550999999999</v>
      </c>
      <c r="I2142">
        <v>-84.165929000000006</v>
      </c>
      <c r="J2142" s="1" t="d">
        <v>2018-05-03</v>
      </c>
      <c r="K2142">
        <v>64056</v>
      </c>
      <c r="L2142" t="s">
        <v>30</v>
      </c>
      <c r="M2142" s="1" t="d">
        <v>2016-06-07</v>
      </c>
      <c r="N2142">
        <v>6</v>
      </c>
      <c r="O2142">
        <v>7</v>
      </c>
      <c r="P2142">
        <v>2016</v>
      </c>
      <c r="Q2142" t="s">
        <v>35</v>
      </c>
      <c r="R2142" t="s">
        <v>26</v>
      </c>
      <c r="S2142" t="s">
        <v>27</v>
      </c>
    </row>
    <row r="2143" spans="1:19" x14ac:dyDescent="0.25">
      <c r="A2143" t="s">
        <v>19</v>
      </c>
      <c r="B2143" t="s">
        <v>16869</v>
      </c>
      <c r="C2143" t="s">
        <v>16870</v>
      </c>
      <c r="E2143" t="s">
        <v>1009</v>
      </c>
      <c r="F2143" t="s">
        <v>212</v>
      </c>
      <c r="G2143">
        <v>28269</v>
      </c>
      <c r="H2143">
        <v>35.277382000000003</v>
      </c>
      <c r="I2143">
        <v>-80.809338999999994</v>
      </c>
      <c r="J2143" s="1" t="d">
        <v>2019-03-07</v>
      </c>
      <c r="K2143">
        <v>64203</v>
      </c>
      <c r="L2143" t="s">
        <v>71</v>
      </c>
      <c r="M2143" s="1" t="d">
        <v>2016-01-08</v>
      </c>
      <c r="N2143">
        <v>1</v>
      </c>
      <c r="O2143">
        <v>8</v>
      </c>
      <c r="P2143">
        <v>2016</v>
      </c>
      <c r="Q2143" t="s">
        <v>35</v>
      </c>
      <c r="R2143" t="s">
        <v>26</v>
      </c>
      <c r="S2143" t="s">
        <v>31</v>
      </c>
    </row>
    <row r="2144" spans="1:19" x14ac:dyDescent="0.25">
      <c r="A2144" t="s">
        <v>19</v>
      </c>
      <c r="B2144" t="s">
        <v>16871</v>
      </c>
      <c r="C2144" t="s">
        <v>16872</v>
      </c>
      <c r="E2144" t="s">
        <v>16873</v>
      </c>
      <c r="F2144" t="s">
        <v>157</v>
      </c>
      <c r="G2144">
        <v>18640</v>
      </c>
      <c r="H2144">
        <v>41.315531</v>
      </c>
      <c r="I2144">
        <v>-75.753889000000001</v>
      </c>
      <c r="J2144" s="1" t="d">
        <v>2019-03-07</v>
      </c>
      <c r="K2144">
        <v>64204</v>
      </c>
      <c r="L2144" t="s">
        <v>71</v>
      </c>
      <c r="M2144" s="1" t="d">
        <v>2016-02-26</v>
      </c>
      <c r="N2144">
        <v>2</v>
      </c>
      <c r="O2144">
        <v>26</v>
      </c>
      <c r="P2144">
        <v>2016</v>
      </c>
      <c r="Q2144" t="s">
        <v>35</v>
      </c>
      <c r="R2144" t="s">
        <v>26</v>
      </c>
      <c r="S2144" t="s">
        <v>31</v>
      </c>
    </row>
    <row r="2145" spans="1:19" x14ac:dyDescent="0.25">
      <c r="A2145" t="s">
        <v>312</v>
      </c>
      <c r="B2145" t="s">
        <v>2381</v>
      </c>
      <c r="C2145" t="s">
        <v>17028</v>
      </c>
      <c r="E2145" t="s">
        <v>2509</v>
      </c>
      <c r="F2145" t="s">
        <v>496</v>
      </c>
      <c r="G2145">
        <v>48180</v>
      </c>
      <c r="H2145">
        <v>42.255884999999999</v>
      </c>
      <c r="I2145">
        <v>-83.242598000000001</v>
      </c>
      <c r="J2145" s="1" t="d">
        <v>2018-06-05</v>
      </c>
      <c r="K2145">
        <v>64364</v>
      </c>
      <c r="L2145" t="s">
        <v>30</v>
      </c>
      <c r="M2145" s="1" t="d">
        <v>2016-12-15</v>
      </c>
      <c r="N2145">
        <v>12</v>
      </c>
      <c r="O2145">
        <v>15</v>
      </c>
      <c r="P2145">
        <v>2016</v>
      </c>
      <c r="R2145" t="s">
        <v>26</v>
      </c>
      <c r="S2145" t="s">
        <v>31</v>
      </c>
    </row>
    <row r="2146" spans="1:19" x14ac:dyDescent="0.25">
      <c r="A2146" t="s">
        <v>19</v>
      </c>
      <c r="B2146" t="s">
        <v>10038</v>
      </c>
      <c r="C2146" t="s">
        <v>17127</v>
      </c>
      <c r="D2146" t="s">
        <v>17128</v>
      </c>
      <c r="E2146" t="s">
        <v>9550</v>
      </c>
      <c r="F2146" t="s">
        <v>202</v>
      </c>
      <c r="G2146">
        <v>32084</v>
      </c>
      <c r="H2146">
        <v>29.912116999999999</v>
      </c>
      <c r="I2146">
        <v>-81.382638</v>
      </c>
      <c r="J2146" s="1" t="d">
        <v>2018-08-07</v>
      </c>
      <c r="K2146">
        <v>64516</v>
      </c>
      <c r="L2146" t="s">
        <v>30</v>
      </c>
      <c r="M2146" s="1" t="d">
        <v>2016-06-15</v>
      </c>
      <c r="N2146">
        <v>6</v>
      </c>
      <c r="O2146">
        <v>15</v>
      </c>
      <c r="P2146">
        <v>2016</v>
      </c>
      <c r="Q2146" t="s">
        <v>35</v>
      </c>
      <c r="R2146" t="s">
        <v>26</v>
      </c>
      <c r="S2146" t="s">
        <v>31</v>
      </c>
    </row>
    <row r="2147" spans="1:19" x14ac:dyDescent="0.25">
      <c r="A2147" t="s">
        <v>19</v>
      </c>
      <c r="B2147" t="s">
        <v>17152</v>
      </c>
      <c r="C2147" t="s">
        <v>17153</v>
      </c>
      <c r="E2147" t="s">
        <v>602</v>
      </c>
      <c r="F2147" t="s">
        <v>48</v>
      </c>
      <c r="G2147">
        <v>14215</v>
      </c>
      <c r="H2147">
        <v>42.938929000000002</v>
      </c>
      <c r="I2147">
        <v>-78.823212999999996</v>
      </c>
      <c r="J2147" s="1" t="d">
        <v>2018-04-03</v>
      </c>
      <c r="K2147">
        <v>64694</v>
      </c>
      <c r="L2147" t="s">
        <v>17154</v>
      </c>
      <c r="M2147" s="1" t="d">
        <v>2016-04-15</v>
      </c>
      <c r="N2147">
        <v>4</v>
      </c>
      <c r="O2147">
        <v>15</v>
      </c>
      <c r="P2147">
        <v>2016</v>
      </c>
      <c r="Q2147" t="s">
        <v>35</v>
      </c>
      <c r="R2147" t="s">
        <v>26</v>
      </c>
      <c r="S2147" t="s">
        <v>31</v>
      </c>
    </row>
    <row r="2148" spans="1:19" x14ac:dyDescent="0.25">
      <c r="A2148" t="s">
        <v>19</v>
      </c>
      <c r="B2148" t="s">
        <v>17394</v>
      </c>
      <c r="C2148" t="s">
        <v>17395</v>
      </c>
      <c r="E2148" t="s">
        <v>226</v>
      </c>
      <c r="F2148" t="s">
        <v>170</v>
      </c>
      <c r="G2148">
        <v>90012</v>
      </c>
      <c r="H2148">
        <v>34.057267000000003</v>
      </c>
      <c r="I2148">
        <v>-118.231696</v>
      </c>
      <c r="J2148" s="1" t="d">
        <v>2019-04-08</v>
      </c>
      <c r="K2148">
        <v>65031</v>
      </c>
      <c r="L2148" t="s">
        <v>24</v>
      </c>
      <c r="M2148" s="1" t="d">
        <v>2016-02-10</v>
      </c>
      <c r="N2148">
        <v>2</v>
      </c>
      <c r="O2148">
        <v>10</v>
      </c>
      <c r="P2148">
        <v>2016</v>
      </c>
      <c r="Q2148" t="s">
        <v>35</v>
      </c>
      <c r="R2148" t="s">
        <v>26</v>
      </c>
      <c r="S2148" t="s">
        <v>27</v>
      </c>
    </row>
    <row r="2149" spans="1:19" x14ac:dyDescent="0.25">
      <c r="A2149" t="s">
        <v>338</v>
      </c>
      <c r="B2149" t="s">
        <v>17504</v>
      </c>
      <c r="C2149" t="s">
        <v>17505</v>
      </c>
      <c r="E2149" t="s">
        <v>13429</v>
      </c>
      <c r="F2149" t="s">
        <v>48</v>
      </c>
      <c r="G2149">
        <v>10301</v>
      </c>
      <c r="H2149">
        <v>40.639470000000003</v>
      </c>
      <c r="I2149">
        <v>-74.076911999999993</v>
      </c>
      <c r="J2149" s="1" t="d">
        <v>2018-05-03</v>
      </c>
      <c r="K2149">
        <v>65296</v>
      </c>
      <c r="L2149" t="s">
        <v>30</v>
      </c>
      <c r="M2149" s="1" t="d">
        <v>2016-08-08</v>
      </c>
      <c r="N2149">
        <v>8</v>
      </c>
      <c r="O2149">
        <v>8</v>
      </c>
      <c r="P2149">
        <v>2016</v>
      </c>
      <c r="R2149" t="s">
        <v>26</v>
      </c>
      <c r="S2149" t="s">
        <v>31</v>
      </c>
    </row>
    <row r="2150" spans="1:19" x14ac:dyDescent="0.25">
      <c r="A2150" t="s">
        <v>338</v>
      </c>
      <c r="B2150" t="s">
        <v>12123</v>
      </c>
      <c r="C2150" t="s">
        <v>17510</v>
      </c>
      <c r="D2150" t="s">
        <v>17511</v>
      </c>
      <c r="E2150" t="s">
        <v>12123</v>
      </c>
      <c r="F2150" t="s">
        <v>48</v>
      </c>
      <c r="G2150">
        <v>11520</v>
      </c>
      <c r="H2150">
        <v>40.656692</v>
      </c>
      <c r="I2150">
        <v>-73.580923999999996</v>
      </c>
      <c r="J2150" s="1" t="d">
        <v>2018-08-07</v>
      </c>
      <c r="K2150">
        <v>65303</v>
      </c>
      <c r="L2150" t="s">
        <v>30</v>
      </c>
      <c r="M2150" s="1" t="d">
        <v>2016-05-15</v>
      </c>
      <c r="N2150">
        <v>5</v>
      </c>
      <c r="O2150">
        <v>15</v>
      </c>
      <c r="P2150">
        <v>2016</v>
      </c>
      <c r="R2150" t="s">
        <v>26</v>
      </c>
      <c r="S2150" t="s">
        <v>31</v>
      </c>
    </row>
    <row r="2151" spans="1:19" x14ac:dyDescent="0.25">
      <c r="A2151" t="s">
        <v>19</v>
      </c>
      <c r="B2151" t="s">
        <v>6373</v>
      </c>
      <c r="C2151" t="s">
        <v>17536</v>
      </c>
      <c r="D2151" t="s">
        <v>17537</v>
      </c>
      <c r="E2151" t="s">
        <v>3454</v>
      </c>
      <c r="F2151" t="s">
        <v>48</v>
      </c>
      <c r="G2151">
        <v>12866</v>
      </c>
      <c r="H2151">
        <v>43.062221000000001</v>
      </c>
      <c r="I2151">
        <v>-73.822235000000006</v>
      </c>
      <c r="J2151" s="1" t="d">
        <v>2019-03-07</v>
      </c>
      <c r="K2151">
        <v>65392</v>
      </c>
      <c r="L2151" t="s">
        <v>71</v>
      </c>
      <c r="M2151" s="1" t="d">
        <v>2016-03-15</v>
      </c>
      <c r="N2151">
        <v>3</v>
      </c>
      <c r="O2151">
        <v>15</v>
      </c>
      <c r="P2151">
        <v>2016</v>
      </c>
      <c r="Q2151" t="s">
        <v>35</v>
      </c>
      <c r="R2151" t="s">
        <v>26</v>
      </c>
      <c r="S2151" t="s">
        <v>31</v>
      </c>
    </row>
    <row r="2152" spans="1:19" x14ac:dyDescent="0.25">
      <c r="A2152" t="s">
        <v>19</v>
      </c>
      <c r="B2152" t="s">
        <v>17586</v>
      </c>
      <c r="C2152" t="s">
        <v>17587</v>
      </c>
      <c r="E2152" t="s">
        <v>2026</v>
      </c>
      <c r="F2152" t="s">
        <v>202</v>
      </c>
      <c r="G2152">
        <v>32204</v>
      </c>
      <c r="H2152">
        <v>30.331548999999999</v>
      </c>
      <c r="I2152">
        <v>-81.678281999999996</v>
      </c>
      <c r="J2152" s="1" t="d">
        <v>2018-03-08</v>
      </c>
      <c r="K2152">
        <v>65440</v>
      </c>
      <c r="L2152" t="s">
        <v>30</v>
      </c>
      <c r="M2152" s="1" t="d">
        <v>2016-01-27</v>
      </c>
      <c r="N2152">
        <v>1</v>
      </c>
      <c r="O2152">
        <v>27</v>
      </c>
      <c r="P2152">
        <v>2016</v>
      </c>
      <c r="Q2152" t="s">
        <v>35</v>
      </c>
      <c r="R2152" t="s">
        <v>26</v>
      </c>
      <c r="S2152" t="s">
        <v>31</v>
      </c>
    </row>
    <row r="2153" spans="1:19" x14ac:dyDescent="0.25">
      <c r="A2153" t="s">
        <v>19</v>
      </c>
      <c r="B2153" t="s">
        <v>17624</v>
      </c>
      <c r="C2153" t="s">
        <v>17625</v>
      </c>
      <c r="D2153" t="s">
        <v>17626</v>
      </c>
      <c r="E2153" t="s">
        <v>3695</v>
      </c>
      <c r="F2153" t="s">
        <v>57</v>
      </c>
      <c r="G2153">
        <v>46613</v>
      </c>
      <c r="H2153">
        <v>41.659979</v>
      </c>
      <c r="I2153">
        <v>-86.253399999999999</v>
      </c>
      <c r="J2153" s="1" t="d">
        <v>2018-05-03</v>
      </c>
      <c r="K2153">
        <v>65537</v>
      </c>
      <c r="L2153" t="s">
        <v>30</v>
      </c>
      <c r="M2153" s="1" t="d">
        <v>2016-01-11</v>
      </c>
      <c r="N2153">
        <v>1</v>
      </c>
      <c r="O2153">
        <v>11</v>
      </c>
      <c r="P2153">
        <v>2016</v>
      </c>
      <c r="Q2153" t="s">
        <v>35</v>
      </c>
      <c r="R2153" t="s">
        <v>26</v>
      </c>
      <c r="S2153" t="s">
        <v>27</v>
      </c>
    </row>
    <row r="2154" spans="1:19" x14ac:dyDescent="0.25">
      <c r="A2154" t="s">
        <v>19</v>
      </c>
      <c r="B2154" t="s">
        <v>17627</v>
      </c>
      <c r="C2154" t="s">
        <v>17628</v>
      </c>
      <c r="D2154" t="s">
        <v>17629</v>
      </c>
      <c r="E2154" t="s">
        <v>17630</v>
      </c>
      <c r="F2154" t="s">
        <v>157</v>
      </c>
      <c r="G2154">
        <v>16823</v>
      </c>
      <c r="H2154">
        <v>40.838386999999997</v>
      </c>
      <c r="I2154">
        <v>-77.787830999999997</v>
      </c>
      <c r="J2154" s="1" t="d">
        <v>2018-09-10</v>
      </c>
      <c r="K2154">
        <v>65538</v>
      </c>
      <c r="L2154" t="s">
        <v>30</v>
      </c>
      <c r="M2154" s="1" t="d">
        <v>2016-07-15</v>
      </c>
      <c r="N2154">
        <v>7</v>
      </c>
      <c r="O2154">
        <v>15</v>
      </c>
      <c r="P2154">
        <v>2016</v>
      </c>
      <c r="Q2154" t="s">
        <v>35</v>
      </c>
      <c r="R2154" t="s">
        <v>26</v>
      </c>
      <c r="S2154" t="s">
        <v>31</v>
      </c>
    </row>
    <row r="2155" spans="1:19" x14ac:dyDescent="0.25">
      <c r="A2155" t="s">
        <v>19</v>
      </c>
      <c r="B2155" t="s">
        <v>17638</v>
      </c>
      <c r="C2155" t="s">
        <v>17639</v>
      </c>
      <c r="D2155" t="s">
        <v>17640</v>
      </c>
      <c r="E2155" t="s">
        <v>17641</v>
      </c>
      <c r="F2155" t="s">
        <v>1091</v>
      </c>
      <c r="G2155">
        <v>8066</v>
      </c>
      <c r="H2155">
        <v>39.821725000000001</v>
      </c>
      <c r="I2155">
        <v>-75.240764999999996</v>
      </c>
      <c r="J2155" s="1" t="d">
        <v>2018-11-08</v>
      </c>
      <c r="K2155">
        <v>65547</v>
      </c>
      <c r="L2155" t="s">
        <v>30</v>
      </c>
      <c r="M2155" s="1" t="d">
        <v>2016-03-07</v>
      </c>
      <c r="N2155">
        <v>3</v>
      </c>
      <c r="O2155">
        <v>7</v>
      </c>
      <c r="P2155">
        <v>2016</v>
      </c>
      <c r="Q2155" t="s">
        <v>35</v>
      </c>
      <c r="R2155" t="s">
        <v>26</v>
      </c>
      <c r="S2155" t="s">
        <v>31</v>
      </c>
    </row>
    <row r="2156" spans="1:19" x14ac:dyDescent="0.25">
      <c r="A2156" t="s">
        <v>19</v>
      </c>
      <c r="B2156" t="s">
        <v>17642</v>
      </c>
      <c r="C2156" t="s">
        <v>17643</v>
      </c>
      <c r="E2156" t="s">
        <v>6664</v>
      </c>
      <c r="F2156" t="s">
        <v>37</v>
      </c>
      <c r="G2156">
        <v>75069</v>
      </c>
      <c r="H2156">
        <v>33.169527000000002</v>
      </c>
      <c r="I2156">
        <v>-96.600230999999994</v>
      </c>
      <c r="J2156" s="1" t="d">
        <v>2018-08-07</v>
      </c>
      <c r="K2156">
        <v>65552</v>
      </c>
      <c r="L2156" t="s">
        <v>30</v>
      </c>
      <c r="M2156" s="1" t="d">
        <v>2016-01-19</v>
      </c>
      <c r="N2156">
        <v>1</v>
      </c>
      <c r="O2156">
        <v>19</v>
      </c>
      <c r="P2156">
        <v>2016</v>
      </c>
      <c r="Q2156" t="s">
        <v>25</v>
      </c>
      <c r="R2156" t="s">
        <v>26</v>
      </c>
      <c r="S2156" t="s">
        <v>31</v>
      </c>
    </row>
    <row r="2157" spans="1:19" x14ac:dyDescent="0.25">
      <c r="A2157" t="s">
        <v>19</v>
      </c>
      <c r="B2157" t="s">
        <v>17642</v>
      </c>
      <c r="C2157" t="s">
        <v>17643</v>
      </c>
      <c r="E2157" t="s">
        <v>6664</v>
      </c>
      <c r="F2157" t="s">
        <v>37</v>
      </c>
      <c r="G2157">
        <v>75069</v>
      </c>
      <c r="H2157">
        <v>33.169527000000002</v>
      </c>
      <c r="I2157">
        <v>-96.600230999999994</v>
      </c>
      <c r="J2157" s="1" t="d">
        <v>2018-08-07</v>
      </c>
      <c r="K2157">
        <v>65553</v>
      </c>
      <c r="L2157" t="s">
        <v>30</v>
      </c>
      <c r="M2157" s="1" t="d">
        <v>2016-01-19</v>
      </c>
      <c r="N2157">
        <v>1</v>
      </c>
      <c r="O2157">
        <v>19</v>
      </c>
      <c r="P2157">
        <v>2016</v>
      </c>
      <c r="Q2157" t="s">
        <v>25</v>
      </c>
      <c r="R2157" t="s">
        <v>26</v>
      </c>
      <c r="S2157" t="s">
        <v>27</v>
      </c>
    </row>
    <row r="2158" spans="1:19" x14ac:dyDescent="0.25">
      <c r="A2158" t="s">
        <v>19</v>
      </c>
      <c r="B2158" t="s">
        <v>125</v>
      </c>
      <c r="C2158" t="s">
        <v>17789</v>
      </c>
      <c r="D2158" t="s">
        <v>17790</v>
      </c>
      <c r="E2158" t="s">
        <v>2976</v>
      </c>
      <c r="F2158" t="s">
        <v>129</v>
      </c>
      <c r="G2158">
        <v>80634</v>
      </c>
      <c r="H2158">
        <v>40.401304000000003</v>
      </c>
      <c r="I2158">
        <v>-104.868073</v>
      </c>
      <c r="J2158" s="1" t="d">
        <v>2019-01-10</v>
      </c>
      <c r="K2158">
        <v>65748</v>
      </c>
      <c r="L2158" t="s">
        <v>30</v>
      </c>
      <c r="M2158" s="1" t="d">
        <v>2016-09-15</v>
      </c>
      <c r="N2158">
        <v>9</v>
      </c>
      <c r="O2158">
        <v>15</v>
      </c>
      <c r="P2158">
        <v>2016</v>
      </c>
      <c r="Q2158" t="s">
        <v>35</v>
      </c>
      <c r="R2158" t="s">
        <v>26</v>
      </c>
      <c r="S2158" t="s">
        <v>31</v>
      </c>
    </row>
    <row r="2159" spans="1:19" x14ac:dyDescent="0.25">
      <c r="A2159" t="s">
        <v>19</v>
      </c>
      <c r="B2159" t="s">
        <v>17796</v>
      </c>
      <c r="C2159" t="s">
        <v>17797</v>
      </c>
      <c r="E2159" t="s">
        <v>17798</v>
      </c>
      <c r="F2159" t="s">
        <v>170</v>
      </c>
      <c r="G2159">
        <v>93933</v>
      </c>
      <c r="H2159">
        <v>36.713823400000003</v>
      </c>
      <c r="I2159">
        <v>-121.7699255</v>
      </c>
      <c r="J2159" s="1" t="d">
        <v>2019-01-10</v>
      </c>
      <c r="K2159">
        <v>65765</v>
      </c>
      <c r="L2159" t="s">
        <v>30</v>
      </c>
      <c r="M2159" s="1" t="d">
        <v>2016-07-01</v>
      </c>
      <c r="N2159">
        <v>7</v>
      </c>
      <c r="O2159">
        <v>1</v>
      </c>
      <c r="P2159">
        <v>2016</v>
      </c>
      <c r="Q2159" t="s">
        <v>35</v>
      </c>
      <c r="R2159" t="s">
        <v>26</v>
      </c>
      <c r="S2159" t="s">
        <v>27</v>
      </c>
    </row>
    <row r="2160" spans="1:19" x14ac:dyDescent="0.25">
      <c r="A2160" t="s">
        <v>19</v>
      </c>
      <c r="B2160" t="s">
        <v>10038</v>
      </c>
      <c r="C2160" t="s">
        <v>17799</v>
      </c>
      <c r="E2160" t="s">
        <v>205</v>
      </c>
      <c r="F2160" t="s">
        <v>202</v>
      </c>
      <c r="G2160">
        <v>32804</v>
      </c>
      <c r="H2160">
        <v>28.574916000000002</v>
      </c>
      <c r="I2160">
        <v>-81.414753000000005</v>
      </c>
      <c r="J2160" s="1" t="d">
        <v>2018-12-11</v>
      </c>
      <c r="K2160">
        <v>65766</v>
      </c>
      <c r="L2160" t="s">
        <v>30</v>
      </c>
      <c r="M2160" s="1" t="d">
        <v>2016-04-15</v>
      </c>
      <c r="N2160">
        <v>4</v>
      </c>
      <c r="O2160">
        <v>15</v>
      </c>
      <c r="P2160">
        <v>2016</v>
      </c>
      <c r="Q2160" t="s">
        <v>35</v>
      </c>
      <c r="R2160" t="s">
        <v>26</v>
      </c>
      <c r="S2160" t="s">
        <v>31</v>
      </c>
    </row>
    <row r="2161" spans="1:19" x14ac:dyDescent="0.25">
      <c r="A2161" t="s">
        <v>19</v>
      </c>
      <c r="B2161" t="s">
        <v>14863</v>
      </c>
      <c r="C2161" t="s">
        <v>14864</v>
      </c>
      <c r="E2161" t="s">
        <v>28</v>
      </c>
      <c r="F2161" t="s">
        <v>29</v>
      </c>
      <c r="G2161">
        <v>30336</v>
      </c>
      <c r="H2161">
        <v>33.729999999999997</v>
      </c>
      <c r="I2161">
        <v>-84.57</v>
      </c>
      <c r="J2161" s="1" t="d">
        <v>2018-10-04</v>
      </c>
      <c r="K2161">
        <v>65769</v>
      </c>
      <c r="L2161" t="s">
        <v>30</v>
      </c>
      <c r="M2161" s="1" t="d">
        <v>2016-06-15</v>
      </c>
      <c r="N2161">
        <v>6</v>
      </c>
      <c r="O2161">
        <v>15</v>
      </c>
      <c r="P2161">
        <v>2016</v>
      </c>
      <c r="Q2161" t="s">
        <v>35</v>
      </c>
      <c r="R2161" t="s">
        <v>26</v>
      </c>
      <c r="S2161" t="s">
        <v>31</v>
      </c>
    </row>
    <row r="2162" spans="1:19" x14ac:dyDescent="0.25">
      <c r="A2162" t="s">
        <v>19</v>
      </c>
      <c r="B2162" t="s">
        <v>18218</v>
      </c>
      <c r="C2162" t="s">
        <v>18219</v>
      </c>
      <c r="E2162" t="s">
        <v>18220</v>
      </c>
      <c r="F2162" t="s">
        <v>202</v>
      </c>
      <c r="G2162">
        <v>33178</v>
      </c>
      <c r="H2162">
        <v>25.8563036</v>
      </c>
      <c r="I2162">
        <v>-80.382925</v>
      </c>
      <c r="J2162" s="1" t="d">
        <v>2019-01-10</v>
      </c>
      <c r="K2162">
        <v>66265</v>
      </c>
      <c r="L2162" t="s">
        <v>30</v>
      </c>
      <c r="M2162" s="1" t="d">
        <v>2016-12-22</v>
      </c>
      <c r="N2162">
        <v>12</v>
      </c>
      <c r="O2162">
        <v>22</v>
      </c>
      <c r="P2162">
        <v>2016</v>
      </c>
      <c r="Q2162" t="s">
        <v>35</v>
      </c>
      <c r="R2162" t="s">
        <v>26</v>
      </c>
      <c r="S2162" t="s">
        <v>27</v>
      </c>
    </row>
    <row r="2163" spans="1:19" x14ac:dyDescent="0.25">
      <c r="A2163" t="s">
        <v>19</v>
      </c>
      <c r="B2163" t="s">
        <v>11217</v>
      </c>
      <c r="C2163" t="s">
        <v>18241</v>
      </c>
      <c r="E2163" t="s">
        <v>1312</v>
      </c>
      <c r="F2163" t="s">
        <v>37</v>
      </c>
      <c r="G2163">
        <v>79706</v>
      </c>
      <c r="H2163">
        <v>31.940554989999999</v>
      </c>
      <c r="I2163">
        <v>-102.16980169999999</v>
      </c>
      <c r="J2163" s="1" t="d">
        <v>2018-08-07</v>
      </c>
      <c r="K2163">
        <v>66310</v>
      </c>
      <c r="L2163" t="s">
        <v>30</v>
      </c>
      <c r="M2163" s="1" t="d">
        <v>2016-03-17</v>
      </c>
      <c r="N2163">
        <v>3</v>
      </c>
      <c r="O2163">
        <v>17</v>
      </c>
      <c r="P2163">
        <v>2016</v>
      </c>
      <c r="Q2163" t="s">
        <v>35</v>
      </c>
      <c r="R2163" t="s">
        <v>26</v>
      </c>
      <c r="S2163" t="s">
        <v>31</v>
      </c>
    </row>
    <row r="2164" spans="1:19" x14ac:dyDescent="0.25">
      <c r="A2164" t="s">
        <v>312</v>
      </c>
      <c r="B2164" t="s">
        <v>18255</v>
      </c>
      <c r="C2164" t="s">
        <v>18256</v>
      </c>
      <c r="E2164" t="s">
        <v>14547</v>
      </c>
      <c r="F2164" t="s">
        <v>170</v>
      </c>
      <c r="G2164">
        <v>91786</v>
      </c>
      <c r="H2164">
        <v>34.093516999999999</v>
      </c>
      <c r="I2164">
        <v>-117.651691</v>
      </c>
      <c r="J2164" s="1" t="d">
        <v>2019-03-07</v>
      </c>
      <c r="K2164">
        <v>66373</v>
      </c>
      <c r="L2164" t="s">
        <v>71</v>
      </c>
      <c r="M2164" s="1" t="d">
        <v>2016-03-15</v>
      </c>
      <c r="N2164">
        <v>3</v>
      </c>
      <c r="O2164">
        <v>15</v>
      </c>
      <c r="P2164">
        <v>2016</v>
      </c>
      <c r="R2164" t="s">
        <v>26</v>
      </c>
      <c r="S2164" t="s">
        <v>31</v>
      </c>
    </row>
    <row r="2165" spans="1:19" x14ac:dyDescent="0.25">
      <c r="A2165" t="s">
        <v>312</v>
      </c>
      <c r="B2165" t="s">
        <v>18257</v>
      </c>
      <c r="C2165" t="s">
        <v>18258</v>
      </c>
      <c r="E2165" t="s">
        <v>10825</v>
      </c>
      <c r="F2165" t="s">
        <v>170</v>
      </c>
      <c r="G2165">
        <v>92683</v>
      </c>
      <c r="H2165">
        <v>33.746136</v>
      </c>
      <c r="I2165">
        <v>-117.98916</v>
      </c>
      <c r="J2165" s="1" t="d">
        <v>2019-03-07</v>
      </c>
      <c r="K2165">
        <v>66374</v>
      </c>
      <c r="L2165" t="s">
        <v>71</v>
      </c>
      <c r="M2165" s="1" t="d">
        <v>2016-03-03</v>
      </c>
      <c r="N2165">
        <v>3</v>
      </c>
      <c r="O2165">
        <v>3</v>
      </c>
      <c r="P2165">
        <v>2016</v>
      </c>
      <c r="R2165" t="s">
        <v>26</v>
      </c>
      <c r="S2165" t="s">
        <v>31</v>
      </c>
    </row>
    <row r="2166" spans="1:19" x14ac:dyDescent="0.25">
      <c r="A2166" t="s">
        <v>312</v>
      </c>
      <c r="B2166" t="s">
        <v>18259</v>
      </c>
      <c r="C2166" t="s">
        <v>18260</v>
      </c>
      <c r="E2166" t="s">
        <v>14547</v>
      </c>
      <c r="F2166" t="s">
        <v>170</v>
      </c>
      <c r="G2166">
        <v>92786</v>
      </c>
      <c r="H2166">
        <v>34.095728999999999</v>
      </c>
      <c r="I2166">
        <v>-117.670591</v>
      </c>
      <c r="J2166" s="1" t="d">
        <v>2019-03-07</v>
      </c>
      <c r="K2166">
        <v>66375</v>
      </c>
      <c r="L2166" t="s">
        <v>71</v>
      </c>
      <c r="M2166" s="1" t="d">
        <v>2016-06-30</v>
      </c>
      <c r="N2166">
        <v>6</v>
      </c>
      <c r="O2166">
        <v>30</v>
      </c>
      <c r="P2166">
        <v>2016</v>
      </c>
      <c r="R2166" t="s">
        <v>26</v>
      </c>
      <c r="S2166" t="s">
        <v>31</v>
      </c>
    </row>
    <row r="2167" spans="1:19" x14ac:dyDescent="0.25">
      <c r="A2167" t="s">
        <v>705</v>
      </c>
      <c r="B2167" t="s">
        <v>18280</v>
      </c>
      <c r="C2167" t="s">
        <v>18281</v>
      </c>
      <c r="E2167" t="s">
        <v>1485</v>
      </c>
      <c r="F2167" t="s">
        <v>157</v>
      </c>
      <c r="G2167">
        <v>15201</v>
      </c>
      <c r="H2167">
        <v>40.459446</v>
      </c>
      <c r="I2167">
        <v>-79.975508000000005</v>
      </c>
      <c r="J2167" s="1" t="d">
        <v>2018-09-10</v>
      </c>
      <c r="K2167">
        <v>66410</v>
      </c>
      <c r="L2167" t="s">
        <v>30</v>
      </c>
      <c r="M2167" s="1" t="d">
        <v>2016-06-01</v>
      </c>
      <c r="N2167">
        <v>6</v>
      </c>
      <c r="O2167">
        <v>1</v>
      </c>
      <c r="P2167">
        <v>2016</v>
      </c>
      <c r="R2167" t="s">
        <v>26</v>
      </c>
      <c r="S2167" t="s">
        <v>27</v>
      </c>
    </row>
    <row r="2168" spans="1:19" x14ac:dyDescent="0.25">
      <c r="A2168" t="s">
        <v>19</v>
      </c>
      <c r="B2168" t="s">
        <v>18338</v>
      </c>
      <c r="C2168" t="s">
        <v>18339</v>
      </c>
      <c r="D2168" t="s">
        <v>18340</v>
      </c>
      <c r="E2168" t="s">
        <v>3820</v>
      </c>
      <c r="F2168" t="s">
        <v>157</v>
      </c>
      <c r="G2168">
        <v>15501</v>
      </c>
      <c r="H2168">
        <v>40.002234000000001</v>
      </c>
      <c r="I2168">
        <v>-79.036556000000004</v>
      </c>
      <c r="J2168" s="1" t="d">
        <v>2019-03-07</v>
      </c>
      <c r="K2168">
        <v>66466</v>
      </c>
      <c r="L2168" t="s">
        <v>71</v>
      </c>
      <c r="M2168" s="1" t="d">
        <v>2016-06-15</v>
      </c>
      <c r="N2168">
        <v>6</v>
      </c>
      <c r="O2168">
        <v>15</v>
      </c>
      <c r="P2168">
        <v>2016</v>
      </c>
      <c r="Q2168" t="s">
        <v>35</v>
      </c>
      <c r="R2168" t="s">
        <v>26</v>
      </c>
      <c r="S2168" t="s">
        <v>31</v>
      </c>
    </row>
    <row r="2169" spans="1:19" x14ac:dyDescent="0.25">
      <c r="A2169" t="s">
        <v>705</v>
      </c>
      <c r="B2169" t="s">
        <v>18404</v>
      </c>
      <c r="C2169" t="s">
        <v>18405</v>
      </c>
      <c r="E2169" t="s">
        <v>2537</v>
      </c>
      <c r="F2169" t="s">
        <v>37</v>
      </c>
      <c r="G2169">
        <v>78219</v>
      </c>
      <c r="H2169">
        <v>29.439830000000001</v>
      </c>
      <c r="I2169">
        <v>-98.380574999999993</v>
      </c>
      <c r="J2169" s="1" t="d">
        <v>2018-08-07</v>
      </c>
      <c r="K2169">
        <v>66664</v>
      </c>
      <c r="L2169" t="s">
        <v>30</v>
      </c>
      <c r="M2169" s="1" t="d">
        <v>2016-06-15</v>
      </c>
      <c r="N2169">
        <v>6</v>
      </c>
      <c r="O2169">
        <v>15</v>
      </c>
      <c r="P2169">
        <v>2016</v>
      </c>
      <c r="R2169" t="s">
        <v>26</v>
      </c>
      <c r="S2169" t="s">
        <v>31</v>
      </c>
    </row>
    <row r="2170" spans="1:19" x14ac:dyDescent="0.25">
      <c r="A2170" t="s">
        <v>968</v>
      </c>
      <c r="B2170" t="s">
        <v>18425</v>
      </c>
      <c r="C2170" t="s">
        <v>18426</v>
      </c>
      <c r="E2170" t="s">
        <v>9226</v>
      </c>
      <c r="F2170" t="s">
        <v>707</v>
      </c>
      <c r="G2170">
        <v>96740</v>
      </c>
      <c r="H2170">
        <v>19.808914000000001</v>
      </c>
      <c r="I2170">
        <v>-155.840915</v>
      </c>
      <c r="J2170" s="1" t="d">
        <v>2019-04-08</v>
      </c>
      <c r="K2170">
        <v>66740</v>
      </c>
      <c r="L2170" t="s">
        <v>24</v>
      </c>
      <c r="M2170" s="1" t="d">
        <v>2016-03-15</v>
      </c>
      <c r="N2170">
        <v>3</v>
      </c>
      <c r="O2170">
        <v>15</v>
      </c>
      <c r="P2170">
        <v>2016</v>
      </c>
      <c r="R2170" t="s">
        <v>26</v>
      </c>
      <c r="S2170" t="s">
        <v>27</v>
      </c>
    </row>
    <row r="2171" spans="1:19" x14ac:dyDescent="0.25">
      <c r="A2171" t="s">
        <v>968</v>
      </c>
      <c r="B2171" t="s">
        <v>18434</v>
      </c>
      <c r="C2171" t="s">
        <v>18435</v>
      </c>
      <c r="E2171" t="s">
        <v>41</v>
      </c>
      <c r="F2171" t="s">
        <v>42</v>
      </c>
      <c r="G2171">
        <v>2129</v>
      </c>
      <c r="H2171">
        <v>42.387411999999998</v>
      </c>
      <c r="I2171">
        <v>-71.074460000000002</v>
      </c>
      <c r="J2171" s="1" t="d">
        <v>2018-06-05</v>
      </c>
      <c r="K2171">
        <v>66767</v>
      </c>
      <c r="L2171" t="s">
        <v>30</v>
      </c>
      <c r="M2171" s="1" t="d">
        <v>2016-01-30</v>
      </c>
      <c r="N2171">
        <v>1</v>
      </c>
      <c r="O2171">
        <v>30</v>
      </c>
      <c r="P2171">
        <v>2016</v>
      </c>
      <c r="R2171" t="s">
        <v>26</v>
      </c>
      <c r="S2171" t="s">
        <v>27</v>
      </c>
    </row>
    <row r="2172" spans="1:19" x14ac:dyDescent="0.25">
      <c r="A2172" t="s">
        <v>19</v>
      </c>
      <c r="B2172" t="s">
        <v>18455</v>
      </c>
      <c r="C2172" t="s">
        <v>18456</v>
      </c>
      <c r="D2172" t="s">
        <v>18457</v>
      </c>
      <c r="E2172" t="s">
        <v>4086</v>
      </c>
      <c r="F2172" t="s">
        <v>59</v>
      </c>
      <c r="G2172">
        <v>44622</v>
      </c>
      <c r="H2172">
        <v>40.524816000000001</v>
      </c>
      <c r="I2172">
        <v>-81.499904999999998</v>
      </c>
      <c r="J2172" s="1" t="d">
        <v>2019-03-07</v>
      </c>
      <c r="K2172">
        <v>66833</v>
      </c>
      <c r="L2172" t="s">
        <v>71</v>
      </c>
      <c r="M2172" s="1" t="d">
        <v>2016-10-17</v>
      </c>
      <c r="N2172">
        <v>10</v>
      </c>
      <c r="O2172">
        <v>17</v>
      </c>
      <c r="P2172">
        <v>2016</v>
      </c>
      <c r="Q2172" t="s">
        <v>35</v>
      </c>
      <c r="R2172" t="s">
        <v>26</v>
      </c>
      <c r="S2172" t="s">
        <v>31</v>
      </c>
    </row>
    <row r="2173" spans="1:19" x14ac:dyDescent="0.25">
      <c r="A2173" t="s">
        <v>338</v>
      </c>
      <c r="B2173" t="s">
        <v>18485</v>
      </c>
      <c r="C2173" t="s">
        <v>18486</v>
      </c>
      <c r="E2173" t="s">
        <v>4317</v>
      </c>
      <c r="F2173" t="s">
        <v>269</v>
      </c>
      <c r="G2173">
        <v>23452</v>
      </c>
      <c r="H2173">
        <v>36.9431333</v>
      </c>
      <c r="I2173">
        <v>-76.309939600000007</v>
      </c>
      <c r="J2173" s="1" t="d">
        <v>2019-01-10</v>
      </c>
      <c r="K2173">
        <v>66898</v>
      </c>
      <c r="L2173" t="s">
        <v>30</v>
      </c>
      <c r="M2173" s="1" t="d">
        <v>2016-09-01</v>
      </c>
      <c r="N2173">
        <v>9</v>
      </c>
      <c r="O2173">
        <v>1</v>
      </c>
      <c r="P2173">
        <v>2016</v>
      </c>
      <c r="R2173" t="s">
        <v>26</v>
      </c>
      <c r="S2173" t="s">
        <v>27</v>
      </c>
    </row>
    <row r="2174" spans="1:19" x14ac:dyDescent="0.25">
      <c r="A2174" t="s">
        <v>338</v>
      </c>
      <c r="B2174" t="s">
        <v>18542</v>
      </c>
      <c r="C2174" t="s">
        <v>18543</v>
      </c>
      <c r="E2174" t="s">
        <v>18544</v>
      </c>
      <c r="F2174" t="s">
        <v>170</v>
      </c>
      <c r="G2174">
        <v>95386</v>
      </c>
      <c r="H2174">
        <v>37.745956</v>
      </c>
      <c r="I2174">
        <v>-119.574336</v>
      </c>
      <c r="J2174" s="1" t="d">
        <v>2018-12-11</v>
      </c>
      <c r="K2174">
        <v>66931</v>
      </c>
      <c r="L2174" t="s">
        <v>30</v>
      </c>
      <c r="M2174" s="1" t="d">
        <v>2016-06-13</v>
      </c>
      <c r="N2174">
        <v>6</v>
      </c>
      <c r="O2174">
        <v>13</v>
      </c>
      <c r="P2174">
        <v>2016</v>
      </c>
      <c r="R2174" t="s">
        <v>26</v>
      </c>
      <c r="S2174" t="s">
        <v>31</v>
      </c>
    </row>
    <row r="2175" spans="1:19" x14ac:dyDescent="0.25">
      <c r="A2175" t="s">
        <v>338</v>
      </c>
      <c r="B2175" t="s">
        <v>18731</v>
      </c>
      <c r="C2175" t="s">
        <v>18732</v>
      </c>
      <c r="E2175" t="s">
        <v>14205</v>
      </c>
      <c r="F2175" t="s">
        <v>170</v>
      </c>
      <c r="G2175">
        <v>91214</v>
      </c>
      <c r="H2175">
        <v>34.220972000000003</v>
      </c>
      <c r="I2175">
        <v>-118.230266</v>
      </c>
      <c r="J2175" s="1" t="d">
        <v>2018-09-10</v>
      </c>
      <c r="K2175">
        <v>67302</v>
      </c>
      <c r="L2175" t="s">
        <v>30</v>
      </c>
      <c r="M2175" s="1" t="d">
        <v>2016-07-01</v>
      </c>
      <c r="N2175">
        <v>7</v>
      </c>
      <c r="O2175">
        <v>1</v>
      </c>
      <c r="P2175">
        <v>2016</v>
      </c>
      <c r="R2175" t="s">
        <v>26</v>
      </c>
      <c r="S2175" t="s">
        <v>31</v>
      </c>
    </row>
    <row r="2176" spans="1:19" x14ac:dyDescent="0.25">
      <c r="A2176" t="s">
        <v>968</v>
      </c>
      <c r="B2176" t="s">
        <v>18859</v>
      </c>
      <c r="C2176" t="s">
        <v>18860</v>
      </c>
      <c r="E2176" t="s">
        <v>2325</v>
      </c>
      <c r="F2176" t="s">
        <v>2326</v>
      </c>
      <c r="G2176">
        <v>20242</v>
      </c>
      <c r="H2176">
        <v>38.911394000000001</v>
      </c>
      <c r="I2176">
        <v>-76.997335000000007</v>
      </c>
      <c r="J2176" s="1" t="d">
        <v>2018-07-09</v>
      </c>
      <c r="K2176">
        <v>67958</v>
      </c>
      <c r="L2176" t="s">
        <v>18861</v>
      </c>
      <c r="M2176" s="1" t="d">
        <v>2016-06-13</v>
      </c>
      <c r="N2176">
        <v>6</v>
      </c>
      <c r="O2176">
        <v>13</v>
      </c>
      <c r="P2176">
        <v>2016</v>
      </c>
      <c r="R2176" t="s">
        <v>26</v>
      </c>
      <c r="S2176" t="s">
        <v>27</v>
      </c>
    </row>
    <row r="2177" spans="1:19" x14ac:dyDescent="0.25">
      <c r="A2177" t="s">
        <v>19</v>
      </c>
      <c r="B2177" t="s">
        <v>18881</v>
      </c>
      <c r="C2177" t="s">
        <v>18882</v>
      </c>
      <c r="E2177" t="s">
        <v>18883</v>
      </c>
      <c r="F2177" t="s">
        <v>129</v>
      </c>
      <c r="G2177">
        <v>80615</v>
      </c>
      <c r="H2177">
        <v>40.524527999999997</v>
      </c>
      <c r="I2177">
        <v>-104.709098</v>
      </c>
      <c r="J2177" s="1" t="d">
        <v>2018-12-11</v>
      </c>
      <c r="K2177">
        <v>67979</v>
      </c>
      <c r="L2177" t="s">
        <v>30</v>
      </c>
      <c r="M2177" s="1" t="d">
        <v>2016-06-06</v>
      </c>
      <c r="N2177">
        <v>6</v>
      </c>
      <c r="O2177">
        <v>6</v>
      </c>
      <c r="P2177">
        <v>2016</v>
      </c>
      <c r="Q2177" t="s">
        <v>35</v>
      </c>
      <c r="R2177" t="s">
        <v>26</v>
      </c>
      <c r="S2177" t="s">
        <v>31</v>
      </c>
    </row>
    <row r="2178" spans="1:19" x14ac:dyDescent="0.25">
      <c r="A2178" t="s">
        <v>504</v>
      </c>
      <c r="B2178" t="s">
        <v>18932</v>
      </c>
      <c r="C2178" t="s">
        <v>18933</v>
      </c>
      <c r="E2178" t="s">
        <v>402</v>
      </c>
      <c r="F2178" t="s">
        <v>1026</v>
      </c>
      <c r="G2178">
        <v>3867</v>
      </c>
      <c r="H2178">
        <v>43.308653</v>
      </c>
      <c r="I2178">
        <v>-71.004932999999994</v>
      </c>
      <c r="J2178" s="1" t="d">
        <v>2019-04-08</v>
      </c>
      <c r="K2178">
        <v>68021</v>
      </c>
      <c r="L2178" t="s">
        <v>24</v>
      </c>
      <c r="M2178" s="1" t="d">
        <v>2016-01-06</v>
      </c>
      <c r="N2178">
        <v>1</v>
      </c>
      <c r="O2178">
        <v>6</v>
      </c>
      <c r="P2178">
        <v>2016</v>
      </c>
      <c r="R2178" t="s">
        <v>26</v>
      </c>
      <c r="S2178" t="s">
        <v>27</v>
      </c>
    </row>
    <row r="2179" spans="1:19" x14ac:dyDescent="0.25">
      <c r="A2179" t="s">
        <v>19</v>
      </c>
      <c r="B2179" t="s">
        <v>19259</v>
      </c>
      <c r="C2179" t="s">
        <v>19260</v>
      </c>
      <c r="E2179" t="s">
        <v>11633</v>
      </c>
      <c r="F2179" t="s">
        <v>48</v>
      </c>
      <c r="G2179">
        <v>14701</v>
      </c>
      <c r="H2179">
        <v>42.128286000000003</v>
      </c>
      <c r="I2179">
        <v>-79.239694999999998</v>
      </c>
      <c r="J2179" s="1" t="d">
        <v>2019-04-08</v>
      </c>
      <c r="K2179">
        <v>68608</v>
      </c>
      <c r="L2179" t="s">
        <v>24</v>
      </c>
      <c r="M2179" s="1" t="d">
        <v>2016-07-01</v>
      </c>
      <c r="N2179">
        <v>7</v>
      </c>
      <c r="O2179">
        <v>1</v>
      </c>
      <c r="P2179">
        <v>2016</v>
      </c>
      <c r="Q2179" t="s">
        <v>35</v>
      </c>
      <c r="R2179" t="s">
        <v>26</v>
      </c>
      <c r="S2179" t="s">
        <v>31</v>
      </c>
    </row>
    <row r="2180" spans="1:19" x14ac:dyDescent="0.25">
      <c r="A2180" t="s">
        <v>338</v>
      </c>
      <c r="B2180" t="s">
        <v>19289</v>
      </c>
      <c r="C2180" t="s">
        <v>19290</v>
      </c>
      <c r="E2180" t="s">
        <v>565</v>
      </c>
      <c r="F2180" t="s">
        <v>269</v>
      </c>
      <c r="G2180">
        <v>24450</v>
      </c>
      <c r="H2180">
        <v>37.779707000000002</v>
      </c>
      <c r="I2180">
        <v>-79.438653000000002</v>
      </c>
      <c r="J2180" s="1" t="d">
        <v>2018-12-11</v>
      </c>
      <c r="K2180">
        <v>68849</v>
      </c>
      <c r="L2180" t="s">
        <v>30</v>
      </c>
      <c r="M2180" s="1" t="d">
        <v>2016-01-21</v>
      </c>
      <c r="N2180">
        <v>1</v>
      </c>
      <c r="O2180">
        <v>21</v>
      </c>
      <c r="P2180">
        <v>2016</v>
      </c>
      <c r="R2180" t="s">
        <v>26</v>
      </c>
      <c r="S2180" t="s">
        <v>31</v>
      </c>
    </row>
    <row r="2181" spans="1:19" x14ac:dyDescent="0.25">
      <c r="A2181" t="s">
        <v>19</v>
      </c>
      <c r="B2181" t="s">
        <v>19371</v>
      </c>
      <c r="C2181" t="s">
        <v>19372</v>
      </c>
      <c r="E2181" t="s">
        <v>7013</v>
      </c>
      <c r="F2181" t="s">
        <v>170</v>
      </c>
      <c r="G2181">
        <v>94558</v>
      </c>
      <c r="H2181">
        <v>38.235619399999997</v>
      </c>
      <c r="I2181">
        <v>-122.2655026</v>
      </c>
      <c r="J2181" s="1" t="d">
        <v>2018-08-07</v>
      </c>
      <c r="K2181">
        <v>69025</v>
      </c>
      <c r="L2181" t="s">
        <v>30</v>
      </c>
      <c r="M2181" s="1" t="d">
        <v>2016-11-15</v>
      </c>
      <c r="N2181">
        <v>11</v>
      </c>
      <c r="O2181">
        <v>15</v>
      </c>
      <c r="P2181">
        <v>2016</v>
      </c>
      <c r="Q2181" t="s">
        <v>35</v>
      </c>
      <c r="R2181" t="s">
        <v>26</v>
      </c>
      <c r="S2181" t="s">
        <v>31</v>
      </c>
    </row>
    <row r="2182" spans="1:19" x14ac:dyDescent="0.25">
      <c r="A2182" t="s">
        <v>312</v>
      </c>
      <c r="B2182" t="s">
        <v>19371</v>
      </c>
      <c r="C2182" t="s">
        <v>19372</v>
      </c>
      <c r="E2182" t="s">
        <v>7013</v>
      </c>
      <c r="F2182" t="s">
        <v>170</v>
      </c>
      <c r="G2182">
        <v>94558</v>
      </c>
      <c r="H2182">
        <v>38.235619399999997</v>
      </c>
      <c r="I2182">
        <v>-122.2655026</v>
      </c>
      <c r="J2182" s="1" t="d">
        <v>2018-08-07</v>
      </c>
      <c r="K2182">
        <v>69027</v>
      </c>
      <c r="L2182" t="s">
        <v>30</v>
      </c>
      <c r="M2182" s="1" t="d">
        <v>2016-11-15</v>
      </c>
      <c r="N2182">
        <v>11</v>
      </c>
      <c r="O2182">
        <v>15</v>
      </c>
      <c r="P2182">
        <v>2016</v>
      </c>
      <c r="R2182" t="s">
        <v>26</v>
      </c>
      <c r="S2182" t="s">
        <v>31</v>
      </c>
    </row>
    <row r="2183" spans="1:19" x14ac:dyDescent="0.25">
      <c r="A2183" t="s">
        <v>504</v>
      </c>
      <c r="B2183" t="s">
        <v>19371</v>
      </c>
      <c r="C2183" t="s">
        <v>19372</v>
      </c>
      <c r="E2183" t="s">
        <v>7013</v>
      </c>
      <c r="F2183" t="s">
        <v>170</v>
      </c>
      <c r="G2183">
        <v>94558</v>
      </c>
      <c r="H2183">
        <v>38.235619399999997</v>
      </c>
      <c r="I2183">
        <v>-122.2655026</v>
      </c>
      <c r="J2183" s="1" t="d">
        <v>2018-08-07</v>
      </c>
      <c r="K2183">
        <v>69028</v>
      </c>
      <c r="L2183" t="s">
        <v>30</v>
      </c>
      <c r="M2183" s="1" t="d">
        <v>2016-11-15</v>
      </c>
      <c r="N2183">
        <v>11</v>
      </c>
      <c r="O2183">
        <v>15</v>
      </c>
      <c r="P2183">
        <v>2016</v>
      </c>
      <c r="R2183" t="s">
        <v>26</v>
      </c>
      <c r="S2183" t="s">
        <v>31</v>
      </c>
    </row>
    <row r="2184" spans="1:19" x14ac:dyDescent="0.25">
      <c r="A2184" t="s">
        <v>19</v>
      </c>
      <c r="B2184" t="s">
        <v>6373</v>
      </c>
      <c r="C2184" t="s">
        <v>19392</v>
      </c>
      <c r="D2184" t="s">
        <v>19393</v>
      </c>
      <c r="E2184" t="s">
        <v>14975</v>
      </c>
      <c r="F2184" t="s">
        <v>718</v>
      </c>
      <c r="G2184">
        <v>40324</v>
      </c>
      <c r="H2184">
        <v>38.273839000000002</v>
      </c>
      <c r="I2184">
        <v>-84.550775000000002</v>
      </c>
      <c r="J2184" s="1" t="d">
        <v>2019-03-07</v>
      </c>
      <c r="K2184">
        <v>69128</v>
      </c>
      <c r="L2184" t="s">
        <v>71</v>
      </c>
      <c r="M2184" s="1" t="d">
        <v>2016-03-15</v>
      </c>
      <c r="N2184">
        <v>3</v>
      </c>
      <c r="O2184">
        <v>15</v>
      </c>
      <c r="P2184">
        <v>2016</v>
      </c>
      <c r="Q2184" t="s">
        <v>35</v>
      </c>
      <c r="R2184" t="s">
        <v>26</v>
      </c>
      <c r="S2184" t="s">
        <v>31</v>
      </c>
    </row>
    <row r="2185" spans="1:19" x14ac:dyDescent="0.25">
      <c r="A2185" t="s">
        <v>19</v>
      </c>
      <c r="B2185" t="s">
        <v>19415</v>
      </c>
      <c r="C2185" t="s">
        <v>19416</v>
      </c>
      <c r="D2185" t="s">
        <v>19417</v>
      </c>
      <c r="E2185" t="s">
        <v>10712</v>
      </c>
      <c r="F2185" t="s">
        <v>143</v>
      </c>
      <c r="G2185">
        <v>73160</v>
      </c>
      <c r="H2185">
        <v>35.334775999999998</v>
      </c>
      <c r="I2185">
        <v>-97.490921</v>
      </c>
      <c r="J2185" s="1" t="d">
        <v>2018-09-10</v>
      </c>
      <c r="K2185">
        <v>69156</v>
      </c>
      <c r="L2185" t="s">
        <v>30</v>
      </c>
      <c r="M2185" s="1" t="d">
        <v>2016-03-15</v>
      </c>
      <c r="N2185">
        <v>3</v>
      </c>
      <c r="O2185">
        <v>15</v>
      </c>
      <c r="P2185">
        <v>2016</v>
      </c>
      <c r="Q2185" t="s">
        <v>35</v>
      </c>
      <c r="R2185" t="s">
        <v>26</v>
      </c>
      <c r="S2185" t="s">
        <v>31</v>
      </c>
    </row>
    <row r="2186" spans="1:19" x14ac:dyDescent="0.25">
      <c r="A2186" t="s">
        <v>19</v>
      </c>
      <c r="B2186" t="s">
        <v>19421</v>
      </c>
      <c r="C2186" t="s">
        <v>19422</v>
      </c>
      <c r="D2186" t="s">
        <v>19423</v>
      </c>
      <c r="E2186" t="s">
        <v>19424</v>
      </c>
      <c r="F2186" t="s">
        <v>143</v>
      </c>
      <c r="G2186">
        <v>73099</v>
      </c>
      <c r="H2186">
        <v>35.478088</v>
      </c>
      <c r="I2186">
        <v>-97.741089000000002</v>
      </c>
      <c r="J2186" s="1" t="d">
        <v>2018-12-11</v>
      </c>
      <c r="K2186">
        <v>69158</v>
      </c>
      <c r="L2186" t="s">
        <v>30</v>
      </c>
      <c r="M2186" s="1" t="d">
        <v>2016-05-02</v>
      </c>
      <c r="N2186">
        <v>5</v>
      </c>
      <c r="O2186">
        <v>2</v>
      </c>
      <c r="P2186">
        <v>2016</v>
      </c>
      <c r="Q2186" t="s">
        <v>35</v>
      </c>
      <c r="R2186" t="s">
        <v>26</v>
      </c>
      <c r="S2186" t="s">
        <v>31</v>
      </c>
    </row>
    <row r="2187" spans="1:19" x14ac:dyDescent="0.25">
      <c r="A2187" t="s">
        <v>19</v>
      </c>
      <c r="B2187" t="s">
        <v>34</v>
      </c>
      <c r="C2187" t="s">
        <v>19425</v>
      </c>
      <c r="E2187" t="s">
        <v>19426</v>
      </c>
      <c r="F2187" t="s">
        <v>29</v>
      </c>
      <c r="G2187">
        <v>30340</v>
      </c>
      <c r="H2187">
        <v>33.895090000000003</v>
      </c>
      <c r="I2187">
        <v>-84.243861999999993</v>
      </c>
      <c r="J2187" s="1" t="d">
        <v>2018-05-03</v>
      </c>
      <c r="K2187">
        <v>69159</v>
      </c>
      <c r="L2187" t="s">
        <v>30</v>
      </c>
      <c r="M2187" s="1" t="d">
        <v>2016-01-11</v>
      </c>
      <c r="N2187">
        <v>1</v>
      </c>
      <c r="O2187">
        <v>11</v>
      </c>
      <c r="P2187">
        <v>2016</v>
      </c>
      <c r="Q2187" t="s">
        <v>35</v>
      </c>
      <c r="R2187" t="s">
        <v>26</v>
      </c>
      <c r="S2187" t="s">
        <v>27</v>
      </c>
    </row>
    <row r="2188" spans="1:19" x14ac:dyDescent="0.25">
      <c r="A2188" t="s">
        <v>19</v>
      </c>
      <c r="B2188" t="s">
        <v>19545</v>
      </c>
      <c r="C2188" t="s">
        <v>639</v>
      </c>
      <c r="E2188" t="s">
        <v>641</v>
      </c>
      <c r="F2188" t="s">
        <v>119</v>
      </c>
      <c r="G2188">
        <v>55044</v>
      </c>
      <c r="H2188">
        <v>44.643241000000003</v>
      </c>
      <c r="I2188">
        <v>-93.289563999999999</v>
      </c>
      <c r="J2188" s="1" t="d">
        <v>2018-06-05</v>
      </c>
      <c r="K2188">
        <v>69828</v>
      </c>
      <c r="L2188" t="s">
        <v>30</v>
      </c>
      <c r="M2188" s="1" t="d">
        <v>2016-01-05</v>
      </c>
      <c r="N2188">
        <v>1</v>
      </c>
      <c r="O2188">
        <v>5</v>
      </c>
      <c r="P2188">
        <v>2016</v>
      </c>
      <c r="Q2188" t="s">
        <v>35</v>
      </c>
      <c r="R2188" t="s">
        <v>26</v>
      </c>
      <c r="S2188" t="s">
        <v>31</v>
      </c>
    </row>
    <row r="2189" spans="1:19" x14ac:dyDescent="0.25">
      <c r="A2189" t="s">
        <v>19</v>
      </c>
      <c r="B2189" t="s">
        <v>1309</v>
      </c>
      <c r="C2189" t="s">
        <v>19546</v>
      </c>
      <c r="D2189" t="s">
        <v>19547</v>
      </c>
      <c r="E2189" t="s">
        <v>1491</v>
      </c>
      <c r="F2189" t="s">
        <v>25</v>
      </c>
      <c r="G2189">
        <v>21001</v>
      </c>
      <c r="H2189">
        <v>39.497642999999997</v>
      </c>
      <c r="I2189">
        <v>-76.169956999999997</v>
      </c>
      <c r="J2189" s="1" t="d">
        <v>2018-08-07</v>
      </c>
      <c r="K2189">
        <v>69829</v>
      </c>
      <c r="L2189" t="s">
        <v>30</v>
      </c>
      <c r="M2189" s="1" t="d">
        <v>2016-09-30</v>
      </c>
      <c r="N2189">
        <v>9</v>
      </c>
      <c r="O2189">
        <v>30</v>
      </c>
      <c r="P2189">
        <v>2016</v>
      </c>
      <c r="Q2189" t="s">
        <v>35</v>
      </c>
      <c r="R2189" t="s">
        <v>26</v>
      </c>
      <c r="S2189" t="s">
        <v>31</v>
      </c>
    </row>
    <row r="2190" spans="1:19" x14ac:dyDescent="0.25">
      <c r="A2190" t="s">
        <v>19</v>
      </c>
      <c r="B2190" t="s">
        <v>19576</v>
      </c>
      <c r="C2190" t="s">
        <v>19577</v>
      </c>
      <c r="D2190" t="s">
        <v>19578</v>
      </c>
      <c r="E2190" t="s">
        <v>19579</v>
      </c>
      <c r="F2190" t="s">
        <v>57</v>
      </c>
      <c r="G2190">
        <v>47834</v>
      </c>
      <c r="H2190">
        <v>39.446196999999998</v>
      </c>
      <c r="I2190">
        <v>-87.128195000000005</v>
      </c>
      <c r="J2190" s="1" t="d">
        <v>2018-08-07</v>
      </c>
      <c r="K2190">
        <v>69925</v>
      </c>
      <c r="L2190" t="s">
        <v>30</v>
      </c>
      <c r="M2190" s="1" t="d">
        <v>2016-03-22</v>
      </c>
      <c r="N2190">
        <v>3</v>
      </c>
      <c r="O2190">
        <v>22</v>
      </c>
      <c r="P2190">
        <v>2016</v>
      </c>
      <c r="Q2190" t="s">
        <v>35</v>
      </c>
      <c r="R2190" t="s">
        <v>26</v>
      </c>
      <c r="S2190" t="s">
        <v>31</v>
      </c>
    </row>
    <row r="2191" spans="1:19" x14ac:dyDescent="0.25">
      <c r="A2191" t="s">
        <v>338</v>
      </c>
      <c r="B2191" t="s">
        <v>19600</v>
      </c>
      <c r="C2191" t="s">
        <v>19601</v>
      </c>
      <c r="E2191" t="s">
        <v>193</v>
      </c>
      <c r="F2191" t="s">
        <v>170</v>
      </c>
      <c r="G2191">
        <v>95814</v>
      </c>
      <c r="H2191">
        <v>38.575964999999997</v>
      </c>
      <c r="I2191">
        <v>-121.497045</v>
      </c>
      <c r="J2191" s="1" t="d">
        <v>2019-01-10</v>
      </c>
      <c r="K2191">
        <v>69972</v>
      </c>
      <c r="L2191" t="s">
        <v>30</v>
      </c>
      <c r="M2191" s="1" t="d">
        <v>2016-09-01</v>
      </c>
      <c r="N2191">
        <v>9</v>
      </c>
      <c r="O2191">
        <v>1</v>
      </c>
      <c r="P2191">
        <v>2016</v>
      </c>
      <c r="R2191" t="s">
        <v>26</v>
      </c>
      <c r="S2191" t="s">
        <v>27</v>
      </c>
    </row>
    <row r="2192" spans="1:19" x14ac:dyDescent="0.25">
      <c r="A2192" t="s">
        <v>338</v>
      </c>
      <c r="B2192" t="s">
        <v>19602</v>
      </c>
      <c r="C2192" t="s">
        <v>19603</v>
      </c>
      <c r="E2192" t="s">
        <v>16095</v>
      </c>
      <c r="F2192" t="s">
        <v>170</v>
      </c>
      <c r="G2192">
        <v>91384</v>
      </c>
      <c r="H2192">
        <v>34.491866000000002</v>
      </c>
      <c r="I2192">
        <v>-118.616811</v>
      </c>
      <c r="J2192" s="1" t="d">
        <v>2019-02-06</v>
      </c>
      <c r="K2192">
        <v>69973</v>
      </c>
      <c r="L2192" t="s">
        <v>103</v>
      </c>
      <c r="M2192" s="1" t="d">
        <v>2016-06-29</v>
      </c>
      <c r="N2192">
        <v>6</v>
      </c>
      <c r="O2192">
        <v>29</v>
      </c>
      <c r="P2192">
        <v>2016</v>
      </c>
      <c r="R2192" t="s">
        <v>26</v>
      </c>
      <c r="S2192" t="s">
        <v>31</v>
      </c>
    </row>
    <row r="2193" spans="1:19" x14ac:dyDescent="0.25">
      <c r="A2193" t="s">
        <v>338</v>
      </c>
      <c r="B2193" t="s">
        <v>19619</v>
      </c>
      <c r="C2193" t="s">
        <v>19620</v>
      </c>
      <c r="E2193" t="s">
        <v>5620</v>
      </c>
      <c r="F2193" t="s">
        <v>170</v>
      </c>
      <c r="G2193">
        <v>94538</v>
      </c>
      <c r="H2193">
        <v>37.481158000000001</v>
      </c>
      <c r="I2193">
        <v>-121.945216</v>
      </c>
      <c r="J2193" s="1" t="d">
        <v>2018-09-10</v>
      </c>
      <c r="K2193">
        <v>69986</v>
      </c>
      <c r="L2193" t="s">
        <v>30</v>
      </c>
      <c r="M2193" s="1" t="d">
        <v>2016-01-01</v>
      </c>
      <c r="N2193">
        <v>1</v>
      </c>
      <c r="O2193">
        <v>1</v>
      </c>
      <c r="P2193">
        <v>2016</v>
      </c>
      <c r="R2193" t="s">
        <v>26</v>
      </c>
      <c r="S2193" t="s">
        <v>31</v>
      </c>
    </row>
    <row r="2194" spans="1:19" x14ac:dyDescent="0.25">
      <c r="A2194" t="s">
        <v>19</v>
      </c>
      <c r="B2194" t="s">
        <v>2381</v>
      </c>
      <c r="C2194" t="s">
        <v>19698</v>
      </c>
      <c r="E2194" t="s">
        <v>16993</v>
      </c>
      <c r="F2194" t="s">
        <v>157</v>
      </c>
      <c r="G2194">
        <v>15317</v>
      </c>
      <c r="H2194">
        <v>40.245901179999997</v>
      </c>
      <c r="I2194">
        <v>-80.202284210000002</v>
      </c>
      <c r="J2194" s="1" t="d">
        <v>2018-07-09</v>
      </c>
      <c r="K2194">
        <v>70105</v>
      </c>
      <c r="L2194" t="s">
        <v>30</v>
      </c>
      <c r="M2194" s="1" t="d">
        <v>2016-01-15</v>
      </c>
      <c r="N2194">
        <v>1</v>
      </c>
      <c r="O2194">
        <v>15</v>
      </c>
      <c r="P2194">
        <v>2016</v>
      </c>
      <c r="Q2194" t="s">
        <v>25</v>
      </c>
      <c r="R2194" t="s">
        <v>26</v>
      </c>
      <c r="S2194" t="s">
        <v>31</v>
      </c>
    </row>
    <row r="2195" spans="1:19" x14ac:dyDescent="0.25">
      <c r="A2195" t="s">
        <v>968</v>
      </c>
      <c r="B2195" t="s">
        <v>7774</v>
      </c>
      <c r="C2195" t="s">
        <v>7775</v>
      </c>
      <c r="E2195" t="s">
        <v>2788</v>
      </c>
      <c r="F2195" t="s">
        <v>59</v>
      </c>
      <c r="G2195">
        <v>44707</v>
      </c>
      <c r="H2195">
        <v>40.780929999999998</v>
      </c>
      <c r="I2195">
        <v>-81.36797</v>
      </c>
      <c r="J2195" s="1" t="d">
        <v>2019-03-07</v>
      </c>
      <c r="K2195">
        <v>70260</v>
      </c>
      <c r="L2195" t="s">
        <v>71</v>
      </c>
      <c r="M2195" s="1" t="d">
        <v>2016-09-26</v>
      </c>
      <c r="N2195">
        <v>9</v>
      </c>
      <c r="O2195">
        <v>26</v>
      </c>
      <c r="P2195">
        <v>2016</v>
      </c>
      <c r="R2195" t="s">
        <v>26</v>
      </c>
      <c r="S2195" t="s">
        <v>27</v>
      </c>
    </row>
    <row r="2196" spans="1:19" x14ac:dyDescent="0.25">
      <c r="A2196" t="s">
        <v>338</v>
      </c>
      <c r="B2196" t="s">
        <v>19861</v>
      </c>
      <c r="C2196" t="s">
        <v>19862</v>
      </c>
      <c r="D2196" t="s">
        <v>19863</v>
      </c>
      <c r="E2196" t="s">
        <v>178</v>
      </c>
      <c r="F2196" t="s">
        <v>170</v>
      </c>
      <c r="G2196">
        <v>94123</v>
      </c>
      <c r="H2196">
        <v>37.803955000000002</v>
      </c>
      <c r="I2196">
        <v>-122.429484</v>
      </c>
      <c r="J2196" s="1" t="d">
        <v>2018-06-05</v>
      </c>
      <c r="K2196">
        <v>70601</v>
      </c>
      <c r="L2196" t="s">
        <v>30</v>
      </c>
      <c r="M2196" s="1" t="d">
        <v>2016-01-27</v>
      </c>
      <c r="N2196">
        <v>1</v>
      </c>
      <c r="O2196">
        <v>27</v>
      </c>
      <c r="P2196">
        <v>2016</v>
      </c>
      <c r="R2196" t="s">
        <v>26</v>
      </c>
      <c r="S2196" t="s">
        <v>31</v>
      </c>
    </row>
    <row r="2197" spans="1:19" x14ac:dyDescent="0.25">
      <c r="A2197" t="s">
        <v>338</v>
      </c>
      <c r="B2197" t="s">
        <v>15531</v>
      </c>
      <c r="C2197" t="s">
        <v>19864</v>
      </c>
      <c r="D2197" t="s">
        <v>19864</v>
      </c>
      <c r="E2197" t="s">
        <v>178</v>
      </c>
      <c r="F2197" t="s">
        <v>170</v>
      </c>
      <c r="G2197">
        <v>94123</v>
      </c>
      <c r="H2197">
        <v>37.8067536</v>
      </c>
      <c r="I2197">
        <v>-122.43104080000001</v>
      </c>
      <c r="J2197" s="1" t="d">
        <v>2018-06-05</v>
      </c>
      <c r="K2197">
        <v>70602</v>
      </c>
      <c r="L2197" t="s">
        <v>30</v>
      </c>
      <c r="M2197" s="1" t="d">
        <v>2016-01-27</v>
      </c>
      <c r="N2197">
        <v>1</v>
      </c>
      <c r="O2197">
        <v>27</v>
      </c>
      <c r="P2197">
        <v>2016</v>
      </c>
      <c r="R2197" t="s">
        <v>26</v>
      </c>
      <c r="S2197" t="s">
        <v>27</v>
      </c>
    </row>
    <row r="2198" spans="1:19" x14ac:dyDescent="0.25">
      <c r="A2198" t="s">
        <v>338</v>
      </c>
      <c r="B2198" t="s">
        <v>19865</v>
      </c>
      <c r="C2198" t="s">
        <v>19866</v>
      </c>
      <c r="D2198" t="s">
        <v>19867</v>
      </c>
      <c r="E2198" t="s">
        <v>19868</v>
      </c>
      <c r="F2198" t="s">
        <v>170</v>
      </c>
      <c r="G2198">
        <v>94970</v>
      </c>
      <c r="H2198">
        <v>37.896506000000002</v>
      </c>
      <c r="I2198">
        <v>-122.639414</v>
      </c>
      <c r="J2198" s="1" t="d">
        <v>2018-06-05</v>
      </c>
      <c r="K2198">
        <v>70603</v>
      </c>
      <c r="L2198" t="s">
        <v>30</v>
      </c>
      <c r="M2198" s="1" t="d">
        <v>2016-03-01</v>
      </c>
      <c r="N2198">
        <v>3</v>
      </c>
      <c r="O2198">
        <v>1</v>
      </c>
      <c r="P2198">
        <v>2016</v>
      </c>
      <c r="R2198" t="s">
        <v>26</v>
      </c>
      <c r="S2198" t="s">
        <v>31</v>
      </c>
    </row>
    <row r="2199" spans="1:19" x14ac:dyDescent="0.25">
      <c r="A2199" t="s">
        <v>312</v>
      </c>
      <c r="B2199" t="s">
        <v>19881</v>
      </c>
      <c r="C2199" t="s">
        <v>19882</v>
      </c>
      <c r="E2199" t="s">
        <v>9078</v>
      </c>
      <c r="F2199" t="s">
        <v>57</v>
      </c>
      <c r="G2199">
        <v>46323</v>
      </c>
      <c r="H2199">
        <v>41.595292000000001</v>
      </c>
      <c r="I2199">
        <v>-87.462019999999995</v>
      </c>
      <c r="J2199" s="1" t="d">
        <v>2018-07-09</v>
      </c>
      <c r="K2199">
        <v>70615</v>
      </c>
      <c r="L2199" t="s">
        <v>30</v>
      </c>
      <c r="M2199" s="1" t="d">
        <v>2016-01-15</v>
      </c>
      <c r="N2199">
        <v>1</v>
      </c>
      <c r="O2199">
        <v>15</v>
      </c>
      <c r="P2199">
        <v>2016</v>
      </c>
      <c r="R2199" t="s">
        <v>26</v>
      </c>
      <c r="S2199" t="s">
        <v>31</v>
      </c>
    </row>
    <row r="2200" spans="1:19" x14ac:dyDescent="0.25">
      <c r="A2200" t="s">
        <v>504</v>
      </c>
      <c r="B2200" t="s">
        <v>19952</v>
      </c>
      <c r="C2200" t="s">
        <v>19953</v>
      </c>
      <c r="E2200" t="s">
        <v>19954</v>
      </c>
      <c r="F2200" t="s">
        <v>327</v>
      </c>
      <c r="G2200">
        <v>50251</v>
      </c>
      <c r="H2200">
        <v>41.576782999999999</v>
      </c>
      <c r="I2200">
        <v>-92.847691999999995</v>
      </c>
      <c r="J2200" s="1" t="d">
        <v>2019-04-08</v>
      </c>
      <c r="K2200">
        <v>70851</v>
      </c>
      <c r="L2200" t="s">
        <v>24</v>
      </c>
      <c r="M2200" s="1" t="d">
        <v>2016-05-15</v>
      </c>
      <c r="N2200">
        <v>5</v>
      </c>
      <c r="O2200">
        <v>15</v>
      </c>
      <c r="P2200">
        <v>2016</v>
      </c>
      <c r="R2200" t="s">
        <v>26</v>
      </c>
      <c r="S2200" t="s">
        <v>31</v>
      </c>
    </row>
    <row r="2201" spans="1:19" x14ac:dyDescent="0.25">
      <c r="A2201" t="s">
        <v>338</v>
      </c>
      <c r="B2201" t="s">
        <v>19957</v>
      </c>
      <c r="C2201" t="s">
        <v>19958</v>
      </c>
      <c r="D2201" t="s">
        <v>11693</v>
      </c>
      <c r="E2201" t="s">
        <v>6965</v>
      </c>
      <c r="F2201" t="s">
        <v>170</v>
      </c>
      <c r="G2201">
        <v>95501</v>
      </c>
      <c r="H2201">
        <v>40.800998999999997</v>
      </c>
      <c r="I2201">
        <v>-124.158692</v>
      </c>
      <c r="J2201" s="1" t="d">
        <v>2018-09-10</v>
      </c>
      <c r="K2201">
        <v>70863</v>
      </c>
      <c r="L2201" t="s">
        <v>30</v>
      </c>
      <c r="M2201" s="1" t="d">
        <v>2016-03-15</v>
      </c>
      <c r="N2201">
        <v>3</v>
      </c>
      <c r="O2201">
        <v>15</v>
      </c>
      <c r="P2201">
        <v>2016</v>
      </c>
      <c r="R2201" t="s">
        <v>26</v>
      </c>
      <c r="S2201" t="s">
        <v>31</v>
      </c>
    </row>
    <row r="2202" spans="1:19" x14ac:dyDescent="0.25">
      <c r="A2202" t="s">
        <v>338</v>
      </c>
      <c r="B2202" t="s">
        <v>19974</v>
      </c>
      <c r="C2202" t="s">
        <v>19975</v>
      </c>
      <c r="D2202" t="s">
        <v>19976</v>
      </c>
      <c r="E2202" t="s">
        <v>220</v>
      </c>
      <c r="F2202" t="s">
        <v>170</v>
      </c>
      <c r="G2202">
        <v>92109</v>
      </c>
      <c r="H2202">
        <v>32.781979999999997</v>
      </c>
      <c r="I2202">
        <v>-117.24924799999999</v>
      </c>
      <c r="J2202" s="1" t="d">
        <v>2018-03-08</v>
      </c>
      <c r="K2202">
        <v>70882</v>
      </c>
      <c r="L2202" t="s">
        <v>30</v>
      </c>
      <c r="M2202" s="1" t="d">
        <v>2016-03-07</v>
      </c>
      <c r="N2202">
        <v>3</v>
      </c>
      <c r="O2202">
        <v>7</v>
      </c>
      <c r="P2202">
        <v>2016</v>
      </c>
      <c r="R2202" t="s">
        <v>26</v>
      </c>
      <c r="S2202" t="s">
        <v>31</v>
      </c>
    </row>
    <row r="2203" spans="1:19" x14ac:dyDescent="0.25">
      <c r="A2203" t="s">
        <v>338</v>
      </c>
      <c r="B2203" t="s">
        <v>19977</v>
      </c>
      <c r="C2203" t="s">
        <v>19978</v>
      </c>
      <c r="E2203" t="s">
        <v>220</v>
      </c>
      <c r="F2203" t="s">
        <v>170</v>
      </c>
      <c r="G2203">
        <v>92110</v>
      </c>
      <c r="H2203">
        <v>32.715738000000002</v>
      </c>
      <c r="I2203">
        <v>-117.161084</v>
      </c>
      <c r="J2203" s="1" t="d">
        <v>2018-08-07</v>
      </c>
      <c r="K2203">
        <v>70883</v>
      </c>
      <c r="L2203" t="s">
        <v>30</v>
      </c>
      <c r="M2203" s="1" t="d">
        <v>2016-01-15</v>
      </c>
      <c r="N2203">
        <v>1</v>
      </c>
      <c r="O2203">
        <v>15</v>
      </c>
      <c r="P2203">
        <v>2016</v>
      </c>
      <c r="R2203" t="s">
        <v>26</v>
      </c>
      <c r="S2203" t="s">
        <v>27</v>
      </c>
    </row>
    <row r="2204" spans="1:19" x14ac:dyDescent="0.25">
      <c r="A2204" t="s">
        <v>338</v>
      </c>
      <c r="B2204" t="s">
        <v>19979</v>
      </c>
      <c r="C2204" t="s">
        <v>19980</v>
      </c>
      <c r="E2204" t="s">
        <v>220</v>
      </c>
      <c r="F2204" t="s">
        <v>170</v>
      </c>
      <c r="G2204">
        <v>92130</v>
      </c>
      <c r="H2204">
        <v>32.926844000000003</v>
      </c>
      <c r="I2204">
        <v>-117.217826</v>
      </c>
      <c r="J2204" s="1" t="d">
        <v>2018-03-08</v>
      </c>
      <c r="K2204">
        <v>70884</v>
      </c>
      <c r="L2204" t="s">
        <v>30</v>
      </c>
      <c r="M2204" s="1" t="d">
        <v>2016-02-25</v>
      </c>
      <c r="N2204">
        <v>2</v>
      </c>
      <c r="O2204">
        <v>25</v>
      </c>
      <c r="P2204">
        <v>2016</v>
      </c>
      <c r="R2204" t="s">
        <v>26</v>
      </c>
      <c r="S2204" t="s">
        <v>31</v>
      </c>
    </row>
    <row r="2205" spans="1:19" x14ac:dyDescent="0.25">
      <c r="A2205" t="s">
        <v>19</v>
      </c>
      <c r="B2205" t="s">
        <v>20008</v>
      </c>
      <c r="C2205" t="s">
        <v>20009</v>
      </c>
      <c r="E2205" t="s">
        <v>36</v>
      </c>
      <c r="F2205" t="s">
        <v>37</v>
      </c>
      <c r="G2205">
        <v>77075</v>
      </c>
      <c r="H2205">
        <v>29.625699999999998</v>
      </c>
      <c r="I2205">
        <v>-95.288382999999996</v>
      </c>
      <c r="J2205" s="1" t="d">
        <v>2019-03-07</v>
      </c>
      <c r="K2205">
        <v>71065</v>
      </c>
      <c r="L2205" t="s">
        <v>71</v>
      </c>
      <c r="M2205" s="1" t="d">
        <v>2016-12-13</v>
      </c>
      <c r="N2205">
        <v>12</v>
      </c>
      <c r="O2205">
        <v>13</v>
      </c>
      <c r="P2205">
        <v>2016</v>
      </c>
      <c r="Q2205" t="s">
        <v>35</v>
      </c>
      <c r="R2205" t="s">
        <v>26</v>
      </c>
      <c r="S2205" t="s">
        <v>31</v>
      </c>
    </row>
    <row r="2206" spans="1:19" x14ac:dyDescent="0.25">
      <c r="A2206" t="s">
        <v>312</v>
      </c>
      <c r="B2206" t="s">
        <v>696</v>
      </c>
      <c r="C2206" t="s">
        <v>20102</v>
      </c>
      <c r="E2206" t="s">
        <v>278</v>
      </c>
      <c r="F2206" t="s">
        <v>29</v>
      </c>
      <c r="G2206">
        <v>30021</v>
      </c>
      <c r="H2206">
        <v>33.822049</v>
      </c>
      <c r="I2206">
        <v>-84.231285999999997</v>
      </c>
      <c r="J2206" s="1" t="d">
        <v>2018-10-04</v>
      </c>
      <c r="K2206">
        <v>71425</v>
      </c>
      <c r="L2206" t="s">
        <v>30</v>
      </c>
      <c r="M2206" s="1" t="d">
        <v>2016-11-15</v>
      </c>
      <c r="N2206">
        <v>11</v>
      </c>
      <c r="O2206">
        <v>15</v>
      </c>
      <c r="P2206">
        <v>2016</v>
      </c>
      <c r="R2206" t="s">
        <v>26</v>
      </c>
      <c r="S2206" t="s">
        <v>31</v>
      </c>
    </row>
    <row r="2207" spans="1:19" x14ac:dyDescent="0.25">
      <c r="A2207" t="s">
        <v>338</v>
      </c>
      <c r="B2207" t="s">
        <v>20114</v>
      </c>
      <c r="C2207" t="s">
        <v>20115</v>
      </c>
      <c r="E2207" t="s">
        <v>193</v>
      </c>
      <c r="F2207" t="s">
        <v>170</v>
      </c>
      <c r="G2207">
        <v>95814</v>
      </c>
      <c r="H2207">
        <v>38.581912000000003</v>
      </c>
      <c r="I2207">
        <v>-121.493562</v>
      </c>
      <c r="J2207" s="1" t="d">
        <v>2018-11-08</v>
      </c>
      <c r="K2207">
        <v>71441</v>
      </c>
      <c r="L2207" t="s">
        <v>30</v>
      </c>
      <c r="M2207" s="1" t="d">
        <v>2016-04-01</v>
      </c>
      <c r="N2207">
        <v>4</v>
      </c>
      <c r="O2207">
        <v>1</v>
      </c>
      <c r="P2207">
        <v>2016</v>
      </c>
      <c r="R2207" t="s">
        <v>26</v>
      </c>
      <c r="S2207" t="s">
        <v>27</v>
      </c>
    </row>
    <row r="2208" spans="1:19" x14ac:dyDescent="0.25">
      <c r="A2208" t="s">
        <v>19</v>
      </c>
      <c r="B2208" t="s">
        <v>20122</v>
      </c>
      <c r="C2208" t="s">
        <v>20123</v>
      </c>
      <c r="D2208" t="s">
        <v>20124</v>
      </c>
      <c r="E2208" t="s">
        <v>142</v>
      </c>
      <c r="F2208" t="s">
        <v>143</v>
      </c>
      <c r="G2208">
        <v>73105</v>
      </c>
      <c r="H2208">
        <v>35.508445999999999</v>
      </c>
      <c r="I2208">
        <v>-97.511303999999996</v>
      </c>
      <c r="J2208" s="1" t="d">
        <v>2019-02-06</v>
      </c>
      <c r="K2208">
        <v>71474</v>
      </c>
      <c r="L2208" t="s">
        <v>103</v>
      </c>
      <c r="M2208" s="1" t="d">
        <v>2016-10-27</v>
      </c>
      <c r="N2208">
        <v>10</v>
      </c>
      <c r="O2208">
        <v>27</v>
      </c>
      <c r="P2208">
        <v>2016</v>
      </c>
      <c r="Q2208" t="s">
        <v>25</v>
      </c>
      <c r="R2208" t="s">
        <v>26</v>
      </c>
      <c r="S2208" t="s">
        <v>31</v>
      </c>
    </row>
    <row r="2209" spans="1:19" x14ac:dyDescent="0.25">
      <c r="A2209" t="s">
        <v>338</v>
      </c>
      <c r="B2209" t="s">
        <v>20153</v>
      </c>
      <c r="C2209" t="s">
        <v>20154</v>
      </c>
      <c r="E2209" t="s">
        <v>220</v>
      </c>
      <c r="F2209" t="s">
        <v>170</v>
      </c>
      <c r="G2209">
        <v>92154</v>
      </c>
      <c r="H2209">
        <v>32.576996000000001</v>
      </c>
      <c r="I2209">
        <v>-117.068558</v>
      </c>
      <c r="J2209" s="1" t="d">
        <v>2018-03-08</v>
      </c>
      <c r="K2209">
        <v>71517</v>
      </c>
      <c r="L2209" t="s">
        <v>30</v>
      </c>
      <c r="M2209" s="1" t="d">
        <v>2016-02-20</v>
      </c>
      <c r="N2209">
        <v>2</v>
      </c>
      <c r="O2209">
        <v>20</v>
      </c>
      <c r="P2209">
        <v>2016</v>
      </c>
      <c r="R2209" t="s">
        <v>26</v>
      </c>
      <c r="S2209" t="s">
        <v>31</v>
      </c>
    </row>
    <row r="2210" spans="1:19" x14ac:dyDescent="0.25">
      <c r="A2210" t="s">
        <v>338</v>
      </c>
      <c r="B2210" t="s">
        <v>20155</v>
      </c>
      <c r="C2210" t="s">
        <v>20156</v>
      </c>
      <c r="E2210" t="s">
        <v>220</v>
      </c>
      <c r="F2210" t="s">
        <v>170</v>
      </c>
      <c r="G2210">
        <v>92114</v>
      </c>
      <c r="H2210">
        <v>32.705663999999999</v>
      </c>
      <c r="I2210">
        <v>-117.026223</v>
      </c>
      <c r="J2210" s="1" t="d">
        <v>2018-03-08</v>
      </c>
      <c r="K2210">
        <v>71518</v>
      </c>
      <c r="L2210" t="s">
        <v>30</v>
      </c>
      <c r="M2210" s="1" t="d">
        <v>2016-03-30</v>
      </c>
      <c r="N2210">
        <v>3</v>
      </c>
      <c r="O2210">
        <v>30</v>
      </c>
      <c r="P2210">
        <v>2016</v>
      </c>
      <c r="R2210" t="s">
        <v>26</v>
      </c>
      <c r="S2210" t="s">
        <v>31</v>
      </c>
    </row>
    <row r="2211" spans="1:19" x14ac:dyDescent="0.25">
      <c r="A2211" t="s">
        <v>338</v>
      </c>
      <c r="B2211" t="s">
        <v>20157</v>
      </c>
      <c r="C2211" t="s">
        <v>20158</v>
      </c>
      <c r="E2211" t="s">
        <v>220</v>
      </c>
      <c r="F2211" t="s">
        <v>170</v>
      </c>
      <c r="G2211">
        <v>92122</v>
      </c>
      <c r="H2211">
        <v>32.866903999999998</v>
      </c>
      <c r="I2211">
        <v>-117.199243</v>
      </c>
      <c r="J2211" s="1" t="d">
        <v>2018-03-08</v>
      </c>
      <c r="K2211">
        <v>71519</v>
      </c>
      <c r="L2211" t="s">
        <v>30</v>
      </c>
      <c r="M2211" s="1" t="d">
        <v>2016-03-21</v>
      </c>
      <c r="N2211">
        <v>3</v>
      </c>
      <c r="O2211">
        <v>21</v>
      </c>
      <c r="P2211">
        <v>2016</v>
      </c>
      <c r="R2211" t="s">
        <v>26</v>
      </c>
      <c r="S2211" t="s">
        <v>31</v>
      </c>
    </row>
    <row r="2212" spans="1:19" x14ac:dyDescent="0.25">
      <c r="A2212" t="s">
        <v>338</v>
      </c>
      <c r="B2212" t="s">
        <v>20159</v>
      </c>
      <c r="C2212" t="s">
        <v>20160</v>
      </c>
      <c r="E2212" t="s">
        <v>220</v>
      </c>
      <c r="F2212" t="s">
        <v>170</v>
      </c>
      <c r="G2212">
        <v>92127</v>
      </c>
      <c r="H2212">
        <v>33.048251</v>
      </c>
      <c r="I2212">
        <v>-117.07687900000001</v>
      </c>
      <c r="J2212" s="1" t="d">
        <v>2018-03-08</v>
      </c>
      <c r="K2212">
        <v>71524</v>
      </c>
      <c r="L2212" t="s">
        <v>30</v>
      </c>
      <c r="M2212" s="1" t="d">
        <v>2016-04-03</v>
      </c>
      <c r="N2212">
        <v>4</v>
      </c>
      <c r="O2212">
        <v>3</v>
      </c>
      <c r="P2212">
        <v>2016</v>
      </c>
      <c r="R2212" t="s">
        <v>26</v>
      </c>
      <c r="S2212" t="s">
        <v>31</v>
      </c>
    </row>
    <row r="2213" spans="1:19" x14ac:dyDescent="0.25">
      <c r="A2213" t="s">
        <v>338</v>
      </c>
      <c r="B2213" t="s">
        <v>20242</v>
      </c>
      <c r="C2213" t="s">
        <v>20243</v>
      </c>
      <c r="E2213" t="s">
        <v>1109</v>
      </c>
      <c r="F2213" t="s">
        <v>496</v>
      </c>
      <c r="G2213">
        <v>49690</v>
      </c>
      <c r="H2213">
        <v>44.802121999999997</v>
      </c>
      <c r="I2213">
        <v>-85.487267000000003</v>
      </c>
      <c r="J2213" s="1" t="d">
        <v>2018-12-11</v>
      </c>
      <c r="K2213">
        <v>71699</v>
      </c>
      <c r="L2213" t="s">
        <v>30</v>
      </c>
      <c r="M2213" s="1" t="d">
        <v>2016-06-01</v>
      </c>
      <c r="N2213">
        <v>6</v>
      </c>
      <c r="O2213">
        <v>1</v>
      </c>
      <c r="P2213">
        <v>2016</v>
      </c>
      <c r="R2213" t="s">
        <v>26</v>
      </c>
      <c r="S2213" t="s">
        <v>31</v>
      </c>
    </row>
    <row r="2214" spans="1:19" x14ac:dyDescent="0.25">
      <c r="A2214" t="s">
        <v>312</v>
      </c>
      <c r="B2214" t="s">
        <v>20507</v>
      </c>
      <c r="C2214" t="s">
        <v>20508</v>
      </c>
      <c r="E2214" t="s">
        <v>19941</v>
      </c>
      <c r="F2214" t="s">
        <v>29</v>
      </c>
      <c r="G2214">
        <v>30517</v>
      </c>
      <c r="H2214">
        <v>34.120440000000002</v>
      </c>
      <c r="I2214">
        <v>-83.763007000000002</v>
      </c>
      <c r="J2214" s="1" t="d">
        <v>2018-12-11</v>
      </c>
      <c r="K2214">
        <v>72324</v>
      </c>
      <c r="L2214" t="s">
        <v>30</v>
      </c>
      <c r="M2214" s="1" t="d">
        <v>2016-01-01</v>
      </c>
      <c r="N2214">
        <v>1</v>
      </c>
      <c r="O2214">
        <v>1</v>
      </c>
      <c r="P2214">
        <v>2016</v>
      </c>
      <c r="R2214" t="s">
        <v>26</v>
      </c>
      <c r="S2214" t="s">
        <v>31</v>
      </c>
    </row>
    <row r="2215" spans="1:19" x14ac:dyDescent="0.25">
      <c r="A2215" t="s">
        <v>312</v>
      </c>
      <c r="B2215" t="s">
        <v>20509</v>
      </c>
      <c r="C2215" t="s">
        <v>20510</v>
      </c>
      <c r="E2215" t="s">
        <v>20511</v>
      </c>
      <c r="F2215" t="s">
        <v>29</v>
      </c>
      <c r="G2215">
        <v>30548</v>
      </c>
      <c r="H2215">
        <v>34.063702999999997</v>
      </c>
      <c r="I2215">
        <v>-83.719823000000005</v>
      </c>
      <c r="J2215" s="1" t="d">
        <v>2018-10-04</v>
      </c>
      <c r="K2215">
        <v>72325</v>
      </c>
      <c r="L2215" t="s">
        <v>30</v>
      </c>
      <c r="M2215" s="1" t="d">
        <v>2016-01-01</v>
      </c>
      <c r="N2215">
        <v>1</v>
      </c>
      <c r="O2215">
        <v>1</v>
      </c>
      <c r="P2215">
        <v>2016</v>
      </c>
      <c r="R2215" t="s">
        <v>26</v>
      </c>
      <c r="S2215" t="s">
        <v>31</v>
      </c>
    </row>
    <row r="2216" spans="1:19" x14ac:dyDescent="0.25">
      <c r="A2216" t="s">
        <v>312</v>
      </c>
      <c r="B2216" t="s">
        <v>20512</v>
      </c>
      <c r="C2216" t="s">
        <v>20513</v>
      </c>
      <c r="E2216" t="s">
        <v>2269</v>
      </c>
      <c r="F2216" t="s">
        <v>37</v>
      </c>
      <c r="G2216">
        <v>75024</v>
      </c>
      <c r="H2216">
        <v>33.091929</v>
      </c>
      <c r="I2216">
        <v>-96.814860999999993</v>
      </c>
      <c r="J2216" s="1" t="d">
        <v>2018-08-07</v>
      </c>
      <c r="K2216">
        <v>72326</v>
      </c>
      <c r="L2216" t="s">
        <v>30</v>
      </c>
      <c r="M2216" s="1" t="d">
        <v>2016-01-01</v>
      </c>
      <c r="N2216">
        <v>1</v>
      </c>
      <c r="O2216">
        <v>1</v>
      </c>
      <c r="P2216">
        <v>2016</v>
      </c>
      <c r="R2216" t="s">
        <v>26</v>
      </c>
      <c r="S2216" t="s">
        <v>31</v>
      </c>
    </row>
    <row r="2217" spans="1:19" x14ac:dyDescent="0.25">
      <c r="A2217" t="s">
        <v>312</v>
      </c>
      <c r="B2217" t="s">
        <v>20514</v>
      </c>
      <c r="C2217" t="s">
        <v>20515</v>
      </c>
      <c r="E2217" t="s">
        <v>20516</v>
      </c>
      <c r="F2217" t="s">
        <v>37</v>
      </c>
      <c r="G2217">
        <v>76048</v>
      </c>
      <c r="H2217">
        <v>32.427416999999998</v>
      </c>
      <c r="I2217">
        <v>-97.794157999999996</v>
      </c>
      <c r="J2217" s="1" t="d">
        <v>2018-08-07</v>
      </c>
      <c r="K2217">
        <v>72327</v>
      </c>
      <c r="L2217" t="s">
        <v>30</v>
      </c>
      <c r="M2217" s="1" t="d">
        <v>2016-01-01</v>
      </c>
      <c r="N2217">
        <v>1</v>
      </c>
      <c r="O2217">
        <v>1</v>
      </c>
      <c r="P2217">
        <v>2016</v>
      </c>
      <c r="R2217" t="s">
        <v>26</v>
      </c>
      <c r="S2217" t="s">
        <v>31</v>
      </c>
    </row>
    <row r="2218" spans="1:19" x14ac:dyDescent="0.25">
      <c r="A2218" t="s">
        <v>338</v>
      </c>
      <c r="B2218" t="s">
        <v>20522</v>
      </c>
      <c r="C2218" t="s">
        <v>20523</v>
      </c>
      <c r="E2218" t="s">
        <v>3965</v>
      </c>
      <c r="F2218" t="s">
        <v>25</v>
      </c>
      <c r="G2218">
        <v>21224</v>
      </c>
      <c r="H2218">
        <v>39.300234000000003</v>
      </c>
      <c r="I2218">
        <v>-76.492812999999998</v>
      </c>
      <c r="J2218" s="1" t="d">
        <v>2018-09-10</v>
      </c>
      <c r="K2218">
        <v>72344</v>
      </c>
      <c r="L2218" t="s">
        <v>7192</v>
      </c>
      <c r="M2218" s="1" t="d">
        <v>2016-01-01</v>
      </c>
      <c r="N2218">
        <v>1</v>
      </c>
      <c r="O2218">
        <v>1</v>
      </c>
      <c r="P2218">
        <v>2016</v>
      </c>
      <c r="R2218" t="s">
        <v>26</v>
      </c>
      <c r="S2218" t="s">
        <v>31</v>
      </c>
    </row>
    <row r="2219" spans="1:19" x14ac:dyDescent="0.25">
      <c r="A2219" t="s">
        <v>312</v>
      </c>
      <c r="B2219" t="s">
        <v>3320</v>
      </c>
      <c r="C2219" t="s">
        <v>20532</v>
      </c>
      <c r="E2219" t="s">
        <v>10605</v>
      </c>
      <c r="F2219" t="s">
        <v>170</v>
      </c>
      <c r="G2219">
        <v>93454</v>
      </c>
      <c r="H2219">
        <v>34.923560000000002</v>
      </c>
      <c r="I2219">
        <v>-120.42018400000001</v>
      </c>
      <c r="J2219" s="1" t="d">
        <v>2018-12-11</v>
      </c>
      <c r="K2219">
        <v>72366</v>
      </c>
      <c r="L2219" t="s">
        <v>30</v>
      </c>
      <c r="M2219" s="1" t="d">
        <v>2016-01-01</v>
      </c>
      <c r="N2219">
        <v>1</v>
      </c>
      <c r="O2219">
        <v>1</v>
      </c>
      <c r="P2219">
        <v>2016</v>
      </c>
      <c r="R2219" t="s">
        <v>26</v>
      </c>
      <c r="S2219" t="s">
        <v>31</v>
      </c>
    </row>
    <row r="2220" spans="1:19" x14ac:dyDescent="0.25">
      <c r="A2220" t="s">
        <v>338</v>
      </c>
      <c r="B2220" t="s">
        <v>20551</v>
      </c>
      <c r="C2220" t="s">
        <v>20552</v>
      </c>
      <c r="E2220" t="s">
        <v>3965</v>
      </c>
      <c r="F2220" t="s">
        <v>25</v>
      </c>
      <c r="G2220">
        <v>21202</v>
      </c>
      <c r="H2220">
        <v>39.288677999999997</v>
      </c>
      <c r="I2220">
        <v>-76.604208999999997</v>
      </c>
      <c r="J2220" s="1" t="d">
        <v>2018-09-10</v>
      </c>
      <c r="K2220">
        <v>72526</v>
      </c>
      <c r="L2220" t="s">
        <v>7192</v>
      </c>
      <c r="M2220" s="1" t="d">
        <v>2016-01-01</v>
      </c>
      <c r="N2220">
        <v>1</v>
      </c>
      <c r="O2220">
        <v>1</v>
      </c>
      <c r="P2220">
        <v>2016</v>
      </c>
      <c r="R2220" t="s">
        <v>26</v>
      </c>
      <c r="S2220" t="s">
        <v>31</v>
      </c>
    </row>
    <row r="2221" spans="1:19" x14ac:dyDescent="0.25">
      <c r="A2221" t="s">
        <v>312</v>
      </c>
      <c r="B2221" t="s">
        <v>20553</v>
      </c>
      <c r="C2221" t="s">
        <v>20554</v>
      </c>
      <c r="E2221" t="s">
        <v>323</v>
      </c>
      <c r="F2221" t="s">
        <v>513</v>
      </c>
      <c r="G2221">
        <v>53718</v>
      </c>
      <c r="H2221">
        <v>43.149444000000003</v>
      </c>
      <c r="I2221">
        <v>-89.289900000000003</v>
      </c>
      <c r="J2221" s="1" t="d">
        <v>2018-11-08</v>
      </c>
      <c r="K2221">
        <v>72528</v>
      </c>
      <c r="L2221" t="s">
        <v>4346</v>
      </c>
      <c r="M2221" s="1" t="d">
        <v>2016-01-15</v>
      </c>
      <c r="N2221">
        <v>1</v>
      </c>
      <c r="O2221">
        <v>15</v>
      </c>
      <c r="P2221">
        <v>2016</v>
      </c>
      <c r="R2221" t="s">
        <v>26</v>
      </c>
      <c r="S2221" t="s">
        <v>31</v>
      </c>
    </row>
    <row r="2222" spans="1:19" x14ac:dyDescent="0.25">
      <c r="A2222" t="s">
        <v>19</v>
      </c>
      <c r="B2222" t="s">
        <v>14856</v>
      </c>
      <c r="C2222" t="s">
        <v>14857</v>
      </c>
      <c r="D2222" t="s">
        <v>230</v>
      </c>
      <c r="E2222" t="s">
        <v>2059</v>
      </c>
      <c r="F2222" t="s">
        <v>59</v>
      </c>
      <c r="G2222">
        <v>45377</v>
      </c>
      <c r="H2222">
        <v>39.902118999999999</v>
      </c>
      <c r="I2222">
        <v>-84.192368000000002</v>
      </c>
      <c r="J2222" s="1" t="d">
        <v>2018-10-04</v>
      </c>
      <c r="K2222">
        <v>72595</v>
      </c>
      <c r="L2222" t="s">
        <v>30</v>
      </c>
      <c r="M2222" s="1" t="d">
        <v>2016-01-19</v>
      </c>
      <c r="N2222">
        <v>1</v>
      </c>
      <c r="O2222">
        <v>19</v>
      </c>
      <c r="P2222">
        <v>2016</v>
      </c>
      <c r="Q2222" t="s">
        <v>35</v>
      </c>
      <c r="R2222" t="s">
        <v>26</v>
      </c>
      <c r="S2222" t="s">
        <v>31</v>
      </c>
    </row>
    <row r="2223" spans="1:19" x14ac:dyDescent="0.25">
      <c r="A2223" t="s">
        <v>312</v>
      </c>
      <c r="B2223" t="s">
        <v>20556</v>
      </c>
      <c r="C2223" t="s">
        <v>20557</v>
      </c>
      <c r="E2223" t="s">
        <v>9694</v>
      </c>
      <c r="F2223" t="s">
        <v>373</v>
      </c>
      <c r="G2223">
        <v>60005</v>
      </c>
      <c r="H2223">
        <v>42.044696999999999</v>
      </c>
      <c r="I2223">
        <v>-87.983421000000007</v>
      </c>
      <c r="J2223" s="1" t="d">
        <v>2018-10-04</v>
      </c>
      <c r="K2223">
        <v>72603</v>
      </c>
      <c r="L2223" t="s">
        <v>30</v>
      </c>
      <c r="M2223" s="1" t="d">
        <v>2016-01-15</v>
      </c>
      <c r="N2223">
        <v>1</v>
      </c>
      <c r="O2223">
        <v>15</v>
      </c>
      <c r="P2223">
        <v>2016</v>
      </c>
      <c r="R2223" t="s">
        <v>26</v>
      </c>
      <c r="S2223" t="s">
        <v>31</v>
      </c>
    </row>
    <row r="2224" spans="1:19" x14ac:dyDescent="0.25">
      <c r="A2224" t="s">
        <v>19</v>
      </c>
      <c r="B2224" t="s">
        <v>20558</v>
      </c>
      <c r="C2224" t="s">
        <v>20559</v>
      </c>
      <c r="E2224" t="s">
        <v>5410</v>
      </c>
      <c r="F2224" t="s">
        <v>280</v>
      </c>
      <c r="G2224">
        <v>37388</v>
      </c>
      <c r="H2224">
        <v>35.360474000000004</v>
      </c>
      <c r="I2224">
        <v>-86.210302999999996</v>
      </c>
      <c r="J2224" s="1" t="d">
        <v>2018-09-10</v>
      </c>
      <c r="K2224">
        <v>72604</v>
      </c>
      <c r="L2224" t="s">
        <v>30</v>
      </c>
      <c r="M2224" s="1" t="d">
        <v>2016-09-23</v>
      </c>
      <c r="N2224">
        <v>9</v>
      </c>
      <c r="O2224">
        <v>23</v>
      </c>
      <c r="P2224">
        <v>2016</v>
      </c>
      <c r="Q2224" t="s">
        <v>25</v>
      </c>
      <c r="R2224" t="s">
        <v>26</v>
      </c>
      <c r="S2224" t="s">
        <v>27</v>
      </c>
    </row>
    <row r="2225" spans="1:19" x14ac:dyDescent="0.25">
      <c r="A2225" t="s">
        <v>312</v>
      </c>
      <c r="B2225" t="s">
        <v>20560</v>
      </c>
      <c r="C2225" t="s">
        <v>20561</v>
      </c>
      <c r="E2225" t="s">
        <v>449</v>
      </c>
      <c r="F2225" t="s">
        <v>373</v>
      </c>
      <c r="G2225">
        <v>62702</v>
      </c>
      <c r="H2225">
        <v>39.807166000000002</v>
      </c>
      <c r="I2225">
        <v>-89.681781000000001</v>
      </c>
      <c r="J2225" s="1" t="d">
        <v>2018-10-04</v>
      </c>
      <c r="K2225">
        <v>72650</v>
      </c>
      <c r="L2225" t="s">
        <v>30</v>
      </c>
      <c r="M2225" s="1" t="d">
        <v>2016-01-15</v>
      </c>
      <c r="N2225">
        <v>1</v>
      </c>
      <c r="O2225">
        <v>15</v>
      </c>
      <c r="P2225">
        <v>2016</v>
      </c>
      <c r="R2225" t="s">
        <v>26</v>
      </c>
      <c r="S2225" t="s">
        <v>31</v>
      </c>
    </row>
    <row r="2226" spans="1:19" x14ac:dyDescent="0.25">
      <c r="A2226" t="s">
        <v>312</v>
      </c>
      <c r="B2226" t="s">
        <v>18688</v>
      </c>
      <c r="C2226" t="s">
        <v>20562</v>
      </c>
      <c r="E2226" t="s">
        <v>20563</v>
      </c>
      <c r="F2226" t="s">
        <v>373</v>
      </c>
      <c r="G2226">
        <v>60901</v>
      </c>
      <c r="H2226">
        <v>41.120396</v>
      </c>
      <c r="I2226">
        <v>-87.867185000000006</v>
      </c>
      <c r="J2226" s="1" t="d">
        <v>2018-10-04</v>
      </c>
      <c r="K2226">
        <v>72651</v>
      </c>
      <c r="L2226" t="s">
        <v>30</v>
      </c>
      <c r="M2226" s="1" t="d">
        <v>2016-01-15</v>
      </c>
      <c r="N2226">
        <v>1</v>
      </c>
      <c r="O2226">
        <v>15</v>
      </c>
      <c r="P2226">
        <v>2016</v>
      </c>
      <c r="R2226" t="s">
        <v>26</v>
      </c>
      <c r="S2226" t="s">
        <v>31</v>
      </c>
    </row>
    <row r="2227" spans="1:19" x14ac:dyDescent="0.25">
      <c r="A2227" t="s">
        <v>312</v>
      </c>
      <c r="B2227" t="s">
        <v>3784</v>
      </c>
      <c r="C2227" t="s">
        <v>20564</v>
      </c>
      <c r="E2227" t="s">
        <v>10772</v>
      </c>
      <c r="F2227" t="s">
        <v>373</v>
      </c>
      <c r="G2227">
        <v>60423</v>
      </c>
      <c r="H2227">
        <v>41.536997</v>
      </c>
      <c r="I2227">
        <v>-87.791514000000006</v>
      </c>
      <c r="J2227" s="1" t="d">
        <v>2018-10-04</v>
      </c>
      <c r="K2227">
        <v>72652</v>
      </c>
      <c r="L2227" t="s">
        <v>30</v>
      </c>
      <c r="M2227" s="1" t="d">
        <v>2016-01-15</v>
      </c>
      <c r="N2227">
        <v>1</v>
      </c>
      <c r="O2227">
        <v>15</v>
      </c>
      <c r="P2227">
        <v>2016</v>
      </c>
      <c r="R2227" t="s">
        <v>26</v>
      </c>
      <c r="S2227" t="s">
        <v>31</v>
      </c>
    </row>
    <row r="2228" spans="1:19" x14ac:dyDescent="0.25">
      <c r="A2228" t="s">
        <v>312</v>
      </c>
      <c r="B2228" t="s">
        <v>20565</v>
      </c>
      <c r="C2228" t="s">
        <v>20566</v>
      </c>
      <c r="E2228" t="s">
        <v>4987</v>
      </c>
      <c r="F2228" t="s">
        <v>373</v>
      </c>
      <c r="G2228">
        <v>60020</v>
      </c>
      <c r="H2228">
        <v>42.397394460000001</v>
      </c>
      <c r="I2228">
        <v>-88.183209829999996</v>
      </c>
      <c r="J2228" s="1" t="d">
        <v>2018-11-08</v>
      </c>
      <c r="K2228">
        <v>73149</v>
      </c>
      <c r="L2228" t="s">
        <v>30</v>
      </c>
      <c r="M2228" s="1" t="d">
        <v>2016-01-15</v>
      </c>
      <c r="N2228">
        <v>1</v>
      </c>
      <c r="O2228">
        <v>15</v>
      </c>
      <c r="P2228">
        <v>2016</v>
      </c>
      <c r="R2228" t="s">
        <v>26</v>
      </c>
      <c r="S2228" t="s">
        <v>31</v>
      </c>
    </row>
    <row r="2229" spans="1:19" x14ac:dyDescent="0.25">
      <c r="A2229" t="s">
        <v>312</v>
      </c>
      <c r="B2229" t="s">
        <v>6002</v>
      </c>
      <c r="C2229" t="s">
        <v>20567</v>
      </c>
      <c r="E2229" t="s">
        <v>20568</v>
      </c>
      <c r="F2229" t="s">
        <v>373</v>
      </c>
      <c r="G2229">
        <v>62935</v>
      </c>
      <c r="H2229">
        <v>37.840936999999997</v>
      </c>
      <c r="I2229">
        <v>-88.609298999999993</v>
      </c>
      <c r="J2229" s="1" t="d">
        <v>2018-10-04</v>
      </c>
      <c r="K2229">
        <v>73151</v>
      </c>
      <c r="L2229" t="s">
        <v>30</v>
      </c>
      <c r="M2229" s="1" t="d">
        <v>2016-01-15</v>
      </c>
      <c r="N2229">
        <v>1</v>
      </c>
      <c r="O2229">
        <v>15</v>
      </c>
      <c r="P2229">
        <v>2016</v>
      </c>
      <c r="R2229" t="s">
        <v>26</v>
      </c>
      <c r="S2229" t="s">
        <v>31</v>
      </c>
    </row>
    <row r="2230" spans="1:19" x14ac:dyDescent="0.25">
      <c r="A2230" t="s">
        <v>312</v>
      </c>
      <c r="B2230" t="s">
        <v>20569</v>
      </c>
      <c r="C2230" t="s">
        <v>20570</v>
      </c>
      <c r="E2230" t="s">
        <v>20571</v>
      </c>
      <c r="F2230" t="s">
        <v>373</v>
      </c>
      <c r="G2230">
        <v>62052</v>
      </c>
      <c r="H2230">
        <v>39.109309099999997</v>
      </c>
      <c r="I2230">
        <v>-90.311090919999998</v>
      </c>
      <c r="J2230" s="1" t="d">
        <v>2018-10-04</v>
      </c>
      <c r="K2230">
        <v>73152</v>
      </c>
      <c r="L2230" t="s">
        <v>30</v>
      </c>
      <c r="M2230" s="1" t="d">
        <v>2016-01-15</v>
      </c>
      <c r="N2230">
        <v>1</v>
      </c>
      <c r="O2230">
        <v>15</v>
      </c>
      <c r="P2230">
        <v>2016</v>
      </c>
      <c r="R2230" t="s">
        <v>26</v>
      </c>
      <c r="S2230" t="s">
        <v>31</v>
      </c>
    </row>
    <row r="2231" spans="1:19" x14ac:dyDescent="0.25">
      <c r="A2231" t="s">
        <v>312</v>
      </c>
      <c r="B2231" t="s">
        <v>20572</v>
      </c>
      <c r="C2231" t="s">
        <v>20573</v>
      </c>
      <c r="E2231" t="s">
        <v>11000</v>
      </c>
      <c r="F2231" t="s">
        <v>373</v>
      </c>
      <c r="G2231">
        <v>60156</v>
      </c>
      <c r="H2231">
        <v>42.169314999999997</v>
      </c>
      <c r="I2231">
        <v>-88.297619999999995</v>
      </c>
      <c r="J2231" s="1" t="d">
        <v>2018-10-04</v>
      </c>
      <c r="K2231">
        <v>73153</v>
      </c>
      <c r="L2231" t="s">
        <v>30</v>
      </c>
      <c r="M2231" s="1" t="d">
        <v>2016-01-15</v>
      </c>
      <c r="N2231">
        <v>1</v>
      </c>
      <c r="O2231">
        <v>15</v>
      </c>
      <c r="P2231">
        <v>2016</v>
      </c>
      <c r="R2231" t="s">
        <v>26</v>
      </c>
      <c r="S2231" t="s">
        <v>31</v>
      </c>
    </row>
    <row r="2232" spans="1:19" x14ac:dyDescent="0.25">
      <c r="A2232" t="s">
        <v>19</v>
      </c>
      <c r="B2232" t="s">
        <v>20577</v>
      </c>
      <c r="C2232" t="s">
        <v>20578</v>
      </c>
      <c r="E2232" t="s">
        <v>11365</v>
      </c>
      <c r="F2232" t="s">
        <v>29</v>
      </c>
      <c r="G2232">
        <v>30082</v>
      </c>
      <c r="H2232">
        <v>33.822847000000003</v>
      </c>
      <c r="I2232">
        <v>-84.496031000000002</v>
      </c>
      <c r="J2232" s="1" t="d">
        <v>2019-01-10</v>
      </c>
      <c r="K2232">
        <v>73155</v>
      </c>
      <c r="L2232" t="s">
        <v>30</v>
      </c>
      <c r="M2232" s="1" t="d">
        <v>2016-05-15</v>
      </c>
      <c r="N2232">
        <v>5</v>
      </c>
      <c r="O2232">
        <v>15</v>
      </c>
      <c r="P2232">
        <v>2016</v>
      </c>
      <c r="Q2232" t="s">
        <v>35</v>
      </c>
      <c r="R2232" t="s">
        <v>26</v>
      </c>
      <c r="S2232" t="s">
        <v>27</v>
      </c>
    </row>
    <row r="2233" spans="1:19" x14ac:dyDescent="0.25">
      <c r="A2233" t="s">
        <v>312</v>
      </c>
      <c r="B2233" t="s">
        <v>20579</v>
      </c>
      <c r="C2233" t="s">
        <v>20580</v>
      </c>
      <c r="E2233" t="s">
        <v>2767</v>
      </c>
      <c r="F2233" t="s">
        <v>57</v>
      </c>
      <c r="G2233">
        <v>46410</v>
      </c>
      <c r="H2233">
        <v>41.470376999999999</v>
      </c>
      <c r="I2233">
        <v>-87.336543000000006</v>
      </c>
      <c r="J2233" s="1" t="d">
        <v>2018-11-08</v>
      </c>
      <c r="K2233">
        <v>73182</v>
      </c>
      <c r="L2233" t="s">
        <v>30</v>
      </c>
      <c r="M2233" s="1" t="d">
        <v>2016-01-15</v>
      </c>
      <c r="N2233">
        <v>1</v>
      </c>
      <c r="O2233">
        <v>15</v>
      </c>
      <c r="P2233">
        <v>2016</v>
      </c>
      <c r="R2233" t="s">
        <v>26</v>
      </c>
      <c r="S2233" t="s">
        <v>31</v>
      </c>
    </row>
    <row r="2234" spans="1:19" x14ac:dyDescent="0.25">
      <c r="A2234" t="s">
        <v>312</v>
      </c>
      <c r="B2234" t="s">
        <v>20581</v>
      </c>
      <c r="C2234" t="s">
        <v>20582</v>
      </c>
      <c r="E2234" t="s">
        <v>3299</v>
      </c>
      <c r="F2234" t="s">
        <v>57</v>
      </c>
      <c r="G2234">
        <v>46307</v>
      </c>
      <c r="H2234">
        <v>41.423269699999999</v>
      </c>
      <c r="I2234">
        <v>-87.364112169999999</v>
      </c>
      <c r="J2234" s="1" t="d">
        <v>2018-11-08</v>
      </c>
      <c r="K2234">
        <v>73183</v>
      </c>
      <c r="L2234" t="s">
        <v>30</v>
      </c>
      <c r="M2234" s="1" t="d">
        <v>2016-01-15</v>
      </c>
      <c r="N2234">
        <v>1</v>
      </c>
      <c r="O2234">
        <v>15</v>
      </c>
      <c r="P2234">
        <v>2016</v>
      </c>
      <c r="R2234" t="s">
        <v>26</v>
      </c>
      <c r="S2234" t="s">
        <v>31</v>
      </c>
    </row>
    <row r="2235" spans="1:19" x14ac:dyDescent="0.25">
      <c r="A2235" t="s">
        <v>312</v>
      </c>
      <c r="B2235" t="s">
        <v>20583</v>
      </c>
      <c r="C2235" t="s">
        <v>20584</v>
      </c>
      <c r="E2235" t="s">
        <v>1961</v>
      </c>
      <c r="F2235" t="s">
        <v>57</v>
      </c>
      <c r="G2235">
        <v>46804</v>
      </c>
      <c r="H2235">
        <v>41.074376999999998</v>
      </c>
      <c r="I2235">
        <v>-85.220106000000001</v>
      </c>
      <c r="J2235" s="1" t="d">
        <v>2018-11-08</v>
      </c>
      <c r="K2235">
        <v>73184</v>
      </c>
      <c r="L2235" t="s">
        <v>30</v>
      </c>
      <c r="M2235" s="1" t="d">
        <v>2016-01-15</v>
      </c>
      <c r="N2235">
        <v>1</v>
      </c>
      <c r="O2235">
        <v>15</v>
      </c>
      <c r="P2235">
        <v>2016</v>
      </c>
      <c r="R2235" t="s">
        <v>26</v>
      </c>
      <c r="S2235" t="s">
        <v>31</v>
      </c>
    </row>
    <row r="2236" spans="1:19" x14ac:dyDescent="0.25">
      <c r="A2236" t="s">
        <v>312</v>
      </c>
      <c r="B2236" t="s">
        <v>20585</v>
      </c>
      <c r="C2236" t="s">
        <v>20586</v>
      </c>
      <c r="E2236" t="s">
        <v>184</v>
      </c>
      <c r="F2236" t="s">
        <v>57</v>
      </c>
      <c r="G2236">
        <v>47374</v>
      </c>
      <c r="H2236">
        <v>39.827216999999997</v>
      </c>
      <c r="I2236">
        <v>-84.908362999999994</v>
      </c>
      <c r="J2236" s="1" t="d">
        <v>2018-11-08</v>
      </c>
      <c r="K2236">
        <v>73185</v>
      </c>
      <c r="L2236" t="s">
        <v>30</v>
      </c>
      <c r="M2236" s="1" t="d">
        <v>2016-01-15</v>
      </c>
      <c r="N2236">
        <v>1</v>
      </c>
      <c r="O2236">
        <v>15</v>
      </c>
      <c r="P2236">
        <v>2016</v>
      </c>
      <c r="R2236" t="s">
        <v>26</v>
      </c>
      <c r="S2236" t="s">
        <v>31</v>
      </c>
    </row>
    <row r="2237" spans="1:19" x14ac:dyDescent="0.25">
      <c r="A2237" t="s">
        <v>312</v>
      </c>
      <c r="B2237" t="s">
        <v>20587</v>
      </c>
      <c r="C2237" t="s">
        <v>20588</v>
      </c>
      <c r="E2237" t="s">
        <v>3934</v>
      </c>
      <c r="F2237" t="s">
        <v>57</v>
      </c>
      <c r="G2237">
        <v>47712</v>
      </c>
      <c r="H2237">
        <v>37.985545999999999</v>
      </c>
      <c r="I2237">
        <v>-87.600145999999995</v>
      </c>
      <c r="J2237" s="1" t="d">
        <v>2018-11-08</v>
      </c>
      <c r="K2237">
        <v>73186</v>
      </c>
      <c r="L2237" t="s">
        <v>30</v>
      </c>
      <c r="M2237" s="1" t="d">
        <v>2016-01-15</v>
      </c>
      <c r="N2237">
        <v>1</v>
      </c>
      <c r="O2237">
        <v>15</v>
      </c>
      <c r="P2237">
        <v>2016</v>
      </c>
      <c r="R2237" t="s">
        <v>26</v>
      </c>
      <c r="S2237" t="s">
        <v>31</v>
      </c>
    </row>
    <row r="2238" spans="1:19" x14ac:dyDescent="0.25">
      <c r="A2238" t="s">
        <v>312</v>
      </c>
      <c r="B2238" t="s">
        <v>20589</v>
      </c>
      <c r="C2238" t="s">
        <v>20590</v>
      </c>
      <c r="E2238" t="s">
        <v>56</v>
      </c>
      <c r="F2238" t="s">
        <v>57</v>
      </c>
      <c r="G2238">
        <v>46250</v>
      </c>
      <c r="H2238">
        <v>39.904578000000001</v>
      </c>
      <c r="I2238">
        <v>-86.050416999999996</v>
      </c>
      <c r="J2238" s="1" t="d">
        <v>2018-11-08</v>
      </c>
      <c r="K2238">
        <v>73187</v>
      </c>
      <c r="L2238" t="s">
        <v>30</v>
      </c>
      <c r="M2238" s="1" t="d">
        <v>2016-01-15</v>
      </c>
      <c r="N2238">
        <v>1</v>
      </c>
      <c r="O2238">
        <v>15</v>
      </c>
      <c r="P2238">
        <v>2016</v>
      </c>
      <c r="R2238" t="s">
        <v>26</v>
      </c>
      <c r="S2238" t="s">
        <v>31</v>
      </c>
    </row>
    <row r="2239" spans="1:19" x14ac:dyDescent="0.25">
      <c r="A2239" t="s">
        <v>312</v>
      </c>
      <c r="B2239" t="s">
        <v>20591</v>
      </c>
      <c r="C2239" t="s">
        <v>20592</v>
      </c>
      <c r="E2239" t="s">
        <v>18044</v>
      </c>
      <c r="F2239" t="s">
        <v>373</v>
      </c>
      <c r="G2239">
        <v>61301</v>
      </c>
      <c r="H2239">
        <v>41.330168999999998</v>
      </c>
      <c r="I2239">
        <v>-89.100367000000006</v>
      </c>
      <c r="J2239" s="1" t="d">
        <v>2018-10-04</v>
      </c>
      <c r="K2239">
        <v>73188</v>
      </c>
      <c r="L2239" t="s">
        <v>30</v>
      </c>
      <c r="M2239" s="1" t="d">
        <v>2016-01-15</v>
      </c>
      <c r="N2239">
        <v>1</v>
      </c>
      <c r="O2239">
        <v>15</v>
      </c>
      <c r="P2239">
        <v>2016</v>
      </c>
      <c r="R2239" t="s">
        <v>26</v>
      </c>
      <c r="S2239" t="s">
        <v>31</v>
      </c>
    </row>
    <row r="2240" spans="1:19" x14ac:dyDescent="0.25">
      <c r="A2240" t="s">
        <v>312</v>
      </c>
      <c r="B2240" t="s">
        <v>6002</v>
      </c>
      <c r="C2240" t="s">
        <v>20593</v>
      </c>
      <c r="E2240" t="s">
        <v>20594</v>
      </c>
      <c r="F2240" t="s">
        <v>373</v>
      </c>
      <c r="G2240">
        <v>62859</v>
      </c>
      <c r="H2240">
        <v>38.089832000000001</v>
      </c>
      <c r="I2240">
        <v>-88.536103999999995</v>
      </c>
      <c r="J2240" s="1" t="d">
        <v>2018-10-04</v>
      </c>
      <c r="K2240">
        <v>73189</v>
      </c>
      <c r="L2240" t="s">
        <v>30</v>
      </c>
      <c r="M2240" s="1" t="d">
        <v>2016-01-15</v>
      </c>
      <c r="N2240">
        <v>1</v>
      </c>
      <c r="O2240">
        <v>15</v>
      </c>
      <c r="P2240">
        <v>2016</v>
      </c>
      <c r="R2240" t="s">
        <v>26</v>
      </c>
      <c r="S2240" t="s">
        <v>31</v>
      </c>
    </row>
    <row r="2241" spans="1:19" x14ac:dyDescent="0.25">
      <c r="A2241" t="s">
        <v>312</v>
      </c>
      <c r="B2241" t="s">
        <v>65</v>
      </c>
      <c r="C2241" t="s">
        <v>20595</v>
      </c>
      <c r="E2241" t="s">
        <v>2314</v>
      </c>
      <c r="F2241" t="s">
        <v>373</v>
      </c>
      <c r="G2241">
        <v>60173</v>
      </c>
      <c r="H2241">
        <v>42.068676000000004</v>
      </c>
      <c r="I2241">
        <v>-88.043381999999994</v>
      </c>
      <c r="J2241" s="1" t="d">
        <v>2018-12-11</v>
      </c>
      <c r="K2241">
        <v>73190</v>
      </c>
      <c r="L2241" t="s">
        <v>30</v>
      </c>
      <c r="M2241" s="1" t="d">
        <v>2016-01-15</v>
      </c>
      <c r="N2241">
        <v>1</v>
      </c>
      <c r="O2241">
        <v>15</v>
      </c>
      <c r="P2241">
        <v>2016</v>
      </c>
      <c r="R2241" t="s">
        <v>26</v>
      </c>
      <c r="S2241" t="s">
        <v>31</v>
      </c>
    </row>
    <row r="2242" spans="1:19" x14ac:dyDescent="0.25">
      <c r="A2242" t="s">
        <v>312</v>
      </c>
      <c r="B2242" t="s">
        <v>65</v>
      </c>
      <c r="C2242" t="s">
        <v>20596</v>
      </c>
      <c r="E2242" t="s">
        <v>8237</v>
      </c>
      <c r="F2242" t="s">
        <v>373</v>
      </c>
      <c r="G2242">
        <v>60176</v>
      </c>
      <c r="H2242">
        <v>41.961896000000003</v>
      </c>
      <c r="I2242">
        <v>-87.861416000000006</v>
      </c>
      <c r="J2242" s="1" t="d">
        <v>2018-10-04</v>
      </c>
      <c r="K2242">
        <v>73191</v>
      </c>
      <c r="L2242" t="s">
        <v>30</v>
      </c>
      <c r="M2242" s="1" t="d">
        <v>2016-01-15</v>
      </c>
      <c r="N2242">
        <v>1</v>
      </c>
      <c r="O2242">
        <v>15</v>
      </c>
      <c r="P2242">
        <v>2016</v>
      </c>
      <c r="R2242" t="s">
        <v>26</v>
      </c>
      <c r="S2242" t="s">
        <v>31</v>
      </c>
    </row>
    <row r="2243" spans="1:19" x14ac:dyDescent="0.25">
      <c r="A2243" t="s">
        <v>312</v>
      </c>
      <c r="B2243" t="s">
        <v>20597</v>
      </c>
      <c r="C2243" t="s">
        <v>20598</v>
      </c>
      <c r="E2243" t="s">
        <v>449</v>
      </c>
      <c r="F2243" t="s">
        <v>373</v>
      </c>
      <c r="G2243">
        <v>62703</v>
      </c>
      <c r="H2243">
        <v>39.758198999999998</v>
      </c>
      <c r="I2243">
        <v>-89.609060999999997</v>
      </c>
      <c r="J2243" s="1" t="d">
        <v>2018-10-04</v>
      </c>
      <c r="K2243">
        <v>73192</v>
      </c>
      <c r="L2243" t="s">
        <v>30</v>
      </c>
      <c r="M2243" s="1" t="d">
        <v>2016-01-15</v>
      </c>
      <c r="N2243">
        <v>1</v>
      </c>
      <c r="O2243">
        <v>15</v>
      </c>
      <c r="P2243">
        <v>2016</v>
      </c>
      <c r="R2243" t="s">
        <v>26</v>
      </c>
      <c r="S2243" t="s">
        <v>31</v>
      </c>
    </row>
    <row r="2244" spans="1:19" x14ac:dyDescent="0.25">
      <c r="A2244" t="s">
        <v>338</v>
      </c>
      <c r="B2244" t="s">
        <v>20599</v>
      </c>
      <c r="C2244" t="s">
        <v>20600</v>
      </c>
      <c r="E2244" t="s">
        <v>3965</v>
      </c>
      <c r="F2244" t="s">
        <v>25</v>
      </c>
      <c r="G2244">
        <v>21217</v>
      </c>
      <c r="H2244">
        <v>39.308041000000003</v>
      </c>
      <c r="I2244">
        <v>-76.621290999999999</v>
      </c>
      <c r="J2244" s="1" t="d">
        <v>2018-09-10</v>
      </c>
      <c r="K2244">
        <v>73224</v>
      </c>
      <c r="L2244" t="s">
        <v>7192</v>
      </c>
      <c r="M2244" s="1" t="d">
        <v>2016-01-23</v>
      </c>
      <c r="N2244">
        <v>1</v>
      </c>
      <c r="O2244">
        <v>23</v>
      </c>
      <c r="P2244">
        <v>2016</v>
      </c>
      <c r="R2244" t="s">
        <v>26</v>
      </c>
      <c r="S2244" t="s">
        <v>31</v>
      </c>
    </row>
    <row r="2245" spans="1:19" x14ac:dyDescent="0.25">
      <c r="A2245" t="s">
        <v>338</v>
      </c>
      <c r="B2245" t="s">
        <v>20605</v>
      </c>
      <c r="C2245" t="s">
        <v>20606</v>
      </c>
      <c r="E2245" t="s">
        <v>20607</v>
      </c>
      <c r="F2245" t="s">
        <v>157</v>
      </c>
      <c r="G2245">
        <v>19355</v>
      </c>
      <c r="H2245">
        <v>40.033828</v>
      </c>
      <c r="I2245">
        <v>-75.579312999999999</v>
      </c>
      <c r="J2245" s="1" t="d">
        <v>2018-09-10</v>
      </c>
      <c r="K2245">
        <v>73226</v>
      </c>
      <c r="L2245" t="s">
        <v>30</v>
      </c>
      <c r="M2245" s="1" t="d">
        <v>2016-02-15</v>
      </c>
      <c r="N2245">
        <v>2</v>
      </c>
      <c r="O2245">
        <v>15</v>
      </c>
      <c r="P2245">
        <v>2016</v>
      </c>
      <c r="R2245" t="s">
        <v>26</v>
      </c>
      <c r="S2245" t="s">
        <v>31</v>
      </c>
    </row>
    <row r="2246" spans="1:19" x14ac:dyDescent="0.25">
      <c r="A2246" t="s">
        <v>338</v>
      </c>
      <c r="B2246" t="s">
        <v>20624</v>
      </c>
      <c r="C2246" t="s">
        <v>20625</v>
      </c>
      <c r="E2246" t="s">
        <v>1824</v>
      </c>
      <c r="F2246" t="s">
        <v>64</v>
      </c>
      <c r="G2246">
        <v>83001</v>
      </c>
      <c r="H2246">
        <v>43.481583999999998</v>
      </c>
      <c r="I2246">
        <v>-110.766813</v>
      </c>
      <c r="J2246" s="1" t="d">
        <v>2019-04-08</v>
      </c>
      <c r="K2246">
        <v>73234</v>
      </c>
      <c r="L2246" t="s">
        <v>24</v>
      </c>
      <c r="M2246" s="1" t="d">
        <v>2016-01-01</v>
      </c>
      <c r="N2246">
        <v>1</v>
      </c>
      <c r="O2246">
        <v>1</v>
      </c>
      <c r="P2246">
        <v>2016</v>
      </c>
      <c r="R2246" t="s">
        <v>26</v>
      </c>
      <c r="S2246" t="s">
        <v>31</v>
      </c>
    </row>
    <row r="2247" spans="1:19" x14ac:dyDescent="0.25">
      <c r="A2247" t="s">
        <v>338</v>
      </c>
      <c r="B2247" t="s">
        <v>20626</v>
      </c>
      <c r="C2247" t="s">
        <v>20627</v>
      </c>
      <c r="E2247" t="s">
        <v>9100</v>
      </c>
      <c r="F2247" t="s">
        <v>42</v>
      </c>
      <c r="G2247">
        <v>2302</v>
      </c>
      <c r="H2247">
        <v>42.095649000000002</v>
      </c>
      <c r="I2247">
        <v>-71.015180999999998</v>
      </c>
      <c r="J2247" s="1" t="d">
        <v>2018-08-07</v>
      </c>
      <c r="K2247">
        <v>73235</v>
      </c>
      <c r="L2247" t="s">
        <v>30</v>
      </c>
      <c r="M2247" s="1" t="d">
        <v>2016-01-01</v>
      </c>
      <c r="N2247">
        <v>1</v>
      </c>
      <c r="O2247">
        <v>1</v>
      </c>
      <c r="P2247">
        <v>2016</v>
      </c>
      <c r="R2247" t="s">
        <v>26</v>
      </c>
      <c r="S2247" t="s">
        <v>27</v>
      </c>
    </row>
    <row r="2248" spans="1:19" x14ac:dyDescent="0.25">
      <c r="A2248" t="s">
        <v>338</v>
      </c>
      <c r="B2248" t="s">
        <v>20626</v>
      </c>
      <c r="C2248" t="s">
        <v>13382</v>
      </c>
      <c r="E2248" t="s">
        <v>6249</v>
      </c>
      <c r="F2248" t="s">
        <v>42</v>
      </c>
      <c r="G2248">
        <v>1053</v>
      </c>
      <c r="H2248">
        <v>42.366221000000003</v>
      </c>
      <c r="I2248">
        <v>-72.693763000000004</v>
      </c>
      <c r="J2248" s="1" t="d">
        <v>2018-08-07</v>
      </c>
      <c r="K2248">
        <v>73236</v>
      </c>
      <c r="L2248" t="s">
        <v>30</v>
      </c>
      <c r="M2248" s="1" t="d">
        <v>2016-01-01</v>
      </c>
      <c r="N2248">
        <v>1</v>
      </c>
      <c r="O2248">
        <v>1</v>
      </c>
      <c r="P2248">
        <v>2016</v>
      </c>
      <c r="R2248" t="s">
        <v>26</v>
      </c>
      <c r="S2248" t="s">
        <v>27</v>
      </c>
    </row>
    <row r="2249" spans="1:19" x14ac:dyDescent="0.25">
      <c r="A2249" t="s">
        <v>338</v>
      </c>
      <c r="B2249" t="s">
        <v>20626</v>
      </c>
      <c r="C2249" t="s">
        <v>20628</v>
      </c>
      <c r="E2249" t="s">
        <v>20629</v>
      </c>
      <c r="F2249" t="s">
        <v>42</v>
      </c>
      <c r="G2249">
        <v>1747</v>
      </c>
      <c r="H2249">
        <v>42.116787000000002</v>
      </c>
      <c r="I2249">
        <v>-71.512595000000005</v>
      </c>
      <c r="J2249" s="1" t="d">
        <v>2018-08-07</v>
      </c>
      <c r="K2249">
        <v>73237</v>
      </c>
      <c r="L2249" t="s">
        <v>30</v>
      </c>
      <c r="M2249" s="1" t="d">
        <v>2016-01-01</v>
      </c>
      <c r="N2249">
        <v>1</v>
      </c>
      <c r="O2249">
        <v>1</v>
      </c>
      <c r="P2249">
        <v>2016</v>
      </c>
      <c r="R2249" t="s">
        <v>26</v>
      </c>
      <c r="S2249" t="s">
        <v>27</v>
      </c>
    </row>
    <row r="2250" spans="1:19" x14ac:dyDescent="0.25">
      <c r="A2250" t="s">
        <v>338</v>
      </c>
      <c r="B2250" t="s">
        <v>20626</v>
      </c>
      <c r="C2250" t="s">
        <v>20630</v>
      </c>
      <c r="E2250" t="s">
        <v>20631</v>
      </c>
      <c r="F2250" t="s">
        <v>42</v>
      </c>
      <c r="G2250">
        <v>1453</v>
      </c>
      <c r="H2250">
        <v>42.518873999999997</v>
      </c>
      <c r="I2250">
        <v>-71.740494999999996</v>
      </c>
      <c r="J2250" s="1" t="d">
        <v>2018-08-07</v>
      </c>
      <c r="K2250">
        <v>73238</v>
      </c>
      <c r="L2250" t="s">
        <v>30</v>
      </c>
      <c r="M2250" s="1" t="d">
        <v>2016-01-01</v>
      </c>
      <c r="N2250">
        <v>1</v>
      </c>
      <c r="O2250">
        <v>1</v>
      </c>
      <c r="P2250">
        <v>2016</v>
      </c>
      <c r="R2250" t="s">
        <v>26</v>
      </c>
      <c r="S2250" t="s">
        <v>27</v>
      </c>
    </row>
    <row r="2251" spans="1:19" x14ac:dyDescent="0.25">
      <c r="A2251" t="s">
        <v>312</v>
      </c>
      <c r="B2251" t="s">
        <v>20636</v>
      </c>
      <c r="C2251" t="s">
        <v>20637</v>
      </c>
      <c r="E2251" t="s">
        <v>4128</v>
      </c>
      <c r="F2251" t="s">
        <v>202</v>
      </c>
      <c r="G2251">
        <v>34953</v>
      </c>
      <c r="H2251">
        <v>27.26538</v>
      </c>
      <c r="I2251">
        <v>-80.411332000000002</v>
      </c>
      <c r="J2251" s="1" t="d">
        <v>2018-08-07</v>
      </c>
      <c r="K2251">
        <v>73241</v>
      </c>
      <c r="L2251" t="s">
        <v>30</v>
      </c>
      <c r="M2251" s="1" t="d">
        <v>2016-01-15</v>
      </c>
      <c r="N2251">
        <v>1</v>
      </c>
      <c r="O2251">
        <v>15</v>
      </c>
      <c r="P2251">
        <v>2016</v>
      </c>
      <c r="R2251" t="s">
        <v>26</v>
      </c>
      <c r="S2251" t="s">
        <v>31</v>
      </c>
    </row>
    <row r="2252" spans="1:19" x14ac:dyDescent="0.25">
      <c r="A2252" t="s">
        <v>312</v>
      </c>
      <c r="B2252" t="s">
        <v>20638</v>
      </c>
      <c r="C2252" t="s">
        <v>20639</v>
      </c>
      <c r="E2252" t="s">
        <v>20640</v>
      </c>
      <c r="F2252" t="s">
        <v>119</v>
      </c>
      <c r="G2252">
        <v>55372</v>
      </c>
      <c r="H2252">
        <v>44.707731000000003</v>
      </c>
      <c r="I2252">
        <v>-93.410179999999997</v>
      </c>
      <c r="J2252" s="1" t="d">
        <v>2019-03-07</v>
      </c>
      <c r="K2252">
        <v>73285</v>
      </c>
      <c r="L2252" t="s">
        <v>71</v>
      </c>
      <c r="M2252" s="1" t="d">
        <v>2016-02-15</v>
      </c>
      <c r="N2252">
        <v>2</v>
      </c>
      <c r="O2252">
        <v>15</v>
      </c>
      <c r="P2252">
        <v>2016</v>
      </c>
      <c r="R2252" t="s">
        <v>26</v>
      </c>
      <c r="S2252" t="s">
        <v>31</v>
      </c>
    </row>
    <row r="2253" spans="1:19" x14ac:dyDescent="0.25">
      <c r="A2253" t="s">
        <v>312</v>
      </c>
      <c r="B2253" t="s">
        <v>20641</v>
      </c>
      <c r="C2253" t="s">
        <v>20642</v>
      </c>
      <c r="E2253" t="s">
        <v>402</v>
      </c>
      <c r="F2253" t="s">
        <v>119</v>
      </c>
      <c r="G2253">
        <v>55904</v>
      </c>
      <c r="H2253">
        <v>43.993067000000003</v>
      </c>
      <c r="I2253">
        <v>-92.463260000000005</v>
      </c>
      <c r="J2253" s="1" t="d">
        <v>2019-03-07</v>
      </c>
      <c r="K2253">
        <v>73286</v>
      </c>
      <c r="L2253" t="s">
        <v>71</v>
      </c>
      <c r="M2253" s="1" t="d">
        <v>2016-03-15</v>
      </c>
      <c r="N2253">
        <v>3</v>
      </c>
      <c r="O2253">
        <v>15</v>
      </c>
      <c r="P2253">
        <v>2016</v>
      </c>
      <c r="R2253" t="s">
        <v>26</v>
      </c>
      <c r="S2253" t="s">
        <v>31</v>
      </c>
    </row>
    <row r="2254" spans="1:19" x14ac:dyDescent="0.25">
      <c r="A2254" t="s">
        <v>338</v>
      </c>
      <c r="B2254" t="s">
        <v>20643</v>
      </c>
      <c r="C2254" t="s">
        <v>20644</v>
      </c>
      <c r="E2254" t="s">
        <v>20645</v>
      </c>
      <c r="F2254" t="s">
        <v>157</v>
      </c>
      <c r="G2254">
        <v>19348</v>
      </c>
      <c r="H2254">
        <v>39.854771999999997</v>
      </c>
      <c r="I2254">
        <v>-75.699021999999999</v>
      </c>
      <c r="J2254" s="1" t="d">
        <v>2018-12-11</v>
      </c>
      <c r="K2254">
        <v>73304</v>
      </c>
      <c r="L2254" t="s">
        <v>30</v>
      </c>
      <c r="M2254" s="1" t="d">
        <v>2016-02-01</v>
      </c>
      <c r="N2254">
        <v>2</v>
      </c>
      <c r="O2254">
        <v>1</v>
      </c>
      <c r="P2254">
        <v>2016</v>
      </c>
      <c r="R2254" t="s">
        <v>26</v>
      </c>
      <c r="S2254" t="s">
        <v>27</v>
      </c>
    </row>
    <row r="2255" spans="1:19" x14ac:dyDescent="0.25">
      <c r="A2255" t="s">
        <v>338</v>
      </c>
      <c r="B2255" t="s">
        <v>20643</v>
      </c>
      <c r="C2255" t="s">
        <v>20646</v>
      </c>
      <c r="E2255" t="s">
        <v>20645</v>
      </c>
      <c r="F2255" t="s">
        <v>157</v>
      </c>
      <c r="G2255">
        <v>19348</v>
      </c>
      <c r="H2255">
        <v>39.854697999999999</v>
      </c>
      <c r="I2255">
        <v>-75.697800000000001</v>
      </c>
      <c r="J2255" s="1" t="d">
        <v>2018-12-11</v>
      </c>
      <c r="K2255">
        <v>73305</v>
      </c>
      <c r="L2255" t="s">
        <v>30</v>
      </c>
      <c r="M2255" s="1" t="d">
        <v>2016-02-01</v>
      </c>
      <c r="N2255">
        <v>2</v>
      </c>
      <c r="O2255">
        <v>1</v>
      </c>
      <c r="P2255">
        <v>2016</v>
      </c>
      <c r="R2255" t="s">
        <v>26</v>
      </c>
      <c r="S2255" t="s">
        <v>27</v>
      </c>
    </row>
    <row r="2256" spans="1:19" x14ac:dyDescent="0.25">
      <c r="A2256" t="s">
        <v>338</v>
      </c>
      <c r="B2256" t="s">
        <v>18286</v>
      </c>
      <c r="C2256" t="s">
        <v>18287</v>
      </c>
      <c r="E2256" t="s">
        <v>80</v>
      </c>
      <c r="F2256" t="s">
        <v>10</v>
      </c>
      <c r="G2256">
        <v>83709</v>
      </c>
      <c r="H2256">
        <v>43.606187220000002</v>
      </c>
      <c r="I2256">
        <v>-116.3181258</v>
      </c>
      <c r="J2256" s="1" t="d">
        <v>2019-02-06</v>
      </c>
      <c r="K2256">
        <v>73311</v>
      </c>
      <c r="L2256" t="s">
        <v>103</v>
      </c>
      <c r="M2256" s="1" t="d">
        <v>2016-03-15</v>
      </c>
      <c r="N2256">
        <v>3</v>
      </c>
      <c r="O2256">
        <v>15</v>
      </c>
      <c r="P2256">
        <v>2016</v>
      </c>
      <c r="R2256" t="s">
        <v>26</v>
      </c>
      <c r="S2256" t="s">
        <v>27</v>
      </c>
    </row>
    <row r="2257" spans="1:19" x14ac:dyDescent="0.25">
      <c r="A2257" t="s">
        <v>338</v>
      </c>
      <c r="B2257" t="s">
        <v>20649</v>
      </c>
      <c r="C2257" t="s">
        <v>20650</v>
      </c>
      <c r="E2257" t="s">
        <v>81</v>
      </c>
      <c r="F2257" t="s">
        <v>10</v>
      </c>
      <c r="G2257">
        <v>83201</v>
      </c>
      <c r="H2257">
        <v>42.861835999999997</v>
      </c>
      <c r="I2257">
        <v>-112.442847</v>
      </c>
      <c r="J2257" s="1" t="d">
        <v>2019-03-07</v>
      </c>
      <c r="K2257">
        <v>73312</v>
      </c>
      <c r="L2257" t="s">
        <v>71</v>
      </c>
      <c r="M2257" s="1" t="d">
        <v>2016-03-15</v>
      </c>
      <c r="N2257">
        <v>3</v>
      </c>
      <c r="O2257">
        <v>15</v>
      </c>
      <c r="P2257">
        <v>2016</v>
      </c>
      <c r="R2257" t="s">
        <v>26</v>
      </c>
      <c r="S2257" t="s">
        <v>27</v>
      </c>
    </row>
    <row r="2258" spans="1:19" x14ac:dyDescent="0.25">
      <c r="A2258" t="s">
        <v>338</v>
      </c>
      <c r="B2258" t="s">
        <v>20651</v>
      </c>
      <c r="C2258" t="s">
        <v>20652</v>
      </c>
      <c r="E2258" t="s">
        <v>20653</v>
      </c>
      <c r="F2258" t="s">
        <v>10</v>
      </c>
      <c r="G2258">
        <v>83301</v>
      </c>
      <c r="H2258">
        <v>42.545923000000002</v>
      </c>
      <c r="I2258">
        <v>-114.460193</v>
      </c>
      <c r="J2258" s="1" t="d">
        <v>2019-03-07</v>
      </c>
      <c r="K2258">
        <v>73313</v>
      </c>
      <c r="L2258" t="s">
        <v>71</v>
      </c>
      <c r="M2258" s="1" t="d">
        <v>2016-03-15</v>
      </c>
      <c r="N2258">
        <v>3</v>
      </c>
      <c r="O2258">
        <v>15</v>
      </c>
      <c r="P2258">
        <v>2016</v>
      </c>
      <c r="R2258" t="s">
        <v>26</v>
      </c>
      <c r="S2258" t="s">
        <v>27</v>
      </c>
    </row>
    <row r="2259" spans="1:19" x14ac:dyDescent="0.25">
      <c r="A2259" t="s">
        <v>338</v>
      </c>
      <c r="B2259" t="s">
        <v>20654</v>
      </c>
      <c r="C2259" t="s">
        <v>20655</v>
      </c>
      <c r="E2259" t="s">
        <v>20656</v>
      </c>
      <c r="F2259" t="s">
        <v>10</v>
      </c>
      <c r="G2259">
        <v>83333</v>
      </c>
      <c r="H2259">
        <v>43.543152999999997</v>
      </c>
      <c r="I2259">
        <v>-114.328756</v>
      </c>
      <c r="J2259" s="1" t="d">
        <v>2019-03-07</v>
      </c>
      <c r="K2259">
        <v>73314</v>
      </c>
      <c r="L2259" t="s">
        <v>71</v>
      </c>
      <c r="M2259" s="1" t="d">
        <v>2016-03-15</v>
      </c>
      <c r="N2259">
        <v>3</v>
      </c>
      <c r="O2259">
        <v>15</v>
      </c>
      <c r="P2259">
        <v>2016</v>
      </c>
      <c r="R2259" t="s">
        <v>26</v>
      </c>
      <c r="S2259" t="s">
        <v>27</v>
      </c>
    </row>
    <row r="2260" spans="1:19" x14ac:dyDescent="0.25">
      <c r="A2260" t="s">
        <v>338</v>
      </c>
      <c r="B2260" t="s">
        <v>20657</v>
      </c>
      <c r="C2260" t="s">
        <v>20658</v>
      </c>
      <c r="E2260" t="s">
        <v>83</v>
      </c>
      <c r="F2260" t="s">
        <v>10</v>
      </c>
      <c r="G2260">
        <v>83651</v>
      </c>
      <c r="H2260">
        <v>43.618848999999997</v>
      </c>
      <c r="I2260">
        <v>-116.610313</v>
      </c>
      <c r="J2260" s="1" t="d">
        <v>2019-03-07</v>
      </c>
      <c r="K2260">
        <v>73315</v>
      </c>
      <c r="L2260" t="s">
        <v>71</v>
      </c>
      <c r="M2260" s="1" t="d">
        <v>2016-03-15</v>
      </c>
      <c r="N2260">
        <v>3</v>
      </c>
      <c r="O2260">
        <v>15</v>
      </c>
      <c r="P2260">
        <v>2016</v>
      </c>
      <c r="R2260" t="s">
        <v>26</v>
      </c>
      <c r="S2260" t="s">
        <v>27</v>
      </c>
    </row>
    <row r="2261" spans="1:19" x14ac:dyDescent="0.25">
      <c r="A2261" t="s">
        <v>338</v>
      </c>
      <c r="B2261" t="s">
        <v>20659</v>
      </c>
      <c r="C2261" t="s">
        <v>20660</v>
      </c>
      <c r="E2261" t="s">
        <v>20661</v>
      </c>
      <c r="F2261" t="s">
        <v>10</v>
      </c>
      <c r="G2261">
        <v>83661</v>
      </c>
      <c r="H2261">
        <v>44.057043</v>
      </c>
      <c r="I2261">
        <v>-116.92833299999999</v>
      </c>
      <c r="J2261" s="1" t="d">
        <v>2019-03-07</v>
      </c>
      <c r="K2261">
        <v>73316</v>
      </c>
      <c r="L2261" t="s">
        <v>71</v>
      </c>
      <c r="M2261" s="1" t="d">
        <v>2016-03-15</v>
      </c>
      <c r="N2261">
        <v>3</v>
      </c>
      <c r="O2261">
        <v>15</v>
      </c>
      <c r="P2261">
        <v>2016</v>
      </c>
      <c r="R2261" t="s">
        <v>26</v>
      </c>
      <c r="S2261" t="s">
        <v>27</v>
      </c>
    </row>
    <row r="2262" spans="1:19" x14ac:dyDescent="0.25">
      <c r="A2262" t="s">
        <v>338</v>
      </c>
      <c r="B2262" t="s">
        <v>20657</v>
      </c>
      <c r="C2262" t="s">
        <v>20658</v>
      </c>
      <c r="E2262" t="s">
        <v>83</v>
      </c>
      <c r="F2262" t="s">
        <v>10</v>
      </c>
      <c r="G2262">
        <v>83651</v>
      </c>
      <c r="H2262">
        <v>43.618848999999997</v>
      </c>
      <c r="I2262">
        <v>-116.610313</v>
      </c>
      <c r="J2262" s="1" t="d">
        <v>2019-03-07</v>
      </c>
      <c r="K2262">
        <v>73317</v>
      </c>
      <c r="L2262" t="s">
        <v>71</v>
      </c>
      <c r="M2262" s="1" t="d">
        <v>2016-03-15</v>
      </c>
      <c r="N2262">
        <v>3</v>
      </c>
      <c r="O2262">
        <v>15</v>
      </c>
      <c r="P2262">
        <v>2016</v>
      </c>
      <c r="R2262" t="s">
        <v>26</v>
      </c>
      <c r="S2262" t="s">
        <v>27</v>
      </c>
    </row>
    <row r="2263" spans="1:19" x14ac:dyDescent="0.25">
      <c r="A2263" t="s">
        <v>338</v>
      </c>
      <c r="B2263" t="s">
        <v>20659</v>
      </c>
      <c r="C2263" t="s">
        <v>20660</v>
      </c>
      <c r="E2263" t="s">
        <v>20661</v>
      </c>
      <c r="F2263" t="s">
        <v>10</v>
      </c>
      <c r="G2263">
        <v>83661</v>
      </c>
      <c r="H2263">
        <v>44.057043</v>
      </c>
      <c r="I2263">
        <v>-116.92833299999999</v>
      </c>
      <c r="J2263" s="1" t="d">
        <v>2019-03-07</v>
      </c>
      <c r="K2263">
        <v>73318</v>
      </c>
      <c r="L2263" t="s">
        <v>71</v>
      </c>
      <c r="M2263" s="1" t="d">
        <v>2016-03-15</v>
      </c>
      <c r="N2263">
        <v>3</v>
      </c>
      <c r="O2263">
        <v>15</v>
      </c>
      <c r="P2263">
        <v>2016</v>
      </c>
      <c r="R2263" t="s">
        <v>26</v>
      </c>
      <c r="S2263" t="s">
        <v>27</v>
      </c>
    </row>
    <row r="2264" spans="1:19" x14ac:dyDescent="0.25">
      <c r="A2264" t="s">
        <v>338</v>
      </c>
      <c r="B2264" t="s">
        <v>20649</v>
      </c>
      <c r="C2264" t="s">
        <v>20650</v>
      </c>
      <c r="E2264" t="s">
        <v>81</v>
      </c>
      <c r="F2264" t="s">
        <v>10</v>
      </c>
      <c r="G2264">
        <v>83201</v>
      </c>
      <c r="H2264">
        <v>42.861835999999997</v>
      </c>
      <c r="I2264">
        <v>-112.442847</v>
      </c>
      <c r="J2264" s="1" t="d">
        <v>2019-03-07</v>
      </c>
      <c r="K2264">
        <v>73319</v>
      </c>
      <c r="L2264" t="s">
        <v>71</v>
      </c>
      <c r="M2264" s="1" t="d">
        <v>2016-03-15</v>
      </c>
      <c r="N2264">
        <v>3</v>
      </c>
      <c r="O2264">
        <v>15</v>
      </c>
      <c r="P2264">
        <v>2016</v>
      </c>
      <c r="R2264" t="s">
        <v>26</v>
      </c>
      <c r="S2264" t="s">
        <v>27</v>
      </c>
    </row>
    <row r="2265" spans="1:19" x14ac:dyDescent="0.25">
      <c r="A2265" t="s">
        <v>338</v>
      </c>
      <c r="B2265" t="s">
        <v>20651</v>
      </c>
      <c r="C2265" t="s">
        <v>20652</v>
      </c>
      <c r="E2265" t="s">
        <v>20653</v>
      </c>
      <c r="F2265" t="s">
        <v>10</v>
      </c>
      <c r="G2265">
        <v>83301</v>
      </c>
      <c r="H2265">
        <v>42.545923000000002</v>
      </c>
      <c r="I2265">
        <v>-114.460193</v>
      </c>
      <c r="J2265" s="1" t="d">
        <v>2019-03-07</v>
      </c>
      <c r="K2265">
        <v>73320</v>
      </c>
      <c r="L2265" t="s">
        <v>71</v>
      </c>
      <c r="M2265" s="1" t="d">
        <v>2016-03-15</v>
      </c>
      <c r="N2265">
        <v>3</v>
      </c>
      <c r="O2265">
        <v>15</v>
      </c>
      <c r="P2265">
        <v>2016</v>
      </c>
      <c r="R2265" t="s">
        <v>26</v>
      </c>
      <c r="S2265" t="s">
        <v>27</v>
      </c>
    </row>
    <row r="2266" spans="1:19" x14ac:dyDescent="0.25">
      <c r="A2266" t="s">
        <v>338</v>
      </c>
      <c r="B2266" t="s">
        <v>20654</v>
      </c>
      <c r="C2266" t="s">
        <v>20655</v>
      </c>
      <c r="E2266" t="s">
        <v>20656</v>
      </c>
      <c r="F2266" t="s">
        <v>10</v>
      </c>
      <c r="G2266">
        <v>83333</v>
      </c>
      <c r="H2266">
        <v>43.543152999999997</v>
      </c>
      <c r="I2266">
        <v>-114.328756</v>
      </c>
      <c r="J2266" s="1" t="d">
        <v>2019-03-07</v>
      </c>
      <c r="K2266">
        <v>73321</v>
      </c>
      <c r="L2266" t="s">
        <v>71</v>
      </c>
      <c r="M2266" s="1" t="d">
        <v>2016-03-15</v>
      </c>
      <c r="N2266">
        <v>3</v>
      </c>
      <c r="O2266">
        <v>15</v>
      </c>
      <c r="P2266">
        <v>2016</v>
      </c>
      <c r="R2266" t="s">
        <v>26</v>
      </c>
      <c r="S2266" t="s">
        <v>27</v>
      </c>
    </row>
    <row r="2267" spans="1:19" x14ac:dyDescent="0.25">
      <c r="A2267" t="s">
        <v>338</v>
      </c>
      <c r="B2267" t="s">
        <v>6382</v>
      </c>
      <c r="C2267" t="s">
        <v>20682</v>
      </c>
      <c r="E2267" t="s">
        <v>9994</v>
      </c>
      <c r="F2267" t="s">
        <v>373</v>
      </c>
      <c r="G2267">
        <v>60048</v>
      </c>
      <c r="H2267">
        <v>42.302500000000002</v>
      </c>
      <c r="I2267">
        <v>-88.007327000000004</v>
      </c>
      <c r="J2267" s="1" t="d">
        <v>2017-12-05</v>
      </c>
      <c r="K2267">
        <v>73384</v>
      </c>
      <c r="L2267" t="s">
        <v>20683</v>
      </c>
      <c r="M2267" s="1" t="d">
        <v>2016-01-05</v>
      </c>
      <c r="N2267">
        <v>1</v>
      </c>
      <c r="O2267">
        <v>5</v>
      </c>
      <c r="P2267">
        <v>2016</v>
      </c>
      <c r="R2267" t="s">
        <v>26</v>
      </c>
      <c r="S2267" t="s">
        <v>27</v>
      </c>
    </row>
    <row r="2268" spans="1:19" x14ac:dyDescent="0.25">
      <c r="A2268" t="s">
        <v>338</v>
      </c>
      <c r="B2268" t="s">
        <v>6382</v>
      </c>
      <c r="C2268" t="s">
        <v>20686</v>
      </c>
      <c r="E2268" t="s">
        <v>9317</v>
      </c>
      <c r="F2268" t="s">
        <v>373</v>
      </c>
      <c r="G2268">
        <v>60153</v>
      </c>
      <c r="H2268">
        <v>41.879328999999998</v>
      </c>
      <c r="I2268">
        <v>-87.843159999999997</v>
      </c>
      <c r="J2268" s="1" t="d">
        <v>2017-12-05</v>
      </c>
      <c r="K2268">
        <v>73386</v>
      </c>
      <c r="L2268" t="s">
        <v>20687</v>
      </c>
      <c r="M2268" s="1" t="d">
        <v>2016-01-04</v>
      </c>
      <c r="N2268">
        <v>1</v>
      </c>
      <c r="O2268">
        <v>4</v>
      </c>
      <c r="P2268">
        <v>2016</v>
      </c>
      <c r="R2268" t="s">
        <v>26</v>
      </c>
      <c r="S2268" t="s">
        <v>27</v>
      </c>
    </row>
    <row r="2269" spans="1:19" x14ac:dyDescent="0.25">
      <c r="A2269" t="s">
        <v>312</v>
      </c>
      <c r="B2269" t="s">
        <v>20702</v>
      </c>
      <c r="C2269" t="s">
        <v>20703</v>
      </c>
      <c r="E2269" t="s">
        <v>220</v>
      </c>
      <c r="F2269" t="s">
        <v>170</v>
      </c>
      <c r="G2269">
        <v>92111</v>
      </c>
      <c r="H2269">
        <v>32.822400000000002</v>
      </c>
      <c r="I2269">
        <v>-117.14836</v>
      </c>
      <c r="J2269" s="1" t="d">
        <v>2019-03-07</v>
      </c>
      <c r="K2269">
        <v>73448</v>
      </c>
      <c r="L2269" t="s">
        <v>71</v>
      </c>
      <c r="M2269" s="1" t="d">
        <v>2016-02-22</v>
      </c>
      <c r="N2269">
        <v>2</v>
      </c>
      <c r="O2269">
        <v>22</v>
      </c>
      <c r="P2269">
        <v>2016</v>
      </c>
      <c r="R2269" t="s">
        <v>26</v>
      </c>
      <c r="S2269" t="s">
        <v>31</v>
      </c>
    </row>
    <row r="2270" spans="1:19" x14ac:dyDescent="0.25">
      <c r="A2270" t="s">
        <v>312</v>
      </c>
      <c r="B2270" t="s">
        <v>18798</v>
      </c>
      <c r="C2270" t="s">
        <v>20704</v>
      </c>
      <c r="E2270" t="s">
        <v>1216</v>
      </c>
      <c r="F2270" t="s">
        <v>170</v>
      </c>
      <c r="G2270">
        <v>92880</v>
      </c>
      <c r="H2270">
        <v>33.878818000000003</v>
      </c>
      <c r="I2270">
        <v>-117.65104700000001</v>
      </c>
      <c r="J2270" s="1" t="d">
        <v>2019-03-07</v>
      </c>
      <c r="K2270">
        <v>73449</v>
      </c>
      <c r="L2270" t="s">
        <v>71</v>
      </c>
      <c r="M2270" s="1" t="d">
        <v>2016-03-01</v>
      </c>
      <c r="N2270">
        <v>3</v>
      </c>
      <c r="O2270">
        <v>1</v>
      </c>
      <c r="P2270">
        <v>2016</v>
      </c>
      <c r="R2270" t="s">
        <v>26</v>
      </c>
      <c r="S2270" t="s">
        <v>31</v>
      </c>
    </row>
    <row r="2271" spans="1:19" x14ac:dyDescent="0.25">
      <c r="A2271" t="s">
        <v>312</v>
      </c>
      <c r="B2271" t="s">
        <v>20705</v>
      </c>
      <c r="C2271" t="s">
        <v>20706</v>
      </c>
      <c r="E2271" t="s">
        <v>10109</v>
      </c>
      <c r="F2271" t="s">
        <v>170</v>
      </c>
      <c r="G2271">
        <v>92832</v>
      </c>
      <c r="H2271">
        <v>33.858992999999998</v>
      </c>
      <c r="I2271">
        <v>-117.941379</v>
      </c>
      <c r="J2271" s="1" t="d">
        <v>2019-03-07</v>
      </c>
      <c r="K2271">
        <v>73450</v>
      </c>
      <c r="L2271" t="s">
        <v>71</v>
      </c>
      <c r="M2271" s="1" t="d">
        <v>2016-01-26</v>
      </c>
      <c r="N2271">
        <v>1</v>
      </c>
      <c r="O2271">
        <v>26</v>
      </c>
      <c r="P2271">
        <v>2016</v>
      </c>
      <c r="R2271" t="s">
        <v>26</v>
      </c>
      <c r="S2271" t="s">
        <v>31</v>
      </c>
    </row>
    <row r="2272" spans="1:19" x14ac:dyDescent="0.25">
      <c r="A2272" t="s">
        <v>338</v>
      </c>
      <c r="B2272" t="s">
        <v>20709</v>
      </c>
      <c r="C2272" t="s">
        <v>20710</v>
      </c>
      <c r="E2272" t="s">
        <v>449</v>
      </c>
      <c r="F2272" t="s">
        <v>88</v>
      </c>
      <c r="G2272">
        <v>65803</v>
      </c>
      <c r="H2272">
        <v>37.241146000000001</v>
      </c>
      <c r="I2272">
        <v>-93.261050999999995</v>
      </c>
      <c r="J2272" s="1" t="d">
        <v>2018-12-11</v>
      </c>
      <c r="K2272">
        <v>73466</v>
      </c>
      <c r="L2272" t="s">
        <v>30</v>
      </c>
      <c r="M2272" s="1" t="d">
        <v>2016-02-01</v>
      </c>
      <c r="N2272">
        <v>2</v>
      </c>
      <c r="O2272">
        <v>1</v>
      </c>
      <c r="P2272">
        <v>2016</v>
      </c>
      <c r="R2272" t="s">
        <v>26</v>
      </c>
      <c r="S2272" t="s">
        <v>31</v>
      </c>
    </row>
    <row r="2273" spans="1:19" x14ac:dyDescent="0.25">
      <c r="A2273" t="s">
        <v>338</v>
      </c>
      <c r="B2273" t="s">
        <v>20711</v>
      </c>
      <c r="C2273" t="s">
        <v>20712</v>
      </c>
      <c r="E2273" t="s">
        <v>20713</v>
      </c>
      <c r="F2273" t="s">
        <v>170</v>
      </c>
      <c r="G2273">
        <v>92399</v>
      </c>
      <c r="H2273">
        <v>34.039816000000002</v>
      </c>
      <c r="I2273">
        <v>-116.941481</v>
      </c>
      <c r="J2273" s="1" t="d">
        <v>2018-05-03</v>
      </c>
      <c r="K2273">
        <v>73467</v>
      </c>
      <c r="L2273" t="s">
        <v>30</v>
      </c>
      <c r="M2273" s="1" t="d">
        <v>2016-01-15</v>
      </c>
      <c r="N2273">
        <v>1</v>
      </c>
      <c r="O2273">
        <v>15</v>
      </c>
      <c r="P2273">
        <v>2016</v>
      </c>
      <c r="R2273" t="s">
        <v>26</v>
      </c>
      <c r="S2273" t="s">
        <v>31</v>
      </c>
    </row>
    <row r="2274" spans="1:19" x14ac:dyDescent="0.25">
      <c r="A2274" t="s">
        <v>338</v>
      </c>
      <c r="B2274" t="s">
        <v>20714</v>
      </c>
      <c r="C2274" t="s">
        <v>20715</v>
      </c>
      <c r="E2274" t="s">
        <v>9800</v>
      </c>
      <c r="F2274" t="s">
        <v>212</v>
      </c>
      <c r="G2274">
        <v>27409</v>
      </c>
      <c r="H2274">
        <v>36.105313000000002</v>
      </c>
      <c r="I2274">
        <v>-79.938316</v>
      </c>
      <c r="J2274" s="1" t="d">
        <v>2018-07-09</v>
      </c>
      <c r="K2274">
        <v>73468</v>
      </c>
      <c r="L2274" t="s">
        <v>30</v>
      </c>
      <c r="M2274" s="1" t="d">
        <v>2016-01-01</v>
      </c>
      <c r="N2274">
        <v>1</v>
      </c>
      <c r="O2274">
        <v>1</v>
      </c>
      <c r="P2274">
        <v>2016</v>
      </c>
      <c r="R2274" t="s">
        <v>26</v>
      </c>
      <c r="S2274" t="s">
        <v>31</v>
      </c>
    </row>
    <row r="2275" spans="1:19" x14ac:dyDescent="0.25">
      <c r="A2275" t="s">
        <v>19</v>
      </c>
      <c r="B2275" t="s">
        <v>20716</v>
      </c>
      <c r="C2275" t="s">
        <v>20717</v>
      </c>
      <c r="E2275" t="s">
        <v>20717</v>
      </c>
      <c r="F2275" t="s">
        <v>23</v>
      </c>
      <c r="G2275">
        <v>35160</v>
      </c>
      <c r="H2275">
        <v>33.441581200000002</v>
      </c>
      <c r="I2275">
        <v>-86.053589299999999</v>
      </c>
      <c r="J2275" s="1" t="d">
        <v>2018-11-08</v>
      </c>
      <c r="K2275">
        <v>73469</v>
      </c>
      <c r="L2275" t="s">
        <v>30</v>
      </c>
      <c r="M2275" s="1" t="d">
        <v>2016-02-15</v>
      </c>
      <c r="N2275">
        <v>2</v>
      </c>
      <c r="O2275">
        <v>15</v>
      </c>
      <c r="P2275">
        <v>2016</v>
      </c>
      <c r="Q2275" t="s">
        <v>35</v>
      </c>
      <c r="R2275" t="s">
        <v>26</v>
      </c>
      <c r="S2275" t="s">
        <v>27</v>
      </c>
    </row>
    <row r="2276" spans="1:19" x14ac:dyDescent="0.25">
      <c r="A2276" t="s">
        <v>312</v>
      </c>
      <c r="B2276" t="s">
        <v>20723</v>
      </c>
      <c r="C2276" t="s">
        <v>20724</v>
      </c>
      <c r="E2276" t="s">
        <v>449</v>
      </c>
      <c r="F2276" t="s">
        <v>59</v>
      </c>
      <c r="G2276">
        <v>45503</v>
      </c>
      <c r="H2276">
        <v>39.938071000000001</v>
      </c>
      <c r="I2276">
        <v>-83.805723999999998</v>
      </c>
      <c r="J2276" s="1" t="d">
        <v>2019-03-07</v>
      </c>
      <c r="K2276">
        <v>73481</v>
      </c>
      <c r="L2276" t="s">
        <v>71</v>
      </c>
      <c r="M2276" s="1" t="d">
        <v>2016-02-15</v>
      </c>
      <c r="N2276">
        <v>2</v>
      </c>
      <c r="O2276">
        <v>15</v>
      </c>
      <c r="P2276">
        <v>2016</v>
      </c>
      <c r="R2276" t="s">
        <v>26</v>
      </c>
      <c r="S2276" t="s">
        <v>31</v>
      </c>
    </row>
    <row r="2277" spans="1:19" x14ac:dyDescent="0.25">
      <c r="A2277" t="s">
        <v>312</v>
      </c>
      <c r="B2277" t="s">
        <v>20725</v>
      </c>
      <c r="C2277" t="s">
        <v>20726</v>
      </c>
      <c r="E2277" t="s">
        <v>20727</v>
      </c>
      <c r="F2277" t="s">
        <v>59</v>
      </c>
      <c r="G2277">
        <v>45065</v>
      </c>
      <c r="H2277">
        <v>39.378782000000001</v>
      </c>
      <c r="I2277">
        <v>-84.224219000000005</v>
      </c>
      <c r="J2277" s="1" t="d">
        <v>2019-03-07</v>
      </c>
      <c r="K2277">
        <v>73482</v>
      </c>
      <c r="L2277" t="s">
        <v>71</v>
      </c>
      <c r="M2277" s="1" t="d">
        <v>2016-02-15</v>
      </c>
      <c r="N2277">
        <v>2</v>
      </c>
      <c r="O2277">
        <v>15</v>
      </c>
      <c r="P2277">
        <v>2016</v>
      </c>
      <c r="R2277" t="s">
        <v>26</v>
      </c>
      <c r="S2277" t="s">
        <v>31</v>
      </c>
    </row>
    <row r="2278" spans="1:19" x14ac:dyDescent="0.25">
      <c r="A2278" t="s">
        <v>312</v>
      </c>
      <c r="B2278" t="s">
        <v>20728</v>
      </c>
      <c r="C2278" t="s">
        <v>20729</v>
      </c>
      <c r="E2278" t="s">
        <v>619</v>
      </c>
      <c r="F2278" t="s">
        <v>496</v>
      </c>
      <c r="G2278">
        <v>48170</v>
      </c>
      <c r="H2278">
        <v>42.395293000000002</v>
      </c>
      <c r="I2278">
        <v>-83.482130999999995</v>
      </c>
      <c r="J2278" s="1" t="d">
        <v>2018-11-08</v>
      </c>
      <c r="K2278">
        <v>73483</v>
      </c>
      <c r="L2278" t="s">
        <v>30</v>
      </c>
      <c r="M2278" s="1" t="d">
        <v>2016-02-15</v>
      </c>
      <c r="N2278">
        <v>2</v>
      </c>
      <c r="O2278">
        <v>15</v>
      </c>
      <c r="P2278">
        <v>2016</v>
      </c>
      <c r="R2278" t="s">
        <v>26</v>
      </c>
      <c r="S2278" t="s">
        <v>31</v>
      </c>
    </row>
    <row r="2279" spans="1:19" x14ac:dyDescent="0.25">
      <c r="A2279" t="s">
        <v>312</v>
      </c>
      <c r="B2279" t="s">
        <v>20730</v>
      </c>
      <c r="C2279" t="s">
        <v>20731</v>
      </c>
      <c r="E2279" t="s">
        <v>8935</v>
      </c>
      <c r="F2279" t="s">
        <v>59</v>
      </c>
      <c r="G2279">
        <v>44646</v>
      </c>
      <c r="H2279">
        <v>40.800392000000002</v>
      </c>
      <c r="I2279">
        <v>-81.524822</v>
      </c>
      <c r="J2279" s="1" t="d">
        <v>2019-03-07</v>
      </c>
      <c r="K2279">
        <v>73484</v>
      </c>
      <c r="L2279" t="s">
        <v>71</v>
      </c>
      <c r="M2279" s="1" t="d">
        <v>2016-02-15</v>
      </c>
      <c r="N2279">
        <v>2</v>
      </c>
      <c r="O2279">
        <v>15</v>
      </c>
      <c r="P2279">
        <v>2016</v>
      </c>
      <c r="R2279" t="s">
        <v>26</v>
      </c>
      <c r="S2279" t="s">
        <v>31</v>
      </c>
    </row>
    <row r="2280" spans="1:19" x14ac:dyDescent="0.25">
      <c r="A2280" t="s">
        <v>312</v>
      </c>
      <c r="B2280" t="s">
        <v>20732</v>
      </c>
      <c r="C2280" t="s">
        <v>20733</v>
      </c>
      <c r="E2280" t="s">
        <v>5035</v>
      </c>
      <c r="F2280" t="s">
        <v>59</v>
      </c>
      <c r="G2280">
        <v>45601</v>
      </c>
      <c r="H2280">
        <v>39.337752999999999</v>
      </c>
      <c r="I2280">
        <v>-82.949493000000004</v>
      </c>
      <c r="J2280" s="1" t="d">
        <v>2019-03-07</v>
      </c>
      <c r="K2280">
        <v>73485</v>
      </c>
      <c r="L2280" t="s">
        <v>71</v>
      </c>
      <c r="M2280" s="1" t="d">
        <v>2016-02-15</v>
      </c>
      <c r="N2280">
        <v>2</v>
      </c>
      <c r="O2280">
        <v>15</v>
      </c>
      <c r="P2280">
        <v>2016</v>
      </c>
      <c r="R2280" t="s">
        <v>26</v>
      </c>
      <c r="S2280" t="s">
        <v>31</v>
      </c>
    </row>
    <row r="2281" spans="1:19" x14ac:dyDescent="0.25">
      <c r="A2281" t="s">
        <v>312</v>
      </c>
      <c r="B2281" t="s">
        <v>20734</v>
      </c>
      <c r="C2281" t="s">
        <v>20735</v>
      </c>
      <c r="E2281" t="s">
        <v>3808</v>
      </c>
      <c r="F2281" t="s">
        <v>59</v>
      </c>
      <c r="G2281">
        <v>45840</v>
      </c>
      <c r="H2281">
        <v>41.059021000000001</v>
      </c>
      <c r="I2281">
        <v>-83.664069999999995</v>
      </c>
      <c r="J2281" s="1" t="d">
        <v>2019-03-07</v>
      </c>
      <c r="K2281">
        <v>73486</v>
      </c>
      <c r="L2281" t="s">
        <v>71</v>
      </c>
      <c r="M2281" s="1" t="d">
        <v>2016-02-15</v>
      </c>
      <c r="N2281">
        <v>2</v>
      </c>
      <c r="O2281">
        <v>15</v>
      </c>
      <c r="P2281">
        <v>2016</v>
      </c>
      <c r="R2281" t="s">
        <v>26</v>
      </c>
      <c r="S2281" t="s">
        <v>31</v>
      </c>
    </row>
    <row r="2282" spans="1:19" x14ac:dyDescent="0.25">
      <c r="A2282" t="s">
        <v>312</v>
      </c>
      <c r="B2282" t="s">
        <v>20736</v>
      </c>
      <c r="C2282" t="s">
        <v>20737</v>
      </c>
      <c r="E2282" t="s">
        <v>20738</v>
      </c>
      <c r="F2282" t="s">
        <v>59</v>
      </c>
      <c r="G2282">
        <v>44017</v>
      </c>
      <c r="H2282">
        <v>41.389158000000002</v>
      </c>
      <c r="I2282">
        <v>-81.852243000000001</v>
      </c>
      <c r="J2282" s="1" t="d">
        <v>2019-03-07</v>
      </c>
      <c r="K2282">
        <v>73487</v>
      </c>
      <c r="L2282" t="s">
        <v>71</v>
      </c>
      <c r="M2282" s="1" t="d">
        <v>2016-02-15</v>
      </c>
      <c r="N2282">
        <v>2</v>
      </c>
      <c r="O2282">
        <v>15</v>
      </c>
      <c r="P2282">
        <v>2016</v>
      </c>
      <c r="R2282" t="s">
        <v>26</v>
      </c>
      <c r="S2282" t="s">
        <v>31</v>
      </c>
    </row>
    <row r="2283" spans="1:19" x14ac:dyDescent="0.25">
      <c r="A2283" t="s">
        <v>312</v>
      </c>
      <c r="B2283" t="s">
        <v>20739</v>
      </c>
      <c r="C2283" t="s">
        <v>20740</v>
      </c>
      <c r="E2283" t="s">
        <v>467</v>
      </c>
      <c r="F2283" t="s">
        <v>59</v>
      </c>
      <c r="G2283">
        <v>44129</v>
      </c>
      <c r="H2283">
        <v>41.419030999999997</v>
      </c>
      <c r="I2283">
        <v>-81.733440000000002</v>
      </c>
      <c r="J2283" s="1" t="d">
        <v>2019-03-07</v>
      </c>
      <c r="K2283">
        <v>73488</v>
      </c>
      <c r="L2283" t="s">
        <v>71</v>
      </c>
      <c r="M2283" s="1" t="d">
        <v>2016-02-15</v>
      </c>
      <c r="N2283">
        <v>2</v>
      </c>
      <c r="O2283">
        <v>15</v>
      </c>
      <c r="P2283">
        <v>2016</v>
      </c>
      <c r="R2283" t="s">
        <v>26</v>
      </c>
      <c r="S2283" t="s">
        <v>31</v>
      </c>
    </row>
    <row r="2284" spans="1:19" x14ac:dyDescent="0.25">
      <c r="A2284" t="s">
        <v>312</v>
      </c>
      <c r="B2284" t="s">
        <v>20741</v>
      </c>
      <c r="C2284" t="s">
        <v>20742</v>
      </c>
      <c r="E2284" t="s">
        <v>4260</v>
      </c>
      <c r="F2284" t="s">
        <v>59</v>
      </c>
      <c r="G2284">
        <v>44266</v>
      </c>
      <c r="H2284">
        <v>41.110799</v>
      </c>
      <c r="I2284">
        <v>-81.243230999999994</v>
      </c>
      <c r="J2284" s="1" t="d">
        <v>2018-03-08</v>
      </c>
      <c r="K2284">
        <v>73489</v>
      </c>
      <c r="L2284" t="s">
        <v>30</v>
      </c>
      <c r="M2284" s="1" t="d">
        <v>2016-02-15</v>
      </c>
      <c r="N2284">
        <v>2</v>
      </c>
      <c r="O2284">
        <v>15</v>
      </c>
      <c r="P2284">
        <v>2016</v>
      </c>
      <c r="R2284" t="s">
        <v>26</v>
      </c>
      <c r="S2284" t="s">
        <v>31</v>
      </c>
    </row>
    <row r="2285" spans="1:19" x14ac:dyDescent="0.25">
      <c r="A2285" t="s">
        <v>312</v>
      </c>
      <c r="B2285" t="s">
        <v>20743</v>
      </c>
      <c r="C2285" t="s">
        <v>20744</v>
      </c>
      <c r="E2285" t="s">
        <v>2625</v>
      </c>
      <c r="F2285" t="s">
        <v>59</v>
      </c>
      <c r="G2285">
        <v>45231</v>
      </c>
      <c r="H2285">
        <v>39.293115999999998</v>
      </c>
      <c r="I2285">
        <v>-84.563772</v>
      </c>
      <c r="J2285" s="1" t="d">
        <v>2019-03-07</v>
      </c>
      <c r="K2285">
        <v>73490</v>
      </c>
      <c r="L2285" t="s">
        <v>71</v>
      </c>
      <c r="M2285" s="1" t="d">
        <v>2016-02-15</v>
      </c>
      <c r="N2285">
        <v>2</v>
      </c>
      <c r="O2285">
        <v>15</v>
      </c>
      <c r="P2285">
        <v>2016</v>
      </c>
      <c r="R2285" t="s">
        <v>26</v>
      </c>
      <c r="S2285" t="s">
        <v>31</v>
      </c>
    </row>
    <row r="2286" spans="1:19" x14ac:dyDescent="0.25">
      <c r="A2286" t="s">
        <v>312</v>
      </c>
      <c r="B2286" t="s">
        <v>20745</v>
      </c>
      <c r="C2286" t="s">
        <v>20746</v>
      </c>
      <c r="E2286" t="s">
        <v>666</v>
      </c>
      <c r="F2286" t="s">
        <v>59</v>
      </c>
      <c r="G2286">
        <v>43213</v>
      </c>
      <c r="H2286">
        <v>39.972109000000003</v>
      </c>
      <c r="I2286">
        <v>-82.912858999999997</v>
      </c>
      <c r="J2286" s="1" t="d">
        <v>2019-03-07</v>
      </c>
      <c r="K2286">
        <v>73491</v>
      </c>
      <c r="L2286" t="s">
        <v>71</v>
      </c>
      <c r="M2286" s="1" t="d">
        <v>2016-02-15</v>
      </c>
      <c r="N2286">
        <v>2</v>
      </c>
      <c r="O2286">
        <v>15</v>
      </c>
      <c r="P2286">
        <v>2016</v>
      </c>
      <c r="R2286" t="s">
        <v>26</v>
      </c>
      <c r="S2286" t="s">
        <v>31</v>
      </c>
    </row>
    <row r="2287" spans="1:19" x14ac:dyDescent="0.25">
      <c r="A2287" t="s">
        <v>312</v>
      </c>
      <c r="B2287" t="s">
        <v>20747</v>
      </c>
      <c r="C2287" t="s">
        <v>20748</v>
      </c>
      <c r="E2287" t="s">
        <v>22</v>
      </c>
      <c r="F2287" t="s">
        <v>373</v>
      </c>
      <c r="G2287">
        <v>60538</v>
      </c>
      <c r="H2287">
        <v>41.717821000000001</v>
      </c>
      <c r="I2287">
        <v>-88.374536000000006</v>
      </c>
      <c r="J2287" s="1" t="d">
        <v>2018-11-08</v>
      </c>
      <c r="K2287">
        <v>73492</v>
      </c>
      <c r="L2287" t="s">
        <v>30</v>
      </c>
      <c r="M2287" s="1" t="d">
        <v>2016-02-15</v>
      </c>
      <c r="N2287">
        <v>2</v>
      </c>
      <c r="O2287">
        <v>15</v>
      </c>
      <c r="P2287">
        <v>2016</v>
      </c>
      <c r="R2287" t="s">
        <v>26</v>
      </c>
      <c r="S2287" t="s">
        <v>31</v>
      </c>
    </row>
    <row r="2288" spans="1:19" x14ac:dyDescent="0.25">
      <c r="A2288" t="s">
        <v>312</v>
      </c>
      <c r="B2288" t="s">
        <v>20749</v>
      </c>
      <c r="C2288" t="s">
        <v>20750</v>
      </c>
      <c r="E2288" t="s">
        <v>627</v>
      </c>
      <c r="F2288" t="s">
        <v>373</v>
      </c>
      <c r="G2288">
        <v>60404</v>
      </c>
      <c r="H2288">
        <v>41.536669000000003</v>
      </c>
      <c r="I2288">
        <v>-88.200098999999994</v>
      </c>
      <c r="J2288" s="1" t="d">
        <v>2018-11-08</v>
      </c>
      <c r="K2288">
        <v>73493</v>
      </c>
      <c r="L2288" t="s">
        <v>30</v>
      </c>
      <c r="M2288" s="1" t="d">
        <v>2016-02-15</v>
      </c>
      <c r="N2288">
        <v>2</v>
      </c>
      <c r="O2288">
        <v>15</v>
      </c>
      <c r="P2288">
        <v>2016</v>
      </c>
      <c r="R2288" t="s">
        <v>26</v>
      </c>
      <c r="S2288" t="s">
        <v>31</v>
      </c>
    </row>
    <row r="2289" spans="1:19" x14ac:dyDescent="0.25">
      <c r="A2289" t="s">
        <v>312</v>
      </c>
      <c r="B2289" t="s">
        <v>20751</v>
      </c>
      <c r="C2289" t="s">
        <v>20752</v>
      </c>
      <c r="E2289" t="s">
        <v>10011</v>
      </c>
      <c r="F2289" t="s">
        <v>373</v>
      </c>
      <c r="G2289">
        <v>60563</v>
      </c>
      <c r="H2289">
        <v>41.782975</v>
      </c>
      <c r="I2289">
        <v>-88.205742999999998</v>
      </c>
      <c r="J2289" s="1" t="d">
        <v>2018-11-08</v>
      </c>
      <c r="K2289">
        <v>73494</v>
      </c>
      <c r="L2289" t="s">
        <v>30</v>
      </c>
      <c r="M2289" s="1" t="d">
        <v>2016-02-15</v>
      </c>
      <c r="N2289">
        <v>2</v>
      </c>
      <c r="O2289">
        <v>15</v>
      </c>
      <c r="P2289">
        <v>2016</v>
      </c>
      <c r="R2289" t="s">
        <v>26</v>
      </c>
      <c r="S2289" t="s">
        <v>31</v>
      </c>
    </row>
    <row r="2290" spans="1:19" x14ac:dyDescent="0.25">
      <c r="A2290" t="s">
        <v>312</v>
      </c>
      <c r="B2290" t="s">
        <v>20753</v>
      </c>
      <c r="C2290" t="s">
        <v>20754</v>
      </c>
      <c r="E2290" t="s">
        <v>783</v>
      </c>
      <c r="F2290" t="s">
        <v>373</v>
      </c>
      <c r="G2290">
        <v>60425</v>
      </c>
      <c r="H2290">
        <v>41.539009</v>
      </c>
      <c r="I2290">
        <v>-87.635869999999997</v>
      </c>
      <c r="J2290" s="1" t="d">
        <v>2018-11-08</v>
      </c>
      <c r="K2290">
        <v>73495</v>
      </c>
      <c r="L2290" t="s">
        <v>30</v>
      </c>
      <c r="M2290" s="1" t="d">
        <v>2016-02-15</v>
      </c>
      <c r="N2290">
        <v>2</v>
      </c>
      <c r="O2290">
        <v>15</v>
      </c>
      <c r="P2290">
        <v>2016</v>
      </c>
      <c r="R2290" t="s">
        <v>26</v>
      </c>
      <c r="S2290" t="s">
        <v>31</v>
      </c>
    </row>
    <row r="2291" spans="1:19" x14ac:dyDescent="0.25">
      <c r="A2291" t="s">
        <v>312</v>
      </c>
      <c r="B2291" t="s">
        <v>20755</v>
      </c>
      <c r="C2291" t="s">
        <v>20756</v>
      </c>
      <c r="E2291" t="s">
        <v>1379</v>
      </c>
      <c r="F2291" t="s">
        <v>373</v>
      </c>
      <c r="G2291">
        <v>60459</v>
      </c>
      <c r="H2291">
        <v>41.749108999999997</v>
      </c>
      <c r="I2291">
        <v>-87.760110999999995</v>
      </c>
      <c r="J2291" s="1" t="d">
        <v>2018-11-08</v>
      </c>
      <c r="K2291">
        <v>73496</v>
      </c>
      <c r="L2291" t="s">
        <v>30</v>
      </c>
      <c r="M2291" s="1" t="d">
        <v>2016-02-15</v>
      </c>
      <c r="N2291">
        <v>2</v>
      </c>
      <c r="O2291">
        <v>15</v>
      </c>
      <c r="P2291">
        <v>2016</v>
      </c>
      <c r="R2291" t="s">
        <v>26</v>
      </c>
      <c r="S2291" t="s">
        <v>31</v>
      </c>
    </row>
    <row r="2292" spans="1:19" x14ac:dyDescent="0.25">
      <c r="A2292" t="s">
        <v>312</v>
      </c>
      <c r="B2292" t="s">
        <v>20757</v>
      </c>
      <c r="C2292" t="s">
        <v>20758</v>
      </c>
      <c r="E2292" t="s">
        <v>6397</v>
      </c>
      <c r="F2292" t="s">
        <v>373</v>
      </c>
      <c r="G2292">
        <v>60544</v>
      </c>
      <c r="H2292">
        <v>41.593294999999998</v>
      </c>
      <c r="I2292">
        <v>-88.186712999999997</v>
      </c>
      <c r="J2292" s="1" t="d">
        <v>2018-11-08</v>
      </c>
      <c r="K2292">
        <v>73497</v>
      </c>
      <c r="L2292" t="s">
        <v>30</v>
      </c>
      <c r="M2292" s="1" t="d">
        <v>2016-02-15</v>
      </c>
      <c r="N2292">
        <v>2</v>
      </c>
      <c r="O2292">
        <v>15</v>
      </c>
      <c r="P2292">
        <v>2016</v>
      </c>
      <c r="R2292" t="s">
        <v>26</v>
      </c>
      <c r="S2292" t="s">
        <v>31</v>
      </c>
    </row>
    <row r="2293" spans="1:19" x14ac:dyDescent="0.25">
      <c r="A2293" t="s">
        <v>338</v>
      </c>
      <c r="B2293" t="s">
        <v>20759</v>
      </c>
      <c r="C2293" t="s">
        <v>20760</v>
      </c>
      <c r="E2293" t="s">
        <v>20761</v>
      </c>
      <c r="F2293" t="s">
        <v>513</v>
      </c>
      <c r="G2293">
        <v>54562</v>
      </c>
      <c r="H2293">
        <v>45.796346999999997</v>
      </c>
      <c r="I2293">
        <v>-89.171109999999999</v>
      </c>
      <c r="J2293" s="1" t="d">
        <v>2018-11-08</v>
      </c>
      <c r="K2293">
        <v>73512</v>
      </c>
      <c r="L2293" t="s">
        <v>30</v>
      </c>
      <c r="M2293" s="1" t="d">
        <v>2016-02-01</v>
      </c>
      <c r="N2293">
        <v>2</v>
      </c>
      <c r="O2293">
        <v>1</v>
      </c>
      <c r="P2293">
        <v>2016</v>
      </c>
      <c r="R2293" t="s">
        <v>26</v>
      </c>
      <c r="S2293" t="s">
        <v>31</v>
      </c>
    </row>
    <row r="2294" spans="1:19" x14ac:dyDescent="0.25">
      <c r="A2294" t="s">
        <v>338</v>
      </c>
      <c r="B2294" t="s">
        <v>20762</v>
      </c>
      <c r="C2294" t="s">
        <v>20763</v>
      </c>
      <c r="E2294" t="s">
        <v>3965</v>
      </c>
      <c r="F2294" t="s">
        <v>25</v>
      </c>
      <c r="G2294">
        <v>21202</v>
      </c>
      <c r="H2294">
        <v>39.291226999999999</v>
      </c>
      <c r="I2294">
        <v>-76.609296000000001</v>
      </c>
      <c r="J2294" s="1" t="d">
        <v>2018-09-10</v>
      </c>
      <c r="K2294">
        <v>73514</v>
      </c>
      <c r="L2294" t="s">
        <v>20764</v>
      </c>
      <c r="M2294" s="1" t="d">
        <v>2016-02-16</v>
      </c>
      <c r="N2294">
        <v>2</v>
      </c>
      <c r="O2294">
        <v>16</v>
      </c>
      <c r="P2294">
        <v>2016</v>
      </c>
      <c r="R2294" t="s">
        <v>26</v>
      </c>
      <c r="S2294" t="s">
        <v>31</v>
      </c>
    </row>
    <row r="2295" spans="1:19" x14ac:dyDescent="0.25">
      <c r="A2295" t="s">
        <v>338</v>
      </c>
      <c r="B2295" t="s">
        <v>20767</v>
      </c>
      <c r="C2295" t="s">
        <v>20768</v>
      </c>
      <c r="E2295" t="s">
        <v>120</v>
      </c>
      <c r="F2295" t="s">
        <v>119</v>
      </c>
      <c r="G2295">
        <v>55414</v>
      </c>
      <c r="H2295">
        <v>44.986556</v>
      </c>
      <c r="I2295">
        <v>-93.256957999999997</v>
      </c>
      <c r="J2295" s="1" t="d">
        <v>2019-03-07</v>
      </c>
      <c r="K2295">
        <v>73516</v>
      </c>
      <c r="L2295" t="s">
        <v>71</v>
      </c>
      <c r="M2295" s="1" t="d">
        <v>2016-01-16</v>
      </c>
      <c r="N2295">
        <v>1</v>
      </c>
      <c r="O2295">
        <v>16</v>
      </c>
      <c r="P2295">
        <v>2016</v>
      </c>
      <c r="R2295" t="s">
        <v>26</v>
      </c>
      <c r="S2295" t="s">
        <v>31</v>
      </c>
    </row>
    <row r="2296" spans="1:19" x14ac:dyDescent="0.25">
      <c r="A2296" t="s">
        <v>338</v>
      </c>
      <c r="B2296" t="s">
        <v>5781</v>
      </c>
      <c r="C2296" t="s">
        <v>20769</v>
      </c>
      <c r="E2296" t="s">
        <v>270</v>
      </c>
      <c r="F2296" t="s">
        <v>269</v>
      </c>
      <c r="G2296">
        <v>23606</v>
      </c>
      <c r="H2296">
        <v>37.102615</v>
      </c>
      <c r="I2296">
        <v>-76.489654999999999</v>
      </c>
      <c r="J2296" s="1" t="d">
        <v>2019-02-06</v>
      </c>
      <c r="K2296">
        <v>73517</v>
      </c>
      <c r="L2296" t="s">
        <v>103</v>
      </c>
      <c r="M2296" s="1" t="d">
        <v>2016-02-01</v>
      </c>
      <c r="N2296">
        <v>2</v>
      </c>
      <c r="O2296">
        <v>1</v>
      </c>
      <c r="P2296">
        <v>2016</v>
      </c>
      <c r="R2296" t="s">
        <v>26</v>
      </c>
      <c r="S2296" t="s">
        <v>31</v>
      </c>
    </row>
    <row r="2297" spans="1:19" x14ac:dyDescent="0.25">
      <c r="A2297" t="s">
        <v>312</v>
      </c>
      <c r="B2297" t="s">
        <v>20770</v>
      </c>
      <c r="C2297" t="s">
        <v>20771</v>
      </c>
      <c r="E2297" t="s">
        <v>207</v>
      </c>
      <c r="F2297" t="s">
        <v>212</v>
      </c>
      <c r="G2297">
        <v>27858</v>
      </c>
      <c r="H2297">
        <v>35.605353000000001</v>
      </c>
      <c r="I2297">
        <v>-77.372907999999995</v>
      </c>
      <c r="J2297" s="1" t="d">
        <v>2018-07-09</v>
      </c>
      <c r="K2297">
        <v>73543</v>
      </c>
      <c r="L2297" t="s">
        <v>30</v>
      </c>
      <c r="M2297" s="1" t="d">
        <v>2016-02-15</v>
      </c>
      <c r="N2297">
        <v>2</v>
      </c>
      <c r="O2297">
        <v>15</v>
      </c>
      <c r="P2297">
        <v>2016</v>
      </c>
      <c r="R2297" t="s">
        <v>26</v>
      </c>
      <c r="S2297" t="s">
        <v>31</v>
      </c>
    </row>
    <row r="2298" spans="1:19" x14ac:dyDescent="0.25">
      <c r="A2298" t="s">
        <v>312</v>
      </c>
      <c r="B2298" t="s">
        <v>20772</v>
      </c>
      <c r="C2298" t="s">
        <v>20773</v>
      </c>
      <c r="E2298" t="s">
        <v>942</v>
      </c>
      <c r="F2298" t="s">
        <v>212</v>
      </c>
      <c r="G2298">
        <v>27703</v>
      </c>
      <c r="H2298">
        <v>35.924773000000002</v>
      </c>
      <c r="I2298">
        <v>-78.84572</v>
      </c>
      <c r="J2298" s="1" t="d">
        <v>2018-07-09</v>
      </c>
      <c r="K2298">
        <v>73544</v>
      </c>
      <c r="L2298" t="s">
        <v>30</v>
      </c>
      <c r="M2298" s="1" t="d">
        <v>2016-02-15</v>
      </c>
      <c r="N2298">
        <v>2</v>
      </c>
      <c r="O2298">
        <v>15</v>
      </c>
      <c r="P2298">
        <v>2016</v>
      </c>
      <c r="R2298" t="s">
        <v>26</v>
      </c>
      <c r="S2298" t="s">
        <v>31</v>
      </c>
    </row>
    <row r="2299" spans="1:19" x14ac:dyDescent="0.25">
      <c r="A2299" t="s">
        <v>312</v>
      </c>
      <c r="B2299" t="s">
        <v>20774</v>
      </c>
      <c r="C2299" t="s">
        <v>20775</v>
      </c>
      <c r="E2299" t="s">
        <v>20776</v>
      </c>
      <c r="F2299" t="s">
        <v>212</v>
      </c>
      <c r="G2299">
        <v>28590</v>
      </c>
      <c r="H2299">
        <v>35.552537000000001</v>
      </c>
      <c r="I2299">
        <v>-77.405009000000007</v>
      </c>
      <c r="J2299" s="1" t="d">
        <v>2018-07-09</v>
      </c>
      <c r="K2299">
        <v>73545</v>
      </c>
      <c r="L2299" t="s">
        <v>30</v>
      </c>
      <c r="M2299" s="1" t="d">
        <v>2016-02-15</v>
      </c>
      <c r="N2299">
        <v>2</v>
      </c>
      <c r="O2299">
        <v>15</v>
      </c>
      <c r="P2299">
        <v>2016</v>
      </c>
      <c r="R2299" t="s">
        <v>26</v>
      </c>
      <c r="S2299" t="s">
        <v>31</v>
      </c>
    </row>
    <row r="2300" spans="1:19" x14ac:dyDescent="0.25">
      <c r="A2300" t="s">
        <v>312</v>
      </c>
      <c r="B2300" t="s">
        <v>20777</v>
      </c>
      <c r="C2300" t="s">
        <v>20778</v>
      </c>
      <c r="E2300" t="s">
        <v>980</v>
      </c>
      <c r="F2300" t="s">
        <v>212</v>
      </c>
      <c r="G2300">
        <v>27265</v>
      </c>
      <c r="H2300">
        <v>36.059654000000002</v>
      </c>
      <c r="I2300">
        <v>-79.960998000000004</v>
      </c>
      <c r="J2300" s="1" t="d">
        <v>2018-07-09</v>
      </c>
      <c r="K2300">
        <v>73546</v>
      </c>
      <c r="L2300" t="s">
        <v>30</v>
      </c>
      <c r="M2300" s="1" t="d">
        <v>2016-02-15</v>
      </c>
      <c r="N2300">
        <v>2</v>
      </c>
      <c r="O2300">
        <v>15</v>
      </c>
      <c r="P2300">
        <v>2016</v>
      </c>
      <c r="R2300" t="s">
        <v>26</v>
      </c>
      <c r="S2300" t="s">
        <v>31</v>
      </c>
    </row>
    <row r="2301" spans="1:19" x14ac:dyDescent="0.25">
      <c r="A2301" t="s">
        <v>312</v>
      </c>
      <c r="B2301" t="s">
        <v>20779</v>
      </c>
      <c r="C2301" t="s">
        <v>20780</v>
      </c>
      <c r="E2301" t="s">
        <v>207</v>
      </c>
      <c r="F2301" t="s">
        <v>212</v>
      </c>
      <c r="G2301">
        <v>27858</v>
      </c>
      <c r="H2301">
        <v>35.583033999999998</v>
      </c>
      <c r="I2301">
        <v>-77.311183</v>
      </c>
      <c r="J2301" s="1" t="d">
        <v>2018-07-09</v>
      </c>
      <c r="K2301">
        <v>73547</v>
      </c>
      <c r="L2301" t="s">
        <v>30</v>
      </c>
      <c r="M2301" s="1" t="d">
        <v>2016-02-15</v>
      </c>
      <c r="N2301">
        <v>2</v>
      </c>
      <c r="O2301">
        <v>15</v>
      </c>
      <c r="P2301">
        <v>2016</v>
      </c>
      <c r="R2301" t="s">
        <v>26</v>
      </c>
      <c r="S2301" t="s">
        <v>31</v>
      </c>
    </row>
    <row r="2302" spans="1:19" x14ac:dyDescent="0.25">
      <c r="A2302" t="s">
        <v>312</v>
      </c>
      <c r="B2302" t="s">
        <v>20781</v>
      </c>
      <c r="C2302" t="s">
        <v>20782</v>
      </c>
      <c r="E2302" t="s">
        <v>20783</v>
      </c>
      <c r="F2302" t="s">
        <v>212</v>
      </c>
      <c r="G2302">
        <v>27597</v>
      </c>
      <c r="H2302">
        <v>35.839632000000002</v>
      </c>
      <c r="I2302">
        <v>-78.324770999999998</v>
      </c>
      <c r="J2302" s="1" t="d">
        <v>2018-07-09</v>
      </c>
      <c r="K2302">
        <v>73548</v>
      </c>
      <c r="L2302" t="s">
        <v>30</v>
      </c>
      <c r="M2302" s="1" t="d">
        <v>2016-02-15</v>
      </c>
      <c r="N2302">
        <v>2</v>
      </c>
      <c r="O2302">
        <v>15</v>
      </c>
      <c r="P2302">
        <v>2016</v>
      </c>
      <c r="R2302" t="s">
        <v>26</v>
      </c>
      <c r="S2302" t="s">
        <v>31</v>
      </c>
    </row>
    <row r="2303" spans="1:19" x14ac:dyDescent="0.25">
      <c r="A2303" t="s">
        <v>312</v>
      </c>
      <c r="B2303" t="s">
        <v>20784</v>
      </c>
      <c r="C2303" t="s">
        <v>20785</v>
      </c>
      <c r="E2303" t="s">
        <v>10083</v>
      </c>
      <c r="F2303" t="s">
        <v>212</v>
      </c>
      <c r="G2303">
        <v>27804</v>
      </c>
      <c r="H2303">
        <v>35.982298999999998</v>
      </c>
      <c r="I2303">
        <v>-77.809691999999998</v>
      </c>
      <c r="J2303" s="1" t="d">
        <v>2018-07-09</v>
      </c>
      <c r="K2303">
        <v>73549</v>
      </c>
      <c r="L2303" t="s">
        <v>30</v>
      </c>
      <c r="M2303" s="1" t="d">
        <v>2016-02-15</v>
      </c>
      <c r="N2303">
        <v>2</v>
      </c>
      <c r="O2303">
        <v>15</v>
      </c>
      <c r="P2303">
        <v>2016</v>
      </c>
      <c r="R2303" t="s">
        <v>26</v>
      </c>
      <c r="S2303" t="s">
        <v>31</v>
      </c>
    </row>
    <row r="2304" spans="1:19" x14ac:dyDescent="0.25">
      <c r="A2304" t="s">
        <v>312</v>
      </c>
      <c r="B2304" t="s">
        <v>20786</v>
      </c>
      <c r="C2304" t="s">
        <v>20787</v>
      </c>
      <c r="E2304" t="s">
        <v>10083</v>
      </c>
      <c r="F2304" t="s">
        <v>212</v>
      </c>
      <c r="G2304">
        <v>27804</v>
      </c>
      <c r="H2304">
        <v>36.022606000000003</v>
      </c>
      <c r="I2304">
        <v>-77.768219000000002</v>
      </c>
      <c r="J2304" s="1" t="d">
        <v>2018-07-09</v>
      </c>
      <c r="K2304">
        <v>73550</v>
      </c>
      <c r="L2304" t="s">
        <v>30</v>
      </c>
      <c r="M2304" s="1" t="d">
        <v>2016-02-15</v>
      </c>
      <c r="N2304">
        <v>2</v>
      </c>
      <c r="O2304">
        <v>15</v>
      </c>
      <c r="P2304">
        <v>2016</v>
      </c>
      <c r="R2304" t="s">
        <v>26</v>
      </c>
      <c r="S2304" t="s">
        <v>31</v>
      </c>
    </row>
    <row r="2305" spans="1:19" x14ac:dyDescent="0.25">
      <c r="A2305" t="s">
        <v>312</v>
      </c>
      <c r="B2305" t="s">
        <v>20788</v>
      </c>
      <c r="C2305" t="s">
        <v>20789</v>
      </c>
      <c r="E2305" t="s">
        <v>4735</v>
      </c>
      <c r="F2305" t="s">
        <v>212</v>
      </c>
      <c r="G2305">
        <v>27203</v>
      </c>
      <c r="H2305">
        <v>35.694426</v>
      </c>
      <c r="I2305">
        <v>-79.796560999999997</v>
      </c>
      <c r="J2305" s="1" t="d">
        <v>2018-07-09</v>
      </c>
      <c r="K2305">
        <v>73551</v>
      </c>
      <c r="L2305" t="s">
        <v>30</v>
      </c>
      <c r="M2305" s="1" t="d">
        <v>2016-02-15</v>
      </c>
      <c r="N2305">
        <v>2</v>
      </c>
      <c r="O2305">
        <v>15</v>
      </c>
      <c r="P2305">
        <v>2016</v>
      </c>
      <c r="R2305" t="s">
        <v>26</v>
      </c>
      <c r="S2305" t="s">
        <v>31</v>
      </c>
    </row>
    <row r="2306" spans="1:19" x14ac:dyDescent="0.25">
      <c r="A2306" t="s">
        <v>312</v>
      </c>
      <c r="B2306" t="s">
        <v>20790</v>
      </c>
      <c r="C2306" t="s">
        <v>20791</v>
      </c>
      <c r="E2306" t="s">
        <v>9800</v>
      </c>
      <c r="F2306" t="s">
        <v>212</v>
      </c>
      <c r="G2306">
        <v>27409</v>
      </c>
      <c r="H2306">
        <v>36.075642999999999</v>
      </c>
      <c r="I2306">
        <v>-79.912544999999994</v>
      </c>
      <c r="J2306" s="1" t="d">
        <v>2019-04-08</v>
      </c>
      <c r="K2306">
        <v>73552</v>
      </c>
      <c r="L2306" t="s">
        <v>24</v>
      </c>
      <c r="M2306" s="1" t="d">
        <v>2016-02-15</v>
      </c>
      <c r="N2306">
        <v>2</v>
      </c>
      <c r="O2306">
        <v>15</v>
      </c>
      <c r="P2306">
        <v>2016</v>
      </c>
      <c r="R2306" t="s">
        <v>26</v>
      </c>
      <c r="S2306" t="s">
        <v>31</v>
      </c>
    </row>
    <row r="2307" spans="1:19" x14ac:dyDescent="0.25">
      <c r="A2307" t="s">
        <v>312</v>
      </c>
      <c r="B2307" t="s">
        <v>20792</v>
      </c>
      <c r="C2307" t="s">
        <v>20793</v>
      </c>
      <c r="E2307" t="s">
        <v>953</v>
      </c>
      <c r="F2307" t="s">
        <v>212</v>
      </c>
      <c r="G2307">
        <v>27536</v>
      </c>
      <c r="H2307">
        <v>36.330328000000002</v>
      </c>
      <c r="I2307">
        <v>-78.447283999999996</v>
      </c>
      <c r="J2307" s="1" t="d">
        <v>2018-07-09</v>
      </c>
      <c r="K2307">
        <v>73553</v>
      </c>
      <c r="L2307" t="s">
        <v>30</v>
      </c>
      <c r="M2307" s="1" t="d">
        <v>2016-02-15</v>
      </c>
      <c r="N2307">
        <v>2</v>
      </c>
      <c r="O2307">
        <v>15</v>
      </c>
      <c r="P2307">
        <v>2016</v>
      </c>
      <c r="R2307" t="s">
        <v>26</v>
      </c>
      <c r="S2307" t="s">
        <v>31</v>
      </c>
    </row>
    <row r="2308" spans="1:19" x14ac:dyDescent="0.25">
      <c r="A2308" t="s">
        <v>312</v>
      </c>
      <c r="B2308" t="s">
        <v>20794</v>
      </c>
      <c r="C2308" t="s">
        <v>20795</v>
      </c>
      <c r="E2308" t="s">
        <v>20796</v>
      </c>
      <c r="F2308" t="s">
        <v>212</v>
      </c>
      <c r="G2308">
        <v>27263</v>
      </c>
      <c r="H2308">
        <v>35.899025999999999</v>
      </c>
      <c r="I2308">
        <v>-79.946301000000005</v>
      </c>
      <c r="J2308" s="1" t="d">
        <v>2018-07-09</v>
      </c>
      <c r="K2308">
        <v>73554</v>
      </c>
      <c r="L2308" t="s">
        <v>30</v>
      </c>
      <c r="M2308" s="1" t="d">
        <v>2016-02-15</v>
      </c>
      <c r="N2308">
        <v>2</v>
      </c>
      <c r="O2308">
        <v>15</v>
      </c>
      <c r="P2308">
        <v>2016</v>
      </c>
      <c r="R2308" t="s">
        <v>26</v>
      </c>
      <c r="S2308" t="s">
        <v>31</v>
      </c>
    </row>
    <row r="2309" spans="1:19" x14ac:dyDescent="0.25">
      <c r="A2309" t="s">
        <v>312</v>
      </c>
      <c r="B2309" t="s">
        <v>20797</v>
      </c>
      <c r="C2309" t="s">
        <v>20798</v>
      </c>
      <c r="E2309" t="s">
        <v>20799</v>
      </c>
      <c r="F2309" t="s">
        <v>212</v>
      </c>
      <c r="G2309">
        <v>27591</v>
      </c>
      <c r="H2309">
        <v>35.803381999999999</v>
      </c>
      <c r="I2309">
        <v>-78.420873999999998</v>
      </c>
      <c r="J2309" s="1" t="d">
        <v>2018-07-09</v>
      </c>
      <c r="K2309">
        <v>73555</v>
      </c>
      <c r="L2309" t="s">
        <v>30</v>
      </c>
      <c r="M2309" s="1" t="d">
        <v>2016-02-15</v>
      </c>
      <c r="N2309">
        <v>2</v>
      </c>
      <c r="O2309">
        <v>15</v>
      </c>
      <c r="P2309">
        <v>2016</v>
      </c>
      <c r="R2309" t="s">
        <v>26</v>
      </c>
      <c r="S2309" t="s">
        <v>31</v>
      </c>
    </row>
    <row r="2310" spans="1:19" x14ac:dyDescent="0.25">
      <c r="A2310" t="s">
        <v>312</v>
      </c>
      <c r="B2310" t="s">
        <v>20800</v>
      </c>
      <c r="C2310" t="s">
        <v>20801</v>
      </c>
      <c r="E2310" t="s">
        <v>20802</v>
      </c>
      <c r="F2310" t="s">
        <v>212</v>
      </c>
      <c r="G2310">
        <v>27549</v>
      </c>
      <c r="H2310">
        <v>36.096614000000002</v>
      </c>
      <c r="I2310">
        <v>-78.296322000000004</v>
      </c>
      <c r="J2310" s="1" t="d">
        <v>2018-07-09</v>
      </c>
      <c r="K2310">
        <v>73556</v>
      </c>
      <c r="L2310" t="s">
        <v>30</v>
      </c>
      <c r="M2310" s="1" t="d">
        <v>2016-02-15</v>
      </c>
      <c r="N2310">
        <v>2</v>
      </c>
      <c r="O2310">
        <v>15</v>
      </c>
      <c r="P2310">
        <v>2016</v>
      </c>
      <c r="R2310" t="s">
        <v>26</v>
      </c>
      <c r="S2310" t="s">
        <v>31</v>
      </c>
    </row>
    <row r="2311" spans="1:19" x14ac:dyDescent="0.25">
      <c r="A2311" t="s">
        <v>312</v>
      </c>
      <c r="B2311" t="s">
        <v>20803</v>
      </c>
      <c r="C2311" t="s">
        <v>20804</v>
      </c>
      <c r="E2311" t="s">
        <v>207</v>
      </c>
      <c r="F2311" t="s">
        <v>212</v>
      </c>
      <c r="G2311">
        <v>27834</v>
      </c>
      <c r="H2311">
        <v>35.656315999999997</v>
      </c>
      <c r="I2311">
        <v>-77.365476000000001</v>
      </c>
      <c r="J2311" s="1" t="d">
        <v>2018-07-09</v>
      </c>
      <c r="K2311">
        <v>73557</v>
      </c>
      <c r="L2311" t="s">
        <v>30</v>
      </c>
      <c r="M2311" s="1" t="d">
        <v>2016-02-15</v>
      </c>
      <c r="N2311">
        <v>2</v>
      </c>
      <c r="O2311">
        <v>15</v>
      </c>
      <c r="P2311">
        <v>2016</v>
      </c>
      <c r="R2311" t="s">
        <v>26</v>
      </c>
      <c r="S2311" t="s">
        <v>31</v>
      </c>
    </row>
    <row r="2312" spans="1:19" x14ac:dyDescent="0.25">
      <c r="A2312" t="s">
        <v>312</v>
      </c>
      <c r="B2312" t="s">
        <v>20805</v>
      </c>
      <c r="C2312" t="s">
        <v>20806</v>
      </c>
      <c r="E2312" t="s">
        <v>9800</v>
      </c>
      <c r="F2312" t="s">
        <v>212</v>
      </c>
      <c r="G2312">
        <v>27410</v>
      </c>
      <c r="H2312">
        <v>36.116658999999999</v>
      </c>
      <c r="I2312">
        <v>-79.873514</v>
      </c>
      <c r="J2312" s="1" t="d">
        <v>2018-07-09</v>
      </c>
      <c r="K2312">
        <v>73558</v>
      </c>
      <c r="L2312" t="s">
        <v>30</v>
      </c>
      <c r="M2312" s="1" t="d">
        <v>2016-02-15</v>
      </c>
      <c r="N2312">
        <v>2</v>
      </c>
      <c r="O2312">
        <v>15</v>
      </c>
      <c r="P2312">
        <v>2016</v>
      </c>
      <c r="R2312" t="s">
        <v>26</v>
      </c>
      <c r="S2312" t="s">
        <v>31</v>
      </c>
    </row>
    <row r="2313" spans="1:19" x14ac:dyDescent="0.25">
      <c r="A2313" t="s">
        <v>312</v>
      </c>
      <c r="B2313" t="s">
        <v>20807</v>
      </c>
      <c r="C2313" t="s">
        <v>20808</v>
      </c>
      <c r="E2313" t="s">
        <v>10083</v>
      </c>
      <c r="F2313" t="s">
        <v>212</v>
      </c>
      <c r="G2313">
        <v>27804</v>
      </c>
      <c r="H2313">
        <v>35.971963000000002</v>
      </c>
      <c r="I2313">
        <v>-77.895663999999996</v>
      </c>
      <c r="J2313" s="1" t="d">
        <v>2018-07-09</v>
      </c>
      <c r="K2313">
        <v>73559</v>
      </c>
      <c r="L2313" t="s">
        <v>30</v>
      </c>
      <c r="M2313" s="1" t="d">
        <v>2016-02-15</v>
      </c>
      <c r="N2313">
        <v>2</v>
      </c>
      <c r="O2313">
        <v>15</v>
      </c>
      <c r="P2313">
        <v>2016</v>
      </c>
      <c r="R2313" t="s">
        <v>26</v>
      </c>
      <c r="S2313" t="s">
        <v>31</v>
      </c>
    </row>
    <row r="2314" spans="1:19" x14ac:dyDescent="0.25">
      <c r="A2314" t="s">
        <v>312</v>
      </c>
      <c r="B2314" t="s">
        <v>20809</v>
      </c>
      <c r="C2314" t="s">
        <v>20810</v>
      </c>
      <c r="E2314" t="s">
        <v>9840</v>
      </c>
      <c r="F2314" t="s">
        <v>212</v>
      </c>
      <c r="G2314">
        <v>27587</v>
      </c>
      <c r="H2314">
        <v>35.950310999999999</v>
      </c>
      <c r="I2314">
        <v>-78.508534999999995</v>
      </c>
      <c r="J2314" s="1" t="d">
        <v>2018-07-09</v>
      </c>
      <c r="K2314">
        <v>73560</v>
      </c>
      <c r="L2314" t="s">
        <v>30</v>
      </c>
      <c r="M2314" s="1" t="d">
        <v>2016-02-15</v>
      </c>
      <c r="N2314">
        <v>2</v>
      </c>
      <c r="O2314">
        <v>15</v>
      </c>
      <c r="P2314">
        <v>2016</v>
      </c>
      <c r="R2314" t="s">
        <v>26</v>
      </c>
      <c r="S2314" t="s">
        <v>31</v>
      </c>
    </row>
    <row r="2315" spans="1:19" x14ac:dyDescent="0.25">
      <c r="A2315" t="s">
        <v>312</v>
      </c>
      <c r="B2315" t="s">
        <v>20811</v>
      </c>
      <c r="C2315" t="s">
        <v>20812</v>
      </c>
      <c r="E2315" t="s">
        <v>2325</v>
      </c>
      <c r="F2315" t="s">
        <v>212</v>
      </c>
      <c r="G2315">
        <v>27889</v>
      </c>
      <c r="H2315">
        <v>35.565041999999998</v>
      </c>
      <c r="I2315">
        <v>-77.076160000000002</v>
      </c>
      <c r="J2315" s="1" t="d">
        <v>2018-08-07</v>
      </c>
      <c r="K2315">
        <v>73561</v>
      </c>
      <c r="L2315" t="s">
        <v>30</v>
      </c>
      <c r="M2315" s="1" t="d">
        <v>2016-02-15</v>
      </c>
      <c r="N2315">
        <v>2</v>
      </c>
      <c r="O2315">
        <v>15</v>
      </c>
      <c r="P2315">
        <v>2016</v>
      </c>
      <c r="R2315" t="s">
        <v>26</v>
      </c>
      <c r="S2315" t="s">
        <v>31</v>
      </c>
    </row>
    <row r="2316" spans="1:19" x14ac:dyDescent="0.25">
      <c r="A2316" t="s">
        <v>312</v>
      </c>
      <c r="B2316" t="s">
        <v>20813</v>
      </c>
      <c r="C2316" t="s">
        <v>20814</v>
      </c>
      <c r="E2316" t="s">
        <v>211</v>
      </c>
      <c r="F2316" t="s">
        <v>212</v>
      </c>
      <c r="G2316">
        <v>27603</v>
      </c>
      <c r="H2316">
        <v>35.666635999999997</v>
      </c>
      <c r="I2316">
        <v>-78.698881999999998</v>
      </c>
      <c r="J2316" s="1" t="d">
        <v>2018-07-09</v>
      </c>
      <c r="K2316">
        <v>73562</v>
      </c>
      <c r="L2316" t="s">
        <v>30</v>
      </c>
      <c r="M2316" s="1" t="d">
        <v>2016-02-15</v>
      </c>
      <c r="N2316">
        <v>2</v>
      </c>
      <c r="O2316">
        <v>15</v>
      </c>
      <c r="P2316">
        <v>2016</v>
      </c>
      <c r="R2316" t="s">
        <v>26</v>
      </c>
      <c r="S2316" t="s">
        <v>31</v>
      </c>
    </row>
    <row r="2317" spans="1:19" x14ac:dyDescent="0.25">
      <c r="A2317" t="s">
        <v>312</v>
      </c>
      <c r="B2317" t="s">
        <v>20815</v>
      </c>
      <c r="C2317" t="s">
        <v>20816</v>
      </c>
      <c r="E2317" t="s">
        <v>4579</v>
      </c>
      <c r="F2317" t="s">
        <v>212</v>
      </c>
      <c r="G2317">
        <v>27577</v>
      </c>
      <c r="H2317">
        <v>35.504708999999998</v>
      </c>
      <c r="I2317">
        <v>-78.325789999999998</v>
      </c>
      <c r="J2317" s="1" t="d">
        <v>2018-07-09</v>
      </c>
      <c r="K2317">
        <v>73563</v>
      </c>
      <c r="L2317" t="s">
        <v>30</v>
      </c>
      <c r="M2317" s="1" t="d">
        <v>2016-02-15</v>
      </c>
      <c r="N2317">
        <v>2</v>
      </c>
      <c r="O2317">
        <v>15</v>
      </c>
      <c r="P2317">
        <v>2016</v>
      </c>
      <c r="R2317" t="s">
        <v>26</v>
      </c>
      <c r="S2317" t="s">
        <v>31</v>
      </c>
    </row>
    <row r="2318" spans="1:19" x14ac:dyDescent="0.25">
      <c r="A2318" t="s">
        <v>312</v>
      </c>
      <c r="B2318" t="s">
        <v>20817</v>
      </c>
      <c r="C2318" t="s">
        <v>20818</v>
      </c>
      <c r="E2318" t="s">
        <v>211</v>
      </c>
      <c r="F2318" t="s">
        <v>212</v>
      </c>
      <c r="G2318">
        <v>27603</v>
      </c>
      <c r="H2318">
        <v>35.634967000000003</v>
      </c>
      <c r="I2318">
        <v>-78.714208999999997</v>
      </c>
      <c r="J2318" s="1" t="d">
        <v>2018-07-09</v>
      </c>
      <c r="K2318">
        <v>73564</v>
      </c>
      <c r="L2318" t="s">
        <v>30</v>
      </c>
      <c r="M2318" s="1" t="d">
        <v>2016-02-15</v>
      </c>
      <c r="N2318">
        <v>2</v>
      </c>
      <c r="O2318">
        <v>15</v>
      </c>
      <c r="P2318">
        <v>2016</v>
      </c>
      <c r="R2318" t="s">
        <v>26</v>
      </c>
      <c r="S2318" t="s">
        <v>31</v>
      </c>
    </row>
    <row r="2319" spans="1:19" x14ac:dyDescent="0.25">
      <c r="A2319" t="s">
        <v>312</v>
      </c>
      <c r="B2319" t="s">
        <v>20819</v>
      </c>
      <c r="C2319" t="s">
        <v>20820</v>
      </c>
      <c r="E2319" t="s">
        <v>20821</v>
      </c>
      <c r="F2319" t="s">
        <v>212</v>
      </c>
      <c r="G2319">
        <v>27560</v>
      </c>
      <c r="H2319">
        <v>35.846916</v>
      </c>
      <c r="I2319">
        <v>-78.836095</v>
      </c>
      <c r="J2319" s="1" t="d">
        <v>2018-07-09</v>
      </c>
      <c r="K2319">
        <v>73565</v>
      </c>
      <c r="L2319" t="s">
        <v>30</v>
      </c>
      <c r="M2319" s="1" t="d">
        <v>2016-02-15</v>
      </c>
      <c r="N2319">
        <v>2</v>
      </c>
      <c r="O2319">
        <v>15</v>
      </c>
      <c r="P2319">
        <v>2016</v>
      </c>
      <c r="R2319" t="s">
        <v>26</v>
      </c>
      <c r="S2319" t="s">
        <v>31</v>
      </c>
    </row>
    <row r="2320" spans="1:19" x14ac:dyDescent="0.25">
      <c r="A2320" t="s">
        <v>312</v>
      </c>
      <c r="B2320" t="s">
        <v>20822</v>
      </c>
      <c r="C2320" t="s">
        <v>20823</v>
      </c>
      <c r="E2320" t="s">
        <v>211</v>
      </c>
      <c r="F2320" t="s">
        <v>212</v>
      </c>
      <c r="G2320">
        <v>27604</v>
      </c>
      <c r="H2320">
        <v>35.848857000000002</v>
      </c>
      <c r="I2320">
        <v>-78.587498999999994</v>
      </c>
      <c r="J2320" s="1" t="d">
        <v>2018-12-11</v>
      </c>
      <c r="K2320">
        <v>73566</v>
      </c>
      <c r="L2320" t="s">
        <v>30</v>
      </c>
      <c r="M2320" s="1" t="d">
        <v>2016-02-15</v>
      </c>
      <c r="N2320">
        <v>2</v>
      </c>
      <c r="O2320">
        <v>15</v>
      </c>
      <c r="P2320">
        <v>2016</v>
      </c>
      <c r="R2320" t="s">
        <v>26</v>
      </c>
      <c r="S2320" t="s">
        <v>31</v>
      </c>
    </row>
    <row r="2321" spans="1:19" x14ac:dyDescent="0.25">
      <c r="A2321" t="s">
        <v>312</v>
      </c>
      <c r="B2321" t="s">
        <v>20824</v>
      </c>
      <c r="C2321" t="s">
        <v>20825</v>
      </c>
      <c r="E2321" t="s">
        <v>211</v>
      </c>
      <c r="F2321" t="s">
        <v>212</v>
      </c>
      <c r="G2321">
        <v>27615</v>
      </c>
      <c r="H2321">
        <v>35.862906000000002</v>
      </c>
      <c r="I2321">
        <v>-78.599158000000003</v>
      </c>
      <c r="J2321" s="1" t="d">
        <v>2018-07-09</v>
      </c>
      <c r="K2321">
        <v>73567</v>
      </c>
      <c r="L2321" t="s">
        <v>30</v>
      </c>
      <c r="M2321" s="1" t="d">
        <v>2016-02-15</v>
      </c>
      <c r="N2321">
        <v>2</v>
      </c>
      <c r="O2321">
        <v>15</v>
      </c>
      <c r="P2321">
        <v>2016</v>
      </c>
      <c r="R2321" t="s">
        <v>26</v>
      </c>
      <c r="S2321" t="s">
        <v>31</v>
      </c>
    </row>
    <row r="2322" spans="1:19" x14ac:dyDescent="0.25">
      <c r="A2322" t="s">
        <v>312</v>
      </c>
      <c r="B2322" t="s">
        <v>20826</v>
      </c>
      <c r="C2322" t="s">
        <v>20827</v>
      </c>
      <c r="E2322" t="s">
        <v>980</v>
      </c>
      <c r="F2322" t="s">
        <v>212</v>
      </c>
      <c r="G2322">
        <v>27262</v>
      </c>
      <c r="H2322">
        <v>35.974079000000003</v>
      </c>
      <c r="I2322">
        <v>-80.034161999999995</v>
      </c>
      <c r="J2322" s="1" t="d">
        <v>2018-07-09</v>
      </c>
      <c r="K2322">
        <v>73568</v>
      </c>
      <c r="L2322" t="s">
        <v>30</v>
      </c>
      <c r="M2322" s="1" t="d">
        <v>2016-02-15</v>
      </c>
      <c r="N2322">
        <v>2</v>
      </c>
      <c r="O2322">
        <v>15</v>
      </c>
      <c r="P2322">
        <v>2016</v>
      </c>
      <c r="R2322" t="s">
        <v>26</v>
      </c>
      <c r="S2322" t="s">
        <v>31</v>
      </c>
    </row>
    <row r="2323" spans="1:19" x14ac:dyDescent="0.25">
      <c r="A2323" t="s">
        <v>312</v>
      </c>
      <c r="B2323" t="s">
        <v>20828</v>
      </c>
      <c r="C2323" t="s">
        <v>20829</v>
      </c>
      <c r="E2323" t="s">
        <v>938</v>
      </c>
      <c r="F2323" t="s">
        <v>212</v>
      </c>
      <c r="G2323">
        <v>27573</v>
      </c>
      <c r="H2323">
        <v>36.408036000000003</v>
      </c>
      <c r="I2323">
        <v>-78.977508999999998</v>
      </c>
      <c r="J2323" s="1" t="d">
        <v>2018-07-09</v>
      </c>
      <c r="K2323">
        <v>73569</v>
      </c>
      <c r="L2323" t="s">
        <v>30</v>
      </c>
      <c r="M2323" s="1" t="d">
        <v>2016-02-15</v>
      </c>
      <c r="N2323">
        <v>2</v>
      </c>
      <c r="O2323">
        <v>15</v>
      </c>
      <c r="P2323">
        <v>2016</v>
      </c>
      <c r="R2323" t="s">
        <v>26</v>
      </c>
      <c r="S2323" t="s">
        <v>31</v>
      </c>
    </row>
    <row r="2324" spans="1:19" x14ac:dyDescent="0.25">
      <c r="A2324" t="s">
        <v>312</v>
      </c>
      <c r="B2324" t="s">
        <v>20830</v>
      </c>
      <c r="C2324" t="s">
        <v>20831</v>
      </c>
      <c r="E2324" t="s">
        <v>13449</v>
      </c>
      <c r="F2324" t="s">
        <v>212</v>
      </c>
      <c r="G2324">
        <v>27539</v>
      </c>
      <c r="H2324">
        <v>35.721950999999997</v>
      </c>
      <c r="I2324">
        <v>-78.820929000000007</v>
      </c>
      <c r="J2324" s="1" t="d">
        <v>2018-07-09</v>
      </c>
      <c r="K2324">
        <v>73570</v>
      </c>
      <c r="L2324" t="s">
        <v>30</v>
      </c>
      <c r="M2324" s="1" t="d">
        <v>2016-02-15</v>
      </c>
      <c r="N2324">
        <v>2</v>
      </c>
      <c r="O2324">
        <v>15</v>
      </c>
      <c r="P2324">
        <v>2016</v>
      </c>
      <c r="R2324" t="s">
        <v>26</v>
      </c>
      <c r="S2324" t="s">
        <v>31</v>
      </c>
    </row>
    <row r="2325" spans="1:19" x14ac:dyDescent="0.25">
      <c r="A2325" t="s">
        <v>312</v>
      </c>
      <c r="B2325" t="s">
        <v>20832</v>
      </c>
      <c r="C2325" t="s">
        <v>20833</v>
      </c>
      <c r="E2325" t="s">
        <v>18475</v>
      </c>
      <c r="F2325" t="s">
        <v>212</v>
      </c>
      <c r="G2325">
        <v>67520</v>
      </c>
      <c r="H2325">
        <v>35.633944</v>
      </c>
      <c r="I2325">
        <v>-78.494786000000005</v>
      </c>
      <c r="J2325" s="1" t="d">
        <v>2018-07-09</v>
      </c>
      <c r="K2325">
        <v>73571</v>
      </c>
      <c r="L2325" t="s">
        <v>30</v>
      </c>
      <c r="M2325" s="1" t="d">
        <v>2016-02-15</v>
      </c>
      <c r="N2325">
        <v>2</v>
      </c>
      <c r="O2325">
        <v>15</v>
      </c>
      <c r="P2325">
        <v>2016</v>
      </c>
      <c r="R2325" t="s">
        <v>26</v>
      </c>
      <c r="S2325" t="s">
        <v>31</v>
      </c>
    </row>
    <row r="2326" spans="1:19" x14ac:dyDescent="0.25">
      <c r="A2326" t="s">
        <v>312</v>
      </c>
      <c r="B2326" t="s">
        <v>20834</v>
      </c>
      <c r="C2326" t="s">
        <v>20835</v>
      </c>
      <c r="E2326" t="s">
        <v>3795</v>
      </c>
      <c r="F2326" t="s">
        <v>212</v>
      </c>
      <c r="G2326">
        <v>27529</v>
      </c>
      <c r="H2326">
        <v>35.616214999999997</v>
      </c>
      <c r="I2326">
        <v>-78.535589999999999</v>
      </c>
      <c r="J2326" s="1" t="d">
        <v>2018-07-09</v>
      </c>
      <c r="K2326">
        <v>73572</v>
      </c>
      <c r="L2326" t="s">
        <v>30</v>
      </c>
      <c r="M2326" s="1" t="d">
        <v>2016-02-15</v>
      </c>
      <c r="N2326">
        <v>2</v>
      </c>
      <c r="O2326">
        <v>15</v>
      </c>
      <c r="P2326">
        <v>2016</v>
      </c>
      <c r="R2326" t="s">
        <v>26</v>
      </c>
      <c r="S2326" t="s">
        <v>31</v>
      </c>
    </row>
    <row r="2327" spans="1:19" x14ac:dyDescent="0.25">
      <c r="A2327" t="s">
        <v>312</v>
      </c>
      <c r="B2327" t="s">
        <v>20836</v>
      </c>
      <c r="C2327" t="s">
        <v>20837</v>
      </c>
      <c r="E2327" t="s">
        <v>20838</v>
      </c>
      <c r="F2327" t="s">
        <v>1514</v>
      </c>
      <c r="G2327">
        <v>26241</v>
      </c>
      <c r="H2327">
        <v>38.907671999999998</v>
      </c>
      <c r="I2327">
        <v>-79.844137000000003</v>
      </c>
      <c r="J2327" s="1" t="d">
        <v>2018-11-08</v>
      </c>
      <c r="K2327">
        <v>73573</v>
      </c>
      <c r="L2327" t="s">
        <v>30</v>
      </c>
      <c r="M2327" s="1" t="d">
        <v>2016-02-15</v>
      </c>
      <c r="N2327">
        <v>2</v>
      </c>
      <c r="O2327">
        <v>15</v>
      </c>
      <c r="P2327">
        <v>2016</v>
      </c>
      <c r="R2327" t="s">
        <v>26</v>
      </c>
      <c r="S2327" t="s">
        <v>31</v>
      </c>
    </row>
    <row r="2328" spans="1:19" x14ac:dyDescent="0.25">
      <c r="A2328" t="s">
        <v>312</v>
      </c>
      <c r="B2328" t="s">
        <v>20839</v>
      </c>
      <c r="C2328" t="s">
        <v>20840</v>
      </c>
      <c r="E2328" t="s">
        <v>20841</v>
      </c>
      <c r="F2328" t="s">
        <v>1514</v>
      </c>
      <c r="G2328">
        <v>25510</v>
      </c>
      <c r="H2328">
        <v>38.419724000000002</v>
      </c>
      <c r="I2328">
        <v>-82.041543000000004</v>
      </c>
      <c r="J2328" s="1" t="d">
        <v>2018-11-08</v>
      </c>
      <c r="K2328">
        <v>73574</v>
      </c>
      <c r="L2328" t="s">
        <v>30</v>
      </c>
      <c r="M2328" s="1" t="d">
        <v>2016-02-15</v>
      </c>
      <c r="N2328">
        <v>2</v>
      </c>
      <c r="O2328">
        <v>15</v>
      </c>
      <c r="P2328">
        <v>2016</v>
      </c>
      <c r="R2328" t="s">
        <v>26</v>
      </c>
      <c r="S2328" t="s">
        <v>31</v>
      </c>
    </row>
    <row r="2329" spans="1:19" x14ac:dyDescent="0.25">
      <c r="A2329" t="s">
        <v>312</v>
      </c>
      <c r="B2329" t="s">
        <v>20842</v>
      </c>
      <c r="C2329" t="s">
        <v>20843</v>
      </c>
      <c r="E2329" t="s">
        <v>184</v>
      </c>
      <c r="F2329" t="s">
        <v>718</v>
      </c>
      <c r="G2329">
        <v>40475</v>
      </c>
      <c r="H2329">
        <v>37.755229999999997</v>
      </c>
      <c r="I2329">
        <v>-84.270740000000004</v>
      </c>
      <c r="J2329" s="1" t="d">
        <v>2018-11-08</v>
      </c>
      <c r="K2329">
        <v>73575</v>
      </c>
      <c r="L2329" t="s">
        <v>30</v>
      </c>
      <c r="M2329" s="1" t="d">
        <v>2016-02-15</v>
      </c>
      <c r="N2329">
        <v>2</v>
      </c>
      <c r="O2329">
        <v>15</v>
      </c>
      <c r="P2329">
        <v>2016</v>
      </c>
      <c r="R2329" t="s">
        <v>26</v>
      </c>
      <c r="S2329" t="s">
        <v>31</v>
      </c>
    </row>
    <row r="2330" spans="1:19" x14ac:dyDescent="0.25">
      <c r="A2330" t="s">
        <v>312</v>
      </c>
      <c r="B2330" t="s">
        <v>20844</v>
      </c>
      <c r="C2330" t="s">
        <v>20845</v>
      </c>
      <c r="E2330" t="s">
        <v>20412</v>
      </c>
      <c r="F2330" t="s">
        <v>718</v>
      </c>
      <c r="G2330">
        <v>40383</v>
      </c>
      <c r="H2330">
        <v>38.044114999999998</v>
      </c>
      <c r="I2330">
        <v>-84.665233000000001</v>
      </c>
      <c r="J2330" s="1" t="d">
        <v>2018-11-08</v>
      </c>
      <c r="K2330">
        <v>73576</v>
      </c>
      <c r="L2330" t="s">
        <v>30</v>
      </c>
      <c r="M2330" s="1" t="d">
        <v>2016-02-15</v>
      </c>
      <c r="N2330">
        <v>2</v>
      </c>
      <c r="O2330">
        <v>15</v>
      </c>
      <c r="P2330">
        <v>2016</v>
      </c>
      <c r="R2330" t="s">
        <v>26</v>
      </c>
      <c r="S2330" t="s">
        <v>31</v>
      </c>
    </row>
    <row r="2331" spans="1:19" x14ac:dyDescent="0.25">
      <c r="A2331" t="s">
        <v>312</v>
      </c>
      <c r="B2331" t="s">
        <v>20846</v>
      </c>
      <c r="C2331" t="s">
        <v>20847</v>
      </c>
      <c r="E2331" t="s">
        <v>3803</v>
      </c>
      <c r="F2331" t="s">
        <v>718</v>
      </c>
      <c r="G2331">
        <v>40241</v>
      </c>
      <c r="H2331">
        <v>38.315435000000001</v>
      </c>
      <c r="I2331">
        <v>-85.561605999999998</v>
      </c>
      <c r="J2331" s="1" t="d">
        <v>2018-11-08</v>
      </c>
      <c r="K2331">
        <v>73577</v>
      </c>
      <c r="L2331" t="s">
        <v>30</v>
      </c>
      <c r="M2331" s="1" t="d">
        <v>2016-02-15</v>
      </c>
      <c r="N2331">
        <v>2</v>
      </c>
      <c r="O2331">
        <v>15</v>
      </c>
      <c r="P2331">
        <v>2016</v>
      </c>
      <c r="R2331" t="s">
        <v>26</v>
      </c>
      <c r="S2331" t="s">
        <v>31</v>
      </c>
    </row>
    <row r="2332" spans="1:19" x14ac:dyDescent="0.25">
      <c r="A2332" t="s">
        <v>312</v>
      </c>
      <c r="B2332" t="s">
        <v>20848</v>
      </c>
      <c r="C2332" t="s">
        <v>20849</v>
      </c>
      <c r="E2332" t="s">
        <v>20850</v>
      </c>
      <c r="F2332" t="s">
        <v>718</v>
      </c>
      <c r="G2332">
        <v>41501</v>
      </c>
      <c r="H2332">
        <v>37.471781</v>
      </c>
      <c r="I2332">
        <v>-82.529224999999997</v>
      </c>
      <c r="J2332" s="1" t="d">
        <v>2018-11-08</v>
      </c>
      <c r="K2332">
        <v>73578</v>
      </c>
      <c r="L2332" t="s">
        <v>30</v>
      </c>
      <c r="M2332" s="1" t="d">
        <v>2016-02-15</v>
      </c>
      <c r="N2332">
        <v>2</v>
      </c>
      <c r="O2332">
        <v>15</v>
      </c>
      <c r="P2332">
        <v>2016</v>
      </c>
      <c r="R2332" t="s">
        <v>26</v>
      </c>
      <c r="S2332" t="s">
        <v>31</v>
      </c>
    </row>
    <row r="2333" spans="1:19" x14ac:dyDescent="0.25">
      <c r="A2333" t="s">
        <v>312</v>
      </c>
      <c r="B2333" t="s">
        <v>20851</v>
      </c>
      <c r="C2333" t="s">
        <v>20852</v>
      </c>
      <c r="E2333" t="s">
        <v>565</v>
      </c>
      <c r="F2333" t="s">
        <v>718</v>
      </c>
      <c r="G2333">
        <v>40505</v>
      </c>
      <c r="H2333">
        <v>38.041322000000001</v>
      </c>
      <c r="I2333">
        <v>-84.470776000000001</v>
      </c>
      <c r="J2333" s="1" t="d">
        <v>2018-11-08</v>
      </c>
      <c r="K2333">
        <v>73579</v>
      </c>
      <c r="L2333" t="s">
        <v>30</v>
      </c>
      <c r="M2333" s="1" t="d">
        <v>2016-02-15</v>
      </c>
      <c r="N2333">
        <v>2</v>
      </c>
      <c r="O2333">
        <v>15</v>
      </c>
      <c r="P2333">
        <v>2016</v>
      </c>
      <c r="R2333" t="s">
        <v>26</v>
      </c>
      <c r="S2333" t="s">
        <v>31</v>
      </c>
    </row>
    <row r="2334" spans="1:19" x14ac:dyDescent="0.25">
      <c r="A2334" t="s">
        <v>312</v>
      </c>
      <c r="B2334" t="s">
        <v>20853</v>
      </c>
      <c r="C2334" t="s">
        <v>20854</v>
      </c>
      <c r="E2334" t="s">
        <v>2718</v>
      </c>
      <c r="F2334" t="s">
        <v>496</v>
      </c>
      <c r="G2334">
        <v>48386</v>
      </c>
      <c r="H2334">
        <v>42.655498999999999</v>
      </c>
      <c r="I2334">
        <v>-83.475852000000003</v>
      </c>
      <c r="J2334" s="1" t="d">
        <v>2018-11-08</v>
      </c>
      <c r="K2334">
        <v>73580</v>
      </c>
      <c r="L2334" t="s">
        <v>30</v>
      </c>
      <c r="M2334" s="1" t="d">
        <v>2016-02-15</v>
      </c>
      <c r="N2334">
        <v>2</v>
      </c>
      <c r="O2334">
        <v>15</v>
      </c>
      <c r="P2334">
        <v>2016</v>
      </c>
      <c r="R2334" t="s">
        <v>26</v>
      </c>
      <c r="S2334" t="s">
        <v>31</v>
      </c>
    </row>
    <row r="2335" spans="1:19" x14ac:dyDescent="0.25">
      <c r="A2335" t="s">
        <v>312</v>
      </c>
      <c r="B2335" t="s">
        <v>20855</v>
      </c>
      <c r="C2335" t="s">
        <v>20856</v>
      </c>
      <c r="E2335" t="s">
        <v>2351</v>
      </c>
      <c r="F2335" t="s">
        <v>496</v>
      </c>
      <c r="G2335">
        <v>49519</v>
      </c>
      <c r="H2335">
        <v>42.913609000000001</v>
      </c>
      <c r="I2335">
        <v>-85.724304000000004</v>
      </c>
      <c r="J2335" s="1" t="d">
        <v>2018-11-08</v>
      </c>
      <c r="K2335">
        <v>73581</v>
      </c>
      <c r="L2335" t="s">
        <v>30</v>
      </c>
      <c r="M2335" s="1" t="d">
        <v>2016-02-15</v>
      </c>
      <c r="N2335">
        <v>2</v>
      </c>
      <c r="O2335">
        <v>15</v>
      </c>
      <c r="P2335">
        <v>2016</v>
      </c>
      <c r="R2335" t="s">
        <v>26</v>
      </c>
      <c r="S2335" t="s">
        <v>31</v>
      </c>
    </row>
    <row r="2336" spans="1:19" x14ac:dyDescent="0.25">
      <c r="A2336" t="s">
        <v>312</v>
      </c>
      <c r="B2336" t="s">
        <v>20857</v>
      </c>
      <c r="C2336" t="s">
        <v>20858</v>
      </c>
      <c r="E2336" t="s">
        <v>1818</v>
      </c>
      <c r="F2336" t="s">
        <v>496</v>
      </c>
      <c r="G2336">
        <v>48335</v>
      </c>
      <c r="H2336">
        <v>42.440879000000002</v>
      </c>
      <c r="I2336">
        <v>-83.376013</v>
      </c>
      <c r="J2336" s="1" t="d">
        <v>2018-11-08</v>
      </c>
      <c r="K2336">
        <v>73582</v>
      </c>
      <c r="L2336" t="s">
        <v>30</v>
      </c>
      <c r="M2336" s="1" t="d">
        <v>2016-02-15</v>
      </c>
      <c r="N2336">
        <v>2</v>
      </c>
      <c r="O2336">
        <v>15</v>
      </c>
      <c r="P2336">
        <v>2016</v>
      </c>
      <c r="R2336" t="s">
        <v>26</v>
      </c>
      <c r="S2336" t="s">
        <v>31</v>
      </c>
    </row>
    <row r="2337" spans="1:19" x14ac:dyDescent="0.25">
      <c r="A2337" t="s">
        <v>312</v>
      </c>
      <c r="B2337" t="s">
        <v>20859</v>
      </c>
      <c r="C2337" t="s">
        <v>20860</v>
      </c>
      <c r="E2337" t="s">
        <v>20861</v>
      </c>
      <c r="F2337" t="s">
        <v>496</v>
      </c>
      <c r="G2337">
        <v>49321</v>
      </c>
      <c r="H2337">
        <v>43.048298000000003</v>
      </c>
      <c r="I2337">
        <v>-85.689116999999996</v>
      </c>
      <c r="J2337" s="1" t="d">
        <v>2018-11-08</v>
      </c>
      <c r="K2337">
        <v>73583</v>
      </c>
      <c r="L2337" t="s">
        <v>30</v>
      </c>
      <c r="M2337" s="1" t="d">
        <v>2016-02-15</v>
      </c>
      <c r="N2337">
        <v>2</v>
      </c>
      <c r="O2337">
        <v>15</v>
      </c>
      <c r="P2337">
        <v>2016</v>
      </c>
      <c r="R2337" t="s">
        <v>26</v>
      </c>
      <c r="S2337" t="s">
        <v>31</v>
      </c>
    </row>
    <row r="2338" spans="1:19" x14ac:dyDescent="0.25">
      <c r="A2338" t="s">
        <v>312</v>
      </c>
      <c r="B2338" t="s">
        <v>20862</v>
      </c>
      <c r="C2338" t="s">
        <v>20863</v>
      </c>
      <c r="E2338" t="s">
        <v>2273</v>
      </c>
      <c r="F2338" t="s">
        <v>496</v>
      </c>
      <c r="G2338">
        <v>48083</v>
      </c>
      <c r="H2338">
        <v>42.562961999999999</v>
      </c>
      <c r="I2338">
        <v>-83.107586999999995</v>
      </c>
      <c r="J2338" s="1" t="d">
        <v>2018-11-08</v>
      </c>
      <c r="K2338">
        <v>73584</v>
      </c>
      <c r="L2338" t="s">
        <v>30</v>
      </c>
      <c r="M2338" s="1" t="d">
        <v>2016-02-15</v>
      </c>
      <c r="N2338">
        <v>2</v>
      </c>
      <c r="O2338">
        <v>15</v>
      </c>
      <c r="P2338">
        <v>2016</v>
      </c>
      <c r="R2338" t="s">
        <v>26</v>
      </c>
      <c r="S2338" t="s">
        <v>31</v>
      </c>
    </row>
    <row r="2339" spans="1:19" x14ac:dyDescent="0.25">
      <c r="A2339" t="s">
        <v>312</v>
      </c>
      <c r="B2339" t="s">
        <v>20864</v>
      </c>
      <c r="C2339" t="s">
        <v>20865</v>
      </c>
      <c r="E2339" t="s">
        <v>20866</v>
      </c>
      <c r="F2339" t="s">
        <v>496</v>
      </c>
      <c r="G2339">
        <v>48178</v>
      </c>
      <c r="H2339">
        <v>42.445819</v>
      </c>
      <c r="I2339">
        <v>-83.649885999999995</v>
      </c>
      <c r="J2339" s="1" t="d">
        <v>2018-11-08</v>
      </c>
      <c r="K2339">
        <v>73585</v>
      </c>
      <c r="L2339" t="s">
        <v>30</v>
      </c>
      <c r="M2339" s="1" t="d">
        <v>2016-02-15</v>
      </c>
      <c r="N2339">
        <v>2</v>
      </c>
      <c r="O2339">
        <v>15</v>
      </c>
      <c r="P2339">
        <v>2016</v>
      </c>
      <c r="R2339" t="s">
        <v>26</v>
      </c>
      <c r="S2339" t="s">
        <v>31</v>
      </c>
    </row>
    <row r="2340" spans="1:19" x14ac:dyDescent="0.25">
      <c r="A2340" t="s">
        <v>312</v>
      </c>
      <c r="B2340" t="s">
        <v>20867</v>
      </c>
      <c r="C2340" t="s">
        <v>20868</v>
      </c>
      <c r="E2340" t="s">
        <v>8526</v>
      </c>
      <c r="F2340" t="s">
        <v>496</v>
      </c>
      <c r="G2340">
        <v>49508</v>
      </c>
      <c r="H2340">
        <v>42.869670999999997</v>
      </c>
      <c r="I2340">
        <v>-85.644760000000005</v>
      </c>
      <c r="J2340" s="1" t="d">
        <v>2018-11-08</v>
      </c>
      <c r="K2340">
        <v>73586</v>
      </c>
      <c r="L2340" t="s">
        <v>30</v>
      </c>
      <c r="M2340" s="1" t="d">
        <v>2016-02-15</v>
      </c>
      <c r="N2340">
        <v>2</v>
      </c>
      <c r="O2340">
        <v>15</v>
      </c>
      <c r="P2340">
        <v>2016</v>
      </c>
      <c r="R2340" t="s">
        <v>26</v>
      </c>
      <c r="S2340" t="s">
        <v>31</v>
      </c>
    </row>
    <row r="2341" spans="1:19" x14ac:dyDescent="0.25">
      <c r="A2341" t="s">
        <v>312</v>
      </c>
      <c r="B2341" t="s">
        <v>20869</v>
      </c>
      <c r="C2341" t="s">
        <v>20870</v>
      </c>
      <c r="E2341" t="s">
        <v>4500</v>
      </c>
      <c r="F2341" t="s">
        <v>496</v>
      </c>
      <c r="G2341">
        <v>48430</v>
      </c>
      <c r="H2341">
        <v>42.789068999999998</v>
      </c>
      <c r="I2341">
        <v>-83.736468000000002</v>
      </c>
      <c r="J2341" s="1" t="d">
        <v>2018-11-08</v>
      </c>
      <c r="K2341">
        <v>73587</v>
      </c>
      <c r="L2341" t="s">
        <v>30</v>
      </c>
      <c r="M2341" s="1" t="d">
        <v>2016-02-15</v>
      </c>
      <c r="N2341">
        <v>2</v>
      </c>
      <c r="O2341">
        <v>15</v>
      </c>
      <c r="P2341">
        <v>2016</v>
      </c>
      <c r="R2341" t="s">
        <v>26</v>
      </c>
      <c r="S2341" t="s">
        <v>31</v>
      </c>
    </row>
    <row r="2342" spans="1:19" x14ac:dyDescent="0.25">
      <c r="A2342" t="s">
        <v>312</v>
      </c>
      <c r="B2342" t="s">
        <v>20871</v>
      </c>
      <c r="C2342" t="s">
        <v>20872</v>
      </c>
      <c r="E2342" t="s">
        <v>495</v>
      </c>
      <c r="F2342" t="s">
        <v>496</v>
      </c>
      <c r="G2342">
        <v>48226</v>
      </c>
      <c r="H2342">
        <v>42.332661000000002</v>
      </c>
      <c r="I2342">
        <v>-83.036789999999996</v>
      </c>
      <c r="J2342" s="1" t="d">
        <v>2018-11-08</v>
      </c>
      <c r="K2342">
        <v>73588</v>
      </c>
      <c r="L2342" t="s">
        <v>30</v>
      </c>
      <c r="M2342" s="1" t="d">
        <v>2016-02-15</v>
      </c>
      <c r="N2342">
        <v>2</v>
      </c>
      <c r="O2342">
        <v>15</v>
      </c>
      <c r="P2342">
        <v>2016</v>
      </c>
      <c r="R2342" t="s">
        <v>26</v>
      </c>
      <c r="S2342" t="s">
        <v>31</v>
      </c>
    </row>
    <row r="2343" spans="1:19" x14ac:dyDescent="0.25">
      <c r="A2343" t="s">
        <v>312</v>
      </c>
      <c r="B2343" t="s">
        <v>20873</v>
      </c>
      <c r="C2343" t="s">
        <v>20874</v>
      </c>
      <c r="E2343" t="s">
        <v>2497</v>
      </c>
      <c r="F2343" t="s">
        <v>496</v>
      </c>
      <c r="G2343">
        <v>48532</v>
      </c>
      <c r="H2343">
        <v>43.002510000000001</v>
      </c>
      <c r="I2343">
        <v>-83.772148000000001</v>
      </c>
      <c r="J2343" s="1" t="d">
        <v>2018-11-08</v>
      </c>
      <c r="K2343">
        <v>73589</v>
      </c>
      <c r="L2343" t="s">
        <v>30</v>
      </c>
      <c r="M2343" s="1" t="d">
        <v>2016-02-15</v>
      </c>
      <c r="N2343">
        <v>2</v>
      </c>
      <c r="O2343">
        <v>15</v>
      </c>
      <c r="P2343">
        <v>2016</v>
      </c>
      <c r="R2343" t="s">
        <v>26</v>
      </c>
      <c r="S2343" t="s">
        <v>31</v>
      </c>
    </row>
    <row r="2344" spans="1:19" x14ac:dyDescent="0.25">
      <c r="A2344" t="s">
        <v>312</v>
      </c>
      <c r="B2344" t="s">
        <v>20875</v>
      </c>
      <c r="C2344" t="s">
        <v>20876</v>
      </c>
      <c r="E2344" t="s">
        <v>4504</v>
      </c>
      <c r="F2344" t="s">
        <v>496</v>
      </c>
      <c r="G2344">
        <v>49735</v>
      </c>
      <c r="H2344">
        <v>45.027679999999997</v>
      </c>
      <c r="I2344">
        <v>-84.68365</v>
      </c>
      <c r="J2344" s="1" t="d">
        <v>2018-11-08</v>
      </c>
      <c r="K2344">
        <v>73590</v>
      </c>
      <c r="L2344" t="s">
        <v>30</v>
      </c>
      <c r="M2344" s="1" t="d">
        <v>2016-02-15</v>
      </c>
      <c r="N2344">
        <v>2</v>
      </c>
      <c r="O2344">
        <v>15</v>
      </c>
      <c r="P2344">
        <v>2016</v>
      </c>
      <c r="R2344" t="s">
        <v>26</v>
      </c>
      <c r="S2344" t="s">
        <v>31</v>
      </c>
    </row>
    <row r="2345" spans="1:19" x14ac:dyDescent="0.25">
      <c r="A2345" t="s">
        <v>312</v>
      </c>
      <c r="B2345" t="s">
        <v>20877</v>
      </c>
      <c r="C2345" t="s">
        <v>20878</v>
      </c>
      <c r="E2345" t="s">
        <v>8523</v>
      </c>
      <c r="F2345" t="s">
        <v>496</v>
      </c>
      <c r="G2345">
        <v>49009</v>
      </c>
      <c r="H2345">
        <v>42.241576999999999</v>
      </c>
      <c r="I2345">
        <v>-85.678309999999996</v>
      </c>
      <c r="J2345" s="1" t="d">
        <v>2018-11-08</v>
      </c>
      <c r="K2345">
        <v>73591</v>
      </c>
      <c r="L2345" t="s">
        <v>30</v>
      </c>
      <c r="M2345" s="1" t="d">
        <v>2016-02-15</v>
      </c>
      <c r="N2345">
        <v>2</v>
      </c>
      <c r="O2345">
        <v>15</v>
      </c>
      <c r="P2345">
        <v>2016</v>
      </c>
      <c r="R2345" t="s">
        <v>26</v>
      </c>
      <c r="S2345" t="s">
        <v>31</v>
      </c>
    </row>
    <row r="2346" spans="1:19" x14ac:dyDescent="0.25">
      <c r="A2346" t="s">
        <v>312</v>
      </c>
      <c r="B2346" t="s">
        <v>20879</v>
      </c>
      <c r="C2346" t="s">
        <v>20880</v>
      </c>
      <c r="E2346" t="s">
        <v>20881</v>
      </c>
      <c r="F2346" t="s">
        <v>157</v>
      </c>
      <c r="G2346">
        <v>15137</v>
      </c>
      <c r="H2346">
        <v>40.370054000000003</v>
      </c>
      <c r="I2346">
        <v>-79.786337000000003</v>
      </c>
      <c r="J2346" s="1" t="d">
        <v>2018-11-08</v>
      </c>
      <c r="K2346">
        <v>73592</v>
      </c>
      <c r="L2346" t="s">
        <v>30</v>
      </c>
      <c r="M2346" s="1" t="d">
        <v>2016-02-15</v>
      </c>
      <c r="N2346">
        <v>2</v>
      </c>
      <c r="O2346">
        <v>15</v>
      </c>
      <c r="P2346">
        <v>2016</v>
      </c>
      <c r="R2346" t="s">
        <v>26</v>
      </c>
      <c r="S2346" t="s">
        <v>31</v>
      </c>
    </row>
    <row r="2347" spans="1:19" x14ac:dyDescent="0.25">
      <c r="A2347" t="s">
        <v>312</v>
      </c>
      <c r="B2347" t="s">
        <v>20882</v>
      </c>
      <c r="C2347" t="s">
        <v>20883</v>
      </c>
      <c r="E2347" t="s">
        <v>20884</v>
      </c>
      <c r="F2347" t="s">
        <v>157</v>
      </c>
      <c r="G2347">
        <v>15473</v>
      </c>
      <c r="H2347">
        <v>40.085545000000003</v>
      </c>
      <c r="I2347">
        <v>-79.761279000000002</v>
      </c>
      <c r="J2347" s="1" t="d">
        <v>2018-11-08</v>
      </c>
      <c r="K2347">
        <v>73593</v>
      </c>
      <c r="L2347" t="s">
        <v>30</v>
      </c>
      <c r="M2347" s="1" t="d">
        <v>2016-02-15</v>
      </c>
      <c r="N2347">
        <v>2</v>
      </c>
      <c r="O2347">
        <v>15</v>
      </c>
      <c r="P2347">
        <v>2016</v>
      </c>
      <c r="R2347" t="s">
        <v>26</v>
      </c>
      <c r="S2347" t="s">
        <v>31</v>
      </c>
    </row>
    <row r="2348" spans="1:19" x14ac:dyDescent="0.25">
      <c r="A2348" t="s">
        <v>312</v>
      </c>
      <c r="B2348" t="s">
        <v>20885</v>
      </c>
      <c r="C2348" t="s">
        <v>20886</v>
      </c>
      <c r="E2348" t="s">
        <v>20887</v>
      </c>
      <c r="F2348" t="s">
        <v>157</v>
      </c>
      <c r="G2348">
        <v>15456</v>
      </c>
      <c r="H2348">
        <v>39.941606999999998</v>
      </c>
      <c r="I2348">
        <v>-79.658235000000005</v>
      </c>
      <c r="J2348" s="1" t="d">
        <v>2018-11-08</v>
      </c>
      <c r="K2348">
        <v>73594</v>
      </c>
      <c r="L2348" t="s">
        <v>30</v>
      </c>
      <c r="M2348" s="1" t="d">
        <v>2016-02-15</v>
      </c>
      <c r="N2348">
        <v>2</v>
      </c>
      <c r="O2348">
        <v>15</v>
      </c>
      <c r="P2348">
        <v>2016</v>
      </c>
      <c r="R2348" t="s">
        <v>26</v>
      </c>
      <c r="S2348" t="s">
        <v>31</v>
      </c>
    </row>
    <row r="2349" spans="1:19" x14ac:dyDescent="0.25">
      <c r="A2349" t="s">
        <v>312</v>
      </c>
      <c r="B2349" t="s">
        <v>20888</v>
      </c>
      <c r="C2349" t="s">
        <v>20889</v>
      </c>
      <c r="E2349" t="s">
        <v>10345</v>
      </c>
      <c r="F2349" t="s">
        <v>157</v>
      </c>
      <c r="G2349">
        <v>15601</v>
      </c>
      <c r="H2349">
        <v>40.263894999999998</v>
      </c>
      <c r="I2349">
        <v>-79.565561000000002</v>
      </c>
      <c r="J2349" s="1" t="d">
        <v>2018-11-08</v>
      </c>
      <c r="K2349">
        <v>73595</v>
      </c>
      <c r="L2349" t="s">
        <v>30</v>
      </c>
      <c r="M2349" s="1" t="d">
        <v>2016-02-15</v>
      </c>
      <c r="N2349">
        <v>2</v>
      </c>
      <c r="O2349">
        <v>15</v>
      </c>
      <c r="P2349">
        <v>2016</v>
      </c>
      <c r="R2349" t="s">
        <v>26</v>
      </c>
      <c r="S2349" t="s">
        <v>31</v>
      </c>
    </row>
    <row r="2350" spans="1:19" x14ac:dyDescent="0.25">
      <c r="A2350" t="s">
        <v>312</v>
      </c>
      <c r="B2350" t="s">
        <v>20890</v>
      </c>
      <c r="C2350" t="s">
        <v>20891</v>
      </c>
      <c r="E2350" t="s">
        <v>10396</v>
      </c>
      <c r="F2350" t="s">
        <v>157</v>
      </c>
      <c r="G2350">
        <v>16063</v>
      </c>
      <c r="H2350">
        <v>40.759386999999997</v>
      </c>
      <c r="I2350">
        <v>-80.114996000000005</v>
      </c>
      <c r="J2350" s="1" t="d">
        <v>2018-11-08</v>
      </c>
      <c r="K2350">
        <v>73596</v>
      </c>
      <c r="L2350" t="s">
        <v>30</v>
      </c>
      <c r="M2350" s="1" t="d">
        <v>2016-02-15</v>
      </c>
      <c r="N2350">
        <v>2</v>
      </c>
      <c r="O2350">
        <v>15</v>
      </c>
      <c r="P2350">
        <v>2016</v>
      </c>
      <c r="R2350" t="s">
        <v>26</v>
      </c>
      <c r="S2350" t="s">
        <v>31</v>
      </c>
    </row>
    <row r="2351" spans="1:19" x14ac:dyDescent="0.25">
      <c r="A2351" t="s">
        <v>312</v>
      </c>
      <c r="B2351" t="s">
        <v>20892</v>
      </c>
      <c r="C2351" t="s">
        <v>20893</v>
      </c>
      <c r="E2351" t="s">
        <v>20894</v>
      </c>
      <c r="F2351" t="s">
        <v>157</v>
      </c>
      <c r="G2351">
        <v>16146</v>
      </c>
      <c r="H2351">
        <v>41.230409999999999</v>
      </c>
      <c r="I2351">
        <v>-80.505559000000005</v>
      </c>
      <c r="J2351" s="1" t="d">
        <v>2018-11-08</v>
      </c>
      <c r="K2351">
        <v>73597</v>
      </c>
      <c r="L2351" t="s">
        <v>30</v>
      </c>
      <c r="M2351" s="1" t="d">
        <v>2016-02-15</v>
      </c>
      <c r="N2351">
        <v>2</v>
      </c>
      <c r="O2351">
        <v>15</v>
      </c>
      <c r="P2351">
        <v>2016</v>
      </c>
      <c r="R2351" t="s">
        <v>26</v>
      </c>
      <c r="S2351" t="s">
        <v>31</v>
      </c>
    </row>
    <row r="2352" spans="1:19" x14ac:dyDescent="0.25">
      <c r="A2352" t="s">
        <v>312</v>
      </c>
      <c r="B2352" t="s">
        <v>20895</v>
      </c>
      <c r="C2352" t="s">
        <v>20896</v>
      </c>
      <c r="E2352" t="s">
        <v>16864</v>
      </c>
      <c r="F2352" t="s">
        <v>280</v>
      </c>
      <c r="G2352">
        <v>38544</v>
      </c>
      <c r="H2352">
        <v>36.140390189999998</v>
      </c>
      <c r="I2352">
        <v>-85.629247770000006</v>
      </c>
      <c r="J2352" s="1" t="d">
        <v>2018-11-08</v>
      </c>
      <c r="K2352">
        <v>73598</v>
      </c>
      <c r="L2352" t="s">
        <v>30</v>
      </c>
      <c r="M2352" s="1" t="d">
        <v>2016-02-15</v>
      </c>
      <c r="N2352">
        <v>2</v>
      </c>
      <c r="O2352">
        <v>15</v>
      </c>
      <c r="P2352">
        <v>2016</v>
      </c>
      <c r="R2352" t="s">
        <v>26</v>
      </c>
      <c r="S2352" t="s">
        <v>31</v>
      </c>
    </row>
    <row r="2353" spans="1:19" x14ac:dyDescent="0.25">
      <c r="A2353" t="s">
        <v>312</v>
      </c>
      <c r="B2353" t="s">
        <v>20897</v>
      </c>
      <c r="C2353" t="s">
        <v>20898</v>
      </c>
      <c r="E2353" t="s">
        <v>6101</v>
      </c>
      <c r="F2353" t="s">
        <v>280</v>
      </c>
      <c r="G2353">
        <v>37128</v>
      </c>
      <c r="H2353">
        <v>35.786256000000002</v>
      </c>
      <c r="I2353">
        <v>-86.400757999999996</v>
      </c>
      <c r="J2353" s="1" t="d">
        <v>2018-11-08</v>
      </c>
      <c r="K2353">
        <v>73599</v>
      </c>
      <c r="L2353" t="s">
        <v>30</v>
      </c>
      <c r="M2353" s="1" t="d">
        <v>2016-02-15</v>
      </c>
      <c r="N2353">
        <v>2</v>
      </c>
      <c r="O2353">
        <v>15</v>
      </c>
      <c r="P2353">
        <v>2016</v>
      </c>
      <c r="R2353" t="s">
        <v>26</v>
      </c>
      <c r="S2353" t="s">
        <v>31</v>
      </c>
    </row>
    <row r="2354" spans="1:19" x14ac:dyDescent="0.25">
      <c r="A2354" t="s">
        <v>312</v>
      </c>
      <c r="B2354" t="s">
        <v>20899</v>
      </c>
      <c r="C2354" t="s">
        <v>20900</v>
      </c>
      <c r="E2354" t="s">
        <v>20901</v>
      </c>
      <c r="F2354" t="s">
        <v>280</v>
      </c>
      <c r="G2354">
        <v>37122</v>
      </c>
      <c r="H2354">
        <v>36.231282</v>
      </c>
      <c r="I2354">
        <v>-86.529904000000002</v>
      </c>
      <c r="J2354" s="1" t="d">
        <v>2018-06-05</v>
      </c>
      <c r="K2354">
        <v>73600</v>
      </c>
      <c r="L2354" t="s">
        <v>30</v>
      </c>
      <c r="M2354" s="1" t="d">
        <v>2016-02-15</v>
      </c>
      <c r="N2354">
        <v>2</v>
      </c>
      <c r="O2354">
        <v>15</v>
      </c>
      <c r="P2354">
        <v>2016</v>
      </c>
      <c r="R2354" t="s">
        <v>26</v>
      </c>
      <c r="S2354" t="s">
        <v>31</v>
      </c>
    </row>
    <row r="2355" spans="1:19" x14ac:dyDescent="0.25">
      <c r="A2355" t="s">
        <v>312</v>
      </c>
      <c r="B2355" t="s">
        <v>20902</v>
      </c>
      <c r="C2355" t="s">
        <v>20903</v>
      </c>
      <c r="E2355" t="s">
        <v>6794</v>
      </c>
      <c r="F2355" t="s">
        <v>280</v>
      </c>
      <c r="G2355">
        <v>37404</v>
      </c>
      <c r="H2355">
        <v>35.043497000000002</v>
      </c>
      <c r="I2355">
        <v>-85.279623000000001</v>
      </c>
      <c r="J2355" s="1" t="d">
        <v>2018-11-08</v>
      </c>
      <c r="K2355">
        <v>73601</v>
      </c>
      <c r="L2355" t="s">
        <v>30</v>
      </c>
      <c r="M2355" s="1" t="d">
        <v>2016-02-15</v>
      </c>
      <c r="N2355">
        <v>2</v>
      </c>
      <c r="O2355">
        <v>15</v>
      </c>
      <c r="P2355">
        <v>2016</v>
      </c>
      <c r="R2355" t="s">
        <v>26</v>
      </c>
      <c r="S2355" t="s">
        <v>31</v>
      </c>
    </row>
    <row r="2356" spans="1:19" x14ac:dyDescent="0.25">
      <c r="A2356" t="s">
        <v>312</v>
      </c>
      <c r="B2356" t="s">
        <v>20904</v>
      </c>
      <c r="C2356" t="s">
        <v>20905</v>
      </c>
      <c r="E2356" t="s">
        <v>5410</v>
      </c>
      <c r="F2356" t="s">
        <v>280</v>
      </c>
      <c r="G2356">
        <v>37388</v>
      </c>
      <c r="H2356">
        <v>35.367114999999998</v>
      </c>
      <c r="I2356">
        <v>-86.216699000000006</v>
      </c>
      <c r="J2356" s="1" t="d">
        <v>2018-11-08</v>
      </c>
      <c r="K2356">
        <v>73602</v>
      </c>
      <c r="L2356" t="s">
        <v>30</v>
      </c>
      <c r="M2356" s="1" t="d">
        <v>2016-02-15</v>
      </c>
      <c r="N2356">
        <v>2</v>
      </c>
      <c r="O2356">
        <v>15</v>
      </c>
      <c r="P2356">
        <v>2016</v>
      </c>
      <c r="R2356" t="s">
        <v>26</v>
      </c>
      <c r="S2356" t="s">
        <v>31</v>
      </c>
    </row>
    <row r="2357" spans="1:19" x14ac:dyDescent="0.25">
      <c r="A2357" t="s">
        <v>312</v>
      </c>
      <c r="B2357" t="s">
        <v>20906</v>
      </c>
      <c r="C2357" t="s">
        <v>20907</v>
      </c>
      <c r="E2357" t="s">
        <v>5356</v>
      </c>
      <c r="F2357" t="s">
        <v>280</v>
      </c>
      <c r="G2357">
        <v>37042</v>
      </c>
      <c r="H2357">
        <v>36.546633</v>
      </c>
      <c r="I2357">
        <v>-87.376662999999994</v>
      </c>
      <c r="J2357" s="1" t="d">
        <v>2018-11-08</v>
      </c>
      <c r="K2357">
        <v>73603</v>
      </c>
      <c r="L2357" t="s">
        <v>30</v>
      </c>
      <c r="M2357" s="1" t="d">
        <v>2016-02-15</v>
      </c>
      <c r="N2357">
        <v>2</v>
      </c>
      <c r="O2357">
        <v>15</v>
      </c>
      <c r="P2357">
        <v>2016</v>
      </c>
      <c r="R2357" t="s">
        <v>26</v>
      </c>
      <c r="S2357" t="s">
        <v>31</v>
      </c>
    </row>
    <row r="2358" spans="1:19" x14ac:dyDescent="0.25">
      <c r="A2358" t="s">
        <v>312</v>
      </c>
      <c r="B2358" t="s">
        <v>20908</v>
      </c>
      <c r="C2358" t="s">
        <v>20909</v>
      </c>
      <c r="E2358" t="s">
        <v>1612</v>
      </c>
      <c r="F2358" t="s">
        <v>280</v>
      </c>
      <c r="G2358">
        <v>38401</v>
      </c>
      <c r="H2358">
        <v>35.651021999999998</v>
      </c>
      <c r="I2358">
        <v>-87.012974999999997</v>
      </c>
      <c r="J2358" s="1" t="d">
        <v>2018-06-05</v>
      </c>
      <c r="K2358">
        <v>73604</v>
      </c>
      <c r="L2358" t="s">
        <v>30</v>
      </c>
      <c r="M2358" s="1" t="d">
        <v>2016-02-15</v>
      </c>
      <c r="N2358">
        <v>2</v>
      </c>
      <c r="O2358">
        <v>15</v>
      </c>
      <c r="P2358">
        <v>2016</v>
      </c>
      <c r="R2358" t="s">
        <v>26</v>
      </c>
      <c r="S2358" t="s">
        <v>31</v>
      </c>
    </row>
    <row r="2359" spans="1:19" x14ac:dyDescent="0.25">
      <c r="A2359" t="s">
        <v>312</v>
      </c>
      <c r="B2359" t="s">
        <v>20910</v>
      </c>
      <c r="C2359" t="s">
        <v>20911</v>
      </c>
      <c r="E2359" t="s">
        <v>3403</v>
      </c>
      <c r="F2359" t="s">
        <v>513</v>
      </c>
      <c r="G2359">
        <v>53215</v>
      </c>
      <c r="H2359">
        <v>43.002614000000001</v>
      </c>
      <c r="I2359">
        <v>-87.924092999999999</v>
      </c>
      <c r="J2359" s="1" t="d">
        <v>2018-11-08</v>
      </c>
      <c r="K2359">
        <v>73605</v>
      </c>
      <c r="L2359" t="s">
        <v>30</v>
      </c>
      <c r="M2359" s="1" t="d">
        <v>2016-02-15</v>
      </c>
      <c r="N2359">
        <v>2</v>
      </c>
      <c r="O2359">
        <v>15</v>
      </c>
      <c r="P2359">
        <v>2016</v>
      </c>
      <c r="R2359" t="s">
        <v>26</v>
      </c>
      <c r="S2359" t="s">
        <v>31</v>
      </c>
    </row>
    <row r="2360" spans="1:19" x14ac:dyDescent="0.25">
      <c r="A2360" t="s">
        <v>312</v>
      </c>
      <c r="B2360" t="s">
        <v>20912</v>
      </c>
      <c r="C2360" t="s">
        <v>20913</v>
      </c>
      <c r="E2360" t="s">
        <v>14678</v>
      </c>
      <c r="F2360" t="s">
        <v>513</v>
      </c>
      <c r="G2360">
        <v>53142</v>
      </c>
      <c r="H2360">
        <v>42.566592999999997</v>
      </c>
      <c r="I2360">
        <v>-87.955629000000002</v>
      </c>
      <c r="J2360" s="1" t="d">
        <v>2018-11-08</v>
      </c>
      <c r="K2360">
        <v>73606</v>
      </c>
      <c r="L2360" t="s">
        <v>30</v>
      </c>
      <c r="M2360" s="1" t="d">
        <v>2016-02-15</v>
      </c>
      <c r="N2360">
        <v>2</v>
      </c>
      <c r="O2360">
        <v>15</v>
      </c>
      <c r="P2360">
        <v>2016</v>
      </c>
      <c r="R2360" t="s">
        <v>26</v>
      </c>
      <c r="S2360" t="s">
        <v>31</v>
      </c>
    </row>
    <row r="2361" spans="1:19" x14ac:dyDescent="0.25">
      <c r="A2361" t="s">
        <v>338</v>
      </c>
      <c r="B2361" t="s">
        <v>20914</v>
      </c>
      <c r="C2361" t="s">
        <v>20915</v>
      </c>
      <c r="E2361" t="s">
        <v>20916</v>
      </c>
      <c r="F2361" t="s">
        <v>25</v>
      </c>
      <c r="G2361">
        <v>21153</v>
      </c>
      <c r="H2361">
        <v>39.425220000000003</v>
      </c>
      <c r="I2361">
        <v>-76.694873000000001</v>
      </c>
      <c r="J2361" s="1" t="d">
        <v>2018-09-10</v>
      </c>
      <c r="K2361">
        <v>73607</v>
      </c>
      <c r="L2361" t="s">
        <v>7192</v>
      </c>
      <c r="M2361" s="1" t="d">
        <v>2016-02-09</v>
      </c>
      <c r="N2361">
        <v>2</v>
      </c>
      <c r="O2361">
        <v>9</v>
      </c>
      <c r="P2361">
        <v>2016</v>
      </c>
      <c r="R2361" t="s">
        <v>26</v>
      </c>
      <c r="S2361" t="s">
        <v>31</v>
      </c>
    </row>
    <row r="2362" spans="1:19" x14ac:dyDescent="0.25">
      <c r="A2362" t="s">
        <v>338</v>
      </c>
      <c r="B2362" t="s">
        <v>14354</v>
      </c>
      <c r="C2362" t="s">
        <v>20917</v>
      </c>
      <c r="E2362" t="s">
        <v>3965</v>
      </c>
      <c r="F2362" t="s">
        <v>25</v>
      </c>
      <c r="G2362">
        <v>21201</v>
      </c>
      <c r="H2362">
        <v>39.295254999999997</v>
      </c>
      <c r="I2362">
        <v>-76.616479999999996</v>
      </c>
      <c r="J2362" s="1" t="d">
        <v>2018-09-10</v>
      </c>
      <c r="K2362">
        <v>73608</v>
      </c>
      <c r="L2362" t="s">
        <v>7192</v>
      </c>
      <c r="M2362" s="1" t="d">
        <v>2016-02-11</v>
      </c>
      <c r="N2362">
        <v>2</v>
      </c>
      <c r="O2362">
        <v>11</v>
      </c>
      <c r="P2362">
        <v>2016</v>
      </c>
      <c r="R2362" t="s">
        <v>26</v>
      </c>
      <c r="S2362" t="s">
        <v>31</v>
      </c>
    </row>
    <row r="2363" spans="1:19" x14ac:dyDescent="0.25">
      <c r="A2363" t="s">
        <v>312</v>
      </c>
      <c r="B2363" t="s">
        <v>20922</v>
      </c>
      <c r="C2363" t="s">
        <v>20923</v>
      </c>
      <c r="E2363" t="s">
        <v>3934</v>
      </c>
      <c r="F2363" t="s">
        <v>57</v>
      </c>
      <c r="G2363">
        <v>47715</v>
      </c>
      <c r="H2363">
        <v>38.000990999999999</v>
      </c>
      <c r="I2363">
        <v>-87.493112999999994</v>
      </c>
      <c r="J2363" s="1" t="d">
        <v>2018-05-03</v>
      </c>
      <c r="K2363">
        <v>73670</v>
      </c>
      <c r="L2363" t="s">
        <v>30</v>
      </c>
      <c r="M2363" s="1" t="d">
        <v>2016-12-15</v>
      </c>
      <c r="N2363">
        <v>12</v>
      </c>
      <c r="O2363">
        <v>15</v>
      </c>
      <c r="P2363">
        <v>2016</v>
      </c>
      <c r="R2363" t="s">
        <v>26</v>
      </c>
      <c r="S2363" t="s">
        <v>31</v>
      </c>
    </row>
    <row r="2364" spans="1:19" x14ac:dyDescent="0.25">
      <c r="A2364" t="s">
        <v>312</v>
      </c>
      <c r="B2364" t="s">
        <v>20924</v>
      </c>
      <c r="C2364" t="s">
        <v>20925</v>
      </c>
      <c r="E2364" t="s">
        <v>20926</v>
      </c>
      <c r="F2364" t="s">
        <v>718</v>
      </c>
      <c r="G2364">
        <v>42303</v>
      </c>
      <c r="H2364">
        <v>37.757831000000003</v>
      </c>
      <c r="I2364">
        <v>-87.074144000000004</v>
      </c>
      <c r="J2364" s="1" t="d">
        <v>2018-05-03</v>
      </c>
      <c r="K2364">
        <v>73671</v>
      </c>
      <c r="L2364" t="s">
        <v>30</v>
      </c>
      <c r="M2364" s="1" t="d">
        <v>2016-04-21</v>
      </c>
      <c r="N2364">
        <v>4</v>
      </c>
      <c r="O2364">
        <v>21</v>
      </c>
      <c r="P2364">
        <v>2016</v>
      </c>
      <c r="R2364" t="s">
        <v>26</v>
      </c>
      <c r="S2364" t="s">
        <v>31</v>
      </c>
    </row>
    <row r="2365" spans="1:19" x14ac:dyDescent="0.25">
      <c r="A2365" t="s">
        <v>312</v>
      </c>
      <c r="B2365" t="s">
        <v>20927</v>
      </c>
      <c r="C2365" t="s">
        <v>20928</v>
      </c>
      <c r="E2365" t="s">
        <v>2170</v>
      </c>
      <c r="F2365" t="s">
        <v>496</v>
      </c>
      <c r="G2365">
        <v>49091</v>
      </c>
      <c r="H2365">
        <v>41.79589</v>
      </c>
      <c r="I2365">
        <v>-85.428276999999994</v>
      </c>
      <c r="J2365" s="1" t="d">
        <v>2018-05-03</v>
      </c>
      <c r="K2365">
        <v>73672</v>
      </c>
      <c r="L2365" t="s">
        <v>30</v>
      </c>
      <c r="M2365" s="1" t="d">
        <v>2016-05-05</v>
      </c>
      <c r="N2365">
        <v>5</v>
      </c>
      <c r="O2365">
        <v>5</v>
      </c>
      <c r="P2365">
        <v>2016</v>
      </c>
      <c r="R2365" t="s">
        <v>26</v>
      </c>
      <c r="S2365" t="s">
        <v>31</v>
      </c>
    </row>
    <row r="2366" spans="1:19" x14ac:dyDescent="0.25">
      <c r="A2366" t="s">
        <v>312</v>
      </c>
      <c r="B2366" t="s">
        <v>20929</v>
      </c>
      <c r="C2366" t="s">
        <v>20930</v>
      </c>
      <c r="E2366" t="s">
        <v>20931</v>
      </c>
      <c r="F2366" t="s">
        <v>373</v>
      </c>
      <c r="G2366">
        <v>60073</v>
      </c>
      <c r="H2366">
        <v>42.379105000000003</v>
      </c>
      <c r="I2366">
        <v>-88.065185999999997</v>
      </c>
      <c r="J2366" s="1" t="d">
        <v>2018-05-03</v>
      </c>
      <c r="K2366">
        <v>73673</v>
      </c>
      <c r="L2366" t="s">
        <v>30</v>
      </c>
      <c r="M2366" s="1" t="d">
        <v>2016-05-26</v>
      </c>
      <c r="N2366">
        <v>5</v>
      </c>
      <c r="O2366">
        <v>26</v>
      </c>
      <c r="P2366">
        <v>2016</v>
      </c>
      <c r="R2366" t="s">
        <v>26</v>
      </c>
      <c r="S2366" t="s">
        <v>31</v>
      </c>
    </row>
    <row r="2367" spans="1:19" x14ac:dyDescent="0.25">
      <c r="A2367" t="s">
        <v>312</v>
      </c>
      <c r="B2367" t="s">
        <v>20932</v>
      </c>
      <c r="C2367" t="s">
        <v>20933</v>
      </c>
      <c r="E2367" t="s">
        <v>20934</v>
      </c>
      <c r="F2367" t="s">
        <v>373</v>
      </c>
      <c r="G2367">
        <v>60422</v>
      </c>
      <c r="H2367">
        <v>41.528024000000002</v>
      </c>
      <c r="I2367">
        <v>-87.705588000000006</v>
      </c>
      <c r="J2367" s="1" t="d">
        <v>2018-05-03</v>
      </c>
      <c r="K2367">
        <v>73674</v>
      </c>
      <c r="L2367" t="s">
        <v>30</v>
      </c>
      <c r="M2367" s="1" t="d">
        <v>2016-12-15</v>
      </c>
      <c r="N2367">
        <v>12</v>
      </c>
      <c r="O2367">
        <v>15</v>
      </c>
      <c r="P2367">
        <v>2016</v>
      </c>
      <c r="R2367" t="s">
        <v>26</v>
      </c>
      <c r="S2367" t="s">
        <v>31</v>
      </c>
    </row>
    <row r="2368" spans="1:19" x14ac:dyDescent="0.25">
      <c r="A2368" t="s">
        <v>312</v>
      </c>
      <c r="B2368" t="s">
        <v>20935</v>
      </c>
      <c r="C2368" t="s">
        <v>20936</v>
      </c>
      <c r="E2368" t="s">
        <v>4958</v>
      </c>
      <c r="F2368" t="s">
        <v>513</v>
      </c>
      <c r="G2368">
        <v>53189</v>
      </c>
      <c r="H2368">
        <v>42.988500999999999</v>
      </c>
      <c r="I2368">
        <v>-88.220460000000003</v>
      </c>
      <c r="J2368" s="1" t="d">
        <v>2018-05-03</v>
      </c>
      <c r="K2368">
        <v>73675</v>
      </c>
      <c r="L2368" t="s">
        <v>30</v>
      </c>
      <c r="M2368" s="1" t="d">
        <v>2016-07-07</v>
      </c>
      <c r="N2368">
        <v>7</v>
      </c>
      <c r="O2368">
        <v>7</v>
      </c>
      <c r="P2368">
        <v>2016</v>
      </c>
      <c r="R2368" t="s">
        <v>26</v>
      </c>
      <c r="S2368" t="s">
        <v>31</v>
      </c>
    </row>
    <row r="2369" spans="1:19" x14ac:dyDescent="0.25">
      <c r="A2369" t="s">
        <v>312</v>
      </c>
      <c r="B2369" t="s">
        <v>20937</v>
      </c>
      <c r="C2369" t="s">
        <v>20938</v>
      </c>
      <c r="E2369" t="s">
        <v>10886</v>
      </c>
      <c r="F2369" t="s">
        <v>496</v>
      </c>
      <c r="G2369">
        <v>48134</v>
      </c>
      <c r="H2369">
        <v>42.109028000000002</v>
      </c>
      <c r="I2369">
        <v>-83.284830999999997</v>
      </c>
      <c r="J2369" s="1" t="d">
        <v>2018-05-03</v>
      </c>
      <c r="K2369">
        <v>73676</v>
      </c>
      <c r="L2369" t="s">
        <v>30</v>
      </c>
      <c r="M2369" s="1" t="d">
        <v>2016-07-15</v>
      </c>
      <c r="N2369">
        <v>7</v>
      </c>
      <c r="O2369">
        <v>15</v>
      </c>
      <c r="P2369">
        <v>2016</v>
      </c>
      <c r="R2369" t="s">
        <v>26</v>
      </c>
      <c r="S2369" t="s">
        <v>31</v>
      </c>
    </row>
    <row r="2370" spans="1:19" x14ac:dyDescent="0.25">
      <c r="A2370" t="s">
        <v>312</v>
      </c>
      <c r="B2370" t="s">
        <v>20939</v>
      </c>
      <c r="C2370" t="s">
        <v>20940</v>
      </c>
      <c r="E2370" t="s">
        <v>17409</v>
      </c>
      <c r="F2370" t="s">
        <v>513</v>
      </c>
      <c r="G2370">
        <v>53072</v>
      </c>
      <c r="H2370">
        <v>43.112549000000001</v>
      </c>
      <c r="I2370">
        <v>-88.258347000000001</v>
      </c>
      <c r="J2370" s="1" t="d">
        <v>2019-02-06</v>
      </c>
      <c r="K2370">
        <v>73677</v>
      </c>
      <c r="L2370" t="s">
        <v>103</v>
      </c>
      <c r="M2370" s="1" t="d">
        <v>2016-06-15</v>
      </c>
      <c r="N2370">
        <v>6</v>
      </c>
      <c r="O2370">
        <v>15</v>
      </c>
      <c r="P2370">
        <v>2016</v>
      </c>
      <c r="R2370" t="s">
        <v>26</v>
      </c>
      <c r="S2370" t="s">
        <v>31</v>
      </c>
    </row>
    <row r="2371" spans="1:19" x14ac:dyDescent="0.25">
      <c r="A2371" t="s">
        <v>705</v>
      </c>
      <c r="B2371" t="s">
        <v>1243</v>
      </c>
      <c r="C2371" t="s">
        <v>1244</v>
      </c>
      <c r="E2371" t="s">
        <v>1245</v>
      </c>
      <c r="F2371" t="s">
        <v>119</v>
      </c>
      <c r="G2371">
        <v>56187</v>
      </c>
      <c r="H2371">
        <v>43.635545999999998</v>
      </c>
      <c r="I2371">
        <v>-95.592657000000003</v>
      </c>
      <c r="J2371" s="1" t="d">
        <v>2018-03-08</v>
      </c>
      <c r="K2371">
        <v>73695</v>
      </c>
      <c r="L2371" t="s">
        <v>30</v>
      </c>
      <c r="M2371" s="1" t="d">
        <v>2016-02-15</v>
      </c>
      <c r="N2371">
        <v>2</v>
      </c>
      <c r="O2371">
        <v>15</v>
      </c>
      <c r="P2371">
        <v>2016</v>
      </c>
      <c r="R2371" t="s">
        <v>26</v>
      </c>
      <c r="S2371" t="s">
        <v>31</v>
      </c>
    </row>
    <row r="2372" spans="1:19" x14ac:dyDescent="0.25">
      <c r="A2372" t="s">
        <v>19</v>
      </c>
      <c r="B2372" t="s">
        <v>20941</v>
      </c>
      <c r="C2372" t="s">
        <v>20942</v>
      </c>
      <c r="D2372" t="s">
        <v>20943</v>
      </c>
      <c r="E2372" t="s">
        <v>142</v>
      </c>
      <c r="F2372" t="s">
        <v>143</v>
      </c>
      <c r="G2372">
        <v>73112</v>
      </c>
      <c r="H2372">
        <v>35.507947999999999</v>
      </c>
      <c r="I2372">
        <v>-97.564656999999997</v>
      </c>
      <c r="J2372" s="1" t="d">
        <v>2018-09-10</v>
      </c>
      <c r="K2372">
        <v>73696</v>
      </c>
      <c r="L2372" t="s">
        <v>20944</v>
      </c>
      <c r="M2372" s="1" t="d">
        <v>2016-03-31</v>
      </c>
      <c r="N2372">
        <v>3</v>
      </c>
      <c r="O2372">
        <v>31</v>
      </c>
      <c r="P2372">
        <v>2016</v>
      </c>
      <c r="Q2372" t="s">
        <v>35</v>
      </c>
      <c r="R2372" t="s">
        <v>26</v>
      </c>
      <c r="S2372" t="s">
        <v>31</v>
      </c>
    </row>
    <row r="2373" spans="1:19" x14ac:dyDescent="0.25">
      <c r="A2373" t="s">
        <v>338</v>
      </c>
      <c r="B2373" t="s">
        <v>18450</v>
      </c>
      <c r="C2373" t="s">
        <v>20945</v>
      </c>
      <c r="E2373" t="s">
        <v>2625</v>
      </c>
      <c r="F2373" t="s">
        <v>59</v>
      </c>
      <c r="G2373">
        <v>45219</v>
      </c>
      <c r="H2373">
        <v>39.133504000000002</v>
      </c>
      <c r="I2373">
        <v>-84.519155999999995</v>
      </c>
      <c r="J2373" s="1" t="d">
        <v>2019-03-07</v>
      </c>
      <c r="K2373">
        <v>73698</v>
      </c>
      <c r="L2373" t="s">
        <v>71</v>
      </c>
      <c r="M2373" s="1" t="d">
        <v>2016-02-01</v>
      </c>
      <c r="N2373">
        <v>2</v>
      </c>
      <c r="O2373">
        <v>1</v>
      </c>
      <c r="P2373">
        <v>2016</v>
      </c>
      <c r="R2373" t="s">
        <v>26</v>
      </c>
      <c r="S2373" t="s">
        <v>31</v>
      </c>
    </row>
    <row r="2374" spans="1:19" x14ac:dyDescent="0.25">
      <c r="A2374" t="s">
        <v>312</v>
      </c>
      <c r="B2374" t="s">
        <v>20946</v>
      </c>
      <c r="C2374" t="s">
        <v>20947</v>
      </c>
      <c r="E2374" t="s">
        <v>6542</v>
      </c>
      <c r="F2374" t="s">
        <v>503</v>
      </c>
      <c r="G2374">
        <v>58801</v>
      </c>
      <c r="H2374">
        <v>48.161203</v>
      </c>
      <c r="I2374">
        <v>-103.644226</v>
      </c>
      <c r="J2374" s="1" t="d">
        <v>2018-05-03</v>
      </c>
      <c r="K2374">
        <v>73701</v>
      </c>
      <c r="L2374" t="s">
        <v>30</v>
      </c>
      <c r="M2374" s="1" t="d">
        <v>2016-02-15</v>
      </c>
      <c r="N2374">
        <v>2</v>
      </c>
      <c r="O2374">
        <v>15</v>
      </c>
      <c r="P2374">
        <v>2016</v>
      </c>
      <c r="R2374" t="s">
        <v>26</v>
      </c>
      <c r="S2374" t="s">
        <v>31</v>
      </c>
    </row>
    <row r="2375" spans="1:19" x14ac:dyDescent="0.25">
      <c r="A2375" t="s">
        <v>338</v>
      </c>
      <c r="B2375" t="s">
        <v>20948</v>
      </c>
      <c r="C2375" t="s">
        <v>20949</v>
      </c>
      <c r="E2375" t="s">
        <v>6720</v>
      </c>
      <c r="F2375" t="s">
        <v>269</v>
      </c>
      <c r="G2375">
        <v>22314</v>
      </c>
      <c r="H2375">
        <v>38.812891</v>
      </c>
      <c r="I2375">
        <v>-77.044111000000001</v>
      </c>
      <c r="J2375" s="1" t="d">
        <v>2018-12-11</v>
      </c>
      <c r="K2375">
        <v>73711</v>
      </c>
      <c r="L2375" t="s">
        <v>30</v>
      </c>
      <c r="M2375" s="1" t="d">
        <v>2016-02-01</v>
      </c>
      <c r="N2375">
        <v>2</v>
      </c>
      <c r="O2375">
        <v>1</v>
      </c>
      <c r="P2375">
        <v>2016</v>
      </c>
      <c r="R2375" t="s">
        <v>26</v>
      </c>
      <c r="S2375" t="s">
        <v>31</v>
      </c>
    </row>
    <row r="2376" spans="1:19" x14ac:dyDescent="0.25">
      <c r="A2376" t="s">
        <v>338</v>
      </c>
      <c r="B2376" t="s">
        <v>20950</v>
      </c>
      <c r="C2376" t="s">
        <v>20951</v>
      </c>
      <c r="E2376" t="s">
        <v>1320</v>
      </c>
      <c r="F2376" t="s">
        <v>170</v>
      </c>
      <c r="G2376">
        <v>92870</v>
      </c>
      <c r="H2376">
        <v>33.871884000000001</v>
      </c>
      <c r="I2376">
        <v>-117.862009</v>
      </c>
      <c r="J2376" s="1" t="d">
        <v>2018-06-05</v>
      </c>
      <c r="K2376">
        <v>73712</v>
      </c>
      <c r="L2376" t="s">
        <v>30</v>
      </c>
      <c r="M2376" s="1" t="d">
        <v>2016-02-16</v>
      </c>
      <c r="N2376">
        <v>2</v>
      </c>
      <c r="O2376">
        <v>16</v>
      </c>
      <c r="P2376">
        <v>2016</v>
      </c>
      <c r="R2376" t="s">
        <v>26</v>
      </c>
      <c r="S2376" t="s">
        <v>31</v>
      </c>
    </row>
    <row r="2377" spans="1:19" x14ac:dyDescent="0.25">
      <c r="A2377" t="s">
        <v>338</v>
      </c>
      <c r="B2377" t="s">
        <v>19173</v>
      </c>
      <c r="C2377" t="s">
        <v>20952</v>
      </c>
      <c r="E2377" t="s">
        <v>16056</v>
      </c>
      <c r="F2377" t="s">
        <v>260</v>
      </c>
      <c r="G2377">
        <v>86046</v>
      </c>
      <c r="H2377">
        <v>35.251114999999999</v>
      </c>
      <c r="I2377">
        <v>-112.198401</v>
      </c>
      <c r="J2377" s="1" t="d">
        <v>2018-10-04</v>
      </c>
      <c r="K2377">
        <v>73714</v>
      </c>
      <c r="L2377" t="s">
        <v>30</v>
      </c>
      <c r="M2377" s="1" t="d">
        <v>2016-02-01</v>
      </c>
      <c r="N2377">
        <v>2</v>
      </c>
      <c r="O2377">
        <v>1</v>
      </c>
      <c r="P2377">
        <v>2016</v>
      </c>
      <c r="R2377" t="s">
        <v>26</v>
      </c>
      <c r="S2377" t="s">
        <v>31</v>
      </c>
    </row>
    <row r="2378" spans="1:19" x14ac:dyDescent="0.25">
      <c r="A2378" t="s">
        <v>338</v>
      </c>
      <c r="B2378" t="s">
        <v>20953</v>
      </c>
      <c r="C2378" t="s">
        <v>20954</v>
      </c>
      <c r="E2378" t="s">
        <v>20955</v>
      </c>
      <c r="F2378" t="s">
        <v>48</v>
      </c>
      <c r="G2378">
        <v>12525</v>
      </c>
      <c r="H2378">
        <v>41.687196999999998</v>
      </c>
      <c r="I2378">
        <v>-74.175387999999998</v>
      </c>
      <c r="J2378" s="1" t="d">
        <v>2018-12-11</v>
      </c>
      <c r="K2378">
        <v>73715</v>
      </c>
      <c r="L2378" t="s">
        <v>30</v>
      </c>
      <c r="M2378" s="1" t="d">
        <v>2016-02-01</v>
      </c>
      <c r="N2378">
        <v>2</v>
      </c>
      <c r="O2378">
        <v>1</v>
      </c>
      <c r="P2378">
        <v>2016</v>
      </c>
      <c r="R2378" t="s">
        <v>26</v>
      </c>
      <c r="S2378" t="s">
        <v>31</v>
      </c>
    </row>
    <row r="2379" spans="1:19" x14ac:dyDescent="0.25">
      <c r="A2379" t="s">
        <v>19</v>
      </c>
      <c r="B2379" t="s">
        <v>20956</v>
      </c>
      <c r="C2379" t="s">
        <v>20957</v>
      </c>
      <c r="E2379" t="s">
        <v>9401</v>
      </c>
      <c r="F2379" t="s">
        <v>29</v>
      </c>
      <c r="G2379">
        <v>31405</v>
      </c>
      <c r="H2379">
        <v>32.054251999999998</v>
      </c>
      <c r="I2379">
        <v>-81.165850000000006</v>
      </c>
      <c r="J2379" s="1" t="d">
        <v>2018-05-03</v>
      </c>
      <c r="K2379">
        <v>73716</v>
      </c>
      <c r="L2379" t="s">
        <v>30</v>
      </c>
      <c r="M2379" s="1" t="d">
        <v>2016-02-26</v>
      </c>
      <c r="N2379">
        <v>2</v>
      </c>
      <c r="O2379">
        <v>26</v>
      </c>
      <c r="P2379">
        <v>2016</v>
      </c>
      <c r="Q2379" t="s">
        <v>25</v>
      </c>
      <c r="R2379" t="s">
        <v>26</v>
      </c>
      <c r="S2379" t="s">
        <v>27</v>
      </c>
    </row>
    <row r="2380" spans="1:19" x14ac:dyDescent="0.25">
      <c r="A2380" t="s">
        <v>338</v>
      </c>
      <c r="B2380" t="s">
        <v>20958</v>
      </c>
      <c r="C2380" t="s">
        <v>20959</v>
      </c>
      <c r="E2380" t="s">
        <v>619</v>
      </c>
      <c r="F2380" t="s">
        <v>170</v>
      </c>
      <c r="G2380">
        <v>95669</v>
      </c>
      <c r="H2380">
        <v>38.521804000000003</v>
      </c>
      <c r="I2380">
        <v>-120.817893</v>
      </c>
      <c r="J2380" s="1" t="d">
        <v>2018-12-11</v>
      </c>
      <c r="K2380">
        <v>73718</v>
      </c>
      <c r="L2380" t="s">
        <v>30</v>
      </c>
      <c r="M2380" s="1" t="d">
        <v>2016-02-01</v>
      </c>
      <c r="N2380">
        <v>2</v>
      </c>
      <c r="O2380">
        <v>1</v>
      </c>
      <c r="P2380">
        <v>2016</v>
      </c>
      <c r="R2380" t="s">
        <v>26</v>
      </c>
      <c r="S2380" t="s">
        <v>31</v>
      </c>
    </row>
    <row r="2381" spans="1:19" x14ac:dyDescent="0.25">
      <c r="A2381" t="s">
        <v>338</v>
      </c>
      <c r="B2381" t="s">
        <v>20960</v>
      </c>
      <c r="C2381" t="s">
        <v>20961</v>
      </c>
      <c r="E2381" t="s">
        <v>3888</v>
      </c>
      <c r="F2381" t="s">
        <v>137</v>
      </c>
      <c r="G2381">
        <v>97035</v>
      </c>
      <c r="H2381">
        <v>45.409641999999998</v>
      </c>
      <c r="I2381">
        <v>-122.719662</v>
      </c>
      <c r="J2381" s="1" t="d">
        <v>2019-03-07</v>
      </c>
      <c r="K2381">
        <v>73731</v>
      </c>
      <c r="L2381" t="s">
        <v>71</v>
      </c>
      <c r="M2381" s="1" t="d">
        <v>2016-02-01</v>
      </c>
      <c r="N2381">
        <v>2</v>
      </c>
      <c r="O2381">
        <v>1</v>
      </c>
      <c r="P2381">
        <v>2016</v>
      </c>
      <c r="R2381" t="s">
        <v>26</v>
      </c>
      <c r="S2381" t="s">
        <v>31</v>
      </c>
    </row>
    <row r="2382" spans="1:19" x14ac:dyDescent="0.25">
      <c r="A2382" t="s">
        <v>338</v>
      </c>
      <c r="B2382" t="s">
        <v>20962</v>
      </c>
      <c r="C2382" t="s">
        <v>20963</v>
      </c>
      <c r="E2382" t="s">
        <v>6428</v>
      </c>
      <c r="F2382" t="s">
        <v>119</v>
      </c>
      <c r="G2382">
        <v>55604</v>
      </c>
      <c r="H2382">
        <v>48.035530000000001</v>
      </c>
      <c r="I2382">
        <v>-90.406712999999996</v>
      </c>
      <c r="J2382" s="1" t="d">
        <v>2018-12-11</v>
      </c>
      <c r="K2382">
        <v>73732</v>
      </c>
      <c r="L2382" t="s">
        <v>30</v>
      </c>
      <c r="M2382" s="1" t="d">
        <v>2016-02-01</v>
      </c>
      <c r="N2382">
        <v>2</v>
      </c>
      <c r="O2382">
        <v>1</v>
      </c>
      <c r="P2382">
        <v>2016</v>
      </c>
      <c r="R2382" t="s">
        <v>26</v>
      </c>
      <c r="S2382" t="s">
        <v>31</v>
      </c>
    </row>
    <row r="2383" spans="1:19" x14ac:dyDescent="0.25">
      <c r="A2383" t="s">
        <v>338</v>
      </c>
      <c r="B2383" t="s">
        <v>20964</v>
      </c>
      <c r="C2383" t="s">
        <v>20965</v>
      </c>
      <c r="D2383" t="s">
        <v>20966</v>
      </c>
      <c r="E2383" t="s">
        <v>20967</v>
      </c>
      <c r="F2383" t="s">
        <v>137</v>
      </c>
      <c r="G2383">
        <v>97604</v>
      </c>
      <c r="H2383">
        <v>42.867507400000001</v>
      </c>
      <c r="I2383">
        <v>-122.1686476</v>
      </c>
      <c r="J2383" s="1" t="d">
        <v>2018-12-11</v>
      </c>
      <c r="K2383">
        <v>73748</v>
      </c>
      <c r="L2383" t="s">
        <v>20968</v>
      </c>
      <c r="M2383" s="1" t="d">
        <v>2016-02-01</v>
      </c>
      <c r="N2383">
        <v>2</v>
      </c>
      <c r="O2383">
        <v>1</v>
      </c>
      <c r="P2383">
        <v>2016</v>
      </c>
      <c r="R2383" t="s">
        <v>26</v>
      </c>
      <c r="S2383" t="s">
        <v>31</v>
      </c>
    </row>
    <row r="2384" spans="1:19" x14ac:dyDescent="0.25">
      <c r="A2384" t="s">
        <v>338</v>
      </c>
      <c r="B2384" t="s">
        <v>20969</v>
      </c>
      <c r="C2384" t="s">
        <v>20970</v>
      </c>
      <c r="E2384" t="s">
        <v>1522</v>
      </c>
      <c r="F2384" t="s">
        <v>59</v>
      </c>
      <c r="G2384">
        <v>45459</v>
      </c>
      <c r="H2384">
        <v>39.656391999999997</v>
      </c>
      <c r="I2384">
        <v>-84.157329000000004</v>
      </c>
      <c r="J2384" s="1" t="d">
        <v>2019-03-07</v>
      </c>
      <c r="K2384">
        <v>73749</v>
      </c>
      <c r="L2384" t="s">
        <v>71</v>
      </c>
      <c r="M2384" s="1" t="d">
        <v>2016-02-01</v>
      </c>
      <c r="N2384">
        <v>2</v>
      </c>
      <c r="O2384">
        <v>1</v>
      </c>
      <c r="P2384">
        <v>2016</v>
      </c>
      <c r="R2384" t="s">
        <v>26</v>
      </c>
      <c r="S2384" t="s">
        <v>31</v>
      </c>
    </row>
    <row r="2385" spans="1:19" x14ac:dyDescent="0.25">
      <c r="A2385" t="s">
        <v>338</v>
      </c>
      <c r="B2385" t="s">
        <v>20971</v>
      </c>
      <c r="C2385" t="s">
        <v>20972</v>
      </c>
      <c r="E2385" t="s">
        <v>6241</v>
      </c>
      <c r="F2385" t="s">
        <v>137</v>
      </c>
      <c r="G2385">
        <v>97756</v>
      </c>
      <c r="H2385">
        <v>44.259464000000001</v>
      </c>
      <c r="I2385">
        <v>-121.262632</v>
      </c>
      <c r="J2385" s="1" t="d">
        <v>2019-03-07</v>
      </c>
      <c r="K2385">
        <v>73750</v>
      </c>
      <c r="L2385" t="s">
        <v>71</v>
      </c>
      <c r="M2385" s="1" t="d">
        <v>2016-02-01</v>
      </c>
      <c r="N2385">
        <v>2</v>
      </c>
      <c r="O2385">
        <v>1</v>
      </c>
      <c r="P2385">
        <v>2016</v>
      </c>
      <c r="R2385" t="s">
        <v>26</v>
      </c>
      <c r="S2385" t="s">
        <v>31</v>
      </c>
    </row>
    <row r="2386" spans="1:19" x14ac:dyDescent="0.25">
      <c r="A2386" t="s">
        <v>338</v>
      </c>
      <c r="B2386" t="s">
        <v>20973</v>
      </c>
      <c r="C2386" t="s">
        <v>20974</v>
      </c>
      <c r="E2386" t="s">
        <v>20975</v>
      </c>
      <c r="F2386" t="s">
        <v>119</v>
      </c>
      <c r="G2386">
        <v>55616</v>
      </c>
      <c r="H2386">
        <v>47.120469</v>
      </c>
      <c r="I2386">
        <v>-91.501446000000001</v>
      </c>
      <c r="J2386" s="1" t="d">
        <v>2019-03-07</v>
      </c>
      <c r="K2386">
        <v>73753</v>
      </c>
      <c r="L2386" t="s">
        <v>71</v>
      </c>
      <c r="M2386" s="1" t="d">
        <v>2016-02-01</v>
      </c>
      <c r="N2386">
        <v>2</v>
      </c>
      <c r="O2386">
        <v>1</v>
      </c>
      <c r="P2386">
        <v>2016</v>
      </c>
      <c r="R2386" t="s">
        <v>26</v>
      </c>
      <c r="S2386" t="s">
        <v>31</v>
      </c>
    </row>
    <row r="2387" spans="1:19" x14ac:dyDescent="0.25">
      <c r="A2387" t="s">
        <v>338</v>
      </c>
      <c r="B2387" t="s">
        <v>20976</v>
      </c>
      <c r="C2387" t="s">
        <v>20977</v>
      </c>
      <c r="E2387" t="s">
        <v>666</v>
      </c>
      <c r="F2387" t="s">
        <v>59</v>
      </c>
      <c r="G2387">
        <v>43215</v>
      </c>
      <c r="H2387">
        <v>39.970588999999997</v>
      </c>
      <c r="I2387">
        <v>-83.002668</v>
      </c>
      <c r="J2387" s="1" t="d">
        <v>2019-03-07</v>
      </c>
      <c r="K2387">
        <v>73756</v>
      </c>
      <c r="L2387" t="s">
        <v>71</v>
      </c>
      <c r="M2387" s="1" t="d">
        <v>2016-02-01</v>
      </c>
      <c r="N2387">
        <v>2</v>
      </c>
      <c r="O2387">
        <v>1</v>
      </c>
      <c r="P2387">
        <v>2016</v>
      </c>
      <c r="R2387" t="s">
        <v>26</v>
      </c>
      <c r="S2387" t="s">
        <v>31</v>
      </c>
    </row>
    <row r="2388" spans="1:19" x14ac:dyDescent="0.25">
      <c r="A2388" t="s">
        <v>338</v>
      </c>
      <c r="B2388" t="s">
        <v>20978</v>
      </c>
      <c r="C2388" t="s">
        <v>20979</v>
      </c>
      <c r="E2388" t="s">
        <v>12377</v>
      </c>
      <c r="F2388" t="s">
        <v>137</v>
      </c>
      <c r="G2388">
        <v>97115</v>
      </c>
      <c r="H2388">
        <v>45.268996999999999</v>
      </c>
      <c r="I2388">
        <v>-123.02098599999999</v>
      </c>
      <c r="J2388" s="1" t="d">
        <v>2019-03-07</v>
      </c>
      <c r="K2388">
        <v>73759</v>
      </c>
      <c r="L2388" t="s">
        <v>71</v>
      </c>
      <c r="M2388" s="1" t="d">
        <v>2016-02-01</v>
      </c>
      <c r="N2388">
        <v>2</v>
      </c>
      <c r="O2388">
        <v>1</v>
      </c>
      <c r="P2388">
        <v>2016</v>
      </c>
      <c r="R2388" t="s">
        <v>26</v>
      </c>
      <c r="S2388" t="s">
        <v>31</v>
      </c>
    </row>
    <row r="2389" spans="1:19" x14ac:dyDescent="0.25">
      <c r="A2389" t="s">
        <v>338</v>
      </c>
      <c r="B2389" t="s">
        <v>20980</v>
      </c>
      <c r="C2389" t="s">
        <v>20981</v>
      </c>
      <c r="E2389" t="s">
        <v>20982</v>
      </c>
      <c r="F2389" t="s">
        <v>657</v>
      </c>
      <c r="G2389">
        <v>4107</v>
      </c>
      <c r="H2389">
        <v>43.567346000000001</v>
      </c>
      <c r="I2389">
        <v>-70.227160999999995</v>
      </c>
      <c r="J2389" s="1" t="d">
        <v>2019-03-07</v>
      </c>
      <c r="K2389">
        <v>73764</v>
      </c>
      <c r="L2389" t="s">
        <v>71</v>
      </c>
      <c r="M2389" s="1" t="d">
        <v>2016-02-01</v>
      </c>
      <c r="N2389">
        <v>2</v>
      </c>
      <c r="O2389">
        <v>1</v>
      </c>
      <c r="P2389">
        <v>2016</v>
      </c>
      <c r="R2389" t="s">
        <v>26</v>
      </c>
      <c r="S2389" t="s">
        <v>31</v>
      </c>
    </row>
    <row r="2390" spans="1:19" x14ac:dyDescent="0.25">
      <c r="A2390" t="s">
        <v>338</v>
      </c>
      <c r="B2390" t="s">
        <v>20983</v>
      </c>
      <c r="C2390" t="s">
        <v>20984</v>
      </c>
      <c r="E2390" t="s">
        <v>467</v>
      </c>
      <c r="F2390" t="s">
        <v>59</v>
      </c>
      <c r="G2390">
        <v>44113</v>
      </c>
      <c r="H2390">
        <v>41.496794999999999</v>
      </c>
      <c r="I2390">
        <v>-81.706202000000005</v>
      </c>
      <c r="J2390" s="1" t="d">
        <v>2019-03-07</v>
      </c>
      <c r="K2390">
        <v>73778</v>
      </c>
      <c r="L2390" t="s">
        <v>71</v>
      </c>
      <c r="M2390" s="1" t="d">
        <v>2016-02-01</v>
      </c>
      <c r="N2390">
        <v>2</v>
      </c>
      <c r="O2390">
        <v>1</v>
      </c>
      <c r="P2390">
        <v>2016</v>
      </c>
      <c r="R2390" t="s">
        <v>26</v>
      </c>
      <c r="S2390" t="s">
        <v>31</v>
      </c>
    </row>
    <row r="2391" spans="1:19" x14ac:dyDescent="0.25">
      <c r="A2391" t="s">
        <v>338</v>
      </c>
      <c r="B2391" t="s">
        <v>20985</v>
      </c>
      <c r="C2391" t="s">
        <v>20986</v>
      </c>
      <c r="E2391" t="s">
        <v>20987</v>
      </c>
      <c r="F2391" t="s">
        <v>1026</v>
      </c>
      <c r="G2391">
        <v>3586</v>
      </c>
      <c r="H2391">
        <v>44.231748000000003</v>
      </c>
      <c r="I2391">
        <v>-71.762157999999999</v>
      </c>
      <c r="J2391" s="1" t="d">
        <v>2019-01-10</v>
      </c>
      <c r="K2391">
        <v>73780</v>
      </c>
      <c r="L2391" t="s">
        <v>30</v>
      </c>
      <c r="M2391" s="1" t="d">
        <v>2016-02-01</v>
      </c>
      <c r="N2391">
        <v>2</v>
      </c>
      <c r="O2391">
        <v>1</v>
      </c>
      <c r="P2391">
        <v>2016</v>
      </c>
      <c r="R2391" t="s">
        <v>26</v>
      </c>
      <c r="S2391" t="s">
        <v>31</v>
      </c>
    </row>
    <row r="2392" spans="1:19" x14ac:dyDescent="0.25">
      <c r="A2392" t="s">
        <v>338</v>
      </c>
      <c r="B2392" t="s">
        <v>20988</v>
      </c>
      <c r="C2392" t="s">
        <v>20989</v>
      </c>
      <c r="E2392" t="s">
        <v>234</v>
      </c>
      <c r="F2392" t="s">
        <v>10</v>
      </c>
      <c r="G2392">
        <v>83353</v>
      </c>
      <c r="H2392">
        <v>43.697099690000002</v>
      </c>
      <c r="I2392">
        <v>-114.352683</v>
      </c>
      <c r="J2392" s="1" t="d">
        <v>2019-03-07</v>
      </c>
      <c r="K2392">
        <v>73782</v>
      </c>
      <c r="L2392" t="s">
        <v>71</v>
      </c>
      <c r="M2392" s="1" t="d">
        <v>2016-02-01</v>
      </c>
      <c r="N2392">
        <v>2</v>
      </c>
      <c r="O2392">
        <v>1</v>
      </c>
      <c r="P2392">
        <v>2016</v>
      </c>
      <c r="R2392" t="s">
        <v>26</v>
      </c>
      <c r="S2392" t="s">
        <v>31</v>
      </c>
    </row>
    <row r="2393" spans="1:19" x14ac:dyDescent="0.25">
      <c r="A2393" t="s">
        <v>338</v>
      </c>
      <c r="B2393" t="s">
        <v>20990</v>
      </c>
      <c r="C2393" t="s">
        <v>20991</v>
      </c>
      <c r="E2393" t="s">
        <v>2007</v>
      </c>
      <c r="F2393" t="s">
        <v>1026</v>
      </c>
      <c r="G2393">
        <v>3449</v>
      </c>
      <c r="H2393">
        <v>42.973073999999997</v>
      </c>
      <c r="I2393">
        <v>-71.982857999999993</v>
      </c>
      <c r="J2393" s="1" t="d">
        <v>2018-12-11</v>
      </c>
      <c r="K2393">
        <v>73791</v>
      </c>
      <c r="L2393" t="s">
        <v>30</v>
      </c>
      <c r="M2393" s="1" t="d">
        <v>2016-02-01</v>
      </c>
      <c r="N2393">
        <v>2</v>
      </c>
      <c r="O2393">
        <v>1</v>
      </c>
      <c r="P2393">
        <v>2016</v>
      </c>
      <c r="R2393" t="s">
        <v>26</v>
      </c>
      <c r="S2393" t="s">
        <v>31</v>
      </c>
    </row>
    <row r="2394" spans="1:19" x14ac:dyDescent="0.25">
      <c r="A2394" t="s">
        <v>338</v>
      </c>
      <c r="B2394" t="s">
        <v>20992</v>
      </c>
      <c r="C2394" t="s">
        <v>20993</v>
      </c>
      <c r="E2394" t="s">
        <v>4248</v>
      </c>
      <c r="F2394" t="s">
        <v>59</v>
      </c>
      <c r="G2394">
        <v>44041</v>
      </c>
      <c r="H2394">
        <v>41.857424999999999</v>
      </c>
      <c r="I2394">
        <v>-80.966188000000002</v>
      </c>
      <c r="J2394" s="1" t="d">
        <v>2019-03-07</v>
      </c>
      <c r="K2394">
        <v>73794</v>
      </c>
      <c r="L2394" t="s">
        <v>71</v>
      </c>
      <c r="M2394" s="1" t="d">
        <v>2016-02-01</v>
      </c>
      <c r="N2394">
        <v>2</v>
      </c>
      <c r="O2394">
        <v>1</v>
      </c>
      <c r="P2394">
        <v>2016</v>
      </c>
      <c r="R2394" t="s">
        <v>26</v>
      </c>
      <c r="S2394" t="s">
        <v>31</v>
      </c>
    </row>
    <row r="2395" spans="1:19" x14ac:dyDescent="0.25">
      <c r="A2395" t="s">
        <v>338</v>
      </c>
      <c r="B2395" t="s">
        <v>20994</v>
      </c>
      <c r="C2395" t="s">
        <v>20995</v>
      </c>
      <c r="E2395" t="s">
        <v>20996</v>
      </c>
      <c r="F2395" t="s">
        <v>1026</v>
      </c>
      <c r="G2395">
        <v>3894</v>
      </c>
      <c r="H2395">
        <v>43.584958999999998</v>
      </c>
      <c r="I2395">
        <v>-71.216717000000003</v>
      </c>
      <c r="J2395" s="1" t="d">
        <v>2018-12-11</v>
      </c>
      <c r="K2395">
        <v>73799</v>
      </c>
      <c r="L2395" t="s">
        <v>30</v>
      </c>
      <c r="M2395" s="1" t="d">
        <v>2016-02-01</v>
      </c>
      <c r="N2395">
        <v>2</v>
      </c>
      <c r="O2395">
        <v>1</v>
      </c>
      <c r="P2395">
        <v>2016</v>
      </c>
      <c r="R2395" t="s">
        <v>26</v>
      </c>
      <c r="S2395" t="s">
        <v>31</v>
      </c>
    </row>
    <row r="2396" spans="1:19" x14ac:dyDescent="0.25">
      <c r="A2396" t="s">
        <v>338</v>
      </c>
      <c r="B2396" t="s">
        <v>20997</v>
      </c>
      <c r="C2396" t="s">
        <v>20998</v>
      </c>
      <c r="E2396" t="s">
        <v>81</v>
      </c>
      <c r="F2396" t="s">
        <v>10</v>
      </c>
      <c r="G2396">
        <v>83202</v>
      </c>
      <c r="H2396">
        <v>42.909658999999998</v>
      </c>
      <c r="I2396">
        <v>-112.450492</v>
      </c>
      <c r="J2396" s="1" t="d">
        <v>2018-06-05</v>
      </c>
      <c r="K2396">
        <v>73803</v>
      </c>
      <c r="L2396" t="s">
        <v>30</v>
      </c>
      <c r="M2396" s="1" t="d">
        <v>2016-02-01</v>
      </c>
      <c r="N2396">
        <v>2</v>
      </c>
      <c r="O2396">
        <v>1</v>
      </c>
      <c r="P2396">
        <v>2016</v>
      </c>
      <c r="R2396" t="s">
        <v>26</v>
      </c>
      <c r="S2396" t="s">
        <v>31</v>
      </c>
    </row>
    <row r="2397" spans="1:19" x14ac:dyDescent="0.25">
      <c r="A2397" t="s">
        <v>338</v>
      </c>
      <c r="B2397" t="s">
        <v>20999</v>
      </c>
      <c r="C2397" t="s">
        <v>21000</v>
      </c>
      <c r="E2397" t="s">
        <v>21001</v>
      </c>
      <c r="F2397" t="s">
        <v>69</v>
      </c>
      <c r="G2397">
        <v>70634</v>
      </c>
      <c r="H2397">
        <v>30.910069</v>
      </c>
      <c r="I2397">
        <v>-93.285995</v>
      </c>
      <c r="J2397" s="1" t="d">
        <v>2018-07-09</v>
      </c>
      <c r="K2397">
        <v>73807</v>
      </c>
      <c r="L2397" t="s">
        <v>30</v>
      </c>
      <c r="M2397" s="1" t="d">
        <v>2016-02-01</v>
      </c>
      <c r="N2397">
        <v>2</v>
      </c>
      <c r="O2397">
        <v>1</v>
      </c>
      <c r="P2397">
        <v>2016</v>
      </c>
      <c r="R2397" t="s">
        <v>26</v>
      </c>
      <c r="S2397" t="s">
        <v>31</v>
      </c>
    </row>
    <row r="2398" spans="1:19" x14ac:dyDescent="0.25">
      <c r="A2398" t="s">
        <v>338</v>
      </c>
      <c r="B2398" t="s">
        <v>21002</v>
      </c>
      <c r="C2398" t="s">
        <v>21003</v>
      </c>
      <c r="E2398" t="s">
        <v>2677</v>
      </c>
      <c r="F2398" t="s">
        <v>1026</v>
      </c>
      <c r="G2398">
        <v>3766</v>
      </c>
      <c r="H2398">
        <v>43.650753000000002</v>
      </c>
      <c r="I2398">
        <v>-72.247406999999995</v>
      </c>
      <c r="J2398" s="1" t="d">
        <v>2018-07-09</v>
      </c>
      <c r="K2398">
        <v>73814</v>
      </c>
      <c r="L2398" t="s">
        <v>30</v>
      </c>
      <c r="M2398" s="1" t="d">
        <v>2016-02-01</v>
      </c>
      <c r="N2398">
        <v>2</v>
      </c>
      <c r="O2398">
        <v>1</v>
      </c>
      <c r="P2398">
        <v>2016</v>
      </c>
      <c r="R2398" t="s">
        <v>26</v>
      </c>
      <c r="S2398" t="s">
        <v>31</v>
      </c>
    </row>
    <row r="2399" spans="1:19" x14ac:dyDescent="0.25">
      <c r="A2399" t="s">
        <v>338</v>
      </c>
      <c r="B2399" t="s">
        <v>21004</v>
      </c>
      <c r="C2399" t="s">
        <v>21005</v>
      </c>
      <c r="E2399" t="s">
        <v>467</v>
      </c>
      <c r="F2399" t="s">
        <v>59</v>
      </c>
      <c r="G2399">
        <v>44135</v>
      </c>
      <c r="H2399">
        <v>41.418944000000003</v>
      </c>
      <c r="I2399">
        <v>-81.790766000000005</v>
      </c>
      <c r="J2399" s="1" t="d">
        <v>2018-07-09</v>
      </c>
      <c r="K2399">
        <v>73817</v>
      </c>
      <c r="L2399" t="s">
        <v>30</v>
      </c>
      <c r="M2399" s="1" t="d">
        <v>2016-02-01</v>
      </c>
      <c r="N2399">
        <v>2</v>
      </c>
      <c r="O2399">
        <v>1</v>
      </c>
      <c r="P2399">
        <v>2016</v>
      </c>
      <c r="R2399" t="s">
        <v>26</v>
      </c>
      <c r="S2399" t="s">
        <v>31</v>
      </c>
    </row>
    <row r="2400" spans="1:19" x14ac:dyDescent="0.25">
      <c r="A2400" t="s">
        <v>338</v>
      </c>
      <c r="B2400" t="s">
        <v>20999</v>
      </c>
      <c r="C2400" t="s">
        <v>21000</v>
      </c>
      <c r="E2400" t="s">
        <v>21001</v>
      </c>
      <c r="F2400" t="s">
        <v>69</v>
      </c>
      <c r="G2400">
        <v>70634</v>
      </c>
      <c r="H2400">
        <v>30.910069</v>
      </c>
      <c r="I2400">
        <v>-93.285995</v>
      </c>
      <c r="J2400" s="1" t="d">
        <v>2018-07-09</v>
      </c>
      <c r="K2400">
        <v>73824</v>
      </c>
      <c r="L2400" t="s">
        <v>30</v>
      </c>
      <c r="M2400" s="1" t="d">
        <v>2016-02-01</v>
      </c>
      <c r="N2400">
        <v>2</v>
      </c>
      <c r="O2400">
        <v>1</v>
      </c>
      <c r="P2400">
        <v>2016</v>
      </c>
      <c r="R2400" t="s">
        <v>26</v>
      </c>
      <c r="S2400" t="s">
        <v>27</v>
      </c>
    </row>
    <row r="2401" spans="1:19" x14ac:dyDescent="0.25">
      <c r="A2401" t="s">
        <v>338</v>
      </c>
      <c r="B2401" t="s">
        <v>21004</v>
      </c>
      <c r="C2401" t="s">
        <v>21005</v>
      </c>
      <c r="E2401" t="s">
        <v>467</v>
      </c>
      <c r="F2401" t="s">
        <v>59</v>
      </c>
      <c r="G2401">
        <v>44135</v>
      </c>
      <c r="H2401">
        <v>41.418944000000003</v>
      </c>
      <c r="I2401">
        <v>-81.790766000000005</v>
      </c>
      <c r="J2401" s="1" t="d">
        <v>2018-07-09</v>
      </c>
      <c r="K2401">
        <v>73825</v>
      </c>
      <c r="L2401" t="s">
        <v>30</v>
      </c>
      <c r="M2401" s="1" t="d">
        <v>2016-02-01</v>
      </c>
      <c r="N2401">
        <v>2</v>
      </c>
      <c r="O2401">
        <v>1</v>
      </c>
      <c r="P2401">
        <v>2016</v>
      </c>
      <c r="R2401" t="s">
        <v>26</v>
      </c>
      <c r="S2401" t="s">
        <v>27</v>
      </c>
    </row>
    <row r="2402" spans="1:19" x14ac:dyDescent="0.25">
      <c r="A2402" t="s">
        <v>338</v>
      </c>
      <c r="B2402" t="s">
        <v>20997</v>
      </c>
      <c r="C2402" t="s">
        <v>20998</v>
      </c>
      <c r="E2402" t="s">
        <v>81</v>
      </c>
      <c r="F2402" t="s">
        <v>10</v>
      </c>
      <c r="G2402">
        <v>83202</v>
      </c>
      <c r="H2402">
        <v>42.909658999999998</v>
      </c>
      <c r="I2402">
        <v>-112.450492</v>
      </c>
      <c r="J2402" s="1" t="d">
        <v>2018-06-05</v>
      </c>
      <c r="K2402">
        <v>73839</v>
      </c>
      <c r="L2402" t="s">
        <v>30</v>
      </c>
      <c r="M2402" s="1" t="d">
        <v>2016-02-01</v>
      </c>
      <c r="N2402">
        <v>2</v>
      </c>
      <c r="O2402">
        <v>1</v>
      </c>
      <c r="P2402">
        <v>2016</v>
      </c>
      <c r="R2402" t="s">
        <v>26</v>
      </c>
      <c r="S2402" t="s">
        <v>27</v>
      </c>
    </row>
    <row r="2403" spans="1:19" x14ac:dyDescent="0.25">
      <c r="A2403" t="s">
        <v>338</v>
      </c>
      <c r="B2403" t="s">
        <v>21002</v>
      </c>
      <c r="C2403" t="s">
        <v>21003</v>
      </c>
      <c r="E2403" t="s">
        <v>2677</v>
      </c>
      <c r="F2403" t="s">
        <v>1026</v>
      </c>
      <c r="G2403">
        <v>3766</v>
      </c>
      <c r="H2403">
        <v>43.650753000000002</v>
      </c>
      <c r="I2403">
        <v>-72.247406999999995</v>
      </c>
      <c r="J2403" s="1" t="d">
        <v>2018-07-09</v>
      </c>
      <c r="K2403">
        <v>73847</v>
      </c>
      <c r="L2403" t="s">
        <v>30</v>
      </c>
      <c r="M2403" s="1" t="d">
        <v>2016-02-01</v>
      </c>
      <c r="N2403">
        <v>2</v>
      </c>
      <c r="O2403">
        <v>1</v>
      </c>
      <c r="P2403">
        <v>2016</v>
      </c>
      <c r="R2403" t="s">
        <v>26</v>
      </c>
      <c r="S2403" t="s">
        <v>27</v>
      </c>
    </row>
    <row r="2404" spans="1:19" x14ac:dyDescent="0.25">
      <c r="A2404" t="s">
        <v>338</v>
      </c>
      <c r="B2404" t="s">
        <v>21014</v>
      </c>
      <c r="C2404" t="s">
        <v>21015</v>
      </c>
      <c r="E2404" t="s">
        <v>3226</v>
      </c>
      <c r="F2404" t="s">
        <v>67</v>
      </c>
      <c r="G2404">
        <v>6268</v>
      </c>
      <c r="H2404">
        <v>41.768396000000003</v>
      </c>
      <c r="I2404">
        <v>-72.195701</v>
      </c>
      <c r="J2404" s="1" t="d">
        <v>2018-04-03</v>
      </c>
      <c r="K2404">
        <v>73852</v>
      </c>
      <c r="L2404" t="s">
        <v>30</v>
      </c>
      <c r="M2404" s="1" t="d">
        <v>2016-01-22</v>
      </c>
      <c r="N2404">
        <v>1</v>
      </c>
      <c r="O2404">
        <v>22</v>
      </c>
      <c r="P2404">
        <v>2016</v>
      </c>
      <c r="R2404" t="s">
        <v>26</v>
      </c>
      <c r="S2404" t="s">
        <v>31</v>
      </c>
    </row>
    <row r="2405" spans="1:19" x14ac:dyDescent="0.25">
      <c r="A2405" t="s">
        <v>338</v>
      </c>
      <c r="B2405" t="s">
        <v>21018</v>
      </c>
      <c r="C2405" t="s">
        <v>21019</v>
      </c>
      <c r="E2405" t="s">
        <v>2048</v>
      </c>
      <c r="F2405" t="s">
        <v>67</v>
      </c>
      <c r="G2405">
        <v>6460</v>
      </c>
      <c r="H2405">
        <v>41.2225623</v>
      </c>
      <c r="I2405">
        <v>-73.054683900000001</v>
      </c>
      <c r="J2405" s="1" t="d">
        <v>2018-04-03</v>
      </c>
      <c r="K2405">
        <v>73855</v>
      </c>
      <c r="L2405" t="s">
        <v>30</v>
      </c>
      <c r="M2405" s="1" t="d">
        <v>2016-03-01</v>
      </c>
      <c r="N2405">
        <v>3</v>
      </c>
      <c r="O2405">
        <v>1</v>
      </c>
      <c r="P2405">
        <v>2016</v>
      </c>
      <c r="R2405" t="s">
        <v>26</v>
      </c>
      <c r="S2405" t="s">
        <v>31</v>
      </c>
    </row>
    <row r="2406" spans="1:19" x14ac:dyDescent="0.25">
      <c r="A2406" t="s">
        <v>338</v>
      </c>
      <c r="B2406" t="s">
        <v>21025</v>
      </c>
      <c r="C2406" t="s">
        <v>21026</v>
      </c>
      <c r="E2406" t="s">
        <v>5346</v>
      </c>
      <c r="F2406" t="s">
        <v>67</v>
      </c>
      <c r="G2406">
        <v>6477</v>
      </c>
      <c r="H2406">
        <v>41.264626999999997</v>
      </c>
      <c r="I2406">
        <v>-73.004807999999997</v>
      </c>
      <c r="J2406" s="1" t="d">
        <v>2019-04-08</v>
      </c>
      <c r="K2406">
        <v>73858</v>
      </c>
      <c r="L2406" t="s">
        <v>24</v>
      </c>
      <c r="M2406" s="1" t="d">
        <v>2016-01-12</v>
      </c>
      <c r="N2406">
        <v>1</v>
      </c>
      <c r="O2406">
        <v>12</v>
      </c>
      <c r="P2406">
        <v>2016</v>
      </c>
      <c r="R2406" t="s">
        <v>26</v>
      </c>
      <c r="S2406" t="s">
        <v>31</v>
      </c>
    </row>
    <row r="2407" spans="1:19" x14ac:dyDescent="0.25">
      <c r="A2407" t="s">
        <v>312</v>
      </c>
      <c r="B2407" t="s">
        <v>21040</v>
      </c>
      <c r="C2407" t="s">
        <v>21041</v>
      </c>
      <c r="E2407" t="s">
        <v>3803</v>
      </c>
      <c r="F2407" t="s">
        <v>718</v>
      </c>
      <c r="G2407">
        <v>40205</v>
      </c>
      <c r="H2407">
        <v>38.209721000000002</v>
      </c>
      <c r="I2407">
        <v>-85.668876999999995</v>
      </c>
      <c r="J2407" s="1" t="d">
        <v>2018-11-08</v>
      </c>
      <c r="K2407">
        <v>73887</v>
      </c>
      <c r="L2407" t="s">
        <v>30</v>
      </c>
      <c r="M2407" s="1" t="d">
        <v>2016-01-22</v>
      </c>
      <c r="N2407">
        <v>1</v>
      </c>
      <c r="O2407">
        <v>22</v>
      </c>
      <c r="P2407">
        <v>2016</v>
      </c>
      <c r="R2407" t="s">
        <v>26</v>
      </c>
      <c r="S2407" t="s">
        <v>31</v>
      </c>
    </row>
    <row r="2408" spans="1:19" x14ac:dyDescent="0.25">
      <c r="A2408" t="s">
        <v>312</v>
      </c>
      <c r="B2408" t="s">
        <v>21051</v>
      </c>
      <c r="C2408" t="s">
        <v>21052</v>
      </c>
      <c r="E2408" t="s">
        <v>2625</v>
      </c>
      <c r="F2408" t="s">
        <v>59</v>
      </c>
      <c r="G2408">
        <v>45239</v>
      </c>
      <c r="H2408">
        <v>39.220039</v>
      </c>
      <c r="I2408">
        <v>-84.586084</v>
      </c>
      <c r="J2408" s="1" t="d">
        <v>2019-03-07</v>
      </c>
      <c r="K2408">
        <v>73892</v>
      </c>
      <c r="L2408" t="s">
        <v>71</v>
      </c>
      <c r="M2408" s="1" t="d">
        <v>2016-10-16</v>
      </c>
      <c r="N2408">
        <v>10</v>
      </c>
      <c r="O2408">
        <v>16</v>
      </c>
      <c r="P2408">
        <v>2016</v>
      </c>
      <c r="R2408" t="s">
        <v>26</v>
      </c>
      <c r="S2408" t="s">
        <v>31</v>
      </c>
    </row>
    <row r="2409" spans="1:19" x14ac:dyDescent="0.25">
      <c r="A2409" t="s">
        <v>312</v>
      </c>
      <c r="B2409" t="s">
        <v>21053</v>
      </c>
      <c r="C2409" t="s">
        <v>21054</v>
      </c>
      <c r="E2409" t="s">
        <v>7513</v>
      </c>
      <c r="F2409" t="s">
        <v>59</v>
      </c>
      <c r="G2409">
        <v>45011</v>
      </c>
      <c r="H2409">
        <v>39.382548</v>
      </c>
      <c r="I2409">
        <v>-84.547882999999999</v>
      </c>
      <c r="J2409" s="1" t="d">
        <v>2019-03-07</v>
      </c>
      <c r="K2409">
        <v>73893</v>
      </c>
      <c r="L2409" t="s">
        <v>71</v>
      </c>
      <c r="M2409" s="1" t="d">
        <v>2016-10-09</v>
      </c>
      <c r="N2409">
        <v>10</v>
      </c>
      <c r="O2409">
        <v>9</v>
      </c>
      <c r="P2409">
        <v>2016</v>
      </c>
      <c r="R2409" t="s">
        <v>26</v>
      </c>
      <c r="S2409" t="s">
        <v>31</v>
      </c>
    </row>
    <row r="2410" spans="1:19" x14ac:dyDescent="0.25">
      <c r="A2410" t="s">
        <v>705</v>
      </c>
      <c r="B2410" t="s">
        <v>21061</v>
      </c>
      <c r="C2410" t="s">
        <v>21062</v>
      </c>
      <c r="E2410" t="s">
        <v>6858</v>
      </c>
      <c r="F2410" t="s">
        <v>137</v>
      </c>
      <c r="G2410">
        <v>97058</v>
      </c>
      <c r="H2410">
        <v>45.604618000000002</v>
      </c>
      <c r="I2410">
        <v>-121.194964</v>
      </c>
      <c r="J2410" s="1" t="d">
        <v>2018-03-08</v>
      </c>
      <c r="K2410">
        <v>73897</v>
      </c>
      <c r="L2410" t="s">
        <v>30</v>
      </c>
      <c r="M2410" s="1" t="d">
        <v>2016-03-01</v>
      </c>
      <c r="N2410">
        <v>3</v>
      </c>
      <c r="O2410">
        <v>1</v>
      </c>
      <c r="P2410">
        <v>2016</v>
      </c>
      <c r="R2410" t="s">
        <v>26</v>
      </c>
      <c r="S2410" t="s">
        <v>31</v>
      </c>
    </row>
    <row r="2411" spans="1:19" x14ac:dyDescent="0.25">
      <c r="A2411" t="s">
        <v>312</v>
      </c>
      <c r="B2411" t="s">
        <v>21063</v>
      </c>
      <c r="C2411" t="s">
        <v>21064</v>
      </c>
      <c r="E2411" t="s">
        <v>5417</v>
      </c>
      <c r="F2411" t="s">
        <v>327</v>
      </c>
      <c r="G2411">
        <v>51346</v>
      </c>
      <c r="H2411">
        <v>43.184648000000003</v>
      </c>
      <c r="I2411">
        <v>-95.477452999999997</v>
      </c>
      <c r="J2411" s="1" t="d">
        <v>2018-04-03</v>
      </c>
      <c r="K2411">
        <v>73898</v>
      </c>
      <c r="L2411" t="s">
        <v>30</v>
      </c>
      <c r="M2411" s="1" t="d">
        <v>2016-02-15</v>
      </c>
      <c r="N2411">
        <v>2</v>
      </c>
      <c r="O2411">
        <v>15</v>
      </c>
      <c r="P2411">
        <v>2016</v>
      </c>
      <c r="R2411" t="s">
        <v>26</v>
      </c>
      <c r="S2411" t="s">
        <v>31</v>
      </c>
    </row>
    <row r="2412" spans="1:19" x14ac:dyDescent="0.25">
      <c r="A2412" t="s">
        <v>19</v>
      </c>
      <c r="B2412" t="s">
        <v>14865</v>
      </c>
      <c r="C2412" t="s">
        <v>14866</v>
      </c>
      <c r="E2412" t="s">
        <v>14867</v>
      </c>
      <c r="F2412" t="s">
        <v>137</v>
      </c>
      <c r="G2412">
        <v>97502</v>
      </c>
      <c r="H2412">
        <v>42.376550000000002</v>
      </c>
      <c r="I2412">
        <v>-122.898932</v>
      </c>
      <c r="J2412" s="1" t="d">
        <v>2018-10-04</v>
      </c>
      <c r="K2412">
        <v>73901</v>
      </c>
      <c r="L2412" t="s">
        <v>30</v>
      </c>
      <c r="M2412" s="1" t="d">
        <v>2016-07-15</v>
      </c>
      <c r="N2412">
        <v>7</v>
      </c>
      <c r="O2412">
        <v>15</v>
      </c>
      <c r="P2412">
        <v>2016</v>
      </c>
      <c r="Q2412" t="s">
        <v>35</v>
      </c>
      <c r="R2412" t="s">
        <v>26</v>
      </c>
      <c r="S2412" t="s">
        <v>31</v>
      </c>
    </row>
    <row r="2413" spans="1:19" x14ac:dyDescent="0.25">
      <c r="A2413" t="s">
        <v>338</v>
      </c>
      <c r="B2413" t="s">
        <v>21072</v>
      </c>
      <c r="C2413" t="s">
        <v>21073</v>
      </c>
      <c r="E2413" t="s">
        <v>3965</v>
      </c>
      <c r="F2413" t="s">
        <v>25</v>
      </c>
      <c r="G2413">
        <v>21218</v>
      </c>
      <c r="H2413">
        <v>39.336584000000002</v>
      </c>
      <c r="I2413">
        <v>-76.588301000000001</v>
      </c>
      <c r="J2413" s="1" t="d">
        <v>2018-09-10</v>
      </c>
      <c r="K2413">
        <v>74037</v>
      </c>
      <c r="L2413" t="s">
        <v>7192</v>
      </c>
      <c r="M2413" s="1" t="d">
        <v>2016-02-26</v>
      </c>
      <c r="N2413">
        <v>2</v>
      </c>
      <c r="O2413">
        <v>26</v>
      </c>
      <c r="P2413">
        <v>2016</v>
      </c>
      <c r="R2413" t="s">
        <v>26</v>
      </c>
      <c r="S2413" t="s">
        <v>31</v>
      </c>
    </row>
    <row r="2414" spans="1:19" x14ac:dyDescent="0.25">
      <c r="A2414" t="s">
        <v>312</v>
      </c>
      <c r="B2414" t="s">
        <v>21079</v>
      </c>
      <c r="C2414" t="s">
        <v>21080</v>
      </c>
      <c r="E2414" t="s">
        <v>1017</v>
      </c>
      <c r="F2414" t="s">
        <v>212</v>
      </c>
      <c r="G2414">
        <v>28625</v>
      </c>
      <c r="H2414">
        <v>35.802701999999996</v>
      </c>
      <c r="I2414">
        <v>-80.905950000000004</v>
      </c>
      <c r="J2414" s="1" t="d">
        <v>2018-07-09</v>
      </c>
      <c r="K2414">
        <v>74082</v>
      </c>
      <c r="L2414" t="s">
        <v>30</v>
      </c>
      <c r="M2414" s="1" t="d">
        <v>2016-03-15</v>
      </c>
      <c r="N2414">
        <v>3</v>
      </c>
      <c r="O2414">
        <v>15</v>
      </c>
      <c r="P2414">
        <v>2016</v>
      </c>
      <c r="R2414" t="s">
        <v>26</v>
      </c>
      <c r="S2414" t="s">
        <v>31</v>
      </c>
    </row>
    <row r="2415" spans="1:19" x14ac:dyDescent="0.25">
      <c r="A2415" t="s">
        <v>338</v>
      </c>
      <c r="B2415" t="s">
        <v>21081</v>
      </c>
      <c r="C2415" t="s">
        <v>21082</v>
      </c>
      <c r="E2415" t="s">
        <v>1612</v>
      </c>
      <c r="F2415" t="s">
        <v>208</v>
      </c>
      <c r="G2415">
        <v>29033</v>
      </c>
      <c r="H2415">
        <v>33.978268</v>
      </c>
      <c r="I2415">
        <v>-81.070873000000006</v>
      </c>
      <c r="J2415" s="1" t="d">
        <v>2019-02-06</v>
      </c>
      <c r="K2415">
        <v>74090</v>
      </c>
      <c r="L2415" t="s">
        <v>103</v>
      </c>
      <c r="M2415" s="1" t="d">
        <v>2016-03-01</v>
      </c>
      <c r="N2415">
        <v>3</v>
      </c>
      <c r="O2415">
        <v>1</v>
      </c>
      <c r="P2415">
        <v>2016</v>
      </c>
      <c r="R2415" t="s">
        <v>26</v>
      </c>
      <c r="S2415" t="s">
        <v>31</v>
      </c>
    </row>
    <row r="2416" spans="1:19" x14ac:dyDescent="0.25">
      <c r="A2416" t="s">
        <v>338</v>
      </c>
      <c r="B2416" t="s">
        <v>21087</v>
      </c>
      <c r="C2416" t="s">
        <v>21088</v>
      </c>
      <c r="E2416" t="s">
        <v>10551</v>
      </c>
      <c r="F2416" t="s">
        <v>37</v>
      </c>
      <c r="G2416">
        <v>78006</v>
      </c>
      <c r="H2416">
        <v>29.779852999999999</v>
      </c>
      <c r="I2416">
        <v>-98.729984999999999</v>
      </c>
      <c r="J2416" s="1" t="d">
        <v>2018-08-07</v>
      </c>
      <c r="K2416">
        <v>74139</v>
      </c>
      <c r="L2416" t="s">
        <v>30</v>
      </c>
      <c r="M2416" s="1" t="d">
        <v>2016-03-14</v>
      </c>
      <c r="N2416">
        <v>3</v>
      </c>
      <c r="O2416">
        <v>14</v>
      </c>
      <c r="P2416">
        <v>2016</v>
      </c>
      <c r="R2416" t="s">
        <v>26</v>
      </c>
      <c r="S2416" t="s">
        <v>31</v>
      </c>
    </row>
    <row r="2417" spans="1:19" x14ac:dyDescent="0.25">
      <c r="A2417" t="s">
        <v>338</v>
      </c>
      <c r="B2417" t="s">
        <v>21087</v>
      </c>
      <c r="C2417" t="s">
        <v>21089</v>
      </c>
      <c r="E2417" t="s">
        <v>10825</v>
      </c>
      <c r="F2417" t="s">
        <v>129</v>
      </c>
      <c r="G2417">
        <v>80021</v>
      </c>
      <c r="H2417">
        <v>39.878704999999997</v>
      </c>
      <c r="I2417">
        <v>-105.097595</v>
      </c>
      <c r="J2417" s="1" t="d">
        <v>2018-12-11</v>
      </c>
      <c r="K2417">
        <v>74141</v>
      </c>
      <c r="L2417" t="s">
        <v>30</v>
      </c>
      <c r="M2417" s="1" t="d">
        <v>2016-03-14</v>
      </c>
      <c r="N2417">
        <v>3</v>
      </c>
      <c r="O2417">
        <v>14</v>
      </c>
      <c r="P2417">
        <v>2016</v>
      </c>
      <c r="R2417" t="s">
        <v>26</v>
      </c>
      <c r="S2417" t="s">
        <v>31</v>
      </c>
    </row>
    <row r="2418" spans="1:19" x14ac:dyDescent="0.25">
      <c r="A2418" t="s">
        <v>338</v>
      </c>
      <c r="B2418" t="s">
        <v>21090</v>
      </c>
      <c r="C2418" t="s">
        <v>21091</v>
      </c>
      <c r="E2418" t="s">
        <v>6357</v>
      </c>
      <c r="F2418" t="s">
        <v>42</v>
      </c>
      <c r="G2418">
        <v>2138</v>
      </c>
      <c r="H2418">
        <v>42.391193000000001</v>
      </c>
      <c r="I2418">
        <v>-71.153372099999999</v>
      </c>
      <c r="J2418" s="1" t="d">
        <v>2018-11-08</v>
      </c>
      <c r="K2418">
        <v>74170</v>
      </c>
      <c r="L2418" t="s">
        <v>30</v>
      </c>
      <c r="M2418" s="1" t="d">
        <v>2016-01-01</v>
      </c>
      <c r="N2418">
        <v>1</v>
      </c>
      <c r="O2418">
        <v>1</v>
      </c>
      <c r="P2418">
        <v>2016</v>
      </c>
      <c r="R2418" t="s">
        <v>26</v>
      </c>
      <c r="S2418" t="s">
        <v>31</v>
      </c>
    </row>
    <row r="2419" spans="1:19" x14ac:dyDescent="0.25">
      <c r="A2419" t="s">
        <v>338</v>
      </c>
      <c r="B2419" t="s">
        <v>21092</v>
      </c>
      <c r="C2419" t="s">
        <v>21093</v>
      </c>
      <c r="E2419" t="s">
        <v>21094</v>
      </c>
      <c r="F2419" t="s">
        <v>1091</v>
      </c>
      <c r="G2419">
        <v>7677</v>
      </c>
      <c r="H2419">
        <v>41.0349328</v>
      </c>
      <c r="I2419">
        <v>-74.073024399999994</v>
      </c>
      <c r="J2419" s="1" t="d">
        <v>2018-11-08</v>
      </c>
      <c r="K2419">
        <v>74182</v>
      </c>
      <c r="L2419" t="s">
        <v>30</v>
      </c>
      <c r="M2419" s="1" t="d">
        <v>2016-01-01</v>
      </c>
      <c r="N2419">
        <v>1</v>
      </c>
      <c r="O2419">
        <v>1</v>
      </c>
      <c r="P2419">
        <v>2016</v>
      </c>
      <c r="R2419" t="s">
        <v>26</v>
      </c>
      <c r="S2419" t="s">
        <v>31</v>
      </c>
    </row>
    <row r="2420" spans="1:19" x14ac:dyDescent="0.25">
      <c r="A2420" t="s">
        <v>338</v>
      </c>
      <c r="B2420" t="s">
        <v>21095</v>
      </c>
      <c r="C2420" t="s">
        <v>21096</v>
      </c>
      <c r="E2420" t="s">
        <v>43</v>
      </c>
      <c r="F2420" t="s">
        <v>55</v>
      </c>
      <c r="G2420">
        <v>98204</v>
      </c>
      <c r="H2420">
        <v>47.906080799999998</v>
      </c>
      <c r="I2420">
        <v>-122.2365818</v>
      </c>
      <c r="J2420" s="1" t="d">
        <v>2018-11-08</v>
      </c>
      <c r="K2420">
        <v>74196</v>
      </c>
      <c r="L2420" t="s">
        <v>21097</v>
      </c>
      <c r="M2420" s="1" t="d">
        <v>2016-01-01</v>
      </c>
      <c r="N2420">
        <v>1</v>
      </c>
      <c r="O2420">
        <v>1</v>
      </c>
      <c r="P2420">
        <v>2016</v>
      </c>
      <c r="R2420" t="s">
        <v>26</v>
      </c>
      <c r="S2420" t="s">
        <v>31</v>
      </c>
    </row>
    <row r="2421" spans="1:19" x14ac:dyDescent="0.25">
      <c r="A2421" t="s">
        <v>338</v>
      </c>
      <c r="B2421" t="s">
        <v>21098</v>
      </c>
      <c r="C2421" t="s">
        <v>21099</v>
      </c>
      <c r="E2421" t="s">
        <v>21100</v>
      </c>
      <c r="F2421" t="s">
        <v>137</v>
      </c>
      <c r="G2421">
        <v>97741</v>
      </c>
      <c r="H2421">
        <v>44.633203000000002</v>
      </c>
      <c r="I2421">
        <v>-121.12824999999999</v>
      </c>
      <c r="J2421" s="1" t="d">
        <v>2019-03-07</v>
      </c>
      <c r="K2421">
        <v>74212</v>
      </c>
      <c r="L2421" t="s">
        <v>71</v>
      </c>
      <c r="M2421" s="1" t="d">
        <v>2016-05-15</v>
      </c>
      <c r="N2421">
        <v>5</v>
      </c>
      <c r="O2421">
        <v>15</v>
      </c>
      <c r="P2421">
        <v>2016</v>
      </c>
      <c r="R2421" t="s">
        <v>26</v>
      </c>
      <c r="S2421" t="s">
        <v>31</v>
      </c>
    </row>
    <row r="2422" spans="1:19" x14ac:dyDescent="0.25">
      <c r="A2422" t="s">
        <v>705</v>
      </c>
      <c r="B2422" t="s">
        <v>21113</v>
      </c>
      <c r="C2422" t="s">
        <v>21114</v>
      </c>
      <c r="E2422" t="s">
        <v>21115</v>
      </c>
      <c r="F2422" t="s">
        <v>1120</v>
      </c>
      <c r="G2422">
        <v>5001</v>
      </c>
      <c r="H2422">
        <v>43.648093000000003</v>
      </c>
      <c r="I2422">
        <v>-72.334509999999995</v>
      </c>
      <c r="J2422" s="1" t="d">
        <v>2018-06-05</v>
      </c>
      <c r="K2422">
        <v>74258</v>
      </c>
      <c r="L2422" t="s">
        <v>30</v>
      </c>
      <c r="M2422" s="1" t="d">
        <v>2016-03-15</v>
      </c>
      <c r="N2422">
        <v>3</v>
      </c>
      <c r="O2422">
        <v>15</v>
      </c>
      <c r="P2422">
        <v>2016</v>
      </c>
      <c r="R2422" t="s">
        <v>26</v>
      </c>
      <c r="S2422" t="s">
        <v>31</v>
      </c>
    </row>
    <row r="2423" spans="1:19" x14ac:dyDescent="0.25">
      <c r="A2423" t="s">
        <v>504</v>
      </c>
      <c r="B2423" t="s">
        <v>21116</v>
      </c>
      <c r="C2423" t="s">
        <v>21117</v>
      </c>
      <c r="E2423" t="s">
        <v>21118</v>
      </c>
      <c r="F2423" t="s">
        <v>269</v>
      </c>
      <c r="G2423">
        <v>24588</v>
      </c>
      <c r="H2423">
        <v>37.279300999999997</v>
      </c>
      <c r="I2423">
        <v>-79.167901000000001</v>
      </c>
      <c r="J2423" s="1" t="d">
        <v>2018-12-11</v>
      </c>
      <c r="K2423">
        <v>74264</v>
      </c>
      <c r="L2423" t="s">
        <v>30</v>
      </c>
      <c r="M2423" s="1" t="d">
        <v>2016-03-18</v>
      </c>
      <c r="N2423">
        <v>3</v>
      </c>
      <c r="O2423">
        <v>18</v>
      </c>
      <c r="P2423">
        <v>2016</v>
      </c>
      <c r="R2423" t="s">
        <v>26</v>
      </c>
      <c r="S2423" t="s">
        <v>31</v>
      </c>
    </row>
    <row r="2424" spans="1:19" x14ac:dyDescent="0.25">
      <c r="A2424" t="s">
        <v>504</v>
      </c>
      <c r="B2424" t="s">
        <v>21116</v>
      </c>
      <c r="C2424" t="s">
        <v>21119</v>
      </c>
      <c r="E2424" t="s">
        <v>21120</v>
      </c>
      <c r="F2424" t="s">
        <v>269</v>
      </c>
      <c r="G2424">
        <v>22949</v>
      </c>
      <c r="H2424">
        <v>37.750974999999997</v>
      </c>
      <c r="I2424">
        <v>-78.878469999999993</v>
      </c>
      <c r="J2424" s="1" t="d">
        <v>2018-12-11</v>
      </c>
      <c r="K2424">
        <v>74265</v>
      </c>
      <c r="L2424" t="s">
        <v>30</v>
      </c>
      <c r="M2424" s="1" t="d">
        <v>2016-03-18</v>
      </c>
      <c r="N2424">
        <v>3</v>
      </c>
      <c r="O2424">
        <v>18</v>
      </c>
      <c r="P2424">
        <v>2016</v>
      </c>
      <c r="R2424" t="s">
        <v>26</v>
      </c>
      <c r="S2424" t="s">
        <v>31</v>
      </c>
    </row>
    <row r="2425" spans="1:19" x14ac:dyDescent="0.25">
      <c r="A2425" t="s">
        <v>338</v>
      </c>
      <c r="B2425" t="s">
        <v>21121</v>
      </c>
      <c r="C2425" t="s">
        <v>21122</v>
      </c>
      <c r="E2425" t="s">
        <v>17809</v>
      </c>
      <c r="F2425" t="s">
        <v>170</v>
      </c>
      <c r="G2425">
        <v>95606</v>
      </c>
      <c r="H2425">
        <v>38.732886000000001</v>
      </c>
      <c r="I2425">
        <v>-122.143539</v>
      </c>
      <c r="J2425" s="1" t="d">
        <v>2018-05-03</v>
      </c>
      <c r="K2425">
        <v>74267</v>
      </c>
      <c r="L2425" t="s">
        <v>30</v>
      </c>
      <c r="M2425" s="1" t="d">
        <v>2016-03-01</v>
      </c>
      <c r="N2425">
        <v>3</v>
      </c>
      <c r="O2425">
        <v>1</v>
      </c>
      <c r="P2425">
        <v>2016</v>
      </c>
      <c r="R2425" t="s">
        <v>26</v>
      </c>
      <c r="S2425" t="s">
        <v>31</v>
      </c>
    </row>
    <row r="2426" spans="1:19" x14ac:dyDescent="0.25">
      <c r="A2426" t="s">
        <v>338</v>
      </c>
      <c r="B2426" t="s">
        <v>21124</v>
      </c>
      <c r="C2426" t="s">
        <v>21125</v>
      </c>
      <c r="E2426" t="s">
        <v>6397</v>
      </c>
      <c r="F2426" t="s">
        <v>1120</v>
      </c>
      <c r="G2426">
        <v>5667</v>
      </c>
      <c r="H2426">
        <v>44.277464999999999</v>
      </c>
      <c r="I2426">
        <v>-72.425021000000001</v>
      </c>
      <c r="J2426" s="1" t="d">
        <v>2018-12-11</v>
      </c>
      <c r="K2426">
        <v>74288</v>
      </c>
      <c r="L2426" t="s">
        <v>30</v>
      </c>
      <c r="M2426" s="1" t="d">
        <v>2016-03-01</v>
      </c>
      <c r="N2426">
        <v>3</v>
      </c>
      <c r="O2426">
        <v>1</v>
      </c>
      <c r="P2426">
        <v>2016</v>
      </c>
      <c r="R2426" t="s">
        <v>26</v>
      </c>
      <c r="S2426" t="s">
        <v>31</v>
      </c>
    </row>
    <row r="2427" spans="1:19" x14ac:dyDescent="0.25">
      <c r="A2427" t="s">
        <v>338</v>
      </c>
      <c r="B2427" t="s">
        <v>21126</v>
      </c>
      <c r="C2427" t="s">
        <v>21127</v>
      </c>
      <c r="D2427" t="s">
        <v>21128</v>
      </c>
      <c r="E2427" t="s">
        <v>10825</v>
      </c>
      <c r="F2427" t="s">
        <v>25</v>
      </c>
      <c r="G2427">
        <v>21157</v>
      </c>
      <c r="H2427">
        <v>39.527997999999997</v>
      </c>
      <c r="I2427">
        <v>-76.992868999999999</v>
      </c>
      <c r="J2427" s="1" t="d">
        <v>2018-11-08</v>
      </c>
      <c r="K2427">
        <v>74290</v>
      </c>
      <c r="L2427" t="s">
        <v>30</v>
      </c>
      <c r="M2427" s="1" t="d">
        <v>2016-03-31</v>
      </c>
      <c r="N2427">
        <v>3</v>
      </c>
      <c r="O2427">
        <v>31</v>
      </c>
      <c r="P2427">
        <v>2016</v>
      </c>
      <c r="R2427" t="s">
        <v>26</v>
      </c>
      <c r="S2427" t="s">
        <v>31</v>
      </c>
    </row>
    <row r="2428" spans="1:19" x14ac:dyDescent="0.25">
      <c r="A2428" t="s">
        <v>338</v>
      </c>
      <c r="B2428" t="s">
        <v>21131</v>
      </c>
      <c r="C2428" t="s">
        <v>21131</v>
      </c>
      <c r="E2428" t="s">
        <v>20495</v>
      </c>
      <c r="F2428" t="s">
        <v>25</v>
      </c>
      <c r="G2428">
        <v>21842</v>
      </c>
      <c r="H2428">
        <v>38.335341999999997</v>
      </c>
      <c r="I2428">
        <v>-75.086932000000004</v>
      </c>
      <c r="J2428" s="1" t="d">
        <v>2018-09-10</v>
      </c>
      <c r="K2428">
        <v>74302</v>
      </c>
      <c r="L2428" t="s">
        <v>7192</v>
      </c>
      <c r="M2428" s="1" t="d">
        <v>2016-03-01</v>
      </c>
      <c r="N2428">
        <v>3</v>
      </c>
      <c r="O2428">
        <v>1</v>
      </c>
      <c r="P2428">
        <v>2016</v>
      </c>
      <c r="R2428" t="s">
        <v>26</v>
      </c>
      <c r="S2428" t="s">
        <v>31</v>
      </c>
    </row>
    <row r="2429" spans="1:19" x14ac:dyDescent="0.25">
      <c r="A2429" t="s">
        <v>338</v>
      </c>
      <c r="B2429" t="s">
        <v>20493</v>
      </c>
      <c r="C2429" t="s">
        <v>21132</v>
      </c>
      <c r="E2429" t="s">
        <v>20495</v>
      </c>
      <c r="F2429" t="s">
        <v>25</v>
      </c>
      <c r="G2429">
        <v>21842</v>
      </c>
      <c r="H2429">
        <v>38.413294</v>
      </c>
      <c r="I2429">
        <v>-75.058070999999998</v>
      </c>
      <c r="J2429" s="1" t="d">
        <v>2018-06-05</v>
      </c>
      <c r="K2429">
        <v>74303</v>
      </c>
      <c r="L2429" t="s">
        <v>7192</v>
      </c>
      <c r="M2429" s="1" t="d">
        <v>2016-03-01</v>
      </c>
      <c r="N2429">
        <v>3</v>
      </c>
      <c r="O2429">
        <v>1</v>
      </c>
      <c r="P2429">
        <v>2016</v>
      </c>
      <c r="R2429" t="s">
        <v>26</v>
      </c>
      <c r="S2429" t="s">
        <v>31</v>
      </c>
    </row>
    <row r="2430" spans="1:19" x14ac:dyDescent="0.25">
      <c r="A2430" t="s">
        <v>338</v>
      </c>
      <c r="B2430" t="s">
        <v>21133</v>
      </c>
      <c r="C2430" t="s">
        <v>21134</v>
      </c>
      <c r="E2430" t="s">
        <v>20495</v>
      </c>
      <c r="F2430" t="s">
        <v>25</v>
      </c>
      <c r="G2430">
        <v>21842</v>
      </c>
      <c r="H2430">
        <v>38.430599000000001</v>
      </c>
      <c r="I2430">
        <v>-75.057129000000003</v>
      </c>
      <c r="J2430" s="1" t="d">
        <v>2018-06-05</v>
      </c>
      <c r="K2430">
        <v>74304</v>
      </c>
      <c r="L2430" t="s">
        <v>7192</v>
      </c>
      <c r="M2430" s="1" t="d">
        <v>2016-03-01</v>
      </c>
      <c r="N2430">
        <v>3</v>
      </c>
      <c r="O2430">
        <v>1</v>
      </c>
      <c r="P2430">
        <v>2016</v>
      </c>
      <c r="R2430" t="s">
        <v>26</v>
      </c>
      <c r="S2430" t="s">
        <v>31</v>
      </c>
    </row>
    <row r="2431" spans="1:19" x14ac:dyDescent="0.25">
      <c r="A2431" t="s">
        <v>504</v>
      </c>
      <c r="B2431" t="s">
        <v>21135</v>
      </c>
      <c r="C2431" t="s">
        <v>21136</v>
      </c>
      <c r="E2431" t="s">
        <v>12248</v>
      </c>
      <c r="F2431" t="s">
        <v>67</v>
      </c>
      <c r="G2431">
        <v>6810</v>
      </c>
      <c r="H2431">
        <v>41.406694000000002</v>
      </c>
      <c r="I2431">
        <v>-73.429440999999997</v>
      </c>
      <c r="J2431" s="1" t="d">
        <v>2019-04-08</v>
      </c>
      <c r="K2431">
        <v>74322</v>
      </c>
      <c r="L2431" t="s">
        <v>24</v>
      </c>
      <c r="M2431" s="1" t="d">
        <v>2016-03-24</v>
      </c>
      <c r="N2431">
        <v>3</v>
      </c>
      <c r="O2431">
        <v>24</v>
      </c>
      <c r="P2431">
        <v>2016</v>
      </c>
      <c r="R2431" t="s">
        <v>26</v>
      </c>
      <c r="S2431" t="s">
        <v>31</v>
      </c>
    </row>
    <row r="2432" spans="1:19" x14ac:dyDescent="0.25">
      <c r="A2432" t="s">
        <v>504</v>
      </c>
      <c r="B2432" t="s">
        <v>21137</v>
      </c>
      <c r="C2432" t="s">
        <v>21138</v>
      </c>
      <c r="E2432" t="s">
        <v>1522</v>
      </c>
      <c r="F2432" t="s">
        <v>59</v>
      </c>
      <c r="G2432">
        <v>45415</v>
      </c>
      <c r="H2432">
        <v>39.824289999999998</v>
      </c>
      <c r="I2432">
        <v>-84.240281999999993</v>
      </c>
      <c r="J2432" s="1" t="d">
        <v>2019-03-07</v>
      </c>
      <c r="K2432">
        <v>74324</v>
      </c>
      <c r="L2432" t="s">
        <v>71</v>
      </c>
      <c r="M2432" s="1" t="d">
        <v>2016-03-24</v>
      </c>
      <c r="N2432">
        <v>3</v>
      </c>
      <c r="O2432">
        <v>24</v>
      </c>
      <c r="P2432">
        <v>2016</v>
      </c>
      <c r="R2432" t="s">
        <v>26</v>
      </c>
      <c r="S2432" t="s">
        <v>31</v>
      </c>
    </row>
    <row r="2433" spans="1:19" x14ac:dyDescent="0.25">
      <c r="A2433" t="s">
        <v>338</v>
      </c>
      <c r="B2433" t="s">
        <v>21143</v>
      </c>
      <c r="C2433" t="s">
        <v>21144</v>
      </c>
      <c r="E2433" t="s">
        <v>3965</v>
      </c>
      <c r="F2433" t="s">
        <v>25</v>
      </c>
      <c r="G2433">
        <v>21217</v>
      </c>
      <c r="H2433">
        <v>39.316885999999997</v>
      </c>
      <c r="I2433">
        <v>-76.646503999999993</v>
      </c>
      <c r="J2433" s="1" t="d">
        <v>2018-09-10</v>
      </c>
      <c r="K2433">
        <v>74345</v>
      </c>
      <c r="L2433" t="s">
        <v>21145</v>
      </c>
      <c r="M2433" s="1" t="d">
        <v>2016-03-22</v>
      </c>
      <c r="N2433">
        <v>3</v>
      </c>
      <c r="O2433">
        <v>22</v>
      </c>
      <c r="P2433">
        <v>2016</v>
      </c>
      <c r="R2433" t="s">
        <v>26</v>
      </c>
      <c r="S2433" t="s">
        <v>31</v>
      </c>
    </row>
    <row r="2434" spans="1:19" x14ac:dyDescent="0.25">
      <c r="A2434" t="s">
        <v>338</v>
      </c>
      <c r="B2434" t="s">
        <v>21146</v>
      </c>
      <c r="C2434" t="s">
        <v>21147</v>
      </c>
      <c r="E2434" t="s">
        <v>3965</v>
      </c>
      <c r="F2434" t="s">
        <v>25</v>
      </c>
      <c r="G2434">
        <v>21224</v>
      </c>
      <c r="H2434">
        <v>39.290612000000003</v>
      </c>
      <c r="I2434">
        <v>-76.572990000000004</v>
      </c>
      <c r="J2434" s="1" t="d">
        <v>2018-11-08</v>
      </c>
      <c r="K2434">
        <v>74346</v>
      </c>
      <c r="L2434" t="s">
        <v>21148</v>
      </c>
      <c r="M2434" s="1" t="d">
        <v>2016-03-14</v>
      </c>
      <c r="N2434">
        <v>3</v>
      </c>
      <c r="O2434">
        <v>14</v>
      </c>
      <c r="P2434">
        <v>2016</v>
      </c>
      <c r="R2434" t="s">
        <v>26</v>
      </c>
      <c r="S2434" t="s">
        <v>31</v>
      </c>
    </row>
    <row r="2435" spans="1:19" x14ac:dyDescent="0.25">
      <c r="A2435" t="s">
        <v>338</v>
      </c>
      <c r="B2435" t="s">
        <v>21149</v>
      </c>
      <c r="C2435" t="s">
        <v>21150</v>
      </c>
      <c r="E2435" t="s">
        <v>3965</v>
      </c>
      <c r="F2435" t="s">
        <v>25</v>
      </c>
      <c r="G2435">
        <v>21202</v>
      </c>
      <c r="H2435">
        <v>39.293619</v>
      </c>
      <c r="I2435">
        <v>-76.606356000000005</v>
      </c>
      <c r="J2435" s="1" t="d">
        <v>2018-09-10</v>
      </c>
      <c r="K2435">
        <v>74347</v>
      </c>
      <c r="L2435" t="s">
        <v>7192</v>
      </c>
      <c r="M2435" s="1" t="d">
        <v>2016-03-11</v>
      </c>
      <c r="N2435">
        <v>3</v>
      </c>
      <c r="O2435">
        <v>11</v>
      </c>
      <c r="P2435">
        <v>2016</v>
      </c>
      <c r="R2435" t="s">
        <v>26</v>
      </c>
      <c r="S2435" t="s">
        <v>31</v>
      </c>
    </row>
    <row r="2436" spans="1:19" x14ac:dyDescent="0.25">
      <c r="A2436" t="s">
        <v>338</v>
      </c>
      <c r="B2436" t="s">
        <v>21151</v>
      </c>
      <c r="C2436" t="s">
        <v>21152</v>
      </c>
      <c r="E2436" t="s">
        <v>21153</v>
      </c>
      <c r="F2436" t="s">
        <v>75</v>
      </c>
      <c r="G2436">
        <v>88401</v>
      </c>
      <c r="H2436">
        <v>35.172002999999997</v>
      </c>
      <c r="I2436">
        <v>-103.71639500000001</v>
      </c>
      <c r="J2436" s="1" t="d">
        <v>2019-01-10</v>
      </c>
      <c r="K2436">
        <v>74348</v>
      </c>
      <c r="L2436" t="s">
        <v>30</v>
      </c>
      <c r="M2436" s="1" t="d">
        <v>2016-03-01</v>
      </c>
      <c r="N2436">
        <v>3</v>
      </c>
      <c r="O2436">
        <v>1</v>
      </c>
      <c r="P2436">
        <v>2016</v>
      </c>
      <c r="R2436" t="s">
        <v>26</v>
      </c>
      <c r="S2436" t="s">
        <v>31</v>
      </c>
    </row>
    <row r="2437" spans="1:19" x14ac:dyDescent="0.25">
      <c r="A2437" t="s">
        <v>338</v>
      </c>
      <c r="B2437" t="s">
        <v>21158</v>
      </c>
      <c r="C2437" t="s">
        <v>21159</v>
      </c>
      <c r="E2437" t="s">
        <v>21160</v>
      </c>
      <c r="F2437" t="s">
        <v>69</v>
      </c>
      <c r="G2437">
        <v>70068</v>
      </c>
      <c r="H2437">
        <v>30.083947999999999</v>
      </c>
      <c r="I2437">
        <v>-90.454728000000003</v>
      </c>
      <c r="J2437" s="1" t="d">
        <v>2019-03-07</v>
      </c>
      <c r="K2437">
        <v>74375</v>
      </c>
      <c r="L2437" t="s">
        <v>71</v>
      </c>
      <c r="M2437" s="1" t="d">
        <v>2016-03-01</v>
      </c>
      <c r="N2437">
        <v>3</v>
      </c>
      <c r="O2437">
        <v>1</v>
      </c>
      <c r="P2437">
        <v>2016</v>
      </c>
      <c r="R2437" t="s">
        <v>26</v>
      </c>
      <c r="S2437" t="s">
        <v>31</v>
      </c>
    </row>
    <row r="2438" spans="1:19" x14ac:dyDescent="0.25">
      <c r="A2438" t="s">
        <v>338</v>
      </c>
      <c r="B2438" t="s">
        <v>21161</v>
      </c>
      <c r="C2438" t="s">
        <v>21162</v>
      </c>
      <c r="E2438" t="s">
        <v>7186</v>
      </c>
      <c r="F2438" t="s">
        <v>707</v>
      </c>
      <c r="G2438">
        <v>96744</v>
      </c>
      <c r="H2438">
        <v>21.409285000000001</v>
      </c>
      <c r="I2438">
        <v>-157.813444</v>
      </c>
      <c r="J2438" s="1" t="d">
        <v>2019-04-08</v>
      </c>
      <c r="K2438">
        <v>74470</v>
      </c>
      <c r="L2438" t="s">
        <v>24</v>
      </c>
      <c r="M2438" s="1" t="d">
        <v>2016-03-01</v>
      </c>
      <c r="N2438">
        <v>3</v>
      </c>
      <c r="O2438">
        <v>1</v>
      </c>
      <c r="P2438">
        <v>2016</v>
      </c>
      <c r="R2438" t="s">
        <v>26</v>
      </c>
      <c r="S2438" t="s">
        <v>31</v>
      </c>
    </row>
    <row r="2439" spans="1:19" x14ac:dyDescent="0.25">
      <c r="A2439" t="s">
        <v>338</v>
      </c>
      <c r="B2439" t="s">
        <v>21163</v>
      </c>
      <c r="C2439" t="s">
        <v>21164</v>
      </c>
      <c r="E2439" t="s">
        <v>11041</v>
      </c>
      <c r="F2439" t="s">
        <v>707</v>
      </c>
      <c r="G2439">
        <v>96720</v>
      </c>
      <c r="H2439">
        <v>19.726312</v>
      </c>
      <c r="I2439">
        <v>-155.05761000000001</v>
      </c>
      <c r="J2439" s="1" t="d">
        <v>2018-06-05</v>
      </c>
      <c r="K2439">
        <v>74622</v>
      </c>
      <c r="L2439" t="s">
        <v>30</v>
      </c>
      <c r="M2439" s="1" t="d">
        <v>2016-03-01</v>
      </c>
      <c r="N2439">
        <v>3</v>
      </c>
      <c r="O2439">
        <v>1</v>
      </c>
      <c r="P2439">
        <v>2016</v>
      </c>
      <c r="R2439" t="s">
        <v>26</v>
      </c>
      <c r="S2439" t="s">
        <v>31</v>
      </c>
    </row>
    <row r="2440" spans="1:19" x14ac:dyDescent="0.25">
      <c r="A2440" t="s">
        <v>338</v>
      </c>
      <c r="B2440" t="s">
        <v>21165</v>
      </c>
      <c r="C2440" t="s">
        <v>21166</v>
      </c>
      <c r="E2440" t="s">
        <v>16521</v>
      </c>
      <c r="F2440" t="s">
        <v>1213</v>
      </c>
      <c r="G2440">
        <v>59102</v>
      </c>
      <c r="H2440">
        <v>45.754983000000003</v>
      </c>
      <c r="I2440">
        <v>-108.56862599999999</v>
      </c>
      <c r="J2440" s="1" t="d">
        <v>2018-07-09</v>
      </c>
      <c r="K2440">
        <v>74624</v>
      </c>
      <c r="L2440" t="s">
        <v>30</v>
      </c>
      <c r="M2440" s="1" t="d">
        <v>2016-03-01</v>
      </c>
      <c r="N2440">
        <v>3</v>
      </c>
      <c r="O2440">
        <v>1</v>
      </c>
      <c r="P2440">
        <v>2016</v>
      </c>
      <c r="R2440" t="s">
        <v>26</v>
      </c>
      <c r="S2440" t="s">
        <v>31</v>
      </c>
    </row>
    <row r="2441" spans="1:19" x14ac:dyDescent="0.25">
      <c r="A2441" t="s">
        <v>338</v>
      </c>
      <c r="B2441" t="s">
        <v>21167</v>
      </c>
      <c r="C2441" t="s">
        <v>21168</v>
      </c>
      <c r="E2441" t="s">
        <v>318</v>
      </c>
      <c r="F2441" t="s">
        <v>48</v>
      </c>
      <c r="G2441">
        <v>13601</v>
      </c>
      <c r="H2441">
        <v>43.932997999999998</v>
      </c>
      <c r="I2441">
        <v>-75.936638000000002</v>
      </c>
      <c r="J2441" s="1" t="d">
        <v>2018-07-09</v>
      </c>
      <c r="K2441">
        <v>74631</v>
      </c>
      <c r="L2441" t="s">
        <v>30</v>
      </c>
      <c r="M2441" s="1" t="d">
        <v>2016-03-01</v>
      </c>
      <c r="N2441">
        <v>3</v>
      </c>
      <c r="O2441">
        <v>1</v>
      </c>
      <c r="P2441">
        <v>2016</v>
      </c>
      <c r="R2441" t="s">
        <v>26</v>
      </c>
      <c r="S2441" t="s">
        <v>31</v>
      </c>
    </row>
    <row r="2442" spans="1:19" x14ac:dyDescent="0.25">
      <c r="A2442" t="s">
        <v>338</v>
      </c>
      <c r="B2442" t="s">
        <v>8478</v>
      </c>
      <c r="C2442" t="s">
        <v>21169</v>
      </c>
      <c r="E2442" t="s">
        <v>15713</v>
      </c>
      <c r="F2442" t="s">
        <v>48</v>
      </c>
      <c r="G2442">
        <v>14424</v>
      </c>
      <c r="H2442">
        <v>42.916432999999998</v>
      </c>
      <c r="I2442">
        <v>-77.300721999999993</v>
      </c>
      <c r="J2442" s="1" t="d">
        <v>2018-07-09</v>
      </c>
      <c r="K2442">
        <v>74632</v>
      </c>
      <c r="L2442" t="s">
        <v>30</v>
      </c>
      <c r="M2442" s="1" t="d">
        <v>2016-03-01</v>
      </c>
      <c r="N2442">
        <v>3</v>
      </c>
      <c r="O2442">
        <v>1</v>
      </c>
      <c r="P2442">
        <v>2016</v>
      </c>
      <c r="R2442" t="s">
        <v>26</v>
      </c>
      <c r="S2442" t="s">
        <v>31</v>
      </c>
    </row>
    <row r="2443" spans="1:19" x14ac:dyDescent="0.25">
      <c r="A2443" t="s">
        <v>338</v>
      </c>
      <c r="B2443" t="s">
        <v>34</v>
      </c>
      <c r="C2443" t="s">
        <v>760</v>
      </c>
      <c r="E2443" t="s">
        <v>226</v>
      </c>
      <c r="F2443" t="s">
        <v>170</v>
      </c>
      <c r="G2443">
        <v>90031</v>
      </c>
      <c r="H2443">
        <v>34.064532</v>
      </c>
      <c r="I2443">
        <v>-118.222392</v>
      </c>
      <c r="J2443" s="1" t="d">
        <v>2018-05-03</v>
      </c>
      <c r="K2443">
        <v>74640</v>
      </c>
      <c r="L2443" t="s">
        <v>30</v>
      </c>
      <c r="M2443" s="1" t="d">
        <v>2016-03-01</v>
      </c>
      <c r="N2443">
        <v>3</v>
      </c>
      <c r="O2443">
        <v>1</v>
      </c>
      <c r="P2443">
        <v>2016</v>
      </c>
      <c r="R2443" t="s">
        <v>26</v>
      </c>
      <c r="S2443" t="s">
        <v>27</v>
      </c>
    </row>
    <row r="2444" spans="1:19" x14ac:dyDescent="0.25">
      <c r="A2444" t="s">
        <v>338</v>
      </c>
      <c r="B2444" t="s">
        <v>34</v>
      </c>
      <c r="C2444" t="s">
        <v>21170</v>
      </c>
      <c r="E2444" t="s">
        <v>173</v>
      </c>
      <c r="F2444" t="s">
        <v>170</v>
      </c>
      <c r="G2444">
        <v>93308</v>
      </c>
      <c r="H2444">
        <v>35.394649000000001</v>
      </c>
      <c r="I2444">
        <v>-119.034205</v>
      </c>
      <c r="J2444" s="1" t="d">
        <v>2018-11-08</v>
      </c>
      <c r="K2444">
        <v>74641</v>
      </c>
      <c r="L2444" t="s">
        <v>21171</v>
      </c>
      <c r="M2444" s="1" t="d">
        <v>2016-03-01</v>
      </c>
      <c r="N2444">
        <v>3</v>
      </c>
      <c r="O2444">
        <v>1</v>
      </c>
      <c r="P2444">
        <v>2016</v>
      </c>
      <c r="R2444" t="s">
        <v>26</v>
      </c>
      <c r="S2444" t="s">
        <v>27</v>
      </c>
    </row>
    <row r="2445" spans="1:19" x14ac:dyDescent="0.25">
      <c r="A2445" t="s">
        <v>338</v>
      </c>
      <c r="B2445" t="s">
        <v>34</v>
      </c>
      <c r="C2445" t="s">
        <v>21172</v>
      </c>
      <c r="E2445" t="s">
        <v>283</v>
      </c>
      <c r="F2445" t="s">
        <v>170</v>
      </c>
      <c r="G2445">
        <v>90247</v>
      </c>
      <c r="H2445">
        <v>33.875663000000003</v>
      </c>
      <c r="I2445">
        <v>-118.30980599999999</v>
      </c>
      <c r="J2445" s="1" t="d">
        <v>2018-11-08</v>
      </c>
      <c r="K2445">
        <v>74642</v>
      </c>
      <c r="L2445" t="s">
        <v>30</v>
      </c>
      <c r="M2445" s="1" t="d">
        <v>2016-03-01</v>
      </c>
      <c r="N2445">
        <v>3</v>
      </c>
      <c r="O2445">
        <v>1</v>
      </c>
      <c r="P2445">
        <v>2016</v>
      </c>
      <c r="R2445" t="s">
        <v>26</v>
      </c>
      <c r="S2445" t="s">
        <v>27</v>
      </c>
    </row>
    <row r="2446" spans="1:19" x14ac:dyDescent="0.25">
      <c r="A2446" t="s">
        <v>338</v>
      </c>
      <c r="B2446" t="s">
        <v>34</v>
      </c>
      <c r="C2446" t="s">
        <v>21173</v>
      </c>
      <c r="E2446" t="s">
        <v>193</v>
      </c>
      <c r="F2446" t="s">
        <v>170</v>
      </c>
      <c r="G2446">
        <v>95691</v>
      </c>
      <c r="H2446">
        <v>38.571531999999998</v>
      </c>
      <c r="I2446">
        <v>-121.54738999999999</v>
      </c>
      <c r="J2446" s="1" t="d">
        <v>2018-11-08</v>
      </c>
      <c r="K2446">
        <v>74643</v>
      </c>
      <c r="L2446" t="s">
        <v>30</v>
      </c>
      <c r="M2446" s="1" t="d">
        <v>2016-03-01</v>
      </c>
      <c r="N2446">
        <v>3</v>
      </c>
      <c r="O2446">
        <v>1</v>
      </c>
      <c r="P2446">
        <v>2016</v>
      </c>
      <c r="R2446" t="s">
        <v>26</v>
      </c>
      <c r="S2446" t="s">
        <v>27</v>
      </c>
    </row>
    <row r="2447" spans="1:19" x14ac:dyDescent="0.25">
      <c r="A2447" t="s">
        <v>338</v>
      </c>
      <c r="B2447" t="s">
        <v>34</v>
      </c>
      <c r="C2447" t="s">
        <v>21174</v>
      </c>
      <c r="E2447" t="s">
        <v>21175</v>
      </c>
      <c r="F2447" t="s">
        <v>170</v>
      </c>
      <c r="G2447">
        <v>95307</v>
      </c>
      <c r="H2447">
        <v>37.598951999999997</v>
      </c>
      <c r="I2447">
        <v>-120.972133</v>
      </c>
      <c r="J2447" s="1" t="d">
        <v>2018-11-08</v>
      </c>
      <c r="K2447">
        <v>74644</v>
      </c>
      <c r="L2447" t="s">
        <v>30</v>
      </c>
      <c r="M2447" s="1" t="d">
        <v>2016-03-01</v>
      </c>
      <c r="N2447">
        <v>3</v>
      </c>
      <c r="O2447">
        <v>1</v>
      </c>
      <c r="P2447">
        <v>2016</v>
      </c>
      <c r="R2447" t="s">
        <v>26</v>
      </c>
      <c r="S2447" t="s">
        <v>27</v>
      </c>
    </row>
    <row r="2448" spans="1:19" x14ac:dyDescent="0.25">
      <c r="A2448" t="s">
        <v>338</v>
      </c>
      <c r="B2448" t="s">
        <v>34</v>
      </c>
      <c r="C2448" t="s">
        <v>21176</v>
      </c>
      <c r="E2448" t="s">
        <v>175</v>
      </c>
      <c r="F2448" t="s">
        <v>170</v>
      </c>
      <c r="G2448">
        <v>93728</v>
      </c>
      <c r="H2448">
        <v>36.763773</v>
      </c>
      <c r="I2448">
        <v>-119.83151700000001</v>
      </c>
      <c r="J2448" s="1" t="d">
        <v>2018-09-10</v>
      </c>
      <c r="K2448">
        <v>74645</v>
      </c>
      <c r="L2448" t="s">
        <v>30</v>
      </c>
      <c r="M2448" s="1" t="d">
        <v>2016-03-01</v>
      </c>
      <c r="N2448">
        <v>3</v>
      </c>
      <c r="O2448">
        <v>1</v>
      </c>
      <c r="P2448">
        <v>2016</v>
      </c>
      <c r="R2448" t="s">
        <v>26</v>
      </c>
      <c r="S2448" t="s">
        <v>27</v>
      </c>
    </row>
    <row r="2449" spans="1:19" x14ac:dyDescent="0.25">
      <c r="A2449" t="s">
        <v>338</v>
      </c>
      <c r="B2449" t="s">
        <v>34</v>
      </c>
      <c r="C2449" t="s">
        <v>21177</v>
      </c>
      <c r="E2449" t="s">
        <v>21178</v>
      </c>
      <c r="F2449" t="s">
        <v>170</v>
      </c>
      <c r="G2449">
        <v>92656</v>
      </c>
      <c r="H2449">
        <v>33.590023000000002</v>
      </c>
      <c r="I2449">
        <v>-117.73035900000001</v>
      </c>
      <c r="J2449" s="1" t="d">
        <v>2018-11-08</v>
      </c>
      <c r="K2449">
        <v>74646</v>
      </c>
      <c r="L2449" t="s">
        <v>30</v>
      </c>
      <c r="M2449" s="1" t="d">
        <v>2016-03-01</v>
      </c>
      <c r="N2449">
        <v>3</v>
      </c>
      <c r="O2449">
        <v>1</v>
      </c>
      <c r="P2449">
        <v>2016</v>
      </c>
      <c r="R2449" t="s">
        <v>26</v>
      </c>
      <c r="S2449" t="s">
        <v>27</v>
      </c>
    </row>
    <row r="2450" spans="1:19" x14ac:dyDescent="0.25">
      <c r="A2450" t="s">
        <v>338</v>
      </c>
      <c r="B2450" t="s">
        <v>34</v>
      </c>
      <c r="C2450" t="s">
        <v>21179</v>
      </c>
      <c r="E2450" t="s">
        <v>302</v>
      </c>
      <c r="F2450" t="s">
        <v>170</v>
      </c>
      <c r="G2450">
        <v>92408</v>
      </c>
      <c r="H2450">
        <v>34.074294999999999</v>
      </c>
      <c r="I2450">
        <v>-117.255657</v>
      </c>
      <c r="J2450" s="1" t="d">
        <v>2018-11-08</v>
      </c>
      <c r="K2450">
        <v>74647</v>
      </c>
      <c r="L2450" t="s">
        <v>30</v>
      </c>
      <c r="M2450" s="1" t="d">
        <v>2016-03-01</v>
      </c>
      <c r="N2450">
        <v>3</v>
      </c>
      <c r="O2450">
        <v>1</v>
      </c>
      <c r="P2450">
        <v>2016</v>
      </c>
      <c r="R2450" t="s">
        <v>26</v>
      </c>
      <c r="S2450" t="s">
        <v>27</v>
      </c>
    </row>
    <row r="2451" spans="1:19" x14ac:dyDescent="0.25">
      <c r="A2451" t="s">
        <v>338</v>
      </c>
      <c r="B2451" t="s">
        <v>34</v>
      </c>
      <c r="C2451" t="s">
        <v>21180</v>
      </c>
      <c r="E2451" t="s">
        <v>52</v>
      </c>
      <c r="F2451" t="s">
        <v>48</v>
      </c>
      <c r="G2451">
        <v>10036</v>
      </c>
      <c r="H2451">
        <v>40.762442</v>
      </c>
      <c r="I2451">
        <v>-74.000055000000003</v>
      </c>
      <c r="J2451" s="1" t="d">
        <v>2018-11-08</v>
      </c>
      <c r="K2451">
        <v>74648</v>
      </c>
      <c r="L2451" t="s">
        <v>30</v>
      </c>
      <c r="M2451" s="1" t="d">
        <v>2016-03-01</v>
      </c>
      <c r="N2451">
        <v>3</v>
      </c>
      <c r="O2451">
        <v>1</v>
      </c>
      <c r="P2451">
        <v>2016</v>
      </c>
      <c r="R2451" t="s">
        <v>26</v>
      </c>
      <c r="S2451" t="s">
        <v>27</v>
      </c>
    </row>
    <row r="2452" spans="1:19" x14ac:dyDescent="0.25">
      <c r="A2452" t="s">
        <v>338</v>
      </c>
      <c r="B2452" t="s">
        <v>34</v>
      </c>
      <c r="C2452" t="s">
        <v>21181</v>
      </c>
      <c r="E2452" t="s">
        <v>36</v>
      </c>
      <c r="F2452" t="s">
        <v>37</v>
      </c>
      <c r="G2452">
        <v>77037</v>
      </c>
      <c r="H2452">
        <v>29.881450000000001</v>
      </c>
      <c r="I2452">
        <v>-95.407351000000006</v>
      </c>
      <c r="J2452" s="1" t="d">
        <v>2018-08-07</v>
      </c>
      <c r="K2452">
        <v>74649</v>
      </c>
      <c r="L2452" t="s">
        <v>30</v>
      </c>
      <c r="M2452" s="1" t="d">
        <v>2016-03-01</v>
      </c>
      <c r="N2452">
        <v>3</v>
      </c>
      <c r="O2452">
        <v>1</v>
      </c>
      <c r="P2452">
        <v>2016</v>
      </c>
      <c r="R2452" t="s">
        <v>26</v>
      </c>
      <c r="S2452" t="s">
        <v>27</v>
      </c>
    </row>
    <row r="2453" spans="1:19" x14ac:dyDescent="0.25">
      <c r="A2453" t="s">
        <v>338</v>
      </c>
      <c r="B2453" t="s">
        <v>21165</v>
      </c>
      <c r="C2453" t="s">
        <v>21166</v>
      </c>
      <c r="E2453" t="s">
        <v>16521</v>
      </c>
      <c r="F2453" t="s">
        <v>1213</v>
      </c>
      <c r="G2453">
        <v>59102</v>
      </c>
      <c r="H2453">
        <v>45.754983000000003</v>
      </c>
      <c r="I2453">
        <v>-108.56862599999999</v>
      </c>
      <c r="J2453" s="1" t="d">
        <v>2018-07-09</v>
      </c>
      <c r="K2453">
        <v>74663</v>
      </c>
      <c r="L2453" t="s">
        <v>30</v>
      </c>
      <c r="M2453" s="1" t="d">
        <v>2016-03-01</v>
      </c>
      <c r="N2453">
        <v>3</v>
      </c>
      <c r="O2453">
        <v>1</v>
      </c>
      <c r="P2453">
        <v>2016</v>
      </c>
      <c r="R2453" t="s">
        <v>26</v>
      </c>
      <c r="S2453" t="s">
        <v>27</v>
      </c>
    </row>
    <row r="2454" spans="1:19" x14ac:dyDescent="0.25">
      <c r="A2454" t="s">
        <v>338</v>
      </c>
      <c r="B2454" t="s">
        <v>21167</v>
      </c>
      <c r="C2454" t="s">
        <v>21168</v>
      </c>
      <c r="E2454" t="s">
        <v>318</v>
      </c>
      <c r="F2454" t="s">
        <v>48</v>
      </c>
      <c r="G2454">
        <v>13601</v>
      </c>
      <c r="H2454">
        <v>43.932997999999998</v>
      </c>
      <c r="I2454">
        <v>-75.936638000000002</v>
      </c>
      <c r="J2454" s="1" t="d">
        <v>2018-07-09</v>
      </c>
      <c r="K2454">
        <v>74664</v>
      </c>
      <c r="L2454" t="s">
        <v>30</v>
      </c>
      <c r="M2454" s="1" t="d">
        <v>2016-03-01</v>
      </c>
      <c r="N2454">
        <v>3</v>
      </c>
      <c r="O2454">
        <v>1</v>
      </c>
      <c r="P2454">
        <v>2016</v>
      </c>
      <c r="R2454" t="s">
        <v>26</v>
      </c>
      <c r="S2454" t="s">
        <v>27</v>
      </c>
    </row>
    <row r="2455" spans="1:19" x14ac:dyDescent="0.25">
      <c r="A2455" t="s">
        <v>338</v>
      </c>
      <c r="B2455" t="s">
        <v>21163</v>
      </c>
      <c r="C2455" t="s">
        <v>21164</v>
      </c>
      <c r="E2455" t="s">
        <v>11041</v>
      </c>
      <c r="F2455" t="s">
        <v>707</v>
      </c>
      <c r="G2455">
        <v>96720</v>
      </c>
      <c r="H2455">
        <v>19.726312</v>
      </c>
      <c r="I2455">
        <v>-155.05761000000001</v>
      </c>
      <c r="J2455" s="1" t="d">
        <v>2018-06-05</v>
      </c>
      <c r="K2455">
        <v>74667</v>
      </c>
      <c r="L2455" t="s">
        <v>30</v>
      </c>
      <c r="M2455" s="1" t="d">
        <v>2016-03-01</v>
      </c>
      <c r="N2455">
        <v>3</v>
      </c>
      <c r="O2455">
        <v>1</v>
      </c>
      <c r="P2455">
        <v>2016</v>
      </c>
      <c r="R2455" t="s">
        <v>26</v>
      </c>
      <c r="S2455" t="s">
        <v>27</v>
      </c>
    </row>
    <row r="2456" spans="1:19" x14ac:dyDescent="0.25">
      <c r="A2456" t="s">
        <v>338</v>
      </c>
      <c r="B2456" t="s">
        <v>8478</v>
      </c>
      <c r="C2456" t="s">
        <v>21169</v>
      </c>
      <c r="E2456" t="s">
        <v>15713</v>
      </c>
      <c r="F2456" t="s">
        <v>48</v>
      </c>
      <c r="G2456">
        <v>14424</v>
      </c>
      <c r="H2456">
        <v>42.916432999999998</v>
      </c>
      <c r="I2456">
        <v>-77.300721999999993</v>
      </c>
      <c r="J2456" s="1" t="d">
        <v>2018-07-09</v>
      </c>
      <c r="K2456">
        <v>74676</v>
      </c>
      <c r="L2456" t="s">
        <v>30</v>
      </c>
      <c r="M2456" s="1" t="d">
        <v>2016-03-01</v>
      </c>
      <c r="N2456">
        <v>3</v>
      </c>
      <c r="O2456">
        <v>1</v>
      </c>
      <c r="P2456">
        <v>2016</v>
      </c>
      <c r="R2456" t="s">
        <v>26</v>
      </c>
      <c r="S2456" t="s">
        <v>27</v>
      </c>
    </row>
    <row r="2457" spans="1:19" x14ac:dyDescent="0.25">
      <c r="A2457" t="s">
        <v>312</v>
      </c>
      <c r="B2457" t="s">
        <v>21182</v>
      </c>
      <c r="C2457" t="s">
        <v>21183</v>
      </c>
      <c r="E2457" t="s">
        <v>21184</v>
      </c>
      <c r="F2457" t="s">
        <v>157</v>
      </c>
      <c r="G2457">
        <v>16038</v>
      </c>
      <c r="H2457">
        <v>41.203010999999996</v>
      </c>
      <c r="I2457">
        <v>-79.975341</v>
      </c>
      <c r="J2457" s="1" t="d">
        <v>2018-11-08</v>
      </c>
      <c r="K2457">
        <v>74744</v>
      </c>
      <c r="L2457" t="s">
        <v>30</v>
      </c>
      <c r="M2457" s="1" t="d">
        <v>2016-04-15</v>
      </c>
      <c r="N2457">
        <v>4</v>
      </c>
      <c r="O2457">
        <v>15</v>
      </c>
      <c r="P2457">
        <v>2016</v>
      </c>
      <c r="R2457" t="s">
        <v>26</v>
      </c>
      <c r="S2457" t="s">
        <v>31</v>
      </c>
    </row>
    <row r="2458" spans="1:19" x14ac:dyDescent="0.25">
      <c r="A2458" t="s">
        <v>338</v>
      </c>
      <c r="B2458" t="s">
        <v>21185</v>
      </c>
      <c r="C2458" t="s">
        <v>21186</v>
      </c>
      <c r="E2458" t="s">
        <v>8986</v>
      </c>
      <c r="F2458" t="s">
        <v>208</v>
      </c>
      <c r="G2458">
        <v>29582</v>
      </c>
      <c r="H2458">
        <v>33.797221</v>
      </c>
      <c r="I2458">
        <v>-78.741401999999994</v>
      </c>
      <c r="J2458" s="1" t="d">
        <v>2019-01-10</v>
      </c>
      <c r="K2458">
        <v>74753</v>
      </c>
      <c r="L2458" t="s">
        <v>30</v>
      </c>
      <c r="M2458" s="1" t="d">
        <v>2016-04-01</v>
      </c>
      <c r="N2458">
        <v>4</v>
      </c>
      <c r="O2458">
        <v>1</v>
      </c>
      <c r="P2458">
        <v>2016</v>
      </c>
      <c r="R2458" t="s">
        <v>26</v>
      </c>
      <c r="S2458" t="s">
        <v>31</v>
      </c>
    </row>
    <row r="2459" spans="1:19" x14ac:dyDescent="0.25">
      <c r="A2459" t="s">
        <v>338</v>
      </c>
      <c r="B2459" t="s">
        <v>21187</v>
      </c>
      <c r="C2459" t="s">
        <v>21188</v>
      </c>
      <c r="E2459" t="s">
        <v>8986</v>
      </c>
      <c r="F2459" t="s">
        <v>208</v>
      </c>
      <c r="G2459">
        <v>29582</v>
      </c>
      <c r="H2459">
        <v>33.790709</v>
      </c>
      <c r="I2459">
        <v>-78.736108000000002</v>
      </c>
      <c r="J2459" s="1" t="d">
        <v>2018-12-11</v>
      </c>
      <c r="K2459">
        <v>74755</v>
      </c>
      <c r="L2459" t="s">
        <v>30</v>
      </c>
      <c r="M2459" s="1" t="d">
        <v>2016-02-01</v>
      </c>
      <c r="N2459">
        <v>2</v>
      </c>
      <c r="O2459">
        <v>1</v>
      </c>
      <c r="P2459">
        <v>2016</v>
      </c>
      <c r="R2459" t="s">
        <v>26</v>
      </c>
      <c r="S2459" t="s">
        <v>31</v>
      </c>
    </row>
    <row r="2460" spans="1:19" x14ac:dyDescent="0.25">
      <c r="A2460" t="s">
        <v>338</v>
      </c>
      <c r="B2460" t="s">
        <v>21189</v>
      </c>
      <c r="C2460" t="s">
        <v>21190</v>
      </c>
      <c r="E2460" t="s">
        <v>4004</v>
      </c>
      <c r="F2460" t="s">
        <v>170</v>
      </c>
      <c r="G2460">
        <v>93446</v>
      </c>
      <c r="H2460">
        <v>35.640982000000001</v>
      </c>
      <c r="I2460">
        <v>-120.687792</v>
      </c>
      <c r="J2460" s="1" t="d">
        <v>2018-12-11</v>
      </c>
      <c r="K2460">
        <v>74784</v>
      </c>
      <c r="L2460" t="s">
        <v>30</v>
      </c>
      <c r="M2460" s="1" t="d">
        <v>2016-01-01</v>
      </c>
      <c r="N2460">
        <v>1</v>
      </c>
      <c r="O2460">
        <v>1</v>
      </c>
      <c r="P2460">
        <v>2016</v>
      </c>
      <c r="R2460" t="s">
        <v>26</v>
      </c>
      <c r="S2460" t="s">
        <v>31</v>
      </c>
    </row>
    <row r="2461" spans="1:19" x14ac:dyDescent="0.25">
      <c r="A2461" t="s">
        <v>338</v>
      </c>
      <c r="B2461" t="s">
        <v>21191</v>
      </c>
      <c r="C2461" t="s">
        <v>21192</v>
      </c>
      <c r="E2461" t="s">
        <v>21193</v>
      </c>
      <c r="F2461" t="s">
        <v>170</v>
      </c>
      <c r="G2461">
        <v>96091</v>
      </c>
      <c r="H2461">
        <v>41.084594289999998</v>
      </c>
      <c r="I2461">
        <v>-122.7184967</v>
      </c>
      <c r="J2461" s="1" t="d">
        <v>2018-12-11</v>
      </c>
      <c r="K2461">
        <v>74805</v>
      </c>
      <c r="L2461" t="s">
        <v>21194</v>
      </c>
      <c r="M2461" s="1" t="d">
        <v>2016-03-01</v>
      </c>
      <c r="N2461">
        <v>3</v>
      </c>
      <c r="O2461">
        <v>1</v>
      </c>
      <c r="P2461">
        <v>2016</v>
      </c>
      <c r="R2461" t="s">
        <v>26</v>
      </c>
      <c r="S2461" t="s">
        <v>31</v>
      </c>
    </row>
    <row r="2462" spans="1:19" x14ac:dyDescent="0.25">
      <c r="A2462" t="s">
        <v>338</v>
      </c>
      <c r="B2462" t="s">
        <v>21195</v>
      </c>
      <c r="C2462" t="s">
        <v>21196</v>
      </c>
      <c r="E2462" t="s">
        <v>3965</v>
      </c>
      <c r="F2462" t="s">
        <v>25</v>
      </c>
      <c r="G2462">
        <v>21202</v>
      </c>
      <c r="H2462">
        <v>39.284815000000002</v>
      </c>
      <c r="I2462">
        <v>-76.603414999999998</v>
      </c>
      <c r="J2462" s="1" t="d">
        <v>2018-09-10</v>
      </c>
      <c r="K2462">
        <v>74845</v>
      </c>
      <c r="L2462" t="s">
        <v>7192</v>
      </c>
      <c r="M2462" s="1" t="d">
        <v>2016-04-01</v>
      </c>
      <c r="N2462">
        <v>4</v>
      </c>
      <c r="O2462">
        <v>1</v>
      </c>
      <c r="P2462">
        <v>2016</v>
      </c>
      <c r="R2462" t="s">
        <v>26</v>
      </c>
      <c r="S2462" t="s">
        <v>31</v>
      </c>
    </row>
    <row r="2463" spans="1:19" x14ac:dyDescent="0.25">
      <c r="A2463" t="s">
        <v>370</v>
      </c>
      <c r="B2463" t="s">
        <v>34</v>
      </c>
      <c r="C2463" t="s">
        <v>21181</v>
      </c>
      <c r="E2463" t="s">
        <v>36</v>
      </c>
      <c r="F2463" t="s">
        <v>37</v>
      </c>
      <c r="G2463">
        <v>77037</v>
      </c>
      <c r="H2463">
        <v>29.881450000000001</v>
      </c>
      <c r="I2463">
        <v>-95.407351000000006</v>
      </c>
      <c r="J2463" s="1" t="d">
        <v>2018-08-07</v>
      </c>
      <c r="K2463">
        <v>74862</v>
      </c>
      <c r="L2463" t="s">
        <v>30</v>
      </c>
      <c r="M2463" s="1" t="d">
        <v>2016-04-12</v>
      </c>
      <c r="N2463">
        <v>4</v>
      </c>
      <c r="O2463">
        <v>12</v>
      </c>
      <c r="P2463">
        <v>2016</v>
      </c>
      <c r="Q2463" t="s">
        <v>35</v>
      </c>
      <c r="R2463" t="s">
        <v>26</v>
      </c>
      <c r="S2463" t="s">
        <v>27</v>
      </c>
    </row>
    <row r="2464" spans="1:19" x14ac:dyDescent="0.25">
      <c r="A2464" t="s">
        <v>19</v>
      </c>
      <c r="B2464" t="s">
        <v>34</v>
      </c>
      <c r="C2464" t="s">
        <v>21197</v>
      </c>
      <c r="E2464" t="s">
        <v>22</v>
      </c>
      <c r="F2464" t="s">
        <v>23</v>
      </c>
      <c r="G2464">
        <v>36104</v>
      </c>
      <c r="H2464">
        <v>32.413738000000002</v>
      </c>
      <c r="I2464">
        <v>-86.305549999999997</v>
      </c>
      <c r="J2464" s="1" t="d">
        <v>2018-05-03</v>
      </c>
      <c r="K2464">
        <v>74863</v>
      </c>
      <c r="L2464" t="s">
        <v>30</v>
      </c>
      <c r="M2464" s="1" t="d">
        <v>2016-03-30</v>
      </c>
      <c r="N2464">
        <v>3</v>
      </c>
      <c r="O2464">
        <v>30</v>
      </c>
      <c r="P2464">
        <v>2016</v>
      </c>
      <c r="Q2464" t="s">
        <v>35</v>
      </c>
      <c r="R2464" t="s">
        <v>26</v>
      </c>
      <c r="S2464" t="s">
        <v>27</v>
      </c>
    </row>
    <row r="2465" spans="1:19" x14ac:dyDescent="0.25">
      <c r="A2465" t="s">
        <v>19</v>
      </c>
      <c r="B2465" t="s">
        <v>34</v>
      </c>
      <c r="C2465" t="s">
        <v>21198</v>
      </c>
      <c r="E2465" t="s">
        <v>21199</v>
      </c>
      <c r="F2465" t="s">
        <v>78</v>
      </c>
      <c r="G2465">
        <v>66215</v>
      </c>
      <c r="H2465">
        <v>38.932316999999998</v>
      </c>
      <c r="I2465">
        <v>-94.757711999999998</v>
      </c>
      <c r="J2465" s="1" t="d">
        <v>2018-05-03</v>
      </c>
      <c r="K2465">
        <v>74864</v>
      </c>
      <c r="L2465" t="s">
        <v>30</v>
      </c>
      <c r="M2465" s="1" t="d">
        <v>2016-03-30</v>
      </c>
      <c r="N2465">
        <v>3</v>
      </c>
      <c r="O2465">
        <v>30</v>
      </c>
      <c r="P2465">
        <v>2016</v>
      </c>
      <c r="Q2465" t="s">
        <v>35</v>
      </c>
      <c r="R2465" t="s">
        <v>26</v>
      </c>
      <c r="S2465" t="s">
        <v>27</v>
      </c>
    </row>
    <row r="2466" spans="1:19" x14ac:dyDescent="0.25">
      <c r="A2466" t="s">
        <v>19</v>
      </c>
      <c r="B2466" t="s">
        <v>34</v>
      </c>
      <c r="C2466" t="s">
        <v>21200</v>
      </c>
      <c r="E2466" t="s">
        <v>565</v>
      </c>
      <c r="F2466" t="s">
        <v>718</v>
      </c>
      <c r="G2466">
        <v>40511</v>
      </c>
      <c r="H2466">
        <v>38.076869000000002</v>
      </c>
      <c r="I2466">
        <v>-84.528863000000001</v>
      </c>
      <c r="J2466" s="1" t="d">
        <v>2018-05-03</v>
      </c>
      <c r="K2466">
        <v>74865</v>
      </c>
      <c r="L2466" t="s">
        <v>30</v>
      </c>
      <c r="M2466" s="1" t="d">
        <v>2016-03-30</v>
      </c>
      <c r="N2466">
        <v>3</v>
      </c>
      <c r="O2466">
        <v>30</v>
      </c>
      <c r="P2466">
        <v>2016</v>
      </c>
      <c r="Q2466" t="s">
        <v>35</v>
      </c>
      <c r="R2466" t="s">
        <v>26</v>
      </c>
      <c r="S2466" t="s">
        <v>27</v>
      </c>
    </row>
    <row r="2467" spans="1:19" x14ac:dyDescent="0.25">
      <c r="A2467" t="s">
        <v>19</v>
      </c>
      <c r="B2467" t="s">
        <v>34</v>
      </c>
      <c r="C2467" t="s">
        <v>21201</v>
      </c>
      <c r="E2467" t="s">
        <v>8061</v>
      </c>
      <c r="F2467" t="s">
        <v>69</v>
      </c>
      <c r="G2467">
        <v>71103</v>
      </c>
      <c r="H2467">
        <v>32.483426999999999</v>
      </c>
      <c r="I2467">
        <v>-93.769713999999993</v>
      </c>
      <c r="J2467" s="1" t="d">
        <v>2018-05-03</v>
      </c>
      <c r="K2467">
        <v>74866</v>
      </c>
      <c r="L2467" t="s">
        <v>30</v>
      </c>
      <c r="M2467" s="1" t="d">
        <v>2016-03-30</v>
      </c>
      <c r="N2467">
        <v>3</v>
      </c>
      <c r="O2467">
        <v>30</v>
      </c>
      <c r="P2467">
        <v>2016</v>
      </c>
      <c r="Q2467" t="s">
        <v>35</v>
      </c>
      <c r="R2467" t="s">
        <v>26</v>
      </c>
      <c r="S2467" t="s">
        <v>27</v>
      </c>
    </row>
    <row r="2468" spans="1:19" x14ac:dyDescent="0.25">
      <c r="A2468" t="s">
        <v>19</v>
      </c>
      <c r="B2468" t="s">
        <v>34</v>
      </c>
      <c r="C2468" t="s">
        <v>21202</v>
      </c>
      <c r="E2468" t="s">
        <v>8026</v>
      </c>
      <c r="F2468" t="s">
        <v>69</v>
      </c>
      <c r="G2468">
        <v>70126</v>
      </c>
      <c r="H2468">
        <v>30.02562</v>
      </c>
      <c r="I2468">
        <v>-90.025993</v>
      </c>
      <c r="J2468" s="1" t="d">
        <v>2018-05-03</v>
      </c>
      <c r="K2468">
        <v>74867</v>
      </c>
      <c r="L2468" t="s">
        <v>30</v>
      </c>
      <c r="M2468" s="1" t="d">
        <v>2016-03-30</v>
      </c>
      <c r="N2468">
        <v>3</v>
      </c>
      <c r="O2468">
        <v>30</v>
      </c>
      <c r="P2468">
        <v>2016</v>
      </c>
      <c r="Q2468" t="s">
        <v>35</v>
      </c>
      <c r="R2468" t="s">
        <v>26</v>
      </c>
      <c r="S2468" t="s">
        <v>27</v>
      </c>
    </row>
    <row r="2469" spans="1:19" x14ac:dyDescent="0.25">
      <c r="A2469" t="s">
        <v>19</v>
      </c>
      <c r="B2469" t="s">
        <v>34</v>
      </c>
      <c r="C2469" t="s">
        <v>21203</v>
      </c>
      <c r="E2469" t="s">
        <v>21204</v>
      </c>
      <c r="F2469" t="s">
        <v>157</v>
      </c>
      <c r="G2469">
        <v>15672</v>
      </c>
      <c r="H2469">
        <v>40.222721</v>
      </c>
      <c r="I2469">
        <v>-79.611920999999995</v>
      </c>
      <c r="J2469" s="1" t="d">
        <v>2018-05-03</v>
      </c>
      <c r="K2469">
        <v>74868</v>
      </c>
      <c r="L2469" t="s">
        <v>30</v>
      </c>
      <c r="M2469" s="1" t="d">
        <v>2016-03-30</v>
      </c>
      <c r="N2469">
        <v>3</v>
      </c>
      <c r="O2469">
        <v>30</v>
      </c>
      <c r="P2469">
        <v>2016</v>
      </c>
      <c r="Q2469" t="s">
        <v>35</v>
      </c>
      <c r="R2469" t="s">
        <v>26</v>
      </c>
      <c r="S2469" t="s">
        <v>27</v>
      </c>
    </row>
    <row r="2470" spans="1:19" x14ac:dyDescent="0.25">
      <c r="A2470" t="s">
        <v>19</v>
      </c>
      <c r="B2470" t="s">
        <v>34</v>
      </c>
      <c r="C2470" t="s">
        <v>21205</v>
      </c>
      <c r="E2470" t="s">
        <v>95</v>
      </c>
      <c r="F2470" t="s">
        <v>37</v>
      </c>
      <c r="G2470">
        <v>75229</v>
      </c>
      <c r="H2470">
        <v>32.883932000000001</v>
      </c>
      <c r="I2470">
        <v>-96.881449000000003</v>
      </c>
      <c r="J2470" s="1" t="d">
        <v>2018-05-03</v>
      </c>
      <c r="K2470">
        <v>74869</v>
      </c>
      <c r="L2470" t="s">
        <v>30</v>
      </c>
      <c r="M2470" s="1" t="d">
        <v>2016-03-30</v>
      </c>
      <c r="N2470">
        <v>3</v>
      </c>
      <c r="O2470">
        <v>30</v>
      </c>
      <c r="P2470">
        <v>2016</v>
      </c>
      <c r="Q2470" t="s">
        <v>35</v>
      </c>
      <c r="R2470" t="s">
        <v>26</v>
      </c>
      <c r="S2470" t="s">
        <v>27</v>
      </c>
    </row>
    <row r="2471" spans="1:19" x14ac:dyDescent="0.25">
      <c r="A2471" t="s">
        <v>19</v>
      </c>
      <c r="B2471" t="s">
        <v>34</v>
      </c>
      <c r="C2471" t="s">
        <v>21206</v>
      </c>
      <c r="E2471" t="s">
        <v>4191</v>
      </c>
      <c r="F2471" t="s">
        <v>269</v>
      </c>
      <c r="G2471">
        <v>24019</v>
      </c>
      <c r="H2471">
        <v>37.318035999999999</v>
      </c>
      <c r="I2471">
        <v>-79.978267000000002</v>
      </c>
      <c r="J2471" s="1" t="d">
        <v>2019-02-06</v>
      </c>
      <c r="K2471">
        <v>74870</v>
      </c>
      <c r="L2471" t="s">
        <v>103</v>
      </c>
      <c r="M2471" s="1" t="d">
        <v>2016-03-30</v>
      </c>
      <c r="N2471">
        <v>3</v>
      </c>
      <c r="O2471">
        <v>30</v>
      </c>
      <c r="P2471">
        <v>2016</v>
      </c>
      <c r="Q2471" t="s">
        <v>35</v>
      </c>
      <c r="R2471" t="s">
        <v>26</v>
      </c>
      <c r="S2471" t="s">
        <v>27</v>
      </c>
    </row>
    <row r="2472" spans="1:19" x14ac:dyDescent="0.25">
      <c r="A2472" t="s">
        <v>19</v>
      </c>
      <c r="B2472" t="s">
        <v>34</v>
      </c>
      <c r="C2472" t="s">
        <v>21207</v>
      </c>
      <c r="E2472" t="s">
        <v>15791</v>
      </c>
      <c r="F2472" t="s">
        <v>1514</v>
      </c>
      <c r="G2472">
        <v>25303</v>
      </c>
      <c r="H2472">
        <v>38.365591000000002</v>
      </c>
      <c r="I2472">
        <v>-81.705988000000005</v>
      </c>
      <c r="J2472" s="1" t="d">
        <v>2018-05-03</v>
      </c>
      <c r="K2472">
        <v>74871</v>
      </c>
      <c r="L2472" t="s">
        <v>30</v>
      </c>
      <c r="M2472" s="1" t="d">
        <v>2016-03-30</v>
      </c>
      <c r="N2472">
        <v>3</v>
      </c>
      <c r="O2472">
        <v>30</v>
      </c>
      <c r="P2472">
        <v>2016</v>
      </c>
      <c r="Q2472" t="s">
        <v>35</v>
      </c>
      <c r="R2472" t="s">
        <v>26</v>
      </c>
      <c r="S2472" t="s">
        <v>27</v>
      </c>
    </row>
    <row r="2473" spans="1:19" x14ac:dyDescent="0.25">
      <c r="A2473" t="s">
        <v>19</v>
      </c>
      <c r="B2473" t="s">
        <v>34</v>
      </c>
      <c r="C2473" t="s">
        <v>21210</v>
      </c>
      <c r="E2473" t="s">
        <v>21211</v>
      </c>
      <c r="F2473" t="s">
        <v>208</v>
      </c>
      <c r="G2473">
        <v>29172</v>
      </c>
      <c r="H2473">
        <v>33.931815</v>
      </c>
      <c r="I2473">
        <v>-81.109326999999993</v>
      </c>
      <c r="J2473" s="1" t="d">
        <v>2018-05-03</v>
      </c>
      <c r="K2473">
        <v>74874</v>
      </c>
      <c r="L2473" t="s">
        <v>30</v>
      </c>
      <c r="M2473" s="1" t="d">
        <v>2016-08-15</v>
      </c>
      <c r="N2473">
        <v>8</v>
      </c>
      <c r="O2473">
        <v>15</v>
      </c>
      <c r="P2473">
        <v>2016</v>
      </c>
      <c r="Q2473" t="s">
        <v>35</v>
      </c>
      <c r="R2473" t="s">
        <v>26</v>
      </c>
      <c r="S2473" t="s">
        <v>27</v>
      </c>
    </row>
    <row r="2474" spans="1:19" x14ac:dyDescent="0.25">
      <c r="A2474" t="s">
        <v>19</v>
      </c>
      <c r="B2474" t="s">
        <v>34</v>
      </c>
      <c r="C2474" t="s">
        <v>21213</v>
      </c>
      <c r="E2474" t="s">
        <v>1118</v>
      </c>
      <c r="F2474" t="s">
        <v>78</v>
      </c>
      <c r="G2474">
        <v>66118</v>
      </c>
      <c r="H2474">
        <v>39.108085000000003</v>
      </c>
      <c r="I2474">
        <v>-94.610264000000001</v>
      </c>
      <c r="J2474" s="1" t="d">
        <v>2018-05-03</v>
      </c>
      <c r="K2474">
        <v>74877</v>
      </c>
      <c r="L2474" t="s">
        <v>30</v>
      </c>
      <c r="M2474" s="1" t="d">
        <v>2016-11-17</v>
      </c>
      <c r="N2474">
        <v>11</v>
      </c>
      <c r="O2474">
        <v>17</v>
      </c>
      <c r="P2474">
        <v>2016</v>
      </c>
      <c r="Q2474" t="s">
        <v>35</v>
      </c>
      <c r="R2474" t="s">
        <v>26</v>
      </c>
      <c r="S2474" t="s">
        <v>27</v>
      </c>
    </row>
    <row r="2475" spans="1:19" x14ac:dyDescent="0.25">
      <c r="A2475" t="s">
        <v>19</v>
      </c>
      <c r="B2475" t="s">
        <v>34</v>
      </c>
      <c r="C2475" t="s">
        <v>21214</v>
      </c>
      <c r="E2475" t="s">
        <v>259</v>
      </c>
      <c r="F2475" t="s">
        <v>260</v>
      </c>
      <c r="G2475">
        <v>85017</v>
      </c>
      <c r="H2475">
        <v>33.484648</v>
      </c>
      <c r="I2475">
        <v>-112.127089</v>
      </c>
      <c r="J2475" s="1" t="d">
        <v>2018-05-03</v>
      </c>
      <c r="K2475">
        <v>74878</v>
      </c>
      <c r="L2475" t="s">
        <v>21215</v>
      </c>
      <c r="M2475" s="1" t="d">
        <v>2016-10-10</v>
      </c>
      <c r="N2475">
        <v>10</v>
      </c>
      <c r="O2475">
        <v>10</v>
      </c>
      <c r="P2475">
        <v>2016</v>
      </c>
      <c r="Q2475" t="s">
        <v>35</v>
      </c>
      <c r="R2475" t="s">
        <v>26</v>
      </c>
      <c r="S2475" t="s">
        <v>27</v>
      </c>
    </row>
    <row r="2476" spans="1:19" x14ac:dyDescent="0.25">
      <c r="A2476" t="s">
        <v>19</v>
      </c>
      <c r="B2476" t="s">
        <v>34</v>
      </c>
      <c r="C2476" t="s">
        <v>21218</v>
      </c>
      <c r="E2476" t="s">
        <v>9412</v>
      </c>
      <c r="F2476" t="s">
        <v>29</v>
      </c>
      <c r="G2476">
        <v>31793</v>
      </c>
      <c r="H2476">
        <v>31.443629999999999</v>
      </c>
      <c r="I2476">
        <v>-83.538235</v>
      </c>
      <c r="J2476" s="1" t="d">
        <v>2018-05-03</v>
      </c>
      <c r="K2476">
        <v>74880</v>
      </c>
      <c r="L2476" t="s">
        <v>30</v>
      </c>
      <c r="M2476" s="1" t="d">
        <v>2016-07-01</v>
      </c>
      <c r="N2476">
        <v>7</v>
      </c>
      <c r="O2476">
        <v>1</v>
      </c>
      <c r="P2476">
        <v>2016</v>
      </c>
      <c r="Q2476" t="s">
        <v>35</v>
      </c>
      <c r="R2476" t="s">
        <v>26</v>
      </c>
      <c r="S2476" t="s">
        <v>27</v>
      </c>
    </row>
    <row r="2477" spans="1:19" x14ac:dyDescent="0.25">
      <c r="A2477" t="s">
        <v>19</v>
      </c>
      <c r="B2477" t="s">
        <v>34</v>
      </c>
      <c r="C2477" t="s">
        <v>21219</v>
      </c>
      <c r="E2477" t="s">
        <v>7555</v>
      </c>
      <c r="F2477" t="s">
        <v>157</v>
      </c>
      <c r="G2477">
        <v>19044</v>
      </c>
      <c r="H2477">
        <v>40.164017000000001</v>
      </c>
      <c r="I2477">
        <v>-75.144794000000005</v>
      </c>
      <c r="J2477" s="1" t="d">
        <v>2018-05-03</v>
      </c>
      <c r="K2477">
        <v>74881</v>
      </c>
      <c r="L2477" t="s">
        <v>30</v>
      </c>
      <c r="M2477" s="1" t="d">
        <v>2016-09-30</v>
      </c>
      <c r="N2477">
        <v>9</v>
      </c>
      <c r="O2477">
        <v>30</v>
      </c>
      <c r="P2477">
        <v>2016</v>
      </c>
      <c r="Q2477" t="s">
        <v>35</v>
      </c>
      <c r="R2477" t="s">
        <v>26</v>
      </c>
      <c r="S2477" t="s">
        <v>27</v>
      </c>
    </row>
    <row r="2478" spans="1:19" x14ac:dyDescent="0.25">
      <c r="A2478" t="s">
        <v>19</v>
      </c>
      <c r="B2478" t="s">
        <v>34</v>
      </c>
      <c r="C2478" t="s">
        <v>21220</v>
      </c>
      <c r="E2478" t="s">
        <v>15596</v>
      </c>
      <c r="F2478" t="s">
        <v>129</v>
      </c>
      <c r="G2478">
        <v>81082</v>
      </c>
      <c r="H2478">
        <v>37.191082999999999</v>
      </c>
      <c r="I2478">
        <v>-104.495932</v>
      </c>
      <c r="J2478" s="1" t="d">
        <v>2018-05-03</v>
      </c>
      <c r="K2478">
        <v>74882</v>
      </c>
      <c r="L2478" t="s">
        <v>30</v>
      </c>
      <c r="M2478" s="1" t="d">
        <v>2016-10-21</v>
      </c>
      <c r="N2478">
        <v>10</v>
      </c>
      <c r="O2478">
        <v>21</v>
      </c>
      <c r="P2478">
        <v>2016</v>
      </c>
      <c r="Q2478" t="s">
        <v>35</v>
      </c>
      <c r="R2478" t="s">
        <v>26</v>
      </c>
      <c r="S2478" t="s">
        <v>27</v>
      </c>
    </row>
    <row r="2479" spans="1:19" x14ac:dyDescent="0.25">
      <c r="A2479" t="s">
        <v>370</v>
      </c>
      <c r="B2479" t="s">
        <v>34</v>
      </c>
      <c r="C2479" t="s">
        <v>21222</v>
      </c>
      <c r="E2479" t="s">
        <v>17616</v>
      </c>
      <c r="F2479" t="s">
        <v>101</v>
      </c>
      <c r="G2479">
        <v>84119</v>
      </c>
      <c r="H2479">
        <v>40.715561000000001</v>
      </c>
      <c r="I2479">
        <v>-111.946668</v>
      </c>
      <c r="J2479" s="1" t="d">
        <v>2018-05-03</v>
      </c>
      <c r="K2479">
        <v>74885</v>
      </c>
      <c r="L2479" t="s">
        <v>30</v>
      </c>
      <c r="M2479" s="1" t="d">
        <v>2016-04-12</v>
      </c>
      <c r="N2479">
        <v>4</v>
      </c>
      <c r="O2479">
        <v>12</v>
      </c>
      <c r="P2479">
        <v>2016</v>
      </c>
      <c r="Q2479" t="s">
        <v>35</v>
      </c>
      <c r="R2479" t="s">
        <v>26</v>
      </c>
      <c r="S2479" t="s">
        <v>27</v>
      </c>
    </row>
    <row r="2480" spans="1:19" x14ac:dyDescent="0.25">
      <c r="A2480" t="s">
        <v>370</v>
      </c>
      <c r="B2480" t="s">
        <v>34</v>
      </c>
      <c r="C2480" t="s">
        <v>21223</v>
      </c>
      <c r="E2480" t="s">
        <v>3133</v>
      </c>
      <c r="F2480" t="s">
        <v>280</v>
      </c>
      <c r="G2480">
        <v>37912</v>
      </c>
      <c r="H2480">
        <v>36.021377999999999</v>
      </c>
      <c r="I2480">
        <v>-83.999679999999998</v>
      </c>
      <c r="J2480" s="1" t="d">
        <v>2018-05-03</v>
      </c>
      <c r="K2480">
        <v>74886</v>
      </c>
      <c r="L2480" t="s">
        <v>30</v>
      </c>
      <c r="M2480" s="1" t="d">
        <v>2016-04-12</v>
      </c>
      <c r="N2480">
        <v>4</v>
      </c>
      <c r="O2480">
        <v>12</v>
      </c>
      <c r="P2480">
        <v>2016</v>
      </c>
      <c r="Q2480" t="s">
        <v>35</v>
      </c>
      <c r="R2480" t="s">
        <v>26</v>
      </c>
      <c r="S2480" t="s">
        <v>27</v>
      </c>
    </row>
    <row r="2481" spans="1:19" x14ac:dyDescent="0.25">
      <c r="A2481" t="s">
        <v>370</v>
      </c>
      <c r="B2481" t="s">
        <v>34</v>
      </c>
      <c r="C2481" t="s">
        <v>21214</v>
      </c>
      <c r="E2481" t="s">
        <v>259</v>
      </c>
      <c r="F2481" t="s">
        <v>260</v>
      </c>
      <c r="G2481">
        <v>85017</v>
      </c>
      <c r="H2481">
        <v>33.484648</v>
      </c>
      <c r="I2481">
        <v>-112.127089</v>
      </c>
      <c r="J2481" s="1" t="d">
        <v>2019-02-06</v>
      </c>
      <c r="K2481">
        <v>74887</v>
      </c>
      <c r="L2481" t="s">
        <v>103</v>
      </c>
      <c r="M2481" s="1" t="d">
        <v>2016-04-12</v>
      </c>
      <c r="N2481">
        <v>4</v>
      </c>
      <c r="O2481">
        <v>12</v>
      </c>
      <c r="P2481">
        <v>2016</v>
      </c>
      <c r="Q2481" t="s">
        <v>35</v>
      </c>
      <c r="R2481" t="s">
        <v>26</v>
      </c>
      <c r="S2481" t="s">
        <v>27</v>
      </c>
    </row>
    <row r="2482" spans="1:19" x14ac:dyDescent="0.25">
      <c r="A2482" t="s">
        <v>370</v>
      </c>
      <c r="B2482" t="s">
        <v>34</v>
      </c>
      <c r="C2482" t="s">
        <v>21224</v>
      </c>
      <c r="E2482" t="s">
        <v>1525</v>
      </c>
      <c r="F2482" t="s">
        <v>280</v>
      </c>
      <c r="G2482">
        <v>37207</v>
      </c>
      <c r="H2482">
        <v>36.231721</v>
      </c>
      <c r="I2482">
        <v>-86.808912000000007</v>
      </c>
      <c r="J2482" s="1" t="d">
        <v>2018-05-03</v>
      </c>
      <c r="K2482">
        <v>74888</v>
      </c>
      <c r="L2482" t="s">
        <v>30</v>
      </c>
      <c r="M2482" s="1" t="d">
        <v>2016-04-12</v>
      </c>
      <c r="N2482">
        <v>4</v>
      </c>
      <c r="O2482">
        <v>12</v>
      </c>
      <c r="P2482">
        <v>2016</v>
      </c>
      <c r="Q2482" t="s">
        <v>35</v>
      </c>
      <c r="R2482" t="s">
        <v>26</v>
      </c>
      <c r="S2482" t="s">
        <v>27</v>
      </c>
    </row>
    <row r="2483" spans="1:19" x14ac:dyDescent="0.25">
      <c r="A2483" t="s">
        <v>370</v>
      </c>
      <c r="B2483" t="s">
        <v>34</v>
      </c>
      <c r="C2483" t="s">
        <v>21225</v>
      </c>
      <c r="E2483" t="s">
        <v>279</v>
      </c>
      <c r="F2483" t="s">
        <v>280</v>
      </c>
      <c r="G2483">
        <v>38118</v>
      </c>
      <c r="H2483">
        <v>35.047344000000002</v>
      </c>
      <c r="I2483">
        <v>-89.967715999999996</v>
      </c>
      <c r="J2483" s="1" t="d">
        <v>2018-05-03</v>
      </c>
      <c r="K2483">
        <v>74889</v>
      </c>
      <c r="L2483" t="s">
        <v>21226</v>
      </c>
      <c r="M2483" s="1" t="d">
        <v>2016-04-12</v>
      </c>
      <c r="N2483">
        <v>4</v>
      </c>
      <c r="O2483">
        <v>12</v>
      </c>
      <c r="P2483">
        <v>2016</v>
      </c>
      <c r="Q2483" t="s">
        <v>35</v>
      </c>
      <c r="R2483" t="s">
        <v>26</v>
      </c>
      <c r="S2483" t="s">
        <v>27</v>
      </c>
    </row>
    <row r="2484" spans="1:19" x14ac:dyDescent="0.25">
      <c r="A2484" t="s">
        <v>370</v>
      </c>
      <c r="B2484" t="s">
        <v>34</v>
      </c>
      <c r="C2484" t="s">
        <v>21227</v>
      </c>
      <c r="E2484" t="s">
        <v>95</v>
      </c>
      <c r="F2484" t="s">
        <v>37</v>
      </c>
      <c r="G2484">
        <v>75229</v>
      </c>
      <c r="H2484">
        <v>32.883932000000001</v>
      </c>
      <c r="I2484">
        <v>-96.881449000000003</v>
      </c>
      <c r="J2484" s="1" t="d">
        <v>2018-05-03</v>
      </c>
      <c r="K2484">
        <v>74890</v>
      </c>
      <c r="L2484" t="s">
        <v>30</v>
      </c>
      <c r="M2484" s="1" t="d">
        <v>2016-04-12</v>
      </c>
      <c r="N2484">
        <v>4</v>
      </c>
      <c r="O2484">
        <v>12</v>
      </c>
      <c r="P2484">
        <v>2016</v>
      </c>
      <c r="Q2484" t="s">
        <v>35</v>
      </c>
      <c r="R2484" t="s">
        <v>26</v>
      </c>
      <c r="S2484" t="s">
        <v>27</v>
      </c>
    </row>
    <row r="2485" spans="1:19" x14ac:dyDescent="0.25">
      <c r="A2485" t="s">
        <v>370</v>
      </c>
      <c r="B2485" t="s">
        <v>34</v>
      </c>
      <c r="C2485" t="s">
        <v>21228</v>
      </c>
      <c r="E2485" t="s">
        <v>110</v>
      </c>
      <c r="F2485" t="s">
        <v>101</v>
      </c>
      <c r="G2485">
        <v>84401</v>
      </c>
      <c r="H2485">
        <v>41.214596</v>
      </c>
      <c r="I2485">
        <v>-112.005562</v>
      </c>
      <c r="J2485" s="1" t="d">
        <v>2018-05-03</v>
      </c>
      <c r="K2485">
        <v>74891</v>
      </c>
      <c r="L2485" t="s">
        <v>30</v>
      </c>
      <c r="M2485" s="1" t="d">
        <v>2016-04-12</v>
      </c>
      <c r="N2485">
        <v>4</v>
      </c>
      <c r="O2485">
        <v>12</v>
      </c>
      <c r="P2485">
        <v>2016</v>
      </c>
      <c r="Q2485" t="s">
        <v>35</v>
      </c>
      <c r="R2485" t="s">
        <v>26</v>
      </c>
      <c r="S2485" t="s">
        <v>27</v>
      </c>
    </row>
    <row r="2486" spans="1:19" x14ac:dyDescent="0.25">
      <c r="A2486" t="s">
        <v>370</v>
      </c>
      <c r="B2486" t="s">
        <v>34</v>
      </c>
      <c r="C2486" t="s">
        <v>21229</v>
      </c>
      <c r="E2486" t="s">
        <v>12126</v>
      </c>
      <c r="F2486" t="s">
        <v>373</v>
      </c>
      <c r="G2486">
        <v>60525</v>
      </c>
      <c r="H2486">
        <v>41.749426</v>
      </c>
      <c r="I2486">
        <v>-87.880555000000001</v>
      </c>
      <c r="J2486" s="1" t="d">
        <v>2018-05-03</v>
      </c>
      <c r="K2486">
        <v>74892</v>
      </c>
      <c r="L2486" t="s">
        <v>30</v>
      </c>
      <c r="M2486" s="1" t="d">
        <v>2016-04-12</v>
      </c>
      <c r="N2486">
        <v>4</v>
      </c>
      <c r="O2486">
        <v>12</v>
      </c>
      <c r="P2486">
        <v>2016</v>
      </c>
      <c r="Q2486" t="s">
        <v>35</v>
      </c>
      <c r="R2486" t="s">
        <v>26</v>
      </c>
      <c r="S2486" t="s">
        <v>27</v>
      </c>
    </row>
    <row r="2487" spans="1:19" x14ac:dyDescent="0.25">
      <c r="A2487" t="s">
        <v>370</v>
      </c>
      <c r="B2487" t="s">
        <v>34</v>
      </c>
      <c r="C2487" t="s">
        <v>21230</v>
      </c>
      <c r="E2487" t="s">
        <v>56</v>
      </c>
      <c r="F2487" t="s">
        <v>57</v>
      </c>
      <c r="G2487">
        <v>46268</v>
      </c>
      <c r="H2487">
        <v>39.901373</v>
      </c>
      <c r="I2487">
        <v>-86.252312000000003</v>
      </c>
      <c r="J2487" s="1" t="d">
        <v>2018-05-03</v>
      </c>
      <c r="K2487">
        <v>74893</v>
      </c>
      <c r="L2487" t="s">
        <v>30</v>
      </c>
      <c r="M2487" s="1" t="d">
        <v>2016-04-12</v>
      </c>
      <c r="N2487">
        <v>4</v>
      </c>
      <c r="O2487">
        <v>12</v>
      </c>
      <c r="P2487">
        <v>2016</v>
      </c>
      <c r="Q2487" t="s">
        <v>35</v>
      </c>
      <c r="R2487" t="s">
        <v>26</v>
      </c>
      <c r="S2487" t="s">
        <v>27</v>
      </c>
    </row>
    <row r="2488" spans="1:19" x14ac:dyDescent="0.25">
      <c r="A2488" t="s">
        <v>370</v>
      </c>
      <c r="B2488" t="s">
        <v>34</v>
      </c>
      <c r="C2488" t="s">
        <v>21231</v>
      </c>
      <c r="E2488" t="s">
        <v>21232</v>
      </c>
      <c r="F2488" t="s">
        <v>88</v>
      </c>
      <c r="G2488">
        <v>63045</v>
      </c>
      <c r="H2488">
        <v>38.775258999999998</v>
      </c>
      <c r="I2488">
        <v>-90.467121000000006</v>
      </c>
      <c r="J2488" s="1" t="d">
        <v>2018-05-03</v>
      </c>
      <c r="K2488">
        <v>74894</v>
      </c>
      <c r="L2488" t="s">
        <v>30</v>
      </c>
      <c r="M2488" s="1" t="d">
        <v>2016-04-12</v>
      </c>
      <c r="N2488">
        <v>4</v>
      </c>
      <c r="O2488">
        <v>12</v>
      </c>
      <c r="P2488">
        <v>2016</v>
      </c>
      <c r="Q2488" t="s">
        <v>35</v>
      </c>
      <c r="R2488" t="s">
        <v>26</v>
      </c>
      <c r="S2488" t="s">
        <v>27</v>
      </c>
    </row>
    <row r="2489" spans="1:19" x14ac:dyDescent="0.25">
      <c r="A2489" t="s">
        <v>370</v>
      </c>
      <c r="B2489" t="s">
        <v>34</v>
      </c>
      <c r="C2489" t="s">
        <v>21233</v>
      </c>
      <c r="E2489" t="s">
        <v>666</v>
      </c>
      <c r="F2489" t="s">
        <v>59</v>
      </c>
      <c r="G2489">
        <v>43228</v>
      </c>
      <c r="H2489">
        <v>39.982028999999997</v>
      </c>
      <c r="I2489">
        <v>-83.134446999999994</v>
      </c>
      <c r="J2489" s="1" t="d">
        <v>2018-05-03</v>
      </c>
      <c r="K2489">
        <v>74895</v>
      </c>
      <c r="L2489" t="s">
        <v>30</v>
      </c>
      <c r="M2489" s="1" t="d">
        <v>2016-04-12</v>
      </c>
      <c r="N2489">
        <v>4</v>
      </c>
      <c r="O2489">
        <v>12</v>
      </c>
      <c r="P2489">
        <v>2016</v>
      </c>
      <c r="Q2489" t="s">
        <v>35</v>
      </c>
      <c r="R2489" t="s">
        <v>26</v>
      </c>
      <c r="S2489" t="s">
        <v>27</v>
      </c>
    </row>
    <row r="2490" spans="1:19" x14ac:dyDescent="0.25">
      <c r="A2490" t="s">
        <v>370</v>
      </c>
      <c r="B2490" t="s">
        <v>34</v>
      </c>
      <c r="C2490" t="s">
        <v>21234</v>
      </c>
      <c r="E2490" t="s">
        <v>6586</v>
      </c>
      <c r="F2490" t="s">
        <v>59</v>
      </c>
      <c r="G2490">
        <v>43537</v>
      </c>
      <c r="H2490">
        <v>41.588794999999998</v>
      </c>
      <c r="I2490">
        <v>-83.671772000000004</v>
      </c>
      <c r="J2490" s="1" t="d">
        <v>2018-05-03</v>
      </c>
      <c r="K2490">
        <v>74896</v>
      </c>
      <c r="L2490" t="s">
        <v>30</v>
      </c>
      <c r="M2490" s="1" t="d">
        <v>2016-04-12</v>
      </c>
      <c r="N2490">
        <v>4</v>
      </c>
      <c r="O2490">
        <v>12</v>
      </c>
      <c r="P2490">
        <v>2016</v>
      </c>
      <c r="Q2490" t="s">
        <v>35</v>
      </c>
      <c r="R2490" t="s">
        <v>26</v>
      </c>
      <c r="S2490" t="s">
        <v>27</v>
      </c>
    </row>
    <row r="2491" spans="1:19" x14ac:dyDescent="0.25">
      <c r="A2491" t="s">
        <v>370</v>
      </c>
      <c r="B2491" t="s">
        <v>34</v>
      </c>
      <c r="C2491" t="s">
        <v>21235</v>
      </c>
      <c r="E2491" t="s">
        <v>1788</v>
      </c>
      <c r="F2491" t="s">
        <v>157</v>
      </c>
      <c r="G2491">
        <v>17104</v>
      </c>
      <c r="H2491">
        <v>40.243248999999999</v>
      </c>
      <c r="I2491">
        <v>-76.845761999999993</v>
      </c>
      <c r="J2491" s="1" t="d">
        <v>2018-05-03</v>
      </c>
      <c r="K2491">
        <v>74897</v>
      </c>
      <c r="L2491" t="s">
        <v>30</v>
      </c>
      <c r="M2491" s="1" t="d">
        <v>2016-04-12</v>
      </c>
      <c r="N2491">
        <v>4</v>
      </c>
      <c r="O2491">
        <v>12</v>
      </c>
      <c r="P2491">
        <v>2016</v>
      </c>
      <c r="Q2491" t="s">
        <v>35</v>
      </c>
      <c r="R2491" t="s">
        <v>26</v>
      </c>
      <c r="S2491" t="s">
        <v>27</v>
      </c>
    </row>
    <row r="2492" spans="1:19" x14ac:dyDescent="0.25">
      <c r="A2492" t="s">
        <v>370</v>
      </c>
      <c r="B2492" t="s">
        <v>34</v>
      </c>
      <c r="C2492" t="s">
        <v>21236</v>
      </c>
      <c r="E2492" t="s">
        <v>6667</v>
      </c>
      <c r="F2492" t="s">
        <v>37</v>
      </c>
      <c r="G2492">
        <v>75149</v>
      </c>
      <c r="H2492">
        <v>32.792498000000002</v>
      </c>
      <c r="I2492">
        <v>-96.665114000000003</v>
      </c>
      <c r="J2492" s="1" t="d">
        <v>2018-05-03</v>
      </c>
      <c r="K2492">
        <v>74898</v>
      </c>
      <c r="L2492" t="s">
        <v>30</v>
      </c>
      <c r="M2492" s="1" t="d">
        <v>2016-04-12</v>
      </c>
      <c r="N2492">
        <v>4</v>
      </c>
      <c r="O2492">
        <v>12</v>
      </c>
      <c r="P2492">
        <v>2016</v>
      </c>
      <c r="Q2492" t="s">
        <v>35</v>
      </c>
      <c r="R2492" t="s">
        <v>26</v>
      </c>
      <c r="S2492" t="s">
        <v>27</v>
      </c>
    </row>
    <row r="2493" spans="1:19" x14ac:dyDescent="0.25">
      <c r="A2493" t="s">
        <v>370</v>
      </c>
      <c r="B2493" t="s">
        <v>34</v>
      </c>
      <c r="C2493" t="s">
        <v>21237</v>
      </c>
      <c r="E2493" t="s">
        <v>2026</v>
      </c>
      <c r="F2493" t="s">
        <v>202</v>
      </c>
      <c r="G2493">
        <v>32219</v>
      </c>
      <c r="H2493">
        <v>30.377541000000001</v>
      </c>
      <c r="I2493">
        <v>-81.777210999999994</v>
      </c>
      <c r="J2493" s="1" t="d">
        <v>2018-05-03</v>
      </c>
      <c r="K2493">
        <v>74899</v>
      </c>
      <c r="L2493" t="s">
        <v>30</v>
      </c>
      <c r="M2493" s="1" t="d">
        <v>2016-04-12</v>
      </c>
      <c r="N2493">
        <v>4</v>
      </c>
      <c r="O2493">
        <v>12</v>
      </c>
      <c r="P2493">
        <v>2016</v>
      </c>
      <c r="Q2493" t="s">
        <v>35</v>
      </c>
      <c r="R2493" t="s">
        <v>26</v>
      </c>
      <c r="S2493" t="s">
        <v>27</v>
      </c>
    </row>
    <row r="2494" spans="1:19" x14ac:dyDescent="0.25">
      <c r="A2494" t="s">
        <v>370</v>
      </c>
      <c r="B2494" t="s">
        <v>34</v>
      </c>
      <c r="C2494" t="s">
        <v>21238</v>
      </c>
      <c r="E2494" t="s">
        <v>1824</v>
      </c>
      <c r="F2494" t="s">
        <v>2355</v>
      </c>
      <c r="G2494">
        <v>39204</v>
      </c>
      <c r="H2494">
        <v>32.267021</v>
      </c>
      <c r="I2494">
        <v>-90.202630999999997</v>
      </c>
      <c r="J2494" s="1" t="d">
        <v>2018-05-03</v>
      </c>
      <c r="K2494">
        <v>74900</v>
      </c>
      <c r="L2494" t="s">
        <v>30</v>
      </c>
      <c r="M2494" s="1" t="d">
        <v>2016-04-12</v>
      </c>
      <c r="N2494">
        <v>4</v>
      </c>
      <c r="O2494">
        <v>12</v>
      </c>
      <c r="P2494">
        <v>2016</v>
      </c>
      <c r="Q2494" t="s">
        <v>35</v>
      </c>
      <c r="R2494" t="s">
        <v>26</v>
      </c>
      <c r="S2494" t="s">
        <v>27</v>
      </c>
    </row>
    <row r="2495" spans="1:19" x14ac:dyDescent="0.25">
      <c r="A2495" t="s">
        <v>504</v>
      </c>
      <c r="B2495" t="s">
        <v>3127</v>
      </c>
      <c r="C2495" t="s">
        <v>3128</v>
      </c>
      <c r="D2495" t="s">
        <v>3129</v>
      </c>
      <c r="E2495" t="s">
        <v>56</v>
      </c>
      <c r="F2495" t="s">
        <v>57</v>
      </c>
      <c r="G2495">
        <v>46254</v>
      </c>
      <c r="H2495">
        <v>39.834688</v>
      </c>
      <c r="I2495">
        <v>-86.25018</v>
      </c>
      <c r="J2495" s="1" t="d">
        <v>2018-08-07</v>
      </c>
      <c r="K2495">
        <v>74901</v>
      </c>
      <c r="L2495" t="s">
        <v>30</v>
      </c>
      <c r="M2495" s="1" t="d">
        <v>2016-10-31</v>
      </c>
      <c r="N2495">
        <v>10</v>
      </c>
      <c r="O2495">
        <v>31</v>
      </c>
      <c r="P2495">
        <v>2016</v>
      </c>
      <c r="R2495" t="s">
        <v>26</v>
      </c>
      <c r="S2495" t="s">
        <v>31</v>
      </c>
    </row>
    <row r="2496" spans="1:19" x14ac:dyDescent="0.25">
      <c r="A2496" t="s">
        <v>338</v>
      </c>
      <c r="B2496" t="s">
        <v>3127</v>
      </c>
      <c r="C2496" t="s">
        <v>3128</v>
      </c>
      <c r="D2496" t="s">
        <v>3129</v>
      </c>
      <c r="E2496" t="s">
        <v>56</v>
      </c>
      <c r="F2496" t="s">
        <v>57</v>
      </c>
      <c r="G2496">
        <v>46254</v>
      </c>
      <c r="H2496">
        <v>39.834688</v>
      </c>
      <c r="I2496">
        <v>-86.25018</v>
      </c>
      <c r="J2496" s="1" t="d">
        <v>2018-08-07</v>
      </c>
      <c r="K2496">
        <v>74902</v>
      </c>
      <c r="L2496" t="s">
        <v>30</v>
      </c>
      <c r="M2496" s="1" t="d">
        <v>2016-10-31</v>
      </c>
      <c r="N2496">
        <v>10</v>
      </c>
      <c r="O2496">
        <v>31</v>
      </c>
      <c r="P2496">
        <v>2016</v>
      </c>
      <c r="R2496" t="s">
        <v>26</v>
      </c>
      <c r="S2496" t="s">
        <v>31</v>
      </c>
    </row>
    <row r="2497" spans="1:19" x14ac:dyDescent="0.25">
      <c r="A2497" t="s">
        <v>19</v>
      </c>
      <c r="B2497" t="s">
        <v>21239</v>
      </c>
      <c r="C2497" t="s">
        <v>21240</v>
      </c>
      <c r="E2497" t="s">
        <v>21241</v>
      </c>
      <c r="F2497" t="s">
        <v>373</v>
      </c>
      <c r="G2497">
        <v>60428</v>
      </c>
      <c r="H2497">
        <v>41.592337000000001</v>
      </c>
      <c r="I2497">
        <v>-87.668012000000004</v>
      </c>
      <c r="J2497" s="1" t="d">
        <v>2018-10-04</v>
      </c>
      <c r="K2497">
        <v>74903</v>
      </c>
      <c r="L2497" t="s">
        <v>30</v>
      </c>
      <c r="M2497" s="1" t="d">
        <v>2016-04-01</v>
      </c>
      <c r="N2497">
        <v>4</v>
      </c>
      <c r="O2497">
        <v>1</v>
      </c>
      <c r="P2497">
        <v>2016</v>
      </c>
      <c r="Q2497" t="s">
        <v>35</v>
      </c>
      <c r="R2497" t="s">
        <v>26</v>
      </c>
      <c r="S2497" t="s">
        <v>27</v>
      </c>
    </row>
    <row r="2498" spans="1:19" x14ac:dyDescent="0.25">
      <c r="A2498" t="s">
        <v>338</v>
      </c>
      <c r="B2498" t="s">
        <v>21242</v>
      </c>
      <c r="C2498" t="s">
        <v>21243</v>
      </c>
      <c r="E2498" t="s">
        <v>4004</v>
      </c>
      <c r="F2498" t="s">
        <v>170</v>
      </c>
      <c r="G2498">
        <v>93446</v>
      </c>
      <c r="H2498">
        <v>35.574136000000003</v>
      </c>
      <c r="I2498">
        <v>-120.74173500000001</v>
      </c>
      <c r="J2498" s="1" t="d">
        <v>2018-12-11</v>
      </c>
      <c r="K2498">
        <v>74947</v>
      </c>
      <c r="L2498" t="s">
        <v>30</v>
      </c>
      <c r="M2498" s="1" t="d">
        <v>2016-04-01</v>
      </c>
      <c r="N2498">
        <v>4</v>
      </c>
      <c r="O2498">
        <v>1</v>
      </c>
      <c r="P2498">
        <v>2016</v>
      </c>
      <c r="R2498" t="s">
        <v>26</v>
      </c>
      <c r="S2498" t="s">
        <v>31</v>
      </c>
    </row>
    <row r="2499" spans="1:19" x14ac:dyDescent="0.25">
      <c r="A2499" t="s">
        <v>338</v>
      </c>
      <c r="B2499" t="s">
        <v>21244</v>
      </c>
      <c r="C2499" t="s">
        <v>21245</v>
      </c>
      <c r="E2499" t="s">
        <v>21246</v>
      </c>
      <c r="F2499" t="s">
        <v>55</v>
      </c>
      <c r="G2499">
        <v>98304</v>
      </c>
      <c r="H2499">
        <v>46.751480999999998</v>
      </c>
      <c r="I2499">
        <v>-121.93684</v>
      </c>
      <c r="J2499" s="1" t="d">
        <v>2018-11-08</v>
      </c>
      <c r="K2499">
        <v>74973</v>
      </c>
      <c r="L2499" t="s">
        <v>30</v>
      </c>
      <c r="M2499" s="1" t="d">
        <v>2016-04-01</v>
      </c>
      <c r="N2499">
        <v>4</v>
      </c>
      <c r="O2499">
        <v>1</v>
      </c>
      <c r="P2499">
        <v>2016</v>
      </c>
      <c r="R2499" t="s">
        <v>26</v>
      </c>
      <c r="S2499" t="s">
        <v>31</v>
      </c>
    </row>
    <row r="2500" spans="1:19" x14ac:dyDescent="0.25">
      <c r="A2500" t="s">
        <v>312</v>
      </c>
      <c r="B2500" t="s">
        <v>21249</v>
      </c>
      <c r="C2500" t="s">
        <v>21250</v>
      </c>
      <c r="E2500" t="s">
        <v>9566</v>
      </c>
      <c r="F2500" t="s">
        <v>202</v>
      </c>
      <c r="G2500">
        <v>33544</v>
      </c>
      <c r="H2500">
        <v>28.185462999999999</v>
      </c>
      <c r="I2500">
        <v>-82.364845000000003</v>
      </c>
      <c r="J2500" s="1" t="d">
        <v>2018-08-07</v>
      </c>
      <c r="K2500">
        <v>75007</v>
      </c>
      <c r="L2500" t="s">
        <v>30</v>
      </c>
      <c r="M2500" s="1" t="d">
        <v>2016-04-15</v>
      </c>
      <c r="N2500">
        <v>4</v>
      </c>
      <c r="O2500">
        <v>15</v>
      </c>
      <c r="P2500">
        <v>2016</v>
      </c>
      <c r="R2500" t="s">
        <v>26</v>
      </c>
      <c r="S2500" t="s">
        <v>31</v>
      </c>
    </row>
    <row r="2501" spans="1:19" x14ac:dyDescent="0.25">
      <c r="A2501" t="s">
        <v>312</v>
      </c>
      <c r="B2501" t="s">
        <v>21251</v>
      </c>
      <c r="C2501" t="s">
        <v>21252</v>
      </c>
      <c r="E2501" t="s">
        <v>175</v>
      </c>
      <c r="F2501" t="s">
        <v>170</v>
      </c>
      <c r="G2501">
        <v>93722</v>
      </c>
      <c r="H2501">
        <v>36.793731000000001</v>
      </c>
      <c r="I2501">
        <v>-119.85336599999999</v>
      </c>
      <c r="J2501" s="1" t="d">
        <v>2019-03-07</v>
      </c>
      <c r="K2501">
        <v>75010</v>
      </c>
      <c r="L2501" t="s">
        <v>71</v>
      </c>
      <c r="M2501" s="1" t="d">
        <v>2016-12-15</v>
      </c>
      <c r="N2501">
        <v>12</v>
      </c>
      <c r="O2501">
        <v>15</v>
      </c>
      <c r="P2501">
        <v>2016</v>
      </c>
      <c r="R2501" t="s">
        <v>26</v>
      </c>
      <c r="S2501" t="s">
        <v>31</v>
      </c>
    </row>
    <row r="2502" spans="1:19" x14ac:dyDescent="0.25">
      <c r="A2502" t="s">
        <v>338</v>
      </c>
      <c r="B2502" t="s">
        <v>21266</v>
      </c>
      <c r="C2502" t="s">
        <v>21267</v>
      </c>
      <c r="E2502" t="s">
        <v>21268</v>
      </c>
      <c r="F2502" t="s">
        <v>212</v>
      </c>
      <c r="G2502">
        <v>28712</v>
      </c>
      <c r="H2502">
        <v>35.235551000000001</v>
      </c>
      <c r="I2502">
        <v>-82.730072000000007</v>
      </c>
      <c r="J2502" s="1" t="d">
        <v>2018-11-08</v>
      </c>
      <c r="K2502">
        <v>75025</v>
      </c>
      <c r="L2502" t="s">
        <v>30</v>
      </c>
      <c r="M2502" s="1" t="d">
        <v>2016-02-01</v>
      </c>
      <c r="N2502">
        <v>2</v>
      </c>
      <c r="O2502">
        <v>1</v>
      </c>
      <c r="P2502">
        <v>2016</v>
      </c>
      <c r="R2502" t="s">
        <v>26</v>
      </c>
      <c r="S2502" t="s">
        <v>31</v>
      </c>
    </row>
    <row r="2503" spans="1:19" x14ac:dyDescent="0.25">
      <c r="A2503" t="s">
        <v>338</v>
      </c>
      <c r="B2503" t="s">
        <v>21269</v>
      </c>
      <c r="C2503" t="s">
        <v>21270</v>
      </c>
      <c r="E2503" t="s">
        <v>205</v>
      </c>
      <c r="F2503" t="s">
        <v>202</v>
      </c>
      <c r="G2503">
        <v>32819</v>
      </c>
      <c r="H2503">
        <v>28.426946999999998</v>
      </c>
      <c r="I2503">
        <v>-81.468170999999998</v>
      </c>
      <c r="J2503" s="1" t="d">
        <v>2018-11-08</v>
      </c>
      <c r="K2503">
        <v>75060</v>
      </c>
      <c r="L2503" t="s">
        <v>30</v>
      </c>
      <c r="M2503" s="1" t="d">
        <v>2016-03-01</v>
      </c>
      <c r="N2503">
        <v>3</v>
      </c>
      <c r="O2503">
        <v>1</v>
      </c>
      <c r="P2503">
        <v>2016</v>
      </c>
      <c r="R2503" t="s">
        <v>26</v>
      </c>
      <c r="S2503" t="s">
        <v>31</v>
      </c>
    </row>
    <row r="2504" spans="1:19" x14ac:dyDescent="0.25">
      <c r="A2504" t="s">
        <v>19</v>
      </c>
      <c r="B2504" t="s">
        <v>1309</v>
      </c>
      <c r="C2504" t="s">
        <v>21273</v>
      </c>
      <c r="D2504" t="s">
        <v>21274</v>
      </c>
      <c r="E2504" t="s">
        <v>6204</v>
      </c>
      <c r="F2504" t="s">
        <v>55</v>
      </c>
      <c r="G2504">
        <v>98660</v>
      </c>
      <c r="H2504">
        <v>45.661566999999998</v>
      </c>
      <c r="I2504">
        <v>-122.69437499999999</v>
      </c>
      <c r="J2504" s="1" t="d">
        <v>2018-06-05</v>
      </c>
      <c r="K2504">
        <v>75107</v>
      </c>
      <c r="L2504" t="s">
        <v>30</v>
      </c>
      <c r="M2504" s="1" t="d">
        <v>2016-06-15</v>
      </c>
      <c r="N2504">
        <v>6</v>
      </c>
      <c r="O2504">
        <v>15</v>
      </c>
      <c r="P2504">
        <v>2016</v>
      </c>
      <c r="Q2504" t="s">
        <v>35</v>
      </c>
      <c r="R2504" t="s">
        <v>26</v>
      </c>
      <c r="S2504" t="s">
        <v>31</v>
      </c>
    </row>
    <row r="2505" spans="1:19" x14ac:dyDescent="0.25">
      <c r="A2505" t="s">
        <v>312</v>
      </c>
      <c r="B2505" t="s">
        <v>21275</v>
      </c>
      <c r="C2505" t="s">
        <v>21276</v>
      </c>
      <c r="E2505" t="s">
        <v>1118</v>
      </c>
      <c r="F2505" t="s">
        <v>88</v>
      </c>
      <c r="G2505">
        <v>64151</v>
      </c>
      <c r="H2505">
        <v>39.246519999999997</v>
      </c>
      <c r="I2505">
        <v>-94.631174000000001</v>
      </c>
      <c r="J2505" s="1" t="d">
        <v>2018-06-05</v>
      </c>
      <c r="K2505">
        <v>75108</v>
      </c>
      <c r="L2505" t="s">
        <v>30</v>
      </c>
      <c r="M2505" s="1" t="d">
        <v>2016-04-15</v>
      </c>
      <c r="N2505">
        <v>4</v>
      </c>
      <c r="O2505">
        <v>15</v>
      </c>
      <c r="P2505">
        <v>2016</v>
      </c>
      <c r="R2505" t="s">
        <v>26</v>
      </c>
      <c r="S2505" t="s">
        <v>31</v>
      </c>
    </row>
    <row r="2506" spans="1:19" x14ac:dyDescent="0.25">
      <c r="A2506" t="s">
        <v>338</v>
      </c>
      <c r="B2506" t="s">
        <v>9569</v>
      </c>
      <c r="C2506" t="s">
        <v>21277</v>
      </c>
      <c r="E2506" t="s">
        <v>20645</v>
      </c>
      <c r="F2506" t="s">
        <v>157</v>
      </c>
      <c r="G2506">
        <v>19348</v>
      </c>
      <c r="H2506">
        <v>39.860745000000001</v>
      </c>
      <c r="I2506">
        <v>-75.685575</v>
      </c>
      <c r="J2506" s="1" t="d">
        <v>2018-10-04</v>
      </c>
      <c r="K2506">
        <v>75190</v>
      </c>
      <c r="L2506" t="s">
        <v>30</v>
      </c>
      <c r="M2506" s="1" t="d">
        <v>2016-04-01</v>
      </c>
      <c r="N2506">
        <v>4</v>
      </c>
      <c r="O2506">
        <v>1</v>
      </c>
      <c r="P2506">
        <v>2016</v>
      </c>
      <c r="R2506" t="s">
        <v>26</v>
      </c>
      <c r="S2506" t="s">
        <v>31</v>
      </c>
    </row>
    <row r="2507" spans="1:19" x14ac:dyDescent="0.25">
      <c r="A2507" t="s">
        <v>338</v>
      </c>
      <c r="B2507" t="s">
        <v>21278</v>
      </c>
      <c r="C2507" t="s">
        <v>21279</v>
      </c>
      <c r="E2507" t="s">
        <v>21280</v>
      </c>
      <c r="F2507" t="s">
        <v>157</v>
      </c>
      <c r="G2507">
        <v>19403</v>
      </c>
      <c r="H2507">
        <v>40.127650610000003</v>
      </c>
      <c r="I2507">
        <v>-75.407237019999997</v>
      </c>
      <c r="J2507" s="1" t="d">
        <v>2018-10-04</v>
      </c>
      <c r="K2507">
        <v>75192</v>
      </c>
      <c r="L2507" t="s">
        <v>30</v>
      </c>
      <c r="M2507" s="1" t="d">
        <v>2016-02-01</v>
      </c>
      <c r="N2507">
        <v>2</v>
      </c>
      <c r="O2507">
        <v>1</v>
      </c>
      <c r="P2507">
        <v>2016</v>
      </c>
      <c r="R2507" t="s">
        <v>26</v>
      </c>
      <c r="S2507" t="s">
        <v>31</v>
      </c>
    </row>
    <row r="2508" spans="1:19" x14ac:dyDescent="0.25">
      <c r="A2508" t="s">
        <v>338</v>
      </c>
      <c r="B2508" t="s">
        <v>21281</v>
      </c>
      <c r="C2508" t="s">
        <v>21282</v>
      </c>
      <c r="E2508" t="s">
        <v>3803</v>
      </c>
      <c r="F2508" t="s">
        <v>718</v>
      </c>
      <c r="G2508">
        <v>40212</v>
      </c>
      <c r="H2508">
        <v>38.271222999999999</v>
      </c>
      <c r="I2508">
        <v>-85.789287000000002</v>
      </c>
      <c r="J2508" s="1" t="d">
        <v>2018-07-09</v>
      </c>
      <c r="K2508">
        <v>75202</v>
      </c>
      <c r="L2508" t="s">
        <v>30</v>
      </c>
      <c r="M2508" s="1" t="d">
        <v>2016-04-01</v>
      </c>
      <c r="N2508">
        <v>4</v>
      </c>
      <c r="O2508">
        <v>1</v>
      </c>
      <c r="P2508">
        <v>2016</v>
      </c>
      <c r="R2508" t="s">
        <v>26</v>
      </c>
      <c r="S2508" t="s">
        <v>31</v>
      </c>
    </row>
    <row r="2509" spans="1:19" x14ac:dyDescent="0.25">
      <c r="A2509" t="s">
        <v>338</v>
      </c>
      <c r="B2509" t="s">
        <v>21283</v>
      </c>
      <c r="C2509" t="s">
        <v>21284</v>
      </c>
      <c r="E2509" t="s">
        <v>1683</v>
      </c>
      <c r="F2509" t="s">
        <v>23</v>
      </c>
      <c r="G2509">
        <v>35601</v>
      </c>
      <c r="H2509">
        <v>34.619163999999998</v>
      </c>
      <c r="I2509">
        <v>-87.012165999999993</v>
      </c>
      <c r="J2509" s="1" t="d">
        <v>2018-10-04</v>
      </c>
      <c r="K2509">
        <v>75210</v>
      </c>
      <c r="L2509" t="s">
        <v>30</v>
      </c>
      <c r="M2509" s="1" t="d">
        <v>2016-01-01</v>
      </c>
      <c r="N2509">
        <v>1</v>
      </c>
      <c r="O2509">
        <v>1</v>
      </c>
      <c r="P2509">
        <v>2016</v>
      </c>
      <c r="R2509" t="s">
        <v>26</v>
      </c>
      <c r="S2509" t="s">
        <v>31</v>
      </c>
    </row>
    <row r="2510" spans="1:19" x14ac:dyDescent="0.25">
      <c r="A2510" t="s">
        <v>338</v>
      </c>
      <c r="B2510" t="s">
        <v>21285</v>
      </c>
      <c r="C2510" t="s">
        <v>21286</v>
      </c>
      <c r="E2510" t="s">
        <v>21287</v>
      </c>
      <c r="F2510" t="s">
        <v>269</v>
      </c>
      <c r="G2510">
        <v>23093</v>
      </c>
      <c r="H2510">
        <v>37.992137</v>
      </c>
      <c r="I2510">
        <v>-78.165492</v>
      </c>
      <c r="J2510" s="1" t="d">
        <v>2018-12-11</v>
      </c>
      <c r="K2510">
        <v>75266</v>
      </c>
      <c r="L2510" t="s">
        <v>30</v>
      </c>
      <c r="M2510" s="1" t="d">
        <v>2016-01-01</v>
      </c>
      <c r="N2510">
        <v>1</v>
      </c>
      <c r="O2510">
        <v>1</v>
      </c>
      <c r="P2510">
        <v>2016</v>
      </c>
      <c r="R2510" t="s">
        <v>26</v>
      </c>
      <c r="S2510" t="s">
        <v>31</v>
      </c>
    </row>
    <row r="2511" spans="1:19" x14ac:dyDescent="0.25">
      <c r="A2511" t="s">
        <v>338</v>
      </c>
      <c r="B2511" t="s">
        <v>21288</v>
      </c>
      <c r="C2511" t="s">
        <v>21289</v>
      </c>
      <c r="E2511" t="s">
        <v>108</v>
      </c>
      <c r="F2511" t="s">
        <v>101</v>
      </c>
      <c r="G2511">
        <v>84101</v>
      </c>
      <c r="H2511">
        <v>40.765554999999999</v>
      </c>
      <c r="I2511">
        <v>-111.90769400000001</v>
      </c>
      <c r="J2511" s="1" t="d">
        <v>2018-12-11</v>
      </c>
      <c r="K2511">
        <v>75285</v>
      </c>
      <c r="L2511" t="s">
        <v>30</v>
      </c>
      <c r="M2511" s="1" t="d">
        <v>2016-01-01</v>
      </c>
      <c r="N2511">
        <v>1</v>
      </c>
      <c r="O2511">
        <v>1</v>
      </c>
      <c r="P2511">
        <v>2016</v>
      </c>
      <c r="R2511" t="s">
        <v>26</v>
      </c>
      <c r="S2511" t="s">
        <v>31</v>
      </c>
    </row>
    <row r="2512" spans="1:19" x14ac:dyDescent="0.25">
      <c r="A2512" t="s">
        <v>312</v>
      </c>
      <c r="B2512" t="s">
        <v>11939</v>
      </c>
      <c r="C2512" t="s">
        <v>21290</v>
      </c>
      <c r="E2512" t="s">
        <v>21291</v>
      </c>
      <c r="F2512" t="s">
        <v>202</v>
      </c>
      <c r="G2512">
        <v>33167</v>
      </c>
      <c r="H2512">
        <v>25.883731000000001</v>
      </c>
      <c r="I2512">
        <v>-80.226506999999998</v>
      </c>
      <c r="J2512" s="1" t="d">
        <v>2018-08-07</v>
      </c>
      <c r="K2512">
        <v>75309</v>
      </c>
      <c r="L2512" t="s">
        <v>30</v>
      </c>
      <c r="M2512" s="1" t="d">
        <v>2016-04-15</v>
      </c>
      <c r="N2512">
        <v>4</v>
      </c>
      <c r="O2512">
        <v>15</v>
      </c>
      <c r="P2512">
        <v>2016</v>
      </c>
      <c r="R2512" t="s">
        <v>26</v>
      </c>
      <c r="S2512" t="s">
        <v>31</v>
      </c>
    </row>
    <row r="2513" spans="1:19" x14ac:dyDescent="0.25">
      <c r="A2513" t="s">
        <v>338</v>
      </c>
      <c r="B2513" t="s">
        <v>21292</v>
      </c>
      <c r="C2513" t="s">
        <v>21293</v>
      </c>
      <c r="E2513" t="s">
        <v>21294</v>
      </c>
      <c r="F2513" t="s">
        <v>269</v>
      </c>
      <c r="G2513">
        <v>20184</v>
      </c>
      <c r="H2513">
        <v>38.992486999999997</v>
      </c>
      <c r="I2513">
        <v>-77.876542999999998</v>
      </c>
      <c r="J2513" s="1" t="d">
        <v>2018-03-08</v>
      </c>
      <c r="K2513">
        <v>75313</v>
      </c>
      <c r="L2513" t="s">
        <v>30</v>
      </c>
      <c r="M2513" s="1" t="d">
        <v>2016-04-01</v>
      </c>
      <c r="N2513">
        <v>4</v>
      </c>
      <c r="O2513">
        <v>1</v>
      </c>
      <c r="P2513">
        <v>2016</v>
      </c>
      <c r="R2513" t="s">
        <v>26</v>
      </c>
      <c r="S2513" t="s">
        <v>31</v>
      </c>
    </row>
    <row r="2514" spans="1:19" x14ac:dyDescent="0.25">
      <c r="A2514" t="s">
        <v>338</v>
      </c>
      <c r="B2514" t="s">
        <v>21295</v>
      </c>
      <c r="C2514" t="s">
        <v>21296</v>
      </c>
      <c r="E2514" t="s">
        <v>7862</v>
      </c>
      <c r="F2514" t="s">
        <v>269</v>
      </c>
      <c r="G2514">
        <v>22701</v>
      </c>
      <c r="H2514">
        <v>38.475324999999998</v>
      </c>
      <c r="I2514">
        <v>-77.995126999999997</v>
      </c>
      <c r="J2514" s="1" t="d">
        <v>2018-03-08</v>
      </c>
      <c r="K2514">
        <v>75314</v>
      </c>
      <c r="L2514" t="s">
        <v>30</v>
      </c>
      <c r="M2514" s="1" t="d">
        <v>2016-04-01</v>
      </c>
      <c r="N2514">
        <v>4</v>
      </c>
      <c r="O2514">
        <v>1</v>
      </c>
      <c r="P2514">
        <v>2016</v>
      </c>
      <c r="R2514" t="s">
        <v>26</v>
      </c>
      <c r="S2514" t="s">
        <v>27</v>
      </c>
    </row>
    <row r="2515" spans="1:19" x14ac:dyDescent="0.25">
      <c r="A2515" t="s">
        <v>338</v>
      </c>
      <c r="B2515" t="s">
        <v>21297</v>
      </c>
      <c r="C2515" t="s">
        <v>21298</v>
      </c>
      <c r="D2515" t="s">
        <v>21299</v>
      </c>
      <c r="E2515" t="s">
        <v>14322</v>
      </c>
      <c r="F2515" t="s">
        <v>269</v>
      </c>
      <c r="G2515">
        <v>24060</v>
      </c>
      <c r="H2515">
        <v>37.234355999999998</v>
      </c>
      <c r="I2515">
        <v>-80.432666999999995</v>
      </c>
      <c r="J2515" s="1" t="d">
        <v>2018-12-11</v>
      </c>
      <c r="K2515">
        <v>75315</v>
      </c>
      <c r="L2515" t="s">
        <v>30</v>
      </c>
      <c r="M2515" s="1" t="d">
        <v>2016-04-01</v>
      </c>
      <c r="N2515">
        <v>4</v>
      </c>
      <c r="O2515">
        <v>1</v>
      </c>
      <c r="P2515">
        <v>2016</v>
      </c>
      <c r="R2515" t="s">
        <v>26</v>
      </c>
      <c r="S2515" t="s">
        <v>31</v>
      </c>
    </row>
    <row r="2516" spans="1:19" x14ac:dyDescent="0.25">
      <c r="A2516" t="s">
        <v>338</v>
      </c>
      <c r="B2516" t="s">
        <v>21300</v>
      </c>
      <c r="C2516" t="s">
        <v>21301</v>
      </c>
      <c r="D2516" t="s">
        <v>21302</v>
      </c>
      <c r="E2516" t="s">
        <v>852</v>
      </c>
      <c r="F2516" t="s">
        <v>170</v>
      </c>
      <c r="G2516">
        <v>91006</v>
      </c>
      <c r="H2516">
        <v>34.142478570000002</v>
      </c>
      <c r="I2516">
        <v>-118.0291811</v>
      </c>
      <c r="J2516" s="1" t="d">
        <v>2019-02-06</v>
      </c>
      <c r="K2516">
        <v>75316</v>
      </c>
      <c r="L2516" t="s">
        <v>103</v>
      </c>
      <c r="M2516" s="1" t="d">
        <v>2016-02-01</v>
      </c>
      <c r="N2516">
        <v>2</v>
      </c>
      <c r="O2516">
        <v>1</v>
      </c>
      <c r="P2516">
        <v>2016</v>
      </c>
      <c r="R2516" t="s">
        <v>26</v>
      </c>
      <c r="S2516" t="s">
        <v>31</v>
      </c>
    </row>
    <row r="2517" spans="1:19" x14ac:dyDescent="0.25">
      <c r="A2517" t="s">
        <v>338</v>
      </c>
      <c r="B2517" t="s">
        <v>21303</v>
      </c>
      <c r="C2517" t="s">
        <v>21304</v>
      </c>
      <c r="D2517" t="s">
        <v>21302</v>
      </c>
      <c r="E2517" t="s">
        <v>11131</v>
      </c>
      <c r="F2517" t="s">
        <v>170</v>
      </c>
      <c r="G2517">
        <v>91016</v>
      </c>
      <c r="H2517">
        <v>34.133901999999999</v>
      </c>
      <c r="I2517">
        <v>-118.00269900000001</v>
      </c>
      <c r="J2517" s="1" t="d">
        <v>2018-05-03</v>
      </c>
      <c r="K2517">
        <v>75317</v>
      </c>
      <c r="L2517" t="s">
        <v>30</v>
      </c>
      <c r="M2517" s="1" t="d">
        <v>2016-02-01</v>
      </c>
      <c r="N2517">
        <v>2</v>
      </c>
      <c r="O2517">
        <v>1</v>
      </c>
      <c r="P2517">
        <v>2016</v>
      </c>
      <c r="R2517" t="s">
        <v>26</v>
      </c>
      <c r="S2517" t="s">
        <v>31</v>
      </c>
    </row>
    <row r="2518" spans="1:19" x14ac:dyDescent="0.25">
      <c r="A2518" t="s">
        <v>338</v>
      </c>
      <c r="B2518" t="s">
        <v>21305</v>
      </c>
      <c r="C2518" t="s">
        <v>21306</v>
      </c>
      <c r="D2518" t="s">
        <v>11693</v>
      </c>
      <c r="E2518" t="s">
        <v>6953</v>
      </c>
      <c r="F2518" t="s">
        <v>170</v>
      </c>
      <c r="G2518">
        <v>91010</v>
      </c>
      <c r="H2518">
        <v>34.133980000000001</v>
      </c>
      <c r="I2518">
        <v>-117.96568000000001</v>
      </c>
      <c r="J2518" s="1" t="d">
        <v>2018-05-03</v>
      </c>
      <c r="K2518">
        <v>75318</v>
      </c>
      <c r="L2518" t="s">
        <v>30</v>
      </c>
      <c r="M2518" s="1" t="d">
        <v>2016-02-01</v>
      </c>
      <c r="N2518">
        <v>2</v>
      </c>
      <c r="O2518">
        <v>1</v>
      </c>
      <c r="P2518">
        <v>2016</v>
      </c>
      <c r="R2518" t="s">
        <v>26</v>
      </c>
      <c r="S2518" t="s">
        <v>31</v>
      </c>
    </row>
    <row r="2519" spans="1:19" x14ac:dyDescent="0.25">
      <c r="A2519" t="s">
        <v>338</v>
      </c>
      <c r="B2519" t="s">
        <v>21307</v>
      </c>
      <c r="C2519" t="s">
        <v>21308</v>
      </c>
      <c r="D2519" t="s">
        <v>21302</v>
      </c>
      <c r="E2519" t="s">
        <v>10530</v>
      </c>
      <c r="F2519" t="s">
        <v>170</v>
      </c>
      <c r="G2519">
        <v>91702</v>
      </c>
      <c r="H2519">
        <v>34.128551000000002</v>
      </c>
      <c r="I2519">
        <v>-117.93212200000001</v>
      </c>
      <c r="J2519" s="1" t="d">
        <v>2018-05-03</v>
      </c>
      <c r="K2519">
        <v>75319</v>
      </c>
      <c r="L2519" t="s">
        <v>30</v>
      </c>
      <c r="M2519" s="1" t="d">
        <v>2016-02-01</v>
      </c>
      <c r="N2519">
        <v>2</v>
      </c>
      <c r="O2519">
        <v>1</v>
      </c>
      <c r="P2519">
        <v>2016</v>
      </c>
      <c r="R2519" t="s">
        <v>26</v>
      </c>
      <c r="S2519" t="s">
        <v>31</v>
      </c>
    </row>
    <row r="2520" spans="1:19" x14ac:dyDescent="0.25">
      <c r="A2520" t="s">
        <v>338</v>
      </c>
      <c r="B2520" t="s">
        <v>21309</v>
      </c>
      <c r="C2520" t="s">
        <v>21310</v>
      </c>
      <c r="E2520" t="s">
        <v>1316</v>
      </c>
      <c r="F2520" t="s">
        <v>170</v>
      </c>
      <c r="G2520">
        <v>91702</v>
      </c>
      <c r="H2520">
        <v>34.095736000000002</v>
      </c>
      <c r="I2520">
        <v>-117.89019500000001</v>
      </c>
      <c r="J2520" s="1" t="d">
        <v>2018-05-03</v>
      </c>
      <c r="K2520">
        <v>75320</v>
      </c>
      <c r="L2520" t="s">
        <v>30</v>
      </c>
      <c r="M2520" s="1" t="d">
        <v>2016-02-01</v>
      </c>
      <c r="N2520">
        <v>2</v>
      </c>
      <c r="O2520">
        <v>1</v>
      </c>
      <c r="P2520">
        <v>2016</v>
      </c>
      <c r="R2520" t="s">
        <v>26</v>
      </c>
      <c r="S2520" t="s">
        <v>31</v>
      </c>
    </row>
    <row r="2521" spans="1:19" x14ac:dyDescent="0.25">
      <c r="A2521" t="s">
        <v>312</v>
      </c>
      <c r="B2521" t="s">
        <v>2958</v>
      </c>
      <c r="C2521" t="s">
        <v>21311</v>
      </c>
      <c r="E2521" t="s">
        <v>1116</v>
      </c>
      <c r="F2521" t="s">
        <v>119</v>
      </c>
      <c r="G2521">
        <v>55336</v>
      </c>
      <c r="H2521">
        <v>44.771559000000003</v>
      </c>
      <c r="I2521">
        <v>-94.133324999999999</v>
      </c>
      <c r="J2521" s="1" t="d">
        <v>2019-04-08</v>
      </c>
      <c r="K2521">
        <v>75385</v>
      </c>
      <c r="L2521" t="s">
        <v>24</v>
      </c>
      <c r="M2521" s="1" t="d">
        <v>2016-04-15</v>
      </c>
      <c r="N2521">
        <v>4</v>
      </c>
      <c r="O2521">
        <v>15</v>
      </c>
      <c r="P2521">
        <v>2016</v>
      </c>
      <c r="R2521" t="s">
        <v>26</v>
      </c>
      <c r="S2521" t="s">
        <v>31</v>
      </c>
    </row>
    <row r="2522" spans="1:19" x14ac:dyDescent="0.25">
      <c r="A2522" t="s">
        <v>312</v>
      </c>
      <c r="B2522" t="s">
        <v>21312</v>
      </c>
      <c r="C2522" t="s">
        <v>21313</v>
      </c>
      <c r="E2522" t="s">
        <v>120</v>
      </c>
      <c r="F2522" t="s">
        <v>119</v>
      </c>
      <c r="G2522">
        <v>55405</v>
      </c>
      <c r="H2522">
        <v>44.957051999999997</v>
      </c>
      <c r="I2522">
        <v>-93.295441999999994</v>
      </c>
      <c r="J2522" s="1" t="d">
        <v>2019-03-07</v>
      </c>
      <c r="K2522">
        <v>75386</v>
      </c>
      <c r="L2522" t="s">
        <v>71</v>
      </c>
      <c r="M2522" s="1" t="d">
        <v>2016-04-15</v>
      </c>
      <c r="N2522">
        <v>4</v>
      </c>
      <c r="O2522">
        <v>15</v>
      </c>
      <c r="P2522">
        <v>2016</v>
      </c>
      <c r="R2522" t="s">
        <v>26</v>
      </c>
      <c r="S2522" t="s">
        <v>31</v>
      </c>
    </row>
    <row r="2523" spans="1:19" x14ac:dyDescent="0.25">
      <c r="A2523" t="s">
        <v>312</v>
      </c>
      <c r="B2523" t="s">
        <v>21314</v>
      </c>
      <c r="C2523" t="s">
        <v>21315</v>
      </c>
      <c r="E2523" t="s">
        <v>634</v>
      </c>
      <c r="F2523" t="s">
        <v>119</v>
      </c>
      <c r="G2523">
        <v>55122</v>
      </c>
      <c r="H2523">
        <v>44.789586</v>
      </c>
      <c r="I2523">
        <v>-93.225419000000002</v>
      </c>
      <c r="J2523" s="1" t="d">
        <v>2019-03-07</v>
      </c>
      <c r="K2523">
        <v>75387</v>
      </c>
      <c r="L2523" t="s">
        <v>71</v>
      </c>
      <c r="M2523" s="1" t="d">
        <v>2016-04-15</v>
      </c>
      <c r="N2523">
        <v>4</v>
      </c>
      <c r="O2523">
        <v>15</v>
      </c>
      <c r="P2523">
        <v>2016</v>
      </c>
      <c r="R2523" t="s">
        <v>26</v>
      </c>
      <c r="S2523" t="s">
        <v>31</v>
      </c>
    </row>
    <row r="2524" spans="1:19" x14ac:dyDescent="0.25">
      <c r="A2524" t="s">
        <v>312</v>
      </c>
      <c r="B2524" t="s">
        <v>21316</v>
      </c>
      <c r="C2524" t="s">
        <v>21317</v>
      </c>
      <c r="E2524" t="s">
        <v>641</v>
      </c>
      <c r="F2524" t="s">
        <v>119</v>
      </c>
      <c r="G2524">
        <v>55044</v>
      </c>
      <c r="H2524">
        <v>44.683028</v>
      </c>
      <c r="I2524">
        <v>-93.284203000000005</v>
      </c>
      <c r="J2524" s="1" t="d">
        <v>2019-03-07</v>
      </c>
      <c r="K2524">
        <v>75388</v>
      </c>
      <c r="L2524" t="s">
        <v>71</v>
      </c>
      <c r="M2524" s="1" t="d">
        <v>2016-04-15</v>
      </c>
      <c r="N2524">
        <v>4</v>
      </c>
      <c r="O2524">
        <v>15</v>
      </c>
      <c r="P2524">
        <v>2016</v>
      </c>
      <c r="R2524" t="s">
        <v>26</v>
      </c>
      <c r="S2524" t="s">
        <v>31</v>
      </c>
    </row>
    <row r="2525" spans="1:19" x14ac:dyDescent="0.25">
      <c r="A2525" t="s">
        <v>312</v>
      </c>
      <c r="B2525" t="s">
        <v>21318</v>
      </c>
      <c r="C2525" t="s">
        <v>21319</v>
      </c>
      <c r="E2525" t="s">
        <v>3568</v>
      </c>
      <c r="F2525" t="s">
        <v>119</v>
      </c>
      <c r="G2525">
        <v>55033</v>
      </c>
      <c r="H2525">
        <v>44.737779000000003</v>
      </c>
      <c r="I2525">
        <v>-92.882135000000005</v>
      </c>
      <c r="J2525" s="1" t="d">
        <v>2019-03-07</v>
      </c>
      <c r="K2525">
        <v>75389</v>
      </c>
      <c r="L2525" t="s">
        <v>71</v>
      </c>
      <c r="M2525" s="1" t="d">
        <v>2016-04-15</v>
      </c>
      <c r="N2525">
        <v>4</v>
      </c>
      <c r="O2525">
        <v>15</v>
      </c>
      <c r="P2525">
        <v>2016</v>
      </c>
      <c r="R2525" t="s">
        <v>26</v>
      </c>
      <c r="S2525" t="s">
        <v>31</v>
      </c>
    </row>
    <row r="2526" spans="1:19" x14ac:dyDescent="0.25">
      <c r="A2526" t="s">
        <v>338</v>
      </c>
      <c r="B2526" t="s">
        <v>21320</v>
      </c>
      <c r="C2526" t="s">
        <v>21321</v>
      </c>
      <c r="E2526" t="s">
        <v>11531</v>
      </c>
      <c r="F2526" t="s">
        <v>657</v>
      </c>
      <c r="G2526">
        <v>4105</v>
      </c>
      <c r="H2526">
        <v>43.733854999999998</v>
      </c>
      <c r="I2526">
        <v>-70.279667000000003</v>
      </c>
      <c r="J2526" s="1" t="d">
        <v>2019-04-08</v>
      </c>
      <c r="K2526">
        <v>75404</v>
      </c>
      <c r="L2526" t="s">
        <v>24</v>
      </c>
      <c r="M2526" s="1" t="d">
        <v>2016-04-01</v>
      </c>
      <c r="N2526">
        <v>4</v>
      </c>
      <c r="O2526">
        <v>1</v>
      </c>
      <c r="P2526">
        <v>2016</v>
      </c>
      <c r="R2526" t="s">
        <v>26</v>
      </c>
      <c r="S2526" t="s">
        <v>31</v>
      </c>
    </row>
    <row r="2527" spans="1:19" x14ac:dyDescent="0.25">
      <c r="A2527" t="s">
        <v>338</v>
      </c>
      <c r="B2527" t="s">
        <v>21322</v>
      </c>
      <c r="C2527" t="s">
        <v>21323</v>
      </c>
      <c r="E2527" t="s">
        <v>21324</v>
      </c>
      <c r="F2527" t="s">
        <v>657</v>
      </c>
      <c r="G2527">
        <v>4260</v>
      </c>
      <c r="H2527">
        <v>43.902298999999999</v>
      </c>
      <c r="I2527">
        <v>-70.259562000000003</v>
      </c>
      <c r="J2527" s="1" t="d">
        <v>2019-03-07</v>
      </c>
      <c r="K2527">
        <v>75405</v>
      </c>
      <c r="L2527" t="s">
        <v>71</v>
      </c>
      <c r="M2527" s="1" t="d">
        <v>2016-04-01</v>
      </c>
      <c r="N2527">
        <v>4</v>
      </c>
      <c r="O2527">
        <v>1</v>
      </c>
      <c r="P2527">
        <v>2016</v>
      </c>
      <c r="R2527" t="s">
        <v>26</v>
      </c>
      <c r="S2527" t="s">
        <v>31</v>
      </c>
    </row>
    <row r="2528" spans="1:19" x14ac:dyDescent="0.25">
      <c r="A2528" t="s">
        <v>338</v>
      </c>
      <c r="B2528" t="s">
        <v>17383</v>
      </c>
      <c r="C2528" t="s">
        <v>21325</v>
      </c>
      <c r="E2528" t="s">
        <v>17385</v>
      </c>
      <c r="F2528" t="s">
        <v>657</v>
      </c>
      <c r="G2528">
        <v>4062</v>
      </c>
      <c r="H2528">
        <v>43.790723</v>
      </c>
      <c r="I2528">
        <v>-70.410634999999999</v>
      </c>
      <c r="J2528" s="1" t="d">
        <v>2019-03-07</v>
      </c>
      <c r="K2528">
        <v>75406</v>
      </c>
      <c r="L2528" t="s">
        <v>71</v>
      </c>
      <c r="M2528" s="1" t="d">
        <v>2016-04-01</v>
      </c>
      <c r="N2528">
        <v>4</v>
      </c>
      <c r="O2528">
        <v>1</v>
      </c>
      <c r="P2528">
        <v>2016</v>
      </c>
      <c r="R2528" t="s">
        <v>26</v>
      </c>
      <c r="S2528" t="s">
        <v>31</v>
      </c>
    </row>
    <row r="2529" spans="1:19" x14ac:dyDescent="0.25">
      <c r="A2529" t="s">
        <v>338</v>
      </c>
      <c r="B2529" t="s">
        <v>21326</v>
      </c>
      <c r="C2529" t="s">
        <v>21327</v>
      </c>
      <c r="E2529" t="s">
        <v>21328</v>
      </c>
      <c r="F2529" t="s">
        <v>657</v>
      </c>
      <c r="G2529">
        <v>4009</v>
      </c>
      <c r="H2529">
        <v>44.053724000000003</v>
      </c>
      <c r="I2529">
        <v>-70.707189999999997</v>
      </c>
      <c r="J2529" s="1" t="d">
        <v>2019-03-07</v>
      </c>
      <c r="K2529">
        <v>75423</v>
      </c>
      <c r="L2529" t="s">
        <v>71</v>
      </c>
      <c r="M2529" s="1" t="d">
        <v>2016-04-01</v>
      </c>
      <c r="N2529">
        <v>4</v>
      </c>
      <c r="O2529">
        <v>1</v>
      </c>
      <c r="P2529">
        <v>2016</v>
      </c>
      <c r="R2529" t="s">
        <v>26</v>
      </c>
      <c r="S2529" t="s">
        <v>31</v>
      </c>
    </row>
    <row r="2530" spans="1:19" x14ac:dyDescent="0.25">
      <c r="A2530" t="s">
        <v>338</v>
      </c>
      <c r="B2530" t="s">
        <v>21329</v>
      </c>
      <c r="C2530" t="s">
        <v>21330</v>
      </c>
      <c r="D2530" t="s">
        <v>21331</v>
      </c>
      <c r="E2530" t="s">
        <v>136</v>
      </c>
      <c r="F2530" t="s">
        <v>657</v>
      </c>
      <c r="G2530">
        <v>4101</v>
      </c>
      <c r="H2530">
        <v>43.660902</v>
      </c>
      <c r="I2530">
        <v>-70.274829999999994</v>
      </c>
      <c r="J2530" s="1" t="d">
        <v>2019-03-07</v>
      </c>
      <c r="K2530">
        <v>75424</v>
      </c>
      <c r="L2530" t="s">
        <v>71</v>
      </c>
      <c r="M2530" s="1" t="d">
        <v>2016-04-01</v>
      </c>
      <c r="N2530">
        <v>4</v>
      </c>
      <c r="O2530">
        <v>1</v>
      </c>
      <c r="P2530">
        <v>2016</v>
      </c>
      <c r="R2530" t="s">
        <v>26</v>
      </c>
      <c r="S2530" t="s">
        <v>31</v>
      </c>
    </row>
    <row r="2531" spans="1:19" x14ac:dyDescent="0.25">
      <c r="A2531" t="s">
        <v>338</v>
      </c>
      <c r="B2531" t="s">
        <v>21332</v>
      </c>
      <c r="C2531" t="s">
        <v>21333</v>
      </c>
      <c r="E2531" t="s">
        <v>136</v>
      </c>
      <c r="F2531" t="s">
        <v>657</v>
      </c>
      <c r="G2531">
        <v>4104</v>
      </c>
      <c r="H2531">
        <v>43.652428</v>
      </c>
      <c r="I2531">
        <v>-70.256462999999997</v>
      </c>
      <c r="J2531" s="1" t="d">
        <v>2019-03-07</v>
      </c>
      <c r="K2531">
        <v>75425</v>
      </c>
      <c r="L2531" t="s">
        <v>71</v>
      </c>
      <c r="M2531" s="1" t="d">
        <v>2016-04-01</v>
      </c>
      <c r="N2531">
        <v>4</v>
      </c>
      <c r="O2531">
        <v>1</v>
      </c>
      <c r="P2531">
        <v>2016</v>
      </c>
      <c r="R2531" t="s">
        <v>26</v>
      </c>
      <c r="S2531" t="s">
        <v>31</v>
      </c>
    </row>
    <row r="2532" spans="1:19" x14ac:dyDescent="0.25">
      <c r="A2532" t="s">
        <v>338</v>
      </c>
      <c r="B2532" t="s">
        <v>21334</v>
      </c>
      <c r="C2532" t="s">
        <v>21335</v>
      </c>
      <c r="D2532" t="s">
        <v>21336</v>
      </c>
      <c r="E2532" t="s">
        <v>7186</v>
      </c>
      <c r="F2532" t="s">
        <v>707</v>
      </c>
      <c r="G2532">
        <v>96744</v>
      </c>
      <c r="H2532">
        <v>21.436</v>
      </c>
      <c r="I2532">
        <v>-157.82579999999999</v>
      </c>
      <c r="J2532" s="1" t="d">
        <v>2018-03-08</v>
      </c>
      <c r="K2532">
        <v>75428</v>
      </c>
      <c r="L2532" t="s">
        <v>30</v>
      </c>
      <c r="M2532" s="1" t="d">
        <v>2016-04-01</v>
      </c>
      <c r="N2532">
        <v>4</v>
      </c>
      <c r="O2532">
        <v>1</v>
      </c>
      <c r="P2532">
        <v>2016</v>
      </c>
      <c r="R2532" t="s">
        <v>26</v>
      </c>
      <c r="S2532" t="s">
        <v>31</v>
      </c>
    </row>
    <row r="2533" spans="1:19" x14ac:dyDescent="0.25">
      <c r="A2533" t="s">
        <v>338</v>
      </c>
      <c r="B2533" t="s">
        <v>21337</v>
      </c>
      <c r="C2533" t="s">
        <v>21338</v>
      </c>
      <c r="E2533" t="s">
        <v>2638</v>
      </c>
      <c r="F2533" t="s">
        <v>707</v>
      </c>
      <c r="G2533">
        <v>96813</v>
      </c>
      <c r="H2533">
        <v>21.307189999999999</v>
      </c>
      <c r="I2533">
        <v>-157.86142000000001</v>
      </c>
      <c r="J2533" s="1" t="d">
        <v>2018-05-03</v>
      </c>
      <c r="K2533">
        <v>75429</v>
      </c>
      <c r="L2533" t="s">
        <v>30</v>
      </c>
      <c r="M2533" s="1" t="d">
        <v>2016-04-01</v>
      </c>
      <c r="N2533">
        <v>4</v>
      </c>
      <c r="O2533">
        <v>1</v>
      </c>
      <c r="P2533">
        <v>2016</v>
      </c>
      <c r="R2533" t="s">
        <v>26</v>
      </c>
      <c r="S2533" t="s">
        <v>31</v>
      </c>
    </row>
    <row r="2534" spans="1:19" x14ac:dyDescent="0.25">
      <c r="A2534" t="s">
        <v>338</v>
      </c>
      <c r="B2534" t="s">
        <v>21339</v>
      </c>
      <c r="C2534" t="s">
        <v>21340</v>
      </c>
      <c r="E2534" t="s">
        <v>2638</v>
      </c>
      <c r="F2534" t="s">
        <v>707</v>
      </c>
      <c r="G2534">
        <v>96814</v>
      </c>
      <c r="H2534">
        <v>21.31005</v>
      </c>
      <c r="I2534">
        <v>-157.86037999999999</v>
      </c>
      <c r="J2534" s="1" t="d">
        <v>2018-05-03</v>
      </c>
      <c r="K2534">
        <v>75430</v>
      </c>
      <c r="L2534" t="s">
        <v>30</v>
      </c>
      <c r="M2534" s="1" t="d">
        <v>2016-04-01</v>
      </c>
      <c r="N2534">
        <v>4</v>
      </c>
      <c r="O2534">
        <v>1</v>
      </c>
      <c r="P2534">
        <v>2016</v>
      </c>
      <c r="R2534" t="s">
        <v>26</v>
      </c>
      <c r="S2534" t="s">
        <v>31</v>
      </c>
    </row>
    <row r="2535" spans="1:19" x14ac:dyDescent="0.25">
      <c r="A2535" t="s">
        <v>338</v>
      </c>
      <c r="B2535" t="s">
        <v>21341</v>
      </c>
      <c r="C2535" t="s">
        <v>21342</v>
      </c>
      <c r="E2535" t="s">
        <v>706</v>
      </c>
      <c r="F2535" t="s">
        <v>707</v>
      </c>
      <c r="G2535">
        <v>96732</v>
      </c>
      <c r="H2535">
        <v>20.887139999999999</v>
      </c>
      <c r="I2535">
        <v>-156.45077000000001</v>
      </c>
      <c r="J2535" s="1" t="d">
        <v>2018-05-03</v>
      </c>
      <c r="K2535">
        <v>75431</v>
      </c>
      <c r="L2535" t="s">
        <v>30</v>
      </c>
      <c r="M2535" s="1" t="d">
        <v>2016-04-01</v>
      </c>
      <c r="N2535">
        <v>4</v>
      </c>
      <c r="O2535">
        <v>1</v>
      </c>
      <c r="P2535">
        <v>2016</v>
      </c>
      <c r="R2535" t="s">
        <v>26</v>
      </c>
      <c r="S2535" t="s">
        <v>31</v>
      </c>
    </row>
    <row r="2536" spans="1:19" x14ac:dyDescent="0.25">
      <c r="A2536" t="s">
        <v>338</v>
      </c>
      <c r="B2536" t="s">
        <v>21343</v>
      </c>
      <c r="C2536" t="s">
        <v>21344</v>
      </c>
      <c r="E2536" t="s">
        <v>9226</v>
      </c>
      <c r="F2536" t="s">
        <v>707</v>
      </c>
      <c r="G2536">
        <v>96740</v>
      </c>
      <c r="H2536">
        <v>19.685860000000002</v>
      </c>
      <c r="I2536">
        <v>-156.01705999999999</v>
      </c>
      <c r="J2536" s="1" t="d">
        <v>2018-05-03</v>
      </c>
      <c r="K2536">
        <v>75432</v>
      </c>
      <c r="L2536" t="s">
        <v>30</v>
      </c>
      <c r="M2536" s="1" t="d">
        <v>2016-04-01</v>
      </c>
      <c r="N2536">
        <v>4</v>
      </c>
      <c r="O2536">
        <v>1</v>
      </c>
      <c r="P2536">
        <v>2016</v>
      </c>
      <c r="R2536" t="s">
        <v>26</v>
      </c>
      <c r="S2536" t="s">
        <v>31</v>
      </c>
    </row>
    <row r="2537" spans="1:19" x14ac:dyDescent="0.25">
      <c r="A2537" t="s">
        <v>338</v>
      </c>
      <c r="B2537" t="s">
        <v>21345</v>
      </c>
      <c r="C2537" t="s">
        <v>21346</v>
      </c>
      <c r="E2537" t="s">
        <v>7186</v>
      </c>
      <c r="F2537" t="s">
        <v>707</v>
      </c>
      <c r="G2537">
        <v>96744</v>
      </c>
      <c r="H2537">
        <v>21.379069999999999</v>
      </c>
      <c r="I2537">
        <v>-157.78167999999999</v>
      </c>
      <c r="J2537" s="1" t="d">
        <v>2018-05-03</v>
      </c>
      <c r="K2537">
        <v>75433</v>
      </c>
      <c r="L2537" t="s">
        <v>30</v>
      </c>
      <c r="M2537" s="1" t="d">
        <v>2016-04-01</v>
      </c>
      <c r="N2537">
        <v>4</v>
      </c>
      <c r="O2537">
        <v>1</v>
      </c>
      <c r="P2537">
        <v>2016</v>
      </c>
      <c r="R2537" t="s">
        <v>26</v>
      </c>
      <c r="S2537" t="s">
        <v>31</v>
      </c>
    </row>
    <row r="2538" spans="1:19" x14ac:dyDescent="0.25">
      <c r="A2538" t="s">
        <v>338</v>
      </c>
      <c r="B2538" t="s">
        <v>21347</v>
      </c>
      <c r="C2538" t="s">
        <v>21348</v>
      </c>
      <c r="E2538" t="s">
        <v>9252</v>
      </c>
      <c r="F2538" t="s">
        <v>707</v>
      </c>
      <c r="G2538">
        <v>96766</v>
      </c>
      <c r="H2538">
        <v>21.967040000000001</v>
      </c>
      <c r="I2538">
        <v>-159.37953999999999</v>
      </c>
      <c r="J2538" s="1" t="d">
        <v>2018-05-03</v>
      </c>
      <c r="K2538">
        <v>75434</v>
      </c>
      <c r="L2538" t="s">
        <v>30</v>
      </c>
      <c r="M2538" s="1" t="d">
        <v>2016-04-01</v>
      </c>
      <c r="N2538">
        <v>4</v>
      </c>
      <c r="O2538">
        <v>1</v>
      </c>
      <c r="P2538">
        <v>2016</v>
      </c>
      <c r="R2538" t="s">
        <v>26</v>
      </c>
      <c r="S2538" t="s">
        <v>31</v>
      </c>
    </row>
    <row r="2539" spans="1:19" x14ac:dyDescent="0.25">
      <c r="A2539" t="s">
        <v>338</v>
      </c>
      <c r="B2539" t="s">
        <v>21349</v>
      </c>
      <c r="C2539" t="s">
        <v>21350</v>
      </c>
      <c r="E2539" t="s">
        <v>2638</v>
      </c>
      <c r="F2539" t="s">
        <v>707</v>
      </c>
      <c r="G2539">
        <v>96825</v>
      </c>
      <c r="H2539">
        <v>21.2942</v>
      </c>
      <c r="I2539">
        <v>-157.71054000000001</v>
      </c>
      <c r="J2539" s="1" t="d">
        <v>2018-03-08</v>
      </c>
      <c r="K2539">
        <v>75435</v>
      </c>
      <c r="L2539" t="s">
        <v>30</v>
      </c>
      <c r="M2539" s="1" t="d">
        <v>2016-04-01</v>
      </c>
      <c r="N2539">
        <v>4</v>
      </c>
      <c r="O2539">
        <v>1</v>
      </c>
      <c r="P2539">
        <v>2016</v>
      </c>
      <c r="R2539" t="s">
        <v>26</v>
      </c>
      <c r="S2539" t="s">
        <v>31</v>
      </c>
    </row>
    <row r="2540" spans="1:19" x14ac:dyDescent="0.25">
      <c r="A2540" t="s">
        <v>338</v>
      </c>
      <c r="B2540" t="s">
        <v>21351</v>
      </c>
      <c r="C2540" t="s">
        <v>21352</v>
      </c>
      <c r="D2540" t="s">
        <v>21353</v>
      </c>
      <c r="E2540" t="s">
        <v>1897</v>
      </c>
      <c r="F2540" t="s">
        <v>170</v>
      </c>
      <c r="G2540">
        <v>95776</v>
      </c>
      <c r="H2540">
        <v>38.652799999999999</v>
      </c>
      <c r="I2540">
        <v>-121.76</v>
      </c>
      <c r="J2540" s="1" t="d">
        <v>2018-05-03</v>
      </c>
      <c r="K2540">
        <v>75436</v>
      </c>
      <c r="L2540" t="s">
        <v>30</v>
      </c>
      <c r="M2540" s="1" t="d">
        <v>2016-09-01</v>
      </c>
      <c r="N2540">
        <v>9</v>
      </c>
      <c r="O2540">
        <v>1</v>
      </c>
      <c r="P2540">
        <v>2016</v>
      </c>
      <c r="R2540" t="s">
        <v>26</v>
      </c>
      <c r="S2540" t="s">
        <v>27</v>
      </c>
    </row>
    <row r="2541" spans="1:19" x14ac:dyDescent="0.25">
      <c r="A2541" t="s">
        <v>338</v>
      </c>
      <c r="B2541" t="s">
        <v>19583</v>
      </c>
      <c r="C2541" t="s">
        <v>21354</v>
      </c>
      <c r="D2541" t="s">
        <v>21355</v>
      </c>
      <c r="E2541" t="s">
        <v>1897</v>
      </c>
      <c r="F2541" t="s">
        <v>170</v>
      </c>
      <c r="G2541">
        <v>95695</v>
      </c>
      <c r="H2541">
        <v>38.679000000000002</v>
      </c>
      <c r="I2541">
        <v>-121.77500000000001</v>
      </c>
      <c r="J2541" s="1" t="d">
        <v>2018-05-03</v>
      </c>
      <c r="K2541">
        <v>75437</v>
      </c>
      <c r="L2541" t="s">
        <v>30</v>
      </c>
      <c r="M2541" s="1" t="d">
        <v>2016-09-01</v>
      </c>
      <c r="N2541">
        <v>9</v>
      </c>
      <c r="O2541">
        <v>1</v>
      </c>
      <c r="P2541">
        <v>2016</v>
      </c>
      <c r="R2541" t="s">
        <v>26</v>
      </c>
      <c r="S2541" t="s">
        <v>31</v>
      </c>
    </row>
    <row r="2542" spans="1:19" x14ac:dyDescent="0.25">
      <c r="A2542" t="s">
        <v>338</v>
      </c>
      <c r="B2542" t="s">
        <v>344</v>
      </c>
      <c r="C2542" t="s">
        <v>345</v>
      </c>
      <c r="E2542" t="s">
        <v>346</v>
      </c>
      <c r="F2542" t="s">
        <v>170</v>
      </c>
      <c r="G2542">
        <v>91770</v>
      </c>
      <c r="H2542">
        <v>34.050744999999999</v>
      </c>
      <c r="I2542">
        <v>-118.081014</v>
      </c>
      <c r="J2542" s="1" t="d">
        <v>2019-01-10</v>
      </c>
      <c r="K2542">
        <v>75450</v>
      </c>
      <c r="L2542" t="s">
        <v>30</v>
      </c>
      <c r="M2542" s="1" t="d">
        <v>2016-03-15</v>
      </c>
      <c r="N2542">
        <v>3</v>
      </c>
      <c r="O2542">
        <v>15</v>
      </c>
      <c r="P2542">
        <v>2016</v>
      </c>
      <c r="R2542" t="s">
        <v>26</v>
      </c>
      <c r="S2542" t="s">
        <v>27</v>
      </c>
    </row>
    <row r="2543" spans="1:19" x14ac:dyDescent="0.25">
      <c r="A2543" t="s">
        <v>338</v>
      </c>
      <c r="B2543" t="s">
        <v>21356</v>
      </c>
      <c r="C2543" t="s">
        <v>21357</v>
      </c>
      <c r="E2543" t="s">
        <v>2318</v>
      </c>
      <c r="F2543" t="s">
        <v>496</v>
      </c>
      <c r="G2543">
        <v>48088</v>
      </c>
      <c r="H2543">
        <v>42.509011999999998</v>
      </c>
      <c r="I2543">
        <v>-82.974260000000001</v>
      </c>
      <c r="J2543" s="1" t="d">
        <v>2018-06-05</v>
      </c>
      <c r="K2543">
        <v>75468</v>
      </c>
      <c r="L2543" t="s">
        <v>30</v>
      </c>
      <c r="M2543" s="1" t="d">
        <v>2016-04-15</v>
      </c>
      <c r="N2543">
        <v>4</v>
      </c>
      <c r="O2543">
        <v>15</v>
      </c>
      <c r="P2543">
        <v>2016</v>
      </c>
      <c r="R2543" t="s">
        <v>26</v>
      </c>
      <c r="S2543" t="s">
        <v>31</v>
      </c>
    </row>
    <row r="2544" spans="1:19" x14ac:dyDescent="0.25">
      <c r="A2544" t="s">
        <v>338</v>
      </c>
      <c r="B2544" t="s">
        <v>21367</v>
      </c>
      <c r="C2544" t="s">
        <v>21368</v>
      </c>
      <c r="E2544" t="s">
        <v>9561</v>
      </c>
      <c r="F2544" t="s">
        <v>202</v>
      </c>
      <c r="G2544">
        <v>32899</v>
      </c>
      <c r="H2544">
        <v>28.526138899999999</v>
      </c>
      <c r="I2544">
        <v>-80.679199999999994</v>
      </c>
      <c r="J2544" s="1" t="d">
        <v>2019-01-10</v>
      </c>
      <c r="K2544">
        <v>75482</v>
      </c>
      <c r="L2544" t="s">
        <v>30</v>
      </c>
      <c r="M2544" s="1" t="d">
        <v>2016-04-01</v>
      </c>
      <c r="N2544">
        <v>4</v>
      </c>
      <c r="O2544">
        <v>1</v>
      </c>
      <c r="P2544">
        <v>2016</v>
      </c>
      <c r="R2544" t="s">
        <v>26</v>
      </c>
      <c r="S2544" t="s">
        <v>31</v>
      </c>
    </row>
    <row r="2545" spans="1:19" x14ac:dyDescent="0.25">
      <c r="A2545" t="s">
        <v>338</v>
      </c>
      <c r="B2545" t="s">
        <v>21369</v>
      </c>
      <c r="C2545" t="s">
        <v>21370</v>
      </c>
      <c r="E2545" t="s">
        <v>19351</v>
      </c>
      <c r="F2545" t="s">
        <v>170</v>
      </c>
      <c r="G2545">
        <v>92118</v>
      </c>
      <c r="H2545">
        <v>32.685023000000001</v>
      </c>
      <c r="I2545">
        <v>-117.167711</v>
      </c>
      <c r="J2545" s="1" t="d">
        <v>2018-03-08</v>
      </c>
      <c r="K2545">
        <v>75489</v>
      </c>
      <c r="L2545" t="s">
        <v>30</v>
      </c>
      <c r="M2545" s="1" t="d">
        <v>2016-04-01</v>
      </c>
      <c r="N2545">
        <v>4</v>
      </c>
      <c r="O2545">
        <v>1</v>
      </c>
      <c r="P2545">
        <v>2016</v>
      </c>
      <c r="R2545" t="s">
        <v>26</v>
      </c>
      <c r="S2545" t="s">
        <v>31</v>
      </c>
    </row>
    <row r="2546" spans="1:19" x14ac:dyDescent="0.25">
      <c r="A2546" t="s">
        <v>338</v>
      </c>
      <c r="B2546" t="s">
        <v>21371</v>
      </c>
      <c r="C2546" t="s">
        <v>21372</v>
      </c>
      <c r="E2546" t="s">
        <v>15484</v>
      </c>
      <c r="F2546" t="s">
        <v>170</v>
      </c>
      <c r="G2546">
        <v>94080</v>
      </c>
      <c r="H2546">
        <v>37.660040000000002</v>
      </c>
      <c r="I2546">
        <v>-122.39727499999999</v>
      </c>
      <c r="J2546" s="1" t="d">
        <v>2018-03-08</v>
      </c>
      <c r="K2546">
        <v>75492</v>
      </c>
      <c r="L2546" t="s">
        <v>30</v>
      </c>
      <c r="M2546" s="1" t="d">
        <v>2016-04-01</v>
      </c>
      <c r="N2546">
        <v>4</v>
      </c>
      <c r="O2546">
        <v>1</v>
      </c>
      <c r="P2546">
        <v>2016</v>
      </c>
      <c r="R2546" t="s">
        <v>26</v>
      </c>
      <c r="S2546" t="s">
        <v>31</v>
      </c>
    </row>
    <row r="2547" spans="1:19" x14ac:dyDescent="0.25">
      <c r="A2547" t="s">
        <v>338</v>
      </c>
      <c r="B2547" t="s">
        <v>21373</v>
      </c>
      <c r="C2547" t="s">
        <v>21374</v>
      </c>
      <c r="E2547" t="s">
        <v>5598</v>
      </c>
      <c r="F2547" t="s">
        <v>657</v>
      </c>
      <c r="G2547">
        <v>4055</v>
      </c>
      <c r="H2547">
        <v>43.970782999999997</v>
      </c>
      <c r="I2547">
        <v>-70.609684999999999</v>
      </c>
      <c r="J2547" s="1" t="d">
        <v>2019-03-07</v>
      </c>
      <c r="K2547">
        <v>75577</v>
      </c>
      <c r="L2547" t="s">
        <v>71</v>
      </c>
      <c r="M2547" s="1" t="d">
        <v>2016-05-01</v>
      </c>
      <c r="N2547">
        <v>5</v>
      </c>
      <c r="O2547">
        <v>1</v>
      </c>
      <c r="P2547">
        <v>2016</v>
      </c>
      <c r="R2547" t="s">
        <v>26</v>
      </c>
      <c r="S2547" t="s">
        <v>31</v>
      </c>
    </row>
    <row r="2548" spans="1:19" x14ac:dyDescent="0.25">
      <c r="A2548" t="s">
        <v>338</v>
      </c>
      <c r="B2548" t="s">
        <v>21375</v>
      </c>
      <c r="C2548" t="s">
        <v>21376</v>
      </c>
      <c r="E2548" t="s">
        <v>17357</v>
      </c>
      <c r="F2548" t="s">
        <v>657</v>
      </c>
      <c r="G2548">
        <v>4074</v>
      </c>
      <c r="H2548">
        <v>43.590622000000003</v>
      </c>
      <c r="I2548">
        <v>-70.338640999999996</v>
      </c>
      <c r="J2548" s="1" t="d">
        <v>2019-03-07</v>
      </c>
      <c r="K2548">
        <v>75578</v>
      </c>
      <c r="L2548" t="s">
        <v>71</v>
      </c>
      <c r="M2548" s="1" t="d">
        <v>2016-05-01</v>
      </c>
      <c r="N2548">
        <v>5</v>
      </c>
      <c r="O2548">
        <v>1</v>
      </c>
      <c r="P2548">
        <v>2016</v>
      </c>
      <c r="R2548" t="s">
        <v>26</v>
      </c>
      <c r="S2548" t="s">
        <v>31</v>
      </c>
    </row>
    <row r="2549" spans="1:19" x14ac:dyDescent="0.25">
      <c r="A2549" t="s">
        <v>19</v>
      </c>
      <c r="B2549" t="s">
        <v>8281</v>
      </c>
      <c r="C2549" t="s">
        <v>8282</v>
      </c>
      <c r="D2549" t="s">
        <v>8283</v>
      </c>
      <c r="E2549" t="s">
        <v>8284</v>
      </c>
      <c r="F2549" t="s">
        <v>124</v>
      </c>
      <c r="G2549">
        <v>69101</v>
      </c>
      <c r="H2549">
        <v>41.101067200000003</v>
      </c>
      <c r="I2549">
        <v>-100.72729630000001</v>
      </c>
      <c r="J2549" s="1" t="d">
        <v>2018-12-11</v>
      </c>
      <c r="K2549">
        <v>75587</v>
      </c>
      <c r="L2549" t="s">
        <v>30</v>
      </c>
      <c r="M2549" s="1" t="d">
        <v>2016-04-15</v>
      </c>
      <c r="N2549">
        <v>4</v>
      </c>
      <c r="O2549">
        <v>15</v>
      </c>
      <c r="P2549">
        <v>2016</v>
      </c>
      <c r="Q2549" t="s">
        <v>35</v>
      </c>
      <c r="R2549" t="s">
        <v>26</v>
      </c>
      <c r="S2549" t="s">
        <v>31</v>
      </c>
    </row>
    <row r="2550" spans="1:19" x14ac:dyDescent="0.25">
      <c r="A2550" t="s">
        <v>338</v>
      </c>
      <c r="B2550" t="s">
        <v>21377</v>
      </c>
      <c r="C2550" t="s">
        <v>21378</v>
      </c>
      <c r="E2550" t="s">
        <v>5760</v>
      </c>
      <c r="F2550" t="s">
        <v>269</v>
      </c>
      <c r="G2550">
        <v>20147</v>
      </c>
      <c r="H2550">
        <v>39.070945999999999</v>
      </c>
      <c r="I2550">
        <v>-77.465273999999994</v>
      </c>
      <c r="J2550" s="1" t="d">
        <v>2018-03-08</v>
      </c>
      <c r="K2550">
        <v>75603</v>
      </c>
      <c r="L2550" t="s">
        <v>30</v>
      </c>
      <c r="M2550" s="1" t="d">
        <v>2016-05-01</v>
      </c>
      <c r="N2550">
        <v>5</v>
      </c>
      <c r="O2550">
        <v>1</v>
      </c>
      <c r="P2550">
        <v>2016</v>
      </c>
      <c r="R2550" t="s">
        <v>26</v>
      </c>
      <c r="S2550" t="s">
        <v>27</v>
      </c>
    </row>
    <row r="2551" spans="1:19" x14ac:dyDescent="0.25">
      <c r="A2551" t="s">
        <v>338</v>
      </c>
      <c r="B2551" t="s">
        <v>5781</v>
      </c>
      <c r="C2551" t="s">
        <v>21379</v>
      </c>
      <c r="E2551" t="s">
        <v>5760</v>
      </c>
      <c r="F2551" t="s">
        <v>269</v>
      </c>
      <c r="G2551">
        <v>20147</v>
      </c>
      <c r="H2551">
        <v>39.068534</v>
      </c>
      <c r="I2551">
        <v>-77.484628000000001</v>
      </c>
      <c r="J2551" s="1" t="d">
        <v>2019-02-06</v>
      </c>
      <c r="K2551">
        <v>75604</v>
      </c>
      <c r="L2551" t="s">
        <v>103</v>
      </c>
      <c r="M2551" s="1" t="d">
        <v>2016-05-01</v>
      </c>
      <c r="N2551">
        <v>5</v>
      </c>
      <c r="O2551">
        <v>1</v>
      </c>
      <c r="P2551">
        <v>2016</v>
      </c>
      <c r="R2551" t="s">
        <v>26</v>
      </c>
      <c r="S2551" t="s">
        <v>31</v>
      </c>
    </row>
    <row r="2552" spans="1:19" x14ac:dyDescent="0.25">
      <c r="A2552" t="s">
        <v>338</v>
      </c>
      <c r="B2552" t="s">
        <v>5781</v>
      </c>
      <c r="C2552" t="s">
        <v>21380</v>
      </c>
      <c r="E2552" t="s">
        <v>21381</v>
      </c>
      <c r="F2552" t="s">
        <v>269</v>
      </c>
      <c r="G2552">
        <v>20190</v>
      </c>
      <c r="H2552">
        <v>38.951729</v>
      </c>
      <c r="I2552">
        <v>-77.349388000000005</v>
      </c>
      <c r="J2552" s="1" t="d">
        <v>2019-02-06</v>
      </c>
      <c r="K2552">
        <v>75605</v>
      </c>
      <c r="L2552" t="s">
        <v>103</v>
      </c>
      <c r="M2552" s="1" t="d">
        <v>2016-05-01</v>
      </c>
      <c r="N2552">
        <v>5</v>
      </c>
      <c r="O2552">
        <v>1</v>
      </c>
      <c r="P2552">
        <v>2016</v>
      </c>
      <c r="R2552" t="s">
        <v>26</v>
      </c>
      <c r="S2552" t="s">
        <v>31</v>
      </c>
    </row>
    <row r="2553" spans="1:19" x14ac:dyDescent="0.25">
      <c r="A2553" t="s">
        <v>338</v>
      </c>
      <c r="B2553" t="s">
        <v>21382</v>
      </c>
      <c r="C2553" t="s">
        <v>21383</v>
      </c>
      <c r="D2553" t="s">
        <v>21384</v>
      </c>
      <c r="E2553" t="s">
        <v>21381</v>
      </c>
      <c r="F2553" t="s">
        <v>269</v>
      </c>
      <c r="G2553">
        <v>20190</v>
      </c>
      <c r="H2553">
        <v>38.952396</v>
      </c>
      <c r="I2553">
        <v>-77.349919999999997</v>
      </c>
      <c r="J2553" s="1" t="d">
        <v>2018-12-11</v>
      </c>
      <c r="K2553">
        <v>75606</v>
      </c>
      <c r="L2553" t="s">
        <v>30</v>
      </c>
      <c r="M2553" s="1" t="d">
        <v>2016-05-01</v>
      </c>
      <c r="N2553">
        <v>5</v>
      </c>
      <c r="O2553">
        <v>1</v>
      </c>
      <c r="P2553">
        <v>2016</v>
      </c>
      <c r="R2553" t="s">
        <v>26</v>
      </c>
      <c r="S2553" t="s">
        <v>31</v>
      </c>
    </row>
    <row r="2554" spans="1:19" x14ac:dyDescent="0.25">
      <c r="A2554" t="s">
        <v>338</v>
      </c>
      <c r="B2554" t="s">
        <v>21385</v>
      </c>
      <c r="C2554" t="s">
        <v>21386</v>
      </c>
      <c r="E2554" t="s">
        <v>3861</v>
      </c>
      <c r="F2554" t="s">
        <v>269</v>
      </c>
      <c r="G2554">
        <v>20166</v>
      </c>
      <c r="H2554">
        <v>39.012591</v>
      </c>
      <c r="I2554">
        <v>-77.439284000000001</v>
      </c>
      <c r="J2554" s="1" t="d">
        <v>2018-03-08</v>
      </c>
      <c r="K2554">
        <v>75607</v>
      </c>
      <c r="L2554" t="s">
        <v>30</v>
      </c>
      <c r="M2554" s="1" t="d">
        <v>2016-05-01</v>
      </c>
      <c r="N2554">
        <v>5</v>
      </c>
      <c r="O2554">
        <v>1</v>
      </c>
      <c r="P2554">
        <v>2016</v>
      </c>
      <c r="R2554" t="s">
        <v>26</v>
      </c>
      <c r="S2554" t="s">
        <v>31</v>
      </c>
    </row>
    <row r="2555" spans="1:19" x14ac:dyDescent="0.25">
      <c r="A2555" t="s">
        <v>338</v>
      </c>
      <c r="B2555" t="s">
        <v>21387</v>
      </c>
      <c r="C2555" t="s">
        <v>21388</v>
      </c>
      <c r="E2555" t="s">
        <v>10355</v>
      </c>
      <c r="F2555" t="s">
        <v>157</v>
      </c>
      <c r="G2555">
        <v>19046</v>
      </c>
      <c r="H2555">
        <v>40.105553999999998</v>
      </c>
      <c r="I2555">
        <v>-75.121919000000005</v>
      </c>
      <c r="J2555" s="1" t="d">
        <v>2019-02-06</v>
      </c>
      <c r="K2555">
        <v>75608</v>
      </c>
      <c r="L2555" t="s">
        <v>103</v>
      </c>
      <c r="M2555" s="1" t="d">
        <v>2016-05-01</v>
      </c>
      <c r="N2555">
        <v>5</v>
      </c>
      <c r="O2555">
        <v>1</v>
      </c>
      <c r="P2555">
        <v>2016</v>
      </c>
      <c r="R2555" t="s">
        <v>26</v>
      </c>
      <c r="S2555" t="s">
        <v>31</v>
      </c>
    </row>
    <row r="2556" spans="1:19" x14ac:dyDescent="0.25">
      <c r="A2556" t="s">
        <v>338</v>
      </c>
      <c r="B2556" t="s">
        <v>21397</v>
      </c>
      <c r="C2556" t="s">
        <v>21398</v>
      </c>
      <c r="E2556" t="s">
        <v>21399</v>
      </c>
      <c r="F2556" t="s">
        <v>29</v>
      </c>
      <c r="G2556">
        <v>30052</v>
      </c>
      <c r="H2556">
        <v>33.840085000000002</v>
      </c>
      <c r="I2556">
        <v>-83.901752999999999</v>
      </c>
      <c r="J2556" s="1" t="d">
        <v>2018-10-04</v>
      </c>
      <c r="K2556">
        <v>75615</v>
      </c>
      <c r="L2556" t="s">
        <v>30</v>
      </c>
      <c r="M2556" s="1" t="d">
        <v>2016-05-01</v>
      </c>
      <c r="N2556">
        <v>5</v>
      </c>
      <c r="O2556">
        <v>1</v>
      </c>
      <c r="P2556">
        <v>2016</v>
      </c>
      <c r="R2556" t="s">
        <v>26</v>
      </c>
      <c r="S2556" t="s">
        <v>31</v>
      </c>
    </row>
    <row r="2557" spans="1:19" x14ac:dyDescent="0.25">
      <c r="A2557" t="s">
        <v>338</v>
      </c>
      <c r="B2557" t="s">
        <v>21400</v>
      </c>
      <c r="C2557" t="s">
        <v>21401</v>
      </c>
      <c r="E2557" t="s">
        <v>8816</v>
      </c>
      <c r="F2557" t="s">
        <v>269</v>
      </c>
      <c r="G2557">
        <v>24540</v>
      </c>
      <c r="H2557">
        <v>36.595796</v>
      </c>
      <c r="I2557">
        <v>-79.400402</v>
      </c>
      <c r="J2557" s="1" t="d">
        <v>2018-12-11</v>
      </c>
      <c r="K2557">
        <v>75616</v>
      </c>
      <c r="L2557" t="s">
        <v>30</v>
      </c>
      <c r="M2557" s="1" t="d">
        <v>2016-05-01</v>
      </c>
      <c r="N2557">
        <v>5</v>
      </c>
      <c r="O2557">
        <v>1</v>
      </c>
      <c r="P2557">
        <v>2016</v>
      </c>
      <c r="R2557" t="s">
        <v>26</v>
      </c>
      <c r="S2557" t="s">
        <v>31</v>
      </c>
    </row>
    <row r="2558" spans="1:19" x14ac:dyDescent="0.25">
      <c r="A2558" t="s">
        <v>338</v>
      </c>
      <c r="B2558" t="s">
        <v>21402</v>
      </c>
      <c r="C2558" t="s">
        <v>21403</v>
      </c>
      <c r="E2558" t="s">
        <v>2480</v>
      </c>
      <c r="F2558" t="s">
        <v>269</v>
      </c>
      <c r="G2558">
        <v>24091</v>
      </c>
      <c r="H2558">
        <v>36.801673000000001</v>
      </c>
      <c r="I2558">
        <v>-80.370996000000005</v>
      </c>
      <c r="J2558" s="1" t="d">
        <v>2019-02-06</v>
      </c>
      <c r="K2558">
        <v>75617</v>
      </c>
      <c r="L2558" t="s">
        <v>103</v>
      </c>
      <c r="M2558" s="1" t="d">
        <v>2016-05-01</v>
      </c>
      <c r="N2558">
        <v>5</v>
      </c>
      <c r="O2558">
        <v>1</v>
      </c>
      <c r="P2558">
        <v>2016</v>
      </c>
      <c r="R2558" t="s">
        <v>26</v>
      </c>
      <c r="S2558" t="s">
        <v>31</v>
      </c>
    </row>
    <row r="2559" spans="1:19" x14ac:dyDescent="0.25">
      <c r="A2559" t="s">
        <v>338</v>
      </c>
      <c r="B2559" t="s">
        <v>21404</v>
      </c>
      <c r="C2559" t="s">
        <v>21405</v>
      </c>
      <c r="E2559" t="s">
        <v>6746</v>
      </c>
      <c r="F2559" t="s">
        <v>269</v>
      </c>
      <c r="G2559">
        <v>22601</v>
      </c>
      <c r="H2559">
        <v>39.152172</v>
      </c>
      <c r="I2559">
        <v>-78.186910999999995</v>
      </c>
      <c r="J2559" s="1" t="d">
        <v>2018-03-08</v>
      </c>
      <c r="K2559">
        <v>75618</v>
      </c>
      <c r="L2559" t="s">
        <v>30</v>
      </c>
      <c r="M2559" s="1" t="d">
        <v>2016-05-01</v>
      </c>
      <c r="N2559">
        <v>5</v>
      </c>
      <c r="O2559">
        <v>1</v>
      </c>
      <c r="P2559">
        <v>2016</v>
      </c>
      <c r="R2559" t="s">
        <v>26</v>
      </c>
      <c r="S2559" t="s">
        <v>31</v>
      </c>
    </row>
    <row r="2560" spans="1:19" x14ac:dyDescent="0.25">
      <c r="A2560" t="s">
        <v>338</v>
      </c>
      <c r="B2560" t="s">
        <v>21406</v>
      </c>
      <c r="C2560" t="s">
        <v>21407</v>
      </c>
      <c r="E2560" t="s">
        <v>6746</v>
      </c>
      <c r="F2560" t="s">
        <v>269</v>
      </c>
      <c r="G2560">
        <v>22601</v>
      </c>
      <c r="H2560">
        <v>39.162416999999998</v>
      </c>
      <c r="I2560">
        <v>-78.182466000000005</v>
      </c>
      <c r="J2560" s="1" t="d">
        <v>2018-03-08</v>
      </c>
      <c r="K2560">
        <v>75619</v>
      </c>
      <c r="L2560" t="s">
        <v>30</v>
      </c>
      <c r="M2560" s="1" t="d">
        <v>2016-05-01</v>
      </c>
      <c r="N2560">
        <v>5</v>
      </c>
      <c r="O2560">
        <v>1</v>
      </c>
      <c r="P2560">
        <v>2016</v>
      </c>
      <c r="R2560" t="s">
        <v>26</v>
      </c>
      <c r="S2560" t="s">
        <v>31</v>
      </c>
    </row>
    <row r="2561" spans="1:19" x14ac:dyDescent="0.25">
      <c r="A2561" t="s">
        <v>338</v>
      </c>
      <c r="B2561" t="s">
        <v>21408</v>
      </c>
      <c r="C2561" t="s">
        <v>21409</v>
      </c>
      <c r="E2561" t="s">
        <v>3989</v>
      </c>
      <c r="F2561" t="s">
        <v>269</v>
      </c>
      <c r="G2561">
        <v>22903</v>
      </c>
      <c r="H2561">
        <v>38.035961</v>
      </c>
      <c r="I2561">
        <v>-78.487971000000002</v>
      </c>
      <c r="J2561" s="1" t="d">
        <v>2018-03-08</v>
      </c>
      <c r="K2561">
        <v>75620</v>
      </c>
      <c r="L2561" t="s">
        <v>30</v>
      </c>
      <c r="M2561" s="1" t="d">
        <v>2016-05-01</v>
      </c>
      <c r="N2561">
        <v>5</v>
      </c>
      <c r="O2561">
        <v>1</v>
      </c>
      <c r="P2561">
        <v>2016</v>
      </c>
      <c r="R2561" t="s">
        <v>26</v>
      </c>
      <c r="S2561" t="s">
        <v>31</v>
      </c>
    </row>
    <row r="2562" spans="1:19" x14ac:dyDescent="0.25">
      <c r="A2562" t="s">
        <v>504</v>
      </c>
      <c r="B2562" t="s">
        <v>1326</v>
      </c>
      <c r="C2562" t="s">
        <v>21410</v>
      </c>
      <c r="E2562" t="s">
        <v>459</v>
      </c>
      <c r="F2562" t="s">
        <v>29</v>
      </c>
      <c r="G2562">
        <v>30907</v>
      </c>
      <c r="H2562">
        <v>33.506832000000003</v>
      </c>
      <c r="I2562">
        <v>-82.083706000000006</v>
      </c>
      <c r="J2562" s="1" t="d">
        <v>2018-10-04</v>
      </c>
      <c r="K2562">
        <v>75622</v>
      </c>
      <c r="L2562" t="s">
        <v>30</v>
      </c>
      <c r="M2562" s="1" t="d">
        <v>2016-11-10</v>
      </c>
      <c r="N2562">
        <v>11</v>
      </c>
      <c r="O2562">
        <v>10</v>
      </c>
      <c r="P2562">
        <v>2016</v>
      </c>
      <c r="R2562" t="s">
        <v>26</v>
      </c>
      <c r="S2562" t="s">
        <v>31</v>
      </c>
    </row>
    <row r="2563" spans="1:19" x14ac:dyDescent="0.25">
      <c r="A2563" t="s">
        <v>338</v>
      </c>
      <c r="B2563" t="s">
        <v>21411</v>
      </c>
      <c r="C2563" t="s">
        <v>21412</v>
      </c>
      <c r="E2563" t="s">
        <v>7760</v>
      </c>
      <c r="F2563" t="s">
        <v>269</v>
      </c>
      <c r="G2563">
        <v>22630</v>
      </c>
      <c r="H2563">
        <v>38.916117999999997</v>
      </c>
      <c r="I2563">
        <v>-78.193932000000004</v>
      </c>
      <c r="J2563" s="1" t="d">
        <v>2018-03-08</v>
      </c>
      <c r="K2563">
        <v>75623</v>
      </c>
      <c r="L2563" t="s">
        <v>30</v>
      </c>
      <c r="M2563" s="1" t="d">
        <v>2016-05-01</v>
      </c>
      <c r="N2563">
        <v>5</v>
      </c>
      <c r="O2563">
        <v>1</v>
      </c>
      <c r="P2563">
        <v>2016</v>
      </c>
      <c r="R2563" t="s">
        <v>26</v>
      </c>
      <c r="S2563" t="s">
        <v>31</v>
      </c>
    </row>
    <row r="2564" spans="1:19" x14ac:dyDescent="0.25">
      <c r="A2564" t="s">
        <v>338</v>
      </c>
      <c r="B2564" t="s">
        <v>21413</v>
      </c>
      <c r="C2564" t="s">
        <v>21414</v>
      </c>
      <c r="E2564" t="s">
        <v>957</v>
      </c>
      <c r="F2564" t="s">
        <v>269</v>
      </c>
      <c r="G2564">
        <v>20187</v>
      </c>
      <c r="H2564">
        <v>38.733818999999997</v>
      </c>
      <c r="I2564">
        <v>-77.771630999999999</v>
      </c>
      <c r="J2564" s="1" t="d">
        <v>2018-03-08</v>
      </c>
      <c r="K2564">
        <v>75624</v>
      </c>
      <c r="L2564" t="s">
        <v>30</v>
      </c>
      <c r="M2564" s="1" t="d">
        <v>2016-05-01</v>
      </c>
      <c r="N2564">
        <v>5</v>
      </c>
      <c r="O2564">
        <v>1</v>
      </c>
      <c r="P2564">
        <v>2016</v>
      </c>
      <c r="R2564" t="s">
        <v>26</v>
      </c>
      <c r="S2564" t="s">
        <v>27</v>
      </c>
    </row>
    <row r="2565" spans="1:19" x14ac:dyDescent="0.25">
      <c r="A2565" t="s">
        <v>338</v>
      </c>
      <c r="B2565" t="s">
        <v>21415</v>
      </c>
      <c r="C2565" t="s">
        <v>21416</v>
      </c>
      <c r="E2565" t="s">
        <v>21417</v>
      </c>
      <c r="F2565" t="s">
        <v>269</v>
      </c>
      <c r="G2565">
        <v>20135</v>
      </c>
      <c r="H2565">
        <v>39.110608999999997</v>
      </c>
      <c r="I2565">
        <v>-77.832438999999994</v>
      </c>
      <c r="J2565" s="1" t="d">
        <v>2018-03-08</v>
      </c>
      <c r="K2565">
        <v>75625</v>
      </c>
      <c r="L2565" t="s">
        <v>30</v>
      </c>
      <c r="M2565" s="1" t="d">
        <v>2016-05-01</v>
      </c>
      <c r="N2565">
        <v>5</v>
      </c>
      <c r="O2565">
        <v>1</v>
      </c>
      <c r="P2565">
        <v>2016</v>
      </c>
      <c r="R2565" t="s">
        <v>26</v>
      </c>
      <c r="S2565" t="s">
        <v>31</v>
      </c>
    </row>
    <row r="2566" spans="1:19" x14ac:dyDescent="0.25">
      <c r="A2566" t="s">
        <v>19</v>
      </c>
      <c r="B2566" t="s">
        <v>21418</v>
      </c>
      <c r="C2566" t="s">
        <v>21419</v>
      </c>
      <c r="D2566" t="s">
        <v>21420</v>
      </c>
      <c r="E2566" t="s">
        <v>142</v>
      </c>
      <c r="F2566" t="s">
        <v>143</v>
      </c>
      <c r="G2566">
        <v>73128</v>
      </c>
      <c r="H2566">
        <v>35.462338000000003</v>
      </c>
      <c r="I2566">
        <v>-97.654087000000004</v>
      </c>
      <c r="J2566" s="1" t="d">
        <v>2018-09-10</v>
      </c>
      <c r="K2566">
        <v>75638</v>
      </c>
      <c r="L2566" t="s">
        <v>30</v>
      </c>
      <c r="M2566" s="1" t="d">
        <v>2016-09-22</v>
      </c>
      <c r="N2566">
        <v>9</v>
      </c>
      <c r="O2566">
        <v>22</v>
      </c>
      <c r="P2566">
        <v>2016</v>
      </c>
      <c r="Q2566" t="s">
        <v>35</v>
      </c>
      <c r="R2566" t="s">
        <v>26</v>
      </c>
      <c r="S2566" t="s">
        <v>31</v>
      </c>
    </row>
    <row r="2567" spans="1:19" x14ac:dyDescent="0.25">
      <c r="A2567" t="s">
        <v>312</v>
      </c>
      <c r="B2567" t="s">
        <v>21421</v>
      </c>
      <c r="C2567" t="s">
        <v>21422</v>
      </c>
      <c r="E2567" t="s">
        <v>1612</v>
      </c>
      <c r="F2567" t="s">
        <v>88</v>
      </c>
      <c r="G2567">
        <v>65201</v>
      </c>
      <c r="H2567">
        <v>38.912379000000001</v>
      </c>
      <c r="I2567">
        <v>-92.318967999999998</v>
      </c>
      <c r="J2567" s="1" t="d">
        <v>2018-04-03</v>
      </c>
      <c r="K2567">
        <v>75646</v>
      </c>
      <c r="L2567" t="s">
        <v>30</v>
      </c>
      <c r="M2567" s="1" t="d">
        <v>2016-05-15</v>
      </c>
      <c r="N2567">
        <v>5</v>
      </c>
      <c r="O2567">
        <v>15</v>
      </c>
      <c r="P2567">
        <v>2016</v>
      </c>
      <c r="R2567" t="s">
        <v>26</v>
      </c>
      <c r="S2567" t="s">
        <v>31</v>
      </c>
    </row>
    <row r="2568" spans="1:19" x14ac:dyDescent="0.25">
      <c r="A2568" t="s">
        <v>504</v>
      </c>
      <c r="B2568" t="s">
        <v>333</v>
      </c>
      <c r="C2568" t="s">
        <v>21423</v>
      </c>
      <c r="D2568" t="s">
        <v>21424</v>
      </c>
      <c r="E2568" t="s">
        <v>666</v>
      </c>
      <c r="F2568" t="s">
        <v>124</v>
      </c>
      <c r="G2568">
        <v>68601</v>
      </c>
      <c r="H2568">
        <v>41.441409999999998</v>
      </c>
      <c r="I2568">
        <v>-97.388402999999997</v>
      </c>
      <c r="J2568" s="1" t="d">
        <v>2019-04-08</v>
      </c>
      <c r="K2568">
        <v>75664</v>
      </c>
      <c r="L2568" t="s">
        <v>24</v>
      </c>
      <c r="M2568" s="1" t="d">
        <v>2016-05-18</v>
      </c>
      <c r="N2568">
        <v>5</v>
      </c>
      <c r="O2568">
        <v>18</v>
      </c>
      <c r="P2568">
        <v>2016</v>
      </c>
      <c r="R2568" t="s">
        <v>26</v>
      </c>
      <c r="S2568" t="s">
        <v>31</v>
      </c>
    </row>
    <row r="2569" spans="1:19" x14ac:dyDescent="0.25">
      <c r="A2569" t="s">
        <v>19</v>
      </c>
      <c r="B2569" t="s">
        <v>21425</v>
      </c>
      <c r="C2569" t="s">
        <v>21426</v>
      </c>
      <c r="E2569" t="s">
        <v>21427</v>
      </c>
      <c r="F2569" t="s">
        <v>157</v>
      </c>
      <c r="G2569">
        <v>15024</v>
      </c>
      <c r="H2569">
        <v>40.54965</v>
      </c>
      <c r="I2569">
        <v>-79.832323000000002</v>
      </c>
      <c r="J2569" s="1" t="d">
        <v>2018-03-08</v>
      </c>
      <c r="K2569">
        <v>75666</v>
      </c>
      <c r="L2569" t="s">
        <v>21428</v>
      </c>
      <c r="M2569" s="1" t="d">
        <v>2016-07-04</v>
      </c>
      <c r="N2569">
        <v>7</v>
      </c>
      <c r="O2569">
        <v>4</v>
      </c>
      <c r="P2569">
        <v>2016</v>
      </c>
      <c r="Q2569" t="s">
        <v>35</v>
      </c>
      <c r="R2569" t="s">
        <v>26</v>
      </c>
      <c r="S2569" t="s">
        <v>31</v>
      </c>
    </row>
    <row r="2570" spans="1:19" x14ac:dyDescent="0.25">
      <c r="A2570" t="s">
        <v>19</v>
      </c>
      <c r="B2570" t="s">
        <v>21429</v>
      </c>
      <c r="C2570" t="s">
        <v>21430</v>
      </c>
      <c r="E2570" t="s">
        <v>9493</v>
      </c>
      <c r="F2570" t="s">
        <v>202</v>
      </c>
      <c r="G2570">
        <v>33905</v>
      </c>
      <c r="H2570">
        <v>26.638634</v>
      </c>
      <c r="I2570">
        <v>-81.806279000000004</v>
      </c>
      <c r="J2570" s="1" t="d">
        <v>2018-12-11</v>
      </c>
      <c r="K2570">
        <v>75688</v>
      </c>
      <c r="L2570" t="s">
        <v>21431</v>
      </c>
      <c r="M2570" s="1" t="d">
        <v>2016-05-01</v>
      </c>
      <c r="N2570">
        <v>5</v>
      </c>
      <c r="O2570">
        <v>1</v>
      </c>
      <c r="P2570">
        <v>2016</v>
      </c>
      <c r="Q2570" t="s">
        <v>35</v>
      </c>
      <c r="R2570" t="s">
        <v>26</v>
      </c>
      <c r="S2570" t="s">
        <v>31</v>
      </c>
    </row>
    <row r="2571" spans="1:19" x14ac:dyDescent="0.25">
      <c r="A2571" t="s">
        <v>338</v>
      </c>
      <c r="B2571" t="s">
        <v>816</v>
      </c>
      <c r="C2571" t="s">
        <v>817</v>
      </c>
      <c r="D2571" t="s">
        <v>21432</v>
      </c>
      <c r="E2571" t="s">
        <v>414</v>
      </c>
      <c r="F2571" t="s">
        <v>170</v>
      </c>
      <c r="G2571">
        <v>91330</v>
      </c>
      <c r="H2571">
        <v>34.235503000000001</v>
      </c>
      <c r="I2571">
        <v>-118.527753</v>
      </c>
      <c r="J2571" s="1" t="d">
        <v>2018-05-03</v>
      </c>
      <c r="K2571">
        <v>75690</v>
      </c>
      <c r="L2571" t="s">
        <v>30</v>
      </c>
      <c r="M2571" s="1" t="d">
        <v>2016-05-01</v>
      </c>
      <c r="N2571">
        <v>5</v>
      </c>
      <c r="O2571">
        <v>1</v>
      </c>
      <c r="P2571">
        <v>2016</v>
      </c>
      <c r="R2571" t="s">
        <v>26</v>
      </c>
      <c r="S2571" t="s">
        <v>31</v>
      </c>
    </row>
    <row r="2572" spans="1:19" x14ac:dyDescent="0.25">
      <c r="A2572" t="s">
        <v>312</v>
      </c>
      <c r="B2572" t="s">
        <v>21433</v>
      </c>
      <c r="C2572" t="s">
        <v>21434</v>
      </c>
      <c r="E2572" t="s">
        <v>1417</v>
      </c>
      <c r="F2572" t="s">
        <v>208</v>
      </c>
      <c r="G2572">
        <v>29650</v>
      </c>
      <c r="H2572">
        <v>34.892857999999997</v>
      </c>
      <c r="I2572">
        <v>-82.290210999999999</v>
      </c>
      <c r="J2572" s="1" t="d">
        <v>2018-12-11</v>
      </c>
      <c r="K2572">
        <v>75691</v>
      </c>
      <c r="L2572" t="s">
        <v>30</v>
      </c>
      <c r="M2572" s="1" t="d">
        <v>2016-05-15</v>
      </c>
      <c r="N2572">
        <v>5</v>
      </c>
      <c r="O2572">
        <v>15</v>
      </c>
      <c r="P2572">
        <v>2016</v>
      </c>
      <c r="R2572" t="s">
        <v>26</v>
      </c>
      <c r="S2572" t="s">
        <v>31</v>
      </c>
    </row>
    <row r="2573" spans="1:19" x14ac:dyDescent="0.25">
      <c r="A2573" t="s">
        <v>338</v>
      </c>
      <c r="B2573" t="s">
        <v>12766</v>
      </c>
      <c r="C2573" t="s">
        <v>12767</v>
      </c>
      <c r="D2573" t="s">
        <v>21435</v>
      </c>
      <c r="E2573" t="s">
        <v>302</v>
      </c>
      <c r="F2573" t="s">
        <v>170</v>
      </c>
      <c r="G2573">
        <v>92407</v>
      </c>
      <c r="H2573">
        <v>34.182699999999997</v>
      </c>
      <c r="I2573">
        <v>-117.32399700000001</v>
      </c>
      <c r="J2573" s="1" t="d">
        <v>2018-05-03</v>
      </c>
      <c r="K2573">
        <v>75692</v>
      </c>
      <c r="L2573" t="s">
        <v>30</v>
      </c>
      <c r="M2573" s="1" t="d">
        <v>2016-02-01</v>
      </c>
      <c r="N2573">
        <v>2</v>
      </c>
      <c r="O2573">
        <v>1</v>
      </c>
      <c r="P2573">
        <v>2016</v>
      </c>
      <c r="R2573" t="s">
        <v>26</v>
      </c>
      <c r="S2573" t="s">
        <v>31</v>
      </c>
    </row>
    <row r="2574" spans="1:19" x14ac:dyDescent="0.25">
      <c r="A2574" t="s">
        <v>338</v>
      </c>
      <c r="B2574" t="s">
        <v>19082</v>
      </c>
      <c r="C2574" t="s">
        <v>18454</v>
      </c>
      <c r="D2574" t="s">
        <v>21436</v>
      </c>
      <c r="E2574" t="s">
        <v>19084</v>
      </c>
      <c r="F2574" t="s">
        <v>170</v>
      </c>
      <c r="G2574">
        <v>95382</v>
      </c>
      <c r="H2574">
        <v>37.524248</v>
      </c>
      <c r="I2574">
        <v>-120.851941</v>
      </c>
      <c r="J2574" s="1" t="d">
        <v>2019-02-06</v>
      </c>
      <c r="K2574">
        <v>75693</v>
      </c>
      <c r="L2574" t="s">
        <v>103</v>
      </c>
      <c r="M2574" s="1" t="d">
        <v>2016-02-01</v>
      </c>
      <c r="N2574">
        <v>2</v>
      </c>
      <c r="O2574">
        <v>1</v>
      </c>
      <c r="P2574">
        <v>2016</v>
      </c>
      <c r="R2574" t="s">
        <v>26</v>
      </c>
      <c r="S2574" t="s">
        <v>31</v>
      </c>
    </row>
    <row r="2575" spans="1:19" x14ac:dyDescent="0.25">
      <c r="A2575" t="s">
        <v>338</v>
      </c>
      <c r="B2575" t="s">
        <v>19082</v>
      </c>
      <c r="C2575" t="s">
        <v>18454</v>
      </c>
      <c r="D2575" t="s">
        <v>21437</v>
      </c>
      <c r="E2575" t="s">
        <v>19084</v>
      </c>
      <c r="F2575" t="s">
        <v>170</v>
      </c>
      <c r="G2575">
        <v>95382</v>
      </c>
      <c r="H2575">
        <v>37.522516529999997</v>
      </c>
      <c r="I2575">
        <v>-120.8554699</v>
      </c>
      <c r="J2575" s="1" t="d">
        <v>2019-02-06</v>
      </c>
      <c r="K2575">
        <v>75694</v>
      </c>
      <c r="L2575" t="s">
        <v>103</v>
      </c>
      <c r="M2575" s="1" t="d">
        <v>2016-02-01</v>
      </c>
      <c r="N2575">
        <v>2</v>
      </c>
      <c r="O2575">
        <v>1</v>
      </c>
      <c r="P2575">
        <v>2016</v>
      </c>
      <c r="R2575" t="s">
        <v>26</v>
      </c>
      <c r="S2575" t="s">
        <v>31</v>
      </c>
    </row>
    <row r="2576" spans="1:19" x14ac:dyDescent="0.25">
      <c r="A2576" t="s">
        <v>338</v>
      </c>
      <c r="B2576" t="s">
        <v>19619</v>
      </c>
      <c r="C2576" t="s">
        <v>21450</v>
      </c>
      <c r="E2576" t="s">
        <v>5620</v>
      </c>
      <c r="F2576" t="s">
        <v>170</v>
      </c>
      <c r="G2576">
        <v>94538</v>
      </c>
      <c r="H2576">
        <v>37.479920999999997</v>
      </c>
      <c r="I2576">
        <v>-121.947406</v>
      </c>
      <c r="J2576" s="1" t="d">
        <v>2018-09-10</v>
      </c>
      <c r="K2576">
        <v>75720</v>
      </c>
      <c r="L2576" t="s">
        <v>30</v>
      </c>
      <c r="M2576" s="1" t="d">
        <v>2016-01-01</v>
      </c>
      <c r="N2576">
        <v>1</v>
      </c>
      <c r="O2576">
        <v>1</v>
      </c>
      <c r="P2576">
        <v>2016</v>
      </c>
      <c r="R2576" t="s">
        <v>26</v>
      </c>
      <c r="S2576" t="s">
        <v>31</v>
      </c>
    </row>
    <row r="2577" spans="1:19" x14ac:dyDescent="0.25">
      <c r="A2577" t="s">
        <v>338</v>
      </c>
      <c r="B2577" t="s">
        <v>19619</v>
      </c>
      <c r="C2577" t="s">
        <v>21451</v>
      </c>
      <c r="E2577" t="s">
        <v>5620</v>
      </c>
      <c r="F2577" t="s">
        <v>170</v>
      </c>
      <c r="G2577">
        <v>94538</v>
      </c>
      <c r="H2577">
        <v>37.481020000000001</v>
      </c>
      <c r="I2577">
        <v>-121.945193</v>
      </c>
      <c r="J2577" s="1" t="d">
        <v>2018-09-10</v>
      </c>
      <c r="K2577">
        <v>75721</v>
      </c>
      <c r="L2577" t="s">
        <v>30</v>
      </c>
      <c r="M2577" s="1" t="d">
        <v>2016-01-01</v>
      </c>
      <c r="N2577">
        <v>1</v>
      </c>
      <c r="O2577">
        <v>1</v>
      </c>
      <c r="P2577">
        <v>2016</v>
      </c>
      <c r="R2577" t="s">
        <v>26</v>
      </c>
      <c r="S2577" t="s">
        <v>31</v>
      </c>
    </row>
    <row r="2578" spans="1:19" x14ac:dyDescent="0.25">
      <c r="A2578" t="s">
        <v>338</v>
      </c>
      <c r="B2578" t="s">
        <v>19619</v>
      </c>
      <c r="C2578" t="s">
        <v>21452</v>
      </c>
      <c r="E2578" t="s">
        <v>5620</v>
      </c>
      <c r="F2578" t="s">
        <v>170</v>
      </c>
      <c r="G2578">
        <v>94538</v>
      </c>
      <c r="H2578">
        <v>37.475637999999996</v>
      </c>
      <c r="I2578">
        <v>-121.94094</v>
      </c>
      <c r="J2578" s="1" t="d">
        <v>2018-05-03</v>
      </c>
      <c r="K2578">
        <v>75722</v>
      </c>
      <c r="L2578" t="s">
        <v>30</v>
      </c>
      <c r="M2578" s="1" t="d">
        <v>2016-01-01</v>
      </c>
      <c r="N2578">
        <v>1</v>
      </c>
      <c r="O2578">
        <v>1</v>
      </c>
      <c r="P2578">
        <v>2016</v>
      </c>
      <c r="R2578" t="s">
        <v>26</v>
      </c>
      <c r="S2578" t="s">
        <v>31</v>
      </c>
    </row>
    <row r="2579" spans="1:19" x14ac:dyDescent="0.25">
      <c r="A2579" t="s">
        <v>338</v>
      </c>
      <c r="B2579" t="s">
        <v>21457</v>
      </c>
      <c r="C2579" t="s">
        <v>21458</v>
      </c>
      <c r="E2579" t="s">
        <v>8026</v>
      </c>
      <c r="F2579" t="s">
        <v>69</v>
      </c>
      <c r="G2579">
        <v>70119</v>
      </c>
      <c r="H2579">
        <v>29.971378999999999</v>
      </c>
      <c r="I2579">
        <v>-90.096812999999997</v>
      </c>
      <c r="J2579" s="1" t="d">
        <v>2019-03-07</v>
      </c>
      <c r="K2579">
        <v>75727</v>
      </c>
      <c r="L2579" t="s">
        <v>71</v>
      </c>
      <c r="M2579" s="1" t="d">
        <v>2016-02-01</v>
      </c>
      <c r="N2579">
        <v>2</v>
      </c>
      <c r="O2579">
        <v>1</v>
      </c>
      <c r="P2579">
        <v>2016</v>
      </c>
      <c r="R2579" t="s">
        <v>26</v>
      </c>
      <c r="S2579" t="s">
        <v>31</v>
      </c>
    </row>
    <row r="2580" spans="1:19" x14ac:dyDescent="0.25">
      <c r="A2580" t="s">
        <v>338</v>
      </c>
      <c r="B2580" t="s">
        <v>21459</v>
      </c>
      <c r="C2580" t="s">
        <v>21460</v>
      </c>
      <c r="E2580" t="s">
        <v>6019</v>
      </c>
      <c r="F2580" t="s">
        <v>1026</v>
      </c>
      <c r="G2580">
        <v>3257</v>
      </c>
      <c r="H2580">
        <v>43.433638999999999</v>
      </c>
      <c r="I2580">
        <v>-71.969756000000004</v>
      </c>
      <c r="J2580" s="1" t="d">
        <v>2018-10-04</v>
      </c>
      <c r="K2580">
        <v>75729</v>
      </c>
      <c r="L2580" t="s">
        <v>30</v>
      </c>
      <c r="M2580" s="1" t="d">
        <v>2016-05-01</v>
      </c>
      <c r="N2580">
        <v>5</v>
      </c>
      <c r="O2580">
        <v>1</v>
      </c>
      <c r="P2580">
        <v>2016</v>
      </c>
      <c r="R2580" t="s">
        <v>26</v>
      </c>
      <c r="S2580" t="s">
        <v>31</v>
      </c>
    </row>
    <row r="2581" spans="1:19" x14ac:dyDescent="0.25">
      <c r="A2581" t="s">
        <v>338</v>
      </c>
      <c r="B2581" t="s">
        <v>21461</v>
      </c>
      <c r="C2581" t="s">
        <v>21462</v>
      </c>
      <c r="E2581" t="s">
        <v>21463</v>
      </c>
      <c r="F2581" t="s">
        <v>137</v>
      </c>
      <c r="G2581">
        <v>97869</v>
      </c>
      <c r="H2581">
        <v>44.462927000000001</v>
      </c>
      <c r="I2581">
        <v>-118.709152</v>
      </c>
      <c r="J2581" s="1" t="d">
        <v>2019-03-07</v>
      </c>
      <c r="K2581">
        <v>75743</v>
      </c>
      <c r="L2581" t="s">
        <v>71</v>
      </c>
      <c r="M2581" s="1" t="d">
        <v>2016-05-01</v>
      </c>
      <c r="N2581">
        <v>5</v>
      </c>
      <c r="O2581">
        <v>1</v>
      </c>
      <c r="P2581">
        <v>2016</v>
      </c>
      <c r="R2581" t="s">
        <v>26</v>
      </c>
      <c r="S2581" t="s">
        <v>31</v>
      </c>
    </row>
    <row r="2582" spans="1:19" x14ac:dyDescent="0.25">
      <c r="A2582" t="s">
        <v>338</v>
      </c>
      <c r="B2582" t="s">
        <v>21471</v>
      </c>
      <c r="C2582" t="s">
        <v>21472</v>
      </c>
      <c r="D2582" t="s">
        <v>21473</v>
      </c>
      <c r="E2582" t="s">
        <v>534</v>
      </c>
      <c r="F2582" t="s">
        <v>496</v>
      </c>
      <c r="G2582">
        <v>48220</v>
      </c>
      <c r="H2582">
        <v>42.460068020000001</v>
      </c>
      <c r="I2582">
        <v>-83.133097169999999</v>
      </c>
      <c r="J2582" s="1" t="d">
        <v>2018-06-05</v>
      </c>
      <c r="K2582">
        <v>75777</v>
      </c>
      <c r="L2582" t="s">
        <v>30</v>
      </c>
      <c r="M2582" s="1" t="d">
        <v>2016-01-01</v>
      </c>
      <c r="N2582">
        <v>1</v>
      </c>
      <c r="O2582">
        <v>1</v>
      </c>
      <c r="P2582">
        <v>2016</v>
      </c>
      <c r="R2582" t="s">
        <v>26</v>
      </c>
      <c r="S2582" t="s">
        <v>31</v>
      </c>
    </row>
    <row r="2583" spans="1:19" x14ac:dyDescent="0.25">
      <c r="A2583" t="s">
        <v>312</v>
      </c>
      <c r="B2583" t="s">
        <v>21478</v>
      </c>
      <c r="C2583" t="s">
        <v>21479</v>
      </c>
      <c r="E2583" t="s">
        <v>3774</v>
      </c>
      <c r="F2583" t="s">
        <v>327</v>
      </c>
      <c r="G2583">
        <v>51106</v>
      </c>
      <c r="H2583">
        <v>42.490031000000002</v>
      </c>
      <c r="I2583">
        <v>-96.397374999999997</v>
      </c>
      <c r="J2583" s="1" t="d">
        <v>2019-04-08</v>
      </c>
      <c r="K2583">
        <v>75796</v>
      </c>
      <c r="L2583" t="s">
        <v>24</v>
      </c>
      <c r="M2583" s="1" t="d">
        <v>2016-02-01</v>
      </c>
      <c r="N2583">
        <v>2</v>
      </c>
      <c r="O2583">
        <v>1</v>
      </c>
      <c r="P2583">
        <v>2016</v>
      </c>
      <c r="R2583" t="s">
        <v>26</v>
      </c>
      <c r="S2583" t="s">
        <v>31</v>
      </c>
    </row>
    <row r="2584" spans="1:19" x14ac:dyDescent="0.25">
      <c r="A2584" t="s">
        <v>312</v>
      </c>
      <c r="B2584" t="s">
        <v>21482</v>
      </c>
      <c r="C2584" t="s">
        <v>21483</v>
      </c>
      <c r="E2584" t="s">
        <v>3104</v>
      </c>
      <c r="F2584" t="s">
        <v>327</v>
      </c>
      <c r="G2584">
        <v>52241</v>
      </c>
      <c r="H2584">
        <v>41.670368000000003</v>
      </c>
      <c r="I2584">
        <v>-91.567734000000002</v>
      </c>
      <c r="J2584" s="1" t="d">
        <v>2019-04-08</v>
      </c>
      <c r="K2584">
        <v>75798</v>
      </c>
      <c r="L2584" t="s">
        <v>24</v>
      </c>
      <c r="M2584" s="1" t="d">
        <v>2016-03-15</v>
      </c>
      <c r="N2584">
        <v>3</v>
      </c>
      <c r="O2584">
        <v>15</v>
      </c>
      <c r="P2584">
        <v>2016</v>
      </c>
      <c r="R2584" t="s">
        <v>26</v>
      </c>
      <c r="S2584" t="s">
        <v>31</v>
      </c>
    </row>
    <row r="2585" spans="1:19" x14ac:dyDescent="0.25">
      <c r="A2585" t="s">
        <v>19</v>
      </c>
      <c r="B2585" t="s">
        <v>21489</v>
      </c>
      <c r="C2585" t="s">
        <v>21490</v>
      </c>
      <c r="E2585" t="s">
        <v>10345</v>
      </c>
      <c r="F2585" t="s">
        <v>157</v>
      </c>
      <c r="G2585">
        <v>15601</v>
      </c>
      <c r="H2585">
        <v>40.309820000000002</v>
      </c>
      <c r="I2585">
        <v>-79.508815999999996</v>
      </c>
      <c r="J2585" s="1" t="d">
        <v>2019-03-07</v>
      </c>
      <c r="K2585">
        <v>75801</v>
      </c>
      <c r="L2585" t="s">
        <v>71</v>
      </c>
      <c r="M2585" s="1" t="d">
        <v>2016-04-15</v>
      </c>
      <c r="N2585">
        <v>4</v>
      </c>
      <c r="O2585">
        <v>15</v>
      </c>
      <c r="P2585">
        <v>2016</v>
      </c>
      <c r="Q2585" t="s">
        <v>35</v>
      </c>
      <c r="R2585" t="s">
        <v>26</v>
      </c>
      <c r="S2585" t="s">
        <v>31</v>
      </c>
    </row>
    <row r="2586" spans="1:19" x14ac:dyDescent="0.25">
      <c r="A2586" t="s">
        <v>338</v>
      </c>
      <c r="B2586" t="s">
        <v>21493</v>
      </c>
      <c r="C2586" t="s">
        <v>21494</v>
      </c>
      <c r="E2586" t="s">
        <v>4004</v>
      </c>
      <c r="F2586" t="s">
        <v>170</v>
      </c>
      <c r="G2586">
        <v>93446</v>
      </c>
      <c r="H2586">
        <v>35.636004</v>
      </c>
      <c r="I2586">
        <v>-120.861929</v>
      </c>
      <c r="J2586" s="1" t="d">
        <v>2018-12-11</v>
      </c>
      <c r="K2586">
        <v>75830</v>
      </c>
      <c r="L2586" t="s">
        <v>30</v>
      </c>
      <c r="M2586" s="1" t="d">
        <v>2016-05-01</v>
      </c>
      <c r="N2586">
        <v>5</v>
      </c>
      <c r="O2586">
        <v>1</v>
      </c>
      <c r="P2586">
        <v>2016</v>
      </c>
      <c r="R2586" t="s">
        <v>26</v>
      </c>
      <c r="S2586" t="s">
        <v>31</v>
      </c>
    </row>
    <row r="2587" spans="1:19" x14ac:dyDescent="0.25">
      <c r="A2587" t="s">
        <v>338</v>
      </c>
      <c r="B2587" t="s">
        <v>21495</v>
      </c>
      <c r="C2587" t="s">
        <v>21496</v>
      </c>
      <c r="D2587" t="s">
        <v>21497</v>
      </c>
      <c r="E2587" t="s">
        <v>226</v>
      </c>
      <c r="F2587" t="s">
        <v>170</v>
      </c>
      <c r="G2587">
        <v>90066</v>
      </c>
      <c r="H2587">
        <v>34.021352999999998</v>
      </c>
      <c r="I2587">
        <v>-118.42622900000001</v>
      </c>
      <c r="J2587" s="1" t="d">
        <v>2018-08-07</v>
      </c>
      <c r="K2587">
        <v>75842</v>
      </c>
      <c r="L2587" t="s">
        <v>30</v>
      </c>
      <c r="M2587" s="1" t="d">
        <v>2016-04-12</v>
      </c>
      <c r="N2587">
        <v>4</v>
      </c>
      <c r="O2587">
        <v>12</v>
      </c>
      <c r="P2587">
        <v>2016</v>
      </c>
      <c r="R2587" t="s">
        <v>26</v>
      </c>
      <c r="S2587" t="s">
        <v>27</v>
      </c>
    </row>
    <row r="2588" spans="1:19" x14ac:dyDescent="0.25">
      <c r="A2588" t="s">
        <v>19</v>
      </c>
      <c r="B2588" t="s">
        <v>6373</v>
      </c>
      <c r="C2588" t="s">
        <v>21498</v>
      </c>
      <c r="D2588" t="s">
        <v>21499</v>
      </c>
      <c r="E2588" t="s">
        <v>21500</v>
      </c>
      <c r="F2588" t="s">
        <v>48</v>
      </c>
      <c r="G2588">
        <v>14624</v>
      </c>
      <c r="H2588">
        <v>43.139294</v>
      </c>
      <c r="I2588">
        <v>-77.666717000000006</v>
      </c>
      <c r="J2588" s="1" t="d">
        <v>2019-03-07</v>
      </c>
      <c r="K2588">
        <v>75843</v>
      </c>
      <c r="L2588" t="s">
        <v>71</v>
      </c>
      <c r="M2588" s="1" t="d">
        <v>2016-05-25</v>
      </c>
      <c r="N2588">
        <v>5</v>
      </c>
      <c r="O2588">
        <v>25</v>
      </c>
      <c r="P2588">
        <v>2016</v>
      </c>
      <c r="Q2588" t="s">
        <v>35</v>
      </c>
      <c r="R2588" t="s">
        <v>26</v>
      </c>
      <c r="S2588" t="s">
        <v>31</v>
      </c>
    </row>
    <row r="2589" spans="1:19" x14ac:dyDescent="0.25">
      <c r="A2589" t="s">
        <v>338</v>
      </c>
      <c r="B2589" t="s">
        <v>21504</v>
      </c>
      <c r="C2589" t="s">
        <v>21505</v>
      </c>
      <c r="E2589" t="s">
        <v>15152</v>
      </c>
      <c r="F2589" t="s">
        <v>157</v>
      </c>
      <c r="G2589">
        <v>18042</v>
      </c>
      <c r="H2589">
        <v>40.702547000000003</v>
      </c>
      <c r="I2589">
        <v>-75.207579999999993</v>
      </c>
      <c r="J2589" s="1" t="d">
        <v>2018-10-04</v>
      </c>
      <c r="K2589">
        <v>75897</v>
      </c>
      <c r="L2589" t="s">
        <v>30</v>
      </c>
      <c r="M2589" s="1" t="d">
        <v>2016-05-01</v>
      </c>
      <c r="N2589">
        <v>5</v>
      </c>
      <c r="O2589">
        <v>1</v>
      </c>
      <c r="P2589">
        <v>2016</v>
      </c>
      <c r="R2589" t="s">
        <v>26</v>
      </c>
      <c r="S2589" t="s">
        <v>31</v>
      </c>
    </row>
    <row r="2590" spans="1:19" x14ac:dyDescent="0.25">
      <c r="A2590" t="s">
        <v>19</v>
      </c>
      <c r="B2590" t="s">
        <v>21506</v>
      </c>
      <c r="C2590" t="s">
        <v>21507</v>
      </c>
      <c r="D2590" t="s">
        <v>21508</v>
      </c>
      <c r="E2590" t="s">
        <v>738</v>
      </c>
      <c r="F2590" t="s">
        <v>143</v>
      </c>
      <c r="G2590">
        <v>73044</v>
      </c>
      <c r="H2590">
        <v>35.878439999999998</v>
      </c>
      <c r="I2590">
        <v>-97.392471</v>
      </c>
      <c r="J2590" s="1" t="d">
        <v>2018-07-09</v>
      </c>
      <c r="K2590">
        <v>75900</v>
      </c>
      <c r="L2590" t="s">
        <v>30</v>
      </c>
      <c r="M2590" s="1" t="d">
        <v>2016-05-25</v>
      </c>
      <c r="N2590">
        <v>5</v>
      </c>
      <c r="O2590">
        <v>25</v>
      </c>
      <c r="P2590">
        <v>2016</v>
      </c>
      <c r="Q2590" t="s">
        <v>35</v>
      </c>
      <c r="R2590" t="s">
        <v>26</v>
      </c>
      <c r="S2590" t="s">
        <v>31</v>
      </c>
    </row>
    <row r="2591" spans="1:19" x14ac:dyDescent="0.25">
      <c r="A2591" t="s">
        <v>19</v>
      </c>
      <c r="B2591" t="s">
        <v>6373</v>
      </c>
      <c r="C2591" t="s">
        <v>21509</v>
      </c>
      <c r="E2591" t="s">
        <v>130</v>
      </c>
      <c r="F2591" t="s">
        <v>129</v>
      </c>
      <c r="G2591">
        <v>80239</v>
      </c>
      <c r="H2591">
        <v>39.773536999999997</v>
      </c>
      <c r="I2591">
        <v>-104.86704899999999</v>
      </c>
      <c r="J2591" s="1" t="d">
        <v>2019-03-07</v>
      </c>
      <c r="K2591">
        <v>75921</v>
      </c>
      <c r="L2591" t="s">
        <v>71</v>
      </c>
      <c r="M2591" s="1" t="d">
        <v>2016-05-02</v>
      </c>
      <c r="N2591">
        <v>5</v>
      </c>
      <c r="O2591">
        <v>2</v>
      </c>
      <c r="P2591">
        <v>2016</v>
      </c>
      <c r="Q2591" t="s">
        <v>35</v>
      </c>
      <c r="R2591" t="s">
        <v>26</v>
      </c>
      <c r="S2591" t="s">
        <v>31</v>
      </c>
    </row>
    <row r="2592" spans="1:19" x14ac:dyDescent="0.25">
      <c r="A2592" t="s">
        <v>338</v>
      </c>
      <c r="B2592" t="s">
        <v>21510</v>
      </c>
      <c r="C2592" t="s">
        <v>16729</v>
      </c>
      <c r="E2592" t="s">
        <v>402</v>
      </c>
      <c r="F2592" t="s">
        <v>48</v>
      </c>
      <c r="G2592">
        <v>14623</v>
      </c>
      <c r="H2592">
        <v>43.087789999999998</v>
      </c>
      <c r="I2592">
        <v>-77.674413000000001</v>
      </c>
      <c r="J2592" s="1" t="d">
        <v>2018-06-05</v>
      </c>
      <c r="K2592">
        <v>75944</v>
      </c>
      <c r="L2592" t="s">
        <v>30</v>
      </c>
      <c r="M2592" s="1" t="d">
        <v>2016-01-01</v>
      </c>
      <c r="N2592">
        <v>1</v>
      </c>
      <c r="O2592">
        <v>1</v>
      </c>
      <c r="P2592">
        <v>2016</v>
      </c>
      <c r="R2592" t="s">
        <v>26</v>
      </c>
      <c r="S2592" t="s">
        <v>31</v>
      </c>
    </row>
    <row r="2593" spans="1:19" x14ac:dyDescent="0.25">
      <c r="A2593" t="s">
        <v>338</v>
      </c>
      <c r="B2593" t="s">
        <v>1003</v>
      </c>
      <c r="C2593" t="s">
        <v>21511</v>
      </c>
      <c r="E2593" t="s">
        <v>1003</v>
      </c>
      <c r="F2593" t="s">
        <v>212</v>
      </c>
      <c r="G2593">
        <v>27101</v>
      </c>
      <c r="H2593">
        <v>36.099052</v>
      </c>
      <c r="I2593">
        <v>-80.240979999999993</v>
      </c>
      <c r="J2593" s="1" t="d">
        <v>2018-03-08</v>
      </c>
      <c r="K2593">
        <v>75958</v>
      </c>
      <c r="L2593" t="s">
        <v>30</v>
      </c>
      <c r="M2593" s="1" t="d">
        <v>2016-05-01</v>
      </c>
      <c r="N2593">
        <v>5</v>
      </c>
      <c r="O2593">
        <v>1</v>
      </c>
      <c r="P2593">
        <v>2016</v>
      </c>
      <c r="R2593" t="s">
        <v>26</v>
      </c>
      <c r="S2593" t="s">
        <v>31</v>
      </c>
    </row>
    <row r="2594" spans="1:19" x14ac:dyDescent="0.25">
      <c r="A2594" t="s">
        <v>338</v>
      </c>
      <c r="B2594" t="s">
        <v>21514</v>
      </c>
      <c r="C2594" t="s">
        <v>21515</v>
      </c>
      <c r="E2594" t="s">
        <v>21516</v>
      </c>
      <c r="F2594" t="s">
        <v>55</v>
      </c>
      <c r="G2594">
        <v>98034</v>
      </c>
      <c r="H2594">
        <v>47.705984000000001</v>
      </c>
      <c r="I2594">
        <v>-122.175747</v>
      </c>
      <c r="J2594" s="1" t="d">
        <v>2018-07-09</v>
      </c>
      <c r="K2594">
        <v>75997</v>
      </c>
      <c r="L2594" t="s">
        <v>30</v>
      </c>
      <c r="M2594" s="1" t="d">
        <v>2016-05-01</v>
      </c>
      <c r="N2594">
        <v>5</v>
      </c>
      <c r="O2594">
        <v>1</v>
      </c>
      <c r="P2594">
        <v>2016</v>
      </c>
      <c r="R2594" t="s">
        <v>26</v>
      </c>
      <c r="S2594" t="s">
        <v>31</v>
      </c>
    </row>
    <row r="2595" spans="1:19" x14ac:dyDescent="0.25">
      <c r="A2595" t="s">
        <v>338</v>
      </c>
      <c r="B2595" t="s">
        <v>21514</v>
      </c>
      <c r="C2595" t="s">
        <v>21515</v>
      </c>
      <c r="E2595" t="s">
        <v>21516</v>
      </c>
      <c r="F2595" t="s">
        <v>55</v>
      </c>
      <c r="G2595">
        <v>98034</v>
      </c>
      <c r="H2595">
        <v>47.705984000000001</v>
      </c>
      <c r="I2595">
        <v>-122.175747</v>
      </c>
      <c r="J2595" s="1" t="d">
        <v>2018-07-09</v>
      </c>
      <c r="K2595">
        <v>76084</v>
      </c>
      <c r="L2595" t="s">
        <v>30</v>
      </c>
      <c r="M2595" s="1" t="d">
        <v>2016-05-01</v>
      </c>
      <c r="N2595">
        <v>5</v>
      </c>
      <c r="O2595">
        <v>1</v>
      </c>
      <c r="P2595">
        <v>2016</v>
      </c>
      <c r="R2595" t="s">
        <v>26</v>
      </c>
      <c r="S2595" t="s">
        <v>27</v>
      </c>
    </row>
    <row r="2596" spans="1:19" x14ac:dyDescent="0.25">
      <c r="A2596" t="s">
        <v>312</v>
      </c>
      <c r="B2596" t="s">
        <v>21519</v>
      </c>
      <c r="C2596" t="s">
        <v>21520</v>
      </c>
      <c r="D2596" t="s">
        <v>21521</v>
      </c>
      <c r="E2596" t="s">
        <v>21522</v>
      </c>
      <c r="F2596" t="s">
        <v>69</v>
      </c>
      <c r="G2596">
        <v>70454</v>
      </c>
      <c r="H2596">
        <v>30.511621000000002</v>
      </c>
      <c r="I2596">
        <v>-90.482635000000002</v>
      </c>
      <c r="J2596" s="1" t="d">
        <v>2018-03-08</v>
      </c>
      <c r="K2596">
        <v>76173</v>
      </c>
      <c r="L2596" t="s">
        <v>30</v>
      </c>
      <c r="M2596" s="1" t="d">
        <v>2016-06-15</v>
      </c>
      <c r="N2596">
        <v>6</v>
      </c>
      <c r="O2596">
        <v>15</v>
      </c>
      <c r="P2596">
        <v>2016</v>
      </c>
      <c r="R2596" t="s">
        <v>26</v>
      </c>
      <c r="S2596" t="s">
        <v>31</v>
      </c>
    </row>
    <row r="2597" spans="1:19" x14ac:dyDescent="0.25">
      <c r="A2597" t="s">
        <v>705</v>
      </c>
      <c r="B2597" t="s">
        <v>21544</v>
      </c>
      <c r="C2597" t="s">
        <v>21545</v>
      </c>
      <c r="E2597" t="s">
        <v>790</v>
      </c>
      <c r="F2597" t="s">
        <v>55</v>
      </c>
      <c r="G2597">
        <v>98112</v>
      </c>
      <c r="H2597">
        <v>47.626080000000002</v>
      </c>
      <c r="I2597">
        <v>-122.291281</v>
      </c>
      <c r="J2597" s="1" t="d">
        <v>2018-06-05</v>
      </c>
      <c r="K2597">
        <v>76185</v>
      </c>
      <c r="L2597" t="s">
        <v>30</v>
      </c>
      <c r="M2597" s="1" t="d">
        <v>2016-06-01</v>
      </c>
      <c r="N2597">
        <v>6</v>
      </c>
      <c r="O2597">
        <v>1</v>
      </c>
      <c r="P2597">
        <v>2016</v>
      </c>
      <c r="R2597" t="s">
        <v>26</v>
      </c>
      <c r="S2597" t="s">
        <v>27</v>
      </c>
    </row>
    <row r="2598" spans="1:19" x14ac:dyDescent="0.25">
      <c r="A2598" t="s">
        <v>19</v>
      </c>
      <c r="B2598" t="s">
        <v>21556</v>
      </c>
      <c r="C2598" t="s">
        <v>21557</v>
      </c>
      <c r="E2598" t="s">
        <v>21558</v>
      </c>
      <c r="F2598" t="s">
        <v>29</v>
      </c>
      <c r="G2598">
        <v>30041</v>
      </c>
      <c r="H2598">
        <v>34.158971999999999</v>
      </c>
      <c r="I2598">
        <v>-84.159288000000004</v>
      </c>
      <c r="J2598" s="1" t="d">
        <v>2018-05-03</v>
      </c>
      <c r="K2598">
        <v>76192</v>
      </c>
      <c r="L2598" t="s">
        <v>30</v>
      </c>
      <c r="M2598" s="1" t="d">
        <v>2016-06-07</v>
      </c>
      <c r="N2598">
        <v>6</v>
      </c>
      <c r="O2598">
        <v>7</v>
      </c>
      <c r="P2598">
        <v>2016</v>
      </c>
      <c r="Q2598" t="s">
        <v>25</v>
      </c>
      <c r="R2598" t="s">
        <v>26</v>
      </c>
      <c r="S2598" t="s">
        <v>27</v>
      </c>
    </row>
    <row r="2599" spans="1:19" x14ac:dyDescent="0.25">
      <c r="A2599" t="s">
        <v>312</v>
      </c>
      <c r="B2599" t="s">
        <v>2958</v>
      </c>
      <c r="C2599" t="s">
        <v>21559</v>
      </c>
      <c r="E2599" t="s">
        <v>3289</v>
      </c>
      <c r="F2599" t="s">
        <v>119</v>
      </c>
      <c r="G2599">
        <v>55303</v>
      </c>
      <c r="H2599">
        <v>45.235002000000001</v>
      </c>
      <c r="I2599">
        <v>-93.468613000000005</v>
      </c>
      <c r="J2599" s="1" t="d">
        <v>2018-03-08</v>
      </c>
      <c r="K2599">
        <v>76211</v>
      </c>
      <c r="L2599" t="s">
        <v>30</v>
      </c>
      <c r="M2599" s="1" t="d">
        <v>2016-06-15</v>
      </c>
      <c r="N2599">
        <v>6</v>
      </c>
      <c r="O2599">
        <v>15</v>
      </c>
      <c r="P2599">
        <v>2016</v>
      </c>
      <c r="R2599" t="s">
        <v>26</v>
      </c>
      <c r="S2599" t="s">
        <v>31</v>
      </c>
    </row>
    <row r="2600" spans="1:19" x14ac:dyDescent="0.25">
      <c r="A2600" t="s">
        <v>338</v>
      </c>
      <c r="B2600" t="s">
        <v>21560</v>
      </c>
      <c r="C2600" t="s">
        <v>21561</v>
      </c>
      <c r="D2600" t="s">
        <v>21562</v>
      </c>
      <c r="E2600" t="s">
        <v>9738</v>
      </c>
      <c r="F2600" t="s">
        <v>57</v>
      </c>
      <c r="G2600">
        <v>47907</v>
      </c>
      <c r="H2600">
        <v>40.426712999999999</v>
      </c>
      <c r="I2600">
        <v>-86.917213000000004</v>
      </c>
      <c r="J2600" s="1" t="d">
        <v>2018-07-09</v>
      </c>
      <c r="K2600">
        <v>76232</v>
      </c>
      <c r="L2600" t="s">
        <v>30</v>
      </c>
      <c r="M2600" s="1" t="d">
        <v>2016-01-01</v>
      </c>
      <c r="N2600">
        <v>1</v>
      </c>
      <c r="O2600">
        <v>1</v>
      </c>
      <c r="P2600">
        <v>2016</v>
      </c>
      <c r="R2600" t="s">
        <v>26</v>
      </c>
      <c r="S2600" t="s">
        <v>31</v>
      </c>
    </row>
    <row r="2601" spans="1:19" x14ac:dyDescent="0.25">
      <c r="A2601" t="s">
        <v>338</v>
      </c>
      <c r="B2601" t="s">
        <v>21563</v>
      </c>
      <c r="C2601" t="s">
        <v>21564</v>
      </c>
      <c r="D2601" t="s">
        <v>21565</v>
      </c>
      <c r="E2601" t="s">
        <v>9738</v>
      </c>
      <c r="F2601" t="s">
        <v>57</v>
      </c>
      <c r="G2601">
        <v>47907</v>
      </c>
      <c r="H2601">
        <v>40.421241000000002</v>
      </c>
      <c r="I2601">
        <v>-86.917619000000002</v>
      </c>
      <c r="J2601" s="1" t="d">
        <v>2018-07-09</v>
      </c>
      <c r="K2601">
        <v>76233</v>
      </c>
      <c r="L2601" t="s">
        <v>30</v>
      </c>
      <c r="M2601" s="1" t="d">
        <v>2016-01-01</v>
      </c>
      <c r="N2601">
        <v>1</v>
      </c>
      <c r="O2601">
        <v>1</v>
      </c>
      <c r="P2601">
        <v>2016</v>
      </c>
      <c r="R2601" t="s">
        <v>26</v>
      </c>
      <c r="S2601" t="s">
        <v>31</v>
      </c>
    </row>
    <row r="2602" spans="1:19" x14ac:dyDescent="0.25">
      <c r="A2602" t="s">
        <v>338</v>
      </c>
      <c r="B2602" t="s">
        <v>9460</v>
      </c>
      <c r="C2602" t="s">
        <v>21566</v>
      </c>
      <c r="E2602" t="s">
        <v>9462</v>
      </c>
      <c r="F2602" t="s">
        <v>67</v>
      </c>
      <c r="G2602">
        <v>6118</v>
      </c>
      <c r="H2602">
        <v>41.736590999999997</v>
      </c>
      <c r="I2602">
        <v>-72.628988000000007</v>
      </c>
      <c r="J2602" s="1" t="d">
        <v>2019-01-10</v>
      </c>
      <c r="K2602">
        <v>76250</v>
      </c>
      <c r="L2602" t="s">
        <v>30</v>
      </c>
      <c r="M2602" s="1" t="d">
        <v>2016-05-01</v>
      </c>
      <c r="N2602">
        <v>5</v>
      </c>
      <c r="O2602">
        <v>1</v>
      </c>
      <c r="P2602">
        <v>2016</v>
      </c>
      <c r="R2602" t="s">
        <v>26</v>
      </c>
      <c r="S2602" t="s">
        <v>31</v>
      </c>
    </row>
    <row r="2603" spans="1:19" x14ac:dyDescent="0.25">
      <c r="A2603" t="s">
        <v>338</v>
      </c>
      <c r="B2603" t="s">
        <v>21572</v>
      </c>
      <c r="C2603" t="s">
        <v>21573</v>
      </c>
      <c r="E2603" t="s">
        <v>790</v>
      </c>
      <c r="F2603" t="s">
        <v>55</v>
      </c>
      <c r="G2603">
        <v>98134</v>
      </c>
      <c r="H2603">
        <v>47.593874999999997</v>
      </c>
      <c r="I2603">
        <v>-122.323801</v>
      </c>
      <c r="J2603" s="1" t="d">
        <v>2018-12-11</v>
      </c>
      <c r="K2603">
        <v>76254</v>
      </c>
      <c r="L2603" t="s">
        <v>30</v>
      </c>
      <c r="M2603" s="1" t="d">
        <v>2016-06-03</v>
      </c>
      <c r="N2603">
        <v>6</v>
      </c>
      <c r="O2603">
        <v>3</v>
      </c>
      <c r="P2603">
        <v>2016</v>
      </c>
      <c r="R2603" t="s">
        <v>26</v>
      </c>
      <c r="S2603" t="s">
        <v>27</v>
      </c>
    </row>
    <row r="2604" spans="1:19" x14ac:dyDescent="0.25">
      <c r="A2604" t="s">
        <v>338</v>
      </c>
      <c r="B2604" t="s">
        <v>21574</v>
      </c>
      <c r="C2604" t="s">
        <v>21575</v>
      </c>
      <c r="E2604" t="s">
        <v>408</v>
      </c>
      <c r="F2604" t="s">
        <v>67</v>
      </c>
      <c r="G2604">
        <v>6360</v>
      </c>
      <c r="H2604">
        <v>41.510596</v>
      </c>
      <c r="I2604">
        <v>-72.104510000000005</v>
      </c>
      <c r="J2604" s="1" t="d">
        <v>2018-12-11</v>
      </c>
      <c r="K2604">
        <v>76255</v>
      </c>
      <c r="L2604" t="s">
        <v>30</v>
      </c>
      <c r="M2604" s="1" t="d">
        <v>2016-03-01</v>
      </c>
      <c r="N2604">
        <v>3</v>
      </c>
      <c r="O2604">
        <v>1</v>
      </c>
      <c r="P2604">
        <v>2016</v>
      </c>
      <c r="R2604" t="s">
        <v>26</v>
      </c>
      <c r="S2604" t="s">
        <v>31</v>
      </c>
    </row>
    <row r="2605" spans="1:19" x14ac:dyDescent="0.25">
      <c r="A2605" t="s">
        <v>338</v>
      </c>
      <c r="B2605" t="s">
        <v>21576</v>
      </c>
      <c r="C2605" t="s">
        <v>21577</v>
      </c>
      <c r="E2605" t="s">
        <v>6009</v>
      </c>
      <c r="F2605" t="s">
        <v>67</v>
      </c>
      <c r="G2605">
        <v>6519</v>
      </c>
      <c r="H2605">
        <v>41.305993000000001</v>
      </c>
      <c r="I2605">
        <v>-72.928864000000004</v>
      </c>
      <c r="J2605" s="1" t="d">
        <v>2018-04-03</v>
      </c>
      <c r="K2605">
        <v>76256</v>
      </c>
      <c r="L2605" t="s">
        <v>30</v>
      </c>
      <c r="M2605" s="1" t="d">
        <v>2016-03-14</v>
      </c>
      <c r="N2605">
        <v>3</v>
      </c>
      <c r="O2605">
        <v>14</v>
      </c>
      <c r="P2605">
        <v>2016</v>
      </c>
      <c r="R2605" t="s">
        <v>26</v>
      </c>
      <c r="S2605" t="s">
        <v>31</v>
      </c>
    </row>
    <row r="2606" spans="1:19" x14ac:dyDescent="0.25">
      <c r="A2606" t="s">
        <v>338</v>
      </c>
      <c r="B2606" t="s">
        <v>21578</v>
      </c>
      <c r="C2606" t="s">
        <v>21579</v>
      </c>
      <c r="D2606" t="s">
        <v>21580</v>
      </c>
      <c r="E2606" t="s">
        <v>66</v>
      </c>
      <c r="F2606" t="s">
        <v>67</v>
      </c>
      <c r="G2606">
        <v>6106</v>
      </c>
      <c r="H2606">
        <v>41.763159000000002</v>
      </c>
      <c r="I2606">
        <v>-72.683982999999998</v>
      </c>
      <c r="J2606" s="1" t="d">
        <v>2019-04-08</v>
      </c>
      <c r="K2606">
        <v>76257</v>
      </c>
      <c r="L2606" t="s">
        <v>24</v>
      </c>
      <c r="M2606" s="1" t="d">
        <v>2016-03-26</v>
      </c>
      <c r="N2606">
        <v>3</v>
      </c>
      <c r="O2606">
        <v>26</v>
      </c>
      <c r="P2606">
        <v>2016</v>
      </c>
      <c r="R2606" t="s">
        <v>26</v>
      </c>
      <c r="S2606" t="s">
        <v>31</v>
      </c>
    </row>
    <row r="2607" spans="1:19" x14ac:dyDescent="0.25">
      <c r="A2607" t="s">
        <v>338</v>
      </c>
      <c r="B2607" t="s">
        <v>16200</v>
      </c>
      <c r="C2607" t="s">
        <v>21581</v>
      </c>
      <c r="E2607" t="s">
        <v>21013</v>
      </c>
      <c r="F2607" t="s">
        <v>67</v>
      </c>
      <c r="G2607">
        <v>6410</v>
      </c>
      <c r="H2607">
        <v>41.476270999999997</v>
      </c>
      <c r="I2607">
        <v>-72.907522999999998</v>
      </c>
      <c r="J2607" s="1" t="d">
        <v>2019-04-08</v>
      </c>
      <c r="K2607">
        <v>76258</v>
      </c>
      <c r="L2607" t="s">
        <v>24</v>
      </c>
      <c r="M2607" s="1" t="d">
        <v>2016-05-18</v>
      </c>
      <c r="N2607">
        <v>5</v>
      </c>
      <c r="O2607">
        <v>18</v>
      </c>
      <c r="P2607">
        <v>2016</v>
      </c>
      <c r="R2607" t="s">
        <v>26</v>
      </c>
      <c r="S2607" t="s">
        <v>31</v>
      </c>
    </row>
    <row r="2608" spans="1:19" x14ac:dyDescent="0.25">
      <c r="A2608" t="s">
        <v>338</v>
      </c>
      <c r="B2608" t="s">
        <v>21582</v>
      </c>
      <c r="C2608" t="s">
        <v>7448</v>
      </c>
      <c r="E2608" t="s">
        <v>21583</v>
      </c>
      <c r="F2608" t="s">
        <v>67</v>
      </c>
      <c r="G2608">
        <v>6489</v>
      </c>
      <c r="H2608">
        <v>41.606301000000002</v>
      </c>
      <c r="I2608">
        <v>-72.879390000000001</v>
      </c>
      <c r="J2608" s="1" t="d">
        <v>2019-04-08</v>
      </c>
      <c r="K2608">
        <v>76259</v>
      </c>
      <c r="L2608" t="s">
        <v>24</v>
      </c>
      <c r="M2608" s="1" t="d">
        <v>2016-03-18</v>
      </c>
      <c r="N2608">
        <v>3</v>
      </c>
      <c r="O2608">
        <v>18</v>
      </c>
      <c r="P2608">
        <v>2016</v>
      </c>
      <c r="R2608" t="s">
        <v>26</v>
      </c>
      <c r="S2608" t="s">
        <v>31</v>
      </c>
    </row>
    <row r="2609" spans="1:19" x14ac:dyDescent="0.25">
      <c r="A2609" t="s">
        <v>338</v>
      </c>
      <c r="B2609" t="s">
        <v>21584</v>
      </c>
      <c r="C2609" t="s">
        <v>21585</v>
      </c>
      <c r="E2609" t="s">
        <v>21583</v>
      </c>
      <c r="F2609" t="s">
        <v>67</v>
      </c>
      <c r="G2609">
        <v>6489</v>
      </c>
      <c r="H2609">
        <v>41.596224999999997</v>
      </c>
      <c r="I2609">
        <v>-72.877465000000001</v>
      </c>
      <c r="J2609" s="1" t="d">
        <v>2019-04-08</v>
      </c>
      <c r="K2609">
        <v>76260</v>
      </c>
      <c r="L2609" t="s">
        <v>24</v>
      </c>
      <c r="M2609" s="1" t="d">
        <v>2016-03-18</v>
      </c>
      <c r="N2609">
        <v>3</v>
      </c>
      <c r="O2609">
        <v>18</v>
      </c>
      <c r="P2609">
        <v>2016</v>
      </c>
      <c r="R2609" t="s">
        <v>26</v>
      </c>
      <c r="S2609" t="s">
        <v>31</v>
      </c>
    </row>
    <row r="2610" spans="1:19" x14ac:dyDescent="0.25">
      <c r="A2610" t="s">
        <v>338</v>
      </c>
      <c r="B2610" t="s">
        <v>21586</v>
      </c>
      <c r="C2610" t="s">
        <v>21587</v>
      </c>
      <c r="E2610" t="s">
        <v>17061</v>
      </c>
      <c r="F2610" t="s">
        <v>67</v>
      </c>
      <c r="G2610">
        <v>6226</v>
      </c>
      <c r="H2610">
        <v>41.712491999999997</v>
      </c>
      <c r="I2610">
        <v>-72.211715999999996</v>
      </c>
      <c r="J2610" s="1" t="d">
        <v>2018-04-03</v>
      </c>
      <c r="K2610">
        <v>76261</v>
      </c>
      <c r="L2610" t="s">
        <v>30</v>
      </c>
      <c r="M2610" s="1" t="d">
        <v>2016-03-20</v>
      </c>
      <c r="N2610">
        <v>3</v>
      </c>
      <c r="O2610">
        <v>20</v>
      </c>
      <c r="P2610">
        <v>2016</v>
      </c>
      <c r="R2610" t="s">
        <v>26</v>
      </c>
      <c r="S2610" t="s">
        <v>31</v>
      </c>
    </row>
    <row r="2611" spans="1:19" x14ac:dyDescent="0.25">
      <c r="A2611" t="s">
        <v>338</v>
      </c>
      <c r="B2611" t="s">
        <v>21590</v>
      </c>
      <c r="C2611" t="s">
        <v>21591</v>
      </c>
      <c r="E2611" t="s">
        <v>21592</v>
      </c>
      <c r="F2611" t="s">
        <v>657</v>
      </c>
      <c r="G2611">
        <v>4347</v>
      </c>
      <c r="H2611">
        <v>44.287626000000003</v>
      </c>
      <c r="I2611">
        <v>-69.837549999999993</v>
      </c>
      <c r="J2611" s="1" t="d">
        <v>2019-03-07</v>
      </c>
      <c r="K2611">
        <v>76266</v>
      </c>
      <c r="L2611" t="s">
        <v>71</v>
      </c>
      <c r="M2611" s="1" t="d">
        <v>2016-06-01</v>
      </c>
      <c r="N2611">
        <v>6</v>
      </c>
      <c r="O2611">
        <v>1</v>
      </c>
      <c r="P2611">
        <v>2016</v>
      </c>
      <c r="R2611" t="s">
        <v>26</v>
      </c>
      <c r="S2611" t="s">
        <v>31</v>
      </c>
    </row>
    <row r="2612" spans="1:19" x14ac:dyDescent="0.25">
      <c r="A2612" t="s">
        <v>312</v>
      </c>
      <c r="B2612" t="s">
        <v>21595</v>
      </c>
      <c r="C2612" t="s">
        <v>21596</v>
      </c>
      <c r="E2612" t="s">
        <v>68</v>
      </c>
      <c r="F2612" t="s">
        <v>69</v>
      </c>
      <c r="G2612">
        <v>70816</v>
      </c>
      <c r="H2612">
        <v>30.445855000000002</v>
      </c>
      <c r="I2612">
        <v>-91.007288000000003</v>
      </c>
      <c r="J2612" s="1" t="d">
        <v>2018-03-08</v>
      </c>
      <c r="K2612">
        <v>76279</v>
      </c>
      <c r="L2612" t="s">
        <v>30</v>
      </c>
      <c r="M2612" s="1" t="d">
        <v>2016-06-15</v>
      </c>
      <c r="N2612">
        <v>6</v>
      </c>
      <c r="O2612">
        <v>15</v>
      </c>
      <c r="P2612">
        <v>2016</v>
      </c>
      <c r="R2612" t="s">
        <v>26</v>
      </c>
      <c r="S2612" t="s">
        <v>31</v>
      </c>
    </row>
    <row r="2613" spans="1:19" x14ac:dyDescent="0.25">
      <c r="A2613" t="s">
        <v>338</v>
      </c>
      <c r="B2613" t="s">
        <v>21597</v>
      </c>
      <c r="C2613" t="s">
        <v>21598</v>
      </c>
      <c r="D2613" t="s">
        <v>21599</v>
      </c>
      <c r="E2613" t="s">
        <v>130</v>
      </c>
      <c r="F2613" t="s">
        <v>129</v>
      </c>
      <c r="G2613">
        <v>80202</v>
      </c>
      <c r="H2613">
        <v>39.757860000000001</v>
      </c>
      <c r="I2613">
        <v>-104.99841000000001</v>
      </c>
      <c r="J2613" s="1" t="d">
        <v>2018-05-03</v>
      </c>
      <c r="K2613">
        <v>76280</v>
      </c>
      <c r="L2613" t="s">
        <v>30</v>
      </c>
      <c r="M2613" s="1" t="d">
        <v>2016-06-01</v>
      </c>
      <c r="N2613">
        <v>6</v>
      </c>
      <c r="O2613">
        <v>1</v>
      </c>
      <c r="P2613">
        <v>2016</v>
      </c>
      <c r="R2613" t="s">
        <v>26</v>
      </c>
      <c r="S2613" t="s">
        <v>31</v>
      </c>
    </row>
    <row r="2614" spans="1:19" x14ac:dyDescent="0.25">
      <c r="A2614" t="s">
        <v>19</v>
      </c>
      <c r="B2614" t="s">
        <v>21600</v>
      </c>
      <c r="C2614" t="s">
        <v>21601</v>
      </c>
      <c r="E2614" t="s">
        <v>408</v>
      </c>
      <c r="F2614" t="s">
        <v>67</v>
      </c>
      <c r="G2614">
        <v>6360</v>
      </c>
      <c r="H2614">
        <v>41.575803999999998</v>
      </c>
      <c r="I2614">
        <v>-72.110100000000003</v>
      </c>
      <c r="J2614" s="1" t="d">
        <v>2019-04-08</v>
      </c>
      <c r="K2614">
        <v>76312</v>
      </c>
      <c r="L2614" t="s">
        <v>24</v>
      </c>
      <c r="M2614" s="1" t="d">
        <v>2016-05-15</v>
      </c>
      <c r="N2614">
        <v>5</v>
      </c>
      <c r="O2614">
        <v>15</v>
      </c>
      <c r="P2614">
        <v>2016</v>
      </c>
      <c r="Q2614" t="s">
        <v>33</v>
      </c>
      <c r="R2614" t="s">
        <v>26</v>
      </c>
      <c r="S2614" t="s">
        <v>27</v>
      </c>
    </row>
    <row r="2615" spans="1:19" x14ac:dyDescent="0.25">
      <c r="A2615" t="s">
        <v>312</v>
      </c>
      <c r="B2615" t="s">
        <v>21602</v>
      </c>
      <c r="C2615" t="s">
        <v>21603</v>
      </c>
      <c r="E2615" t="s">
        <v>9611</v>
      </c>
      <c r="F2615" t="s">
        <v>23</v>
      </c>
      <c r="G2615">
        <v>36303</v>
      </c>
      <c r="H2615">
        <v>31.271464999999999</v>
      </c>
      <c r="I2615">
        <v>-85.376435999999998</v>
      </c>
      <c r="J2615" s="1" t="d">
        <v>2018-10-04</v>
      </c>
      <c r="K2615">
        <v>76328</v>
      </c>
      <c r="L2615" t="s">
        <v>30</v>
      </c>
      <c r="M2615" s="1" t="d">
        <v>2016-06-15</v>
      </c>
      <c r="N2615">
        <v>6</v>
      </c>
      <c r="O2615">
        <v>15</v>
      </c>
      <c r="P2615">
        <v>2016</v>
      </c>
      <c r="R2615" t="s">
        <v>26</v>
      </c>
      <c r="S2615" t="s">
        <v>31</v>
      </c>
    </row>
    <row r="2616" spans="1:19" x14ac:dyDescent="0.25">
      <c r="A2616" t="s">
        <v>338</v>
      </c>
      <c r="B2616" t="s">
        <v>21604</v>
      </c>
      <c r="C2616" t="s">
        <v>21605</v>
      </c>
      <c r="E2616" t="s">
        <v>8523</v>
      </c>
      <c r="F2616" t="s">
        <v>496</v>
      </c>
      <c r="G2616">
        <v>49007</v>
      </c>
      <c r="H2616">
        <v>42.294746000000004</v>
      </c>
      <c r="I2616">
        <v>-85.572343000000004</v>
      </c>
      <c r="J2616" s="1" t="d">
        <v>2018-06-05</v>
      </c>
      <c r="K2616">
        <v>76380</v>
      </c>
      <c r="L2616" t="s">
        <v>30</v>
      </c>
      <c r="M2616" s="1" t="d">
        <v>2016-06-01</v>
      </c>
      <c r="N2616">
        <v>6</v>
      </c>
      <c r="O2616">
        <v>1</v>
      </c>
      <c r="P2616">
        <v>2016</v>
      </c>
      <c r="R2616" t="s">
        <v>26</v>
      </c>
      <c r="S2616" t="s">
        <v>31</v>
      </c>
    </row>
    <row r="2617" spans="1:19" x14ac:dyDescent="0.25">
      <c r="A2617" t="s">
        <v>338</v>
      </c>
      <c r="B2617" t="s">
        <v>21606</v>
      </c>
      <c r="C2617" t="s">
        <v>21607</v>
      </c>
      <c r="E2617" t="s">
        <v>21608</v>
      </c>
      <c r="F2617" t="s">
        <v>157</v>
      </c>
      <c r="G2617">
        <v>17307</v>
      </c>
      <c r="H2617">
        <v>39.885207999999999</v>
      </c>
      <c r="I2617">
        <v>-77.343012999999999</v>
      </c>
      <c r="J2617" s="1" t="d">
        <v>2018-09-10</v>
      </c>
      <c r="K2617">
        <v>76381</v>
      </c>
      <c r="L2617" t="s">
        <v>30</v>
      </c>
      <c r="M2617" s="1" t="d">
        <v>2016-06-01</v>
      </c>
      <c r="N2617">
        <v>6</v>
      </c>
      <c r="O2617">
        <v>1</v>
      </c>
      <c r="P2617">
        <v>2016</v>
      </c>
      <c r="R2617" t="s">
        <v>26</v>
      </c>
      <c r="S2617" t="s">
        <v>31</v>
      </c>
    </row>
    <row r="2618" spans="1:19" x14ac:dyDescent="0.25">
      <c r="A2618" t="s">
        <v>338</v>
      </c>
      <c r="B2618" t="s">
        <v>21609</v>
      </c>
      <c r="C2618" t="s">
        <v>21610</v>
      </c>
      <c r="E2618" t="s">
        <v>189</v>
      </c>
      <c r="F2618" t="s">
        <v>170</v>
      </c>
      <c r="G2618">
        <v>95210</v>
      </c>
      <c r="H2618">
        <v>38.039515999999999</v>
      </c>
      <c r="I2618">
        <v>-121.297808</v>
      </c>
      <c r="J2618" s="1" t="d">
        <v>2018-05-03</v>
      </c>
      <c r="K2618">
        <v>76385</v>
      </c>
      <c r="L2618" t="s">
        <v>30</v>
      </c>
      <c r="M2618" s="1" t="d">
        <v>2016-06-20</v>
      </c>
      <c r="N2618">
        <v>6</v>
      </c>
      <c r="O2618">
        <v>20</v>
      </c>
      <c r="P2618">
        <v>2016</v>
      </c>
      <c r="R2618" t="s">
        <v>26</v>
      </c>
      <c r="S2618" t="s">
        <v>31</v>
      </c>
    </row>
    <row r="2619" spans="1:19" x14ac:dyDescent="0.25">
      <c r="A2619" t="s">
        <v>338</v>
      </c>
      <c r="B2619" t="s">
        <v>21611</v>
      </c>
      <c r="C2619" t="s">
        <v>21612</v>
      </c>
      <c r="E2619" t="s">
        <v>189</v>
      </c>
      <c r="F2619" t="s">
        <v>170</v>
      </c>
      <c r="G2619">
        <v>95209</v>
      </c>
      <c r="H2619">
        <v>38.045079999999999</v>
      </c>
      <c r="I2619">
        <v>-121.36680800000001</v>
      </c>
      <c r="J2619" s="1" t="d">
        <v>2018-05-03</v>
      </c>
      <c r="K2619">
        <v>76386</v>
      </c>
      <c r="L2619" t="s">
        <v>30</v>
      </c>
      <c r="M2619" s="1" t="d">
        <v>2016-06-20</v>
      </c>
      <c r="N2619">
        <v>6</v>
      </c>
      <c r="O2619">
        <v>20</v>
      </c>
      <c r="P2619">
        <v>2016</v>
      </c>
      <c r="R2619" t="s">
        <v>26</v>
      </c>
      <c r="S2619" t="s">
        <v>31</v>
      </c>
    </row>
    <row r="2620" spans="1:19" x14ac:dyDescent="0.25">
      <c r="A2620" t="s">
        <v>338</v>
      </c>
      <c r="B2620" t="s">
        <v>21613</v>
      </c>
      <c r="C2620" t="s">
        <v>21614</v>
      </c>
      <c r="E2620" t="s">
        <v>189</v>
      </c>
      <c r="F2620" t="s">
        <v>170</v>
      </c>
      <c r="G2620">
        <v>95209</v>
      </c>
      <c r="H2620">
        <v>38.051544999999997</v>
      </c>
      <c r="I2620">
        <v>-121.35126700000001</v>
      </c>
      <c r="J2620" s="1" t="d">
        <v>2018-05-03</v>
      </c>
      <c r="K2620">
        <v>76387</v>
      </c>
      <c r="L2620" t="s">
        <v>30</v>
      </c>
      <c r="M2620" s="1" t="d">
        <v>2016-06-20</v>
      </c>
      <c r="N2620">
        <v>6</v>
      </c>
      <c r="O2620">
        <v>20</v>
      </c>
      <c r="P2620">
        <v>2016</v>
      </c>
      <c r="R2620" t="s">
        <v>26</v>
      </c>
      <c r="S2620" t="s">
        <v>31</v>
      </c>
    </row>
    <row r="2621" spans="1:19" x14ac:dyDescent="0.25">
      <c r="A2621" t="s">
        <v>370</v>
      </c>
      <c r="B2621" t="s">
        <v>21615</v>
      </c>
      <c r="C2621" t="s">
        <v>21616</v>
      </c>
      <c r="E2621" t="s">
        <v>9522</v>
      </c>
      <c r="F2621" t="s">
        <v>202</v>
      </c>
      <c r="G2621">
        <v>34482</v>
      </c>
      <c r="H2621">
        <v>29.267909</v>
      </c>
      <c r="I2621">
        <v>-82.191578000000007</v>
      </c>
      <c r="J2621" s="1" t="d">
        <v>2018-08-07</v>
      </c>
      <c r="K2621">
        <v>76399</v>
      </c>
      <c r="L2621" t="s">
        <v>30</v>
      </c>
      <c r="M2621" s="1" t="d">
        <v>2016-06-20</v>
      </c>
      <c r="N2621">
        <v>6</v>
      </c>
      <c r="O2621">
        <v>20</v>
      </c>
      <c r="P2621">
        <v>2016</v>
      </c>
      <c r="Q2621" t="s">
        <v>35</v>
      </c>
      <c r="R2621" t="s">
        <v>26</v>
      </c>
      <c r="S2621" t="s">
        <v>31</v>
      </c>
    </row>
    <row r="2622" spans="1:19" x14ac:dyDescent="0.25">
      <c r="A2622" t="s">
        <v>370</v>
      </c>
      <c r="B2622" t="s">
        <v>21617</v>
      </c>
      <c r="C2622" t="s">
        <v>21618</v>
      </c>
      <c r="E2622" t="s">
        <v>21619</v>
      </c>
      <c r="F2622" t="s">
        <v>157</v>
      </c>
      <c r="G2622">
        <v>19530</v>
      </c>
      <c r="H2622">
        <v>40.580896000000003</v>
      </c>
      <c r="I2622">
        <v>-75.706664000000004</v>
      </c>
      <c r="J2622" s="1" t="d">
        <v>2018-03-08</v>
      </c>
      <c r="K2622">
        <v>76400</v>
      </c>
      <c r="L2622" t="s">
        <v>30</v>
      </c>
      <c r="M2622" s="1" t="d">
        <v>2016-06-20</v>
      </c>
      <c r="N2622">
        <v>6</v>
      </c>
      <c r="O2622">
        <v>20</v>
      </c>
      <c r="P2622">
        <v>2016</v>
      </c>
      <c r="Q2622" t="s">
        <v>35</v>
      </c>
      <c r="R2622" t="s">
        <v>26</v>
      </c>
      <c r="S2622" t="s">
        <v>31</v>
      </c>
    </row>
    <row r="2623" spans="1:19" x14ac:dyDescent="0.25">
      <c r="A2623" t="s">
        <v>504</v>
      </c>
      <c r="B2623" t="s">
        <v>21620</v>
      </c>
      <c r="C2623" t="s">
        <v>21621</v>
      </c>
      <c r="E2623" t="s">
        <v>4714</v>
      </c>
      <c r="F2623" t="s">
        <v>212</v>
      </c>
      <c r="G2623">
        <v>27278</v>
      </c>
      <c r="H2623">
        <v>36.092325000000002</v>
      </c>
      <c r="I2623">
        <v>-79.106382999999994</v>
      </c>
      <c r="J2623" s="1" t="d">
        <v>2018-07-09</v>
      </c>
      <c r="K2623">
        <v>76425</v>
      </c>
      <c r="L2623" t="s">
        <v>30</v>
      </c>
      <c r="M2623" s="1" t="d">
        <v>2016-03-01</v>
      </c>
      <c r="N2623">
        <v>3</v>
      </c>
      <c r="O2623">
        <v>1</v>
      </c>
      <c r="P2623">
        <v>2016</v>
      </c>
      <c r="R2623" t="s">
        <v>26</v>
      </c>
      <c r="S2623" t="s">
        <v>27</v>
      </c>
    </row>
    <row r="2624" spans="1:19" x14ac:dyDescent="0.25">
      <c r="A2624" t="s">
        <v>338</v>
      </c>
      <c r="B2624" t="s">
        <v>21622</v>
      </c>
      <c r="C2624" t="s">
        <v>21623</v>
      </c>
      <c r="E2624" t="s">
        <v>4714</v>
      </c>
      <c r="F2624" t="s">
        <v>212</v>
      </c>
      <c r="G2624">
        <v>27278</v>
      </c>
      <c r="H2624">
        <v>36.103194000000002</v>
      </c>
      <c r="I2624">
        <v>-79.134277999999995</v>
      </c>
      <c r="J2624" s="1" t="d">
        <v>2018-11-08</v>
      </c>
      <c r="K2624">
        <v>76426</v>
      </c>
      <c r="L2624" t="s">
        <v>30</v>
      </c>
      <c r="M2624" s="1" t="d">
        <v>2016-06-01</v>
      </c>
      <c r="N2624">
        <v>6</v>
      </c>
      <c r="O2624">
        <v>1</v>
      </c>
      <c r="P2624">
        <v>2016</v>
      </c>
      <c r="R2624" t="s">
        <v>26</v>
      </c>
      <c r="S2624" t="s">
        <v>31</v>
      </c>
    </row>
    <row r="2625" spans="1:19" x14ac:dyDescent="0.25">
      <c r="A2625" t="s">
        <v>338</v>
      </c>
      <c r="B2625" t="s">
        <v>21627</v>
      </c>
      <c r="C2625" t="s">
        <v>21628</v>
      </c>
      <c r="E2625" t="s">
        <v>21629</v>
      </c>
      <c r="F2625" t="s">
        <v>269</v>
      </c>
      <c r="G2625">
        <v>24592</v>
      </c>
      <c r="H2625">
        <v>36.607678999999997</v>
      </c>
      <c r="I2625">
        <v>-78.93092</v>
      </c>
      <c r="J2625" s="1" t="d">
        <v>2018-12-11</v>
      </c>
      <c r="K2625">
        <v>76531</v>
      </c>
      <c r="L2625" t="s">
        <v>30</v>
      </c>
      <c r="M2625" s="1" t="d">
        <v>2016-06-20</v>
      </c>
      <c r="N2625">
        <v>6</v>
      </c>
      <c r="O2625">
        <v>20</v>
      </c>
      <c r="P2625">
        <v>2016</v>
      </c>
      <c r="R2625" t="s">
        <v>26</v>
      </c>
      <c r="S2625" t="s">
        <v>31</v>
      </c>
    </row>
    <row r="2626" spans="1:19" x14ac:dyDescent="0.25">
      <c r="A2626" t="s">
        <v>312</v>
      </c>
      <c r="B2626" t="s">
        <v>21630</v>
      </c>
      <c r="C2626" t="s">
        <v>21631</v>
      </c>
      <c r="E2626" t="s">
        <v>4564</v>
      </c>
      <c r="F2626" t="s">
        <v>212</v>
      </c>
      <c r="G2626">
        <v>28146</v>
      </c>
      <c r="H2626">
        <v>35.641779999999997</v>
      </c>
      <c r="I2626">
        <v>-80.474209999999999</v>
      </c>
      <c r="J2626" s="1" t="d">
        <v>2018-07-09</v>
      </c>
      <c r="K2626">
        <v>76543</v>
      </c>
      <c r="L2626" t="s">
        <v>30</v>
      </c>
      <c r="M2626" s="1" t="d">
        <v>2016-06-15</v>
      </c>
      <c r="N2626">
        <v>6</v>
      </c>
      <c r="O2626">
        <v>15</v>
      </c>
      <c r="P2626">
        <v>2016</v>
      </c>
      <c r="R2626" t="s">
        <v>26</v>
      </c>
      <c r="S2626" t="s">
        <v>31</v>
      </c>
    </row>
    <row r="2627" spans="1:19" x14ac:dyDescent="0.25">
      <c r="A2627" t="s">
        <v>312</v>
      </c>
      <c r="B2627" t="s">
        <v>21632</v>
      </c>
      <c r="C2627" t="s">
        <v>21633</v>
      </c>
      <c r="E2627" t="s">
        <v>10515</v>
      </c>
      <c r="F2627" t="s">
        <v>212</v>
      </c>
      <c r="G2627">
        <v>28166</v>
      </c>
      <c r="H2627">
        <v>35.671503999999999</v>
      </c>
      <c r="I2627">
        <v>-80.855597000000003</v>
      </c>
      <c r="J2627" s="1" t="d">
        <v>2018-07-09</v>
      </c>
      <c r="K2627">
        <v>76544</v>
      </c>
      <c r="L2627" t="s">
        <v>30</v>
      </c>
      <c r="M2627" s="1" t="d">
        <v>2016-06-15</v>
      </c>
      <c r="N2627">
        <v>6</v>
      </c>
      <c r="O2627">
        <v>15</v>
      </c>
      <c r="P2627">
        <v>2016</v>
      </c>
      <c r="R2627" t="s">
        <v>26</v>
      </c>
      <c r="S2627" t="s">
        <v>31</v>
      </c>
    </row>
    <row r="2628" spans="1:19" x14ac:dyDescent="0.25">
      <c r="A2628" t="s">
        <v>338</v>
      </c>
      <c r="B2628" t="s">
        <v>21634</v>
      </c>
      <c r="C2628" t="s">
        <v>21635</v>
      </c>
      <c r="E2628" t="s">
        <v>226</v>
      </c>
      <c r="F2628" t="s">
        <v>170</v>
      </c>
      <c r="G2628">
        <v>90064</v>
      </c>
      <c r="H2628">
        <v>34.028274000000003</v>
      </c>
      <c r="I2628">
        <v>-118.428004</v>
      </c>
      <c r="J2628" s="1" t="d">
        <v>2019-01-10</v>
      </c>
      <c r="K2628">
        <v>76671</v>
      </c>
      <c r="L2628" t="s">
        <v>30</v>
      </c>
      <c r="M2628" s="1" t="d">
        <v>2016-03-01</v>
      </c>
      <c r="N2628">
        <v>3</v>
      </c>
      <c r="O2628">
        <v>1</v>
      </c>
      <c r="P2628">
        <v>2016</v>
      </c>
      <c r="R2628" t="s">
        <v>26</v>
      </c>
      <c r="S2628" t="s">
        <v>31</v>
      </c>
    </row>
    <row r="2629" spans="1:19" x14ac:dyDescent="0.25">
      <c r="A2629" t="s">
        <v>338</v>
      </c>
      <c r="B2629" t="s">
        <v>21636</v>
      </c>
      <c r="C2629" t="s">
        <v>21637</v>
      </c>
      <c r="E2629" t="s">
        <v>226</v>
      </c>
      <c r="F2629" t="s">
        <v>170</v>
      </c>
      <c r="G2629">
        <v>91405</v>
      </c>
      <c r="H2629">
        <v>34.189932769999999</v>
      </c>
      <c r="I2629">
        <v>-118.44818739999999</v>
      </c>
      <c r="J2629" s="1" t="d">
        <v>2018-10-04</v>
      </c>
      <c r="K2629">
        <v>76673</v>
      </c>
      <c r="L2629" t="s">
        <v>30</v>
      </c>
      <c r="M2629" s="1" t="d">
        <v>2016-02-01</v>
      </c>
      <c r="N2629">
        <v>2</v>
      </c>
      <c r="O2629">
        <v>1</v>
      </c>
      <c r="P2629">
        <v>2016</v>
      </c>
      <c r="R2629" t="s">
        <v>26</v>
      </c>
      <c r="S2629" t="s">
        <v>31</v>
      </c>
    </row>
    <row r="2630" spans="1:19" x14ac:dyDescent="0.25">
      <c r="A2630" t="s">
        <v>338</v>
      </c>
      <c r="B2630" t="s">
        <v>21638</v>
      </c>
      <c r="C2630" t="s">
        <v>21639</v>
      </c>
      <c r="D2630" t="s">
        <v>21640</v>
      </c>
      <c r="E2630" t="s">
        <v>192</v>
      </c>
      <c r="F2630" t="s">
        <v>170</v>
      </c>
      <c r="G2630">
        <v>95616</v>
      </c>
      <c r="H2630">
        <v>38.532392000000002</v>
      </c>
      <c r="I2630">
        <v>-121.749104</v>
      </c>
      <c r="J2630" s="1" t="d">
        <v>2018-05-03</v>
      </c>
      <c r="K2630">
        <v>76675</v>
      </c>
      <c r="L2630" t="s">
        <v>21641</v>
      </c>
      <c r="M2630" s="1" t="d">
        <v>2016-02-01</v>
      </c>
      <c r="N2630">
        <v>2</v>
      </c>
      <c r="O2630">
        <v>1</v>
      </c>
      <c r="P2630">
        <v>2016</v>
      </c>
      <c r="R2630" t="s">
        <v>26</v>
      </c>
      <c r="S2630" t="s">
        <v>31</v>
      </c>
    </row>
    <row r="2631" spans="1:19" x14ac:dyDescent="0.25">
      <c r="A2631" t="s">
        <v>338</v>
      </c>
      <c r="B2631" t="s">
        <v>18857</v>
      </c>
      <c r="C2631" t="s">
        <v>21642</v>
      </c>
      <c r="E2631" t="s">
        <v>28</v>
      </c>
      <c r="F2631" t="s">
        <v>29</v>
      </c>
      <c r="G2631">
        <v>30313</v>
      </c>
      <c r="H2631">
        <v>33.771134340000003</v>
      </c>
      <c r="I2631">
        <v>-84.397287800000001</v>
      </c>
      <c r="J2631" s="1" t="d">
        <v>2018-10-04</v>
      </c>
      <c r="K2631">
        <v>76678</v>
      </c>
      <c r="L2631" t="s">
        <v>30</v>
      </c>
      <c r="M2631" s="1" t="d">
        <v>2016-03-01</v>
      </c>
      <c r="N2631">
        <v>3</v>
      </c>
      <c r="O2631">
        <v>1</v>
      </c>
      <c r="P2631">
        <v>2016</v>
      </c>
      <c r="R2631" t="s">
        <v>26</v>
      </c>
      <c r="S2631" t="s">
        <v>27</v>
      </c>
    </row>
    <row r="2632" spans="1:19" x14ac:dyDescent="0.25">
      <c r="A2632" t="s">
        <v>338</v>
      </c>
      <c r="B2632" t="s">
        <v>21643</v>
      </c>
      <c r="C2632" t="s">
        <v>21644</v>
      </c>
      <c r="E2632" t="s">
        <v>28</v>
      </c>
      <c r="F2632" t="s">
        <v>29</v>
      </c>
      <c r="G2632">
        <v>30349</v>
      </c>
      <c r="H2632">
        <v>33.613733000000003</v>
      </c>
      <c r="I2632">
        <v>-84.49906</v>
      </c>
      <c r="J2632" s="1" t="d">
        <v>2018-10-04</v>
      </c>
      <c r="K2632">
        <v>76679</v>
      </c>
      <c r="L2632" t="s">
        <v>30</v>
      </c>
      <c r="M2632" s="1" t="d">
        <v>2016-02-01</v>
      </c>
      <c r="N2632">
        <v>2</v>
      </c>
      <c r="O2632">
        <v>1</v>
      </c>
      <c r="P2632">
        <v>2016</v>
      </c>
      <c r="R2632" t="s">
        <v>26</v>
      </c>
      <c r="S2632" t="s">
        <v>27</v>
      </c>
    </row>
    <row r="2633" spans="1:19" x14ac:dyDescent="0.25">
      <c r="A2633" t="s">
        <v>338</v>
      </c>
      <c r="B2633" t="s">
        <v>21645</v>
      </c>
      <c r="C2633" t="s">
        <v>21646</v>
      </c>
      <c r="E2633" t="s">
        <v>21647</v>
      </c>
      <c r="F2633" t="s">
        <v>1091</v>
      </c>
      <c r="G2633">
        <v>8817</v>
      </c>
      <c r="H2633">
        <v>40.515156019999999</v>
      </c>
      <c r="I2633">
        <v>-74.433196879999997</v>
      </c>
      <c r="J2633" s="1" t="d">
        <v>2018-07-09</v>
      </c>
      <c r="K2633">
        <v>76682</v>
      </c>
      <c r="L2633" t="s">
        <v>30</v>
      </c>
      <c r="M2633" s="1" t="d">
        <v>2016-02-01</v>
      </c>
      <c r="N2633">
        <v>2</v>
      </c>
      <c r="O2633">
        <v>1</v>
      </c>
      <c r="P2633">
        <v>2016</v>
      </c>
      <c r="R2633" t="s">
        <v>26</v>
      </c>
      <c r="S2633" t="s">
        <v>31</v>
      </c>
    </row>
    <row r="2634" spans="1:19" x14ac:dyDescent="0.25">
      <c r="A2634" t="s">
        <v>338</v>
      </c>
      <c r="B2634" t="s">
        <v>21648</v>
      </c>
      <c r="C2634" t="s">
        <v>21649</v>
      </c>
      <c r="D2634" t="s">
        <v>21650</v>
      </c>
      <c r="E2634" t="s">
        <v>52</v>
      </c>
      <c r="F2634" t="s">
        <v>48</v>
      </c>
      <c r="G2634">
        <v>10036</v>
      </c>
      <c r="H2634">
        <v>40.758935999999999</v>
      </c>
      <c r="I2634">
        <v>-73.993842000000001</v>
      </c>
      <c r="J2634" s="1" t="d">
        <v>2019-04-08</v>
      </c>
      <c r="K2634">
        <v>76683</v>
      </c>
      <c r="L2634" t="s">
        <v>24</v>
      </c>
      <c r="M2634" s="1" t="d">
        <v>2016-01-01</v>
      </c>
      <c r="N2634">
        <v>1</v>
      </c>
      <c r="O2634">
        <v>1</v>
      </c>
      <c r="P2634">
        <v>2016</v>
      </c>
      <c r="R2634" t="s">
        <v>26</v>
      </c>
      <c r="S2634" t="s">
        <v>31</v>
      </c>
    </row>
    <row r="2635" spans="1:19" x14ac:dyDescent="0.25">
      <c r="A2635" t="s">
        <v>338</v>
      </c>
      <c r="B2635" t="s">
        <v>21651</v>
      </c>
      <c r="C2635" t="s">
        <v>21652</v>
      </c>
      <c r="D2635" t="s">
        <v>21653</v>
      </c>
      <c r="E2635" t="s">
        <v>142</v>
      </c>
      <c r="F2635" t="s">
        <v>143</v>
      </c>
      <c r="G2635">
        <v>73127</v>
      </c>
      <c r="H2635">
        <v>35.471218</v>
      </c>
      <c r="I2635">
        <v>-97.693185999999997</v>
      </c>
      <c r="J2635" s="1" t="d">
        <v>2018-11-08</v>
      </c>
      <c r="K2635">
        <v>76684</v>
      </c>
      <c r="L2635" t="s">
        <v>30</v>
      </c>
      <c r="M2635" s="1" t="d">
        <v>2016-03-01</v>
      </c>
      <c r="N2635">
        <v>3</v>
      </c>
      <c r="O2635">
        <v>1</v>
      </c>
      <c r="P2635">
        <v>2016</v>
      </c>
      <c r="R2635" t="s">
        <v>26</v>
      </c>
      <c r="S2635" t="s">
        <v>31</v>
      </c>
    </row>
    <row r="2636" spans="1:19" x14ac:dyDescent="0.25">
      <c r="A2636" t="s">
        <v>338</v>
      </c>
      <c r="B2636" t="s">
        <v>21654</v>
      </c>
      <c r="C2636" t="s">
        <v>21655</v>
      </c>
      <c r="D2636" t="s">
        <v>21656</v>
      </c>
      <c r="E2636" t="s">
        <v>138</v>
      </c>
      <c r="F2636" t="s">
        <v>137</v>
      </c>
      <c r="G2636">
        <v>97301</v>
      </c>
      <c r="H2636">
        <v>44.938184</v>
      </c>
      <c r="I2636">
        <v>-123.03175899999999</v>
      </c>
      <c r="J2636" s="1" t="d">
        <v>2019-03-07</v>
      </c>
      <c r="K2636">
        <v>76685</v>
      </c>
      <c r="L2636" t="s">
        <v>71</v>
      </c>
      <c r="M2636" s="1" t="d">
        <v>2016-02-01</v>
      </c>
      <c r="N2636">
        <v>2</v>
      </c>
      <c r="O2636">
        <v>1</v>
      </c>
      <c r="P2636">
        <v>2016</v>
      </c>
      <c r="R2636" t="s">
        <v>26</v>
      </c>
      <c r="S2636" t="s">
        <v>31</v>
      </c>
    </row>
    <row r="2637" spans="1:19" x14ac:dyDescent="0.25">
      <c r="A2637" t="s">
        <v>338</v>
      </c>
      <c r="B2637" t="s">
        <v>21657</v>
      </c>
      <c r="C2637" t="s">
        <v>21658</v>
      </c>
      <c r="E2637" t="s">
        <v>11365</v>
      </c>
      <c r="F2637" t="s">
        <v>280</v>
      </c>
      <c r="G2637">
        <v>37167</v>
      </c>
      <c r="H2637">
        <v>35.972898999999998</v>
      </c>
      <c r="I2637">
        <v>-86.487195999999997</v>
      </c>
      <c r="J2637" s="1" t="d">
        <v>2018-12-11</v>
      </c>
      <c r="K2637">
        <v>76686</v>
      </c>
      <c r="L2637" t="s">
        <v>30</v>
      </c>
      <c r="M2637" s="1" t="d">
        <v>2016-01-01</v>
      </c>
      <c r="N2637">
        <v>1</v>
      </c>
      <c r="O2637">
        <v>1</v>
      </c>
      <c r="P2637">
        <v>2016</v>
      </c>
      <c r="R2637" t="s">
        <v>26</v>
      </c>
      <c r="S2637" t="s">
        <v>27</v>
      </c>
    </row>
    <row r="2638" spans="1:19" x14ac:dyDescent="0.25">
      <c r="A2638" t="s">
        <v>338</v>
      </c>
      <c r="B2638" t="s">
        <v>21659</v>
      </c>
      <c r="C2638" t="s">
        <v>21660</v>
      </c>
      <c r="E2638" t="s">
        <v>1518</v>
      </c>
      <c r="F2638" t="s">
        <v>280</v>
      </c>
      <c r="G2638">
        <v>37160</v>
      </c>
      <c r="H2638">
        <v>35.521462999999997</v>
      </c>
      <c r="I2638">
        <v>-86.454759999999993</v>
      </c>
      <c r="J2638" s="1" t="d">
        <v>2018-11-08</v>
      </c>
      <c r="K2638">
        <v>76687</v>
      </c>
      <c r="L2638" t="s">
        <v>30</v>
      </c>
      <c r="M2638" s="1" t="d">
        <v>2016-03-01</v>
      </c>
      <c r="N2638">
        <v>3</v>
      </c>
      <c r="O2638">
        <v>1</v>
      </c>
      <c r="P2638">
        <v>2016</v>
      </c>
      <c r="R2638" t="s">
        <v>26</v>
      </c>
      <c r="S2638" t="s">
        <v>27</v>
      </c>
    </row>
    <row r="2639" spans="1:19" x14ac:dyDescent="0.25">
      <c r="A2639" t="s">
        <v>338</v>
      </c>
      <c r="B2639" t="s">
        <v>21659</v>
      </c>
      <c r="C2639" t="s">
        <v>21661</v>
      </c>
      <c r="E2639" t="s">
        <v>4230</v>
      </c>
      <c r="F2639" t="s">
        <v>280</v>
      </c>
      <c r="G2639">
        <v>37091</v>
      </c>
      <c r="H2639">
        <v>35.437725999999998</v>
      </c>
      <c r="I2639">
        <v>-86.754966999999994</v>
      </c>
      <c r="J2639" s="1" t="d">
        <v>2018-11-08</v>
      </c>
      <c r="K2639">
        <v>76688</v>
      </c>
      <c r="L2639" t="s">
        <v>30</v>
      </c>
      <c r="M2639" s="1" t="d">
        <v>2016-02-01</v>
      </c>
      <c r="N2639">
        <v>2</v>
      </c>
      <c r="O2639">
        <v>1</v>
      </c>
      <c r="P2639">
        <v>2016</v>
      </c>
      <c r="R2639" t="s">
        <v>26</v>
      </c>
      <c r="S2639" t="s">
        <v>27</v>
      </c>
    </row>
    <row r="2640" spans="1:19" x14ac:dyDescent="0.25">
      <c r="A2640" t="s">
        <v>338</v>
      </c>
      <c r="B2640" t="s">
        <v>21662</v>
      </c>
      <c r="C2640" t="s">
        <v>21663</v>
      </c>
      <c r="E2640" t="s">
        <v>11365</v>
      </c>
      <c r="F2640" t="s">
        <v>280</v>
      </c>
      <c r="G2640">
        <v>37167</v>
      </c>
      <c r="H2640">
        <v>35.963984000000004</v>
      </c>
      <c r="I2640">
        <v>-86.495210999999998</v>
      </c>
      <c r="J2640" s="1" t="d">
        <v>2018-12-11</v>
      </c>
      <c r="K2640">
        <v>76689</v>
      </c>
      <c r="L2640" t="s">
        <v>30</v>
      </c>
      <c r="M2640" s="1" t="d">
        <v>2016-01-01</v>
      </c>
      <c r="N2640">
        <v>1</v>
      </c>
      <c r="O2640">
        <v>1</v>
      </c>
      <c r="P2640">
        <v>2016</v>
      </c>
      <c r="R2640" t="s">
        <v>26</v>
      </c>
      <c r="S2640" t="s">
        <v>27</v>
      </c>
    </row>
    <row r="2641" spans="1:19" x14ac:dyDescent="0.25">
      <c r="A2641" t="s">
        <v>338</v>
      </c>
      <c r="B2641" t="s">
        <v>21664</v>
      </c>
      <c r="C2641" t="s">
        <v>21665</v>
      </c>
      <c r="E2641" t="s">
        <v>13702</v>
      </c>
      <c r="F2641" t="s">
        <v>513</v>
      </c>
      <c r="G2641">
        <v>53151</v>
      </c>
      <c r="H2641">
        <v>42.954261000000002</v>
      </c>
      <c r="I2641">
        <v>-88.113009000000005</v>
      </c>
      <c r="J2641" s="1" t="d">
        <v>2018-11-08</v>
      </c>
      <c r="K2641">
        <v>76694</v>
      </c>
      <c r="L2641" t="s">
        <v>30</v>
      </c>
      <c r="M2641" s="1" t="d">
        <v>2016-02-01</v>
      </c>
      <c r="N2641">
        <v>2</v>
      </c>
      <c r="O2641">
        <v>1</v>
      </c>
      <c r="P2641">
        <v>2016</v>
      </c>
      <c r="R2641" t="s">
        <v>26</v>
      </c>
      <c r="S2641" t="s">
        <v>31</v>
      </c>
    </row>
    <row r="2642" spans="1:19" x14ac:dyDescent="0.25">
      <c r="A2642" t="s">
        <v>338</v>
      </c>
      <c r="B2642" t="s">
        <v>21666</v>
      </c>
      <c r="C2642" t="s">
        <v>21667</v>
      </c>
      <c r="D2642" t="s">
        <v>21668</v>
      </c>
      <c r="E2642" t="s">
        <v>10109</v>
      </c>
      <c r="F2642" t="s">
        <v>170</v>
      </c>
      <c r="G2642">
        <v>92831</v>
      </c>
      <c r="H2642">
        <v>33.879857999999999</v>
      </c>
      <c r="I2642">
        <v>-117.88967700000001</v>
      </c>
      <c r="J2642" s="1" t="d">
        <v>2018-05-03</v>
      </c>
      <c r="K2642">
        <v>76695</v>
      </c>
      <c r="L2642" t="s">
        <v>30</v>
      </c>
      <c r="M2642" s="1" t="d">
        <v>2016-01-01</v>
      </c>
      <c r="N2642">
        <v>1</v>
      </c>
      <c r="O2642">
        <v>1</v>
      </c>
      <c r="P2642">
        <v>2016</v>
      </c>
      <c r="R2642" t="s">
        <v>26</v>
      </c>
      <c r="S2642" t="s">
        <v>31</v>
      </c>
    </row>
    <row r="2643" spans="1:19" x14ac:dyDescent="0.25">
      <c r="A2643" t="s">
        <v>338</v>
      </c>
      <c r="B2643" t="s">
        <v>21669</v>
      </c>
      <c r="C2643" t="s">
        <v>21670</v>
      </c>
      <c r="E2643" t="s">
        <v>10913</v>
      </c>
      <c r="F2643" t="s">
        <v>170</v>
      </c>
      <c r="G2643">
        <v>94301</v>
      </c>
      <c r="H2643">
        <v>37.444685999999997</v>
      </c>
      <c r="I2643">
        <v>-122.16534900000001</v>
      </c>
      <c r="J2643" s="1" t="d">
        <v>2018-05-03</v>
      </c>
      <c r="K2643">
        <v>76699</v>
      </c>
      <c r="L2643" t="s">
        <v>30</v>
      </c>
      <c r="M2643" s="1" t="d">
        <v>2016-03-01</v>
      </c>
      <c r="N2643">
        <v>3</v>
      </c>
      <c r="O2643">
        <v>1</v>
      </c>
      <c r="P2643">
        <v>2016</v>
      </c>
      <c r="R2643" t="s">
        <v>26</v>
      </c>
      <c r="S2643" t="s">
        <v>31</v>
      </c>
    </row>
    <row r="2644" spans="1:19" x14ac:dyDescent="0.25">
      <c r="A2644" t="s">
        <v>338</v>
      </c>
      <c r="B2644" t="s">
        <v>21671</v>
      </c>
      <c r="C2644" t="s">
        <v>21672</v>
      </c>
      <c r="E2644" t="s">
        <v>3986</v>
      </c>
      <c r="F2644" t="s">
        <v>170</v>
      </c>
      <c r="G2644">
        <v>95650</v>
      </c>
      <c r="H2644">
        <v>38.799700999999999</v>
      </c>
      <c r="I2644">
        <v>-121.204793</v>
      </c>
      <c r="J2644" s="1" t="d">
        <v>2018-05-03</v>
      </c>
      <c r="K2644">
        <v>76703</v>
      </c>
      <c r="L2644" t="s">
        <v>30</v>
      </c>
      <c r="M2644" s="1" t="d">
        <v>2016-02-01</v>
      </c>
      <c r="N2644">
        <v>2</v>
      </c>
      <c r="O2644">
        <v>1</v>
      </c>
      <c r="P2644">
        <v>2016</v>
      </c>
      <c r="R2644" t="s">
        <v>26</v>
      </c>
      <c r="S2644" t="s">
        <v>31</v>
      </c>
    </row>
    <row r="2645" spans="1:19" x14ac:dyDescent="0.25">
      <c r="A2645" t="s">
        <v>338</v>
      </c>
      <c r="B2645" t="s">
        <v>21673</v>
      </c>
      <c r="C2645" t="s">
        <v>21674</v>
      </c>
      <c r="D2645" t="s">
        <v>21675</v>
      </c>
      <c r="E2645" t="s">
        <v>226</v>
      </c>
      <c r="F2645" t="s">
        <v>170</v>
      </c>
      <c r="G2645">
        <v>90007</v>
      </c>
      <c r="H2645">
        <v>34.019032000000003</v>
      </c>
      <c r="I2645">
        <v>-118.277869</v>
      </c>
      <c r="J2645" s="1" t="d">
        <v>2018-05-03</v>
      </c>
      <c r="K2645">
        <v>76704</v>
      </c>
      <c r="L2645" t="s">
        <v>21676</v>
      </c>
      <c r="M2645" s="1" t="d">
        <v>2016-01-01</v>
      </c>
      <c r="N2645">
        <v>1</v>
      </c>
      <c r="O2645">
        <v>1</v>
      </c>
      <c r="P2645">
        <v>2016</v>
      </c>
      <c r="R2645" t="s">
        <v>26</v>
      </c>
      <c r="S2645" t="s">
        <v>31</v>
      </c>
    </row>
    <row r="2646" spans="1:19" x14ac:dyDescent="0.25">
      <c r="A2646" t="s">
        <v>338</v>
      </c>
      <c r="B2646" t="s">
        <v>21677</v>
      </c>
      <c r="C2646" t="s">
        <v>21678</v>
      </c>
      <c r="E2646" t="s">
        <v>226</v>
      </c>
      <c r="F2646" t="s">
        <v>170</v>
      </c>
      <c r="G2646">
        <v>90017</v>
      </c>
      <c r="H2646">
        <v>34.057008000000003</v>
      </c>
      <c r="I2646">
        <v>-118.25921200000001</v>
      </c>
      <c r="J2646" s="1" t="d">
        <v>2019-01-10</v>
      </c>
      <c r="K2646">
        <v>76705</v>
      </c>
      <c r="L2646" t="s">
        <v>21679</v>
      </c>
      <c r="M2646" s="1" t="d">
        <v>2016-03-01</v>
      </c>
      <c r="N2646">
        <v>3</v>
      </c>
      <c r="O2646">
        <v>1</v>
      </c>
      <c r="P2646">
        <v>2016</v>
      </c>
      <c r="R2646" t="s">
        <v>26</v>
      </c>
      <c r="S2646" t="s">
        <v>31</v>
      </c>
    </row>
    <row r="2647" spans="1:19" x14ac:dyDescent="0.25">
      <c r="A2647" t="s">
        <v>338</v>
      </c>
      <c r="B2647" t="s">
        <v>21680</v>
      </c>
      <c r="C2647" t="s">
        <v>21681</v>
      </c>
      <c r="E2647" t="s">
        <v>226</v>
      </c>
      <c r="F2647" t="s">
        <v>170</v>
      </c>
      <c r="G2647">
        <v>90025</v>
      </c>
      <c r="H2647">
        <v>34.052542000000003</v>
      </c>
      <c r="I2647">
        <v>-118.448504</v>
      </c>
      <c r="J2647" s="1" t="d">
        <v>2018-10-04</v>
      </c>
      <c r="K2647">
        <v>76706</v>
      </c>
      <c r="L2647" t="s">
        <v>30</v>
      </c>
      <c r="M2647" s="1" t="d">
        <v>2016-02-01</v>
      </c>
      <c r="N2647">
        <v>2</v>
      </c>
      <c r="O2647">
        <v>1</v>
      </c>
      <c r="P2647">
        <v>2016</v>
      </c>
      <c r="R2647" t="s">
        <v>26</v>
      </c>
      <c r="S2647" t="s">
        <v>31</v>
      </c>
    </row>
    <row r="2648" spans="1:19" x14ac:dyDescent="0.25">
      <c r="A2648" t="s">
        <v>338</v>
      </c>
      <c r="B2648" t="s">
        <v>21682</v>
      </c>
      <c r="C2648" t="s">
        <v>21683</v>
      </c>
      <c r="E2648" t="s">
        <v>226</v>
      </c>
      <c r="F2648" t="s">
        <v>170</v>
      </c>
      <c r="G2648">
        <v>91356</v>
      </c>
      <c r="H2648">
        <v>34.172345999999997</v>
      </c>
      <c r="I2648">
        <v>-118.55280399999999</v>
      </c>
      <c r="J2648" s="1" t="d">
        <v>2018-10-04</v>
      </c>
      <c r="K2648">
        <v>76708</v>
      </c>
      <c r="L2648" t="s">
        <v>30</v>
      </c>
      <c r="M2648" s="1" t="d">
        <v>2016-03-01</v>
      </c>
      <c r="N2648">
        <v>3</v>
      </c>
      <c r="O2648">
        <v>1</v>
      </c>
      <c r="P2648">
        <v>2016</v>
      </c>
      <c r="R2648" t="s">
        <v>26</v>
      </c>
      <c r="S2648" t="s">
        <v>31</v>
      </c>
    </row>
    <row r="2649" spans="1:19" x14ac:dyDescent="0.25">
      <c r="A2649" t="s">
        <v>338</v>
      </c>
      <c r="B2649" t="s">
        <v>21682</v>
      </c>
      <c r="C2649" t="s">
        <v>21684</v>
      </c>
      <c r="E2649" t="s">
        <v>226</v>
      </c>
      <c r="F2649" t="s">
        <v>170</v>
      </c>
      <c r="G2649">
        <v>91604</v>
      </c>
      <c r="H2649">
        <v>34.142311999999997</v>
      </c>
      <c r="I2649">
        <v>-118.37386100000001</v>
      </c>
      <c r="J2649" s="1" t="d">
        <v>2018-10-04</v>
      </c>
      <c r="K2649">
        <v>76709</v>
      </c>
      <c r="L2649" t="s">
        <v>30</v>
      </c>
      <c r="M2649" s="1" t="d">
        <v>2016-03-01</v>
      </c>
      <c r="N2649">
        <v>3</v>
      </c>
      <c r="O2649">
        <v>1</v>
      </c>
      <c r="P2649">
        <v>2016</v>
      </c>
      <c r="R2649" t="s">
        <v>26</v>
      </c>
      <c r="S2649" t="s">
        <v>31</v>
      </c>
    </row>
    <row r="2650" spans="1:19" x14ac:dyDescent="0.25">
      <c r="A2650" t="s">
        <v>338</v>
      </c>
      <c r="B2650" t="s">
        <v>21685</v>
      </c>
      <c r="C2650" t="s">
        <v>21686</v>
      </c>
      <c r="D2650" t="s">
        <v>21687</v>
      </c>
      <c r="E2650" t="s">
        <v>226</v>
      </c>
      <c r="F2650" t="s">
        <v>170</v>
      </c>
      <c r="G2650">
        <v>90020</v>
      </c>
      <c r="H2650">
        <v>34.064253999999998</v>
      </c>
      <c r="I2650">
        <v>-118.290442</v>
      </c>
      <c r="J2650" s="1" t="d">
        <v>2018-09-10</v>
      </c>
      <c r="K2650">
        <v>76720</v>
      </c>
      <c r="L2650" t="s">
        <v>30</v>
      </c>
      <c r="M2650" s="1" t="d">
        <v>2016-06-15</v>
      </c>
      <c r="N2650">
        <v>6</v>
      </c>
      <c r="O2650">
        <v>15</v>
      </c>
      <c r="P2650">
        <v>2016</v>
      </c>
      <c r="R2650" t="s">
        <v>26</v>
      </c>
      <c r="S2650" t="s">
        <v>27</v>
      </c>
    </row>
    <row r="2651" spans="1:19" x14ac:dyDescent="0.25">
      <c r="A2651" t="s">
        <v>338</v>
      </c>
      <c r="B2651" t="s">
        <v>18729</v>
      </c>
      <c r="C2651" t="s">
        <v>21688</v>
      </c>
      <c r="E2651" t="s">
        <v>11131</v>
      </c>
      <c r="F2651" t="s">
        <v>170</v>
      </c>
      <c r="G2651">
        <v>91016</v>
      </c>
      <c r="H2651">
        <v>34.132970999999998</v>
      </c>
      <c r="I2651">
        <v>-117.98763</v>
      </c>
      <c r="J2651" s="1" t="d">
        <v>2018-09-10</v>
      </c>
      <c r="K2651">
        <v>76721</v>
      </c>
      <c r="L2651" t="s">
        <v>30</v>
      </c>
      <c r="M2651" s="1" t="d">
        <v>2016-05-26</v>
      </c>
      <c r="N2651">
        <v>5</v>
      </c>
      <c r="O2651">
        <v>26</v>
      </c>
      <c r="P2651">
        <v>2016</v>
      </c>
      <c r="R2651" t="s">
        <v>26</v>
      </c>
      <c r="S2651" t="s">
        <v>31</v>
      </c>
    </row>
    <row r="2652" spans="1:19" x14ac:dyDescent="0.25">
      <c r="A2652" t="s">
        <v>338</v>
      </c>
      <c r="B2652" t="s">
        <v>21699</v>
      </c>
      <c r="C2652" t="s">
        <v>21700</v>
      </c>
      <c r="E2652" t="s">
        <v>2341</v>
      </c>
      <c r="F2652" t="s">
        <v>57</v>
      </c>
      <c r="G2652">
        <v>47802</v>
      </c>
      <c r="H2652">
        <v>39.414360000000002</v>
      </c>
      <c r="I2652">
        <v>-87.416740000000004</v>
      </c>
      <c r="J2652" s="1" t="d">
        <v>2018-07-09</v>
      </c>
      <c r="K2652">
        <v>76741</v>
      </c>
      <c r="L2652" t="s">
        <v>30</v>
      </c>
      <c r="M2652" s="1" t="d">
        <v>2016-06-01</v>
      </c>
      <c r="N2652">
        <v>6</v>
      </c>
      <c r="O2652">
        <v>1</v>
      </c>
      <c r="P2652">
        <v>2016</v>
      </c>
      <c r="R2652" t="s">
        <v>26</v>
      </c>
      <c r="S2652" t="s">
        <v>31</v>
      </c>
    </row>
    <row r="2653" spans="1:19" x14ac:dyDescent="0.25">
      <c r="A2653" t="s">
        <v>338</v>
      </c>
      <c r="B2653" t="s">
        <v>21701</v>
      </c>
      <c r="C2653" t="s">
        <v>21702</v>
      </c>
      <c r="E2653" t="s">
        <v>20850</v>
      </c>
      <c r="F2653" t="s">
        <v>718</v>
      </c>
      <c r="G2653">
        <v>41501</v>
      </c>
      <c r="H2653">
        <v>37.537418000000002</v>
      </c>
      <c r="I2653">
        <v>-82.599155999999994</v>
      </c>
      <c r="J2653" s="1" t="d">
        <v>2018-07-09</v>
      </c>
      <c r="K2653">
        <v>76748</v>
      </c>
      <c r="L2653" t="s">
        <v>30</v>
      </c>
      <c r="M2653" s="1" t="d">
        <v>2016-06-01</v>
      </c>
      <c r="N2653">
        <v>6</v>
      </c>
      <c r="O2653">
        <v>1</v>
      </c>
      <c r="P2653">
        <v>2016</v>
      </c>
      <c r="R2653" t="s">
        <v>26</v>
      </c>
      <c r="S2653" t="s">
        <v>31</v>
      </c>
    </row>
    <row r="2654" spans="1:19" x14ac:dyDescent="0.25">
      <c r="A2654" t="s">
        <v>338</v>
      </c>
      <c r="B2654" t="s">
        <v>21703</v>
      </c>
      <c r="C2654" t="s">
        <v>21704</v>
      </c>
      <c r="E2654" t="s">
        <v>4927</v>
      </c>
      <c r="F2654" t="s">
        <v>1091</v>
      </c>
      <c r="G2654">
        <v>7652</v>
      </c>
      <c r="H2654">
        <v>40.913440999999999</v>
      </c>
      <c r="I2654">
        <v>-74.043415999999993</v>
      </c>
      <c r="J2654" s="1" t="d">
        <v>2018-07-09</v>
      </c>
      <c r="K2654">
        <v>76755</v>
      </c>
      <c r="L2654" t="s">
        <v>30</v>
      </c>
      <c r="M2654" s="1" t="d">
        <v>2016-06-01</v>
      </c>
      <c r="N2654">
        <v>6</v>
      </c>
      <c r="O2654">
        <v>1</v>
      </c>
      <c r="P2654">
        <v>2016</v>
      </c>
      <c r="R2654" t="s">
        <v>26</v>
      </c>
      <c r="S2654" t="s">
        <v>31</v>
      </c>
    </row>
    <row r="2655" spans="1:19" x14ac:dyDescent="0.25">
      <c r="A2655" t="s">
        <v>338</v>
      </c>
      <c r="B2655" t="s">
        <v>21699</v>
      </c>
      <c r="C2655" t="s">
        <v>21700</v>
      </c>
      <c r="E2655" t="s">
        <v>2341</v>
      </c>
      <c r="F2655" t="s">
        <v>57</v>
      </c>
      <c r="G2655">
        <v>47802</v>
      </c>
      <c r="H2655">
        <v>39.414360000000002</v>
      </c>
      <c r="I2655">
        <v>-87.416740000000004</v>
      </c>
      <c r="J2655" s="1" t="d">
        <v>2018-07-09</v>
      </c>
      <c r="K2655">
        <v>76808</v>
      </c>
      <c r="L2655" t="s">
        <v>30</v>
      </c>
      <c r="M2655" s="1" t="d">
        <v>2016-06-01</v>
      </c>
      <c r="N2655">
        <v>6</v>
      </c>
      <c r="O2655">
        <v>1</v>
      </c>
      <c r="P2655">
        <v>2016</v>
      </c>
      <c r="R2655" t="s">
        <v>26</v>
      </c>
      <c r="S2655" t="s">
        <v>27</v>
      </c>
    </row>
    <row r="2656" spans="1:19" x14ac:dyDescent="0.25">
      <c r="A2656" t="s">
        <v>338</v>
      </c>
      <c r="B2656" t="s">
        <v>21703</v>
      </c>
      <c r="C2656" t="s">
        <v>21704</v>
      </c>
      <c r="E2656" t="s">
        <v>4927</v>
      </c>
      <c r="F2656" t="s">
        <v>1091</v>
      </c>
      <c r="G2656">
        <v>7652</v>
      </c>
      <c r="H2656">
        <v>40.913440999999999</v>
      </c>
      <c r="I2656">
        <v>-74.043415999999993</v>
      </c>
      <c r="J2656" s="1" t="d">
        <v>2018-07-09</v>
      </c>
      <c r="K2656">
        <v>76818</v>
      </c>
      <c r="L2656" t="s">
        <v>30</v>
      </c>
      <c r="M2656" s="1" t="d">
        <v>2016-06-01</v>
      </c>
      <c r="N2656">
        <v>6</v>
      </c>
      <c r="O2656">
        <v>1</v>
      </c>
      <c r="P2656">
        <v>2016</v>
      </c>
      <c r="R2656" t="s">
        <v>26</v>
      </c>
      <c r="S2656" t="s">
        <v>27</v>
      </c>
    </row>
    <row r="2657" spans="1:19" x14ac:dyDescent="0.25">
      <c r="A2657" t="s">
        <v>338</v>
      </c>
      <c r="B2657" t="s">
        <v>21701</v>
      </c>
      <c r="C2657" t="s">
        <v>21702</v>
      </c>
      <c r="E2657" t="s">
        <v>20850</v>
      </c>
      <c r="F2657" t="s">
        <v>718</v>
      </c>
      <c r="G2657">
        <v>41501</v>
      </c>
      <c r="H2657">
        <v>37.537418000000002</v>
      </c>
      <c r="I2657">
        <v>-82.599155999999994</v>
      </c>
      <c r="J2657" s="1" t="d">
        <v>2018-07-09</v>
      </c>
      <c r="K2657">
        <v>76820</v>
      </c>
      <c r="L2657" t="s">
        <v>30</v>
      </c>
      <c r="M2657" s="1" t="d">
        <v>2016-06-01</v>
      </c>
      <c r="N2657">
        <v>6</v>
      </c>
      <c r="O2657">
        <v>1</v>
      </c>
      <c r="P2657">
        <v>2016</v>
      </c>
      <c r="R2657" t="s">
        <v>26</v>
      </c>
      <c r="S2657" t="s">
        <v>27</v>
      </c>
    </row>
    <row r="2658" spans="1:19" x14ac:dyDescent="0.25">
      <c r="A2658" t="s">
        <v>312</v>
      </c>
      <c r="B2658" t="s">
        <v>21705</v>
      </c>
      <c r="C2658" t="s">
        <v>21706</v>
      </c>
      <c r="E2658" t="s">
        <v>8638</v>
      </c>
      <c r="F2658" t="s">
        <v>40</v>
      </c>
      <c r="G2658">
        <v>72032</v>
      </c>
      <c r="H2658">
        <v>35.066071999999998</v>
      </c>
      <c r="I2658">
        <v>-92.422483999999997</v>
      </c>
      <c r="J2658" s="1" t="d">
        <v>2019-04-08</v>
      </c>
      <c r="K2658">
        <v>76850</v>
      </c>
      <c r="L2658" t="s">
        <v>24</v>
      </c>
      <c r="M2658" s="1" t="d">
        <v>2016-07-01</v>
      </c>
      <c r="N2658">
        <v>7</v>
      </c>
      <c r="O2658">
        <v>1</v>
      </c>
      <c r="P2658">
        <v>2016</v>
      </c>
      <c r="R2658" t="s">
        <v>26</v>
      </c>
      <c r="S2658" t="s">
        <v>31</v>
      </c>
    </row>
    <row r="2659" spans="1:19" x14ac:dyDescent="0.25">
      <c r="A2659" t="s">
        <v>312</v>
      </c>
      <c r="B2659" t="s">
        <v>21707</v>
      </c>
      <c r="C2659" t="s">
        <v>21708</v>
      </c>
      <c r="E2659" t="s">
        <v>5777</v>
      </c>
      <c r="F2659" t="s">
        <v>40</v>
      </c>
      <c r="G2659">
        <v>72205</v>
      </c>
      <c r="H2659">
        <v>34.740299999999998</v>
      </c>
      <c r="I2659">
        <v>-92.372578000000004</v>
      </c>
      <c r="J2659" s="1" t="d">
        <v>2019-04-08</v>
      </c>
      <c r="K2659">
        <v>76865</v>
      </c>
      <c r="L2659" t="s">
        <v>24</v>
      </c>
      <c r="M2659" s="1" t="d">
        <v>2016-07-15</v>
      </c>
      <c r="N2659">
        <v>7</v>
      </c>
      <c r="O2659">
        <v>15</v>
      </c>
      <c r="P2659">
        <v>2016</v>
      </c>
      <c r="R2659" t="s">
        <v>26</v>
      </c>
      <c r="S2659" t="s">
        <v>31</v>
      </c>
    </row>
    <row r="2660" spans="1:19" x14ac:dyDescent="0.25">
      <c r="A2660" t="s">
        <v>312</v>
      </c>
      <c r="B2660" t="s">
        <v>21714</v>
      </c>
      <c r="C2660" t="s">
        <v>21715</v>
      </c>
      <c r="D2660" t="s">
        <v>21716</v>
      </c>
      <c r="E2660" t="s">
        <v>5491</v>
      </c>
      <c r="F2660" t="s">
        <v>37</v>
      </c>
      <c r="G2660">
        <v>78130</v>
      </c>
      <c r="H2660">
        <v>29.726935000000001</v>
      </c>
      <c r="I2660">
        <v>-98.076049999999995</v>
      </c>
      <c r="J2660" s="1" t="d">
        <v>2018-04-03</v>
      </c>
      <c r="K2660">
        <v>76889</v>
      </c>
      <c r="L2660" t="s">
        <v>30</v>
      </c>
      <c r="M2660" s="1" t="d">
        <v>2016-06-17</v>
      </c>
      <c r="N2660">
        <v>6</v>
      </c>
      <c r="O2660">
        <v>17</v>
      </c>
      <c r="P2660">
        <v>2016</v>
      </c>
      <c r="R2660" t="s">
        <v>26</v>
      </c>
      <c r="S2660" t="s">
        <v>31</v>
      </c>
    </row>
    <row r="2661" spans="1:19" x14ac:dyDescent="0.25">
      <c r="A2661" t="s">
        <v>312</v>
      </c>
      <c r="B2661" t="s">
        <v>21718</v>
      </c>
      <c r="C2661" t="s">
        <v>21719</v>
      </c>
      <c r="E2661" t="s">
        <v>21720</v>
      </c>
      <c r="F2661" t="s">
        <v>280</v>
      </c>
      <c r="G2661">
        <v>37725</v>
      </c>
      <c r="H2661">
        <v>36.010384999999999</v>
      </c>
      <c r="I2661">
        <v>-83.532717000000005</v>
      </c>
      <c r="J2661" s="1" t="d">
        <v>2018-11-08</v>
      </c>
      <c r="K2661">
        <v>76906</v>
      </c>
      <c r="L2661" t="s">
        <v>30</v>
      </c>
      <c r="M2661" s="1" t="d">
        <v>2016-07-15</v>
      </c>
      <c r="N2661">
        <v>7</v>
      </c>
      <c r="O2661">
        <v>15</v>
      </c>
      <c r="P2661">
        <v>2016</v>
      </c>
      <c r="R2661" t="s">
        <v>26</v>
      </c>
      <c r="S2661" t="s">
        <v>31</v>
      </c>
    </row>
    <row r="2662" spans="1:19" x14ac:dyDescent="0.25">
      <c r="A2662" t="s">
        <v>338</v>
      </c>
      <c r="B2662" t="s">
        <v>21721</v>
      </c>
      <c r="C2662" t="s">
        <v>21722</v>
      </c>
      <c r="D2662" t="s">
        <v>21723</v>
      </c>
      <c r="E2662" t="s">
        <v>21724</v>
      </c>
      <c r="F2662" t="s">
        <v>260</v>
      </c>
      <c r="G2662">
        <v>86001</v>
      </c>
      <c r="H2662">
        <v>35.188597999999999</v>
      </c>
      <c r="I2662">
        <v>-111.656847</v>
      </c>
      <c r="J2662" s="1" t="d">
        <v>2018-08-07</v>
      </c>
      <c r="K2662">
        <v>76907</v>
      </c>
      <c r="L2662" t="s">
        <v>30</v>
      </c>
      <c r="M2662" s="1" t="d">
        <v>2016-07-01</v>
      </c>
      <c r="N2662">
        <v>7</v>
      </c>
      <c r="O2662">
        <v>1</v>
      </c>
      <c r="P2662">
        <v>2016</v>
      </c>
      <c r="R2662" t="s">
        <v>26</v>
      </c>
      <c r="S2662" t="s">
        <v>31</v>
      </c>
    </row>
    <row r="2663" spans="1:19" x14ac:dyDescent="0.25">
      <c r="A2663" t="s">
        <v>338</v>
      </c>
      <c r="B2663" t="s">
        <v>21725</v>
      </c>
      <c r="C2663" t="s">
        <v>21726</v>
      </c>
      <c r="D2663" t="s">
        <v>21727</v>
      </c>
      <c r="E2663" t="s">
        <v>21724</v>
      </c>
      <c r="F2663" t="s">
        <v>260</v>
      </c>
      <c r="G2663">
        <v>86001</v>
      </c>
      <c r="H2663">
        <v>35.188404900000002</v>
      </c>
      <c r="I2663">
        <v>-111.656943</v>
      </c>
      <c r="J2663" s="1" t="d">
        <v>2018-08-07</v>
      </c>
      <c r="K2663">
        <v>76908</v>
      </c>
      <c r="L2663" t="s">
        <v>30</v>
      </c>
      <c r="M2663" s="1" t="d">
        <v>2016-07-01</v>
      </c>
      <c r="N2663">
        <v>7</v>
      </c>
      <c r="O2663">
        <v>1</v>
      </c>
      <c r="P2663">
        <v>2016</v>
      </c>
      <c r="R2663" t="s">
        <v>26</v>
      </c>
      <c r="S2663" t="s">
        <v>31</v>
      </c>
    </row>
    <row r="2664" spans="1:19" x14ac:dyDescent="0.25">
      <c r="A2664" t="s">
        <v>338</v>
      </c>
      <c r="B2664" t="s">
        <v>21728</v>
      </c>
      <c r="C2664" t="s">
        <v>21729</v>
      </c>
      <c r="D2664" t="s">
        <v>21730</v>
      </c>
      <c r="E2664" t="s">
        <v>21724</v>
      </c>
      <c r="F2664" t="s">
        <v>260</v>
      </c>
      <c r="G2664">
        <v>86001</v>
      </c>
      <c r="H2664">
        <v>35.187722200000003</v>
      </c>
      <c r="I2664">
        <v>-111.65358929999999</v>
      </c>
      <c r="J2664" s="1" t="d">
        <v>2018-08-07</v>
      </c>
      <c r="K2664">
        <v>76909</v>
      </c>
      <c r="L2664" t="s">
        <v>30</v>
      </c>
      <c r="M2664" s="1" t="d">
        <v>2016-07-01</v>
      </c>
      <c r="N2664">
        <v>7</v>
      </c>
      <c r="O2664">
        <v>1</v>
      </c>
      <c r="P2664">
        <v>2016</v>
      </c>
      <c r="R2664" t="s">
        <v>26</v>
      </c>
      <c r="S2664" t="s">
        <v>31</v>
      </c>
    </row>
    <row r="2665" spans="1:19" x14ac:dyDescent="0.25">
      <c r="A2665" t="s">
        <v>338</v>
      </c>
      <c r="B2665" t="s">
        <v>21732</v>
      </c>
      <c r="C2665" t="s">
        <v>21733</v>
      </c>
      <c r="E2665" t="s">
        <v>6410</v>
      </c>
      <c r="F2665" t="s">
        <v>657</v>
      </c>
      <c r="G2665">
        <v>4843</v>
      </c>
      <c r="H2665">
        <v>44.200271000000001</v>
      </c>
      <c r="I2665">
        <v>-69.077894999999998</v>
      </c>
      <c r="J2665" s="1" t="d">
        <v>2019-03-07</v>
      </c>
      <c r="K2665">
        <v>76911</v>
      </c>
      <c r="L2665" t="s">
        <v>71</v>
      </c>
      <c r="M2665" s="1" t="d">
        <v>2016-02-29</v>
      </c>
      <c r="N2665">
        <v>2</v>
      </c>
      <c r="O2665">
        <v>29</v>
      </c>
      <c r="P2665">
        <v>2016</v>
      </c>
      <c r="R2665" t="s">
        <v>26</v>
      </c>
      <c r="S2665" t="s">
        <v>31</v>
      </c>
    </row>
    <row r="2666" spans="1:19" x14ac:dyDescent="0.25">
      <c r="A2666" t="s">
        <v>338</v>
      </c>
      <c r="B2666" t="s">
        <v>21734</v>
      </c>
      <c r="C2666" t="s">
        <v>21735</v>
      </c>
      <c r="D2666" t="s">
        <v>21736</v>
      </c>
      <c r="E2666" t="s">
        <v>10233</v>
      </c>
      <c r="F2666" t="s">
        <v>269</v>
      </c>
      <c r="G2666">
        <v>24401</v>
      </c>
      <c r="H2666">
        <v>38.155450999999999</v>
      </c>
      <c r="I2666">
        <v>-79.074392000000003</v>
      </c>
      <c r="J2666" s="1" t="d">
        <v>2018-12-11</v>
      </c>
      <c r="K2666">
        <v>76913</v>
      </c>
      <c r="L2666" t="s">
        <v>30</v>
      </c>
      <c r="M2666" s="1" t="d">
        <v>2016-07-13</v>
      </c>
      <c r="N2666">
        <v>7</v>
      </c>
      <c r="O2666">
        <v>13</v>
      </c>
      <c r="P2666">
        <v>2016</v>
      </c>
      <c r="R2666" t="s">
        <v>26</v>
      </c>
      <c r="S2666" t="s">
        <v>31</v>
      </c>
    </row>
    <row r="2667" spans="1:19" x14ac:dyDescent="0.25">
      <c r="A2667" t="s">
        <v>338</v>
      </c>
      <c r="B2667" t="s">
        <v>21739</v>
      </c>
      <c r="C2667" t="s">
        <v>21740</v>
      </c>
      <c r="E2667" t="s">
        <v>3783</v>
      </c>
      <c r="F2667" t="s">
        <v>67</v>
      </c>
      <c r="G2667">
        <v>6340</v>
      </c>
      <c r="H2667">
        <v>41.331789999999998</v>
      </c>
      <c r="I2667">
        <v>-72.046288000000004</v>
      </c>
      <c r="J2667" s="1" t="d">
        <v>2018-04-03</v>
      </c>
      <c r="K2667">
        <v>76915</v>
      </c>
      <c r="L2667" t="s">
        <v>30</v>
      </c>
      <c r="M2667" s="1" t="d">
        <v>2016-05-01</v>
      </c>
      <c r="N2667">
        <v>5</v>
      </c>
      <c r="O2667">
        <v>1</v>
      </c>
      <c r="P2667">
        <v>2016</v>
      </c>
      <c r="R2667" t="s">
        <v>26</v>
      </c>
      <c r="S2667" t="s">
        <v>31</v>
      </c>
    </row>
    <row r="2668" spans="1:19" x14ac:dyDescent="0.25">
      <c r="A2668" t="s">
        <v>312</v>
      </c>
      <c r="B2668" t="s">
        <v>21741</v>
      </c>
      <c r="C2668" t="s">
        <v>21742</v>
      </c>
      <c r="E2668" t="s">
        <v>11924</v>
      </c>
      <c r="F2668" t="s">
        <v>40</v>
      </c>
      <c r="G2668">
        <v>72450</v>
      </c>
      <c r="H2668">
        <v>36.059581309999999</v>
      </c>
      <c r="I2668">
        <v>-90.547324930000002</v>
      </c>
      <c r="J2668" s="1" t="d">
        <v>2019-02-06</v>
      </c>
      <c r="K2668">
        <v>76927</v>
      </c>
      <c r="L2668" t="s">
        <v>103</v>
      </c>
      <c r="M2668" s="1" t="d">
        <v>2016-07-15</v>
      </c>
      <c r="N2668">
        <v>7</v>
      </c>
      <c r="O2668">
        <v>15</v>
      </c>
      <c r="P2668">
        <v>2016</v>
      </c>
      <c r="R2668" t="s">
        <v>26</v>
      </c>
      <c r="S2668" t="s">
        <v>31</v>
      </c>
    </row>
    <row r="2669" spans="1:19" x14ac:dyDescent="0.25">
      <c r="A2669" t="s">
        <v>338</v>
      </c>
      <c r="B2669" t="s">
        <v>21743</v>
      </c>
      <c r="C2669" t="s">
        <v>21744</v>
      </c>
      <c r="E2669" t="s">
        <v>2904</v>
      </c>
      <c r="F2669" t="s">
        <v>1091</v>
      </c>
      <c r="G2669">
        <v>7083</v>
      </c>
      <c r="H2669">
        <v>40.692284000000001</v>
      </c>
      <c r="I2669">
        <v>-74.285499000000002</v>
      </c>
      <c r="J2669" s="1" t="d">
        <v>2019-02-06</v>
      </c>
      <c r="K2669">
        <v>76928</v>
      </c>
      <c r="L2669" t="s">
        <v>103</v>
      </c>
      <c r="M2669" s="1" t="d">
        <v>2016-01-04</v>
      </c>
      <c r="N2669">
        <v>1</v>
      </c>
      <c r="O2669">
        <v>4</v>
      </c>
      <c r="P2669">
        <v>2016</v>
      </c>
      <c r="R2669" t="s">
        <v>26</v>
      </c>
      <c r="S2669" t="s">
        <v>31</v>
      </c>
    </row>
    <row r="2670" spans="1:19" x14ac:dyDescent="0.25">
      <c r="A2670" t="s">
        <v>312</v>
      </c>
      <c r="B2670" t="s">
        <v>2958</v>
      </c>
      <c r="C2670" t="s">
        <v>21745</v>
      </c>
      <c r="E2670" t="s">
        <v>927</v>
      </c>
      <c r="F2670" t="s">
        <v>119</v>
      </c>
      <c r="G2670">
        <v>56201</v>
      </c>
      <c r="H2670">
        <v>45.109597000000001</v>
      </c>
      <c r="I2670">
        <v>-95.039644999999993</v>
      </c>
      <c r="J2670" s="1" t="d">
        <v>2019-04-08</v>
      </c>
      <c r="K2670">
        <v>76941</v>
      </c>
      <c r="L2670" t="s">
        <v>24</v>
      </c>
      <c r="M2670" s="1" t="d">
        <v>2016-07-15</v>
      </c>
      <c r="N2670">
        <v>7</v>
      </c>
      <c r="O2670">
        <v>15</v>
      </c>
      <c r="P2670">
        <v>2016</v>
      </c>
      <c r="R2670" t="s">
        <v>26</v>
      </c>
      <c r="S2670" t="s">
        <v>31</v>
      </c>
    </row>
    <row r="2671" spans="1:19" x14ac:dyDescent="0.25">
      <c r="A2671" t="s">
        <v>312</v>
      </c>
      <c r="B2671" t="s">
        <v>21746</v>
      </c>
      <c r="C2671" t="s">
        <v>21747</v>
      </c>
      <c r="E2671" t="s">
        <v>1242</v>
      </c>
      <c r="F2671" t="s">
        <v>119</v>
      </c>
      <c r="G2671">
        <v>55129</v>
      </c>
      <c r="H2671">
        <v>44.888565999999997</v>
      </c>
      <c r="I2671">
        <v>-92.944851</v>
      </c>
      <c r="J2671" s="1" t="d">
        <v>2019-03-07</v>
      </c>
      <c r="K2671">
        <v>76954</v>
      </c>
      <c r="L2671" t="s">
        <v>71</v>
      </c>
      <c r="M2671" s="1" t="d">
        <v>2016-07-15</v>
      </c>
      <c r="N2671">
        <v>7</v>
      </c>
      <c r="O2671">
        <v>15</v>
      </c>
      <c r="P2671">
        <v>2016</v>
      </c>
      <c r="R2671" t="s">
        <v>26</v>
      </c>
      <c r="S2671" t="s">
        <v>31</v>
      </c>
    </row>
    <row r="2672" spans="1:19" x14ac:dyDescent="0.25">
      <c r="A2672" t="s">
        <v>312</v>
      </c>
      <c r="B2672" t="s">
        <v>21748</v>
      </c>
      <c r="C2672" t="s">
        <v>21749</v>
      </c>
      <c r="E2672" t="s">
        <v>14575</v>
      </c>
      <c r="F2672" t="s">
        <v>119</v>
      </c>
      <c r="G2672">
        <v>55128</v>
      </c>
      <c r="H2672">
        <v>44.996872590000002</v>
      </c>
      <c r="I2672">
        <v>-92.95586729</v>
      </c>
      <c r="J2672" s="1" t="d">
        <v>2019-02-06</v>
      </c>
      <c r="K2672">
        <v>76955</v>
      </c>
      <c r="L2672" t="s">
        <v>103</v>
      </c>
      <c r="M2672" s="1" t="d">
        <v>2016-07-15</v>
      </c>
      <c r="N2672">
        <v>7</v>
      </c>
      <c r="O2672">
        <v>15</v>
      </c>
      <c r="P2672">
        <v>2016</v>
      </c>
      <c r="R2672" t="s">
        <v>26</v>
      </c>
      <c r="S2672" t="s">
        <v>31</v>
      </c>
    </row>
    <row r="2673" spans="1:19" x14ac:dyDescent="0.25">
      <c r="A2673" t="s">
        <v>312</v>
      </c>
      <c r="B2673" t="s">
        <v>21750</v>
      </c>
      <c r="C2673" t="s">
        <v>21751</v>
      </c>
      <c r="E2673" t="s">
        <v>609</v>
      </c>
      <c r="F2673" t="s">
        <v>119</v>
      </c>
      <c r="G2673">
        <v>55433</v>
      </c>
      <c r="H2673">
        <v>45.154373</v>
      </c>
      <c r="I2673">
        <v>-93.305370999999994</v>
      </c>
      <c r="J2673" s="1" t="d">
        <v>2019-03-07</v>
      </c>
      <c r="K2673">
        <v>76956</v>
      </c>
      <c r="L2673" t="s">
        <v>71</v>
      </c>
      <c r="M2673" s="1" t="d">
        <v>2016-07-15</v>
      </c>
      <c r="N2673">
        <v>7</v>
      </c>
      <c r="O2673">
        <v>15</v>
      </c>
      <c r="P2673">
        <v>2016</v>
      </c>
      <c r="R2673" t="s">
        <v>26</v>
      </c>
      <c r="S2673" t="s">
        <v>31</v>
      </c>
    </row>
    <row r="2674" spans="1:19" x14ac:dyDescent="0.25">
      <c r="A2674" t="s">
        <v>312</v>
      </c>
      <c r="B2674" t="s">
        <v>21752</v>
      </c>
      <c r="C2674" t="s">
        <v>21753</v>
      </c>
      <c r="E2674" t="s">
        <v>21754</v>
      </c>
      <c r="F2674" t="s">
        <v>59</v>
      </c>
      <c r="G2674">
        <v>45344</v>
      </c>
      <c r="H2674">
        <v>39.940615999999999</v>
      </c>
      <c r="I2674">
        <v>-84.024857999999995</v>
      </c>
      <c r="J2674" s="1" t="d">
        <v>2019-03-07</v>
      </c>
      <c r="K2674">
        <v>76958</v>
      </c>
      <c r="L2674" t="s">
        <v>71</v>
      </c>
      <c r="M2674" s="1" t="d">
        <v>2016-07-15</v>
      </c>
      <c r="N2674">
        <v>7</v>
      </c>
      <c r="O2674">
        <v>15</v>
      </c>
      <c r="P2674">
        <v>2016</v>
      </c>
      <c r="R2674" t="s">
        <v>26</v>
      </c>
      <c r="S2674" t="s">
        <v>31</v>
      </c>
    </row>
    <row r="2675" spans="1:19" x14ac:dyDescent="0.25">
      <c r="A2675" t="s">
        <v>19</v>
      </c>
      <c r="B2675" t="s">
        <v>21755</v>
      </c>
      <c r="C2675" t="s">
        <v>21756</v>
      </c>
      <c r="D2675" t="s">
        <v>21757</v>
      </c>
      <c r="E2675" t="s">
        <v>2522</v>
      </c>
      <c r="F2675" t="s">
        <v>59</v>
      </c>
      <c r="G2675">
        <v>45439</v>
      </c>
      <c r="H2675">
        <v>39.713375999999997</v>
      </c>
      <c r="I2675">
        <v>-84.214738999999994</v>
      </c>
      <c r="J2675" s="1" t="d">
        <v>2018-12-11</v>
      </c>
      <c r="K2675">
        <v>76974</v>
      </c>
      <c r="L2675" t="s">
        <v>21758</v>
      </c>
      <c r="M2675" s="1" t="d">
        <v>2016-06-29</v>
      </c>
      <c r="N2675">
        <v>6</v>
      </c>
      <c r="O2675">
        <v>29</v>
      </c>
      <c r="P2675">
        <v>2016</v>
      </c>
      <c r="Q2675" t="s">
        <v>35</v>
      </c>
      <c r="R2675" t="s">
        <v>26</v>
      </c>
      <c r="S2675" t="s">
        <v>31</v>
      </c>
    </row>
    <row r="2676" spans="1:19" x14ac:dyDescent="0.25">
      <c r="A2676" t="s">
        <v>312</v>
      </c>
      <c r="B2676" t="s">
        <v>21759</v>
      </c>
      <c r="C2676" t="s">
        <v>21760</v>
      </c>
      <c r="E2676" t="s">
        <v>8360</v>
      </c>
      <c r="F2676" t="s">
        <v>119</v>
      </c>
      <c r="G2676">
        <v>55309</v>
      </c>
      <c r="H2676">
        <v>45.332915999999997</v>
      </c>
      <c r="I2676">
        <v>-93.740920000000003</v>
      </c>
      <c r="J2676" s="1" t="d">
        <v>2019-03-07</v>
      </c>
      <c r="K2676">
        <v>76991</v>
      </c>
      <c r="L2676" t="s">
        <v>71</v>
      </c>
      <c r="M2676" s="1" t="d">
        <v>2016-07-15</v>
      </c>
      <c r="N2676">
        <v>7</v>
      </c>
      <c r="O2676">
        <v>15</v>
      </c>
      <c r="P2676">
        <v>2016</v>
      </c>
      <c r="R2676" t="s">
        <v>26</v>
      </c>
      <c r="S2676" t="s">
        <v>31</v>
      </c>
    </row>
    <row r="2677" spans="1:19" x14ac:dyDescent="0.25">
      <c r="A2677" t="s">
        <v>338</v>
      </c>
      <c r="B2677" t="s">
        <v>21761</v>
      </c>
      <c r="C2677" t="s">
        <v>21762</v>
      </c>
      <c r="E2677" t="s">
        <v>3185</v>
      </c>
      <c r="F2677" t="s">
        <v>23</v>
      </c>
      <c r="G2677">
        <v>35242</v>
      </c>
      <c r="H2677">
        <v>33.381376410000001</v>
      </c>
      <c r="I2677">
        <v>-86.669575199999997</v>
      </c>
      <c r="J2677" s="1" t="d">
        <v>2018-10-04</v>
      </c>
      <c r="K2677">
        <v>77033</v>
      </c>
      <c r="L2677" t="s">
        <v>30</v>
      </c>
      <c r="M2677" s="1" t="d">
        <v>2016-05-12</v>
      </c>
      <c r="N2677">
        <v>5</v>
      </c>
      <c r="O2677">
        <v>12</v>
      </c>
      <c r="P2677">
        <v>2016</v>
      </c>
      <c r="R2677" t="s">
        <v>26</v>
      </c>
      <c r="S2677" t="s">
        <v>27</v>
      </c>
    </row>
    <row r="2678" spans="1:19" x14ac:dyDescent="0.25">
      <c r="A2678" t="s">
        <v>312</v>
      </c>
      <c r="B2678" t="s">
        <v>21765</v>
      </c>
      <c r="C2678" t="s">
        <v>21766</v>
      </c>
      <c r="E2678" t="s">
        <v>14636</v>
      </c>
      <c r="F2678" t="s">
        <v>59</v>
      </c>
      <c r="G2678">
        <v>45440</v>
      </c>
      <c r="H2678">
        <v>39.661211000000002</v>
      </c>
      <c r="I2678">
        <v>-84.127296000000001</v>
      </c>
      <c r="J2678" s="1" t="d">
        <v>2019-03-07</v>
      </c>
      <c r="K2678">
        <v>77103</v>
      </c>
      <c r="L2678" t="s">
        <v>71</v>
      </c>
      <c r="M2678" s="1" t="d">
        <v>2016-07-15</v>
      </c>
      <c r="N2678">
        <v>7</v>
      </c>
      <c r="O2678">
        <v>15</v>
      </c>
      <c r="P2678">
        <v>2016</v>
      </c>
      <c r="R2678" t="s">
        <v>26</v>
      </c>
      <c r="S2678" t="s">
        <v>31</v>
      </c>
    </row>
    <row r="2679" spans="1:19" x14ac:dyDescent="0.25">
      <c r="A2679" t="s">
        <v>338</v>
      </c>
      <c r="B2679" t="s">
        <v>21767</v>
      </c>
      <c r="C2679" t="s">
        <v>21768</v>
      </c>
      <c r="D2679" t="s">
        <v>21769</v>
      </c>
      <c r="E2679" t="s">
        <v>190</v>
      </c>
      <c r="F2679" t="s">
        <v>170</v>
      </c>
      <c r="G2679">
        <v>95401</v>
      </c>
      <c r="H2679">
        <v>38.449961999999999</v>
      </c>
      <c r="I2679">
        <v>-122.717135</v>
      </c>
      <c r="J2679" s="1" t="d">
        <v>2018-09-10</v>
      </c>
      <c r="K2679">
        <v>77140</v>
      </c>
      <c r="L2679" t="s">
        <v>30</v>
      </c>
      <c r="M2679" s="1" t="d">
        <v>2016-07-07</v>
      </c>
      <c r="N2679">
        <v>7</v>
      </c>
      <c r="O2679">
        <v>7</v>
      </c>
      <c r="P2679">
        <v>2016</v>
      </c>
      <c r="R2679" t="s">
        <v>26</v>
      </c>
      <c r="S2679" t="s">
        <v>31</v>
      </c>
    </row>
    <row r="2680" spans="1:19" x14ac:dyDescent="0.25">
      <c r="A2680" t="s">
        <v>19</v>
      </c>
      <c r="B2680" t="s">
        <v>21770</v>
      </c>
      <c r="C2680" t="s">
        <v>21771</v>
      </c>
      <c r="E2680" t="s">
        <v>7757</v>
      </c>
      <c r="F2680" t="s">
        <v>48</v>
      </c>
      <c r="G2680">
        <v>11978</v>
      </c>
      <c r="H2680">
        <v>40.840000000000003</v>
      </c>
      <c r="I2680">
        <v>-72.63</v>
      </c>
      <c r="J2680" s="1" t="d">
        <v>2018-10-04</v>
      </c>
      <c r="K2680">
        <v>77159</v>
      </c>
      <c r="L2680" t="s">
        <v>30</v>
      </c>
      <c r="M2680" s="1" t="d">
        <v>2016-07-15</v>
      </c>
      <c r="N2680">
        <v>7</v>
      </c>
      <c r="O2680">
        <v>15</v>
      </c>
      <c r="P2680">
        <v>2016</v>
      </c>
      <c r="Q2680" t="s">
        <v>35</v>
      </c>
      <c r="R2680" t="s">
        <v>26</v>
      </c>
      <c r="S2680" t="s">
        <v>31</v>
      </c>
    </row>
    <row r="2681" spans="1:19" x14ac:dyDescent="0.25">
      <c r="A2681" t="s">
        <v>312</v>
      </c>
      <c r="B2681" t="s">
        <v>2049</v>
      </c>
      <c r="C2681" t="s">
        <v>21772</v>
      </c>
      <c r="E2681" t="s">
        <v>11974</v>
      </c>
      <c r="F2681" t="s">
        <v>119</v>
      </c>
      <c r="G2681">
        <v>55445</v>
      </c>
      <c r="H2681">
        <v>45.125914000000002</v>
      </c>
      <c r="I2681">
        <v>-93.358699000000001</v>
      </c>
      <c r="J2681" s="1" t="d">
        <v>2019-04-08</v>
      </c>
      <c r="K2681">
        <v>77162</v>
      </c>
      <c r="L2681" t="s">
        <v>24</v>
      </c>
      <c r="M2681" s="1" t="d">
        <v>2016-07-15</v>
      </c>
      <c r="N2681">
        <v>7</v>
      </c>
      <c r="O2681">
        <v>15</v>
      </c>
      <c r="P2681">
        <v>2016</v>
      </c>
      <c r="R2681" t="s">
        <v>26</v>
      </c>
      <c r="S2681" t="s">
        <v>31</v>
      </c>
    </row>
    <row r="2682" spans="1:19" x14ac:dyDescent="0.25">
      <c r="A2682" t="s">
        <v>312</v>
      </c>
      <c r="B2682" t="s">
        <v>21773</v>
      </c>
      <c r="C2682" t="s">
        <v>21774</v>
      </c>
      <c r="E2682" t="s">
        <v>21775</v>
      </c>
      <c r="F2682" t="s">
        <v>59</v>
      </c>
      <c r="G2682">
        <v>45891</v>
      </c>
      <c r="H2682">
        <v>40.875584000000003</v>
      </c>
      <c r="I2682">
        <v>-84.602468000000002</v>
      </c>
      <c r="J2682" s="1" t="d">
        <v>2019-04-08</v>
      </c>
      <c r="K2682">
        <v>77164</v>
      </c>
      <c r="L2682" t="s">
        <v>24</v>
      </c>
      <c r="M2682" s="1" t="d">
        <v>2016-07-15</v>
      </c>
      <c r="N2682">
        <v>7</v>
      </c>
      <c r="O2682">
        <v>15</v>
      </c>
      <c r="P2682">
        <v>2016</v>
      </c>
      <c r="R2682" t="s">
        <v>26</v>
      </c>
      <c r="S2682" t="s">
        <v>31</v>
      </c>
    </row>
    <row r="2683" spans="1:19" x14ac:dyDescent="0.25">
      <c r="A2683" t="s">
        <v>312</v>
      </c>
      <c r="B2683" t="s">
        <v>21776</v>
      </c>
      <c r="C2683" t="s">
        <v>21777</v>
      </c>
      <c r="E2683" t="s">
        <v>7787</v>
      </c>
      <c r="F2683" t="s">
        <v>59</v>
      </c>
      <c r="G2683">
        <v>45324</v>
      </c>
      <c r="H2683">
        <v>39.777723999999999</v>
      </c>
      <c r="I2683">
        <v>-84.073316000000005</v>
      </c>
      <c r="J2683" s="1" t="d">
        <v>2018-03-08</v>
      </c>
      <c r="K2683">
        <v>77165</v>
      </c>
      <c r="L2683" t="s">
        <v>30</v>
      </c>
      <c r="M2683" s="1" t="d">
        <v>2016-07-15</v>
      </c>
      <c r="N2683">
        <v>7</v>
      </c>
      <c r="O2683">
        <v>15</v>
      </c>
      <c r="P2683">
        <v>2016</v>
      </c>
      <c r="R2683" t="s">
        <v>26</v>
      </c>
      <c r="S2683" t="s">
        <v>31</v>
      </c>
    </row>
    <row r="2684" spans="1:19" x14ac:dyDescent="0.25">
      <c r="A2684" t="s">
        <v>338</v>
      </c>
      <c r="B2684" t="s">
        <v>21778</v>
      </c>
      <c r="C2684" t="s">
        <v>21779</v>
      </c>
      <c r="D2684" t="s">
        <v>21780</v>
      </c>
      <c r="E2684" t="s">
        <v>3965</v>
      </c>
      <c r="F2684" t="s">
        <v>25</v>
      </c>
      <c r="G2684">
        <v>21217</v>
      </c>
      <c r="H2684">
        <v>39.315292999999997</v>
      </c>
      <c r="I2684">
        <v>-76.643737000000002</v>
      </c>
      <c r="J2684" s="1" t="d">
        <v>2018-09-10</v>
      </c>
      <c r="K2684">
        <v>77180</v>
      </c>
      <c r="L2684" t="s">
        <v>7192</v>
      </c>
      <c r="M2684" s="1" t="d">
        <v>2016-05-23</v>
      </c>
      <c r="N2684">
        <v>5</v>
      </c>
      <c r="O2684">
        <v>23</v>
      </c>
      <c r="P2684">
        <v>2016</v>
      </c>
      <c r="R2684" t="s">
        <v>26</v>
      </c>
      <c r="S2684" t="s">
        <v>27</v>
      </c>
    </row>
    <row r="2685" spans="1:19" x14ac:dyDescent="0.25">
      <c r="A2685" t="s">
        <v>338</v>
      </c>
      <c r="B2685" t="s">
        <v>21781</v>
      </c>
      <c r="C2685" t="s">
        <v>21782</v>
      </c>
      <c r="E2685" t="s">
        <v>3965</v>
      </c>
      <c r="F2685" t="s">
        <v>25</v>
      </c>
      <c r="G2685">
        <v>21211</v>
      </c>
      <c r="H2685">
        <v>39.322333800000003</v>
      </c>
      <c r="I2685">
        <v>-76.641002200000003</v>
      </c>
      <c r="J2685" s="1" t="d">
        <v>2018-09-10</v>
      </c>
      <c r="K2685">
        <v>77181</v>
      </c>
      <c r="L2685" t="s">
        <v>7192</v>
      </c>
      <c r="M2685" s="1" t="d">
        <v>2016-05-16</v>
      </c>
      <c r="N2685">
        <v>5</v>
      </c>
      <c r="O2685">
        <v>16</v>
      </c>
      <c r="P2685">
        <v>2016</v>
      </c>
      <c r="R2685" t="s">
        <v>26</v>
      </c>
      <c r="S2685" t="s">
        <v>27</v>
      </c>
    </row>
    <row r="2686" spans="1:19" x14ac:dyDescent="0.25">
      <c r="A2686" t="s">
        <v>338</v>
      </c>
      <c r="B2686" t="s">
        <v>21783</v>
      </c>
      <c r="C2686" t="s">
        <v>21784</v>
      </c>
      <c r="E2686" t="s">
        <v>3965</v>
      </c>
      <c r="F2686" t="s">
        <v>25</v>
      </c>
      <c r="G2686">
        <v>21216</v>
      </c>
      <c r="H2686">
        <v>39.322918000000001</v>
      </c>
      <c r="I2686">
        <v>-76.667630000000003</v>
      </c>
      <c r="J2686" s="1" t="d">
        <v>2018-09-10</v>
      </c>
      <c r="K2686">
        <v>77182</v>
      </c>
      <c r="L2686" t="s">
        <v>7192</v>
      </c>
      <c r="M2686" s="1" t="d">
        <v>2016-06-13</v>
      </c>
      <c r="N2686">
        <v>6</v>
      </c>
      <c r="O2686">
        <v>13</v>
      </c>
      <c r="P2686">
        <v>2016</v>
      </c>
      <c r="R2686" t="s">
        <v>26</v>
      </c>
      <c r="S2686" t="s">
        <v>27</v>
      </c>
    </row>
    <row r="2687" spans="1:19" x14ac:dyDescent="0.25">
      <c r="A2687" t="s">
        <v>338</v>
      </c>
      <c r="B2687" t="s">
        <v>21785</v>
      </c>
      <c r="C2687" t="s">
        <v>21786</v>
      </c>
      <c r="E2687" t="s">
        <v>21787</v>
      </c>
      <c r="F2687" t="s">
        <v>25</v>
      </c>
      <c r="G2687">
        <v>20912</v>
      </c>
      <c r="H2687">
        <v>38.985370000000003</v>
      </c>
      <c r="I2687">
        <v>-77.006934999999999</v>
      </c>
      <c r="J2687" s="1" t="d">
        <v>2018-09-10</v>
      </c>
      <c r="K2687">
        <v>77183</v>
      </c>
      <c r="L2687" t="s">
        <v>21788</v>
      </c>
      <c r="M2687" s="1" t="d">
        <v>2016-04-29</v>
      </c>
      <c r="N2687">
        <v>4</v>
      </c>
      <c r="O2687">
        <v>29</v>
      </c>
      <c r="P2687">
        <v>2016</v>
      </c>
      <c r="R2687" t="s">
        <v>26</v>
      </c>
      <c r="S2687" t="s">
        <v>31</v>
      </c>
    </row>
    <row r="2688" spans="1:19" x14ac:dyDescent="0.25">
      <c r="A2688" t="s">
        <v>338</v>
      </c>
      <c r="B2688" t="s">
        <v>21789</v>
      </c>
      <c r="C2688" t="s">
        <v>21790</v>
      </c>
      <c r="E2688" t="s">
        <v>21787</v>
      </c>
      <c r="F2688" t="s">
        <v>25</v>
      </c>
      <c r="G2688">
        <v>20912</v>
      </c>
      <c r="H2688">
        <v>38.978276999999999</v>
      </c>
      <c r="I2688">
        <v>-77.005876000000001</v>
      </c>
      <c r="J2688" s="1" t="d">
        <v>2018-09-10</v>
      </c>
      <c r="K2688">
        <v>77184</v>
      </c>
      <c r="L2688" t="s">
        <v>7192</v>
      </c>
      <c r="M2688" s="1" t="d">
        <v>2016-05-03</v>
      </c>
      <c r="N2688">
        <v>5</v>
      </c>
      <c r="O2688">
        <v>3</v>
      </c>
      <c r="P2688">
        <v>2016</v>
      </c>
      <c r="R2688" t="s">
        <v>26</v>
      </c>
      <c r="S2688" t="s">
        <v>31</v>
      </c>
    </row>
    <row r="2689" spans="1:19" x14ac:dyDescent="0.25">
      <c r="A2689" t="s">
        <v>338</v>
      </c>
      <c r="B2689" t="s">
        <v>21791</v>
      </c>
      <c r="C2689" t="s">
        <v>21792</v>
      </c>
      <c r="E2689" t="s">
        <v>21787</v>
      </c>
      <c r="F2689" t="s">
        <v>25</v>
      </c>
      <c r="G2689">
        <v>20912</v>
      </c>
      <c r="H2689">
        <v>38.982317999999999</v>
      </c>
      <c r="I2689">
        <v>-76.987961999999996</v>
      </c>
      <c r="J2689" s="1" t="d">
        <v>2018-09-10</v>
      </c>
      <c r="K2689">
        <v>77185</v>
      </c>
      <c r="L2689" t="s">
        <v>7192</v>
      </c>
      <c r="M2689" s="1" t="d">
        <v>2016-05-06</v>
      </c>
      <c r="N2689">
        <v>5</v>
      </c>
      <c r="O2689">
        <v>6</v>
      </c>
      <c r="P2689">
        <v>2016</v>
      </c>
      <c r="R2689" t="s">
        <v>26</v>
      </c>
      <c r="S2689" t="s">
        <v>31</v>
      </c>
    </row>
    <row r="2690" spans="1:19" x14ac:dyDescent="0.25">
      <c r="A2690" t="s">
        <v>338</v>
      </c>
      <c r="B2690" t="s">
        <v>21793</v>
      </c>
      <c r="C2690" t="s">
        <v>21794</v>
      </c>
      <c r="E2690" t="s">
        <v>6357</v>
      </c>
      <c r="F2690" t="s">
        <v>25</v>
      </c>
      <c r="G2690">
        <v>21613</v>
      </c>
      <c r="H2690">
        <v>38.590333000000001</v>
      </c>
      <c r="I2690">
        <v>-76.128</v>
      </c>
      <c r="J2690" s="1" t="d">
        <v>2018-10-04</v>
      </c>
      <c r="K2690">
        <v>77186</v>
      </c>
      <c r="L2690" t="s">
        <v>30</v>
      </c>
      <c r="M2690" s="1" t="d">
        <v>2016-04-18</v>
      </c>
      <c r="N2690">
        <v>4</v>
      </c>
      <c r="O2690">
        <v>18</v>
      </c>
      <c r="P2690">
        <v>2016</v>
      </c>
      <c r="R2690" t="s">
        <v>26</v>
      </c>
      <c r="S2690" t="s">
        <v>31</v>
      </c>
    </row>
    <row r="2691" spans="1:19" x14ac:dyDescent="0.25">
      <c r="A2691" t="s">
        <v>338</v>
      </c>
      <c r="B2691" t="s">
        <v>21795</v>
      </c>
      <c r="C2691" t="s">
        <v>21796</v>
      </c>
      <c r="D2691" t="s">
        <v>21797</v>
      </c>
      <c r="E2691" t="s">
        <v>17520</v>
      </c>
      <c r="F2691" t="s">
        <v>88</v>
      </c>
      <c r="G2691">
        <v>64801</v>
      </c>
      <c r="H2691">
        <v>37.084285000000001</v>
      </c>
      <c r="I2691">
        <v>-94.515668000000005</v>
      </c>
      <c r="J2691" s="1" t="d">
        <v>2018-06-05</v>
      </c>
      <c r="K2691">
        <v>77187</v>
      </c>
      <c r="L2691" t="s">
        <v>30</v>
      </c>
      <c r="M2691" s="1" t="d">
        <v>2016-07-20</v>
      </c>
      <c r="N2691">
        <v>7</v>
      </c>
      <c r="O2691">
        <v>20</v>
      </c>
      <c r="P2691">
        <v>2016</v>
      </c>
      <c r="R2691" t="s">
        <v>26</v>
      </c>
      <c r="S2691" t="s">
        <v>31</v>
      </c>
    </row>
    <row r="2692" spans="1:19" x14ac:dyDescent="0.25">
      <c r="A2692" t="s">
        <v>338</v>
      </c>
      <c r="B2692" t="s">
        <v>21798</v>
      </c>
      <c r="C2692" t="s">
        <v>21799</v>
      </c>
      <c r="D2692" t="s">
        <v>21800</v>
      </c>
      <c r="E2692" t="s">
        <v>17520</v>
      </c>
      <c r="F2692" t="s">
        <v>88</v>
      </c>
      <c r="G2692">
        <v>64801</v>
      </c>
      <c r="H2692">
        <v>37.095357999999997</v>
      </c>
      <c r="I2692">
        <v>-94.458737999999997</v>
      </c>
      <c r="J2692" s="1" t="d">
        <v>2018-06-05</v>
      </c>
      <c r="K2692">
        <v>77188</v>
      </c>
      <c r="L2692" t="s">
        <v>30</v>
      </c>
      <c r="M2692" s="1" t="d">
        <v>2016-07-20</v>
      </c>
      <c r="N2692">
        <v>7</v>
      </c>
      <c r="O2692">
        <v>20</v>
      </c>
      <c r="P2692">
        <v>2016</v>
      </c>
      <c r="R2692" t="s">
        <v>26</v>
      </c>
      <c r="S2692" t="s">
        <v>31</v>
      </c>
    </row>
    <row r="2693" spans="1:19" x14ac:dyDescent="0.25">
      <c r="A2693" t="s">
        <v>338</v>
      </c>
      <c r="B2693" t="s">
        <v>21801</v>
      </c>
      <c r="C2693" t="s">
        <v>21802</v>
      </c>
      <c r="D2693" t="s">
        <v>21803</v>
      </c>
      <c r="E2693" t="s">
        <v>7210</v>
      </c>
      <c r="F2693" t="s">
        <v>25</v>
      </c>
      <c r="G2693">
        <v>20850</v>
      </c>
      <c r="H2693">
        <v>39.10201</v>
      </c>
      <c r="I2693">
        <v>-77.202681999999996</v>
      </c>
      <c r="J2693" s="1" t="d">
        <v>2018-11-08</v>
      </c>
      <c r="K2693">
        <v>77189</v>
      </c>
      <c r="L2693" t="s">
        <v>30</v>
      </c>
      <c r="M2693" s="1" t="d">
        <v>2016-04-01</v>
      </c>
      <c r="N2693">
        <v>4</v>
      </c>
      <c r="O2693">
        <v>1</v>
      </c>
      <c r="P2693">
        <v>2016</v>
      </c>
      <c r="R2693" t="s">
        <v>26</v>
      </c>
      <c r="S2693" t="s">
        <v>27</v>
      </c>
    </row>
    <row r="2694" spans="1:19" x14ac:dyDescent="0.25">
      <c r="A2694" t="s">
        <v>19</v>
      </c>
      <c r="B2694" t="s">
        <v>21804</v>
      </c>
      <c r="C2694" t="s">
        <v>21805</v>
      </c>
      <c r="E2694" t="s">
        <v>21806</v>
      </c>
      <c r="F2694" t="s">
        <v>170</v>
      </c>
      <c r="G2694">
        <v>93618</v>
      </c>
      <c r="H2694">
        <v>36.5311181</v>
      </c>
      <c r="I2694">
        <v>-119.382897</v>
      </c>
      <c r="J2694" s="1" t="d">
        <v>2018-06-05</v>
      </c>
      <c r="K2694">
        <v>77205</v>
      </c>
      <c r="L2694" t="s">
        <v>30</v>
      </c>
      <c r="M2694" s="1" t="d">
        <v>2016-10-15</v>
      </c>
      <c r="N2694">
        <v>10</v>
      </c>
      <c r="O2694">
        <v>15</v>
      </c>
      <c r="P2694">
        <v>2016</v>
      </c>
      <c r="Q2694" t="s">
        <v>35</v>
      </c>
      <c r="R2694" t="s">
        <v>26</v>
      </c>
      <c r="S2694" t="s">
        <v>31</v>
      </c>
    </row>
    <row r="2695" spans="1:19" x14ac:dyDescent="0.25">
      <c r="A2695" t="s">
        <v>338</v>
      </c>
      <c r="B2695" t="s">
        <v>21810</v>
      </c>
      <c r="C2695" t="s">
        <v>21811</v>
      </c>
      <c r="D2695" t="s">
        <v>21812</v>
      </c>
      <c r="E2695" t="s">
        <v>3965</v>
      </c>
      <c r="F2695" t="s">
        <v>25</v>
      </c>
      <c r="G2695">
        <v>21230</v>
      </c>
      <c r="H2695">
        <v>39.278388</v>
      </c>
      <c r="I2695">
        <v>-76.624397000000002</v>
      </c>
      <c r="J2695" s="1" t="d">
        <v>2018-08-07</v>
      </c>
      <c r="K2695">
        <v>77207</v>
      </c>
      <c r="L2695" t="s">
        <v>21813</v>
      </c>
      <c r="M2695" s="1" t="d">
        <v>2016-07-15</v>
      </c>
      <c r="N2695">
        <v>7</v>
      </c>
      <c r="O2695">
        <v>15</v>
      </c>
      <c r="P2695">
        <v>2016</v>
      </c>
      <c r="R2695" t="s">
        <v>26</v>
      </c>
      <c r="S2695" t="s">
        <v>31</v>
      </c>
    </row>
    <row r="2696" spans="1:19" x14ac:dyDescent="0.25">
      <c r="A2696" t="s">
        <v>312</v>
      </c>
      <c r="B2696" t="s">
        <v>21814</v>
      </c>
      <c r="C2696" t="s">
        <v>21815</v>
      </c>
      <c r="E2696" t="s">
        <v>13200</v>
      </c>
      <c r="F2696" t="s">
        <v>29</v>
      </c>
      <c r="G2696">
        <v>30188</v>
      </c>
      <c r="H2696">
        <v>34.123625820000001</v>
      </c>
      <c r="I2696">
        <v>-84.523875230000002</v>
      </c>
      <c r="J2696" s="1" t="d">
        <v>2018-10-04</v>
      </c>
      <c r="K2696">
        <v>77208</v>
      </c>
      <c r="L2696" t="s">
        <v>30</v>
      </c>
      <c r="M2696" s="1" t="d">
        <v>2016-07-15</v>
      </c>
      <c r="N2696">
        <v>7</v>
      </c>
      <c r="O2696">
        <v>15</v>
      </c>
      <c r="P2696">
        <v>2016</v>
      </c>
      <c r="R2696" t="s">
        <v>26</v>
      </c>
      <c r="S2696" t="s">
        <v>31</v>
      </c>
    </row>
    <row r="2697" spans="1:19" x14ac:dyDescent="0.25">
      <c r="A2697" t="s">
        <v>338</v>
      </c>
      <c r="B2697" t="s">
        <v>11111</v>
      </c>
      <c r="C2697" t="s">
        <v>21816</v>
      </c>
      <c r="E2697" t="s">
        <v>428</v>
      </c>
      <c r="F2697" t="s">
        <v>37</v>
      </c>
      <c r="G2697">
        <v>75146</v>
      </c>
      <c r="H2697">
        <v>32.564895999999997</v>
      </c>
      <c r="I2697">
        <v>-96.77037</v>
      </c>
      <c r="J2697" s="1" t="d">
        <v>2018-04-03</v>
      </c>
      <c r="K2697">
        <v>77212</v>
      </c>
      <c r="L2697" t="s">
        <v>30</v>
      </c>
      <c r="M2697" s="1" t="d">
        <v>2016-01-01</v>
      </c>
      <c r="N2697">
        <v>1</v>
      </c>
      <c r="O2697">
        <v>1</v>
      </c>
      <c r="P2697">
        <v>2016</v>
      </c>
      <c r="R2697" t="s">
        <v>26</v>
      </c>
      <c r="S2697" t="s">
        <v>27</v>
      </c>
    </row>
    <row r="2698" spans="1:19" x14ac:dyDescent="0.25">
      <c r="A2698" t="s">
        <v>19</v>
      </c>
      <c r="B2698" t="s">
        <v>21840</v>
      </c>
      <c r="C2698" t="s">
        <v>21841</v>
      </c>
      <c r="E2698" t="s">
        <v>6981</v>
      </c>
      <c r="F2698" t="s">
        <v>170</v>
      </c>
      <c r="G2698">
        <v>95020</v>
      </c>
      <c r="H2698">
        <v>37.003415029999999</v>
      </c>
      <c r="I2698">
        <v>-121.5388289</v>
      </c>
      <c r="J2698" s="1" t="d">
        <v>2018-06-05</v>
      </c>
      <c r="K2698">
        <v>77333</v>
      </c>
      <c r="L2698" t="s">
        <v>30</v>
      </c>
      <c r="M2698" s="1" t="d">
        <v>2016-08-01</v>
      </c>
      <c r="N2698">
        <v>8</v>
      </c>
      <c r="O2698">
        <v>1</v>
      </c>
      <c r="P2698">
        <v>2016</v>
      </c>
      <c r="Q2698" t="s">
        <v>35</v>
      </c>
      <c r="R2698" t="s">
        <v>26</v>
      </c>
      <c r="S2698" t="s">
        <v>27</v>
      </c>
    </row>
    <row r="2699" spans="1:19" x14ac:dyDescent="0.25">
      <c r="A2699" t="s">
        <v>504</v>
      </c>
      <c r="B2699" t="s">
        <v>21844</v>
      </c>
      <c r="C2699" t="s">
        <v>21845</v>
      </c>
      <c r="E2699" t="s">
        <v>13799</v>
      </c>
      <c r="F2699" t="s">
        <v>170</v>
      </c>
      <c r="G2699">
        <v>92308</v>
      </c>
      <c r="H2699">
        <v>34.495322999999999</v>
      </c>
      <c r="I2699">
        <v>-117.18358600000001</v>
      </c>
      <c r="J2699" s="1" t="d">
        <v>2018-12-11</v>
      </c>
      <c r="K2699">
        <v>77336</v>
      </c>
      <c r="L2699" t="s">
        <v>30</v>
      </c>
      <c r="M2699" s="1" t="d">
        <v>2016-08-04</v>
      </c>
      <c r="N2699">
        <v>8</v>
      </c>
      <c r="O2699">
        <v>4</v>
      </c>
      <c r="P2699">
        <v>2016</v>
      </c>
      <c r="R2699" t="s">
        <v>26</v>
      </c>
      <c r="S2699" t="s">
        <v>27</v>
      </c>
    </row>
    <row r="2700" spans="1:19" x14ac:dyDescent="0.25">
      <c r="A2700" t="s">
        <v>312</v>
      </c>
      <c r="B2700" t="s">
        <v>21846</v>
      </c>
      <c r="C2700" t="s">
        <v>21847</v>
      </c>
      <c r="E2700" t="s">
        <v>10238</v>
      </c>
      <c r="F2700" t="s">
        <v>269</v>
      </c>
      <c r="G2700">
        <v>22193</v>
      </c>
      <c r="H2700">
        <v>38.639099000000002</v>
      </c>
      <c r="I2700">
        <v>-77.298095000000004</v>
      </c>
      <c r="J2700" s="1" t="d">
        <v>2018-12-11</v>
      </c>
      <c r="K2700">
        <v>77337</v>
      </c>
      <c r="L2700" t="s">
        <v>30</v>
      </c>
      <c r="M2700" s="1" t="d">
        <v>2016-07-29</v>
      </c>
      <c r="N2700">
        <v>7</v>
      </c>
      <c r="O2700">
        <v>29</v>
      </c>
      <c r="P2700">
        <v>2016</v>
      </c>
      <c r="R2700" t="s">
        <v>26</v>
      </c>
      <c r="S2700" t="s">
        <v>31</v>
      </c>
    </row>
    <row r="2701" spans="1:19" x14ac:dyDescent="0.25">
      <c r="A2701" t="s">
        <v>312</v>
      </c>
      <c r="B2701" t="s">
        <v>21848</v>
      </c>
      <c r="C2701" t="s">
        <v>21849</v>
      </c>
      <c r="E2701" t="s">
        <v>2961</v>
      </c>
      <c r="F2701" t="s">
        <v>119</v>
      </c>
      <c r="G2701">
        <v>56304</v>
      </c>
      <c r="H2701">
        <v>45.568066000000002</v>
      </c>
      <c r="I2701">
        <v>-94.133806000000007</v>
      </c>
      <c r="J2701" s="1" t="d">
        <v>2019-03-07</v>
      </c>
      <c r="K2701">
        <v>77338</v>
      </c>
      <c r="L2701" t="s">
        <v>71</v>
      </c>
      <c r="M2701" s="1" t="d">
        <v>2016-08-15</v>
      </c>
      <c r="N2701">
        <v>8</v>
      </c>
      <c r="O2701">
        <v>15</v>
      </c>
      <c r="P2701">
        <v>2016</v>
      </c>
      <c r="R2701" t="s">
        <v>26</v>
      </c>
      <c r="S2701" t="s">
        <v>31</v>
      </c>
    </row>
    <row r="2702" spans="1:19" x14ac:dyDescent="0.25">
      <c r="A2702" t="s">
        <v>504</v>
      </c>
      <c r="B2702" t="s">
        <v>21850</v>
      </c>
      <c r="C2702" t="s">
        <v>21851</v>
      </c>
      <c r="E2702" t="s">
        <v>1518</v>
      </c>
      <c r="F2702" t="s">
        <v>496</v>
      </c>
      <c r="G2702">
        <v>49344</v>
      </c>
      <c r="H2702">
        <v>42.616228</v>
      </c>
      <c r="I2702">
        <v>-85.662520999999998</v>
      </c>
      <c r="J2702" s="1" t="d">
        <v>2018-06-05</v>
      </c>
      <c r="K2702">
        <v>77386</v>
      </c>
      <c r="L2702" t="s">
        <v>30</v>
      </c>
      <c r="M2702" s="1" t="d">
        <v>2016-07-28</v>
      </c>
      <c r="N2702">
        <v>7</v>
      </c>
      <c r="O2702">
        <v>28</v>
      </c>
      <c r="P2702">
        <v>2016</v>
      </c>
      <c r="R2702" t="s">
        <v>26</v>
      </c>
      <c r="S2702" t="s">
        <v>31</v>
      </c>
    </row>
    <row r="2703" spans="1:19" x14ac:dyDescent="0.25">
      <c r="A2703" t="s">
        <v>338</v>
      </c>
      <c r="B2703" t="s">
        <v>21852</v>
      </c>
      <c r="C2703" t="s">
        <v>21853</v>
      </c>
      <c r="D2703" t="s">
        <v>21854</v>
      </c>
      <c r="E2703" t="s">
        <v>6056</v>
      </c>
      <c r="F2703" t="s">
        <v>29</v>
      </c>
      <c r="G2703">
        <v>30328</v>
      </c>
      <c r="H2703">
        <v>33.923460300000002</v>
      </c>
      <c r="I2703">
        <v>-84.379867500000003</v>
      </c>
      <c r="J2703" s="1" t="d">
        <v>2018-12-11</v>
      </c>
      <c r="K2703">
        <v>77394</v>
      </c>
      <c r="L2703" t="s">
        <v>30</v>
      </c>
      <c r="M2703" s="1" t="d">
        <v>2016-07-25</v>
      </c>
      <c r="N2703">
        <v>7</v>
      </c>
      <c r="O2703">
        <v>25</v>
      </c>
      <c r="P2703">
        <v>2016</v>
      </c>
      <c r="R2703" t="s">
        <v>26</v>
      </c>
      <c r="S2703" t="s">
        <v>31</v>
      </c>
    </row>
    <row r="2704" spans="1:19" x14ac:dyDescent="0.25">
      <c r="A2704" t="s">
        <v>338</v>
      </c>
      <c r="B2704" t="s">
        <v>21855</v>
      </c>
      <c r="C2704" t="s">
        <v>18808</v>
      </c>
      <c r="E2704" t="s">
        <v>21856</v>
      </c>
      <c r="F2704" t="s">
        <v>657</v>
      </c>
      <c r="G2704">
        <v>4096</v>
      </c>
      <c r="H2704">
        <v>43.799684999999997</v>
      </c>
      <c r="I2704">
        <v>-70.188590000000005</v>
      </c>
      <c r="J2704" s="1" t="d">
        <v>2019-03-07</v>
      </c>
      <c r="K2704">
        <v>77395</v>
      </c>
      <c r="L2704" t="s">
        <v>71</v>
      </c>
      <c r="M2704" s="1" t="d">
        <v>2016-01-10</v>
      </c>
      <c r="N2704">
        <v>1</v>
      </c>
      <c r="O2704">
        <v>10</v>
      </c>
      <c r="P2704">
        <v>2016</v>
      </c>
      <c r="R2704" t="s">
        <v>26</v>
      </c>
      <c r="S2704" t="s">
        <v>31</v>
      </c>
    </row>
    <row r="2705" spans="1:19" x14ac:dyDescent="0.25">
      <c r="A2705" t="s">
        <v>338</v>
      </c>
      <c r="B2705" t="s">
        <v>21860</v>
      </c>
      <c r="C2705" t="s">
        <v>21861</v>
      </c>
      <c r="E2705" t="s">
        <v>16210</v>
      </c>
      <c r="F2705" t="s">
        <v>129</v>
      </c>
      <c r="G2705">
        <v>81611</v>
      </c>
      <c r="H2705">
        <v>39.191074</v>
      </c>
      <c r="I2705">
        <v>-106.848494</v>
      </c>
      <c r="J2705" s="1" t="d">
        <v>2018-11-08</v>
      </c>
      <c r="K2705">
        <v>77397</v>
      </c>
      <c r="L2705" t="s">
        <v>30</v>
      </c>
      <c r="M2705" s="1" t="d">
        <v>2016-07-28</v>
      </c>
      <c r="N2705">
        <v>7</v>
      </c>
      <c r="O2705">
        <v>28</v>
      </c>
      <c r="P2705">
        <v>2016</v>
      </c>
      <c r="R2705" t="s">
        <v>26</v>
      </c>
      <c r="S2705" t="s">
        <v>31</v>
      </c>
    </row>
    <row r="2706" spans="1:19" x14ac:dyDescent="0.25">
      <c r="A2706" t="s">
        <v>338</v>
      </c>
      <c r="B2706" t="s">
        <v>21862</v>
      </c>
      <c r="C2706" t="s">
        <v>21863</v>
      </c>
      <c r="E2706" t="s">
        <v>21864</v>
      </c>
      <c r="F2706" t="s">
        <v>25</v>
      </c>
      <c r="G2706">
        <v>20837</v>
      </c>
      <c r="H2706">
        <v>39.145806</v>
      </c>
      <c r="I2706">
        <v>-77.412038999999993</v>
      </c>
      <c r="J2706" s="1" t="d">
        <v>2018-09-10</v>
      </c>
      <c r="K2706">
        <v>77398</v>
      </c>
      <c r="L2706" t="s">
        <v>7192</v>
      </c>
      <c r="M2706" s="1" t="d">
        <v>2016-07-28</v>
      </c>
      <c r="N2706">
        <v>7</v>
      </c>
      <c r="O2706">
        <v>28</v>
      </c>
      <c r="P2706">
        <v>2016</v>
      </c>
      <c r="R2706" t="s">
        <v>26</v>
      </c>
      <c r="S2706" t="s">
        <v>31</v>
      </c>
    </row>
    <row r="2707" spans="1:19" x14ac:dyDescent="0.25">
      <c r="A2707" t="s">
        <v>338</v>
      </c>
      <c r="B2707" t="s">
        <v>21865</v>
      </c>
      <c r="C2707" t="s">
        <v>21866</v>
      </c>
      <c r="D2707" t="s">
        <v>13348</v>
      </c>
      <c r="E2707" t="s">
        <v>21864</v>
      </c>
      <c r="F2707" t="s">
        <v>25</v>
      </c>
      <c r="G2707">
        <v>20837</v>
      </c>
      <c r="H2707">
        <v>39.146667000000001</v>
      </c>
      <c r="I2707">
        <v>-77.417221999999995</v>
      </c>
      <c r="J2707" s="1" t="d">
        <v>2018-09-10</v>
      </c>
      <c r="K2707">
        <v>77399</v>
      </c>
      <c r="L2707" t="s">
        <v>7192</v>
      </c>
      <c r="M2707" s="1" t="d">
        <v>2016-07-28</v>
      </c>
      <c r="N2707">
        <v>7</v>
      </c>
      <c r="O2707">
        <v>28</v>
      </c>
      <c r="P2707">
        <v>2016</v>
      </c>
      <c r="R2707" t="s">
        <v>26</v>
      </c>
      <c r="S2707" t="s">
        <v>31</v>
      </c>
    </row>
    <row r="2708" spans="1:19" x14ac:dyDescent="0.25">
      <c r="A2708" t="s">
        <v>338</v>
      </c>
      <c r="B2708" t="s">
        <v>21867</v>
      </c>
      <c r="C2708" t="s">
        <v>21868</v>
      </c>
      <c r="E2708" t="s">
        <v>21869</v>
      </c>
      <c r="F2708" t="s">
        <v>1091</v>
      </c>
      <c r="G2708">
        <v>7065</v>
      </c>
      <c r="H2708">
        <v>40.611733000000001</v>
      </c>
      <c r="I2708">
        <v>-74.279436000000004</v>
      </c>
      <c r="J2708" s="1" t="d">
        <v>2018-11-08</v>
      </c>
      <c r="K2708">
        <v>77400</v>
      </c>
      <c r="L2708" t="s">
        <v>30</v>
      </c>
      <c r="M2708" s="1" t="d">
        <v>2016-01-01</v>
      </c>
      <c r="N2708">
        <v>1</v>
      </c>
      <c r="O2708">
        <v>1</v>
      </c>
      <c r="P2708">
        <v>2016</v>
      </c>
      <c r="R2708" t="s">
        <v>26</v>
      </c>
      <c r="S2708" t="s">
        <v>31</v>
      </c>
    </row>
    <row r="2709" spans="1:19" x14ac:dyDescent="0.25">
      <c r="A2709" t="s">
        <v>338</v>
      </c>
      <c r="B2709" t="s">
        <v>21870</v>
      </c>
      <c r="C2709" t="s">
        <v>21871</v>
      </c>
      <c r="D2709" t="s">
        <v>21872</v>
      </c>
      <c r="E2709" t="s">
        <v>21869</v>
      </c>
      <c r="F2709" t="s">
        <v>1091</v>
      </c>
      <c r="G2709">
        <v>7065</v>
      </c>
      <c r="H2709">
        <v>40.606383000000001</v>
      </c>
      <c r="I2709">
        <v>-74.274700999999993</v>
      </c>
      <c r="J2709" s="1" t="d">
        <v>2018-11-08</v>
      </c>
      <c r="K2709">
        <v>77401</v>
      </c>
      <c r="L2709" t="s">
        <v>30</v>
      </c>
      <c r="M2709" s="1" t="d">
        <v>2016-01-01</v>
      </c>
      <c r="N2709">
        <v>1</v>
      </c>
      <c r="O2709">
        <v>1</v>
      </c>
      <c r="P2709">
        <v>2016</v>
      </c>
      <c r="R2709" t="s">
        <v>26</v>
      </c>
      <c r="S2709" t="s">
        <v>31</v>
      </c>
    </row>
    <row r="2710" spans="1:19" x14ac:dyDescent="0.25">
      <c r="A2710" t="s">
        <v>338</v>
      </c>
      <c r="B2710" t="s">
        <v>21873</v>
      </c>
      <c r="C2710" t="s">
        <v>21874</v>
      </c>
      <c r="E2710" t="s">
        <v>11483</v>
      </c>
      <c r="F2710" t="s">
        <v>1514</v>
      </c>
      <c r="G2710">
        <v>24701</v>
      </c>
      <c r="H2710">
        <v>37.255000000000003</v>
      </c>
      <c r="I2710">
        <v>-81.216943999999998</v>
      </c>
      <c r="J2710" s="1" t="d">
        <v>2018-11-08</v>
      </c>
      <c r="K2710">
        <v>77403</v>
      </c>
      <c r="L2710" t="s">
        <v>30</v>
      </c>
      <c r="M2710" s="1" t="d">
        <v>2016-04-01</v>
      </c>
      <c r="N2710">
        <v>4</v>
      </c>
      <c r="O2710">
        <v>1</v>
      </c>
      <c r="P2710">
        <v>2016</v>
      </c>
      <c r="R2710" t="s">
        <v>26</v>
      </c>
      <c r="S2710" t="s">
        <v>31</v>
      </c>
    </row>
    <row r="2711" spans="1:19" x14ac:dyDescent="0.25">
      <c r="A2711" t="s">
        <v>338</v>
      </c>
      <c r="B2711" t="s">
        <v>21875</v>
      </c>
      <c r="C2711" t="s">
        <v>21876</v>
      </c>
      <c r="E2711" t="s">
        <v>19308</v>
      </c>
      <c r="F2711" t="s">
        <v>657</v>
      </c>
      <c r="G2711">
        <v>4281</v>
      </c>
      <c r="H2711">
        <v>44.223939000000001</v>
      </c>
      <c r="I2711">
        <v>-70.514495999999994</v>
      </c>
      <c r="J2711" s="1" t="d">
        <v>2019-03-07</v>
      </c>
      <c r="K2711">
        <v>77404</v>
      </c>
      <c r="L2711" t="s">
        <v>71</v>
      </c>
      <c r="M2711" s="1" t="d">
        <v>2016-06-01</v>
      </c>
      <c r="N2711">
        <v>6</v>
      </c>
      <c r="O2711">
        <v>1</v>
      </c>
      <c r="P2711">
        <v>2016</v>
      </c>
      <c r="R2711" t="s">
        <v>26</v>
      </c>
      <c r="S2711" t="s">
        <v>31</v>
      </c>
    </row>
    <row r="2712" spans="1:19" x14ac:dyDescent="0.25">
      <c r="A2712" t="s">
        <v>338</v>
      </c>
      <c r="B2712" t="s">
        <v>19146</v>
      </c>
      <c r="C2712" t="s">
        <v>21877</v>
      </c>
      <c r="E2712" t="s">
        <v>4317</v>
      </c>
      <c r="F2712" t="s">
        <v>269</v>
      </c>
      <c r="G2712">
        <v>23451</v>
      </c>
      <c r="H2712">
        <v>36.841349999999998</v>
      </c>
      <c r="I2712">
        <v>-75.972697999999994</v>
      </c>
      <c r="J2712" s="1" t="d">
        <v>2018-12-11</v>
      </c>
      <c r="K2712">
        <v>77466</v>
      </c>
      <c r="L2712" t="s">
        <v>30</v>
      </c>
      <c r="M2712" s="1" t="d">
        <v>2016-07-15</v>
      </c>
      <c r="N2712">
        <v>7</v>
      </c>
      <c r="O2712">
        <v>15</v>
      </c>
      <c r="P2712">
        <v>2016</v>
      </c>
      <c r="R2712" t="s">
        <v>26</v>
      </c>
      <c r="S2712" t="s">
        <v>31</v>
      </c>
    </row>
    <row r="2713" spans="1:19" x14ac:dyDescent="0.25">
      <c r="A2713" t="s">
        <v>312</v>
      </c>
      <c r="B2713" t="s">
        <v>21880</v>
      </c>
      <c r="C2713" t="s">
        <v>21881</v>
      </c>
      <c r="E2713" t="s">
        <v>21882</v>
      </c>
      <c r="F2713" t="s">
        <v>119</v>
      </c>
      <c r="G2713">
        <v>55126</v>
      </c>
      <c r="H2713">
        <v>45.062680999999998</v>
      </c>
      <c r="I2713">
        <v>-93.106823000000006</v>
      </c>
      <c r="J2713" s="1" t="d">
        <v>2018-03-08</v>
      </c>
      <c r="K2713">
        <v>77521</v>
      </c>
      <c r="L2713" t="s">
        <v>21883</v>
      </c>
      <c r="M2713" s="1" t="d">
        <v>2016-08-15</v>
      </c>
      <c r="N2713">
        <v>8</v>
      </c>
      <c r="O2713">
        <v>15</v>
      </c>
      <c r="P2713">
        <v>2016</v>
      </c>
      <c r="R2713" t="s">
        <v>26</v>
      </c>
      <c r="S2713" t="s">
        <v>31</v>
      </c>
    </row>
    <row r="2714" spans="1:19" x14ac:dyDescent="0.25">
      <c r="A2714" t="s">
        <v>338</v>
      </c>
      <c r="B2714" t="s">
        <v>21884</v>
      </c>
      <c r="C2714" t="s">
        <v>21885</v>
      </c>
      <c r="E2714" t="s">
        <v>5496</v>
      </c>
      <c r="F2714" t="s">
        <v>1026</v>
      </c>
      <c r="G2714">
        <v>3110</v>
      </c>
      <c r="H2714">
        <v>42.942231999999997</v>
      </c>
      <c r="I2714">
        <v>-71.472905999999995</v>
      </c>
      <c r="J2714" s="1" t="d">
        <v>2018-06-05</v>
      </c>
      <c r="K2714">
        <v>77553</v>
      </c>
      <c r="L2714" t="s">
        <v>30</v>
      </c>
      <c r="M2714" s="1" t="d">
        <v>2016-04-01</v>
      </c>
      <c r="N2714">
        <v>4</v>
      </c>
      <c r="O2714">
        <v>1</v>
      </c>
      <c r="P2714">
        <v>2016</v>
      </c>
      <c r="R2714" t="s">
        <v>26</v>
      </c>
      <c r="S2714" t="s">
        <v>31</v>
      </c>
    </row>
    <row r="2715" spans="1:19" x14ac:dyDescent="0.25">
      <c r="A2715" t="s">
        <v>338</v>
      </c>
      <c r="B2715" t="s">
        <v>21886</v>
      </c>
      <c r="C2715" t="s">
        <v>21887</v>
      </c>
      <c r="E2715" t="s">
        <v>4086</v>
      </c>
      <c r="F2715" t="s">
        <v>1026</v>
      </c>
      <c r="G2715">
        <v>3820</v>
      </c>
      <c r="H2715">
        <v>43.214826000000002</v>
      </c>
      <c r="I2715">
        <v>-70.907452000000006</v>
      </c>
      <c r="J2715" s="1" t="d">
        <v>2019-01-10</v>
      </c>
      <c r="K2715">
        <v>77554</v>
      </c>
      <c r="L2715" t="s">
        <v>30</v>
      </c>
      <c r="M2715" s="1" t="d">
        <v>2016-05-01</v>
      </c>
      <c r="N2715">
        <v>5</v>
      </c>
      <c r="O2715">
        <v>1</v>
      </c>
      <c r="P2715">
        <v>2016</v>
      </c>
      <c r="R2715" t="s">
        <v>26</v>
      </c>
      <c r="S2715" t="s">
        <v>31</v>
      </c>
    </row>
    <row r="2716" spans="1:19" x14ac:dyDescent="0.25">
      <c r="A2716" t="s">
        <v>338</v>
      </c>
      <c r="B2716" t="s">
        <v>21888</v>
      </c>
      <c r="C2716" t="s">
        <v>21889</v>
      </c>
      <c r="E2716" t="s">
        <v>189</v>
      </c>
      <c r="F2716" t="s">
        <v>170</v>
      </c>
      <c r="G2716">
        <v>95207</v>
      </c>
      <c r="H2716">
        <v>37.983728999999997</v>
      </c>
      <c r="I2716">
        <v>-121.341689</v>
      </c>
      <c r="J2716" s="1" t="d">
        <v>2018-05-03</v>
      </c>
      <c r="K2716">
        <v>77556</v>
      </c>
      <c r="L2716" t="s">
        <v>30</v>
      </c>
      <c r="M2716" s="1" t="d">
        <v>2016-05-04</v>
      </c>
      <c r="N2716">
        <v>5</v>
      </c>
      <c r="O2716">
        <v>4</v>
      </c>
      <c r="P2716">
        <v>2016</v>
      </c>
      <c r="R2716" t="s">
        <v>26</v>
      </c>
      <c r="S2716" t="s">
        <v>31</v>
      </c>
    </row>
    <row r="2717" spans="1:19" x14ac:dyDescent="0.25">
      <c r="A2717" t="s">
        <v>338</v>
      </c>
      <c r="B2717" t="s">
        <v>19322</v>
      </c>
      <c r="C2717" t="s">
        <v>21890</v>
      </c>
      <c r="E2717" t="s">
        <v>20280</v>
      </c>
      <c r="F2717" t="s">
        <v>170</v>
      </c>
      <c r="G2717">
        <v>95322</v>
      </c>
      <c r="H2717">
        <v>37.1103272</v>
      </c>
      <c r="I2717">
        <v>-121.017247</v>
      </c>
      <c r="J2717" s="1" t="d">
        <v>2018-05-03</v>
      </c>
      <c r="K2717">
        <v>77557</v>
      </c>
      <c r="L2717" t="s">
        <v>30</v>
      </c>
      <c r="M2717" s="1" t="d">
        <v>2016-05-11</v>
      </c>
      <c r="N2717">
        <v>5</v>
      </c>
      <c r="O2717">
        <v>11</v>
      </c>
      <c r="P2717">
        <v>2016</v>
      </c>
      <c r="R2717" t="s">
        <v>26</v>
      </c>
      <c r="S2717" t="s">
        <v>31</v>
      </c>
    </row>
    <row r="2718" spans="1:19" x14ac:dyDescent="0.25">
      <c r="A2718" t="s">
        <v>338</v>
      </c>
      <c r="B2718" t="s">
        <v>19322</v>
      </c>
      <c r="C2718" t="s">
        <v>21891</v>
      </c>
      <c r="E2718" t="s">
        <v>15432</v>
      </c>
      <c r="F2718" t="s">
        <v>170</v>
      </c>
      <c r="G2718">
        <v>93210</v>
      </c>
      <c r="H2718">
        <v>36.256100000000004</v>
      </c>
      <c r="I2718">
        <v>-120.248181</v>
      </c>
      <c r="J2718" s="1" t="d">
        <v>2018-05-03</v>
      </c>
      <c r="K2718">
        <v>77558</v>
      </c>
      <c r="L2718" t="s">
        <v>30</v>
      </c>
      <c r="M2718" s="1" t="d">
        <v>2016-05-18</v>
      </c>
      <c r="N2718">
        <v>5</v>
      </c>
      <c r="O2718">
        <v>18</v>
      </c>
      <c r="P2718">
        <v>2016</v>
      </c>
      <c r="R2718" t="s">
        <v>26</v>
      </c>
      <c r="S2718" t="s">
        <v>31</v>
      </c>
    </row>
    <row r="2719" spans="1:19" x14ac:dyDescent="0.25">
      <c r="A2719" t="s">
        <v>338</v>
      </c>
      <c r="B2719" t="s">
        <v>19378</v>
      </c>
      <c r="C2719" t="s">
        <v>21892</v>
      </c>
      <c r="E2719" t="s">
        <v>2806</v>
      </c>
      <c r="F2719" t="s">
        <v>170</v>
      </c>
      <c r="G2719">
        <v>95341</v>
      </c>
      <c r="H2719">
        <v>37.285642000000003</v>
      </c>
      <c r="I2719">
        <v>-120.45162000000001</v>
      </c>
      <c r="J2719" s="1" t="d">
        <v>2018-05-03</v>
      </c>
      <c r="K2719">
        <v>77559</v>
      </c>
      <c r="L2719" t="s">
        <v>30</v>
      </c>
      <c r="M2719" s="1" t="d">
        <v>2016-05-25</v>
      </c>
      <c r="N2719">
        <v>5</v>
      </c>
      <c r="O2719">
        <v>25</v>
      </c>
      <c r="P2719">
        <v>2016</v>
      </c>
      <c r="R2719" t="s">
        <v>26</v>
      </c>
      <c r="S2719" t="s">
        <v>31</v>
      </c>
    </row>
    <row r="2720" spans="1:19" x14ac:dyDescent="0.25">
      <c r="A2720" t="s">
        <v>338</v>
      </c>
      <c r="B2720" t="s">
        <v>4947</v>
      </c>
      <c r="C2720" t="s">
        <v>21893</v>
      </c>
      <c r="E2720" t="s">
        <v>175</v>
      </c>
      <c r="F2720" t="s">
        <v>170</v>
      </c>
      <c r="G2720">
        <v>93720</v>
      </c>
      <c r="H2720">
        <v>36.839444999999998</v>
      </c>
      <c r="I2720">
        <v>-119.78332899999999</v>
      </c>
      <c r="J2720" s="1" t="d">
        <v>2018-05-03</v>
      </c>
      <c r="K2720">
        <v>77560</v>
      </c>
      <c r="L2720" t="s">
        <v>30</v>
      </c>
      <c r="M2720" s="1" t="d">
        <v>2016-06-01</v>
      </c>
      <c r="N2720">
        <v>6</v>
      </c>
      <c r="O2720">
        <v>1</v>
      </c>
      <c r="P2720">
        <v>2016</v>
      </c>
      <c r="R2720" t="s">
        <v>26</v>
      </c>
      <c r="S2720" t="s">
        <v>31</v>
      </c>
    </row>
    <row r="2721" spans="1:19" x14ac:dyDescent="0.25">
      <c r="A2721" t="s">
        <v>338</v>
      </c>
      <c r="B2721" t="s">
        <v>21894</v>
      </c>
      <c r="C2721" t="s">
        <v>21895</v>
      </c>
      <c r="E2721" t="s">
        <v>400</v>
      </c>
      <c r="F2721" t="s">
        <v>170</v>
      </c>
      <c r="G2721">
        <v>93274</v>
      </c>
      <c r="H2721">
        <v>36.225192</v>
      </c>
      <c r="I2721">
        <v>-119.332498</v>
      </c>
      <c r="J2721" s="1" t="d">
        <v>2018-05-03</v>
      </c>
      <c r="K2721">
        <v>77561</v>
      </c>
      <c r="L2721" t="s">
        <v>30</v>
      </c>
      <c r="M2721" s="1" t="d">
        <v>2016-06-15</v>
      </c>
      <c r="N2721">
        <v>6</v>
      </c>
      <c r="O2721">
        <v>15</v>
      </c>
      <c r="P2721">
        <v>2016</v>
      </c>
      <c r="R2721" t="s">
        <v>26</v>
      </c>
      <c r="S2721" t="s">
        <v>31</v>
      </c>
    </row>
    <row r="2722" spans="1:19" x14ac:dyDescent="0.25">
      <c r="A2722" t="s">
        <v>338</v>
      </c>
      <c r="B2722" t="s">
        <v>21896</v>
      </c>
      <c r="C2722" t="s">
        <v>21897</v>
      </c>
      <c r="E2722" t="s">
        <v>218</v>
      </c>
      <c r="F2722" t="s">
        <v>170</v>
      </c>
      <c r="G2722">
        <v>92054</v>
      </c>
      <c r="H2722">
        <v>33.207383</v>
      </c>
      <c r="I2722">
        <v>-117.387849</v>
      </c>
      <c r="J2722" s="1" t="d">
        <v>2018-05-03</v>
      </c>
      <c r="K2722">
        <v>77562</v>
      </c>
      <c r="L2722" t="s">
        <v>30</v>
      </c>
      <c r="M2722" s="1" t="d">
        <v>2016-07-06</v>
      </c>
      <c r="N2722">
        <v>7</v>
      </c>
      <c r="O2722">
        <v>6</v>
      </c>
      <c r="P2722">
        <v>2016</v>
      </c>
      <c r="R2722" t="s">
        <v>26</v>
      </c>
      <c r="S2722" t="s">
        <v>31</v>
      </c>
    </row>
    <row r="2723" spans="1:19" x14ac:dyDescent="0.25">
      <c r="A2723" t="s">
        <v>338</v>
      </c>
      <c r="B2723" t="s">
        <v>21898</v>
      </c>
      <c r="C2723" t="s">
        <v>21899</v>
      </c>
      <c r="E2723" t="s">
        <v>21900</v>
      </c>
      <c r="F2723" t="s">
        <v>1120</v>
      </c>
      <c r="G2723">
        <v>5830</v>
      </c>
      <c r="H2723">
        <v>45.004474999999999</v>
      </c>
      <c r="I2723">
        <v>-72.100943000000001</v>
      </c>
      <c r="J2723" s="1" t="d">
        <v>2018-12-11</v>
      </c>
      <c r="K2723">
        <v>77565</v>
      </c>
      <c r="L2723" t="s">
        <v>30</v>
      </c>
      <c r="M2723" s="1" t="d">
        <v>2016-08-10</v>
      </c>
      <c r="N2723">
        <v>8</v>
      </c>
      <c r="O2723">
        <v>10</v>
      </c>
      <c r="P2723">
        <v>2016</v>
      </c>
      <c r="R2723" t="s">
        <v>26</v>
      </c>
      <c r="S2723" t="s">
        <v>31</v>
      </c>
    </row>
    <row r="2724" spans="1:19" x14ac:dyDescent="0.25">
      <c r="A2724" t="s">
        <v>19</v>
      </c>
      <c r="B2724" t="s">
        <v>21901</v>
      </c>
      <c r="C2724" t="s">
        <v>21902</v>
      </c>
      <c r="E2724" t="s">
        <v>3999</v>
      </c>
      <c r="F2724" t="s">
        <v>373</v>
      </c>
      <c r="G2724">
        <v>60430</v>
      </c>
      <c r="H2724">
        <v>41.571314999999998</v>
      </c>
      <c r="I2724">
        <v>-87.653619000000006</v>
      </c>
      <c r="J2724" s="1" t="d">
        <v>2018-10-04</v>
      </c>
      <c r="K2724">
        <v>77601</v>
      </c>
      <c r="L2724" t="s">
        <v>30</v>
      </c>
      <c r="M2724" s="1" t="d">
        <v>2016-08-11</v>
      </c>
      <c r="N2724">
        <v>8</v>
      </c>
      <c r="O2724">
        <v>11</v>
      </c>
      <c r="P2724">
        <v>2016</v>
      </c>
      <c r="Q2724" t="s">
        <v>35</v>
      </c>
      <c r="R2724" t="s">
        <v>26</v>
      </c>
      <c r="S2724" t="s">
        <v>31</v>
      </c>
    </row>
    <row r="2725" spans="1:19" x14ac:dyDescent="0.25">
      <c r="A2725" t="s">
        <v>338</v>
      </c>
      <c r="B2725" t="s">
        <v>11268</v>
      </c>
      <c r="C2725" t="s">
        <v>11269</v>
      </c>
      <c r="E2725" t="s">
        <v>192</v>
      </c>
      <c r="F2725" t="s">
        <v>170</v>
      </c>
      <c r="G2725">
        <v>95618</v>
      </c>
      <c r="H2725">
        <v>38.542459999999998</v>
      </c>
      <c r="I2725">
        <v>-121.72790000000001</v>
      </c>
      <c r="J2725" s="1" t="d">
        <v>2018-05-03</v>
      </c>
      <c r="K2725">
        <v>77603</v>
      </c>
      <c r="L2725" t="s">
        <v>30</v>
      </c>
      <c r="M2725" s="1" t="d">
        <v>2016-04-01</v>
      </c>
      <c r="N2725">
        <v>4</v>
      </c>
      <c r="O2725">
        <v>1</v>
      </c>
      <c r="P2725">
        <v>2016</v>
      </c>
      <c r="R2725" t="s">
        <v>26</v>
      </c>
      <c r="S2725" t="s">
        <v>27</v>
      </c>
    </row>
    <row r="2726" spans="1:19" x14ac:dyDescent="0.25">
      <c r="A2726" t="s">
        <v>312</v>
      </c>
      <c r="B2726" t="s">
        <v>21903</v>
      </c>
      <c r="C2726" t="s">
        <v>21904</v>
      </c>
      <c r="E2726" t="s">
        <v>20717</v>
      </c>
      <c r="F2726" t="s">
        <v>23</v>
      </c>
      <c r="G2726">
        <v>35160</v>
      </c>
      <c r="H2726">
        <v>33.424869000000001</v>
      </c>
      <c r="I2726">
        <v>-86.143257000000006</v>
      </c>
      <c r="J2726" s="1" t="d">
        <v>2019-01-10</v>
      </c>
      <c r="K2726">
        <v>77612</v>
      </c>
      <c r="L2726" t="s">
        <v>30</v>
      </c>
      <c r="M2726" s="1" t="d">
        <v>2016-08-15</v>
      </c>
      <c r="N2726">
        <v>8</v>
      </c>
      <c r="O2726">
        <v>15</v>
      </c>
      <c r="P2726">
        <v>2016</v>
      </c>
      <c r="R2726" t="s">
        <v>26</v>
      </c>
      <c r="S2726" t="s">
        <v>27</v>
      </c>
    </row>
    <row r="2727" spans="1:19" x14ac:dyDescent="0.25">
      <c r="A2727" t="s">
        <v>312</v>
      </c>
      <c r="B2727" t="s">
        <v>21905</v>
      </c>
      <c r="C2727" t="s">
        <v>21906</v>
      </c>
      <c r="E2727" t="s">
        <v>21907</v>
      </c>
      <c r="F2727" t="s">
        <v>170</v>
      </c>
      <c r="G2727">
        <v>92357</v>
      </c>
      <c r="H2727">
        <v>34.050282000000003</v>
      </c>
      <c r="I2727">
        <v>-117.252416</v>
      </c>
      <c r="J2727" s="1" t="d">
        <v>2019-01-10</v>
      </c>
      <c r="K2727">
        <v>77613</v>
      </c>
      <c r="L2727" t="s">
        <v>30</v>
      </c>
      <c r="M2727" s="1" t="d">
        <v>2016-08-15</v>
      </c>
      <c r="N2727">
        <v>8</v>
      </c>
      <c r="O2727">
        <v>15</v>
      </c>
      <c r="P2727">
        <v>2016</v>
      </c>
      <c r="R2727" t="s">
        <v>26</v>
      </c>
      <c r="S2727" t="s">
        <v>27</v>
      </c>
    </row>
    <row r="2728" spans="1:19" x14ac:dyDescent="0.25">
      <c r="A2728" t="s">
        <v>312</v>
      </c>
      <c r="B2728" t="s">
        <v>15830</v>
      </c>
      <c r="C2728" t="s">
        <v>21908</v>
      </c>
      <c r="E2728" t="s">
        <v>3126</v>
      </c>
      <c r="F2728" t="s">
        <v>202</v>
      </c>
      <c r="G2728">
        <v>32407</v>
      </c>
      <c r="H2728">
        <v>30.194701999999999</v>
      </c>
      <c r="I2728">
        <v>-85.803151999999997</v>
      </c>
      <c r="J2728" s="1" t="d">
        <v>2019-01-10</v>
      </c>
      <c r="K2728">
        <v>77614</v>
      </c>
      <c r="L2728" t="s">
        <v>30</v>
      </c>
      <c r="M2728" s="1" t="d">
        <v>2016-08-15</v>
      </c>
      <c r="N2728">
        <v>8</v>
      </c>
      <c r="O2728">
        <v>15</v>
      </c>
      <c r="P2728">
        <v>2016</v>
      </c>
      <c r="R2728" t="s">
        <v>26</v>
      </c>
      <c r="S2728" t="s">
        <v>27</v>
      </c>
    </row>
    <row r="2729" spans="1:19" x14ac:dyDescent="0.25">
      <c r="A2729" t="s">
        <v>312</v>
      </c>
      <c r="B2729" t="s">
        <v>21909</v>
      </c>
      <c r="C2729" t="s">
        <v>21910</v>
      </c>
      <c r="E2729" t="s">
        <v>4153</v>
      </c>
      <c r="F2729" t="s">
        <v>496</v>
      </c>
      <c r="G2729">
        <v>48602</v>
      </c>
      <c r="H2729">
        <v>43.444429</v>
      </c>
      <c r="I2729">
        <v>-83.961853000000005</v>
      </c>
      <c r="J2729" s="1" t="d">
        <v>2019-01-10</v>
      </c>
      <c r="K2729">
        <v>77616</v>
      </c>
      <c r="L2729" t="s">
        <v>30</v>
      </c>
      <c r="M2729" s="1" t="d">
        <v>2016-08-15</v>
      </c>
      <c r="N2729">
        <v>8</v>
      </c>
      <c r="O2729">
        <v>15</v>
      </c>
      <c r="P2729">
        <v>2016</v>
      </c>
      <c r="R2729" t="s">
        <v>26</v>
      </c>
      <c r="S2729" t="s">
        <v>27</v>
      </c>
    </row>
    <row r="2730" spans="1:19" x14ac:dyDescent="0.25">
      <c r="A2730" t="s">
        <v>312</v>
      </c>
      <c r="B2730" t="s">
        <v>21911</v>
      </c>
      <c r="C2730" t="s">
        <v>21912</v>
      </c>
      <c r="E2730" t="s">
        <v>21913</v>
      </c>
      <c r="F2730" t="s">
        <v>137</v>
      </c>
      <c r="G2730">
        <v>97471</v>
      </c>
      <c r="H2730">
        <v>43.228267000000002</v>
      </c>
      <c r="I2730">
        <v>-123.365936</v>
      </c>
      <c r="J2730" s="1" t="d">
        <v>2019-01-10</v>
      </c>
      <c r="K2730">
        <v>77617</v>
      </c>
      <c r="L2730" t="s">
        <v>30</v>
      </c>
      <c r="M2730" s="1" t="d">
        <v>2016-08-15</v>
      </c>
      <c r="N2730">
        <v>8</v>
      </c>
      <c r="O2730">
        <v>15</v>
      </c>
      <c r="P2730">
        <v>2016</v>
      </c>
      <c r="R2730" t="s">
        <v>26</v>
      </c>
      <c r="S2730" t="s">
        <v>27</v>
      </c>
    </row>
    <row r="2731" spans="1:19" x14ac:dyDescent="0.25">
      <c r="A2731" t="s">
        <v>312</v>
      </c>
      <c r="B2731" t="s">
        <v>21914</v>
      </c>
      <c r="C2731" t="s">
        <v>21915</v>
      </c>
      <c r="E2731" t="s">
        <v>21916</v>
      </c>
      <c r="F2731" t="s">
        <v>137</v>
      </c>
      <c r="G2731">
        <v>97503</v>
      </c>
      <c r="H2731">
        <v>42.442070000000001</v>
      </c>
      <c r="I2731">
        <v>-122.83969</v>
      </c>
      <c r="J2731" s="1" t="d">
        <v>2019-01-10</v>
      </c>
      <c r="K2731">
        <v>77618</v>
      </c>
      <c r="L2731" t="s">
        <v>30</v>
      </c>
      <c r="M2731" s="1" t="d">
        <v>2016-08-15</v>
      </c>
      <c r="N2731">
        <v>8</v>
      </c>
      <c r="O2731">
        <v>15</v>
      </c>
      <c r="P2731">
        <v>2016</v>
      </c>
      <c r="R2731" t="s">
        <v>26</v>
      </c>
      <c r="S2731" t="s">
        <v>27</v>
      </c>
    </row>
    <row r="2732" spans="1:19" x14ac:dyDescent="0.25">
      <c r="A2732" t="s">
        <v>312</v>
      </c>
      <c r="B2732" t="s">
        <v>21917</v>
      </c>
      <c r="C2732" t="s">
        <v>21918</v>
      </c>
      <c r="E2732" t="s">
        <v>21919</v>
      </c>
      <c r="F2732" t="s">
        <v>37</v>
      </c>
      <c r="G2732">
        <v>75051</v>
      </c>
      <c r="H2732">
        <v>32.738824000000001</v>
      </c>
      <c r="I2732">
        <v>-96.955431000000004</v>
      </c>
      <c r="J2732" s="1" t="d">
        <v>2019-01-10</v>
      </c>
      <c r="K2732">
        <v>77619</v>
      </c>
      <c r="L2732" t="s">
        <v>30</v>
      </c>
      <c r="M2732" s="1" t="d">
        <v>2016-08-15</v>
      </c>
      <c r="N2732">
        <v>8</v>
      </c>
      <c r="O2732">
        <v>15</v>
      </c>
      <c r="P2732">
        <v>2016</v>
      </c>
      <c r="R2732" t="s">
        <v>26</v>
      </c>
      <c r="S2732" t="s">
        <v>27</v>
      </c>
    </row>
    <row r="2733" spans="1:19" x14ac:dyDescent="0.25">
      <c r="A2733" t="s">
        <v>312</v>
      </c>
      <c r="B2733" t="s">
        <v>21920</v>
      </c>
      <c r="C2733" t="s">
        <v>21921</v>
      </c>
      <c r="E2733" t="s">
        <v>4098</v>
      </c>
      <c r="F2733" t="s">
        <v>269</v>
      </c>
      <c r="G2733">
        <v>22134</v>
      </c>
      <c r="H2733">
        <v>38.513356000000002</v>
      </c>
      <c r="I2733">
        <v>-77.306225999999995</v>
      </c>
      <c r="J2733" s="1" t="d">
        <v>2019-01-10</v>
      </c>
      <c r="K2733">
        <v>77620</v>
      </c>
      <c r="L2733" t="s">
        <v>30</v>
      </c>
      <c r="M2733" s="1" t="d">
        <v>2016-08-15</v>
      </c>
      <c r="N2733">
        <v>8</v>
      </c>
      <c r="O2733">
        <v>15</v>
      </c>
      <c r="P2733">
        <v>2016</v>
      </c>
      <c r="R2733" t="s">
        <v>26</v>
      </c>
      <c r="S2733" t="s">
        <v>27</v>
      </c>
    </row>
    <row r="2734" spans="1:19" x14ac:dyDescent="0.25">
      <c r="A2734" t="s">
        <v>338</v>
      </c>
      <c r="B2734" t="s">
        <v>21922</v>
      </c>
      <c r="C2734" t="s">
        <v>21923</v>
      </c>
      <c r="E2734" t="s">
        <v>262</v>
      </c>
      <c r="F2734" t="s">
        <v>260</v>
      </c>
      <c r="G2734">
        <v>85012</v>
      </c>
      <c r="H2734">
        <v>32.181434000000003</v>
      </c>
      <c r="I2734">
        <v>-110.968281</v>
      </c>
      <c r="J2734" s="1" t="d">
        <v>2019-01-10</v>
      </c>
      <c r="K2734">
        <v>77653</v>
      </c>
      <c r="L2734" t="s">
        <v>30</v>
      </c>
      <c r="M2734" s="1" t="d">
        <v>2016-08-15</v>
      </c>
      <c r="N2734">
        <v>8</v>
      </c>
      <c r="O2734">
        <v>15</v>
      </c>
      <c r="P2734">
        <v>2016</v>
      </c>
      <c r="R2734" t="s">
        <v>26</v>
      </c>
      <c r="S2734" t="s">
        <v>27</v>
      </c>
    </row>
    <row r="2735" spans="1:19" x14ac:dyDescent="0.25">
      <c r="A2735" t="s">
        <v>338</v>
      </c>
      <c r="B2735" t="s">
        <v>21924</v>
      </c>
      <c r="C2735" t="s">
        <v>21925</v>
      </c>
      <c r="E2735" t="s">
        <v>19351</v>
      </c>
      <c r="F2735" t="s">
        <v>170</v>
      </c>
      <c r="G2735">
        <v>92135</v>
      </c>
      <c r="H2735">
        <v>32.701602000000001</v>
      </c>
      <c r="I2735">
        <v>-117.18421600000001</v>
      </c>
      <c r="J2735" s="1" t="d">
        <v>2019-01-10</v>
      </c>
      <c r="K2735">
        <v>77654</v>
      </c>
      <c r="L2735" t="s">
        <v>30</v>
      </c>
      <c r="M2735" s="1" t="d">
        <v>2016-08-15</v>
      </c>
      <c r="N2735">
        <v>8</v>
      </c>
      <c r="O2735">
        <v>15</v>
      </c>
      <c r="P2735">
        <v>2016</v>
      </c>
      <c r="R2735" t="s">
        <v>26</v>
      </c>
      <c r="S2735" t="s">
        <v>27</v>
      </c>
    </row>
    <row r="2736" spans="1:19" x14ac:dyDescent="0.25">
      <c r="A2736" t="s">
        <v>338</v>
      </c>
      <c r="B2736" t="s">
        <v>21926</v>
      </c>
      <c r="C2736" t="s">
        <v>21927</v>
      </c>
      <c r="E2736" t="s">
        <v>7085</v>
      </c>
      <c r="F2736" t="s">
        <v>170</v>
      </c>
      <c r="G2736">
        <v>95376</v>
      </c>
      <c r="H2736">
        <v>37.724623000000001</v>
      </c>
      <c r="I2736">
        <v>-121.398169</v>
      </c>
      <c r="J2736" s="1" t="d">
        <v>2019-01-10</v>
      </c>
      <c r="K2736">
        <v>77657</v>
      </c>
      <c r="L2736" t="s">
        <v>30</v>
      </c>
      <c r="M2736" s="1" t="d">
        <v>2016-08-15</v>
      </c>
      <c r="N2736">
        <v>8</v>
      </c>
      <c r="O2736">
        <v>15</v>
      </c>
      <c r="P2736">
        <v>2016</v>
      </c>
      <c r="R2736" t="s">
        <v>26</v>
      </c>
      <c r="S2736" t="s">
        <v>27</v>
      </c>
    </row>
    <row r="2737" spans="1:19" x14ac:dyDescent="0.25">
      <c r="A2737" t="s">
        <v>338</v>
      </c>
      <c r="B2737" t="s">
        <v>21928</v>
      </c>
      <c r="C2737" t="s">
        <v>21929</v>
      </c>
      <c r="E2737" t="s">
        <v>2638</v>
      </c>
      <c r="F2737" t="s">
        <v>707</v>
      </c>
      <c r="G2737">
        <v>96818</v>
      </c>
      <c r="H2737">
        <v>21.34891</v>
      </c>
      <c r="I2737">
        <v>-157.95339200000001</v>
      </c>
      <c r="J2737" s="1" t="d">
        <v>2019-01-10</v>
      </c>
      <c r="K2737">
        <v>77658</v>
      </c>
      <c r="L2737" t="s">
        <v>30</v>
      </c>
      <c r="M2737" s="1" t="d">
        <v>2016-08-15</v>
      </c>
      <c r="N2737">
        <v>8</v>
      </c>
      <c r="O2737">
        <v>15</v>
      </c>
      <c r="P2737">
        <v>2016</v>
      </c>
      <c r="R2737" t="s">
        <v>26</v>
      </c>
      <c r="S2737" t="s">
        <v>27</v>
      </c>
    </row>
    <row r="2738" spans="1:19" x14ac:dyDescent="0.25">
      <c r="A2738" t="s">
        <v>338</v>
      </c>
      <c r="B2738" t="s">
        <v>21930</v>
      </c>
      <c r="C2738" t="s">
        <v>21931</v>
      </c>
      <c r="D2738" t="s">
        <v>21932</v>
      </c>
      <c r="E2738" t="s">
        <v>21933</v>
      </c>
      <c r="F2738" t="s">
        <v>707</v>
      </c>
      <c r="G2738">
        <v>96860</v>
      </c>
      <c r="H2738">
        <v>21.3470972</v>
      </c>
      <c r="I2738">
        <v>-157.9492611</v>
      </c>
      <c r="J2738" s="1" t="d">
        <v>2019-01-10</v>
      </c>
      <c r="K2738">
        <v>77659</v>
      </c>
      <c r="L2738" t="s">
        <v>30</v>
      </c>
      <c r="M2738" s="1" t="d">
        <v>2016-08-15</v>
      </c>
      <c r="N2738">
        <v>8</v>
      </c>
      <c r="O2738">
        <v>15</v>
      </c>
      <c r="P2738">
        <v>2016</v>
      </c>
      <c r="R2738" t="s">
        <v>26</v>
      </c>
      <c r="S2738" t="s">
        <v>27</v>
      </c>
    </row>
    <row r="2739" spans="1:19" x14ac:dyDescent="0.25">
      <c r="A2739" t="s">
        <v>338</v>
      </c>
      <c r="B2739" t="s">
        <v>21934</v>
      </c>
      <c r="C2739" t="s">
        <v>10767</v>
      </c>
      <c r="E2739" t="s">
        <v>8816</v>
      </c>
      <c r="F2739" t="s">
        <v>373</v>
      </c>
      <c r="G2739">
        <v>61832</v>
      </c>
      <c r="H2739">
        <v>40.131807999999999</v>
      </c>
      <c r="I2739">
        <v>-87.592429999999993</v>
      </c>
      <c r="J2739" s="1" t="d">
        <v>2019-01-10</v>
      </c>
      <c r="K2739">
        <v>77660</v>
      </c>
      <c r="L2739" t="s">
        <v>30</v>
      </c>
      <c r="M2739" s="1" t="d">
        <v>2016-08-15</v>
      </c>
      <c r="N2739">
        <v>8</v>
      </c>
      <c r="O2739">
        <v>15</v>
      </c>
      <c r="P2739">
        <v>2016</v>
      </c>
      <c r="R2739" t="s">
        <v>26</v>
      </c>
      <c r="S2739" t="s">
        <v>27</v>
      </c>
    </row>
    <row r="2740" spans="1:19" x14ac:dyDescent="0.25">
      <c r="A2740" t="s">
        <v>338</v>
      </c>
      <c r="B2740" t="s">
        <v>21935</v>
      </c>
      <c r="C2740" t="s">
        <v>21936</v>
      </c>
      <c r="E2740" t="s">
        <v>13714</v>
      </c>
      <c r="F2740" t="s">
        <v>373</v>
      </c>
      <c r="G2740">
        <v>60064</v>
      </c>
      <c r="H2740">
        <v>42.308183</v>
      </c>
      <c r="I2740">
        <v>-87.862407000000005</v>
      </c>
      <c r="J2740" s="1" t="d">
        <v>2019-01-10</v>
      </c>
      <c r="K2740">
        <v>77661</v>
      </c>
      <c r="L2740" t="s">
        <v>30</v>
      </c>
      <c r="M2740" s="1" t="d">
        <v>2016-08-15</v>
      </c>
      <c r="N2740">
        <v>8</v>
      </c>
      <c r="O2740">
        <v>15</v>
      </c>
      <c r="P2740">
        <v>2016</v>
      </c>
      <c r="R2740" t="s">
        <v>26</v>
      </c>
      <c r="S2740" t="s">
        <v>27</v>
      </c>
    </row>
    <row r="2741" spans="1:19" x14ac:dyDescent="0.25">
      <c r="A2741" t="s">
        <v>338</v>
      </c>
      <c r="B2741" t="s">
        <v>21937</v>
      </c>
      <c r="C2741" t="s">
        <v>21938</v>
      </c>
      <c r="D2741" t="s">
        <v>21939</v>
      </c>
      <c r="E2741" t="s">
        <v>21940</v>
      </c>
      <c r="F2741" t="s">
        <v>25</v>
      </c>
      <c r="G2741">
        <v>21788</v>
      </c>
      <c r="H2741">
        <v>39.647534999999998</v>
      </c>
      <c r="I2741">
        <v>-77.465905000000006</v>
      </c>
      <c r="J2741" s="1" t="d">
        <v>2019-01-10</v>
      </c>
      <c r="K2741">
        <v>77664</v>
      </c>
      <c r="L2741" t="s">
        <v>30</v>
      </c>
      <c r="M2741" s="1" t="d">
        <v>2016-08-15</v>
      </c>
      <c r="N2741">
        <v>8</v>
      </c>
      <c r="O2741">
        <v>15</v>
      </c>
      <c r="P2741">
        <v>2016</v>
      </c>
      <c r="R2741" t="s">
        <v>26</v>
      </c>
      <c r="S2741" t="s">
        <v>27</v>
      </c>
    </row>
    <row r="2742" spans="1:19" x14ac:dyDescent="0.25">
      <c r="A2742" t="s">
        <v>338</v>
      </c>
      <c r="B2742" t="s">
        <v>21941</v>
      </c>
      <c r="C2742" t="s">
        <v>21942</v>
      </c>
      <c r="E2742" t="s">
        <v>5185</v>
      </c>
      <c r="F2742" t="s">
        <v>48</v>
      </c>
      <c r="G2742">
        <v>11933</v>
      </c>
      <c r="H2742">
        <v>40.924143999999998</v>
      </c>
      <c r="I2742">
        <v>-72.816045000000003</v>
      </c>
      <c r="J2742" s="1" t="d">
        <v>2019-01-10</v>
      </c>
      <c r="K2742">
        <v>77665</v>
      </c>
      <c r="L2742" t="s">
        <v>30</v>
      </c>
      <c r="M2742" s="1" t="d">
        <v>2016-08-15</v>
      </c>
      <c r="N2742">
        <v>8</v>
      </c>
      <c r="O2742">
        <v>15</v>
      </c>
      <c r="P2742">
        <v>2016</v>
      </c>
      <c r="R2742" t="s">
        <v>26</v>
      </c>
      <c r="S2742" t="s">
        <v>27</v>
      </c>
    </row>
    <row r="2743" spans="1:19" x14ac:dyDescent="0.25">
      <c r="A2743" t="s">
        <v>338</v>
      </c>
      <c r="B2743" t="s">
        <v>21943</v>
      </c>
      <c r="C2743" t="s">
        <v>21944</v>
      </c>
      <c r="E2743" t="s">
        <v>2677</v>
      </c>
      <c r="F2743" t="s">
        <v>157</v>
      </c>
      <c r="G2743">
        <v>17042</v>
      </c>
      <c r="H2743">
        <v>40.314267000000001</v>
      </c>
      <c r="I2743">
        <v>-76.408064999999993</v>
      </c>
      <c r="J2743" s="1" t="d">
        <v>2019-01-10</v>
      </c>
      <c r="K2743">
        <v>77666</v>
      </c>
      <c r="L2743" t="s">
        <v>30</v>
      </c>
      <c r="M2743" s="1" t="d">
        <v>2016-08-15</v>
      </c>
      <c r="N2743">
        <v>8</v>
      </c>
      <c r="O2743">
        <v>15</v>
      </c>
      <c r="P2743">
        <v>2016</v>
      </c>
      <c r="R2743" t="s">
        <v>26</v>
      </c>
      <c r="S2743" t="s">
        <v>27</v>
      </c>
    </row>
    <row r="2744" spans="1:19" x14ac:dyDescent="0.25">
      <c r="A2744" t="s">
        <v>338</v>
      </c>
      <c r="B2744" t="s">
        <v>21945</v>
      </c>
      <c r="C2744" t="s">
        <v>21946</v>
      </c>
      <c r="D2744" t="s">
        <v>21947</v>
      </c>
      <c r="E2744" t="s">
        <v>21948</v>
      </c>
      <c r="F2744" t="s">
        <v>157</v>
      </c>
      <c r="G2744">
        <v>17070</v>
      </c>
      <c r="H2744">
        <v>40.208294000000002</v>
      </c>
      <c r="I2744">
        <v>-76.842072000000002</v>
      </c>
      <c r="J2744" s="1" t="d">
        <v>2018-06-05</v>
      </c>
      <c r="K2744">
        <v>77667</v>
      </c>
      <c r="L2744" t="s">
        <v>30</v>
      </c>
      <c r="M2744" s="1" t="d">
        <v>2016-08-15</v>
      </c>
      <c r="N2744">
        <v>8</v>
      </c>
      <c r="O2744">
        <v>15</v>
      </c>
      <c r="P2744">
        <v>2016</v>
      </c>
      <c r="R2744" t="s">
        <v>26</v>
      </c>
      <c r="S2744" t="s">
        <v>27</v>
      </c>
    </row>
    <row r="2745" spans="1:19" x14ac:dyDescent="0.25">
      <c r="A2745" t="s">
        <v>338</v>
      </c>
      <c r="B2745" t="s">
        <v>21949</v>
      </c>
      <c r="C2745" t="s">
        <v>21950</v>
      </c>
      <c r="E2745" t="s">
        <v>21951</v>
      </c>
      <c r="F2745" t="s">
        <v>280</v>
      </c>
      <c r="G2745">
        <v>37841</v>
      </c>
      <c r="H2745">
        <v>36.470897999999998</v>
      </c>
      <c r="I2745">
        <v>-84.651392999999999</v>
      </c>
      <c r="J2745" s="1" t="d">
        <v>2019-01-10</v>
      </c>
      <c r="K2745">
        <v>77668</v>
      </c>
      <c r="L2745" t="s">
        <v>30</v>
      </c>
      <c r="M2745" s="1" t="d">
        <v>2016-08-15</v>
      </c>
      <c r="N2745">
        <v>8</v>
      </c>
      <c r="O2745">
        <v>15</v>
      </c>
      <c r="P2745">
        <v>2016</v>
      </c>
      <c r="R2745" t="s">
        <v>26</v>
      </c>
      <c r="S2745" t="s">
        <v>27</v>
      </c>
    </row>
    <row r="2746" spans="1:19" x14ac:dyDescent="0.25">
      <c r="A2746" t="s">
        <v>338</v>
      </c>
      <c r="B2746" t="s">
        <v>21952</v>
      </c>
      <c r="C2746" t="s">
        <v>21953</v>
      </c>
      <c r="D2746" t="s">
        <v>21954</v>
      </c>
      <c r="E2746" t="s">
        <v>6754</v>
      </c>
      <c r="F2746" t="s">
        <v>55</v>
      </c>
      <c r="G2746">
        <v>98314</v>
      </c>
      <c r="H2746">
        <v>47.558923</v>
      </c>
      <c r="I2746">
        <v>-122.65034</v>
      </c>
      <c r="J2746" s="1" t="d">
        <v>2019-01-10</v>
      </c>
      <c r="K2746">
        <v>77670</v>
      </c>
      <c r="L2746" t="s">
        <v>30</v>
      </c>
      <c r="M2746" s="1" t="d">
        <v>2016-08-15</v>
      </c>
      <c r="N2746">
        <v>8</v>
      </c>
      <c r="O2746">
        <v>15</v>
      </c>
      <c r="P2746">
        <v>2016</v>
      </c>
      <c r="R2746" t="s">
        <v>26</v>
      </c>
      <c r="S2746" t="s">
        <v>27</v>
      </c>
    </row>
    <row r="2747" spans="1:19" x14ac:dyDescent="0.25">
      <c r="A2747" t="s">
        <v>338</v>
      </c>
      <c r="B2747" t="s">
        <v>21955</v>
      </c>
      <c r="C2747" t="s">
        <v>21953</v>
      </c>
      <c r="D2747" t="s">
        <v>21956</v>
      </c>
      <c r="E2747" t="s">
        <v>6754</v>
      </c>
      <c r="F2747" t="s">
        <v>55</v>
      </c>
      <c r="G2747">
        <v>98314</v>
      </c>
      <c r="H2747">
        <v>47.558923</v>
      </c>
      <c r="I2747">
        <v>-122.65034</v>
      </c>
      <c r="J2747" s="1" t="d">
        <v>2019-01-10</v>
      </c>
      <c r="K2747">
        <v>77671</v>
      </c>
      <c r="L2747" t="s">
        <v>30</v>
      </c>
      <c r="M2747" s="1" t="d">
        <v>2016-08-15</v>
      </c>
      <c r="N2747">
        <v>8</v>
      </c>
      <c r="O2747">
        <v>15</v>
      </c>
      <c r="P2747">
        <v>2016</v>
      </c>
      <c r="R2747" t="s">
        <v>26</v>
      </c>
      <c r="S2747" t="s">
        <v>27</v>
      </c>
    </row>
    <row r="2748" spans="1:19" x14ac:dyDescent="0.25">
      <c r="A2748" t="s">
        <v>338</v>
      </c>
      <c r="B2748" t="s">
        <v>21957</v>
      </c>
      <c r="C2748" t="s">
        <v>21953</v>
      </c>
      <c r="D2748" t="s">
        <v>21958</v>
      </c>
      <c r="E2748" t="s">
        <v>6754</v>
      </c>
      <c r="F2748" t="s">
        <v>55</v>
      </c>
      <c r="G2748">
        <v>98314</v>
      </c>
      <c r="H2748">
        <v>47.558923</v>
      </c>
      <c r="I2748">
        <v>-122.65034</v>
      </c>
      <c r="J2748" s="1" t="d">
        <v>2019-01-10</v>
      </c>
      <c r="K2748">
        <v>77672</v>
      </c>
      <c r="L2748" t="s">
        <v>30</v>
      </c>
      <c r="M2748" s="1" t="d">
        <v>2016-08-15</v>
      </c>
      <c r="N2748">
        <v>8</v>
      </c>
      <c r="O2748">
        <v>15</v>
      </c>
      <c r="P2748">
        <v>2016</v>
      </c>
      <c r="R2748" t="s">
        <v>26</v>
      </c>
      <c r="S2748" t="s">
        <v>27</v>
      </c>
    </row>
    <row r="2749" spans="1:19" x14ac:dyDescent="0.25">
      <c r="A2749" t="s">
        <v>338</v>
      </c>
      <c r="B2749" t="s">
        <v>21959</v>
      </c>
      <c r="C2749" t="s">
        <v>21953</v>
      </c>
      <c r="D2749" t="s">
        <v>21960</v>
      </c>
      <c r="E2749" t="s">
        <v>6754</v>
      </c>
      <c r="F2749" t="s">
        <v>55</v>
      </c>
      <c r="G2749">
        <v>98314</v>
      </c>
      <c r="H2749">
        <v>47.558923</v>
      </c>
      <c r="I2749">
        <v>-122.65034</v>
      </c>
      <c r="J2749" s="1" t="d">
        <v>2019-01-10</v>
      </c>
      <c r="K2749">
        <v>77673</v>
      </c>
      <c r="L2749" t="s">
        <v>30</v>
      </c>
      <c r="M2749" s="1" t="d">
        <v>2016-08-15</v>
      </c>
      <c r="N2749">
        <v>8</v>
      </c>
      <c r="O2749">
        <v>15</v>
      </c>
      <c r="P2749">
        <v>2016</v>
      </c>
      <c r="R2749" t="s">
        <v>26</v>
      </c>
      <c r="S2749" t="s">
        <v>27</v>
      </c>
    </row>
    <row r="2750" spans="1:19" x14ac:dyDescent="0.25">
      <c r="A2750" t="s">
        <v>338</v>
      </c>
      <c r="B2750" t="s">
        <v>21961</v>
      </c>
      <c r="C2750" t="s">
        <v>21953</v>
      </c>
      <c r="D2750" t="s">
        <v>21962</v>
      </c>
      <c r="E2750" t="s">
        <v>6754</v>
      </c>
      <c r="F2750" t="s">
        <v>55</v>
      </c>
      <c r="G2750">
        <v>98314</v>
      </c>
      <c r="H2750">
        <v>47.558923</v>
      </c>
      <c r="I2750">
        <v>-122.65034</v>
      </c>
      <c r="J2750" s="1" t="d">
        <v>2019-01-10</v>
      </c>
      <c r="K2750">
        <v>77674</v>
      </c>
      <c r="L2750" t="s">
        <v>30</v>
      </c>
      <c r="M2750" s="1" t="d">
        <v>2016-08-15</v>
      </c>
      <c r="N2750">
        <v>8</v>
      </c>
      <c r="O2750">
        <v>15</v>
      </c>
      <c r="P2750">
        <v>2016</v>
      </c>
      <c r="R2750" t="s">
        <v>26</v>
      </c>
      <c r="S2750" t="s">
        <v>27</v>
      </c>
    </row>
    <row r="2751" spans="1:19" x14ac:dyDescent="0.25">
      <c r="A2751" t="s">
        <v>338</v>
      </c>
      <c r="B2751" t="s">
        <v>21963</v>
      </c>
      <c r="C2751" t="s">
        <v>21953</v>
      </c>
      <c r="D2751" t="s">
        <v>21964</v>
      </c>
      <c r="E2751" t="s">
        <v>6754</v>
      </c>
      <c r="F2751" t="s">
        <v>55</v>
      </c>
      <c r="G2751">
        <v>98314</v>
      </c>
      <c r="H2751">
        <v>47.558923</v>
      </c>
      <c r="I2751">
        <v>-122.65034</v>
      </c>
      <c r="J2751" s="1" t="d">
        <v>2019-01-10</v>
      </c>
      <c r="K2751">
        <v>77675</v>
      </c>
      <c r="L2751" t="s">
        <v>30</v>
      </c>
      <c r="M2751" s="1" t="d">
        <v>2016-08-15</v>
      </c>
      <c r="N2751">
        <v>8</v>
      </c>
      <c r="O2751">
        <v>15</v>
      </c>
      <c r="P2751">
        <v>2016</v>
      </c>
      <c r="R2751" t="s">
        <v>26</v>
      </c>
      <c r="S2751" t="s">
        <v>27</v>
      </c>
    </row>
    <row r="2752" spans="1:19" x14ac:dyDescent="0.25">
      <c r="A2752" t="s">
        <v>338</v>
      </c>
      <c r="B2752" t="s">
        <v>21965</v>
      </c>
      <c r="C2752" t="s">
        <v>21953</v>
      </c>
      <c r="D2752" t="s">
        <v>21966</v>
      </c>
      <c r="E2752" t="s">
        <v>6754</v>
      </c>
      <c r="F2752" t="s">
        <v>55</v>
      </c>
      <c r="G2752">
        <v>98314</v>
      </c>
      <c r="H2752">
        <v>47.558923</v>
      </c>
      <c r="I2752">
        <v>-122.65034</v>
      </c>
      <c r="J2752" s="1" t="d">
        <v>2019-01-10</v>
      </c>
      <c r="K2752">
        <v>77676</v>
      </c>
      <c r="L2752" t="s">
        <v>30</v>
      </c>
      <c r="M2752" s="1" t="d">
        <v>2016-08-15</v>
      </c>
      <c r="N2752">
        <v>8</v>
      </c>
      <c r="O2752">
        <v>15</v>
      </c>
      <c r="P2752">
        <v>2016</v>
      </c>
      <c r="R2752" t="s">
        <v>26</v>
      </c>
      <c r="S2752" t="s">
        <v>27</v>
      </c>
    </row>
    <row r="2753" spans="1:19" x14ac:dyDescent="0.25">
      <c r="A2753" t="s">
        <v>338</v>
      </c>
      <c r="B2753" t="s">
        <v>21967</v>
      </c>
      <c r="C2753" t="s">
        <v>21953</v>
      </c>
      <c r="D2753" t="s">
        <v>21968</v>
      </c>
      <c r="E2753" t="s">
        <v>6754</v>
      </c>
      <c r="F2753" t="s">
        <v>55</v>
      </c>
      <c r="G2753">
        <v>98314</v>
      </c>
      <c r="H2753">
        <v>47.558923</v>
      </c>
      <c r="I2753">
        <v>-122.65034</v>
      </c>
      <c r="J2753" s="1" t="d">
        <v>2019-01-10</v>
      </c>
      <c r="K2753">
        <v>77677</v>
      </c>
      <c r="L2753" t="s">
        <v>30</v>
      </c>
      <c r="M2753" s="1" t="d">
        <v>2016-08-15</v>
      </c>
      <c r="N2753">
        <v>8</v>
      </c>
      <c r="O2753">
        <v>15</v>
      </c>
      <c r="P2753">
        <v>2016</v>
      </c>
      <c r="R2753" t="s">
        <v>26</v>
      </c>
      <c r="S2753" t="s">
        <v>27</v>
      </c>
    </row>
    <row r="2754" spans="1:19" x14ac:dyDescent="0.25">
      <c r="A2754" t="s">
        <v>338</v>
      </c>
      <c r="B2754" t="s">
        <v>21969</v>
      </c>
      <c r="C2754" t="s">
        <v>21970</v>
      </c>
      <c r="E2754" t="s">
        <v>275</v>
      </c>
      <c r="F2754" t="s">
        <v>55</v>
      </c>
      <c r="G2754">
        <v>99164</v>
      </c>
      <c r="H2754">
        <v>46.731746000000001</v>
      </c>
      <c r="I2754">
        <v>-117.157928</v>
      </c>
      <c r="J2754" s="1" t="d">
        <v>2019-01-10</v>
      </c>
      <c r="K2754">
        <v>77678</v>
      </c>
      <c r="L2754" t="s">
        <v>30</v>
      </c>
      <c r="M2754" s="1" t="d">
        <v>2016-08-15</v>
      </c>
      <c r="N2754">
        <v>8</v>
      </c>
      <c r="O2754">
        <v>15</v>
      </c>
      <c r="P2754">
        <v>2016</v>
      </c>
      <c r="R2754" t="s">
        <v>26</v>
      </c>
      <c r="S2754" t="s">
        <v>27</v>
      </c>
    </row>
    <row r="2755" spans="1:19" x14ac:dyDescent="0.25">
      <c r="A2755" t="s">
        <v>338</v>
      </c>
      <c r="B2755" t="s">
        <v>21971</v>
      </c>
      <c r="C2755" t="s">
        <v>7796</v>
      </c>
      <c r="E2755" t="s">
        <v>3403</v>
      </c>
      <c r="F2755" t="s">
        <v>513</v>
      </c>
      <c r="G2755">
        <v>53295</v>
      </c>
      <c r="H2755">
        <v>43.019558000000004</v>
      </c>
      <c r="I2755">
        <v>-87.976052999999993</v>
      </c>
      <c r="J2755" s="1" t="d">
        <v>2019-01-10</v>
      </c>
      <c r="K2755">
        <v>77679</v>
      </c>
      <c r="L2755" t="s">
        <v>30</v>
      </c>
      <c r="M2755" s="1" t="d">
        <v>2016-08-15</v>
      </c>
      <c r="N2755">
        <v>8</v>
      </c>
      <c r="O2755">
        <v>15</v>
      </c>
      <c r="P2755">
        <v>2016</v>
      </c>
      <c r="R2755" t="s">
        <v>26</v>
      </c>
      <c r="S2755" t="s">
        <v>27</v>
      </c>
    </row>
    <row r="2756" spans="1:19" x14ac:dyDescent="0.25">
      <c r="A2756" t="s">
        <v>338</v>
      </c>
      <c r="B2756" t="s">
        <v>21972</v>
      </c>
      <c r="C2756" t="s">
        <v>21973</v>
      </c>
      <c r="E2756" t="s">
        <v>960</v>
      </c>
      <c r="F2756" t="s">
        <v>64</v>
      </c>
      <c r="G2756">
        <v>83012</v>
      </c>
      <c r="H2756">
        <v>43.653353000000003</v>
      </c>
      <c r="I2756">
        <v>-110.71854</v>
      </c>
      <c r="J2756" s="1" t="d">
        <v>2019-02-06</v>
      </c>
      <c r="K2756">
        <v>77680</v>
      </c>
      <c r="L2756" t="s">
        <v>103</v>
      </c>
      <c r="M2756" s="1" t="d">
        <v>2016-08-15</v>
      </c>
      <c r="N2756">
        <v>8</v>
      </c>
      <c r="O2756">
        <v>15</v>
      </c>
      <c r="P2756">
        <v>2016</v>
      </c>
      <c r="R2756" t="s">
        <v>26</v>
      </c>
      <c r="S2756" t="s">
        <v>31</v>
      </c>
    </row>
    <row r="2757" spans="1:19" x14ac:dyDescent="0.25">
      <c r="A2757" t="s">
        <v>705</v>
      </c>
      <c r="B2757" t="s">
        <v>6417</v>
      </c>
      <c r="C2757" t="s">
        <v>6419</v>
      </c>
      <c r="E2757" t="s">
        <v>6419</v>
      </c>
      <c r="F2757" t="s">
        <v>260</v>
      </c>
      <c r="G2757">
        <v>86023</v>
      </c>
      <c r="H2757">
        <v>35.252989999999997</v>
      </c>
      <c r="I2757">
        <v>-112.182922</v>
      </c>
      <c r="J2757" s="1" t="d">
        <v>2019-01-10</v>
      </c>
      <c r="K2757">
        <v>77708</v>
      </c>
      <c r="L2757" t="s">
        <v>30</v>
      </c>
      <c r="M2757" s="1" t="d">
        <v>2016-08-15</v>
      </c>
      <c r="N2757">
        <v>8</v>
      </c>
      <c r="O2757">
        <v>15</v>
      </c>
      <c r="P2757">
        <v>2016</v>
      </c>
      <c r="R2757" t="s">
        <v>26</v>
      </c>
      <c r="S2757" t="s">
        <v>27</v>
      </c>
    </row>
    <row r="2758" spans="1:19" x14ac:dyDescent="0.25">
      <c r="A2758" t="s">
        <v>705</v>
      </c>
      <c r="B2758" t="s">
        <v>21974</v>
      </c>
      <c r="C2758" t="s">
        <v>21975</v>
      </c>
      <c r="E2758" t="s">
        <v>21976</v>
      </c>
      <c r="F2758" t="s">
        <v>170</v>
      </c>
      <c r="G2758">
        <v>92135</v>
      </c>
      <c r="H2758">
        <v>32.710006</v>
      </c>
      <c r="I2758">
        <v>-117.203855</v>
      </c>
      <c r="J2758" s="1" t="d">
        <v>2019-01-10</v>
      </c>
      <c r="K2758">
        <v>77709</v>
      </c>
      <c r="L2758" t="s">
        <v>30</v>
      </c>
      <c r="M2758" s="1" t="d">
        <v>2016-08-15</v>
      </c>
      <c r="N2758">
        <v>8</v>
      </c>
      <c r="O2758">
        <v>15</v>
      </c>
      <c r="P2758">
        <v>2016</v>
      </c>
      <c r="R2758" t="s">
        <v>26</v>
      </c>
      <c r="S2758" t="s">
        <v>27</v>
      </c>
    </row>
    <row r="2759" spans="1:19" x14ac:dyDescent="0.25">
      <c r="A2759" t="s">
        <v>705</v>
      </c>
      <c r="B2759" t="s">
        <v>21977</v>
      </c>
      <c r="C2759" t="s">
        <v>16035</v>
      </c>
      <c r="E2759" t="s">
        <v>16037</v>
      </c>
      <c r="F2759" t="s">
        <v>170</v>
      </c>
      <c r="G2759">
        <v>94956</v>
      </c>
      <c r="H2759">
        <v>38.041981999999997</v>
      </c>
      <c r="I2759">
        <v>-122.788764</v>
      </c>
      <c r="J2759" s="1" t="d">
        <v>2019-01-10</v>
      </c>
      <c r="K2759">
        <v>77710</v>
      </c>
      <c r="L2759" t="s">
        <v>30</v>
      </c>
      <c r="M2759" s="1" t="d">
        <v>2016-08-15</v>
      </c>
      <c r="N2759">
        <v>8</v>
      </c>
      <c r="O2759">
        <v>15</v>
      </c>
      <c r="P2759">
        <v>2016</v>
      </c>
      <c r="R2759" t="s">
        <v>26</v>
      </c>
      <c r="S2759" t="s">
        <v>27</v>
      </c>
    </row>
    <row r="2760" spans="1:19" x14ac:dyDescent="0.25">
      <c r="A2760" t="s">
        <v>705</v>
      </c>
      <c r="B2760" t="s">
        <v>21978</v>
      </c>
      <c r="C2760" t="s">
        <v>21979</v>
      </c>
      <c r="E2760" t="s">
        <v>21980</v>
      </c>
      <c r="F2760" t="s">
        <v>202</v>
      </c>
      <c r="G2760">
        <v>34141</v>
      </c>
      <c r="H2760">
        <v>25.900807</v>
      </c>
      <c r="I2760">
        <v>-81.322125</v>
      </c>
      <c r="J2760" s="1" t="d">
        <v>2019-01-10</v>
      </c>
      <c r="K2760">
        <v>77711</v>
      </c>
      <c r="L2760" t="s">
        <v>30</v>
      </c>
      <c r="M2760" s="1" t="d">
        <v>2016-08-15</v>
      </c>
      <c r="N2760">
        <v>8</v>
      </c>
      <c r="O2760">
        <v>15</v>
      </c>
      <c r="P2760">
        <v>2016</v>
      </c>
      <c r="R2760" t="s">
        <v>26</v>
      </c>
      <c r="S2760" t="s">
        <v>27</v>
      </c>
    </row>
    <row r="2761" spans="1:19" x14ac:dyDescent="0.25">
      <c r="A2761" t="s">
        <v>705</v>
      </c>
      <c r="B2761" t="s">
        <v>21981</v>
      </c>
      <c r="C2761" t="s">
        <v>21982</v>
      </c>
      <c r="E2761" t="s">
        <v>21980</v>
      </c>
      <c r="F2761" t="s">
        <v>202</v>
      </c>
      <c r="G2761">
        <v>34141</v>
      </c>
      <c r="H2761">
        <v>25.756472649999999</v>
      </c>
      <c r="I2761">
        <v>-80.766466100000002</v>
      </c>
      <c r="J2761" s="1" t="d">
        <v>2019-01-10</v>
      </c>
      <c r="K2761">
        <v>77712</v>
      </c>
      <c r="L2761" t="s">
        <v>30</v>
      </c>
      <c r="M2761" s="1" t="d">
        <v>2016-08-15</v>
      </c>
      <c r="N2761">
        <v>8</v>
      </c>
      <c r="O2761">
        <v>15</v>
      </c>
      <c r="P2761">
        <v>2016</v>
      </c>
      <c r="R2761" t="s">
        <v>26</v>
      </c>
      <c r="S2761" t="s">
        <v>27</v>
      </c>
    </row>
    <row r="2762" spans="1:19" x14ac:dyDescent="0.25">
      <c r="A2762" t="s">
        <v>705</v>
      </c>
      <c r="B2762" t="s">
        <v>21983</v>
      </c>
      <c r="C2762" t="s">
        <v>21984</v>
      </c>
      <c r="E2762" t="s">
        <v>8401</v>
      </c>
      <c r="F2762" t="s">
        <v>29</v>
      </c>
      <c r="G2762">
        <v>30152</v>
      </c>
      <c r="H2762">
        <v>33.977952999999999</v>
      </c>
      <c r="I2762">
        <v>-84.577442000000005</v>
      </c>
      <c r="J2762" s="1" t="d">
        <v>2019-01-10</v>
      </c>
      <c r="K2762">
        <v>77713</v>
      </c>
      <c r="L2762" t="s">
        <v>30</v>
      </c>
      <c r="M2762" s="1" t="d">
        <v>2016-08-15</v>
      </c>
      <c r="N2762">
        <v>8</v>
      </c>
      <c r="O2762">
        <v>15</v>
      </c>
      <c r="P2762">
        <v>2016</v>
      </c>
      <c r="R2762" t="s">
        <v>26</v>
      </c>
      <c r="S2762" t="s">
        <v>27</v>
      </c>
    </row>
    <row r="2763" spans="1:19" x14ac:dyDescent="0.25">
      <c r="A2763" t="s">
        <v>705</v>
      </c>
      <c r="B2763" t="s">
        <v>21985</v>
      </c>
      <c r="C2763" t="s">
        <v>21986</v>
      </c>
      <c r="E2763" t="s">
        <v>21987</v>
      </c>
      <c r="F2763" t="s">
        <v>707</v>
      </c>
      <c r="G2763">
        <v>96863</v>
      </c>
      <c r="H2763">
        <v>21.441724000000001</v>
      </c>
      <c r="I2763">
        <v>-157.75904800000001</v>
      </c>
      <c r="J2763" s="1" t="d">
        <v>2019-01-10</v>
      </c>
      <c r="K2763">
        <v>77714</v>
      </c>
      <c r="L2763" t="s">
        <v>30</v>
      </c>
      <c r="M2763" s="1" t="d">
        <v>2016-08-15</v>
      </c>
      <c r="N2763">
        <v>8</v>
      </c>
      <c r="O2763">
        <v>15</v>
      </c>
      <c r="P2763">
        <v>2016</v>
      </c>
      <c r="R2763" t="s">
        <v>26</v>
      </c>
      <c r="S2763" t="s">
        <v>27</v>
      </c>
    </row>
    <row r="2764" spans="1:19" x14ac:dyDescent="0.25">
      <c r="A2764" t="s">
        <v>705</v>
      </c>
      <c r="B2764" t="s">
        <v>21988</v>
      </c>
      <c r="C2764" t="s">
        <v>10767</v>
      </c>
      <c r="E2764" t="s">
        <v>8816</v>
      </c>
      <c r="F2764" t="s">
        <v>373</v>
      </c>
      <c r="G2764">
        <v>61832</v>
      </c>
      <c r="H2764">
        <v>40.131807999999999</v>
      </c>
      <c r="I2764">
        <v>-87.592429999999993</v>
      </c>
      <c r="J2764" s="1" t="d">
        <v>2019-01-10</v>
      </c>
      <c r="K2764">
        <v>77715</v>
      </c>
      <c r="L2764" t="s">
        <v>30</v>
      </c>
      <c r="M2764" s="1" t="d">
        <v>2016-08-15</v>
      </c>
      <c r="N2764">
        <v>8</v>
      </c>
      <c r="O2764">
        <v>15</v>
      </c>
      <c r="P2764">
        <v>2016</v>
      </c>
      <c r="R2764" t="s">
        <v>26</v>
      </c>
      <c r="S2764" t="s">
        <v>27</v>
      </c>
    </row>
    <row r="2765" spans="1:19" x14ac:dyDescent="0.25">
      <c r="A2765" t="s">
        <v>705</v>
      </c>
      <c r="B2765" t="s">
        <v>21989</v>
      </c>
      <c r="C2765" t="s">
        <v>21990</v>
      </c>
      <c r="E2765" t="s">
        <v>21991</v>
      </c>
      <c r="F2765" t="s">
        <v>42</v>
      </c>
      <c r="G2765">
        <v>2667</v>
      </c>
      <c r="H2765">
        <v>41.904375000000002</v>
      </c>
      <c r="I2765">
        <v>-69.978939999999994</v>
      </c>
      <c r="J2765" s="1" t="d">
        <v>2019-01-10</v>
      </c>
      <c r="K2765">
        <v>77716</v>
      </c>
      <c r="L2765" t="s">
        <v>30</v>
      </c>
      <c r="M2765" s="1" t="d">
        <v>2016-08-15</v>
      </c>
      <c r="N2765">
        <v>8</v>
      </c>
      <c r="O2765">
        <v>15</v>
      </c>
      <c r="P2765">
        <v>2016</v>
      </c>
      <c r="R2765" t="s">
        <v>26</v>
      </c>
      <c r="S2765" t="s">
        <v>27</v>
      </c>
    </row>
    <row r="2766" spans="1:19" x14ac:dyDescent="0.25">
      <c r="A2766" t="s">
        <v>705</v>
      </c>
      <c r="B2766" t="s">
        <v>21992</v>
      </c>
      <c r="C2766" t="s">
        <v>21993</v>
      </c>
      <c r="E2766" t="s">
        <v>21994</v>
      </c>
      <c r="F2766" t="s">
        <v>25</v>
      </c>
      <c r="G2766">
        <v>20745</v>
      </c>
      <c r="H2766">
        <v>38.801163000000003</v>
      </c>
      <c r="I2766">
        <v>-77.001199</v>
      </c>
      <c r="J2766" s="1" t="d">
        <v>2019-01-10</v>
      </c>
      <c r="K2766">
        <v>77717</v>
      </c>
      <c r="L2766" t="s">
        <v>30</v>
      </c>
      <c r="M2766" s="1" t="d">
        <v>2016-08-15</v>
      </c>
      <c r="N2766">
        <v>8</v>
      </c>
      <c r="O2766">
        <v>15</v>
      </c>
      <c r="P2766">
        <v>2016</v>
      </c>
      <c r="R2766" t="s">
        <v>26</v>
      </c>
      <c r="S2766" t="s">
        <v>27</v>
      </c>
    </row>
    <row r="2767" spans="1:19" x14ac:dyDescent="0.25">
      <c r="A2767" t="s">
        <v>705</v>
      </c>
      <c r="B2767" t="s">
        <v>21995</v>
      </c>
      <c r="C2767" t="s">
        <v>21996</v>
      </c>
      <c r="E2767" t="s">
        <v>21997</v>
      </c>
      <c r="F2767" t="s">
        <v>119</v>
      </c>
      <c r="G2767">
        <v>56669</v>
      </c>
      <c r="H2767">
        <v>48.445486000000002</v>
      </c>
      <c r="I2767">
        <v>-93.030116000000007</v>
      </c>
      <c r="J2767" s="1" t="d">
        <v>2019-01-10</v>
      </c>
      <c r="K2767">
        <v>77719</v>
      </c>
      <c r="L2767" t="s">
        <v>30</v>
      </c>
      <c r="M2767" s="1" t="d">
        <v>2016-08-15</v>
      </c>
      <c r="N2767">
        <v>8</v>
      </c>
      <c r="O2767">
        <v>15</v>
      </c>
      <c r="P2767">
        <v>2016</v>
      </c>
      <c r="R2767" t="s">
        <v>26</v>
      </c>
      <c r="S2767" t="s">
        <v>27</v>
      </c>
    </row>
    <row r="2768" spans="1:19" x14ac:dyDescent="0.25">
      <c r="A2768" t="s">
        <v>705</v>
      </c>
      <c r="B2768" t="s">
        <v>21998</v>
      </c>
      <c r="C2768" t="s">
        <v>21999</v>
      </c>
      <c r="E2768" t="s">
        <v>22000</v>
      </c>
      <c r="F2768" t="s">
        <v>119</v>
      </c>
      <c r="G2768">
        <v>55771</v>
      </c>
      <c r="H2768">
        <v>48.429563000000002</v>
      </c>
      <c r="I2768">
        <v>-92.851516000000004</v>
      </c>
      <c r="J2768" s="1" t="d">
        <v>2018-09-10</v>
      </c>
      <c r="K2768">
        <v>77720</v>
      </c>
      <c r="L2768" t="s">
        <v>30</v>
      </c>
      <c r="M2768" s="1" t="d">
        <v>2016-08-15</v>
      </c>
      <c r="N2768">
        <v>8</v>
      </c>
      <c r="O2768">
        <v>15</v>
      </c>
      <c r="P2768">
        <v>2016</v>
      </c>
      <c r="R2768" t="s">
        <v>26</v>
      </c>
      <c r="S2768" t="s">
        <v>27</v>
      </c>
    </row>
    <row r="2769" spans="1:19" x14ac:dyDescent="0.25">
      <c r="A2769" t="s">
        <v>705</v>
      </c>
      <c r="B2769" t="s">
        <v>2982</v>
      </c>
      <c r="C2769" t="s">
        <v>22001</v>
      </c>
      <c r="E2769" t="s">
        <v>10566</v>
      </c>
      <c r="F2769" t="s">
        <v>212</v>
      </c>
      <c r="G2769">
        <v>28719</v>
      </c>
      <c r="H2769">
        <v>35.517541000000001</v>
      </c>
      <c r="I2769">
        <v>-83.024119999999996</v>
      </c>
      <c r="J2769" s="1" t="d">
        <v>2019-01-10</v>
      </c>
      <c r="K2769">
        <v>77721</v>
      </c>
      <c r="L2769" t="s">
        <v>30</v>
      </c>
      <c r="M2769" s="1" t="d">
        <v>2016-08-15</v>
      </c>
      <c r="N2769">
        <v>8</v>
      </c>
      <c r="O2769">
        <v>15</v>
      </c>
      <c r="P2769">
        <v>2016</v>
      </c>
      <c r="R2769" t="s">
        <v>26</v>
      </c>
      <c r="S2769" t="s">
        <v>27</v>
      </c>
    </row>
    <row r="2770" spans="1:19" x14ac:dyDescent="0.25">
      <c r="A2770" t="s">
        <v>705</v>
      </c>
      <c r="B2770" t="s">
        <v>22002</v>
      </c>
      <c r="C2770" t="s">
        <v>22003</v>
      </c>
      <c r="E2770" t="s">
        <v>22004</v>
      </c>
      <c r="F2770" t="s">
        <v>48</v>
      </c>
      <c r="G2770">
        <v>12302</v>
      </c>
      <c r="H2770">
        <v>42.850088</v>
      </c>
      <c r="I2770">
        <v>-73.918614000000005</v>
      </c>
      <c r="J2770" s="1" t="d">
        <v>2019-01-10</v>
      </c>
      <c r="K2770">
        <v>77722</v>
      </c>
      <c r="L2770" t="s">
        <v>30</v>
      </c>
      <c r="M2770" s="1" t="d">
        <v>2016-08-15</v>
      </c>
      <c r="N2770">
        <v>8</v>
      </c>
      <c r="O2770">
        <v>15</v>
      </c>
      <c r="P2770">
        <v>2016</v>
      </c>
      <c r="R2770" t="s">
        <v>26</v>
      </c>
      <c r="S2770" t="s">
        <v>27</v>
      </c>
    </row>
    <row r="2771" spans="1:19" x14ac:dyDescent="0.25">
      <c r="A2771" t="s">
        <v>705</v>
      </c>
      <c r="B2771" t="s">
        <v>22005</v>
      </c>
      <c r="C2771" t="s">
        <v>22006</v>
      </c>
      <c r="E2771" t="s">
        <v>22007</v>
      </c>
      <c r="F2771" t="s">
        <v>157</v>
      </c>
      <c r="G2771">
        <v>18503</v>
      </c>
      <c r="H2771">
        <v>41.406247</v>
      </c>
      <c r="I2771">
        <v>-75.665537</v>
      </c>
      <c r="J2771" s="1" t="d">
        <v>2019-01-10</v>
      </c>
      <c r="K2771">
        <v>77723</v>
      </c>
      <c r="L2771" t="s">
        <v>30</v>
      </c>
      <c r="M2771" s="1" t="d">
        <v>2016-08-15</v>
      </c>
      <c r="N2771">
        <v>8</v>
      </c>
      <c r="O2771">
        <v>15</v>
      </c>
      <c r="P2771">
        <v>2016</v>
      </c>
      <c r="R2771" t="s">
        <v>26</v>
      </c>
      <c r="S2771" t="s">
        <v>27</v>
      </c>
    </row>
    <row r="2772" spans="1:19" x14ac:dyDescent="0.25">
      <c r="A2772" t="s">
        <v>705</v>
      </c>
      <c r="B2772" t="s">
        <v>22008</v>
      </c>
      <c r="C2772" t="s">
        <v>22009</v>
      </c>
      <c r="E2772" t="s">
        <v>6042</v>
      </c>
      <c r="F2772" t="s">
        <v>269</v>
      </c>
      <c r="G2772">
        <v>22202</v>
      </c>
      <c r="H2772">
        <v>38.848095999999998</v>
      </c>
      <c r="I2772">
        <v>-77.048857999999996</v>
      </c>
      <c r="J2772" s="1" t="d">
        <v>2019-01-10</v>
      </c>
      <c r="K2772">
        <v>77724</v>
      </c>
      <c r="L2772" t="s">
        <v>30</v>
      </c>
      <c r="M2772" s="1" t="d">
        <v>2016-08-15</v>
      </c>
      <c r="N2772">
        <v>8</v>
      </c>
      <c r="O2772">
        <v>15</v>
      </c>
      <c r="P2772">
        <v>2016</v>
      </c>
      <c r="R2772" t="s">
        <v>26</v>
      </c>
      <c r="S2772" t="s">
        <v>27</v>
      </c>
    </row>
    <row r="2773" spans="1:19" x14ac:dyDescent="0.25">
      <c r="A2773" t="s">
        <v>705</v>
      </c>
      <c r="B2773" t="s">
        <v>22010</v>
      </c>
      <c r="C2773" t="s">
        <v>21921</v>
      </c>
      <c r="E2773" t="s">
        <v>4098</v>
      </c>
      <c r="F2773" t="s">
        <v>269</v>
      </c>
      <c r="G2773">
        <v>22134</v>
      </c>
      <c r="H2773">
        <v>38.513356000000002</v>
      </c>
      <c r="I2773">
        <v>-77.306225999999995</v>
      </c>
      <c r="J2773" s="1" t="d">
        <v>2019-01-10</v>
      </c>
      <c r="K2773">
        <v>77725</v>
      </c>
      <c r="L2773" t="s">
        <v>30</v>
      </c>
      <c r="M2773" s="1" t="d">
        <v>2016-08-15</v>
      </c>
      <c r="N2773">
        <v>8</v>
      </c>
      <c r="O2773">
        <v>15</v>
      </c>
      <c r="P2773">
        <v>2016</v>
      </c>
      <c r="R2773" t="s">
        <v>26</v>
      </c>
      <c r="S2773" t="s">
        <v>27</v>
      </c>
    </row>
    <row r="2774" spans="1:19" x14ac:dyDescent="0.25">
      <c r="A2774" t="s">
        <v>19</v>
      </c>
      <c r="B2774" t="s">
        <v>6417</v>
      </c>
      <c r="C2774" t="s">
        <v>6419</v>
      </c>
      <c r="E2774" t="s">
        <v>6419</v>
      </c>
      <c r="F2774" t="s">
        <v>260</v>
      </c>
      <c r="G2774">
        <v>86023</v>
      </c>
      <c r="H2774">
        <v>33.321539899999998</v>
      </c>
      <c r="I2774">
        <v>-111.99182930000001</v>
      </c>
      <c r="J2774" s="1" t="d">
        <v>2019-01-10</v>
      </c>
      <c r="K2774">
        <v>77737</v>
      </c>
      <c r="L2774" t="s">
        <v>30</v>
      </c>
      <c r="M2774" s="1" t="d">
        <v>2016-08-15</v>
      </c>
      <c r="N2774">
        <v>8</v>
      </c>
      <c r="O2774">
        <v>15</v>
      </c>
      <c r="P2774">
        <v>2016</v>
      </c>
      <c r="Q2774" t="s">
        <v>35</v>
      </c>
      <c r="R2774" t="s">
        <v>26</v>
      </c>
      <c r="S2774" t="s">
        <v>27</v>
      </c>
    </row>
    <row r="2775" spans="1:19" x14ac:dyDescent="0.25">
      <c r="A2775" t="s">
        <v>19</v>
      </c>
      <c r="B2775" t="s">
        <v>19184</v>
      </c>
      <c r="C2775" t="s">
        <v>10669</v>
      </c>
      <c r="E2775" t="s">
        <v>3264</v>
      </c>
      <c r="F2775" t="s">
        <v>170</v>
      </c>
      <c r="G2775">
        <v>94568</v>
      </c>
      <c r="H2775">
        <v>38.321727799999998</v>
      </c>
      <c r="I2775">
        <v>-122.30583230000001</v>
      </c>
      <c r="J2775" s="1" t="d">
        <v>2019-01-10</v>
      </c>
      <c r="K2775">
        <v>77738</v>
      </c>
      <c r="L2775" t="s">
        <v>30</v>
      </c>
      <c r="M2775" s="1" t="d">
        <v>2016-08-15</v>
      </c>
      <c r="N2775">
        <v>8</v>
      </c>
      <c r="O2775">
        <v>15</v>
      </c>
      <c r="P2775">
        <v>2016</v>
      </c>
      <c r="Q2775" t="s">
        <v>35</v>
      </c>
      <c r="R2775" t="s">
        <v>26</v>
      </c>
      <c r="S2775" t="s">
        <v>27</v>
      </c>
    </row>
    <row r="2776" spans="1:19" x14ac:dyDescent="0.25">
      <c r="A2776" t="s">
        <v>19</v>
      </c>
      <c r="B2776" t="s">
        <v>22011</v>
      </c>
      <c r="C2776" t="s">
        <v>22012</v>
      </c>
      <c r="E2776" t="s">
        <v>10770</v>
      </c>
      <c r="F2776" t="s">
        <v>57</v>
      </c>
      <c r="G2776">
        <v>47522</v>
      </c>
      <c r="H2776">
        <v>38.870199499999998</v>
      </c>
      <c r="I2776">
        <v>-86.834111699999994</v>
      </c>
      <c r="J2776" s="1" t="d">
        <v>2019-01-10</v>
      </c>
      <c r="K2776">
        <v>77740</v>
      </c>
      <c r="L2776" t="s">
        <v>30</v>
      </c>
      <c r="M2776" s="1" t="d">
        <v>2016-08-15</v>
      </c>
      <c r="N2776">
        <v>8</v>
      </c>
      <c r="O2776">
        <v>15</v>
      </c>
      <c r="P2776">
        <v>2016</v>
      </c>
      <c r="Q2776" t="s">
        <v>35</v>
      </c>
      <c r="R2776" t="s">
        <v>26</v>
      </c>
      <c r="S2776" t="s">
        <v>27</v>
      </c>
    </row>
    <row r="2777" spans="1:19" x14ac:dyDescent="0.25">
      <c r="A2777" t="s">
        <v>19</v>
      </c>
      <c r="B2777" t="s">
        <v>2466</v>
      </c>
      <c r="C2777" t="s">
        <v>2467</v>
      </c>
      <c r="E2777" t="s">
        <v>2466</v>
      </c>
      <c r="F2777" t="s">
        <v>78</v>
      </c>
      <c r="G2777">
        <v>66442</v>
      </c>
      <c r="H2777">
        <v>39.062677999999998</v>
      </c>
      <c r="I2777">
        <v>-96.778111999999993</v>
      </c>
      <c r="J2777" s="1" t="d">
        <v>2019-01-10</v>
      </c>
      <c r="K2777">
        <v>77741</v>
      </c>
      <c r="L2777" t="s">
        <v>30</v>
      </c>
      <c r="M2777" s="1" t="d">
        <v>2016-08-15</v>
      </c>
      <c r="N2777">
        <v>8</v>
      </c>
      <c r="O2777">
        <v>15</v>
      </c>
      <c r="P2777">
        <v>2016</v>
      </c>
      <c r="Q2777" t="s">
        <v>35</v>
      </c>
      <c r="R2777" t="s">
        <v>26</v>
      </c>
      <c r="S2777" t="s">
        <v>27</v>
      </c>
    </row>
    <row r="2778" spans="1:19" x14ac:dyDescent="0.25">
      <c r="A2778" t="s">
        <v>19</v>
      </c>
      <c r="B2778" t="s">
        <v>22013</v>
      </c>
      <c r="C2778" t="s">
        <v>22014</v>
      </c>
      <c r="E2778" t="s">
        <v>22015</v>
      </c>
      <c r="F2778" t="s">
        <v>78</v>
      </c>
      <c r="G2778">
        <v>66027</v>
      </c>
      <c r="H2778">
        <v>39.361578000000002</v>
      </c>
      <c r="I2778">
        <v>-94.920141000000001</v>
      </c>
      <c r="J2778" s="1" t="d">
        <v>2018-09-10</v>
      </c>
      <c r="K2778">
        <v>77742</v>
      </c>
      <c r="L2778" t="s">
        <v>30</v>
      </c>
      <c r="M2778" s="1" t="d">
        <v>2016-08-15</v>
      </c>
      <c r="N2778">
        <v>8</v>
      </c>
      <c r="O2778">
        <v>15</v>
      </c>
      <c r="P2778">
        <v>2016</v>
      </c>
      <c r="Q2778" t="s">
        <v>35</v>
      </c>
      <c r="R2778" t="s">
        <v>26</v>
      </c>
      <c r="S2778" t="s">
        <v>27</v>
      </c>
    </row>
    <row r="2779" spans="1:19" x14ac:dyDescent="0.25">
      <c r="A2779" t="s">
        <v>19</v>
      </c>
      <c r="B2779" t="s">
        <v>22016</v>
      </c>
      <c r="C2779" t="s">
        <v>22017</v>
      </c>
      <c r="E2779" t="s">
        <v>6612</v>
      </c>
      <c r="F2779" t="s">
        <v>37</v>
      </c>
      <c r="G2779">
        <v>78418</v>
      </c>
      <c r="H2779">
        <v>27.667731</v>
      </c>
      <c r="I2779">
        <v>-97.286928000000003</v>
      </c>
      <c r="J2779" s="1" t="d">
        <v>2019-01-10</v>
      </c>
      <c r="K2779">
        <v>77746</v>
      </c>
      <c r="L2779" t="s">
        <v>30</v>
      </c>
      <c r="M2779" s="1" t="d">
        <v>2016-08-15</v>
      </c>
      <c r="N2779">
        <v>8</v>
      </c>
      <c r="O2779">
        <v>15</v>
      </c>
      <c r="P2779">
        <v>2016</v>
      </c>
      <c r="Q2779" t="s">
        <v>35</v>
      </c>
      <c r="R2779" t="s">
        <v>26</v>
      </c>
      <c r="S2779" t="s">
        <v>27</v>
      </c>
    </row>
    <row r="2780" spans="1:19" x14ac:dyDescent="0.25">
      <c r="A2780" t="s">
        <v>19</v>
      </c>
      <c r="B2780" t="s">
        <v>22018</v>
      </c>
      <c r="C2780" t="s">
        <v>22019</v>
      </c>
      <c r="E2780" t="s">
        <v>6612</v>
      </c>
      <c r="F2780" t="s">
        <v>37</v>
      </c>
      <c r="G2780">
        <v>78415</v>
      </c>
      <c r="H2780">
        <v>27.750710999999999</v>
      </c>
      <c r="I2780">
        <v>-97.420884999999998</v>
      </c>
      <c r="J2780" s="1" t="d">
        <v>2019-01-10</v>
      </c>
      <c r="K2780">
        <v>77747</v>
      </c>
      <c r="L2780" t="s">
        <v>30</v>
      </c>
      <c r="M2780" s="1" t="d">
        <v>2016-08-15</v>
      </c>
      <c r="N2780">
        <v>8</v>
      </c>
      <c r="O2780">
        <v>15</v>
      </c>
      <c r="P2780">
        <v>2016</v>
      </c>
      <c r="Q2780" t="s">
        <v>35</v>
      </c>
      <c r="R2780" t="s">
        <v>26</v>
      </c>
      <c r="S2780" t="s">
        <v>27</v>
      </c>
    </row>
    <row r="2781" spans="1:19" x14ac:dyDescent="0.25">
      <c r="A2781" t="s">
        <v>19</v>
      </c>
      <c r="B2781" t="s">
        <v>22020</v>
      </c>
      <c r="C2781" t="s">
        <v>22021</v>
      </c>
      <c r="E2781" t="s">
        <v>6612</v>
      </c>
      <c r="F2781" t="s">
        <v>37</v>
      </c>
      <c r="G2781">
        <v>78413</v>
      </c>
      <c r="H2781">
        <v>27.695516000000001</v>
      </c>
      <c r="I2781">
        <v>-97.414226999999997</v>
      </c>
      <c r="J2781" s="1" t="d">
        <v>2019-01-10</v>
      </c>
      <c r="K2781">
        <v>77748</v>
      </c>
      <c r="L2781" t="s">
        <v>30</v>
      </c>
      <c r="M2781" s="1" t="d">
        <v>2016-08-15</v>
      </c>
      <c r="N2781">
        <v>8</v>
      </c>
      <c r="O2781">
        <v>15</v>
      </c>
      <c r="P2781">
        <v>2016</v>
      </c>
      <c r="Q2781" t="s">
        <v>35</v>
      </c>
      <c r="R2781" t="s">
        <v>26</v>
      </c>
      <c r="S2781" t="s">
        <v>27</v>
      </c>
    </row>
    <row r="2782" spans="1:19" x14ac:dyDescent="0.25">
      <c r="A2782" t="s">
        <v>504</v>
      </c>
      <c r="B2782" t="s">
        <v>22022</v>
      </c>
      <c r="C2782" t="s">
        <v>22023</v>
      </c>
      <c r="E2782" t="s">
        <v>262</v>
      </c>
      <c r="F2782" t="s">
        <v>260</v>
      </c>
      <c r="G2782">
        <v>85706</v>
      </c>
      <c r="H2782">
        <v>32.089418999999999</v>
      </c>
      <c r="I2782">
        <v>-110.857985</v>
      </c>
      <c r="J2782" s="1" t="d">
        <v>2019-01-10</v>
      </c>
      <c r="K2782">
        <v>77749</v>
      </c>
      <c r="L2782" t="s">
        <v>30</v>
      </c>
      <c r="M2782" s="1" t="d">
        <v>2016-08-15</v>
      </c>
      <c r="N2782">
        <v>8</v>
      </c>
      <c r="O2782">
        <v>15</v>
      </c>
      <c r="P2782">
        <v>2016</v>
      </c>
      <c r="R2782" t="s">
        <v>26</v>
      </c>
      <c r="S2782" t="s">
        <v>27</v>
      </c>
    </row>
    <row r="2783" spans="1:19" x14ac:dyDescent="0.25">
      <c r="A2783" t="s">
        <v>504</v>
      </c>
      <c r="B2783" t="s">
        <v>22024</v>
      </c>
      <c r="C2783" t="s">
        <v>22025</v>
      </c>
      <c r="E2783" t="s">
        <v>245</v>
      </c>
      <c r="F2783" t="s">
        <v>170</v>
      </c>
      <c r="G2783">
        <v>92508</v>
      </c>
      <c r="H2783">
        <v>33.886327999999999</v>
      </c>
      <c r="I2783">
        <v>-117.285515</v>
      </c>
      <c r="J2783" s="1" t="d">
        <v>2019-01-10</v>
      </c>
      <c r="K2783">
        <v>77750</v>
      </c>
      <c r="L2783" t="s">
        <v>30</v>
      </c>
      <c r="M2783" s="1" t="d">
        <v>2016-08-15</v>
      </c>
      <c r="N2783">
        <v>8</v>
      </c>
      <c r="O2783">
        <v>15</v>
      </c>
      <c r="P2783">
        <v>2016</v>
      </c>
      <c r="R2783" t="s">
        <v>26</v>
      </c>
      <c r="S2783" t="s">
        <v>27</v>
      </c>
    </row>
    <row r="2784" spans="1:19" x14ac:dyDescent="0.25">
      <c r="A2784" t="s">
        <v>504</v>
      </c>
      <c r="B2784" t="s">
        <v>21926</v>
      </c>
      <c r="C2784" t="s">
        <v>21927</v>
      </c>
      <c r="E2784" t="s">
        <v>7085</v>
      </c>
      <c r="F2784" t="s">
        <v>170</v>
      </c>
      <c r="G2784">
        <v>95376</v>
      </c>
      <c r="H2784">
        <v>37.724623000000001</v>
      </c>
      <c r="I2784">
        <v>-121.398169</v>
      </c>
      <c r="J2784" s="1" t="d">
        <v>2019-01-10</v>
      </c>
      <c r="K2784">
        <v>77751</v>
      </c>
      <c r="L2784" t="s">
        <v>30</v>
      </c>
      <c r="M2784" s="1" t="d">
        <v>2016-08-15</v>
      </c>
      <c r="N2784">
        <v>8</v>
      </c>
      <c r="O2784">
        <v>15</v>
      </c>
      <c r="P2784">
        <v>2016</v>
      </c>
      <c r="R2784" t="s">
        <v>26</v>
      </c>
      <c r="S2784" t="s">
        <v>27</v>
      </c>
    </row>
    <row r="2785" spans="1:19" x14ac:dyDescent="0.25">
      <c r="A2785" t="s">
        <v>504</v>
      </c>
      <c r="B2785" t="s">
        <v>22026</v>
      </c>
      <c r="C2785" t="s">
        <v>22027</v>
      </c>
      <c r="E2785" t="s">
        <v>22028</v>
      </c>
      <c r="F2785" t="s">
        <v>707</v>
      </c>
      <c r="G2785">
        <v>96782</v>
      </c>
      <c r="H2785">
        <v>21.388999999999999</v>
      </c>
      <c r="I2785">
        <v>-157.94999999999999</v>
      </c>
      <c r="J2785" s="1" t="d">
        <v>2019-01-10</v>
      </c>
      <c r="K2785">
        <v>77753</v>
      </c>
      <c r="L2785" t="s">
        <v>30</v>
      </c>
      <c r="M2785" s="1" t="d">
        <v>2016-08-15</v>
      </c>
      <c r="N2785">
        <v>8</v>
      </c>
      <c r="O2785">
        <v>15</v>
      </c>
      <c r="P2785">
        <v>2016</v>
      </c>
      <c r="R2785" t="s">
        <v>26</v>
      </c>
      <c r="S2785" t="s">
        <v>27</v>
      </c>
    </row>
    <row r="2786" spans="1:19" x14ac:dyDescent="0.25">
      <c r="A2786" t="s">
        <v>504</v>
      </c>
      <c r="B2786" t="s">
        <v>13039</v>
      </c>
      <c r="C2786" t="s">
        <v>13039</v>
      </c>
      <c r="E2786" t="s">
        <v>13040</v>
      </c>
      <c r="F2786" t="s">
        <v>264</v>
      </c>
      <c r="G2786">
        <v>89005</v>
      </c>
      <c r="H2786">
        <v>36.016030999999998</v>
      </c>
      <c r="I2786">
        <v>-114.73774299999999</v>
      </c>
      <c r="J2786" s="1" t="d">
        <v>2019-01-10</v>
      </c>
      <c r="K2786">
        <v>77754</v>
      </c>
      <c r="L2786" t="s">
        <v>30</v>
      </c>
      <c r="M2786" s="1" t="d">
        <v>2016-08-15</v>
      </c>
      <c r="N2786">
        <v>8</v>
      </c>
      <c r="O2786">
        <v>15</v>
      </c>
      <c r="P2786">
        <v>2016</v>
      </c>
      <c r="R2786" t="s">
        <v>26</v>
      </c>
      <c r="S2786" t="s">
        <v>27</v>
      </c>
    </row>
    <row r="2787" spans="1:19" x14ac:dyDescent="0.25">
      <c r="A2787" t="s">
        <v>504</v>
      </c>
      <c r="B2787" t="s">
        <v>22029</v>
      </c>
      <c r="C2787" t="s">
        <v>22030</v>
      </c>
      <c r="E2787" t="s">
        <v>22031</v>
      </c>
      <c r="F2787" t="s">
        <v>157</v>
      </c>
      <c r="G2787">
        <v>18472</v>
      </c>
      <c r="H2787">
        <v>41.567953000000003</v>
      </c>
      <c r="I2787">
        <v>-75.408390999999995</v>
      </c>
      <c r="J2787" s="1" t="d">
        <v>2019-01-10</v>
      </c>
      <c r="K2787">
        <v>77755</v>
      </c>
      <c r="L2787" t="s">
        <v>30</v>
      </c>
      <c r="M2787" s="1" t="d">
        <v>2016-08-15</v>
      </c>
      <c r="N2787">
        <v>8</v>
      </c>
      <c r="O2787">
        <v>15</v>
      </c>
      <c r="P2787">
        <v>2016</v>
      </c>
      <c r="R2787" t="s">
        <v>26</v>
      </c>
      <c r="S2787" t="s">
        <v>27</v>
      </c>
    </row>
    <row r="2788" spans="1:19" x14ac:dyDescent="0.25">
      <c r="A2788" t="s">
        <v>504</v>
      </c>
      <c r="B2788" t="s">
        <v>22032</v>
      </c>
      <c r="C2788" t="s">
        <v>10699</v>
      </c>
      <c r="E2788" t="s">
        <v>1955</v>
      </c>
      <c r="F2788" t="s">
        <v>319</v>
      </c>
      <c r="G2788">
        <v>57078</v>
      </c>
      <c r="H2788">
        <v>42.879342000000001</v>
      </c>
      <c r="I2788">
        <v>-97.391987999999998</v>
      </c>
      <c r="J2788" s="1" t="d">
        <v>2019-01-10</v>
      </c>
      <c r="K2788">
        <v>77756</v>
      </c>
      <c r="L2788" t="s">
        <v>30</v>
      </c>
      <c r="M2788" s="1" t="d">
        <v>2016-08-01</v>
      </c>
      <c r="N2788">
        <v>8</v>
      </c>
      <c r="O2788">
        <v>1</v>
      </c>
      <c r="P2788">
        <v>2016</v>
      </c>
      <c r="R2788" t="s">
        <v>26</v>
      </c>
      <c r="S2788" t="s">
        <v>27</v>
      </c>
    </row>
    <row r="2789" spans="1:19" x14ac:dyDescent="0.25">
      <c r="A2789" t="s">
        <v>504</v>
      </c>
      <c r="B2789" t="s">
        <v>22033</v>
      </c>
      <c r="C2789" t="s">
        <v>22034</v>
      </c>
      <c r="E2789" t="s">
        <v>22035</v>
      </c>
      <c r="F2789" t="s">
        <v>37</v>
      </c>
      <c r="G2789">
        <v>79821</v>
      </c>
      <c r="H2789">
        <v>31.978249999999999</v>
      </c>
      <c r="I2789">
        <v>-106.604803</v>
      </c>
      <c r="J2789" s="1" t="d">
        <v>2018-09-10</v>
      </c>
      <c r="K2789">
        <v>77757</v>
      </c>
      <c r="L2789" t="s">
        <v>30</v>
      </c>
      <c r="M2789" s="1" t="d">
        <v>2016-08-15</v>
      </c>
      <c r="N2789">
        <v>8</v>
      </c>
      <c r="O2789">
        <v>15</v>
      </c>
      <c r="P2789">
        <v>2016</v>
      </c>
      <c r="R2789" t="s">
        <v>26</v>
      </c>
      <c r="S2789" t="s">
        <v>27</v>
      </c>
    </row>
    <row r="2790" spans="1:19" x14ac:dyDescent="0.25">
      <c r="A2790" t="s">
        <v>338</v>
      </c>
      <c r="B2790" t="s">
        <v>22036</v>
      </c>
      <c r="C2790" t="s">
        <v>22037</v>
      </c>
      <c r="E2790" t="s">
        <v>22038</v>
      </c>
      <c r="F2790" t="s">
        <v>55</v>
      </c>
      <c r="G2790">
        <v>98856</v>
      </c>
      <c r="H2790">
        <v>48.362102</v>
      </c>
      <c r="I2790">
        <v>-120.121376</v>
      </c>
      <c r="J2790" s="1" t="d">
        <v>2018-06-05</v>
      </c>
      <c r="K2790">
        <v>77771</v>
      </c>
      <c r="L2790" t="s">
        <v>30</v>
      </c>
      <c r="M2790" s="1" t="d">
        <v>2016-08-05</v>
      </c>
      <c r="N2790">
        <v>8</v>
      </c>
      <c r="O2790">
        <v>5</v>
      </c>
      <c r="P2790">
        <v>2016</v>
      </c>
      <c r="R2790" t="s">
        <v>26</v>
      </c>
      <c r="S2790" t="s">
        <v>31</v>
      </c>
    </row>
    <row r="2791" spans="1:19" x14ac:dyDescent="0.25">
      <c r="A2791" t="s">
        <v>338</v>
      </c>
      <c r="B2791" t="s">
        <v>22097</v>
      </c>
      <c r="C2791" t="s">
        <v>22098</v>
      </c>
      <c r="D2791" t="s">
        <v>22099</v>
      </c>
      <c r="E2791" t="s">
        <v>2569</v>
      </c>
      <c r="F2791" t="s">
        <v>264</v>
      </c>
      <c r="G2791">
        <v>89109</v>
      </c>
      <c r="H2791">
        <v>36.127014000000003</v>
      </c>
      <c r="I2791">
        <v>-115.153361</v>
      </c>
      <c r="J2791" s="1" t="d">
        <v>2018-10-04</v>
      </c>
      <c r="K2791">
        <v>77857</v>
      </c>
      <c r="L2791" t="s">
        <v>30</v>
      </c>
      <c r="M2791" s="1" t="d">
        <v>2016-08-12</v>
      </c>
      <c r="N2791">
        <v>8</v>
      </c>
      <c r="O2791">
        <v>12</v>
      </c>
      <c r="P2791">
        <v>2016</v>
      </c>
      <c r="R2791" t="s">
        <v>26</v>
      </c>
      <c r="S2791" t="s">
        <v>31</v>
      </c>
    </row>
    <row r="2792" spans="1:19" x14ac:dyDescent="0.25">
      <c r="A2792" t="s">
        <v>338</v>
      </c>
      <c r="B2792" t="s">
        <v>22100</v>
      </c>
      <c r="C2792" t="s">
        <v>22101</v>
      </c>
      <c r="E2792" t="s">
        <v>220</v>
      </c>
      <c r="F2792" t="s">
        <v>170</v>
      </c>
      <c r="G2792">
        <v>92123</v>
      </c>
      <c r="H2792">
        <v>32.822918000000001</v>
      </c>
      <c r="I2792">
        <v>-117.124015</v>
      </c>
      <c r="J2792" s="1" t="d">
        <v>2018-08-07</v>
      </c>
      <c r="K2792">
        <v>77858</v>
      </c>
      <c r="L2792" t="s">
        <v>30</v>
      </c>
      <c r="M2792" s="1" t="d">
        <v>2016-08-01</v>
      </c>
      <c r="N2792">
        <v>8</v>
      </c>
      <c r="O2792">
        <v>1</v>
      </c>
      <c r="P2792">
        <v>2016</v>
      </c>
      <c r="R2792" t="s">
        <v>26</v>
      </c>
      <c r="S2792" t="s">
        <v>27</v>
      </c>
    </row>
    <row r="2793" spans="1:19" x14ac:dyDescent="0.25">
      <c r="A2793" t="s">
        <v>338</v>
      </c>
      <c r="B2793" t="s">
        <v>22102</v>
      </c>
      <c r="C2793" t="s">
        <v>22103</v>
      </c>
      <c r="E2793" t="s">
        <v>11855</v>
      </c>
      <c r="F2793" t="s">
        <v>129</v>
      </c>
      <c r="G2793">
        <v>81601</v>
      </c>
      <c r="H2793">
        <v>39.509152110000002</v>
      </c>
      <c r="I2793">
        <v>-107.3175202</v>
      </c>
      <c r="J2793" s="1" t="d">
        <v>2018-11-08</v>
      </c>
      <c r="K2793">
        <v>77876</v>
      </c>
      <c r="L2793" t="s">
        <v>30</v>
      </c>
      <c r="M2793" s="1" t="d">
        <v>2016-08-08</v>
      </c>
      <c r="N2793">
        <v>8</v>
      </c>
      <c r="O2793">
        <v>8</v>
      </c>
      <c r="P2793">
        <v>2016</v>
      </c>
      <c r="R2793" t="s">
        <v>26</v>
      </c>
      <c r="S2793" t="s">
        <v>27</v>
      </c>
    </row>
    <row r="2794" spans="1:19" x14ac:dyDescent="0.25">
      <c r="A2794" t="s">
        <v>338</v>
      </c>
      <c r="B2794" t="s">
        <v>22104</v>
      </c>
      <c r="C2794" t="s">
        <v>22105</v>
      </c>
      <c r="D2794" t="s">
        <v>22106</v>
      </c>
      <c r="E2794" t="s">
        <v>22107</v>
      </c>
      <c r="F2794" t="s">
        <v>269</v>
      </c>
      <c r="G2794">
        <v>22851</v>
      </c>
      <c r="H2794">
        <v>38.517724000000001</v>
      </c>
      <c r="I2794">
        <v>-78.436769999999996</v>
      </c>
      <c r="J2794" s="1" t="d">
        <v>2018-09-10</v>
      </c>
      <c r="K2794">
        <v>77877</v>
      </c>
      <c r="L2794" t="s">
        <v>30</v>
      </c>
      <c r="M2794" s="1" t="d">
        <v>2016-08-15</v>
      </c>
      <c r="N2794">
        <v>8</v>
      </c>
      <c r="O2794">
        <v>15</v>
      </c>
      <c r="P2794">
        <v>2016</v>
      </c>
      <c r="R2794" t="s">
        <v>26</v>
      </c>
      <c r="S2794" t="s">
        <v>31</v>
      </c>
    </row>
    <row r="2795" spans="1:19" x14ac:dyDescent="0.25">
      <c r="A2795" t="s">
        <v>338</v>
      </c>
      <c r="B2795" t="s">
        <v>22108</v>
      </c>
      <c r="C2795" t="s">
        <v>22109</v>
      </c>
      <c r="E2795" t="s">
        <v>193</v>
      </c>
      <c r="F2795" t="s">
        <v>170</v>
      </c>
      <c r="G2795">
        <v>95814</v>
      </c>
      <c r="H2795">
        <v>38.577235000000002</v>
      </c>
      <c r="I2795">
        <v>-121.491136</v>
      </c>
      <c r="J2795" s="1" t="d">
        <v>2018-12-11</v>
      </c>
      <c r="K2795">
        <v>77914</v>
      </c>
      <c r="L2795" t="s">
        <v>30</v>
      </c>
      <c r="M2795" s="1" t="d">
        <v>2016-08-15</v>
      </c>
      <c r="N2795">
        <v>8</v>
      </c>
      <c r="O2795">
        <v>15</v>
      </c>
      <c r="P2795">
        <v>2016</v>
      </c>
      <c r="R2795" t="s">
        <v>26</v>
      </c>
      <c r="S2795" t="s">
        <v>31</v>
      </c>
    </row>
    <row r="2796" spans="1:19" x14ac:dyDescent="0.25">
      <c r="A2796" t="s">
        <v>338</v>
      </c>
      <c r="B2796" t="s">
        <v>22114</v>
      </c>
      <c r="C2796" t="s">
        <v>22115</v>
      </c>
      <c r="D2796" t="s">
        <v>22116</v>
      </c>
      <c r="E2796" t="s">
        <v>9132</v>
      </c>
      <c r="F2796" t="s">
        <v>657</v>
      </c>
      <c r="G2796">
        <v>4967</v>
      </c>
      <c r="H2796">
        <v>44.787545000000001</v>
      </c>
      <c r="I2796">
        <v>-69.380469000000005</v>
      </c>
      <c r="J2796" s="1" t="d">
        <v>2019-03-07</v>
      </c>
      <c r="K2796">
        <v>77950</v>
      </c>
      <c r="L2796" t="s">
        <v>71</v>
      </c>
      <c r="M2796" s="1" t="d">
        <v>2016-08-01</v>
      </c>
      <c r="N2796">
        <v>8</v>
      </c>
      <c r="O2796">
        <v>1</v>
      </c>
      <c r="P2796">
        <v>2016</v>
      </c>
      <c r="R2796" t="s">
        <v>26</v>
      </c>
      <c r="S2796" t="s">
        <v>31</v>
      </c>
    </row>
    <row r="2797" spans="1:19" x14ac:dyDescent="0.25">
      <c r="A2797" t="s">
        <v>338</v>
      </c>
      <c r="B2797" t="s">
        <v>22121</v>
      </c>
      <c r="C2797" t="s">
        <v>22122</v>
      </c>
      <c r="E2797" t="s">
        <v>22123</v>
      </c>
      <c r="F2797" t="s">
        <v>657</v>
      </c>
      <c r="G2797">
        <v>4679</v>
      </c>
      <c r="H2797">
        <v>44.244314000000003</v>
      </c>
      <c r="I2797">
        <v>-68.298400000000001</v>
      </c>
      <c r="J2797" s="1" t="d">
        <v>2019-03-07</v>
      </c>
      <c r="K2797">
        <v>77970</v>
      </c>
      <c r="L2797" t="s">
        <v>71</v>
      </c>
      <c r="M2797" s="1" t="d">
        <v>2016-08-15</v>
      </c>
      <c r="N2797">
        <v>8</v>
      </c>
      <c r="O2797">
        <v>15</v>
      </c>
      <c r="P2797">
        <v>2016</v>
      </c>
      <c r="R2797" t="s">
        <v>26</v>
      </c>
      <c r="S2797" t="s">
        <v>31</v>
      </c>
    </row>
    <row r="2798" spans="1:19" x14ac:dyDescent="0.25">
      <c r="A2798" t="s">
        <v>338</v>
      </c>
      <c r="B2798" t="s">
        <v>22128</v>
      </c>
      <c r="C2798" t="s">
        <v>22129</v>
      </c>
      <c r="D2798" t="s">
        <v>22130</v>
      </c>
      <c r="E2798" t="s">
        <v>21246</v>
      </c>
      <c r="F2798" t="s">
        <v>55</v>
      </c>
      <c r="G2798">
        <v>98304</v>
      </c>
      <c r="H2798">
        <v>46.759918999999996</v>
      </c>
      <c r="I2798">
        <v>-121.981984</v>
      </c>
      <c r="J2798" s="1" t="d">
        <v>2018-11-08</v>
      </c>
      <c r="K2798">
        <v>77990</v>
      </c>
      <c r="L2798" t="s">
        <v>30</v>
      </c>
      <c r="M2798" s="1" t="d">
        <v>2016-08-14</v>
      </c>
      <c r="N2798">
        <v>8</v>
      </c>
      <c r="O2798">
        <v>14</v>
      </c>
      <c r="P2798">
        <v>2016</v>
      </c>
      <c r="R2798" t="s">
        <v>26</v>
      </c>
      <c r="S2798" t="s">
        <v>31</v>
      </c>
    </row>
    <row r="2799" spans="1:19" x14ac:dyDescent="0.25">
      <c r="A2799" t="s">
        <v>19</v>
      </c>
      <c r="B2799" t="s">
        <v>22135</v>
      </c>
      <c r="C2799" t="s">
        <v>22136</v>
      </c>
      <c r="E2799" t="s">
        <v>9306</v>
      </c>
      <c r="F2799" t="s">
        <v>143</v>
      </c>
      <c r="G2799">
        <v>73501</v>
      </c>
      <c r="H2799">
        <v>34.584172000000002</v>
      </c>
      <c r="I2799">
        <v>-98.396812999999995</v>
      </c>
      <c r="J2799" s="1" t="d">
        <v>2018-09-10</v>
      </c>
      <c r="K2799">
        <v>78147</v>
      </c>
      <c r="L2799" t="s">
        <v>30</v>
      </c>
      <c r="M2799" s="1" t="d">
        <v>2016-12-22</v>
      </c>
      <c r="N2799">
        <v>12</v>
      </c>
      <c r="O2799">
        <v>22</v>
      </c>
      <c r="P2799">
        <v>2016</v>
      </c>
      <c r="Q2799" t="s">
        <v>35</v>
      </c>
      <c r="R2799" t="s">
        <v>26</v>
      </c>
      <c r="S2799" t="s">
        <v>27</v>
      </c>
    </row>
    <row r="2800" spans="1:19" x14ac:dyDescent="0.25">
      <c r="A2800" t="s">
        <v>19</v>
      </c>
      <c r="B2800" t="s">
        <v>22135</v>
      </c>
      <c r="C2800" t="s">
        <v>22136</v>
      </c>
      <c r="E2800" t="s">
        <v>9306</v>
      </c>
      <c r="F2800" t="s">
        <v>143</v>
      </c>
      <c r="G2800">
        <v>73501</v>
      </c>
      <c r="H2800">
        <v>34.584172000000002</v>
      </c>
      <c r="I2800">
        <v>-98.396812999999995</v>
      </c>
      <c r="J2800" s="1" t="d">
        <v>2018-09-10</v>
      </c>
      <c r="K2800">
        <v>78148</v>
      </c>
      <c r="L2800" t="s">
        <v>30</v>
      </c>
      <c r="M2800" s="1" t="d">
        <v>2016-12-22</v>
      </c>
      <c r="N2800">
        <v>12</v>
      </c>
      <c r="O2800">
        <v>22</v>
      </c>
      <c r="P2800">
        <v>2016</v>
      </c>
      <c r="Q2800" t="s">
        <v>35</v>
      </c>
      <c r="R2800" t="s">
        <v>26</v>
      </c>
      <c r="S2800" t="s">
        <v>31</v>
      </c>
    </row>
    <row r="2801" spans="1:19" x14ac:dyDescent="0.25">
      <c r="A2801" t="s">
        <v>338</v>
      </c>
      <c r="B2801" t="s">
        <v>22137</v>
      </c>
      <c r="C2801" t="s">
        <v>22138</v>
      </c>
      <c r="D2801" t="s">
        <v>22139</v>
      </c>
      <c r="E2801" t="s">
        <v>1485</v>
      </c>
      <c r="F2801" t="s">
        <v>157</v>
      </c>
      <c r="G2801">
        <v>15213</v>
      </c>
      <c r="H2801">
        <v>40.443513000000003</v>
      </c>
      <c r="I2801">
        <v>-79.943312000000006</v>
      </c>
      <c r="J2801" s="1" t="d">
        <v>2018-11-08</v>
      </c>
      <c r="K2801">
        <v>78190</v>
      </c>
      <c r="L2801" t="s">
        <v>30</v>
      </c>
      <c r="M2801" s="1" t="d">
        <v>2016-08-20</v>
      </c>
      <c r="N2801">
        <v>8</v>
      </c>
      <c r="O2801">
        <v>20</v>
      </c>
      <c r="P2801">
        <v>2016</v>
      </c>
      <c r="R2801" t="s">
        <v>26</v>
      </c>
      <c r="S2801" t="s">
        <v>31</v>
      </c>
    </row>
    <row r="2802" spans="1:19" x14ac:dyDescent="0.25">
      <c r="A2802" t="s">
        <v>338</v>
      </c>
      <c r="B2802" t="s">
        <v>22140</v>
      </c>
      <c r="C2802" t="s">
        <v>22141</v>
      </c>
      <c r="D2802" t="s">
        <v>22142</v>
      </c>
      <c r="E2802" t="s">
        <v>1485</v>
      </c>
      <c r="F2802" t="s">
        <v>157</v>
      </c>
      <c r="G2802">
        <v>15213</v>
      </c>
      <c r="H2802">
        <v>40.445993299999998</v>
      </c>
      <c r="I2802">
        <v>-79.9507294</v>
      </c>
      <c r="J2802" s="1" t="d">
        <v>2018-11-08</v>
      </c>
      <c r="K2802">
        <v>78191</v>
      </c>
      <c r="L2802" t="s">
        <v>30</v>
      </c>
      <c r="M2802" s="1" t="d">
        <v>2016-08-20</v>
      </c>
      <c r="N2802">
        <v>8</v>
      </c>
      <c r="O2802">
        <v>20</v>
      </c>
      <c r="P2802">
        <v>2016</v>
      </c>
      <c r="R2802" t="s">
        <v>26</v>
      </c>
      <c r="S2802" t="s">
        <v>31</v>
      </c>
    </row>
    <row r="2803" spans="1:19" x14ac:dyDescent="0.25">
      <c r="A2803" t="s">
        <v>338</v>
      </c>
      <c r="B2803" t="s">
        <v>22143</v>
      </c>
      <c r="C2803" t="s">
        <v>22144</v>
      </c>
      <c r="D2803" t="s">
        <v>22145</v>
      </c>
      <c r="E2803" t="s">
        <v>1485</v>
      </c>
      <c r="F2803" t="s">
        <v>157</v>
      </c>
      <c r="G2803">
        <v>15213</v>
      </c>
      <c r="H2803">
        <v>40.443722000000001</v>
      </c>
      <c r="I2803">
        <v>-79.945012000000006</v>
      </c>
      <c r="J2803" s="1" t="d">
        <v>2018-11-08</v>
      </c>
      <c r="K2803">
        <v>78192</v>
      </c>
      <c r="L2803" t="s">
        <v>30</v>
      </c>
      <c r="M2803" s="1" t="d">
        <v>2016-08-20</v>
      </c>
      <c r="N2803">
        <v>8</v>
      </c>
      <c r="O2803">
        <v>20</v>
      </c>
      <c r="P2803">
        <v>2016</v>
      </c>
      <c r="R2803" t="s">
        <v>26</v>
      </c>
      <c r="S2803" t="s">
        <v>27</v>
      </c>
    </row>
    <row r="2804" spans="1:19" x14ac:dyDescent="0.25">
      <c r="A2804" t="s">
        <v>312</v>
      </c>
      <c r="B2804" t="s">
        <v>22146</v>
      </c>
      <c r="C2804" t="s">
        <v>22147</v>
      </c>
      <c r="E2804" t="s">
        <v>2961</v>
      </c>
      <c r="F2804" t="s">
        <v>119</v>
      </c>
      <c r="G2804">
        <v>56301</v>
      </c>
      <c r="H2804">
        <v>45.557406999999998</v>
      </c>
      <c r="I2804">
        <v>-94.12921</v>
      </c>
      <c r="J2804" s="1" t="d">
        <v>2019-03-07</v>
      </c>
      <c r="K2804">
        <v>78211</v>
      </c>
      <c r="L2804" t="s">
        <v>71</v>
      </c>
      <c r="M2804" s="1" t="d">
        <v>2016-08-15</v>
      </c>
      <c r="N2804">
        <v>8</v>
      </c>
      <c r="O2804">
        <v>15</v>
      </c>
      <c r="P2804">
        <v>2016</v>
      </c>
      <c r="R2804" t="s">
        <v>26</v>
      </c>
      <c r="S2804" t="s">
        <v>31</v>
      </c>
    </row>
    <row r="2805" spans="1:19" x14ac:dyDescent="0.25">
      <c r="A2805" t="s">
        <v>19</v>
      </c>
      <c r="B2805" t="s">
        <v>22151</v>
      </c>
      <c r="C2805" t="s">
        <v>22152</v>
      </c>
      <c r="D2805" t="s">
        <v>22153</v>
      </c>
      <c r="E2805" t="s">
        <v>5840</v>
      </c>
      <c r="F2805" t="s">
        <v>143</v>
      </c>
      <c r="G2805">
        <v>73036</v>
      </c>
      <c r="H2805">
        <v>35.514932999999999</v>
      </c>
      <c r="I2805">
        <v>-97.948690999999997</v>
      </c>
      <c r="J2805" s="1" t="d">
        <v>2018-12-11</v>
      </c>
      <c r="K2805">
        <v>78255</v>
      </c>
      <c r="L2805" t="s">
        <v>22154</v>
      </c>
      <c r="M2805" s="1" t="d">
        <v>2016-12-23</v>
      </c>
      <c r="N2805">
        <v>12</v>
      </c>
      <c r="O2805">
        <v>23</v>
      </c>
      <c r="P2805">
        <v>2016</v>
      </c>
      <c r="Q2805" t="s">
        <v>35</v>
      </c>
      <c r="R2805" t="s">
        <v>26</v>
      </c>
      <c r="S2805" t="s">
        <v>31</v>
      </c>
    </row>
    <row r="2806" spans="1:19" x14ac:dyDescent="0.25">
      <c r="A2806" t="s">
        <v>504</v>
      </c>
      <c r="B2806" t="s">
        <v>22155</v>
      </c>
      <c r="C2806" t="s">
        <v>22156</v>
      </c>
      <c r="E2806" t="s">
        <v>326</v>
      </c>
      <c r="F2806" t="s">
        <v>327</v>
      </c>
      <c r="G2806">
        <v>50010</v>
      </c>
      <c r="H2806">
        <v>42.000597999999997</v>
      </c>
      <c r="I2806">
        <v>-93.610816</v>
      </c>
      <c r="J2806" s="1" t="d">
        <v>2019-04-08</v>
      </c>
      <c r="K2806">
        <v>78274</v>
      </c>
      <c r="L2806" t="s">
        <v>24</v>
      </c>
      <c r="M2806" s="1" t="d">
        <v>2016-08-19</v>
      </c>
      <c r="N2806">
        <v>8</v>
      </c>
      <c r="O2806">
        <v>19</v>
      </c>
      <c r="P2806">
        <v>2016</v>
      </c>
      <c r="R2806" t="s">
        <v>26</v>
      </c>
      <c r="S2806" t="s">
        <v>31</v>
      </c>
    </row>
    <row r="2807" spans="1:19" x14ac:dyDescent="0.25">
      <c r="A2807" t="s">
        <v>338</v>
      </c>
      <c r="B2807" t="s">
        <v>22175</v>
      </c>
      <c r="C2807" t="s">
        <v>22176</v>
      </c>
      <c r="E2807" t="s">
        <v>3803</v>
      </c>
      <c r="F2807" t="s">
        <v>718</v>
      </c>
      <c r="G2807">
        <v>40204</v>
      </c>
      <c r="H2807">
        <v>38.233387</v>
      </c>
      <c r="I2807">
        <v>-85.711472000000001</v>
      </c>
      <c r="J2807" s="1" t="d">
        <v>2018-07-09</v>
      </c>
      <c r="K2807">
        <v>78310</v>
      </c>
      <c r="L2807" t="s">
        <v>30</v>
      </c>
      <c r="M2807" s="1" t="d">
        <v>2016-04-15</v>
      </c>
      <c r="N2807">
        <v>4</v>
      </c>
      <c r="O2807">
        <v>15</v>
      </c>
      <c r="P2807">
        <v>2016</v>
      </c>
      <c r="R2807" t="s">
        <v>26</v>
      </c>
      <c r="S2807" t="s">
        <v>31</v>
      </c>
    </row>
    <row r="2808" spans="1:19" x14ac:dyDescent="0.25">
      <c r="A2808" t="s">
        <v>338</v>
      </c>
      <c r="B2808" t="s">
        <v>1563</v>
      </c>
      <c r="C2808" t="s">
        <v>1564</v>
      </c>
      <c r="E2808" t="s">
        <v>1565</v>
      </c>
      <c r="F2808" t="s">
        <v>269</v>
      </c>
      <c r="G2808">
        <v>23681</v>
      </c>
      <c r="H2808">
        <v>37.097727999999996</v>
      </c>
      <c r="I2808">
        <v>-76.383422999999993</v>
      </c>
      <c r="J2808" s="1" t="d">
        <v>2019-01-10</v>
      </c>
      <c r="K2808">
        <v>78311</v>
      </c>
      <c r="L2808" t="s">
        <v>30</v>
      </c>
      <c r="M2808" s="1" t="d">
        <v>2016-08-15</v>
      </c>
      <c r="N2808">
        <v>8</v>
      </c>
      <c r="O2808">
        <v>15</v>
      </c>
      <c r="P2808">
        <v>2016</v>
      </c>
      <c r="R2808" t="s">
        <v>26</v>
      </c>
      <c r="S2808" t="s">
        <v>27</v>
      </c>
    </row>
    <row r="2809" spans="1:19" x14ac:dyDescent="0.25">
      <c r="A2809" t="s">
        <v>338</v>
      </c>
      <c r="B2809" t="s">
        <v>22177</v>
      </c>
      <c r="C2809" t="s">
        <v>22178</v>
      </c>
      <c r="E2809" t="s">
        <v>8150</v>
      </c>
      <c r="F2809" t="s">
        <v>657</v>
      </c>
      <c r="G2809">
        <v>4084</v>
      </c>
      <c r="H2809">
        <v>43.827491000000002</v>
      </c>
      <c r="I2809">
        <v>-70.482252000000003</v>
      </c>
      <c r="J2809" s="1" t="d">
        <v>2019-03-07</v>
      </c>
      <c r="K2809">
        <v>78343</v>
      </c>
      <c r="L2809" t="s">
        <v>71</v>
      </c>
      <c r="M2809" s="1" t="d">
        <v>2016-07-10</v>
      </c>
      <c r="N2809">
        <v>7</v>
      </c>
      <c r="O2809">
        <v>10</v>
      </c>
      <c r="P2809">
        <v>2016</v>
      </c>
      <c r="R2809" t="s">
        <v>26</v>
      </c>
      <c r="S2809" t="s">
        <v>31</v>
      </c>
    </row>
    <row r="2810" spans="1:19" x14ac:dyDescent="0.25">
      <c r="A2810" t="s">
        <v>338</v>
      </c>
      <c r="B2810" t="s">
        <v>22179</v>
      </c>
      <c r="C2810" t="s">
        <v>22180</v>
      </c>
      <c r="E2810" t="s">
        <v>17351</v>
      </c>
      <c r="F2810" t="s">
        <v>657</v>
      </c>
      <c r="G2810">
        <v>4046</v>
      </c>
      <c r="H2810">
        <v>43.366883000000001</v>
      </c>
      <c r="I2810">
        <v>-70.475250000000003</v>
      </c>
      <c r="J2810" s="1" t="d">
        <v>2019-03-07</v>
      </c>
      <c r="K2810">
        <v>78345</v>
      </c>
      <c r="L2810" t="s">
        <v>71</v>
      </c>
      <c r="M2810" s="1" t="d">
        <v>2016-04-15</v>
      </c>
      <c r="N2810">
        <v>4</v>
      </c>
      <c r="O2810">
        <v>15</v>
      </c>
      <c r="P2810">
        <v>2016</v>
      </c>
      <c r="R2810" t="s">
        <v>26</v>
      </c>
      <c r="S2810" t="s">
        <v>31</v>
      </c>
    </row>
    <row r="2811" spans="1:19" x14ac:dyDescent="0.25">
      <c r="A2811" t="s">
        <v>338</v>
      </c>
      <c r="B2811" t="s">
        <v>22181</v>
      </c>
      <c r="C2811" t="s">
        <v>22182</v>
      </c>
      <c r="E2811" t="s">
        <v>17357</v>
      </c>
      <c r="F2811" t="s">
        <v>657</v>
      </c>
      <c r="G2811">
        <v>4074</v>
      </c>
      <c r="H2811">
        <v>43.597116800000002</v>
      </c>
      <c r="I2811">
        <v>-70.298200600000001</v>
      </c>
      <c r="J2811" s="1" t="d">
        <v>2019-03-07</v>
      </c>
      <c r="K2811">
        <v>78346</v>
      </c>
      <c r="L2811" t="s">
        <v>71</v>
      </c>
      <c r="M2811" s="1" t="d">
        <v>2016-08-15</v>
      </c>
      <c r="N2811">
        <v>8</v>
      </c>
      <c r="O2811">
        <v>15</v>
      </c>
      <c r="P2811">
        <v>2016</v>
      </c>
      <c r="R2811" t="s">
        <v>26</v>
      </c>
      <c r="S2811" t="s">
        <v>31</v>
      </c>
    </row>
    <row r="2812" spans="1:19" x14ac:dyDescent="0.25">
      <c r="A2812" t="s">
        <v>338</v>
      </c>
      <c r="B2812" t="s">
        <v>22183</v>
      </c>
      <c r="C2812" t="s">
        <v>22184</v>
      </c>
      <c r="D2812" t="s">
        <v>22185</v>
      </c>
      <c r="E2812" t="s">
        <v>22186</v>
      </c>
      <c r="F2812" t="s">
        <v>657</v>
      </c>
      <c r="G2812">
        <v>4462</v>
      </c>
      <c r="H2812">
        <v>45.656775000000003</v>
      </c>
      <c r="I2812">
        <v>-68.686907000000005</v>
      </c>
      <c r="J2812" s="1" t="d">
        <v>2019-03-07</v>
      </c>
      <c r="K2812">
        <v>78349</v>
      </c>
      <c r="L2812" t="s">
        <v>71</v>
      </c>
      <c r="M2812" s="1" t="d">
        <v>2016-08-15</v>
      </c>
      <c r="N2812">
        <v>8</v>
      </c>
      <c r="O2812">
        <v>15</v>
      </c>
      <c r="P2812">
        <v>2016</v>
      </c>
      <c r="R2812" t="s">
        <v>26</v>
      </c>
      <c r="S2812" t="s">
        <v>31</v>
      </c>
    </row>
    <row r="2813" spans="1:19" x14ac:dyDescent="0.25">
      <c r="A2813" t="s">
        <v>338</v>
      </c>
      <c r="B2813" t="s">
        <v>22187</v>
      </c>
      <c r="C2813" t="s">
        <v>22188</v>
      </c>
      <c r="E2813" t="s">
        <v>12123</v>
      </c>
      <c r="F2813" t="s">
        <v>657</v>
      </c>
      <c r="G2813">
        <v>4032</v>
      </c>
      <c r="H2813">
        <v>43.848238000000002</v>
      </c>
      <c r="I2813">
        <v>-70.113309999999998</v>
      </c>
      <c r="J2813" s="1" t="d">
        <v>2019-03-07</v>
      </c>
      <c r="K2813">
        <v>78350</v>
      </c>
      <c r="L2813" t="s">
        <v>71</v>
      </c>
      <c r="M2813" s="1" t="d">
        <v>2016-06-01</v>
      </c>
      <c r="N2813">
        <v>6</v>
      </c>
      <c r="O2813">
        <v>1</v>
      </c>
      <c r="P2813">
        <v>2016</v>
      </c>
      <c r="R2813" t="s">
        <v>26</v>
      </c>
      <c r="S2813" t="s">
        <v>31</v>
      </c>
    </row>
    <row r="2814" spans="1:19" x14ac:dyDescent="0.25">
      <c r="A2814" t="s">
        <v>338</v>
      </c>
      <c r="B2814" t="s">
        <v>22189</v>
      </c>
      <c r="C2814" t="s">
        <v>22190</v>
      </c>
      <c r="D2814" t="s">
        <v>22191</v>
      </c>
      <c r="E2814" t="s">
        <v>12588</v>
      </c>
      <c r="F2814" t="s">
        <v>129</v>
      </c>
      <c r="G2814">
        <v>81623</v>
      </c>
      <c r="H2814">
        <v>39.395288999999998</v>
      </c>
      <c r="I2814">
        <v>-107.20992099999999</v>
      </c>
      <c r="J2814" s="1" t="d">
        <v>2018-11-08</v>
      </c>
      <c r="K2814">
        <v>78362</v>
      </c>
      <c r="L2814" t="s">
        <v>30</v>
      </c>
      <c r="M2814" s="1" t="d">
        <v>2016-08-31</v>
      </c>
      <c r="N2814">
        <v>8</v>
      </c>
      <c r="O2814">
        <v>31</v>
      </c>
      <c r="P2814">
        <v>2016</v>
      </c>
      <c r="R2814" t="s">
        <v>26</v>
      </c>
      <c r="S2814" t="s">
        <v>31</v>
      </c>
    </row>
    <row r="2815" spans="1:19" x14ac:dyDescent="0.25">
      <c r="A2815" t="s">
        <v>338</v>
      </c>
      <c r="B2815" t="s">
        <v>22192</v>
      </c>
      <c r="C2815" t="s">
        <v>22193</v>
      </c>
      <c r="D2815" t="s">
        <v>22194</v>
      </c>
      <c r="E2815" t="s">
        <v>2368</v>
      </c>
      <c r="F2815" t="s">
        <v>202</v>
      </c>
      <c r="G2815">
        <v>33607</v>
      </c>
      <c r="H2815">
        <v>27.982585</v>
      </c>
      <c r="I2815">
        <v>-82.536869999999993</v>
      </c>
      <c r="J2815" s="1" t="d">
        <v>2018-08-07</v>
      </c>
      <c r="K2815">
        <v>78363</v>
      </c>
      <c r="L2815" t="s">
        <v>30</v>
      </c>
      <c r="M2815" s="1" t="d">
        <v>2016-09-01</v>
      </c>
      <c r="N2815">
        <v>9</v>
      </c>
      <c r="O2815">
        <v>1</v>
      </c>
      <c r="P2815">
        <v>2016</v>
      </c>
      <c r="R2815" t="s">
        <v>26</v>
      </c>
      <c r="S2815" t="s">
        <v>31</v>
      </c>
    </row>
    <row r="2816" spans="1:19" x14ac:dyDescent="0.25">
      <c r="A2816" t="s">
        <v>338</v>
      </c>
      <c r="B2816" t="s">
        <v>22195</v>
      </c>
      <c r="C2816" t="s">
        <v>22196</v>
      </c>
      <c r="D2816" t="s">
        <v>22197</v>
      </c>
      <c r="E2816" t="s">
        <v>2368</v>
      </c>
      <c r="F2816" t="s">
        <v>202</v>
      </c>
      <c r="G2816">
        <v>33607</v>
      </c>
      <c r="H2816">
        <v>27.971236999999999</v>
      </c>
      <c r="I2816">
        <v>-82.539311999999995</v>
      </c>
      <c r="J2816" s="1" t="d">
        <v>2018-08-07</v>
      </c>
      <c r="K2816">
        <v>78364</v>
      </c>
      <c r="L2816" t="s">
        <v>30</v>
      </c>
      <c r="M2816" s="1" t="d">
        <v>2016-09-01</v>
      </c>
      <c r="N2816">
        <v>9</v>
      </c>
      <c r="O2816">
        <v>1</v>
      </c>
      <c r="P2816">
        <v>2016</v>
      </c>
      <c r="R2816" t="s">
        <v>26</v>
      </c>
      <c r="S2816" t="s">
        <v>31</v>
      </c>
    </row>
    <row r="2817" spans="1:19" x14ac:dyDescent="0.25">
      <c r="A2817" t="s">
        <v>338</v>
      </c>
      <c r="B2817" t="s">
        <v>22198</v>
      </c>
      <c r="C2817" t="s">
        <v>22199</v>
      </c>
      <c r="D2817" t="s">
        <v>22200</v>
      </c>
      <c r="E2817" t="s">
        <v>2368</v>
      </c>
      <c r="F2817" t="s">
        <v>202</v>
      </c>
      <c r="G2817">
        <v>33607</v>
      </c>
      <c r="H2817">
        <v>27.966583</v>
      </c>
      <c r="I2817">
        <v>-82.535899999999998</v>
      </c>
      <c r="J2817" s="1" t="d">
        <v>2018-08-07</v>
      </c>
      <c r="K2817">
        <v>78365</v>
      </c>
      <c r="L2817" t="s">
        <v>30</v>
      </c>
      <c r="M2817" s="1" t="d">
        <v>2016-09-01</v>
      </c>
      <c r="N2817">
        <v>9</v>
      </c>
      <c r="O2817">
        <v>1</v>
      </c>
      <c r="P2817">
        <v>2016</v>
      </c>
      <c r="R2817" t="s">
        <v>26</v>
      </c>
      <c r="S2817" t="s">
        <v>31</v>
      </c>
    </row>
    <row r="2818" spans="1:19" x14ac:dyDescent="0.25">
      <c r="A2818" t="s">
        <v>504</v>
      </c>
      <c r="B2818" t="s">
        <v>22201</v>
      </c>
      <c r="C2818" t="s">
        <v>22202</v>
      </c>
      <c r="E2818" t="s">
        <v>22203</v>
      </c>
      <c r="F2818" t="s">
        <v>59</v>
      </c>
      <c r="G2818">
        <v>45147</v>
      </c>
      <c r="H2818">
        <v>39.211427999999998</v>
      </c>
      <c r="I2818">
        <v>-84.308747999999994</v>
      </c>
      <c r="J2818" s="1" t="d">
        <v>2018-03-08</v>
      </c>
      <c r="K2818">
        <v>78366</v>
      </c>
      <c r="L2818" t="s">
        <v>30</v>
      </c>
      <c r="M2818" s="1" t="d">
        <v>2016-08-22</v>
      </c>
      <c r="N2818">
        <v>8</v>
      </c>
      <c r="O2818">
        <v>22</v>
      </c>
      <c r="P2818">
        <v>2016</v>
      </c>
      <c r="R2818" t="s">
        <v>26</v>
      </c>
      <c r="S2818" t="s">
        <v>31</v>
      </c>
    </row>
    <row r="2819" spans="1:19" x14ac:dyDescent="0.25">
      <c r="A2819" t="s">
        <v>504</v>
      </c>
      <c r="B2819" t="s">
        <v>22204</v>
      </c>
      <c r="C2819" t="s">
        <v>22205</v>
      </c>
      <c r="E2819" t="s">
        <v>22206</v>
      </c>
      <c r="F2819" t="s">
        <v>75</v>
      </c>
      <c r="G2819">
        <v>87305</v>
      </c>
      <c r="H2819">
        <v>35.502851</v>
      </c>
      <c r="I2819">
        <v>-108.84844699999999</v>
      </c>
      <c r="J2819" s="1" t="d">
        <v>2018-10-04</v>
      </c>
      <c r="K2819">
        <v>78367</v>
      </c>
      <c r="L2819" t="s">
        <v>30</v>
      </c>
      <c r="M2819" s="1" t="d">
        <v>2016-08-25</v>
      </c>
      <c r="N2819">
        <v>8</v>
      </c>
      <c r="O2819">
        <v>25</v>
      </c>
      <c r="P2819">
        <v>2016</v>
      </c>
      <c r="R2819" t="s">
        <v>26</v>
      </c>
      <c r="S2819" t="s">
        <v>31</v>
      </c>
    </row>
    <row r="2820" spans="1:19" x14ac:dyDescent="0.25">
      <c r="A2820" t="s">
        <v>338</v>
      </c>
      <c r="B2820" t="s">
        <v>21795</v>
      </c>
      <c r="C2820" t="s">
        <v>22207</v>
      </c>
      <c r="E2820" t="s">
        <v>22208</v>
      </c>
      <c r="F2820" t="s">
        <v>88</v>
      </c>
      <c r="G2820">
        <v>65721</v>
      </c>
      <c r="H2820">
        <v>37.021630000000002</v>
      </c>
      <c r="I2820">
        <v>-93.205675999999997</v>
      </c>
      <c r="J2820" s="1" t="d">
        <v>2018-06-05</v>
      </c>
      <c r="K2820">
        <v>78368</v>
      </c>
      <c r="L2820" t="s">
        <v>30</v>
      </c>
      <c r="M2820" s="1" t="d">
        <v>2016-08-01</v>
      </c>
      <c r="N2820">
        <v>8</v>
      </c>
      <c r="O2820">
        <v>1</v>
      </c>
      <c r="P2820">
        <v>2016</v>
      </c>
      <c r="R2820" t="s">
        <v>26</v>
      </c>
      <c r="S2820" t="s">
        <v>31</v>
      </c>
    </row>
    <row r="2821" spans="1:19" x14ac:dyDescent="0.25">
      <c r="A2821" t="s">
        <v>338</v>
      </c>
      <c r="B2821" t="s">
        <v>21795</v>
      </c>
      <c r="C2821" t="s">
        <v>22209</v>
      </c>
      <c r="E2821" t="s">
        <v>22210</v>
      </c>
      <c r="F2821" t="s">
        <v>88</v>
      </c>
      <c r="G2821">
        <v>65616</v>
      </c>
      <c r="H2821">
        <v>36.6444087</v>
      </c>
      <c r="I2821">
        <v>-93.219008500000001</v>
      </c>
      <c r="J2821" s="1" t="d">
        <v>2018-06-05</v>
      </c>
      <c r="K2821">
        <v>78369</v>
      </c>
      <c r="L2821" t="s">
        <v>30</v>
      </c>
      <c r="M2821" s="1" t="d">
        <v>2016-08-01</v>
      </c>
      <c r="N2821">
        <v>8</v>
      </c>
      <c r="O2821">
        <v>1</v>
      </c>
      <c r="P2821">
        <v>2016</v>
      </c>
      <c r="R2821" t="s">
        <v>26</v>
      </c>
      <c r="S2821" t="s">
        <v>31</v>
      </c>
    </row>
    <row r="2822" spans="1:19" x14ac:dyDescent="0.25">
      <c r="A2822" t="s">
        <v>338</v>
      </c>
      <c r="B2822" t="s">
        <v>22211</v>
      </c>
      <c r="C2822" t="s">
        <v>22212</v>
      </c>
      <c r="E2822" t="s">
        <v>22213</v>
      </c>
      <c r="F2822" t="s">
        <v>170</v>
      </c>
      <c r="G2822">
        <v>93249</v>
      </c>
      <c r="H2822">
        <v>35.617189000000003</v>
      </c>
      <c r="I2822">
        <v>-119.656363</v>
      </c>
      <c r="J2822" s="1" t="d">
        <v>2018-05-03</v>
      </c>
      <c r="K2822">
        <v>78370</v>
      </c>
      <c r="L2822" t="s">
        <v>22214</v>
      </c>
      <c r="M2822" s="1" t="d">
        <v>2016-08-11</v>
      </c>
      <c r="N2822">
        <v>8</v>
      </c>
      <c r="O2822">
        <v>11</v>
      </c>
      <c r="P2822">
        <v>2016</v>
      </c>
      <c r="R2822" t="s">
        <v>26</v>
      </c>
      <c r="S2822" t="s">
        <v>31</v>
      </c>
    </row>
    <row r="2823" spans="1:19" x14ac:dyDescent="0.25">
      <c r="A2823" t="s">
        <v>338</v>
      </c>
      <c r="B2823" t="s">
        <v>22218</v>
      </c>
      <c r="C2823" t="s">
        <v>22219</v>
      </c>
      <c r="E2823" t="s">
        <v>20095</v>
      </c>
      <c r="F2823" t="s">
        <v>48</v>
      </c>
      <c r="G2823">
        <v>11779</v>
      </c>
      <c r="H2823">
        <v>40.790089999999999</v>
      </c>
      <c r="I2823">
        <v>-73.130392000000001</v>
      </c>
      <c r="J2823" s="1" t="d">
        <v>2018-06-05</v>
      </c>
      <c r="K2823">
        <v>78416</v>
      </c>
      <c r="L2823" t="s">
        <v>30</v>
      </c>
      <c r="M2823" s="1" t="d">
        <v>2016-07-01</v>
      </c>
      <c r="N2823">
        <v>7</v>
      </c>
      <c r="O2823">
        <v>1</v>
      </c>
      <c r="P2823">
        <v>2016</v>
      </c>
      <c r="R2823" t="s">
        <v>26</v>
      </c>
      <c r="S2823" t="s">
        <v>31</v>
      </c>
    </row>
    <row r="2824" spans="1:19" x14ac:dyDescent="0.25">
      <c r="A2824" t="s">
        <v>312</v>
      </c>
      <c r="B2824" t="s">
        <v>22220</v>
      </c>
      <c r="C2824" t="s">
        <v>22221</v>
      </c>
      <c r="E2824" t="s">
        <v>3940</v>
      </c>
      <c r="F2824" t="s">
        <v>57</v>
      </c>
      <c r="G2824">
        <v>47944</v>
      </c>
      <c r="H2824">
        <v>40.617924000000002</v>
      </c>
      <c r="I2824">
        <v>-87.323834000000005</v>
      </c>
      <c r="J2824" s="1" t="d">
        <v>2018-07-09</v>
      </c>
      <c r="K2824">
        <v>78453</v>
      </c>
      <c r="L2824" t="s">
        <v>30</v>
      </c>
      <c r="M2824" s="1" t="d">
        <v>2016-09-15</v>
      </c>
      <c r="N2824">
        <v>9</v>
      </c>
      <c r="O2824">
        <v>15</v>
      </c>
      <c r="P2824">
        <v>2016</v>
      </c>
      <c r="R2824" t="s">
        <v>26</v>
      </c>
      <c r="S2824" t="s">
        <v>31</v>
      </c>
    </row>
    <row r="2825" spans="1:19" x14ac:dyDescent="0.25">
      <c r="A2825" t="s">
        <v>312</v>
      </c>
      <c r="B2825" t="s">
        <v>22222</v>
      </c>
      <c r="C2825" t="s">
        <v>22223</v>
      </c>
      <c r="E2825" t="s">
        <v>402</v>
      </c>
      <c r="F2825" t="s">
        <v>119</v>
      </c>
      <c r="G2825">
        <v>55901</v>
      </c>
      <c r="H2825">
        <v>44.060901999999999</v>
      </c>
      <c r="I2825">
        <v>-92.468406999999999</v>
      </c>
      <c r="J2825" s="1" t="d">
        <v>2019-04-08</v>
      </c>
      <c r="K2825">
        <v>78454</v>
      </c>
      <c r="L2825" t="s">
        <v>24</v>
      </c>
      <c r="M2825" s="1" t="d">
        <v>2016-09-15</v>
      </c>
      <c r="N2825">
        <v>9</v>
      </c>
      <c r="O2825">
        <v>15</v>
      </c>
      <c r="P2825">
        <v>2016</v>
      </c>
      <c r="R2825" t="s">
        <v>26</v>
      </c>
      <c r="S2825" t="s">
        <v>31</v>
      </c>
    </row>
    <row r="2826" spans="1:19" x14ac:dyDescent="0.25">
      <c r="A2826" t="s">
        <v>312</v>
      </c>
      <c r="B2826" t="s">
        <v>22224</v>
      </c>
      <c r="C2826" t="s">
        <v>22225</v>
      </c>
      <c r="E2826" t="s">
        <v>22226</v>
      </c>
      <c r="F2826" t="s">
        <v>119</v>
      </c>
      <c r="G2826">
        <v>55428</v>
      </c>
      <c r="H2826">
        <v>45.033254999999997</v>
      </c>
      <c r="I2826">
        <v>-93.384686000000002</v>
      </c>
      <c r="J2826" s="1" t="d">
        <v>2019-04-08</v>
      </c>
      <c r="K2826">
        <v>78455</v>
      </c>
      <c r="L2826" t="s">
        <v>24</v>
      </c>
      <c r="M2826" s="1" t="d">
        <v>2016-09-15</v>
      </c>
      <c r="N2826">
        <v>9</v>
      </c>
      <c r="O2826">
        <v>15</v>
      </c>
      <c r="P2826">
        <v>2016</v>
      </c>
      <c r="R2826" t="s">
        <v>26</v>
      </c>
      <c r="S2826" t="s">
        <v>31</v>
      </c>
    </row>
    <row r="2827" spans="1:19" x14ac:dyDescent="0.25">
      <c r="A2827" t="s">
        <v>312</v>
      </c>
      <c r="B2827" t="s">
        <v>22227</v>
      </c>
      <c r="C2827" t="s">
        <v>22228</v>
      </c>
      <c r="E2827" t="s">
        <v>14575</v>
      </c>
      <c r="F2827" t="s">
        <v>119</v>
      </c>
      <c r="G2827">
        <v>55128</v>
      </c>
      <c r="H2827">
        <v>44.963785000000001</v>
      </c>
      <c r="I2827">
        <v>-92.962670000000003</v>
      </c>
      <c r="J2827" s="1" t="d">
        <v>2019-04-08</v>
      </c>
      <c r="K2827">
        <v>78456</v>
      </c>
      <c r="L2827" t="s">
        <v>24</v>
      </c>
      <c r="M2827" s="1" t="d">
        <v>2016-09-15</v>
      </c>
      <c r="N2827">
        <v>9</v>
      </c>
      <c r="O2827">
        <v>15</v>
      </c>
      <c r="P2827">
        <v>2016</v>
      </c>
      <c r="R2827" t="s">
        <v>26</v>
      </c>
      <c r="S2827" t="s">
        <v>31</v>
      </c>
    </row>
    <row r="2828" spans="1:19" x14ac:dyDescent="0.25">
      <c r="A2828" t="s">
        <v>312</v>
      </c>
      <c r="B2828" t="s">
        <v>22229</v>
      </c>
      <c r="C2828" t="s">
        <v>22230</v>
      </c>
      <c r="E2828" t="s">
        <v>9336</v>
      </c>
      <c r="F2828" t="s">
        <v>59</v>
      </c>
      <c r="G2828">
        <v>44240</v>
      </c>
      <c r="H2828">
        <v>41.159103000000002</v>
      </c>
      <c r="I2828">
        <v>-81.360416000000001</v>
      </c>
      <c r="J2828" s="1" t="d">
        <v>2019-03-07</v>
      </c>
      <c r="K2828">
        <v>78457</v>
      </c>
      <c r="L2828" t="s">
        <v>71</v>
      </c>
      <c r="M2828" s="1" t="d">
        <v>2016-09-15</v>
      </c>
      <c r="N2828">
        <v>9</v>
      </c>
      <c r="O2828">
        <v>15</v>
      </c>
      <c r="P2828">
        <v>2016</v>
      </c>
      <c r="R2828" t="s">
        <v>26</v>
      </c>
      <c r="S2828" t="s">
        <v>31</v>
      </c>
    </row>
    <row r="2829" spans="1:19" x14ac:dyDescent="0.25">
      <c r="A2829" t="s">
        <v>338</v>
      </c>
      <c r="B2829" t="s">
        <v>22231</v>
      </c>
      <c r="C2829" t="s">
        <v>22232</v>
      </c>
      <c r="E2829" t="s">
        <v>467</v>
      </c>
      <c r="F2829" t="s">
        <v>59</v>
      </c>
      <c r="G2829">
        <v>44106</v>
      </c>
      <c r="H2829">
        <v>41.504852</v>
      </c>
      <c r="I2829">
        <v>-81.605220000000003</v>
      </c>
      <c r="J2829" s="1" t="d">
        <v>2019-03-07</v>
      </c>
      <c r="K2829">
        <v>78497</v>
      </c>
      <c r="L2829" t="s">
        <v>71</v>
      </c>
      <c r="M2829" s="1" t="d">
        <v>2016-08-15</v>
      </c>
      <c r="N2829">
        <v>8</v>
      </c>
      <c r="O2829">
        <v>15</v>
      </c>
      <c r="P2829">
        <v>2016</v>
      </c>
      <c r="R2829" t="s">
        <v>26</v>
      </c>
      <c r="S2829" t="s">
        <v>31</v>
      </c>
    </row>
    <row r="2830" spans="1:19" x14ac:dyDescent="0.25">
      <c r="A2830" t="s">
        <v>338</v>
      </c>
      <c r="B2830" t="s">
        <v>22233</v>
      </c>
      <c r="C2830" t="s">
        <v>22234</v>
      </c>
      <c r="E2830" t="s">
        <v>467</v>
      </c>
      <c r="F2830" t="s">
        <v>59</v>
      </c>
      <c r="G2830">
        <v>44106</v>
      </c>
      <c r="H2830">
        <v>41.507040000000003</v>
      </c>
      <c r="I2830">
        <v>-81.602391999999995</v>
      </c>
      <c r="J2830" s="1" t="d">
        <v>2018-04-03</v>
      </c>
      <c r="K2830">
        <v>78498</v>
      </c>
      <c r="L2830" t="s">
        <v>30</v>
      </c>
      <c r="M2830" s="1" t="d">
        <v>2016-08-15</v>
      </c>
      <c r="N2830">
        <v>8</v>
      </c>
      <c r="O2830">
        <v>15</v>
      </c>
      <c r="P2830">
        <v>2016</v>
      </c>
      <c r="R2830" t="s">
        <v>26</v>
      </c>
      <c r="S2830" t="s">
        <v>27</v>
      </c>
    </row>
    <row r="2831" spans="1:19" x14ac:dyDescent="0.25">
      <c r="A2831" t="s">
        <v>338</v>
      </c>
      <c r="B2831" t="s">
        <v>22235</v>
      </c>
      <c r="C2831" t="s">
        <v>22236</v>
      </c>
      <c r="E2831" t="s">
        <v>467</v>
      </c>
      <c r="F2831" t="s">
        <v>59</v>
      </c>
      <c r="G2831">
        <v>44106</v>
      </c>
      <c r="H2831">
        <v>41.507086000000001</v>
      </c>
      <c r="I2831">
        <v>-81.604660999999993</v>
      </c>
      <c r="J2831" s="1" t="d">
        <v>2019-04-08</v>
      </c>
      <c r="K2831">
        <v>78499</v>
      </c>
      <c r="L2831" t="s">
        <v>24</v>
      </c>
      <c r="M2831" s="1" t="d">
        <v>2016-08-15</v>
      </c>
      <c r="N2831">
        <v>8</v>
      </c>
      <c r="O2831">
        <v>15</v>
      </c>
      <c r="P2831">
        <v>2016</v>
      </c>
      <c r="R2831" t="s">
        <v>26</v>
      </c>
      <c r="S2831" t="s">
        <v>27</v>
      </c>
    </row>
    <row r="2832" spans="1:19" x14ac:dyDescent="0.25">
      <c r="A2832" t="s">
        <v>338</v>
      </c>
      <c r="B2832" t="s">
        <v>22237</v>
      </c>
      <c r="C2832" t="s">
        <v>22238</v>
      </c>
      <c r="E2832" t="s">
        <v>268</v>
      </c>
      <c r="F2832" t="s">
        <v>269</v>
      </c>
      <c r="G2832">
        <v>23518</v>
      </c>
      <c r="H2832">
        <v>36.914555</v>
      </c>
      <c r="I2832">
        <v>-76.247687999999997</v>
      </c>
      <c r="J2832" s="1" t="d">
        <v>2019-02-06</v>
      </c>
      <c r="K2832">
        <v>78500</v>
      </c>
      <c r="L2832" t="s">
        <v>103</v>
      </c>
      <c r="M2832" s="1" t="d">
        <v>2016-09-01</v>
      </c>
      <c r="N2832">
        <v>9</v>
      </c>
      <c r="O2832">
        <v>1</v>
      </c>
      <c r="P2832">
        <v>2016</v>
      </c>
      <c r="R2832" t="s">
        <v>26</v>
      </c>
      <c r="S2832" t="s">
        <v>31</v>
      </c>
    </row>
    <row r="2833" spans="1:19" x14ac:dyDescent="0.25">
      <c r="A2833" t="s">
        <v>504</v>
      </c>
      <c r="B2833" t="s">
        <v>22239</v>
      </c>
      <c r="C2833" t="s">
        <v>22240</v>
      </c>
      <c r="D2833" t="s">
        <v>22241</v>
      </c>
      <c r="E2833" t="s">
        <v>6299</v>
      </c>
      <c r="F2833" t="s">
        <v>202</v>
      </c>
      <c r="G2833">
        <v>34748</v>
      </c>
      <c r="H2833">
        <v>28.816354</v>
      </c>
      <c r="I2833">
        <v>-81.885722999999999</v>
      </c>
      <c r="J2833" s="1" t="d">
        <v>2018-08-07</v>
      </c>
      <c r="K2833">
        <v>78541</v>
      </c>
      <c r="L2833" t="s">
        <v>30</v>
      </c>
      <c r="M2833" s="1" t="d">
        <v>2016-11-15</v>
      </c>
      <c r="N2833">
        <v>11</v>
      </c>
      <c r="O2833">
        <v>15</v>
      </c>
      <c r="P2833">
        <v>2016</v>
      </c>
      <c r="R2833" t="s">
        <v>26</v>
      </c>
      <c r="S2833" t="s">
        <v>31</v>
      </c>
    </row>
    <row r="2834" spans="1:19" x14ac:dyDescent="0.25">
      <c r="A2834" t="s">
        <v>338</v>
      </c>
      <c r="B2834" t="s">
        <v>22244</v>
      </c>
      <c r="C2834" t="s">
        <v>22245</v>
      </c>
      <c r="E2834" t="s">
        <v>15613</v>
      </c>
      <c r="F2834" t="s">
        <v>1120</v>
      </c>
      <c r="G2834">
        <v>5301</v>
      </c>
      <c r="H2834">
        <v>42.830486000000001</v>
      </c>
      <c r="I2834">
        <v>-72.567863000000003</v>
      </c>
      <c r="J2834" s="1" t="d">
        <v>2018-12-11</v>
      </c>
      <c r="K2834">
        <v>78560</v>
      </c>
      <c r="L2834" t="s">
        <v>30</v>
      </c>
      <c r="M2834" s="1" t="d">
        <v>2016-08-21</v>
      </c>
      <c r="N2834">
        <v>8</v>
      </c>
      <c r="O2834">
        <v>21</v>
      </c>
      <c r="P2834">
        <v>2016</v>
      </c>
      <c r="R2834" t="s">
        <v>26</v>
      </c>
      <c r="S2834" t="s">
        <v>31</v>
      </c>
    </row>
    <row r="2835" spans="1:19" x14ac:dyDescent="0.25">
      <c r="A2835" t="s">
        <v>338</v>
      </c>
      <c r="B2835" t="s">
        <v>22246</v>
      </c>
      <c r="C2835" t="s">
        <v>22247</v>
      </c>
      <c r="D2835" t="s">
        <v>22248</v>
      </c>
      <c r="E2835" t="s">
        <v>201</v>
      </c>
      <c r="F2835" t="s">
        <v>25</v>
      </c>
      <c r="G2835">
        <v>20636</v>
      </c>
      <c r="H2835">
        <v>38.331636000000003</v>
      </c>
      <c r="I2835">
        <v>-76.555135000000007</v>
      </c>
      <c r="J2835" s="1" t="d">
        <v>2019-02-06</v>
      </c>
      <c r="K2835">
        <v>78561</v>
      </c>
      <c r="L2835" t="s">
        <v>103</v>
      </c>
      <c r="M2835" s="1" t="d">
        <v>2016-09-15</v>
      </c>
      <c r="N2835">
        <v>9</v>
      </c>
      <c r="O2835">
        <v>15</v>
      </c>
      <c r="P2835">
        <v>2016</v>
      </c>
      <c r="R2835" t="s">
        <v>26</v>
      </c>
      <c r="S2835" t="s">
        <v>27</v>
      </c>
    </row>
    <row r="2836" spans="1:19" x14ac:dyDescent="0.25">
      <c r="A2836" t="s">
        <v>504</v>
      </c>
      <c r="B2836" t="s">
        <v>22249</v>
      </c>
      <c r="C2836" t="s">
        <v>22250</v>
      </c>
      <c r="E2836" t="s">
        <v>16895</v>
      </c>
      <c r="F2836" t="s">
        <v>57</v>
      </c>
      <c r="G2836">
        <v>46703</v>
      </c>
      <c r="H2836">
        <v>41.694704000000002</v>
      </c>
      <c r="I2836">
        <v>-85.001835</v>
      </c>
      <c r="J2836" s="1" t="d">
        <v>2018-08-07</v>
      </c>
      <c r="K2836">
        <v>78596</v>
      </c>
      <c r="L2836" t="s">
        <v>30</v>
      </c>
      <c r="M2836" s="1" t="d">
        <v>2016-09-15</v>
      </c>
      <c r="N2836">
        <v>9</v>
      </c>
      <c r="O2836">
        <v>15</v>
      </c>
      <c r="P2836">
        <v>2016</v>
      </c>
      <c r="R2836" t="s">
        <v>26</v>
      </c>
      <c r="S2836" t="s">
        <v>31</v>
      </c>
    </row>
    <row r="2837" spans="1:19" x14ac:dyDescent="0.25">
      <c r="A2837" t="s">
        <v>312</v>
      </c>
      <c r="B2837" t="s">
        <v>22251</v>
      </c>
      <c r="C2837" t="s">
        <v>22252</v>
      </c>
      <c r="E2837" t="s">
        <v>4260</v>
      </c>
      <c r="F2837" t="s">
        <v>59</v>
      </c>
      <c r="G2837">
        <v>44266</v>
      </c>
      <c r="H2837">
        <v>41.179851999999997</v>
      </c>
      <c r="I2837">
        <v>-81.246972</v>
      </c>
      <c r="J2837" s="1" t="d">
        <v>2019-03-07</v>
      </c>
      <c r="K2837">
        <v>78618</v>
      </c>
      <c r="L2837" t="s">
        <v>71</v>
      </c>
      <c r="M2837" s="1" t="d">
        <v>2016-09-15</v>
      </c>
      <c r="N2837">
        <v>9</v>
      </c>
      <c r="O2837">
        <v>15</v>
      </c>
      <c r="P2837">
        <v>2016</v>
      </c>
      <c r="R2837" t="s">
        <v>26</v>
      </c>
      <c r="S2837" t="s">
        <v>31</v>
      </c>
    </row>
    <row r="2838" spans="1:19" x14ac:dyDescent="0.25">
      <c r="A2838" t="s">
        <v>338</v>
      </c>
      <c r="B2838" t="s">
        <v>22256</v>
      </c>
      <c r="C2838" t="s">
        <v>22257</v>
      </c>
      <c r="E2838" t="s">
        <v>7027</v>
      </c>
      <c r="F2838" t="s">
        <v>170</v>
      </c>
      <c r="G2838">
        <v>94954</v>
      </c>
      <c r="H2838">
        <v>38.230908999999997</v>
      </c>
      <c r="I2838">
        <v>-122.600796</v>
      </c>
      <c r="J2838" s="1" t="d">
        <v>2018-05-03</v>
      </c>
      <c r="K2838">
        <v>78640</v>
      </c>
      <c r="L2838" t="s">
        <v>30</v>
      </c>
      <c r="M2838" s="1" t="d">
        <v>2016-08-26</v>
      </c>
      <c r="N2838">
        <v>8</v>
      </c>
      <c r="O2838">
        <v>26</v>
      </c>
      <c r="P2838">
        <v>2016</v>
      </c>
      <c r="R2838" t="s">
        <v>26</v>
      </c>
      <c r="S2838" t="s">
        <v>27</v>
      </c>
    </row>
    <row r="2839" spans="1:19" x14ac:dyDescent="0.25">
      <c r="A2839" t="s">
        <v>338</v>
      </c>
      <c r="B2839" t="s">
        <v>22260</v>
      </c>
      <c r="C2839" t="s">
        <v>22261</v>
      </c>
      <c r="D2839" t="s">
        <v>22262</v>
      </c>
      <c r="E2839" t="s">
        <v>80</v>
      </c>
      <c r="F2839" t="s">
        <v>10</v>
      </c>
      <c r="G2839">
        <v>83702</v>
      </c>
      <c r="H2839">
        <v>43.622126000000002</v>
      </c>
      <c r="I2839">
        <v>-116.218692</v>
      </c>
      <c r="J2839" s="1" t="d">
        <v>2019-03-07</v>
      </c>
      <c r="K2839">
        <v>78642</v>
      </c>
      <c r="L2839" t="s">
        <v>71</v>
      </c>
      <c r="M2839" s="1" t="d">
        <v>2016-09-01</v>
      </c>
      <c r="N2839">
        <v>9</v>
      </c>
      <c r="O2839">
        <v>1</v>
      </c>
      <c r="P2839">
        <v>2016</v>
      </c>
      <c r="R2839" t="s">
        <v>26</v>
      </c>
      <c r="S2839" t="s">
        <v>31</v>
      </c>
    </row>
    <row r="2840" spans="1:19" x14ac:dyDescent="0.25">
      <c r="A2840" t="s">
        <v>338</v>
      </c>
      <c r="B2840" t="s">
        <v>22265</v>
      </c>
      <c r="C2840" t="s">
        <v>21731</v>
      </c>
      <c r="D2840" t="s">
        <v>22266</v>
      </c>
      <c r="E2840" t="s">
        <v>2048</v>
      </c>
      <c r="F2840" t="s">
        <v>67</v>
      </c>
      <c r="G2840">
        <v>6460</v>
      </c>
      <c r="H2840">
        <v>41.226596999999998</v>
      </c>
      <c r="I2840">
        <v>-73.062306000000007</v>
      </c>
      <c r="J2840" s="1" t="d">
        <v>2018-06-05</v>
      </c>
      <c r="K2840">
        <v>78659</v>
      </c>
      <c r="L2840" t="s">
        <v>30</v>
      </c>
      <c r="M2840" s="1" t="d">
        <v>2016-08-01</v>
      </c>
      <c r="N2840">
        <v>8</v>
      </c>
      <c r="O2840">
        <v>1</v>
      </c>
      <c r="P2840">
        <v>2016</v>
      </c>
      <c r="R2840" t="s">
        <v>26</v>
      </c>
      <c r="S2840" t="s">
        <v>31</v>
      </c>
    </row>
    <row r="2841" spans="1:19" x14ac:dyDescent="0.25">
      <c r="A2841" t="s">
        <v>338</v>
      </c>
      <c r="B2841" t="s">
        <v>22267</v>
      </c>
      <c r="C2841" t="s">
        <v>22268</v>
      </c>
      <c r="E2841" t="s">
        <v>3009</v>
      </c>
      <c r="F2841" t="s">
        <v>129</v>
      </c>
      <c r="G2841">
        <v>80528</v>
      </c>
      <c r="H2841">
        <v>40.523474</v>
      </c>
      <c r="I2841">
        <v>-105.013064</v>
      </c>
      <c r="J2841" s="1" t="d">
        <v>2018-11-08</v>
      </c>
      <c r="K2841">
        <v>78662</v>
      </c>
      <c r="L2841" t="s">
        <v>30</v>
      </c>
      <c r="M2841" s="1" t="d">
        <v>2016-08-01</v>
      </c>
      <c r="N2841">
        <v>8</v>
      </c>
      <c r="O2841">
        <v>1</v>
      </c>
      <c r="P2841">
        <v>2016</v>
      </c>
      <c r="R2841" t="s">
        <v>26</v>
      </c>
      <c r="S2841" t="s">
        <v>27</v>
      </c>
    </row>
    <row r="2842" spans="1:19" x14ac:dyDescent="0.25">
      <c r="A2842" t="s">
        <v>338</v>
      </c>
      <c r="B2842" t="s">
        <v>22269</v>
      </c>
      <c r="C2842" t="s">
        <v>22270</v>
      </c>
      <c r="D2842" t="s">
        <v>22271</v>
      </c>
      <c r="E2842" t="s">
        <v>22272</v>
      </c>
      <c r="F2842" t="s">
        <v>42</v>
      </c>
      <c r="G2842">
        <v>2151</v>
      </c>
      <c r="H2842">
        <v>42.407851000000001</v>
      </c>
      <c r="I2842">
        <v>-71.013105999999993</v>
      </c>
      <c r="J2842" s="1" t="d">
        <v>2018-11-08</v>
      </c>
      <c r="K2842">
        <v>78663</v>
      </c>
      <c r="L2842" t="s">
        <v>30</v>
      </c>
      <c r="M2842" s="1" t="d">
        <v>2016-09-01</v>
      </c>
      <c r="N2842">
        <v>9</v>
      </c>
      <c r="O2842">
        <v>1</v>
      </c>
      <c r="P2842">
        <v>2016</v>
      </c>
      <c r="R2842" t="s">
        <v>26</v>
      </c>
      <c r="S2842" t="s">
        <v>27</v>
      </c>
    </row>
    <row r="2843" spans="1:19" x14ac:dyDescent="0.25">
      <c r="A2843" t="s">
        <v>338</v>
      </c>
      <c r="B2843" t="s">
        <v>22273</v>
      </c>
      <c r="C2843" t="s">
        <v>22274</v>
      </c>
      <c r="E2843" t="s">
        <v>177</v>
      </c>
      <c r="F2843" t="s">
        <v>170</v>
      </c>
      <c r="G2843">
        <v>94070</v>
      </c>
      <c r="H2843">
        <v>37.500518</v>
      </c>
      <c r="I2843">
        <v>-122.246433</v>
      </c>
      <c r="J2843" s="1" t="d">
        <v>2018-11-08</v>
      </c>
      <c r="K2843">
        <v>78664</v>
      </c>
      <c r="L2843" t="s">
        <v>30</v>
      </c>
      <c r="M2843" s="1" t="d">
        <v>2016-08-16</v>
      </c>
      <c r="N2843">
        <v>8</v>
      </c>
      <c r="O2843">
        <v>16</v>
      </c>
      <c r="P2843">
        <v>2016</v>
      </c>
      <c r="R2843" t="s">
        <v>26</v>
      </c>
      <c r="S2843" t="s">
        <v>27</v>
      </c>
    </row>
    <row r="2844" spans="1:19" x14ac:dyDescent="0.25">
      <c r="A2844" t="s">
        <v>312</v>
      </c>
      <c r="B2844" t="s">
        <v>22278</v>
      </c>
      <c r="C2844" t="s">
        <v>22279</v>
      </c>
      <c r="E2844" t="s">
        <v>12183</v>
      </c>
      <c r="F2844" t="s">
        <v>119</v>
      </c>
      <c r="G2844">
        <v>55068</v>
      </c>
      <c r="H2844">
        <v>44.736922999999997</v>
      </c>
      <c r="I2844">
        <v>-93.126478000000006</v>
      </c>
      <c r="J2844" s="1" t="d">
        <v>2018-03-08</v>
      </c>
      <c r="K2844">
        <v>78763</v>
      </c>
      <c r="L2844" t="s">
        <v>30</v>
      </c>
      <c r="M2844" s="1" t="d">
        <v>2016-09-15</v>
      </c>
      <c r="N2844">
        <v>9</v>
      </c>
      <c r="O2844">
        <v>15</v>
      </c>
      <c r="P2844">
        <v>2016</v>
      </c>
      <c r="R2844" t="s">
        <v>26</v>
      </c>
      <c r="S2844" t="s">
        <v>31</v>
      </c>
    </row>
    <row r="2845" spans="1:19" x14ac:dyDescent="0.25">
      <c r="A2845" t="s">
        <v>504</v>
      </c>
      <c r="B2845" t="s">
        <v>14340</v>
      </c>
      <c r="C2845" t="s">
        <v>22280</v>
      </c>
      <c r="E2845" t="s">
        <v>22281</v>
      </c>
      <c r="F2845" t="s">
        <v>29</v>
      </c>
      <c r="G2845">
        <v>31791</v>
      </c>
      <c r="H2845">
        <v>31.544099639999999</v>
      </c>
      <c r="I2845">
        <v>-83.88140301</v>
      </c>
      <c r="J2845" s="1" t="d">
        <v>2018-10-04</v>
      </c>
      <c r="K2845">
        <v>78772</v>
      </c>
      <c r="L2845" t="s">
        <v>30</v>
      </c>
      <c r="M2845" s="1" t="d">
        <v>2016-09-15</v>
      </c>
      <c r="N2845">
        <v>9</v>
      </c>
      <c r="O2845">
        <v>15</v>
      </c>
      <c r="P2845">
        <v>2016</v>
      </c>
      <c r="R2845" t="s">
        <v>26</v>
      </c>
      <c r="S2845" t="s">
        <v>31</v>
      </c>
    </row>
    <row r="2846" spans="1:19" x14ac:dyDescent="0.25">
      <c r="A2846" t="s">
        <v>19</v>
      </c>
      <c r="B2846" t="s">
        <v>22282</v>
      </c>
      <c r="C2846" t="s">
        <v>22283</v>
      </c>
      <c r="D2846" t="s">
        <v>22284</v>
      </c>
      <c r="E2846" t="s">
        <v>3002</v>
      </c>
      <c r="F2846" t="s">
        <v>37</v>
      </c>
      <c r="G2846">
        <v>78045</v>
      </c>
      <c r="H2846">
        <v>27.7695094</v>
      </c>
      <c r="I2846">
        <v>-99.446260199999998</v>
      </c>
      <c r="J2846" s="1" t="d">
        <v>2019-03-07</v>
      </c>
      <c r="K2846">
        <v>78773</v>
      </c>
      <c r="L2846" t="s">
        <v>71</v>
      </c>
      <c r="M2846" s="1" t="d">
        <v>2016-09-12</v>
      </c>
      <c r="N2846">
        <v>9</v>
      </c>
      <c r="O2846">
        <v>12</v>
      </c>
      <c r="P2846">
        <v>2016</v>
      </c>
      <c r="Q2846" t="s">
        <v>35</v>
      </c>
      <c r="R2846" t="s">
        <v>26</v>
      </c>
      <c r="S2846" t="s">
        <v>31</v>
      </c>
    </row>
    <row r="2847" spans="1:19" x14ac:dyDescent="0.25">
      <c r="A2847" t="s">
        <v>338</v>
      </c>
      <c r="B2847" t="s">
        <v>22285</v>
      </c>
      <c r="C2847" t="s">
        <v>22286</v>
      </c>
      <c r="D2847" t="s">
        <v>22287</v>
      </c>
      <c r="E2847" t="s">
        <v>22288</v>
      </c>
      <c r="F2847" t="s">
        <v>170</v>
      </c>
      <c r="G2847">
        <v>93268</v>
      </c>
      <c r="H2847">
        <v>35.140839</v>
      </c>
      <c r="I2847">
        <v>-119.44870400000001</v>
      </c>
      <c r="J2847" s="1" t="d">
        <v>2018-08-07</v>
      </c>
      <c r="K2847">
        <v>78782</v>
      </c>
      <c r="L2847" t="s">
        <v>30</v>
      </c>
      <c r="M2847" s="1" t="d">
        <v>2016-09-14</v>
      </c>
      <c r="N2847">
        <v>9</v>
      </c>
      <c r="O2847">
        <v>14</v>
      </c>
      <c r="P2847">
        <v>2016</v>
      </c>
      <c r="R2847" t="s">
        <v>26</v>
      </c>
      <c r="S2847" t="s">
        <v>31</v>
      </c>
    </row>
    <row r="2848" spans="1:19" x14ac:dyDescent="0.25">
      <c r="A2848" t="s">
        <v>338</v>
      </c>
      <c r="B2848" t="s">
        <v>22289</v>
      </c>
      <c r="C2848" t="s">
        <v>22290</v>
      </c>
      <c r="D2848" t="s">
        <v>22291</v>
      </c>
      <c r="E2848" t="s">
        <v>22292</v>
      </c>
      <c r="F2848" t="s">
        <v>55</v>
      </c>
      <c r="G2848">
        <v>98237</v>
      </c>
      <c r="H2848">
        <v>48.537035000000003</v>
      </c>
      <c r="I2848">
        <v>-121.758653</v>
      </c>
      <c r="J2848" s="1" t="d">
        <v>2018-11-08</v>
      </c>
      <c r="K2848">
        <v>78783</v>
      </c>
      <c r="L2848" t="s">
        <v>30</v>
      </c>
      <c r="M2848" s="1" t="d">
        <v>2016-11-01</v>
      </c>
      <c r="N2848">
        <v>11</v>
      </c>
      <c r="O2848">
        <v>1</v>
      </c>
      <c r="P2848">
        <v>2016</v>
      </c>
      <c r="R2848" t="s">
        <v>26</v>
      </c>
      <c r="S2848" t="s">
        <v>31</v>
      </c>
    </row>
    <row r="2849" spans="1:19" x14ac:dyDescent="0.25">
      <c r="A2849" t="s">
        <v>312</v>
      </c>
      <c r="B2849" t="s">
        <v>22297</v>
      </c>
      <c r="C2849" t="s">
        <v>22298</v>
      </c>
      <c r="E2849" t="s">
        <v>9721</v>
      </c>
      <c r="F2849" t="s">
        <v>373</v>
      </c>
      <c r="G2849">
        <v>61401</v>
      </c>
      <c r="H2849">
        <v>40.971198999999999</v>
      </c>
      <c r="I2849">
        <v>-90.382948999999996</v>
      </c>
      <c r="J2849" s="1" t="d">
        <v>2018-10-04</v>
      </c>
      <c r="K2849">
        <v>78811</v>
      </c>
      <c r="L2849" t="s">
        <v>30</v>
      </c>
      <c r="M2849" s="1" t="d">
        <v>2016-09-15</v>
      </c>
      <c r="N2849">
        <v>9</v>
      </c>
      <c r="O2849">
        <v>15</v>
      </c>
      <c r="P2849">
        <v>2016</v>
      </c>
      <c r="R2849" t="s">
        <v>26</v>
      </c>
      <c r="S2849" t="s">
        <v>31</v>
      </c>
    </row>
    <row r="2850" spans="1:19" x14ac:dyDescent="0.25">
      <c r="A2850" t="s">
        <v>338</v>
      </c>
      <c r="B2850" t="s">
        <v>22313</v>
      </c>
      <c r="C2850" t="s">
        <v>22314</v>
      </c>
      <c r="E2850" t="s">
        <v>22315</v>
      </c>
      <c r="F2850" t="s">
        <v>170</v>
      </c>
      <c r="G2850">
        <v>95542</v>
      </c>
      <c r="H2850">
        <v>40.098332999999997</v>
      </c>
      <c r="I2850">
        <v>-123.79539699999999</v>
      </c>
      <c r="J2850" s="1" t="d">
        <v>2018-05-03</v>
      </c>
      <c r="K2850">
        <v>78859</v>
      </c>
      <c r="L2850" t="s">
        <v>30</v>
      </c>
      <c r="M2850" s="1" t="d">
        <v>2016-09-29</v>
      </c>
      <c r="N2850">
        <v>9</v>
      </c>
      <c r="O2850">
        <v>29</v>
      </c>
      <c r="P2850">
        <v>2016</v>
      </c>
      <c r="R2850" t="s">
        <v>26</v>
      </c>
      <c r="S2850" t="s">
        <v>31</v>
      </c>
    </row>
    <row r="2851" spans="1:19" x14ac:dyDescent="0.25">
      <c r="A2851" t="s">
        <v>338</v>
      </c>
      <c r="B2851" t="s">
        <v>22319</v>
      </c>
      <c r="C2851" t="s">
        <v>22320</v>
      </c>
      <c r="E2851" t="s">
        <v>8026</v>
      </c>
      <c r="F2851" t="s">
        <v>69</v>
      </c>
      <c r="G2851">
        <v>70112</v>
      </c>
      <c r="H2851">
        <v>29.950924000000001</v>
      </c>
      <c r="I2851">
        <v>-90.073689000000002</v>
      </c>
      <c r="J2851" s="1" t="d">
        <v>2019-03-07</v>
      </c>
      <c r="K2851">
        <v>78862</v>
      </c>
      <c r="L2851" t="s">
        <v>71</v>
      </c>
      <c r="M2851" s="1" t="d">
        <v>2016-05-01</v>
      </c>
      <c r="N2851">
        <v>5</v>
      </c>
      <c r="O2851">
        <v>1</v>
      </c>
      <c r="P2851">
        <v>2016</v>
      </c>
      <c r="R2851" t="s">
        <v>26</v>
      </c>
      <c r="S2851" t="s">
        <v>31</v>
      </c>
    </row>
    <row r="2852" spans="1:19" x14ac:dyDescent="0.25">
      <c r="A2852" t="s">
        <v>338</v>
      </c>
      <c r="B2852" t="s">
        <v>22321</v>
      </c>
      <c r="C2852" t="s">
        <v>22322</v>
      </c>
      <c r="E2852" t="s">
        <v>8026</v>
      </c>
      <c r="F2852" t="s">
        <v>69</v>
      </c>
      <c r="G2852">
        <v>70118</v>
      </c>
      <c r="H2852">
        <v>29.951129999999999</v>
      </c>
      <c r="I2852">
        <v>-90.134865000000005</v>
      </c>
      <c r="J2852" s="1" t="d">
        <v>2019-03-07</v>
      </c>
      <c r="K2852">
        <v>78863</v>
      </c>
      <c r="L2852" t="s">
        <v>71</v>
      </c>
      <c r="M2852" s="1" t="d">
        <v>2016-10-01</v>
      </c>
      <c r="N2852">
        <v>10</v>
      </c>
      <c r="O2852">
        <v>1</v>
      </c>
      <c r="P2852">
        <v>2016</v>
      </c>
      <c r="R2852" t="s">
        <v>26</v>
      </c>
      <c r="S2852" t="s">
        <v>31</v>
      </c>
    </row>
    <row r="2853" spans="1:19" x14ac:dyDescent="0.25">
      <c r="A2853" t="s">
        <v>504</v>
      </c>
      <c r="B2853" t="s">
        <v>14340</v>
      </c>
      <c r="C2853" t="s">
        <v>22323</v>
      </c>
      <c r="E2853" t="s">
        <v>9417</v>
      </c>
      <c r="F2853" t="s">
        <v>29</v>
      </c>
      <c r="G2853">
        <v>30474</v>
      </c>
      <c r="H2853">
        <v>32.218032999999998</v>
      </c>
      <c r="I2853">
        <v>-82.395955000000001</v>
      </c>
      <c r="J2853" s="1" t="d">
        <v>2018-10-04</v>
      </c>
      <c r="K2853">
        <v>78864</v>
      </c>
      <c r="L2853" t="s">
        <v>30</v>
      </c>
      <c r="M2853" s="1" t="d">
        <v>2016-09-15</v>
      </c>
      <c r="N2853">
        <v>9</v>
      </c>
      <c r="O2853">
        <v>15</v>
      </c>
      <c r="P2853">
        <v>2016</v>
      </c>
      <c r="R2853" t="s">
        <v>26</v>
      </c>
      <c r="S2853" t="s">
        <v>31</v>
      </c>
    </row>
    <row r="2854" spans="1:19" x14ac:dyDescent="0.25">
      <c r="A2854" t="s">
        <v>504</v>
      </c>
      <c r="B2854" t="s">
        <v>14914</v>
      </c>
      <c r="C2854" t="s">
        <v>22324</v>
      </c>
      <c r="E2854" t="s">
        <v>15152</v>
      </c>
      <c r="F2854" t="s">
        <v>25</v>
      </c>
      <c r="G2854">
        <v>21601</v>
      </c>
      <c r="H2854">
        <v>38.807372000000001</v>
      </c>
      <c r="I2854">
        <v>-76.056405999999996</v>
      </c>
      <c r="J2854" s="1" t="d">
        <v>2019-04-08</v>
      </c>
      <c r="K2854">
        <v>78866</v>
      </c>
      <c r="L2854" t="s">
        <v>24</v>
      </c>
      <c r="M2854" s="1" t="d">
        <v>2016-08-15</v>
      </c>
      <c r="N2854">
        <v>8</v>
      </c>
      <c r="O2854">
        <v>15</v>
      </c>
      <c r="P2854">
        <v>2016</v>
      </c>
      <c r="R2854" t="s">
        <v>26</v>
      </c>
      <c r="S2854" t="s">
        <v>31</v>
      </c>
    </row>
    <row r="2855" spans="1:19" x14ac:dyDescent="0.25">
      <c r="A2855" t="s">
        <v>504</v>
      </c>
      <c r="B2855" t="s">
        <v>22325</v>
      </c>
      <c r="C2855" t="s">
        <v>22326</v>
      </c>
      <c r="D2855" t="s">
        <v>22327</v>
      </c>
      <c r="E2855" t="s">
        <v>15350</v>
      </c>
      <c r="F2855" t="s">
        <v>4087</v>
      </c>
      <c r="G2855">
        <v>19943</v>
      </c>
      <c r="H2855">
        <v>39.009025999999999</v>
      </c>
      <c r="I2855">
        <v>-75.577513999999994</v>
      </c>
      <c r="J2855" s="1" t="d">
        <v>2019-04-08</v>
      </c>
      <c r="K2855">
        <v>78867</v>
      </c>
      <c r="L2855" t="s">
        <v>24</v>
      </c>
      <c r="M2855" s="1" t="d">
        <v>2016-08-15</v>
      </c>
      <c r="N2855">
        <v>8</v>
      </c>
      <c r="O2855">
        <v>15</v>
      </c>
      <c r="P2855">
        <v>2016</v>
      </c>
      <c r="R2855" t="s">
        <v>26</v>
      </c>
      <c r="S2855" t="s">
        <v>31</v>
      </c>
    </row>
    <row r="2856" spans="1:19" x14ac:dyDescent="0.25">
      <c r="A2856" t="s">
        <v>504</v>
      </c>
      <c r="B2856" t="s">
        <v>14914</v>
      </c>
      <c r="C2856" t="s">
        <v>22328</v>
      </c>
      <c r="E2856" t="s">
        <v>14975</v>
      </c>
      <c r="F2856" t="s">
        <v>4087</v>
      </c>
      <c r="G2856">
        <v>19947</v>
      </c>
      <c r="H2856">
        <v>38.620643000000001</v>
      </c>
      <c r="I2856">
        <v>-75.339561000000003</v>
      </c>
      <c r="J2856" s="1" t="d">
        <v>2019-04-08</v>
      </c>
      <c r="K2856">
        <v>78868</v>
      </c>
      <c r="L2856" t="s">
        <v>24</v>
      </c>
      <c r="M2856" s="1" t="d">
        <v>2016-08-15</v>
      </c>
      <c r="N2856">
        <v>8</v>
      </c>
      <c r="O2856">
        <v>15</v>
      </c>
      <c r="P2856">
        <v>2016</v>
      </c>
      <c r="R2856" t="s">
        <v>26</v>
      </c>
      <c r="S2856" t="s">
        <v>27</v>
      </c>
    </row>
    <row r="2857" spans="1:19" x14ac:dyDescent="0.25">
      <c r="A2857" t="s">
        <v>312</v>
      </c>
      <c r="B2857" t="s">
        <v>22329</v>
      </c>
      <c r="C2857" t="s">
        <v>22330</v>
      </c>
      <c r="E2857" t="s">
        <v>22331</v>
      </c>
      <c r="F2857" t="s">
        <v>59</v>
      </c>
      <c r="G2857">
        <v>45631</v>
      </c>
      <c r="H2857">
        <v>38.813178000000001</v>
      </c>
      <c r="I2857">
        <v>-82.196708000000001</v>
      </c>
      <c r="J2857" s="1" t="d">
        <v>2019-03-07</v>
      </c>
      <c r="K2857">
        <v>78870</v>
      </c>
      <c r="L2857" t="s">
        <v>71</v>
      </c>
      <c r="M2857" s="1" t="d">
        <v>2016-10-15</v>
      </c>
      <c r="N2857">
        <v>10</v>
      </c>
      <c r="O2857">
        <v>15</v>
      </c>
      <c r="P2857">
        <v>2016</v>
      </c>
      <c r="R2857" t="s">
        <v>26</v>
      </c>
      <c r="S2857" t="s">
        <v>31</v>
      </c>
    </row>
    <row r="2858" spans="1:19" x14ac:dyDescent="0.25">
      <c r="A2858" t="s">
        <v>338</v>
      </c>
      <c r="B2858" t="s">
        <v>22349</v>
      </c>
      <c r="C2858" t="s">
        <v>22350</v>
      </c>
      <c r="E2858" t="s">
        <v>3009</v>
      </c>
      <c r="F2858" t="s">
        <v>129</v>
      </c>
      <c r="G2858">
        <v>80523</v>
      </c>
      <c r="H2858">
        <v>40.577691999999999</v>
      </c>
      <c r="I2858">
        <v>-105.103101</v>
      </c>
      <c r="J2858" s="1" t="d">
        <v>2018-11-08</v>
      </c>
      <c r="K2858">
        <v>78932</v>
      </c>
      <c r="L2858" t="s">
        <v>30</v>
      </c>
      <c r="M2858" s="1" t="d">
        <v>2016-10-01</v>
      </c>
      <c r="N2858">
        <v>10</v>
      </c>
      <c r="O2858">
        <v>1</v>
      </c>
      <c r="P2858">
        <v>2016</v>
      </c>
      <c r="R2858" t="s">
        <v>26</v>
      </c>
      <c r="S2858" t="s">
        <v>27</v>
      </c>
    </row>
    <row r="2859" spans="1:19" x14ac:dyDescent="0.25">
      <c r="A2859" t="s">
        <v>338</v>
      </c>
      <c r="B2859" t="s">
        <v>22354</v>
      </c>
      <c r="C2859" t="s">
        <v>22355</v>
      </c>
      <c r="D2859" t="s">
        <v>22356</v>
      </c>
      <c r="E2859" t="s">
        <v>2638</v>
      </c>
      <c r="F2859" t="s">
        <v>707</v>
      </c>
      <c r="G2859">
        <v>96814</v>
      </c>
      <c r="H2859">
        <v>21.291152</v>
      </c>
      <c r="I2859">
        <v>-157.843536</v>
      </c>
      <c r="J2859" s="1" t="d">
        <v>2018-06-05</v>
      </c>
      <c r="K2859">
        <v>78963</v>
      </c>
      <c r="L2859" t="s">
        <v>30</v>
      </c>
      <c r="M2859" s="1" t="d">
        <v>2016-09-15</v>
      </c>
      <c r="N2859">
        <v>9</v>
      </c>
      <c r="O2859">
        <v>15</v>
      </c>
      <c r="P2859">
        <v>2016</v>
      </c>
      <c r="R2859" t="s">
        <v>26</v>
      </c>
      <c r="S2859" t="s">
        <v>31</v>
      </c>
    </row>
    <row r="2860" spans="1:19" x14ac:dyDescent="0.25">
      <c r="A2860" t="s">
        <v>338</v>
      </c>
      <c r="B2860" t="s">
        <v>10625</v>
      </c>
      <c r="C2860" t="s">
        <v>22357</v>
      </c>
      <c r="D2860" t="s">
        <v>22358</v>
      </c>
      <c r="E2860" t="s">
        <v>2638</v>
      </c>
      <c r="F2860" t="s">
        <v>707</v>
      </c>
      <c r="G2860">
        <v>96818</v>
      </c>
      <c r="H2860">
        <v>21.354468000000001</v>
      </c>
      <c r="I2860">
        <v>-157.92927900000001</v>
      </c>
      <c r="J2860" s="1" t="d">
        <v>2018-06-05</v>
      </c>
      <c r="K2860">
        <v>78965</v>
      </c>
      <c r="L2860" t="s">
        <v>30</v>
      </c>
      <c r="M2860" s="1" t="d">
        <v>2016-09-15</v>
      </c>
      <c r="N2860">
        <v>9</v>
      </c>
      <c r="O2860">
        <v>15</v>
      </c>
      <c r="P2860">
        <v>2016</v>
      </c>
      <c r="R2860" t="s">
        <v>26</v>
      </c>
      <c r="S2860" t="s">
        <v>31</v>
      </c>
    </row>
    <row r="2861" spans="1:19" x14ac:dyDescent="0.25">
      <c r="A2861" t="s">
        <v>338</v>
      </c>
      <c r="B2861" t="s">
        <v>10625</v>
      </c>
      <c r="C2861" t="s">
        <v>22359</v>
      </c>
      <c r="D2861" t="s">
        <v>22360</v>
      </c>
      <c r="E2861" t="s">
        <v>11041</v>
      </c>
      <c r="F2861" t="s">
        <v>707</v>
      </c>
      <c r="G2861">
        <v>96720</v>
      </c>
      <c r="H2861">
        <v>19.700947500000002</v>
      </c>
      <c r="I2861">
        <v>-155.059967</v>
      </c>
      <c r="J2861" s="1" t="d">
        <v>2019-04-08</v>
      </c>
      <c r="K2861">
        <v>78966</v>
      </c>
      <c r="L2861" t="s">
        <v>24</v>
      </c>
      <c r="M2861" s="1" t="d">
        <v>2016-09-15</v>
      </c>
      <c r="N2861">
        <v>9</v>
      </c>
      <c r="O2861">
        <v>15</v>
      </c>
      <c r="P2861">
        <v>2016</v>
      </c>
      <c r="R2861" t="s">
        <v>26</v>
      </c>
      <c r="S2861" t="s">
        <v>31</v>
      </c>
    </row>
    <row r="2862" spans="1:19" x14ac:dyDescent="0.25">
      <c r="A2862" t="s">
        <v>338</v>
      </c>
      <c r="B2862" t="s">
        <v>10625</v>
      </c>
      <c r="C2862" t="s">
        <v>22361</v>
      </c>
      <c r="E2862" t="s">
        <v>11063</v>
      </c>
      <c r="F2862" t="s">
        <v>707</v>
      </c>
      <c r="G2862">
        <v>96734</v>
      </c>
      <c r="H2862">
        <v>21.391506</v>
      </c>
      <c r="I2862">
        <v>-157.73987099999999</v>
      </c>
      <c r="J2862" s="1" t="d">
        <v>2018-06-05</v>
      </c>
      <c r="K2862">
        <v>78967</v>
      </c>
      <c r="L2862" t="s">
        <v>30</v>
      </c>
      <c r="M2862" s="1" t="d">
        <v>2016-09-15</v>
      </c>
      <c r="N2862">
        <v>9</v>
      </c>
      <c r="O2862">
        <v>15</v>
      </c>
      <c r="P2862">
        <v>2016</v>
      </c>
      <c r="R2862" t="s">
        <v>26</v>
      </c>
      <c r="S2862" t="s">
        <v>31</v>
      </c>
    </row>
    <row r="2863" spans="1:19" x14ac:dyDescent="0.25">
      <c r="A2863" t="s">
        <v>338</v>
      </c>
      <c r="B2863" t="s">
        <v>22362</v>
      </c>
      <c r="C2863" t="s">
        <v>22363</v>
      </c>
      <c r="E2863" t="s">
        <v>22364</v>
      </c>
      <c r="F2863" t="s">
        <v>707</v>
      </c>
      <c r="G2863">
        <v>96755</v>
      </c>
      <c r="H2863">
        <v>20.230872999999999</v>
      </c>
      <c r="I2863">
        <v>-155.801962</v>
      </c>
      <c r="J2863" s="1" t="d">
        <v>2018-06-05</v>
      </c>
      <c r="K2863">
        <v>78968</v>
      </c>
      <c r="L2863" t="s">
        <v>22365</v>
      </c>
      <c r="M2863" s="1" t="d">
        <v>2016-09-15</v>
      </c>
      <c r="N2863">
        <v>9</v>
      </c>
      <c r="O2863">
        <v>15</v>
      </c>
      <c r="P2863">
        <v>2016</v>
      </c>
      <c r="R2863" t="s">
        <v>26</v>
      </c>
      <c r="S2863" t="s">
        <v>31</v>
      </c>
    </row>
    <row r="2864" spans="1:19" x14ac:dyDescent="0.25">
      <c r="A2864" t="s">
        <v>504</v>
      </c>
      <c r="B2864" t="s">
        <v>4877</v>
      </c>
      <c r="C2864" t="s">
        <v>22379</v>
      </c>
      <c r="E2864" t="s">
        <v>794</v>
      </c>
      <c r="F2864" t="s">
        <v>25</v>
      </c>
      <c r="G2864">
        <v>20707</v>
      </c>
      <c r="H2864">
        <v>39.091820810000002</v>
      </c>
      <c r="I2864">
        <v>-76.916124030000006</v>
      </c>
      <c r="J2864" s="1" t="d">
        <v>2018-06-05</v>
      </c>
      <c r="K2864">
        <v>79120</v>
      </c>
      <c r="L2864" t="s">
        <v>30</v>
      </c>
      <c r="M2864" s="1" t="d">
        <v>2016-10-01</v>
      </c>
      <c r="N2864">
        <v>10</v>
      </c>
      <c r="O2864">
        <v>1</v>
      </c>
      <c r="P2864">
        <v>2016</v>
      </c>
      <c r="R2864" t="s">
        <v>26</v>
      </c>
      <c r="S2864" t="s">
        <v>31</v>
      </c>
    </row>
    <row r="2865" spans="1:19" x14ac:dyDescent="0.25">
      <c r="A2865" t="s">
        <v>504</v>
      </c>
      <c r="B2865" t="s">
        <v>4877</v>
      </c>
      <c r="C2865" t="s">
        <v>22384</v>
      </c>
      <c r="E2865" t="s">
        <v>5448</v>
      </c>
      <c r="F2865" t="s">
        <v>202</v>
      </c>
      <c r="G2865">
        <v>33069</v>
      </c>
      <c r="H2865">
        <v>26.209641000000001</v>
      </c>
      <c r="I2865">
        <v>-80.188261999999995</v>
      </c>
      <c r="J2865" s="1" t="d">
        <v>2018-10-04</v>
      </c>
      <c r="K2865">
        <v>79129</v>
      </c>
      <c r="L2865" t="s">
        <v>30</v>
      </c>
      <c r="M2865" s="1" t="d">
        <v>2016-01-01</v>
      </c>
      <c r="N2865">
        <v>1</v>
      </c>
      <c r="O2865">
        <v>1</v>
      </c>
      <c r="P2865">
        <v>2016</v>
      </c>
      <c r="R2865" t="s">
        <v>26</v>
      </c>
      <c r="S2865" t="s">
        <v>27</v>
      </c>
    </row>
    <row r="2866" spans="1:19" x14ac:dyDescent="0.25">
      <c r="A2866" t="s">
        <v>504</v>
      </c>
      <c r="B2866" t="s">
        <v>22386</v>
      </c>
      <c r="C2866" t="s">
        <v>22387</v>
      </c>
      <c r="E2866" t="s">
        <v>12408</v>
      </c>
      <c r="F2866" t="s">
        <v>269</v>
      </c>
      <c r="G2866">
        <v>23832</v>
      </c>
      <c r="H2866">
        <v>37.379691999999999</v>
      </c>
      <c r="I2866">
        <v>-77.506521000000006</v>
      </c>
      <c r="J2866" s="1" t="d">
        <v>2019-02-06</v>
      </c>
      <c r="K2866">
        <v>79131</v>
      </c>
      <c r="L2866" t="s">
        <v>103</v>
      </c>
      <c r="M2866" s="1" t="d">
        <v>2016-06-01</v>
      </c>
      <c r="N2866">
        <v>6</v>
      </c>
      <c r="O2866">
        <v>1</v>
      </c>
      <c r="P2866">
        <v>2016</v>
      </c>
      <c r="R2866" t="s">
        <v>26</v>
      </c>
      <c r="S2866" t="s">
        <v>27</v>
      </c>
    </row>
    <row r="2867" spans="1:19" x14ac:dyDescent="0.25">
      <c r="A2867" t="s">
        <v>504</v>
      </c>
      <c r="B2867" t="s">
        <v>22386</v>
      </c>
      <c r="C2867" t="s">
        <v>22388</v>
      </c>
      <c r="E2867" t="s">
        <v>12408</v>
      </c>
      <c r="F2867" t="s">
        <v>269</v>
      </c>
      <c r="G2867">
        <v>23832</v>
      </c>
      <c r="H2867">
        <v>37.389800999999999</v>
      </c>
      <c r="I2867">
        <v>-77.498261999999997</v>
      </c>
      <c r="J2867" s="1" t="d">
        <v>2019-02-06</v>
      </c>
      <c r="K2867">
        <v>79132</v>
      </c>
      <c r="L2867" t="s">
        <v>103</v>
      </c>
      <c r="M2867" s="1" t="d">
        <v>2016-06-01</v>
      </c>
      <c r="N2867">
        <v>6</v>
      </c>
      <c r="O2867">
        <v>1</v>
      </c>
      <c r="P2867">
        <v>2016</v>
      </c>
      <c r="R2867" t="s">
        <v>26</v>
      </c>
      <c r="S2867" t="s">
        <v>27</v>
      </c>
    </row>
    <row r="2868" spans="1:19" x14ac:dyDescent="0.25">
      <c r="A2868" t="s">
        <v>504</v>
      </c>
      <c r="B2868" t="s">
        <v>4877</v>
      </c>
      <c r="C2868" t="s">
        <v>22389</v>
      </c>
      <c r="E2868" t="s">
        <v>5445</v>
      </c>
      <c r="F2868" t="s">
        <v>202</v>
      </c>
      <c r="G2868">
        <v>34947</v>
      </c>
      <c r="H2868">
        <v>27.446397000000001</v>
      </c>
      <c r="I2868">
        <v>-80.380498000000003</v>
      </c>
      <c r="J2868" s="1" t="d">
        <v>2018-12-11</v>
      </c>
      <c r="K2868">
        <v>79133</v>
      </c>
      <c r="L2868" t="s">
        <v>22390</v>
      </c>
      <c r="M2868" s="1" t="d">
        <v>2016-09-01</v>
      </c>
      <c r="N2868">
        <v>9</v>
      </c>
      <c r="O2868">
        <v>1</v>
      </c>
      <c r="P2868">
        <v>2016</v>
      </c>
      <c r="R2868" t="s">
        <v>26</v>
      </c>
      <c r="S2868" t="s">
        <v>27</v>
      </c>
    </row>
    <row r="2869" spans="1:19" x14ac:dyDescent="0.25">
      <c r="A2869" t="s">
        <v>338</v>
      </c>
      <c r="B2869" t="s">
        <v>21278</v>
      </c>
      <c r="C2869" t="s">
        <v>22393</v>
      </c>
      <c r="E2869" t="s">
        <v>5491</v>
      </c>
      <c r="F2869" t="s">
        <v>37</v>
      </c>
      <c r="G2869">
        <v>78130</v>
      </c>
      <c r="H2869">
        <v>29.717507999999999</v>
      </c>
      <c r="I2869">
        <v>-98.071875000000006</v>
      </c>
      <c r="J2869" s="1" t="d">
        <v>2018-08-07</v>
      </c>
      <c r="K2869">
        <v>79136</v>
      </c>
      <c r="L2869" t="s">
        <v>30</v>
      </c>
      <c r="M2869" s="1" t="d">
        <v>2016-10-06</v>
      </c>
      <c r="N2869">
        <v>10</v>
      </c>
      <c r="O2869">
        <v>6</v>
      </c>
      <c r="P2869">
        <v>2016</v>
      </c>
      <c r="R2869" t="s">
        <v>26</v>
      </c>
      <c r="S2869" t="s">
        <v>31</v>
      </c>
    </row>
    <row r="2870" spans="1:19" x14ac:dyDescent="0.25">
      <c r="A2870" t="s">
        <v>338</v>
      </c>
      <c r="B2870" t="s">
        <v>22394</v>
      </c>
      <c r="C2870" t="s">
        <v>22395</v>
      </c>
      <c r="E2870" t="s">
        <v>4162</v>
      </c>
      <c r="F2870" t="s">
        <v>55</v>
      </c>
      <c r="G2870">
        <v>99166</v>
      </c>
      <c r="H2870">
        <v>48.646979999999999</v>
      </c>
      <c r="I2870">
        <v>-118.737542</v>
      </c>
      <c r="J2870" s="1" t="d">
        <v>2018-06-05</v>
      </c>
      <c r="K2870">
        <v>79167</v>
      </c>
      <c r="L2870" t="s">
        <v>30</v>
      </c>
      <c r="M2870" s="1" t="d">
        <v>2016-10-15</v>
      </c>
      <c r="N2870">
        <v>10</v>
      </c>
      <c r="O2870">
        <v>15</v>
      </c>
      <c r="P2870">
        <v>2016</v>
      </c>
      <c r="R2870" t="s">
        <v>26</v>
      </c>
      <c r="S2870" t="s">
        <v>31</v>
      </c>
    </row>
    <row r="2871" spans="1:19" x14ac:dyDescent="0.25">
      <c r="A2871" t="s">
        <v>504</v>
      </c>
      <c r="B2871" t="s">
        <v>22398</v>
      </c>
      <c r="C2871" t="s">
        <v>22399</v>
      </c>
      <c r="E2871" t="s">
        <v>22400</v>
      </c>
      <c r="F2871" t="s">
        <v>319</v>
      </c>
      <c r="G2871">
        <v>57369</v>
      </c>
      <c r="H2871">
        <v>43.390087999999999</v>
      </c>
      <c r="I2871">
        <v>-98.845417999999995</v>
      </c>
      <c r="J2871" s="1" t="d">
        <v>2018-09-10</v>
      </c>
      <c r="K2871">
        <v>79170</v>
      </c>
      <c r="L2871" t="s">
        <v>30</v>
      </c>
      <c r="M2871" s="1" t="d">
        <v>2016-10-01</v>
      </c>
      <c r="N2871">
        <v>10</v>
      </c>
      <c r="O2871">
        <v>1</v>
      </c>
      <c r="P2871">
        <v>2016</v>
      </c>
      <c r="R2871" t="s">
        <v>26</v>
      </c>
      <c r="S2871" t="s">
        <v>31</v>
      </c>
    </row>
    <row r="2872" spans="1:19" x14ac:dyDescent="0.25">
      <c r="A2872" t="s">
        <v>504</v>
      </c>
      <c r="B2872" t="s">
        <v>22401</v>
      </c>
      <c r="C2872" t="s">
        <v>22402</v>
      </c>
      <c r="E2872" t="s">
        <v>22403</v>
      </c>
      <c r="F2872" t="s">
        <v>29</v>
      </c>
      <c r="G2872">
        <v>31030</v>
      </c>
      <c r="H2872">
        <v>32.530802479999998</v>
      </c>
      <c r="I2872">
        <v>-83.871814740000005</v>
      </c>
      <c r="J2872" s="1" t="d">
        <v>2018-10-04</v>
      </c>
      <c r="K2872">
        <v>79171</v>
      </c>
      <c r="L2872" t="s">
        <v>30</v>
      </c>
      <c r="M2872" s="1" t="d">
        <v>2016-07-26</v>
      </c>
      <c r="N2872">
        <v>7</v>
      </c>
      <c r="O2872">
        <v>26</v>
      </c>
      <c r="P2872">
        <v>2016</v>
      </c>
      <c r="R2872" t="s">
        <v>26</v>
      </c>
      <c r="S2872" t="s">
        <v>27</v>
      </c>
    </row>
    <row r="2873" spans="1:19" x14ac:dyDescent="0.25">
      <c r="A2873" t="s">
        <v>338</v>
      </c>
      <c r="B2873" t="s">
        <v>22408</v>
      </c>
      <c r="C2873" t="s">
        <v>22409</v>
      </c>
      <c r="D2873" t="s">
        <v>11693</v>
      </c>
      <c r="E2873" t="s">
        <v>22410</v>
      </c>
      <c r="F2873" t="s">
        <v>48</v>
      </c>
      <c r="G2873">
        <v>13035</v>
      </c>
      <c r="H2873">
        <v>42.919516999999999</v>
      </c>
      <c r="I2873">
        <v>-75.866050000000001</v>
      </c>
      <c r="J2873" s="1" t="d">
        <v>2018-06-05</v>
      </c>
      <c r="K2873">
        <v>79175</v>
      </c>
      <c r="L2873" t="s">
        <v>30</v>
      </c>
      <c r="M2873" s="1" t="d">
        <v>2016-07-01</v>
      </c>
      <c r="N2873">
        <v>7</v>
      </c>
      <c r="O2873">
        <v>1</v>
      </c>
      <c r="P2873">
        <v>2016</v>
      </c>
      <c r="R2873" t="s">
        <v>26</v>
      </c>
      <c r="S2873" t="s">
        <v>31</v>
      </c>
    </row>
    <row r="2874" spans="1:19" x14ac:dyDescent="0.25">
      <c r="A2874" t="s">
        <v>338</v>
      </c>
      <c r="B2874" t="s">
        <v>22414</v>
      </c>
      <c r="C2874" t="s">
        <v>22415</v>
      </c>
      <c r="E2874" t="s">
        <v>4812</v>
      </c>
      <c r="F2874" t="s">
        <v>129</v>
      </c>
      <c r="G2874">
        <v>80550</v>
      </c>
      <c r="H2874">
        <v>40.479478999999998</v>
      </c>
      <c r="I2874">
        <v>-104.91693600000001</v>
      </c>
      <c r="J2874" s="1" t="d">
        <v>2018-12-11</v>
      </c>
      <c r="K2874">
        <v>79177</v>
      </c>
      <c r="L2874" t="s">
        <v>30</v>
      </c>
      <c r="M2874" s="1" t="d">
        <v>2016-10-08</v>
      </c>
      <c r="N2874">
        <v>10</v>
      </c>
      <c r="O2874">
        <v>8</v>
      </c>
      <c r="P2874">
        <v>2016</v>
      </c>
      <c r="R2874" t="s">
        <v>26</v>
      </c>
      <c r="S2874" t="s">
        <v>31</v>
      </c>
    </row>
    <row r="2875" spans="1:19" x14ac:dyDescent="0.25">
      <c r="A2875" t="s">
        <v>312</v>
      </c>
      <c r="B2875" t="s">
        <v>22416</v>
      </c>
      <c r="C2875" t="s">
        <v>22417</v>
      </c>
      <c r="E2875" t="s">
        <v>22418</v>
      </c>
      <c r="F2875" t="s">
        <v>202</v>
      </c>
      <c r="G2875">
        <v>32065</v>
      </c>
      <c r="H2875">
        <v>30.148593000000002</v>
      </c>
      <c r="I2875">
        <v>-81.756930999999994</v>
      </c>
      <c r="J2875" s="1" t="d">
        <v>2018-08-07</v>
      </c>
      <c r="K2875">
        <v>79191</v>
      </c>
      <c r="L2875" t="s">
        <v>30</v>
      </c>
      <c r="M2875" s="1" t="d">
        <v>2016-10-15</v>
      </c>
      <c r="N2875">
        <v>10</v>
      </c>
      <c r="O2875">
        <v>15</v>
      </c>
      <c r="P2875">
        <v>2016</v>
      </c>
      <c r="R2875" t="s">
        <v>26</v>
      </c>
      <c r="S2875" t="s">
        <v>31</v>
      </c>
    </row>
    <row r="2876" spans="1:19" x14ac:dyDescent="0.25">
      <c r="A2876" t="s">
        <v>312</v>
      </c>
      <c r="B2876" t="s">
        <v>22419</v>
      </c>
      <c r="C2876" t="s">
        <v>22420</v>
      </c>
      <c r="E2876" t="s">
        <v>2026</v>
      </c>
      <c r="F2876" t="s">
        <v>202</v>
      </c>
      <c r="G2876">
        <v>32244</v>
      </c>
      <c r="H2876">
        <v>30.204754999999999</v>
      </c>
      <c r="I2876">
        <v>-81.760867000000005</v>
      </c>
      <c r="J2876" s="1" t="d">
        <v>2018-08-07</v>
      </c>
      <c r="K2876">
        <v>79192</v>
      </c>
      <c r="L2876" t="s">
        <v>30</v>
      </c>
      <c r="M2876" s="1" t="d">
        <v>2016-10-15</v>
      </c>
      <c r="N2876">
        <v>10</v>
      </c>
      <c r="O2876">
        <v>15</v>
      </c>
      <c r="P2876">
        <v>2016</v>
      </c>
      <c r="R2876" t="s">
        <v>26</v>
      </c>
      <c r="S2876" t="s">
        <v>31</v>
      </c>
    </row>
    <row r="2877" spans="1:19" x14ac:dyDescent="0.25">
      <c r="A2877" t="s">
        <v>312</v>
      </c>
      <c r="B2877" t="s">
        <v>22421</v>
      </c>
      <c r="C2877" t="s">
        <v>22422</v>
      </c>
      <c r="E2877" t="s">
        <v>6732</v>
      </c>
      <c r="F2877" t="s">
        <v>269</v>
      </c>
      <c r="G2877">
        <v>20109</v>
      </c>
      <c r="H2877">
        <v>38.783594000000001</v>
      </c>
      <c r="I2877">
        <v>-77.519960999999995</v>
      </c>
      <c r="J2877" s="1" t="d">
        <v>2018-12-11</v>
      </c>
      <c r="K2877">
        <v>79193</v>
      </c>
      <c r="L2877" t="s">
        <v>30</v>
      </c>
      <c r="M2877" s="1" t="d">
        <v>2016-10-15</v>
      </c>
      <c r="N2877">
        <v>10</v>
      </c>
      <c r="O2877">
        <v>15</v>
      </c>
      <c r="P2877">
        <v>2016</v>
      </c>
      <c r="R2877" t="s">
        <v>26</v>
      </c>
      <c r="S2877" t="s">
        <v>31</v>
      </c>
    </row>
    <row r="2878" spans="1:19" x14ac:dyDescent="0.25">
      <c r="A2878" t="s">
        <v>312</v>
      </c>
      <c r="B2878" t="s">
        <v>696</v>
      </c>
      <c r="C2878" t="s">
        <v>22423</v>
      </c>
      <c r="E2878" t="s">
        <v>47</v>
      </c>
      <c r="F2878" t="s">
        <v>48</v>
      </c>
      <c r="G2878">
        <v>11207</v>
      </c>
      <c r="H2878">
        <v>40.653467999999997</v>
      </c>
      <c r="I2878">
        <v>-73.886256000000003</v>
      </c>
      <c r="J2878" s="1" t="d">
        <v>2019-04-08</v>
      </c>
      <c r="K2878">
        <v>79194</v>
      </c>
      <c r="L2878" t="s">
        <v>24</v>
      </c>
      <c r="M2878" s="1" t="d">
        <v>2016-10-15</v>
      </c>
      <c r="N2878">
        <v>10</v>
      </c>
      <c r="O2878">
        <v>15</v>
      </c>
      <c r="P2878">
        <v>2016</v>
      </c>
      <c r="R2878" t="s">
        <v>26</v>
      </c>
      <c r="S2878" t="s">
        <v>31</v>
      </c>
    </row>
    <row r="2879" spans="1:19" x14ac:dyDescent="0.25">
      <c r="A2879" t="s">
        <v>338</v>
      </c>
      <c r="B2879" t="s">
        <v>22426</v>
      </c>
      <c r="C2879" t="s">
        <v>22427</v>
      </c>
      <c r="E2879" t="s">
        <v>11115</v>
      </c>
      <c r="F2879" t="s">
        <v>55</v>
      </c>
      <c r="G2879">
        <v>98801</v>
      </c>
      <c r="H2879">
        <v>47.429582000000003</v>
      </c>
      <c r="I2879">
        <v>-120.315228</v>
      </c>
      <c r="J2879" s="1" t="d">
        <v>2018-06-05</v>
      </c>
      <c r="K2879">
        <v>79230</v>
      </c>
      <c r="L2879" t="s">
        <v>30</v>
      </c>
      <c r="M2879" s="1" t="d">
        <v>2016-10-03</v>
      </c>
      <c r="N2879">
        <v>10</v>
      </c>
      <c r="O2879">
        <v>3</v>
      </c>
      <c r="P2879">
        <v>2016</v>
      </c>
      <c r="R2879" t="s">
        <v>26</v>
      </c>
      <c r="S2879" t="s">
        <v>31</v>
      </c>
    </row>
    <row r="2880" spans="1:19" x14ac:dyDescent="0.25">
      <c r="A2880" t="s">
        <v>338</v>
      </c>
      <c r="B2880" t="s">
        <v>22428</v>
      </c>
      <c r="C2880" t="s">
        <v>22429</v>
      </c>
      <c r="D2880" t="s">
        <v>22430</v>
      </c>
      <c r="E2880" t="s">
        <v>656</v>
      </c>
      <c r="F2880" t="s">
        <v>657</v>
      </c>
      <c r="G2880">
        <v>4011</v>
      </c>
      <c r="H2880">
        <v>43.918764000000003</v>
      </c>
      <c r="I2880">
        <v>-69.967066000000003</v>
      </c>
      <c r="J2880" s="1" t="d">
        <v>2019-03-07</v>
      </c>
      <c r="K2880">
        <v>79245</v>
      </c>
      <c r="L2880" t="s">
        <v>71</v>
      </c>
      <c r="M2880" s="1" t="d">
        <v>2016-11-15</v>
      </c>
      <c r="N2880">
        <v>11</v>
      </c>
      <c r="O2880">
        <v>15</v>
      </c>
      <c r="P2880">
        <v>2016</v>
      </c>
      <c r="R2880" t="s">
        <v>26</v>
      </c>
      <c r="S2880" t="s">
        <v>31</v>
      </c>
    </row>
    <row r="2881" spans="1:19" x14ac:dyDescent="0.25">
      <c r="A2881" t="s">
        <v>19</v>
      </c>
      <c r="B2881" t="s">
        <v>22431</v>
      </c>
      <c r="C2881" t="s">
        <v>22432</v>
      </c>
      <c r="E2881" t="s">
        <v>386</v>
      </c>
      <c r="F2881" t="s">
        <v>170</v>
      </c>
      <c r="G2881">
        <v>92025</v>
      </c>
      <c r="H2881">
        <v>33.121924</v>
      </c>
      <c r="I2881">
        <v>-117.098918</v>
      </c>
      <c r="J2881" s="1" t="d">
        <v>2018-09-10</v>
      </c>
      <c r="K2881">
        <v>79250</v>
      </c>
      <c r="L2881" t="s">
        <v>22433</v>
      </c>
      <c r="M2881" s="1" t="d">
        <v>2016-01-01</v>
      </c>
      <c r="N2881">
        <v>1</v>
      </c>
      <c r="O2881">
        <v>1</v>
      </c>
      <c r="P2881">
        <v>2016</v>
      </c>
      <c r="Q2881" t="s">
        <v>35</v>
      </c>
      <c r="R2881" t="s">
        <v>26</v>
      </c>
      <c r="S2881" t="s">
        <v>27</v>
      </c>
    </row>
    <row r="2882" spans="1:19" x14ac:dyDescent="0.25">
      <c r="A2882" t="s">
        <v>19</v>
      </c>
      <c r="B2882" t="s">
        <v>22434</v>
      </c>
      <c r="C2882" t="s">
        <v>22435</v>
      </c>
      <c r="E2882" t="s">
        <v>9430</v>
      </c>
      <c r="F2882" t="s">
        <v>170</v>
      </c>
      <c r="G2882">
        <v>90755</v>
      </c>
      <c r="H2882">
        <v>33.805557</v>
      </c>
      <c r="I2882">
        <v>-118.1812</v>
      </c>
      <c r="J2882" s="1" t="d">
        <v>2018-09-10</v>
      </c>
      <c r="K2882">
        <v>79252</v>
      </c>
      <c r="L2882" t="s">
        <v>30</v>
      </c>
      <c r="M2882" s="1" t="d">
        <v>2016-09-15</v>
      </c>
      <c r="N2882">
        <v>9</v>
      </c>
      <c r="O2882">
        <v>15</v>
      </c>
      <c r="P2882">
        <v>2016</v>
      </c>
      <c r="Q2882" t="s">
        <v>35</v>
      </c>
      <c r="R2882" t="s">
        <v>26</v>
      </c>
      <c r="S2882" t="s">
        <v>27</v>
      </c>
    </row>
    <row r="2883" spans="1:19" x14ac:dyDescent="0.25">
      <c r="A2883" t="s">
        <v>19</v>
      </c>
      <c r="B2883" t="s">
        <v>1309</v>
      </c>
      <c r="C2883" t="s">
        <v>22437</v>
      </c>
      <c r="E2883" t="s">
        <v>53</v>
      </c>
      <c r="F2883" t="s">
        <v>48</v>
      </c>
      <c r="G2883">
        <v>10473</v>
      </c>
      <c r="H2883">
        <v>40.822890000000001</v>
      </c>
      <c r="I2883">
        <v>-73.841374999999999</v>
      </c>
      <c r="J2883" s="1" t="d">
        <v>2018-06-05</v>
      </c>
      <c r="K2883">
        <v>79256</v>
      </c>
      <c r="L2883" t="s">
        <v>30</v>
      </c>
      <c r="M2883" s="1" t="d">
        <v>2016-03-01</v>
      </c>
      <c r="N2883">
        <v>3</v>
      </c>
      <c r="O2883">
        <v>1</v>
      </c>
      <c r="P2883">
        <v>2016</v>
      </c>
      <c r="Q2883" t="s">
        <v>35</v>
      </c>
      <c r="R2883" t="s">
        <v>26</v>
      </c>
      <c r="S2883" t="s">
        <v>27</v>
      </c>
    </row>
    <row r="2884" spans="1:19" x14ac:dyDescent="0.25">
      <c r="A2884" t="s">
        <v>19</v>
      </c>
      <c r="B2884" t="s">
        <v>1309</v>
      </c>
      <c r="C2884" t="s">
        <v>22438</v>
      </c>
      <c r="E2884" t="s">
        <v>602</v>
      </c>
      <c r="F2884" t="s">
        <v>48</v>
      </c>
      <c r="G2884">
        <v>14217</v>
      </c>
      <c r="H2884">
        <v>42.958917</v>
      </c>
      <c r="I2884">
        <v>-78.890220999999997</v>
      </c>
      <c r="J2884" s="1" t="d">
        <v>2018-06-05</v>
      </c>
      <c r="K2884">
        <v>79257</v>
      </c>
      <c r="L2884" t="s">
        <v>30</v>
      </c>
      <c r="M2884" s="1" t="d">
        <v>2016-01-22</v>
      </c>
      <c r="N2884">
        <v>1</v>
      </c>
      <c r="O2884">
        <v>22</v>
      </c>
      <c r="P2884">
        <v>2016</v>
      </c>
      <c r="Q2884" t="s">
        <v>35</v>
      </c>
      <c r="R2884" t="s">
        <v>26</v>
      </c>
      <c r="S2884" t="s">
        <v>27</v>
      </c>
    </row>
    <row r="2885" spans="1:19" x14ac:dyDescent="0.25">
      <c r="A2885" t="s">
        <v>19</v>
      </c>
      <c r="B2885" t="s">
        <v>1309</v>
      </c>
      <c r="C2885" t="s">
        <v>22439</v>
      </c>
      <c r="E2885" t="s">
        <v>22440</v>
      </c>
      <c r="F2885" t="s">
        <v>48</v>
      </c>
      <c r="G2885">
        <v>11378</v>
      </c>
      <c r="H2885">
        <v>40.717429699999997</v>
      </c>
      <c r="I2885">
        <v>-73.922429500000007</v>
      </c>
      <c r="J2885" s="1" t="d">
        <v>2019-01-10</v>
      </c>
      <c r="K2885">
        <v>79258</v>
      </c>
      <c r="L2885" t="s">
        <v>30</v>
      </c>
      <c r="M2885" s="1" t="d">
        <v>2016-01-01</v>
      </c>
      <c r="N2885">
        <v>1</v>
      </c>
      <c r="O2885">
        <v>1</v>
      </c>
      <c r="P2885">
        <v>2016</v>
      </c>
      <c r="Q2885" t="s">
        <v>35</v>
      </c>
      <c r="R2885" t="s">
        <v>26</v>
      </c>
      <c r="S2885" t="s">
        <v>27</v>
      </c>
    </row>
    <row r="2886" spans="1:19" x14ac:dyDescent="0.25">
      <c r="A2886" t="s">
        <v>312</v>
      </c>
      <c r="B2886" t="s">
        <v>22448</v>
      </c>
      <c r="C2886" t="s">
        <v>22449</v>
      </c>
      <c r="E2886" t="s">
        <v>8782</v>
      </c>
      <c r="F2886" t="s">
        <v>496</v>
      </c>
      <c r="G2886">
        <v>49428</v>
      </c>
      <c r="H2886">
        <v>42.904978999999997</v>
      </c>
      <c r="I2886">
        <v>-85.794713000000002</v>
      </c>
      <c r="J2886" s="1" t="d">
        <v>2018-05-03</v>
      </c>
      <c r="K2886">
        <v>79273</v>
      </c>
      <c r="L2886" t="s">
        <v>30</v>
      </c>
      <c r="M2886" s="1" t="d">
        <v>2016-10-15</v>
      </c>
      <c r="N2886">
        <v>10</v>
      </c>
      <c r="O2886">
        <v>15</v>
      </c>
      <c r="P2886">
        <v>2016</v>
      </c>
      <c r="R2886" t="s">
        <v>26</v>
      </c>
      <c r="S2886" t="s">
        <v>31</v>
      </c>
    </row>
    <row r="2887" spans="1:19" x14ac:dyDescent="0.25">
      <c r="A2887" t="s">
        <v>338</v>
      </c>
      <c r="B2887" t="s">
        <v>22450</v>
      </c>
      <c r="C2887" t="s">
        <v>22451</v>
      </c>
      <c r="E2887" t="s">
        <v>921</v>
      </c>
      <c r="F2887" t="s">
        <v>129</v>
      </c>
      <c r="G2887">
        <v>81004</v>
      </c>
      <c r="H2887">
        <v>38.169911200000001</v>
      </c>
      <c r="I2887">
        <v>-104.61712249999999</v>
      </c>
      <c r="J2887" s="1" t="d">
        <v>2018-11-08</v>
      </c>
      <c r="K2887">
        <v>79277</v>
      </c>
      <c r="L2887" t="s">
        <v>30</v>
      </c>
      <c r="M2887" s="1" t="d">
        <v>2016-07-01</v>
      </c>
      <c r="N2887">
        <v>7</v>
      </c>
      <c r="O2887">
        <v>1</v>
      </c>
      <c r="P2887">
        <v>2016</v>
      </c>
      <c r="R2887" t="s">
        <v>26</v>
      </c>
      <c r="S2887" t="s">
        <v>27</v>
      </c>
    </row>
    <row r="2888" spans="1:19" x14ac:dyDescent="0.25">
      <c r="A2888" t="s">
        <v>338</v>
      </c>
      <c r="B2888" t="s">
        <v>22452</v>
      </c>
      <c r="C2888" t="s">
        <v>22453</v>
      </c>
      <c r="E2888" t="s">
        <v>4812</v>
      </c>
      <c r="F2888" t="s">
        <v>129</v>
      </c>
      <c r="G2888">
        <v>80550</v>
      </c>
      <c r="H2888">
        <v>40.464905999999999</v>
      </c>
      <c r="I2888">
        <v>-104.852293</v>
      </c>
      <c r="J2888" s="1" t="d">
        <v>2018-11-08</v>
      </c>
      <c r="K2888">
        <v>79278</v>
      </c>
      <c r="L2888" t="s">
        <v>30</v>
      </c>
      <c r="M2888" s="1" t="d">
        <v>2016-08-01</v>
      </c>
      <c r="N2888">
        <v>8</v>
      </c>
      <c r="O2888">
        <v>1</v>
      </c>
      <c r="P2888">
        <v>2016</v>
      </c>
      <c r="R2888" t="s">
        <v>26</v>
      </c>
      <c r="S2888" t="s">
        <v>27</v>
      </c>
    </row>
    <row r="2889" spans="1:19" x14ac:dyDescent="0.25">
      <c r="A2889" t="s">
        <v>338</v>
      </c>
      <c r="B2889" t="s">
        <v>22454</v>
      </c>
      <c r="C2889" t="s">
        <v>22455</v>
      </c>
      <c r="D2889" t="s">
        <v>22456</v>
      </c>
      <c r="E2889" t="s">
        <v>2784</v>
      </c>
      <c r="F2889" t="s">
        <v>129</v>
      </c>
      <c r="G2889">
        <v>80603</v>
      </c>
      <c r="H2889">
        <v>40.027729999999998</v>
      </c>
      <c r="I2889">
        <v>-104.805627</v>
      </c>
      <c r="J2889" s="1" t="d">
        <v>2018-11-08</v>
      </c>
      <c r="K2889">
        <v>79279</v>
      </c>
      <c r="L2889" t="s">
        <v>30</v>
      </c>
      <c r="M2889" s="1" t="d">
        <v>2016-09-01</v>
      </c>
      <c r="N2889">
        <v>9</v>
      </c>
      <c r="O2889">
        <v>1</v>
      </c>
      <c r="P2889">
        <v>2016</v>
      </c>
      <c r="R2889" t="s">
        <v>26</v>
      </c>
      <c r="S2889" t="s">
        <v>27</v>
      </c>
    </row>
    <row r="2890" spans="1:19" x14ac:dyDescent="0.25">
      <c r="A2890" t="s">
        <v>705</v>
      </c>
      <c r="B2890" t="s">
        <v>3331</v>
      </c>
      <c r="C2890" t="s">
        <v>3332</v>
      </c>
      <c r="D2890" t="s">
        <v>3333</v>
      </c>
      <c r="E2890" t="s">
        <v>3024</v>
      </c>
      <c r="F2890" t="s">
        <v>513</v>
      </c>
      <c r="G2890">
        <v>53916</v>
      </c>
      <c r="H2890">
        <v>43.450347000000001</v>
      </c>
      <c r="I2890">
        <v>-88.809853000000004</v>
      </c>
      <c r="J2890" s="1" t="d">
        <v>2019-01-10</v>
      </c>
      <c r="K2890">
        <v>79281</v>
      </c>
      <c r="L2890" t="s">
        <v>30</v>
      </c>
      <c r="M2890" s="1" t="d">
        <v>2016-10-15</v>
      </c>
      <c r="N2890">
        <v>10</v>
      </c>
      <c r="O2890">
        <v>15</v>
      </c>
      <c r="P2890">
        <v>2016</v>
      </c>
      <c r="R2890" t="s">
        <v>26</v>
      </c>
      <c r="S2890" t="s">
        <v>31</v>
      </c>
    </row>
    <row r="2891" spans="1:19" x14ac:dyDescent="0.25">
      <c r="A2891" t="s">
        <v>338</v>
      </c>
      <c r="B2891" t="s">
        <v>22457</v>
      </c>
      <c r="C2891" t="s">
        <v>22458</v>
      </c>
      <c r="E2891" t="s">
        <v>1021</v>
      </c>
      <c r="F2891" t="s">
        <v>496</v>
      </c>
      <c r="G2891">
        <v>48104</v>
      </c>
      <c r="H2891">
        <v>42.288950999999997</v>
      </c>
      <c r="I2891">
        <v>-83.746517999999995</v>
      </c>
      <c r="J2891" s="1" t="d">
        <v>2018-12-11</v>
      </c>
      <c r="K2891">
        <v>79282</v>
      </c>
      <c r="L2891" t="s">
        <v>30</v>
      </c>
      <c r="M2891" s="1" t="d">
        <v>2016-08-01</v>
      </c>
      <c r="N2891">
        <v>8</v>
      </c>
      <c r="O2891">
        <v>1</v>
      </c>
      <c r="P2891">
        <v>2016</v>
      </c>
      <c r="R2891" t="s">
        <v>26</v>
      </c>
      <c r="S2891" t="s">
        <v>27</v>
      </c>
    </row>
    <row r="2892" spans="1:19" x14ac:dyDescent="0.25">
      <c r="A2892" t="s">
        <v>338</v>
      </c>
      <c r="B2892" t="s">
        <v>22459</v>
      </c>
      <c r="C2892" t="s">
        <v>22460</v>
      </c>
      <c r="E2892" t="s">
        <v>131</v>
      </c>
      <c r="F2892" t="s">
        <v>129</v>
      </c>
      <c r="G2892">
        <v>80302</v>
      </c>
      <c r="H2892">
        <v>40.015925000000003</v>
      </c>
      <c r="I2892">
        <v>-105.27745</v>
      </c>
      <c r="J2892" s="1" t="d">
        <v>2018-12-11</v>
      </c>
      <c r="K2892">
        <v>79297</v>
      </c>
      <c r="L2892" t="s">
        <v>30</v>
      </c>
      <c r="M2892" s="1" t="d">
        <v>2016-12-15</v>
      </c>
      <c r="N2892">
        <v>12</v>
      </c>
      <c r="O2892">
        <v>15</v>
      </c>
      <c r="P2892">
        <v>2016</v>
      </c>
      <c r="R2892" t="s">
        <v>26</v>
      </c>
      <c r="S2892" t="s">
        <v>31</v>
      </c>
    </row>
    <row r="2893" spans="1:19" x14ac:dyDescent="0.25">
      <c r="A2893" t="s">
        <v>338</v>
      </c>
      <c r="B2893" t="s">
        <v>22461</v>
      </c>
      <c r="C2893" t="s">
        <v>22462</v>
      </c>
      <c r="E2893" t="s">
        <v>131</v>
      </c>
      <c r="F2893" t="s">
        <v>129</v>
      </c>
      <c r="G2893">
        <v>80304</v>
      </c>
      <c r="H2893">
        <v>40.025025499999998</v>
      </c>
      <c r="I2893">
        <v>-105.28241370000001</v>
      </c>
      <c r="J2893" s="1" t="d">
        <v>2018-12-11</v>
      </c>
      <c r="K2893">
        <v>79298</v>
      </c>
      <c r="L2893" t="s">
        <v>30</v>
      </c>
      <c r="M2893" s="1" t="d">
        <v>2016-12-15</v>
      </c>
      <c r="N2893">
        <v>12</v>
      </c>
      <c r="O2893">
        <v>15</v>
      </c>
      <c r="P2893">
        <v>2016</v>
      </c>
      <c r="R2893" t="s">
        <v>26</v>
      </c>
      <c r="S2893" t="s">
        <v>27</v>
      </c>
    </row>
    <row r="2894" spans="1:19" x14ac:dyDescent="0.25">
      <c r="A2894" t="s">
        <v>19</v>
      </c>
      <c r="B2894" t="s">
        <v>22463</v>
      </c>
      <c r="C2894" t="s">
        <v>22464</v>
      </c>
      <c r="E2894" t="s">
        <v>21916</v>
      </c>
      <c r="F2894" t="s">
        <v>137</v>
      </c>
      <c r="G2894">
        <v>97503</v>
      </c>
      <c r="H2894">
        <v>42.427360399999998</v>
      </c>
      <c r="I2894">
        <v>-122.8719675</v>
      </c>
      <c r="J2894" s="1" t="d">
        <v>2018-12-11</v>
      </c>
      <c r="K2894">
        <v>79328</v>
      </c>
      <c r="L2894" t="s">
        <v>30</v>
      </c>
      <c r="M2894" s="1" t="d">
        <v>2016-10-05</v>
      </c>
      <c r="N2894">
        <v>10</v>
      </c>
      <c r="O2894">
        <v>5</v>
      </c>
      <c r="P2894">
        <v>2016</v>
      </c>
      <c r="Q2894" t="s">
        <v>35</v>
      </c>
      <c r="R2894" t="s">
        <v>26</v>
      </c>
      <c r="S2894" t="s">
        <v>31</v>
      </c>
    </row>
    <row r="2895" spans="1:19" x14ac:dyDescent="0.25">
      <c r="A2895" t="s">
        <v>338</v>
      </c>
      <c r="B2895" t="s">
        <v>22465</v>
      </c>
      <c r="C2895" t="s">
        <v>22466</v>
      </c>
      <c r="E2895" t="s">
        <v>22467</v>
      </c>
      <c r="F2895" t="s">
        <v>1120</v>
      </c>
      <c r="G2895">
        <v>5822</v>
      </c>
      <c r="H2895">
        <v>44.750506999999999</v>
      </c>
      <c r="I2895">
        <v>-72.179942999999994</v>
      </c>
      <c r="J2895" s="1" t="d">
        <v>2018-12-11</v>
      </c>
      <c r="K2895">
        <v>79346</v>
      </c>
      <c r="L2895" t="s">
        <v>30</v>
      </c>
      <c r="M2895" s="1" t="d">
        <v>2016-10-20</v>
      </c>
      <c r="N2895">
        <v>10</v>
      </c>
      <c r="O2895">
        <v>20</v>
      </c>
      <c r="P2895">
        <v>2016</v>
      </c>
      <c r="R2895" t="s">
        <v>26</v>
      </c>
      <c r="S2895" t="s">
        <v>31</v>
      </c>
    </row>
    <row r="2896" spans="1:19" x14ac:dyDescent="0.25">
      <c r="A2896" t="s">
        <v>312</v>
      </c>
      <c r="B2896" t="s">
        <v>22468</v>
      </c>
      <c r="C2896" t="s">
        <v>22469</v>
      </c>
      <c r="E2896" t="s">
        <v>1967</v>
      </c>
      <c r="F2896" t="s">
        <v>119</v>
      </c>
      <c r="G2896">
        <v>56387</v>
      </c>
      <c r="H2896">
        <v>45.550122000000002</v>
      </c>
      <c r="I2896">
        <v>-94.229204999999993</v>
      </c>
      <c r="J2896" s="1" t="d">
        <v>2019-03-07</v>
      </c>
      <c r="K2896">
        <v>79394</v>
      </c>
      <c r="L2896" t="s">
        <v>71</v>
      </c>
      <c r="M2896" s="1" t="d">
        <v>2016-10-01</v>
      </c>
      <c r="N2896">
        <v>10</v>
      </c>
      <c r="O2896">
        <v>1</v>
      </c>
      <c r="P2896">
        <v>2016</v>
      </c>
      <c r="R2896" t="s">
        <v>26</v>
      </c>
      <c r="S2896" t="s">
        <v>31</v>
      </c>
    </row>
    <row r="2897" spans="1:19" x14ac:dyDescent="0.25">
      <c r="A2897" t="s">
        <v>312</v>
      </c>
      <c r="B2897" t="s">
        <v>22470</v>
      </c>
      <c r="C2897" t="s">
        <v>22471</v>
      </c>
      <c r="E2897" t="s">
        <v>1589</v>
      </c>
      <c r="F2897" t="s">
        <v>119</v>
      </c>
      <c r="G2897">
        <v>55331</v>
      </c>
      <c r="H2897">
        <v>44.902509999999999</v>
      </c>
      <c r="I2897">
        <v>-93.550518999999994</v>
      </c>
      <c r="J2897" s="1" t="d">
        <v>2019-04-08</v>
      </c>
      <c r="K2897">
        <v>79395</v>
      </c>
      <c r="L2897" t="s">
        <v>24</v>
      </c>
      <c r="M2897" s="1" t="d">
        <v>2016-10-01</v>
      </c>
      <c r="N2897">
        <v>10</v>
      </c>
      <c r="O2897">
        <v>1</v>
      </c>
      <c r="P2897">
        <v>2016</v>
      </c>
      <c r="R2897" t="s">
        <v>26</v>
      </c>
      <c r="S2897" t="s">
        <v>31</v>
      </c>
    </row>
    <row r="2898" spans="1:19" x14ac:dyDescent="0.25">
      <c r="A2898" t="s">
        <v>312</v>
      </c>
      <c r="B2898" t="s">
        <v>22472</v>
      </c>
      <c r="C2898" t="s">
        <v>22473</v>
      </c>
      <c r="E2898" t="s">
        <v>3425</v>
      </c>
      <c r="F2898" t="s">
        <v>119</v>
      </c>
      <c r="G2898">
        <v>56379</v>
      </c>
      <c r="H2898">
        <v>45.609979000000003</v>
      </c>
      <c r="I2898">
        <v>-94.177121999999997</v>
      </c>
      <c r="J2898" s="1" t="d">
        <v>2019-03-07</v>
      </c>
      <c r="K2898">
        <v>79396</v>
      </c>
      <c r="L2898" t="s">
        <v>71</v>
      </c>
      <c r="M2898" s="1" t="d">
        <v>2016-10-01</v>
      </c>
      <c r="N2898">
        <v>10</v>
      </c>
      <c r="O2898">
        <v>1</v>
      </c>
      <c r="P2898">
        <v>2016</v>
      </c>
      <c r="R2898" t="s">
        <v>26</v>
      </c>
      <c r="S2898" t="s">
        <v>31</v>
      </c>
    </row>
    <row r="2899" spans="1:19" x14ac:dyDescent="0.25">
      <c r="A2899" t="s">
        <v>504</v>
      </c>
      <c r="B2899" t="s">
        <v>22474</v>
      </c>
      <c r="C2899" t="s">
        <v>22475</v>
      </c>
      <c r="E2899" t="s">
        <v>22476</v>
      </c>
      <c r="F2899" t="s">
        <v>496</v>
      </c>
      <c r="G2899">
        <v>48647</v>
      </c>
      <c r="H2899">
        <v>44.669943000000004</v>
      </c>
      <c r="I2899">
        <v>-84.119005000000001</v>
      </c>
      <c r="J2899" s="1" t="d">
        <v>2019-01-10</v>
      </c>
      <c r="K2899">
        <v>79397</v>
      </c>
      <c r="L2899" t="s">
        <v>30</v>
      </c>
      <c r="M2899" s="1" t="d">
        <v>2016-10-25</v>
      </c>
      <c r="N2899">
        <v>10</v>
      </c>
      <c r="O2899">
        <v>25</v>
      </c>
      <c r="P2899">
        <v>2016</v>
      </c>
      <c r="R2899" t="s">
        <v>26</v>
      </c>
      <c r="S2899" t="s">
        <v>27</v>
      </c>
    </row>
    <row r="2900" spans="1:19" x14ac:dyDescent="0.25">
      <c r="A2900" t="s">
        <v>312</v>
      </c>
      <c r="B2900" t="s">
        <v>22477</v>
      </c>
      <c r="C2900" t="s">
        <v>22478</v>
      </c>
      <c r="E2900" t="s">
        <v>402</v>
      </c>
      <c r="F2900" t="s">
        <v>119</v>
      </c>
      <c r="G2900">
        <v>55904</v>
      </c>
      <c r="H2900">
        <v>43.943931999999997</v>
      </c>
      <c r="I2900">
        <v>-92.351448000000005</v>
      </c>
      <c r="J2900" s="1" t="d">
        <v>2019-04-08</v>
      </c>
      <c r="K2900">
        <v>79398</v>
      </c>
      <c r="L2900" t="s">
        <v>24</v>
      </c>
      <c r="M2900" s="1" t="d">
        <v>2016-10-01</v>
      </c>
      <c r="N2900">
        <v>10</v>
      </c>
      <c r="O2900">
        <v>1</v>
      </c>
      <c r="P2900">
        <v>2016</v>
      </c>
      <c r="R2900" t="s">
        <v>26</v>
      </c>
      <c r="S2900" t="s">
        <v>31</v>
      </c>
    </row>
    <row r="2901" spans="1:19" x14ac:dyDescent="0.25">
      <c r="A2901" t="s">
        <v>338</v>
      </c>
      <c r="B2901" t="s">
        <v>22479</v>
      </c>
      <c r="C2901" t="s">
        <v>22480</v>
      </c>
      <c r="E2901" t="s">
        <v>22481</v>
      </c>
      <c r="F2901" t="s">
        <v>129</v>
      </c>
      <c r="G2901">
        <v>81632</v>
      </c>
      <c r="H2901">
        <v>39.645806999999998</v>
      </c>
      <c r="I2901">
        <v>-106.588043</v>
      </c>
      <c r="J2901" s="1" t="d">
        <v>2018-12-11</v>
      </c>
      <c r="K2901">
        <v>79410</v>
      </c>
      <c r="L2901" t="s">
        <v>30</v>
      </c>
      <c r="M2901" s="1" t="d">
        <v>2016-10-27</v>
      </c>
      <c r="N2901">
        <v>10</v>
      </c>
      <c r="O2901">
        <v>27</v>
      </c>
      <c r="P2901">
        <v>2016</v>
      </c>
      <c r="R2901" t="s">
        <v>26</v>
      </c>
      <c r="S2901" t="s">
        <v>31</v>
      </c>
    </row>
    <row r="2902" spans="1:19" x14ac:dyDescent="0.25">
      <c r="A2902" t="s">
        <v>338</v>
      </c>
      <c r="B2902" t="s">
        <v>22482</v>
      </c>
      <c r="C2902" t="s">
        <v>22483</v>
      </c>
      <c r="E2902" t="s">
        <v>11855</v>
      </c>
      <c r="F2902" t="s">
        <v>129</v>
      </c>
      <c r="G2902">
        <v>81601</v>
      </c>
      <c r="H2902">
        <v>39.467595000000003</v>
      </c>
      <c r="I2902">
        <v>-107.252523</v>
      </c>
      <c r="J2902" s="1" t="d">
        <v>2018-12-11</v>
      </c>
      <c r="K2902">
        <v>79411</v>
      </c>
      <c r="L2902" t="s">
        <v>30</v>
      </c>
      <c r="M2902" s="1" t="d">
        <v>2016-10-27</v>
      </c>
      <c r="N2902">
        <v>10</v>
      </c>
      <c r="O2902">
        <v>27</v>
      </c>
      <c r="P2902">
        <v>2016</v>
      </c>
      <c r="R2902" t="s">
        <v>26</v>
      </c>
      <c r="S2902" t="s">
        <v>31</v>
      </c>
    </row>
    <row r="2903" spans="1:19" x14ac:dyDescent="0.25">
      <c r="A2903" t="s">
        <v>338</v>
      </c>
      <c r="B2903" t="s">
        <v>17031</v>
      </c>
      <c r="C2903" t="s">
        <v>22484</v>
      </c>
      <c r="E2903" t="s">
        <v>11855</v>
      </c>
      <c r="F2903" t="s">
        <v>129</v>
      </c>
      <c r="G2903">
        <v>81601</v>
      </c>
      <c r="H2903">
        <v>39.538781</v>
      </c>
      <c r="I2903">
        <v>-107.3219</v>
      </c>
      <c r="J2903" s="1" t="d">
        <v>2018-12-11</v>
      </c>
      <c r="K2903">
        <v>79412</v>
      </c>
      <c r="L2903" t="s">
        <v>30</v>
      </c>
      <c r="M2903" s="1" t="d">
        <v>2016-10-27</v>
      </c>
      <c r="N2903">
        <v>10</v>
      </c>
      <c r="O2903">
        <v>27</v>
      </c>
      <c r="P2903">
        <v>2016</v>
      </c>
      <c r="R2903" t="s">
        <v>26</v>
      </c>
      <c r="S2903" t="s">
        <v>31</v>
      </c>
    </row>
    <row r="2904" spans="1:19" x14ac:dyDescent="0.25">
      <c r="A2904" t="s">
        <v>338</v>
      </c>
      <c r="B2904" t="s">
        <v>22485</v>
      </c>
      <c r="C2904" t="s">
        <v>22486</v>
      </c>
      <c r="E2904" t="s">
        <v>16210</v>
      </c>
      <c r="F2904" t="s">
        <v>129</v>
      </c>
      <c r="G2904">
        <v>81611</v>
      </c>
      <c r="H2904">
        <v>39.223415000000003</v>
      </c>
      <c r="I2904">
        <v>-106.86404</v>
      </c>
      <c r="J2904" s="1" t="d">
        <v>2018-12-11</v>
      </c>
      <c r="K2904">
        <v>79413</v>
      </c>
      <c r="L2904" t="s">
        <v>30</v>
      </c>
      <c r="M2904" s="1" t="d">
        <v>2016-10-27</v>
      </c>
      <c r="N2904">
        <v>10</v>
      </c>
      <c r="O2904">
        <v>27</v>
      </c>
      <c r="P2904">
        <v>2016</v>
      </c>
      <c r="R2904" t="s">
        <v>26</v>
      </c>
      <c r="S2904" t="s">
        <v>31</v>
      </c>
    </row>
    <row r="2905" spans="1:19" x14ac:dyDescent="0.25">
      <c r="A2905" t="s">
        <v>338</v>
      </c>
      <c r="B2905" t="s">
        <v>22487</v>
      </c>
      <c r="C2905" t="s">
        <v>22488</v>
      </c>
      <c r="E2905" t="s">
        <v>11115</v>
      </c>
      <c r="F2905" t="s">
        <v>55</v>
      </c>
      <c r="G2905">
        <v>98801</v>
      </c>
      <c r="H2905">
        <v>47.442920999999998</v>
      </c>
      <c r="I2905">
        <v>-120.31623500000001</v>
      </c>
      <c r="J2905" s="1" t="d">
        <v>2018-06-05</v>
      </c>
      <c r="K2905">
        <v>79414</v>
      </c>
      <c r="L2905" t="s">
        <v>30</v>
      </c>
      <c r="M2905" s="1" t="d">
        <v>2016-10-28</v>
      </c>
      <c r="N2905">
        <v>10</v>
      </c>
      <c r="O2905">
        <v>28</v>
      </c>
      <c r="P2905">
        <v>2016</v>
      </c>
      <c r="R2905" t="s">
        <v>26</v>
      </c>
      <c r="S2905" t="s">
        <v>31</v>
      </c>
    </row>
    <row r="2906" spans="1:19" x14ac:dyDescent="0.25">
      <c r="A2906" t="s">
        <v>338</v>
      </c>
      <c r="B2906" t="s">
        <v>22491</v>
      </c>
      <c r="C2906" t="s">
        <v>22492</v>
      </c>
      <c r="E2906" t="s">
        <v>18760</v>
      </c>
      <c r="F2906" t="s">
        <v>1120</v>
      </c>
      <c r="G2906">
        <v>5602</v>
      </c>
      <c r="H2906">
        <v>44.25733056</v>
      </c>
      <c r="I2906">
        <v>-72.591036110000005</v>
      </c>
      <c r="J2906" s="1" t="d">
        <v>2018-07-09</v>
      </c>
      <c r="K2906">
        <v>79417</v>
      </c>
      <c r="L2906" t="s">
        <v>30</v>
      </c>
      <c r="M2906" s="1" t="d">
        <v>2016-06-01</v>
      </c>
      <c r="N2906">
        <v>6</v>
      </c>
      <c r="O2906">
        <v>1</v>
      </c>
      <c r="P2906">
        <v>2016</v>
      </c>
      <c r="R2906" t="s">
        <v>26</v>
      </c>
      <c r="S2906" t="s">
        <v>27</v>
      </c>
    </row>
    <row r="2907" spans="1:19" x14ac:dyDescent="0.25">
      <c r="A2907" t="s">
        <v>338</v>
      </c>
      <c r="B2907" t="s">
        <v>22493</v>
      </c>
      <c r="C2907" t="s">
        <v>22494</v>
      </c>
      <c r="E2907" t="s">
        <v>1119</v>
      </c>
      <c r="F2907" t="s">
        <v>1120</v>
      </c>
      <c r="G2907">
        <v>5403</v>
      </c>
      <c r="H2907">
        <v>44.449368999999997</v>
      </c>
      <c r="I2907">
        <v>-73.146063999999996</v>
      </c>
      <c r="J2907" s="1" t="d">
        <v>2018-07-09</v>
      </c>
      <c r="K2907">
        <v>79418</v>
      </c>
      <c r="L2907" t="s">
        <v>30</v>
      </c>
      <c r="M2907" s="1" t="d">
        <v>2016-06-01</v>
      </c>
      <c r="N2907">
        <v>6</v>
      </c>
      <c r="O2907">
        <v>1</v>
      </c>
      <c r="P2907">
        <v>2016</v>
      </c>
      <c r="R2907" t="s">
        <v>26</v>
      </c>
      <c r="S2907" t="s">
        <v>27</v>
      </c>
    </row>
    <row r="2908" spans="1:19" x14ac:dyDescent="0.25">
      <c r="A2908" t="s">
        <v>338</v>
      </c>
      <c r="B2908" t="s">
        <v>22495</v>
      </c>
      <c r="C2908" t="s">
        <v>22496</v>
      </c>
      <c r="E2908" t="s">
        <v>22497</v>
      </c>
      <c r="F2908" t="s">
        <v>1120</v>
      </c>
      <c r="G2908">
        <v>5461</v>
      </c>
      <c r="H2908">
        <v>44.338256999999999</v>
      </c>
      <c r="I2908">
        <v>-73.110754999999997</v>
      </c>
      <c r="J2908" s="1" t="d">
        <v>2018-03-08</v>
      </c>
      <c r="K2908">
        <v>79420</v>
      </c>
      <c r="L2908" t="s">
        <v>30</v>
      </c>
      <c r="M2908" s="1" t="d">
        <v>2016-06-01</v>
      </c>
      <c r="N2908">
        <v>6</v>
      </c>
      <c r="O2908">
        <v>1</v>
      </c>
      <c r="P2908">
        <v>2016</v>
      </c>
      <c r="R2908" t="s">
        <v>26</v>
      </c>
      <c r="S2908" t="s">
        <v>27</v>
      </c>
    </row>
    <row r="2909" spans="1:19" x14ac:dyDescent="0.25">
      <c r="A2909" t="s">
        <v>338</v>
      </c>
      <c r="B2909" t="s">
        <v>22503</v>
      </c>
      <c r="C2909" t="s">
        <v>22504</v>
      </c>
      <c r="E2909" t="s">
        <v>6709</v>
      </c>
      <c r="F2909" t="s">
        <v>37</v>
      </c>
      <c r="G2909">
        <v>77904</v>
      </c>
      <c r="H2909">
        <v>28.863510000000002</v>
      </c>
      <c r="I2909">
        <v>-96.988219000000001</v>
      </c>
      <c r="J2909" s="1" t="d">
        <v>2018-11-08</v>
      </c>
      <c r="K2909">
        <v>79456</v>
      </c>
      <c r="L2909" t="s">
        <v>30</v>
      </c>
      <c r="M2909" s="1" t="d">
        <v>2016-10-15</v>
      </c>
      <c r="N2909">
        <v>10</v>
      </c>
      <c r="O2909">
        <v>15</v>
      </c>
      <c r="P2909">
        <v>2016</v>
      </c>
      <c r="R2909" t="s">
        <v>26</v>
      </c>
      <c r="S2909" t="s">
        <v>31</v>
      </c>
    </row>
    <row r="2910" spans="1:19" x14ac:dyDescent="0.25">
      <c r="A2910" t="s">
        <v>504</v>
      </c>
      <c r="B2910" t="s">
        <v>22505</v>
      </c>
      <c r="C2910" t="s">
        <v>22506</v>
      </c>
      <c r="E2910" t="s">
        <v>1488</v>
      </c>
      <c r="F2910" t="s">
        <v>137</v>
      </c>
      <c r="G2910">
        <v>97415</v>
      </c>
      <c r="H2910">
        <v>42.046691000000003</v>
      </c>
      <c r="I2910">
        <v>-124.255399</v>
      </c>
      <c r="J2910" s="1" t="d">
        <v>2019-04-08</v>
      </c>
      <c r="K2910">
        <v>79467</v>
      </c>
      <c r="L2910" t="s">
        <v>24</v>
      </c>
      <c r="M2910" s="1" t="d">
        <v>2016-11-01</v>
      </c>
      <c r="N2910">
        <v>11</v>
      </c>
      <c r="O2910">
        <v>1</v>
      </c>
      <c r="P2910">
        <v>2016</v>
      </c>
      <c r="R2910" t="s">
        <v>26</v>
      </c>
      <c r="S2910" t="s">
        <v>31</v>
      </c>
    </row>
    <row r="2911" spans="1:19" x14ac:dyDescent="0.25">
      <c r="A2911" t="s">
        <v>504</v>
      </c>
      <c r="B2911" t="s">
        <v>22507</v>
      </c>
      <c r="C2911" t="s">
        <v>22508</v>
      </c>
      <c r="E2911" t="s">
        <v>1866</v>
      </c>
      <c r="F2911" t="s">
        <v>137</v>
      </c>
      <c r="G2911">
        <v>97402</v>
      </c>
      <c r="H2911">
        <v>44.05939</v>
      </c>
      <c r="I2911">
        <v>-123.17574</v>
      </c>
      <c r="J2911" s="1" t="d">
        <v>2019-04-08</v>
      </c>
      <c r="K2911">
        <v>79468</v>
      </c>
      <c r="L2911" t="s">
        <v>24</v>
      </c>
      <c r="M2911" s="1" t="d">
        <v>2016-11-01</v>
      </c>
      <c r="N2911">
        <v>11</v>
      </c>
      <c r="O2911">
        <v>1</v>
      </c>
      <c r="P2911">
        <v>2016</v>
      </c>
      <c r="R2911" t="s">
        <v>26</v>
      </c>
      <c r="S2911" t="s">
        <v>31</v>
      </c>
    </row>
    <row r="2912" spans="1:19" x14ac:dyDescent="0.25">
      <c r="A2912" t="s">
        <v>504</v>
      </c>
      <c r="B2912" t="s">
        <v>22509</v>
      </c>
      <c r="C2912" t="s">
        <v>22510</v>
      </c>
      <c r="E2912" t="s">
        <v>8094</v>
      </c>
      <c r="F2912" t="s">
        <v>101</v>
      </c>
      <c r="G2912">
        <v>84070</v>
      </c>
      <c r="H2912">
        <v>40.581128999999997</v>
      </c>
      <c r="I2912">
        <v>-111.89815400000001</v>
      </c>
      <c r="J2912" s="1" t="d">
        <v>2019-04-08</v>
      </c>
      <c r="K2912">
        <v>79469</v>
      </c>
      <c r="L2912" t="s">
        <v>24</v>
      </c>
      <c r="M2912" s="1" t="d">
        <v>2016-11-01</v>
      </c>
      <c r="N2912">
        <v>11</v>
      </c>
      <c r="O2912">
        <v>1</v>
      </c>
      <c r="P2912">
        <v>2016</v>
      </c>
      <c r="R2912" t="s">
        <v>26</v>
      </c>
      <c r="S2912" t="s">
        <v>31</v>
      </c>
    </row>
    <row r="2913" spans="1:19" x14ac:dyDescent="0.25">
      <c r="A2913" t="s">
        <v>504</v>
      </c>
      <c r="B2913" t="s">
        <v>22511</v>
      </c>
      <c r="C2913" t="s">
        <v>22512</v>
      </c>
      <c r="E2913" t="s">
        <v>259</v>
      </c>
      <c r="F2913" t="s">
        <v>260</v>
      </c>
      <c r="G2913">
        <v>85040</v>
      </c>
      <c r="H2913">
        <v>33.405326000000002</v>
      </c>
      <c r="I2913">
        <v>-112.006996</v>
      </c>
      <c r="J2913" s="1" t="d">
        <v>2019-04-08</v>
      </c>
      <c r="K2913">
        <v>79470</v>
      </c>
      <c r="L2913" t="s">
        <v>24</v>
      </c>
      <c r="M2913" s="1" t="d">
        <v>2016-11-01</v>
      </c>
      <c r="N2913">
        <v>11</v>
      </c>
      <c r="O2913">
        <v>1</v>
      </c>
      <c r="P2913">
        <v>2016</v>
      </c>
      <c r="R2913" t="s">
        <v>26</v>
      </c>
      <c r="S2913" t="s">
        <v>31</v>
      </c>
    </row>
    <row r="2914" spans="1:19" x14ac:dyDescent="0.25">
      <c r="A2914" t="s">
        <v>504</v>
      </c>
      <c r="B2914" t="s">
        <v>22513</v>
      </c>
      <c r="C2914" t="s">
        <v>22514</v>
      </c>
      <c r="E2914" t="s">
        <v>259</v>
      </c>
      <c r="F2914" t="s">
        <v>260</v>
      </c>
      <c r="G2914">
        <v>85008</v>
      </c>
      <c r="H2914">
        <v>33.466185000000003</v>
      </c>
      <c r="I2914">
        <v>-111.987768</v>
      </c>
      <c r="J2914" s="1" t="d">
        <v>2019-04-08</v>
      </c>
      <c r="K2914">
        <v>79471</v>
      </c>
      <c r="L2914" t="s">
        <v>24</v>
      </c>
      <c r="M2914" s="1" t="d">
        <v>2016-11-01</v>
      </c>
      <c r="N2914">
        <v>11</v>
      </c>
      <c r="O2914">
        <v>1</v>
      </c>
      <c r="P2914">
        <v>2016</v>
      </c>
      <c r="R2914" t="s">
        <v>26</v>
      </c>
      <c r="S2914" t="s">
        <v>31</v>
      </c>
    </row>
    <row r="2915" spans="1:19" x14ac:dyDescent="0.25">
      <c r="A2915" t="s">
        <v>504</v>
      </c>
      <c r="B2915" t="s">
        <v>22515</v>
      </c>
      <c r="C2915" t="s">
        <v>22516</v>
      </c>
      <c r="E2915" t="s">
        <v>22315</v>
      </c>
      <c r="F2915" t="s">
        <v>170</v>
      </c>
      <c r="G2915">
        <v>95542</v>
      </c>
      <c r="H2915">
        <v>40.110247999999999</v>
      </c>
      <c r="I2915">
        <v>-123.795362</v>
      </c>
      <c r="J2915" s="1" t="d">
        <v>2019-04-08</v>
      </c>
      <c r="K2915">
        <v>79473</v>
      </c>
      <c r="L2915" t="s">
        <v>24</v>
      </c>
      <c r="M2915" s="1" t="d">
        <v>2016-11-01</v>
      </c>
      <c r="N2915">
        <v>11</v>
      </c>
      <c r="O2915">
        <v>1</v>
      </c>
      <c r="P2915">
        <v>2016</v>
      </c>
      <c r="R2915" t="s">
        <v>26</v>
      </c>
      <c r="S2915" t="s">
        <v>31</v>
      </c>
    </row>
    <row r="2916" spans="1:19" x14ac:dyDescent="0.25">
      <c r="A2916" t="s">
        <v>504</v>
      </c>
      <c r="B2916" t="s">
        <v>22517</v>
      </c>
      <c r="C2916" t="s">
        <v>22518</v>
      </c>
      <c r="E2916" t="s">
        <v>2569</v>
      </c>
      <c r="F2916" t="s">
        <v>264</v>
      </c>
      <c r="G2916">
        <v>89103</v>
      </c>
      <c r="H2916">
        <v>36.106898000000001</v>
      </c>
      <c r="I2916">
        <v>-115.187146</v>
      </c>
      <c r="J2916" s="1" t="d">
        <v>2019-04-08</v>
      </c>
      <c r="K2916">
        <v>79474</v>
      </c>
      <c r="L2916" t="s">
        <v>24</v>
      </c>
      <c r="M2916" s="1" t="d">
        <v>2016-11-01</v>
      </c>
      <c r="N2916">
        <v>11</v>
      </c>
      <c r="O2916">
        <v>1</v>
      </c>
      <c r="P2916">
        <v>2016</v>
      </c>
      <c r="R2916" t="s">
        <v>26</v>
      </c>
      <c r="S2916" t="s">
        <v>31</v>
      </c>
    </row>
    <row r="2917" spans="1:19" x14ac:dyDescent="0.25">
      <c r="A2917" t="s">
        <v>338</v>
      </c>
      <c r="B2917" t="s">
        <v>22519</v>
      </c>
      <c r="C2917" t="s">
        <v>22520</v>
      </c>
      <c r="E2917" t="s">
        <v>13197</v>
      </c>
      <c r="F2917" t="s">
        <v>67</v>
      </c>
      <c r="G2917">
        <v>6405</v>
      </c>
      <c r="H2917">
        <v>41.304366999999999</v>
      </c>
      <c r="I2917">
        <v>-72.755697999999995</v>
      </c>
      <c r="J2917" s="1" t="d">
        <v>2019-04-08</v>
      </c>
      <c r="K2917">
        <v>79628</v>
      </c>
      <c r="L2917" t="s">
        <v>24</v>
      </c>
      <c r="M2917" s="1" t="d">
        <v>2016-06-08</v>
      </c>
      <c r="N2917">
        <v>6</v>
      </c>
      <c r="O2917">
        <v>8</v>
      </c>
      <c r="P2917">
        <v>2016</v>
      </c>
      <c r="R2917" t="s">
        <v>26</v>
      </c>
      <c r="S2917" t="s">
        <v>31</v>
      </c>
    </row>
    <row r="2918" spans="1:19" x14ac:dyDescent="0.25">
      <c r="A2918" t="s">
        <v>338</v>
      </c>
      <c r="B2918" t="s">
        <v>22521</v>
      </c>
      <c r="C2918" t="s">
        <v>22522</v>
      </c>
      <c r="E2918" t="s">
        <v>746</v>
      </c>
      <c r="F2918" t="s">
        <v>67</v>
      </c>
      <c r="G2918">
        <v>6413</v>
      </c>
      <c r="H2918">
        <v>41.277442999999998</v>
      </c>
      <c r="I2918">
        <v>-72.523658999999995</v>
      </c>
      <c r="J2918" s="1" t="d">
        <v>2018-04-03</v>
      </c>
      <c r="K2918">
        <v>79629</v>
      </c>
      <c r="L2918" t="s">
        <v>30</v>
      </c>
      <c r="M2918" s="1" t="d">
        <v>2016-07-28</v>
      </c>
      <c r="N2918">
        <v>7</v>
      </c>
      <c r="O2918">
        <v>28</v>
      </c>
      <c r="P2918">
        <v>2016</v>
      </c>
      <c r="R2918" t="s">
        <v>26</v>
      </c>
      <c r="S2918" t="s">
        <v>31</v>
      </c>
    </row>
    <row r="2919" spans="1:19" x14ac:dyDescent="0.25">
      <c r="A2919" t="s">
        <v>338</v>
      </c>
      <c r="B2919" t="s">
        <v>22523</v>
      </c>
      <c r="C2919" t="s">
        <v>22524</v>
      </c>
      <c r="E2919" t="s">
        <v>14772</v>
      </c>
      <c r="F2919" t="s">
        <v>67</v>
      </c>
      <c r="G2919">
        <v>6238</v>
      </c>
      <c r="H2919">
        <v>41.782922999999997</v>
      </c>
      <c r="I2919">
        <v>-72.313766999999999</v>
      </c>
      <c r="J2919" s="1" t="d">
        <v>2019-04-08</v>
      </c>
      <c r="K2919">
        <v>79630</v>
      </c>
      <c r="L2919" t="s">
        <v>24</v>
      </c>
      <c r="M2919" s="1" t="d">
        <v>2016-08-01</v>
      </c>
      <c r="N2919">
        <v>8</v>
      </c>
      <c r="O2919">
        <v>1</v>
      </c>
      <c r="P2919">
        <v>2016</v>
      </c>
      <c r="R2919" t="s">
        <v>26</v>
      </c>
      <c r="S2919" t="s">
        <v>31</v>
      </c>
    </row>
    <row r="2920" spans="1:19" x14ac:dyDescent="0.25">
      <c r="A2920" t="s">
        <v>338</v>
      </c>
      <c r="B2920" t="s">
        <v>22525</v>
      </c>
      <c r="C2920" t="s">
        <v>22526</v>
      </c>
      <c r="E2920" t="s">
        <v>22527</v>
      </c>
      <c r="F2920" t="s">
        <v>67</v>
      </c>
      <c r="G2920">
        <v>6026</v>
      </c>
      <c r="H2920">
        <v>41.928232999999999</v>
      </c>
      <c r="I2920">
        <v>-72.709137999999996</v>
      </c>
      <c r="J2920" s="1" t="d">
        <v>2018-04-03</v>
      </c>
      <c r="K2920">
        <v>79631</v>
      </c>
      <c r="L2920" t="s">
        <v>30</v>
      </c>
      <c r="M2920" s="1" t="d">
        <v>2016-07-20</v>
      </c>
      <c r="N2920">
        <v>7</v>
      </c>
      <c r="O2920">
        <v>20</v>
      </c>
      <c r="P2920">
        <v>2016</v>
      </c>
      <c r="R2920" t="s">
        <v>26</v>
      </c>
      <c r="S2920" t="s">
        <v>31</v>
      </c>
    </row>
    <row r="2921" spans="1:19" x14ac:dyDescent="0.25">
      <c r="A2921" t="s">
        <v>338</v>
      </c>
      <c r="B2921" t="s">
        <v>22528</v>
      </c>
      <c r="C2921" t="s">
        <v>22529</v>
      </c>
      <c r="E2921" t="s">
        <v>22530</v>
      </c>
      <c r="F2921" t="s">
        <v>67</v>
      </c>
      <c r="G2921">
        <v>6029</v>
      </c>
      <c r="H2921">
        <v>41.903582</v>
      </c>
      <c r="I2921">
        <v>-72.467483999999999</v>
      </c>
      <c r="J2921" s="1" t="d">
        <v>2019-04-08</v>
      </c>
      <c r="K2921">
        <v>79633</v>
      </c>
      <c r="L2921" t="s">
        <v>24</v>
      </c>
      <c r="M2921" s="1" t="d">
        <v>2016-09-01</v>
      </c>
      <c r="N2921">
        <v>9</v>
      </c>
      <c r="O2921">
        <v>1</v>
      </c>
      <c r="P2921">
        <v>2016</v>
      </c>
      <c r="R2921" t="s">
        <v>26</v>
      </c>
      <c r="S2921" t="s">
        <v>31</v>
      </c>
    </row>
    <row r="2922" spans="1:19" x14ac:dyDescent="0.25">
      <c r="A2922" t="s">
        <v>338</v>
      </c>
      <c r="B2922" t="s">
        <v>22531</v>
      </c>
      <c r="C2922" t="s">
        <v>22532</v>
      </c>
      <c r="E2922" t="s">
        <v>1818</v>
      </c>
      <c r="F2922" t="s">
        <v>67</v>
      </c>
      <c r="G2922">
        <v>6340</v>
      </c>
      <c r="H2922">
        <v>41.730404999999998</v>
      </c>
      <c r="I2922">
        <v>-72.790617999999995</v>
      </c>
      <c r="J2922" s="1" t="d">
        <v>2019-04-08</v>
      </c>
      <c r="K2922">
        <v>79634</v>
      </c>
      <c r="L2922" t="s">
        <v>24</v>
      </c>
      <c r="M2922" s="1" t="d">
        <v>2016-10-02</v>
      </c>
      <c r="N2922">
        <v>10</v>
      </c>
      <c r="O2922">
        <v>2</v>
      </c>
      <c r="P2922">
        <v>2016</v>
      </c>
      <c r="R2922" t="s">
        <v>26</v>
      </c>
      <c r="S2922" t="s">
        <v>31</v>
      </c>
    </row>
    <row r="2923" spans="1:19" x14ac:dyDescent="0.25">
      <c r="A2923" t="s">
        <v>338</v>
      </c>
      <c r="B2923" t="s">
        <v>22533</v>
      </c>
      <c r="C2923" t="s">
        <v>22534</v>
      </c>
      <c r="E2923" t="s">
        <v>3783</v>
      </c>
      <c r="F2923" t="s">
        <v>67</v>
      </c>
      <c r="G2923">
        <v>6340</v>
      </c>
      <c r="H2923">
        <v>41.347552</v>
      </c>
      <c r="I2923">
        <v>-72.028927999999993</v>
      </c>
      <c r="J2923" s="1" t="d">
        <v>2018-04-03</v>
      </c>
      <c r="K2923">
        <v>79635</v>
      </c>
      <c r="L2923" t="s">
        <v>30</v>
      </c>
      <c r="M2923" s="1" t="d">
        <v>2016-09-16</v>
      </c>
      <c r="N2923">
        <v>9</v>
      </c>
      <c r="O2923">
        <v>16</v>
      </c>
      <c r="P2923">
        <v>2016</v>
      </c>
      <c r="R2923" t="s">
        <v>26</v>
      </c>
      <c r="S2923" t="s">
        <v>31</v>
      </c>
    </row>
    <row r="2924" spans="1:19" x14ac:dyDescent="0.25">
      <c r="A2924" t="s">
        <v>338</v>
      </c>
      <c r="B2924" t="s">
        <v>22535</v>
      </c>
      <c r="C2924" t="s">
        <v>22536</v>
      </c>
      <c r="E2924" t="s">
        <v>3783</v>
      </c>
      <c r="F2924" t="s">
        <v>67</v>
      </c>
      <c r="G2924">
        <v>6340</v>
      </c>
      <c r="H2924">
        <v>41.341892999999999</v>
      </c>
      <c r="I2924">
        <v>-72.009805999999998</v>
      </c>
      <c r="J2924" s="1" t="d">
        <v>2018-04-03</v>
      </c>
      <c r="K2924">
        <v>79636</v>
      </c>
      <c r="L2924" t="s">
        <v>30</v>
      </c>
      <c r="M2924" s="1" t="d">
        <v>2016-10-12</v>
      </c>
      <c r="N2924">
        <v>10</v>
      </c>
      <c r="O2924">
        <v>12</v>
      </c>
      <c r="P2924">
        <v>2016</v>
      </c>
      <c r="R2924" t="s">
        <v>26</v>
      </c>
      <c r="S2924" t="s">
        <v>31</v>
      </c>
    </row>
    <row r="2925" spans="1:19" x14ac:dyDescent="0.25">
      <c r="A2925" t="s">
        <v>338</v>
      </c>
      <c r="B2925" t="s">
        <v>22537</v>
      </c>
      <c r="C2925" t="s">
        <v>22538</v>
      </c>
      <c r="E2925" t="s">
        <v>3783</v>
      </c>
      <c r="F2925" t="s">
        <v>67</v>
      </c>
      <c r="G2925">
        <v>6340</v>
      </c>
      <c r="H2925">
        <v>41.345815999999999</v>
      </c>
      <c r="I2925">
        <v>-72.033489000000003</v>
      </c>
      <c r="J2925" s="1" t="d">
        <v>2018-04-03</v>
      </c>
      <c r="K2925">
        <v>79637</v>
      </c>
      <c r="L2925" t="s">
        <v>30</v>
      </c>
      <c r="M2925" s="1" t="d">
        <v>2016-09-22</v>
      </c>
      <c r="N2925">
        <v>9</v>
      </c>
      <c r="O2925">
        <v>22</v>
      </c>
      <c r="P2925">
        <v>2016</v>
      </c>
      <c r="R2925" t="s">
        <v>26</v>
      </c>
      <c r="S2925" t="s">
        <v>31</v>
      </c>
    </row>
    <row r="2926" spans="1:19" x14ac:dyDescent="0.25">
      <c r="A2926" t="s">
        <v>338</v>
      </c>
      <c r="B2926" t="s">
        <v>22539</v>
      </c>
      <c r="C2926" t="s">
        <v>22540</v>
      </c>
      <c r="E2926" t="s">
        <v>3783</v>
      </c>
      <c r="F2926" t="s">
        <v>67</v>
      </c>
      <c r="G2926">
        <v>6340</v>
      </c>
      <c r="H2926">
        <v>41.317577</v>
      </c>
      <c r="I2926">
        <v>-72.063751999999994</v>
      </c>
      <c r="J2926" s="1" t="d">
        <v>2018-05-03</v>
      </c>
      <c r="K2926">
        <v>79638</v>
      </c>
      <c r="L2926" t="s">
        <v>30</v>
      </c>
      <c r="M2926" s="1" t="d">
        <v>2016-10-16</v>
      </c>
      <c r="N2926">
        <v>10</v>
      </c>
      <c r="O2926">
        <v>16</v>
      </c>
      <c r="P2926">
        <v>2016</v>
      </c>
      <c r="R2926" t="s">
        <v>26</v>
      </c>
      <c r="S2926" t="s">
        <v>31</v>
      </c>
    </row>
    <row r="2927" spans="1:19" x14ac:dyDescent="0.25">
      <c r="A2927" t="s">
        <v>338</v>
      </c>
      <c r="B2927" t="s">
        <v>22541</v>
      </c>
      <c r="C2927" t="s">
        <v>22542</v>
      </c>
      <c r="E2927" t="s">
        <v>22543</v>
      </c>
      <c r="F2927" t="s">
        <v>67</v>
      </c>
      <c r="G2927">
        <v>6518</v>
      </c>
      <c r="H2927">
        <v>41.384050999999999</v>
      </c>
      <c r="I2927">
        <v>-72.903595999999993</v>
      </c>
      <c r="J2927" s="1" t="d">
        <v>2019-04-08</v>
      </c>
      <c r="K2927">
        <v>79639</v>
      </c>
      <c r="L2927" t="s">
        <v>24</v>
      </c>
      <c r="M2927" s="1" t="d">
        <v>2016-06-25</v>
      </c>
      <c r="N2927">
        <v>6</v>
      </c>
      <c r="O2927">
        <v>25</v>
      </c>
      <c r="P2927">
        <v>2016</v>
      </c>
      <c r="R2927" t="s">
        <v>26</v>
      </c>
      <c r="S2927" t="s">
        <v>31</v>
      </c>
    </row>
    <row r="2928" spans="1:19" x14ac:dyDescent="0.25">
      <c r="A2928" t="s">
        <v>338</v>
      </c>
      <c r="B2928" t="s">
        <v>22544</v>
      </c>
      <c r="C2928" t="s">
        <v>22545</v>
      </c>
      <c r="E2928" t="s">
        <v>22543</v>
      </c>
      <c r="F2928" t="s">
        <v>67</v>
      </c>
      <c r="G2928">
        <v>6514</v>
      </c>
      <c r="H2928">
        <v>41.359825999999998</v>
      </c>
      <c r="I2928">
        <v>-72.909053999999998</v>
      </c>
      <c r="J2928" s="1" t="d">
        <v>2019-04-08</v>
      </c>
      <c r="K2928">
        <v>79640</v>
      </c>
      <c r="L2928" t="s">
        <v>24</v>
      </c>
      <c r="M2928" s="1" t="d">
        <v>2016-06-10</v>
      </c>
      <c r="N2928">
        <v>6</v>
      </c>
      <c r="O2928">
        <v>10</v>
      </c>
      <c r="P2928">
        <v>2016</v>
      </c>
      <c r="R2928" t="s">
        <v>26</v>
      </c>
      <c r="S2928" t="s">
        <v>31</v>
      </c>
    </row>
    <row r="2929" spans="1:19" x14ac:dyDescent="0.25">
      <c r="A2929" t="s">
        <v>338</v>
      </c>
      <c r="B2929" t="s">
        <v>22546</v>
      </c>
      <c r="C2929" t="s">
        <v>22547</v>
      </c>
      <c r="E2929" t="s">
        <v>66</v>
      </c>
      <c r="F2929" t="s">
        <v>67</v>
      </c>
      <c r="G2929">
        <v>6106</v>
      </c>
      <c r="H2929">
        <v>41.785974000000003</v>
      </c>
      <c r="I2929">
        <v>-72.652405999999999</v>
      </c>
      <c r="J2929" s="1" t="d">
        <v>2019-04-08</v>
      </c>
      <c r="K2929">
        <v>79641</v>
      </c>
      <c r="L2929" t="s">
        <v>24</v>
      </c>
      <c r="M2929" s="1" t="d">
        <v>2016-10-14</v>
      </c>
      <c r="N2929">
        <v>10</v>
      </c>
      <c r="O2929">
        <v>14</v>
      </c>
      <c r="P2929">
        <v>2016</v>
      </c>
      <c r="R2929" t="s">
        <v>26</v>
      </c>
      <c r="S2929" t="s">
        <v>31</v>
      </c>
    </row>
    <row r="2930" spans="1:19" x14ac:dyDescent="0.25">
      <c r="A2930" t="s">
        <v>338</v>
      </c>
      <c r="B2930" t="s">
        <v>22548</v>
      </c>
      <c r="C2930" t="s">
        <v>22549</v>
      </c>
      <c r="E2930" t="s">
        <v>66</v>
      </c>
      <c r="F2930" t="s">
        <v>67</v>
      </c>
      <c r="G2930">
        <v>6106</v>
      </c>
      <c r="H2930">
        <v>41.762205999999999</v>
      </c>
      <c r="I2930">
        <v>-72.672842000000003</v>
      </c>
      <c r="J2930" s="1" t="d">
        <v>2019-04-08</v>
      </c>
      <c r="K2930">
        <v>79642</v>
      </c>
      <c r="L2930" t="s">
        <v>24</v>
      </c>
      <c r="M2930" s="1" t="d">
        <v>2016-10-12</v>
      </c>
      <c r="N2930">
        <v>10</v>
      </c>
      <c r="O2930">
        <v>12</v>
      </c>
      <c r="P2930">
        <v>2016</v>
      </c>
      <c r="R2930" t="s">
        <v>26</v>
      </c>
      <c r="S2930" t="s">
        <v>31</v>
      </c>
    </row>
    <row r="2931" spans="1:19" x14ac:dyDescent="0.25">
      <c r="A2931" t="s">
        <v>338</v>
      </c>
      <c r="B2931" t="s">
        <v>22550</v>
      </c>
      <c r="C2931" t="s">
        <v>22551</v>
      </c>
      <c r="E2931" t="s">
        <v>66</v>
      </c>
      <c r="F2931" t="s">
        <v>67</v>
      </c>
      <c r="G2931">
        <v>6106</v>
      </c>
      <c r="H2931">
        <v>41.765034</v>
      </c>
      <c r="I2931">
        <v>-72.701271000000006</v>
      </c>
      <c r="J2931" s="1" t="d">
        <v>2019-04-08</v>
      </c>
      <c r="K2931">
        <v>79643</v>
      </c>
      <c r="L2931" t="s">
        <v>24</v>
      </c>
      <c r="M2931" s="1" t="d">
        <v>2016-10-04</v>
      </c>
      <c r="N2931">
        <v>10</v>
      </c>
      <c r="O2931">
        <v>4</v>
      </c>
      <c r="P2931">
        <v>2016</v>
      </c>
      <c r="R2931" t="s">
        <v>26</v>
      </c>
      <c r="S2931" t="s">
        <v>31</v>
      </c>
    </row>
    <row r="2932" spans="1:19" x14ac:dyDescent="0.25">
      <c r="A2932" t="s">
        <v>338</v>
      </c>
      <c r="B2932" t="s">
        <v>22552</v>
      </c>
      <c r="C2932" t="s">
        <v>22553</v>
      </c>
      <c r="E2932" t="s">
        <v>66</v>
      </c>
      <c r="F2932" t="s">
        <v>67</v>
      </c>
      <c r="G2932">
        <v>6106</v>
      </c>
      <c r="H2932">
        <v>41.769973999999998</v>
      </c>
      <c r="I2932">
        <v>-72.672545</v>
      </c>
      <c r="J2932" s="1" t="d">
        <v>2018-04-03</v>
      </c>
      <c r="K2932">
        <v>79644</v>
      </c>
      <c r="L2932" t="s">
        <v>30</v>
      </c>
      <c r="M2932" s="1" t="d">
        <v>2016-10-02</v>
      </c>
      <c r="N2932">
        <v>10</v>
      </c>
      <c r="O2932">
        <v>2</v>
      </c>
      <c r="P2932">
        <v>2016</v>
      </c>
      <c r="R2932" t="s">
        <v>26</v>
      </c>
      <c r="S2932" t="s">
        <v>31</v>
      </c>
    </row>
    <row r="2933" spans="1:19" x14ac:dyDescent="0.25">
      <c r="A2933" t="s">
        <v>338</v>
      </c>
      <c r="B2933" t="s">
        <v>22554</v>
      </c>
      <c r="C2933" t="s">
        <v>22555</v>
      </c>
      <c r="E2933" t="s">
        <v>5225</v>
      </c>
      <c r="F2933" t="s">
        <v>67</v>
      </c>
      <c r="G2933">
        <v>6248</v>
      </c>
      <c r="H2933">
        <v>41.656590000000001</v>
      </c>
      <c r="I2933">
        <v>-72.367191000000005</v>
      </c>
      <c r="J2933" s="1" t="d">
        <v>2018-04-03</v>
      </c>
      <c r="K2933">
        <v>79645</v>
      </c>
      <c r="L2933" t="s">
        <v>30</v>
      </c>
      <c r="M2933" s="1" t="d">
        <v>2016-09-08</v>
      </c>
      <c r="N2933">
        <v>9</v>
      </c>
      <c r="O2933">
        <v>8</v>
      </c>
      <c r="P2933">
        <v>2016</v>
      </c>
      <c r="R2933" t="s">
        <v>26</v>
      </c>
      <c r="S2933" t="s">
        <v>31</v>
      </c>
    </row>
    <row r="2934" spans="1:19" x14ac:dyDescent="0.25">
      <c r="A2934" t="s">
        <v>338</v>
      </c>
      <c r="B2934" t="s">
        <v>22556</v>
      </c>
      <c r="C2934" t="s">
        <v>22557</v>
      </c>
      <c r="E2934" t="s">
        <v>323</v>
      </c>
      <c r="F2934" t="s">
        <v>67</v>
      </c>
      <c r="G2934">
        <v>6443</v>
      </c>
      <c r="H2934">
        <v>41.2666982</v>
      </c>
      <c r="I2934">
        <v>-72.558420799999993</v>
      </c>
      <c r="J2934" s="1" t="d">
        <v>2019-04-08</v>
      </c>
      <c r="K2934">
        <v>79646</v>
      </c>
      <c r="L2934" t="s">
        <v>24</v>
      </c>
      <c r="M2934" s="1" t="d">
        <v>2016-10-15</v>
      </c>
      <c r="N2934">
        <v>10</v>
      </c>
      <c r="O2934">
        <v>15</v>
      </c>
      <c r="P2934">
        <v>2016</v>
      </c>
      <c r="R2934" t="s">
        <v>26</v>
      </c>
      <c r="S2934" t="s">
        <v>31</v>
      </c>
    </row>
    <row r="2935" spans="1:19" x14ac:dyDescent="0.25">
      <c r="A2935" t="s">
        <v>338</v>
      </c>
      <c r="B2935" t="s">
        <v>22558</v>
      </c>
      <c r="C2935" t="s">
        <v>22557</v>
      </c>
      <c r="E2935" t="s">
        <v>323</v>
      </c>
      <c r="F2935" t="s">
        <v>67</v>
      </c>
      <c r="G2935">
        <v>6443</v>
      </c>
      <c r="H2935">
        <v>41.251674999999999</v>
      </c>
      <c r="I2935">
        <v>-72.545293000000001</v>
      </c>
      <c r="J2935" s="1" t="d">
        <v>2019-04-08</v>
      </c>
      <c r="K2935">
        <v>79647</v>
      </c>
      <c r="L2935" t="s">
        <v>24</v>
      </c>
      <c r="M2935" s="1" t="d">
        <v>2016-10-16</v>
      </c>
      <c r="N2935">
        <v>10</v>
      </c>
      <c r="O2935">
        <v>16</v>
      </c>
      <c r="P2935">
        <v>2016</v>
      </c>
      <c r="R2935" t="s">
        <v>26</v>
      </c>
      <c r="S2935" t="s">
        <v>31</v>
      </c>
    </row>
    <row r="2936" spans="1:19" x14ac:dyDescent="0.25">
      <c r="A2936" t="s">
        <v>338</v>
      </c>
      <c r="B2936" t="s">
        <v>22559</v>
      </c>
      <c r="C2936" t="s">
        <v>22560</v>
      </c>
      <c r="E2936" t="s">
        <v>5694</v>
      </c>
      <c r="F2936" t="s">
        <v>67</v>
      </c>
      <c r="G2936">
        <v>6450</v>
      </c>
      <c r="H2936">
        <v>41.536236000000002</v>
      </c>
      <c r="I2936">
        <v>-72.797225999999995</v>
      </c>
      <c r="J2936" s="1" t="d">
        <v>2018-04-03</v>
      </c>
      <c r="K2936">
        <v>79648</v>
      </c>
      <c r="L2936" t="s">
        <v>30</v>
      </c>
      <c r="M2936" s="1" t="d">
        <v>2016-10-01</v>
      </c>
      <c r="N2936">
        <v>10</v>
      </c>
      <c r="O2936">
        <v>1</v>
      </c>
      <c r="P2936">
        <v>2016</v>
      </c>
      <c r="R2936" t="s">
        <v>26</v>
      </c>
      <c r="S2936" t="s">
        <v>31</v>
      </c>
    </row>
    <row r="2937" spans="1:19" x14ac:dyDescent="0.25">
      <c r="A2937" t="s">
        <v>338</v>
      </c>
      <c r="B2937" t="s">
        <v>22561</v>
      </c>
      <c r="C2937" t="s">
        <v>22562</v>
      </c>
      <c r="E2937" t="s">
        <v>8671</v>
      </c>
      <c r="F2937" t="s">
        <v>67</v>
      </c>
      <c r="G2937">
        <v>6459</v>
      </c>
      <c r="H2937">
        <v>41.587161199999997</v>
      </c>
      <c r="I2937">
        <v>-72.682424600000004</v>
      </c>
      <c r="J2937" s="1" t="d">
        <v>2018-04-03</v>
      </c>
      <c r="K2937">
        <v>79649</v>
      </c>
      <c r="L2937" t="s">
        <v>30</v>
      </c>
      <c r="M2937" s="1" t="d">
        <v>2016-09-17</v>
      </c>
      <c r="N2937">
        <v>9</v>
      </c>
      <c r="O2937">
        <v>17</v>
      </c>
      <c r="P2937">
        <v>2016</v>
      </c>
      <c r="R2937" t="s">
        <v>26</v>
      </c>
      <c r="S2937" t="s">
        <v>31</v>
      </c>
    </row>
    <row r="2938" spans="1:19" x14ac:dyDescent="0.25">
      <c r="A2938" t="s">
        <v>338</v>
      </c>
      <c r="B2938" t="s">
        <v>22563</v>
      </c>
      <c r="C2938" t="s">
        <v>22564</v>
      </c>
      <c r="E2938" t="s">
        <v>8671</v>
      </c>
      <c r="F2938" t="s">
        <v>67</v>
      </c>
      <c r="G2938">
        <v>6459</v>
      </c>
      <c r="H2938">
        <v>41.561647000000001</v>
      </c>
      <c r="I2938">
        <v>-72.648055999999997</v>
      </c>
      <c r="J2938" s="1" t="d">
        <v>2018-04-03</v>
      </c>
      <c r="K2938">
        <v>79650</v>
      </c>
      <c r="L2938" t="s">
        <v>30</v>
      </c>
      <c r="M2938" s="1" t="d">
        <v>2016-10-24</v>
      </c>
      <c r="N2938">
        <v>10</v>
      </c>
      <c r="O2938">
        <v>24</v>
      </c>
      <c r="P2938">
        <v>2016</v>
      </c>
      <c r="R2938" t="s">
        <v>26</v>
      </c>
      <c r="S2938" t="s">
        <v>31</v>
      </c>
    </row>
    <row r="2939" spans="1:19" x14ac:dyDescent="0.25">
      <c r="A2939" t="s">
        <v>338</v>
      </c>
      <c r="B2939" t="s">
        <v>22565</v>
      </c>
      <c r="C2939" t="s">
        <v>22566</v>
      </c>
      <c r="E2939" t="s">
        <v>8671</v>
      </c>
      <c r="F2939" t="s">
        <v>67</v>
      </c>
      <c r="G2939">
        <v>6459</v>
      </c>
      <c r="H2939">
        <v>41.576715999999998</v>
      </c>
      <c r="I2939">
        <v>-72.681921000000003</v>
      </c>
      <c r="J2939" s="1" t="d">
        <v>2018-04-03</v>
      </c>
      <c r="K2939">
        <v>79651</v>
      </c>
      <c r="L2939" t="s">
        <v>30</v>
      </c>
      <c r="M2939" s="1" t="d">
        <v>2016-09-08</v>
      </c>
      <c r="N2939">
        <v>9</v>
      </c>
      <c r="O2939">
        <v>8</v>
      </c>
      <c r="P2939">
        <v>2016</v>
      </c>
      <c r="R2939" t="s">
        <v>26</v>
      </c>
      <c r="S2939" t="s">
        <v>31</v>
      </c>
    </row>
    <row r="2940" spans="1:19" x14ac:dyDescent="0.25">
      <c r="A2940" t="s">
        <v>338</v>
      </c>
      <c r="B2940" t="s">
        <v>22567</v>
      </c>
      <c r="C2940" t="s">
        <v>22568</v>
      </c>
      <c r="E2940" t="s">
        <v>8671</v>
      </c>
      <c r="F2940" t="s">
        <v>67</v>
      </c>
      <c r="G2940">
        <v>6459</v>
      </c>
      <c r="H2940">
        <v>41.541535000000003</v>
      </c>
      <c r="I2940">
        <v>-72.647075999999998</v>
      </c>
      <c r="J2940" s="1" t="d">
        <v>2018-04-03</v>
      </c>
      <c r="K2940">
        <v>79652</v>
      </c>
      <c r="L2940" t="s">
        <v>30</v>
      </c>
      <c r="M2940" s="1" t="d">
        <v>2016-09-14</v>
      </c>
      <c r="N2940">
        <v>9</v>
      </c>
      <c r="O2940">
        <v>14</v>
      </c>
      <c r="P2940">
        <v>2016</v>
      </c>
      <c r="R2940" t="s">
        <v>26</v>
      </c>
      <c r="S2940" t="s">
        <v>31</v>
      </c>
    </row>
    <row r="2941" spans="1:19" x14ac:dyDescent="0.25">
      <c r="A2941" t="s">
        <v>338</v>
      </c>
      <c r="B2941" t="s">
        <v>22569</v>
      </c>
      <c r="C2941" t="s">
        <v>22570</v>
      </c>
      <c r="E2941" t="s">
        <v>8671</v>
      </c>
      <c r="F2941" t="s">
        <v>67</v>
      </c>
      <c r="G2941">
        <v>6459</v>
      </c>
      <c r="H2941">
        <v>41.563917000000004</v>
      </c>
      <c r="I2941">
        <v>-72.711926000000005</v>
      </c>
      <c r="J2941" s="1" t="d">
        <v>2018-04-03</v>
      </c>
      <c r="K2941">
        <v>79653</v>
      </c>
      <c r="L2941" t="s">
        <v>30</v>
      </c>
      <c r="M2941" s="1" t="d">
        <v>2016-09-22</v>
      </c>
      <c r="N2941">
        <v>9</v>
      </c>
      <c r="O2941">
        <v>22</v>
      </c>
      <c r="P2941">
        <v>2016</v>
      </c>
      <c r="R2941" t="s">
        <v>26</v>
      </c>
      <c r="S2941" t="s">
        <v>31</v>
      </c>
    </row>
    <row r="2942" spans="1:19" x14ac:dyDescent="0.25">
      <c r="A2942" t="s">
        <v>338</v>
      </c>
      <c r="B2942" t="s">
        <v>22571</v>
      </c>
      <c r="C2942" t="s">
        <v>22572</v>
      </c>
      <c r="E2942" t="s">
        <v>2048</v>
      </c>
      <c r="F2942" t="s">
        <v>67</v>
      </c>
      <c r="G2942">
        <v>6460</v>
      </c>
      <c r="H2942">
        <v>41.222720000000002</v>
      </c>
      <c r="I2942">
        <v>-73.060419999999993</v>
      </c>
      <c r="J2942" s="1" t="d">
        <v>2018-04-03</v>
      </c>
      <c r="K2942">
        <v>79654</v>
      </c>
      <c r="L2942" t="s">
        <v>22573</v>
      </c>
      <c r="M2942" s="1" t="d">
        <v>2016-09-06</v>
      </c>
      <c r="N2942">
        <v>9</v>
      </c>
      <c r="O2942">
        <v>6</v>
      </c>
      <c r="P2942">
        <v>2016</v>
      </c>
      <c r="R2942" t="s">
        <v>26</v>
      </c>
      <c r="S2942" t="s">
        <v>31</v>
      </c>
    </row>
    <row r="2943" spans="1:19" x14ac:dyDescent="0.25">
      <c r="A2943" t="s">
        <v>338</v>
      </c>
      <c r="B2943" t="s">
        <v>22574</v>
      </c>
      <c r="C2943" t="s">
        <v>22575</v>
      </c>
      <c r="D2943" t="s">
        <v>22576</v>
      </c>
      <c r="E2943" t="s">
        <v>2048</v>
      </c>
      <c r="F2943" t="s">
        <v>67</v>
      </c>
      <c r="G2943">
        <v>6460</v>
      </c>
      <c r="H2943">
        <v>41.226154999999999</v>
      </c>
      <c r="I2943">
        <v>-73.059387000000001</v>
      </c>
      <c r="J2943" s="1" t="d">
        <v>2018-04-03</v>
      </c>
      <c r="K2943">
        <v>79655</v>
      </c>
      <c r="L2943" t="s">
        <v>22577</v>
      </c>
      <c r="M2943" s="1" t="d">
        <v>2016-11-01</v>
      </c>
      <c r="N2943">
        <v>11</v>
      </c>
      <c r="O2943">
        <v>1</v>
      </c>
      <c r="P2943">
        <v>2016</v>
      </c>
      <c r="R2943" t="s">
        <v>26</v>
      </c>
      <c r="S2943" t="s">
        <v>31</v>
      </c>
    </row>
    <row r="2944" spans="1:19" x14ac:dyDescent="0.25">
      <c r="A2944" t="s">
        <v>338</v>
      </c>
      <c r="B2944" t="s">
        <v>22578</v>
      </c>
      <c r="C2944" t="s">
        <v>22579</v>
      </c>
      <c r="E2944" t="s">
        <v>22580</v>
      </c>
      <c r="F2944" t="s">
        <v>67</v>
      </c>
      <c r="G2944">
        <v>6812</v>
      </c>
      <c r="H2944">
        <v>41.465513999999999</v>
      </c>
      <c r="I2944">
        <v>-73.487031999999999</v>
      </c>
      <c r="J2944" s="1" t="d">
        <v>2018-04-03</v>
      </c>
      <c r="K2944">
        <v>79656</v>
      </c>
      <c r="L2944" t="s">
        <v>30</v>
      </c>
      <c r="M2944" s="1" t="d">
        <v>2016-11-01</v>
      </c>
      <c r="N2944">
        <v>11</v>
      </c>
      <c r="O2944">
        <v>1</v>
      </c>
      <c r="P2944">
        <v>2016</v>
      </c>
      <c r="R2944" t="s">
        <v>26</v>
      </c>
      <c r="S2944" t="s">
        <v>31</v>
      </c>
    </row>
    <row r="2945" spans="1:19" x14ac:dyDescent="0.25">
      <c r="A2945" t="s">
        <v>338</v>
      </c>
      <c r="B2945" t="s">
        <v>22581</v>
      </c>
      <c r="C2945" t="s">
        <v>22582</v>
      </c>
      <c r="E2945" t="s">
        <v>13219</v>
      </c>
      <c r="F2945" t="s">
        <v>67</v>
      </c>
      <c r="G2945">
        <v>6357</v>
      </c>
      <c r="H2945">
        <v>41.316212999999998</v>
      </c>
      <c r="I2945">
        <v>-72.240882999999997</v>
      </c>
      <c r="J2945" s="1" t="d">
        <v>2019-04-08</v>
      </c>
      <c r="K2945">
        <v>79657</v>
      </c>
      <c r="L2945" t="s">
        <v>24</v>
      </c>
      <c r="M2945" s="1" t="d">
        <v>2016-10-28</v>
      </c>
      <c r="N2945">
        <v>10</v>
      </c>
      <c r="O2945">
        <v>28</v>
      </c>
      <c r="P2945">
        <v>2016</v>
      </c>
      <c r="R2945" t="s">
        <v>26</v>
      </c>
      <c r="S2945" t="s">
        <v>31</v>
      </c>
    </row>
    <row r="2946" spans="1:19" x14ac:dyDescent="0.25">
      <c r="A2946" t="s">
        <v>338</v>
      </c>
      <c r="B2946" t="s">
        <v>22583</v>
      </c>
      <c r="C2946" t="s">
        <v>22584</v>
      </c>
      <c r="E2946" t="s">
        <v>22585</v>
      </c>
      <c r="F2946" t="s">
        <v>67</v>
      </c>
      <c r="G2946">
        <v>6371</v>
      </c>
      <c r="H2946">
        <v>41.314501999999997</v>
      </c>
      <c r="I2946">
        <v>-72.343269000000006</v>
      </c>
      <c r="J2946" s="1" t="d">
        <v>2019-04-08</v>
      </c>
      <c r="K2946">
        <v>79658</v>
      </c>
      <c r="L2946" t="s">
        <v>24</v>
      </c>
      <c r="M2946" s="1" t="d">
        <v>2016-10-26</v>
      </c>
      <c r="N2946">
        <v>10</v>
      </c>
      <c r="O2946">
        <v>26</v>
      </c>
      <c r="P2946">
        <v>2016</v>
      </c>
      <c r="R2946" t="s">
        <v>26</v>
      </c>
      <c r="S2946" t="s">
        <v>31</v>
      </c>
    </row>
    <row r="2947" spans="1:19" x14ac:dyDescent="0.25">
      <c r="A2947" t="s">
        <v>338</v>
      </c>
      <c r="B2947" t="s">
        <v>22586</v>
      </c>
      <c r="C2947" t="s">
        <v>22587</v>
      </c>
      <c r="E2947" t="s">
        <v>945</v>
      </c>
      <c r="F2947" t="s">
        <v>67</v>
      </c>
      <c r="G2947">
        <v>6478</v>
      </c>
      <c r="H2947">
        <v>41.477150999999999</v>
      </c>
      <c r="I2947">
        <v>-73.146141999999998</v>
      </c>
      <c r="J2947" s="1" t="d">
        <v>2019-04-08</v>
      </c>
      <c r="K2947">
        <v>79659</v>
      </c>
      <c r="L2947" t="s">
        <v>24</v>
      </c>
      <c r="M2947" s="1" t="d">
        <v>2016-10-01</v>
      </c>
      <c r="N2947">
        <v>10</v>
      </c>
      <c r="O2947">
        <v>1</v>
      </c>
      <c r="P2947">
        <v>2016</v>
      </c>
      <c r="R2947" t="s">
        <v>26</v>
      </c>
      <c r="S2947" t="s">
        <v>31</v>
      </c>
    </row>
    <row r="2948" spans="1:19" x14ac:dyDescent="0.25">
      <c r="A2948" t="s">
        <v>338</v>
      </c>
      <c r="B2948" t="s">
        <v>22588</v>
      </c>
      <c r="C2948" t="s">
        <v>22589</v>
      </c>
      <c r="E2948" t="s">
        <v>22590</v>
      </c>
      <c r="F2948" t="s">
        <v>67</v>
      </c>
      <c r="G2948">
        <v>6070</v>
      </c>
      <c r="H2948">
        <v>41.983904000000003</v>
      </c>
      <c r="I2948">
        <v>-72.489406000000002</v>
      </c>
      <c r="J2948" s="1" t="d">
        <v>2019-04-08</v>
      </c>
      <c r="K2948">
        <v>79660</v>
      </c>
      <c r="L2948" t="s">
        <v>24</v>
      </c>
      <c r="M2948" s="1" t="d">
        <v>2016-08-21</v>
      </c>
      <c r="N2948">
        <v>8</v>
      </c>
      <c r="O2948">
        <v>21</v>
      </c>
      <c r="P2948">
        <v>2016</v>
      </c>
      <c r="R2948" t="s">
        <v>26</v>
      </c>
      <c r="S2948" t="s">
        <v>31</v>
      </c>
    </row>
    <row r="2949" spans="1:19" x14ac:dyDescent="0.25">
      <c r="A2949" t="s">
        <v>338</v>
      </c>
      <c r="B2949" t="s">
        <v>22591</v>
      </c>
      <c r="C2949" t="s">
        <v>22592</v>
      </c>
      <c r="E2949" t="s">
        <v>17382</v>
      </c>
      <c r="F2949" t="s">
        <v>67</v>
      </c>
      <c r="G2949">
        <v>6075</v>
      </c>
      <c r="H2949">
        <v>41.956727000000001</v>
      </c>
      <c r="I2949">
        <v>-72.289248999999998</v>
      </c>
      <c r="J2949" s="1" t="d">
        <v>2019-04-08</v>
      </c>
      <c r="K2949">
        <v>79661</v>
      </c>
      <c r="L2949" t="s">
        <v>24</v>
      </c>
      <c r="M2949" s="1" t="d">
        <v>2016-08-14</v>
      </c>
      <c r="N2949">
        <v>8</v>
      </c>
      <c r="O2949">
        <v>14</v>
      </c>
      <c r="P2949">
        <v>2016</v>
      </c>
      <c r="R2949" t="s">
        <v>26</v>
      </c>
      <c r="S2949" t="s">
        <v>31</v>
      </c>
    </row>
    <row r="2950" spans="1:19" x14ac:dyDescent="0.25">
      <c r="A2950" t="s">
        <v>338</v>
      </c>
      <c r="B2950" t="s">
        <v>22593</v>
      </c>
      <c r="C2950" t="s">
        <v>22594</v>
      </c>
      <c r="E2950" t="s">
        <v>17382</v>
      </c>
      <c r="F2950" t="s">
        <v>67</v>
      </c>
      <c r="G2950">
        <v>6075</v>
      </c>
      <c r="H2950">
        <v>41.984164</v>
      </c>
      <c r="I2950">
        <v>-72.290233000000001</v>
      </c>
      <c r="J2950" s="1" t="d">
        <v>2019-04-08</v>
      </c>
      <c r="K2950">
        <v>79662</v>
      </c>
      <c r="L2950" t="s">
        <v>24</v>
      </c>
      <c r="M2950" s="1" t="d">
        <v>2016-08-29</v>
      </c>
      <c r="N2950">
        <v>8</v>
      </c>
      <c r="O2950">
        <v>29</v>
      </c>
      <c r="P2950">
        <v>2016</v>
      </c>
      <c r="R2950" t="s">
        <v>26</v>
      </c>
      <c r="S2950" t="s">
        <v>31</v>
      </c>
    </row>
    <row r="2951" spans="1:19" x14ac:dyDescent="0.25">
      <c r="A2951" t="s">
        <v>338</v>
      </c>
      <c r="B2951" t="s">
        <v>22595</v>
      </c>
      <c r="C2951" t="s">
        <v>22596</v>
      </c>
      <c r="E2951" t="s">
        <v>7913</v>
      </c>
      <c r="F2951" t="s">
        <v>67</v>
      </c>
      <c r="G2951">
        <v>6905</v>
      </c>
      <c r="H2951">
        <v>41.099460000000001</v>
      </c>
      <c r="I2951">
        <v>-73.543836999999996</v>
      </c>
      <c r="J2951" s="1" t="d">
        <v>2019-04-08</v>
      </c>
      <c r="K2951">
        <v>79663</v>
      </c>
      <c r="L2951" t="s">
        <v>24</v>
      </c>
      <c r="M2951" s="1" t="d">
        <v>2016-07-25</v>
      </c>
      <c r="N2951">
        <v>7</v>
      </c>
      <c r="O2951">
        <v>25</v>
      </c>
      <c r="P2951">
        <v>2016</v>
      </c>
      <c r="R2951" t="s">
        <v>26</v>
      </c>
      <c r="S2951" t="s">
        <v>31</v>
      </c>
    </row>
    <row r="2952" spans="1:19" x14ac:dyDescent="0.25">
      <c r="A2952" t="s">
        <v>338</v>
      </c>
      <c r="B2952" t="s">
        <v>22597</v>
      </c>
      <c r="C2952" t="s">
        <v>22598</v>
      </c>
      <c r="E2952" t="s">
        <v>22599</v>
      </c>
      <c r="F2952" t="s">
        <v>67</v>
      </c>
      <c r="G2952">
        <v>6701</v>
      </c>
      <c r="H2952">
        <v>41.555816</v>
      </c>
      <c r="I2952">
        <v>-73.038134999999997</v>
      </c>
      <c r="J2952" s="1" t="d">
        <v>2018-05-03</v>
      </c>
      <c r="K2952">
        <v>79664</v>
      </c>
      <c r="L2952" t="s">
        <v>30</v>
      </c>
      <c r="M2952" s="1" t="d">
        <v>2016-08-14</v>
      </c>
      <c r="N2952">
        <v>8</v>
      </c>
      <c r="O2952">
        <v>14</v>
      </c>
      <c r="P2952">
        <v>2016</v>
      </c>
      <c r="R2952" t="s">
        <v>26</v>
      </c>
      <c r="S2952" t="s">
        <v>31</v>
      </c>
    </row>
    <row r="2953" spans="1:19" x14ac:dyDescent="0.25">
      <c r="A2953" t="s">
        <v>338</v>
      </c>
      <c r="B2953" t="s">
        <v>22600</v>
      </c>
      <c r="C2953" t="s">
        <v>22601</v>
      </c>
      <c r="E2953" t="s">
        <v>17385</v>
      </c>
      <c r="F2953" t="s">
        <v>67</v>
      </c>
      <c r="G2953">
        <v>6226</v>
      </c>
      <c r="H2953">
        <v>41.723168999999999</v>
      </c>
      <c r="I2953">
        <v>-72.214432000000002</v>
      </c>
      <c r="J2953" s="1" t="d">
        <v>2018-12-11</v>
      </c>
      <c r="K2953">
        <v>79666</v>
      </c>
      <c r="L2953" t="s">
        <v>30</v>
      </c>
      <c r="M2953" s="1" t="d">
        <v>2016-07-26</v>
      </c>
      <c r="N2953">
        <v>7</v>
      </c>
      <c r="O2953">
        <v>26</v>
      </c>
      <c r="P2953">
        <v>2016</v>
      </c>
      <c r="R2953" t="s">
        <v>26</v>
      </c>
      <c r="S2953" t="s">
        <v>31</v>
      </c>
    </row>
    <row r="2954" spans="1:19" x14ac:dyDescent="0.25">
      <c r="A2954" t="s">
        <v>338</v>
      </c>
      <c r="B2954" t="s">
        <v>22602</v>
      </c>
      <c r="C2954" t="s">
        <v>22603</v>
      </c>
      <c r="E2954" t="s">
        <v>22604</v>
      </c>
      <c r="F2954" t="s">
        <v>67</v>
      </c>
      <c r="G2954">
        <v>6096</v>
      </c>
      <c r="H2954">
        <v>41.933630000000001</v>
      </c>
      <c r="I2954">
        <v>-72.678521000000003</v>
      </c>
      <c r="J2954" s="1" t="d">
        <v>2019-04-08</v>
      </c>
      <c r="K2954">
        <v>79667</v>
      </c>
      <c r="L2954" t="s">
        <v>24</v>
      </c>
      <c r="M2954" s="1" t="d">
        <v>2016-06-26</v>
      </c>
      <c r="N2954">
        <v>6</v>
      </c>
      <c r="O2954">
        <v>26</v>
      </c>
      <c r="P2954">
        <v>2016</v>
      </c>
      <c r="R2954" t="s">
        <v>26</v>
      </c>
      <c r="S2954" t="s">
        <v>31</v>
      </c>
    </row>
    <row r="2955" spans="1:19" x14ac:dyDescent="0.25">
      <c r="A2955" t="s">
        <v>338</v>
      </c>
      <c r="B2955" t="s">
        <v>22605</v>
      </c>
      <c r="C2955" t="s">
        <v>22606</v>
      </c>
      <c r="E2955" t="s">
        <v>22604</v>
      </c>
      <c r="F2955" t="s">
        <v>67</v>
      </c>
      <c r="G2955">
        <v>6096</v>
      </c>
      <c r="H2955">
        <v>41.353836999999999</v>
      </c>
      <c r="I2955">
        <v>-73.011782999999994</v>
      </c>
      <c r="J2955" s="1" t="d">
        <v>2018-04-03</v>
      </c>
      <c r="K2955">
        <v>79668</v>
      </c>
      <c r="L2955" t="s">
        <v>30</v>
      </c>
      <c r="M2955" s="1" t="d">
        <v>2016-08-14</v>
      </c>
      <c r="N2955">
        <v>8</v>
      </c>
      <c r="O2955">
        <v>14</v>
      </c>
      <c r="P2955">
        <v>2016</v>
      </c>
      <c r="R2955" t="s">
        <v>26</v>
      </c>
      <c r="S2955" t="s">
        <v>31</v>
      </c>
    </row>
    <row r="2956" spans="1:19" x14ac:dyDescent="0.25">
      <c r="A2956" t="s">
        <v>338</v>
      </c>
      <c r="B2956" t="s">
        <v>22607</v>
      </c>
      <c r="C2956" t="s">
        <v>22608</v>
      </c>
      <c r="E2956" t="s">
        <v>10238</v>
      </c>
      <c r="F2956" t="s">
        <v>67</v>
      </c>
      <c r="G2956">
        <v>6525</v>
      </c>
      <c r="H2956">
        <v>41.354106000000002</v>
      </c>
      <c r="I2956">
        <v>-73.014774000000003</v>
      </c>
      <c r="J2956" s="1" t="d">
        <v>2018-06-05</v>
      </c>
      <c r="K2956">
        <v>79669</v>
      </c>
      <c r="L2956" t="s">
        <v>30</v>
      </c>
      <c r="M2956" s="1" t="d">
        <v>2016-10-29</v>
      </c>
      <c r="N2956">
        <v>10</v>
      </c>
      <c r="O2956">
        <v>29</v>
      </c>
      <c r="P2956">
        <v>2016</v>
      </c>
      <c r="R2956" t="s">
        <v>26</v>
      </c>
      <c r="S2956" t="s">
        <v>31</v>
      </c>
    </row>
    <row r="2957" spans="1:19" x14ac:dyDescent="0.25">
      <c r="A2957" t="s">
        <v>705</v>
      </c>
      <c r="B2957" t="s">
        <v>22609</v>
      </c>
      <c r="C2957" t="s">
        <v>22610</v>
      </c>
      <c r="E2957" t="s">
        <v>1997</v>
      </c>
      <c r="F2957" t="s">
        <v>137</v>
      </c>
      <c r="G2957">
        <v>97424</v>
      </c>
      <c r="H2957">
        <v>43.804665999999997</v>
      </c>
      <c r="I2957">
        <v>-123.057018</v>
      </c>
      <c r="J2957" s="1" t="d">
        <v>2018-03-08</v>
      </c>
      <c r="K2957">
        <v>79708</v>
      </c>
      <c r="L2957" t="s">
        <v>22611</v>
      </c>
      <c r="M2957" s="1" t="d">
        <v>2016-11-15</v>
      </c>
      <c r="N2957">
        <v>11</v>
      </c>
      <c r="O2957">
        <v>15</v>
      </c>
      <c r="P2957">
        <v>2016</v>
      </c>
      <c r="R2957" t="s">
        <v>26</v>
      </c>
      <c r="S2957" t="s">
        <v>31</v>
      </c>
    </row>
    <row r="2958" spans="1:19" x14ac:dyDescent="0.25">
      <c r="A2958" t="s">
        <v>705</v>
      </c>
      <c r="B2958" t="s">
        <v>22612</v>
      </c>
      <c r="C2958" t="s">
        <v>22613</v>
      </c>
      <c r="E2958" t="s">
        <v>6241</v>
      </c>
      <c r="F2958" t="s">
        <v>137</v>
      </c>
      <c r="G2958">
        <v>97756</v>
      </c>
      <c r="H2958">
        <v>44.272241000000001</v>
      </c>
      <c r="I2958">
        <v>-121.172888</v>
      </c>
      <c r="J2958" s="1" t="d">
        <v>2018-03-08</v>
      </c>
      <c r="K2958">
        <v>79709</v>
      </c>
      <c r="L2958" t="s">
        <v>30</v>
      </c>
      <c r="M2958" s="1" t="d">
        <v>2016-11-15</v>
      </c>
      <c r="N2958">
        <v>11</v>
      </c>
      <c r="O2958">
        <v>15</v>
      </c>
      <c r="P2958">
        <v>2016</v>
      </c>
      <c r="R2958" t="s">
        <v>26</v>
      </c>
      <c r="S2958" t="s">
        <v>31</v>
      </c>
    </row>
    <row r="2959" spans="1:19" x14ac:dyDescent="0.25">
      <c r="A2959" t="s">
        <v>705</v>
      </c>
      <c r="B2959" t="s">
        <v>22614</v>
      </c>
      <c r="C2959" t="s">
        <v>22615</v>
      </c>
      <c r="E2959" t="s">
        <v>22616</v>
      </c>
      <c r="F2959" t="s">
        <v>137</v>
      </c>
      <c r="G2959">
        <v>97267</v>
      </c>
      <c r="H2959">
        <v>44.962913</v>
      </c>
      <c r="I2959">
        <v>-124.016722</v>
      </c>
      <c r="J2959" s="1" t="d">
        <v>2018-03-08</v>
      </c>
      <c r="K2959">
        <v>79711</v>
      </c>
      <c r="L2959" t="s">
        <v>30</v>
      </c>
      <c r="M2959" s="1" t="d">
        <v>2016-11-15</v>
      </c>
      <c r="N2959">
        <v>11</v>
      </c>
      <c r="O2959">
        <v>15</v>
      </c>
      <c r="P2959">
        <v>2016</v>
      </c>
      <c r="R2959" t="s">
        <v>26</v>
      </c>
      <c r="S2959" t="s">
        <v>31</v>
      </c>
    </row>
    <row r="2960" spans="1:19" x14ac:dyDescent="0.25">
      <c r="A2960" t="s">
        <v>705</v>
      </c>
      <c r="B2960" t="s">
        <v>22617</v>
      </c>
      <c r="C2960" t="s">
        <v>22618</v>
      </c>
      <c r="E2960" t="s">
        <v>22619</v>
      </c>
      <c r="F2960" t="s">
        <v>137</v>
      </c>
      <c r="G2960">
        <v>97051</v>
      </c>
      <c r="H2960">
        <v>45.867815</v>
      </c>
      <c r="I2960">
        <v>-122.817537</v>
      </c>
      <c r="J2960" s="1" t="d">
        <v>2019-04-08</v>
      </c>
      <c r="K2960">
        <v>79712</v>
      </c>
      <c r="L2960" t="s">
        <v>24</v>
      </c>
      <c r="M2960" s="1" t="d">
        <v>2016-11-15</v>
      </c>
      <c r="N2960">
        <v>11</v>
      </c>
      <c r="O2960">
        <v>15</v>
      </c>
      <c r="P2960">
        <v>2016</v>
      </c>
      <c r="R2960" t="s">
        <v>26</v>
      </c>
      <c r="S2960" t="s">
        <v>31</v>
      </c>
    </row>
    <row r="2961" spans="1:19" x14ac:dyDescent="0.25">
      <c r="A2961" t="s">
        <v>705</v>
      </c>
      <c r="B2961" t="s">
        <v>22620</v>
      </c>
      <c r="C2961" t="s">
        <v>22621</v>
      </c>
      <c r="D2961" t="s">
        <v>22622</v>
      </c>
      <c r="E2961" t="s">
        <v>136</v>
      </c>
      <c r="F2961" t="s">
        <v>137</v>
      </c>
      <c r="G2961">
        <v>97206</v>
      </c>
      <c r="H2961">
        <v>45.483516999999999</v>
      </c>
      <c r="I2961">
        <v>-122.589225</v>
      </c>
      <c r="J2961" s="1" t="d">
        <v>2018-03-08</v>
      </c>
      <c r="K2961">
        <v>79714</v>
      </c>
      <c r="L2961" t="s">
        <v>30</v>
      </c>
      <c r="M2961" s="1" t="d">
        <v>2016-11-15</v>
      </c>
      <c r="N2961">
        <v>11</v>
      </c>
      <c r="O2961">
        <v>15</v>
      </c>
      <c r="P2961">
        <v>2016</v>
      </c>
      <c r="R2961" t="s">
        <v>26</v>
      </c>
      <c r="S2961" t="s">
        <v>31</v>
      </c>
    </row>
    <row r="2962" spans="1:19" x14ac:dyDescent="0.25">
      <c r="A2962" t="s">
        <v>705</v>
      </c>
      <c r="B2962" t="s">
        <v>22623</v>
      </c>
      <c r="C2962" t="s">
        <v>22624</v>
      </c>
      <c r="E2962" t="s">
        <v>401</v>
      </c>
      <c r="F2962" t="s">
        <v>137</v>
      </c>
      <c r="G2962">
        <v>97123</v>
      </c>
      <c r="H2962">
        <v>45.520353999999998</v>
      </c>
      <c r="I2962">
        <v>-122.98473</v>
      </c>
      <c r="J2962" s="1" t="d">
        <v>2019-04-08</v>
      </c>
      <c r="K2962">
        <v>79715</v>
      </c>
      <c r="L2962" t="s">
        <v>24</v>
      </c>
      <c r="M2962" s="1" t="d">
        <v>2016-11-15</v>
      </c>
      <c r="N2962">
        <v>11</v>
      </c>
      <c r="O2962">
        <v>15</v>
      </c>
      <c r="P2962">
        <v>2016</v>
      </c>
      <c r="R2962" t="s">
        <v>26</v>
      </c>
      <c r="S2962" t="s">
        <v>31</v>
      </c>
    </row>
    <row r="2963" spans="1:19" x14ac:dyDescent="0.25">
      <c r="A2963" t="s">
        <v>705</v>
      </c>
      <c r="B2963" t="s">
        <v>22625</v>
      </c>
      <c r="C2963" t="s">
        <v>22626</v>
      </c>
      <c r="E2963" t="s">
        <v>21913</v>
      </c>
      <c r="F2963" t="s">
        <v>137</v>
      </c>
      <c r="G2963">
        <v>97471</v>
      </c>
      <c r="H2963">
        <v>43.213700000000003</v>
      </c>
      <c r="I2963">
        <v>-123.360592</v>
      </c>
      <c r="J2963" s="1" t="d">
        <v>2018-03-08</v>
      </c>
      <c r="K2963">
        <v>79718</v>
      </c>
      <c r="L2963" t="s">
        <v>30</v>
      </c>
      <c r="M2963" s="1" t="d">
        <v>2016-11-15</v>
      </c>
      <c r="N2963">
        <v>11</v>
      </c>
      <c r="O2963">
        <v>15</v>
      </c>
      <c r="P2963">
        <v>2016</v>
      </c>
      <c r="R2963" t="s">
        <v>26</v>
      </c>
      <c r="S2963" t="s">
        <v>31</v>
      </c>
    </row>
    <row r="2964" spans="1:19" x14ac:dyDescent="0.25">
      <c r="A2964" t="s">
        <v>705</v>
      </c>
      <c r="B2964" t="s">
        <v>22627</v>
      </c>
      <c r="C2964" t="s">
        <v>22628</v>
      </c>
      <c r="E2964" t="s">
        <v>2677</v>
      </c>
      <c r="F2964" t="s">
        <v>137</v>
      </c>
      <c r="G2964">
        <v>97355</v>
      </c>
      <c r="H2964">
        <v>44.548220999999998</v>
      </c>
      <c r="I2964">
        <v>-122.907652</v>
      </c>
      <c r="J2964" s="1" t="d">
        <v>2019-03-07</v>
      </c>
      <c r="K2964">
        <v>79719</v>
      </c>
      <c r="L2964" t="s">
        <v>71</v>
      </c>
      <c r="M2964" s="1" t="d">
        <v>2016-11-15</v>
      </c>
      <c r="N2964">
        <v>11</v>
      </c>
      <c r="O2964">
        <v>15</v>
      </c>
      <c r="P2964">
        <v>2016</v>
      </c>
      <c r="R2964" t="s">
        <v>26</v>
      </c>
      <c r="S2964" t="s">
        <v>31</v>
      </c>
    </row>
    <row r="2965" spans="1:19" x14ac:dyDescent="0.25">
      <c r="A2965" t="s">
        <v>705</v>
      </c>
      <c r="B2965" t="s">
        <v>22629</v>
      </c>
      <c r="C2965" t="s">
        <v>22630</v>
      </c>
      <c r="E2965" t="s">
        <v>2799</v>
      </c>
      <c r="F2965" t="s">
        <v>137</v>
      </c>
      <c r="G2965">
        <v>97233</v>
      </c>
      <c r="H2965">
        <v>45.426938</v>
      </c>
      <c r="I2965">
        <v>-122.778834</v>
      </c>
      <c r="J2965" s="1" t="d">
        <v>2019-04-08</v>
      </c>
      <c r="K2965">
        <v>79720</v>
      </c>
      <c r="L2965" t="s">
        <v>24</v>
      </c>
      <c r="M2965" s="1" t="d">
        <v>2016-11-15</v>
      </c>
      <c r="N2965">
        <v>11</v>
      </c>
      <c r="O2965">
        <v>15</v>
      </c>
      <c r="P2965">
        <v>2016</v>
      </c>
      <c r="R2965" t="s">
        <v>26</v>
      </c>
      <c r="S2965" t="s">
        <v>31</v>
      </c>
    </row>
    <row r="2966" spans="1:19" x14ac:dyDescent="0.25">
      <c r="A2966" t="s">
        <v>705</v>
      </c>
      <c r="B2966" t="s">
        <v>22631</v>
      </c>
      <c r="C2966" t="s">
        <v>22632</v>
      </c>
      <c r="E2966" t="s">
        <v>136</v>
      </c>
      <c r="F2966" t="s">
        <v>137</v>
      </c>
      <c r="G2966">
        <v>97209</v>
      </c>
      <c r="H2966">
        <v>45.530796000000002</v>
      </c>
      <c r="I2966">
        <v>-122.6949</v>
      </c>
      <c r="J2966" s="1" t="d">
        <v>2019-04-08</v>
      </c>
      <c r="K2966">
        <v>79721</v>
      </c>
      <c r="L2966" t="s">
        <v>24</v>
      </c>
      <c r="M2966" s="1" t="d">
        <v>2016-11-15</v>
      </c>
      <c r="N2966">
        <v>11</v>
      </c>
      <c r="O2966">
        <v>15</v>
      </c>
      <c r="P2966">
        <v>2016</v>
      </c>
      <c r="R2966" t="s">
        <v>26</v>
      </c>
      <c r="S2966" t="s">
        <v>31</v>
      </c>
    </row>
    <row r="2967" spans="1:19" x14ac:dyDescent="0.25">
      <c r="A2967" t="s">
        <v>705</v>
      </c>
      <c r="B2967" t="s">
        <v>22633</v>
      </c>
      <c r="C2967" t="s">
        <v>22634</v>
      </c>
      <c r="E2967" t="s">
        <v>9037</v>
      </c>
      <c r="F2967" t="s">
        <v>137</v>
      </c>
      <c r="G2967">
        <v>97411</v>
      </c>
      <c r="H2967">
        <v>43.116267999999998</v>
      </c>
      <c r="I2967">
        <v>-124.41514100000001</v>
      </c>
      <c r="J2967" s="1" t="d">
        <v>2018-03-08</v>
      </c>
      <c r="K2967">
        <v>79722</v>
      </c>
      <c r="L2967" t="s">
        <v>22635</v>
      </c>
      <c r="M2967" s="1" t="d">
        <v>2016-11-15</v>
      </c>
      <c r="N2967">
        <v>11</v>
      </c>
      <c r="O2967">
        <v>15</v>
      </c>
      <c r="P2967">
        <v>2016</v>
      </c>
      <c r="R2967" t="s">
        <v>26</v>
      </c>
      <c r="S2967" t="s">
        <v>31</v>
      </c>
    </row>
    <row r="2968" spans="1:19" x14ac:dyDescent="0.25">
      <c r="A2968" t="s">
        <v>705</v>
      </c>
      <c r="B2968" t="s">
        <v>22636</v>
      </c>
      <c r="C2968" t="s">
        <v>22637</v>
      </c>
      <c r="E2968" t="s">
        <v>22638</v>
      </c>
      <c r="F2968" t="s">
        <v>137</v>
      </c>
      <c r="G2968">
        <v>97754</v>
      </c>
      <c r="H2968">
        <v>44.303527000000003</v>
      </c>
      <c r="I2968">
        <v>-120.857299</v>
      </c>
      <c r="J2968" s="1" t="d">
        <v>2018-03-08</v>
      </c>
      <c r="K2968">
        <v>79723</v>
      </c>
      <c r="L2968" t="s">
        <v>30</v>
      </c>
      <c r="M2968" s="1" t="d">
        <v>2016-11-15</v>
      </c>
      <c r="N2968">
        <v>11</v>
      </c>
      <c r="O2968">
        <v>15</v>
      </c>
      <c r="P2968">
        <v>2016</v>
      </c>
      <c r="R2968" t="s">
        <v>26</v>
      </c>
      <c r="S2968" t="s">
        <v>31</v>
      </c>
    </row>
    <row r="2969" spans="1:19" x14ac:dyDescent="0.25">
      <c r="A2969" t="s">
        <v>705</v>
      </c>
      <c r="B2969" t="s">
        <v>22639</v>
      </c>
      <c r="C2969" t="s">
        <v>22640</v>
      </c>
      <c r="E2969" t="s">
        <v>1866</v>
      </c>
      <c r="F2969" t="s">
        <v>137</v>
      </c>
      <c r="G2969">
        <v>97402</v>
      </c>
      <c r="H2969">
        <v>44.047685999999999</v>
      </c>
      <c r="I2969">
        <v>-123.16942</v>
      </c>
      <c r="J2969" s="1" t="d">
        <v>2018-03-08</v>
      </c>
      <c r="K2969">
        <v>79724</v>
      </c>
      <c r="L2969" t="s">
        <v>30</v>
      </c>
      <c r="M2969" s="1" t="d">
        <v>2016-11-15</v>
      </c>
      <c r="N2969">
        <v>11</v>
      </c>
      <c r="O2969">
        <v>15</v>
      </c>
      <c r="P2969">
        <v>2016</v>
      </c>
      <c r="R2969" t="s">
        <v>26</v>
      </c>
      <c r="S2969" t="s">
        <v>31</v>
      </c>
    </row>
    <row r="2970" spans="1:19" x14ac:dyDescent="0.25">
      <c r="A2970" t="s">
        <v>705</v>
      </c>
      <c r="B2970" t="s">
        <v>22641</v>
      </c>
      <c r="C2970" t="s">
        <v>22642</v>
      </c>
      <c r="E2970" t="s">
        <v>22643</v>
      </c>
      <c r="F2970" t="s">
        <v>137</v>
      </c>
      <c r="G2970">
        <v>97132</v>
      </c>
      <c r="H2970">
        <v>45.300324000000003</v>
      </c>
      <c r="I2970">
        <v>-122.97815</v>
      </c>
      <c r="J2970" s="1" t="d">
        <v>2018-03-08</v>
      </c>
      <c r="K2970">
        <v>79725</v>
      </c>
      <c r="L2970" t="s">
        <v>30</v>
      </c>
      <c r="M2970" s="1" t="d">
        <v>2016-11-15</v>
      </c>
      <c r="N2970">
        <v>11</v>
      </c>
      <c r="O2970">
        <v>15</v>
      </c>
      <c r="P2970">
        <v>2016</v>
      </c>
      <c r="R2970" t="s">
        <v>26</v>
      </c>
      <c r="S2970" t="s">
        <v>31</v>
      </c>
    </row>
    <row r="2971" spans="1:19" x14ac:dyDescent="0.25">
      <c r="A2971" t="s">
        <v>705</v>
      </c>
      <c r="B2971" t="s">
        <v>22644</v>
      </c>
      <c r="C2971" t="s">
        <v>22645</v>
      </c>
      <c r="E2971" t="s">
        <v>12645</v>
      </c>
      <c r="F2971" t="s">
        <v>137</v>
      </c>
      <c r="G2971">
        <v>97045</v>
      </c>
      <c r="H2971">
        <v>45.340879000000001</v>
      </c>
      <c r="I2971">
        <v>-122.59425899999999</v>
      </c>
      <c r="J2971" s="1" t="d">
        <v>2018-03-08</v>
      </c>
      <c r="K2971">
        <v>79726</v>
      </c>
      <c r="L2971" t="s">
        <v>30</v>
      </c>
      <c r="M2971" s="1" t="d">
        <v>2016-11-15</v>
      </c>
      <c r="N2971">
        <v>11</v>
      </c>
      <c r="O2971">
        <v>15</v>
      </c>
      <c r="P2971">
        <v>2016</v>
      </c>
      <c r="R2971" t="s">
        <v>26</v>
      </c>
      <c r="S2971" t="s">
        <v>31</v>
      </c>
    </row>
    <row r="2972" spans="1:19" x14ac:dyDescent="0.25">
      <c r="A2972" t="s">
        <v>705</v>
      </c>
      <c r="B2972" t="s">
        <v>22646</v>
      </c>
      <c r="C2972" t="s">
        <v>22647</v>
      </c>
      <c r="E2972" t="s">
        <v>22648</v>
      </c>
      <c r="F2972" t="s">
        <v>137</v>
      </c>
      <c r="G2972">
        <v>97023</v>
      </c>
      <c r="H2972">
        <v>45.295096999999998</v>
      </c>
      <c r="I2972">
        <v>-122.338285</v>
      </c>
      <c r="J2972" s="1" t="d">
        <v>2019-04-08</v>
      </c>
      <c r="K2972">
        <v>79727</v>
      </c>
      <c r="L2972" t="s">
        <v>24</v>
      </c>
      <c r="M2972" s="1" t="d">
        <v>2016-11-15</v>
      </c>
      <c r="N2972">
        <v>11</v>
      </c>
      <c r="O2972">
        <v>15</v>
      </c>
      <c r="P2972">
        <v>2016</v>
      </c>
      <c r="R2972" t="s">
        <v>26</v>
      </c>
      <c r="S2972" t="s">
        <v>31</v>
      </c>
    </row>
    <row r="2973" spans="1:19" x14ac:dyDescent="0.25">
      <c r="A2973" t="s">
        <v>705</v>
      </c>
      <c r="B2973" t="s">
        <v>22649</v>
      </c>
      <c r="C2973" t="s">
        <v>22650</v>
      </c>
      <c r="E2973" t="s">
        <v>136</v>
      </c>
      <c r="F2973" t="s">
        <v>137</v>
      </c>
      <c r="G2973">
        <v>97220</v>
      </c>
      <c r="H2973">
        <v>45.558819</v>
      </c>
      <c r="I2973">
        <v>-122.557388</v>
      </c>
      <c r="J2973" s="1" t="d">
        <v>2018-03-08</v>
      </c>
      <c r="K2973">
        <v>79734</v>
      </c>
      <c r="L2973" t="s">
        <v>30</v>
      </c>
      <c r="M2973" s="1" t="d">
        <v>2016-11-15</v>
      </c>
      <c r="N2973">
        <v>11</v>
      </c>
      <c r="O2973">
        <v>15</v>
      </c>
      <c r="P2973">
        <v>2016</v>
      </c>
      <c r="R2973" t="s">
        <v>26</v>
      </c>
      <c r="S2973" t="s">
        <v>31</v>
      </c>
    </row>
    <row r="2974" spans="1:19" x14ac:dyDescent="0.25">
      <c r="A2974" t="s">
        <v>705</v>
      </c>
      <c r="B2974" t="s">
        <v>22651</v>
      </c>
      <c r="C2974" t="s">
        <v>22652</v>
      </c>
      <c r="E2974" t="s">
        <v>7476</v>
      </c>
      <c r="F2974" t="s">
        <v>137</v>
      </c>
      <c r="G2974">
        <v>97015</v>
      </c>
      <c r="H2974">
        <v>45.410006000000003</v>
      </c>
      <c r="I2974">
        <v>-122.525057</v>
      </c>
      <c r="J2974" s="1" t="d">
        <v>2018-03-08</v>
      </c>
      <c r="K2974">
        <v>79735</v>
      </c>
      <c r="L2974" t="s">
        <v>30</v>
      </c>
      <c r="M2974" s="1" t="d">
        <v>2016-11-15</v>
      </c>
      <c r="N2974">
        <v>11</v>
      </c>
      <c r="O2974">
        <v>15</v>
      </c>
      <c r="P2974">
        <v>2016</v>
      </c>
      <c r="R2974" t="s">
        <v>26</v>
      </c>
      <c r="S2974" t="s">
        <v>31</v>
      </c>
    </row>
    <row r="2975" spans="1:19" x14ac:dyDescent="0.25">
      <c r="A2975" t="s">
        <v>705</v>
      </c>
      <c r="B2975" t="s">
        <v>22653</v>
      </c>
      <c r="C2975" t="s">
        <v>22654</v>
      </c>
      <c r="E2975" t="s">
        <v>6842</v>
      </c>
      <c r="F2975" t="s">
        <v>137</v>
      </c>
      <c r="G2975">
        <v>97330</v>
      </c>
      <c r="H2975">
        <v>44.575702999999997</v>
      </c>
      <c r="I2975">
        <v>-123.275567</v>
      </c>
      <c r="J2975" s="1" t="d">
        <v>2018-03-08</v>
      </c>
      <c r="K2975">
        <v>79736</v>
      </c>
      <c r="L2975" t="s">
        <v>22655</v>
      </c>
      <c r="M2975" s="1" t="d">
        <v>2016-11-15</v>
      </c>
      <c r="N2975">
        <v>11</v>
      </c>
      <c r="O2975">
        <v>15</v>
      </c>
      <c r="P2975">
        <v>2016</v>
      </c>
      <c r="R2975" t="s">
        <v>26</v>
      </c>
      <c r="S2975" t="s">
        <v>31</v>
      </c>
    </row>
    <row r="2976" spans="1:19" x14ac:dyDescent="0.25">
      <c r="A2976" t="s">
        <v>705</v>
      </c>
      <c r="B2976" t="s">
        <v>22651</v>
      </c>
      <c r="C2976" t="s">
        <v>22656</v>
      </c>
      <c r="E2976" t="s">
        <v>6836</v>
      </c>
      <c r="F2976" t="s">
        <v>137</v>
      </c>
      <c r="G2976">
        <v>97006</v>
      </c>
      <c r="H2976">
        <v>45.530838000000003</v>
      </c>
      <c r="I2976">
        <v>-122.868229</v>
      </c>
      <c r="J2976" s="1" t="d">
        <v>2018-03-08</v>
      </c>
      <c r="K2976">
        <v>79737</v>
      </c>
      <c r="L2976" t="s">
        <v>30</v>
      </c>
      <c r="M2976" s="1" t="d">
        <v>2016-11-15</v>
      </c>
      <c r="N2976">
        <v>11</v>
      </c>
      <c r="O2976">
        <v>15</v>
      </c>
      <c r="P2976">
        <v>2016</v>
      </c>
      <c r="R2976" t="s">
        <v>26</v>
      </c>
      <c r="S2976" t="s">
        <v>31</v>
      </c>
    </row>
    <row r="2977" spans="1:19" x14ac:dyDescent="0.25">
      <c r="A2977" t="s">
        <v>312</v>
      </c>
      <c r="B2977" t="s">
        <v>22659</v>
      </c>
      <c r="C2977" t="s">
        <v>22660</v>
      </c>
      <c r="E2977" t="s">
        <v>5871</v>
      </c>
      <c r="F2977" t="s">
        <v>496</v>
      </c>
      <c r="G2977">
        <v>48759</v>
      </c>
      <c r="H2977">
        <v>43.725738</v>
      </c>
      <c r="I2977">
        <v>-83.446235999999999</v>
      </c>
      <c r="J2977" s="1" t="d">
        <v>2018-06-05</v>
      </c>
      <c r="K2977">
        <v>79755</v>
      </c>
      <c r="L2977" t="s">
        <v>30</v>
      </c>
      <c r="M2977" s="1" t="d">
        <v>2016-11-15</v>
      </c>
      <c r="N2977">
        <v>11</v>
      </c>
      <c r="O2977">
        <v>15</v>
      </c>
      <c r="P2977">
        <v>2016</v>
      </c>
      <c r="R2977" t="s">
        <v>26</v>
      </c>
      <c r="S2977" t="s">
        <v>31</v>
      </c>
    </row>
    <row r="2978" spans="1:19" x14ac:dyDescent="0.25">
      <c r="A2978" t="s">
        <v>312</v>
      </c>
      <c r="B2978" t="s">
        <v>22661</v>
      </c>
      <c r="C2978" t="s">
        <v>22662</v>
      </c>
      <c r="E2978" t="s">
        <v>2781</v>
      </c>
      <c r="F2978" t="s">
        <v>496</v>
      </c>
      <c r="G2978">
        <v>48706</v>
      </c>
      <c r="H2978">
        <v>43.561737000000001</v>
      </c>
      <c r="I2978">
        <v>-83.946239000000006</v>
      </c>
      <c r="J2978" s="1" t="d">
        <v>2018-06-05</v>
      </c>
      <c r="K2978">
        <v>79756</v>
      </c>
      <c r="L2978" t="s">
        <v>30</v>
      </c>
      <c r="M2978" s="1" t="d">
        <v>2016-11-15</v>
      </c>
      <c r="N2978">
        <v>11</v>
      </c>
      <c r="O2978">
        <v>15</v>
      </c>
      <c r="P2978">
        <v>2016</v>
      </c>
      <c r="R2978" t="s">
        <v>26</v>
      </c>
      <c r="S2978" t="s">
        <v>31</v>
      </c>
    </row>
    <row r="2979" spans="1:19" x14ac:dyDescent="0.25">
      <c r="A2979" t="s">
        <v>312</v>
      </c>
      <c r="B2979" t="s">
        <v>22663</v>
      </c>
      <c r="C2979" t="s">
        <v>22664</v>
      </c>
      <c r="E2979" t="s">
        <v>22665</v>
      </c>
      <c r="F2979" t="s">
        <v>496</v>
      </c>
      <c r="G2979">
        <v>48445</v>
      </c>
      <c r="H2979">
        <v>43.938806999999997</v>
      </c>
      <c r="I2979">
        <v>-83.006024999999994</v>
      </c>
      <c r="J2979" s="1" t="d">
        <v>2018-06-05</v>
      </c>
      <c r="K2979">
        <v>79757</v>
      </c>
      <c r="L2979" t="s">
        <v>30</v>
      </c>
      <c r="M2979" s="1" t="d">
        <v>2016-11-15</v>
      </c>
      <c r="N2979">
        <v>11</v>
      </c>
      <c r="O2979">
        <v>15</v>
      </c>
      <c r="P2979">
        <v>2016</v>
      </c>
      <c r="R2979" t="s">
        <v>26</v>
      </c>
      <c r="S2979" t="s">
        <v>31</v>
      </c>
    </row>
    <row r="2980" spans="1:19" x14ac:dyDescent="0.25">
      <c r="A2980" t="s">
        <v>312</v>
      </c>
      <c r="B2980" t="s">
        <v>22666</v>
      </c>
      <c r="C2980" t="s">
        <v>22667</v>
      </c>
      <c r="E2980" t="s">
        <v>2794</v>
      </c>
      <c r="F2980" t="s">
        <v>496</v>
      </c>
      <c r="G2980">
        <v>49512</v>
      </c>
      <c r="H2980">
        <v>42.912891000000002</v>
      </c>
      <c r="I2980">
        <v>-85.533456999999999</v>
      </c>
      <c r="J2980" s="1" t="d">
        <v>2018-05-03</v>
      </c>
      <c r="K2980">
        <v>79758</v>
      </c>
      <c r="L2980" t="s">
        <v>30</v>
      </c>
      <c r="M2980" s="1" t="d">
        <v>2016-11-15</v>
      </c>
      <c r="N2980">
        <v>11</v>
      </c>
      <c r="O2980">
        <v>15</v>
      </c>
      <c r="P2980">
        <v>2016</v>
      </c>
      <c r="R2980" t="s">
        <v>26</v>
      </c>
      <c r="S2980" t="s">
        <v>31</v>
      </c>
    </row>
    <row r="2981" spans="1:19" x14ac:dyDescent="0.25">
      <c r="A2981" t="s">
        <v>338</v>
      </c>
      <c r="B2981" t="s">
        <v>19378</v>
      </c>
      <c r="C2981" t="s">
        <v>22668</v>
      </c>
      <c r="E2981" t="s">
        <v>5777</v>
      </c>
      <c r="F2981" t="s">
        <v>40</v>
      </c>
      <c r="G2981">
        <v>72206</v>
      </c>
      <c r="H2981">
        <v>34.715519</v>
      </c>
      <c r="I2981">
        <v>-92.222435000000004</v>
      </c>
      <c r="J2981" s="1" t="d">
        <v>2019-04-08</v>
      </c>
      <c r="K2981">
        <v>79761</v>
      </c>
      <c r="L2981" t="s">
        <v>24</v>
      </c>
      <c r="M2981" s="1" t="d">
        <v>2016-11-01</v>
      </c>
      <c r="N2981">
        <v>11</v>
      </c>
      <c r="O2981">
        <v>1</v>
      </c>
      <c r="P2981">
        <v>2016</v>
      </c>
      <c r="R2981" t="s">
        <v>26</v>
      </c>
      <c r="S2981" t="s">
        <v>31</v>
      </c>
    </row>
    <row r="2982" spans="1:19" x14ac:dyDescent="0.25">
      <c r="A2982" t="s">
        <v>338</v>
      </c>
      <c r="B2982" t="s">
        <v>5781</v>
      </c>
      <c r="C2982" t="s">
        <v>22669</v>
      </c>
      <c r="D2982" t="s">
        <v>22670</v>
      </c>
      <c r="E2982" t="s">
        <v>1824</v>
      </c>
      <c r="F2982" t="s">
        <v>2355</v>
      </c>
      <c r="G2982">
        <v>39211</v>
      </c>
      <c r="H2982">
        <v>32.353605000000002</v>
      </c>
      <c r="I2982">
        <v>-90.151261000000005</v>
      </c>
      <c r="J2982" s="1" t="d">
        <v>2018-06-05</v>
      </c>
      <c r="K2982">
        <v>79817</v>
      </c>
      <c r="L2982" t="s">
        <v>30</v>
      </c>
      <c r="M2982" s="1" t="d">
        <v>2016-11-01</v>
      </c>
      <c r="N2982">
        <v>11</v>
      </c>
      <c r="O2982">
        <v>1</v>
      </c>
      <c r="P2982">
        <v>2016</v>
      </c>
      <c r="R2982" t="s">
        <v>26</v>
      </c>
      <c r="S2982" t="s">
        <v>31</v>
      </c>
    </row>
    <row r="2983" spans="1:19" x14ac:dyDescent="0.25">
      <c r="A2983" t="s">
        <v>338</v>
      </c>
      <c r="B2983" t="s">
        <v>22671</v>
      </c>
      <c r="C2983" t="s">
        <v>22672</v>
      </c>
      <c r="D2983" t="s">
        <v>22673</v>
      </c>
      <c r="E2983" t="s">
        <v>3924</v>
      </c>
      <c r="F2983" t="s">
        <v>657</v>
      </c>
      <c r="G2983">
        <v>4021</v>
      </c>
      <c r="H2983">
        <v>43.796019000000001</v>
      </c>
      <c r="I2983">
        <v>-70.259039000000001</v>
      </c>
      <c r="J2983" s="1" t="d">
        <v>2019-03-07</v>
      </c>
      <c r="K2983">
        <v>79818</v>
      </c>
      <c r="L2983" t="s">
        <v>71</v>
      </c>
      <c r="M2983" s="1" t="d">
        <v>2016-06-30</v>
      </c>
      <c r="N2983">
        <v>6</v>
      </c>
      <c r="O2983">
        <v>30</v>
      </c>
      <c r="P2983">
        <v>2016</v>
      </c>
      <c r="R2983" t="s">
        <v>26</v>
      </c>
      <c r="S2983" t="s">
        <v>31</v>
      </c>
    </row>
    <row r="2984" spans="1:19" x14ac:dyDescent="0.25">
      <c r="A2984" t="s">
        <v>338</v>
      </c>
      <c r="B2984" t="s">
        <v>22674</v>
      </c>
      <c r="C2984" t="s">
        <v>22675</v>
      </c>
      <c r="E2984" t="s">
        <v>3965</v>
      </c>
      <c r="F2984" t="s">
        <v>25</v>
      </c>
      <c r="G2984">
        <v>21214</v>
      </c>
      <c r="H2984">
        <v>39.356453999999999</v>
      </c>
      <c r="I2984">
        <v>-76.558098999999999</v>
      </c>
      <c r="J2984" s="1" t="d">
        <v>2018-09-10</v>
      </c>
      <c r="K2984">
        <v>79819</v>
      </c>
      <c r="L2984" t="s">
        <v>22676</v>
      </c>
      <c r="M2984" s="1" t="d">
        <v>2016-11-15</v>
      </c>
      <c r="N2984">
        <v>11</v>
      </c>
      <c r="O2984">
        <v>15</v>
      </c>
      <c r="P2984">
        <v>2016</v>
      </c>
      <c r="R2984" t="s">
        <v>26</v>
      </c>
      <c r="S2984" t="s">
        <v>31</v>
      </c>
    </row>
    <row r="2985" spans="1:19" x14ac:dyDescent="0.25">
      <c r="A2985" t="s">
        <v>338</v>
      </c>
      <c r="B2985" t="s">
        <v>22677</v>
      </c>
      <c r="C2985" t="s">
        <v>22678</v>
      </c>
      <c r="E2985" t="s">
        <v>3965</v>
      </c>
      <c r="F2985" t="s">
        <v>25</v>
      </c>
      <c r="G2985">
        <v>21231</v>
      </c>
      <c r="H2985">
        <v>39.294769000000002</v>
      </c>
      <c r="I2985">
        <v>-76.599547000000001</v>
      </c>
      <c r="J2985" s="1" t="d">
        <v>2018-09-10</v>
      </c>
      <c r="K2985">
        <v>79820</v>
      </c>
      <c r="L2985" t="s">
        <v>22679</v>
      </c>
      <c r="M2985" s="1" t="d">
        <v>2016-07-01</v>
      </c>
      <c r="N2985">
        <v>7</v>
      </c>
      <c r="O2985">
        <v>1</v>
      </c>
      <c r="P2985">
        <v>2016</v>
      </c>
      <c r="R2985" t="s">
        <v>26</v>
      </c>
      <c r="S2985" t="s">
        <v>31</v>
      </c>
    </row>
    <row r="2986" spans="1:19" x14ac:dyDescent="0.25">
      <c r="A2986" t="s">
        <v>338</v>
      </c>
      <c r="B2986" t="s">
        <v>22680</v>
      </c>
      <c r="C2986" t="s">
        <v>22681</v>
      </c>
      <c r="E2986" t="s">
        <v>3965</v>
      </c>
      <c r="F2986" t="s">
        <v>25</v>
      </c>
      <c r="G2986">
        <v>21215</v>
      </c>
      <c r="H2986">
        <v>39.354691000000003</v>
      </c>
      <c r="I2986">
        <v>-76.700507000000002</v>
      </c>
      <c r="J2986" s="1" t="d">
        <v>2018-09-10</v>
      </c>
      <c r="K2986">
        <v>79821</v>
      </c>
      <c r="L2986" t="s">
        <v>22682</v>
      </c>
      <c r="M2986" s="1" t="d">
        <v>2016-10-01</v>
      </c>
      <c r="N2986">
        <v>10</v>
      </c>
      <c r="O2986">
        <v>1</v>
      </c>
      <c r="P2986">
        <v>2016</v>
      </c>
      <c r="R2986" t="s">
        <v>26</v>
      </c>
      <c r="S2986" t="s">
        <v>31</v>
      </c>
    </row>
    <row r="2987" spans="1:19" x14ac:dyDescent="0.25">
      <c r="A2987" t="s">
        <v>338</v>
      </c>
      <c r="B2987" t="s">
        <v>22683</v>
      </c>
      <c r="C2987" t="s">
        <v>22684</v>
      </c>
      <c r="E2987" t="s">
        <v>3965</v>
      </c>
      <c r="F2987" t="s">
        <v>25</v>
      </c>
      <c r="G2987">
        <v>21230</v>
      </c>
      <c r="H2987">
        <v>39.274946</v>
      </c>
      <c r="I2987">
        <v>-76.611835999999997</v>
      </c>
      <c r="J2987" s="1" t="d">
        <v>2018-09-10</v>
      </c>
      <c r="K2987">
        <v>79822</v>
      </c>
      <c r="L2987" t="s">
        <v>22685</v>
      </c>
      <c r="M2987" s="1" t="d">
        <v>2016-10-01</v>
      </c>
      <c r="N2987">
        <v>10</v>
      </c>
      <c r="O2987">
        <v>1</v>
      </c>
      <c r="P2987">
        <v>2016</v>
      </c>
      <c r="R2987" t="s">
        <v>26</v>
      </c>
      <c r="S2987" t="s">
        <v>31</v>
      </c>
    </row>
    <row r="2988" spans="1:19" x14ac:dyDescent="0.25">
      <c r="A2988" t="s">
        <v>705</v>
      </c>
      <c r="B2988" t="s">
        <v>22686</v>
      </c>
      <c r="C2988" t="s">
        <v>22687</v>
      </c>
      <c r="E2988" t="s">
        <v>136</v>
      </c>
      <c r="F2988" t="s">
        <v>137</v>
      </c>
      <c r="G2988">
        <v>97217</v>
      </c>
      <c r="H2988">
        <v>45.577427</v>
      </c>
      <c r="I2988">
        <v>-122.68163699999999</v>
      </c>
      <c r="J2988" s="1" t="d">
        <v>2019-04-08</v>
      </c>
      <c r="K2988">
        <v>79823</v>
      </c>
      <c r="L2988" t="s">
        <v>24</v>
      </c>
      <c r="M2988" s="1" t="d">
        <v>2016-11-15</v>
      </c>
      <c r="N2988">
        <v>11</v>
      </c>
      <c r="O2988">
        <v>15</v>
      </c>
      <c r="P2988">
        <v>2016</v>
      </c>
      <c r="R2988" t="s">
        <v>26</v>
      </c>
      <c r="S2988" t="s">
        <v>31</v>
      </c>
    </row>
    <row r="2989" spans="1:19" x14ac:dyDescent="0.25">
      <c r="A2989" t="s">
        <v>705</v>
      </c>
      <c r="B2989" t="s">
        <v>22688</v>
      </c>
      <c r="C2989" t="s">
        <v>22689</v>
      </c>
      <c r="E2989" t="s">
        <v>22690</v>
      </c>
      <c r="F2989" t="s">
        <v>137</v>
      </c>
      <c r="G2989">
        <v>97030</v>
      </c>
      <c r="H2989">
        <v>45.518709999999999</v>
      </c>
      <c r="I2989">
        <v>-122.43327600000001</v>
      </c>
      <c r="J2989" s="1" t="d">
        <v>2018-03-08</v>
      </c>
      <c r="K2989">
        <v>79824</v>
      </c>
      <c r="L2989" t="s">
        <v>30</v>
      </c>
      <c r="M2989" s="1" t="d">
        <v>2016-11-15</v>
      </c>
      <c r="N2989">
        <v>11</v>
      </c>
      <c r="O2989">
        <v>15</v>
      </c>
      <c r="P2989">
        <v>2016</v>
      </c>
      <c r="R2989" t="s">
        <v>26</v>
      </c>
      <c r="S2989" t="s">
        <v>31</v>
      </c>
    </row>
    <row r="2990" spans="1:19" x14ac:dyDescent="0.25">
      <c r="A2990" t="s">
        <v>705</v>
      </c>
      <c r="B2990" t="s">
        <v>22691</v>
      </c>
      <c r="C2990" t="s">
        <v>22692</v>
      </c>
      <c r="E2990" t="s">
        <v>136</v>
      </c>
      <c r="F2990" t="s">
        <v>137</v>
      </c>
      <c r="G2990">
        <v>97236</v>
      </c>
      <c r="H2990">
        <v>45.494757</v>
      </c>
      <c r="I2990">
        <v>-122.49541499999999</v>
      </c>
      <c r="J2990" s="1" t="d">
        <v>2018-03-08</v>
      </c>
      <c r="K2990">
        <v>79825</v>
      </c>
      <c r="L2990" t="s">
        <v>30</v>
      </c>
      <c r="M2990" s="1" t="d">
        <v>2016-11-15</v>
      </c>
      <c r="N2990">
        <v>11</v>
      </c>
      <c r="O2990">
        <v>15</v>
      </c>
      <c r="P2990">
        <v>2016</v>
      </c>
      <c r="R2990" t="s">
        <v>26</v>
      </c>
      <c r="S2990" t="s">
        <v>31</v>
      </c>
    </row>
    <row r="2991" spans="1:19" x14ac:dyDescent="0.25">
      <c r="A2991" t="s">
        <v>338</v>
      </c>
      <c r="B2991" t="s">
        <v>14323</v>
      </c>
      <c r="C2991" t="s">
        <v>22694</v>
      </c>
      <c r="D2991" t="s">
        <v>22695</v>
      </c>
      <c r="E2991" t="s">
        <v>14322</v>
      </c>
      <c r="F2991" t="s">
        <v>269</v>
      </c>
      <c r="G2991">
        <v>24060</v>
      </c>
      <c r="H2991">
        <v>37.204555999999997</v>
      </c>
      <c r="I2991">
        <v>-80.416751000000005</v>
      </c>
      <c r="J2991" s="1" t="d">
        <v>2018-12-11</v>
      </c>
      <c r="K2991">
        <v>79839</v>
      </c>
      <c r="L2991" t="s">
        <v>30</v>
      </c>
      <c r="M2991" s="1" t="d">
        <v>2016-06-01</v>
      </c>
      <c r="N2991">
        <v>6</v>
      </c>
      <c r="O2991">
        <v>1</v>
      </c>
      <c r="P2991">
        <v>2016</v>
      </c>
      <c r="R2991" t="s">
        <v>26</v>
      </c>
      <c r="S2991" t="s">
        <v>31</v>
      </c>
    </row>
    <row r="2992" spans="1:19" x14ac:dyDescent="0.25">
      <c r="A2992" t="s">
        <v>338</v>
      </c>
      <c r="B2992" t="s">
        <v>22696</v>
      </c>
      <c r="C2992" t="s">
        <v>22697</v>
      </c>
      <c r="E2992" t="s">
        <v>1109</v>
      </c>
      <c r="F2992" t="s">
        <v>269</v>
      </c>
      <c r="G2992">
        <v>23185</v>
      </c>
      <c r="H2992">
        <v>37.224983000000002</v>
      </c>
      <c r="I2992">
        <v>-76.667372</v>
      </c>
      <c r="J2992" s="1" t="d">
        <v>2018-12-11</v>
      </c>
      <c r="K2992">
        <v>79853</v>
      </c>
      <c r="L2992" t="s">
        <v>30</v>
      </c>
      <c r="M2992" s="1" t="d">
        <v>2016-07-01</v>
      </c>
      <c r="N2992">
        <v>7</v>
      </c>
      <c r="O2992">
        <v>1</v>
      </c>
      <c r="P2992">
        <v>2016</v>
      </c>
      <c r="R2992" t="s">
        <v>26</v>
      </c>
      <c r="S2992" t="s">
        <v>31</v>
      </c>
    </row>
    <row r="2993" spans="1:19" x14ac:dyDescent="0.25">
      <c r="A2993" t="s">
        <v>338</v>
      </c>
      <c r="B2993" t="s">
        <v>22698</v>
      </c>
      <c r="C2993" t="s">
        <v>22699</v>
      </c>
      <c r="E2993" t="s">
        <v>22700</v>
      </c>
      <c r="F2993" t="s">
        <v>269</v>
      </c>
      <c r="G2993">
        <v>23060</v>
      </c>
      <c r="H2993">
        <v>37.646040999999997</v>
      </c>
      <c r="I2993">
        <v>-77.580851999999993</v>
      </c>
      <c r="J2993" s="1" t="d">
        <v>2018-12-11</v>
      </c>
      <c r="K2993">
        <v>79855</v>
      </c>
      <c r="L2993" t="s">
        <v>30</v>
      </c>
      <c r="M2993" s="1" t="d">
        <v>2016-07-01</v>
      </c>
      <c r="N2993">
        <v>7</v>
      </c>
      <c r="O2993">
        <v>1</v>
      </c>
      <c r="P2993">
        <v>2016</v>
      </c>
      <c r="R2993" t="s">
        <v>26</v>
      </c>
      <c r="S2993" t="s">
        <v>31</v>
      </c>
    </row>
    <row r="2994" spans="1:19" x14ac:dyDescent="0.25">
      <c r="A2994" t="s">
        <v>338</v>
      </c>
      <c r="B2994" t="s">
        <v>22708</v>
      </c>
      <c r="C2994" t="s">
        <v>22709</v>
      </c>
      <c r="E2994" t="s">
        <v>270</v>
      </c>
      <c r="F2994" t="s">
        <v>269</v>
      </c>
      <c r="G2994">
        <v>23602</v>
      </c>
      <c r="H2994">
        <v>37.128079</v>
      </c>
      <c r="I2994">
        <v>-76.513720000000006</v>
      </c>
      <c r="J2994" s="1" t="d">
        <v>2018-12-11</v>
      </c>
      <c r="K2994">
        <v>79861</v>
      </c>
      <c r="L2994" t="s">
        <v>30</v>
      </c>
      <c r="M2994" s="1" t="d">
        <v>2016-05-10</v>
      </c>
      <c r="N2994">
        <v>5</v>
      </c>
      <c r="O2994">
        <v>10</v>
      </c>
      <c r="P2994">
        <v>2016</v>
      </c>
      <c r="R2994" t="s">
        <v>26</v>
      </c>
      <c r="S2994" t="s">
        <v>31</v>
      </c>
    </row>
    <row r="2995" spans="1:19" x14ac:dyDescent="0.25">
      <c r="A2995" t="s">
        <v>338</v>
      </c>
      <c r="B2995" t="s">
        <v>22710</v>
      </c>
      <c r="C2995" t="s">
        <v>22711</v>
      </c>
      <c r="E2995" t="s">
        <v>7694</v>
      </c>
      <c r="F2995" t="s">
        <v>269</v>
      </c>
      <c r="G2995">
        <v>22802</v>
      </c>
      <c r="H2995">
        <v>38.472405999999999</v>
      </c>
      <c r="I2995">
        <v>-78.878671999999995</v>
      </c>
      <c r="J2995" s="1" t="d">
        <v>2018-03-08</v>
      </c>
      <c r="K2995">
        <v>79862</v>
      </c>
      <c r="L2995" t="s">
        <v>30</v>
      </c>
      <c r="M2995" s="1" t="d">
        <v>2016-07-01</v>
      </c>
      <c r="N2995">
        <v>7</v>
      </c>
      <c r="O2995">
        <v>1</v>
      </c>
      <c r="P2995">
        <v>2016</v>
      </c>
      <c r="R2995" t="s">
        <v>26</v>
      </c>
      <c r="S2995" t="s">
        <v>31</v>
      </c>
    </row>
    <row r="2996" spans="1:19" x14ac:dyDescent="0.25">
      <c r="A2996" t="s">
        <v>338</v>
      </c>
      <c r="B2996" t="s">
        <v>22716</v>
      </c>
      <c r="C2996" t="s">
        <v>22717</v>
      </c>
      <c r="E2996" t="s">
        <v>10203</v>
      </c>
      <c r="F2996" t="s">
        <v>269</v>
      </c>
      <c r="G2996">
        <v>23320</v>
      </c>
      <c r="H2996">
        <v>36.797184000000001</v>
      </c>
      <c r="I2996">
        <v>-76.235495</v>
      </c>
      <c r="J2996" s="1" t="d">
        <v>2018-12-11</v>
      </c>
      <c r="K2996">
        <v>79868</v>
      </c>
      <c r="L2996" t="s">
        <v>30</v>
      </c>
      <c r="M2996" s="1" t="d">
        <v>2016-07-01</v>
      </c>
      <c r="N2996">
        <v>7</v>
      </c>
      <c r="O2996">
        <v>1</v>
      </c>
      <c r="P2996">
        <v>2016</v>
      </c>
      <c r="R2996" t="s">
        <v>26</v>
      </c>
      <c r="S2996" t="s">
        <v>31</v>
      </c>
    </row>
    <row r="2997" spans="1:19" x14ac:dyDescent="0.25">
      <c r="A2997" t="s">
        <v>338</v>
      </c>
      <c r="B2997" t="s">
        <v>22727</v>
      </c>
      <c r="C2997" t="s">
        <v>22728</v>
      </c>
      <c r="E2997" t="s">
        <v>3989</v>
      </c>
      <c r="F2997" t="s">
        <v>269</v>
      </c>
      <c r="G2997">
        <v>22902</v>
      </c>
      <c r="H2997">
        <v>38.031615000000002</v>
      </c>
      <c r="I2997">
        <v>-78.483664000000005</v>
      </c>
      <c r="J2997" s="1" t="d">
        <v>2018-12-11</v>
      </c>
      <c r="K2997">
        <v>79874</v>
      </c>
      <c r="L2997" t="s">
        <v>30</v>
      </c>
      <c r="M2997" s="1" t="d">
        <v>2016-05-29</v>
      </c>
      <c r="N2997">
        <v>5</v>
      </c>
      <c r="O2997">
        <v>29</v>
      </c>
      <c r="P2997">
        <v>2016</v>
      </c>
      <c r="R2997" t="s">
        <v>26</v>
      </c>
      <c r="S2997" t="s">
        <v>31</v>
      </c>
    </row>
    <row r="2998" spans="1:19" x14ac:dyDescent="0.25">
      <c r="A2998" t="s">
        <v>338</v>
      </c>
      <c r="B2998" t="s">
        <v>22731</v>
      </c>
      <c r="C2998" t="s">
        <v>22732</v>
      </c>
      <c r="E2998" t="s">
        <v>10456</v>
      </c>
      <c r="F2998" t="s">
        <v>269</v>
      </c>
      <c r="G2998">
        <v>23847</v>
      </c>
      <c r="H2998">
        <v>36.704892999999998</v>
      </c>
      <c r="I2998">
        <v>-77.541842000000003</v>
      </c>
      <c r="J2998" s="1" t="d">
        <v>2018-12-11</v>
      </c>
      <c r="K2998">
        <v>79879</v>
      </c>
      <c r="L2998" t="s">
        <v>30</v>
      </c>
      <c r="M2998" s="1" t="d">
        <v>2016-07-01</v>
      </c>
      <c r="N2998">
        <v>7</v>
      </c>
      <c r="O2998">
        <v>1</v>
      </c>
      <c r="P2998">
        <v>2016</v>
      </c>
      <c r="R2998" t="s">
        <v>26</v>
      </c>
      <c r="S2998" t="s">
        <v>31</v>
      </c>
    </row>
    <row r="2999" spans="1:19" x14ac:dyDescent="0.25">
      <c r="A2999" t="s">
        <v>338</v>
      </c>
      <c r="B2999" t="s">
        <v>22733</v>
      </c>
      <c r="C2999" t="s">
        <v>22734</v>
      </c>
      <c r="E2999" t="s">
        <v>1565</v>
      </c>
      <c r="F2999" t="s">
        <v>269</v>
      </c>
      <c r="G2999">
        <v>23666</v>
      </c>
      <c r="H2999">
        <v>37.062593999999997</v>
      </c>
      <c r="I2999">
        <v>-76.399850000000001</v>
      </c>
      <c r="J2999" s="1" t="d">
        <v>2019-02-06</v>
      </c>
      <c r="K2999">
        <v>79881</v>
      </c>
      <c r="L2999" t="s">
        <v>103</v>
      </c>
      <c r="M2999" s="1" t="d">
        <v>2016-07-01</v>
      </c>
      <c r="N2999">
        <v>7</v>
      </c>
      <c r="O2999">
        <v>1</v>
      </c>
      <c r="P2999">
        <v>2016</v>
      </c>
      <c r="R2999" t="s">
        <v>26</v>
      </c>
      <c r="S2999" t="s">
        <v>31</v>
      </c>
    </row>
    <row r="3000" spans="1:19" x14ac:dyDescent="0.25">
      <c r="A3000" t="s">
        <v>338</v>
      </c>
      <c r="B3000" t="s">
        <v>22735</v>
      </c>
      <c r="C3000" t="s">
        <v>22736</v>
      </c>
      <c r="E3000" t="s">
        <v>4317</v>
      </c>
      <c r="F3000" t="s">
        <v>269</v>
      </c>
      <c r="G3000">
        <v>23452</v>
      </c>
      <c r="H3000">
        <v>36.841628</v>
      </c>
      <c r="I3000">
        <v>-76.066930999999997</v>
      </c>
      <c r="J3000" s="1" t="d">
        <v>2018-12-11</v>
      </c>
      <c r="K3000">
        <v>79882</v>
      </c>
      <c r="L3000" t="s">
        <v>30</v>
      </c>
      <c r="M3000" s="1" t="d">
        <v>2016-07-01</v>
      </c>
      <c r="N3000">
        <v>7</v>
      </c>
      <c r="O3000">
        <v>1</v>
      </c>
      <c r="P3000">
        <v>2016</v>
      </c>
      <c r="R3000" t="s">
        <v>26</v>
      </c>
      <c r="S3000" t="s">
        <v>31</v>
      </c>
    </row>
    <row r="3001" spans="1:19" x14ac:dyDescent="0.25">
      <c r="A3001" t="s">
        <v>338</v>
      </c>
      <c r="B3001" t="s">
        <v>22747</v>
      </c>
      <c r="C3001" t="s">
        <v>22748</v>
      </c>
      <c r="E3001" t="s">
        <v>22749</v>
      </c>
      <c r="F3001" t="s">
        <v>269</v>
      </c>
      <c r="G3001">
        <v>23860</v>
      </c>
      <c r="H3001">
        <v>37.260554999999997</v>
      </c>
      <c r="I3001">
        <v>-77.324620999999993</v>
      </c>
      <c r="J3001" s="1" t="d">
        <v>2018-12-11</v>
      </c>
      <c r="K3001">
        <v>79888</v>
      </c>
      <c r="L3001" t="s">
        <v>30</v>
      </c>
      <c r="M3001" s="1" t="d">
        <v>2016-07-01</v>
      </c>
      <c r="N3001">
        <v>7</v>
      </c>
      <c r="O3001">
        <v>1</v>
      </c>
      <c r="P3001">
        <v>2016</v>
      </c>
      <c r="R3001" t="s">
        <v>26</v>
      </c>
      <c r="S3001" t="s">
        <v>31</v>
      </c>
    </row>
    <row r="3002" spans="1:19" x14ac:dyDescent="0.25">
      <c r="A3002" t="s">
        <v>338</v>
      </c>
      <c r="B3002" t="s">
        <v>22756</v>
      </c>
      <c r="C3002" t="s">
        <v>22757</v>
      </c>
      <c r="E3002" t="s">
        <v>268</v>
      </c>
      <c r="F3002" t="s">
        <v>269</v>
      </c>
      <c r="G3002">
        <v>23502</v>
      </c>
      <c r="H3002">
        <v>36.855533999999999</v>
      </c>
      <c r="I3002">
        <v>-76.190651000000003</v>
      </c>
      <c r="J3002" s="1" t="d">
        <v>2018-12-11</v>
      </c>
      <c r="K3002">
        <v>79892</v>
      </c>
      <c r="L3002" t="s">
        <v>30</v>
      </c>
      <c r="M3002" s="1" t="d">
        <v>2016-07-01</v>
      </c>
      <c r="N3002">
        <v>7</v>
      </c>
      <c r="O3002">
        <v>1</v>
      </c>
      <c r="P3002">
        <v>2016</v>
      </c>
      <c r="R3002" t="s">
        <v>26</v>
      </c>
      <c r="S3002" t="s">
        <v>31</v>
      </c>
    </row>
    <row r="3003" spans="1:19" x14ac:dyDescent="0.25">
      <c r="A3003" t="s">
        <v>338</v>
      </c>
      <c r="B3003" t="s">
        <v>22760</v>
      </c>
      <c r="C3003" t="s">
        <v>22761</v>
      </c>
      <c r="E3003" t="s">
        <v>6743</v>
      </c>
      <c r="F3003" t="s">
        <v>269</v>
      </c>
      <c r="G3003">
        <v>22182</v>
      </c>
      <c r="H3003">
        <v>38.914780999999998</v>
      </c>
      <c r="I3003">
        <v>-77.219562999999994</v>
      </c>
      <c r="J3003" s="1" t="d">
        <v>2019-02-06</v>
      </c>
      <c r="K3003">
        <v>79894</v>
      </c>
      <c r="L3003" t="s">
        <v>103</v>
      </c>
      <c r="M3003" s="1" t="d">
        <v>2016-05-19</v>
      </c>
      <c r="N3003">
        <v>5</v>
      </c>
      <c r="O3003">
        <v>19</v>
      </c>
      <c r="P3003">
        <v>2016</v>
      </c>
      <c r="R3003" t="s">
        <v>26</v>
      </c>
      <c r="S3003" t="s">
        <v>31</v>
      </c>
    </row>
    <row r="3004" spans="1:19" x14ac:dyDescent="0.25">
      <c r="A3004" t="s">
        <v>338</v>
      </c>
      <c r="B3004" t="s">
        <v>22762</v>
      </c>
      <c r="C3004" t="s">
        <v>22763</v>
      </c>
      <c r="E3004" t="s">
        <v>184</v>
      </c>
      <c r="F3004" t="s">
        <v>269</v>
      </c>
      <c r="G3004">
        <v>23294</v>
      </c>
      <c r="H3004">
        <v>37.636408000000003</v>
      </c>
      <c r="I3004">
        <v>-77.552829000000003</v>
      </c>
      <c r="J3004" s="1" t="d">
        <v>2018-03-08</v>
      </c>
      <c r="K3004">
        <v>79896</v>
      </c>
      <c r="L3004" t="s">
        <v>30</v>
      </c>
      <c r="M3004" s="1" t="d">
        <v>2016-07-01</v>
      </c>
      <c r="N3004">
        <v>7</v>
      </c>
      <c r="O3004">
        <v>1</v>
      </c>
      <c r="P3004">
        <v>2016</v>
      </c>
      <c r="R3004" t="s">
        <v>26</v>
      </c>
      <c r="S3004" t="s">
        <v>27</v>
      </c>
    </row>
    <row r="3005" spans="1:19" x14ac:dyDescent="0.25">
      <c r="A3005" t="s">
        <v>705</v>
      </c>
      <c r="B3005" t="s">
        <v>22769</v>
      </c>
      <c r="C3005" t="s">
        <v>22770</v>
      </c>
      <c r="E3005" t="s">
        <v>22771</v>
      </c>
      <c r="F3005" t="s">
        <v>137</v>
      </c>
      <c r="G3005">
        <v>97845</v>
      </c>
      <c r="H3005">
        <v>44.419694</v>
      </c>
      <c r="I3005">
        <v>-118.960865</v>
      </c>
      <c r="J3005" s="1" t="d">
        <v>2019-04-08</v>
      </c>
      <c r="K3005">
        <v>79933</v>
      </c>
      <c r="L3005" t="s">
        <v>24</v>
      </c>
      <c r="M3005" s="1" t="d">
        <v>2016-11-15</v>
      </c>
      <c r="N3005">
        <v>11</v>
      </c>
      <c r="O3005">
        <v>15</v>
      </c>
      <c r="P3005">
        <v>2016</v>
      </c>
      <c r="R3005" t="s">
        <v>26</v>
      </c>
      <c r="S3005" t="s">
        <v>31</v>
      </c>
    </row>
    <row r="3006" spans="1:19" x14ac:dyDescent="0.25">
      <c r="A3006" t="s">
        <v>705</v>
      </c>
      <c r="B3006" t="s">
        <v>65</v>
      </c>
      <c r="C3006" t="s">
        <v>22774</v>
      </c>
      <c r="E3006" t="s">
        <v>3019</v>
      </c>
      <c r="F3006" t="s">
        <v>137</v>
      </c>
      <c r="G3006">
        <v>97322</v>
      </c>
      <c r="H3006">
        <v>44.631096999999997</v>
      </c>
      <c r="I3006">
        <v>-123.07378</v>
      </c>
      <c r="J3006" s="1" t="d">
        <v>2019-04-08</v>
      </c>
      <c r="K3006">
        <v>79936</v>
      </c>
      <c r="L3006" t="s">
        <v>24</v>
      </c>
      <c r="M3006" s="1" t="d">
        <v>2016-11-15</v>
      </c>
      <c r="N3006">
        <v>11</v>
      </c>
      <c r="O3006">
        <v>15</v>
      </c>
      <c r="P3006">
        <v>2016</v>
      </c>
      <c r="R3006" t="s">
        <v>26</v>
      </c>
      <c r="S3006" t="s">
        <v>31</v>
      </c>
    </row>
    <row r="3007" spans="1:19" x14ac:dyDescent="0.25">
      <c r="A3007" t="s">
        <v>705</v>
      </c>
      <c r="B3007" t="s">
        <v>22651</v>
      </c>
      <c r="C3007" t="s">
        <v>22775</v>
      </c>
      <c r="E3007" t="s">
        <v>136</v>
      </c>
      <c r="F3007" t="s">
        <v>137</v>
      </c>
      <c r="G3007">
        <v>97211</v>
      </c>
      <c r="H3007">
        <v>45.580669999999998</v>
      </c>
      <c r="I3007">
        <v>-122.661001</v>
      </c>
      <c r="J3007" s="1" t="d">
        <v>2018-03-08</v>
      </c>
      <c r="K3007">
        <v>79937</v>
      </c>
      <c r="L3007" t="s">
        <v>30</v>
      </c>
      <c r="M3007" s="1" t="d">
        <v>2016-11-15</v>
      </c>
      <c r="N3007">
        <v>11</v>
      </c>
      <c r="O3007">
        <v>15</v>
      </c>
      <c r="P3007">
        <v>2016</v>
      </c>
      <c r="R3007" t="s">
        <v>26</v>
      </c>
      <c r="S3007" t="s">
        <v>31</v>
      </c>
    </row>
    <row r="3008" spans="1:19" x14ac:dyDescent="0.25">
      <c r="A3008" t="s">
        <v>705</v>
      </c>
      <c r="B3008" t="s">
        <v>22776</v>
      </c>
      <c r="C3008" t="s">
        <v>22777</v>
      </c>
      <c r="E3008" t="s">
        <v>136</v>
      </c>
      <c r="F3008" t="s">
        <v>137</v>
      </c>
      <c r="G3008">
        <v>97266</v>
      </c>
      <c r="H3008">
        <v>45.496943999999999</v>
      </c>
      <c r="I3008">
        <v>-122.545768</v>
      </c>
      <c r="J3008" s="1" t="d">
        <v>2018-03-08</v>
      </c>
      <c r="K3008">
        <v>79938</v>
      </c>
      <c r="L3008" t="s">
        <v>30</v>
      </c>
      <c r="M3008" s="1" t="d">
        <v>2016-11-15</v>
      </c>
      <c r="N3008">
        <v>11</v>
      </c>
      <c r="O3008">
        <v>15</v>
      </c>
      <c r="P3008">
        <v>2016</v>
      </c>
      <c r="R3008" t="s">
        <v>26</v>
      </c>
      <c r="S3008" t="s">
        <v>31</v>
      </c>
    </row>
    <row r="3009" spans="1:19" x14ac:dyDescent="0.25">
      <c r="A3009" t="s">
        <v>338</v>
      </c>
      <c r="B3009" t="s">
        <v>19173</v>
      </c>
      <c r="C3009" t="s">
        <v>22780</v>
      </c>
      <c r="E3009" t="s">
        <v>1683</v>
      </c>
      <c r="F3009" t="s">
        <v>23</v>
      </c>
      <c r="G3009">
        <v>35601</v>
      </c>
      <c r="H3009">
        <v>34.591755999999997</v>
      </c>
      <c r="I3009">
        <v>-87.030473000000001</v>
      </c>
      <c r="J3009" s="1" t="d">
        <v>2018-10-04</v>
      </c>
      <c r="K3009">
        <v>79940</v>
      </c>
      <c r="L3009" t="s">
        <v>30</v>
      </c>
      <c r="M3009" s="1" t="d">
        <v>2016-10-28</v>
      </c>
      <c r="N3009">
        <v>10</v>
      </c>
      <c r="O3009">
        <v>28</v>
      </c>
      <c r="P3009">
        <v>2016</v>
      </c>
      <c r="R3009" t="s">
        <v>26</v>
      </c>
      <c r="S3009" t="s">
        <v>31</v>
      </c>
    </row>
    <row r="3010" spans="1:19" x14ac:dyDescent="0.25">
      <c r="A3010" t="s">
        <v>338</v>
      </c>
      <c r="B3010" t="s">
        <v>22781</v>
      </c>
      <c r="C3010" t="s">
        <v>22782</v>
      </c>
      <c r="D3010" t="s">
        <v>22783</v>
      </c>
      <c r="E3010" t="s">
        <v>1532</v>
      </c>
      <c r="F3010" t="s">
        <v>170</v>
      </c>
      <c r="G3010">
        <v>94710</v>
      </c>
      <c r="H3010">
        <v>37.851247999999998</v>
      </c>
      <c r="I3010">
        <v>-122.295087</v>
      </c>
      <c r="J3010" s="1" t="d">
        <v>2018-05-03</v>
      </c>
      <c r="K3010">
        <v>79941</v>
      </c>
      <c r="L3010" t="s">
        <v>30</v>
      </c>
      <c r="M3010" s="1" t="d">
        <v>2016-09-19</v>
      </c>
      <c r="N3010">
        <v>9</v>
      </c>
      <c r="O3010">
        <v>19</v>
      </c>
      <c r="P3010">
        <v>2016</v>
      </c>
      <c r="R3010" t="s">
        <v>26</v>
      </c>
      <c r="S3010" t="s">
        <v>27</v>
      </c>
    </row>
    <row r="3011" spans="1:19" x14ac:dyDescent="0.25">
      <c r="A3011" t="s">
        <v>338</v>
      </c>
      <c r="B3011" t="s">
        <v>22784</v>
      </c>
      <c r="C3011" t="s">
        <v>22785</v>
      </c>
      <c r="E3011" t="s">
        <v>7328</v>
      </c>
      <c r="F3011" t="s">
        <v>269</v>
      </c>
      <c r="G3011">
        <v>23112</v>
      </c>
      <c r="H3011">
        <v>37.427728000000002</v>
      </c>
      <c r="I3011">
        <v>-77.626796999999996</v>
      </c>
      <c r="J3011" s="1" t="d">
        <v>2018-12-11</v>
      </c>
      <c r="K3011">
        <v>79942</v>
      </c>
      <c r="L3011" t="s">
        <v>30</v>
      </c>
      <c r="M3011" s="1" t="d">
        <v>2016-11-21</v>
      </c>
      <c r="N3011">
        <v>11</v>
      </c>
      <c r="O3011">
        <v>21</v>
      </c>
      <c r="P3011">
        <v>2016</v>
      </c>
      <c r="R3011" t="s">
        <v>26</v>
      </c>
      <c r="S3011" t="s">
        <v>31</v>
      </c>
    </row>
    <row r="3012" spans="1:19" x14ac:dyDescent="0.25">
      <c r="A3012" t="s">
        <v>338</v>
      </c>
      <c r="B3012" t="s">
        <v>22786</v>
      </c>
      <c r="C3012" t="s">
        <v>22787</v>
      </c>
      <c r="E3012" t="s">
        <v>13197</v>
      </c>
      <c r="F3012" t="s">
        <v>67</v>
      </c>
      <c r="G3012">
        <v>6405</v>
      </c>
      <c r="H3012">
        <v>41.289893999999997</v>
      </c>
      <c r="I3012">
        <v>-72.809324000000004</v>
      </c>
      <c r="J3012" s="1" t="d">
        <v>2019-04-08</v>
      </c>
      <c r="K3012">
        <v>79943</v>
      </c>
      <c r="L3012" t="s">
        <v>24</v>
      </c>
      <c r="M3012" s="1" t="d">
        <v>2016-10-01</v>
      </c>
      <c r="N3012">
        <v>10</v>
      </c>
      <c r="O3012">
        <v>1</v>
      </c>
      <c r="P3012">
        <v>2016</v>
      </c>
      <c r="R3012" t="s">
        <v>26</v>
      </c>
      <c r="S3012" t="s">
        <v>31</v>
      </c>
    </row>
    <row r="3013" spans="1:19" x14ac:dyDescent="0.25">
      <c r="A3013" t="s">
        <v>338</v>
      </c>
      <c r="B3013" t="s">
        <v>22788</v>
      </c>
      <c r="C3013" t="s">
        <v>22789</v>
      </c>
      <c r="E3013" t="s">
        <v>3965</v>
      </c>
      <c r="F3013" t="s">
        <v>25</v>
      </c>
      <c r="G3013">
        <v>21210</v>
      </c>
      <c r="H3013">
        <v>39.355963000000003</v>
      </c>
      <c r="I3013">
        <v>-76.634995000000004</v>
      </c>
      <c r="J3013" s="1" t="d">
        <v>2018-09-10</v>
      </c>
      <c r="K3013">
        <v>79944</v>
      </c>
      <c r="L3013" t="s">
        <v>22790</v>
      </c>
      <c r="M3013" s="1" t="d">
        <v>2016-11-18</v>
      </c>
      <c r="N3013">
        <v>11</v>
      </c>
      <c r="O3013">
        <v>18</v>
      </c>
      <c r="P3013">
        <v>2016</v>
      </c>
      <c r="R3013" t="s">
        <v>26</v>
      </c>
      <c r="S3013" t="s">
        <v>31</v>
      </c>
    </row>
    <row r="3014" spans="1:19" x14ac:dyDescent="0.25">
      <c r="A3014" t="s">
        <v>19</v>
      </c>
      <c r="B3014" t="s">
        <v>22791</v>
      </c>
      <c r="C3014" t="s">
        <v>22792</v>
      </c>
      <c r="E3014" t="s">
        <v>22793</v>
      </c>
      <c r="F3014" t="s">
        <v>143</v>
      </c>
      <c r="G3014">
        <v>74047</v>
      </c>
      <c r="H3014">
        <v>35.901076000000003</v>
      </c>
      <c r="I3014">
        <v>-96.016824</v>
      </c>
      <c r="J3014" s="1" t="d">
        <v>2018-11-08</v>
      </c>
      <c r="K3014">
        <v>79955</v>
      </c>
      <c r="L3014" t="s">
        <v>30</v>
      </c>
      <c r="M3014" s="1" t="d">
        <v>2016-11-17</v>
      </c>
      <c r="N3014">
        <v>11</v>
      </c>
      <c r="O3014">
        <v>17</v>
      </c>
      <c r="P3014">
        <v>2016</v>
      </c>
      <c r="Q3014" t="s">
        <v>35</v>
      </c>
      <c r="R3014" t="s">
        <v>26</v>
      </c>
      <c r="S3014" t="s">
        <v>31</v>
      </c>
    </row>
    <row r="3015" spans="1:19" x14ac:dyDescent="0.25">
      <c r="A3015" t="s">
        <v>312</v>
      </c>
      <c r="B3015" t="s">
        <v>22794</v>
      </c>
      <c r="C3015" t="s">
        <v>22795</v>
      </c>
      <c r="E3015" t="s">
        <v>3403</v>
      </c>
      <c r="F3015" t="s">
        <v>513</v>
      </c>
      <c r="G3015">
        <v>53214</v>
      </c>
      <c r="H3015">
        <v>43.025686999999998</v>
      </c>
      <c r="I3015">
        <v>-88.000221999999994</v>
      </c>
      <c r="J3015" s="1" t="d">
        <v>2018-11-08</v>
      </c>
      <c r="K3015">
        <v>79993</v>
      </c>
      <c r="L3015" t="s">
        <v>30</v>
      </c>
      <c r="M3015" s="1" t="d">
        <v>2016-11-15</v>
      </c>
      <c r="N3015">
        <v>11</v>
      </c>
      <c r="O3015">
        <v>15</v>
      </c>
      <c r="P3015">
        <v>2016</v>
      </c>
      <c r="R3015" t="s">
        <v>26</v>
      </c>
      <c r="S3015" t="s">
        <v>31</v>
      </c>
    </row>
    <row r="3016" spans="1:19" x14ac:dyDescent="0.25">
      <c r="A3016" t="s">
        <v>19</v>
      </c>
      <c r="B3016" t="s">
        <v>22796</v>
      </c>
      <c r="C3016" t="s">
        <v>22797</v>
      </c>
      <c r="E3016" t="s">
        <v>142</v>
      </c>
      <c r="F3016" t="s">
        <v>143</v>
      </c>
      <c r="G3016">
        <v>73149</v>
      </c>
      <c r="H3016">
        <v>35.385950000000001</v>
      </c>
      <c r="I3016">
        <v>-97.457986000000005</v>
      </c>
      <c r="J3016" s="1" t="d">
        <v>2018-11-08</v>
      </c>
      <c r="K3016">
        <v>79994</v>
      </c>
      <c r="L3016" t="s">
        <v>30</v>
      </c>
      <c r="M3016" s="1" t="d">
        <v>2016-10-11</v>
      </c>
      <c r="N3016">
        <v>10</v>
      </c>
      <c r="O3016">
        <v>11</v>
      </c>
      <c r="P3016">
        <v>2016</v>
      </c>
      <c r="Q3016" t="s">
        <v>35</v>
      </c>
      <c r="R3016" t="s">
        <v>26</v>
      </c>
      <c r="S3016" t="s">
        <v>27</v>
      </c>
    </row>
    <row r="3017" spans="1:19" x14ac:dyDescent="0.25">
      <c r="A3017" t="s">
        <v>338</v>
      </c>
      <c r="B3017" t="s">
        <v>22798</v>
      </c>
      <c r="C3017" t="s">
        <v>22799</v>
      </c>
      <c r="E3017" t="s">
        <v>22800</v>
      </c>
      <c r="F3017" t="s">
        <v>1514</v>
      </c>
      <c r="G3017">
        <v>25979</v>
      </c>
      <c r="H3017">
        <v>37.541497</v>
      </c>
      <c r="I3017">
        <v>-80.982842000000005</v>
      </c>
      <c r="J3017" s="1" t="d">
        <v>2018-09-10</v>
      </c>
      <c r="K3017">
        <v>79995</v>
      </c>
      <c r="L3017" t="s">
        <v>30</v>
      </c>
      <c r="M3017" s="1" t="d">
        <v>2016-10-15</v>
      </c>
      <c r="N3017">
        <v>10</v>
      </c>
      <c r="O3017">
        <v>15</v>
      </c>
      <c r="P3017">
        <v>2016</v>
      </c>
      <c r="R3017" t="s">
        <v>26</v>
      </c>
      <c r="S3017" t="s">
        <v>31</v>
      </c>
    </row>
    <row r="3018" spans="1:19" x14ac:dyDescent="0.25">
      <c r="A3018" t="s">
        <v>338</v>
      </c>
      <c r="B3018" t="s">
        <v>5781</v>
      </c>
      <c r="C3018" t="s">
        <v>22803</v>
      </c>
      <c r="E3018" t="s">
        <v>226</v>
      </c>
      <c r="F3018" t="s">
        <v>170</v>
      </c>
      <c r="G3018">
        <v>90064</v>
      </c>
      <c r="H3018">
        <v>34.022582</v>
      </c>
      <c r="I3018">
        <v>-118.43802100000001</v>
      </c>
      <c r="J3018" s="1" t="d">
        <v>2019-02-06</v>
      </c>
      <c r="K3018">
        <v>80009</v>
      </c>
      <c r="L3018" t="s">
        <v>103</v>
      </c>
      <c r="M3018" s="1" t="d">
        <v>2016-11-01</v>
      </c>
      <c r="N3018">
        <v>11</v>
      </c>
      <c r="O3018">
        <v>1</v>
      </c>
      <c r="P3018">
        <v>2016</v>
      </c>
      <c r="R3018" t="s">
        <v>26</v>
      </c>
      <c r="S3018" t="s">
        <v>31</v>
      </c>
    </row>
    <row r="3019" spans="1:19" x14ac:dyDescent="0.25">
      <c r="A3019" t="s">
        <v>312</v>
      </c>
      <c r="B3019" t="s">
        <v>22804</v>
      </c>
      <c r="C3019" t="s">
        <v>22805</v>
      </c>
      <c r="E3019" t="s">
        <v>22806</v>
      </c>
      <c r="F3019" t="s">
        <v>119</v>
      </c>
      <c r="G3019">
        <v>55330</v>
      </c>
      <c r="H3019">
        <v>45.253358849999998</v>
      </c>
      <c r="I3019">
        <v>-93.552795349999997</v>
      </c>
      <c r="J3019" s="1" t="d">
        <v>2019-03-07</v>
      </c>
      <c r="K3019">
        <v>80010</v>
      </c>
      <c r="L3019" t="s">
        <v>71</v>
      </c>
      <c r="M3019" s="1" t="d">
        <v>2016-11-15</v>
      </c>
      <c r="N3019">
        <v>11</v>
      </c>
      <c r="O3019">
        <v>15</v>
      </c>
      <c r="P3019">
        <v>2016</v>
      </c>
      <c r="R3019" t="s">
        <v>26</v>
      </c>
      <c r="S3019" t="s">
        <v>31</v>
      </c>
    </row>
    <row r="3020" spans="1:19" x14ac:dyDescent="0.25">
      <c r="A3020" t="s">
        <v>338</v>
      </c>
      <c r="B3020" t="s">
        <v>22807</v>
      </c>
      <c r="C3020" t="s">
        <v>22808</v>
      </c>
      <c r="E3020" t="s">
        <v>22809</v>
      </c>
      <c r="F3020" t="s">
        <v>513</v>
      </c>
      <c r="G3020">
        <v>54209</v>
      </c>
      <c r="H3020">
        <v>45.040984610000002</v>
      </c>
      <c r="I3020">
        <v>-87.298105079999999</v>
      </c>
      <c r="J3020" s="1" t="d">
        <v>2018-12-11</v>
      </c>
      <c r="K3020">
        <v>80012</v>
      </c>
      <c r="L3020" t="s">
        <v>30</v>
      </c>
      <c r="M3020" s="1" t="d">
        <v>2016-12-15</v>
      </c>
      <c r="N3020">
        <v>12</v>
      </c>
      <c r="O3020">
        <v>15</v>
      </c>
      <c r="P3020">
        <v>2016</v>
      </c>
      <c r="R3020" t="s">
        <v>26</v>
      </c>
      <c r="S3020" t="s">
        <v>31</v>
      </c>
    </row>
    <row r="3021" spans="1:19" x14ac:dyDescent="0.25">
      <c r="A3021" t="s">
        <v>338</v>
      </c>
      <c r="B3021" t="s">
        <v>22810</v>
      </c>
      <c r="C3021" t="s">
        <v>22811</v>
      </c>
      <c r="E3021" t="s">
        <v>80</v>
      </c>
      <c r="F3021" t="s">
        <v>10</v>
      </c>
      <c r="G3021">
        <v>83704</v>
      </c>
      <c r="H3021">
        <v>43.633420999999998</v>
      </c>
      <c r="I3021">
        <v>-116.27585500000001</v>
      </c>
      <c r="J3021" s="1" t="d">
        <v>2019-03-07</v>
      </c>
      <c r="K3021">
        <v>80046</v>
      </c>
      <c r="L3021" t="s">
        <v>71</v>
      </c>
      <c r="M3021" s="1" t="d">
        <v>2016-09-01</v>
      </c>
      <c r="N3021">
        <v>9</v>
      </c>
      <c r="O3021">
        <v>1</v>
      </c>
      <c r="P3021">
        <v>2016</v>
      </c>
      <c r="R3021" t="s">
        <v>26</v>
      </c>
      <c r="S3021" t="s">
        <v>31</v>
      </c>
    </row>
    <row r="3022" spans="1:19" x14ac:dyDescent="0.25">
      <c r="A3022" t="s">
        <v>338</v>
      </c>
      <c r="B3022" t="s">
        <v>22812</v>
      </c>
      <c r="C3022" t="s">
        <v>22813</v>
      </c>
      <c r="D3022" t="s">
        <v>22814</v>
      </c>
      <c r="E3022" t="s">
        <v>80</v>
      </c>
      <c r="F3022" t="s">
        <v>10</v>
      </c>
      <c r="G3022">
        <v>83704</v>
      </c>
      <c r="H3022">
        <v>43.607807999999999</v>
      </c>
      <c r="I3022">
        <v>-116.28316700000001</v>
      </c>
      <c r="J3022" s="1" t="d">
        <v>2019-03-07</v>
      </c>
      <c r="K3022">
        <v>80047</v>
      </c>
      <c r="L3022" t="s">
        <v>71</v>
      </c>
      <c r="M3022" s="1" t="d">
        <v>2016-11-01</v>
      </c>
      <c r="N3022">
        <v>11</v>
      </c>
      <c r="O3022">
        <v>1</v>
      </c>
      <c r="P3022">
        <v>2016</v>
      </c>
      <c r="R3022" t="s">
        <v>26</v>
      </c>
      <c r="S3022" t="s">
        <v>31</v>
      </c>
    </row>
    <row r="3023" spans="1:19" x14ac:dyDescent="0.25">
      <c r="A3023" t="s">
        <v>338</v>
      </c>
      <c r="B3023" t="s">
        <v>22815</v>
      </c>
      <c r="C3023" t="s">
        <v>22816</v>
      </c>
      <c r="D3023" t="s">
        <v>22817</v>
      </c>
      <c r="E3023" t="s">
        <v>20955</v>
      </c>
      <c r="F3023" t="s">
        <v>1213</v>
      </c>
      <c r="G3023">
        <v>59030</v>
      </c>
      <c r="H3023">
        <v>45.029727000000001</v>
      </c>
      <c r="I3023">
        <v>-110.70782</v>
      </c>
      <c r="J3023" s="1" t="d">
        <v>2019-04-08</v>
      </c>
      <c r="K3023">
        <v>80048</v>
      </c>
      <c r="L3023" t="s">
        <v>24</v>
      </c>
      <c r="M3023" s="1" t="d">
        <v>2016-03-01</v>
      </c>
      <c r="N3023">
        <v>3</v>
      </c>
      <c r="O3023">
        <v>1</v>
      </c>
      <c r="P3023">
        <v>2016</v>
      </c>
      <c r="R3023" t="s">
        <v>26</v>
      </c>
      <c r="S3023" t="s">
        <v>31</v>
      </c>
    </row>
    <row r="3024" spans="1:19" x14ac:dyDescent="0.25">
      <c r="A3024" t="s">
        <v>312</v>
      </c>
      <c r="B3024" t="s">
        <v>22818</v>
      </c>
      <c r="C3024" t="s">
        <v>22819</v>
      </c>
      <c r="E3024" t="s">
        <v>5351</v>
      </c>
      <c r="F3024" t="s">
        <v>327</v>
      </c>
      <c r="G3024">
        <v>50022</v>
      </c>
      <c r="H3024">
        <v>41.409213999999999</v>
      </c>
      <c r="I3024">
        <v>-95.015338999999997</v>
      </c>
      <c r="J3024" s="1" t="d">
        <v>2019-04-08</v>
      </c>
      <c r="K3024">
        <v>80074</v>
      </c>
      <c r="L3024" t="s">
        <v>24</v>
      </c>
      <c r="M3024" s="1" t="d">
        <v>2016-12-15</v>
      </c>
      <c r="N3024">
        <v>12</v>
      </c>
      <c r="O3024">
        <v>15</v>
      </c>
      <c r="P3024">
        <v>2016</v>
      </c>
      <c r="R3024" t="s">
        <v>26</v>
      </c>
      <c r="S3024" t="s">
        <v>31</v>
      </c>
    </row>
    <row r="3025" spans="1:19" x14ac:dyDescent="0.25">
      <c r="A3025" t="s">
        <v>338</v>
      </c>
      <c r="B3025" t="s">
        <v>22820</v>
      </c>
      <c r="C3025" t="s">
        <v>22821</v>
      </c>
      <c r="D3025" t="s">
        <v>22822</v>
      </c>
      <c r="E3025" t="s">
        <v>5777</v>
      </c>
      <c r="F3025" t="s">
        <v>40</v>
      </c>
      <c r="G3025">
        <v>72201</v>
      </c>
      <c r="H3025">
        <v>34.746977000000001</v>
      </c>
      <c r="I3025">
        <v>-92.267342999999997</v>
      </c>
      <c r="J3025" s="1" t="d">
        <v>2019-04-08</v>
      </c>
      <c r="K3025">
        <v>80095</v>
      </c>
      <c r="L3025" t="s">
        <v>24</v>
      </c>
      <c r="M3025" s="1" t="d">
        <v>2016-12-01</v>
      </c>
      <c r="N3025">
        <v>12</v>
      </c>
      <c r="O3025">
        <v>1</v>
      </c>
      <c r="P3025">
        <v>2016</v>
      </c>
      <c r="R3025" t="s">
        <v>26</v>
      </c>
      <c r="S3025" t="s">
        <v>31</v>
      </c>
    </row>
    <row r="3026" spans="1:19" x14ac:dyDescent="0.25">
      <c r="A3026" t="s">
        <v>312</v>
      </c>
      <c r="B3026" t="s">
        <v>22823</v>
      </c>
      <c r="C3026" t="s">
        <v>22824</v>
      </c>
      <c r="E3026" t="s">
        <v>1539</v>
      </c>
      <c r="F3026" t="s">
        <v>373</v>
      </c>
      <c r="G3026">
        <v>60510</v>
      </c>
      <c r="H3026">
        <v>41.854661999999998</v>
      </c>
      <c r="I3026">
        <v>-88.277739999999994</v>
      </c>
      <c r="J3026" s="1" t="d">
        <v>2018-11-08</v>
      </c>
      <c r="K3026">
        <v>80158</v>
      </c>
      <c r="L3026" t="s">
        <v>30</v>
      </c>
      <c r="M3026" s="1" t="d">
        <v>2016-12-15</v>
      </c>
      <c r="N3026">
        <v>12</v>
      </c>
      <c r="O3026">
        <v>15</v>
      </c>
      <c r="P3026">
        <v>2016</v>
      </c>
      <c r="R3026" t="s">
        <v>26</v>
      </c>
      <c r="S3026" t="s">
        <v>31</v>
      </c>
    </row>
    <row r="3027" spans="1:19" x14ac:dyDescent="0.25">
      <c r="A3027" t="s">
        <v>312</v>
      </c>
      <c r="B3027" t="s">
        <v>22825</v>
      </c>
      <c r="C3027" t="s">
        <v>22826</v>
      </c>
      <c r="E3027" t="s">
        <v>704</v>
      </c>
      <c r="F3027" t="s">
        <v>29</v>
      </c>
      <c r="G3027">
        <v>30004</v>
      </c>
      <c r="H3027">
        <v>34.123935000000003</v>
      </c>
      <c r="I3027">
        <v>-84.224041999999997</v>
      </c>
      <c r="J3027" s="1" t="d">
        <v>2018-11-08</v>
      </c>
      <c r="K3027">
        <v>80159</v>
      </c>
      <c r="L3027" t="s">
        <v>30</v>
      </c>
      <c r="M3027" s="1" t="d">
        <v>2016-12-15</v>
      </c>
      <c r="N3027">
        <v>12</v>
      </c>
      <c r="O3027">
        <v>15</v>
      </c>
      <c r="P3027">
        <v>2016</v>
      </c>
      <c r="R3027" t="s">
        <v>26</v>
      </c>
      <c r="S3027" t="s">
        <v>31</v>
      </c>
    </row>
    <row r="3028" spans="1:19" x14ac:dyDescent="0.25">
      <c r="A3028" t="s">
        <v>312</v>
      </c>
      <c r="B3028" t="s">
        <v>22827</v>
      </c>
      <c r="C3028" t="s">
        <v>22828</v>
      </c>
      <c r="E3028" t="s">
        <v>2746</v>
      </c>
      <c r="F3028" t="s">
        <v>57</v>
      </c>
      <c r="G3028">
        <v>46528</v>
      </c>
      <c r="H3028">
        <v>41.667743999999999</v>
      </c>
      <c r="I3028">
        <v>-85.820430999999999</v>
      </c>
      <c r="J3028" s="1" t="d">
        <v>2018-07-09</v>
      </c>
      <c r="K3028">
        <v>80160</v>
      </c>
      <c r="L3028" t="s">
        <v>30</v>
      </c>
      <c r="M3028" s="1" t="d">
        <v>2016-12-15</v>
      </c>
      <c r="N3028">
        <v>12</v>
      </c>
      <c r="O3028">
        <v>15</v>
      </c>
      <c r="P3028">
        <v>2016</v>
      </c>
      <c r="R3028" t="s">
        <v>26</v>
      </c>
      <c r="S3028" t="s">
        <v>31</v>
      </c>
    </row>
    <row r="3029" spans="1:19" x14ac:dyDescent="0.25">
      <c r="A3029" t="s">
        <v>312</v>
      </c>
      <c r="B3029" t="s">
        <v>22829</v>
      </c>
      <c r="C3029" t="s">
        <v>22830</v>
      </c>
      <c r="E3029" t="s">
        <v>1083</v>
      </c>
      <c r="F3029" t="s">
        <v>373</v>
      </c>
      <c r="G3029">
        <v>60106</v>
      </c>
      <c r="H3029">
        <v>41.960144</v>
      </c>
      <c r="I3029">
        <v>-87.957415999999995</v>
      </c>
      <c r="J3029" s="1" t="d">
        <v>2018-11-08</v>
      </c>
      <c r="K3029">
        <v>80161</v>
      </c>
      <c r="L3029" t="s">
        <v>30</v>
      </c>
      <c r="M3029" s="1" t="d">
        <v>2016-12-15</v>
      </c>
      <c r="N3029">
        <v>12</v>
      </c>
      <c r="O3029">
        <v>15</v>
      </c>
      <c r="P3029">
        <v>2016</v>
      </c>
      <c r="R3029" t="s">
        <v>26</v>
      </c>
      <c r="S3029" t="s">
        <v>31</v>
      </c>
    </row>
    <row r="3030" spans="1:19" x14ac:dyDescent="0.25">
      <c r="A3030" t="s">
        <v>312</v>
      </c>
      <c r="B3030" t="s">
        <v>22831</v>
      </c>
      <c r="C3030" t="s">
        <v>22832</v>
      </c>
      <c r="E3030" t="s">
        <v>6101</v>
      </c>
      <c r="F3030" t="s">
        <v>280</v>
      </c>
      <c r="G3030">
        <v>37128</v>
      </c>
      <c r="H3030">
        <v>35.843647400000002</v>
      </c>
      <c r="I3030">
        <v>-86.47039264</v>
      </c>
      <c r="J3030" s="1" t="d">
        <v>2018-06-05</v>
      </c>
      <c r="K3030">
        <v>80162</v>
      </c>
      <c r="L3030" t="s">
        <v>30</v>
      </c>
      <c r="M3030" s="1" t="d">
        <v>2016-12-15</v>
      </c>
      <c r="N3030">
        <v>12</v>
      </c>
      <c r="O3030">
        <v>15</v>
      </c>
      <c r="P3030">
        <v>2016</v>
      </c>
      <c r="R3030" t="s">
        <v>26</v>
      </c>
      <c r="S3030" t="s">
        <v>31</v>
      </c>
    </row>
    <row r="3031" spans="1:19" x14ac:dyDescent="0.25">
      <c r="A3031" t="s">
        <v>19</v>
      </c>
      <c r="B3031" t="s">
        <v>22833</v>
      </c>
      <c r="C3031" t="s">
        <v>22834</v>
      </c>
      <c r="E3031" t="s">
        <v>3009</v>
      </c>
      <c r="F3031" t="s">
        <v>129</v>
      </c>
      <c r="G3031">
        <v>80521</v>
      </c>
      <c r="H3031">
        <v>40.599088999999999</v>
      </c>
      <c r="I3031">
        <v>-105.09199</v>
      </c>
      <c r="J3031" s="1" t="d">
        <v>2018-11-08</v>
      </c>
      <c r="K3031">
        <v>80163</v>
      </c>
      <c r="L3031" t="s">
        <v>30</v>
      </c>
      <c r="M3031" s="1" t="d">
        <v>2016-12-14</v>
      </c>
      <c r="N3031">
        <v>12</v>
      </c>
      <c r="O3031">
        <v>14</v>
      </c>
      <c r="P3031">
        <v>2016</v>
      </c>
      <c r="Q3031" t="s">
        <v>35</v>
      </c>
      <c r="R3031" t="s">
        <v>26</v>
      </c>
      <c r="S3031" t="s">
        <v>27</v>
      </c>
    </row>
    <row r="3032" spans="1:19" x14ac:dyDescent="0.25">
      <c r="A3032" t="s">
        <v>338</v>
      </c>
      <c r="B3032" t="s">
        <v>22835</v>
      </c>
      <c r="C3032" t="s">
        <v>22836</v>
      </c>
      <c r="E3032" t="s">
        <v>4495</v>
      </c>
      <c r="F3032" t="s">
        <v>1514</v>
      </c>
      <c r="G3032">
        <v>26330</v>
      </c>
      <c r="H3032">
        <v>39.310211000000002</v>
      </c>
      <c r="I3032">
        <v>-80.273313000000002</v>
      </c>
      <c r="J3032" s="1" t="d">
        <v>2018-09-10</v>
      </c>
      <c r="K3032">
        <v>80164</v>
      </c>
      <c r="L3032" t="s">
        <v>30</v>
      </c>
      <c r="M3032" s="1" t="d">
        <v>2016-11-29</v>
      </c>
      <c r="N3032">
        <v>11</v>
      </c>
      <c r="O3032">
        <v>29</v>
      </c>
      <c r="P3032">
        <v>2016</v>
      </c>
      <c r="R3032" t="s">
        <v>26</v>
      </c>
      <c r="S3032" t="s">
        <v>31</v>
      </c>
    </row>
    <row r="3033" spans="1:19" x14ac:dyDescent="0.25">
      <c r="A3033" t="s">
        <v>312</v>
      </c>
      <c r="B3033" t="s">
        <v>22844</v>
      </c>
      <c r="C3033" t="s">
        <v>22845</v>
      </c>
      <c r="E3033" t="s">
        <v>5006</v>
      </c>
      <c r="F3033" t="s">
        <v>373</v>
      </c>
      <c r="G3033">
        <v>60164</v>
      </c>
      <c r="H3033">
        <v>41.916058</v>
      </c>
      <c r="I3033">
        <v>-87.883544000000001</v>
      </c>
      <c r="J3033" s="1" t="d">
        <v>2018-11-08</v>
      </c>
      <c r="K3033">
        <v>80226</v>
      </c>
      <c r="L3033" t="s">
        <v>30</v>
      </c>
      <c r="M3033" s="1" t="d">
        <v>2016-12-15</v>
      </c>
      <c r="N3033">
        <v>12</v>
      </c>
      <c r="O3033">
        <v>15</v>
      </c>
      <c r="P3033">
        <v>2016</v>
      </c>
      <c r="R3033" t="s">
        <v>26</v>
      </c>
      <c r="S3033" t="s">
        <v>31</v>
      </c>
    </row>
    <row r="3034" spans="1:19" x14ac:dyDescent="0.25">
      <c r="A3034" t="s">
        <v>19</v>
      </c>
      <c r="B3034" t="s">
        <v>22849</v>
      </c>
      <c r="C3034" t="s">
        <v>22850</v>
      </c>
      <c r="E3034" t="s">
        <v>6788</v>
      </c>
      <c r="F3034" t="s">
        <v>55</v>
      </c>
      <c r="G3034">
        <v>99362</v>
      </c>
      <c r="H3034">
        <v>46.058852999999999</v>
      </c>
      <c r="I3034">
        <v>-118.362292</v>
      </c>
      <c r="J3034" s="1" t="d">
        <v>2018-06-05</v>
      </c>
      <c r="K3034">
        <v>80312</v>
      </c>
      <c r="L3034" t="s">
        <v>30</v>
      </c>
      <c r="M3034" s="1" t="d">
        <v>2016-11-24</v>
      </c>
      <c r="N3034">
        <v>11</v>
      </c>
      <c r="O3034">
        <v>24</v>
      </c>
      <c r="P3034">
        <v>2016</v>
      </c>
      <c r="Q3034" t="s">
        <v>35</v>
      </c>
      <c r="R3034" t="s">
        <v>26</v>
      </c>
      <c r="S3034" t="s">
        <v>27</v>
      </c>
    </row>
    <row r="3035" spans="1:19" x14ac:dyDescent="0.25">
      <c r="A3035" t="s">
        <v>338</v>
      </c>
      <c r="B3035" t="s">
        <v>22851</v>
      </c>
      <c r="C3035" t="s">
        <v>22852</v>
      </c>
      <c r="E3035" t="s">
        <v>13771</v>
      </c>
      <c r="F3035" t="s">
        <v>170</v>
      </c>
      <c r="G3035">
        <v>93449</v>
      </c>
      <c r="H3035">
        <v>35.164990000000003</v>
      </c>
      <c r="I3035">
        <v>-120.689511</v>
      </c>
      <c r="J3035" s="1" t="d">
        <v>2018-12-11</v>
      </c>
      <c r="K3035">
        <v>80345</v>
      </c>
      <c r="L3035" t="s">
        <v>30</v>
      </c>
      <c r="M3035" s="1" t="d">
        <v>2016-12-15</v>
      </c>
      <c r="N3035">
        <v>12</v>
      </c>
      <c r="O3035">
        <v>15</v>
      </c>
      <c r="P3035">
        <v>2016</v>
      </c>
      <c r="R3035" t="s">
        <v>26</v>
      </c>
      <c r="S3035" t="s">
        <v>31</v>
      </c>
    </row>
    <row r="3036" spans="1:19" x14ac:dyDescent="0.25">
      <c r="A3036" t="s">
        <v>338</v>
      </c>
      <c r="B3036" t="s">
        <v>22853</v>
      </c>
      <c r="C3036" t="s">
        <v>22854</v>
      </c>
      <c r="E3036" t="s">
        <v>3185</v>
      </c>
      <c r="F3036" t="s">
        <v>23</v>
      </c>
      <c r="G3036">
        <v>35223</v>
      </c>
      <c r="H3036">
        <v>33.487887999999998</v>
      </c>
      <c r="I3036">
        <v>-86.773978999999997</v>
      </c>
      <c r="J3036" s="1" t="d">
        <v>2019-03-07</v>
      </c>
      <c r="K3036">
        <v>80384</v>
      </c>
      <c r="L3036" t="s">
        <v>71</v>
      </c>
      <c r="M3036" s="1" t="d">
        <v>2016-12-15</v>
      </c>
      <c r="N3036">
        <v>12</v>
      </c>
      <c r="O3036">
        <v>15</v>
      </c>
      <c r="P3036">
        <v>2016</v>
      </c>
      <c r="R3036" t="s">
        <v>26</v>
      </c>
      <c r="S3036" t="s">
        <v>31</v>
      </c>
    </row>
    <row r="3037" spans="1:19" x14ac:dyDescent="0.25">
      <c r="A3037" t="s">
        <v>338</v>
      </c>
      <c r="B3037" t="s">
        <v>19355</v>
      </c>
      <c r="C3037" t="s">
        <v>22855</v>
      </c>
      <c r="E3037" t="s">
        <v>14322</v>
      </c>
      <c r="F3037" t="s">
        <v>269</v>
      </c>
      <c r="G3037">
        <v>24060</v>
      </c>
      <c r="H3037">
        <v>37.199289</v>
      </c>
      <c r="I3037">
        <v>-80.401173</v>
      </c>
      <c r="J3037" s="1" t="d">
        <v>2018-10-04</v>
      </c>
      <c r="K3037">
        <v>80396</v>
      </c>
      <c r="L3037" t="s">
        <v>30</v>
      </c>
      <c r="M3037" s="1" t="d">
        <v>2016-12-15</v>
      </c>
      <c r="N3037">
        <v>12</v>
      </c>
      <c r="O3037">
        <v>15</v>
      </c>
      <c r="P3037">
        <v>2016</v>
      </c>
      <c r="R3037" t="s">
        <v>26</v>
      </c>
      <c r="S3037" t="s">
        <v>31</v>
      </c>
    </row>
    <row r="3038" spans="1:19" x14ac:dyDescent="0.25">
      <c r="A3038" t="s">
        <v>338</v>
      </c>
      <c r="B3038" t="s">
        <v>22856</v>
      </c>
      <c r="C3038" t="s">
        <v>22857</v>
      </c>
      <c r="D3038" t="s">
        <v>22858</v>
      </c>
      <c r="E3038" t="s">
        <v>1802</v>
      </c>
      <c r="F3038" t="s">
        <v>212</v>
      </c>
      <c r="G3038">
        <v>28806</v>
      </c>
      <c r="H3038">
        <v>35.586702000000002</v>
      </c>
      <c r="I3038">
        <v>-82.570643000000004</v>
      </c>
      <c r="J3038" s="1" t="d">
        <v>2018-07-09</v>
      </c>
      <c r="K3038">
        <v>80421</v>
      </c>
      <c r="L3038" t="s">
        <v>30</v>
      </c>
      <c r="M3038" s="1" t="d">
        <v>2016-12-15</v>
      </c>
      <c r="N3038">
        <v>12</v>
      </c>
      <c r="O3038">
        <v>15</v>
      </c>
      <c r="P3038">
        <v>2016</v>
      </c>
      <c r="R3038" t="s">
        <v>26</v>
      </c>
      <c r="S3038" t="s">
        <v>31</v>
      </c>
    </row>
    <row r="3039" spans="1:19" x14ac:dyDescent="0.25">
      <c r="A3039" t="s">
        <v>338</v>
      </c>
      <c r="B3039" t="s">
        <v>22859</v>
      </c>
      <c r="C3039" t="s">
        <v>22860</v>
      </c>
      <c r="E3039" t="s">
        <v>3493</v>
      </c>
      <c r="F3039" t="s">
        <v>269</v>
      </c>
      <c r="G3039">
        <v>22844</v>
      </c>
      <c r="H3039">
        <v>38.640017999999998</v>
      </c>
      <c r="I3039">
        <v>-78.674267999999998</v>
      </c>
      <c r="J3039" s="1" t="d">
        <v>2018-10-04</v>
      </c>
      <c r="K3039">
        <v>80435</v>
      </c>
      <c r="L3039" t="s">
        <v>30</v>
      </c>
      <c r="M3039" s="1" t="d">
        <v>2016-12-21</v>
      </c>
      <c r="N3039">
        <v>12</v>
      </c>
      <c r="O3039">
        <v>21</v>
      </c>
      <c r="P3039">
        <v>2016</v>
      </c>
      <c r="R3039" t="s">
        <v>26</v>
      </c>
      <c r="S3039" t="s">
        <v>31</v>
      </c>
    </row>
    <row r="3040" spans="1:19" x14ac:dyDescent="0.25">
      <c r="A3040" t="s">
        <v>312</v>
      </c>
      <c r="B3040" t="s">
        <v>22861</v>
      </c>
      <c r="C3040" t="s">
        <v>22862</v>
      </c>
      <c r="E3040" t="s">
        <v>4495</v>
      </c>
      <c r="F3040" t="s">
        <v>1514</v>
      </c>
      <c r="G3040">
        <v>26330</v>
      </c>
      <c r="H3040">
        <v>39.333654000000003</v>
      </c>
      <c r="I3040">
        <v>-80.239311000000001</v>
      </c>
      <c r="J3040" s="1" t="d">
        <v>2018-09-10</v>
      </c>
      <c r="K3040">
        <v>80441</v>
      </c>
      <c r="L3040" t="s">
        <v>30</v>
      </c>
      <c r="M3040" s="1" t="d">
        <v>2016-12-15</v>
      </c>
      <c r="N3040">
        <v>12</v>
      </c>
      <c r="O3040">
        <v>15</v>
      </c>
      <c r="P3040">
        <v>2016</v>
      </c>
      <c r="R3040" t="s">
        <v>26</v>
      </c>
      <c r="S3040" t="s">
        <v>31</v>
      </c>
    </row>
    <row r="3041" spans="1:19" x14ac:dyDescent="0.25">
      <c r="A3041" t="s">
        <v>312</v>
      </c>
      <c r="B3041" t="s">
        <v>22863</v>
      </c>
      <c r="C3041" t="s">
        <v>22864</v>
      </c>
      <c r="E3041" t="s">
        <v>403</v>
      </c>
      <c r="F3041" t="s">
        <v>143</v>
      </c>
      <c r="G3041">
        <v>74014</v>
      </c>
      <c r="H3041">
        <v>36.019201000000002</v>
      </c>
      <c r="I3041">
        <v>-95.708644000000007</v>
      </c>
      <c r="J3041" s="1" t="d">
        <v>2018-05-03</v>
      </c>
      <c r="K3041">
        <v>80442</v>
      </c>
      <c r="L3041" t="s">
        <v>30</v>
      </c>
      <c r="M3041" s="1" t="d">
        <v>2016-12-15</v>
      </c>
      <c r="N3041">
        <v>12</v>
      </c>
      <c r="O3041">
        <v>15</v>
      </c>
      <c r="P3041">
        <v>2016</v>
      </c>
      <c r="R3041" t="s">
        <v>26</v>
      </c>
      <c r="S3041" t="s">
        <v>31</v>
      </c>
    </row>
    <row r="3042" spans="1:19" x14ac:dyDescent="0.25">
      <c r="A3042" t="s">
        <v>370</v>
      </c>
      <c r="B3042" t="s">
        <v>22865</v>
      </c>
      <c r="C3042" t="s">
        <v>22866</v>
      </c>
      <c r="E3042" t="s">
        <v>175</v>
      </c>
      <c r="F3042" t="s">
        <v>170</v>
      </c>
      <c r="G3042">
        <v>93725</v>
      </c>
      <c r="H3042">
        <v>36.653931</v>
      </c>
      <c r="I3042">
        <v>-119.712299</v>
      </c>
      <c r="J3042" s="1" t="d">
        <v>2019-01-10</v>
      </c>
      <c r="K3042">
        <v>80476</v>
      </c>
      <c r="L3042" t="s">
        <v>22867</v>
      </c>
      <c r="M3042" s="1" t="d">
        <v>2016-12-22</v>
      </c>
      <c r="N3042">
        <v>12</v>
      </c>
      <c r="O3042">
        <v>22</v>
      </c>
      <c r="P3042">
        <v>2016</v>
      </c>
      <c r="Q3042" t="s">
        <v>35</v>
      </c>
      <c r="R3042" t="s">
        <v>26</v>
      </c>
      <c r="S3042" t="s">
        <v>27</v>
      </c>
    </row>
    <row r="3043" spans="1:19" x14ac:dyDescent="0.25">
      <c r="A3043" t="s">
        <v>338</v>
      </c>
      <c r="B3043" t="s">
        <v>22870</v>
      </c>
      <c r="C3043" t="s">
        <v>22871</v>
      </c>
      <c r="D3043" t="s">
        <v>22872</v>
      </c>
      <c r="E3043" t="s">
        <v>1366</v>
      </c>
      <c r="F3043" t="s">
        <v>170</v>
      </c>
      <c r="G3043">
        <v>94551</v>
      </c>
      <c r="H3043">
        <v>37.709468999999999</v>
      </c>
      <c r="I3043">
        <v>-121.795391</v>
      </c>
      <c r="J3043" s="1" t="d">
        <v>2018-05-03</v>
      </c>
      <c r="K3043">
        <v>80482</v>
      </c>
      <c r="L3043" t="s">
        <v>30</v>
      </c>
      <c r="M3043" s="1" t="d">
        <v>2016-12-01</v>
      </c>
      <c r="N3043">
        <v>12</v>
      </c>
      <c r="O3043">
        <v>1</v>
      </c>
      <c r="P3043">
        <v>2016</v>
      </c>
      <c r="R3043" t="s">
        <v>26</v>
      </c>
      <c r="S3043" t="s">
        <v>31</v>
      </c>
    </row>
    <row r="3044" spans="1:19" x14ac:dyDescent="0.25">
      <c r="A3044" t="s">
        <v>705</v>
      </c>
      <c r="B3044" t="s">
        <v>3189</v>
      </c>
      <c r="C3044" t="s">
        <v>3190</v>
      </c>
      <c r="D3044" t="s">
        <v>3191</v>
      </c>
      <c r="E3044" t="s">
        <v>3192</v>
      </c>
      <c r="F3044" t="s">
        <v>25</v>
      </c>
      <c r="G3044">
        <v>21207</v>
      </c>
      <c r="H3044">
        <v>39.310684999999999</v>
      </c>
      <c r="I3044">
        <v>-76.727064999999996</v>
      </c>
      <c r="J3044" s="1" t="d">
        <v>2019-01-10</v>
      </c>
      <c r="K3044">
        <v>80509</v>
      </c>
      <c r="L3044" t="s">
        <v>30</v>
      </c>
      <c r="M3044" s="1" t="d">
        <v>2016-12-15</v>
      </c>
      <c r="N3044">
        <v>12</v>
      </c>
      <c r="O3044">
        <v>15</v>
      </c>
      <c r="P3044">
        <v>2016</v>
      </c>
      <c r="R3044" t="s">
        <v>26</v>
      </c>
      <c r="S3044" t="s">
        <v>27</v>
      </c>
    </row>
    <row r="3045" spans="1:19" x14ac:dyDescent="0.25">
      <c r="A3045" t="s">
        <v>338</v>
      </c>
      <c r="B3045" t="s">
        <v>3189</v>
      </c>
      <c r="C3045" t="s">
        <v>3190</v>
      </c>
      <c r="D3045" t="s">
        <v>3191</v>
      </c>
      <c r="E3045" t="s">
        <v>3192</v>
      </c>
      <c r="F3045" t="s">
        <v>25</v>
      </c>
      <c r="G3045">
        <v>21207</v>
      </c>
      <c r="H3045">
        <v>39.310684999999999</v>
      </c>
      <c r="I3045">
        <v>-76.727064999999996</v>
      </c>
      <c r="J3045" s="1" t="d">
        <v>2019-01-10</v>
      </c>
      <c r="K3045">
        <v>80510</v>
      </c>
      <c r="L3045" t="s">
        <v>30</v>
      </c>
      <c r="M3045" s="1" t="d">
        <v>2016-12-15</v>
      </c>
      <c r="N3045">
        <v>12</v>
      </c>
      <c r="O3045">
        <v>15</v>
      </c>
      <c r="P3045">
        <v>2016</v>
      </c>
      <c r="R3045" t="s">
        <v>26</v>
      </c>
      <c r="S3045" t="s">
        <v>27</v>
      </c>
    </row>
    <row r="3046" spans="1:19" x14ac:dyDescent="0.25">
      <c r="A3046" t="s">
        <v>312</v>
      </c>
      <c r="B3046" t="s">
        <v>2985</v>
      </c>
      <c r="C3046" t="s">
        <v>2986</v>
      </c>
      <c r="E3046" t="s">
        <v>1606</v>
      </c>
      <c r="F3046" t="s">
        <v>208</v>
      </c>
      <c r="G3046">
        <v>29902</v>
      </c>
      <c r="H3046">
        <v>32.353268999999997</v>
      </c>
      <c r="I3046">
        <v>-80.694832000000005</v>
      </c>
      <c r="J3046" s="1" t="d">
        <v>2019-01-10</v>
      </c>
      <c r="K3046">
        <v>80511</v>
      </c>
      <c r="L3046" t="s">
        <v>30</v>
      </c>
      <c r="M3046" s="1" t="d">
        <v>2016-12-15</v>
      </c>
      <c r="N3046">
        <v>12</v>
      </c>
      <c r="O3046">
        <v>15</v>
      </c>
      <c r="P3046">
        <v>2016</v>
      </c>
      <c r="R3046" t="s">
        <v>26</v>
      </c>
      <c r="S3046" t="s">
        <v>27</v>
      </c>
    </row>
    <row r="3047" spans="1:19" x14ac:dyDescent="0.25">
      <c r="A3047" t="s">
        <v>338</v>
      </c>
      <c r="B3047" t="s">
        <v>22902</v>
      </c>
      <c r="C3047" t="s">
        <v>22903</v>
      </c>
      <c r="E3047" t="s">
        <v>3965</v>
      </c>
      <c r="F3047" t="s">
        <v>25</v>
      </c>
      <c r="G3047">
        <v>21213</v>
      </c>
      <c r="H3047">
        <v>39.321597789999998</v>
      </c>
      <c r="I3047">
        <v>-76.587835139999996</v>
      </c>
      <c r="J3047" s="1" t="d">
        <v>2018-09-10</v>
      </c>
      <c r="K3047">
        <v>80542</v>
      </c>
      <c r="L3047" t="s">
        <v>7192</v>
      </c>
      <c r="M3047" s="1" t="d">
        <v>2016-12-01</v>
      </c>
      <c r="N3047">
        <v>12</v>
      </c>
      <c r="O3047">
        <v>1</v>
      </c>
      <c r="P3047">
        <v>2016</v>
      </c>
      <c r="R3047" t="s">
        <v>26</v>
      </c>
      <c r="S3047" t="s">
        <v>31</v>
      </c>
    </row>
    <row r="3048" spans="1:19" x14ac:dyDescent="0.25">
      <c r="A3048" t="s">
        <v>338</v>
      </c>
      <c r="B3048" t="s">
        <v>22904</v>
      </c>
      <c r="C3048" t="s">
        <v>22905</v>
      </c>
      <c r="E3048" t="s">
        <v>3965</v>
      </c>
      <c r="F3048" t="s">
        <v>25</v>
      </c>
      <c r="G3048">
        <v>21230</v>
      </c>
      <c r="H3048">
        <v>39.272669999999998</v>
      </c>
      <c r="I3048">
        <v>-76.648655000000005</v>
      </c>
      <c r="J3048" s="1" t="d">
        <v>2018-09-10</v>
      </c>
      <c r="K3048">
        <v>80543</v>
      </c>
      <c r="L3048" t="s">
        <v>7192</v>
      </c>
      <c r="M3048" s="1" t="d">
        <v>2016-12-01</v>
      </c>
      <c r="N3048">
        <v>12</v>
      </c>
      <c r="O3048">
        <v>1</v>
      </c>
      <c r="P3048">
        <v>2016</v>
      </c>
      <c r="R3048" t="s">
        <v>26</v>
      </c>
      <c r="S3048" t="s">
        <v>31</v>
      </c>
    </row>
    <row r="3049" spans="1:19" x14ac:dyDescent="0.25">
      <c r="A3049" t="s">
        <v>338</v>
      </c>
      <c r="B3049" t="s">
        <v>22906</v>
      </c>
      <c r="C3049" t="s">
        <v>22907</v>
      </c>
      <c r="E3049" t="s">
        <v>22908</v>
      </c>
      <c r="F3049" t="s">
        <v>25</v>
      </c>
      <c r="G3049">
        <v>20782</v>
      </c>
      <c r="H3049">
        <v>38.967773999999999</v>
      </c>
      <c r="I3049">
        <v>-76.963786999999996</v>
      </c>
      <c r="J3049" s="1" t="d">
        <v>2018-11-08</v>
      </c>
      <c r="K3049">
        <v>80544</v>
      </c>
      <c r="L3049" t="s">
        <v>30</v>
      </c>
      <c r="M3049" s="1" t="d">
        <v>2016-06-01</v>
      </c>
      <c r="N3049">
        <v>6</v>
      </c>
      <c r="O3049">
        <v>1</v>
      </c>
      <c r="P3049">
        <v>2016</v>
      </c>
      <c r="R3049" t="s">
        <v>26</v>
      </c>
      <c r="S3049" t="s">
        <v>27</v>
      </c>
    </row>
    <row r="3050" spans="1:19" x14ac:dyDescent="0.25">
      <c r="A3050" t="s">
        <v>338</v>
      </c>
      <c r="B3050" t="s">
        <v>22909</v>
      </c>
      <c r="C3050" t="s">
        <v>22910</v>
      </c>
      <c r="D3050" t="s">
        <v>22911</v>
      </c>
      <c r="E3050" t="s">
        <v>3965</v>
      </c>
      <c r="F3050" t="s">
        <v>25</v>
      </c>
      <c r="G3050">
        <v>21209</v>
      </c>
      <c r="H3050">
        <v>39.352944000000001</v>
      </c>
      <c r="I3050">
        <v>-76.659878000000006</v>
      </c>
      <c r="J3050" s="1" t="d">
        <v>2018-09-10</v>
      </c>
      <c r="K3050">
        <v>80545</v>
      </c>
      <c r="L3050" t="s">
        <v>7192</v>
      </c>
      <c r="M3050" s="1" t="d">
        <v>2016-10-18</v>
      </c>
      <c r="N3050">
        <v>10</v>
      </c>
      <c r="O3050">
        <v>18</v>
      </c>
      <c r="P3050">
        <v>2016</v>
      </c>
      <c r="R3050" t="s">
        <v>26</v>
      </c>
      <c r="S3050" t="s">
        <v>31</v>
      </c>
    </row>
    <row r="3051" spans="1:19" x14ac:dyDescent="0.25">
      <c r="A3051" t="s">
        <v>338</v>
      </c>
      <c r="B3051" t="s">
        <v>22912</v>
      </c>
      <c r="C3051" t="s">
        <v>22913</v>
      </c>
      <c r="D3051" t="s">
        <v>22914</v>
      </c>
      <c r="E3051" t="s">
        <v>3965</v>
      </c>
      <c r="F3051" t="s">
        <v>25</v>
      </c>
      <c r="G3051">
        <v>21201</v>
      </c>
      <c r="H3051">
        <v>39.285159</v>
      </c>
      <c r="I3051">
        <v>-76.621896000000007</v>
      </c>
      <c r="J3051" s="1" t="d">
        <v>2018-09-10</v>
      </c>
      <c r="K3051">
        <v>80546</v>
      </c>
      <c r="L3051" t="s">
        <v>7192</v>
      </c>
      <c r="M3051" s="1" t="d">
        <v>2016-10-20</v>
      </c>
      <c r="N3051">
        <v>10</v>
      </c>
      <c r="O3051">
        <v>20</v>
      </c>
      <c r="P3051">
        <v>2016</v>
      </c>
      <c r="R3051" t="s">
        <v>26</v>
      </c>
      <c r="S3051" t="s">
        <v>31</v>
      </c>
    </row>
    <row r="3052" spans="1:19" x14ac:dyDescent="0.25">
      <c r="A3052" t="s">
        <v>338</v>
      </c>
      <c r="B3052" t="s">
        <v>22915</v>
      </c>
      <c r="C3052" t="s">
        <v>22916</v>
      </c>
      <c r="E3052" t="s">
        <v>22917</v>
      </c>
      <c r="F3052" t="s">
        <v>25</v>
      </c>
      <c r="G3052">
        <v>20688</v>
      </c>
      <c r="H3052">
        <v>38.318635999999998</v>
      </c>
      <c r="I3052">
        <v>-76.454271000000006</v>
      </c>
      <c r="J3052" s="1" t="d">
        <v>2018-10-04</v>
      </c>
      <c r="K3052">
        <v>80547</v>
      </c>
      <c r="L3052" t="s">
        <v>30</v>
      </c>
      <c r="M3052" s="1" t="d">
        <v>2016-07-01</v>
      </c>
      <c r="N3052">
        <v>7</v>
      </c>
      <c r="O3052">
        <v>1</v>
      </c>
      <c r="P3052">
        <v>2016</v>
      </c>
      <c r="R3052" t="s">
        <v>26</v>
      </c>
      <c r="S3052" t="s">
        <v>31</v>
      </c>
    </row>
    <row r="3053" spans="1:19" x14ac:dyDescent="0.25">
      <c r="A3053" t="s">
        <v>338</v>
      </c>
      <c r="B3053" t="s">
        <v>22918</v>
      </c>
      <c r="C3053" t="s">
        <v>22919</v>
      </c>
      <c r="E3053" t="s">
        <v>1073</v>
      </c>
      <c r="F3053" t="s">
        <v>25</v>
      </c>
      <c r="G3053">
        <v>21702</v>
      </c>
      <c r="H3053">
        <v>39.436193000000003</v>
      </c>
      <c r="I3053">
        <v>-77.437813000000006</v>
      </c>
      <c r="J3053" s="1" t="d">
        <v>2018-11-08</v>
      </c>
      <c r="K3053">
        <v>80549</v>
      </c>
      <c r="L3053" t="s">
        <v>30</v>
      </c>
      <c r="M3053" s="1" t="d">
        <v>2016-04-28</v>
      </c>
      <c r="N3053">
        <v>4</v>
      </c>
      <c r="O3053">
        <v>28</v>
      </c>
      <c r="P3053">
        <v>2016</v>
      </c>
      <c r="R3053" t="s">
        <v>26</v>
      </c>
      <c r="S3053" t="s">
        <v>27</v>
      </c>
    </row>
    <row r="3054" spans="1:19" x14ac:dyDescent="0.25">
      <c r="A3054" t="s">
        <v>338</v>
      </c>
      <c r="B3054" t="s">
        <v>22920</v>
      </c>
      <c r="C3054" t="s">
        <v>22921</v>
      </c>
      <c r="E3054" t="s">
        <v>3965</v>
      </c>
      <c r="F3054" t="s">
        <v>25</v>
      </c>
      <c r="G3054">
        <v>21239</v>
      </c>
      <c r="H3054">
        <v>39.368847000000002</v>
      </c>
      <c r="I3054">
        <v>-76.577787999999998</v>
      </c>
      <c r="J3054" s="1" t="d">
        <v>2018-09-10</v>
      </c>
      <c r="K3054">
        <v>80550</v>
      </c>
      <c r="L3054" t="s">
        <v>7192</v>
      </c>
      <c r="M3054" s="1" t="d">
        <v>2016-11-01</v>
      </c>
      <c r="N3054">
        <v>11</v>
      </c>
      <c r="O3054">
        <v>1</v>
      </c>
      <c r="P3054">
        <v>2016</v>
      </c>
      <c r="R3054" t="s">
        <v>26</v>
      </c>
      <c r="S3054" t="s">
        <v>31</v>
      </c>
    </row>
    <row r="3055" spans="1:19" x14ac:dyDescent="0.25">
      <c r="A3055" t="s">
        <v>338</v>
      </c>
      <c r="B3055" t="s">
        <v>22922</v>
      </c>
      <c r="C3055" t="s">
        <v>22923</v>
      </c>
      <c r="E3055" t="s">
        <v>22924</v>
      </c>
      <c r="F3055" t="s">
        <v>25</v>
      </c>
      <c r="G3055">
        <v>20784</v>
      </c>
      <c r="H3055">
        <v>38.937322999999999</v>
      </c>
      <c r="I3055">
        <v>-76.917061000000004</v>
      </c>
      <c r="J3055" s="1" t="d">
        <v>2018-09-10</v>
      </c>
      <c r="K3055">
        <v>80552</v>
      </c>
      <c r="L3055" t="s">
        <v>7192</v>
      </c>
      <c r="M3055" s="1" t="d">
        <v>2016-11-08</v>
      </c>
      <c r="N3055">
        <v>11</v>
      </c>
      <c r="O3055">
        <v>8</v>
      </c>
      <c r="P3055">
        <v>2016</v>
      </c>
      <c r="R3055" t="s">
        <v>26</v>
      </c>
      <c r="S3055" t="s">
        <v>31</v>
      </c>
    </row>
    <row r="3056" spans="1:19" x14ac:dyDescent="0.25">
      <c r="A3056" t="s">
        <v>338</v>
      </c>
      <c r="B3056" t="s">
        <v>22930</v>
      </c>
      <c r="C3056" t="s">
        <v>22931</v>
      </c>
      <c r="E3056" t="s">
        <v>7862</v>
      </c>
      <c r="F3056" t="s">
        <v>269</v>
      </c>
      <c r="G3056">
        <v>22701</v>
      </c>
      <c r="H3056">
        <v>38.550434000000003</v>
      </c>
      <c r="I3056">
        <v>-78.050983000000002</v>
      </c>
      <c r="J3056" s="1" t="d">
        <v>2019-01-10</v>
      </c>
      <c r="K3056">
        <v>80555</v>
      </c>
      <c r="L3056" t="s">
        <v>30</v>
      </c>
      <c r="M3056" s="1" t="d">
        <v>2016-11-01</v>
      </c>
      <c r="N3056">
        <v>11</v>
      </c>
      <c r="O3056">
        <v>1</v>
      </c>
      <c r="P3056">
        <v>2016</v>
      </c>
      <c r="R3056" t="s">
        <v>26</v>
      </c>
      <c r="S3056" t="s">
        <v>31</v>
      </c>
    </row>
    <row r="3057" spans="1:19" x14ac:dyDescent="0.25">
      <c r="A3057" t="s">
        <v>338</v>
      </c>
      <c r="B3057" t="s">
        <v>5781</v>
      </c>
      <c r="C3057" t="s">
        <v>22932</v>
      </c>
      <c r="D3057" t="s">
        <v>22933</v>
      </c>
      <c r="E3057" t="s">
        <v>6042</v>
      </c>
      <c r="F3057" t="s">
        <v>269</v>
      </c>
      <c r="G3057">
        <v>22202</v>
      </c>
      <c r="H3057">
        <v>38.862341000000001</v>
      </c>
      <c r="I3057">
        <v>-77.054788000000002</v>
      </c>
      <c r="J3057" s="1" t="d">
        <v>2019-02-06</v>
      </c>
      <c r="K3057">
        <v>80557</v>
      </c>
      <c r="L3057" t="s">
        <v>103</v>
      </c>
      <c r="M3057" s="1" t="d">
        <v>2016-11-01</v>
      </c>
      <c r="N3057">
        <v>11</v>
      </c>
      <c r="O3057">
        <v>1</v>
      </c>
      <c r="P3057">
        <v>2016</v>
      </c>
      <c r="R3057" t="s">
        <v>26</v>
      </c>
      <c r="S3057" t="s">
        <v>31</v>
      </c>
    </row>
    <row r="3058" spans="1:19" x14ac:dyDescent="0.25">
      <c r="A3058" t="s">
        <v>338</v>
      </c>
      <c r="B3058" t="s">
        <v>22934</v>
      </c>
      <c r="C3058" t="s">
        <v>22935</v>
      </c>
      <c r="E3058" t="s">
        <v>22936</v>
      </c>
      <c r="F3058" t="s">
        <v>269</v>
      </c>
      <c r="G3058">
        <v>24517</v>
      </c>
      <c r="H3058">
        <v>37.138579</v>
      </c>
      <c r="I3058">
        <v>-79.249253999999993</v>
      </c>
      <c r="J3058" s="1" t="d">
        <v>2018-06-05</v>
      </c>
      <c r="K3058">
        <v>80559</v>
      </c>
      <c r="L3058" t="s">
        <v>30</v>
      </c>
      <c r="M3058" s="1" t="d">
        <v>2016-11-01</v>
      </c>
      <c r="N3058">
        <v>11</v>
      </c>
      <c r="O3058">
        <v>1</v>
      </c>
      <c r="P3058">
        <v>2016</v>
      </c>
      <c r="R3058" t="s">
        <v>26</v>
      </c>
      <c r="S3058" t="s">
        <v>31</v>
      </c>
    </row>
    <row r="3059" spans="1:19" x14ac:dyDescent="0.25">
      <c r="A3059" t="s">
        <v>338</v>
      </c>
      <c r="B3059" t="s">
        <v>22937</v>
      </c>
      <c r="C3059" t="s">
        <v>22938</v>
      </c>
      <c r="E3059" t="s">
        <v>184</v>
      </c>
      <c r="F3059" t="s">
        <v>269</v>
      </c>
      <c r="G3059">
        <v>23226</v>
      </c>
      <c r="H3059">
        <v>37.572888380000002</v>
      </c>
      <c r="I3059">
        <v>-77.539715529999995</v>
      </c>
      <c r="J3059" s="1" t="d">
        <v>2019-02-06</v>
      </c>
      <c r="K3059">
        <v>80561</v>
      </c>
      <c r="L3059" t="s">
        <v>103</v>
      </c>
      <c r="M3059" s="1" t="d">
        <v>2016-11-01</v>
      </c>
      <c r="N3059">
        <v>11</v>
      </c>
      <c r="O3059">
        <v>1</v>
      </c>
      <c r="P3059">
        <v>2016</v>
      </c>
      <c r="R3059" t="s">
        <v>26</v>
      </c>
      <c r="S3059" t="s">
        <v>31</v>
      </c>
    </row>
    <row r="3060" spans="1:19" x14ac:dyDescent="0.25">
      <c r="A3060" t="s">
        <v>338</v>
      </c>
      <c r="B3060" t="s">
        <v>22939</v>
      </c>
      <c r="C3060" t="s">
        <v>22940</v>
      </c>
      <c r="E3060" t="s">
        <v>8816</v>
      </c>
      <c r="F3060" t="s">
        <v>269</v>
      </c>
      <c r="G3060">
        <v>24540</v>
      </c>
      <c r="H3060">
        <v>36.563561999999997</v>
      </c>
      <c r="I3060">
        <v>-79.364975000000001</v>
      </c>
      <c r="J3060" s="1" t="d">
        <v>2018-06-05</v>
      </c>
      <c r="K3060">
        <v>80563</v>
      </c>
      <c r="L3060" t="s">
        <v>30</v>
      </c>
      <c r="M3060" s="1" t="d">
        <v>2016-11-01</v>
      </c>
      <c r="N3060">
        <v>11</v>
      </c>
      <c r="O3060">
        <v>1</v>
      </c>
      <c r="P3060">
        <v>2016</v>
      </c>
      <c r="R3060" t="s">
        <v>26</v>
      </c>
      <c r="S3060" t="s">
        <v>27</v>
      </c>
    </row>
    <row r="3061" spans="1:19" x14ac:dyDescent="0.25">
      <c r="A3061" t="s">
        <v>338</v>
      </c>
      <c r="B3061" t="s">
        <v>22941</v>
      </c>
      <c r="C3061" t="s">
        <v>22942</v>
      </c>
      <c r="E3061" t="s">
        <v>1565</v>
      </c>
      <c r="F3061" t="s">
        <v>269</v>
      </c>
      <c r="G3061">
        <v>23666</v>
      </c>
      <c r="H3061">
        <v>37.037491000000003</v>
      </c>
      <c r="I3061">
        <v>-76.406188</v>
      </c>
      <c r="J3061" s="1" t="d">
        <v>2018-12-11</v>
      </c>
      <c r="K3061">
        <v>80564</v>
      </c>
      <c r="L3061" t="s">
        <v>30</v>
      </c>
      <c r="M3061" s="1" t="d">
        <v>2016-11-01</v>
      </c>
      <c r="N3061">
        <v>11</v>
      </c>
      <c r="O3061">
        <v>1</v>
      </c>
      <c r="P3061">
        <v>2016</v>
      </c>
      <c r="R3061" t="s">
        <v>26</v>
      </c>
      <c r="S3061" t="s">
        <v>31</v>
      </c>
    </row>
    <row r="3062" spans="1:19" x14ac:dyDescent="0.25">
      <c r="A3062" t="s">
        <v>338</v>
      </c>
      <c r="B3062" t="s">
        <v>22943</v>
      </c>
      <c r="C3062" t="s">
        <v>22944</v>
      </c>
      <c r="E3062" t="s">
        <v>8816</v>
      </c>
      <c r="F3062" t="s">
        <v>269</v>
      </c>
      <c r="G3062">
        <v>24541</v>
      </c>
      <c r="H3062">
        <v>36.586347000000004</v>
      </c>
      <c r="I3062">
        <v>-79.392555000000002</v>
      </c>
      <c r="J3062" s="1" t="d">
        <v>2019-01-10</v>
      </c>
      <c r="K3062">
        <v>80565</v>
      </c>
      <c r="L3062" t="s">
        <v>30</v>
      </c>
      <c r="M3062" s="1" t="d">
        <v>2016-11-01</v>
      </c>
      <c r="N3062">
        <v>11</v>
      </c>
      <c r="O3062">
        <v>1</v>
      </c>
      <c r="P3062">
        <v>2016</v>
      </c>
      <c r="R3062" t="s">
        <v>26</v>
      </c>
      <c r="S3062" t="s">
        <v>27</v>
      </c>
    </row>
    <row r="3063" spans="1:19" x14ac:dyDescent="0.25">
      <c r="A3063" t="s">
        <v>338</v>
      </c>
      <c r="B3063" t="s">
        <v>22945</v>
      </c>
      <c r="C3063" t="s">
        <v>22946</v>
      </c>
      <c r="E3063" t="s">
        <v>3039</v>
      </c>
      <c r="F3063" t="s">
        <v>269</v>
      </c>
      <c r="G3063">
        <v>22404</v>
      </c>
      <c r="H3063">
        <v>38.271078000000003</v>
      </c>
      <c r="I3063">
        <v>-77.491973000000002</v>
      </c>
      <c r="J3063" s="1" t="d">
        <v>2018-12-11</v>
      </c>
      <c r="K3063">
        <v>80566</v>
      </c>
      <c r="L3063" t="s">
        <v>30</v>
      </c>
      <c r="M3063" s="1" t="d">
        <v>2016-11-01</v>
      </c>
      <c r="N3063">
        <v>11</v>
      </c>
      <c r="O3063">
        <v>1</v>
      </c>
      <c r="P3063">
        <v>2016</v>
      </c>
      <c r="R3063" t="s">
        <v>26</v>
      </c>
      <c r="S3063" t="s">
        <v>31</v>
      </c>
    </row>
    <row r="3064" spans="1:19" x14ac:dyDescent="0.25">
      <c r="A3064" t="s">
        <v>338</v>
      </c>
      <c r="B3064" t="s">
        <v>22947</v>
      </c>
      <c r="C3064" t="s">
        <v>22948</v>
      </c>
      <c r="E3064" t="s">
        <v>22949</v>
      </c>
      <c r="F3064" t="s">
        <v>269</v>
      </c>
      <c r="G3064">
        <v>22840</v>
      </c>
      <c r="H3064">
        <v>38.404060999999999</v>
      </c>
      <c r="I3064">
        <v>-78.754750999999999</v>
      </c>
      <c r="J3064" s="1" t="d">
        <v>2018-12-11</v>
      </c>
      <c r="K3064">
        <v>80568</v>
      </c>
      <c r="L3064" t="s">
        <v>30</v>
      </c>
      <c r="M3064" s="1" t="d">
        <v>2016-11-01</v>
      </c>
      <c r="N3064">
        <v>11</v>
      </c>
      <c r="O3064">
        <v>1</v>
      </c>
      <c r="P3064">
        <v>2016</v>
      </c>
      <c r="R3064" t="s">
        <v>26</v>
      </c>
      <c r="S3064" t="s">
        <v>31</v>
      </c>
    </row>
    <row r="3065" spans="1:19" x14ac:dyDescent="0.25">
      <c r="A3065" t="s">
        <v>338</v>
      </c>
      <c r="B3065" t="s">
        <v>22953</v>
      </c>
      <c r="C3065" t="s">
        <v>22954</v>
      </c>
      <c r="E3065" t="s">
        <v>10203</v>
      </c>
      <c r="F3065" t="s">
        <v>269</v>
      </c>
      <c r="G3065">
        <v>23321</v>
      </c>
      <c r="H3065">
        <v>36.866677209999999</v>
      </c>
      <c r="I3065">
        <v>-76.417270669999994</v>
      </c>
      <c r="J3065" s="1" t="d">
        <v>2018-12-11</v>
      </c>
      <c r="K3065">
        <v>80570</v>
      </c>
      <c r="L3065" t="s">
        <v>30</v>
      </c>
      <c r="M3065" s="1" t="d">
        <v>2016-11-01</v>
      </c>
      <c r="N3065">
        <v>11</v>
      </c>
      <c r="O3065">
        <v>1</v>
      </c>
      <c r="P3065">
        <v>2016</v>
      </c>
      <c r="R3065" t="s">
        <v>26</v>
      </c>
      <c r="S3065" t="s">
        <v>27</v>
      </c>
    </row>
    <row r="3066" spans="1:19" x14ac:dyDescent="0.25">
      <c r="A3066" t="s">
        <v>338</v>
      </c>
      <c r="B3066" t="s">
        <v>22955</v>
      </c>
      <c r="C3066" t="s">
        <v>2679</v>
      </c>
      <c r="E3066" t="s">
        <v>184</v>
      </c>
      <c r="F3066" t="s">
        <v>269</v>
      </c>
      <c r="G3066">
        <v>23220</v>
      </c>
      <c r="H3066">
        <v>37.564132999999998</v>
      </c>
      <c r="I3066">
        <v>-77.463175000000007</v>
      </c>
      <c r="J3066" s="1" t="d">
        <v>2019-02-06</v>
      </c>
      <c r="K3066">
        <v>80572</v>
      </c>
      <c r="L3066" t="s">
        <v>103</v>
      </c>
      <c r="M3066" s="1" t="d">
        <v>2016-01-01</v>
      </c>
      <c r="N3066">
        <v>1</v>
      </c>
      <c r="O3066">
        <v>1</v>
      </c>
      <c r="P3066">
        <v>2016</v>
      </c>
      <c r="R3066" t="s">
        <v>26</v>
      </c>
      <c r="S3066" t="s">
        <v>27</v>
      </c>
    </row>
    <row r="3067" spans="1:19" x14ac:dyDescent="0.25">
      <c r="A3067" t="s">
        <v>338</v>
      </c>
      <c r="B3067" t="s">
        <v>22956</v>
      </c>
      <c r="C3067" t="s">
        <v>22957</v>
      </c>
      <c r="E3067" t="s">
        <v>184</v>
      </c>
      <c r="F3067" t="s">
        <v>269</v>
      </c>
      <c r="G3067">
        <v>23230</v>
      </c>
      <c r="H3067">
        <v>37.577354</v>
      </c>
      <c r="I3067">
        <v>-77.487729999999999</v>
      </c>
      <c r="J3067" s="1" t="d">
        <v>2018-12-11</v>
      </c>
      <c r="K3067">
        <v>80573</v>
      </c>
      <c r="L3067" t="s">
        <v>30</v>
      </c>
      <c r="M3067" s="1" t="d">
        <v>2016-11-01</v>
      </c>
      <c r="N3067">
        <v>11</v>
      </c>
      <c r="O3067">
        <v>1</v>
      </c>
      <c r="P3067">
        <v>2016</v>
      </c>
      <c r="R3067" t="s">
        <v>26</v>
      </c>
      <c r="S3067" t="s">
        <v>31</v>
      </c>
    </row>
    <row r="3068" spans="1:19" x14ac:dyDescent="0.25">
      <c r="A3068" t="s">
        <v>338</v>
      </c>
      <c r="B3068" t="s">
        <v>22962</v>
      </c>
      <c r="C3068" t="s">
        <v>22963</v>
      </c>
      <c r="E3068" t="s">
        <v>2914</v>
      </c>
      <c r="F3068" t="s">
        <v>59</v>
      </c>
      <c r="G3068">
        <v>43606</v>
      </c>
      <c r="H3068">
        <v>41.618158000000001</v>
      </c>
      <c r="I3068">
        <v>-83.617569000000003</v>
      </c>
      <c r="J3068" s="1" t="d">
        <v>2018-03-08</v>
      </c>
      <c r="K3068">
        <v>80589</v>
      </c>
      <c r="L3068" t="s">
        <v>30</v>
      </c>
      <c r="M3068" s="1" t="d">
        <v>2016-09-01</v>
      </c>
      <c r="N3068">
        <v>9</v>
      </c>
      <c r="O3068">
        <v>1</v>
      </c>
      <c r="P3068">
        <v>2016</v>
      </c>
      <c r="R3068" t="s">
        <v>26</v>
      </c>
      <c r="S3068" t="s">
        <v>31</v>
      </c>
    </row>
    <row r="3069" spans="1:19" x14ac:dyDescent="0.25">
      <c r="A3069" t="s">
        <v>338</v>
      </c>
      <c r="B3069" t="s">
        <v>22967</v>
      </c>
      <c r="C3069" t="s">
        <v>22968</v>
      </c>
      <c r="D3069" t="s">
        <v>22969</v>
      </c>
      <c r="E3069" t="s">
        <v>2914</v>
      </c>
      <c r="F3069" t="s">
        <v>59</v>
      </c>
      <c r="G3069">
        <v>43604</v>
      </c>
      <c r="H3069">
        <v>41.658295000000003</v>
      </c>
      <c r="I3069">
        <v>-83.559496999999993</v>
      </c>
      <c r="J3069" s="1" t="d">
        <v>2019-04-08</v>
      </c>
      <c r="K3069">
        <v>80592</v>
      </c>
      <c r="L3069" t="s">
        <v>24</v>
      </c>
      <c r="M3069" s="1" t="d">
        <v>2016-12-01</v>
      </c>
      <c r="N3069">
        <v>12</v>
      </c>
      <c r="O3069">
        <v>1</v>
      </c>
      <c r="P3069">
        <v>2016</v>
      </c>
      <c r="R3069" t="s">
        <v>26</v>
      </c>
      <c r="S3069" t="s">
        <v>31</v>
      </c>
    </row>
    <row r="3070" spans="1:19" x14ac:dyDescent="0.25">
      <c r="A3070" t="s">
        <v>338</v>
      </c>
      <c r="B3070" t="s">
        <v>22973</v>
      </c>
      <c r="C3070" t="s">
        <v>22974</v>
      </c>
      <c r="D3070" t="s">
        <v>22975</v>
      </c>
      <c r="E3070" t="s">
        <v>1862</v>
      </c>
      <c r="F3070" t="s">
        <v>59</v>
      </c>
      <c r="G3070">
        <v>43551</v>
      </c>
      <c r="H3070">
        <v>41.543350099999998</v>
      </c>
      <c r="I3070">
        <v>-83.6362515</v>
      </c>
      <c r="J3070" s="1" t="d">
        <v>2019-02-06</v>
      </c>
      <c r="K3070">
        <v>80594</v>
      </c>
      <c r="L3070" t="s">
        <v>103</v>
      </c>
      <c r="M3070" s="1" t="d">
        <v>2016-12-01</v>
      </c>
      <c r="N3070">
        <v>12</v>
      </c>
      <c r="O3070">
        <v>1</v>
      </c>
      <c r="P3070">
        <v>2016</v>
      </c>
      <c r="R3070" t="s">
        <v>26</v>
      </c>
      <c r="S3070" t="s">
        <v>31</v>
      </c>
    </row>
    <row r="3071" spans="1:19" x14ac:dyDescent="0.25">
      <c r="A3071" t="s">
        <v>338</v>
      </c>
      <c r="B3071" t="s">
        <v>18849</v>
      </c>
      <c r="C3071" t="s">
        <v>22976</v>
      </c>
      <c r="E3071" t="s">
        <v>7732</v>
      </c>
      <c r="F3071" t="s">
        <v>59</v>
      </c>
      <c r="G3071">
        <v>43068</v>
      </c>
      <c r="H3071">
        <v>39.937750999999999</v>
      </c>
      <c r="I3071">
        <v>-82.789700999999994</v>
      </c>
      <c r="J3071" s="1" t="d">
        <v>2019-03-07</v>
      </c>
      <c r="K3071">
        <v>80596</v>
      </c>
      <c r="L3071" t="s">
        <v>71</v>
      </c>
      <c r="M3071" s="1" t="d">
        <v>2016-12-01</v>
      </c>
      <c r="N3071">
        <v>12</v>
      </c>
      <c r="O3071">
        <v>1</v>
      </c>
      <c r="P3071">
        <v>2016</v>
      </c>
      <c r="R3071" t="s">
        <v>26</v>
      </c>
      <c r="S3071" t="s">
        <v>31</v>
      </c>
    </row>
    <row r="3072" spans="1:19" x14ac:dyDescent="0.25">
      <c r="A3072" t="s">
        <v>338</v>
      </c>
      <c r="B3072" t="s">
        <v>18849</v>
      </c>
      <c r="C3072" t="s">
        <v>22977</v>
      </c>
      <c r="E3072" t="s">
        <v>666</v>
      </c>
      <c r="F3072" t="s">
        <v>59</v>
      </c>
      <c r="G3072">
        <v>43213</v>
      </c>
      <c r="H3072">
        <v>39.972065999999998</v>
      </c>
      <c r="I3072">
        <v>-82.905332999999999</v>
      </c>
      <c r="J3072" s="1" t="d">
        <v>2019-03-07</v>
      </c>
      <c r="K3072">
        <v>80597</v>
      </c>
      <c r="L3072" t="s">
        <v>71</v>
      </c>
      <c r="M3072" s="1" t="d">
        <v>2016-12-01</v>
      </c>
      <c r="N3072">
        <v>12</v>
      </c>
      <c r="O3072">
        <v>1</v>
      </c>
      <c r="P3072">
        <v>2016</v>
      </c>
      <c r="R3072" t="s">
        <v>26</v>
      </c>
      <c r="S3072" t="s">
        <v>31</v>
      </c>
    </row>
    <row r="3073" spans="1:19" x14ac:dyDescent="0.25">
      <c r="A3073" t="s">
        <v>338</v>
      </c>
      <c r="B3073" t="s">
        <v>6033</v>
      </c>
      <c r="C3073" t="s">
        <v>22980</v>
      </c>
      <c r="E3073" t="s">
        <v>22981</v>
      </c>
      <c r="F3073" t="s">
        <v>59</v>
      </c>
      <c r="G3073">
        <v>43452</v>
      </c>
      <c r="H3073">
        <v>41.524538999999997</v>
      </c>
      <c r="I3073">
        <v>-82.859474000000006</v>
      </c>
      <c r="J3073" s="1" t="d">
        <v>2019-03-07</v>
      </c>
      <c r="K3073">
        <v>80601</v>
      </c>
      <c r="L3073" t="s">
        <v>71</v>
      </c>
      <c r="M3073" s="1" t="d">
        <v>2016-12-01</v>
      </c>
      <c r="N3073">
        <v>12</v>
      </c>
      <c r="O3073">
        <v>1</v>
      </c>
      <c r="P3073">
        <v>2016</v>
      </c>
      <c r="R3073" t="s">
        <v>26</v>
      </c>
      <c r="S3073" t="s">
        <v>31</v>
      </c>
    </row>
    <row r="3074" spans="1:19" x14ac:dyDescent="0.25">
      <c r="A3074" t="s">
        <v>338</v>
      </c>
      <c r="B3074" t="s">
        <v>5781</v>
      </c>
      <c r="C3074" t="s">
        <v>22982</v>
      </c>
      <c r="E3074" t="s">
        <v>666</v>
      </c>
      <c r="F3074" t="s">
        <v>59</v>
      </c>
      <c r="G3074">
        <v>43219</v>
      </c>
      <c r="H3074">
        <v>40.049819999999997</v>
      </c>
      <c r="I3074">
        <v>-82.914545000000004</v>
      </c>
      <c r="J3074" s="1" t="d">
        <v>2019-03-07</v>
      </c>
      <c r="K3074">
        <v>80602</v>
      </c>
      <c r="L3074" t="s">
        <v>71</v>
      </c>
      <c r="M3074" s="1" t="d">
        <v>2016-12-01</v>
      </c>
      <c r="N3074">
        <v>12</v>
      </c>
      <c r="O3074">
        <v>1</v>
      </c>
      <c r="P3074">
        <v>2016</v>
      </c>
      <c r="R3074" t="s">
        <v>26</v>
      </c>
      <c r="S3074" t="s">
        <v>31</v>
      </c>
    </row>
    <row r="3075" spans="1:19" x14ac:dyDescent="0.25">
      <c r="A3075" t="s">
        <v>338</v>
      </c>
      <c r="B3075" t="s">
        <v>22985</v>
      </c>
      <c r="C3075" t="s">
        <v>22986</v>
      </c>
      <c r="E3075" t="s">
        <v>22987</v>
      </c>
      <c r="F3075" t="s">
        <v>59</v>
      </c>
      <c r="G3075">
        <v>44052</v>
      </c>
      <c r="H3075">
        <v>41.467235000000002</v>
      </c>
      <c r="I3075">
        <v>-82.181588000000005</v>
      </c>
      <c r="J3075" s="1" t="d">
        <v>2018-12-11</v>
      </c>
      <c r="K3075">
        <v>80606</v>
      </c>
      <c r="L3075" t="s">
        <v>30</v>
      </c>
      <c r="M3075" s="1" t="d">
        <v>2016-12-01</v>
      </c>
      <c r="N3075">
        <v>12</v>
      </c>
      <c r="O3075">
        <v>1</v>
      </c>
      <c r="P3075">
        <v>2016</v>
      </c>
      <c r="R3075" t="s">
        <v>26</v>
      </c>
      <c r="S3075" t="s">
        <v>27</v>
      </c>
    </row>
    <row r="3076" spans="1:19" x14ac:dyDescent="0.25">
      <c r="A3076" t="s">
        <v>338</v>
      </c>
      <c r="B3076" t="s">
        <v>22988</v>
      </c>
      <c r="C3076" t="s">
        <v>22989</v>
      </c>
      <c r="E3076" t="s">
        <v>666</v>
      </c>
      <c r="F3076" t="s">
        <v>59</v>
      </c>
      <c r="G3076">
        <v>43215</v>
      </c>
      <c r="H3076">
        <v>39.975580000000001</v>
      </c>
      <c r="I3076">
        <v>-83.003724000000005</v>
      </c>
      <c r="J3076" s="1" t="d">
        <v>2019-03-07</v>
      </c>
      <c r="K3076">
        <v>80607</v>
      </c>
      <c r="L3076" t="s">
        <v>71</v>
      </c>
      <c r="M3076" s="1" t="d">
        <v>2016-03-01</v>
      </c>
      <c r="N3076">
        <v>3</v>
      </c>
      <c r="O3076">
        <v>1</v>
      </c>
      <c r="P3076">
        <v>2016</v>
      </c>
      <c r="R3076" t="s">
        <v>26</v>
      </c>
      <c r="S3076" t="s">
        <v>31</v>
      </c>
    </row>
    <row r="3077" spans="1:19" x14ac:dyDescent="0.25">
      <c r="A3077" t="s">
        <v>338</v>
      </c>
      <c r="B3077" t="s">
        <v>22405</v>
      </c>
      <c r="C3077" t="s">
        <v>22990</v>
      </c>
      <c r="E3077" t="s">
        <v>4800</v>
      </c>
      <c r="F3077" t="s">
        <v>59</v>
      </c>
      <c r="G3077">
        <v>43162</v>
      </c>
      <c r="H3077">
        <v>39.944637</v>
      </c>
      <c r="I3077">
        <v>-83.266434000000004</v>
      </c>
      <c r="J3077" s="1" t="d">
        <v>2019-03-07</v>
      </c>
      <c r="K3077">
        <v>80608</v>
      </c>
      <c r="L3077" t="s">
        <v>71</v>
      </c>
      <c r="M3077" s="1" t="d">
        <v>2016-12-01</v>
      </c>
      <c r="N3077">
        <v>12</v>
      </c>
      <c r="O3077">
        <v>1</v>
      </c>
      <c r="P3077">
        <v>2016</v>
      </c>
      <c r="R3077" t="s">
        <v>26</v>
      </c>
      <c r="S3077" t="s">
        <v>31</v>
      </c>
    </row>
    <row r="3078" spans="1:19" x14ac:dyDescent="0.25">
      <c r="A3078" t="s">
        <v>338</v>
      </c>
      <c r="B3078" t="s">
        <v>22993</v>
      </c>
      <c r="C3078" t="s">
        <v>22994</v>
      </c>
      <c r="E3078" t="s">
        <v>22995</v>
      </c>
      <c r="F3078" t="s">
        <v>59</v>
      </c>
      <c r="G3078">
        <v>44130</v>
      </c>
      <c r="H3078">
        <v>41.383685</v>
      </c>
      <c r="I3078">
        <v>-81.777672999999993</v>
      </c>
      <c r="J3078" s="1" t="d">
        <v>2018-03-08</v>
      </c>
      <c r="K3078">
        <v>80610</v>
      </c>
      <c r="L3078" t="s">
        <v>30</v>
      </c>
      <c r="M3078" s="1" t="d">
        <v>2016-12-01</v>
      </c>
      <c r="N3078">
        <v>12</v>
      </c>
      <c r="O3078">
        <v>1</v>
      </c>
      <c r="P3078">
        <v>2016</v>
      </c>
      <c r="R3078" t="s">
        <v>26</v>
      </c>
      <c r="S3078" t="s">
        <v>31</v>
      </c>
    </row>
    <row r="3079" spans="1:19" x14ac:dyDescent="0.25">
      <c r="A3079" t="s">
        <v>338</v>
      </c>
      <c r="B3079" t="s">
        <v>22996</v>
      </c>
      <c r="C3079" t="s">
        <v>22997</v>
      </c>
      <c r="D3079" t="s">
        <v>22998</v>
      </c>
      <c r="E3079" t="s">
        <v>467</v>
      </c>
      <c r="F3079" t="s">
        <v>59</v>
      </c>
      <c r="G3079">
        <v>44195</v>
      </c>
      <c r="H3079">
        <v>41.503438000000003</v>
      </c>
      <c r="I3079">
        <v>-81.621527999999998</v>
      </c>
      <c r="J3079" s="1" t="d">
        <v>2019-03-07</v>
      </c>
      <c r="K3079">
        <v>80611</v>
      </c>
      <c r="L3079" t="s">
        <v>71</v>
      </c>
      <c r="M3079" s="1" t="d">
        <v>2016-12-01</v>
      </c>
      <c r="N3079">
        <v>12</v>
      </c>
      <c r="O3079">
        <v>1</v>
      </c>
      <c r="P3079">
        <v>2016</v>
      </c>
      <c r="R3079" t="s">
        <v>26</v>
      </c>
      <c r="S3079" t="s">
        <v>31</v>
      </c>
    </row>
    <row r="3080" spans="1:19" x14ac:dyDescent="0.25">
      <c r="A3080" t="s">
        <v>338</v>
      </c>
      <c r="B3080" t="s">
        <v>22999</v>
      </c>
      <c r="C3080" t="s">
        <v>23000</v>
      </c>
      <c r="D3080" t="s">
        <v>23001</v>
      </c>
      <c r="E3080" t="s">
        <v>467</v>
      </c>
      <c r="F3080" t="s">
        <v>59</v>
      </c>
      <c r="G3080">
        <v>44106</v>
      </c>
      <c r="H3080">
        <v>41.510384000000002</v>
      </c>
      <c r="I3080">
        <v>-81.603993000000003</v>
      </c>
      <c r="J3080" s="1" t="d">
        <v>2019-03-07</v>
      </c>
      <c r="K3080">
        <v>80612</v>
      </c>
      <c r="L3080" t="s">
        <v>71</v>
      </c>
      <c r="M3080" s="1" t="d">
        <v>2016-12-01</v>
      </c>
      <c r="N3080">
        <v>12</v>
      </c>
      <c r="O3080">
        <v>1</v>
      </c>
      <c r="P3080">
        <v>2016</v>
      </c>
      <c r="R3080" t="s">
        <v>26</v>
      </c>
      <c r="S3080" t="s">
        <v>31</v>
      </c>
    </row>
    <row r="3081" spans="1:19" x14ac:dyDescent="0.25">
      <c r="A3081" t="s">
        <v>338</v>
      </c>
      <c r="B3081" t="s">
        <v>23002</v>
      </c>
      <c r="C3081" t="s">
        <v>23003</v>
      </c>
      <c r="E3081" t="s">
        <v>23004</v>
      </c>
      <c r="F3081" t="s">
        <v>59</v>
      </c>
      <c r="G3081">
        <v>44122</v>
      </c>
      <c r="H3081">
        <v>41.476579999999998</v>
      </c>
      <c r="I3081">
        <v>-81.527274000000006</v>
      </c>
      <c r="J3081" s="1" t="d">
        <v>2019-03-07</v>
      </c>
      <c r="K3081">
        <v>80614</v>
      </c>
      <c r="L3081" t="s">
        <v>71</v>
      </c>
      <c r="M3081" s="1" t="d">
        <v>2016-12-01</v>
      </c>
      <c r="N3081">
        <v>12</v>
      </c>
      <c r="O3081">
        <v>1</v>
      </c>
      <c r="P3081">
        <v>2016</v>
      </c>
      <c r="R3081" t="s">
        <v>26</v>
      </c>
      <c r="S3081" t="s">
        <v>31</v>
      </c>
    </row>
    <row r="3082" spans="1:19" x14ac:dyDescent="0.25">
      <c r="A3082" t="s">
        <v>338</v>
      </c>
      <c r="B3082" t="s">
        <v>23005</v>
      </c>
      <c r="C3082" t="s">
        <v>23006</v>
      </c>
      <c r="E3082" t="s">
        <v>8123</v>
      </c>
      <c r="F3082" t="s">
        <v>59</v>
      </c>
      <c r="G3082">
        <v>44056</v>
      </c>
      <c r="H3082">
        <v>41.298814</v>
      </c>
      <c r="I3082">
        <v>-81.502172999999999</v>
      </c>
      <c r="J3082" s="1" t="d">
        <v>2019-03-07</v>
      </c>
      <c r="K3082">
        <v>80615</v>
      </c>
      <c r="L3082" t="s">
        <v>71</v>
      </c>
      <c r="M3082" s="1" t="d">
        <v>2016-12-01</v>
      </c>
      <c r="N3082">
        <v>12</v>
      </c>
      <c r="O3082">
        <v>1</v>
      </c>
      <c r="P3082">
        <v>2016</v>
      </c>
      <c r="R3082" t="s">
        <v>26</v>
      </c>
      <c r="S3082" t="s">
        <v>27</v>
      </c>
    </row>
    <row r="3083" spans="1:19" x14ac:dyDescent="0.25">
      <c r="A3083" t="s">
        <v>338</v>
      </c>
      <c r="B3083" t="s">
        <v>23007</v>
      </c>
      <c r="C3083" t="s">
        <v>23008</v>
      </c>
      <c r="E3083" t="s">
        <v>23009</v>
      </c>
      <c r="F3083" t="s">
        <v>59</v>
      </c>
      <c r="G3083">
        <v>44231</v>
      </c>
      <c r="H3083">
        <v>41.287531000000001</v>
      </c>
      <c r="I3083">
        <v>-81.099217999999993</v>
      </c>
      <c r="J3083" s="1" t="d">
        <v>2018-03-08</v>
      </c>
      <c r="K3083">
        <v>80616</v>
      </c>
      <c r="L3083" t="s">
        <v>30</v>
      </c>
      <c r="M3083" s="1" t="d">
        <v>2016-12-01</v>
      </c>
      <c r="N3083">
        <v>12</v>
      </c>
      <c r="O3083">
        <v>1</v>
      </c>
      <c r="P3083">
        <v>2016</v>
      </c>
      <c r="R3083" t="s">
        <v>26</v>
      </c>
      <c r="S3083" t="s">
        <v>31</v>
      </c>
    </row>
    <row r="3084" spans="1:19" x14ac:dyDescent="0.25">
      <c r="A3084" t="s">
        <v>338</v>
      </c>
      <c r="B3084" t="s">
        <v>23012</v>
      </c>
      <c r="C3084" t="s">
        <v>23013</v>
      </c>
      <c r="E3084" t="s">
        <v>8944</v>
      </c>
      <c r="F3084" t="s">
        <v>59</v>
      </c>
      <c r="G3084">
        <v>44060</v>
      </c>
      <c r="H3084">
        <v>41.713925000000003</v>
      </c>
      <c r="I3084">
        <v>-81.298506000000003</v>
      </c>
      <c r="J3084" s="1" t="d">
        <v>2019-03-07</v>
      </c>
      <c r="K3084">
        <v>80618</v>
      </c>
      <c r="L3084" t="s">
        <v>71</v>
      </c>
      <c r="M3084" s="1" t="d">
        <v>2016-12-01</v>
      </c>
      <c r="N3084">
        <v>12</v>
      </c>
      <c r="O3084">
        <v>1</v>
      </c>
      <c r="P3084">
        <v>2016</v>
      </c>
      <c r="R3084" t="s">
        <v>26</v>
      </c>
      <c r="S3084" t="s">
        <v>31</v>
      </c>
    </row>
    <row r="3085" spans="1:19" x14ac:dyDescent="0.25">
      <c r="A3085" t="s">
        <v>338</v>
      </c>
      <c r="B3085" t="s">
        <v>23014</v>
      </c>
      <c r="C3085" t="s">
        <v>23015</v>
      </c>
      <c r="E3085" t="s">
        <v>8944</v>
      </c>
      <c r="F3085" t="s">
        <v>59</v>
      </c>
      <c r="G3085">
        <v>44060</v>
      </c>
      <c r="H3085">
        <v>41.683993000000001</v>
      </c>
      <c r="I3085">
        <v>-81.339072999999999</v>
      </c>
      <c r="J3085" s="1" t="d">
        <v>2018-03-08</v>
      </c>
      <c r="K3085">
        <v>80619</v>
      </c>
      <c r="L3085" t="s">
        <v>30</v>
      </c>
      <c r="M3085" s="1" t="d">
        <v>2016-12-01</v>
      </c>
      <c r="N3085">
        <v>12</v>
      </c>
      <c r="O3085">
        <v>1</v>
      </c>
      <c r="P3085">
        <v>2016</v>
      </c>
      <c r="R3085" t="s">
        <v>26</v>
      </c>
      <c r="S3085" t="s">
        <v>31</v>
      </c>
    </row>
    <row r="3086" spans="1:19" x14ac:dyDescent="0.25">
      <c r="A3086" t="s">
        <v>338</v>
      </c>
      <c r="B3086" t="s">
        <v>23025</v>
      </c>
      <c r="C3086" t="s">
        <v>23026</v>
      </c>
      <c r="E3086" t="s">
        <v>8918</v>
      </c>
      <c r="F3086" t="s">
        <v>59</v>
      </c>
      <c r="G3086">
        <v>44223</v>
      </c>
      <c r="H3086">
        <v>41.184849999999997</v>
      </c>
      <c r="I3086">
        <v>-81.508228000000003</v>
      </c>
      <c r="J3086" s="1" t="d">
        <v>2019-04-08</v>
      </c>
      <c r="K3086">
        <v>80624</v>
      </c>
      <c r="L3086" t="s">
        <v>24</v>
      </c>
      <c r="M3086" s="1" t="d">
        <v>2016-07-01</v>
      </c>
      <c r="N3086">
        <v>7</v>
      </c>
      <c r="O3086">
        <v>1</v>
      </c>
      <c r="P3086">
        <v>2016</v>
      </c>
      <c r="R3086" t="s">
        <v>26</v>
      </c>
      <c r="S3086" t="s">
        <v>31</v>
      </c>
    </row>
    <row r="3087" spans="1:19" x14ac:dyDescent="0.25">
      <c r="A3087" t="s">
        <v>338</v>
      </c>
      <c r="B3087" t="s">
        <v>23027</v>
      </c>
      <c r="C3087" t="s">
        <v>23028</v>
      </c>
      <c r="E3087" t="s">
        <v>9336</v>
      </c>
      <c r="F3087" t="s">
        <v>59</v>
      </c>
      <c r="G3087">
        <v>44242</v>
      </c>
      <c r="H3087">
        <v>41.150865000000003</v>
      </c>
      <c r="I3087">
        <v>-81.351347000000004</v>
      </c>
      <c r="J3087" s="1" t="d">
        <v>2019-03-07</v>
      </c>
      <c r="K3087">
        <v>80625</v>
      </c>
      <c r="L3087" t="s">
        <v>71</v>
      </c>
      <c r="M3087" s="1" t="d">
        <v>2016-12-01</v>
      </c>
      <c r="N3087">
        <v>12</v>
      </c>
      <c r="O3087">
        <v>1</v>
      </c>
      <c r="P3087">
        <v>2016</v>
      </c>
      <c r="R3087" t="s">
        <v>26</v>
      </c>
      <c r="S3087" t="s">
        <v>31</v>
      </c>
    </row>
    <row r="3088" spans="1:19" x14ac:dyDescent="0.25">
      <c r="A3088" t="s">
        <v>338</v>
      </c>
      <c r="B3088" t="s">
        <v>23029</v>
      </c>
      <c r="C3088" t="s">
        <v>23030</v>
      </c>
      <c r="E3088" t="s">
        <v>9336</v>
      </c>
      <c r="F3088" t="s">
        <v>59</v>
      </c>
      <c r="G3088">
        <v>44242</v>
      </c>
      <c r="H3088">
        <v>41.146030000000003</v>
      </c>
      <c r="I3088">
        <v>-81.334705999999997</v>
      </c>
      <c r="J3088" s="1" t="d">
        <v>2019-03-07</v>
      </c>
      <c r="K3088">
        <v>80626</v>
      </c>
      <c r="L3088" t="s">
        <v>71</v>
      </c>
      <c r="M3088" s="1" t="d">
        <v>2016-12-01</v>
      </c>
      <c r="N3088">
        <v>12</v>
      </c>
      <c r="O3088">
        <v>1</v>
      </c>
      <c r="P3088">
        <v>2016</v>
      </c>
      <c r="R3088" t="s">
        <v>26</v>
      </c>
      <c r="S3088" t="s">
        <v>31</v>
      </c>
    </row>
    <row r="3089" spans="1:19" x14ac:dyDescent="0.25">
      <c r="A3089" t="s">
        <v>338</v>
      </c>
      <c r="B3089" t="s">
        <v>23043</v>
      </c>
      <c r="C3089" t="s">
        <v>23041</v>
      </c>
      <c r="D3089" t="s">
        <v>23044</v>
      </c>
      <c r="E3089" t="s">
        <v>1522</v>
      </c>
      <c r="F3089" t="s">
        <v>59</v>
      </c>
      <c r="G3089">
        <v>45402</v>
      </c>
      <c r="H3089">
        <v>39.756406249999998</v>
      </c>
      <c r="I3089">
        <v>-84.194758780000001</v>
      </c>
      <c r="J3089" s="1" t="d">
        <v>2019-03-07</v>
      </c>
      <c r="K3089">
        <v>80632</v>
      </c>
      <c r="L3089" t="s">
        <v>71</v>
      </c>
      <c r="M3089" s="1" t="d">
        <v>2016-08-01</v>
      </c>
      <c r="N3089">
        <v>8</v>
      </c>
      <c r="O3089">
        <v>1</v>
      </c>
      <c r="P3089">
        <v>2016</v>
      </c>
      <c r="R3089" t="s">
        <v>26</v>
      </c>
      <c r="S3089" t="s">
        <v>31</v>
      </c>
    </row>
    <row r="3090" spans="1:19" x14ac:dyDescent="0.25">
      <c r="A3090" t="s">
        <v>338</v>
      </c>
      <c r="B3090" t="s">
        <v>23045</v>
      </c>
      <c r="C3090" t="s">
        <v>23046</v>
      </c>
      <c r="D3090" t="s">
        <v>23047</v>
      </c>
      <c r="E3090" t="s">
        <v>14636</v>
      </c>
      <c r="F3090" t="s">
        <v>59</v>
      </c>
      <c r="G3090">
        <v>45429</v>
      </c>
      <c r="H3090">
        <v>39.698300000000003</v>
      </c>
      <c r="I3090">
        <v>-84.191703000000004</v>
      </c>
      <c r="J3090" s="1" t="d">
        <v>2019-04-08</v>
      </c>
      <c r="K3090">
        <v>80633</v>
      </c>
      <c r="L3090" t="s">
        <v>24</v>
      </c>
      <c r="M3090" s="1" t="d">
        <v>2016-12-01</v>
      </c>
      <c r="N3090">
        <v>12</v>
      </c>
      <c r="O3090">
        <v>1</v>
      </c>
      <c r="P3090">
        <v>2016</v>
      </c>
      <c r="R3090" t="s">
        <v>26</v>
      </c>
      <c r="S3090" t="s">
        <v>31</v>
      </c>
    </row>
    <row r="3091" spans="1:19" x14ac:dyDescent="0.25">
      <c r="A3091" t="s">
        <v>338</v>
      </c>
      <c r="B3091" t="s">
        <v>23053</v>
      </c>
      <c r="C3091" t="s">
        <v>23054</v>
      </c>
      <c r="E3091" t="s">
        <v>5175</v>
      </c>
      <c r="F3091" t="s">
        <v>59</v>
      </c>
      <c r="G3091">
        <v>45810</v>
      </c>
      <c r="H3091">
        <v>40.765407000000003</v>
      </c>
      <c r="I3091">
        <v>-83.823753999999994</v>
      </c>
      <c r="J3091" s="1" t="d">
        <v>2019-03-07</v>
      </c>
      <c r="K3091">
        <v>80639</v>
      </c>
      <c r="L3091" t="s">
        <v>71</v>
      </c>
      <c r="M3091" s="1" t="d">
        <v>2016-12-01</v>
      </c>
      <c r="N3091">
        <v>12</v>
      </c>
      <c r="O3091">
        <v>1</v>
      </c>
      <c r="P3091">
        <v>2016</v>
      </c>
      <c r="R3091" t="s">
        <v>26</v>
      </c>
      <c r="S3091" t="s">
        <v>31</v>
      </c>
    </row>
    <row r="3092" spans="1:19" x14ac:dyDescent="0.25">
      <c r="A3092" t="s">
        <v>338</v>
      </c>
      <c r="B3092" t="s">
        <v>23055</v>
      </c>
      <c r="C3092" t="s">
        <v>23056</v>
      </c>
      <c r="E3092" t="s">
        <v>2625</v>
      </c>
      <c r="F3092" t="s">
        <v>59</v>
      </c>
      <c r="G3092">
        <v>45249</v>
      </c>
      <c r="H3092">
        <v>39.288333999999999</v>
      </c>
      <c r="I3092">
        <v>-84.305882999999994</v>
      </c>
      <c r="J3092" s="1" t="d">
        <v>2018-03-08</v>
      </c>
      <c r="K3092">
        <v>80640</v>
      </c>
      <c r="L3092" t="s">
        <v>30</v>
      </c>
      <c r="M3092" s="1" t="d">
        <v>2016-12-01</v>
      </c>
      <c r="N3092">
        <v>12</v>
      </c>
      <c r="O3092">
        <v>1</v>
      </c>
      <c r="P3092">
        <v>2016</v>
      </c>
      <c r="R3092" t="s">
        <v>26</v>
      </c>
      <c r="S3092" t="s">
        <v>31</v>
      </c>
    </row>
    <row r="3093" spans="1:19" x14ac:dyDescent="0.25">
      <c r="A3093" t="s">
        <v>338</v>
      </c>
      <c r="B3093" t="s">
        <v>23057</v>
      </c>
      <c r="C3093" t="s">
        <v>23058</v>
      </c>
      <c r="E3093" t="s">
        <v>2625</v>
      </c>
      <c r="F3093" t="s">
        <v>59</v>
      </c>
      <c r="G3093">
        <v>45249</v>
      </c>
      <c r="H3093">
        <v>39.298516999999997</v>
      </c>
      <c r="I3093">
        <v>-84.307241000000005</v>
      </c>
      <c r="J3093" s="1" t="d">
        <v>2019-04-08</v>
      </c>
      <c r="K3093">
        <v>80642</v>
      </c>
      <c r="L3093" t="s">
        <v>24</v>
      </c>
      <c r="M3093" s="1" t="d">
        <v>2016-12-01</v>
      </c>
      <c r="N3093">
        <v>12</v>
      </c>
      <c r="O3093">
        <v>1</v>
      </c>
      <c r="P3093">
        <v>2016</v>
      </c>
      <c r="R3093" t="s">
        <v>26</v>
      </c>
      <c r="S3093" t="s">
        <v>31</v>
      </c>
    </row>
    <row r="3094" spans="1:19" x14ac:dyDescent="0.25">
      <c r="A3094" t="s">
        <v>338</v>
      </c>
      <c r="B3094" t="s">
        <v>23063</v>
      </c>
      <c r="C3094" t="s">
        <v>23064</v>
      </c>
      <c r="E3094" t="s">
        <v>2625</v>
      </c>
      <c r="F3094" t="s">
        <v>59</v>
      </c>
      <c r="G3094">
        <v>45242</v>
      </c>
      <c r="H3094">
        <v>39.236407</v>
      </c>
      <c r="I3094">
        <v>-84.349902</v>
      </c>
      <c r="J3094" s="1" t="d">
        <v>2018-03-08</v>
      </c>
      <c r="K3094">
        <v>80645</v>
      </c>
      <c r="L3094" t="s">
        <v>30</v>
      </c>
      <c r="M3094" s="1" t="d">
        <v>2016-12-01</v>
      </c>
      <c r="N3094">
        <v>12</v>
      </c>
      <c r="O3094">
        <v>1</v>
      </c>
      <c r="P3094">
        <v>2016</v>
      </c>
      <c r="R3094" t="s">
        <v>26</v>
      </c>
      <c r="S3094" t="s">
        <v>31</v>
      </c>
    </row>
    <row r="3095" spans="1:19" x14ac:dyDescent="0.25">
      <c r="A3095" t="s">
        <v>338</v>
      </c>
      <c r="B3095" t="s">
        <v>23065</v>
      </c>
      <c r="C3095" t="s">
        <v>23066</v>
      </c>
      <c r="E3095" t="s">
        <v>2625</v>
      </c>
      <c r="F3095" t="s">
        <v>59</v>
      </c>
      <c r="G3095">
        <v>45242</v>
      </c>
      <c r="H3095">
        <v>39.233049000000001</v>
      </c>
      <c r="I3095">
        <v>-84.350649000000004</v>
      </c>
      <c r="J3095" s="1" t="d">
        <v>2018-03-08</v>
      </c>
      <c r="K3095">
        <v>80646</v>
      </c>
      <c r="L3095" t="s">
        <v>30</v>
      </c>
      <c r="M3095" s="1" t="d">
        <v>2016-12-01</v>
      </c>
      <c r="N3095">
        <v>12</v>
      </c>
      <c r="O3095">
        <v>1</v>
      </c>
      <c r="P3095">
        <v>2016</v>
      </c>
      <c r="R3095" t="s">
        <v>26</v>
      </c>
      <c r="S3095" t="s">
        <v>27</v>
      </c>
    </row>
    <row r="3096" spans="1:19" x14ac:dyDescent="0.25">
      <c r="A3096" t="s">
        <v>338</v>
      </c>
      <c r="B3096" t="s">
        <v>23057</v>
      </c>
      <c r="C3096" t="s">
        <v>23067</v>
      </c>
      <c r="E3096" t="s">
        <v>9694</v>
      </c>
      <c r="F3096" t="s">
        <v>59</v>
      </c>
      <c r="G3096">
        <v>45215</v>
      </c>
      <c r="H3096">
        <v>39.212057000000001</v>
      </c>
      <c r="I3096">
        <v>-84.458869000000007</v>
      </c>
      <c r="J3096" s="1" t="d">
        <v>2019-04-08</v>
      </c>
      <c r="K3096">
        <v>80647</v>
      </c>
      <c r="L3096" t="s">
        <v>24</v>
      </c>
      <c r="M3096" s="1" t="d">
        <v>2016-12-01</v>
      </c>
      <c r="N3096">
        <v>12</v>
      </c>
      <c r="O3096">
        <v>1</v>
      </c>
      <c r="P3096">
        <v>2016</v>
      </c>
      <c r="R3096" t="s">
        <v>26</v>
      </c>
      <c r="S3096" t="s">
        <v>31</v>
      </c>
    </row>
    <row r="3097" spans="1:19" x14ac:dyDescent="0.25">
      <c r="A3097" t="s">
        <v>338</v>
      </c>
      <c r="B3097" t="s">
        <v>23068</v>
      </c>
      <c r="C3097" t="s">
        <v>23069</v>
      </c>
      <c r="E3097" t="s">
        <v>2625</v>
      </c>
      <c r="F3097" t="s">
        <v>59</v>
      </c>
      <c r="G3097">
        <v>45227</v>
      </c>
      <c r="H3097">
        <v>39.150035000000003</v>
      </c>
      <c r="I3097">
        <v>-84.380469000000005</v>
      </c>
      <c r="J3097" s="1" t="d">
        <v>2019-04-08</v>
      </c>
      <c r="K3097">
        <v>80648</v>
      </c>
      <c r="L3097" t="s">
        <v>24</v>
      </c>
      <c r="M3097" s="1" t="d">
        <v>2016-12-01</v>
      </c>
      <c r="N3097">
        <v>12</v>
      </c>
      <c r="O3097">
        <v>1</v>
      </c>
      <c r="P3097">
        <v>2016</v>
      </c>
      <c r="R3097" t="s">
        <v>26</v>
      </c>
      <c r="S3097" t="s">
        <v>31</v>
      </c>
    </row>
    <row r="3098" spans="1:19" x14ac:dyDescent="0.25">
      <c r="A3098" t="s">
        <v>338</v>
      </c>
      <c r="B3098" t="s">
        <v>23070</v>
      </c>
      <c r="C3098" t="s">
        <v>23071</v>
      </c>
      <c r="E3098" t="s">
        <v>2625</v>
      </c>
      <c r="F3098" t="s">
        <v>59</v>
      </c>
      <c r="G3098">
        <v>45219</v>
      </c>
      <c r="H3098">
        <v>39.127654999999997</v>
      </c>
      <c r="I3098">
        <v>-84.519655</v>
      </c>
      <c r="J3098" s="1" t="d">
        <v>2018-03-08</v>
      </c>
      <c r="K3098">
        <v>80649</v>
      </c>
      <c r="L3098" t="s">
        <v>30</v>
      </c>
      <c r="M3098" s="1" t="d">
        <v>2016-12-01</v>
      </c>
      <c r="N3098">
        <v>12</v>
      </c>
      <c r="O3098">
        <v>1</v>
      </c>
      <c r="P3098">
        <v>2016</v>
      </c>
      <c r="R3098" t="s">
        <v>26</v>
      </c>
      <c r="S3098" t="s">
        <v>31</v>
      </c>
    </row>
    <row r="3099" spans="1:19" x14ac:dyDescent="0.25">
      <c r="A3099" t="s">
        <v>338</v>
      </c>
      <c r="B3099" t="s">
        <v>23072</v>
      </c>
      <c r="C3099" t="s">
        <v>23073</v>
      </c>
      <c r="E3099" t="s">
        <v>2625</v>
      </c>
      <c r="F3099" t="s">
        <v>59</v>
      </c>
      <c r="G3099">
        <v>45202</v>
      </c>
      <c r="H3099">
        <v>39.101036999999998</v>
      </c>
      <c r="I3099">
        <v>-84.514743999999993</v>
      </c>
      <c r="J3099" s="1" t="d">
        <v>2019-03-07</v>
      </c>
      <c r="K3099">
        <v>80650</v>
      </c>
      <c r="L3099" t="s">
        <v>71</v>
      </c>
      <c r="M3099" s="1" t="d">
        <v>2016-12-01</v>
      </c>
      <c r="N3099">
        <v>12</v>
      </c>
      <c r="O3099">
        <v>1</v>
      </c>
      <c r="P3099">
        <v>2016</v>
      </c>
      <c r="R3099" t="s">
        <v>26</v>
      </c>
      <c r="S3099" t="s">
        <v>31</v>
      </c>
    </row>
    <row r="3100" spans="1:19" x14ac:dyDescent="0.25">
      <c r="A3100" t="s">
        <v>338</v>
      </c>
      <c r="B3100" t="s">
        <v>23074</v>
      </c>
      <c r="C3100" t="s">
        <v>23075</v>
      </c>
      <c r="E3100" t="s">
        <v>7156</v>
      </c>
      <c r="F3100" t="s">
        <v>29</v>
      </c>
      <c r="G3100">
        <v>30518</v>
      </c>
      <c r="H3100">
        <v>34.169195000000002</v>
      </c>
      <c r="I3100">
        <v>-84.004617999999994</v>
      </c>
      <c r="J3100" s="1" t="d">
        <v>2018-10-04</v>
      </c>
      <c r="K3100">
        <v>80761</v>
      </c>
      <c r="L3100" t="s">
        <v>30</v>
      </c>
      <c r="M3100" s="1" t="d">
        <v>2016-11-01</v>
      </c>
      <c r="N3100">
        <v>11</v>
      </c>
      <c r="O3100">
        <v>1</v>
      </c>
      <c r="P3100">
        <v>2016</v>
      </c>
      <c r="R3100" t="s">
        <v>26</v>
      </c>
      <c r="S3100" t="s">
        <v>31</v>
      </c>
    </row>
    <row r="3101" spans="1:19" x14ac:dyDescent="0.25">
      <c r="A3101" t="s">
        <v>338</v>
      </c>
      <c r="B3101" t="s">
        <v>23076</v>
      </c>
      <c r="C3101" t="s">
        <v>23077</v>
      </c>
      <c r="E3101" t="s">
        <v>7156</v>
      </c>
      <c r="F3101" t="s">
        <v>29</v>
      </c>
      <c r="G3101">
        <v>30518</v>
      </c>
      <c r="H3101">
        <v>34.099865999999999</v>
      </c>
      <c r="I3101">
        <v>-84.016662999999994</v>
      </c>
      <c r="J3101" s="1" t="d">
        <v>2019-02-06</v>
      </c>
      <c r="K3101">
        <v>80762</v>
      </c>
      <c r="L3101" t="s">
        <v>103</v>
      </c>
      <c r="M3101" s="1" t="d">
        <v>2016-11-01</v>
      </c>
      <c r="N3101">
        <v>11</v>
      </c>
      <c r="O3101">
        <v>1</v>
      </c>
      <c r="P3101">
        <v>2016</v>
      </c>
      <c r="R3101" t="s">
        <v>26</v>
      </c>
      <c r="S3101" t="s">
        <v>27</v>
      </c>
    </row>
    <row r="3102" spans="1:19" x14ac:dyDescent="0.25">
      <c r="A3102" t="s">
        <v>338</v>
      </c>
      <c r="B3102" t="s">
        <v>23078</v>
      </c>
      <c r="C3102" t="s">
        <v>23079</v>
      </c>
      <c r="E3102" t="s">
        <v>7156</v>
      </c>
      <c r="F3102" t="s">
        <v>29</v>
      </c>
      <c r="G3102">
        <v>30518</v>
      </c>
      <c r="H3102">
        <v>34.107014999999997</v>
      </c>
      <c r="I3102">
        <v>-84.003654999999995</v>
      </c>
      <c r="J3102" s="1" t="d">
        <v>2019-01-10</v>
      </c>
      <c r="K3102">
        <v>80763</v>
      </c>
      <c r="L3102" t="s">
        <v>23080</v>
      </c>
      <c r="M3102" s="1" t="d">
        <v>2016-11-01</v>
      </c>
      <c r="N3102">
        <v>11</v>
      </c>
      <c r="O3102">
        <v>1</v>
      </c>
      <c r="P3102">
        <v>2016</v>
      </c>
      <c r="R3102" t="s">
        <v>26</v>
      </c>
      <c r="S3102" t="s">
        <v>27</v>
      </c>
    </row>
    <row r="3103" spans="1:19" x14ac:dyDescent="0.25">
      <c r="A3103" t="s">
        <v>338</v>
      </c>
      <c r="B3103" t="s">
        <v>23087</v>
      </c>
      <c r="C3103" t="s">
        <v>23088</v>
      </c>
      <c r="E3103" t="s">
        <v>23089</v>
      </c>
      <c r="F3103" t="s">
        <v>29</v>
      </c>
      <c r="G3103">
        <v>30809</v>
      </c>
      <c r="H3103">
        <v>33.549342000000003</v>
      </c>
      <c r="I3103">
        <v>-82.153002000000001</v>
      </c>
      <c r="J3103" s="1" t="d">
        <v>2019-02-06</v>
      </c>
      <c r="K3103">
        <v>80766</v>
      </c>
      <c r="L3103" t="s">
        <v>103</v>
      </c>
      <c r="M3103" s="1" t="d">
        <v>2016-11-01</v>
      </c>
      <c r="N3103">
        <v>11</v>
      </c>
      <c r="O3103">
        <v>1</v>
      </c>
      <c r="P3103">
        <v>2016</v>
      </c>
      <c r="R3103" t="s">
        <v>26</v>
      </c>
      <c r="S3103" t="s">
        <v>31</v>
      </c>
    </row>
    <row r="3104" spans="1:19" x14ac:dyDescent="0.25">
      <c r="A3104" t="s">
        <v>338</v>
      </c>
      <c r="B3104" t="s">
        <v>23090</v>
      </c>
      <c r="C3104" t="s">
        <v>23091</v>
      </c>
      <c r="E3104" t="s">
        <v>23092</v>
      </c>
      <c r="F3104" t="s">
        <v>29</v>
      </c>
      <c r="G3104">
        <v>31527</v>
      </c>
      <c r="H3104">
        <v>31.046726</v>
      </c>
      <c r="I3104">
        <v>-81.411365000000004</v>
      </c>
      <c r="J3104" s="1" t="d">
        <v>2018-10-04</v>
      </c>
      <c r="K3104">
        <v>80770</v>
      </c>
      <c r="L3104" t="s">
        <v>30</v>
      </c>
      <c r="M3104" s="1" t="d">
        <v>2016-11-01</v>
      </c>
      <c r="N3104">
        <v>11</v>
      </c>
      <c r="O3104">
        <v>1</v>
      </c>
      <c r="P3104">
        <v>2016</v>
      </c>
      <c r="R3104" t="s">
        <v>26</v>
      </c>
      <c r="S3104" t="s">
        <v>31</v>
      </c>
    </row>
    <row r="3105" spans="1:19" x14ac:dyDescent="0.25">
      <c r="A3105" t="s">
        <v>338</v>
      </c>
      <c r="B3105" t="s">
        <v>23093</v>
      </c>
      <c r="C3105" t="s">
        <v>23094</v>
      </c>
      <c r="E3105" t="s">
        <v>8401</v>
      </c>
      <c r="F3105" t="s">
        <v>29</v>
      </c>
      <c r="G3105">
        <v>30144</v>
      </c>
      <c r="H3105">
        <v>34.032637000000001</v>
      </c>
      <c r="I3105">
        <v>-84.580371999999997</v>
      </c>
      <c r="J3105" s="1" t="d">
        <v>2018-11-08</v>
      </c>
      <c r="K3105">
        <v>80771</v>
      </c>
      <c r="L3105" t="s">
        <v>30</v>
      </c>
      <c r="M3105" s="1" t="d">
        <v>2016-11-01</v>
      </c>
      <c r="N3105">
        <v>11</v>
      </c>
      <c r="O3105">
        <v>1</v>
      </c>
      <c r="P3105">
        <v>2016</v>
      </c>
      <c r="R3105" t="s">
        <v>26</v>
      </c>
      <c r="S3105" t="s">
        <v>31</v>
      </c>
    </row>
    <row r="3106" spans="1:19" x14ac:dyDescent="0.25">
      <c r="A3106" t="s">
        <v>338</v>
      </c>
      <c r="B3106" t="s">
        <v>23095</v>
      </c>
      <c r="C3106" t="s">
        <v>23096</v>
      </c>
      <c r="E3106" t="s">
        <v>7166</v>
      </c>
      <c r="F3106" t="s">
        <v>29</v>
      </c>
      <c r="G3106">
        <v>30122</v>
      </c>
      <c r="H3106">
        <v>33.783999999999999</v>
      </c>
      <c r="I3106">
        <v>-84.610397000000006</v>
      </c>
      <c r="J3106" s="1" t="d">
        <v>2019-02-06</v>
      </c>
      <c r="K3106">
        <v>80772</v>
      </c>
      <c r="L3106" t="s">
        <v>103</v>
      </c>
      <c r="M3106" s="1" t="d">
        <v>2016-11-01</v>
      </c>
      <c r="N3106">
        <v>11</v>
      </c>
      <c r="O3106">
        <v>1</v>
      </c>
      <c r="P3106">
        <v>2016</v>
      </c>
      <c r="R3106" t="s">
        <v>26</v>
      </c>
      <c r="S3106" t="s">
        <v>31</v>
      </c>
    </row>
    <row r="3107" spans="1:19" x14ac:dyDescent="0.25">
      <c r="A3107" t="s">
        <v>338</v>
      </c>
      <c r="B3107" t="s">
        <v>23097</v>
      </c>
      <c r="C3107" t="s">
        <v>23098</v>
      </c>
      <c r="D3107" t="s">
        <v>23099</v>
      </c>
      <c r="E3107" t="s">
        <v>7166</v>
      </c>
      <c r="F3107" t="s">
        <v>29</v>
      </c>
      <c r="G3107">
        <v>30122</v>
      </c>
      <c r="H3107">
        <v>33.781866999999998</v>
      </c>
      <c r="I3107">
        <v>-84.606639000000001</v>
      </c>
      <c r="J3107" s="1" t="d">
        <v>2019-02-06</v>
      </c>
      <c r="K3107">
        <v>80773</v>
      </c>
      <c r="L3107" t="s">
        <v>103</v>
      </c>
      <c r="M3107" s="1" t="d">
        <v>2016-11-01</v>
      </c>
      <c r="N3107">
        <v>11</v>
      </c>
      <c r="O3107">
        <v>1</v>
      </c>
      <c r="P3107">
        <v>2016</v>
      </c>
      <c r="R3107" t="s">
        <v>26</v>
      </c>
      <c r="S3107" t="s">
        <v>31</v>
      </c>
    </row>
    <row r="3108" spans="1:19" x14ac:dyDescent="0.25">
      <c r="A3108" t="s">
        <v>338</v>
      </c>
      <c r="B3108" t="s">
        <v>23102</v>
      </c>
      <c r="C3108" t="s">
        <v>23103</v>
      </c>
      <c r="D3108" t="s">
        <v>23104</v>
      </c>
      <c r="E3108" t="s">
        <v>1839</v>
      </c>
      <c r="F3108" t="s">
        <v>29</v>
      </c>
      <c r="G3108">
        <v>31201</v>
      </c>
      <c r="H3108">
        <v>32.833525999999999</v>
      </c>
      <c r="I3108">
        <v>-83.636077999999998</v>
      </c>
      <c r="J3108" s="1" t="d">
        <v>2018-10-04</v>
      </c>
      <c r="K3108">
        <v>80775</v>
      </c>
      <c r="L3108" t="s">
        <v>30</v>
      </c>
      <c r="M3108" s="1" t="d">
        <v>2016-11-01</v>
      </c>
      <c r="N3108">
        <v>11</v>
      </c>
      <c r="O3108">
        <v>1</v>
      </c>
      <c r="P3108">
        <v>2016</v>
      </c>
      <c r="R3108" t="s">
        <v>26</v>
      </c>
      <c r="S3108" t="s">
        <v>31</v>
      </c>
    </row>
    <row r="3109" spans="1:19" x14ac:dyDescent="0.25">
      <c r="A3109" t="s">
        <v>338</v>
      </c>
      <c r="B3109" t="s">
        <v>23105</v>
      </c>
      <c r="C3109" t="s">
        <v>23106</v>
      </c>
      <c r="E3109" t="s">
        <v>23107</v>
      </c>
      <c r="F3109" t="s">
        <v>29</v>
      </c>
      <c r="G3109">
        <v>30253</v>
      </c>
      <c r="H3109">
        <v>33.422761999999999</v>
      </c>
      <c r="I3109">
        <v>-84.177682000000004</v>
      </c>
      <c r="J3109" s="1" t="d">
        <v>2018-06-05</v>
      </c>
      <c r="K3109">
        <v>80779</v>
      </c>
      <c r="L3109" t="s">
        <v>30</v>
      </c>
      <c r="M3109" s="1" t="d">
        <v>2016-11-01</v>
      </c>
      <c r="N3109">
        <v>11</v>
      </c>
      <c r="O3109">
        <v>1</v>
      </c>
      <c r="P3109">
        <v>2016</v>
      </c>
      <c r="R3109" t="s">
        <v>26</v>
      </c>
      <c r="S3109" t="s">
        <v>31</v>
      </c>
    </row>
    <row r="3110" spans="1:19" x14ac:dyDescent="0.25">
      <c r="A3110" t="s">
        <v>338</v>
      </c>
      <c r="B3110" t="s">
        <v>23108</v>
      </c>
      <c r="C3110" t="s">
        <v>23109</v>
      </c>
      <c r="E3110" t="s">
        <v>7171</v>
      </c>
      <c r="F3110" t="s">
        <v>29</v>
      </c>
      <c r="G3110">
        <v>30260</v>
      </c>
      <c r="H3110">
        <v>33.561906</v>
      </c>
      <c r="I3110">
        <v>-84.344267000000002</v>
      </c>
      <c r="J3110" s="1" t="d">
        <v>2019-02-06</v>
      </c>
      <c r="K3110">
        <v>80780</v>
      </c>
      <c r="L3110" t="s">
        <v>103</v>
      </c>
      <c r="M3110" s="1" t="d">
        <v>2016-11-01</v>
      </c>
      <c r="N3110">
        <v>11</v>
      </c>
      <c r="O3110">
        <v>1</v>
      </c>
      <c r="P3110">
        <v>2016</v>
      </c>
      <c r="R3110" t="s">
        <v>26</v>
      </c>
      <c r="S3110" t="s">
        <v>31</v>
      </c>
    </row>
    <row r="3111" spans="1:19" x14ac:dyDescent="0.25">
      <c r="A3111" t="s">
        <v>338</v>
      </c>
      <c r="B3111" t="s">
        <v>23110</v>
      </c>
      <c r="C3111" t="s">
        <v>23111</v>
      </c>
      <c r="D3111" t="s">
        <v>23112</v>
      </c>
      <c r="E3111" t="s">
        <v>18490</v>
      </c>
      <c r="F3111" t="s">
        <v>29</v>
      </c>
      <c r="G3111">
        <v>30265</v>
      </c>
      <c r="H3111">
        <v>33.396439999999998</v>
      </c>
      <c r="I3111">
        <v>-84.755015999999998</v>
      </c>
      <c r="J3111" s="1" t="d">
        <v>2019-02-06</v>
      </c>
      <c r="K3111">
        <v>80781</v>
      </c>
      <c r="L3111" t="s">
        <v>103</v>
      </c>
      <c r="M3111" s="1" t="d">
        <v>2016-11-01</v>
      </c>
      <c r="N3111">
        <v>11</v>
      </c>
      <c r="O3111">
        <v>1</v>
      </c>
      <c r="P3111">
        <v>2016</v>
      </c>
      <c r="R3111" t="s">
        <v>26</v>
      </c>
      <c r="S3111" t="s">
        <v>31</v>
      </c>
    </row>
    <row r="3112" spans="1:19" x14ac:dyDescent="0.25">
      <c r="A3112" t="s">
        <v>338</v>
      </c>
      <c r="B3112" t="s">
        <v>23115</v>
      </c>
      <c r="C3112" t="s">
        <v>23116</v>
      </c>
      <c r="E3112" t="s">
        <v>7174</v>
      </c>
      <c r="F3112" t="s">
        <v>29</v>
      </c>
      <c r="G3112">
        <v>30076</v>
      </c>
      <c r="H3112">
        <v>34.052142000000003</v>
      </c>
      <c r="I3112">
        <v>-84.335160999999999</v>
      </c>
      <c r="J3112" s="1" t="d">
        <v>2019-02-06</v>
      </c>
      <c r="K3112">
        <v>80784</v>
      </c>
      <c r="L3112" t="s">
        <v>103</v>
      </c>
      <c r="M3112" s="1" t="d">
        <v>2016-11-02</v>
      </c>
      <c r="N3112">
        <v>11</v>
      </c>
      <c r="O3112">
        <v>2</v>
      </c>
      <c r="P3112">
        <v>2016</v>
      </c>
      <c r="R3112" t="s">
        <v>26</v>
      </c>
      <c r="S3112" t="s">
        <v>31</v>
      </c>
    </row>
    <row r="3113" spans="1:19" x14ac:dyDescent="0.25">
      <c r="A3113" t="s">
        <v>338</v>
      </c>
      <c r="B3113" t="s">
        <v>23117</v>
      </c>
      <c r="C3113" t="s">
        <v>23118</v>
      </c>
      <c r="D3113" t="s">
        <v>12870</v>
      </c>
      <c r="E3113" t="s">
        <v>7174</v>
      </c>
      <c r="F3113" t="s">
        <v>29</v>
      </c>
      <c r="G3113">
        <v>30076</v>
      </c>
      <c r="H3113">
        <v>34.059669</v>
      </c>
      <c r="I3113">
        <v>-84.324009000000004</v>
      </c>
      <c r="J3113" s="1" t="d">
        <v>2019-02-06</v>
      </c>
      <c r="K3113">
        <v>80785</v>
      </c>
      <c r="L3113" t="s">
        <v>103</v>
      </c>
      <c r="M3113" s="1" t="d">
        <v>2016-11-03</v>
      </c>
      <c r="N3113">
        <v>11</v>
      </c>
      <c r="O3113">
        <v>3</v>
      </c>
      <c r="P3113">
        <v>2016</v>
      </c>
      <c r="R3113" t="s">
        <v>26</v>
      </c>
      <c r="S3113" t="s">
        <v>31</v>
      </c>
    </row>
    <row r="3114" spans="1:19" x14ac:dyDescent="0.25">
      <c r="A3114" t="s">
        <v>338</v>
      </c>
      <c r="B3114" t="s">
        <v>23119</v>
      </c>
      <c r="C3114" t="s">
        <v>23120</v>
      </c>
      <c r="E3114" t="s">
        <v>3606</v>
      </c>
      <c r="F3114" t="s">
        <v>29</v>
      </c>
      <c r="G3114">
        <v>30021</v>
      </c>
      <c r="H3114">
        <v>33.789540000000002</v>
      </c>
      <c r="I3114">
        <v>-84.236182999999997</v>
      </c>
      <c r="J3114" s="1" t="d">
        <v>2018-10-04</v>
      </c>
      <c r="K3114">
        <v>80787</v>
      </c>
      <c r="L3114" t="s">
        <v>30</v>
      </c>
      <c r="M3114" s="1" t="d">
        <v>2016-03-01</v>
      </c>
      <c r="N3114">
        <v>3</v>
      </c>
      <c r="O3114">
        <v>1</v>
      </c>
      <c r="P3114">
        <v>2016</v>
      </c>
      <c r="R3114" t="s">
        <v>26</v>
      </c>
      <c r="S3114" t="s">
        <v>31</v>
      </c>
    </row>
    <row r="3115" spans="1:19" x14ac:dyDescent="0.25">
      <c r="A3115" t="s">
        <v>338</v>
      </c>
      <c r="B3115" t="s">
        <v>23121</v>
      </c>
      <c r="C3115" t="s">
        <v>23122</v>
      </c>
      <c r="E3115" t="s">
        <v>1858</v>
      </c>
      <c r="F3115" t="s">
        <v>29</v>
      </c>
      <c r="G3115">
        <v>30096</v>
      </c>
      <c r="H3115">
        <v>33.963628</v>
      </c>
      <c r="I3115">
        <v>-84.123559</v>
      </c>
      <c r="J3115" s="1" t="d">
        <v>2018-10-04</v>
      </c>
      <c r="K3115">
        <v>80791</v>
      </c>
      <c r="L3115" t="s">
        <v>23123</v>
      </c>
      <c r="M3115" s="1" t="d">
        <v>2016-11-01</v>
      </c>
      <c r="N3115">
        <v>11</v>
      </c>
      <c r="O3115">
        <v>1</v>
      </c>
      <c r="P3115">
        <v>2016</v>
      </c>
      <c r="R3115" t="s">
        <v>26</v>
      </c>
      <c r="S3115" t="s">
        <v>31</v>
      </c>
    </row>
    <row r="3116" spans="1:19" x14ac:dyDescent="0.25">
      <c r="A3116" t="s">
        <v>338</v>
      </c>
      <c r="B3116" t="s">
        <v>23124</v>
      </c>
      <c r="C3116" t="s">
        <v>23125</v>
      </c>
      <c r="D3116" t="s">
        <v>23126</v>
      </c>
      <c r="E3116" t="s">
        <v>19941</v>
      </c>
      <c r="F3116" t="s">
        <v>29</v>
      </c>
      <c r="G3116">
        <v>30517</v>
      </c>
      <c r="H3116">
        <v>34.120002999999997</v>
      </c>
      <c r="I3116">
        <v>-83.837641000000005</v>
      </c>
      <c r="J3116" s="1" t="d">
        <v>2018-10-04</v>
      </c>
      <c r="K3116">
        <v>80793</v>
      </c>
      <c r="L3116" t="s">
        <v>30</v>
      </c>
      <c r="M3116" s="1" t="d">
        <v>2016-11-01</v>
      </c>
      <c r="N3116">
        <v>11</v>
      </c>
      <c r="O3116">
        <v>1</v>
      </c>
      <c r="P3116">
        <v>2016</v>
      </c>
      <c r="R3116" t="s">
        <v>26</v>
      </c>
      <c r="S3116" t="s">
        <v>31</v>
      </c>
    </row>
    <row r="3117" spans="1:19" x14ac:dyDescent="0.25">
      <c r="A3117" t="s">
        <v>338</v>
      </c>
      <c r="B3117" t="s">
        <v>23127</v>
      </c>
      <c r="C3117" t="s">
        <v>23128</v>
      </c>
      <c r="E3117" t="s">
        <v>1858</v>
      </c>
      <c r="F3117" t="s">
        <v>29</v>
      </c>
      <c r="G3117">
        <v>30096</v>
      </c>
      <c r="H3117">
        <v>33.962927000000001</v>
      </c>
      <c r="I3117">
        <v>-84.121289000000004</v>
      </c>
      <c r="J3117" s="1" t="d">
        <v>2018-10-04</v>
      </c>
      <c r="K3117">
        <v>80794</v>
      </c>
      <c r="L3117" t="s">
        <v>30</v>
      </c>
      <c r="M3117" s="1" t="d">
        <v>2016-11-01</v>
      </c>
      <c r="N3117">
        <v>11</v>
      </c>
      <c r="O3117">
        <v>1</v>
      </c>
      <c r="P3117">
        <v>2016</v>
      </c>
      <c r="R3117" t="s">
        <v>26</v>
      </c>
      <c r="S3117" t="s">
        <v>27</v>
      </c>
    </row>
    <row r="3118" spans="1:19" x14ac:dyDescent="0.25">
      <c r="A3118" t="s">
        <v>338</v>
      </c>
      <c r="B3118" t="s">
        <v>13954</v>
      </c>
      <c r="C3118" t="s">
        <v>23129</v>
      </c>
      <c r="E3118" t="s">
        <v>23089</v>
      </c>
      <c r="F3118" t="s">
        <v>29</v>
      </c>
      <c r="G3118">
        <v>30809</v>
      </c>
      <c r="H3118">
        <v>33.540097000000003</v>
      </c>
      <c r="I3118">
        <v>-82.130384000000006</v>
      </c>
      <c r="J3118" s="1" t="d">
        <v>2019-02-06</v>
      </c>
      <c r="K3118">
        <v>80795</v>
      </c>
      <c r="L3118" t="s">
        <v>103</v>
      </c>
      <c r="M3118" s="1" t="d">
        <v>2016-11-01</v>
      </c>
      <c r="N3118">
        <v>11</v>
      </c>
      <c r="O3118">
        <v>1</v>
      </c>
      <c r="P3118">
        <v>2016</v>
      </c>
      <c r="R3118" t="s">
        <v>26</v>
      </c>
      <c r="S3118" t="s">
        <v>31</v>
      </c>
    </row>
    <row r="3119" spans="1:19" x14ac:dyDescent="0.25">
      <c r="A3119" t="s">
        <v>338</v>
      </c>
      <c r="B3119" t="s">
        <v>23130</v>
      </c>
      <c r="C3119" t="s">
        <v>23131</v>
      </c>
      <c r="E3119" t="s">
        <v>18490</v>
      </c>
      <c r="F3119" t="s">
        <v>29</v>
      </c>
      <c r="G3119">
        <v>30263</v>
      </c>
      <c r="H3119">
        <v>33.373069999999998</v>
      </c>
      <c r="I3119">
        <v>-84.801023999999998</v>
      </c>
      <c r="J3119" s="1" t="d">
        <v>2018-10-04</v>
      </c>
      <c r="K3119">
        <v>80797</v>
      </c>
      <c r="L3119" t="s">
        <v>30</v>
      </c>
      <c r="M3119" s="1" t="d">
        <v>2016-11-01</v>
      </c>
      <c r="N3119">
        <v>11</v>
      </c>
      <c r="O3119">
        <v>1</v>
      </c>
      <c r="P3119">
        <v>2016</v>
      </c>
      <c r="R3119" t="s">
        <v>26</v>
      </c>
      <c r="S3119" t="s">
        <v>31</v>
      </c>
    </row>
    <row r="3120" spans="1:19" x14ac:dyDescent="0.25">
      <c r="A3120" t="s">
        <v>338</v>
      </c>
      <c r="B3120" t="s">
        <v>23132</v>
      </c>
      <c r="C3120" t="s">
        <v>23133</v>
      </c>
      <c r="E3120" t="s">
        <v>22092</v>
      </c>
      <c r="F3120" t="s">
        <v>29</v>
      </c>
      <c r="G3120">
        <v>30268</v>
      </c>
      <c r="H3120">
        <v>33.517197000000003</v>
      </c>
      <c r="I3120">
        <v>-84.733838000000006</v>
      </c>
      <c r="J3120" s="1" t="d">
        <v>2018-10-04</v>
      </c>
      <c r="K3120">
        <v>80798</v>
      </c>
      <c r="L3120" t="s">
        <v>30</v>
      </c>
      <c r="M3120" s="1" t="d">
        <v>2016-11-01</v>
      </c>
      <c r="N3120">
        <v>11</v>
      </c>
      <c r="O3120">
        <v>1</v>
      </c>
      <c r="P3120">
        <v>2016</v>
      </c>
      <c r="R3120" t="s">
        <v>26</v>
      </c>
      <c r="S3120" t="s">
        <v>31</v>
      </c>
    </row>
    <row r="3121" spans="1:19" x14ac:dyDescent="0.25">
      <c r="A3121" t="s">
        <v>338</v>
      </c>
      <c r="B3121" t="s">
        <v>23134</v>
      </c>
      <c r="C3121" t="s">
        <v>23135</v>
      </c>
      <c r="E3121" t="s">
        <v>13200</v>
      </c>
      <c r="F3121" t="s">
        <v>29</v>
      </c>
      <c r="G3121">
        <v>30188</v>
      </c>
      <c r="H3121">
        <v>34.089306000000001</v>
      </c>
      <c r="I3121">
        <v>-84.465591000000003</v>
      </c>
      <c r="J3121" s="1" t="d">
        <v>2018-10-04</v>
      </c>
      <c r="K3121">
        <v>80799</v>
      </c>
      <c r="L3121" t="s">
        <v>30</v>
      </c>
      <c r="M3121" s="1" t="d">
        <v>2016-11-01</v>
      </c>
      <c r="N3121">
        <v>11</v>
      </c>
      <c r="O3121">
        <v>1</v>
      </c>
      <c r="P3121">
        <v>2016</v>
      </c>
      <c r="R3121" t="s">
        <v>26</v>
      </c>
      <c r="S3121" t="s">
        <v>31</v>
      </c>
    </row>
    <row r="3122" spans="1:19" x14ac:dyDescent="0.25">
      <c r="A3122" t="s">
        <v>338</v>
      </c>
      <c r="B3122" t="s">
        <v>23136</v>
      </c>
      <c r="C3122" t="s">
        <v>23137</v>
      </c>
      <c r="D3122" t="s">
        <v>23138</v>
      </c>
      <c r="E3122" t="s">
        <v>666</v>
      </c>
      <c r="F3122" t="s">
        <v>29</v>
      </c>
      <c r="G3122">
        <v>31907</v>
      </c>
      <c r="H3122">
        <v>32.502482000000001</v>
      </c>
      <c r="I3122">
        <v>-84.937008000000006</v>
      </c>
      <c r="J3122" s="1" t="d">
        <v>2018-10-04</v>
      </c>
      <c r="K3122">
        <v>80800</v>
      </c>
      <c r="L3122" t="s">
        <v>30</v>
      </c>
      <c r="M3122" s="1" t="d">
        <v>2016-11-01</v>
      </c>
      <c r="N3122">
        <v>11</v>
      </c>
      <c r="O3122">
        <v>1</v>
      </c>
      <c r="P3122">
        <v>2016</v>
      </c>
      <c r="R3122" t="s">
        <v>26</v>
      </c>
      <c r="S3122" t="s">
        <v>31</v>
      </c>
    </row>
    <row r="3123" spans="1:19" x14ac:dyDescent="0.25">
      <c r="A3123" t="s">
        <v>338</v>
      </c>
      <c r="B3123" t="s">
        <v>23139</v>
      </c>
      <c r="C3123" t="s">
        <v>23140</v>
      </c>
      <c r="E3123" t="s">
        <v>1855</v>
      </c>
      <c r="F3123" t="s">
        <v>29</v>
      </c>
      <c r="G3123">
        <v>30084</v>
      </c>
      <c r="H3123">
        <v>33.877814999999998</v>
      </c>
      <c r="I3123">
        <v>-84.168919000000002</v>
      </c>
      <c r="J3123" s="1" t="d">
        <v>2018-10-04</v>
      </c>
      <c r="K3123">
        <v>80801</v>
      </c>
      <c r="L3123" t="s">
        <v>30</v>
      </c>
      <c r="M3123" s="1" t="d">
        <v>2016-11-01</v>
      </c>
      <c r="N3123">
        <v>11</v>
      </c>
      <c r="O3123">
        <v>1</v>
      </c>
      <c r="P3123">
        <v>2016</v>
      </c>
      <c r="R3123" t="s">
        <v>26</v>
      </c>
      <c r="S3123" t="s">
        <v>31</v>
      </c>
    </row>
    <row r="3124" spans="1:19" x14ac:dyDescent="0.25">
      <c r="A3124" t="s">
        <v>504</v>
      </c>
      <c r="B3124" t="s">
        <v>23141</v>
      </c>
      <c r="C3124" t="s">
        <v>23142</v>
      </c>
      <c r="E3124" t="s">
        <v>23143</v>
      </c>
      <c r="F3124" t="s">
        <v>269</v>
      </c>
      <c r="G3124">
        <v>22520</v>
      </c>
      <c r="H3124">
        <v>38.093229999999998</v>
      </c>
      <c r="I3124">
        <v>-76.805137000000002</v>
      </c>
      <c r="J3124" s="1" t="d">
        <v>2019-02-06</v>
      </c>
      <c r="K3124">
        <v>80806</v>
      </c>
      <c r="L3124" t="s">
        <v>103</v>
      </c>
      <c r="M3124" s="1" t="d">
        <v>2016-11-01</v>
      </c>
      <c r="N3124">
        <v>11</v>
      </c>
      <c r="O3124">
        <v>1</v>
      </c>
      <c r="P3124">
        <v>2016</v>
      </c>
      <c r="R3124" t="s">
        <v>26</v>
      </c>
      <c r="S3124" t="s">
        <v>27</v>
      </c>
    </row>
    <row r="3125" spans="1:19" x14ac:dyDescent="0.25">
      <c r="A3125" t="s">
        <v>504</v>
      </c>
      <c r="B3125" t="s">
        <v>23144</v>
      </c>
      <c r="C3125" t="s">
        <v>23145</v>
      </c>
      <c r="E3125" t="s">
        <v>22700</v>
      </c>
      <c r="F3125" t="s">
        <v>269</v>
      </c>
      <c r="G3125">
        <v>23060</v>
      </c>
      <c r="H3125">
        <v>37.651173</v>
      </c>
      <c r="I3125">
        <v>-77.462292000000005</v>
      </c>
      <c r="J3125" s="1" t="d">
        <v>2019-02-06</v>
      </c>
      <c r="K3125">
        <v>80807</v>
      </c>
      <c r="L3125" t="s">
        <v>103</v>
      </c>
      <c r="M3125" s="1" t="d">
        <v>2016-11-01</v>
      </c>
      <c r="N3125">
        <v>11</v>
      </c>
      <c r="O3125">
        <v>1</v>
      </c>
      <c r="P3125">
        <v>2016</v>
      </c>
      <c r="R3125" t="s">
        <v>26</v>
      </c>
      <c r="S3125" t="s">
        <v>27</v>
      </c>
    </row>
    <row r="3126" spans="1:19" x14ac:dyDescent="0.25">
      <c r="A3126" t="s">
        <v>504</v>
      </c>
      <c r="B3126" t="s">
        <v>22386</v>
      </c>
      <c r="C3126" t="s">
        <v>23146</v>
      </c>
      <c r="E3126" t="s">
        <v>12408</v>
      </c>
      <c r="F3126" t="s">
        <v>269</v>
      </c>
      <c r="G3126">
        <v>23235</v>
      </c>
      <c r="H3126">
        <v>37.464987000000001</v>
      </c>
      <c r="I3126">
        <v>-77.528014999999996</v>
      </c>
      <c r="J3126" s="1" t="d">
        <v>2019-02-06</v>
      </c>
      <c r="K3126">
        <v>80808</v>
      </c>
      <c r="L3126" t="s">
        <v>103</v>
      </c>
      <c r="M3126" s="1" t="d">
        <v>2016-11-01</v>
      </c>
      <c r="N3126">
        <v>11</v>
      </c>
      <c r="O3126">
        <v>1</v>
      </c>
      <c r="P3126">
        <v>2016</v>
      </c>
      <c r="R3126" t="s">
        <v>26</v>
      </c>
      <c r="S3126" t="s">
        <v>27</v>
      </c>
    </row>
    <row r="3127" spans="1:19" x14ac:dyDescent="0.25">
      <c r="A3127" t="s">
        <v>338</v>
      </c>
      <c r="B3127" t="s">
        <v>23158</v>
      </c>
      <c r="C3127" t="s">
        <v>23159</v>
      </c>
      <c r="D3127" t="s">
        <v>23160</v>
      </c>
      <c r="E3127" t="s">
        <v>175</v>
      </c>
      <c r="F3127" t="s">
        <v>170</v>
      </c>
      <c r="G3127">
        <v>93727</v>
      </c>
      <c r="H3127">
        <v>36.766767999999999</v>
      </c>
      <c r="I3127">
        <v>-119.71848300000001</v>
      </c>
      <c r="J3127" s="1" t="d">
        <v>2018-05-03</v>
      </c>
      <c r="K3127">
        <v>80872</v>
      </c>
      <c r="L3127" t="s">
        <v>30</v>
      </c>
      <c r="M3127" s="1" t="d">
        <v>2016-12-19</v>
      </c>
      <c r="N3127">
        <v>12</v>
      </c>
      <c r="O3127">
        <v>19</v>
      </c>
      <c r="P3127">
        <v>2016</v>
      </c>
      <c r="R3127" t="s">
        <v>26</v>
      </c>
      <c r="S3127" t="s">
        <v>31</v>
      </c>
    </row>
    <row r="3128" spans="1:19" x14ac:dyDescent="0.25">
      <c r="A3128" t="s">
        <v>504</v>
      </c>
      <c r="B3128" t="s">
        <v>23177</v>
      </c>
      <c r="C3128" t="s">
        <v>23178</v>
      </c>
      <c r="E3128" t="s">
        <v>6331</v>
      </c>
      <c r="F3128" t="s">
        <v>25</v>
      </c>
      <c r="G3128">
        <v>21666</v>
      </c>
      <c r="H3128">
        <v>38.976688000000003</v>
      </c>
      <c r="I3128">
        <v>-76.290756000000002</v>
      </c>
      <c r="J3128" s="1" t="d">
        <v>2018-08-07</v>
      </c>
      <c r="K3128">
        <v>80880</v>
      </c>
      <c r="L3128" t="s">
        <v>30</v>
      </c>
      <c r="M3128" s="1" t="d">
        <v>2016-12-01</v>
      </c>
      <c r="N3128">
        <v>12</v>
      </c>
      <c r="O3128">
        <v>1</v>
      </c>
      <c r="P3128">
        <v>2016</v>
      </c>
      <c r="R3128" t="s">
        <v>26</v>
      </c>
      <c r="S3128" t="s">
        <v>31</v>
      </c>
    </row>
    <row r="3129" spans="1:19" x14ac:dyDescent="0.25">
      <c r="A3129" t="s">
        <v>504</v>
      </c>
      <c r="B3129" t="s">
        <v>23179</v>
      </c>
      <c r="C3129" t="s">
        <v>23180</v>
      </c>
      <c r="E3129" t="s">
        <v>1491</v>
      </c>
      <c r="F3129" t="s">
        <v>25</v>
      </c>
      <c r="G3129">
        <v>21001</v>
      </c>
      <c r="H3129">
        <v>39.516466000000001</v>
      </c>
      <c r="I3129">
        <v>-76.178779000000006</v>
      </c>
      <c r="J3129" s="1" t="d">
        <v>2019-04-08</v>
      </c>
      <c r="K3129">
        <v>80881</v>
      </c>
      <c r="L3129" t="s">
        <v>24</v>
      </c>
      <c r="M3129" s="1" t="d">
        <v>2016-12-01</v>
      </c>
      <c r="N3129">
        <v>12</v>
      </c>
      <c r="O3129">
        <v>1</v>
      </c>
      <c r="P3129">
        <v>2016</v>
      </c>
      <c r="R3129" t="s">
        <v>26</v>
      </c>
      <c r="S3129" t="s">
        <v>31</v>
      </c>
    </row>
    <row r="3130" spans="1:19" x14ac:dyDescent="0.25">
      <c r="A3130" t="s">
        <v>504</v>
      </c>
      <c r="B3130" t="s">
        <v>23181</v>
      </c>
      <c r="C3130" t="s">
        <v>23182</v>
      </c>
      <c r="E3130" t="s">
        <v>11722</v>
      </c>
      <c r="F3130" t="s">
        <v>157</v>
      </c>
      <c r="G3130">
        <v>19406</v>
      </c>
      <c r="H3130">
        <v>40.091707</v>
      </c>
      <c r="I3130">
        <v>-75.346157000000005</v>
      </c>
      <c r="J3130" s="1" t="d">
        <v>2019-04-08</v>
      </c>
      <c r="K3130">
        <v>80882</v>
      </c>
      <c r="L3130" t="s">
        <v>24</v>
      </c>
      <c r="M3130" s="1" t="d">
        <v>2016-12-01</v>
      </c>
      <c r="N3130">
        <v>12</v>
      </c>
      <c r="O3130">
        <v>1</v>
      </c>
      <c r="P3130">
        <v>2016</v>
      </c>
      <c r="R3130" t="s">
        <v>26</v>
      </c>
      <c r="S3130" t="s">
        <v>27</v>
      </c>
    </row>
    <row r="3131" spans="1:19" x14ac:dyDescent="0.25">
      <c r="A3131" t="s">
        <v>504</v>
      </c>
      <c r="B3131" t="s">
        <v>23183</v>
      </c>
      <c r="C3131" t="s">
        <v>23184</v>
      </c>
      <c r="E3131" t="s">
        <v>23185</v>
      </c>
      <c r="F3131" t="s">
        <v>157</v>
      </c>
      <c r="G3131">
        <v>19029</v>
      </c>
      <c r="H3131">
        <v>39.866244000000002</v>
      </c>
      <c r="I3131">
        <v>-75.311717999999999</v>
      </c>
      <c r="J3131" s="1" t="d">
        <v>2019-04-08</v>
      </c>
      <c r="K3131">
        <v>80883</v>
      </c>
      <c r="L3131" t="s">
        <v>24</v>
      </c>
      <c r="M3131" s="1" t="d">
        <v>2016-12-01</v>
      </c>
      <c r="N3131">
        <v>12</v>
      </c>
      <c r="O3131">
        <v>1</v>
      </c>
      <c r="P3131">
        <v>2016</v>
      </c>
      <c r="R3131" t="s">
        <v>26</v>
      </c>
      <c r="S3131" t="s">
        <v>27</v>
      </c>
    </row>
    <row r="3132" spans="1:19" x14ac:dyDescent="0.25">
      <c r="A3132" t="s">
        <v>338</v>
      </c>
      <c r="B3132" t="s">
        <v>23186</v>
      </c>
      <c r="C3132" t="s">
        <v>23187</v>
      </c>
      <c r="E3132" t="s">
        <v>14818</v>
      </c>
      <c r="F3132" t="s">
        <v>42</v>
      </c>
      <c r="G3132">
        <v>1040</v>
      </c>
      <c r="H3132">
        <v>42.181604999999998</v>
      </c>
      <c r="I3132">
        <v>-72.636166000000003</v>
      </c>
      <c r="J3132" s="1" t="d">
        <v>2018-10-04</v>
      </c>
      <c r="K3132">
        <v>80999</v>
      </c>
      <c r="L3132" t="s">
        <v>30</v>
      </c>
      <c r="M3132" s="1" t="d">
        <v>2016-09-01</v>
      </c>
      <c r="N3132">
        <v>9</v>
      </c>
      <c r="O3132">
        <v>1</v>
      </c>
      <c r="P3132">
        <v>2016</v>
      </c>
      <c r="R3132" t="s">
        <v>26</v>
      </c>
      <c r="S3132" t="s">
        <v>27</v>
      </c>
    </row>
    <row r="3133" spans="1:19" x14ac:dyDescent="0.25">
      <c r="A3133" t="s">
        <v>312</v>
      </c>
      <c r="B3133" t="s">
        <v>23207</v>
      </c>
      <c r="C3133" t="s">
        <v>23208</v>
      </c>
      <c r="E3133" t="s">
        <v>23209</v>
      </c>
      <c r="F3133" t="s">
        <v>119</v>
      </c>
      <c r="G3133">
        <v>55110</v>
      </c>
      <c r="H3133">
        <v>45.040647999999997</v>
      </c>
      <c r="I3133">
        <v>-93.038740000000004</v>
      </c>
      <c r="J3133" s="1" t="d">
        <v>2019-03-07</v>
      </c>
      <c r="K3133">
        <v>81075</v>
      </c>
      <c r="L3133" t="s">
        <v>71</v>
      </c>
      <c r="M3133" s="1" t="d">
        <v>2016-11-15</v>
      </c>
      <c r="N3133">
        <v>11</v>
      </c>
      <c r="O3133">
        <v>15</v>
      </c>
      <c r="P3133">
        <v>2016</v>
      </c>
      <c r="R3133" t="s">
        <v>26</v>
      </c>
      <c r="S3133" t="s">
        <v>31</v>
      </c>
    </row>
    <row r="3134" spans="1:19" x14ac:dyDescent="0.25">
      <c r="A3134" t="s">
        <v>312</v>
      </c>
      <c r="B3134" t="s">
        <v>23210</v>
      </c>
      <c r="C3134" t="s">
        <v>23211</v>
      </c>
      <c r="E3134" t="s">
        <v>20975</v>
      </c>
      <c r="F3134" t="s">
        <v>119</v>
      </c>
      <c r="G3134">
        <v>55616</v>
      </c>
      <c r="H3134">
        <v>47.025523</v>
      </c>
      <c r="I3134">
        <v>-91.681128999999999</v>
      </c>
      <c r="J3134" s="1" t="d">
        <v>2019-03-07</v>
      </c>
      <c r="K3134">
        <v>81076</v>
      </c>
      <c r="L3134" t="s">
        <v>71</v>
      </c>
      <c r="M3134" s="1" t="d">
        <v>2016-12-05</v>
      </c>
      <c r="N3134">
        <v>12</v>
      </c>
      <c r="O3134">
        <v>5</v>
      </c>
      <c r="P3134">
        <v>2016</v>
      </c>
      <c r="R3134" t="s">
        <v>26</v>
      </c>
      <c r="S3134" t="s">
        <v>31</v>
      </c>
    </row>
    <row r="3135" spans="1:19" x14ac:dyDescent="0.25">
      <c r="A3135" t="s">
        <v>338</v>
      </c>
      <c r="B3135" t="s">
        <v>23218</v>
      </c>
      <c r="C3135" t="s">
        <v>23219</v>
      </c>
      <c r="D3135" t="s">
        <v>23220</v>
      </c>
      <c r="E3135" t="s">
        <v>7814</v>
      </c>
      <c r="F3135" t="s">
        <v>55</v>
      </c>
      <c r="G3135">
        <v>98826</v>
      </c>
      <c r="H3135">
        <v>47.558591999999997</v>
      </c>
      <c r="I3135">
        <v>-120.675803</v>
      </c>
      <c r="J3135" s="1" t="d">
        <v>2018-06-05</v>
      </c>
      <c r="K3135">
        <v>81081</v>
      </c>
      <c r="L3135" t="s">
        <v>30</v>
      </c>
      <c r="M3135" s="1" t="d">
        <v>2016-08-01</v>
      </c>
      <c r="N3135">
        <v>8</v>
      </c>
      <c r="O3135">
        <v>1</v>
      </c>
      <c r="P3135">
        <v>2016</v>
      </c>
      <c r="R3135" t="s">
        <v>26</v>
      </c>
      <c r="S3135" t="s">
        <v>31</v>
      </c>
    </row>
    <row r="3136" spans="1:19" x14ac:dyDescent="0.25">
      <c r="A3136" t="s">
        <v>338</v>
      </c>
      <c r="B3136" t="s">
        <v>23221</v>
      </c>
      <c r="C3136" t="s">
        <v>23222</v>
      </c>
      <c r="D3136" t="s">
        <v>23223</v>
      </c>
      <c r="E3136" t="s">
        <v>441</v>
      </c>
      <c r="F3136" t="s">
        <v>55</v>
      </c>
      <c r="G3136">
        <v>99122</v>
      </c>
      <c r="H3136">
        <v>47.652921999999997</v>
      </c>
      <c r="I3136">
        <v>-118.150361</v>
      </c>
      <c r="J3136" s="1" t="d">
        <v>2018-06-05</v>
      </c>
      <c r="K3136">
        <v>81083</v>
      </c>
      <c r="L3136" t="s">
        <v>30</v>
      </c>
      <c r="M3136" s="1" t="d">
        <v>2016-10-01</v>
      </c>
      <c r="N3136">
        <v>10</v>
      </c>
      <c r="O3136">
        <v>1</v>
      </c>
      <c r="P3136">
        <v>2016</v>
      </c>
      <c r="R3136" t="s">
        <v>26</v>
      </c>
      <c r="S3136" t="s">
        <v>31</v>
      </c>
    </row>
    <row r="3137" spans="1:19" x14ac:dyDescent="0.25">
      <c r="A3137" t="s">
        <v>338</v>
      </c>
      <c r="B3137" t="s">
        <v>23224</v>
      </c>
      <c r="C3137" t="s">
        <v>23225</v>
      </c>
      <c r="D3137" t="s">
        <v>23226</v>
      </c>
      <c r="E3137" t="s">
        <v>1003</v>
      </c>
      <c r="F3137" t="s">
        <v>212</v>
      </c>
      <c r="G3137">
        <v>27104</v>
      </c>
      <c r="H3137">
        <v>36.095706999999997</v>
      </c>
      <c r="I3137">
        <v>-80.276169999999993</v>
      </c>
      <c r="J3137" s="1" t="d">
        <v>2018-04-03</v>
      </c>
      <c r="K3137">
        <v>81084</v>
      </c>
      <c r="L3137" t="s">
        <v>30</v>
      </c>
      <c r="M3137" s="1" t="d">
        <v>2016-05-11</v>
      </c>
      <c r="N3137">
        <v>5</v>
      </c>
      <c r="O3137">
        <v>11</v>
      </c>
      <c r="P3137">
        <v>2016</v>
      </c>
      <c r="R3137" t="s">
        <v>26</v>
      </c>
      <c r="S3137" t="s">
        <v>31</v>
      </c>
    </row>
    <row r="3138" spans="1:19" x14ac:dyDescent="0.25">
      <c r="A3138" t="s">
        <v>338</v>
      </c>
      <c r="B3138" t="s">
        <v>23227</v>
      </c>
      <c r="C3138" t="s">
        <v>23228</v>
      </c>
      <c r="D3138" t="s">
        <v>23229</v>
      </c>
      <c r="E3138" t="s">
        <v>23230</v>
      </c>
      <c r="F3138" t="s">
        <v>202</v>
      </c>
      <c r="G3138">
        <v>33144</v>
      </c>
      <c r="H3138">
        <v>25.756598</v>
      </c>
      <c r="I3138">
        <v>-80.288359999999997</v>
      </c>
      <c r="J3138" s="1" t="d">
        <v>2018-04-03</v>
      </c>
      <c r="K3138">
        <v>81085</v>
      </c>
      <c r="L3138" t="s">
        <v>30</v>
      </c>
      <c r="M3138" s="1" t="d">
        <v>2016-05-05</v>
      </c>
      <c r="N3138">
        <v>5</v>
      </c>
      <c r="O3138">
        <v>5</v>
      </c>
      <c r="P3138">
        <v>2016</v>
      </c>
      <c r="R3138" t="s">
        <v>26</v>
      </c>
      <c r="S3138" t="s">
        <v>31</v>
      </c>
    </row>
    <row r="3139" spans="1:19" x14ac:dyDescent="0.25">
      <c r="A3139" t="s">
        <v>312</v>
      </c>
      <c r="B3139" t="s">
        <v>23248</v>
      </c>
      <c r="C3139" t="s">
        <v>23249</v>
      </c>
      <c r="E3139" t="s">
        <v>2961</v>
      </c>
      <c r="F3139" t="s">
        <v>119</v>
      </c>
      <c r="G3139">
        <v>56301</v>
      </c>
      <c r="H3139">
        <v>45.541026000000002</v>
      </c>
      <c r="I3139">
        <v>-94.201279</v>
      </c>
      <c r="J3139" s="1" t="d">
        <v>2019-04-08</v>
      </c>
      <c r="K3139">
        <v>81096</v>
      </c>
      <c r="L3139" t="s">
        <v>24</v>
      </c>
      <c r="M3139" s="1" t="d">
        <v>2016-12-05</v>
      </c>
      <c r="N3139">
        <v>12</v>
      </c>
      <c r="O3139">
        <v>5</v>
      </c>
      <c r="P3139">
        <v>2016</v>
      </c>
      <c r="R3139" t="s">
        <v>26</v>
      </c>
      <c r="S3139" t="s">
        <v>31</v>
      </c>
    </row>
    <row r="3140" spans="1:19" x14ac:dyDescent="0.25">
      <c r="A3140" t="s">
        <v>312</v>
      </c>
      <c r="B3140" t="s">
        <v>23250</v>
      </c>
      <c r="C3140" t="s">
        <v>23251</v>
      </c>
      <c r="E3140" t="s">
        <v>1967</v>
      </c>
      <c r="F3140" t="s">
        <v>119</v>
      </c>
      <c r="G3140">
        <v>56387</v>
      </c>
      <c r="H3140">
        <v>45.550488999999999</v>
      </c>
      <c r="I3140">
        <v>-94.229708000000002</v>
      </c>
      <c r="J3140" s="1" t="d">
        <v>2018-03-08</v>
      </c>
      <c r="K3140">
        <v>81097</v>
      </c>
      <c r="L3140" t="s">
        <v>30</v>
      </c>
      <c r="M3140" s="1" t="d">
        <v>2016-12-05</v>
      </c>
      <c r="N3140">
        <v>12</v>
      </c>
      <c r="O3140">
        <v>5</v>
      </c>
      <c r="P3140">
        <v>2016</v>
      </c>
      <c r="R3140" t="s">
        <v>26</v>
      </c>
      <c r="S3140" t="s">
        <v>31</v>
      </c>
    </row>
    <row r="3141" spans="1:19" x14ac:dyDescent="0.25">
      <c r="A3141" t="s">
        <v>504</v>
      </c>
      <c r="B3141" t="s">
        <v>23276</v>
      </c>
      <c r="C3141" t="s">
        <v>23277</v>
      </c>
      <c r="E3141" t="s">
        <v>2368</v>
      </c>
      <c r="F3141" t="s">
        <v>202</v>
      </c>
      <c r="G3141">
        <v>33614</v>
      </c>
      <c r="H3141">
        <v>27.991472999999999</v>
      </c>
      <c r="I3141">
        <v>-82.515039000000002</v>
      </c>
      <c r="J3141" s="1" t="d">
        <v>2018-10-04</v>
      </c>
      <c r="K3141">
        <v>81122</v>
      </c>
      <c r="L3141" t="s">
        <v>30</v>
      </c>
      <c r="M3141" s="1" t="d">
        <v>2016-11-01</v>
      </c>
      <c r="N3141">
        <v>11</v>
      </c>
      <c r="O3141">
        <v>1</v>
      </c>
      <c r="P3141">
        <v>2016</v>
      </c>
      <c r="R3141" t="s">
        <v>26</v>
      </c>
      <c r="S3141" t="s">
        <v>27</v>
      </c>
    </row>
    <row r="3142" spans="1:19" x14ac:dyDescent="0.25">
      <c r="A3142" t="s">
        <v>338</v>
      </c>
      <c r="B3142" t="s">
        <v>23285</v>
      </c>
      <c r="C3142" t="s">
        <v>420</v>
      </c>
      <c r="E3142" t="s">
        <v>193</v>
      </c>
      <c r="F3142" t="s">
        <v>170</v>
      </c>
      <c r="G3142">
        <v>95837</v>
      </c>
      <c r="H3142">
        <v>38.678937699999999</v>
      </c>
      <c r="I3142">
        <v>-121.59180689999999</v>
      </c>
      <c r="J3142" s="1" t="d">
        <v>2018-05-03</v>
      </c>
      <c r="K3142">
        <v>81126</v>
      </c>
      <c r="L3142" t="s">
        <v>30</v>
      </c>
      <c r="M3142" s="1" t="d">
        <v>2016-06-15</v>
      </c>
      <c r="N3142">
        <v>6</v>
      </c>
      <c r="O3142">
        <v>15</v>
      </c>
      <c r="P3142">
        <v>2016</v>
      </c>
      <c r="R3142" t="s">
        <v>26</v>
      </c>
      <c r="S3142" t="s">
        <v>31</v>
      </c>
    </row>
    <row r="3143" spans="1:19" x14ac:dyDescent="0.25">
      <c r="A3143" t="s">
        <v>338</v>
      </c>
      <c r="B3143" t="s">
        <v>23286</v>
      </c>
      <c r="C3143" t="s">
        <v>23287</v>
      </c>
      <c r="E3143" t="s">
        <v>226</v>
      </c>
      <c r="F3143" t="s">
        <v>170</v>
      </c>
      <c r="G3143">
        <v>90012</v>
      </c>
      <c r="H3143">
        <v>34.049772359999999</v>
      </c>
      <c r="I3143">
        <v>-118.2451058</v>
      </c>
      <c r="J3143" s="1" t="d">
        <v>2018-09-10</v>
      </c>
      <c r="K3143">
        <v>81130</v>
      </c>
      <c r="L3143" t="s">
        <v>30</v>
      </c>
      <c r="M3143" s="1" t="d">
        <v>2016-10-15</v>
      </c>
      <c r="N3143">
        <v>10</v>
      </c>
      <c r="O3143">
        <v>15</v>
      </c>
      <c r="P3143">
        <v>2016</v>
      </c>
      <c r="R3143" t="s">
        <v>26</v>
      </c>
      <c r="S3143" t="s">
        <v>27</v>
      </c>
    </row>
    <row r="3144" spans="1:19" x14ac:dyDescent="0.25">
      <c r="A3144" t="s">
        <v>338</v>
      </c>
      <c r="B3144" t="s">
        <v>23288</v>
      </c>
      <c r="C3144" t="s">
        <v>23289</v>
      </c>
      <c r="D3144" t="s">
        <v>23290</v>
      </c>
      <c r="E3144" t="s">
        <v>226</v>
      </c>
      <c r="F3144" t="s">
        <v>170</v>
      </c>
      <c r="G3144">
        <v>90002</v>
      </c>
      <c r="H3144">
        <v>33.945716500000003</v>
      </c>
      <c r="I3144">
        <v>-118.241112</v>
      </c>
      <c r="J3144" s="1" t="d">
        <v>2018-08-07</v>
      </c>
      <c r="K3144">
        <v>81144</v>
      </c>
      <c r="L3144" t="s">
        <v>23291</v>
      </c>
      <c r="M3144" s="1" t="d">
        <v>2016-09-15</v>
      </c>
      <c r="N3144">
        <v>9</v>
      </c>
      <c r="O3144">
        <v>15</v>
      </c>
      <c r="P3144">
        <v>2016</v>
      </c>
      <c r="R3144" t="s">
        <v>26</v>
      </c>
      <c r="S3144" t="s">
        <v>31</v>
      </c>
    </row>
    <row r="3145" spans="1:19" x14ac:dyDescent="0.25">
      <c r="A3145" t="s">
        <v>338</v>
      </c>
      <c r="B3145" t="s">
        <v>23292</v>
      </c>
      <c r="C3145" t="s">
        <v>23293</v>
      </c>
      <c r="E3145" t="s">
        <v>23294</v>
      </c>
      <c r="F3145" t="s">
        <v>1091</v>
      </c>
      <c r="G3145">
        <v>7070</v>
      </c>
      <c r="H3145">
        <v>40.818834000000003</v>
      </c>
      <c r="I3145">
        <v>-74.100606999999997</v>
      </c>
      <c r="J3145" s="1" t="d">
        <v>2018-11-08</v>
      </c>
      <c r="K3145">
        <v>81152</v>
      </c>
      <c r="L3145" t="s">
        <v>30</v>
      </c>
      <c r="M3145" s="1" t="d">
        <v>2016-07-15</v>
      </c>
      <c r="N3145">
        <v>7</v>
      </c>
      <c r="O3145">
        <v>15</v>
      </c>
      <c r="P3145">
        <v>2016</v>
      </c>
      <c r="R3145" t="s">
        <v>26</v>
      </c>
      <c r="S3145" t="s">
        <v>27</v>
      </c>
    </row>
    <row r="3146" spans="1:19" x14ac:dyDescent="0.25">
      <c r="A3146" t="s">
        <v>338</v>
      </c>
      <c r="B3146" t="s">
        <v>23295</v>
      </c>
      <c r="C3146" t="s">
        <v>23296</v>
      </c>
      <c r="E3146" t="s">
        <v>277</v>
      </c>
      <c r="F3146" t="s">
        <v>55</v>
      </c>
      <c r="G3146">
        <v>99205</v>
      </c>
      <c r="H3146">
        <v>47.678924899999998</v>
      </c>
      <c r="I3146">
        <v>-117.4343555</v>
      </c>
      <c r="J3146" s="1" t="d">
        <v>2019-02-06</v>
      </c>
      <c r="K3146">
        <v>81162</v>
      </c>
      <c r="L3146" t="s">
        <v>103</v>
      </c>
      <c r="M3146" s="1" t="d">
        <v>2016-07-15</v>
      </c>
      <c r="N3146">
        <v>7</v>
      </c>
      <c r="O3146">
        <v>15</v>
      </c>
      <c r="P3146">
        <v>2016</v>
      </c>
      <c r="R3146" t="s">
        <v>26</v>
      </c>
      <c r="S3146" t="s">
        <v>31</v>
      </c>
    </row>
    <row r="3147" spans="1:19" x14ac:dyDescent="0.25">
      <c r="A3147" t="s">
        <v>19</v>
      </c>
      <c r="B3147" t="s">
        <v>4535</v>
      </c>
      <c r="C3147" t="s">
        <v>23297</v>
      </c>
      <c r="E3147" t="s">
        <v>15171</v>
      </c>
      <c r="F3147" t="s">
        <v>170</v>
      </c>
      <c r="G3147">
        <v>94015</v>
      </c>
      <c r="H3147">
        <v>37.686525000000003</v>
      </c>
      <c r="I3147">
        <v>-122.47465099999999</v>
      </c>
      <c r="J3147" s="1" t="d">
        <v>2018-09-10</v>
      </c>
      <c r="K3147">
        <v>81163</v>
      </c>
      <c r="L3147" t="s">
        <v>23298</v>
      </c>
      <c r="M3147" s="1" t="d">
        <v>2016-10-15</v>
      </c>
      <c r="N3147">
        <v>10</v>
      </c>
      <c r="O3147">
        <v>15</v>
      </c>
      <c r="P3147">
        <v>2016</v>
      </c>
      <c r="Q3147" t="s">
        <v>35</v>
      </c>
      <c r="R3147" t="s">
        <v>26</v>
      </c>
      <c r="S3147" t="s">
        <v>27</v>
      </c>
    </row>
    <row r="3148" spans="1:19" x14ac:dyDescent="0.25">
      <c r="A3148" t="s">
        <v>338</v>
      </c>
      <c r="B3148" t="s">
        <v>23299</v>
      </c>
      <c r="C3148" t="s">
        <v>23300</v>
      </c>
      <c r="E3148" t="s">
        <v>2911</v>
      </c>
      <c r="F3148" t="s">
        <v>59</v>
      </c>
      <c r="G3148">
        <v>43560</v>
      </c>
      <c r="H3148">
        <v>41.714388999999997</v>
      </c>
      <c r="I3148">
        <v>-83.683955999999995</v>
      </c>
      <c r="J3148" s="1" t="d">
        <v>2019-04-08</v>
      </c>
      <c r="K3148">
        <v>81164</v>
      </c>
      <c r="L3148" t="s">
        <v>24</v>
      </c>
      <c r="M3148" s="1" t="d">
        <v>2016-12-01</v>
      </c>
      <c r="N3148">
        <v>12</v>
      </c>
      <c r="O3148">
        <v>1</v>
      </c>
      <c r="P3148">
        <v>2016</v>
      </c>
      <c r="R3148" t="s">
        <v>26</v>
      </c>
      <c r="S3148" t="s">
        <v>31</v>
      </c>
    </row>
    <row r="3149" spans="1:19" x14ac:dyDescent="0.25">
      <c r="A3149" t="s">
        <v>338</v>
      </c>
      <c r="B3149" t="s">
        <v>23301</v>
      </c>
      <c r="C3149" t="s">
        <v>23302</v>
      </c>
      <c r="E3149" t="s">
        <v>23303</v>
      </c>
      <c r="F3149" t="s">
        <v>59</v>
      </c>
      <c r="G3149">
        <v>43502</v>
      </c>
      <c r="H3149">
        <v>41.449576</v>
      </c>
      <c r="I3149">
        <v>-84.298137999999994</v>
      </c>
      <c r="J3149" s="1" t="d">
        <v>2019-03-07</v>
      </c>
      <c r="K3149">
        <v>81167</v>
      </c>
      <c r="L3149" t="s">
        <v>71</v>
      </c>
      <c r="M3149" s="1" t="d">
        <v>2016-12-01</v>
      </c>
      <c r="N3149">
        <v>12</v>
      </c>
      <c r="O3149">
        <v>1</v>
      </c>
      <c r="P3149">
        <v>2016</v>
      </c>
      <c r="R3149" t="s">
        <v>26</v>
      </c>
      <c r="S3149" t="s">
        <v>31</v>
      </c>
    </row>
    <row r="3150" spans="1:19" x14ac:dyDescent="0.25">
      <c r="A3150" t="s">
        <v>338</v>
      </c>
      <c r="B3150" t="s">
        <v>23304</v>
      </c>
      <c r="C3150" t="s">
        <v>23305</v>
      </c>
      <c r="E3150" t="s">
        <v>7296</v>
      </c>
      <c r="F3150" t="s">
        <v>59</v>
      </c>
      <c r="G3150">
        <v>44054</v>
      </c>
      <c r="H3150">
        <v>41.427880000000002</v>
      </c>
      <c r="I3150">
        <v>-82.083957999999996</v>
      </c>
      <c r="J3150" s="1" t="d">
        <v>2018-03-08</v>
      </c>
      <c r="K3150">
        <v>81169</v>
      </c>
      <c r="L3150" t="s">
        <v>30</v>
      </c>
      <c r="M3150" s="1" t="d">
        <v>2016-12-01</v>
      </c>
      <c r="N3150">
        <v>12</v>
      </c>
      <c r="O3150">
        <v>1</v>
      </c>
      <c r="P3150">
        <v>2016</v>
      </c>
      <c r="R3150" t="s">
        <v>26</v>
      </c>
      <c r="S3150" t="s">
        <v>31</v>
      </c>
    </row>
    <row r="3151" spans="1:19" x14ac:dyDescent="0.25">
      <c r="A3151" t="s">
        <v>338</v>
      </c>
      <c r="B3151" t="s">
        <v>23306</v>
      </c>
      <c r="C3151" t="s">
        <v>23307</v>
      </c>
      <c r="E3151" t="s">
        <v>3808</v>
      </c>
      <c r="F3151" t="s">
        <v>59</v>
      </c>
      <c r="G3151">
        <v>45840</v>
      </c>
      <c r="H3151">
        <v>41.088461000000002</v>
      </c>
      <c r="I3151">
        <v>-83.651199000000005</v>
      </c>
      <c r="J3151" s="1" t="d">
        <v>2018-03-08</v>
      </c>
      <c r="K3151">
        <v>81170</v>
      </c>
      <c r="L3151" t="s">
        <v>30</v>
      </c>
      <c r="M3151" s="1" t="d">
        <v>2016-12-01</v>
      </c>
      <c r="N3151">
        <v>12</v>
      </c>
      <c r="O3151">
        <v>1</v>
      </c>
      <c r="P3151">
        <v>2016</v>
      </c>
      <c r="R3151" t="s">
        <v>26</v>
      </c>
      <c r="S3151" t="s">
        <v>31</v>
      </c>
    </row>
    <row r="3152" spans="1:19" x14ac:dyDescent="0.25">
      <c r="A3152" t="s">
        <v>338</v>
      </c>
      <c r="B3152" t="s">
        <v>23308</v>
      </c>
      <c r="C3152" t="s">
        <v>23309</v>
      </c>
      <c r="E3152" t="s">
        <v>7787</v>
      </c>
      <c r="F3152" t="s">
        <v>59</v>
      </c>
      <c r="G3152">
        <v>45324</v>
      </c>
      <c r="H3152">
        <v>39.781157999999998</v>
      </c>
      <c r="I3152">
        <v>-84.063072000000005</v>
      </c>
      <c r="J3152" s="1" t="d">
        <v>2019-03-07</v>
      </c>
      <c r="K3152">
        <v>81171</v>
      </c>
      <c r="L3152" t="s">
        <v>71</v>
      </c>
      <c r="M3152" s="1" t="d">
        <v>2016-12-01</v>
      </c>
      <c r="N3152">
        <v>12</v>
      </c>
      <c r="O3152">
        <v>1</v>
      </c>
      <c r="P3152">
        <v>2016</v>
      </c>
      <c r="R3152" t="s">
        <v>26</v>
      </c>
      <c r="S3152" t="s">
        <v>31</v>
      </c>
    </row>
    <row r="3153" spans="1:19" x14ac:dyDescent="0.25">
      <c r="A3153" t="s">
        <v>504</v>
      </c>
      <c r="B3153" t="s">
        <v>23411</v>
      </c>
      <c r="C3153" t="s">
        <v>23412</v>
      </c>
      <c r="E3153" t="s">
        <v>4688</v>
      </c>
      <c r="F3153" t="s">
        <v>212</v>
      </c>
      <c r="G3153">
        <v>27253</v>
      </c>
      <c r="H3153">
        <v>36.082051999999997</v>
      </c>
      <c r="I3153">
        <v>-79.379121999999995</v>
      </c>
      <c r="J3153" s="1" t="d">
        <v>2018-07-09</v>
      </c>
      <c r="K3153">
        <v>81376</v>
      </c>
      <c r="L3153" t="s">
        <v>30</v>
      </c>
      <c r="M3153" s="1" t="d">
        <v>2016-10-01</v>
      </c>
      <c r="N3153">
        <v>10</v>
      </c>
      <c r="O3153">
        <v>1</v>
      </c>
      <c r="P3153">
        <v>2016</v>
      </c>
      <c r="R3153" t="s">
        <v>26</v>
      </c>
      <c r="S3153" t="s">
        <v>31</v>
      </c>
    </row>
    <row r="3154" spans="1:19" x14ac:dyDescent="0.25">
      <c r="A3154" t="s">
        <v>338</v>
      </c>
      <c r="B3154" t="s">
        <v>23470</v>
      </c>
      <c r="C3154" t="s">
        <v>23471</v>
      </c>
      <c r="E3154" t="s">
        <v>138</v>
      </c>
      <c r="F3154" t="s">
        <v>137</v>
      </c>
      <c r="G3154">
        <v>97301</v>
      </c>
      <c r="H3154">
        <v>44.941989</v>
      </c>
      <c r="I3154">
        <v>-123.02569699999999</v>
      </c>
      <c r="J3154" s="1" t="d">
        <v>2018-03-08</v>
      </c>
      <c r="K3154">
        <v>81506</v>
      </c>
      <c r="L3154" t="s">
        <v>30</v>
      </c>
      <c r="M3154" s="1" t="d">
        <v>2016-06-15</v>
      </c>
      <c r="N3154">
        <v>6</v>
      </c>
      <c r="O3154">
        <v>15</v>
      </c>
      <c r="P3154">
        <v>2016</v>
      </c>
      <c r="R3154" t="s">
        <v>26</v>
      </c>
      <c r="S3154" t="s">
        <v>27</v>
      </c>
    </row>
    <row r="3155" spans="1:19" x14ac:dyDescent="0.25">
      <c r="A3155" t="s">
        <v>338</v>
      </c>
      <c r="B3155" t="s">
        <v>23474</v>
      </c>
      <c r="C3155" t="s">
        <v>23475</v>
      </c>
      <c r="E3155" t="s">
        <v>9336</v>
      </c>
      <c r="F3155" t="s">
        <v>59</v>
      </c>
      <c r="G3155">
        <v>44242</v>
      </c>
      <c r="H3155">
        <v>41.147649999999999</v>
      </c>
      <c r="I3155">
        <v>-81.343171999999996</v>
      </c>
      <c r="J3155" s="1" t="d">
        <v>2019-03-07</v>
      </c>
      <c r="K3155">
        <v>81527</v>
      </c>
      <c r="L3155" t="s">
        <v>71</v>
      </c>
      <c r="M3155" s="1" t="d">
        <v>2016-06-15</v>
      </c>
      <c r="N3155">
        <v>6</v>
      </c>
      <c r="O3155">
        <v>15</v>
      </c>
      <c r="P3155">
        <v>2016</v>
      </c>
      <c r="R3155" t="s">
        <v>26</v>
      </c>
      <c r="S3155" t="s">
        <v>31</v>
      </c>
    </row>
    <row r="3156" spans="1:19" x14ac:dyDescent="0.25">
      <c r="A3156" t="s">
        <v>338</v>
      </c>
      <c r="B3156" t="s">
        <v>23521</v>
      </c>
      <c r="C3156" t="s">
        <v>23522</v>
      </c>
      <c r="E3156" t="s">
        <v>5175</v>
      </c>
      <c r="F3156" t="s">
        <v>59</v>
      </c>
      <c r="G3156">
        <v>45810</v>
      </c>
      <c r="H3156">
        <v>40.764974000000002</v>
      </c>
      <c r="I3156">
        <v>-83.827656000000005</v>
      </c>
      <c r="J3156" s="1" t="d">
        <v>2019-03-07</v>
      </c>
      <c r="K3156">
        <v>81591</v>
      </c>
      <c r="L3156" t="s">
        <v>71</v>
      </c>
      <c r="M3156" s="1" t="d">
        <v>2016-12-01</v>
      </c>
      <c r="N3156">
        <v>12</v>
      </c>
      <c r="O3156">
        <v>1</v>
      </c>
      <c r="P3156">
        <v>2016</v>
      </c>
      <c r="R3156" t="s">
        <v>26</v>
      </c>
      <c r="S3156" t="s">
        <v>31</v>
      </c>
    </row>
    <row r="3157" spans="1:19" x14ac:dyDescent="0.25">
      <c r="A3157" t="s">
        <v>338</v>
      </c>
      <c r="B3157" t="s">
        <v>23523</v>
      </c>
      <c r="C3157" t="s">
        <v>23524</v>
      </c>
      <c r="E3157" t="s">
        <v>7373</v>
      </c>
      <c r="F3157" t="s">
        <v>496</v>
      </c>
      <c r="G3157">
        <v>48326</v>
      </c>
      <c r="H3157">
        <v>42.633043999999998</v>
      </c>
      <c r="I3157">
        <v>-83.221014999999994</v>
      </c>
      <c r="J3157" s="1" t="d">
        <v>2018-12-11</v>
      </c>
      <c r="K3157">
        <v>81599</v>
      </c>
      <c r="L3157" t="s">
        <v>30</v>
      </c>
      <c r="M3157" s="1" t="d">
        <v>2016-01-01</v>
      </c>
      <c r="N3157">
        <v>1</v>
      </c>
      <c r="O3157">
        <v>1</v>
      </c>
      <c r="P3157">
        <v>2016</v>
      </c>
      <c r="R3157" t="s">
        <v>26</v>
      </c>
      <c r="S3157" t="s">
        <v>31</v>
      </c>
    </row>
    <row r="3158" spans="1:19" x14ac:dyDescent="0.25">
      <c r="A3158" t="s">
        <v>19</v>
      </c>
      <c r="B3158" t="s">
        <v>7256</v>
      </c>
      <c r="C3158" t="s">
        <v>23629</v>
      </c>
      <c r="E3158" t="s">
        <v>356</v>
      </c>
      <c r="F3158" t="s">
        <v>212</v>
      </c>
      <c r="G3158">
        <v>28401</v>
      </c>
      <c r="H3158">
        <v>34.293613000000001</v>
      </c>
      <c r="I3158">
        <v>-77.970011999999997</v>
      </c>
      <c r="J3158" s="1" t="d">
        <v>2018-11-08</v>
      </c>
      <c r="K3158">
        <v>81767</v>
      </c>
      <c r="L3158" t="s">
        <v>30</v>
      </c>
      <c r="M3158" s="1" t="d">
        <v>2016-05-09</v>
      </c>
      <c r="N3158">
        <v>5</v>
      </c>
      <c r="O3158">
        <v>9</v>
      </c>
      <c r="P3158">
        <v>2016</v>
      </c>
      <c r="Q3158" t="s">
        <v>35</v>
      </c>
      <c r="R3158" t="s">
        <v>26</v>
      </c>
      <c r="S3158" t="s">
        <v>27</v>
      </c>
    </row>
    <row r="3159" spans="1:19" x14ac:dyDescent="0.25">
      <c r="A3159" t="s">
        <v>19</v>
      </c>
      <c r="B3159" t="s">
        <v>23636</v>
      </c>
      <c r="C3159" t="s">
        <v>23637</v>
      </c>
      <c r="E3159" t="s">
        <v>63</v>
      </c>
      <c r="F3159" t="s">
        <v>64</v>
      </c>
      <c r="G3159">
        <v>82009</v>
      </c>
      <c r="H3159">
        <v>41.150263000000002</v>
      </c>
      <c r="I3159">
        <v>-104.644588</v>
      </c>
      <c r="J3159" s="1" t="d">
        <v>2019-04-08</v>
      </c>
      <c r="K3159">
        <v>81771</v>
      </c>
      <c r="L3159" t="s">
        <v>24</v>
      </c>
      <c r="M3159" s="1" t="d">
        <v>2016-08-05</v>
      </c>
      <c r="N3159">
        <v>8</v>
      </c>
      <c r="O3159">
        <v>5</v>
      </c>
      <c r="P3159">
        <v>2016</v>
      </c>
      <c r="Q3159" t="s">
        <v>35</v>
      </c>
      <c r="R3159" t="s">
        <v>26</v>
      </c>
      <c r="S3159" t="s">
        <v>27</v>
      </c>
    </row>
    <row r="3160" spans="1:19" x14ac:dyDescent="0.25">
      <c r="A3160" t="s">
        <v>504</v>
      </c>
      <c r="B3160" t="s">
        <v>23698</v>
      </c>
      <c r="C3160" t="s">
        <v>23699</v>
      </c>
      <c r="D3160" t="s">
        <v>23700</v>
      </c>
      <c r="E3160" t="s">
        <v>23701</v>
      </c>
      <c r="F3160" t="s">
        <v>48</v>
      </c>
      <c r="G3160">
        <v>13118</v>
      </c>
      <c r="H3160">
        <v>42.716648999999997</v>
      </c>
      <c r="I3160">
        <v>-76.438211999999993</v>
      </c>
      <c r="J3160" s="1" t="d">
        <v>2019-04-08</v>
      </c>
      <c r="K3160">
        <v>81823</v>
      </c>
      <c r="L3160" t="s">
        <v>24</v>
      </c>
      <c r="M3160" s="1" t="d">
        <v>2016-08-31</v>
      </c>
      <c r="N3160">
        <v>8</v>
      </c>
      <c r="O3160">
        <v>31</v>
      </c>
      <c r="P3160">
        <v>2016</v>
      </c>
      <c r="R3160" t="s">
        <v>26</v>
      </c>
      <c r="S3160" t="s">
        <v>31</v>
      </c>
    </row>
    <row r="3161" spans="1:19" x14ac:dyDescent="0.25">
      <c r="A3161" t="s">
        <v>338</v>
      </c>
      <c r="B3161" t="s">
        <v>15681</v>
      </c>
      <c r="C3161" t="s">
        <v>23736</v>
      </c>
      <c r="D3161" t="s">
        <v>23737</v>
      </c>
      <c r="E3161" t="s">
        <v>12248</v>
      </c>
      <c r="F3161" t="s">
        <v>67</v>
      </c>
      <c r="G3161">
        <v>6810</v>
      </c>
      <c r="H3161">
        <v>41.399431999999997</v>
      </c>
      <c r="I3161">
        <v>-73.444749999999999</v>
      </c>
      <c r="J3161" s="1" t="d">
        <v>2019-04-08</v>
      </c>
      <c r="K3161">
        <v>82071</v>
      </c>
      <c r="L3161" t="s">
        <v>24</v>
      </c>
      <c r="M3161" s="1" t="d">
        <v>2016-07-16</v>
      </c>
      <c r="N3161">
        <v>7</v>
      </c>
      <c r="O3161">
        <v>16</v>
      </c>
      <c r="P3161">
        <v>2016</v>
      </c>
      <c r="R3161" t="s">
        <v>26</v>
      </c>
      <c r="S3161" t="s">
        <v>31</v>
      </c>
    </row>
    <row r="3162" spans="1:19" x14ac:dyDescent="0.25">
      <c r="A3162" t="s">
        <v>338</v>
      </c>
      <c r="B3162" t="s">
        <v>23738</v>
      </c>
      <c r="C3162" t="s">
        <v>23739</v>
      </c>
      <c r="E3162" t="s">
        <v>66</v>
      </c>
      <c r="F3162" t="s">
        <v>67</v>
      </c>
      <c r="G3162">
        <v>6105</v>
      </c>
      <c r="H3162">
        <v>41.771923999999999</v>
      </c>
      <c r="I3162">
        <v>-72.707644000000002</v>
      </c>
      <c r="J3162" s="1" t="d">
        <v>2018-05-03</v>
      </c>
      <c r="K3162">
        <v>82073</v>
      </c>
      <c r="L3162" t="s">
        <v>30</v>
      </c>
      <c r="M3162" s="1" t="d">
        <v>2016-12-01</v>
      </c>
      <c r="N3162">
        <v>12</v>
      </c>
      <c r="O3162">
        <v>1</v>
      </c>
      <c r="P3162">
        <v>2016</v>
      </c>
      <c r="R3162" t="s">
        <v>26</v>
      </c>
      <c r="S3162" t="s">
        <v>31</v>
      </c>
    </row>
    <row r="3163" spans="1:19" x14ac:dyDescent="0.25">
      <c r="A3163" t="s">
        <v>338</v>
      </c>
      <c r="B3163" t="s">
        <v>23740</v>
      </c>
      <c r="C3163" t="s">
        <v>23741</v>
      </c>
      <c r="E3163" t="s">
        <v>23742</v>
      </c>
      <c r="F3163" t="s">
        <v>67</v>
      </c>
      <c r="G3163">
        <v>6067</v>
      </c>
      <c r="H3163">
        <v>41.651178999999999</v>
      </c>
      <c r="I3163">
        <v>-72.658513999999997</v>
      </c>
      <c r="J3163" s="1" t="d">
        <v>2018-04-03</v>
      </c>
      <c r="K3163">
        <v>82074</v>
      </c>
      <c r="L3163" t="s">
        <v>30</v>
      </c>
      <c r="M3163" s="1" t="d">
        <v>2016-12-01</v>
      </c>
      <c r="N3163">
        <v>12</v>
      </c>
      <c r="O3163">
        <v>1</v>
      </c>
      <c r="P3163">
        <v>2016</v>
      </c>
      <c r="R3163" t="s">
        <v>26</v>
      </c>
      <c r="S3163" t="s">
        <v>31</v>
      </c>
    </row>
    <row r="3164" spans="1:19" x14ac:dyDescent="0.25">
      <c r="A3164" t="s">
        <v>312</v>
      </c>
      <c r="B3164" t="s">
        <v>23745</v>
      </c>
      <c r="C3164" t="s">
        <v>23746</v>
      </c>
      <c r="E3164" t="s">
        <v>16898</v>
      </c>
      <c r="F3164" t="s">
        <v>496</v>
      </c>
      <c r="G3164">
        <v>48519</v>
      </c>
      <c r="H3164">
        <v>42.993198</v>
      </c>
      <c r="I3164">
        <v>-83.631686999999999</v>
      </c>
      <c r="J3164" s="1" t="d">
        <v>2018-05-03</v>
      </c>
      <c r="K3164">
        <v>82099</v>
      </c>
      <c r="L3164" t="s">
        <v>30</v>
      </c>
      <c r="M3164" s="1" t="d">
        <v>2016-11-17</v>
      </c>
      <c r="N3164">
        <v>11</v>
      </c>
      <c r="O3164">
        <v>17</v>
      </c>
      <c r="P3164">
        <v>2016</v>
      </c>
      <c r="R3164" t="s">
        <v>26</v>
      </c>
      <c r="S3164" t="s">
        <v>31</v>
      </c>
    </row>
    <row r="3165" spans="1:19" x14ac:dyDescent="0.25">
      <c r="A3165" t="s">
        <v>312</v>
      </c>
      <c r="B3165" t="s">
        <v>23747</v>
      </c>
      <c r="C3165" t="s">
        <v>23748</v>
      </c>
      <c r="E3165" t="s">
        <v>4153</v>
      </c>
      <c r="F3165" t="s">
        <v>496</v>
      </c>
      <c r="G3165">
        <v>48609</v>
      </c>
      <c r="H3165">
        <v>43.416504000000003</v>
      </c>
      <c r="I3165">
        <v>-84.077618999999999</v>
      </c>
      <c r="J3165" s="1" t="d">
        <v>2018-05-03</v>
      </c>
      <c r="K3165">
        <v>82100</v>
      </c>
      <c r="L3165" t="s">
        <v>30</v>
      </c>
      <c r="M3165" s="1" t="d">
        <v>2016-08-02</v>
      </c>
      <c r="N3165">
        <v>8</v>
      </c>
      <c r="O3165">
        <v>2</v>
      </c>
      <c r="P3165">
        <v>2016</v>
      </c>
      <c r="R3165" t="s">
        <v>26</v>
      </c>
      <c r="S3165" t="s">
        <v>31</v>
      </c>
    </row>
    <row r="3166" spans="1:19" x14ac:dyDescent="0.25">
      <c r="A3166" t="s">
        <v>338</v>
      </c>
      <c r="B3166" t="s">
        <v>23809</v>
      </c>
      <c r="C3166" t="s">
        <v>23810</v>
      </c>
      <c r="D3166" t="s">
        <v>11693</v>
      </c>
      <c r="E3166" t="s">
        <v>23811</v>
      </c>
      <c r="F3166" t="s">
        <v>157</v>
      </c>
      <c r="G3166">
        <v>19518</v>
      </c>
      <c r="H3166">
        <v>40.260662000000004</v>
      </c>
      <c r="I3166">
        <v>-75.724261999999996</v>
      </c>
      <c r="J3166" s="1" t="d">
        <v>2018-10-04</v>
      </c>
      <c r="K3166">
        <v>82170</v>
      </c>
      <c r="L3166" t="s">
        <v>30</v>
      </c>
      <c r="M3166" s="1" t="d">
        <v>2016-12-01</v>
      </c>
      <c r="N3166">
        <v>12</v>
      </c>
      <c r="O3166">
        <v>1</v>
      </c>
      <c r="P3166">
        <v>2016</v>
      </c>
      <c r="R3166" t="s">
        <v>26</v>
      </c>
      <c r="S3166" t="s">
        <v>31</v>
      </c>
    </row>
    <row r="3167" spans="1:19" x14ac:dyDescent="0.25">
      <c r="A3167" t="s">
        <v>338</v>
      </c>
      <c r="B3167" t="s">
        <v>23812</v>
      </c>
      <c r="C3167" t="s">
        <v>23813</v>
      </c>
      <c r="E3167" t="s">
        <v>7650</v>
      </c>
      <c r="F3167" t="s">
        <v>88</v>
      </c>
      <c r="G3167">
        <v>65584</v>
      </c>
      <c r="H3167">
        <v>37.816226</v>
      </c>
      <c r="I3167">
        <v>-92.143175999999997</v>
      </c>
      <c r="J3167" s="1" t="d">
        <v>2018-12-11</v>
      </c>
      <c r="K3167">
        <v>82171</v>
      </c>
      <c r="L3167" t="s">
        <v>30</v>
      </c>
      <c r="M3167" s="1" t="d">
        <v>2016-03-01</v>
      </c>
      <c r="N3167">
        <v>3</v>
      </c>
      <c r="O3167">
        <v>1</v>
      </c>
      <c r="P3167">
        <v>2016</v>
      </c>
      <c r="R3167" t="s">
        <v>26</v>
      </c>
      <c r="S3167" t="s">
        <v>31</v>
      </c>
    </row>
    <row r="3168" spans="1:19" x14ac:dyDescent="0.25">
      <c r="A3168" t="s">
        <v>338</v>
      </c>
      <c r="B3168" t="s">
        <v>23842</v>
      </c>
      <c r="C3168" t="s">
        <v>23843</v>
      </c>
      <c r="D3168" t="s">
        <v>23844</v>
      </c>
      <c r="E3168" t="s">
        <v>21940</v>
      </c>
      <c r="F3168" t="s">
        <v>25</v>
      </c>
      <c r="G3168">
        <v>21788</v>
      </c>
      <c r="H3168">
        <v>39.634062</v>
      </c>
      <c r="I3168">
        <v>-77.450215999999998</v>
      </c>
      <c r="J3168" s="1" t="d">
        <v>2018-10-04</v>
      </c>
      <c r="K3168">
        <v>82225</v>
      </c>
      <c r="L3168" t="s">
        <v>30</v>
      </c>
      <c r="M3168" s="1" t="d">
        <v>2016-11-14</v>
      </c>
      <c r="N3168">
        <v>11</v>
      </c>
      <c r="O3168">
        <v>14</v>
      </c>
      <c r="P3168">
        <v>2016</v>
      </c>
      <c r="R3168" t="s">
        <v>26</v>
      </c>
      <c r="S3168" t="s">
        <v>31</v>
      </c>
    </row>
    <row r="3169" spans="1:19" x14ac:dyDescent="0.25">
      <c r="A3169" t="s">
        <v>338</v>
      </c>
      <c r="B3169" t="s">
        <v>23845</v>
      </c>
      <c r="C3169" t="s">
        <v>23846</v>
      </c>
      <c r="D3169" t="s">
        <v>23847</v>
      </c>
      <c r="E3169" t="s">
        <v>23848</v>
      </c>
      <c r="F3169" t="s">
        <v>25</v>
      </c>
      <c r="G3169">
        <v>21780</v>
      </c>
      <c r="H3169">
        <v>39.644306</v>
      </c>
      <c r="I3169">
        <v>-77.485000999999997</v>
      </c>
      <c r="J3169" s="1" t="d">
        <v>2018-10-04</v>
      </c>
      <c r="K3169">
        <v>82226</v>
      </c>
      <c r="L3169" t="s">
        <v>30</v>
      </c>
      <c r="M3169" s="1" t="d">
        <v>2016-11-14</v>
      </c>
      <c r="N3169">
        <v>11</v>
      </c>
      <c r="O3169">
        <v>14</v>
      </c>
      <c r="P3169">
        <v>2016</v>
      </c>
      <c r="R3169" t="s">
        <v>26</v>
      </c>
      <c r="S3169" t="s">
        <v>31</v>
      </c>
    </row>
    <row r="3170" spans="1:19" x14ac:dyDescent="0.25">
      <c r="A3170" t="s">
        <v>338</v>
      </c>
      <c r="B3170" t="s">
        <v>23852</v>
      </c>
      <c r="C3170" t="s">
        <v>23853</v>
      </c>
      <c r="E3170" t="s">
        <v>17169</v>
      </c>
      <c r="F3170" t="s">
        <v>5794</v>
      </c>
      <c r="G3170">
        <v>99801</v>
      </c>
      <c r="H3170">
        <v>58.367716999999999</v>
      </c>
      <c r="I3170">
        <v>-134.60309000000001</v>
      </c>
      <c r="J3170" s="1" t="d">
        <v>2018-12-11</v>
      </c>
      <c r="K3170">
        <v>82228</v>
      </c>
      <c r="L3170" t="s">
        <v>30</v>
      </c>
      <c r="M3170" s="1" t="d">
        <v>2016-01-01</v>
      </c>
      <c r="N3170">
        <v>1</v>
      </c>
      <c r="O3170">
        <v>1</v>
      </c>
      <c r="P3170">
        <v>2016</v>
      </c>
      <c r="R3170" t="s">
        <v>26</v>
      </c>
      <c r="S3170" t="s">
        <v>31</v>
      </c>
    </row>
    <row r="3171" spans="1:19" x14ac:dyDescent="0.25">
      <c r="A3171" t="s">
        <v>338</v>
      </c>
      <c r="B3171" t="s">
        <v>23865</v>
      </c>
      <c r="C3171" t="s">
        <v>23866</v>
      </c>
      <c r="D3171" t="s">
        <v>23867</v>
      </c>
      <c r="E3171" t="s">
        <v>12539</v>
      </c>
      <c r="F3171" t="s">
        <v>48</v>
      </c>
      <c r="G3171">
        <v>14450</v>
      </c>
      <c r="H3171">
        <v>43.101432000000003</v>
      </c>
      <c r="I3171">
        <v>-77.438423</v>
      </c>
      <c r="J3171" s="1" t="d">
        <v>2018-04-03</v>
      </c>
      <c r="K3171">
        <v>82260</v>
      </c>
      <c r="L3171" t="s">
        <v>30</v>
      </c>
      <c r="M3171" s="1" t="d">
        <v>2016-11-01</v>
      </c>
      <c r="N3171">
        <v>11</v>
      </c>
      <c r="O3171">
        <v>1</v>
      </c>
      <c r="P3171">
        <v>2016</v>
      </c>
      <c r="R3171" t="s">
        <v>26</v>
      </c>
      <c r="S3171" t="s">
        <v>31</v>
      </c>
    </row>
    <row r="3172" spans="1:19" x14ac:dyDescent="0.25">
      <c r="A3172" t="s">
        <v>338</v>
      </c>
      <c r="B3172" t="s">
        <v>23876</v>
      </c>
      <c r="C3172" t="s">
        <v>23877</v>
      </c>
      <c r="E3172" t="s">
        <v>4924</v>
      </c>
      <c r="F3172" t="s">
        <v>1091</v>
      </c>
      <c r="G3172">
        <v>7042</v>
      </c>
      <c r="H3172">
        <v>40.812935000000003</v>
      </c>
      <c r="I3172">
        <v>-74.218947999999997</v>
      </c>
      <c r="J3172" s="1" t="d">
        <v>2018-11-08</v>
      </c>
      <c r="K3172">
        <v>82292</v>
      </c>
      <c r="L3172" t="s">
        <v>30</v>
      </c>
      <c r="M3172" s="1" t="d">
        <v>2016-07-01</v>
      </c>
      <c r="N3172">
        <v>7</v>
      </c>
      <c r="O3172">
        <v>1</v>
      </c>
      <c r="P3172">
        <v>2016</v>
      </c>
      <c r="R3172" t="s">
        <v>26</v>
      </c>
      <c r="S3172" t="s">
        <v>31</v>
      </c>
    </row>
    <row r="3173" spans="1:19" x14ac:dyDescent="0.25">
      <c r="A3173" t="s">
        <v>338</v>
      </c>
      <c r="B3173" t="s">
        <v>23896</v>
      </c>
      <c r="C3173" t="s">
        <v>23897</v>
      </c>
      <c r="D3173" t="s">
        <v>23898</v>
      </c>
      <c r="E3173" t="s">
        <v>722</v>
      </c>
      <c r="F3173" t="s">
        <v>75</v>
      </c>
      <c r="G3173">
        <v>87120</v>
      </c>
      <c r="H3173">
        <v>35.138232000000002</v>
      </c>
      <c r="I3173">
        <v>-106.710773</v>
      </c>
      <c r="J3173" s="1" t="d">
        <v>2018-11-08</v>
      </c>
      <c r="K3173">
        <v>82342</v>
      </c>
      <c r="L3173" t="s">
        <v>30</v>
      </c>
      <c r="M3173" s="1" t="d">
        <v>2016-11-01</v>
      </c>
      <c r="N3173">
        <v>11</v>
      </c>
      <c r="O3173">
        <v>1</v>
      </c>
      <c r="P3173">
        <v>2016</v>
      </c>
      <c r="R3173" t="s">
        <v>26</v>
      </c>
      <c r="S3173" t="s">
        <v>31</v>
      </c>
    </row>
    <row r="3174" spans="1:19" x14ac:dyDescent="0.25">
      <c r="A3174" t="s">
        <v>338</v>
      </c>
      <c r="B3174" t="s">
        <v>23899</v>
      </c>
      <c r="C3174" t="s">
        <v>23900</v>
      </c>
      <c r="D3174" t="s">
        <v>23901</v>
      </c>
      <c r="E3174" t="s">
        <v>10605</v>
      </c>
      <c r="F3174" t="s">
        <v>170</v>
      </c>
      <c r="G3174">
        <v>93454</v>
      </c>
      <c r="H3174">
        <v>34.925674000000001</v>
      </c>
      <c r="I3174">
        <v>-120.435187</v>
      </c>
      <c r="J3174" s="1" t="d">
        <v>2018-05-03</v>
      </c>
      <c r="K3174">
        <v>82352</v>
      </c>
      <c r="L3174" t="s">
        <v>30</v>
      </c>
      <c r="M3174" s="1" t="d">
        <v>2016-06-01</v>
      </c>
      <c r="N3174">
        <v>6</v>
      </c>
      <c r="O3174">
        <v>1</v>
      </c>
      <c r="P3174">
        <v>2016</v>
      </c>
      <c r="R3174" t="s">
        <v>26</v>
      </c>
      <c r="S3174" t="s">
        <v>31</v>
      </c>
    </row>
    <row r="3175" spans="1:19" x14ac:dyDescent="0.25">
      <c r="A3175" t="s">
        <v>338</v>
      </c>
      <c r="B3175" t="s">
        <v>23902</v>
      </c>
      <c r="C3175" t="s">
        <v>23903</v>
      </c>
      <c r="E3175" t="s">
        <v>12801</v>
      </c>
      <c r="F3175" t="s">
        <v>202</v>
      </c>
      <c r="G3175">
        <v>33325</v>
      </c>
      <c r="H3175">
        <v>26.148810999999998</v>
      </c>
      <c r="I3175">
        <v>-80.317874000000003</v>
      </c>
      <c r="J3175" s="1" t="d">
        <v>2018-08-07</v>
      </c>
      <c r="K3175">
        <v>82353</v>
      </c>
      <c r="L3175" t="s">
        <v>30</v>
      </c>
      <c r="M3175" s="1" t="d">
        <v>2016-09-01</v>
      </c>
      <c r="N3175">
        <v>9</v>
      </c>
      <c r="O3175">
        <v>1</v>
      </c>
      <c r="P3175">
        <v>2016</v>
      </c>
      <c r="R3175" t="s">
        <v>26</v>
      </c>
      <c r="S3175" t="s">
        <v>31</v>
      </c>
    </row>
    <row r="3176" spans="1:19" x14ac:dyDescent="0.25">
      <c r="A3176" t="s">
        <v>504</v>
      </c>
      <c r="B3176" t="s">
        <v>18473</v>
      </c>
      <c r="C3176" t="s">
        <v>23924</v>
      </c>
      <c r="E3176" t="s">
        <v>722</v>
      </c>
      <c r="F3176" t="s">
        <v>75</v>
      </c>
      <c r="G3176">
        <v>87107</v>
      </c>
      <c r="H3176">
        <v>35.148212999999998</v>
      </c>
      <c r="I3176">
        <v>-106.62381000000001</v>
      </c>
      <c r="J3176" s="1" t="d">
        <v>2018-10-04</v>
      </c>
      <c r="K3176">
        <v>82369</v>
      </c>
      <c r="L3176" t="s">
        <v>30</v>
      </c>
      <c r="M3176" s="1" t="d">
        <v>2016-05-01</v>
      </c>
      <c r="N3176">
        <v>5</v>
      </c>
      <c r="O3176">
        <v>1</v>
      </c>
      <c r="P3176">
        <v>2016</v>
      </c>
      <c r="R3176" t="s">
        <v>26</v>
      </c>
      <c r="S3176" t="s">
        <v>31</v>
      </c>
    </row>
    <row r="3177" spans="1:19" x14ac:dyDescent="0.25">
      <c r="A3177" t="s">
        <v>19</v>
      </c>
      <c r="B3177" t="s">
        <v>34</v>
      </c>
      <c r="C3177" t="s">
        <v>23925</v>
      </c>
      <c r="E3177" t="s">
        <v>205</v>
      </c>
      <c r="F3177" t="s">
        <v>202</v>
      </c>
      <c r="G3177">
        <v>32809</v>
      </c>
      <c r="H3177">
        <v>28.43712</v>
      </c>
      <c r="I3177">
        <v>-81.358861000000005</v>
      </c>
      <c r="J3177" s="1" t="d">
        <v>2018-05-03</v>
      </c>
      <c r="K3177">
        <v>82376</v>
      </c>
      <c r="L3177" t="s">
        <v>30</v>
      </c>
      <c r="M3177" s="1" t="d">
        <v>2016-11-01</v>
      </c>
      <c r="N3177">
        <v>11</v>
      </c>
      <c r="O3177">
        <v>1</v>
      </c>
      <c r="P3177">
        <v>2016</v>
      </c>
      <c r="Q3177" t="s">
        <v>35</v>
      </c>
      <c r="R3177" t="s">
        <v>26</v>
      </c>
      <c r="S3177" t="s">
        <v>27</v>
      </c>
    </row>
    <row r="3178" spans="1:19" x14ac:dyDescent="0.25">
      <c r="A3178" t="s">
        <v>19</v>
      </c>
      <c r="B3178" t="s">
        <v>34</v>
      </c>
      <c r="C3178" t="s">
        <v>23926</v>
      </c>
      <c r="E3178" t="s">
        <v>9958</v>
      </c>
      <c r="F3178" t="s">
        <v>78</v>
      </c>
      <c r="G3178">
        <v>67401</v>
      </c>
      <c r="H3178">
        <v>38.85013</v>
      </c>
      <c r="I3178">
        <v>-97.629425999999995</v>
      </c>
      <c r="J3178" s="1" t="d">
        <v>2018-05-03</v>
      </c>
      <c r="K3178">
        <v>82377</v>
      </c>
      <c r="L3178" t="s">
        <v>30</v>
      </c>
      <c r="M3178" s="1" t="d">
        <v>2016-11-17</v>
      </c>
      <c r="N3178">
        <v>11</v>
      </c>
      <c r="O3178">
        <v>17</v>
      </c>
      <c r="P3178">
        <v>2016</v>
      </c>
      <c r="Q3178" t="s">
        <v>35</v>
      </c>
      <c r="R3178" t="s">
        <v>26</v>
      </c>
      <c r="S3178" t="s">
        <v>27</v>
      </c>
    </row>
    <row r="3179" spans="1:19" x14ac:dyDescent="0.25">
      <c r="A3179" t="s">
        <v>338</v>
      </c>
      <c r="B3179" t="s">
        <v>23960</v>
      </c>
      <c r="C3179" t="s">
        <v>16035</v>
      </c>
      <c r="E3179" t="s">
        <v>16037</v>
      </c>
      <c r="F3179" t="s">
        <v>170</v>
      </c>
      <c r="G3179">
        <v>94956</v>
      </c>
      <c r="H3179">
        <v>38.044252999999998</v>
      </c>
      <c r="I3179">
        <v>-122.798389</v>
      </c>
      <c r="J3179" s="1" t="d">
        <v>2018-06-05</v>
      </c>
      <c r="K3179">
        <v>82417</v>
      </c>
      <c r="L3179" t="s">
        <v>30</v>
      </c>
      <c r="M3179" s="1" t="d">
        <v>2016-02-01</v>
      </c>
      <c r="N3179">
        <v>2</v>
      </c>
      <c r="O3179">
        <v>1</v>
      </c>
      <c r="P3179">
        <v>2016</v>
      </c>
      <c r="R3179" t="s">
        <v>26</v>
      </c>
      <c r="S3179" t="s">
        <v>27</v>
      </c>
    </row>
    <row r="3180" spans="1:19" x14ac:dyDescent="0.25">
      <c r="A3180" t="s">
        <v>338</v>
      </c>
      <c r="B3180" t="s">
        <v>23998</v>
      </c>
      <c r="C3180" t="s">
        <v>23999</v>
      </c>
      <c r="E3180" t="s">
        <v>41</v>
      </c>
      <c r="F3180" t="s">
        <v>42</v>
      </c>
      <c r="G3180">
        <v>2114</v>
      </c>
      <c r="H3180">
        <v>42.367579999999997</v>
      </c>
      <c r="I3180">
        <v>-71.065477000000001</v>
      </c>
      <c r="J3180" s="1" t="d">
        <v>2018-07-09</v>
      </c>
      <c r="K3180">
        <v>82461</v>
      </c>
      <c r="L3180" t="s">
        <v>30</v>
      </c>
      <c r="M3180" s="1" t="d">
        <v>2016-06-01</v>
      </c>
      <c r="N3180">
        <v>6</v>
      </c>
      <c r="O3180">
        <v>1</v>
      </c>
      <c r="P3180">
        <v>2016</v>
      </c>
      <c r="R3180" t="s">
        <v>26</v>
      </c>
      <c r="S3180" t="s">
        <v>31</v>
      </c>
    </row>
    <row r="3181" spans="1:19" x14ac:dyDescent="0.25">
      <c r="A3181" t="s">
        <v>338</v>
      </c>
      <c r="B3181" t="s">
        <v>15204</v>
      </c>
      <c r="C3181" t="s">
        <v>24008</v>
      </c>
      <c r="E3181" t="s">
        <v>6535</v>
      </c>
      <c r="F3181" t="s">
        <v>129</v>
      </c>
      <c r="G3181">
        <v>80401</v>
      </c>
      <c r="H3181">
        <v>39.722082</v>
      </c>
      <c r="I3181">
        <v>-105.192637</v>
      </c>
      <c r="J3181" s="1" t="d">
        <v>2018-11-08</v>
      </c>
      <c r="K3181">
        <v>82465</v>
      </c>
      <c r="L3181" t="s">
        <v>30</v>
      </c>
      <c r="M3181" s="1" t="d">
        <v>2016-07-01</v>
      </c>
      <c r="N3181">
        <v>7</v>
      </c>
      <c r="O3181">
        <v>1</v>
      </c>
      <c r="P3181">
        <v>2016</v>
      </c>
      <c r="R3181" t="s">
        <v>26</v>
      </c>
      <c r="S3181" t="s">
        <v>31</v>
      </c>
    </row>
    <row r="3182" spans="1:19" x14ac:dyDescent="0.25">
      <c r="A3182" t="s">
        <v>338</v>
      </c>
      <c r="B3182" t="s">
        <v>24011</v>
      </c>
      <c r="C3182" t="s">
        <v>24012</v>
      </c>
      <c r="E3182" t="s">
        <v>20327</v>
      </c>
      <c r="F3182" t="s">
        <v>170</v>
      </c>
      <c r="G3182">
        <v>90670</v>
      </c>
      <c r="H3182">
        <v>33.892057999999999</v>
      </c>
      <c r="I3182">
        <v>-118.041517</v>
      </c>
      <c r="J3182" s="1" t="d">
        <v>2018-09-10</v>
      </c>
      <c r="K3182">
        <v>82467</v>
      </c>
      <c r="L3182" t="s">
        <v>30</v>
      </c>
      <c r="M3182" s="1" t="d">
        <v>2016-04-01</v>
      </c>
      <c r="N3182">
        <v>4</v>
      </c>
      <c r="O3182">
        <v>1</v>
      </c>
      <c r="P3182">
        <v>2016</v>
      </c>
      <c r="R3182" t="s">
        <v>26</v>
      </c>
      <c r="S3182" t="s">
        <v>27</v>
      </c>
    </row>
    <row r="3183" spans="1:19" x14ac:dyDescent="0.25">
      <c r="A3183" t="s">
        <v>338</v>
      </c>
      <c r="B3183" t="s">
        <v>24013</v>
      </c>
      <c r="C3183" t="s">
        <v>24014</v>
      </c>
      <c r="D3183" t="s">
        <v>24015</v>
      </c>
      <c r="E3183" t="s">
        <v>226</v>
      </c>
      <c r="F3183" t="s">
        <v>170</v>
      </c>
      <c r="G3183">
        <v>90056</v>
      </c>
      <c r="H3183">
        <v>34.010559999999998</v>
      </c>
      <c r="I3183">
        <v>-118.372975</v>
      </c>
      <c r="J3183" s="1" t="d">
        <v>2019-02-06</v>
      </c>
      <c r="K3183">
        <v>82468</v>
      </c>
      <c r="L3183" t="s">
        <v>103</v>
      </c>
      <c r="M3183" s="1" t="d">
        <v>2016-07-01</v>
      </c>
      <c r="N3183">
        <v>7</v>
      </c>
      <c r="O3183">
        <v>1</v>
      </c>
      <c r="P3183">
        <v>2016</v>
      </c>
      <c r="R3183" t="s">
        <v>26</v>
      </c>
      <c r="S3183" t="s">
        <v>31</v>
      </c>
    </row>
    <row r="3184" spans="1:19" x14ac:dyDescent="0.25">
      <c r="A3184" t="s">
        <v>338</v>
      </c>
      <c r="B3184" t="s">
        <v>20434</v>
      </c>
      <c r="C3184" t="s">
        <v>24017</v>
      </c>
      <c r="D3184" t="s">
        <v>24018</v>
      </c>
      <c r="E3184" t="s">
        <v>1683</v>
      </c>
      <c r="F3184" t="s">
        <v>373</v>
      </c>
      <c r="G3184">
        <v>62521</v>
      </c>
      <c r="H3184">
        <v>39.816296999999999</v>
      </c>
      <c r="I3184">
        <v>-88.879739999999998</v>
      </c>
      <c r="J3184" s="1" t="d">
        <v>2018-10-04</v>
      </c>
      <c r="K3184">
        <v>82471</v>
      </c>
      <c r="L3184" t="s">
        <v>30</v>
      </c>
      <c r="M3184" s="1" t="d">
        <v>2016-06-01</v>
      </c>
      <c r="N3184">
        <v>6</v>
      </c>
      <c r="O3184">
        <v>1</v>
      </c>
      <c r="P3184">
        <v>2016</v>
      </c>
      <c r="R3184" t="s">
        <v>26</v>
      </c>
      <c r="S3184" t="s">
        <v>31</v>
      </c>
    </row>
    <row r="3185" spans="1:19" x14ac:dyDescent="0.25">
      <c r="A3185" t="s">
        <v>338</v>
      </c>
      <c r="B3185" t="s">
        <v>24035</v>
      </c>
      <c r="C3185" t="s">
        <v>24036</v>
      </c>
      <c r="E3185" t="s">
        <v>24037</v>
      </c>
      <c r="F3185" t="s">
        <v>64</v>
      </c>
      <c r="G3185">
        <v>82414</v>
      </c>
      <c r="H3185">
        <v>44.474993150000003</v>
      </c>
      <c r="I3185">
        <v>-109.42782800000001</v>
      </c>
      <c r="J3185" s="1" t="d">
        <v>2019-04-08</v>
      </c>
      <c r="K3185">
        <v>82560</v>
      </c>
      <c r="L3185" t="s">
        <v>24</v>
      </c>
      <c r="M3185" s="1" t="d">
        <v>2016-06-01</v>
      </c>
      <c r="N3185">
        <v>6</v>
      </c>
      <c r="O3185">
        <v>1</v>
      </c>
      <c r="P3185">
        <v>2016</v>
      </c>
      <c r="R3185" t="s">
        <v>26</v>
      </c>
      <c r="S3185" t="s">
        <v>31</v>
      </c>
    </row>
    <row r="3186" spans="1:19" x14ac:dyDescent="0.25">
      <c r="A3186" t="s">
        <v>338</v>
      </c>
      <c r="B3186" t="s">
        <v>24041</v>
      </c>
      <c r="C3186" t="s">
        <v>24042</v>
      </c>
      <c r="E3186" t="s">
        <v>24043</v>
      </c>
      <c r="F3186" t="s">
        <v>59</v>
      </c>
      <c r="G3186">
        <v>44720</v>
      </c>
      <c r="H3186">
        <v>40.901193999999997</v>
      </c>
      <c r="I3186">
        <v>-81.444891999999996</v>
      </c>
      <c r="J3186" s="1" t="d">
        <v>2018-04-03</v>
      </c>
      <c r="K3186">
        <v>82591</v>
      </c>
      <c r="L3186" t="s">
        <v>24044</v>
      </c>
      <c r="M3186" s="1" t="d">
        <v>2016-12-01</v>
      </c>
      <c r="N3186">
        <v>12</v>
      </c>
      <c r="O3186">
        <v>1</v>
      </c>
      <c r="P3186">
        <v>2016</v>
      </c>
      <c r="R3186" t="s">
        <v>26</v>
      </c>
      <c r="S3186" t="s">
        <v>31</v>
      </c>
    </row>
    <row r="3187" spans="1:19" x14ac:dyDescent="0.25">
      <c r="A3187" t="s">
        <v>338</v>
      </c>
      <c r="B3187" t="s">
        <v>24058</v>
      </c>
      <c r="C3187" t="s">
        <v>6175</v>
      </c>
      <c r="D3187" t="s">
        <v>24059</v>
      </c>
      <c r="E3187" t="s">
        <v>66</v>
      </c>
      <c r="F3187" t="s">
        <v>67</v>
      </c>
      <c r="G3187">
        <v>6105</v>
      </c>
      <c r="H3187">
        <v>41.77</v>
      </c>
      <c r="I3187">
        <v>-72.680000000000007</v>
      </c>
      <c r="J3187" s="1" t="d">
        <v>2019-04-08</v>
      </c>
      <c r="K3187">
        <v>82646</v>
      </c>
      <c r="L3187" t="s">
        <v>24</v>
      </c>
      <c r="M3187" s="1" t="d">
        <v>2016-02-18</v>
      </c>
      <c r="N3187">
        <v>2</v>
      </c>
      <c r="O3187">
        <v>18</v>
      </c>
      <c r="P3187">
        <v>2016</v>
      </c>
      <c r="R3187" t="s">
        <v>26</v>
      </c>
      <c r="S3187" t="s">
        <v>27</v>
      </c>
    </row>
    <row r="3188" spans="1:19" x14ac:dyDescent="0.25">
      <c r="A3188" t="s">
        <v>338</v>
      </c>
      <c r="B3188" t="s">
        <v>24060</v>
      </c>
      <c r="C3188" t="s">
        <v>6175</v>
      </c>
      <c r="E3188" t="s">
        <v>66</v>
      </c>
      <c r="F3188" t="s">
        <v>67</v>
      </c>
      <c r="G3188">
        <v>6105</v>
      </c>
      <c r="H3188">
        <v>41.77</v>
      </c>
      <c r="I3188">
        <v>-72.680000000000007</v>
      </c>
      <c r="J3188" s="1" t="d">
        <v>2019-04-08</v>
      </c>
      <c r="K3188">
        <v>82647</v>
      </c>
      <c r="L3188" t="s">
        <v>24</v>
      </c>
      <c r="M3188" s="1" t="d">
        <v>2016-02-18</v>
      </c>
      <c r="N3188">
        <v>2</v>
      </c>
      <c r="O3188">
        <v>18</v>
      </c>
      <c r="P3188">
        <v>2016</v>
      </c>
      <c r="R3188" t="s">
        <v>26</v>
      </c>
      <c r="S3188" t="s">
        <v>27</v>
      </c>
    </row>
    <row r="3189" spans="1:19" x14ac:dyDescent="0.25">
      <c r="A3189" t="s">
        <v>338</v>
      </c>
      <c r="B3189" t="s">
        <v>15343</v>
      </c>
      <c r="C3189" t="s">
        <v>24061</v>
      </c>
      <c r="D3189" t="s">
        <v>24062</v>
      </c>
      <c r="E3189" t="s">
        <v>1553</v>
      </c>
      <c r="F3189" t="s">
        <v>327</v>
      </c>
      <c r="G3189">
        <v>52240</v>
      </c>
      <c r="H3189">
        <v>41.651949999999999</v>
      </c>
      <c r="I3189">
        <v>-91.534188999999998</v>
      </c>
      <c r="J3189" s="1" t="d">
        <v>2019-04-08</v>
      </c>
      <c r="K3189">
        <v>82669</v>
      </c>
      <c r="L3189" t="s">
        <v>24</v>
      </c>
      <c r="M3189" s="1" t="d">
        <v>2016-09-19</v>
      </c>
      <c r="N3189">
        <v>9</v>
      </c>
      <c r="O3189">
        <v>19</v>
      </c>
      <c r="P3189">
        <v>2016</v>
      </c>
      <c r="R3189" t="s">
        <v>26</v>
      </c>
      <c r="S3189" t="s">
        <v>27</v>
      </c>
    </row>
    <row r="3190" spans="1:19" x14ac:dyDescent="0.25">
      <c r="A3190" t="s">
        <v>504</v>
      </c>
      <c r="B3190" t="s">
        <v>24082</v>
      </c>
      <c r="C3190" t="s">
        <v>24083</v>
      </c>
      <c r="E3190" t="s">
        <v>6715</v>
      </c>
      <c r="F3190" t="s">
        <v>37</v>
      </c>
      <c r="G3190">
        <v>76088</v>
      </c>
      <c r="H3190">
        <v>32.7301</v>
      </c>
      <c r="I3190">
        <v>-97.869574999999998</v>
      </c>
      <c r="J3190" s="1" t="d">
        <v>2018-08-07</v>
      </c>
      <c r="K3190">
        <v>82773</v>
      </c>
      <c r="L3190" t="s">
        <v>30</v>
      </c>
      <c r="M3190" s="1" t="d">
        <v>2016-10-01</v>
      </c>
      <c r="N3190">
        <v>10</v>
      </c>
      <c r="O3190">
        <v>1</v>
      </c>
      <c r="P3190">
        <v>2016</v>
      </c>
      <c r="R3190" t="s">
        <v>26</v>
      </c>
      <c r="S3190" t="s">
        <v>31</v>
      </c>
    </row>
    <row r="3191" spans="1:19" x14ac:dyDescent="0.25">
      <c r="A3191" t="s">
        <v>338</v>
      </c>
      <c r="B3191" t="s">
        <v>20950</v>
      </c>
      <c r="C3191" t="s">
        <v>20951</v>
      </c>
      <c r="E3191" t="s">
        <v>1320</v>
      </c>
      <c r="F3191" t="s">
        <v>170</v>
      </c>
      <c r="G3191">
        <v>92870</v>
      </c>
      <c r="H3191">
        <v>33.871884000000001</v>
      </c>
      <c r="I3191">
        <v>-117.862009</v>
      </c>
      <c r="J3191" s="1" t="d">
        <v>2018-06-05</v>
      </c>
      <c r="K3191">
        <v>85478</v>
      </c>
      <c r="L3191" t="s">
        <v>30</v>
      </c>
      <c r="M3191" s="1" t="d">
        <v>2016-02-16</v>
      </c>
      <c r="N3191">
        <v>2</v>
      </c>
      <c r="O3191">
        <v>16</v>
      </c>
      <c r="P3191">
        <v>2016</v>
      </c>
      <c r="R3191" t="s">
        <v>26</v>
      </c>
      <c r="S3191" t="s">
        <v>27</v>
      </c>
    </row>
    <row r="3192" spans="1:19" x14ac:dyDescent="0.25">
      <c r="A3192" t="s">
        <v>338</v>
      </c>
      <c r="B3192" t="s">
        <v>24354</v>
      </c>
      <c r="C3192" t="s">
        <v>24355</v>
      </c>
      <c r="E3192" t="s">
        <v>12420</v>
      </c>
      <c r="F3192" t="s">
        <v>57</v>
      </c>
      <c r="G3192">
        <v>47130</v>
      </c>
      <c r="H3192">
        <v>38.332805</v>
      </c>
      <c r="I3192">
        <v>-85.743880000000004</v>
      </c>
      <c r="J3192" s="1" t="d">
        <v>2018-10-04</v>
      </c>
      <c r="K3192">
        <v>85745</v>
      </c>
      <c r="L3192" t="s">
        <v>30</v>
      </c>
      <c r="M3192" s="1" t="d">
        <v>2016-04-15</v>
      </c>
      <c r="N3192">
        <v>4</v>
      </c>
      <c r="O3192">
        <v>15</v>
      </c>
      <c r="P3192">
        <v>2016</v>
      </c>
      <c r="R3192" t="s">
        <v>26</v>
      </c>
      <c r="S3192" t="s">
        <v>31</v>
      </c>
    </row>
    <row r="3193" spans="1:19" x14ac:dyDescent="0.25">
      <c r="A3193" t="s">
        <v>338</v>
      </c>
      <c r="B3193" t="s">
        <v>12303</v>
      </c>
      <c r="C3193" t="s">
        <v>24483</v>
      </c>
      <c r="E3193" t="s">
        <v>1009</v>
      </c>
      <c r="F3193" t="s">
        <v>212</v>
      </c>
      <c r="G3193">
        <v>28209</v>
      </c>
      <c r="H3193">
        <v>35.154231000000003</v>
      </c>
      <c r="I3193">
        <v>-80.837508</v>
      </c>
      <c r="J3193" s="1" t="d">
        <v>2018-07-09</v>
      </c>
      <c r="K3193">
        <v>86027</v>
      </c>
      <c r="L3193" t="s">
        <v>30</v>
      </c>
      <c r="M3193" s="1" t="d">
        <v>2016-07-01</v>
      </c>
      <c r="N3193">
        <v>7</v>
      </c>
      <c r="O3193">
        <v>1</v>
      </c>
      <c r="P3193">
        <v>2016</v>
      </c>
      <c r="R3193" t="s">
        <v>26</v>
      </c>
      <c r="S3193" t="s">
        <v>27</v>
      </c>
    </row>
    <row r="3194" spans="1:19" x14ac:dyDescent="0.25">
      <c r="A3194" t="s">
        <v>504</v>
      </c>
      <c r="B3194" t="s">
        <v>24504</v>
      </c>
      <c r="C3194" t="s">
        <v>24505</v>
      </c>
      <c r="E3194" t="s">
        <v>6019</v>
      </c>
      <c r="F3194" t="s">
        <v>513</v>
      </c>
      <c r="G3194">
        <v>54961</v>
      </c>
      <c r="H3194">
        <v>44.394584000000002</v>
      </c>
      <c r="I3194">
        <v>-88.723359000000002</v>
      </c>
      <c r="J3194" s="1" t="d">
        <v>2018-11-08</v>
      </c>
      <c r="K3194">
        <v>86069</v>
      </c>
      <c r="L3194" t="s">
        <v>30</v>
      </c>
      <c r="M3194" s="1" t="d">
        <v>2016-01-01</v>
      </c>
      <c r="N3194">
        <v>1</v>
      </c>
      <c r="O3194">
        <v>1</v>
      </c>
      <c r="P3194">
        <v>2016</v>
      </c>
      <c r="R3194" t="s">
        <v>26</v>
      </c>
      <c r="S3194" t="s">
        <v>31</v>
      </c>
    </row>
    <row r="3195" spans="1:19" x14ac:dyDescent="0.25">
      <c r="A3195" t="s">
        <v>338</v>
      </c>
      <c r="B3195" t="s">
        <v>24623</v>
      </c>
      <c r="C3195" t="s">
        <v>24624</v>
      </c>
      <c r="D3195" t="s">
        <v>24625</v>
      </c>
      <c r="E3195" t="s">
        <v>1333</v>
      </c>
      <c r="F3195" t="s">
        <v>119</v>
      </c>
      <c r="G3195">
        <v>56601</v>
      </c>
      <c r="H3195">
        <v>47.471913999999998</v>
      </c>
      <c r="I3195">
        <v>-94.883804999999995</v>
      </c>
      <c r="J3195" s="1" t="d">
        <v>2019-03-07</v>
      </c>
      <c r="K3195">
        <v>86202</v>
      </c>
      <c r="L3195" t="s">
        <v>71</v>
      </c>
      <c r="M3195" s="1" t="d">
        <v>2016-07-01</v>
      </c>
      <c r="N3195">
        <v>7</v>
      </c>
      <c r="O3195">
        <v>1</v>
      </c>
      <c r="P3195">
        <v>2016</v>
      </c>
      <c r="R3195" t="s">
        <v>26</v>
      </c>
      <c r="S3195" t="s">
        <v>31</v>
      </c>
    </row>
    <row r="3196" spans="1:19" x14ac:dyDescent="0.25">
      <c r="A3196" t="s">
        <v>504</v>
      </c>
      <c r="B3196" t="s">
        <v>15413</v>
      </c>
      <c r="C3196" t="s">
        <v>24633</v>
      </c>
      <c r="E3196" t="s">
        <v>2537</v>
      </c>
      <c r="F3196" t="s">
        <v>37</v>
      </c>
      <c r="G3196">
        <v>78223</v>
      </c>
      <c r="H3196">
        <v>29.333100000000002</v>
      </c>
      <c r="I3196">
        <v>-98.453500000000005</v>
      </c>
      <c r="J3196" s="1" t="d">
        <v>2018-06-05</v>
      </c>
      <c r="K3196">
        <v>86240</v>
      </c>
      <c r="L3196" t="s">
        <v>30</v>
      </c>
      <c r="M3196" s="1" t="d">
        <v>2016-07-01</v>
      </c>
      <c r="N3196">
        <v>7</v>
      </c>
      <c r="O3196">
        <v>1</v>
      </c>
      <c r="P3196">
        <v>2016</v>
      </c>
      <c r="R3196" t="s">
        <v>26</v>
      </c>
      <c r="S3196" t="s">
        <v>27</v>
      </c>
    </row>
    <row r="3197" spans="1:19" x14ac:dyDescent="0.25">
      <c r="A3197" t="s">
        <v>338</v>
      </c>
      <c r="B3197" t="s">
        <v>24675</v>
      </c>
      <c r="C3197" t="s">
        <v>24676</v>
      </c>
      <c r="E3197" t="s">
        <v>24677</v>
      </c>
      <c r="F3197" t="s">
        <v>202</v>
      </c>
      <c r="G3197">
        <v>34219</v>
      </c>
      <c r="H3197">
        <v>27.6068511</v>
      </c>
      <c r="I3197">
        <v>-82.348556099999996</v>
      </c>
      <c r="J3197" s="1" t="d">
        <v>2018-06-05</v>
      </c>
      <c r="K3197">
        <v>86753</v>
      </c>
      <c r="L3197" t="s">
        <v>30</v>
      </c>
      <c r="M3197" s="1" t="d">
        <v>2016-12-01</v>
      </c>
      <c r="N3197">
        <v>12</v>
      </c>
      <c r="O3197">
        <v>1</v>
      </c>
      <c r="P3197">
        <v>2016</v>
      </c>
      <c r="R3197" t="s">
        <v>26</v>
      </c>
      <c r="S3197" t="s">
        <v>27</v>
      </c>
    </row>
    <row r="3198" spans="1:19" x14ac:dyDescent="0.25">
      <c r="A3198" t="s">
        <v>338</v>
      </c>
      <c r="B3198" t="s">
        <v>24697</v>
      </c>
      <c r="C3198" t="s">
        <v>24698</v>
      </c>
      <c r="D3198" t="s">
        <v>24699</v>
      </c>
      <c r="E3198" t="s">
        <v>179</v>
      </c>
      <c r="F3198" t="s">
        <v>42</v>
      </c>
      <c r="G3198">
        <v>1742</v>
      </c>
      <c r="H3198">
        <v>42.440458</v>
      </c>
      <c r="I3198">
        <v>-71.334514999999996</v>
      </c>
      <c r="J3198" s="1" t="d">
        <v>2018-10-04</v>
      </c>
      <c r="K3198">
        <v>86863</v>
      </c>
      <c r="L3198" t="s">
        <v>30</v>
      </c>
      <c r="M3198" s="1" t="d">
        <v>2016-09-01</v>
      </c>
      <c r="N3198">
        <v>9</v>
      </c>
      <c r="O3198">
        <v>1</v>
      </c>
      <c r="P3198">
        <v>2016</v>
      </c>
      <c r="R3198" t="s">
        <v>26</v>
      </c>
      <c r="S3198" t="s">
        <v>31</v>
      </c>
    </row>
    <row r="3199" spans="1:19" x14ac:dyDescent="0.25">
      <c r="A3199" t="s">
        <v>312</v>
      </c>
      <c r="B3199" t="s">
        <v>13018</v>
      </c>
      <c r="C3199" t="s">
        <v>13019</v>
      </c>
      <c r="E3199" t="s">
        <v>13020</v>
      </c>
      <c r="F3199" t="s">
        <v>25</v>
      </c>
      <c r="G3199">
        <v>20746</v>
      </c>
      <c r="H3199">
        <v>38.841082</v>
      </c>
      <c r="I3199">
        <v>-76.943530999999993</v>
      </c>
      <c r="J3199" s="1" t="d">
        <v>2019-01-10</v>
      </c>
      <c r="K3199">
        <v>86973</v>
      </c>
      <c r="L3199" t="s">
        <v>30</v>
      </c>
      <c r="M3199" s="1" t="d">
        <v>2016-08-15</v>
      </c>
      <c r="N3199">
        <v>8</v>
      </c>
      <c r="O3199">
        <v>15</v>
      </c>
      <c r="P3199">
        <v>2016</v>
      </c>
      <c r="R3199" t="s">
        <v>26</v>
      </c>
      <c r="S3199" t="s">
        <v>27</v>
      </c>
    </row>
    <row r="3200" spans="1:19" x14ac:dyDescent="0.25">
      <c r="A3200" t="s">
        <v>705</v>
      </c>
      <c r="B3200" t="s">
        <v>13018</v>
      </c>
      <c r="C3200" t="s">
        <v>13019</v>
      </c>
      <c r="E3200" t="s">
        <v>13020</v>
      </c>
      <c r="F3200" t="s">
        <v>25</v>
      </c>
      <c r="G3200">
        <v>20746</v>
      </c>
      <c r="H3200">
        <v>38.841082</v>
      </c>
      <c r="I3200">
        <v>-76.943530999999993</v>
      </c>
      <c r="J3200" s="1" t="d">
        <v>2019-01-10</v>
      </c>
      <c r="K3200">
        <v>86974</v>
      </c>
      <c r="L3200" t="s">
        <v>30</v>
      </c>
      <c r="M3200" s="1" t="d">
        <v>2016-08-15</v>
      </c>
      <c r="N3200">
        <v>8</v>
      </c>
      <c r="O3200">
        <v>15</v>
      </c>
      <c r="P3200">
        <v>2016</v>
      </c>
      <c r="R3200" t="s">
        <v>26</v>
      </c>
      <c r="S3200" t="s">
        <v>27</v>
      </c>
    </row>
    <row r="3201" spans="1:19" x14ac:dyDescent="0.25">
      <c r="A3201" t="s">
        <v>338</v>
      </c>
      <c r="B3201" t="s">
        <v>10730</v>
      </c>
      <c r="C3201" t="s">
        <v>10731</v>
      </c>
      <c r="D3201" t="s">
        <v>10732</v>
      </c>
      <c r="E3201" t="s">
        <v>1529</v>
      </c>
      <c r="F3201" t="s">
        <v>23</v>
      </c>
      <c r="G3201">
        <v>35898</v>
      </c>
      <c r="H3201">
        <v>34.640247000000002</v>
      </c>
      <c r="I3201">
        <v>-86.669230999999996</v>
      </c>
      <c r="J3201" s="1" t="d">
        <v>2019-01-10</v>
      </c>
      <c r="K3201">
        <v>86977</v>
      </c>
      <c r="L3201" t="s">
        <v>30</v>
      </c>
      <c r="M3201" s="1" t="d">
        <v>2016-08-15</v>
      </c>
      <c r="N3201">
        <v>8</v>
      </c>
      <c r="O3201">
        <v>15</v>
      </c>
      <c r="P3201">
        <v>2016</v>
      </c>
      <c r="R3201" t="s">
        <v>26</v>
      </c>
      <c r="S3201" t="s">
        <v>27</v>
      </c>
    </row>
    <row r="3202" spans="1:19" x14ac:dyDescent="0.25">
      <c r="A3202" t="s">
        <v>504</v>
      </c>
      <c r="B3202" t="s">
        <v>21985</v>
      </c>
      <c r="C3202" t="s">
        <v>21986</v>
      </c>
      <c r="E3202" t="s">
        <v>21987</v>
      </c>
      <c r="F3202" t="s">
        <v>707</v>
      </c>
      <c r="G3202">
        <v>96863</v>
      </c>
      <c r="H3202">
        <v>21.441724000000001</v>
      </c>
      <c r="I3202">
        <v>-157.75904800000001</v>
      </c>
      <c r="J3202" s="1" t="d">
        <v>2019-01-10</v>
      </c>
      <c r="K3202">
        <v>86980</v>
      </c>
      <c r="L3202" t="s">
        <v>30</v>
      </c>
      <c r="M3202" s="1" t="d">
        <v>2016-08-15</v>
      </c>
      <c r="N3202">
        <v>8</v>
      </c>
      <c r="O3202">
        <v>15</v>
      </c>
      <c r="P3202">
        <v>2016</v>
      </c>
      <c r="R3202" t="s">
        <v>26</v>
      </c>
      <c r="S3202" t="s">
        <v>27</v>
      </c>
    </row>
    <row r="3203" spans="1:19" x14ac:dyDescent="0.25">
      <c r="A3203" t="s">
        <v>338</v>
      </c>
      <c r="B3203" t="s">
        <v>24765</v>
      </c>
      <c r="C3203" t="s">
        <v>24766</v>
      </c>
      <c r="D3203" t="s">
        <v>24767</v>
      </c>
      <c r="E3203" t="s">
        <v>5632</v>
      </c>
      <c r="F3203" t="s">
        <v>1026</v>
      </c>
      <c r="G3203">
        <v>3833</v>
      </c>
      <c r="H3203">
        <v>42.906883000000001</v>
      </c>
      <c r="I3203">
        <v>-70.925601999999998</v>
      </c>
      <c r="J3203" s="1" t="d">
        <v>2018-06-05</v>
      </c>
      <c r="K3203">
        <v>87645</v>
      </c>
      <c r="L3203" t="s">
        <v>30</v>
      </c>
      <c r="M3203" s="1" t="d">
        <v>2016-11-24</v>
      </c>
      <c r="N3203">
        <v>11</v>
      </c>
      <c r="O3203">
        <v>24</v>
      </c>
      <c r="P3203">
        <v>2016</v>
      </c>
      <c r="R3203" t="s">
        <v>26</v>
      </c>
      <c r="S3203" t="s">
        <v>31</v>
      </c>
    </row>
    <row r="3204" spans="1:19" x14ac:dyDescent="0.25">
      <c r="A3204" t="s">
        <v>338</v>
      </c>
      <c r="B3204" t="s">
        <v>24865</v>
      </c>
      <c r="C3204" t="s">
        <v>24866</v>
      </c>
      <c r="D3204" t="s">
        <v>24867</v>
      </c>
      <c r="E3204" t="s">
        <v>4671</v>
      </c>
      <c r="F3204" t="s">
        <v>718</v>
      </c>
      <c r="G3204">
        <v>42701</v>
      </c>
      <c r="H3204">
        <v>37.728048000000001</v>
      </c>
      <c r="I3204">
        <v>-85.882293000000004</v>
      </c>
      <c r="J3204" s="1" t="d">
        <v>2018-10-04</v>
      </c>
      <c r="K3204">
        <v>87803</v>
      </c>
      <c r="L3204" t="s">
        <v>24868</v>
      </c>
      <c r="M3204" s="1" t="d">
        <v>2016-08-01</v>
      </c>
      <c r="N3204">
        <v>8</v>
      </c>
      <c r="O3204">
        <v>1</v>
      </c>
      <c r="P3204">
        <v>2016</v>
      </c>
      <c r="R3204" t="s">
        <v>26</v>
      </c>
      <c r="S3204" t="s">
        <v>31</v>
      </c>
    </row>
    <row r="3205" spans="1:19" x14ac:dyDescent="0.25">
      <c r="A3205" t="s">
        <v>338</v>
      </c>
      <c r="B3205" t="s">
        <v>24922</v>
      </c>
      <c r="C3205" t="s">
        <v>24923</v>
      </c>
      <c r="D3205" t="s">
        <v>24924</v>
      </c>
      <c r="E3205" t="s">
        <v>24925</v>
      </c>
      <c r="F3205" t="s">
        <v>48</v>
      </c>
      <c r="G3205">
        <v>11746</v>
      </c>
      <c r="H3205">
        <v>40.802658000000001</v>
      </c>
      <c r="I3205">
        <v>-73.316725000000005</v>
      </c>
      <c r="J3205" s="1" t="d">
        <v>2018-06-05</v>
      </c>
      <c r="K3205">
        <v>87914</v>
      </c>
      <c r="L3205" t="s">
        <v>30</v>
      </c>
      <c r="M3205" s="1" t="d">
        <v>2016-10-01</v>
      </c>
      <c r="N3205">
        <v>10</v>
      </c>
      <c r="O3205">
        <v>1</v>
      </c>
      <c r="P3205">
        <v>2016</v>
      </c>
      <c r="R3205" t="s">
        <v>26</v>
      </c>
      <c r="S3205" t="s">
        <v>31</v>
      </c>
    </row>
    <row r="3206" spans="1:19" x14ac:dyDescent="0.25">
      <c r="A3206" t="s">
        <v>338</v>
      </c>
      <c r="B3206" t="s">
        <v>24934</v>
      </c>
      <c r="C3206" t="s">
        <v>24935</v>
      </c>
      <c r="E3206" t="s">
        <v>24936</v>
      </c>
      <c r="F3206" t="s">
        <v>718</v>
      </c>
      <c r="G3206">
        <v>40160</v>
      </c>
      <c r="H3206">
        <v>37.837414000000003</v>
      </c>
      <c r="I3206">
        <v>-85.936813999999998</v>
      </c>
      <c r="J3206" s="1" t="d">
        <v>2018-10-04</v>
      </c>
      <c r="K3206">
        <v>87920</v>
      </c>
      <c r="L3206" t="s">
        <v>24937</v>
      </c>
      <c r="M3206" s="1" t="d">
        <v>2016-01-01</v>
      </c>
      <c r="N3206">
        <v>1</v>
      </c>
      <c r="O3206">
        <v>1</v>
      </c>
      <c r="P3206">
        <v>2016</v>
      </c>
      <c r="R3206" t="s">
        <v>26</v>
      </c>
      <c r="S3206" t="s">
        <v>31</v>
      </c>
    </row>
    <row r="3207" spans="1:19" x14ac:dyDescent="0.25">
      <c r="A3207" t="s">
        <v>338</v>
      </c>
      <c r="B3207" t="s">
        <v>24958</v>
      </c>
      <c r="C3207" t="s">
        <v>24959</v>
      </c>
      <c r="E3207" t="s">
        <v>24960</v>
      </c>
      <c r="F3207" t="s">
        <v>1091</v>
      </c>
      <c r="G3207">
        <v>7094</v>
      </c>
      <c r="H3207">
        <v>40.786973000000003</v>
      </c>
      <c r="I3207">
        <v>-74.046448999999996</v>
      </c>
      <c r="J3207" s="1" t="d">
        <v>2018-11-08</v>
      </c>
      <c r="K3207">
        <v>87965</v>
      </c>
      <c r="L3207" t="s">
        <v>30</v>
      </c>
      <c r="M3207" s="1" t="d">
        <v>2016-03-15</v>
      </c>
      <c r="N3207">
        <v>3</v>
      </c>
      <c r="O3207">
        <v>15</v>
      </c>
      <c r="P3207">
        <v>2016</v>
      </c>
      <c r="R3207" t="s">
        <v>26</v>
      </c>
      <c r="S3207" t="s">
        <v>31</v>
      </c>
    </row>
    <row r="3208" spans="1:19" x14ac:dyDescent="0.25">
      <c r="A3208" t="s">
        <v>338</v>
      </c>
      <c r="B3208" t="s">
        <v>25149</v>
      </c>
      <c r="C3208" t="s">
        <v>25150</v>
      </c>
      <c r="E3208" t="s">
        <v>4905</v>
      </c>
      <c r="F3208" t="s">
        <v>170</v>
      </c>
      <c r="G3208">
        <v>92585</v>
      </c>
      <c r="H3208">
        <v>33.760846000000001</v>
      </c>
      <c r="I3208">
        <v>-117.185047</v>
      </c>
      <c r="J3208" s="1" t="d">
        <v>2018-06-05</v>
      </c>
      <c r="K3208">
        <v>88530</v>
      </c>
      <c r="L3208" t="s">
        <v>30</v>
      </c>
      <c r="M3208" s="1" t="d">
        <v>2016-06-01</v>
      </c>
      <c r="N3208">
        <v>6</v>
      </c>
      <c r="O3208">
        <v>1</v>
      </c>
      <c r="P3208">
        <v>2016</v>
      </c>
      <c r="R3208" t="s">
        <v>26</v>
      </c>
      <c r="S3208" t="s">
        <v>27</v>
      </c>
    </row>
    <row r="3209" spans="1:19" x14ac:dyDescent="0.25">
      <c r="A3209" t="s">
        <v>338</v>
      </c>
      <c r="B3209" t="s">
        <v>6382</v>
      </c>
      <c r="C3209" t="s">
        <v>25154</v>
      </c>
      <c r="E3209" t="s">
        <v>698</v>
      </c>
      <c r="F3209" t="s">
        <v>373</v>
      </c>
      <c r="G3209">
        <v>60623</v>
      </c>
      <c r="H3209">
        <v>41.830948999999997</v>
      </c>
      <c r="I3209">
        <v>-87.725261000000003</v>
      </c>
      <c r="J3209" s="1" t="d">
        <v>2017-12-05</v>
      </c>
      <c r="K3209">
        <v>88584</v>
      </c>
      <c r="L3209" t="s">
        <v>25155</v>
      </c>
      <c r="M3209" s="1" t="d">
        <v>2016-11-22</v>
      </c>
      <c r="N3209">
        <v>11</v>
      </c>
      <c r="O3209">
        <v>22</v>
      </c>
      <c r="P3209">
        <v>2016</v>
      </c>
      <c r="R3209" t="s">
        <v>26</v>
      </c>
      <c r="S3209" t="s">
        <v>27</v>
      </c>
    </row>
    <row r="3210" spans="1:19" x14ac:dyDescent="0.25">
      <c r="A3210" t="s">
        <v>338</v>
      </c>
      <c r="B3210" t="s">
        <v>25203</v>
      </c>
      <c r="C3210" t="s">
        <v>25204</v>
      </c>
      <c r="E3210" t="s">
        <v>8816</v>
      </c>
      <c r="F3210" t="s">
        <v>269</v>
      </c>
      <c r="G3210">
        <v>24541</v>
      </c>
      <c r="H3210">
        <v>36.586120000000001</v>
      </c>
      <c r="I3210">
        <v>-79.391355000000004</v>
      </c>
      <c r="J3210" s="1" t="d">
        <v>2019-01-10</v>
      </c>
      <c r="K3210">
        <v>88722</v>
      </c>
      <c r="L3210" t="s">
        <v>30</v>
      </c>
      <c r="M3210" s="1" t="d">
        <v>2016-11-01</v>
      </c>
      <c r="N3210">
        <v>11</v>
      </c>
      <c r="O3210">
        <v>1</v>
      </c>
      <c r="P3210">
        <v>2016</v>
      </c>
      <c r="R3210" t="s">
        <v>26</v>
      </c>
      <c r="S3210" t="s">
        <v>27</v>
      </c>
    </row>
    <row r="3211" spans="1:19" x14ac:dyDescent="0.25">
      <c r="A3211" t="s">
        <v>504</v>
      </c>
      <c r="B3211" t="s">
        <v>25291</v>
      </c>
      <c r="C3211" t="s">
        <v>25292</v>
      </c>
      <c r="E3211" t="s">
        <v>1009</v>
      </c>
      <c r="F3211" t="s">
        <v>496</v>
      </c>
      <c r="G3211">
        <v>48837</v>
      </c>
      <c r="H3211">
        <v>42.600706000000002</v>
      </c>
      <c r="I3211">
        <v>-84.775996000000006</v>
      </c>
      <c r="J3211" s="1" t="d">
        <v>2018-06-05</v>
      </c>
      <c r="K3211">
        <v>88813</v>
      </c>
      <c r="L3211" t="s">
        <v>30</v>
      </c>
      <c r="M3211" s="1" t="d">
        <v>2016-09-01</v>
      </c>
      <c r="N3211">
        <v>9</v>
      </c>
      <c r="O3211">
        <v>1</v>
      </c>
      <c r="P3211">
        <v>2016</v>
      </c>
      <c r="R3211" t="s">
        <v>26</v>
      </c>
      <c r="S3211" t="s">
        <v>31</v>
      </c>
    </row>
    <row r="3212" spans="1:19" x14ac:dyDescent="0.25">
      <c r="A3212" t="s">
        <v>338</v>
      </c>
      <c r="B3212" t="s">
        <v>25647</v>
      </c>
      <c r="C3212" t="s">
        <v>25648</v>
      </c>
      <c r="D3212" t="s">
        <v>25649</v>
      </c>
      <c r="E3212" t="s">
        <v>25650</v>
      </c>
      <c r="F3212" t="s">
        <v>496</v>
      </c>
      <c r="G3212">
        <v>49546</v>
      </c>
      <c r="H3212">
        <v>42.913853000000003</v>
      </c>
      <c r="I3212">
        <v>-85.518448000000006</v>
      </c>
      <c r="J3212" s="1" t="d">
        <v>2018-04-03</v>
      </c>
      <c r="K3212">
        <v>91890</v>
      </c>
      <c r="L3212" t="s">
        <v>30</v>
      </c>
      <c r="M3212" s="1" t="d">
        <v>2016-04-01</v>
      </c>
      <c r="N3212">
        <v>4</v>
      </c>
      <c r="O3212">
        <v>1</v>
      </c>
      <c r="P3212">
        <v>2016</v>
      </c>
      <c r="R3212" t="s">
        <v>26</v>
      </c>
      <c r="S3212" t="s">
        <v>31</v>
      </c>
    </row>
    <row r="3213" spans="1:19" x14ac:dyDescent="0.25">
      <c r="A3213" t="s">
        <v>338</v>
      </c>
      <c r="B3213" t="s">
        <v>25775</v>
      </c>
      <c r="C3213" t="s">
        <v>25776</v>
      </c>
      <c r="E3213" t="s">
        <v>207</v>
      </c>
      <c r="F3213" t="s">
        <v>208</v>
      </c>
      <c r="G3213">
        <v>29601</v>
      </c>
      <c r="H3213">
        <v>34.843069999999997</v>
      </c>
      <c r="I3213">
        <v>-82.412283000000002</v>
      </c>
      <c r="J3213" s="1" t="d">
        <v>2018-03-08</v>
      </c>
      <c r="K3213">
        <v>91988</v>
      </c>
      <c r="L3213" t="s">
        <v>30</v>
      </c>
      <c r="M3213" s="1" t="d">
        <v>2016-03-01</v>
      </c>
      <c r="N3213">
        <v>3</v>
      </c>
      <c r="O3213">
        <v>1</v>
      </c>
      <c r="P3213">
        <v>2016</v>
      </c>
      <c r="R3213" t="s">
        <v>26</v>
      </c>
      <c r="S3213" t="s">
        <v>27</v>
      </c>
    </row>
    <row r="3214" spans="1:19" x14ac:dyDescent="0.25">
      <c r="A3214" t="s">
        <v>338</v>
      </c>
      <c r="B3214" t="s">
        <v>23470</v>
      </c>
      <c r="C3214" t="s">
        <v>23471</v>
      </c>
      <c r="E3214" t="s">
        <v>138</v>
      </c>
      <c r="F3214" t="s">
        <v>137</v>
      </c>
      <c r="G3214">
        <v>97301</v>
      </c>
      <c r="H3214">
        <v>44.941989</v>
      </c>
      <c r="I3214">
        <v>-123.02569699999999</v>
      </c>
      <c r="J3214" s="1" t="d">
        <v>2018-03-08</v>
      </c>
      <c r="K3214">
        <v>92101</v>
      </c>
      <c r="L3214" t="s">
        <v>30</v>
      </c>
      <c r="M3214" s="1" t="d">
        <v>2016-06-15</v>
      </c>
      <c r="N3214">
        <v>6</v>
      </c>
      <c r="O3214">
        <v>15</v>
      </c>
      <c r="P3214">
        <v>2016</v>
      </c>
      <c r="R3214" t="s">
        <v>26</v>
      </c>
      <c r="S3214" t="s">
        <v>27</v>
      </c>
    </row>
    <row r="3215" spans="1:19" x14ac:dyDescent="0.25">
      <c r="A3215" t="s">
        <v>312</v>
      </c>
      <c r="B3215" t="s">
        <v>26011</v>
      </c>
      <c r="C3215" t="s">
        <v>26012</v>
      </c>
      <c r="E3215" t="s">
        <v>1565</v>
      </c>
      <c r="F3215" t="s">
        <v>327</v>
      </c>
      <c r="G3215">
        <v>50441</v>
      </c>
      <c r="H3215">
        <v>42.741110999999997</v>
      </c>
      <c r="I3215">
        <v>-93.211939999999998</v>
      </c>
      <c r="J3215" s="1" t="d">
        <v>2019-04-08</v>
      </c>
      <c r="K3215">
        <v>93810</v>
      </c>
      <c r="L3215" t="s">
        <v>24</v>
      </c>
      <c r="M3215" s="1" t="d">
        <v>2016-03-15</v>
      </c>
      <c r="N3215">
        <v>3</v>
      </c>
      <c r="O3215">
        <v>15</v>
      </c>
      <c r="P3215">
        <v>2016</v>
      </c>
      <c r="R3215" t="s">
        <v>26</v>
      </c>
      <c r="S3215" t="s">
        <v>31</v>
      </c>
    </row>
    <row r="3216" spans="1:19" x14ac:dyDescent="0.25">
      <c r="A3216" t="s">
        <v>338</v>
      </c>
      <c r="B3216" t="s">
        <v>26053</v>
      </c>
      <c r="C3216" t="s">
        <v>26054</v>
      </c>
      <c r="E3216" t="s">
        <v>26050</v>
      </c>
      <c r="F3216" t="s">
        <v>55</v>
      </c>
      <c r="G3216">
        <v>98250</v>
      </c>
      <c r="H3216">
        <v>48.532963000000002</v>
      </c>
      <c r="I3216">
        <v>-123.019311</v>
      </c>
      <c r="J3216" s="1" t="d">
        <v>2018-04-03</v>
      </c>
      <c r="K3216">
        <v>93842</v>
      </c>
      <c r="L3216" t="s">
        <v>30</v>
      </c>
      <c r="M3216" s="1" t="d">
        <v>2016-01-01</v>
      </c>
      <c r="N3216">
        <v>1</v>
      </c>
      <c r="O3216">
        <v>1</v>
      </c>
      <c r="P3216">
        <v>2016</v>
      </c>
      <c r="R3216" t="s">
        <v>26</v>
      </c>
      <c r="S3216" t="s">
        <v>31</v>
      </c>
    </row>
    <row r="3217" spans="1:19" x14ac:dyDescent="0.25">
      <c r="A3217" t="s">
        <v>338</v>
      </c>
      <c r="B3217" t="s">
        <v>26061</v>
      </c>
      <c r="C3217" t="s">
        <v>26062</v>
      </c>
      <c r="E3217" t="s">
        <v>1196</v>
      </c>
      <c r="F3217" t="s">
        <v>55</v>
      </c>
      <c r="G3217">
        <v>98245</v>
      </c>
      <c r="H3217">
        <v>48.648792</v>
      </c>
      <c r="I3217">
        <v>-122.86841800000001</v>
      </c>
      <c r="J3217" s="1" t="d">
        <v>2018-04-03</v>
      </c>
      <c r="K3217">
        <v>93847</v>
      </c>
      <c r="L3217" t="s">
        <v>30</v>
      </c>
      <c r="M3217" s="1" t="d">
        <v>2016-01-01</v>
      </c>
      <c r="N3217">
        <v>1</v>
      </c>
      <c r="O3217">
        <v>1</v>
      </c>
      <c r="P3217">
        <v>2016</v>
      </c>
      <c r="R3217" t="s">
        <v>26</v>
      </c>
      <c r="S3217" t="s">
        <v>31</v>
      </c>
    </row>
    <row r="3218" spans="1:19" x14ac:dyDescent="0.25">
      <c r="A3218" t="s">
        <v>338</v>
      </c>
      <c r="B3218" t="s">
        <v>26063</v>
      </c>
      <c r="C3218" t="s">
        <v>26064</v>
      </c>
      <c r="E3218" t="s">
        <v>26065</v>
      </c>
      <c r="F3218" t="s">
        <v>55</v>
      </c>
      <c r="G3218">
        <v>98279</v>
      </c>
      <c r="H3218">
        <v>48.641278999999997</v>
      </c>
      <c r="I3218">
        <v>-122.781015</v>
      </c>
      <c r="J3218" s="1" t="d">
        <v>2018-04-03</v>
      </c>
      <c r="K3218">
        <v>93848</v>
      </c>
      <c r="L3218" t="s">
        <v>30</v>
      </c>
      <c r="M3218" s="1" t="d">
        <v>2016-01-01</v>
      </c>
      <c r="N3218">
        <v>1</v>
      </c>
      <c r="O3218">
        <v>1</v>
      </c>
      <c r="P3218">
        <v>2016</v>
      </c>
      <c r="R3218" t="s">
        <v>26</v>
      </c>
      <c r="S3218" t="s">
        <v>31</v>
      </c>
    </row>
    <row r="3219" spans="1:19" x14ac:dyDescent="0.25">
      <c r="A3219" t="s">
        <v>338</v>
      </c>
      <c r="B3219" t="s">
        <v>26066</v>
      </c>
      <c r="C3219" t="s">
        <v>26067</v>
      </c>
      <c r="E3219" t="s">
        <v>26068</v>
      </c>
      <c r="F3219" t="s">
        <v>55</v>
      </c>
      <c r="G3219">
        <v>98261</v>
      </c>
      <c r="H3219">
        <v>48.521863000000003</v>
      </c>
      <c r="I3219">
        <v>-122.909571</v>
      </c>
      <c r="J3219" s="1" t="d">
        <v>2018-04-03</v>
      </c>
      <c r="K3219">
        <v>93849</v>
      </c>
      <c r="L3219" t="s">
        <v>30</v>
      </c>
      <c r="M3219" s="1" t="d">
        <v>2016-01-01</v>
      </c>
      <c r="N3219">
        <v>1</v>
      </c>
      <c r="O3219">
        <v>1</v>
      </c>
      <c r="P3219">
        <v>2016</v>
      </c>
      <c r="R3219" t="s">
        <v>26</v>
      </c>
      <c r="S3219" t="s">
        <v>31</v>
      </c>
    </row>
    <row r="3220" spans="1:19" x14ac:dyDescent="0.25">
      <c r="A3220" t="s">
        <v>338</v>
      </c>
      <c r="B3220" t="s">
        <v>26069</v>
      </c>
      <c r="C3220" t="s">
        <v>26070</v>
      </c>
      <c r="E3220" t="s">
        <v>26068</v>
      </c>
      <c r="F3220" t="s">
        <v>55</v>
      </c>
      <c r="G3220">
        <v>98261</v>
      </c>
      <c r="H3220">
        <v>48.530774000000001</v>
      </c>
      <c r="I3220">
        <v>-122.914874</v>
      </c>
      <c r="J3220" s="1" t="d">
        <v>2018-04-03</v>
      </c>
      <c r="K3220">
        <v>93850</v>
      </c>
      <c r="L3220" t="s">
        <v>30</v>
      </c>
      <c r="M3220" s="1" t="d">
        <v>2016-01-01</v>
      </c>
      <c r="N3220">
        <v>1</v>
      </c>
      <c r="O3220">
        <v>1</v>
      </c>
      <c r="P3220">
        <v>2016</v>
      </c>
      <c r="R3220" t="s">
        <v>26</v>
      </c>
      <c r="S3220" t="s">
        <v>31</v>
      </c>
    </row>
    <row r="3221" spans="1:19" x14ac:dyDescent="0.25">
      <c r="A3221" t="s">
        <v>705</v>
      </c>
      <c r="B3221" t="s">
        <v>26114</v>
      </c>
      <c r="C3221" t="s">
        <v>26115</v>
      </c>
      <c r="E3221" t="s">
        <v>259</v>
      </c>
      <c r="F3221" t="s">
        <v>260</v>
      </c>
      <c r="G3221">
        <v>85339</v>
      </c>
      <c r="H3221">
        <v>33.363391999999997</v>
      </c>
      <c r="I3221">
        <v>-112.16121200000001</v>
      </c>
      <c r="J3221" s="1" t="d">
        <v>2018-04-03</v>
      </c>
      <c r="K3221">
        <v>94520</v>
      </c>
      <c r="L3221" t="s">
        <v>30</v>
      </c>
      <c r="M3221" s="1" t="d">
        <v>2016-02-15</v>
      </c>
      <c r="N3221">
        <v>2</v>
      </c>
      <c r="O3221">
        <v>15</v>
      </c>
      <c r="P3221">
        <v>2016</v>
      </c>
      <c r="R3221" t="s">
        <v>26</v>
      </c>
      <c r="S3221" t="s">
        <v>27</v>
      </c>
    </row>
    <row r="3222" spans="1:19" x14ac:dyDescent="0.25">
      <c r="A3222" t="s">
        <v>338</v>
      </c>
      <c r="B3222" t="s">
        <v>20634</v>
      </c>
      <c r="C3222" t="s">
        <v>26235</v>
      </c>
      <c r="E3222" t="s">
        <v>173</v>
      </c>
      <c r="F3222" t="s">
        <v>170</v>
      </c>
      <c r="G3222">
        <v>93309</v>
      </c>
      <c r="H3222">
        <v>35.365129000000003</v>
      </c>
      <c r="I3222">
        <v>-119.05589500000001</v>
      </c>
      <c r="J3222" s="1" t="d">
        <v>2018-05-03</v>
      </c>
      <c r="K3222">
        <v>94735</v>
      </c>
      <c r="L3222" t="s">
        <v>30</v>
      </c>
      <c r="M3222" s="1" t="d">
        <v>2016-08-19</v>
      </c>
      <c r="N3222">
        <v>8</v>
      </c>
      <c r="O3222">
        <v>19</v>
      </c>
      <c r="P3222">
        <v>2016</v>
      </c>
      <c r="R3222" t="s">
        <v>26</v>
      </c>
      <c r="S3222" t="s">
        <v>31</v>
      </c>
    </row>
    <row r="3223" spans="1:19" x14ac:dyDescent="0.25">
      <c r="A3223" t="s">
        <v>338</v>
      </c>
      <c r="B3223" t="s">
        <v>26237</v>
      </c>
      <c r="C3223" t="s">
        <v>26238</v>
      </c>
      <c r="E3223" t="s">
        <v>2030</v>
      </c>
      <c r="F3223" t="s">
        <v>170</v>
      </c>
      <c r="G3223">
        <v>92311</v>
      </c>
      <c r="H3223">
        <v>34.855710000000002</v>
      </c>
      <c r="I3223">
        <v>-117.08219099999999</v>
      </c>
      <c r="J3223" s="1" t="d">
        <v>2018-05-03</v>
      </c>
      <c r="K3223">
        <v>94737</v>
      </c>
      <c r="L3223" t="s">
        <v>30</v>
      </c>
      <c r="M3223" s="1" t="d">
        <v>2016-08-16</v>
      </c>
      <c r="N3223">
        <v>8</v>
      </c>
      <c r="O3223">
        <v>16</v>
      </c>
      <c r="P3223">
        <v>2016</v>
      </c>
      <c r="R3223" t="s">
        <v>26</v>
      </c>
      <c r="S3223" t="s">
        <v>31</v>
      </c>
    </row>
    <row r="3224" spans="1:19" x14ac:dyDescent="0.25">
      <c r="A3224" t="s">
        <v>338</v>
      </c>
      <c r="B3224" t="s">
        <v>26243</v>
      </c>
      <c r="C3224" t="s">
        <v>26244</v>
      </c>
      <c r="D3224" t="s">
        <v>26245</v>
      </c>
      <c r="E3224" t="s">
        <v>2642</v>
      </c>
      <c r="F3224" t="s">
        <v>170</v>
      </c>
      <c r="G3224">
        <v>91303</v>
      </c>
      <c r="H3224">
        <v>34.191637</v>
      </c>
      <c r="I3224">
        <v>-118.59703500000001</v>
      </c>
      <c r="J3224" s="1" t="d">
        <v>2018-05-03</v>
      </c>
      <c r="K3224">
        <v>94740</v>
      </c>
      <c r="L3224" t="s">
        <v>30</v>
      </c>
      <c r="M3224" s="1" t="d">
        <v>2016-08-18</v>
      </c>
      <c r="N3224">
        <v>8</v>
      </c>
      <c r="O3224">
        <v>18</v>
      </c>
      <c r="P3224">
        <v>2016</v>
      </c>
      <c r="R3224" t="s">
        <v>26</v>
      </c>
      <c r="S3224" t="s">
        <v>31</v>
      </c>
    </row>
    <row r="3225" spans="1:19" x14ac:dyDescent="0.25">
      <c r="A3225" t="s">
        <v>338</v>
      </c>
      <c r="B3225" t="s">
        <v>26253</v>
      </c>
      <c r="C3225" t="s">
        <v>26254</v>
      </c>
      <c r="E3225" t="s">
        <v>16195</v>
      </c>
      <c r="F3225" t="s">
        <v>170</v>
      </c>
      <c r="G3225">
        <v>90245</v>
      </c>
      <c r="H3225">
        <v>33.923009999999998</v>
      </c>
      <c r="I3225">
        <v>-118.389852</v>
      </c>
      <c r="J3225" s="1" t="d">
        <v>2018-05-03</v>
      </c>
      <c r="K3225">
        <v>94745</v>
      </c>
      <c r="L3225" t="s">
        <v>30</v>
      </c>
      <c r="M3225" s="1" t="d">
        <v>2016-04-04</v>
      </c>
      <c r="N3225">
        <v>4</v>
      </c>
      <c r="O3225">
        <v>4</v>
      </c>
      <c r="P3225">
        <v>2016</v>
      </c>
      <c r="R3225" t="s">
        <v>26</v>
      </c>
      <c r="S3225" t="s">
        <v>31</v>
      </c>
    </row>
    <row r="3226" spans="1:19" x14ac:dyDescent="0.25">
      <c r="A3226" t="s">
        <v>338</v>
      </c>
      <c r="B3226" t="s">
        <v>26256</v>
      </c>
      <c r="C3226" t="s">
        <v>26257</v>
      </c>
      <c r="E3226" t="s">
        <v>10639</v>
      </c>
      <c r="F3226" t="s">
        <v>170</v>
      </c>
      <c r="G3226">
        <v>94608</v>
      </c>
      <c r="H3226">
        <v>37.844359539999999</v>
      </c>
      <c r="I3226">
        <v>-122.2931849</v>
      </c>
      <c r="J3226" s="1" t="d">
        <v>2018-05-03</v>
      </c>
      <c r="K3226">
        <v>94747</v>
      </c>
      <c r="L3226" t="s">
        <v>30</v>
      </c>
      <c r="M3226" s="1" t="d">
        <v>2016-08-22</v>
      </c>
      <c r="N3226">
        <v>8</v>
      </c>
      <c r="O3226">
        <v>22</v>
      </c>
      <c r="P3226">
        <v>2016</v>
      </c>
      <c r="R3226" t="s">
        <v>26</v>
      </c>
      <c r="S3226" t="s">
        <v>31</v>
      </c>
    </row>
    <row r="3227" spans="1:19" x14ac:dyDescent="0.25">
      <c r="A3227" t="s">
        <v>338</v>
      </c>
      <c r="B3227" t="s">
        <v>26273</v>
      </c>
      <c r="C3227" t="s">
        <v>26274</v>
      </c>
      <c r="E3227" t="s">
        <v>26275</v>
      </c>
      <c r="F3227" t="s">
        <v>170</v>
      </c>
      <c r="G3227">
        <v>94904</v>
      </c>
      <c r="H3227">
        <v>37.952331000000001</v>
      </c>
      <c r="I3227">
        <v>-122.54915</v>
      </c>
      <c r="J3227" s="1" t="d">
        <v>2018-05-03</v>
      </c>
      <c r="K3227">
        <v>94758</v>
      </c>
      <c r="L3227" t="s">
        <v>30</v>
      </c>
      <c r="M3227" s="1" t="d">
        <v>2016-11-28</v>
      </c>
      <c r="N3227">
        <v>11</v>
      </c>
      <c r="O3227">
        <v>28</v>
      </c>
      <c r="P3227">
        <v>2016</v>
      </c>
      <c r="R3227" t="s">
        <v>26</v>
      </c>
      <c r="S3227" t="s">
        <v>31</v>
      </c>
    </row>
    <row r="3228" spans="1:19" x14ac:dyDescent="0.25">
      <c r="A3228" t="s">
        <v>338</v>
      </c>
      <c r="B3228" t="s">
        <v>26293</v>
      </c>
      <c r="C3228" t="s">
        <v>26294</v>
      </c>
      <c r="E3228" t="s">
        <v>226</v>
      </c>
      <c r="F3228" t="s">
        <v>170</v>
      </c>
      <c r="G3228">
        <v>90015</v>
      </c>
      <c r="H3228">
        <v>34.043337999999999</v>
      </c>
      <c r="I3228">
        <v>-118.259389</v>
      </c>
      <c r="J3228" s="1" t="d">
        <v>2018-05-03</v>
      </c>
      <c r="K3228">
        <v>94767</v>
      </c>
      <c r="L3228" t="s">
        <v>30</v>
      </c>
      <c r="M3228" s="1" t="d">
        <v>2016-01-07</v>
      </c>
      <c r="N3228">
        <v>1</v>
      </c>
      <c r="O3228">
        <v>7</v>
      </c>
      <c r="P3228">
        <v>2016</v>
      </c>
      <c r="R3228" t="s">
        <v>26</v>
      </c>
      <c r="S3228" t="s">
        <v>27</v>
      </c>
    </row>
    <row r="3229" spans="1:19" x14ac:dyDescent="0.25">
      <c r="A3229" t="s">
        <v>338</v>
      </c>
      <c r="B3229" t="s">
        <v>26319</v>
      </c>
      <c r="C3229" t="s">
        <v>26320</v>
      </c>
      <c r="E3229" t="s">
        <v>390</v>
      </c>
      <c r="F3229" t="s">
        <v>170</v>
      </c>
      <c r="G3229">
        <v>91107</v>
      </c>
      <c r="H3229">
        <v>34.141965999999996</v>
      </c>
      <c r="I3229">
        <v>-118.09143400000001</v>
      </c>
      <c r="J3229" s="1" t="d">
        <v>2018-05-03</v>
      </c>
      <c r="K3229">
        <v>94781</v>
      </c>
      <c r="L3229" t="s">
        <v>30</v>
      </c>
      <c r="M3229" s="1" t="d">
        <v>2016-08-22</v>
      </c>
      <c r="N3229">
        <v>8</v>
      </c>
      <c r="O3229">
        <v>22</v>
      </c>
      <c r="P3229">
        <v>2016</v>
      </c>
      <c r="R3229" t="s">
        <v>26</v>
      </c>
      <c r="S3229" t="s">
        <v>31</v>
      </c>
    </row>
    <row r="3230" spans="1:19" x14ac:dyDescent="0.25">
      <c r="A3230" t="s">
        <v>338</v>
      </c>
      <c r="B3230" t="s">
        <v>20634</v>
      </c>
      <c r="C3230" t="s">
        <v>26339</v>
      </c>
      <c r="E3230" t="s">
        <v>1901</v>
      </c>
      <c r="F3230" t="s">
        <v>170</v>
      </c>
      <c r="G3230">
        <v>95054</v>
      </c>
      <c r="H3230">
        <v>37.411375999999997</v>
      </c>
      <c r="I3230">
        <v>-121.977941</v>
      </c>
      <c r="J3230" s="1" t="d">
        <v>2018-05-03</v>
      </c>
      <c r="K3230">
        <v>94793</v>
      </c>
      <c r="L3230" t="s">
        <v>30</v>
      </c>
      <c r="M3230" s="1" t="d">
        <v>2016-02-08</v>
      </c>
      <c r="N3230">
        <v>2</v>
      </c>
      <c r="O3230">
        <v>8</v>
      </c>
      <c r="P3230">
        <v>2016</v>
      </c>
      <c r="R3230" t="s">
        <v>26</v>
      </c>
      <c r="S3230" t="s">
        <v>27</v>
      </c>
    </row>
    <row r="3231" spans="1:19" x14ac:dyDescent="0.25">
      <c r="A3231" t="s">
        <v>338</v>
      </c>
      <c r="B3231" t="s">
        <v>26340</v>
      </c>
      <c r="C3231" t="s">
        <v>26341</v>
      </c>
      <c r="E3231" t="s">
        <v>1901</v>
      </c>
      <c r="F3231" t="s">
        <v>170</v>
      </c>
      <c r="G3231">
        <v>95054</v>
      </c>
      <c r="H3231">
        <v>37.413533999999999</v>
      </c>
      <c r="I3231">
        <v>-121.97788799999999</v>
      </c>
      <c r="J3231" s="1" t="d">
        <v>2018-05-03</v>
      </c>
      <c r="K3231">
        <v>94794</v>
      </c>
      <c r="L3231" t="s">
        <v>30</v>
      </c>
      <c r="M3231" s="1" t="d">
        <v>2016-02-07</v>
      </c>
      <c r="N3231">
        <v>2</v>
      </c>
      <c r="O3231">
        <v>7</v>
      </c>
      <c r="P3231">
        <v>2016</v>
      </c>
      <c r="R3231" t="s">
        <v>26</v>
      </c>
      <c r="S3231" t="s">
        <v>27</v>
      </c>
    </row>
    <row r="3232" spans="1:19" x14ac:dyDescent="0.25">
      <c r="A3232" t="s">
        <v>338</v>
      </c>
      <c r="B3232" t="s">
        <v>26344</v>
      </c>
      <c r="C3232" t="s">
        <v>26345</v>
      </c>
      <c r="E3232" t="s">
        <v>10605</v>
      </c>
      <c r="F3232" t="s">
        <v>170</v>
      </c>
      <c r="G3232">
        <v>93455</v>
      </c>
      <c r="H3232">
        <v>34.946699000000002</v>
      </c>
      <c r="I3232">
        <v>-120.429788</v>
      </c>
      <c r="J3232" s="1" t="d">
        <v>2018-05-03</v>
      </c>
      <c r="K3232">
        <v>94796</v>
      </c>
      <c r="L3232" t="s">
        <v>30</v>
      </c>
      <c r="M3232" s="1" t="d">
        <v>2016-08-25</v>
      </c>
      <c r="N3232">
        <v>8</v>
      </c>
      <c r="O3232">
        <v>25</v>
      </c>
      <c r="P3232">
        <v>2016</v>
      </c>
      <c r="R3232" t="s">
        <v>26</v>
      </c>
      <c r="S3232" t="s">
        <v>31</v>
      </c>
    </row>
    <row r="3233" spans="1:19" x14ac:dyDescent="0.25">
      <c r="A3233" t="s">
        <v>338</v>
      </c>
      <c r="B3233" t="s">
        <v>20634</v>
      </c>
      <c r="C3233" t="s">
        <v>26356</v>
      </c>
      <c r="E3233" t="s">
        <v>16195</v>
      </c>
      <c r="F3233" t="s">
        <v>170</v>
      </c>
      <c r="G3233">
        <v>90245</v>
      </c>
      <c r="H3233">
        <v>33.916767999999998</v>
      </c>
      <c r="I3233">
        <v>-118.397222</v>
      </c>
      <c r="J3233" s="1" t="d">
        <v>2018-05-03</v>
      </c>
      <c r="K3233">
        <v>94804</v>
      </c>
      <c r="L3233" t="s">
        <v>30</v>
      </c>
      <c r="M3233" s="1" t="d">
        <v>2016-05-18</v>
      </c>
      <c r="N3233">
        <v>5</v>
      </c>
      <c r="O3233">
        <v>18</v>
      </c>
      <c r="P3233">
        <v>2016</v>
      </c>
      <c r="R3233" t="s">
        <v>26</v>
      </c>
      <c r="S3233" t="s">
        <v>31</v>
      </c>
    </row>
    <row r="3234" spans="1:19" x14ac:dyDescent="0.25">
      <c r="A3234" t="s">
        <v>338</v>
      </c>
      <c r="B3234" t="s">
        <v>26357</v>
      </c>
      <c r="C3234" t="s">
        <v>26358</v>
      </c>
      <c r="E3234" t="s">
        <v>130</v>
      </c>
      <c r="F3234" t="s">
        <v>129</v>
      </c>
      <c r="G3234">
        <v>80204</v>
      </c>
      <c r="H3234">
        <v>39.738655000000001</v>
      </c>
      <c r="I3234">
        <v>-105.04013399999999</v>
      </c>
      <c r="J3234" s="1" t="d">
        <v>2018-05-03</v>
      </c>
      <c r="K3234">
        <v>94805</v>
      </c>
      <c r="L3234" t="s">
        <v>30</v>
      </c>
      <c r="M3234" s="1" t="d">
        <v>2016-08-03</v>
      </c>
      <c r="N3234">
        <v>8</v>
      </c>
      <c r="O3234">
        <v>3</v>
      </c>
      <c r="P3234">
        <v>2016</v>
      </c>
      <c r="R3234" t="s">
        <v>26</v>
      </c>
      <c r="S3234" t="s">
        <v>31</v>
      </c>
    </row>
    <row r="3235" spans="1:19" x14ac:dyDescent="0.25">
      <c r="A3235" t="s">
        <v>338</v>
      </c>
      <c r="B3235" t="s">
        <v>26372</v>
      </c>
      <c r="C3235" t="s">
        <v>26373</v>
      </c>
      <c r="E3235" t="s">
        <v>28</v>
      </c>
      <c r="F3235" t="s">
        <v>29</v>
      </c>
      <c r="G3235">
        <v>30328</v>
      </c>
      <c r="H3235">
        <v>33.910268000000002</v>
      </c>
      <c r="I3235">
        <v>-84.429230000000004</v>
      </c>
      <c r="J3235" s="1" t="d">
        <v>2018-05-03</v>
      </c>
      <c r="K3235">
        <v>94814</v>
      </c>
      <c r="L3235" t="s">
        <v>30</v>
      </c>
      <c r="M3235" s="1" t="d">
        <v>2016-12-13</v>
      </c>
      <c r="N3235">
        <v>12</v>
      </c>
      <c r="O3235">
        <v>13</v>
      </c>
      <c r="P3235">
        <v>2016</v>
      </c>
      <c r="R3235" t="s">
        <v>26</v>
      </c>
      <c r="S3235" t="s">
        <v>31</v>
      </c>
    </row>
    <row r="3236" spans="1:19" x14ac:dyDescent="0.25">
      <c r="A3236" t="s">
        <v>338</v>
      </c>
      <c r="B3236" t="s">
        <v>26374</v>
      </c>
      <c r="C3236" t="s">
        <v>26375</v>
      </c>
      <c r="E3236" t="s">
        <v>1851</v>
      </c>
      <c r="F3236" t="s">
        <v>29</v>
      </c>
      <c r="G3236">
        <v>30907</v>
      </c>
      <c r="H3236">
        <v>33.483635</v>
      </c>
      <c r="I3236">
        <v>-82.112496699999994</v>
      </c>
      <c r="J3236" s="1" t="d">
        <v>2018-05-03</v>
      </c>
      <c r="K3236">
        <v>94815</v>
      </c>
      <c r="L3236" t="s">
        <v>30</v>
      </c>
      <c r="M3236" s="1" t="d">
        <v>2016-03-25</v>
      </c>
      <c r="N3236">
        <v>3</v>
      </c>
      <c r="O3236">
        <v>25</v>
      </c>
      <c r="P3236">
        <v>2016</v>
      </c>
      <c r="R3236" t="s">
        <v>26</v>
      </c>
      <c r="S3236" t="s">
        <v>27</v>
      </c>
    </row>
    <row r="3237" spans="1:19" x14ac:dyDescent="0.25">
      <c r="A3237" t="s">
        <v>338</v>
      </c>
      <c r="B3237" t="s">
        <v>21278</v>
      </c>
      <c r="C3237" t="s">
        <v>26381</v>
      </c>
      <c r="E3237" t="s">
        <v>9961</v>
      </c>
      <c r="F3237" t="s">
        <v>78</v>
      </c>
      <c r="G3237">
        <v>66604</v>
      </c>
      <c r="H3237">
        <v>39.040857000000003</v>
      </c>
      <c r="I3237">
        <v>-95.757429000000002</v>
      </c>
      <c r="J3237" s="1" t="d">
        <v>2018-05-03</v>
      </c>
      <c r="K3237">
        <v>94819</v>
      </c>
      <c r="L3237" t="s">
        <v>30</v>
      </c>
      <c r="M3237" s="1" t="d">
        <v>2016-07-21</v>
      </c>
      <c r="N3237">
        <v>7</v>
      </c>
      <c r="O3237">
        <v>21</v>
      </c>
      <c r="P3237">
        <v>2016</v>
      </c>
      <c r="R3237" t="s">
        <v>26</v>
      </c>
      <c r="S3237" t="s">
        <v>31</v>
      </c>
    </row>
    <row r="3238" spans="1:19" x14ac:dyDescent="0.25">
      <c r="A3238" t="s">
        <v>338</v>
      </c>
      <c r="B3238" t="s">
        <v>26383</v>
      </c>
      <c r="C3238" t="s">
        <v>26384</v>
      </c>
      <c r="E3238" t="s">
        <v>7204</v>
      </c>
      <c r="F3238" t="s">
        <v>25</v>
      </c>
      <c r="G3238">
        <v>20874</v>
      </c>
      <c r="H3238">
        <v>39.177486000000002</v>
      </c>
      <c r="I3238">
        <v>-77.273301000000004</v>
      </c>
      <c r="J3238" s="1" t="d">
        <v>2018-05-03</v>
      </c>
      <c r="K3238">
        <v>94821</v>
      </c>
      <c r="L3238" t="s">
        <v>30</v>
      </c>
      <c r="M3238" s="1" t="d">
        <v>2016-01-10</v>
      </c>
      <c r="N3238">
        <v>1</v>
      </c>
      <c r="O3238">
        <v>10</v>
      </c>
      <c r="P3238">
        <v>2016</v>
      </c>
      <c r="R3238" t="s">
        <v>26</v>
      </c>
      <c r="S3238" t="s">
        <v>31</v>
      </c>
    </row>
    <row r="3239" spans="1:19" x14ac:dyDescent="0.25">
      <c r="A3239" t="s">
        <v>338</v>
      </c>
      <c r="B3239" t="s">
        <v>26386</v>
      </c>
      <c r="C3239" t="s">
        <v>26387</v>
      </c>
      <c r="E3239" t="s">
        <v>26388</v>
      </c>
      <c r="F3239" t="s">
        <v>1091</v>
      </c>
      <c r="G3239">
        <v>7650</v>
      </c>
      <c r="H3239">
        <v>40.850926000000001</v>
      </c>
      <c r="I3239">
        <v>-74.005143000000004</v>
      </c>
      <c r="J3239" s="1" t="d">
        <v>2018-05-03</v>
      </c>
      <c r="K3239">
        <v>94823</v>
      </c>
      <c r="L3239" t="s">
        <v>30</v>
      </c>
      <c r="M3239" s="1" t="d">
        <v>2016-06-20</v>
      </c>
      <c r="N3239">
        <v>6</v>
      </c>
      <c r="O3239">
        <v>20</v>
      </c>
      <c r="P3239">
        <v>2016</v>
      </c>
      <c r="R3239" t="s">
        <v>26</v>
      </c>
      <c r="S3239" t="s">
        <v>31</v>
      </c>
    </row>
    <row r="3240" spans="1:19" x14ac:dyDescent="0.25">
      <c r="A3240" t="s">
        <v>338</v>
      </c>
      <c r="B3240" t="s">
        <v>20302</v>
      </c>
      <c r="C3240" t="s">
        <v>26403</v>
      </c>
      <c r="E3240" t="s">
        <v>47</v>
      </c>
      <c r="F3240" t="s">
        <v>48</v>
      </c>
      <c r="G3240">
        <v>11222</v>
      </c>
      <c r="H3240">
        <v>40.737170999999996</v>
      </c>
      <c r="I3240">
        <v>-73.949257000000003</v>
      </c>
      <c r="J3240" s="1" t="d">
        <v>2018-05-03</v>
      </c>
      <c r="K3240">
        <v>94831</v>
      </c>
      <c r="L3240" t="s">
        <v>30</v>
      </c>
      <c r="M3240" s="1" t="d">
        <v>2016-06-24</v>
      </c>
      <c r="N3240">
        <v>6</v>
      </c>
      <c r="O3240">
        <v>24</v>
      </c>
      <c r="P3240">
        <v>2016</v>
      </c>
      <c r="R3240" t="s">
        <v>26</v>
      </c>
      <c r="S3240" t="s">
        <v>31</v>
      </c>
    </row>
    <row r="3241" spans="1:19" x14ac:dyDescent="0.25">
      <c r="A3241" t="s">
        <v>338</v>
      </c>
      <c r="B3241" t="s">
        <v>26404</v>
      </c>
      <c r="C3241" t="s">
        <v>26405</v>
      </c>
      <c r="E3241" t="s">
        <v>47</v>
      </c>
      <c r="F3241" t="s">
        <v>48</v>
      </c>
      <c r="G3241">
        <v>11205</v>
      </c>
      <c r="H3241">
        <v>40.698234999999997</v>
      </c>
      <c r="I3241">
        <v>-73.975114000000005</v>
      </c>
      <c r="J3241" s="1" t="d">
        <v>2018-05-03</v>
      </c>
      <c r="K3241">
        <v>94832</v>
      </c>
      <c r="L3241" t="s">
        <v>30</v>
      </c>
      <c r="M3241" s="1" t="d">
        <v>2016-07-20</v>
      </c>
      <c r="N3241">
        <v>7</v>
      </c>
      <c r="O3241">
        <v>20</v>
      </c>
      <c r="P3241">
        <v>2016</v>
      </c>
      <c r="R3241" t="s">
        <v>26</v>
      </c>
      <c r="S3241" t="s">
        <v>31</v>
      </c>
    </row>
    <row r="3242" spans="1:19" x14ac:dyDescent="0.25">
      <c r="A3242" t="s">
        <v>338</v>
      </c>
      <c r="B3242" t="s">
        <v>26386</v>
      </c>
      <c r="C3242" t="s">
        <v>26406</v>
      </c>
      <c r="E3242" t="s">
        <v>47</v>
      </c>
      <c r="F3242" t="s">
        <v>48</v>
      </c>
      <c r="G3242">
        <v>10010</v>
      </c>
      <c r="H3242">
        <v>40.657845999999999</v>
      </c>
      <c r="I3242">
        <v>-73.996791000000002</v>
      </c>
      <c r="J3242" s="1" t="d">
        <v>2018-05-03</v>
      </c>
      <c r="K3242">
        <v>94833</v>
      </c>
      <c r="L3242" t="s">
        <v>30</v>
      </c>
      <c r="M3242" s="1" t="d">
        <v>2016-06-20</v>
      </c>
      <c r="N3242">
        <v>6</v>
      </c>
      <c r="O3242">
        <v>20</v>
      </c>
      <c r="P3242">
        <v>2016</v>
      </c>
      <c r="R3242" t="s">
        <v>26</v>
      </c>
      <c r="S3242" t="s">
        <v>31</v>
      </c>
    </row>
    <row r="3243" spans="1:19" x14ac:dyDescent="0.25">
      <c r="A3243" t="s">
        <v>338</v>
      </c>
      <c r="B3243" t="s">
        <v>26412</v>
      </c>
      <c r="C3243" t="s">
        <v>26413</v>
      </c>
      <c r="E3243" t="s">
        <v>26414</v>
      </c>
      <c r="F3243" t="s">
        <v>48</v>
      </c>
      <c r="G3243">
        <v>11356</v>
      </c>
      <c r="H3243">
        <v>40.785772000000001</v>
      </c>
      <c r="I3243">
        <v>-73.857400999999996</v>
      </c>
      <c r="J3243" s="1" t="d">
        <v>2018-05-03</v>
      </c>
      <c r="K3243">
        <v>94836</v>
      </c>
      <c r="L3243" t="s">
        <v>30</v>
      </c>
      <c r="M3243" s="1" t="d">
        <v>2016-06-22</v>
      </c>
      <c r="N3243">
        <v>6</v>
      </c>
      <c r="O3243">
        <v>22</v>
      </c>
      <c r="P3243">
        <v>2016</v>
      </c>
      <c r="R3243" t="s">
        <v>26</v>
      </c>
      <c r="S3243" t="s">
        <v>31</v>
      </c>
    </row>
    <row r="3244" spans="1:19" x14ac:dyDescent="0.25">
      <c r="A3244" t="s">
        <v>338</v>
      </c>
      <c r="B3244" t="s">
        <v>26421</v>
      </c>
      <c r="C3244" t="s">
        <v>26422</v>
      </c>
      <c r="E3244" t="s">
        <v>7590</v>
      </c>
      <c r="F3244" t="s">
        <v>48</v>
      </c>
      <c r="G3244">
        <v>12076</v>
      </c>
      <c r="H3244">
        <v>42.44229</v>
      </c>
      <c r="I3244">
        <v>-74.447636000000003</v>
      </c>
      <c r="J3244" s="1" t="d">
        <v>2018-05-03</v>
      </c>
      <c r="K3244">
        <v>94840</v>
      </c>
      <c r="L3244" t="s">
        <v>30</v>
      </c>
      <c r="M3244" s="1" t="d">
        <v>2016-05-29</v>
      </c>
      <c r="N3244">
        <v>5</v>
      </c>
      <c r="O3244">
        <v>29</v>
      </c>
      <c r="P3244">
        <v>2016</v>
      </c>
      <c r="R3244" t="s">
        <v>26</v>
      </c>
      <c r="S3244" t="s">
        <v>31</v>
      </c>
    </row>
    <row r="3245" spans="1:19" x14ac:dyDescent="0.25">
      <c r="A3245" t="s">
        <v>338</v>
      </c>
      <c r="B3245" t="s">
        <v>26386</v>
      </c>
      <c r="C3245" t="s">
        <v>26428</v>
      </c>
      <c r="E3245" t="s">
        <v>8584</v>
      </c>
      <c r="F3245" t="s">
        <v>48</v>
      </c>
      <c r="G3245">
        <v>11418</v>
      </c>
      <c r="H3245">
        <v>40.696908999999998</v>
      </c>
      <c r="I3245">
        <v>-73.816113999999999</v>
      </c>
      <c r="J3245" s="1" t="d">
        <v>2018-05-03</v>
      </c>
      <c r="K3245">
        <v>94844</v>
      </c>
      <c r="L3245" t="s">
        <v>30</v>
      </c>
      <c r="M3245" s="1" t="d">
        <v>2016-06-30</v>
      </c>
      <c r="N3245">
        <v>6</v>
      </c>
      <c r="O3245">
        <v>30</v>
      </c>
      <c r="P3245">
        <v>2016</v>
      </c>
      <c r="R3245" t="s">
        <v>26</v>
      </c>
      <c r="S3245" t="s">
        <v>31</v>
      </c>
    </row>
    <row r="3246" spans="1:19" x14ac:dyDescent="0.25">
      <c r="A3246" t="s">
        <v>338</v>
      </c>
      <c r="B3246" t="s">
        <v>26438</v>
      </c>
      <c r="C3246" t="s">
        <v>26439</v>
      </c>
      <c r="E3246" t="s">
        <v>5576</v>
      </c>
      <c r="F3246" t="s">
        <v>48</v>
      </c>
      <c r="G3246">
        <v>11747</v>
      </c>
      <c r="H3246">
        <v>40.76379</v>
      </c>
      <c r="I3246">
        <v>-73.423658000000003</v>
      </c>
      <c r="J3246" s="1" t="d">
        <v>2018-05-03</v>
      </c>
      <c r="K3246">
        <v>94850</v>
      </c>
      <c r="L3246" t="s">
        <v>30</v>
      </c>
      <c r="M3246" s="1" t="d">
        <v>2016-04-03</v>
      </c>
      <c r="N3246">
        <v>4</v>
      </c>
      <c r="O3246">
        <v>3</v>
      </c>
      <c r="P3246">
        <v>2016</v>
      </c>
      <c r="R3246" t="s">
        <v>26</v>
      </c>
      <c r="S3246" t="s">
        <v>31</v>
      </c>
    </row>
    <row r="3247" spans="1:19" x14ac:dyDescent="0.25">
      <c r="A3247" t="s">
        <v>338</v>
      </c>
      <c r="B3247" t="s">
        <v>22211</v>
      </c>
      <c r="C3247" t="s">
        <v>26440</v>
      </c>
      <c r="E3247" t="s">
        <v>26441</v>
      </c>
      <c r="F3247" t="s">
        <v>48</v>
      </c>
      <c r="G3247">
        <v>10954</v>
      </c>
      <c r="H3247">
        <v>41.102018000000001</v>
      </c>
      <c r="I3247">
        <v>-74.028009999999995</v>
      </c>
      <c r="J3247" s="1" t="d">
        <v>2018-05-03</v>
      </c>
      <c r="K3247">
        <v>94851</v>
      </c>
      <c r="L3247" t="s">
        <v>30</v>
      </c>
      <c r="M3247" s="1" t="d">
        <v>2016-12-06</v>
      </c>
      <c r="N3247">
        <v>12</v>
      </c>
      <c r="O3247">
        <v>6</v>
      </c>
      <c r="P3247">
        <v>2016</v>
      </c>
      <c r="R3247" t="s">
        <v>26</v>
      </c>
      <c r="S3247" t="s">
        <v>31</v>
      </c>
    </row>
    <row r="3248" spans="1:19" x14ac:dyDescent="0.25">
      <c r="A3248" t="s">
        <v>338</v>
      </c>
      <c r="B3248" t="s">
        <v>26445</v>
      </c>
      <c r="C3248" t="s">
        <v>26446</v>
      </c>
      <c r="E3248" t="s">
        <v>7416</v>
      </c>
      <c r="F3248" t="s">
        <v>48</v>
      </c>
      <c r="G3248">
        <v>10801</v>
      </c>
      <c r="H3248">
        <v>40.911315000000002</v>
      </c>
      <c r="I3248">
        <v>-73.779296000000002</v>
      </c>
      <c r="J3248" s="1" t="d">
        <v>2018-05-03</v>
      </c>
      <c r="K3248">
        <v>94853</v>
      </c>
      <c r="L3248" t="s">
        <v>30</v>
      </c>
      <c r="M3248" s="1" t="d">
        <v>2016-03-28</v>
      </c>
      <c r="N3248">
        <v>3</v>
      </c>
      <c r="O3248">
        <v>28</v>
      </c>
      <c r="P3248">
        <v>2016</v>
      </c>
      <c r="R3248" t="s">
        <v>26</v>
      </c>
      <c r="S3248" t="s">
        <v>31</v>
      </c>
    </row>
    <row r="3249" spans="1:19" x14ac:dyDescent="0.25">
      <c r="A3249" t="s">
        <v>338</v>
      </c>
      <c r="B3249" t="s">
        <v>26386</v>
      </c>
      <c r="C3249" t="s">
        <v>26447</v>
      </c>
      <c r="E3249" t="s">
        <v>52</v>
      </c>
      <c r="F3249" t="s">
        <v>48</v>
      </c>
      <c r="G3249">
        <v>10034</v>
      </c>
      <c r="H3249">
        <v>40.871209999999998</v>
      </c>
      <c r="I3249">
        <v>-73.911615999999995</v>
      </c>
      <c r="J3249" s="1" t="d">
        <v>2018-05-03</v>
      </c>
      <c r="K3249">
        <v>94854</v>
      </c>
      <c r="L3249" t="s">
        <v>30</v>
      </c>
      <c r="M3249" s="1" t="d">
        <v>2016-06-27</v>
      </c>
      <c r="N3249">
        <v>6</v>
      </c>
      <c r="O3249">
        <v>27</v>
      </c>
      <c r="P3249">
        <v>2016</v>
      </c>
      <c r="R3249" t="s">
        <v>26</v>
      </c>
      <c r="S3249" t="s">
        <v>31</v>
      </c>
    </row>
    <row r="3250" spans="1:19" x14ac:dyDescent="0.25">
      <c r="A3250" t="s">
        <v>338</v>
      </c>
      <c r="B3250" t="s">
        <v>26455</v>
      </c>
      <c r="C3250" t="s">
        <v>26456</v>
      </c>
      <c r="E3250" t="s">
        <v>26457</v>
      </c>
      <c r="F3250" t="s">
        <v>48</v>
      </c>
      <c r="G3250">
        <v>10591</v>
      </c>
      <c r="H3250">
        <v>41.085720000000002</v>
      </c>
      <c r="I3250">
        <v>-73.865533999999997</v>
      </c>
      <c r="J3250" s="1" t="d">
        <v>2018-05-03</v>
      </c>
      <c r="K3250">
        <v>94860</v>
      </c>
      <c r="L3250" t="s">
        <v>30</v>
      </c>
      <c r="M3250" s="1" t="d">
        <v>2016-04-23</v>
      </c>
      <c r="N3250">
        <v>4</v>
      </c>
      <c r="O3250">
        <v>23</v>
      </c>
      <c r="P3250">
        <v>2016</v>
      </c>
      <c r="R3250" t="s">
        <v>26</v>
      </c>
      <c r="S3250" t="s">
        <v>31</v>
      </c>
    </row>
    <row r="3251" spans="1:19" x14ac:dyDescent="0.25">
      <c r="A3251" t="s">
        <v>338</v>
      </c>
      <c r="B3251" t="s">
        <v>26386</v>
      </c>
      <c r="C3251" t="s">
        <v>26458</v>
      </c>
      <c r="E3251" t="s">
        <v>13429</v>
      </c>
      <c r="F3251" t="s">
        <v>48</v>
      </c>
      <c r="G3251">
        <v>10303</v>
      </c>
      <c r="H3251">
        <v>40.630898000000002</v>
      </c>
      <c r="I3251">
        <v>-74.168357999999998</v>
      </c>
      <c r="J3251" s="1" t="d">
        <v>2018-05-03</v>
      </c>
      <c r="K3251">
        <v>94861</v>
      </c>
      <c r="L3251" t="s">
        <v>30</v>
      </c>
      <c r="M3251" s="1" t="d">
        <v>2016-07-12</v>
      </c>
      <c r="N3251">
        <v>7</v>
      </c>
      <c r="O3251">
        <v>12</v>
      </c>
      <c r="P3251">
        <v>2016</v>
      </c>
      <c r="R3251" t="s">
        <v>26</v>
      </c>
      <c r="S3251" t="s">
        <v>27</v>
      </c>
    </row>
    <row r="3252" spans="1:19" x14ac:dyDescent="0.25">
      <c r="A3252" t="s">
        <v>338</v>
      </c>
      <c r="B3252" t="s">
        <v>26468</v>
      </c>
      <c r="C3252" t="s">
        <v>26469</v>
      </c>
      <c r="E3252" t="s">
        <v>26470</v>
      </c>
      <c r="F3252" t="s">
        <v>48</v>
      </c>
      <c r="G3252">
        <v>11377</v>
      </c>
      <c r="H3252">
        <v>40.763554999999997</v>
      </c>
      <c r="I3252">
        <v>-73.896041999999994</v>
      </c>
      <c r="J3252" s="1" t="d">
        <v>2018-05-03</v>
      </c>
      <c r="K3252">
        <v>94869</v>
      </c>
      <c r="L3252" t="s">
        <v>30</v>
      </c>
      <c r="M3252" s="1" t="d">
        <v>2016-06-29</v>
      </c>
      <c r="N3252">
        <v>6</v>
      </c>
      <c r="O3252">
        <v>29</v>
      </c>
      <c r="P3252">
        <v>2016</v>
      </c>
      <c r="R3252" t="s">
        <v>26</v>
      </c>
      <c r="S3252" t="s">
        <v>31</v>
      </c>
    </row>
    <row r="3253" spans="1:19" x14ac:dyDescent="0.25">
      <c r="A3253" t="s">
        <v>338</v>
      </c>
      <c r="B3253" t="s">
        <v>26473</v>
      </c>
      <c r="C3253" t="s">
        <v>26474</v>
      </c>
      <c r="E3253" t="s">
        <v>11422</v>
      </c>
      <c r="F3253" t="s">
        <v>48</v>
      </c>
      <c r="G3253">
        <v>10701</v>
      </c>
      <c r="H3253">
        <v>40.934269999999998</v>
      </c>
      <c r="I3253">
        <v>-73.902148999999994</v>
      </c>
      <c r="J3253" s="1" t="d">
        <v>2018-05-03</v>
      </c>
      <c r="K3253">
        <v>94871</v>
      </c>
      <c r="L3253" t="s">
        <v>30</v>
      </c>
      <c r="M3253" s="1" t="d">
        <v>2016-04-18</v>
      </c>
      <c r="N3253">
        <v>4</v>
      </c>
      <c r="O3253">
        <v>18</v>
      </c>
      <c r="P3253">
        <v>2016</v>
      </c>
      <c r="R3253" t="s">
        <v>26</v>
      </c>
      <c r="S3253" t="s">
        <v>31</v>
      </c>
    </row>
    <row r="3254" spans="1:19" x14ac:dyDescent="0.25">
      <c r="A3254" t="s">
        <v>338</v>
      </c>
      <c r="B3254" t="s">
        <v>20434</v>
      </c>
      <c r="C3254" t="s">
        <v>26475</v>
      </c>
      <c r="E3254" t="s">
        <v>142</v>
      </c>
      <c r="F3254" t="s">
        <v>143</v>
      </c>
      <c r="G3254">
        <v>73131</v>
      </c>
      <c r="H3254">
        <v>35.590477999999997</v>
      </c>
      <c r="I3254">
        <v>-97.433864</v>
      </c>
      <c r="J3254" s="1" t="d">
        <v>2018-05-03</v>
      </c>
      <c r="K3254">
        <v>94872</v>
      </c>
      <c r="L3254" t="s">
        <v>30</v>
      </c>
      <c r="M3254" s="1" t="d">
        <v>2016-08-12</v>
      </c>
      <c r="N3254">
        <v>8</v>
      </c>
      <c r="O3254">
        <v>12</v>
      </c>
      <c r="P3254">
        <v>2016</v>
      </c>
      <c r="R3254" t="s">
        <v>26</v>
      </c>
      <c r="S3254" t="s">
        <v>31</v>
      </c>
    </row>
    <row r="3255" spans="1:19" x14ac:dyDescent="0.25">
      <c r="A3255" t="s">
        <v>338</v>
      </c>
      <c r="B3255" t="s">
        <v>19747</v>
      </c>
      <c r="C3255" t="s">
        <v>26478</v>
      </c>
      <c r="E3255" t="s">
        <v>401</v>
      </c>
      <c r="F3255" t="s">
        <v>137</v>
      </c>
      <c r="G3255">
        <v>97124</v>
      </c>
      <c r="H3255">
        <v>45.546484</v>
      </c>
      <c r="I3255">
        <v>-122.92822</v>
      </c>
      <c r="J3255" s="1" t="d">
        <v>2018-06-05</v>
      </c>
      <c r="K3255">
        <v>94874</v>
      </c>
      <c r="L3255" t="s">
        <v>30</v>
      </c>
      <c r="M3255" s="1" t="d">
        <v>2016-06-26</v>
      </c>
      <c r="N3255">
        <v>6</v>
      </c>
      <c r="O3255">
        <v>26</v>
      </c>
      <c r="P3255">
        <v>2016</v>
      </c>
      <c r="R3255" t="s">
        <v>26</v>
      </c>
      <c r="S3255" t="s">
        <v>31</v>
      </c>
    </row>
    <row r="3256" spans="1:19" x14ac:dyDescent="0.25">
      <c r="A3256" t="s">
        <v>338</v>
      </c>
      <c r="B3256" t="s">
        <v>26479</v>
      </c>
      <c r="C3256" t="s">
        <v>26480</v>
      </c>
      <c r="E3256" t="s">
        <v>95</v>
      </c>
      <c r="F3256" t="s">
        <v>37</v>
      </c>
      <c r="G3256">
        <v>75207</v>
      </c>
      <c r="H3256">
        <v>32.808208</v>
      </c>
      <c r="I3256">
        <v>-96.846271000000002</v>
      </c>
      <c r="J3256" s="1" t="d">
        <v>2018-05-03</v>
      </c>
      <c r="K3256">
        <v>94875</v>
      </c>
      <c r="L3256" t="s">
        <v>30</v>
      </c>
      <c r="M3256" s="1" t="d">
        <v>2016-11-29</v>
      </c>
      <c r="N3256">
        <v>11</v>
      </c>
      <c r="O3256">
        <v>29</v>
      </c>
      <c r="P3256">
        <v>2016</v>
      </c>
      <c r="R3256" t="s">
        <v>26</v>
      </c>
      <c r="S3256" t="s">
        <v>31</v>
      </c>
    </row>
    <row r="3257" spans="1:19" x14ac:dyDescent="0.25">
      <c r="A3257" t="s">
        <v>338</v>
      </c>
      <c r="B3257" t="s">
        <v>26481</v>
      </c>
      <c r="C3257" t="s">
        <v>26482</v>
      </c>
      <c r="E3257" t="s">
        <v>256</v>
      </c>
      <c r="F3257" t="s">
        <v>37</v>
      </c>
      <c r="G3257">
        <v>79912</v>
      </c>
      <c r="H3257">
        <v>31.901312000000001</v>
      </c>
      <c r="I3257">
        <v>-106.572956</v>
      </c>
      <c r="J3257" s="1" t="d">
        <v>2018-05-03</v>
      </c>
      <c r="K3257">
        <v>94876</v>
      </c>
      <c r="L3257" t="s">
        <v>30</v>
      </c>
      <c r="M3257" s="1" t="d">
        <v>2016-06-06</v>
      </c>
      <c r="N3257">
        <v>6</v>
      </c>
      <c r="O3257">
        <v>6</v>
      </c>
      <c r="P3257">
        <v>2016</v>
      </c>
      <c r="R3257" t="s">
        <v>26</v>
      </c>
      <c r="S3257" t="s">
        <v>27</v>
      </c>
    </row>
    <row r="3258" spans="1:19" x14ac:dyDescent="0.25">
      <c r="A3258" t="s">
        <v>338</v>
      </c>
      <c r="B3258" t="s">
        <v>26481</v>
      </c>
      <c r="C3258" t="s">
        <v>26483</v>
      </c>
      <c r="E3258" t="s">
        <v>256</v>
      </c>
      <c r="F3258" t="s">
        <v>37</v>
      </c>
      <c r="G3258">
        <v>79912</v>
      </c>
      <c r="H3258">
        <v>31.905325699999999</v>
      </c>
      <c r="I3258">
        <v>-106.5756863</v>
      </c>
      <c r="J3258" s="1" t="d">
        <v>2018-05-03</v>
      </c>
      <c r="K3258">
        <v>94877</v>
      </c>
      <c r="L3258" t="s">
        <v>30</v>
      </c>
      <c r="M3258" s="1" t="d">
        <v>2016-06-05</v>
      </c>
      <c r="N3258">
        <v>6</v>
      </c>
      <c r="O3258">
        <v>5</v>
      </c>
      <c r="P3258">
        <v>2016</v>
      </c>
      <c r="R3258" t="s">
        <v>26</v>
      </c>
      <c r="S3258" t="s">
        <v>27</v>
      </c>
    </row>
    <row r="3259" spans="1:19" x14ac:dyDescent="0.25">
      <c r="A3259" t="s">
        <v>338</v>
      </c>
      <c r="B3259" t="s">
        <v>26491</v>
      </c>
      <c r="C3259" t="s">
        <v>26492</v>
      </c>
      <c r="E3259" t="s">
        <v>6743</v>
      </c>
      <c r="F3259" t="s">
        <v>269</v>
      </c>
      <c r="G3259">
        <v>22182</v>
      </c>
      <c r="H3259">
        <v>38.929738999999998</v>
      </c>
      <c r="I3259">
        <v>-77.247004000000004</v>
      </c>
      <c r="J3259" s="1" t="d">
        <v>2018-05-03</v>
      </c>
      <c r="K3259">
        <v>94882</v>
      </c>
      <c r="L3259" t="s">
        <v>30</v>
      </c>
      <c r="M3259" s="1" t="d">
        <v>2016-06-26</v>
      </c>
      <c r="N3259">
        <v>6</v>
      </c>
      <c r="O3259">
        <v>26</v>
      </c>
      <c r="P3259">
        <v>2016</v>
      </c>
      <c r="R3259" t="s">
        <v>26</v>
      </c>
      <c r="S3259" t="s">
        <v>27</v>
      </c>
    </row>
    <row r="3260" spans="1:19" x14ac:dyDescent="0.25">
      <c r="A3260" t="s">
        <v>338</v>
      </c>
      <c r="B3260" t="s">
        <v>26548</v>
      </c>
      <c r="C3260" t="s">
        <v>26549</v>
      </c>
      <c r="D3260" t="s">
        <v>26550</v>
      </c>
      <c r="E3260" t="s">
        <v>226</v>
      </c>
      <c r="F3260" t="s">
        <v>170</v>
      </c>
      <c r="G3260">
        <v>90022</v>
      </c>
      <c r="H3260">
        <v>34.033838000000003</v>
      </c>
      <c r="I3260">
        <v>-118.152742</v>
      </c>
      <c r="J3260" s="1" t="d">
        <v>2018-05-03</v>
      </c>
      <c r="K3260">
        <v>95006</v>
      </c>
      <c r="L3260" t="s">
        <v>30</v>
      </c>
      <c r="M3260" s="1" t="d">
        <v>2016-12-12</v>
      </c>
      <c r="N3260">
        <v>12</v>
      </c>
      <c r="O3260">
        <v>12</v>
      </c>
      <c r="P3260">
        <v>2016</v>
      </c>
      <c r="R3260" t="s">
        <v>26</v>
      </c>
      <c r="S3260" t="s">
        <v>31</v>
      </c>
    </row>
    <row r="3261" spans="1:19" x14ac:dyDescent="0.25">
      <c r="A3261" t="s">
        <v>338</v>
      </c>
      <c r="B3261" t="s">
        <v>26551</v>
      </c>
      <c r="C3261" t="s">
        <v>26552</v>
      </c>
      <c r="D3261" t="s">
        <v>26553</v>
      </c>
      <c r="E3261" t="s">
        <v>226</v>
      </c>
      <c r="F3261" t="s">
        <v>170</v>
      </c>
      <c r="G3261">
        <v>90016</v>
      </c>
      <c r="H3261">
        <v>34.025700999999998</v>
      </c>
      <c r="I3261">
        <v>-118.371928</v>
      </c>
      <c r="J3261" s="1" t="d">
        <v>2018-05-03</v>
      </c>
      <c r="K3261">
        <v>95007</v>
      </c>
      <c r="L3261" t="s">
        <v>30</v>
      </c>
      <c r="M3261" s="1" t="d">
        <v>2016-12-09</v>
      </c>
      <c r="N3261">
        <v>12</v>
      </c>
      <c r="O3261">
        <v>9</v>
      </c>
      <c r="P3261">
        <v>2016</v>
      </c>
      <c r="R3261" t="s">
        <v>26</v>
      </c>
      <c r="S3261" t="s">
        <v>31</v>
      </c>
    </row>
    <row r="3262" spans="1:19" x14ac:dyDescent="0.25">
      <c r="A3262" t="s">
        <v>338</v>
      </c>
      <c r="B3262" t="s">
        <v>26570</v>
      </c>
      <c r="C3262" t="s">
        <v>26571</v>
      </c>
      <c r="E3262" t="s">
        <v>2970</v>
      </c>
      <c r="F3262" t="s">
        <v>496</v>
      </c>
      <c r="G3262">
        <v>48823</v>
      </c>
      <c r="H3262">
        <v>42.734710999999997</v>
      </c>
      <c r="I3262">
        <v>-84.481294000000005</v>
      </c>
      <c r="J3262" s="1" t="d">
        <v>2018-05-03</v>
      </c>
      <c r="K3262">
        <v>96778</v>
      </c>
      <c r="L3262" t="s">
        <v>30</v>
      </c>
      <c r="M3262" s="1" t="d">
        <v>2016-08-15</v>
      </c>
      <c r="N3262">
        <v>8</v>
      </c>
      <c r="O3262">
        <v>15</v>
      </c>
      <c r="P3262">
        <v>2016</v>
      </c>
      <c r="R3262" t="s">
        <v>26</v>
      </c>
      <c r="S3262" t="s">
        <v>31</v>
      </c>
    </row>
    <row r="3263" spans="1:19" x14ac:dyDescent="0.25">
      <c r="A3263" t="s">
        <v>338</v>
      </c>
      <c r="B3263" t="s">
        <v>26598</v>
      </c>
      <c r="C3263" t="s">
        <v>23159</v>
      </c>
      <c r="E3263" t="s">
        <v>175</v>
      </c>
      <c r="F3263" t="s">
        <v>170</v>
      </c>
      <c r="G3263">
        <v>93727</v>
      </c>
      <c r="H3263">
        <v>36.766767999999999</v>
      </c>
      <c r="I3263">
        <v>-119.71848300000001</v>
      </c>
      <c r="J3263" s="1" t="d">
        <v>2018-05-03</v>
      </c>
      <c r="K3263">
        <v>96807</v>
      </c>
      <c r="L3263" t="s">
        <v>30</v>
      </c>
      <c r="M3263" s="1" t="d">
        <v>2016-12-19</v>
      </c>
      <c r="N3263">
        <v>12</v>
      </c>
      <c r="O3263">
        <v>19</v>
      </c>
      <c r="P3263">
        <v>2016</v>
      </c>
      <c r="R3263" t="s">
        <v>26</v>
      </c>
      <c r="S3263" t="s">
        <v>31</v>
      </c>
    </row>
    <row r="3264" spans="1:19" x14ac:dyDescent="0.25">
      <c r="A3264" t="s">
        <v>338</v>
      </c>
      <c r="B3264" t="s">
        <v>26614</v>
      </c>
      <c r="C3264" t="s">
        <v>26615</v>
      </c>
      <c r="E3264" t="s">
        <v>6664</v>
      </c>
      <c r="F3264" t="s">
        <v>37</v>
      </c>
      <c r="G3264">
        <v>75069</v>
      </c>
      <c r="H3264">
        <v>33.183096999999997</v>
      </c>
      <c r="I3264">
        <v>-96.621073999999993</v>
      </c>
      <c r="J3264" s="1" t="d">
        <v>2018-06-05</v>
      </c>
      <c r="K3264">
        <v>96928</v>
      </c>
      <c r="L3264" t="s">
        <v>30</v>
      </c>
      <c r="M3264" s="1" t="d">
        <v>2016-06-15</v>
      </c>
      <c r="N3264">
        <v>6</v>
      </c>
      <c r="O3264">
        <v>15</v>
      </c>
      <c r="P3264">
        <v>2016</v>
      </c>
      <c r="R3264" t="s">
        <v>26</v>
      </c>
      <c r="S3264" t="s">
        <v>31</v>
      </c>
    </row>
    <row r="3265" spans="1:19" x14ac:dyDescent="0.25">
      <c r="A3265" t="s">
        <v>338</v>
      </c>
      <c r="B3265" t="s">
        <v>26630</v>
      </c>
      <c r="C3265" t="s">
        <v>26631</v>
      </c>
      <c r="D3265" t="s">
        <v>26632</v>
      </c>
      <c r="E3265" t="s">
        <v>4941</v>
      </c>
      <c r="F3265" t="s">
        <v>157</v>
      </c>
      <c r="G3265">
        <v>19382</v>
      </c>
      <c r="H3265">
        <v>39.9543836</v>
      </c>
      <c r="I3265">
        <v>-75.6008499</v>
      </c>
      <c r="J3265" s="1" t="d">
        <v>2018-06-05</v>
      </c>
      <c r="K3265">
        <v>96936</v>
      </c>
      <c r="L3265" t="s">
        <v>30</v>
      </c>
      <c r="M3265" s="1" t="d">
        <v>2016-05-01</v>
      </c>
      <c r="N3265">
        <v>5</v>
      </c>
      <c r="O3265">
        <v>1</v>
      </c>
      <c r="P3265">
        <v>2016</v>
      </c>
      <c r="R3265" t="s">
        <v>26</v>
      </c>
      <c r="S3265" t="s">
        <v>31</v>
      </c>
    </row>
    <row r="3266" spans="1:19" x14ac:dyDescent="0.25">
      <c r="A3266" t="s">
        <v>338</v>
      </c>
      <c r="B3266" t="s">
        <v>26633</v>
      </c>
      <c r="C3266" t="s">
        <v>26634</v>
      </c>
      <c r="E3266" t="s">
        <v>142</v>
      </c>
      <c r="F3266" t="s">
        <v>143</v>
      </c>
      <c r="G3266">
        <v>73105</v>
      </c>
      <c r="H3266">
        <v>35.514833000000003</v>
      </c>
      <c r="I3266">
        <v>-97.511939999999996</v>
      </c>
      <c r="J3266" s="1" t="d">
        <v>2018-06-05</v>
      </c>
      <c r="K3266">
        <v>96937</v>
      </c>
      <c r="L3266" t="s">
        <v>30</v>
      </c>
      <c r="M3266" s="1" t="d">
        <v>2016-01-01</v>
      </c>
      <c r="N3266">
        <v>1</v>
      </c>
      <c r="O3266">
        <v>1</v>
      </c>
      <c r="P3266">
        <v>2016</v>
      </c>
      <c r="R3266" t="s">
        <v>26</v>
      </c>
      <c r="S3266" t="s">
        <v>31</v>
      </c>
    </row>
    <row r="3267" spans="1:19" x14ac:dyDescent="0.25">
      <c r="A3267" t="s">
        <v>338</v>
      </c>
      <c r="B3267" t="s">
        <v>26697</v>
      </c>
      <c r="C3267" t="s">
        <v>26698</v>
      </c>
      <c r="D3267" t="s">
        <v>26699</v>
      </c>
      <c r="E3267" t="s">
        <v>4191</v>
      </c>
      <c r="F3267" t="s">
        <v>269</v>
      </c>
      <c r="G3267">
        <v>24015</v>
      </c>
      <c r="H3267">
        <v>37.268602000000001</v>
      </c>
      <c r="I3267">
        <v>-79.973502999999994</v>
      </c>
      <c r="J3267" s="1" t="d">
        <v>2019-02-06</v>
      </c>
      <c r="K3267">
        <v>98449</v>
      </c>
      <c r="L3267" t="s">
        <v>103</v>
      </c>
      <c r="M3267" s="1" t="d">
        <v>2016-01-01</v>
      </c>
      <c r="N3267">
        <v>1</v>
      </c>
      <c r="O3267">
        <v>1</v>
      </c>
      <c r="P3267">
        <v>2016</v>
      </c>
      <c r="R3267" t="s">
        <v>26</v>
      </c>
      <c r="S3267" t="s">
        <v>27</v>
      </c>
    </row>
    <row r="3268" spans="1:19" x14ac:dyDescent="0.25">
      <c r="A3268" t="s">
        <v>338</v>
      </c>
      <c r="B3268" t="s">
        <v>26728</v>
      </c>
      <c r="C3268" t="s">
        <v>26729</v>
      </c>
      <c r="E3268" t="s">
        <v>17520</v>
      </c>
      <c r="F3268" t="s">
        <v>88</v>
      </c>
      <c r="G3268">
        <v>64801</v>
      </c>
      <c r="H3268">
        <v>37.069544</v>
      </c>
      <c r="I3268">
        <v>-94.494073</v>
      </c>
      <c r="J3268" s="1" t="d">
        <v>2018-06-05</v>
      </c>
      <c r="K3268">
        <v>98550</v>
      </c>
      <c r="L3268" t="s">
        <v>30</v>
      </c>
      <c r="M3268" s="1" t="d">
        <v>2016-07-20</v>
      </c>
      <c r="N3268">
        <v>7</v>
      </c>
      <c r="O3268">
        <v>20</v>
      </c>
      <c r="P3268">
        <v>2016</v>
      </c>
      <c r="R3268" t="s">
        <v>26</v>
      </c>
      <c r="S3268" t="s">
        <v>31</v>
      </c>
    </row>
    <row r="3269" spans="1:19" x14ac:dyDescent="0.25">
      <c r="A3269" t="s">
        <v>338</v>
      </c>
      <c r="B3269" t="s">
        <v>21795</v>
      </c>
      <c r="C3269" t="s">
        <v>26730</v>
      </c>
      <c r="E3269" t="s">
        <v>1479</v>
      </c>
      <c r="F3269" t="s">
        <v>88</v>
      </c>
      <c r="G3269">
        <v>65605</v>
      </c>
      <c r="H3269">
        <v>36.975977</v>
      </c>
      <c r="I3269">
        <v>-93.729391000000007</v>
      </c>
      <c r="J3269" s="1" t="d">
        <v>2018-06-05</v>
      </c>
      <c r="K3269">
        <v>98551</v>
      </c>
      <c r="L3269" t="s">
        <v>30</v>
      </c>
      <c r="M3269" s="1" t="d">
        <v>2016-07-20</v>
      </c>
      <c r="N3269">
        <v>7</v>
      </c>
      <c r="O3269">
        <v>20</v>
      </c>
      <c r="P3269">
        <v>2016</v>
      </c>
      <c r="R3269" t="s">
        <v>26</v>
      </c>
      <c r="S3269" t="s">
        <v>31</v>
      </c>
    </row>
    <row r="3270" spans="1:19" x14ac:dyDescent="0.25">
      <c r="A3270" t="s">
        <v>338</v>
      </c>
      <c r="B3270" t="s">
        <v>7359</v>
      </c>
      <c r="C3270" t="s">
        <v>7360</v>
      </c>
      <c r="D3270" t="s">
        <v>26740</v>
      </c>
      <c r="E3270" t="s">
        <v>207</v>
      </c>
      <c r="F3270" t="s">
        <v>208</v>
      </c>
      <c r="G3270">
        <v>29613</v>
      </c>
      <c r="H3270">
        <v>34.921944000000003</v>
      </c>
      <c r="I3270">
        <v>-82.436389000000005</v>
      </c>
      <c r="J3270" s="1" t="d">
        <v>2018-06-05</v>
      </c>
      <c r="K3270">
        <v>98556</v>
      </c>
      <c r="L3270" t="s">
        <v>30</v>
      </c>
      <c r="M3270" s="1" t="d">
        <v>2016-10-01</v>
      </c>
      <c r="N3270">
        <v>10</v>
      </c>
      <c r="O3270">
        <v>1</v>
      </c>
      <c r="P3270">
        <v>2016</v>
      </c>
      <c r="R3270" t="s">
        <v>26</v>
      </c>
      <c r="S3270" t="s">
        <v>31</v>
      </c>
    </row>
    <row r="3271" spans="1:19" x14ac:dyDescent="0.25">
      <c r="A3271" t="s">
        <v>338</v>
      </c>
      <c r="B3271" t="s">
        <v>26619</v>
      </c>
      <c r="C3271" t="s">
        <v>26620</v>
      </c>
      <c r="D3271" t="s">
        <v>26959</v>
      </c>
      <c r="E3271" t="s">
        <v>7304</v>
      </c>
      <c r="F3271" t="s">
        <v>718</v>
      </c>
      <c r="G3271">
        <v>40110</v>
      </c>
      <c r="H3271">
        <v>37.918377579999998</v>
      </c>
      <c r="I3271">
        <v>-85.661391660000007</v>
      </c>
      <c r="J3271" s="1" t="d">
        <v>2018-07-09</v>
      </c>
      <c r="K3271">
        <v>99557</v>
      </c>
      <c r="L3271" t="s">
        <v>30</v>
      </c>
      <c r="M3271" s="1" t="d">
        <v>2016-09-01</v>
      </c>
      <c r="N3271">
        <v>9</v>
      </c>
      <c r="O3271">
        <v>1</v>
      </c>
      <c r="P3271">
        <v>2016</v>
      </c>
      <c r="R3271" t="s">
        <v>26</v>
      </c>
      <c r="S3271" t="s">
        <v>31</v>
      </c>
    </row>
    <row r="3272" spans="1:19" x14ac:dyDescent="0.25">
      <c r="A3272" t="s">
        <v>338</v>
      </c>
      <c r="B3272" t="s">
        <v>26982</v>
      </c>
      <c r="C3272" t="s">
        <v>26983</v>
      </c>
      <c r="D3272" t="s">
        <v>26984</v>
      </c>
      <c r="E3272" t="s">
        <v>5109</v>
      </c>
      <c r="F3272" t="s">
        <v>1026</v>
      </c>
      <c r="G3272">
        <v>3103</v>
      </c>
      <c r="H3272">
        <v>42.928002999999997</v>
      </c>
      <c r="I3272">
        <v>-71.437425000000005</v>
      </c>
      <c r="J3272" s="1" t="d">
        <v>2018-08-07</v>
      </c>
      <c r="K3272">
        <v>99662</v>
      </c>
      <c r="L3272" t="s">
        <v>30</v>
      </c>
      <c r="M3272" s="1" t="d">
        <v>2016-12-01</v>
      </c>
      <c r="N3272">
        <v>12</v>
      </c>
      <c r="O3272">
        <v>1</v>
      </c>
      <c r="P3272">
        <v>2016</v>
      </c>
      <c r="R3272" t="s">
        <v>26</v>
      </c>
      <c r="S3272" t="s">
        <v>31</v>
      </c>
    </row>
    <row r="3273" spans="1:19" x14ac:dyDescent="0.25">
      <c r="A3273" t="s">
        <v>338</v>
      </c>
      <c r="B3273" t="s">
        <v>26985</v>
      </c>
      <c r="C3273" t="s">
        <v>26986</v>
      </c>
      <c r="E3273" t="s">
        <v>402</v>
      </c>
      <c r="F3273" t="s">
        <v>1026</v>
      </c>
      <c r="G3273">
        <v>3867</v>
      </c>
      <c r="H3273">
        <v>43.321978999999999</v>
      </c>
      <c r="I3273">
        <v>-71.012308000000004</v>
      </c>
      <c r="J3273" s="1" t="d">
        <v>2018-08-07</v>
      </c>
      <c r="K3273">
        <v>99663</v>
      </c>
      <c r="L3273" t="s">
        <v>30</v>
      </c>
      <c r="M3273" s="1" t="d">
        <v>2016-06-01</v>
      </c>
      <c r="N3273">
        <v>6</v>
      </c>
      <c r="O3273">
        <v>1</v>
      </c>
      <c r="P3273">
        <v>2016</v>
      </c>
      <c r="R3273" t="s">
        <v>26</v>
      </c>
      <c r="S3273" t="s">
        <v>31</v>
      </c>
    </row>
    <row r="3274" spans="1:19" x14ac:dyDescent="0.25">
      <c r="A3274" t="s">
        <v>338</v>
      </c>
      <c r="B3274" t="s">
        <v>26987</v>
      </c>
      <c r="C3274" t="s">
        <v>26988</v>
      </c>
      <c r="D3274" t="s">
        <v>26989</v>
      </c>
      <c r="E3274" t="s">
        <v>2677</v>
      </c>
      <c r="F3274" t="s">
        <v>1026</v>
      </c>
      <c r="G3274">
        <v>3756</v>
      </c>
      <c r="H3274">
        <v>43.675387000000001</v>
      </c>
      <c r="I3274">
        <v>-72.273737999999994</v>
      </c>
      <c r="J3274" s="1" t="d">
        <v>2018-08-07</v>
      </c>
      <c r="K3274">
        <v>99664</v>
      </c>
      <c r="L3274" t="s">
        <v>30</v>
      </c>
      <c r="M3274" s="1" t="d">
        <v>2016-01-01</v>
      </c>
      <c r="N3274">
        <v>1</v>
      </c>
      <c r="O3274">
        <v>1</v>
      </c>
      <c r="P3274">
        <v>2016</v>
      </c>
      <c r="R3274" t="s">
        <v>26</v>
      </c>
      <c r="S3274" t="s">
        <v>31</v>
      </c>
    </row>
    <row r="3275" spans="1:19" x14ac:dyDescent="0.25">
      <c r="A3275" t="s">
        <v>338</v>
      </c>
      <c r="B3275" t="s">
        <v>26999</v>
      </c>
      <c r="C3275" t="s">
        <v>27000</v>
      </c>
      <c r="E3275" t="s">
        <v>10639</v>
      </c>
      <c r="F3275" t="s">
        <v>170</v>
      </c>
      <c r="G3275">
        <v>94608</v>
      </c>
      <c r="H3275">
        <v>37.838164999999996</v>
      </c>
      <c r="I3275">
        <v>-122.300676</v>
      </c>
      <c r="J3275" s="1" t="d">
        <v>2018-08-07</v>
      </c>
      <c r="K3275">
        <v>99684</v>
      </c>
      <c r="L3275" t="s">
        <v>30</v>
      </c>
      <c r="M3275" s="1" t="d">
        <v>2016-12-12</v>
      </c>
      <c r="N3275">
        <v>12</v>
      </c>
      <c r="O3275">
        <v>12</v>
      </c>
      <c r="P3275">
        <v>2016</v>
      </c>
      <c r="R3275" t="s">
        <v>26</v>
      </c>
      <c r="S3275" t="s">
        <v>31</v>
      </c>
    </row>
    <row r="3276" spans="1:19" x14ac:dyDescent="0.25">
      <c r="A3276" t="s">
        <v>338</v>
      </c>
      <c r="B3276" t="s">
        <v>20634</v>
      </c>
      <c r="C3276" t="s">
        <v>27005</v>
      </c>
      <c r="E3276" t="s">
        <v>1901</v>
      </c>
      <c r="F3276" t="s">
        <v>170</v>
      </c>
      <c r="G3276">
        <v>95054</v>
      </c>
      <c r="H3276">
        <v>37.411560999999999</v>
      </c>
      <c r="I3276">
        <v>-121.976401</v>
      </c>
      <c r="J3276" s="1" t="d">
        <v>2018-08-07</v>
      </c>
      <c r="K3276">
        <v>99688</v>
      </c>
      <c r="L3276" t="s">
        <v>30</v>
      </c>
      <c r="M3276" s="1" t="d">
        <v>2016-02-08</v>
      </c>
      <c r="N3276">
        <v>2</v>
      </c>
      <c r="O3276">
        <v>8</v>
      </c>
      <c r="P3276">
        <v>2016</v>
      </c>
      <c r="R3276" t="s">
        <v>26</v>
      </c>
      <c r="S3276" t="s">
        <v>31</v>
      </c>
    </row>
    <row r="3277" spans="1:19" x14ac:dyDescent="0.25">
      <c r="A3277" t="s">
        <v>338</v>
      </c>
      <c r="B3277" t="s">
        <v>27008</v>
      </c>
      <c r="C3277" t="s">
        <v>27009</v>
      </c>
      <c r="E3277" t="s">
        <v>10577</v>
      </c>
      <c r="F3277" t="s">
        <v>170</v>
      </c>
      <c r="G3277">
        <v>94596</v>
      </c>
      <c r="H3277">
        <v>37.901302999999999</v>
      </c>
      <c r="I3277">
        <v>-122.06122499999999</v>
      </c>
      <c r="J3277" s="1" t="d">
        <v>2018-08-07</v>
      </c>
      <c r="K3277">
        <v>99691</v>
      </c>
      <c r="L3277" t="s">
        <v>30</v>
      </c>
      <c r="M3277" s="1" t="d">
        <v>2016-10-31</v>
      </c>
      <c r="N3277">
        <v>10</v>
      </c>
      <c r="O3277">
        <v>31</v>
      </c>
      <c r="P3277">
        <v>2016</v>
      </c>
      <c r="R3277" t="s">
        <v>26</v>
      </c>
      <c r="S3277" t="s">
        <v>31</v>
      </c>
    </row>
    <row r="3278" spans="1:19" x14ac:dyDescent="0.25">
      <c r="A3278" t="s">
        <v>338</v>
      </c>
      <c r="B3278" t="s">
        <v>27113</v>
      </c>
      <c r="C3278" t="s">
        <v>27114</v>
      </c>
      <c r="E3278" t="s">
        <v>11168</v>
      </c>
      <c r="F3278" t="s">
        <v>67</v>
      </c>
      <c r="G3278">
        <v>6110</v>
      </c>
      <c r="H3278">
        <v>41.742975000000001</v>
      </c>
      <c r="I3278">
        <v>-72.722829000000004</v>
      </c>
      <c r="J3278" s="1" t="d">
        <v>2018-08-07</v>
      </c>
      <c r="K3278">
        <v>99959</v>
      </c>
      <c r="L3278" t="s">
        <v>30</v>
      </c>
      <c r="M3278" s="1" t="d">
        <v>2016-09-01</v>
      </c>
      <c r="N3278">
        <v>9</v>
      </c>
      <c r="O3278">
        <v>1</v>
      </c>
      <c r="P3278">
        <v>2016</v>
      </c>
      <c r="R3278" t="s">
        <v>26</v>
      </c>
      <c r="S3278" t="s">
        <v>31</v>
      </c>
    </row>
    <row r="3279" spans="1:19" x14ac:dyDescent="0.25">
      <c r="A3279" t="s">
        <v>370</v>
      </c>
      <c r="B3279" t="s">
        <v>1140</v>
      </c>
      <c r="C3279" t="s">
        <v>1141</v>
      </c>
      <c r="D3279" t="s">
        <v>1142</v>
      </c>
      <c r="E3279" t="s">
        <v>1143</v>
      </c>
      <c r="F3279" t="s">
        <v>170</v>
      </c>
      <c r="G3279">
        <v>92373</v>
      </c>
      <c r="H3279">
        <v>34.059452</v>
      </c>
      <c r="I3279">
        <v>-117.201618</v>
      </c>
      <c r="J3279" s="1" t="d">
        <v>2018-09-10</v>
      </c>
      <c r="K3279">
        <v>100379</v>
      </c>
      <c r="L3279" t="s">
        <v>30</v>
      </c>
      <c r="M3279" s="1" t="d">
        <v>2016-10-31</v>
      </c>
      <c r="N3279">
        <v>10</v>
      </c>
      <c r="O3279">
        <v>31</v>
      </c>
      <c r="P3279">
        <v>2016</v>
      </c>
      <c r="Q3279" t="s">
        <v>35</v>
      </c>
      <c r="R3279" t="s">
        <v>26</v>
      </c>
      <c r="S3279" t="s">
        <v>31</v>
      </c>
    </row>
    <row r="3280" spans="1:19" x14ac:dyDescent="0.25">
      <c r="A3280" t="s">
        <v>19</v>
      </c>
      <c r="B3280" t="s">
        <v>1144</v>
      </c>
      <c r="C3280" t="s">
        <v>1145</v>
      </c>
      <c r="D3280" t="s">
        <v>1146</v>
      </c>
      <c r="E3280" t="s">
        <v>352</v>
      </c>
      <c r="F3280" t="s">
        <v>170</v>
      </c>
      <c r="G3280">
        <v>90806</v>
      </c>
      <c r="H3280">
        <v>33.806189000000003</v>
      </c>
      <c r="I3280">
        <v>-118.15871300000001</v>
      </c>
      <c r="J3280" s="1" t="d">
        <v>2018-12-11</v>
      </c>
      <c r="K3280">
        <v>100391</v>
      </c>
      <c r="L3280" t="s">
        <v>30</v>
      </c>
      <c r="M3280" s="1" t="d">
        <v>2016-08-04</v>
      </c>
      <c r="N3280">
        <v>8</v>
      </c>
      <c r="O3280">
        <v>4</v>
      </c>
      <c r="P3280">
        <v>2016</v>
      </c>
      <c r="Q3280" t="s">
        <v>35</v>
      </c>
      <c r="R3280" t="s">
        <v>26</v>
      </c>
      <c r="S3280" t="s">
        <v>27</v>
      </c>
    </row>
    <row r="3281" spans="1:19" x14ac:dyDescent="0.25">
      <c r="A3281" t="s">
        <v>338</v>
      </c>
      <c r="B3281" t="s">
        <v>27188</v>
      </c>
      <c r="C3281" t="s">
        <v>27189</v>
      </c>
      <c r="E3281" t="s">
        <v>6815</v>
      </c>
      <c r="F3281" t="s">
        <v>280</v>
      </c>
      <c r="G3281">
        <v>37660</v>
      </c>
      <c r="H3281">
        <v>36.547697999999997</v>
      </c>
      <c r="I3281">
        <v>-82.573355000000006</v>
      </c>
      <c r="J3281" s="1" t="d">
        <v>2018-09-10</v>
      </c>
      <c r="K3281">
        <v>100477</v>
      </c>
      <c r="L3281" t="s">
        <v>30</v>
      </c>
      <c r="M3281" s="1" t="d">
        <v>2016-01-01</v>
      </c>
      <c r="N3281">
        <v>1</v>
      </c>
      <c r="O3281">
        <v>1</v>
      </c>
      <c r="P3281">
        <v>2016</v>
      </c>
      <c r="R3281" t="s">
        <v>26</v>
      </c>
      <c r="S3281" t="s">
        <v>27</v>
      </c>
    </row>
    <row r="3282" spans="1:19" x14ac:dyDescent="0.25">
      <c r="A3282" t="s">
        <v>338</v>
      </c>
      <c r="B3282" t="s">
        <v>27190</v>
      </c>
      <c r="C3282" t="s">
        <v>27191</v>
      </c>
      <c r="E3282" t="s">
        <v>6815</v>
      </c>
      <c r="F3282" t="s">
        <v>280</v>
      </c>
      <c r="G3282">
        <v>37660</v>
      </c>
      <c r="H3282">
        <v>36.522177999999997</v>
      </c>
      <c r="I3282">
        <v>-82.528576999999999</v>
      </c>
      <c r="J3282" s="1" t="d">
        <v>2018-09-10</v>
      </c>
      <c r="K3282">
        <v>100478</v>
      </c>
      <c r="L3282" t="s">
        <v>30</v>
      </c>
      <c r="M3282" s="1" t="d">
        <v>2016-01-01</v>
      </c>
      <c r="N3282">
        <v>1</v>
      </c>
      <c r="O3282">
        <v>1</v>
      </c>
      <c r="P3282">
        <v>2016</v>
      </c>
      <c r="R3282" t="s">
        <v>26</v>
      </c>
      <c r="S3282" t="s">
        <v>27</v>
      </c>
    </row>
    <row r="3283" spans="1:19" x14ac:dyDescent="0.25">
      <c r="A3283" t="s">
        <v>338</v>
      </c>
      <c r="B3283" t="s">
        <v>27214</v>
      </c>
      <c r="C3283" t="s">
        <v>27215</v>
      </c>
      <c r="E3283" t="s">
        <v>3185</v>
      </c>
      <c r="F3283" t="s">
        <v>23</v>
      </c>
      <c r="G3283">
        <v>35203</v>
      </c>
      <c r="H3283">
        <v>33.525826000000002</v>
      </c>
      <c r="I3283">
        <v>-86.807072000000005</v>
      </c>
      <c r="J3283" s="1" t="d">
        <v>2018-09-10</v>
      </c>
      <c r="K3283">
        <v>101974</v>
      </c>
      <c r="L3283" t="s">
        <v>30</v>
      </c>
      <c r="M3283" s="1" t="d">
        <v>2016-12-01</v>
      </c>
      <c r="N3283">
        <v>12</v>
      </c>
      <c r="O3283">
        <v>1</v>
      </c>
      <c r="P3283">
        <v>2016</v>
      </c>
      <c r="R3283" t="s">
        <v>26</v>
      </c>
      <c r="S3283" t="s">
        <v>31</v>
      </c>
    </row>
    <row r="3284" spans="1:19" x14ac:dyDescent="0.25">
      <c r="A3284" t="s">
        <v>338</v>
      </c>
      <c r="B3284" t="s">
        <v>27231</v>
      </c>
      <c r="C3284" t="s">
        <v>27232</v>
      </c>
      <c r="E3284" t="s">
        <v>21724</v>
      </c>
      <c r="F3284" t="s">
        <v>260</v>
      </c>
      <c r="G3284">
        <v>86001</v>
      </c>
      <c r="H3284">
        <v>35.174768999999998</v>
      </c>
      <c r="I3284">
        <v>-111.662778</v>
      </c>
      <c r="J3284" s="1" t="d">
        <v>2018-09-10</v>
      </c>
      <c r="K3284">
        <v>101982</v>
      </c>
      <c r="L3284" t="s">
        <v>30</v>
      </c>
      <c r="M3284" s="1" t="d">
        <v>2016-09-01</v>
      </c>
      <c r="N3284">
        <v>9</v>
      </c>
      <c r="O3284">
        <v>1</v>
      </c>
      <c r="P3284">
        <v>2016</v>
      </c>
      <c r="R3284" t="s">
        <v>26</v>
      </c>
      <c r="S3284" t="s">
        <v>31</v>
      </c>
    </row>
    <row r="3285" spans="1:19" x14ac:dyDescent="0.25">
      <c r="A3285" t="s">
        <v>338</v>
      </c>
      <c r="B3285" t="s">
        <v>27243</v>
      </c>
      <c r="C3285" t="s">
        <v>27244</v>
      </c>
      <c r="E3285" t="s">
        <v>23922</v>
      </c>
      <c r="F3285" t="s">
        <v>260</v>
      </c>
      <c r="G3285">
        <v>86040</v>
      </c>
      <c r="H3285">
        <v>36.925046000000002</v>
      </c>
      <c r="I3285">
        <v>-111.468703</v>
      </c>
      <c r="J3285" s="1" t="d">
        <v>2018-09-10</v>
      </c>
      <c r="K3285">
        <v>101987</v>
      </c>
      <c r="L3285" t="s">
        <v>30</v>
      </c>
      <c r="M3285" s="1" t="d">
        <v>2016-09-01</v>
      </c>
      <c r="N3285">
        <v>9</v>
      </c>
      <c r="O3285">
        <v>1</v>
      </c>
      <c r="P3285">
        <v>2016</v>
      </c>
      <c r="R3285" t="s">
        <v>26</v>
      </c>
      <c r="S3285" t="s">
        <v>31</v>
      </c>
    </row>
    <row r="3286" spans="1:19" x14ac:dyDescent="0.25">
      <c r="A3286" t="s">
        <v>338</v>
      </c>
      <c r="B3286" t="s">
        <v>27272</v>
      </c>
      <c r="C3286" t="s">
        <v>27273</v>
      </c>
      <c r="E3286" t="s">
        <v>173</v>
      </c>
      <c r="F3286" t="s">
        <v>170</v>
      </c>
      <c r="G3286">
        <v>93314</v>
      </c>
      <c r="H3286">
        <v>35.354067000000001</v>
      </c>
      <c r="I3286">
        <v>-119.331051</v>
      </c>
      <c r="J3286" s="1" t="d">
        <v>2018-09-10</v>
      </c>
      <c r="K3286">
        <v>102000</v>
      </c>
      <c r="L3286" t="s">
        <v>30</v>
      </c>
      <c r="M3286" s="1" t="d">
        <v>2016-10-01</v>
      </c>
      <c r="N3286">
        <v>10</v>
      </c>
      <c r="O3286">
        <v>1</v>
      </c>
      <c r="P3286">
        <v>2016</v>
      </c>
      <c r="R3286" t="s">
        <v>26</v>
      </c>
      <c r="S3286" t="s">
        <v>31</v>
      </c>
    </row>
    <row r="3287" spans="1:19" x14ac:dyDescent="0.25">
      <c r="A3287" t="s">
        <v>338</v>
      </c>
      <c r="B3287" t="s">
        <v>27279</v>
      </c>
      <c r="C3287" t="s">
        <v>27280</v>
      </c>
      <c r="E3287" t="s">
        <v>6924</v>
      </c>
      <c r="F3287" t="s">
        <v>170</v>
      </c>
      <c r="G3287">
        <v>90621</v>
      </c>
      <c r="H3287">
        <v>33.863472000000002</v>
      </c>
      <c r="I3287">
        <v>-117.99072200000001</v>
      </c>
      <c r="J3287" s="1" t="d">
        <v>2018-09-10</v>
      </c>
      <c r="K3287">
        <v>102003</v>
      </c>
      <c r="L3287" t="s">
        <v>30</v>
      </c>
      <c r="M3287" s="1" t="d">
        <v>2016-10-01</v>
      </c>
      <c r="N3287">
        <v>10</v>
      </c>
      <c r="O3287">
        <v>1</v>
      </c>
      <c r="P3287">
        <v>2016</v>
      </c>
      <c r="R3287" t="s">
        <v>26</v>
      </c>
      <c r="S3287" t="s">
        <v>31</v>
      </c>
    </row>
    <row r="3288" spans="1:19" x14ac:dyDescent="0.25">
      <c r="A3288" t="s">
        <v>338</v>
      </c>
      <c r="B3288" t="s">
        <v>27283</v>
      </c>
      <c r="C3288" t="s">
        <v>27284</v>
      </c>
      <c r="E3288" t="s">
        <v>17619</v>
      </c>
      <c r="F3288" t="s">
        <v>170</v>
      </c>
      <c r="G3288">
        <v>93206</v>
      </c>
      <c r="H3288">
        <v>35.400255999999999</v>
      </c>
      <c r="I3288">
        <v>-119.397502</v>
      </c>
      <c r="J3288" s="1" t="d">
        <v>2018-09-10</v>
      </c>
      <c r="K3288">
        <v>102005</v>
      </c>
      <c r="L3288" t="s">
        <v>30</v>
      </c>
      <c r="M3288" s="1" t="d">
        <v>2016-02-01</v>
      </c>
      <c r="N3288">
        <v>2</v>
      </c>
      <c r="O3288">
        <v>1</v>
      </c>
      <c r="P3288">
        <v>2016</v>
      </c>
      <c r="R3288" t="s">
        <v>26</v>
      </c>
      <c r="S3288" t="s">
        <v>31</v>
      </c>
    </row>
    <row r="3289" spans="1:19" x14ac:dyDescent="0.25">
      <c r="A3289" t="s">
        <v>338</v>
      </c>
      <c r="B3289" t="s">
        <v>27293</v>
      </c>
      <c r="C3289" t="s">
        <v>27294</v>
      </c>
      <c r="E3289" t="s">
        <v>27295</v>
      </c>
      <c r="F3289" t="s">
        <v>170</v>
      </c>
      <c r="G3289">
        <v>95531</v>
      </c>
      <c r="H3289">
        <v>41.751848000000003</v>
      </c>
      <c r="I3289">
        <v>-124.19509499999999</v>
      </c>
      <c r="J3289" s="1" t="d">
        <v>2018-09-10</v>
      </c>
      <c r="K3289">
        <v>102010</v>
      </c>
      <c r="L3289" t="s">
        <v>30</v>
      </c>
      <c r="M3289" s="1" t="d">
        <v>2016-09-01</v>
      </c>
      <c r="N3289">
        <v>9</v>
      </c>
      <c r="O3289">
        <v>1</v>
      </c>
      <c r="P3289">
        <v>2016</v>
      </c>
      <c r="R3289" t="s">
        <v>26</v>
      </c>
      <c r="S3289" t="s">
        <v>31</v>
      </c>
    </row>
    <row r="3290" spans="1:19" x14ac:dyDescent="0.25">
      <c r="A3290" t="s">
        <v>338</v>
      </c>
      <c r="B3290" t="s">
        <v>27311</v>
      </c>
      <c r="C3290" t="s">
        <v>27312</v>
      </c>
      <c r="E3290" t="s">
        <v>6965</v>
      </c>
      <c r="F3290" t="s">
        <v>170</v>
      </c>
      <c r="G3290">
        <v>95501</v>
      </c>
      <c r="H3290">
        <v>40.780633999999999</v>
      </c>
      <c r="I3290">
        <v>-124.190404</v>
      </c>
      <c r="J3290" s="1" t="d">
        <v>2018-09-10</v>
      </c>
      <c r="K3290">
        <v>102018</v>
      </c>
      <c r="L3290" t="s">
        <v>30</v>
      </c>
      <c r="M3290" s="1" t="d">
        <v>2016-08-15</v>
      </c>
      <c r="N3290">
        <v>8</v>
      </c>
      <c r="O3290">
        <v>15</v>
      </c>
      <c r="P3290">
        <v>2016</v>
      </c>
      <c r="R3290" t="s">
        <v>26</v>
      </c>
      <c r="S3290" t="s">
        <v>31</v>
      </c>
    </row>
    <row r="3291" spans="1:19" x14ac:dyDescent="0.25">
      <c r="A3291" t="s">
        <v>338</v>
      </c>
      <c r="B3291" t="s">
        <v>27318</v>
      </c>
      <c r="C3291" t="s">
        <v>27319</v>
      </c>
      <c r="E3291" t="s">
        <v>6968</v>
      </c>
      <c r="F3291" t="s">
        <v>170</v>
      </c>
      <c r="G3291">
        <v>95630</v>
      </c>
      <c r="H3291">
        <v>38.647554999999997</v>
      </c>
      <c r="I3291">
        <v>-121.11887900000001</v>
      </c>
      <c r="J3291" s="1" t="d">
        <v>2018-09-10</v>
      </c>
      <c r="K3291">
        <v>102022</v>
      </c>
      <c r="L3291" t="s">
        <v>30</v>
      </c>
      <c r="M3291" s="1" t="d">
        <v>2016-08-15</v>
      </c>
      <c r="N3291">
        <v>8</v>
      </c>
      <c r="O3291">
        <v>15</v>
      </c>
      <c r="P3291">
        <v>2016</v>
      </c>
      <c r="R3291" t="s">
        <v>26</v>
      </c>
      <c r="S3291" t="s">
        <v>31</v>
      </c>
    </row>
    <row r="3292" spans="1:19" x14ac:dyDescent="0.25">
      <c r="A3292" t="s">
        <v>338</v>
      </c>
      <c r="B3292" t="s">
        <v>27326</v>
      </c>
      <c r="C3292" t="s">
        <v>27327</v>
      </c>
      <c r="E3292" t="s">
        <v>175</v>
      </c>
      <c r="F3292" t="s">
        <v>170</v>
      </c>
      <c r="G3292">
        <v>93722</v>
      </c>
      <c r="H3292">
        <v>36.834786999999999</v>
      </c>
      <c r="I3292">
        <v>-119.910152</v>
      </c>
      <c r="J3292" s="1" t="d">
        <v>2018-09-10</v>
      </c>
      <c r="K3292">
        <v>102026</v>
      </c>
      <c r="L3292" t="s">
        <v>30</v>
      </c>
      <c r="M3292" s="1" t="d">
        <v>2016-02-01</v>
      </c>
      <c r="N3292">
        <v>2</v>
      </c>
      <c r="O3292">
        <v>1</v>
      </c>
      <c r="P3292">
        <v>2016</v>
      </c>
      <c r="R3292" t="s">
        <v>26</v>
      </c>
      <c r="S3292" t="s">
        <v>31</v>
      </c>
    </row>
    <row r="3293" spans="1:19" x14ac:dyDescent="0.25">
      <c r="A3293" t="s">
        <v>338</v>
      </c>
      <c r="B3293" t="s">
        <v>27334</v>
      </c>
      <c r="C3293" t="s">
        <v>27335</v>
      </c>
      <c r="E3293" t="s">
        <v>14826</v>
      </c>
      <c r="F3293" t="s">
        <v>170</v>
      </c>
      <c r="G3293">
        <v>95322</v>
      </c>
      <c r="H3293">
        <v>37.10933</v>
      </c>
      <c r="I3293">
        <v>-121.017049</v>
      </c>
      <c r="J3293" s="1" t="d">
        <v>2018-09-10</v>
      </c>
      <c r="K3293">
        <v>102030</v>
      </c>
      <c r="L3293" t="s">
        <v>30</v>
      </c>
      <c r="M3293" s="1" t="d">
        <v>2016-12-01</v>
      </c>
      <c r="N3293">
        <v>12</v>
      </c>
      <c r="O3293">
        <v>1</v>
      </c>
      <c r="P3293">
        <v>2016</v>
      </c>
      <c r="R3293" t="s">
        <v>26</v>
      </c>
      <c r="S3293" t="s">
        <v>31</v>
      </c>
    </row>
    <row r="3294" spans="1:19" x14ac:dyDescent="0.25">
      <c r="A3294" t="s">
        <v>338</v>
      </c>
      <c r="B3294" t="s">
        <v>27373</v>
      </c>
      <c r="C3294" t="s">
        <v>27374</v>
      </c>
      <c r="E3294" t="s">
        <v>7013</v>
      </c>
      <c r="F3294" t="s">
        <v>170</v>
      </c>
      <c r="G3294">
        <v>94558</v>
      </c>
      <c r="H3294">
        <v>38.235405999999998</v>
      </c>
      <c r="I3294">
        <v>-122.26414200000001</v>
      </c>
      <c r="J3294" s="1" t="d">
        <v>2018-09-10</v>
      </c>
      <c r="K3294">
        <v>102046</v>
      </c>
      <c r="L3294" t="s">
        <v>30</v>
      </c>
      <c r="M3294" s="1" t="d">
        <v>2016-07-15</v>
      </c>
      <c r="N3294">
        <v>7</v>
      </c>
      <c r="O3294">
        <v>15</v>
      </c>
      <c r="P3294">
        <v>2016</v>
      </c>
      <c r="R3294" t="s">
        <v>26</v>
      </c>
      <c r="S3294" t="s">
        <v>31</v>
      </c>
    </row>
    <row r="3295" spans="1:19" x14ac:dyDescent="0.25">
      <c r="A3295" t="s">
        <v>338</v>
      </c>
      <c r="B3295" t="s">
        <v>27418</v>
      </c>
      <c r="C3295" t="s">
        <v>27419</v>
      </c>
      <c r="E3295" t="s">
        <v>425</v>
      </c>
      <c r="F3295" t="s">
        <v>170</v>
      </c>
      <c r="G3295">
        <v>92591</v>
      </c>
      <c r="H3295">
        <v>33.526291000000001</v>
      </c>
      <c r="I3295">
        <v>-117.15737</v>
      </c>
      <c r="J3295" s="1" t="d">
        <v>2018-09-10</v>
      </c>
      <c r="K3295">
        <v>102069</v>
      </c>
      <c r="L3295" t="s">
        <v>30</v>
      </c>
      <c r="M3295" s="1" t="d">
        <v>2016-05-01</v>
      </c>
      <c r="N3295">
        <v>5</v>
      </c>
      <c r="O3295">
        <v>1</v>
      </c>
      <c r="P3295">
        <v>2016</v>
      </c>
      <c r="R3295" t="s">
        <v>26</v>
      </c>
      <c r="S3295" t="s">
        <v>31</v>
      </c>
    </row>
    <row r="3296" spans="1:19" x14ac:dyDescent="0.25">
      <c r="A3296" t="s">
        <v>338</v>
      </c>
      <c r="B3296" t="s">
        <v>27426</v>
      </c>
      <c r="C3296" t="s">
        <v>27427</v>
      </c>
      <c r="E3296" t="s">
        <v>311</v>
      </c>
      <c r="F3296" t="s">
        <v>170</v>
      </c>
      <c r="G3296">
        <v>92277</v>
      </c>
      <c r="H3296">
        <v>34.117553999999998</v>
      </c>
      <c r="I3296">
        <v>-116.049986</v>
      </c>
      <c r="J3296" s="1" t="d">
        <v>2018-09-10</v>
      </c>
      <c r="K3296">
        <v>102073</v>
      </c>
      <c r="L3296" t="s">
        <v>30</v>
      </c>
      <c r="M3296" s="1" t="d">
        <v>2016-12-01</v>
      </c>
      <c r="N3296">
        <v>12</v>
      </c>
      <c r="O3296">
        <v>1</v>
      </c>
      <c r="P3296">
        <v>2016</v>
      </c>
      <c r="R3296" t="s">
        <v>26</v>
      </c>
      <c r="S3296" t="s">
        <v>31</v>
      </c>
    </row>
    <row r="3297" spans="1:19" x14ac:dyDescent="0.25">
      <c r="A3297" t="s">
        <v>338</v>
      </c>
      <c r="B3297" t="s">
        <v>27428</v>
      </c>
      <c r="C3297" t="s">
        <v>27429</v>
      </c>
      <c r="E3297" t="s">
        <v>4008</v>
      </c>
      <c r="F3297" t="s">
        <v>170</v>
      </c>
      <c r="G3297">
        <v>95482</v>
      </c>
      <c r="H3297">
        <v>39.148029000000001</v>
      </c>
      <c r="I3297">
        <v>-123.208643</v>
      </c>
      <c r="J3297" s="1" t="d">
        <v>2018-09-10</v>
      </c>
      <c r="K3297">
        <v>102074</v>
      </c>
      <c r="L3297" t="s">
        <v>30</v>
      </c>
      <c r="M3297" s="1" t="d">
        <v>2016-01-01</v>
      </c>
      <c r="N3297">
        <v>1</v>
      </c>
      <c r="O3297">
        <v>1</v>
      </c>
      <c r="P3297">
        <v>2016</v>
      </c>
      <c r="R3297" t="s">
        <v>26</v>
      </c>
      <c r="S3297" t="s">
        <v>31</v>
      </c>
    </row>
    <row r="3298" spans="1:19" x14ac:dyDescent="0.25">
      <c r="A3298" t="s">
        <v>338</v>
      </c>
      <c r="B3298" t="s">
        <v>27552</v>
      </c>
      <c r="C3298" t="s">
        <v>27553</v>
      </c>
      <c r="E3298" t="s">
        <v>1851</v>
      </c>
      <c r="F3298" t="s">
        <v>29</v>
      </c>
      <c r="G3298">
        <v>30907</v>
      </c>
      <c r="H3298">
        <v>33.514012000000001</v>
      </c>
      <c r="I3298">
        <v>-82.044145999999998</v>
      </c>
      <c r="J3298" s="1" t="d">
        <v>2018-09-10</v>
      </c>
      <c r="K3298">
        <v>102135</v>
      </c>
      <c r="L3298" t="s">
        <v>30</v>
      </c>
      <c r="M3298" s="1" t="d">
        <v>2016-06-01</v>
      </c>
      <c r="N3298">
        <v>6</v>
      </c>
      <c r="O3298">
        <v>1</v>
      </c>
      <c r="P3298">
        <v>2016</v>
      </c>
      <c r="R3298" t="s">
        <v>26</v>
      </c>
      <c r="S3298" t="s">
        <v>31</v>
      </c>
    </row>
    <row r="3299" spans="1:19" x14ac:dyDescent="0.25">
      <c r="A3299" t="s">
        <v>338</v>
      </c>
      <c r="B3299" t="s">
        <v>27561</v>
      </c>
      <c r="C3299" t="s">
        <v>27562</v>
      </c>
      <c r="E3299" t="s">
        <v>3104</v>
      </c>
      <c r="F3299" t="s">
        <v>327</v>
      </c>
      <c r="G3299">
        <v>52241</v>
      </c>
      <c r="H3299">
        <v>41.681823999999999</v>
      </c>
      <c r="I3299">
        <v>-91.590779999999995</v>
      </c>
      <c r="J3299" s="1" t="d">
        <v>2018-09-10</v>
      </c>
      <c r="K3299">
        <v>102141</v>
      </c>
      <c r="L3299" t="s">
        <v>30</v>
      </c>
      <c r="M3299" s="1" t="d">
        <v>2016-10-01</v>
      </c>
      <c r="N3299">
        <v>10</v>
      </c>
      <c r="O3299">
        <v>1</v>
      </c>
      <c r="P3299">
        <v>2016</v>
      </c>
      <c r="R3299" t="s">
        <v>26</v>
      </c>
      <c r="S3299" t="s">
        <v>31</v>
      </c>
    </row>
    <row r="3300" spans="1:19" x14ac:dyDescent="0.25">
      <c r="A3300" t="s">
        <v>338</v>
      </c>
      <c r="B3300" t="s">
        <v>27561</v>
      </c>
      <c r="C3300" t="s">
        <v>27565</v>
      </c>
      <c r="E3300" t="s">
        <v>441</v>
      </c>
      <c r="F3300" t="s">
        <v>327</v>
      </c>
      <c r="G3300">
        <v>52807</v>
      </c>
      <c r="H3300">
        <v>41.576689999999999</v>
      </c>
      <c r="I3300">
        <v>-90.513793000000007</v>
      </c>
      <c r="J3300" s="1" t="d">
        <v>2018-09-10</v>
      </c>
      <c r="K3300">
        <v>102143</v>
      </c>
      <c r="L3300" t="s">
        <v>30</v>
      </c>
      <c r="M3300" s="1" t="d">
        <v>2016-11-01</v>
      </c>
      <c r="N3300">
        <v>11</v>
      </c>
      <c r="O3300">
        <v>1</v>
      </c>
      <c r="P3300">
        <v>2016</v>
      </c>
      <c r="R3300" t="s">
        <v>26</v>
      </c>
      <c r="S3300" t="s">
        <v>31</v>
      </c>
    </row>
    <row r="3301" spans="1:19" x14ac:dyDescent="0.25">
      <c r="A3301" t="s">
        <v>338</v>
      </c>
      <c r="B3301" t="s">
        <v>27574</v>
      </c>
      <c r="C3301" t="s">
        <v>27575</v>
      </c>
      <c r="E3301" t="s">
        <v>82</v>
      </c>
      <c r="F3301" t="s">
        <v>10</v>
      </c>
      <c r="G3301">
        <v>83402</v>
      </c>
      <c r="H3301">
        <v>43.484406999999997</v>
      </c>
      <c r="I3301">
        <v>-112.05208</v>
      </c>
      <c r="J3301" s="1" t="d">
        <v>2018-09-10</v>
      </c>
      <c r="K3301">
        <v>102149</v>
      </c>
      <c r="L3301" t="s">
        <v>30</v>
      </c>
      <c r="M3301" s="1" t="d">
        <v>2016-06-01</v>
      </c>
      <c r="N3301">
        <v>6</v>
      </c>
      <c r="O3301">
        <v>1</v>
      </c>
      <c r="P3301">
        <v>2016</v>
      </c>
      <c r="R3301" t="s">
        <v>26</v>
      </c>
      <c r="S3301" t="s">
        <v>31</v>
      </c>
    </row>
    <row r="3302" spans="1:19" x14ac:dyDescent="0.25">
      <c r="A3302" t="s">
        <v>338</v>
      </c>
      <c r="B3302" t="s">
        <v>27576</v>
      </c>
      <c r="C3302" t="s">
        <v>27577</v>
      </c>
      <c r="E3302" t="s">
        <v>81</v>
      </c>
      <c r="F3302" t="s">
        <v>10</v>
      </c>
      <c r="G3302">
        <v>83201</v>
      </c>
      <c r="H3302">
        <v>42.900551999999998</v>
      </c>
      <c r="I3302">
        <v>-112.43504799999999</v>
      </c>
      <c r="J3302" s="1" t="d">
        <v>2018-09-10</v>
      </c>
      <c r="K3302">
        <v>102150</v>
      </c>
      <c r="L3302" t="s">
        <v>30</v>
      </c>
      <c r="M3302" s="1" t="d">
        <v>2016-06-01</v>
      </c>
      <c r="N3302">
        <v>6</v>
      </c>
      <c r="O3302">
        <v>1</v>
      </c>
      <c r="P3302">
        <v>2016</v>
      </c>
      <c r="R3302" t="s">
        <v>26</v>
      </c>
      <c r="S3302" t="s">
        <v>31</v>
      </c>
    </row>
    <row r="3303" spans="1:19" x14ac:dyDescent="0.25">
      <c r="A3303" t="s">
        <v>338</v>
      </c>
      <c r="B3303" t="s">
        <v>27582</v>
      </c>
      <c r="C3303" t="s">
        <v>27584</v>
      </c>
      <c r="E3303" t="s">
        <v>4332</v>
      </c>
      <c r="F3303" t="s">
        <v>373</v>
      </c>
      <c r="G3303">
        <v>61822</v>
      </c>
      <c r="H3303">
        <v>40.144576999999998</v>
      </c>
      <c r="I3303">
        <v>-88.259994000000006</v>
      </c>
      <c r="J3303" s="1" t="d">
        <v>2018-09-10</v>
      </c>
      <c r="K3303">
        <v>102154</v>
      </c>
      <c r="L3303" t="s">
        <v>30</v>
      </c>
      <c r="M3303" s="1" t="d">
        <v>2016-05-01</v>
      </c>
      <c r="N3303">
        <v>5</v>
      </c>
      <c r="O3303">
        <v>1</v>
      </c>
      <c r="P3303">
        <v>2016</v>
      </c>
      <c r="R3303" t="s">
        <v>26</v>
      </c>
      <c r="S3303" t="s">
        <v>31</v>
      </c>
    </row>
    <row r="3304" spans="1:19" x14ac:dyDescent="0.25">
      <c r="A3304" t="s">
        <v>338</v>
      </c>
      <c r="B3304" t="s">
        <v>27600</v>
      </c>
      <c r="C3304" t="s">
        <v>27601</v>
      </c>
      <c r="E3304" t="s">
        <v>27602</v>
      </c>
      <c r="F3304" t="s">
        <v>373</v>
      </c>
      <c r="G3304">
        <v>62864</v>
      </c>
      <c r="H3304">
        <v>38.316682</v>
      </c>
      <c r="I3304">
        <v>-88.955888000000002</v>
      </c>
      <c r="J3304" s="1" t="d">
        <v>2018-09-10</v>
      </c>
      <c r="K3304">
        <v>102163</v>
      </c>
      <c r="L3304" t="s">
        <v>30</v>
      </c>
      <c r="M3304" s="1" t="d">
        <v>2016-11-01</v>
      </c>
      <c r="N3304">
        <v>11</v>
      </c>
      <c r="O3304">
        <v>1</v>
      </c>
      <c r="P3304">
        <v>2016</v>
      </c>
      <c r="R3304" t="s">
        <v>26</v>
      </c>
      <c r="S3304" t="s">
        <v>31</v>
      </c>
    </row>
    <row r="3305" spans="1:19" x14ac:dyDescent="0.25">
      <c r="A3305" t="s">
        <v>338</v>
      </c>
      <c r="B3305" t="s">
        <v>27561</v>
      </c>
      <c r="C3305" t="s">
        <v>27604</v>
      </c>
      <c r="E3305" t="s">
        <v>1834</v>
      </c>
      <c r="F3305" t="s">
        <v>373</v>
      </c>
      <c r="G3305">
        <v>61354</v>
      </c>
      <c r="H3305">
        <v>41.347853999999998</v>
      </c>
      <c r="I3305">
        <v>-89.125020000000006</v>
      </c>
      <c r="J3305" s="1" t="d">
        <v>2018-09-10</v>
      </c>
      <c r="K3305">
        <v>102165</v>
      </c>
      <c r="L3305" t="s">
        <v>30</v>
      </c>
      <c r="M3305" s="1" t="d">
        <v>2016-06-01</v>
      </c>
      <c r="N3305">
        <v>6</v>
      </c>
      <c r="O3305">
        <v>1</v>
      </c>
      <c r="P3305">
        <v>2016</v>
      </c>
      <c r="R3305" t="s">
        <v>26</v>
      </c>
      <c r="S3305" t="s">
        <v>31</v>
      </c>
    </row>
    <row r="3306" spans="1:19" x14ac:dyDescent="0.25">
      <c r="A3306" t="s">
        <v>338</v>
      </c>
      <c r="B3306" t="s">
        <v>27582</v>
      </c>
      <c r="C3306" t="s">
        <v>27624</v>
      </c>
      <c r="E3306" t="s">
        <v>2341</v>
      </c>
      <c r="F3306" t="s">
        <v>57</v>
      </c>
      <c r="G3306">
        <v>47803</v>
      </c>
      <c r="H3306">
        <v>39.435589999999998</v>
      </c>
      <c r="I3306">
        <v>-87.331440000000001</v>
      </c>
      <c r="J3306" s="1" t="d">
        <v>2018-09-10</v>
      </c>
      <c r="K3306">
        <v>102177</v>
      </c>
      <c r="L3306" t="s">
        <v>30</v>
      </c>
      <c r="M3306" s="1" t="d">
        <v>2016-05-01</v>
      </c>
      <c r="N3306">
        <v>5</v>
      </c>
      <c r="O3306">
        <v>1</v>
      </c>
      <c r="P3306">
        <v>2016</v>
      </c>
      <c r="R3306" t="s">
        <v>26</v>
      </c>
      <c r="S3306" t="s">
        <v>31</v>
      </c>
    </row>
    <row r="3307" spans="1:19" x14ac:dyDescent="0.25">
      <c r="A3307" t="s">
        <v>338</v>
      </c>
      <c r="B3307" t="s">
        <v>27582</v>
      </c>
      <c r="C3307" t="s">
        <v>27636</v>
      </c>
      <c r="E3307" t="s">
        <v>3571</v>
      </c>
      <c r="F3307" t="s">
        <v>718</v>
      </c>
      <c r="G3307">
        <v>42104</v>
      </c>
      <c r="H3307">
        <v>36.955196000000001</v>
      </c>
      <c r="I3307">
        <v>-86.438854000000006</v>
      </c>
      <c r="J3307" s="1" t="d">
        <v>2018-09-10</v>
      </c>
      <c r="K3307">
        <v>102184</v>
      </c>
      <c r="L3307" t="s">
        <v>30</v>
      </c>
      <c r="M3307" s="1" t="d">
        <v>2016-06-01</v>
      </c>
      <c r="N3307">
        <v>6</v>
      </c>
      <c r="O3307">
        <v>1</v>
      </c>
      <c r="P3307">
        <v>2016</v>
      </c>
      <c r="R3307" t="s">
        <v>26</v>
      </c>
      <c r="S3307" t="s">
        <v>31</v>
      </c>
    </row>
    <row r="3308" spans="1:19" x14ac:dyDescent="0.25">
      <c r="A3308" t="s">
        <v>338</v>
      </c>
      <c r="B3308" t="s">
        <v>27643</v>
      </c>
      <c r="C3308" t="s">
        <v>27644</v>
      </c>
      <c r="E3308" t="s">
        <v>3803</v>
      </c>
      <c r="F3308" t="s">
        <v>718</v>
      </c>
      <c r="G3308">
        <v>40205</v>
      </c>
      <c r="H3308">
        <v>38.211319000000003</v>
      </c>
      <c r="I3308">
        <v>-85.673546000000002</v>
      </c>
      <c r="J3308" s="1" t="d">
        <v>2018-09-10</v>
      </c>
      <c r="K3308">
        <v>102188</v>
      </c>
      <c r="L3308" t="s">
        <v>30</v>
      </c>
      <c r="M3308" s="1" t="d">
        <v>2016-01-01</v>
      </c>
      <c r="N3308">
        <v>1</v>
      </c>
      <c r="O3308">
        <v>1</v>
      </c>
      <c r="P3308">
        <v>2016</v>
      </c>
      <c r="R3308" t="s">
        <v>26</v>
      </c>
      <c r="S3308" t="s">
        <v>31</v>
      </c>
    </row>
    <row r="3309" spans="1:19" x14ac:dyDescent="0.25">
      <c r="A3309" t="s">
        <v>338</v>
      </c>
      <c r="B3309" t="s">
        <v>27645</v>
      </c>
      <c r="C3309" t="s">
        <v>27646</v>
      </c>
      <c r="E3309" t="s">
        <v>6720</v>
      </c>
      <c r="F3309" t="s">
        <v>69</v>
      </c>
      <c r="G3309">
        <v>71301</v>
      </c>
      <c r="H3309">
        <v>31.312650000000001</v>
      </c>
      <c r="I3309">
        <v>-92.446780000000004</v>
      </c>
      <c r="J3309" s="1" t="d">
        <v>2018-09-10</v>
      </c>
      <c r="K3309">
        <v>102189</v>
      </c>
      <c r="L3309" t="s">
        <v>30</v>
      </c>
      <c r="M3309" s="1" t="d">
        <v>2016-06-01</v>
      </c>
      <c r="N3309">
        <v>6</v>
      </c>
      <c r="O3309">
        <v>1</v>
      </c>
      <c r="P3309">
        <v>2016</v>
      </c>
      <c r="R3309" t="s">
        <v>26</v>
      </c>
      <c r="S3309" t="s">
        <v>31</v>
      </c>
    </row>
    <row r="3310" spans="1:19" x14ac:dyDescent="0.25">
      <c r="A3310" t="s">
        <v>338</v>
      </c>
      <c r="B3310" t="s">
        <v>27651</v>
      </c>
      <c r="C3310" t="s">
        <v>27652</v>
      </c>
      <c r="E3310" t="s">
        <v>1006</v>
      </c>
      <c r="F3310" t="s">
        <v>69</v>
      </c>
      <c r="G3310">
        <v>71203</v>
      </c>
      <c r="H3310">
        <v>32.498288000000002</v>
      </c>
      <c r="I3310">
        <v>-92.0548</v>
      </c>
      <c r="J3310" s="1" t="d">
        <v>2018-09-10</v>
      </c>
      <c r="K3310">
        <v>102192</v>
      </c>
      <c r="L3310" t="s">
        <v>30</v>
      </c>
      <c r="M3310" s="1" t="d">
        <v>2016-10-01</v>
      </c>
      <c r="N3310">
        <v>10</v>
      </c>
      <c r="O3310">
        <v>1</v>
      </c>
      <c r="P3310">
        <v>2016</v>
      </c>
      <c r="R3310" t="s">
        <v>26</v>
      </c>
      <c r="S3310" t="s">
        <v>31</v>
      </c>
    </row>
    <row r="3311" spans="1:19" x14ac:dyDescent="0.25">
      <c r="A3311" t="s">
        <v>338</v>
      </c>
      <c r="B3311" t="s">
        <v>27653</v>
      </c>
      <c r="C3311" t="s">
        <v>27654</v>
      </c>
      <c r="E3311" t="s">
        <v>8061</v>
      </c>
      <c r="F3311" t="s">
        <v>69</v>
      </c>
      <c r="G3311">
        <v>71104</v>
      </c>
      <c r="H3311">
        <v>32.477468000000002</v>
      </c>
      <c r="I3311">
        <v>-93.752938999999998</v>
      </c>
      <c r="J3311" s="1" t="d">
        <v>2018-09-10</v>
      </c>
      <c r="K3311">
        <v>102193</v>
      </c>
      <c r="L3311" t="s">
        <v>30</v>
      </c>
      <c r="M3311" s="1" t="d">
        <v>2016-05-01</v>
      </c>
      <c r="N3311">
        <v>5</v>
      </c>
      <c r="O3311">
        <v>1</v>
      </c>
      <c r="P3311">
        <v>2016</v>
      </c>
      <c r="R3311" t="s">
        <v>26</v>
      </c>
      <c r="S3311" t="s">
        <v>31</v>
      </c>
    </row>
    <row r="3312" spans="1:19" x14ac:dyDescent="0.25">
      <c r="A3312" t="s">
        <v>338</v>
      </c>
      <c r="B3312" t="s">
        <v>27655</v>
      </c>
      <c r="C3312" t="s">
        <v>27656</v>
      </c>
      <c r="E3312" t="s">
        <v>11519</v>
      </c>
      <c r="F3312" t="s">
        <v>69</v>
      </c>
      <c r="G3312">
        <v>70458</v>
      </c>
      <c r="H3312">
        <v>30.262872000000002</v>
      </c>
      <c r="I3312">
        <v>-89.764920000000004</v>
      </c>
      <c r="J3312" s="1" t="d">
        <v>2018-09-10</v>
      </c>
      <c r="K3312">
        <v>102194</v>
      </c>
      <c r="L3312" t="s">
        <v>30</v>
      </c>
      <c r="M3312" s="1" t="d">
        <v>2016-02-01</v>
      </c>
      <c r="N3312">
        <v>2</v>
      </c>
      <c r="O3312">
        <v>1</v>
      </c>
      <c r="P3312">
        <v>2016</v>
      </c>
      <c r="R3312" t="s">
        <v>26</v>
      </c>
      <c r="S3312" t="s">
        <v>31</v>
      </c>
    </row>
    <row r="3313" spans="1:19" x14ac:dyDescent="0.25">
      <c r="A3313" t="s">
        <v>338</v>
      </c>
      <c r="B3313" t="s">
        <v>27670</v>
      </c>
      <c r="C3313" t="s">
        <v>27671</v>
      </c>
      <c r="E3313" t="s">
        <v>27672</v>
      </c>
      <c r="F3313" t="s">
        <v>42</v>
      </c>
      <c r="G3313">
        <v>1238</v>
      </c>
      <c r="H3313">
        <v>42.295551000000003</v>
      </c>
      <c r="I3313">
        <v>-73.240825000000001</v>
      </c>
      <c r="J3313" s="1" t="d">
        <v>2018-09-10</v>
      </c>
      <c r="K3313">
        <v>102202</v>
      </c>
      <c r="L3313" t="s">
        <v>30</v>
      </c>
      <c r="M3313" s="1" t="d">
        <v>2016-09-01</v>
      </c>
      <c r="N3313">
        <v>9</v>
      </c>
      <c r="O3313">
        <v>1</v>
      </c>
      <c r="P3313">
        <v>2016</v>
      </c>
      <c r="R3313" t="s">
        <v>26</v>
      </c>
      <c r="S3313" t="s">
        <v>31</v>
      </c>
    </row>
    <row r="3314" spans="1:19" x14ac:dyDescent="0.25">
      <c r="A3314" t="s">
        <v>338</v>
      </c>
      <c r="B3314" t="s">
        <v>27694</v>
      </c>
      <c r="C3314" t="s">
        <v>27695</v>
      </c>
      <c r="E3314" t="s">
        <v>794</v>
      </c>
      <c r="F3314" t="s">
        <v>25</v>
      </c>
      <c r="G3314">
        <v>20707</v>
      </c>
      <c r="H3314">
        <v>39.093125999999998</v>
      </c>
      <c r="I3314">
        <v>-76.855807999999996</v>
      </c>
      <c r="J3314" s="1" t="d">
        <v>2018-09-10</v>
      </c>
      <c r="K3314">
        <v>102212</v>
      </c>
      <c r="L3314" t="s">
        <v>30</v>
      </c>
      <c r="M3314" s="1" t="d">
        <v>2016-10-01</v>
      </c>
      <c r="N3314">
        <v>10</v>
      </c>
      <c r="O3314">
        <v>1</v>
      </c>
      <c r="P3314">
        <v>2016</v>
      </c>
      <c r="R3314" t="s">
        <v>26</v>
      </c>
      <c r="S3314" t="s">
        <v>31</v>
      </c>
    </row>
    <row r="3315" spans="1:19" x14ac:dyDescent="0.25">
      <c r="A3315" t="s">
        <v>338</v>
      </c>
      <c r="B3315" t="s">
        <v>27703</v>
      </c>
      <c r="C3315" t="s">
        <v>27704</v>
      </c>
      <c r="E3315" t="s">
        <v>27705</v>
      </c>
      <c r="F3315" t="s">
        <v>657</v>
      </c>
      <c r="G3315">
        <v>4412</v>
      </c>
      <c r="H3315">
        <v>44.776287000000004</v>
      </c>
      <c r="I3315">
        <v>-68.734369999999998</v>
      </c>
      <c r="J3315" s="1" t="d">
        <v>2018-09-10</v>
      </c>
      <c r="K3315">
        <v>102217</v>
      </c>
      <c r="L3315" t="s">
        <v>30</v>
      </c>
      <c r="M3315" s="1" t="d">
        <v>2016-09-01</v>
      </c>
      <c r="N3315">
        <v>9</v>
      </c>
      <c r="O3315">
        <v>1</v>
      </c>
      <c r="P3315">
        <v>2016</v>
      </c>
      <c r="R3315" t="s">
        <v>26</v>
      </c>
      <c r="S3315" t="s">
        <v>31</v>
      </c>
    </row>
    <row r="3316" spans="1:19" x14ac:dyDescent="0.25">
      <c r="A3316" t="s">
        <v>338</v>
      </c>
      <c r="B3316" t="s">
        <v>27582</v>
      </c>
      <c r="C3316" t="s">
        <v>27713</v>
      </c>
      <c r="E3316" t="s">
        <v>2781</v>
      </c>
      <c r="F3316" t="s">
        <v>496</v>
      </c>
      <c r="G3316">
        <v>48706</v>
      </c>
      <c r="H3316">
        <v>43.622019000000002</v>
      </c>
      <c r="I3316">
        <v>-83.933959999999999</v>
      </c>
      <c r="J3316" s="1" t="d">
        <v>2018-09-10</v>
      </c>
      <c r="K3316">
        <v>102223</v>
      </c>
      <c r="L3316" t="s">
        <v>30</v>
      </c>
      <c r="M3316" s="1" t="d">
        <v>2016-11-01</v>
      </c>
      <c r="N3316">
        <v>11</v>
      </c>
      <c r="O3316">
        <v>1</v>
      </c>
      <c r="P3316">
        <v>2016</v>
      </c>
      <c r="R3316" t="s">
        <v>26</v>
      </c>
      <c r="S3316" t="s">
        <v>31</v>
      </c>
    </row>
    <row r="3317" spans="1:19" x14ac:dyDescent="0.25">
      <c r="A3317" t="s">
        <v>338</v>
      </c>
      <c r="B3317" t="s">
        <v>27582</v>
      </c>
      <c r="C3317" t="s">
        <v>27716</v>
      </c>
      <c r="E3317" t="s">
        <v>13747</v>
      </c>
      <c r="F3317" t="s">
        <v>496</v>
      </c>
      <c r="G3317">
        <v>49601</v>
      </c>
      <c r="H3317">
        <v>44.281512999999997</v>
      </c>
      <c r="I3317">
        <v>-85.406605999999996</v>
      </c>
      <c r="J3317" s="1" t="d">
        <v>2018-09-10</v>
      </c>
      <c r="K3317">
        <v>102225</v>
      </c>
      <c r="L3317" t="s">
        <v>30</v>
      </c>
      <c r="M3317" s="1" t="d">
        <v>2016-01-01</v>
      </c>
      <c r="N3317">
        <v>1</v>
      </c>
      <c r="O3317">
        <v>1</v>
      </c>
      <c r="P3317">
        <v>2016</v>
      </c>
      <c r="R3317" t="s">
        <v>26</v>
      </c>
      <c r="S3317" t="s">
        <v>31</v>
      </c>
    </row>
    <row r="3318" spans="1:19" x14ac:dyDescent="0.25">
      <c r="A3318" t="s">
        <v>338</v>
      </c>
      <c r="B3318" t="s">
        <v>27725</v>
      </c>
      <c r="C3318" t="s">
        <v>27726</v>
      </c>
      <c r="E3318" t="s">
        <v>1830</v>
      </c>
      <c r="F3318" t="s">
        <v>496</v>
      </c>
      <c r="G3318">
        <v>48060</v>
      </c>
      <c r="H3318">
        <v>42.992542999999998</v>
      </c>
      <c r="I3318">
        <v>-82.427896000000004</v>
      </c>
      <c r="J3318" s="1" t="d">
        <v>2018-09-10</v>
      </c>
      <c r="K3318">
        <v>102233</v>
      </c>
      <c r="L3318" t="s">
        <v>30</v>
      </c>
      <c r="M3318" s="1" t="d">
        <v>2016-09-01</v>
      </c>
      <c r="N3318">
        <v>9</v>
      </c>
      <c r="O3318">
        <v>1</v>
      </c>
      <c r="P3318">
        <v>2016</v>
      </c>
      <c r="R3318" t="s">
        <v>26</v>
      </c>
      <c r="S3318" t="s">
        <v>31</v>
      </c>
    </row>
    <row r="3319" spans="1:19" x14ac:dyDescent="0.25">
      <c r="A3319" t="s">
        <v>338</v>
      </c>
      <c r="B3319" t="s">
        <v>27561</v>
      </c>
      <c r="C3319" t="s">
        <v>27741</v>
      </c>
      <c r="E3319" t="s">
        <v>14575</v>
      </c>
      <c r="F3319" t="s">
        <v>119</v>
      </c>
      <c r="G3319">
        <v>55128</v>
      </c>
      <c r="H3319">
        <v>44.963518000000001</v>
      </c>
      <c r="I3319">
        <v>-92.959878000000003</v>
      </c>
      <c r="J3319" s="1" t="d">
        <v>2018-09-10</v>
      </c>
      <c r="K3319">
        <v>102242</v>
      </c>
      <c r="L3319" t="s">
        <v>30</v>
      </c>
      <c r="M3319" s="1" t="d">
        <v>2016-10-01</v>
      </c>
      <c r="N3319">
        <v>10</v>
      </c>
      <c r="O3319">
        <v>1</v>
      </c>
      <c r="P3319">
        <v>2016</v>
      </c>
      <c r="R3319" t="s">
        <v>26</v>
      </c>
      <c r="S3319" t="s">
        <v>31</v>
      </c>
    </row>
    <row r="3320" spans="1:19" x14ac:dyDescent="0.25">
      <c r="A3320" t="s">
        <v>338</v>
      </c>
      <c r="B3320" t="s">
        <v>27752</v>
      </c>
      <c r="C3320" t="s">
        <v>27753</v>
      </c>
      <c r="E3320" t="s">
        <v>17520</v>
      </c>
      <c r="F3320" t="s">
        <v>88</v>
      </c>
      <c r="G3320">
        <v>64804</v>
      </c>
      <c r="H3320">
        <v>37.049501999999997</v>
      </c>
      <c r="I3320">
        <v>-94.478370999999996</v>
      </c>
      <c r="J3320" s="1" t="d">
        <v>2018-09-10</v>
      </c>
      <c r="K3320">
        <v>102248</v>
      </c>
      <c r="L3320" t="s">
        <v>30</v>
      </c>
      <c r="M3320" s="1" t="d">
        <v>2016-12-01</v>
      </c>
      <c r="N3320">
        <v>12</v>
      </c>
      <c r="O3320">
        <v>1</v>
      </c>
      <c r="P3320">
        <v>2016</v>
      </c>
      <c r="R3320" t="s">
        <v>26</v>
      </c>
      <c r="S3320" t="s">
        <v>31</v>
      </c>
    </row>
    <row r="3321" spans="1:19" x14ac:dyDescent="0.25">
      <c r="A3321" t="s">
        <v>338</v>
      </c>
      <c r="B3321" t="s">
        <v>27703</v>
      </c>
      <c r="C3321" t="s">
        <v>27755</v>
      </c>
      <c r="E3321" t="s">
        <v>27756</v>
      </c>
      <c r="F3321" t="s">
        <v>88</v>
      </c>
      <c r="G3321">
        <v>63801</v>
      </c>
      <c r="H3321">
        <v>36.893158999999997</v>
      </c>
      <c r="I3321">
        <v>-89.534265000000005</v>
      </c>
      <c r="J3321" s="1" t="d">
        <v>2018-09-10</v>
      </c>
      <c r="K3321">
        <v>102250</v>
      </c>
      <c r="L3321" t="s">
        <v>30</v>
      </c>
      <c r="M3321" s="1" t="d">
        <v>2016-06-01</v>
      </c>
      <c r="N3321">
        <v>6</v>
      </c>
      <c r="O3321">
        <v>1</v>
      </c>
      <c r="P3321">
        <v>2016</v>
      </c>
      <c r="R3321" t="s">
        <v>26</v>
      </c>
      <c r="S3321" t="s">
        <v>31</v>
      </c>
    </row>
    <row r="3322" spans="1:19" x14ac:dyDescent="0.25">
      <c r="A3322" t="s">
        <v>338</v>
      </c>
      <c r="B3322" t="s">
        <v>27759</v>
      </c>
      <c r="C3322" t="s">
        <v>27760</v>
      </c>
      <c r="E3322" t="s">
        <v>6414</v>
      </c>
      <c r="F3322" t="s">
        <v>88</v>
      </c>
      <c r="G3322">
        <v>65401</v>
      </c>
      <c r="H3322">
        <v>37.939990000000002</v>
      </c>
      <c r="I3322">
        <v>-91.801978000000005</v>
      </c>
      <c r="J3322" s="1" t="d">
        <v>2018-09-10</v>
      </c>
      <c r="K3322">
        <v>102252</v>
      </c>
      <c r="L3322" t="s">
        <v>30</v>
      </c>
      <c r="M3322" s="1" t="d">
        <v>2016-10-01</v>
      </c>
      <c r="N3322">
        <v>10</v>
      </c>
      <c r="O3322">
        <v>1</v>
      </c>
      <c r="P3322">
        <v>2016</v>
      </c>
      <c r="R3322" t="s">
        <v>26</v>
      </c>
      <c r="S3322" t="s">
        <v>31</v>
      </c>
    </row>
    <row r="3323" spans="1:19" x14ac:dyDescent="0.25">
      <c r="A3323" t="s">
        <v>338</v>
      </c>
      <c r="B3323" t="s">
        <v>27761</v>
      </c>
      <c r="C3323" t="s">
        <v>27762</v>
      </c>
      <c r="E3323" t="s">
        <v>449</v>
      </c>
      <c r="F3323" t="s">
        <v>88</v>
      </c>
      <c r="G3323">
        <v>65803</v>
      </c>
      <c r="H3323">
        <v>37.252324999999999</v>
      </c>
      <c r="I3323">
        <v>-93.266277000000002</v>
      </c>
      <c r="J3323" s="1" t="d">
        <v>2018-09-10</v>
      </c>
      <c r="K3323">
        <v>102253</v>
      </c>
      <c r="L3323" t="s">
        <v>30</v>
      </c>
      <c r="M3323" s="1" t="d">
        <v>2016-12-01</v>
      </c>
      <c r="N3323">
        <v>12</v>
      </c>
      <c r="O3323">
        <v>1</v>
      </c>
      <c r="P3323">
        <v>2016</v>
      </c>
      <c r="R3323" t="s">
        <v>26</v>
      </c>
      <c r="S3323" t="s">
        <v>31</v>
      </c>
    </row>
    <row r="3324" spans="1:19" x14ac:dyDescent="0.25">
      <c r="A3324" t="s">
        <v>338</v>
      </c>
      <c r="B3324" t="s">
        <v>27769</v>
      </c>
      <c r="C3324" t="s">
        <v>27770</v>
      </c>
      <c r="E3324" t="s">
        <v>15313</v>
      </c>
      <c r="F3324" t="s">
        <v>2355</v>
      </c>
      <c r="G3324">
        <v>39301</v>
      </c>
      <c r="H3324">
        <v>32.357779999999998</v>
      </c>
      <c r="I3324">
        <v>-88.671245999999996</v>
      </c>
      <c r="J3324" s="1" t="d">
        <v>2018-09-10</v>
      </c>
      <c r="K3324">
        <v>102257</v>
      </c>
      <c r="L3324" t="s">
        <v>30</v>
      </c>
      <c r="M3324" s="1" t="d">
        <v>2016-10-01</v>
      </c>
      <c r="N3324">
        <v>10</v>
      </c>
      <c r="O3324">
        <v>1</v>
      </c>
      <c r="P3324">
        <v>2016</v>
      </c>
      <c r="R3324" t="s">
        <v>26</v>
      </c>
      <c r="S3324" t="s">
        <v>31</v>
      </c>
    </row>
    <row r="3325" spans="1:19" x14ac:dyDescent="0.25">
      <c r="A3325" t="s">
        <v>338</v>
      </c>
      <c r="B3325" t="s">
        <v>27771</v>
      </c>
      <c r="C3325" t="s">
        <v>27772</v>
      </c>
      <c r="E3325" t="s">
        <v>8280</v>
      </c>
      <c r="F3325" t="s">
        <v>2355</v>
      </c>
      <c r="G3325">
        <v>39208</v>
      </c>
      <c r="H3325">
        <v>32.274889000000002</v>
      </c>
      <c r="I3325">
        <v>-90.150300000000001</v>
      </c>
      <c r="J3325" s="1" t="d">
        <v>2018-09-10</v>
      </c>
      <c r="K3325">
        <v>102258</v>
      </c>
      <c r="L3325" t="s">
        <v>30</v>
      </c>
      <c r="M3325" s="1" t="d">
        <v>2016-05-01</v>
      </c>
      <c r="N3325">
        <v>5</v>
      </c>
      <c r="O3325">
        <v>1</v>
      </c>
      <c r="P3325">
        <v>2016</v>
      </c>
      <c r="R3325" t="s">
        <v>26</v>
      </c>
      <c r="S3325" t="s">
        <v>31</v>
      </c>
    </row>
    <row r="3326" spans="1:19" x14ac:dyDescent="0.25">
      <c r="A3326" t="s">
        <v>338</v>
      </c>
      <c r="B3326" t="s">
        <v>27820</v>
      </c>
      <c r="C3326" t="s">
        <v>27821</v>
      </c>
      <c r="E3326" t="s">
        <v>2519</v>
      </c>
      <c r="F3326" t="s">
        <v>124</v>
      </c>
      <c r="G3326">
        <v>69138</v>
      </c>
      <c r="H3326">
        <v>40.917037000000001</v>
      </c>
      <c r="I3326">
        <v>-100.171381</v>
      </c>
      <c r="J3326" s="1" t="d">
        <v>2018-09-10</v>
      </c>
      <c r="K3326">
        <v>102280</v>
      </c>
      <c r="L3326" t="s">
        <v>30</v>
      </c>
      <c r="M3326" s="1" t="d">
        <v>2016-12-01</v>
      </c>
      <c r="N3326">
        <v>12</v>
      </c>
      <c r="O3326">
        <v>1</v>
      </c>
      <c r="P3326">
        <v>2016</v>
      </c>
      <c r="R3326" t="s">
        <v>26</v>
      </c>
      <c r="S3326" t="s">
        <v>31</v>
      </c>
    </row>
    <row r="3327" spans="1:19" x14ac:dyDescent="0.25">
      <c r="A3327" t="s">
        <v>338</v>
      </c>
      <c r="B3327" t="s">
        <v>27834</v>
      </c>
      <c r="C3327" t="s">
        <v>27835</v>
      </c>
      <c r="E3327" t="s">
        <v>313</v>
      </c>
      <c r="F3327" t="s">
        <v>1026</v>
      </c>
      <c r="G3327">
        <v>3251</v>
      </c>
      <c r="H3327">
        <v>44.040591999999997</v>
      </c>
      <c r="I3327">
        <v>-71.668938999999995</v>
      </c>
      <c r="J3327" s="1" t="d">
        <v>2018-09-10</v>
      </c>
      <c r="K3327">
        <v>102287</v>
      </c>
      <c r="L3327" t="s">
        <v>30</v>
      </c>
      <c r="M3327" s="1" t="d">
        <v>2016-12-01</v>
      </c>
      <c r="N3327">
        <v>12</v>
      </c>
      <c r="O3327">
        <v>1</v>
      </c>
      <c r="P3327">
        <v>2016</v>
      </c>
      <c r="R3327" t="s">
        <v>26</v>
      </c>
      <c r="S3327" t="s">
        <v>31</v>
      </c>
    </row>
    <row r="3328" spans="1:19" x14ac:dyDescent="0.25">
      <c r="A3328" t="s">
        <v>338</v>
      </c>
      <c r="B3328" t="s">
        <v>27850</v>
      </c>
      <c r="C3328" t="s">
        <v>27851</v>
      </c>
      <c r="E3328" t="s">
        <v>5119</v>
      </c>
      <c r="F3328" t="s">
        <v>1091</v>
      </c>
      <c r="G3328">
        <v>8234</v>
      </c>
      <c r="H3328">
        <v>39.392882999999998</v>
      </c>
      <c r="I3328">
        <v>-74.562499000000003</v>
      </c>
      <c r="J3328" s="1" t="d">
        <v>2018-09-10</v>
      </c>
      <c r="K3328">
        <v>102294</v>
      </c>
      <c r="L3328" t="s">
        <v>30</v>
      </c>
      <c r="M3328" s="1" t="d">
        <v>2016-06-01</v>
      </c>
      <c r="N3328">
        <v>6</v>
      </c>
      <c r="O3328">
        <v>1</v>
      </c>
      <c r="P3328">
        <v>2016</v>
      </c>
      <c r="R3328" t="s">
        <v>26</v>
      </c>
      <c r="S3328" t="s">
        <v>31</v>
      </c>
    </row>
    <row r="3329" spans="1:19" x14ac:dyDescent="0.25">
      <c r="A3329" t="s">
        <v>338</v>
      </c>
      <c r="B3329" t="s">
        <v>27886</v>
      </c>
      <c r="C3329" t="s">
        <v>27887</v>
      </c>
      <c r="E3329" t="s">
        <v>27888</v>
      </c>
      <c r="F3329" t="s">
        <v>264</v>
      </c>
      <c r="G3329">
        <v>89003</v>
      </c>
      <c r="H3329">
        <v>36.901567</v>
      </c>
      <c r="I3329">
        <v>-116.754141</v>
      </c>
      <c r="J3329" s="1" t="d">
        <v>2018-09-10</v>
      </c>
      <c r="K3329">
        <v>102311</v>
      </c>
      <c r="L3329" t="s">
        <v>30</v>
      </c>
      <c r="M3329" s="1" t="d">
        <v>2016-02-01</v>
      </c>
      <c r="N3329">
        <v>2</v>
      </c>
      <c r="O3329">
        <v>1</v>
      </c>
      <c r="P3329">
        <v>2016</v>
      </c>
      <c r="R3329" t="s">
        <v>26</v>
      </c>
      <c r="S3329" t="s">
        <v>31</v>
      </c>
    </row>
    <row r="3330" spans="1:19" x14ac:dyDescent="0.25">
      <c r="A3330" t="s">
        <v>338</v>
      </c>
      <c r="B3330" t="s">
        <v>27895</v>
      </c>
      <c r="C3330" t="s">
        <v>27896</v>
      </c>
      <c r="E3330" t="s">
        <v>14450</v>
      </c>
      <c r="F3330" t="s">
        <v>264</v>
      </c>
      <c r="G3330">
        <v>89415</v>
      </c>
      <c r="H3330">
        <v>38.533938999999997</v>
      </c>
      <c r="I3330">
        <v>-118.62308</v>
      </c>
      <c r="J3330" s="1" t="d">
        <v>2018-09-10</v>
      </c>
      <c r="K3330">
        <v>102314</v>
      </c>
      <c r="L3330" t="s">
        <v>30</v>
      </c>
      <c r="M3330" s="1" t="d">
        <v>2016-05-01</v>
      </c>
      <c r="N3330">
        <v>5</v>
      </c>
      <c r="O3330">
        <v>1</v>
      </c>
      <c r="P3330">
        <v>2016</v>
      </c>
      <c r="R3330" t="s">
        <v>26</v>
      </c>
      <c r="S3330" t="s">
        <v>31</v>
      </c>
    </row>
    <row r="3331" spans="1:19" x14ac:dyDescent="0.25">
      <c r="A3331" t="s">
        <v>338</v>
      </c>
      <c r="B3331" t="s">
        <v>27913</v>
      </c>
      <c r="C3331" t="s">
        <v>27914</v>
      </c>
      <c r="E3331" t="s">
        <v>27915</v>
      </c>
      <c r="F3331" t="s">
        <v>264</v>
      </c>
      <c r="G3331">
        <v>89049</v>
      </c>
      <c r="H3331">
        <v>38.068641</v>
      </c>
      <c r="I3331">
        <v>-117.231414</v>
      </c>
      <c r="J3331" s="1" t="d">
        <v>2018-09-10</v>
      </c>
      <c r="K3331">
        <v>102322</v>
      </c>
      <c r="L3331" t="s">
        <v>30</v>
      </c>
      <c r="M3331" s="1" t="d">
        <v>2016-06-01</v>
      </c>
      <c r="N3331">
        <v>6</v>
      </c>
      <c r="O3331">
        <v>1</v>
      </c>
      <c r="P3331">
        <v>2016</v>
      </c>
      <c r="R3331" t="s">
        <v>26</v>
      </c>
      <c r="S3331" t="s">
        <v>31</v>
      </c>
    </row>
    <row r="3332" spans="1:19" x14ac:dyDescent="0.25">
      <c r="A3332" t="s">
        <v>338</v>
      </c>
      <c r="B3332" t="s">
        <v>27935</v>
      </c>
      <c r="C3332" t="s">
        <v>27936</v>
      </c>
      <c r="E3332" t="s">
        <v>585</v>
      </c>
      <c r="F3332" t="s">
        <v>48</v>
      </c>
      <c r="G3332">
        <v>12401</v>
      </c>
      <c r="H3332">
        <v>41.941338999999999</v>
      </c>
      <c r="I3332">
        <v>-74.027158999999997</v>
      </c>
      <c r="J3332" s="1" t="d">
        <v>2018-09-10</v>
      </c>
      <c r="K3332">
        <v>102331</v>
      </c>
      <c r="L3332" t="s">
        <v>30</v>
      </c>
      <c r="M3332" s="1" t="d">
        <v>2016-10-01</v>
      </c>
      <c r="N3332">
        <v>10</v>
      </c>
      <c r="O3332">
        <v>1</v>
      </c>
      <c r="P3332">
        <v>2016</v>
      </c>
      <c r="R3332" t="s">
        <v>26</v>
      </c>
      <c r="S3332" t="s">
        <v>31</v>
      </c>
    </row>
    <row r="3333" spans="1:19" x14ac:dyDescent="0.25">
      <c r="A3333" t="s">
        <v>338</v>
      </c>
      <c r="B3333" t="s">
        <v>27953</v>
      </c>
      <c r="C3333" t="s">
        <v>27954</v>
      </c>
      <c r="E3333" t="s">
        <v>8452</v>
      </c>
      <c r="F3333" t="s">
        <v>48</v>
      </c>
      <c r="G3333">
        <v>12901</v>
      </c>
      <c r="H3333">
        <v>44.702852</v>
      </c>
      <c r="I3333">
        <v>-73.494709999999998</v>
      </c>
      <c r="J3333" s="1" t="d">
        <v>2018-09-10</v>
      </c>
      <c r="K3333">
        <v>102340</v>
      </c>
      <c r="L3333" t="s">
        <v>30</v>
      </c>
      <c r="M3333" s="1" t="d">
        <v>2016-06-01</v>
      </c>
      <c r="N3333">
        <v>6</v>
      </c>
      <c r="O3333">
        <v>1</v>
      </c>
      <c r="P3333">
        <v>2016</v>
      </c>
      <c r="R3333" t="s">
        <v>26</v>
      </c>
      <c r="S3333" t="s">
        <v>31</v>
      </c>
    </row>
    <row r="3334" spans="1:19" x14ac:dyDescent="0.25">
      <c r="A3334" t="s">
        <v>338</v>
      </c>
      <c r="B3334" t="s">
        <v>27957</v>
      </c>
      <c r="C3334" t="s">
        <v>27958</v>
      </c>
      <c r="E3334" t="s">
        <v>27959</v>
      </c>
      <c r="F3334" t="s">
        <v>48</v>
      </c>
      <c r="G3334">
        <v>12804</v>
      </c>
      <c r="H3334">
        <v>43.328285000000001</v>
      </c>
      <c r="I3334">
        <v>-73.676220999999998</v>
      </c>
      <c r="J3334" s="1" t="d">
        <v>2018-09-10</v>
      </c>
      <c r="K3334">
        <v>102342</v>
      </c>
      <c r="L3334" t="s">
        <v>30</v>
      </c>
      <c r="M3334" s="1" t="d">
        <v>2016-07-15</v>
      </c>
      <c r="N3334">
        <v>7</v>
      </c>
      <c r="O3334">
        <v>15</v>
      </c>
      <c r="P3334">
        <v>2016</v>
      </c>
      <c r="R3334" t="s">
        <v>26</v>
      </c>
      <c r="S3334" t="s">
        <v>31</v>
      </c>
    </row>
    <row r="3335" spans="1:19" x14ac:dyDescent="0.25">
      <c r="A3335" t="s">
        <v>338</v>
      </c>
      <c r="B3335" t="s">
        <v>27960</v>
      </c>
      <c r="C3335" t="s">
        <v>27961</v>
      </c>
      <c r="E3335" t="s">
        <v>27962</v>
      </c>
      <c r="F3335" t="s">
        <v>48</v>
      </c>
      <c r="G3335">
        <v>11968</v>
      </c>
      <c r="H3335">
        <v>40.891919000000001</v>
      </c>
      <c r="I3335">
        <v>-72.426168000000004</v>
      </c>
      <c r="J3335" s="1" t="d">
        <v>2018-09-10</v>
      </c>
      <c r="K3335">
        <v>102343</v>
      </c>
      <c r="L3335" t="s">
        <v>30</v>
      </c>
      <c r="M3335" s="1" t="d">
        <v>2016-06-01</v>
      </c>
      <c r="N3335">
        <v>6</v>
      </c>
      <c r="O3335">
        <v>1</v>
      </c>
      <c r="P3335">
        <v>2016</v>
      </c>
      <c r="R3335" t="s">
        <v>26</v>
      </c>
      <c r="S3335" t="s">
        <v>31</v>
      </c>
    </row>
    <row r="3336" spans="1:19" x14ac:dyDescent="0.25">
      <c r="A3336" t="s">
        <v>338</v>
      </c>
      <c r="B3336" t="s">
        <v>27976</v>
      </c>
      <c r="C3336" t="s">
        <v>27977</v>
      </c>
      <c r="E3336" t="s">
        <v>318</v>
      </c>
      <c r="F3336" t="s">
        <v>48</v>
      </c>
      <c r="G3336">
        <v>13601</v>
      </c>
      <c r="H3336">
        <v>43.977730000000001</v>
      </c>
      <c r="I3336">
        <v>-75.954490000000007</v>
      </c>
      <c r="J3336" s="1" t="d">
        <v>2018-09-10</v>
      </c>
      <c r="K3336">
        <v>102350</v>
      </c>
      <c r="L3336" t="s">
        <v>30</v>
      </c>
      <c r="M3336" s="1" t="d">
        <v>2016-06-01</v>
      </c>
      <c r="N3336">
        <v>6</v>
      </c>
      <c r="O3336">
        <v>1</v>
      </c>
      <c r="P3336">
        <v>2016</v>
      </c>
      <c r="R3336" t="s">
        <v>26</v>
      </c>
      <c r="S3336" t="s">
        <v>31</v>
      </c>
    </row>
    <row r="3337" spans="1:19" x14ac:dyDescent="0.25">
      <c r="A3337" t="s">
        <v>338</v>
      </c>
      <c r="B3337" t="s">
        <v>27994</v>
      </c>
      <c r="C3337" t="s">
        <v>27995</v>
      </c>
      <c r="E3337" t="s">
        <v>2384</v>
      </c>
      <c r="F3337" t="s">
        <v>59</v>
      </c>
      <c r="G3337">
        <v>43338</v>
      </c>
      <c r="H3337">
        <v>40.493611999999999</v>
      </c>
      <c r="I3337">
        <v>-82.712744999999998</v>
      </c>
      <c r="J3337" s="1" t="d">
        <v>2018-09-10</v>
      </c>
      <c r="K3337">
        <v>102360</v>
      </c>
      <c r="L3337" t="s">
        <v>30</v>
      </c>
      <c r="M3337" s="1" t="d">
        <v>2016-12-01</v>
      </c>
      <c r="N3337">
        <v>12</v>
      </c>
      <c r="O3337">
        <v>1</v>
      </c>
      <c r="P3337">
        <v>2016</v>
      </c>
      <c r="R3337" t="s">
        <v>26</v>
      </c>
      <c r="S3337" t="s">
        <v>31</v>
      </c>
    </row>
    <row r="3338" spans="1:19" x14ac:dyDescent="0.25">
      <c r="A3338" t="s">
        <v>338</v>
      </c>
      <c r="B3338" t="s">
        <v>28002</v>
      </c>
      <c r="C3338" t="s">
        <v>28003</v>
      </c>
      <c r="E3338" t="s">
        <v>28004</v>
      </c>
      <c r="F3338" t="s">
        <v>143</v>
      </c>
      <c r="G3338">
        <v>74015</v>
      </c>
      <c r="H3338">
        <v>36.165067000000001</v>
      </c>
      <c r="I3338">
        <v>-95.766375999999994</v>
      </c>
      <c r="J3338" s="1" t="d">
        <v>2018-09-10</v>
      </c>
      <c r="K3338">
        <v>102366</v>
      </c>
      <c r="L3338" t="s">
        <v>30</v>
      </c>
      <c r="M3338" s="1" t="d">
        <v>2016-07-15</v>
      </c>
      <c r="N3338">
        <v>7</v>
      </c>
      <c r="O3338">
        <v>15</v>
      </c>
      <c r="P3338">
        <v>2016</v>
      </c>
      <c r="R3338" t="s">
        <v>26</v>
      </c>
      <c r="S3338" t="s">
        <v>31</v>
      </c>
    </row>
    <row r="3339" spans="1:19" x14ac:dyDescent="0.25">
      <c r="A3339" t="s">
        <v>338</v>
      </c>
      <c r="B3339" t="s">
        <v>28014</v>
      </c>
      <c r="C3339" t="s">
        <v>28015</v>
      </c>
      <c r="E3339" t="s">
        <v>6839</v>
      </c>
      <c r="F3339" t="s">
        <v>137</v>
      </c>
      <c r="G3339">
        <v>97702</v>
      </c>
      <c r="H3339">
        <v>44.033757000000001</v>
      </c>
      <c r="I3339">
        <v>-121.307671</v>
      </c>
      <c r="J3339" s="1" t="d">
        <v>2018-09-10</v>
      </c>
      <c r="K3339">
        <v>102371</v>
      </c>
      <c r="L3339" t="s">
        <v>30</v>
      </c>
      <c r="M3339" s="1" t="d">
        <v>2016-07-15</v>
      </c>
      <c r="N3339">
        <v>7</v>
      </c>
      <c r="O3339">
        <v>15</v>
      </c>
      <c r="P3339">
        <v>2016</v>
      </c>
      <c r="R3339" t="s">
        <v>26</v>
      </c>
      <c r="S3339" t="s">
        <v>31</v>
      </c>
    </row>
    <row r="3340" spans="1:19" x14ac:dyDescent="0.25">
      <c r="A3340" t="s">
        <v>338</v>
      </c>
      <c r="B3340" t="s">
        <v>28022</v>
      </c>
      <c r="C3340" t="s">
        <v>28023</v>
      </c>
      <c r="E3340" t="s">
        <v>22616</v>
      </c>
      <c r="F3340" t="s">
        <v>137</v>
      </c>
      <c r="G3340">
        <v>97367</v>
      </c>
      <c r="H3340">
        <v>44.95917</v>
      </c>
      <c r="I3340">
        <v>-124.01240199999999</v>
      </c>
      <c r="J3340" s="1" t="d">
        <v>2018-09-10</v>
      </c>
      <c r="K3340">
        <v>102375</v>
      </c>
      <c r="L3340" t="s">
        <v>30</v>
      </c>
      <c r="M3340" s="1" t="d">
        <v>2016-09-01</v>
      </c>
      <c r="N3340">
        <v>9</v>
      </c>
      <c r="O3340">
        <v>1</v>
      </c>
      <c r="P3340">
        <v>2016</v>
      </c>
      <c r="R3340" t="s">
        <v>26</v>
      </c>
      <c r="S3340" t="s">
        <v>31</v>
      </c>
    </row>
    <row r="3341" spans="1:19" x14ac:dyDescent="0.25">
      <c r="A3341" t="s">
        <v>338</v>
      </c>
      <c r="B3341" t="s">
        <v>28024</v>
      </c>
      <c r="C3341" t="s">
        <v>28025</v>
      </c>
      <c r="E3341" t="s">
        <v>9037</v>
      </c>
      <c r="F3341" t="s">
        <v>137</v>
      </c>
      <c r="G3341">
        <v>97411</v>
      </c>
      <c r="H3341">
        <v>43.11992</v>
      </c>
      <c r="I3341">
        <v>-124.400302</v>
      </c>
      <c r="J3341" s="1" t="d">
        <v>2018-09-10</v>
      </c>
      <c r="K3341">
        <v>102376</v>
      </c>
      <c r="L3341" t="s">
        <v>30</v>
      </c>
      <c r="M3341" s="1" t="d">
        <v>2016-11-01</v>
      </c>
      <c r="N3341">
        <v>11</v>
      </c>
      <c r="O3341">
        <v>1</v>
      </c>
      <c r="P3341">
        <v>2016</v>
      </c>
      <c r="R3341" t="s">
        <v>26</v>
      </c>
      <c r="S3341" t="s">
        <v>31</v>
      </c>
    </row>
    <row r="3342" spans="1:19" x14ac:dyDescent="0.25">
      <c r="A3342" t="s">
        <v>338</v>
      </c>
      <c r="B3342" t="s">
        <v>28032</v>
      </c>
      <c r="C3342" t="s">
        <v>28033</v>
      </c>
      <c r="E3342" t="s">
        <v>7074</v>
      </c>
      <c r="F3342" t="s">
        <v>137</v>
      </c>
      <c r="G3342">
        <v>97138</v>
      </c>
      <c r="H3342">
        <v>45.999082000000001</v>
      </c>
      <c r="I3342">
        <v>-123.91734099999999</v>
      </c>
      <c r="J3342" s="1" t="d">
        <v>2018-09-10</v>
      </c>
      <c r="K3342">
        <v>102380</v>
      </c>
      <c r="L3342" t="s">
        <v>30</v>
      </c>
      <c r="M3342" s="1" t="d">
        <v>2016-07-15</v>
      </c>
      <c r="N3342">
        <v>7</v>
      </c>
      <c r="O3342">
        <v>15</v>
      </c>
      <c r="P3342">
        <v>2016</v>
      </c>
      <c r="R3342" t="s">
        <v>26</v>
      </c>
      <c r="S3342" t="s">
        <v>31</v>
      </c>
    </row>
    <row r="3343" spans="1:19" x14ac:dyDescent="0.25">
      <c r="A3343" t="s">
        <v>338</v>
      </c>
      <c r="B3343" t="s">
        <v>28041</v>
      </c>
      <c r="C3343" t="s">
        <v>28042</v>
      </c>
      <c r="E3343" t="s">
        <v>10310</v>
      </c>
      <c r="F3343" t="s">
        <v>157</v>
      </c>
      <c r="G3343">
        <v>18104</v>
      </c>
      <c r="H3343">
        <v>40.589077000000003</v>
      </c>
      <c r="I3343">
        <v>-75.560866000000004</v>
      </c>
      <c r="J3343" s="1" t="d">
        <v>2018-09-10</v>
      </c>
      <c r="K3343">
        <v>102385</v>
      </c>
      <c r="L3343" t="s">
        <v>30</v>
      </c>
      <c r="M3343" s="1" t="d">
        <v>2016-01-01</v>
      </c>
      <c r="N3343">
        <v>1</v>
      </c>
      <c r="O3343">
        <v>1</v>
      </c>
      <c r="P3343">
        <v>2016</v>
      </c>
      <c r="R3343" t="s">
        <v>26</v>
      </c>
      <c r="S3343" t="s">
        <v>31</v>
      </c>
    </row>
    <row r="3344" spans="1:19" x14ac:dyDescent="0.25">
      <c r="A3344" t="s">
        <v>338</v>
      </c>
      <c r="B3344" t="s">
        <v>27703</v>
      </c>
      <c r="C3344" t="s">
        <v>28045</v>
      </c>
      <c r="E3344" t="s">
        <v>25153</v>
      </c>
      <c r="F3344" t="s">
        <v>157</v>
      </c>
      <c r="G3344">
        <v>17815</v>
      </c>
      <c r="H3344">
        <v>41.017201</v>
      </c>
      <c r="I3344">
        <v>-76.491698</v>
      </c>
      <c r="J3344" s="1" t="d">
        <v>2018-09-10</v>
      </c>
      <c r="K3344">
        <v>102387</v>
      </c>
      <c r="L3344" t="s">
        <v>30</v>
      </c>
      <c r="M3344" s="1" t="d">
        <v>2016-10-01</v>
      </c>
      <c r="N3344">
        <v>10</v>
      </c>
      <c r="O3344">
        <v>1</v>
      </c>
      <c r="P3344">
        <v>2016</v>
      </c>
      <c r="R3344" t="s">
        <v>26</v>
      </c>
      <c r="S3344" t="s">
        <v>31</v>
      </c>
    </row>
    <row r="3345" spans="1:19" x14ac:dyDescent="0.25">
      <c r="A3345" t="s">
        <v>338</v>
      </c>
      <c r="B3345" t="s">
        <v>28052</v>
      </c>
      <c r="C3345" t="s">
        <v>28053</v>
      </c>
      <c r="E3345" t="s">
        <v>8963</v>
      </c>
      <c r="F3345" t="s">
        <v>157</v>
      </c>
      <c r="G3345">
        <v>16509</v>
      </c>
      <c r="H3345">
        <v>42.048476999999998</v>
      </c>
      <c r="I3345">
        <v>-80.087894000000006</v>
      </c>
      <c r="J3345" s="1" t="d">
        <v>2018-09-10</v>
      </c>
      <c r="K3345">
        <v>102391</v>
      </c>
      <c r="L3345" t="s">
        <v>30</v>
      </c>
      <c r="M3345" s="1" t="d">
        <v>2016-07-15</v>
      </c>
      <c r="N3345">
        <v>7</v>
      </c>
      <c r="O3345">
        <v>15</v>
      </c>
      <c r="P3345">
        <v>2016</v>
      </c>
      <c r="R3345" t="s">
        <v>26</v>
      </c>
      <c r="S3345" t="s">
        <v>31</v>
      </c>
    </row>
    <row r="3346" spans="1:19" x14ac:dyDescent="0.25">
      <c r="A3346" t="s">
        <v>338</v>
      </c>
      <c r="B3346" t="s">
        <v>28060</v>
      </c>
      <c r="C3346" t="s">
        <v>28061</v>
      </c>
      <c r="E3346" t="s">
        <v>1788</v>
      </c>
      <c r="F3346" t="s">
        <v>157</v>
      </c>
      <c r="G3346">
        <v>17109</v>
      </c>
      <c r="H3346">
        <v>40.277081000000003</v>
      </c>
      <c r="I3346">
        <v>-76.825400000000002</v>
      </c>
      <c r="J3346" s="1" t="d">
        <v>2018-09-10</v>
      </c>
      <c r="K3346">
        <v>102394</v>
      </c>
      <c r="L3346" t="s">
        <v>30</v>
      </c>
      <c r="M3346" s="1" t="d">
        <v>2016-05-01</v>
      </c>
      <c r="N3346">
        <v>5</v>
      </c>
      <c r="O3346">
        <v>1</v>
      </c>
      <c r="P3346">
        <v>2016</v>
      </c>
      <c r="R3346" t="s">
        <v>26</v>
      </c>
      <c r="S3346" t="s">
        <v>31</v>
      </c>
    </row>
    <row r="3347" spans="1:19" x14ac:dyDescent="0.25">
      <c r="A3347" t="s">
        <v>338</v>
      </c>
      <c r="B3347" t="s">
        <v>28076</v>
      </c>
      <c r="C3347" t="s">
        <v>28077</v>
      </c>
      <c r="E3347" t="s">
        <v>1612</v>
      </c>
      <c r="F3347" t="s">
        <v>208</v>
      </c>
      <c r="G3347">
        <v>29203</v>
      </c>
      <c r="H3347">
        <v>34.106358999999998</v>
      </c>
      <c r="I3347">
        <v>-80.951391999999998</v>
      </c>
      <c r="J3347" s="1" t="d">
        <v>2018-09-10</v>
      </c>
      <c r="K3347">
        <v>102401</v>
      </c>
      <c r="L3347" t="s">
        <v>30</v>
      </c>
      <c r="M3347" s="1" t="d">
        <v>2016-12-01</v>
      </c>
      <c r="N3347">
        <v>12</v>
      </c>
      <c r="O3347">
        <v>1</v>
      </c>
      <c r="P3347">
        <v>2016</v>
      </c>
      <c r="R3347" t="s">
        <v>26</v>
      </c>
      <c r="S3347" t="s">
        <v>31</v>
      </c>
    </row>
    <row r="3348" spans="1:19" x14ac:dyDescent="0.25">
      <c r="A3348" t="s">
        <v>338</v>
      </c>
      <c r="B3348" t="s">
        <v>28112</v>
      </c>
      <c r="C3348" t="s">
        <v>28113</v>
      </c>
      <c r="E3348" t="s">
        <v>1824</v>
      </c>
      <c r="F3348" t="s">
        <v>280</v>
      </c>
      <c r="G3348">
        <v>38305</v>
      </c>
      <c r="H3348">
        <v>35.659934999999997</v>
      </c>
      <c r="I3348">
        <v>-88.856036000000003</v>
      </c>
      <c r="J3348" s="1" t="d">
        <v>2018-09-10</v>
      </c>
      <c r="K3348">
        <v>102418</v>
      </c>
      <c r="L3348" t="s">
        <v>30</v>
      </c>
      <c r="M3348" s="1" t="d">
        <v>2016-12-01</v>
      </c>
      <c r="N3348">
        <v>12</v>
      </c>
      <c r="O3348">
        <v>1</v>
      </c>
      <c r="P3348">
        <v>2016</v>
      </c>
      <c r="R3348" t="s">
        <v>26</v>
      </c>
      <c r="S3348" t="s">
        <v>31</v>
      </c>
    </row>
    <row r="3349" spans="1:19" x14ac:dyDescent="0.25">
      <c r="A3349" t="s">
        <v>338</v>
      </c>
      <c r="B3349" t="s">
        <v>28117</v>
      </c>
      <c r="C3349" t="s">
        <v>28118</v>
      </c>
      <c r="E3349" t="s">
        <v>279</v>
      </c>
      <c r="F3349" t="s">
        <v>280</v>
      </c>
      <c r="G3349">
        <v>38119</v>
      </c>
      <c r="H3349">
        <v>35.099758999999999</v>
      </c>
      <c r="I3349">
        <v>-89.860556000000003</v>
      </c>
      <c r="J3349" s="1" t="d">
        <v>2018-09-10</v>
      </c>
      <c r="K3349">
        <v>102421</v>
      </c>
      <c r="L3349" t="s">
        <v>30</v>
      </c>
      <c r="M3349" s="1" t="d">
        <v>2016-12-01</v>
      </c>
      <c r="N3349">
        <v>12</v>
      </c>
      <c r="O3349">
        <v>1</v>
      </c>
      <c r="P3349">
        <v>2016</v>
      </c>
      <c r="R3349" t="s">
        <v>26</v>
      </c>
      <c r="S3349" t="s">
        <v>31</v>
      </c>
    </row>
    <row r="3350" spans="1:19" x14ac:dyDescent="0.25">
      <c r="A3350" t="s">
        <v>338</v>
      </c>
      <c r="B3350" t="s">
        <v>28127</v>
      </c>
      <c r="C3350" t="s">
        <v>28128</v>
      </c>
      <c r="E3350" t="s">
        <v>12036</v>
      </c>
      <c r="F3350" t="s">
        <v>37</v>
      </c>
      <c r="G3350">
        <v>77530</v>
      </c>
      <c r="H3350">
        <v>29.784095000000001</v>
      </c>
      <c r="I3350">
        <v>-95.110622000000006</v>
      </c>
      <c r="J3350" s="1" t="d">
        <v>2018-09-10</v>
      </c>
      <c r="K3350">
        <v>102426</v>
      </c>
      <c r="L3350" t="s">
        <v>30</v>
      </c>
      <c r="M3350" s="1" t="d">
        <v>2016-10-01</v>
      </c>
      <c r="N3350">
        <v>10</v>
      </c>
      <c r="O3350">
        <v>1</v>
      </c>
      <c r="P3350">
        <v>2016</v>
      </c>
      <c r="R3350" t="s">
        <v>26</v>
      </c>
      <c r="S3350" t="s">
        <v>31</v>
      </c>
    </row>
    <row r="3351" spans="1:19" x14ac:dyDescent="0.25">
      <c r="A3351" t="s">
        <v>338</v>
      </c>
      <c r="B3351" t="s">
        <v>28129</v>
      </c>
      <c r="C3351" t="s">
        <v>28130</v>
      </c>
      <c r="E3351" t="s">
        <v>28131</v>
      </c>
      <c r="F3351" t="s">
        <v>37</v>
      </c>
      <c r="G3351">
        <v>79201</v>
      </c>
      <c r="H3351">
        <v>34.431683</v>
      </c>
      <c r="I3351">
        <v>-100.21785199999999</v>
      </c>
      <c r="J3351" s="1" t="d">
        <v>2018-09-10</v>
      </c>
      <c r="K3351">
        <v>102427</v>
      </c>
      <c r="L3351" t="s">
        <v>30</v>
      </c>
      <c r="M3351" s="1" t="d">
        <v>2016-10-01</v>
      </c>
      <c r="N3351">
        <v>10</v>
      </c>
      <c r="O3351">
        <v>1</v>
      </c>
      <c r="P3351">
        <v>2016</v>
      </c>
      <c r="R3351" t="s">
        <v>26</v>
      </c>
      <c r="S3351" t="s">
        <v>31</v>
      </c>
    </row>
    <row r="3352" spans="1:19" x14ac:dyDescent="0.25">
      <c r="A3352" t="s">
        <v>338</v>
      </c>
      <c r="B3352" t="s">
        <v>28132</v>
      </c>
      <c r="C3352" t="s">
        <v>28133</v>
      </c>
      <c r="E3352" t="s">
        <v>28134</v>
      </c>
      <c r="F3352" t="s">
        <v>37</v>
      </c>
      <c r="G3352">
        <v>76437</v>
      </c>
      <c r="H3352">
        <v>32.374051999999999</v>
      </c>
      <c r="I3352">
        <v>-99.006726</v>
      </c>
      <c r="J3352" s="1" t="d">
        <v>2018-09-10</v>
      </c>
      <c r="K3352">
        <v>102428</v>
      </c>
      <c r="L3352" t="s">
        <v>30</v>
      </c>
      <c r="M3352" s="1" t="d">
        <v>2016-09-01</v>
      </c>
      <c r="N3352">
        <v>9</v>
      </c>
      <c r="O3352">
        <v>1</v>
      </c>
      <c r="P3352">
        <v>2016</v>
      </c>
      <c r="R3352" t="s">
        <v>26</v>
      </c>
      <c r="S3352" t="s">
        <v>31</v>
      </c>
    </row>
    <row r="3353" spans="1:19" x14ac:dyDescent="0.25">
      <c r="A3353" t="s">
        <v>338</v>
      </c>
      <c r="B3353" t="s">
        <v>28155</v>
      </c>
      <c r="C3353" t="s">
        <v>28156</v>
      </c>
      <c r="E3353" t="s">
        <v>6648</v>
      </c>
      <c r="F3353" t="s">
        <v>37</v>
      </c>
      <c r="G3353">
        <v>78363</v>
      </c>
      <c r="H3353">
        <v>27.493542999999999</v>
      </c>
      <c r="I3353">
        <v>-97.844434000000007</v>
      </c>
      <c r="J3353" s="1" t="d">
        <v>2018-09-10</v>
      </c>
      <c r="K3353">
        <v>102439</v>
      </c>
      <c r="L3353" t="s">
        <v>30</v>
      </c>
      <c r="M3353" s="1" t="d">
        <v>2016-12-01</v>
      </c>
      <c r="N3353">
        <v>12</v>
      </c>
      <c r="O3353">
        <v>1</v>
      </c>
      <c r="P3353">
        <v>2016</v>
      </c>
      <c r="R3353" t="s">
        <v>26</v>
      </c>
      <c r="S3353" t="s">
        <v>31</v>
      </c>
    </row>
    <row r="3354" spans="1:19" x14ac:dyDescent="0.25">
      <c r="A3354" t="s">
        <v>338</v>
      </c>
      <c r="B3354" t="s">
        <v>28125</v>
      </c>
      <c r="C3354" t="s">
        <v>28159</v>
      </c>
      <c r="E3354" t="s">
        <v>28160</v>
      </c>
      <c r="F3354" t="s">
        <v>37</v>
      </c>
      <c r="G3354">
        <v>75771</v>
      </c>
      <c r="H3354">
        <v>32.470866999999998</v>
      </c>
      <c r="I3354">
        <v>-95.449653999999995</v>
      </c>
      <c r="J3354" s="1" t="d">
        <v>2018-09-10</v>
      </c>
      <c r="K3354">
        <v>102441</v>
      </c>
      <c r="L3354" t="s">
        <v>30</v>
      </c>
      <c r="M3354" s="1" t="d">
        <v>2016-07-15</v>
      </c>
      <c r="N3354">
        <v>7</v>
      </c>
      <c r="O3354">
        <v>15</v>
      </c>
      <c r="P3354">
        <v>2016</v>
      </c>
      <c r="R3354" t="s">
        <v>26</v>
      </c>
      <c r="S3354" t="s">
        <v>31</v>
      </c>
    </row>
    <row r="3355" spans="1:19" x14ac:dyDescent="0.25">
      <c r="A3355" t="s">
        <v>338</v>
      </c>
      <c r="B3355" t="s">
        <v>28178</v>
      </c>
      <c r="C3355" t="s">
        <v>28179</v>
      </c>
      <c r="E3355" t="s">
        <v>28180</v>
      </c>
      <c r="F3355" t="s">
        <v>37</v>
      </c>
      <c r="G3355">
        <v>75482</v>
      </c>
      <c r="H3355">
        <v>33.136963000000002</v>
      </c>
      <c r="I3355">
        <v>-95.602925999999997</v>
      </c>
      <c r="J3355" s="1" t="d">
        <v>2018-09-10</v>
      </c>
      <c r="K3355">
        <v>102450</v>
      </c>
      <c r="L3355" t="s">
        <v>30</v>
      </c>
      <c r="M3355" s="1" t="d">
        <v>2016-07-15</v>
      </c>
      <c r="N3355">
        <v>7</v>
      </c>
      <c r="O3355">
        <v>15</v>
      </c>
      <c r="P3355">
        <v>2016</v>
      </c>
      <c r="R3355" t="s">
        <v>26</v>
      </c>
      <c r="S3355" t="s">
        <v>31</v>
      </c>
    </row>
    <row r="3356" spans="1:19" x14ac:dyDescent="0.25">
      <c r="A3356" t="s">
        <v>338</v>
      </c>
      <c r="B3356" t="s">
        <v>28181</v>
      </c>
      <c r="C3356" t="s">
        <v>28182</v>
      </c>
      <c r="E3356" t="s">
        <v>13878</v>
      </c>
      <c r="F3356" t="s">
        <v>37</v>
      </c>
      <c r="G3356">
        <v>79556</v>
      </c>
      <c r="H3356">
        <v>32.451000999999998</v>
      </c>
      <c r="I3356">
        <v>-100.392398</v>
      </c>
      <c r="J3356" s="1" t="d">
        <v>2018-09-10</v>
      </c>
      <c r="K3356">
        <v>102451</v>
      </c>
      <c r="L3356" t="s">
        <v>30</v>
      </c>
      <c r="M3356" s="1" t="d">
        <v>2016-09-01</v>
      </c>
      <c r="N3356">
        <v>9</v>
      </c>
      <c r="O3356">
        <v>1</v>
      </c>
      <c r="P3356">
        <v>2016</v>
      </c>
      <c r="R3356" t="s">
        <v>26</v>
      </c>
      <c r="S3356" t="s">
        <v>31</v>
      </c>
    </row>
    <row r="3357" spans="1:19" x14ac:dyDescent="0.25">
      <c r="A3357" t="s">
        <v>338</v>
      </c>
      <c r="B3357" t="s">
        <v>28186</v>
      </c>
      <c r="C3357" t="s">
        <v>28187</v>
      </c>
      <c r="E3357" t="s">
        <v>16164</v>
      </c>
      <c r="F3357" t="s">
        <v>37</v>
      </c>
      <c r="G3357">
        <v>78071</v>
      </c>
      <c r="H3357">
        <v>28.521614</v>
      </c>
      <c r="I3357">
        <v>-98.185828999999998</v>
      </c>
      <c r="J3357" s="1" t="d">
        <v>2018-09-10</v>
      </c>
      <c r="K3357">
        <v>102453</v>
      </c>
      <c r="L3357" t="s">
        <v>30</v>
      </c>
      <c r="M3357" s="1" t="d">
        <v>2016-10-01</v>
      </c>
      <c r="N3357">
        <v>10</v>
      </c>
      <c r="O3357">
        <v>1</v>
      </c>
      <c r="P3357">
        <v>2016</v>
      </c>
      <c r="R3357" t="s">
        <v>26</v>
      </c>
      <c r="S3357" t="s">
        <v>31</v>
      </c>
    </row>
    <row r="3358" spans="1:19" x14ac:dyDescent="0.25">
      <c r="A3358" t="s">
        <v>338</v>
      </c>
      <c r="B3358" t="s">
        <v>28191</v>
      </c>
      <c r="C3358" t="s">
        <v>28192</v>
      </c>
      <c r="E3358" t="s">
        <v>6709</v>
      </c>
      <c r="F3358" t="s">
        <v>37</v>
      </c>
      <c r="G3358">
        <v>77901</v>
      </c>
      <c r="H3358">
        <v>28.767510999999999</v>
      </c>
      <c r="I3358">
        <v>-96.978675999999993</v>
      </c>
      <c r="J3358" s="1" t="d">
        <v>2018-09-10</v>
      </c>
      <c r="K3358">
        <v>102455</v>
      </c>
      <c r="L3358" t="s">
        <v>30</v>
      </c>
      <c r="M3358" s="1" t="d">
        <v>2016-01-01</v>
      </c>
      <c r="N3358">
        <v>1</v>
      </c>
      <c r="O3358">
        <v>1</v>
      </c>
      <c r="P3358">
        <v>2016</v>
      </c>
      <c r="R3358" t="s">
        <v>26</v>
      </c>
      <c r="S3358" t="s">
        <v>31</v>
      </c>
    </row>
    <row r="3359" spans="1:19" x14ac:dyDescent="0.25">
      <c r="A3359" t="s">
        <v>338</v>
      </c>
      <c r="B3359" t="s">
        <v>28240</v>
      </c>
      <c r="C3359" t="s">
        <v>28241</v>
      </c>
      <c r="E3359" t="s">
        <v>12089</v>
      </c>
      <c r="F3359" t="s">
        <v>1120</v>
      </c>
      <c r="G3359">
        <v>5602</v>
      </c>
      <c r="H3359">
        <v>44.212532000000003</v>
      </c>
      <c r="I3359">
        <v>-72.576462000000006</v>
      </c>
      <c r="J3359" s="1" t="d">
        <v>2018-09-10</v>
      </c>
      <c r="K3359">
        <v>102480</v>
      </c>
      <c r="L3359" t="s">
        <v>30</v>
      </c>
      <c r="M3359" s="1" t="d">
        <v>2016-10-01</v>
      </c>
      <c r="N3359">
        <v>10</v>
      </c>
      <c r="O3359">
        <v>1</v>
      </c>
      <c r="P3359">
        <v>2016</v>
      </c>
      <c r="R3359" t="s">
        <v>26</v>
      </c>
      <c r="S3359" t="s">
        <v>31</v>
      </c>
    </row>
    <row r="3360" spans="1:19" x14ac:dyDescent="0.25">
      <c r="A3360" t="s">
        <v>338</v>
      </c>
      <c r="B3360" t="s">
        <v>28662</v>
      </c>
      <c r="C3360" t="s">
        <v>28663</v>
      </c>
      <c r="E3360" t="s">
        <v>27369</v>
      </c>
      <c r="F3360" t="s">
        <v>170</v>
      </c>
      <c r="G3360">
        <v>96067</v>
      </c>
      <c r="H3360">
        <v>41.317501999999998</v>
      </c>
      <c r="I3360">
        <v>-122.3197</v>
      </c>
      <c r="J3360" s="1" t="d">
        <v>2019-02-06</v>
      </c>
      <c r="K3360">
        <v>103927</v>
      </c>
      <c r="L3360" t="s">
        <v>103</v>
      </c>
      <c r="M3360" s="1" t="d">
        <v>2016-07-01</v>
      </c>
      <c r="N3360">
        <v>7</v>
      </c>
      <c r="O3360">
        <v>1</v>
      </c>
      <c r="P3360">
        <v>2016</v>
      </c>
      <c r="R3360" t="s">
        <v>26</v>
      </c>
      <c r="S3360" t="s">
        <v>31</v>
      </c>
    </row>
    <row r="3361" spans="1:19" x14ac:dyDescent="0.25">
      <c r="A3361" t="s">
        <v>312</v>
      </c>
      <c r="B3361" t="s">
        <v>4387</v>
      </c>
      <c r="C3361" t="s">
        <v>28786</v>
      </c>
      <c r="E3361" t="s">
        <v>10541</v>
      </c>
      <c r="F3361" t="s">
        <v>170</v>
      </c>
      <c r="G3361">
        <v>90638</v>
      </c>
      <c r="H3361">
        <v>33.90813</v>
      </c>
      <c r="I3361">
        <v>-117.976799</v>
      </c>
      <c r="J3361" s="1" t="d">
        <v>2019-03-07</v>
      </c>
      <c r="K3361">
        <v>104114</v>
      </c>
      <c r="L3361" t="s">
        <v>28787</v>
      </c>
      <c r="M3361" s="1" t="d">
        <v>2016-05-19</v>
      </c>
      <c r="N3361">
        <v>5</v>
      </c>
      <c r="O3361">
        <v>19</v>
      </c>
      <c r="P3361">
        <v>2016</v>
      </c>
      <c r="R3361" t="s">
        <v>26</v>
      </c>
      <c r="S3361" t="s">
        <v>31</v>
      </c>
    </row>
    <row r="3362" spans="1:19" x14ac:dyDescent="0.25">
      <c r="A3362" t="s">
        <v>312</v>
      </c>
      <c r="B3362" t="s">
        <v>18798</v>
      </c>
      <c r="C3362" t="s">
        <v>28788</v>
      </c>
      <c r="E3362" t="s">
        <v>13799</v>
      </c>
      <c r="F3362" t="s">
        <v>170</v>
      </c>
      <c r="G3362">
        <v>92307</v>
      </c>
      <c r="H3362">
        <v>34.525300999999999</v>
      </c>
      <c r="I3362">
        <v>-117.215896</v>
      </c>
      <c r="J3362" s="1" t="d">
        <v>2019-03-07</v>
      </c>
      <c r="K3362">
        <v>104115</v>
      </c>
      <c r="L3362" t="s">
        <v>71</v>
      </c>
      <c r="M3362" s="1" t="d">
        <v>2016-05-19</v>
      </c>
      <c r="N3362">
        <v>5</v>
      </c>
      <c r="O3362">
        <v>19</v>
      </c>
      <c r="P3362">
        <v>2016</v>
      </c>
      <c r="R3362" t="s">
        <v>26</v>
      </c>
      <c r="S3362" t="s">
        <v>31</v>
      </c>
    </row>
    <row r="3363" spans="1:19" x14ac:dyDescent="0.25">
      <c r="A3363" t="s">
        <v>312</v>
      </c>
      <c r="B3363" t="s">
        <v>28789</v>
      </c>
      <c r="C3363" t="s">
        <v>28790</v>
      </c>
      <c r="E3363" t="s">
        <v>301</v>
      </c>
      <c r="F3363" t="s">
        <v>170</v>
      </c>
      <c r="G3363">
        <v>92220</v>
      </c>
      <c r="H3363">
        <v>33.925275999999997</v>
      </c>
      <c r="I3363">
        <v>-116.91216</v>
      </c>
      <c r="J3363" s="1" t="d">
        <v>2019-03-07</v>
      </c>
      <c r="K3363">
        <v>104116</v>
      </c>
      <c r="L3363" t="s">
        <v>71</v>
      </c>
      <c r="M3363" s="1" t="d">
        <v>2016-05-19</v>
      </c>
      <c r="N3363">
        <v>5</v>
      </c>
      <c r="O3363">
        <v>19</v>
      </c>
      <c r="P3363">
        <v>2016</v>
      </c>
      <c r="R3363" t="s">
        <v>26</v>
      </c>
      <c r="S3363" t="s">
        <v>31</v>
      </c>
    </row>
    <row r="3364" spans="1:19" x14ac:dyDescent="0.25">
      <c r="A3364" t="s">
        <v>312</v>
      </c>
      <c r="B3364" t="s">
        <v>28791</v>
      </c>
      <c r="C3364" t="s">
        <v>28792</v>
      </c>
      <c r="E3364" t="s">
        <v>297</v>
      </c>
      <c r="F3364" t="s">
        <v>170</v>
      </c>
      <c r="G3364">
        <v>90242</v>
      </c>
      <c r="H3364">
        <v>33.917386999999998</v>
      </c>
      <c r="I3364">
        <v>-118.117063</v>
      </c>
      <c r="J3364" s="1" t="d">
        <v>2019-03-07</v>
      </c>
      <c r="K3364">
        <v>104117</v>
      </c>
      <c r="L3364" t="s">
        <v>71</v>
      </c>
      <c r="M3364" s="1" t="d">
        <v>2016-05-19</v>
      </c>
      <c r="N3364">
        <v>5</v>
      </c>
      <c r="O3364">
        <v>19</v>
      </c>
      <c r="P3364">
        <v>2016</v>
      </c>
      <c r="R3364" t="s">
        <v>26</v>
      </c>
      <c r="S3364" t="s">
        <v>31</v>
      </c>
    </row>
    <row r="3365" spans="1:19" x14ac:dyDescent="0.25">
      <c r="A3365" t="s">
        <v>312</v>
      </c>
      <c r="B3365" t="s">
        <v>3544</v>
      </c>
      <c r="C3365" t="s">
        <v>28793</v>
      </c>
      <c r="E3365" t="s">
        <v>246</v>
      </c>
      <c r="F3365" t="s">
        <v>170</v>
      </c>
      <c r="G3365">
        <v>92845</v>
      </c>
      <c r="H3365">
        <v>33.788780000000003</v>
      </c>
      <c r="I3365">
        <v>-118.028977</v>
      </c>
      <c r="J3365" s="1" t="d">
        <v>2019-03-07</v>
      </c>
      <c r="K3365">
        <v>104118</v>
      </c>
      <c r="L3365" t="s">
        <v>71</v>
      </c>
      <c r="M3365" s="1" t="d">
        <v>2016-05-19</v>
      </c>
      <c r="N3365">
        <v>5</v>
      </c>
      <c r="O3365">
        <v>19</v>
      </c>
      <c r="P3365">
        <v>2016</v>
      </c>
      <c r="R3365" t="s">
        <v>26</v>
      </c>
      <c r="S3365" t="s">
        <v>31</v>
      </c>
    </row>
    <row r="3366" spans="1:19" x14ac:dyDescent="0.25">
      <c r="A3366" t="s">
        <v>312</v>
      </c>
      <c r="B3366" t="s">
        <v>18798</v>
      </c>
      <c r="C3366" t="s">
        <v>28794</v>
      </c>
      <c r="E3366" t="s">
        <v>245</v>
      </c>
      <c r="F3366" t="s">
        <v>170</v>
      </c>
      <c r="G3366">
        <v>92506</v>
      </c>
      <c r="H3366">
        <v>33.953273000000003</v>
      </c>
      <c r="I3366">
        <v>-117.387479</v>
      </c>
      <c r="J3366" s="1" t="d">
        <v>2019-03-07</v>
      </c>
      <c r="K3366">
        <v>104119</v>
      </c>
      <c r="L3366" t="s">
        <v>71</v>
      </c>
      <c r="M3366" s="1" t="d">
        <v>2016-05-19</v>
      </c>
      <c r="N3366">
        <v>5</v>
      </c>
      <c r="O3366">
        <v>19</v>
      </c>
      <c r="P3366">
        <v>2016</v>
      </c>
      <c r="R3366" t="s">
        <v>26</v>
      </c>
      <c r="S3366" t="s">
        <v>31</v>
      </c>
    </row>
    <row r="3367" spans="1:19" x14ac:dyDescent="0.25">
      <c r="A3367" t="s">
        <v>312</v>
      </c>
      <c r="B3367" t="s">
        <v>28795</v>
      </c>
      <c r="C3367" t="s">
        <v>28796</v>
      </c>
      <c r="E3367" t="s">
        <v>188</v>
      </c>
      <c r="F3367" t="s">
        <v>170</v>
      </c>
      <c r="G3367">
        <v>95125</v>
      </c>
      <c r="H3367">
        <v>37.309485000000002</v>
      </c>
      <c r="I3367">
        <v>-121.886386</v>
      </c>
      <c r="J3367" s="1" t="d">
        <v>2018-11-08</v>
      </c>
      <c r="K3367">
        <v>104120</v>
      </c>
      <c r="L3367" t="s">
        <v>30</v>
      </c>
      <c r="M3367" s="1" t="d">
        <v>2016-05-19</v>
      </c>
      <c r="N3367">
        <v>5</v>
      </c>
      <c r="O3367">
        <v>19</v>
      </c>
      <c r="P3367">
        <v>2016</v>
      </c>
      <c r="R3367" t="s">
        <v>26</v>
      </c>
      <c r="S3367" t="s">
        <v>31</v>
      </c>
    </row>
    <row r="3368" spans="1:19" x14ac:dyDescent="0.25">
      <c r="A3368" t="s">
        <v>312</v>
      </c>
      <c r="B3368" t="s">
        <v>28797</v>
      </c>
      <c r="C3368" t="s">
        <v>28798</v>
      </c>
      <c r="E3368" t="s">
        <v>865</v>
      </c>
      <c r="F3368" t="s">
        <v>170</v>
      </c>
      <c r="G3368">
        <v>92707</v>
      </c>
      <c r="H3368">
        <v>33.726940999999997</v>
      </c>
      <c r="I3368">
        <v>-117.869575</v>
      </c>
      <c r="J3368" s="1" t="d">
        <v>2019-03-07</v>
      </c>
      <c r="K3368">
        <v>104121</v>
      </c>
      <c r="L3368" t="s">
        <v>71</v>
      </c>
      <c r="M3368" s="1" t="d">
        <v>2016-05-19</v>
      </c>
      <c r="N3368">
        <v>5</v>
      </c>
      <c r="O3368">
        <v>19</v>
      </c>
      <c r="P3368">
        <v>2016</v>
      </c>
      <c r="R3368" t="s">
        <v>26</v>
      </c>
      <c r="S3368" t="s">
        <v>31</v>
      </c>
    </row>
    <row r="3369" spans="1:19" x14ac:dyDescent="0.25">
      <c r="A3369" t="s">
        <v>312</v>
      </c>
      <c r="B3369" t="s">
        <v>3544</v>
      </c>
      <c r="C3369" t="s">
        <v>28799</v>
      </c>
      <c r="E3369" t="s">
        <v>425</v>
      </c>
      <c r="F3369" t="s">
        <v>170</v>
      </c>
      <c r="G3369">
        <v>92590</v>
      </c>
      <c r="H3369">
        <v>33.518543000000001</v>
      </c>
      <c r="I3369">
        <v>-117.162403</v>
      </c>
      <c r="J3369" s="1" t="d">
        <v>2019-03-07</v>
      </c>
      <c r="K3369">
        <v>104122</v>
      </c>
      <c r="L3369" t="s">
        <v>71</v>
      </c>
      <c r="M3369" s="1" t="d">
        <v>2016-05-19</v>
      </c>
      <c r="N3369">
        <v>5</v>
      </c>
      <c r="O3369">
        <v>19</v>
      </c>
      <c r="P3369">
        <v>2016</v>
      </c>
      <c r="R3369" t="s">
        <v>26</v>
      </c>
      <c r="S3369" t="s">
        <v>31</v>
      </c>
    </row>
    <row r="3370" spans="1:19" x14ac:dyDescent="0.25">
      <c r="A3370" t="s">
        <v>312</v>
      </c>
      <c r="B3370" t="s">
        <v>3544</v>
      </c>
      <c r="C3370" t="s">
        <v>28800</v>
      </c>
      <c r="E3370" t="s">
        <v>2455</v>
      </c>
      <c r="F3370" t="s">
        <v>170</v>
      </c>
      <c r="G3370">
        <v>90505</v>
      </c>
      <c r="H3370">
        <v>33.825685</v>
      </c>
      <c r="I3370">
        <v>-118.347425</v>
      </c>
      <c r="J3370" s="1" t="d">
        <v>2019-03-07</v>
      </c>
      <c r="K3370">
        <v>104123</v>
      </c>
      <c r="L3370" t="s">
        <v>71</v>
      </c>
      <c r="M3370" s="1" t="d">
        <v>2016-05-19</v>
      </c>
      <c r="N3370">
        <v>5</v>
      </c>
      <c r="O3370">
        <v>19</v>
      </c>
      <c r="P3370">
        <v>2016</v>
      </c>
      <c r="R3370" t="s">
        <v>26</v>
      </c>
      <c r="S3370" t="s">
        <v>31</v>
      </c>
    </row>
    <row r="3371" spans="1:19" x14ac:dyDescent="0.25">
      <c r="A3371" t="s">
        <v>312</v>
      </c>
      <c r="B3371" t="s">
        <v>15064</v>
      </c>
      <c r="C3371" t="s">
        <v>28801</v>
      </c>
      <c r="E3371" t="s">
        <v>220</v>
      </c>
      <c r="F3371" t="s">
        <v>170</v>
      </c>
      <c r="G3371">
        <v>92122</v>
      </c>
      <c r="H3371">
        <v>32.854227999999999</v>
      </c>
      <c r="I3371">
        <v>-117.204981</v>
      </c>
      <c r="J3371" s="1" t="d">
        <v>2019-03-07</v>
      </c>
      <c r="K3371">
        <v>104124</v>
      </c>
      <c r="L3371" t="s">
        <v>71</v>
      </c>
      <c r="M3371" s="1" t="d">
        <v>2016-05-19</v>
      </c>
      <c r="N3371">
        <v>5</v>
      </c>
      <c r="O3371">
        <v>19</v>
      </c>
      <c r="P3371">
        <v>2016</v>
      </c>
      <c r="R3371" t="s">
        <v>26</v>
      </c>
      <c r="S3371" t="s">
        <v>31</v>
      </c>
    </row>
    <row r="3372" spans="1:19" x14ac:dyDescent="0.25">
      <c r="A3372" t="s">
        <v>312</v>
      </c>
      <c r="B3372" t="s">
        <v>28802</v>
      </c>
      <c r="C3372" t="s">
        <v>28803</v>
      </c>
      <c r="E3372" t="s">
        <v>7102</v>
      </c>
      <c r="F3372" t="s">
        <v>170</v>
      </c>
      <c r="G3372">
        <v>91792</v>
      </c>
      <c r="H3372">
        <v>34.009963999999997</v>
      </c>
      <c r="I3372">
        <v>-117.88666499999999</v>
      </c>
      <c r="J3372" s="1" t="d">
        <v>2019-03-07</v>
      </c>
      <c r="K3372">
        <v>104125</v>
      </c>
      <c r="L3372" t="s">
        <v>71</v>
      </c>
      <c r="M3372" s="1" t="d">
        <v>2016-05-19</v>
      </c>
      <c r="N3372">
        <v>5</v>
      </c>
      <c r="O3372">
        <v>19</v>
      </c>
      <c r="P3372">
        <v>2016</v>
      </c>
      <c r="R3372" t="s">
        <v>26</v>
      </c>
      <c r="S3372" t="s">
        <v>31</v>
      </c>
    </row>
    <row r="3373" spans="1:19" x14ac:dyDescent="0.25">
      <c r="A3373" t="s">
        <v>312</v>
      </c>
      <c r="B3373" t="s">
        <v>28804</v>
      </c>
      <c r="C3373" t="s">
        <v>28805</v>
      </c>
      <c r="E3373" t="s">
        <v>4947</v>
      </c>
      <c r="F3373" t="s">
        <v>170</v>
      </c>
      <c r="G3373">
        <v>92253</v>
      </c>
      <c r="H3373">
        <v>33.706577000000003</v>
      </c>
      <c r="I3373">
        <v>-116.276821</v>
      </c>
      <c r="J3373" s="1" t="d">
        <v>2019-03-07</v>
      </c>
      <c r="K3373">
        <v>104126</v>
      </c>
      <c r="L3373" t="s">
        <v>71</v>
      </c>
      <c r="M3373" s="1" t="d">
        <v>2016-05-19</v>
      </c>
      <c r="N3373">
        <v>5</v>
      </c>
      <c r="O3373">
        <v>19</v>
      </c>
      <c r="P3373">
        <v>2016</v>
      </c>
      <c r="R3373" t="s">
        <v>26</v>
      </c>
      <c r="S3373" t="s">
        <v>31</v>
      </c>
    </row>
    <row r="3374" spans="1:19" x14ac:dyDescent="0.25">
      <c r="A3374" t="s">
        <v>338</v>
      </c>
      <c r="B3374" t="s">
        <v>28816</v>
      </c>
      <c r="C3374" t="s">
        <v>28817</v>
      </c>
      <c r="E3374" t="s">
        <v>6573</v>
      </c>
      <c r="F3374" t="s">
        <v>212</v>
      </c>
      <c r="G3374">
        <v>27516</v>
      </c>
      <c r="H3374">
        <v>35.821492999999997</v>
      </c>
      <c r="I3374">
        <v>-79.086952999999994</v>
      </c>
      <c r="J3374" s="1" t="d">
        <v>2018-12-11</v>
      </c>
      <c r="K3374">
        <v>104139</v>
      </c>
      <c r="L3374" t="s">
        <v>30</v>
      </c>
      <c r="M3374" s="1" t="d">
        <v>2016-10-01</v>
      </c>
      <c r="N3374">
        <v>10</v>
      </c>
      <c r="O3374">
        <v>1</v>
      </c>
      <c r="P3374">
        <v>2016</v>
      </c>
      <c r="R3374" t="s">
        <v>26</v>
      </c>
      <c r="S3374" t="s">
        <v>31</v>
      </c>
    </row>
    <row r="3375" spans="1:19" x14ac:dyDescent="0.25">
      <c r="A3375" t="s">
        <v>338</v>
      </c>
      <c r="B3375" t="s">
        <v>28854</v>
      </c>
      <c r="C3375" t="s">
        <v>28855</v>
      </c>
      <c r="E3375" t="s">
        <v>20653</v>
      </c>
      <c r="F3375" t="s">
        <v>10</v>
      </c>
      <c r="G3375">
        <v>83301</v>
      </c>
      <c r="H3375">
        <v>42.578941999999998</v>
      </c>
      <c r="I3375">
        <v>-114.46001699999999</v>
      </c>
      <c r="J3375" s="1" t="d">
        <v>2018-11-08</v>
      </c>
      <c r="K3375">
        <v>104204</v>
      </c>
      <c r="L3375" t="s">
        <v>30</v>
      </c>
      <c r="M3375" s="1" t="d">
        <v>2016-02-01</v>
      </c>
      <c r="N3375">
        <v>2</v>
      </c>
      <c r="O3375">
        <v>1</v>
      </c>
      <c r="P3375">
        <v>2016</v>
      </c>
      <c r="R3375" t="s">
        <v>26</v>
      </c>
      <c r="S3375" t="s">
        <v>31</v>
      </c>
    </row>
    <row r="3376" spans="1:19" x14ac:dyDescent="0.25">
      <c r="A3376" t="s">
        <v>338</v>
      </c>
      <c r="B3376" t="s">
        <v>29022</v>
      </c>
      <c r="C3376" t="s">
        <v>29023</v>
      </c>
      <c r="E3376" t="s">
        <v>6802</v>
      </c>
      <c r="F3376" t="s">
        <v>280</v>
      </c>
      <c r="G3376">
        <v>37055</v>
      </c>
      <c r="H3376">
        <v>36.065339000000002</v>
      </c>
      <c r="I3376">
        <v>-87.386540999999994</v>
      </c>
      <c r="J3376" s="1" t="d">
        <v>2018-12-11</v>
      </c>
      <c r="K3376">
        <v>104592</v>
      </c>
      <c r="L3376" t="s">
        <v>30</v>
      </c>
      <c r="M3376" s="1" t="d">
        <v>2016-05-01</v>
      </c>
      <c r="N3376">
        <v>5</v>
      </c>
      <c r="O3376">
        <v>1</v>
      </c>
      <c r="P3376">
        <v>2016</v>
      </c>
      <c r="R3376" t="s">
        <v>26</v>
      </c>
      <c r="S3376" t="s">
        <v>31</v>
      </c>
    </row>
    <row r="3377" spans="1:19" x14ac:dyDescent="0.25">
      <c r="A3377" t="s">
        <v>338</v>
      </c>
      <c r="B3377" t="s">
        <v>29177</v>
      </c>
      <c r="C3377" t="s">
        <v>29178</v>
      </c>
      <c r="E3377" t="s">
        <v>2569</v>
      </c>
      <c r="F3377" t="s">
        <v>264</v>
      </c>
      <c r="G3377">
        <v>89144</v>
      </c>
      <c r="H3377">
        <v>36.183452000000003</v>
      </c>
      <c r="I3377">
        <v>-115.312736</v>
      </c>
      <c r="J3377" s="1" t="d">
        <v>2019-04-08</v>
      </c>
      <c r="K3377">
        <v>104938</v>
      </c>
      <c r="L3377" t="s">
        <v>24</v>
      </c>
      <c r="M3377" s="1" t="d">
        <v>2016-12-09</v>
      </c>
      <c r="N3377">
        <v>12</v>
      </c>
      <c r="O3377">
        <v>9</v>
      </c>
      <c r="P3377">
        <v>2016</v>
      </c>
      <c r="R3377" t="s">
        <v>26</v>
      </c>
      <c r="S3377" t="s">
        <v>27</v>
      </c>
    </row>
    <row r="3378" spans="1:19" x14ac:dyDescent="0.25">
      <c r="A3378" t="s">
        <v>338</v>
      </c>
      <c r="B3378" t="s">
        <v>29249</v>
      </c>
      <c r="C3378" t="s">
        <v>29250</v>
      </c>
      <c r="E3378" t="s">
        <v>6743</v>
      </c>
      <c r="F3378" t="s">
        <v>269</v>
      </c>
      <c r="G3378">
        <v>22182</v>
      </c>
      <c r="H3378">
        <v>38.915838000000001</v>
      </c>
      <c r="I3378">
        <v>-77.220806999999994</v>
      </c>
      <c r="J3378" s="1" t="d">
        <v>2019-01-10</v>
      </c>
      <c r="K3378">
        <v>105197</v>
      </c>
      <c r="L3378" t="s">
        <v>30</v>
      </c>
      <c r="M3378" s="1" t="d">
        <v>2016-05-01</v>
      </c>
      <c r="N3378">
        <v>5</v>
      </c>
      <c r="O3378">
        <v>1</v>
      </c>
      <c r="P3378">
        <v>2016</v>
      </c>
      <c r="R3378" t="s">
        <v>26</v>
      </c>
      <c r="S3378" t="s">
        <v>31</v>
      </c>
    </row>
    <row r="3379" spans="1:19" x14ac:dyDescent="0.25">
      <c r="A3379" t="s">
        <v>338</v>
      </c>
      <c r="B3379" t="s">
        <v>21677</v>
      </c>
      <c r="C3379" t="s">
        <v>21678</v>
      </c>
      <c r="E3379" t="s">
        <v>226</v>
      </c>
      <c r="F3379" t="s">
        <v>170</v>
      </c>
      <c r="G3379">
        <v>90017</v>
      </c>
      <c r="H3379">
        <v>34.057008000000003</v>
      </c>
      <c r="I3379">
        <v>-118.25921200000001</v>
      </c>
      <c r="J3379" s="1" t="d">
        <v>2019-01-10</v>
      </c>
      <c r="K3379">
        <v>105198</v>
      </c>
      <c r="L3379" t="s">
        <v>21679</v>
      </c>
      <c r="M3379" s="1" t="d">
        <v>2016-03-01</v>
      </c>
      <c r="N3379">
        <v>3</v>
      </c>
      <c r="O3379">
        <v>1</v>
      </c>
      <c r="P3379">
        <v>2016</v>
      </c>
      <c r="R3379" t="s">
        <v>26</v>
      </c>
      <c r="S3379" t="s">
        <v>27</v>
      </c>
    </row>
    <row r="3380" spans="1:19" x14ac:dyDescent="0.25">
      <c r="A3380" t="s">
        <v>338</v>
      </c>
      <c r="B3380" t="s">
        <v>29424</v>
      </c>
      <c r="C3380" t="s">
        <v>29425</v>
      </c>
      <c r="E3380" t="s">
        <v>117</v>
      </c>
      <c r="F3380" t="s">
        <v>23</v>
      </c>
      <c r="G3380">
        <v>36609</v>
      </c>
      <c r="H3380">
        <v>30.674569000000002</v>
      </c>
      <c r="I3380">
        <v>-88.128720999999999</v>
      </c>
      <c r="J3380" s="1" t="d">
        <v>2019-01-10</v>
      </c>
      <c r="K3380">
        <v>112713</v>
      </c>
      <c r="L3380" t="s">
        <v>30</v>
      </c>
      <c r="M3380" s="1" t="d">
        <v>2016-05-31</v>
      </c>
      <c r="N3380">
        <v>5</v>
      </c>
      <c r="O3380">
        <v>31</v>
      </c>
      <c r="P3380">
        <v>2016</v>
      </c>
      <c r="R3380" t="s">
        <v>26</v>
      </c>
      <c r="S3380" t="s">
        <v>31</v>
      </c>
    </row>
    <row r="3381" spans="1:19" x14ac:dyDescent="0.25">
      <c r="A3381" t="s">
        <v>338</v>
      </c>
      <c r="B3381" t="s">
        <v>29426</v>
      </c>
      <c r="C3381" t="s">
        <v>29427</v>
      </c>
      <c r="E3381" t="s">
        <v>22</v>
      </c>
      <c r="F3381" t="s">
        <v>23</v>
      </c>
      <c r="G3381">
        <v>36117</v>
      </c>
      <c r="H3381">
        <v>32.361040000000003</v>
      </c>
      <c r="I3381">
        <v>-86.155839</v>
      </c>
      <c r="J3381" s="1" t="d">
        <v>2019-01-10</v>
      </c>
      <c r="K3381">
        <v>112714</v>
      </c>
      <c r="L3381" t="s">
        <v>30</v>
      </c>
      <c r="M3381" s="1" t="d">
        <v>2016-04-19</v>
      </c>
      <c r="N3381">
        <v>4</v>
      </c>
      <c r="O3381">
        <v>19</v>
      </c>
      <c r="P3381">
        <v>2016</v>
      </c>
      <c r="R3381" t="s">
        <v>26</v>
      </c>
      <c r="S3381" t="s">
        <v>31</v>
      </c>
    </row>
    <row r="3382" spans="1:19" x14ac:dyDescent="0.25">
      <c r="A3382" t="s">
        <v>338</v>
      </c>
      <c r="B3382" t="s">
        <v>29442</v>
      </c>
      <c r="C3382" t="s">
        <v>29443</v>
      </c>
      <c r="E3382" t="s">
        <v>8754</v>
      </c>
      <c r="F3382" t="s">
        <v>23</v>
      </c>
      <c r="G3382">
        <v>35401</v>
      </c>
      <c r="H3382">
        <v>33.213476999999997</v>
      </c>
      <c r="I3382">
        <v>-87.571202999999997</v>
      </c>
      <c r="J3382" s="1" t="d">
        <v>2019-01-10</v>
      </c>
      <c r="K3382">
        <v>112724</v>
      </c>
      <c r="L3382" t="s">
        <v>30</v>
      </c>
      <c r="M3382" s="1" t="d">
        <v>2016-10-13</v>
      </c>
      <c r="N3382">
        <v>10</v>
      </c>
      <c r="O3382">
        <v>13</v>
      </c>
      <c r="P3382">
        <v>2016</v>
      </c>
      <c r="R3382" t="s">
        <v>26</v>
      </c>
      <c r="S3382" t="s">
        <v>31</v>
      </c>
    </row>
    <row r="3383" spans="1:19" x14ac:dyDescent="0.25">
      <c r="A3383" t="s">
        <v>338</v>
      </c>
      <c r="B3383" t="s">
        <v>29456</v>
      </c>
      <c r="C3383" t="s">
        <v>29457</v>
      </c>
      <c r="E3383" t="s">
        <v>14537</v>
      </c>
      <c r="F3383" t="s">
        <v>40</v>
      </c>
      <c r="G3383">
        <v>72632</v>
      </c>
      <c r="H3383">
        <v>36.41084</v>
      </c>
      <c r="I3383">
        <v>-93.734727000000007</v>
      </c>
      <c r="J3383" s="1" t="d">
        <v>2019-01-10</v>
      </c>
      <c r="K3383">
        <v>112732</v>
      </c>
      <c r="L3383" t="s">
        <v>30</v>
      </c>
      <c r="M3383" s="1" t="d">
        <v>2016-01-01</v>
      </c>
      <c r="N3383">
        <v>1</v>
      </c>
      <c r="O3383">
        <v>1</v>
      </c>
      <c r="P3383">
        <v>2016</v>
      </c>
      <c r="R3383" t="s">
        <v>26</v>
      </c>
      <c r="S3383" t="s">
        <v>31</v>
      </c>
    </row>
    <row r="3384" spans="1:19" x14ac:dyDescent="0.25">
      <c r="A3384" t="s">
        <v>338</v>
      </c>
      <c r="B3384" t="s">
        <v>29467</v>
      </c>
      <c r="C3384" t="s">
        <v>29468</v>
      </c>
      <c r="E3384" t="s">
        <v>29469</v>
      </c>
      <c r="F3384" t="s">
        <v>40</v>
      </c>
      <c r="G3384">
        <v>71913</v>
      </c>
      <c r="H3384">
        <v>34.427957999999997</v>
      </c>
      <c r="I3384">
        <v>-93.085279</v>
      </c>
      <c r="J3384" s="1" t="d">
        <v>2019-01-10</v>
      </c>
      <c r="K3384">
        <v>112736</v>
      </c>
      <c r="L3384" t="s">
        <v>30</v>
      </c>
      <c r="M3384" s="1" t="d">
        <v>2016-01-01</v>
      </c>
      <c r="N3384">
        <v>1</v>
      </c>
      <c r="O3384">
        <v>1</v>
      </c>
      <c r="P3384">
        <v>2016</v>
      </c>
      <c r="R3384" t="s">
        <v>26</v>
      </c>
      <c r="S3384" t="s">
        <v>31</v>
      </c>
    </row>
    <row r="3385" spans="1:19" x14ac:dyDescent="0.25">
      <c r="A3385" t="s">
        <v>338</v>
      </c>
      <c r="B3385" t="s">
        <v>29478</v>
      </c>
      <c r="C3385" t="s">
        <v>22668</v>
      </c>
      <c r="E3385" t="s">
        <v>5777</v>
      </c>
      <c r="F3385" t="s">
        <v>40</v>
      </c>
      <c r="G3385">
        <v>72206</v>
      </c>
      <c r="H3385">
        <v>34.715519</v>
      </c>
      <c r="I3385">
        <v>-92.222435000000004</v>
      </c>
      <c r="J3385" s="1" t="d">
        <v>2019-01-10</v>
      </c>
      <c r="K3385">
        <v>112741</v>
      </c>
      <c r="L3385" t="s">
        <v>30</v>
      </c>
      <c r="M3385" s="1" t="d">
        <v>2016-11-01</v>
      </c>
      <c r="N3385">
        <v>11</v>
      </c>
      <c r="O3385">
        <v>1</v>
      </c>
      <c r="P3385">
        <v>2016</v>
      </c>
      <c r="R3385" t="s">
        <v>26</v>
      </c>
      <c r="S3385" t="s">
        <v>31</v>
      </c>
    </row>
    <row r="3386" spans="1:19" x14ac:dyDescent="0.25">
      <c r="A3386" t="s">
        <v>338</v>
      </c>
      <c r="B3386" t="s">
        <v>29492</v>
      </c>
      <c r="C3386" t="s">
        <v>29493</v>
      </c>
      <c r="E3386" t="s">
        <v>2002</v>
      </c>
      <c r="F3386" t="s">
        <v>40</v>
      </c>
      <c r="G3386">
        <v>72455</v>
      </c>
      <c r="H3386">
        <v>36.262030000000003</v>
      </c>
      <c r="I3386">
        <v>-90.970011999999997</v>
      </c>
      <c r="J3386" s="1" t="d">
        <v>2019-01-10</v>
      </c>
      <c r="K3386">
        <v>112748</v>
      </c>
      <c r="L3386" t="s">
        <v>30</v>
      </c>
      <c r="M3386" s="1" t="d">
        <v>2016-05-01</v>
      </c>
      <c r="N3386">
        <v>5</v>
      </c>
      <c r="O3386">
        <v>1</v>
      </c>
      <c r="P3386">
        <v>2016</v>
      </c>
      <c r="R3386" t="s">
        <v>26</v>
      </c>
      <c r="S3386" t="s">
        <v>31</v>
      </c>
    </row>
    <row r="3387" spans="1:19" x14ac:dyDescent="0.25">
      <c r="A3387" t="s">
        <v>338</v>
      </c>
      <c r="B3387" t="s">
        <v>29494</v>
      </c>
      <c r="C3387" t="s">
        <v>29495</v>
      </c>
      <c r="E3387" t="s">
        <v>549</v>
      </c>
      <c r="F3387" t="s">
        <v>40</v>
      </c>
      <c r="G3387">
        <v>72802</v>
      </c>
      <c r="H3387">
        <v>35.304312000000003</v>
      </c>
      <c r="I3387">
        <v>-93.136571000000004</v>
      </c>
      <c r="J3387" s="1" t="d">
        <v>2019-01-10</v>
      </c>
      <c r="K3387">
        <v>112749</v>
      </c>
      <c r="L3387" t="s">
        <v>30</v>
      </c>
      <c r="M3387" s="1" t="d">
        <v>2016-01-01</v>
      </c>
      <c r="N3387">
        <v>1</v>
      </c>
      <c r="O3387">
        <v>1</v>
      </c>
      <c r="P3387">
        <v>2016</v>
      </c>
      <c r="R3387" t="s">
        <v>26</v>
      </c>
      <c r="S3387" t="s">
        <v>31</v>
      </c>
    </row>
    <row r="3388" spans="1:19" x14ac:dyDescent="0.25">
      <c r="A3388" t="s">
        <v>338</v>
      </c>
      <c r="B3388" t="s">
        <v>29496</v>
      </c>
      <c r="C3388" t="s">
        <v>29497</v>
      </c>
      <c r="E3388" t="s">
        <v>4433</v>
      </c>
      <c r="F3388" t="s">
        <v>40</v>
      </c>
      <c r="G3388">
        <v>72764</v>
      </c>
      <c r="H3388">
        <v>36.210152000000001</v>
      </c>
      <c r="I3388">
        <v>-94.137354000000002</v>
      </c>
      <c r="J3388" s="1" t="d">
        <v>2019-01-10</v>
      </c>
      <c r="K3388">
        <v>112750</v>
      </c>
      <c r="L3388" t="s">
        <v>30</v>
      </c>
      <c r="M3388" s="1" t="d">
        <v>2016-01-01</v>
      </c>
      <c r="N3388">
        <v>1</v>
      </c>
      <c r="O3388">
        <v>1</v>
      </c>
      <c r="P3388">
        <v>2016</v>
      </c>
      <c r="R3388" t="s">
        <v>26</v>
      </c>
      <c r="S3388" t="s">
        <v>31</v>
      </c>
    </row>
    <row r="3389" spans="1:19" x14ac:dyDescent="0.25">
      <c r="A3389" t="s">
        <v>338</v>
      </c>
      <c r="B3389" t="s">
        <v>29517</v>
      </c>
      <c r="C3389" t="s">
        <v>29518</v>
      </c>
      <c r="E3389" t="s">
        <v>6889</v>
      </c>
      <c r="F3389" t="s">
        <v>260</v>
      </c>
      <c r="G3389">
        <v>85225</v>
      </c>
      <c r="H3389">
        <v>33.306328999999998</v>
      </c>
      <c r="I3389">
        <v>-111.841105</v>
      </c>
      <c r="J3389" s="1" t="d">
        <v>2019-01-10</v>
      </c>
      <c r="K3389">
        <v>112759</v>
      </c>
      <c r="L3389" t="s">
        <v>30</v>
      </c>
      <c r="M3389" s="1" t="d">
        <v>2016-12-15</v>
      </c>
      <c r="N3389">
        <v>12</v>
      </c>
      <c r="O3389">
        <v>15</v>
      </c>
      <c r="P3389">
        <v>2016</v>
      </c>
      <c r="R3389" t="s">
        <v>26</v>
      </c>
      <c r="S3389" t="s">
        <v>31</v>
      </c>
    </row>
    <row r="3390" spans="1:19" x14ac:dyDescent="0.25">
      <c r="A3390" t="s">
        <v>338</v>
      </c>
      <c r="B3390" t="s">
        <v>29521</v>
      </c>
      <c r="C3390" t="s">
        <v>29522</v>
      </c>
      <c r="E3390" t="s">
        <v>21724</v>
      </c>
      <c r="F3390" t="s">
        <v>260</v>
      </c>
      <c r="G3390">
        <v>86001</v>
      </c>
      <c r="H3390">
        <v>35.187950000000001</v>
      </c>
      <c r="I3390">
        <v>-111.66646900000001</v>
      </c>
      <c r="J3390" s="1" t="d">
        <v>2019-01-10</v>
      </c>
      <c r="K3390">
        <v>112761</v>
      </c>
      <c r="L3390" t="s">
        <v>30</v>
      </c>
      <c r="M3390" s="1" t="d">
        <v>2016-01-01</v>
      </c>
      <c r="N3390">
        <v>1</v>
      </c>
      <c r="O3390">
        <v>1</v>
      </c>
      <c r="P3390">
        <v>2016</v>
      </c>
      <c r="R3390" t="s">
        <v>26</v>
      </c>
      <c r="S3390" t="s">
        <v>31</v>
      </c>
    </row>
    <row r="3391" spans="1:19" x14ac:dyDescent="0.25">
      <c r="A3391" t="s">
        <v>338</v>
      </c>
      <c r="B3391" t="s">
        <v>29540</v>
      </c>
      <c r="C3391" t="s">
        <v>29541</v>
      </c>
      <c r="E3391" t="s">
        <v>6892</v>
      </c>
      <c r="F3391" t="s">
        <v>260</v>
      </c>
      <c r="G3391">
        <v>86403</v>
      </c>
      <c r="H3391">
        <v>34.470613999999998</v>
      </c>
      <c r="I3391">
        <v>-114.348038</v>
      </c>
      <c r="J3391" s="1" t="d">
        <v>2019-01-10</v>
      </c>
      <c r="K3391">
        <v>112771</v>
      </c>
      <c r="L3391" t="s">
        <v>30</v>
      </c>
      <c r="M3391" s="1" t="d">
        <v>2016-07-15</v>
      </c>
      <c r="N3391">
        <v>7</v>
      </c>
      <c r="O3391">
        <v>15</v>
      </c>
      <c r="P3391">
        <v>2016</v>
      </c>
      <c r="R3391" t="s">
        <v>26</v>
      </c>
      <c r="S3391" t="s">
        <v>31</v>
      </c>
    </row>
    <row r="3392" spans="1:19" x14ac:dyDescent="0.25">
      <c r="A3392" t="s">
        <v>338</v>
      </c>
      <c r="B3392" t="s">
        <v>29556</v>
      </c>
      <c r="C3392" t="s">
        <v>29557</v>
      </c>
      <c r="E3392" t="s">
        <v>29558</v>
      </c>
      <c r="F3392" t="s">
        <v>260</v>
      </c>
      <c r="G3392">
        <v>85253</v>
      </c>
      <c r="H3392">
        <v>33.530392999999997</v>
      </c>
      <c r="I3392">
        <v>-111.96378199999999</v>
      </c>
      <c r="J3392" s="1" t="d">
        <v>2019-01-10</v>
      </c>
      <c r="K3392">
        <v>112777</v>
      </c>
      <c r="L3392" t="s">
        <v>30</v>
      </c>
      <c r="M3392" s="1" t="d">
        <v>2016-04-01</v>
      </c>
      <c r="N3392">
        <v>4</v>
      </c>
      <c r="O3392">
        <v>1</v>
      </c>
      <c r="P3392">
        <v>2016</v>
      </c>
      <c r="R3392" t="s">
        <v>26</v>
      </c>
      <c r="S3392" t="s">
        <v>31</v>
      </c>
    </row>
    <row r="3393" spans="1:19" x14ac:dyDescent="0.25">
      <c r="A3393" t="s">
        <v>338</v>
      </c>
      <c r="B3393" t="s">
        <v>29567</v>
      </c>
      <c r="C3393" t="s">
        <v>29568</v>
      </c>
      <c r="E3393" t="s">
        <v>259</v>
      </c>
      <c r="F3393" t="s">
        <v>260</v>
      </c>
      <c r="G3393">
        <v>85016</v>
      </c>
      <c r="H3393">
        <v>33.508659999999999</v>
      </c>
      <c r="I3393">
        <v>-112.02939000000001</v>
      </c>
      <c r="J3393" s="1" t="d">
        <v>2019-01-10</v>
      </c>
      <c r="K3393">
        <v>112782</v>
      </c>
      <c r="L3393" t="s">
        <v>30</v>
      </c>
      <c r="M3393" s="1" t="d">
        <v>2016-10-01</v>
      </c>
      <c r="N3393">
        <v>10</v>
      </c>
      <c r="O3393">
        <v>1</v>
      </c>
      <c r="P3393">
        <v>2016</v>
      </c>
      <c r="R3393" t="s">
        <v>26</v>
      </c>
      <c r="S3393" t="s">
        <v>31</v>
      </c>
    </row>
    <row r="3394" spans="1:19" x14ac:dyDescent="0.25">
      <c r="A3394" t="s">
        <v>338</v>
      </c>
      <c r="B3394" t="s">
        <v>29585</v>
      </c>
      <c r="C3394" t="s">
        <v>29586</v>
      </c>
      <c r="E3394" t="s">
        <v>29587</v>
      </c>
      <c r="F3394" t="s">
        <v>260</v>
      </c>
      <c r="G3394">
        <v>85034</v>
      </c>
      <c r="H3394">
        <v>33.448824999999999</v>
      </c>
      <c r="I3394">
        <v>-111.988246</v>
      </c>
      <c r="J3394" s="1" t="d">
        <v>2019-01-10</v>
      </c>
      <c r="K3394">
        <v>112791</v>
      </c>
      <c r="L3394" t="s">
        <v>30</v>
      </c>
      <c r="M3394" s="1" t="d">
        <v>2016-11-01</v>
      </c>
      <c r="N3394">
        <v>11</v>
      </c>
      <c r="O3394">
        <v>1</v>
      </c>
      <c r="P3394">
        <v>2016</v>
      </c>
      <c r="R3394" t="s">
        <v>26</v>
      </c>
      <c r="S3394" t="s">
        <v>31</v>
      </c>
    </row>
    <row r="3395" spans="1:19" x14ac:dyDescent="0.25">
      <c r="A3395" t="s">
        <v>338</v>
      </c>
      <c r="B3395" t="s">
        <v>29588</v>
      </c>
      <c r="C3395" t="s">
        <v>20611</v>
      </c>
      <c r="E3395" t="s">
        <v>20612</v>
      </c>
      <c r="F3395" t="s">
        <v>260</v>
      </c>
      <c r="G3395">
        <v>85935</v>
      </c>
      <c r="H3395">
        <v>34.13494</v>
      </c>
      <c r="I3395">
        <v>-109.948953</v>
      </c>
      <c r="J3395" s="1" t="d">
        <v>2019-01-10</v>
      </c>
      <c r="K3395">
        <v>112792</v>
      </c>
      <c r="L3395" t="s">
        <v>30</v>
      </c>
      <c r="M3395" s="1" t="d">
        <v>2016-01-01</v>
      </c>
      <c r="N3395">
        <v>1</v>
      </c>
      <c r="O3395">
        <v>1</v>
      </c>
      <c r="P3395">
        <v>2016</v>
      </c>
      <c r="R3395" t="s">
        <v>26</v>
      </c>
      <c r="S3395" t="s">
        <v>31</v>
      </c>
    </row>
    <row r="3396" spans="1:19" x14ac:dyDescent="0.25">
      <c r="A3396" t="s">
        <v>338</v>
      </c>
      <c r="B3396" t="s">
        <v>29609</v>
      </c>
      <c r="C3396" t="s">
        <v>29610</v>
      </c>
      <c r="E3396" t="s">
        <v>261</v>
      </c>
      <c r="F3396" t="s">
        <v>260</v>
      </c>
      <c r="G3396">
        <v>85258</v>
      </c>
      <c r="H3396">
        <v>33.550303999999997</v>
      </c>
      <c r="I3396">
        <v>-111.914991</v>
      </c>
      <c r="J3396" s="1" t="d">
        <v>2019-01-10</v>
      </c>
      <c r="K3396">
        <v>112803</v>
      </c>
      <c r="L3396" t="s">
        <v>30</v>
      </c>
      <c r="M3396" s="1" t="d">
        <v>2016-04-01</v>
      </c>
      <c r="N3396">
        <v>4</v>
      </c>
      <c r="O3396">
        <v>1</v>
      </c>
      <c r="P3396">
        <v>2016</v>
      </c>
      <c r="R3396" t="s">
        <v>26</v>
      </c>
      <c r="S3396" t="s">
        <v>31</v>
      </c>
    </row>
    <row r="3397" spans="1:19" x14ac:dyDescent="0.25">
      <c r="A3397" t="s">
        <v>338</v>
      </c>
      <c r="B3397" t="s">
        <v>29623</v>
      </c>
      <c r="C3397" t="s">
        <v>29624</v>
      </c>
      <c r="E3397" t="s">
        <v>20476</v>
      </c>
      <c r="F3397" t="s">
        <v>260</v>
      </c>
      <c r="G3397">
        <v>86336</v>
      </c>
      <c r="H3397">
        <v>34.867027</v>
      </c>
      <c r="I3397">
        <v>-111.76145699999999</v>
      </c>
      <c r="J3397" s="1" t="d">
        <v>2019-01-10</v>
      </c>
      <c r="K3397">
        <v>112810</v>
      </c>
      <c r="L3397" t="s">
        <v>30</v>
      </c>
      <c r="M3397" s="1" t="d">
        <v>2016-12-15</v>
      </c>
      <c r="N3397">
        <v>12</v>
      </c>
      <c r="O3397">
        <v>15</v>
      </c>
      <c r="P3397">
        <v>2016</v>
      </c>
      <c r="R3397" t="s">
        <v>26</v>
      </c>
      <c r="S3397" t="s">
        <v>31</v>
      </c>
    </row>
    <row r="3398" spans="1:19" x14ac:dyDescent="0.25">
      <c r="A3398" t="s">
        <v>338</v>
      </c>
      <c r="B3398" t="s">
        <v>29627</v>
      </c>
      <c r="C3398" t="s">
        <v>29628</v>
      </c>
      <c r="E3398" t="s">
        <v>20476</v>
      </c>
      <c r="F3398" t="s">
        <v>260</v>
      </c>
      <c r="G3398">
        <v>86336</v>
      </c>
      <c r="H3398">
        <v>34.851033000000001</v>
      </c>
      <c r="I3398">
        <v>-111.82701900000001</v>
      </c>
      <c r="J3398" s="1" t="d">
        <v>2019-01-10</v>
      </c>
      <c r="K3398">
        <v>112812</v>
      </c>
      <c r="L3398" t="s">
        <v>30</v>
      </c>
      <c r="M3398" s="1" t="d">
        <v>2016-12-15</v>
      </c>
      <c r="N3398">
        <v>12</v>
      </c>
      <c r="O3398">
        <v>15</v>
      </c>
      <c r="P3398">
        <v>2016</v>
      </c>
      <c r="R3398" t="s">
        <v>26</v>
      </c>
      <c r="S3398" t="s">
        <v>31</v>
      </c>
    </row>
    <row r="3399" spans="1:19" x14ac:dyDescent="0.25">
      <c r="A3399" t="s">
        <v>338</v>
      </c>
      <c r="B3399" t="s">
        <v>29630</v>
      </c>
      <c r="C3399" t="s">
        <v>29631</v>
      </c>
      <c r="E3399" t="s">
        <v>20476</v>
      </c>
      <c r="F3399" t="s">
        <v>260</v>
      </c>
      <c r="G3399">
        <v>86336</v>
      </c>
      <c r="H3399">
        <v>34.865094999999997</v>
      </c>
      <c r="I3399">
        <v>-111.812833</v>
      </c>
      <c r="J3399" s="1" t="d">
        <v>2019-01-10</v>
      </c>
      <c r="K3399">
        <v>112814</v>
      </c>
      <c r="L3399" t="s">
        <v>30</v>
      </c>
      <c r="M3399" s="1" t="d">
        <v>2016-02-01</v>
      </c>
      <c r="N3399">
        <v>2</v>
      </c>
      <c r="O3399">
        <v>1</v>
      </c>
      <c r="P3399">
        <v>2016</v>
      </c>
      <c r="R3399" t="s">
        <v>26</v>
      </c>
      <c r="S3399" t="s">
        <v>31</v>
      </c>
    </row>
    <row r="3400" spans="1:19" x14ac:dyDescent="0.25">
      <c r="A3400" t="s">
        <v>338</v>
      </c>
      <c r="B3400" t="s">
        <v>29640</v>
      </c>
      <c r="C3400" t="s">
        <v>29641</v>
      </c>
      <c r="E3400" t="s">
        <v>29642</v>
      </c>
      <c r="F3400" t="s">
        <v>260</v>
      </c>
      <c r="G3400">
        <v>85937</v>
      </c>
      <c r="H3400">
        <v>34.511671</v>
      </c>
      <c r="I3400">
        <v>-110.07857</v>
      </c>
      <c r="J3400" s="1" t="d">
        <v>2019-01-10</v>
      </c>
      <c r="K3400">
        <v>112819</v>
      </c>
      <c r="L3400" t="s">
        <v>30</v>
      </c>
      <c r="M3400" s="1" t="d">
        <v>2016-12-15</v>
      </c>
      <c r="N3400">
        <v>12</v>
      </c>
      <c r="O3400">
        <v>15</v>
      </c>
      <c r="P3400">
        <v>2016</v>
      </c>
      <c r="R3400" t="s">
        <v>26</v>
      </c>
      <c r="S3400" t="s">
        <v>31</v>
      </c>
    </row>
    <row r="3401" spans="1:19" x14ac:dyDescent="0.25">
      <c r="A3401" t="s">
        <v>338</v>
      </c>
      <c r="B3401" t="s">
        <v>29674</v>
      </c>
      <c r="C3401" t="s">
        <v>29675</v>
      </c>
      <c r="E3401" t="s">
        <v>29673</v>
      </c>
      <c r="F3401" t="s">
        <v>170</v>
      </c>
      <c r="G3401">
        <v>95220</v>
      </c>
      <c r="H3401">
        <v>38.188259000000002</v>
      </c>
      <c r="I3401">
        <v>-121.179783</v>
      </c>
      <c r="J3401" s="1" t="d">
        <v>2019-01-10</v>
      </c>
      <c r="K3401">
        <v>112834</v>
      </c>
      <c r="L3401" t="s">
        <v>30</v>
      </c>
      <c r="M3401" s="1" t="d">
        <v>2016-08-15</v>
      </c>
      <c r="N3401">
        <v>8</v>
      </c>
      <c r="O3401">
        <v>15</v>
      </c>
      <c r="P3401">
        <v>2016</v>
      </c>
      <c r="R3401" t="s">
        <v>26</v>
      </c>
      <c r="S3401" t="s">
        <v>31</v>
      </c>
    </row>
    <row r="3402" spans="1:19" x14ac:dyDescent="0.25">
      <c r="A3402" t="s">
        <v>338</v>
      </c>
      <c r="B3402" t="s">
        <v>29683</v>
      </c>
      <c r="C3402" t="s">
        <v>29684</v>
      </c>
      <c r="E3402" t="s">
        <v>24810</v>
      </c>
      <c r="F3402" t="s">
        <v>170</v>
      </c>
      <c r="G3402">
        <v>91901</v>
      </c>
      <c r="H3402">
        <v>32.839399</v>
      </c>
      <c r="I3402">
        <v>-116.777226</v>
      </c>
      <c r="J3402" s="1" t="d">
        <v>2019-01-10</v>
      </c>
      <c r="K3402">
        <v>112838</v>
      </c>
      <c r="L3402" t="s">
        <v>30</v>
      </c>
      <c r="M3402" s="1" t="d">
        <v>2016-08-15</v>
      </c>
      <c r="N3402">
        <v>8</v>
      </c>
      <c r="O3402">
        <v>15</v>
      </c>
      <c r="P3402">
        <v>2016</v>
      </c>
      <c r="R3402" t="s">
        <v>26</v>
      </c>
      <c r="S3402" t="s">
        <v>31</v>
      </c>
    </row>
    <row r="3403" spans="1:19" x14ac:dyDescent="0.25">
      <c r="A3403" t="s">
        <v>338</v>
      </c>
      <c r="B3403" t="s">
        <v>29685</v>
      </c>
      <c r="C3403" t="s">
        <v>29686</v>
      </c>
      <c r="E3403" t="s">
        <v>29687</v>
      </c>
      <c r="F3403" t="s">
        <v>170</v>
      </c>
      <c r="G3403">
        <v>96101</v>
      </c>
      <c r="H3403">
        <v>41.482520000000001</v>
      </c>
      <c r="I3403">
        <v>-120.542265</v>
      </c>
      <c r="J3403" s="1" t="d">
        <v>2019-01-10</v>
      </c>
      <c r="K3403">
        <v>112839</v>
      </c>
      <c r="L3403" t="s">
        <v>30</v>
      </c>
      <c r="M3403" s="1" t="d">
        <v>2016-01-01</v>
      </c>
      <c r="N3403">
        <v>1</v>
      </c>
      <c r="O3403">
        <v>1</v>
      </c>
      <c r="P3403">
        <v>2016</v>
      </c>
      <c r="R3403" t="s">
        <v>26</v>
      </c>
      <c r="S3403" t="s">
        <v>31</v>
      </c>
    </row>
    <row r="3404" spans="1:19" x14ac:dyDescent="0.25">
      <c r="A3404" t="s">
        <v>338</v>
      </c>
      <c r="B3404" t="s">
        <v>29702</v>
      </c>
      <c r="C3404" t="s">
        <v>29703</v>
      </c>
      <c r="E3404" t="s">
        <v>298</v>
      </c>
      <c r="F3404" t="s">
        <v>170</v>
      </c>
      <c r="G3404">
        <v>92802</v>
      </c>
      <c r="H3404">
        <v>33.803019999999997</v>
      </c>
      <c r="I3404">
        <v>-117.915442</v>
      </c>
      <c r="J3404" s="1" t="d">
        <v>2019-01-10</v>
      </c>
      <c r="K3404">
        <v>112847</v>
      </c>
      <c r="L3404" t="s">
        <v>30</v>
      </c>
      <c r="M3404" s="1" t="d">
        <v>2016-03-01</v>
      </c>
      <c r="N3404">
        <v>3</v>
      </c>
      <c r="O3404">
        <v>1</v>
      </c>
      <c r="P3404">
        <v>2016</v>
      </c>
      <c r="R3404" t="s">
        <v>26</v>
      </c>
      <c r="S3404" t="s">
        <v>31</v>
      </c>
    </row>
    <row r="3405" spans="1:19" x14ac:dyDescent="0.25">
      <c r="A3405" t="s">
        <v>338</v>
      </c>
      <c r="B3405" t="s">
        <v>29706</v>
      </c>
      <c r="C3405" t="s">
        <v>29707</v>
      </c>
      <c r="E3405" t="s">
        <v>298</v>
      </c>
      <c r="F3405" t="s">
        <v>170</v>
      </c>
      <c r="G3405">
        <v>92805</v>
      </c>
      <c r="H3405">
        <v>33.823532</v>
      </c>
      <c r="I3405">
        <v>-117.910493</v>
      </c>
      <c r="J3405" s="1" t="d">
        <v>2019-01-10</v>
      </c>
      <c r="K3405">
        <v>112849</v>
      </c>
      <c r="L3405" t="s">
        <v>30</v>
      </c>
      <c r="M3405" s="1" t="d">
        <v>2016-06-01</v>
      </c>
      <c r="N3405">
        <v>6</v>
      </c>
      <c r="O3405">
        <v>1</v>
      </c>
      <c r="P3405">
        <v>2016</v>
      </c>
      <c r="R3405" t="s">
        <v>26</v>
      </c>
      <c r="S3405" t="s">
        <v>31</v>
      </c>
    </row>
    <row r="3406" spans="1:19" x14ac:dyDescent="0.25">
      <c r="A3406" t="s">
        <v>338</v>
      </c>
      <c r="B3406" t="s">
        <v>29712</v>
      </c>
      <c r="C3406" t="s">
        <v>29713</v>
      </c>
      <c r="E3406" t="s">
        <v>852</v>
      </c>
      <c r="F3406" t="s">
        <v>170</v>
      </c>
      <c r="G3406">
        <v>91007</v>
      </c>
      <c r="H3406">
        <v>34.139232</v>
      </c>
      <c r="I3406">
        <v>-118.045311</v>
      </c>
      <c r="J3406" s="1" t="d">
        <v>2019-01-10</v>
      </c>
      <c r="K3406">
        <v>112852</v>
      </c>
      <c r="L3406" t="s">
        <v>30</v>
      </c>
      <c r="M3406" s="1" t="d">
        <v>2016-08-15</v>
      </c>
      <c r="N3406">
        <v>8</v>
      </c>
      <c r="O3406">
        <v>15</v>
      </c>
      <c r="P3406">
        <v>2016</v>
      </c>
      <c r="R3406" t="s">
        <v>26</v>
      </c>
      <c r="S3406" t="s">
        <v>31</v>
      </c>
    </row>
    <row r="3407" spans="1:19" x14ac:dyDescent="0.25">
      <c r="A3407" t="s">
        <v>338</v>
      </c>
      <c r="B3407" t="s">
        <v>29724</v>
      </c>
      <c r="C3407" t="s">
        <v>29725</v>
      </c>
      <c r="E3407" t="s">
        <v>29726</v>
      </c>
      <c r="F3407" t="s">
        <v>170</v>
      </c>
      <c r="G3407">
        <v>95223</v>
      </c>
      <c r="H3407">
        <v>38.462499000000001</v>
      </c>
      <c r="I3407">
        <v>-120.041769</v>
      </c>
      <c r="J3407" s="1" t="d">
        <v>2019-01-10</v>
      </c>
      <c r="K3407">
        <v>112858</v>
      </c>
      <c r="L3407" t="s">
        <v>30</v>
      </c>
      <c r="M3407" s="1" t="d">
        <v>2016-01-01</v>
      </c>
      <c r="N3407">
        <v>1</v>
      </c>
      <c r="O3407">
        <v>1</v>
      </c>
      <c r="P3407">
        <v>2016</v>
      </c>
      <c r="R3407" t="s">
        <v>26</v>
      </c>
      <c r="S3407" t="s">
        <v>31</v>
      </c>
    </row>
    <row r="3408" spans="1:19" x14ac:dyDescent="0.25">
      <c r="A3408" t="s">
        <v>338</v>
      </c>
      <c r="B3408" t="s">
        <v>29729</v>
      </c>
      <c r="C3408" t="s">
        <v>29730</v>
      </c>
      <c r="E3408" t="s">
        <v>1532</v>
      </c>
      <c r="F3408" t="s">
        <v>170</v>
      </c>
      <c r="G3408">
        <v>94705</v>
      </c>
      <c r="H3408">
        <v>37.857819999999997</v>
      </c>
      <c r="I3408">
        <v>-122.24273700000001</v>
      </c>
      <c r="J3408" s="1" t="d">
        <v>2019-01-10</v>
      </c>
      <c r="K3408">
        <v>112860</v>
      </c>
      <c r="L3408" t="s">
        <v>30</v>
      </c>
      <c r="M3408" s="1" t="d">
        <v>2016-08-15</v>
      </c>
      <c r="N3408">
        <v>8</v>
      </c>
      <c r="O3408">
        <v>15</v>
      </c>
      <c r="P3408">
        <v>2016</v>
      </c>
      <c r="R3408" t="s">
        <v>26</v>
      </c>
      <c r="S3408" t="s">
        <v>31</v>
      </c>
    </row>
    <row r="3409" spans="1:19" x14ac:dyDescent="0.25">
      <c r="A3409" t="s">
        <v>338</v>
      </c>
      <c r="B3409" t="s">
        <v>29735</v>
      </c>
      <c r="C3409" t="s">
        <v>29736</v>
      </c>
      <c r="E3409" t="s">
        <v>19728</v>
      </c>
      <c r="F3409" t="s">
        <v>170</v>
      </c>
      <c r="G3409">
        <v>90210</v>
      </c>
      <c r="H3409">
        <v>34.069032999999997</v>
      </c>
      <c r="I3409">
        <v>-118.402278</v>
      </c>
      <c r="J3409" s="1" t="d">
        <v>2019-01-10</v>
      </c>
      <c r="K3409">
        <v>112863</v>
      </c>
      <c r="L3409" t="s">
        <v>30</v>
      </c>
      <c r="M3409" s="1" t="d">
        <v>2016-03-01</v>
      </c>
      <c r="N3409">
        <v>3</v>
      </c>
      <c r="O3409">
        <v>1</v>
      </c>
      <c r="P3409">
        <v>2016</v>
      </c>
      <c r="R3409" t="s">
        <v>26</v>
      </c>
      <c r="S3409" t="s">
        <v>31</v>
      </c>
    </row>
    <row r="3410" spans="1:19" x14ac:dyDescent="0.25">
      <c r="A3410" t="s">
        <v>338</v>
      </c>
      <c r="B3410" t="s">
        <v>29740</v>
      </c>
      <c r="C3410" t="s">
        <v>29741</v>
      </c>
      <c r="E3410" t="s">
        <v>19728</v>
      </c>
      <c r="F3410" t="s">
        <v>170</v>
      </c>
      <c r="G3410">
        <v>90210</v>
      </c>
      <c r="H3410">
        <v>34.081659999999999</v>
      </c>
      <c r="I3410">
        <v>-118.412019</v>
      </c>
      <c r="J3410" s="1" t="d">
        <v>2019-01-10</v>
      </c>
      <c r="K3410">
        <v>112866</v>
      </c>
      <c r="L3410" t="s">
        <v>30</v>
      </c>
      <c r="M3410" s="1" t="d">
        <v>2016-01-01</v>
      </c>
      <c r="N3410">
        <v>1</v>
      </c>
      <c r="O3410">
        <v>1</v>
      </c>
      <c r="P3410">
        <v>2016</v>
      </c>
      <c r="R3410" t="s">
        <v>26</v>
      </c>
      <c r="S3410" t="s">
        <v>31</v>
      </c>
    </row>
    <row r="3411" spans="1:19" x14ac:dyDescent="0.25">
      <c r="A3411" t="s">
        <v>338</v>
      </c>
      <c r="B3411" t="s">
        <v>29757</v>
      </c>
      <c r="C3411" t="s">
        <v>29758</v>
      </c>
      <c r="E3411" t="s">
        <v>90</v>
      </c>
      <c r="F3411" t="s">
        <v>170</v>
      </c>
      <c r="G3411">
        <v>94513</v>
      </c>
      <c r="H3411">
        <v>37.923676999999998</v>
      </c>
      <c r="I3411">
        <v>-121.657276</v>
      </c>
      <c r="J3411" s="1" t="d">
        <v>2019-01-10</v>
      </c>
      <c r="K3411">
        <v>112873</v>
      </c>
      <c r="L3411" t="s">
        <v>30</v>
      </c>
      <c r="M3411" s="1" t="d">
        <v>2016-02-01</v>
      </c>
      <c r="N3411">
        <v>2</v>
      </c>
      <c r="O3411">
        <v>1</v>
      </c>
      <c r="P3411">
        <v>2016</v>
      </c>
      <c r="R3411" t="s">
        <v>26</v>
      </c>
      <c r="S3411" t="s">
        <v>31</v>
      </c>
    </row>
    <row r="3412" spans="1:19" x14ac:dyDescent="0.25">
      <c r="A3412" t="s">
        <v>338</v>
      </c>
      <c r="B3412" t="s">
        <v>29759</v>
      </c>
      <c r="C3412" t="s">
        <v>29760</v>
      </c>
      <c r="E3412" t="s">
        <v>4495</v>
      </c>
      <c r="F3412" t="s">
        <v>170</v>
      </c>
      <c r="G3412">
        <v>93517</v>
      </c>
      <c r="H3412">
        <v>38.187778999999999</v>
      </c>
      <c r="I3412">
        <v>-119.20638099999999</v>
      </c>
      <c r="J3412" s="1" t="d">
        <v>2019-01-10</v>
      </c>
      <c r="K3412">
        <v>112874</v>
      </c>
      <c r="L3412" t="s">
        <v>30</v>
      </c>
      <c r="M3412" s="1" t="d">
        <v>2016-05-01</v>
      </c>
      <c r="N3412">
        <v>5</v>
      </c>
      <c r="O3412">
        <v>1</v>
      </c>
      <c r="P3412">
        <v>2016</v>
      </c>
      <c r="R3412" t="s">
        <v>26</v>
      </c>
      <c r="S3412" t="s">
        <v>31</v>
      </c>
    </row>
    <row r="3413" spans="1:19" x14ac:dyDescent="0.25">
      <c r="A3413" t="s">
        <v>338</v>
      </c>
      <c r="B3413" t="s">
        <v>29774</v>
      </c>
      <c r="C3413" t="s">
        <v>29775</v>
      </c>
      <c r="E3413" t="s">
        <v>8166</v>
      </c>
      <c r="F3413" t="s">
        <v>170</v>
      </c>
      <c r="G3413">
        <v>94515</v>
      </c>
      <c r="H3413">
        <v>38.607568000000001</v>
      </c>
      <c r="I3413">
        <v>-122.603962</v>
      </c>
      <c r="J3413" s="1" t="d">
        <v>2019-01-10</v>
      </c>
      <c r="K3413">
        <v>112882</v>
      </c>
      <c r="L3413" t="s">
        <v>30</v>
      </c>
      <c r="M3413" s="1" t="d">
        <v>2016-04-01</v>
      </c>
      <c r="N3413">
        <v>4</v>
      </c>
      <c r="O3413">
        <v>1</v>
      </c>
      <c r="P3413">
        <v>2016</v>
      </c>
      <c r="R3413" t="s">
        <v>26</v>
      </c>
      <c r="S3413" t="s">
        <v>31</v>
      </c>
    </row>
    <row r="3414" spans="1:19" x14ac:dyDescent="0.25">
      <c r="A3414" t="s">
        <v>338</v>
      </c>
      <c r="B3414" t="s">
        <v>29784</v>
      </c>
      <c r="C3414" t="s">
        <v>29785</v>
      </c>
      <c r="E3414" t="s">
        <v>8166</v>
      </c>
      <c r="F3414" t="s">
        <v>170</v>
      </c>
      <c r="G3414">
        <v>94515</v>
      </c>
      <c r="H3414">
        <v>38.616948000000001</v>
      </c>
      <c r="I3414">
        <v>-122.593873</v>
      </c>
      <c r="J3414" s="1" t="d">
        <v>2019-01-10</v>
      </c>
      <c r="K3414">
        <v>112887</v>
      </c>
      <c r="L3414" t="s">
        <v>30</v>
      </c>
      <c r="M3414" s="1" t="d">
        <v>2016-05-01</v>
      </c>
      <c r="N3414">
        <v>5</v>
      </c>
      <c r="O3414">
        <v>1</v>
      </c>
      <c r="P3414">
        <v>2016</v>
      </c>
      <c r="R3414" t="s">
        <v>26</v>
      </c>
      <c r="S3414" t="s">
        <v>31</v>
      </c>
    </row>
    <row r="3415" spans="1:19" x14ac:dyDescent="0.25">
      <c r="A3415" t="s">
        <v>338</v>
      </c>
      <c r="B3415" t="s">
        <v>29790</v>
      </c>
      <c r="C3415" t="s">
        <v>29791</v>
      </c>
      <c r="E3415" t="s">
        <v>8166</v>
      </c>
      <c r="F3415" t="s">
        <v>170</v>
      </c>
      <c r="G3415">
        <v>94515</v>
      </c>
      <c r="H3415">
        <v>38.569597999999999</v>
      </c>
      <c r="I3415">
        <v>-122.5127</v>
      </c>
      <c r="J3415" s="1" t="d">
        <v>2019-01-10</v>
      </c>
      <c r="K3415">
        <v>112890</v>
      </c>
      <c r="L3415" t="s">
        <v>30</v>
      </c>
      <c r="M3415" s="1" t="d">
        <v>2016-08-15</v>
      </c>
      <c r="N3415">
        <v>8</v>
      </c>
      <c r="O3415">
        <v>15</v>
      </c>
      <c r="P3415">
        <v>2016</v>
      </c>
      <c r="R3415" t="s">
        <v>26</v>
      </c>
      <c r="S3415" t="s">
        <v>31</v>
      </c>
    </row>
    <row r="3416" spans="1:19" x14ac:dyDescent="0.25">
      <c r="A3416" t="s">
        <v>338</v>
      </c>
      <c r="B3416" t="s">
        <v>29796</v>
      </c>
      <c r="C3416" t="s">
        <v>29797</v>
      </c>
      <c r="E3416" t="s">
        <v>8166</v>
      </c>
      <c r="F3416" t="s">
        <v>170</v>
      </c>
      <c r="G3416">
        <v>94515</v>
      </c>
      <c r="H3416">
        <v>38.579841000000002</v>
      </c>
      <c r="I3416">
        <v>-122.51056699999999</v>
      </c>
      <c r="J3416" s="1" t="d">
        <v>2019-01-10</v>
      </c>
      <c r="K3416">
        <v>112893</v>
      </c>
      <c r="L3416" t="s">
        <v>30</v>
      </c>
      <c r="M3416" s="1" t="d">
        <v>2016-04-01</v>
      </c>
      <c r="N3416">
        <v>4</v>
      </c>
      <c r="O3416">
        <v>1</v>
      </c>
      <c r="P3416">
        <v>2016</v>
      </c>
      <c r="R3416" t="s">
        <v>26</v>
      </c>
      <c r="S3416" t="s">
        <v>31</v>
      </c>
    </row>
    <row r="3417" spans="1:19" x14ac:dyDescent="0.25">
      <c r="A3417" t="s">
        <v>338</v>
      </c>
      <c r="B3417" t="s">
        <v>29801</v>
      </c>
      <c r="C3417" t="s">
        <v>29802</v>
      </c>
      <c r="E3417" t="s">
        <v>29803</v>
      </c>
      <c r="F3417" t="s">
        <v>170</v>
      </c>
      <c r="G3417">
        <v>94515</v>
      </c>
      <c r="H3417">
        <v>38.566538999999999</v>
      </c>
      <c r="I3417">
        <v>-122.555725</v>
      </c>
      <c r="J3417" s="1" t="d">
        <v>2019-01-10</v>
      </c>
      <c r="K3417">
        <v>112896</v>
      </c>
      <c r="L3417" t="s">
        <v>30</v>
      </c>
      <c r="M3417" s="1" t="d">
        <v>2016-06-01</v>
      </c>
      <c r="N3417">
        <v>6</v>
      </c>
      <c r="O3417">
        <v>1</v>
      </c>
      <c r="P3417">
        <v>2016</v>
      </c>
      <c r="R3417" t="s">
        <v>26</v>
      </c>
      <c r="S3417" t="s">
        <v>31</v>
      </c>
    </row>
    <row r="3418" spans="1:19" x14ac:dyDescent="0.25">
      <c r="A3418" t="s">
        <v>338</v>
      </c>
      <c r="B3418" t="s">
        <v>29824</v>
      </c>
      <c r="C3418" t="s">
        <v>29825</v>
      </c>
      <c r="E3418" t="s">
        <v>2741</v>
      </c>
      <c r="F3418" t="s">
        <v>170</v>
      </c>
      <c r="G3418">
        <v>93923</v>
      </c>
      <c r="H3418">
        <v>36.539786999999997</v>
      </c>
      <c r="I3418">
        <v>-121.90843700000001</v>
      </c>
      <c r="J3418" s="1" t="d">
        <v>2019-01-10</v>
      </c>
      <c r="K3418">
        <v>112908</v>
      </c>
      <c r="L3418" t="s">
        <v>30</v>
      </c>
      <c r="M3418" s="1" t="d">
        <v>2016-04-01</v>
      </c>
      <c r="N3418">
        <v>4</v>
      </c>
      <c r="O3418">
        <v>1</v>
      </c>
      <c r="P3418">
        <v>2016</v>
      </c>
      <c r="R3418" t="s">
        <v>26</v>
      </c>
      <c r="S3418" t="s">
        <v>31</v>
      </c>
    </row>
    <row r="3419" spans="1:19" x14ac:dyDescent="0.25">
      <c r="A3419" t="s">
        <v>338</v>
      </c>
      <c r="B3419" t="s">
        <v>29836</v>
      </c>
      <c r="C3419" t="s">
        <v>29837</v>
      </c>
      <c r="E3419" t="s">
        <v>29835</v>
      </c>
      <c r="F3419" t="s">
        <v>170</v>
      </c>
      <c r="G3419">
        <v>93924</v>
      </c>
      <c r="H3419">
        <v>36.501074000000003</v>
      </c>
      <c r="I3419">
        <v>-121.753438</v>
      </c>
      <c r="J3419" s="1" t="d">
        <v>2019-01-10</v>
      </c>
      <c r="K3419">
        <v>112913</v>
      </c>
      <c r="L3419" t="s">
        <v>30</v>
      </c>
      <c r="M3419" s="1" t="d">
        <v>2016-02-01</v>
      </c>
      <c r="N3419">
        <v>2</v>
      </c>
      <c r="O3419">
        <v>1</v>
      </c>
      <c r="P3419">
        <v>2016</v>
      </c>
      <c r="R3419" t="s">
        <v>26</v>
      </c>
      <c r="S3419" t="s">
        <v>31</v>
      </c>
    </row>
    <row r="3420" spans="1:19" x14ac:dyDescent="0.25">
      <c r="A3420" t="s">
        <v>338</v>
      </c>
      <c r="B3420" t="s">
        <v>29838</v>
      </c>
      <c r="C3420" t="s">
        <v>29839</v>
      </c>
      <c r="E3420" t="s">
        <v>29832</v>
      </c>
      <c r="F3420" t="s">
        <v>170</v>
      </c>
      <c r="G3420">
        <v>93921</v>
      </c>
      <c r="H3420">
        <v>36.559348</v>
      </c>
      <c r="I3420">
        <v>-121.920957</v>
      </c>
      <c r="J3420" s="1" t="d">
        <v>2019-01-10</v>
      </c>
      <c r="K3420">
        <v>112914</v>
      </c>
      <c r="L3420" t="s">
        <v>30</v>
      </c>
      <c r="M3420" s="1" t="d">
        <v>2016-02-01</v>
      </c>
      <c r="N3420">
        <v>2</v>
      </c>
      <c r="O3420">
        <v>1</v>
      </c>
      <c r="P3420">
        <v>2016</v>
      </c>
      <c r="R3420" t="s">
        <v>26</v>
      </c>
      <c r="S3420" t="s">
        <v>31</v>
      </c>
    </row>
    <row r="3421" spans="1:19" x14ac:dyDescent="0.25">
      <c r="A3421" t="s">
        <v>338</v>
      </c>
      <c r="B3421" t="s">
        <v>29849</v>
      </c>
      <c r="C3421" t="s">
        <v>29850</v>
      </c>
      <c r="E3421" t="s">
        <v>19739</v>
      </c>
      <c r="F3421" t="s">
        <v>170</v>
      </c>
      <c r="G3421">
        <v>93430</v>
      </c>
      <c r="H3421">
        <v>35.49624</v>
      </c>
      <c r="I3421">
        <v>-120.806161</v>
      </c>
      <c r="J3421" s="1" t="d">
        <v>2019-01-10</v>
      </c>
      <c r="K3421">
        <v>112919</v>
      </c>
      <c r="L3421" t="s">
        <v>30</v>
      </c>
      <c r="M3421" s="1" t="d">
        <v>2016-09-01</v>
      </c>
      <c r="N3421">
        <v>9</v>
      </c>
      <c r="O3421">
        <v>1</v>
      </c>
      <c r="P3421">
        <v>2016</v>
      </c>
      <c r="R3421" t="s">
        <v>26</v>
      </c>
      <c r="S3421" t="s">
        <v>31</v>
      </c>
    </row>
    <row r="3422" spans="1:19" x14ac:dyDescent="0.25">
      <c r="A3422" t="s">
        <v>338</v>
      </c>
      <c r="B3422" t="s">
        <v>29853</v>
      </c>
      <c r="C3422" t="s">
        <v>29854</v>
      </c>
      <c r="E3422" t="s">
        <v>291</v>
      </c>
      <c r="F3422" t="s">
        <v>170</v>
      </c>
      <c r="G3422">
        <v>95928</v>
      </c>
      <c r="H3422">
        <v>39.724898000000003</v>
      </c>
      <c r="I3422">
        <v>-121.80555699999999</v>
      </c>
      <c r="J3422" s="1" t="d">
        <v>2019-01-10</v>
      </c>
      <c r="K3422">
        <v>112921</v>
      </c>
      <c r="L3422" t="s">
        <v>30</v>
      </c>
      <c r="M3422" s="1" t="d">
        <v>2016-02-01</v>
      </c>
      <c r="N3422">
        <v>2</v>
      </c>
      <c r="O3422">
        <v>1</v>
      </c>
      <c r="P3422">
        <v>2016</v>
      </c>
      <c r="R3422" t="s">
        <v>26</v>
      </c>
      <c r="S3422" t="s">
        <v>31</v>
      </c>
    </row>
    <row r="3423" spans="1:19" x14ac:dyDescent="0.25">
      <c r="A3423" t="s">
        <v>338</v>
      </c>
      <c r="B3423" t="s">
        <v>29861</v>
      </c>
      <c r="C3423" t="s">
        <v>29862</v>
      </c>
      <c r="E3423" t="s">
        <v>29863</v>
      </c>
      <c r="F3423" t="s">
        <v>170</v>
      </c>
      <c r="G3423">
        <v>95423</v>
      </c>
      <c r="H3423">
        <v>39.029606999999999</v>
      </c>
      <c r="I3423">
        <v>-122.582891</v>
      </c>
      <c r="J3423" s="1" t="d">
        <v>2019-01-10</v>
      </c>
      <c r="K3423">
        <v>112925</v>
      </c>
      <c r="L3423" t="s">
        <v>30</v>
      </c>
      <c r="M3423" s="1" t="d">
        <v>2016-05-01</v>
      </c>
      <c r="N3423">
        <v>5</v>
      </c>
      <c r="O3423">
        <v>1</v>
      </c>
      <c r="P3423">
        <v>2016</v>
      </c>
      <c r="R3423" t="s">
        <v>26</v>
      </c>
      <c r="S3423" t="s">
        <v>31</v>
      </c>
    </row>
    <row r="3424" spans="1:19" x14ac:dyDescent="0.25">
      <c r="A3424" t="s">
        <v>338</v>
      </c>
      <c r="B3424" t="s">
        <v>29869</v>
      </c>
      <c r="C3424" t="s">
        <v>21192</v>
      </c>
      <c r="E3424" t="s">
        <v>21193</v>
      </c>
      <c r="F3424" t="s">
        <v>170</v>
      </c>
      <c r="G3424">
        <v>96091</v>
      </c>
      <c r="H3424">
        <v>41.084072999999997</v>
      </c>
      <c r="I3424">
        <v>-122.71776699999999</v>
      </c>
      <c r="J3424" s="1" t="d">
        <v>2019-01-10</v>
      </c>
      <c r="K3424">
        <v>112928</v>
      </c>
      <c r="L3424" t="s">
        <v>30</v>
      </c>
      <c r="M3424" s="1" t="d">
        <v>2016-03-01</v>
      </c>
      <c r="N3424">
        <v>3</v>
      </c>
      <c r="O3424">
        <v>1</v>
      </c>
      <c r="P3424">
        <v>2016</v>
      </c>
      <c r="R3424" t="s">
        <v>26</v>
      </c>
      <c r="S3424" t="s">
        <v>31</v>
      </c>
    </row>
    <row r="3425" spans="1:19" x14ac:dyDescent="0.25">
      <c r="A3425" t="s">
        <v>338</v>
      </c>
      <c r="B3425" t="s">
        <v>29872</v>
      </c>
      <c r="C3425" t="s">
        <v>29873</v>
      </c>
      <c r="E3425" t="s">
        <v>1216</v>
      </c>
      <c r="F3425" t="s">
        <v>170</v>
      </c>
      <c r="G3425">
        <v>92882</v>
      </c>
      <c r="H3425">
        <v>33.878782999999999</v>
      </c>
      <c r="I3425">
        <v>-117.60458300000001</v>
      </c>
      <c r="J3425" s="1" t="d">
        <v>2019-01-10</v>
      </c>
      <c r="K3425">
        <v>112930</v>
      </c>
      <c r="L3425" t="s">
        <v>30</v>
      </c>
      <c r="M3425" s="1" t="d">
        <v>2016-02-01</v>
      </c>
      <c r="N3425">
        <v>2</v>
      </c>
      <c r="O3425">
        <v>1</v>
      </c>
      <c r="P3425">
        <v>2016</v>
      </c>
      <c r="R3425" t="s">
        <v>26</v>
      </c>
      <c r="S3425" t="s">
        <v>31</v>
      </c>
    </row>
    <row r="3426" spans="1:19" x14ac:dyDescent="0.25">
      <c r="A3426" t="s">
        <v>338</v>
      </c>
      <c r="B3426" t="s">
        <v>29874</v>
      </c>
      <c r="C3426" t="s">
        <v>29875</v>
      </c>
      <c r="E3426" t="s">
        <v>1216</v>
      </c>
      <c r="F3426" t="s">
        <v>170</v>
      </c>
      <c r="G3426">
        <v>92879</v>
      </c>
      <c r="H3426">
        <v>33.888401999999999</v>
      </c>
      <c r="I3426">
        <v>-117.51665300000001</v>
      </c>
      <c r="J3426" s="1" t="d">
        <v>2019-01-10</v>
      </c>
      <c r="K3426">
        <v>112931</v>
      </c>
      <c r="L3426" t="s">
        <v>30</v>
      </c>
      <c r="M3426" s="1" t="d">
        <v>2016-08-15</v>
      </c>
      <c r="N3426">
        <v>8</v>
      </c>
      <c r="O3426">
        <v>15</v>
      </c>
      <c r="P3426">
        <v>2016</v>
      </c>
      <c r="R3426" t="s">
        <v>26</v>
      </c>
      <c r="S3426" t="s">
        <v>31</v>
      </c>
    </row>
    <row r="3427" spans="1:19" x14ac:dyDescent="0.25">
      <c r="A3427" t="s">
        <v>338</v>
      </c>
      <c r="B3427" t="s">
        <v>29878</v>
      </c>
      <c r="C3427" t="s">
        <v>29879</v>
      </c>
      <c r="E3427" t="s">
        <v>29880</v>
      </c>
      <c r="F3427" t="s">
        <v>170</v>
      </c>
      <c r="G3427">
        <v>92625</v>
      </c>
      <c r="H3427">
        <v>33.593691</v>
      </c>
      <c r="I3427">
        <v>-117.867538</v>
      </c>
      <c r="J3427" s="1" t="d">
        <v>2019-01-10</v>
      </c>
      <c r="K3427">
        <v>112933</v>
      </c>
      <c r="L3427" t="s">
        <v>30</v>
      </c>
      <c r="M3427" s="1" t="d">
        <v>2016-11-01</v>
      </c>
      <c r="N3427">
        <v>11</v>
      </c>
      <c r="O3427">
        <v>1</v>
      </c>
      <c r="P3427">
        <v>2016</v>
      </c>
      <c r="R3427" t="s">
        <v>26</v>
      </c>
      <c r="S3427" t="s">
        <v>31</v>
      </c>
    </row>
    <row r="3428" spans="1:19" x14ac:dyDescent="0.25">
      <c r="A3428" t="s">
        <v>338</v>
      </c>
      <c r="B3428" t="s">
        <v>29890</v>
      </c>
      <c r="C3428" t="s">
        <v>29891</v>
      </c>
      <c r="E3428" t="s">
        <v>5057</v>
      </c>
      <c r="F3428" t="s">
        <v>170</v>
      </c>
      <c r="G3428">
        <v>92626</v>
      </c>
      <c r="H3428">
        <v>33.665253999999997</v>
      </c>
      <c r="I3428">
        <v>-117.881359</v>
      </c>
      <c r="J3428" s="1" t="d">
        <v>2019-01-10</v>
      </c>
      <c r="K3428">
        <v>112939</v>
      </c>
      <c r="L3428" t="s">
        <v>30</v>
      </c>
      <c r="M3428" s="1" t="d">
        <v>2016-10-01</v>
      </c>
      <c r="N3428">
        <v>10</v>
      </c>
      <c r="O3428">
        <v>1</v>
      </c>
      <c r="P3428">
        <v>2016</v>
      </c>
      <c r="R3428" t="s">
        <v>26</v>
      </c>
      <c r="S3428" t="s">
        <v>31</v>
      </c>
    </row>
    <row r="3429" spans="1:19" x14ac:dyDescent="0.25">
      <c r="A3429" t="s">
        <v>338</v>
      </c>
      <c r="B3429" t="s">
        <v>29896</v>
      </c>
      <c r="C3429" t="s">
        <v>29897</v>
      </c>
      <c r="E3429" t="s">
        <v>187</v>
      </c>
      <c r="F3429" t="s">
        <v>170</v>
      </c>
      <c r="G3429">
        <v>95014</v>
      </c>
      <c r="H3429">
        <v>37.321390999999998</v>
      </c>
      <c r="I3429">
        <v>-122.03143300000001</v>
      </c>
      <c r="J3429" s="1" t="d">
        <v>2019-01-10</v>
      </c>
      <c r="K3429">
        <v>112942</v>
      </c>
      <c r="L3429" t="s">
        <v>30</v>
      </c>
      <c r="M3429" s="1" t="d">
        <v>2016-02-01</v>
      </c>
      <c r="N3429">
        <v>2</v>
      </c>
      <c r="O3429">
        <v>1</v>
      </c>
      <c r="P3429">
        <v>2016</v>
      </c>
      <c r="R3429" t="s">
        <v>26</v>
      </c>
      <c r="S3429" t="s">
        <v>31</v>
      </c>
    </row>
    <row r="3430" spans="1:19" x14ac:dyDescent="0.25">
      <c r="A3430" t="s">
        <v>338</v>
      </c>
      <c r="B3430" t="s">
        <v>29902</v>
      </c>
      <c r="C3430" t="s">
        <v>19323</v>
      </c>
      <c r="E3430" t="s">
        <v>19324</v>
      </c>
      <c r="F3430" t="s">
        <v>170</v>
      </c>
      <c r="G3430">
        <v>92629</v>
      </c>
      <c r="H3430">
        <v>33.465904000000002</v>
      </c>
      <c r="I3430">
        <v>-117.689368</v>
      </c>
      <c r="J3430" s="1" t="d">
        <v>2019-01-10</v>
      </c>
      <c r="K3430">
        <v>112945</v>
      </c>
      <c r="L3430" t="s">
        <v>30</v>
      </c>
      <c r="M3430" s="1" t="d">
        <v>2016-05-01</v>
      </c>
      <c r="N3430">
        <v>5</v>
      </c>
      <c r="O3430">
        <v>1</v>
      </c>
      <c r="P3430">
        <v>2016</v>
      </c>
      <c r="R3430" t="s">
        <v>26</v>
      </c>
      <c r="S3430" t="s">
        <v>31</v>
      </c>
    </row>
    <row r="3431" spans="1:19" x14ac:dyDescent="0.25">
      <c r="A3431" t="s">
        <v>338</v>
      </c>
      <c r="B3431" t="s">
        <v>29905</v>
      </c>
      <c r="C3431" t="s">
        <v>29906</v>
      </c>
      <c r="E3431" t="s">
        <v>8816</v>
      </c>
      <c r="F3431" t="s">
        <v>170</v>
      </c>
      <c r="G3431">
        <v>94526</v>
      </c>
      <c r="H3431">
        <v>37.810684000000002</v>
      </c>
      <c r="I3431">
        <v>-121.991158</v>
      </c>
      <c r="J3431" s="1" t="d">
        <v>2019-01-10</v>
      </c>
      <c r="K3431">
        <v>112947</v>
      </c>
      <c r="L3431" t="s">
        <v>30</v>
      </c>
      <c r="M3431" s="1" t="d">
        <v>2016-01-01</v>
      </c>
      <c r="N3431">
        <v>1</v>
      </c>
      <c r="O3431">
        <v>1</v>
      </c>
      <c r="P3431">
        <v>2016</v>
      </c>
      <c r="R3431" t="s">
        <v>26</v>
      </c>
      <c r="S3431" t="s">
        <v>31</v>
      </c>
    </row>
    <row r="3432" spans="1:19" x14ac:dyDescent="0.25">
      <c r="A3432" t="s">
        <v>338</v>
      </c>
      <c r="B3432" t="s">
        <v>29914</v>
      </c>
      <c r="C3432" t="s">
        <v>29915</v>
      </c>
      <c r="E3432" t="s">
        <v>29913</v>
      </c>
      <c r="F3432" t="s">
        <v>170</v>
      </c>
      <c r="G3432">
        <v>92014</v>
      </c>
      <c r="H3432">
        <v>32.978524999999998</v>
      </c>
      <c r="I3432">
        <v>-117.256068</v>
      </c>
      <c r="J3432" s="1" t="d">
        <v>2019-01-10</v>
      </c>
      <c r="K3432">
        <v>112951</v>
      </c>
      <c r="L3432" t="s">
        <v>30</v>
      </c>
      <c r="M3432" s="1" t="d">
        <v>2016-05-01</v>
      </c>
      <c r="N3432">
        <v>5</v>
      </c>
      <c r="O3432">
        <v>1</v>
      </c>
      <c r="P3432">
        <v>2016</v>
      </c>
      <c r="R3432" t="s">
        <v>26</v>
      </c>
      <c r="S3432" t="s">
        <v>31</v>
      </c>
    </row>
    <row r="3433" spans="1:19" x14ac:dyDescent="0.25">
      <c r="A3433" t="s">
        <v>338</v>
      </c>
      <c r="B3433" t="s">
        <v>29916</v>
      </c>
      <c r="C3433" t="s">
        <v>29917</v>
      </c>
      <c r="E3433" t="s">
        <v>1386</v>
      </c>
      <c r="F3433" t="s">
        <v>170</v>
      </c>
      <c r="G3433">
        <v>92240</v>
      </c>
      <c r="H3433">
        <v>33.955692999999997</v>
      </c>
      <c r="I3433">
        <v>-116.482451</v>
      </c>
      <c r="J3433" s="1" t="d">
        <v>2019-01-10</v>
      </c>
      <c r="K3433">
        <v>112952</v>
      </c>
      <c r="L3433" t="s">
        <v>30</v>
      </c>
      <c r="M3433" s="1" t="d">
        <v>2016-12-15</v>
      </c>
      <c r="N3433">
        <v>12</v>
      </c>
      <c r="O3433">
        <v>15</v>
      </c>
      <c r="P3433">
        <v>2016</v>
      </c>
      <c r="R3433" t="s">
        <v>26</v>
      </c>
      <c r="S3433" t="s">
        <v>31</v>
      </c>
    </row>
    <row r="3434" spans="1:19" x14ac:dyDescent="0.25">
      <c r="A3434" t="s">
        <v>338</v>
      </c>
      <c r="B3434" t="s">
        <v>29920</v>
      </c>
      <c r="C3434" t="s">
        <v>29921</v>
      </c>
      <c r="E3434" t="s">
        <v>240</v>
      </c>
      <c r="F3434" t="s">
        <v>170</v>
      </c>
      <c r="G3434">
        <v>91765</v>
      </c>
      <c r="H3434">
        <v>34.002760000000002</v>
      </c>
      <c r="I3434">
        <v>-117.83114399999999</v>
      </c>
      <c r="J3434" s="1" t="d">
        <v>2019-01-10</v>
      </c>
      <c r="K3434">
        <v>112954</v>
      </c>
      <c r="L3434" t="s">
        <v>30</v>
      </c>
      <c r="M3434" s="1" t="d">
        <v>2016-08-15</v>
      </c>
      <c r="N3434">
        <v>8</v>
      </c>
      <c r="O3434">
        <v>15</v>
      </c>
      <c r="P3434">
        <v>2016</v>
      </c>
      <c r="R3434" t="s">
        <v>26</v>
      </c>
      <c r="S3434" t="s">
        <v>31</v>
      </c>
    </row>
    <row r="3435" spans="1:19" x14ac:dyDescent="0.25">
      <c r="A3435" t="s">
        <v>338</v>
      </c>
      <c r="B3435" t="s">
        <v>29928</v>
      </c>
      <c r="C3435" t="s">
        <v>29929</v>
      </c>
      <c r="E3435" t="s">
        <v>16195</v>
      </c>
      <c r="F3435" t="s">
        <v>170</v>
      </c>
      <c r="G3435">
        <v>90245</v>
      </c>
      <c r="H3435">
        <v>33.930568999999998</v>
      </c>
      <c r="I3435">
        <v>-118.400741</v>
      </c>
      <c r="J3435" s="1" t="d">
        <v>2019-01-10</v>
      </c>
      <c r="K3435">
        <v>112957</v>
      </c>
      <c r="L3435" t="s">
        <v>30</v>
      </c>
      <c r="M3435" s="1" t="d">
        <v>2016-03-01</v>
      </c>
      <c r="N3435">
        <v>3</v>
      </c>
      <c r="O3435">
        <v>1</v>
      </c>
      <c r="P3435">
        <v>2016</v>
      </c>
      <c r="R3435" t="s">
        <v>26</v>
      </c>
      <c r="S3435" t="s">
        <v>31</v>
      </c>
    </row>
    <row r="3436" spans="1:19" x14ac:dyDescent="0.25">
      <c r="A3436" t="s">
        <v>338</v>
      </c>
      <c r="B3436" t="s">
        <v>29940</v>
      </c>
      <c r="C3436" t="s">
        <v>29941</v>
      </c>
      <c r="E3436" t="s">
        <v>6965</v>
      </c>
      <c r="F3436" t="s">
        <v>170</v>
      </c>
      <c r="G3436">
        <v>95501</v>
      </c>
      <c r="H3436">
        <v>40.804318000000002</v>
      </c>
      <c r="I3436">
        <v>-124.15950100000001</v>
      </c>
      <c r="J3436" s="1" t="d">
        <v>2019-01-10</v>
      </c>
      <c r="K3436">
        <v>112963</v>
      </c>
      <c r="L3436" t="s">
        <v>30</v>
      </c>
      <c r="M3436" s="1" t="d">
        <v>2016-03-01</v>
      </c>
      <c r="N3436">
        <v>3</v>
      </c>
      <c r="O3436">
        <v>1</v>
      </c>
      <c r="P3436">
        <v>2016</v>
      </c>
      <c r="R3436" t="s">
        <v>26</v>
      </c>
      <c r="S3436" t="s">
        <v>31</v>
      </c>
    </row>
    <row r="3437" spans="1:19" x14ac:dyDescent="0.25">
      <c r="A3437" t="s">
        <v>338</v>
      </c>
      <c r="B3437" t="s">
        <v>29957</v>
      </c>
      <c r="C3437" t="s">
        <v>29958</v>
      </c>
      <c r="E3437" t="s">
        <v>29959</v>
      </c>
      <c r="F3437" t="s">
        <v>170</v>
      </c>
      <c r="G3437">
        <v>95540</v>
      </c>
      <c r="H3437">
        <v>40.578828000000001</v>
      </c>
      <c r="I3437">
        <v>-124.15312900000001</v>
      </c>
      <c r="J3437" s="1" t="d">
        <v>2019-01-10</v>
      </c>
      <c r="K3437">
        <v>112972</v>
      </c>
      <c r="L3437" t="s">
        <v>30</v>
      </c>
      <c r="M3437" s="1" t="d">
        <v>2016-04-01</v>
      </c>
      <c r="N3437">
        <v>4</v>
      </c>
      <c r="O3437">
        <v>1</v>
      </c>
      <c r="P3437">
        <v>2016</v>
      </c>
      <c r="R3437" t="s">
        <v>26</v>
      </c>
      <c r="S3437" t="s">
        <v>31</v>
      </c>
    </row>
    <row r="3438" spans="1:19" x14ac:dyDescent="0.25">
      <c r="A3438" t="s">
        <v>338</v>
      </c>
      <c r="B3438" t="s">
        <v>29960</v>
      </c>
      <c r="C3438" t="s">
        <v>29961</v>
      </c>
      <c r="E3438" t="s">
        <v>29959</v>
      </c>
      <c r="F3438" t="s">
        <v>170</v>
      </c>
      <c r="G3438">
        <v>95540</v>
      </c>
      <c r="H3438">
        <v>40.578178000000001</v>
      </c>
      <c r="I3438">
        <v>-124.15254899999999</v>
      </c>
      <c r="J3438" s="1" t="d">
        <v>2019-01-10</v>
      </c>
      <c r="K3438">
        <v>112973</v>
      </c>
      <c r="L3438" t="s">
        <v>30</v>
      </c>
      <c r="M3438" s="1" t="d">
        <v>2016-05-01</v>
      </c>
      <c r="N3438">
        <v>5</v>
      </c>
      <c r="O3438">
        <v>1</v>
      </c>
      <c r="P3438">
        <v>2016</v>
      </c>
      <c r="R3438" t="s">
        <v>26</v>
      </c>
      <c r="S3438" t="s">
        <v>31</v>
      </c>
    </row>
    <row r="3439" spans="1:19" x14ac:dyDescent="0.25">
      <c r="A3439" t="s">
        <v>338</v>
      </c>
      <c r="B3439" t="s">
        <v>29962</v>
      </c>
      <c r="C3439" t="s">
        <v>29963</v>
      </c>
      <c r="E3439" t="s">
        <v>471</v>
      </c>
      <c r="F3439" t="s">
        <v>170</v>
      </c>
      <c r="G3439">
        <v>92708</v>
      </c>
      <c r="H3439">
        <v>33.708750999999999</v>
      </c>
      <c r="I3439">
        <v>-117.953549</v>
      </c>
      <c r="J3439" s="1" t="d">
        <v>2019-01-10</v>
      </c>
      <c r="K3439">
        <v>112974</v>
      </c>
      <c r="L3439" t="s">
        <v>30</v>
      </c>
      <c r="M3439" s="1" t="d">
        <v>2016-04-01</v>
      </c>
      <c r="N3439">
        <v>4</v>
      </c>
      <c r="O3439">
        <v>1</v>
      </c>
      <c r="P3439">
        <v>2016</v>
      </c>
      <c r="R3439" t="s">
        <v>26</v>
      </c>
      <c r="S3439" t="s">
        <v>31</v>
      </c>
    </row>
    <row r="3440" spans="1:19" x14ac:dyDescent="0.25">
      <c r="A3440" t="s">
        <v>338</v>
      </c>
      <c r="B3440" t="s">
        <v>29966</v>
      </c>
      <c r="C3440" t="s">
        <v>29967</v>
      </c>
      <c r="E3440" t="s">
        <v>5620</v>
      </c>
      <c r="F3440" t="s">
        <v>170</v>
      </c>
      <c r="G3440">
        <v>94538</v>
      </c>
      <c r="H3440">
        <v>37.489156000000001</v>
      </c>
      <c r="I3440">
        <v>-121.94638500000001</v>
      </c>
      <c r="J3440" s="1" t="d">
        <v>2019-01-10</v>
      </c>
      <c r="K3440">
        <v>112976</v>
      </c>
      <c r="L3440" t="s">
        <v>30</v>
      </c>
      <c r="M3440" s="1" t="d">
        <v>2016-03-01</v>
      </c>
      <c r="N3440">
        <v>3</v>
      </c>
      <c r="O3440">
        <v>1</v>
      </c>
      <c r="P3440">
        <v>2016</v>
      </c>
      <c r="R3440" t="s">
        <v>26</v>
      </c>
      <c r="S3440" t="s">
        <v>31</v>
      </c>
    </row>
    <row r="3441" spans="1:19" x14ac:dyDescent="0.25">
      <c r="A3441" t="s">
        <v>338</v>
      </c>
      <c r="B3441" t="s">
        <v>29970</v>
      </c>
      <c r="C3441" t="s">
        <v>29971</v>
      </c>
      <c r="E3441" t="s">
        <v>175</v>
      </c>
      <c r="F3441" t="s">
        <v>170</v>
      </c>
      <c r="G3441">
        <v>93720</v>
      </c>
      <c r="H3441">
        <v>36.732748999999998</v>
      </c>
      <c r="I3441">
        <v>-119.783671</v>
      </c>
      <c r="J3441" s="1" t="d">
        <v>2019-01-10</v>
      </c>
      <c r="K3441">
        <v>112978</v>
      </c>
      <c r="L3441" t="s">
        <v>30</v>
      </c>
      <c r="M3441" s="1" t="d">
        <v>2016-05-01</v>
      </c>
      <c r="N3441">
        <v>5</v>
      </c>
      <c r="O3441">
        <v>1</v>
      </c>
      <c r="P3441">
        <v>2016</v>
      </c>
      <c r="R3441" t="s">
        <v>26</v>
      </c>
      <c r="S3441" t="s">
        <v>31</v>
      </c>
    </row>
    <row r="3442" spans="1:19" x14ac:dyDescent="0.25">
      <c r="A3442" t="s">
        <v>338</v>
      </c>
      <c r="B3442" t="s">
        <v>29989</v>
      </c>
      <c r="C3442" t="s">
        <v>29990</v>
      </c>
      <c r="E3442" t="s">
        <v>29991</v>
      </c>
      <c r="F3442" t="s">
        <v>170</v>
      </c>
      <c r="G3442">
        <v>95442</v>
      </c>
      <c r="H3442">
        <v>38.366705000000003</v>
      </c>
      <c r="I3442">
        <v>-122.528768</v>
      </c>
      <c r="J3442" s="1" t="d">
        <v>2019-01-10</v>
      </c>
      <c r="K3442">
        <v>112987</v>
      </c>
      <c r="L3442" t="s">
        <v>30</v>
      </c>
      <c r="M3442" s="1" t="d">
        <v>2016-12-15</v>
      </c>
      <c r="N3442">
        <v>12</v>
      </c>
      <c r="O3442">
        <v>15</v>
      </c>
      <c r="P3442">
        <v>2016</v>
      </c>
      <c r="R3442" t="s">
        <v>26</v>
      </c>
      <c r="S3442" t="s">
        <v>31</v>
      </c>
    </row>
    <row r="3443" spans="1:19" x14ac:dyDescent="0.25">
      <c r="A3443" t="s">
        <v>338</v>
      </c>
      <c r="B3443" t="s">
        <v>29992</v>
      </c>
      <c r="C3443" t="s">
        <v>29993</v>
      </c>
      <c r="E3443" t="s">
        <v>29991</v>
      </c>
      <c r="F3443" t="s">
        <v>170</v>
      </c>
      <c r="G3443">
        <v>95442</v>
      </c>
      <c r="H3443">
        <v>38.340212999999999</v>
      </c>
      <c r="I3443">
        <v>-122.506305</v>
      </c>
      <c r="J3443" s="1" t="d">
        <v>2019-01-10</v>
      </c>
      <c r="K3443">
        <v>112988</v>
      </c>
      <c r="L3443" t="s">
        <v>30</v>
      </c>
      <c r="M3443" s="1" t="d">
        <v>2016-04-01</v>
      </c>
      <c r="N3443">
        <v>4</v>
      </c>
      <c r="O3443">
        <v>1</v>
      </c>
      <c r="P3443">
        <v>2016</v>
      </c>
      <c r="R3443" t="s">
        <v>26</v>
      </c>
      <c r="S3443" t="s">
        <v>31</v>
      </c>
    </row>
    <row r="3444" spans="1:19" x14ac:dyDescent="0.25">
      <c r="A3444" t="s">
        <v>338</v>
      </c>
      <c r="B3444" t="s">
        <v>30003</v>
      </c>
      <c r="C3444" t="s">
        <v>30004</v>
      </c>
      <c r="E3444" t="s">
        <v>169</v>
      </c>
      <c r="F3444" t="s">
        <v>170</v>
      </c>
      <c r="G3444">
        <v>95945</v>
      </c>
      <c r="H3444">
        <v>39.220861999999997</v>
      </c>
      <c r="I3444">
        <v>-121.062901</v>
      </c>
      <c r="J3444" s="1" t="d">
        <v>2019-02-06</v>
      </c>
      <c r="K3444">
        <v>112993</v>
      </c>
      <c r="L3444" t="s">
        <v>103</v>
      </c>
      <c r="M3444" s="1" t="d">
        <v>2016-04-01</v>
      </c>
      <c r="N3444">
        <v>4</v>
      </c>
      <c r="O3444">
        <v>1</v>
      </c>
      <c r="P3444">
        <v>2016</v>
      </c>
      <c r="R3444" t="s">
        <v>26</v>
      </c>
      <c r="S3444" t="s">
        <v>31</v>
      </c>
    </row>
    <row r="3445" spans="1:19" x14ac:dyDescent="0.25">
      <c r="A3445" t="s">
        <v>338</v>
      </c>
      <c r="B3445" t="s">
        <v>30011</v>
      </c>
      <c r="C3445" t="s">
        <v>30012</v>
      </c>
      <c r="E3445" t="s">
        <v>30010</v>
      </c>
      <c r="F3445" t="s">
        <v>170</v>
      </c>
      <c r="G3445">
        <v>95446</v>
      </c>
      <c r="H3445">
        <v>38.503807000000002</v>
      </c>
      <c r="I3445">
        <v>-123.001678</v>
      </c>
      <c r="J3445" s="1" t="d">
        <v>2019-01-10</v>
      </c>
      <c r="K3445">
        <v>112997</v>
      </c>
      <c r="L3445" t="s">
        <v>30</v>
      </c>
      <c r="M3445" s="1" t="d">
        <v>2016-05-01</v>
      </c>
      <c r="N3445">
        <v>5</v>
      </c>
      <c r="O3445">
        <v>1</v>
      </c>
      <c r="P3445">
        <v>2016</v>
      </c>
      <c r="R3445" t="s">
        <v>26</v>
      </c>
      <c r="S3445" t="s">
        <v>31</v>
      </c>
    </row>
    <row r="3446" spans="1:19" x14ac:dyDescent="0.25">
      <c r="A3446" t="s">
        <v>338</v>
      </c>
      <c r="B3446" t="s">
        <v>30034</v>
      </c>
      <c r="C3446" t="s">
        <v>30035</v>
      </c>
      <c r="E3446" t="s">
        <v>8803</v>
      </c>
      <c r="F3446" t="s">
        <v>170</v>
      </c>
      <c r="G3446">
        <v>95448</v>
      </c>
      <c r="H3446">
        <v>38.610311000000003</v>
      </c>
      <c r="I3446">
        <v>-122.871343</v>
      </c>
      <c r="J3446" s="1" t="d">
        <v>2019-01-10</v>
      </c>
      <c r="K3446">
        <v>113008</v>
      </c>
      <c r="L3446" t="s">
        <v>30</v>
      </c>
      <c r="M3446" s="1" t="d">
        <v>2016-04-01</v>
      </c>
      <c r="N3446">
        <v>4</v>
      </c>
      <c r="O3446">
        <v>1</v>
      </c>
      <c r="P3446">
        <v>2016</v>
      </c>
      <c r="R3446" t="s">
        <v>26</v>
      </c>
      <c r="S3446" t="s">
        <v>31</v>
      </c>
    </row>
    <row r="3447" spans="1:19" x14ac:dyDescent="0.25">
      <c r="A3447" t="s">
        <v>338</v>
      </c>
      <c r="B3447" t="s">
        <v>30056</v>
      </c>
      <c r="C3447" t="s">
        <v>30057</v>
      </c>
      <c r="E3447" t="s">
        <v>30058</v>
      </c>
      <c r="F3447" t="s">
        <v>170</v>
      </c>
      <c r="G3447">
        <v>95448</v>
      </c>
      <c r="H3447">
        <v>38.577748</v>
      </c>
      <c r="I3447">
        <v>-122.877048</v>
      </c>
      <c r="J3447" s="1" t="d">
        <v>2019-01-10</v>
      </c>
      <c r="K3447">
        <v>113019</v>
      </c>
      <c r="L3447" t="s">
        <v>30</v>
      </c>
      <c r="M3447" s="1" t="d">
        <v>2016-05-01</v>
      </c>
      <c r="N3447">
        <v>5</v>
      </c>
      <c r="O3447">
        <v>1</v>
      </c>
      <c r="P3447">
        <v>2016</v>
      </c>
      <c r="R3447" t="s">
        <v>26</v>
      </c>
      <c r="S3447" t="s">
        <v>31</v>
      </c>
    </row>
    <row r="3448" spans="1:19" x14ac:dyDescent="0.25">
      <c r="A3448" t="s">
        <v>338</v>
      </c>
      <c r="B3448" t="s">
        <v>30061</v>
      </c>
      <c r="C3448" t="s">
        <v>30062</v>
      </c>
      <c r="E3448" t="s">
        <v>2749</v>
      </c>
      <c r="F3448" t="s">
        <v>170</v>
      </c>
      <c r="G3448">
        <v>92346</v>
      </c>
      <c r="H3448">
        <v>34.150480999999999</v>
      </c>
      <c r="I3448">
        <v>-117.229147</v>
      </c>
      <c r="J3448" s="1" t="d">
        <v>2019-01-10</v>
      </c>
      <c r="K3448">
        <v>113021</v>
      </c>
      <c r="L3448" t="s">
        <v>30</v>
      </c>
      <c r="M3448" s="1" t="d">
        <v>2016-05-01</v>
      </c>
      <c r="N3448">
        <v>5</v>
      </c>
      <c r="O3448">
        <v>1</v>
      </c>
      <c r="P3448">
        <v>2016</v>
      </c>
      <c r="R3448" t="s">
        <v>26</v>
      </c>
      <c r="S3448" t="s">
        <v>31</v>
      </c>
    </row>
    <row r="3449" spans="1:19" x14ac:dyDescent="0.25">
      <c r="A3449" t="s">
        <v>338</v>
      </c>
      <c r="B3449" t="s">
        <v>30063</v>
      </c>
      <c r="C3449" t="s">
        <v>30064</v>
      </c>
      <c r="E3449" t="s">
        <v>30065</v>
      </c>
      <c r="F3449" t="s">
        <v>170</v>
      </c>
      <c r="G3449">
        <v>96120</v>
      </c>
      <c r="H3449">
        <v>38.770986000000001</v>
      </c>
      <c r="I3449">
        <v>-119.902266</v>
      </c>
      <c r="J3449" s="1" t="d">
        <v>2019-01-10</v>
      </c>
      <c r="K3449">
        <v>113022</v>
      </c>
      <c r="L3449" t="s">
        <v>30</v>
      </c>
      <c r="M3449" s="1" t="d">
        <v>2016-02-01</v>
      </c>
      <c r="N3449">
        <v>2</v>
      </c>
      <c r="O3449">
        <v>1</v>
      </c>
      <c r="P3449">
        <v>2016</v>
      </c>
      <c r="R3449" t="s">
        <v>26</v>
      </c>
      <c r="S3449" t="s">
        <v>31</v>
      </c>
    </row>
    <row r="3450" spans="1:19" x14ac:dyDescent="0.25">
      <c r="A3450" t="s">
        <v>338</v>
      </c>
      <c r="B3450" t="s">
        <v>30070</v>
      </c>
      <c r="C3450" t="s">
        <v>30071</v>
      </c>
      <c r="E3450" t="s">
        <v>30072</v>
      </c>
      <c r="F3450" t="s">
        <v>170</v>
      </c>
      <c r="G3450">
        <v>92648</v>
      </c>
      <c r="H3450">
        <v>33.654072999999997</v>
      </c>
      <c r="I3450">
        <v>-117.995841</v>
      </c>
      <c r="J3450" s="1" t="d">
        <v>2019-01-10</v>
      </c>
      <c r="K3450">
        <v>113026</v>
      </c>
      <c r="L3450" t="s">
        <v>30</v>
      </c>
      <c r="M3450" s="1" t="d">
        <v>2016-12-15</v>
      </c>
      <c r="N3450">
        <v>12</v>
      </c>
      <c r="O3450">
        <v>15</v>
      </c>
      <c r="P3450">
        <v>2016</v>
      </c>
      <c r="R3450" t="s">
        <v>26</v>
      </c>
      <c r="S3450" t="s">
        <v>31</v>
      </c>
    </row>
    <row r="3451" spans="1:19" x14ac:dyDescent="0.25">
      <c r="A3451" t="s">
        <v>338</v>
      </c>
      <c r="B3451" t="s">
        <v>30077</v>
      </c>
      <c r="C3451" t="s">
        <v>30078</v>
      </c>
      <c r="E3451" t="s">
        <v>9644</v>
      </c>
      <c r="F3451" t="s">
        <v>170</v>
      </c>
      <c r="G3451">
        <v>92210</v>
      </c>
      <c r="H3451">
        <v>33.724513000000002</v>
      </c>
      <c r="I3451">
        <v>-116.331292</v>
      </c>
      <c r="J3451" s="1" t="d">
        <v>2019-01-10</v>
      </c>
      <c r="K3451">
        <v>113029</v>
      </c>
      <c r="L3451" t="s">
        <v>30</v>
      </c>
      <c r="M3451" s="1" t="d">
        <v>2016-06-01</v>
      </c>
      <c r="N3451">
        <v>6</v>
      </c>
      <c r="O3451">
        <v>1</v>
      </c>
      <c r="P3451">
        <v>2016</v>
      </c>
      <c r="R3451" t="s">
        <v>26</v>
      </c>
      <c r="S3451" t="s">
        <v>31</v>
      </c>
    </row>
    <row r="3452" spans="1:19" x14ac:dyDescent="0.25">
      <c r="A3452" t="s">
        <v>338</v>
      </c>
      <c r="B3452" t="s">
        <v>30079</v>
      </c>
      <c r="C3452" t="s">
        <v>30080</v>
      </c>
      <c r="E3452" t="s">
        <v>9644</v>
      </c>
      <c r="F3452" t="s">
        <v>170</v>
      </c>
      <c r="G3452">
        <v>92210</v>
      </c>
      <c r="H3452">
        <v>33.721324000000003</v>
      </c>
      <c r="I3452">
        <v>-116.330079</v>
      </c>
      <c r="J3452" s="1" t="d">
        <v>2019-01-10</v>
      </c>
      <c r="K3452">
        <v>113030</v>
      </c>
      <c r="L3452" t="s">
        <v>30</v>
      </c>
      <c r="M3452" s="1" t="d">
        <v>2016-08-15</v>
      </c>
      <c r="N3452">
        <v>8</v>
      </c>
      <c r="O3452">
        <v>15</v>
      </c>
      <c r="P3452">
        <v>2016</v>
      </c>
      <c r="R3452" t="s">
        <v>26</v>
      </c>
      <c r="S3452" t="s">
        <v>31</v>
      </c>
    </row>
    <row r="3453" spans="1:19" x14ac:dyDescent="0.25">
      <c r="A3453" t="s">
        <v>338</v>
      </c>
      <c r="B3453" t="s">
        <v>30087</v>
      </c>
      <c r="C3453" t="s">
        <v>30088</v>
      </c>
      <c r="E3453" t="s">
        <v>249</v>
      </c>
      <c r="F3453" t="s">
        <v>170</v>
      </c>
      <c r="G3453">
        <v>92614</v>
      </c>
      <c r="H3453">
        <v>33.694659000000001</v>
      </c>
      <c r="I3453">
        <v>-117.858698</v>
      </c>
      <c r="J3453" s="1" t="d">
        <v>2019-01-10</v>
      </c>
      <c r="K3453">
        <v>113034</v>
      </c>
      <c r="L3453" t="s">
        <v>30</v>
      </c>
      <c r="M3453" s="1" t="d">
        <v>2016-05-01</v>
      </c>
      <c r="N3453">
        <v>5</v>
      </c>
      <c r="O3453">
        <v>1</v>
      </c>
      <c r="P3453">
        <v>2016</v>
      </c>
      <c r="R3453" t="s">
        <v>26</v>
      </c>
      <c r="S3453" t="s">
        <v>31</v>
      </c>
    </row>
    <row r="3454" spans="1:19" x14ac:dyDescent="0.25">
      <c r="A3454" t="s">
        <v>338</v>
      </c>
      <c r="B3454" t="s">
        <v>30093</v>
      </c>
      <c r="C3454" t="s">
        <v>30094</v>
      </c>
      <c r="E3454" t="s">
        <v>11633</v>
      </c>
      <c r="F3454" t="s">
        <v>170</v>
      </c>
      <c r="G3454">
        <v>95327</v>
      </c>
      <c r="H3454">
        <v>37.929220000000001</v>
      </c>
      <c r="I3454">
        <v>-120.451832</v>
      </c>
      <c r="J3454" s="1" t="d">
        <v>2019-01-10</v>
      </c>
      <c r="K3454">
        <v>113037</v>
      </c>
      <c r="L3454" t="s">
        <v>30</v>
      </c>
      <c r="M3454" s="1" t="d">
        <v>2016-11-01</v>
      </c>
      <c r="N3454">
        <v>11</v>
      </c>
      <c r="O3454">
        <v>1</v>
      </c>
      <c r="P3454">
        <v>2016</v>
      </c>
      <c r="R3454" t="s">
        <v>26</v>
      </c>
      <c r="S3454" t="s">
        <v>31</v>
      </c>
    </row>
    <row r="3455" spans="1:19" x14ac:dyDescent="0.25">
      <c r="A3455" t="s">
        <v>338</v>
      </c>
      <c r="B3455" t="s">
        <v>30095</v>
      </c>
      <c r="C3455" t="s">
        <v>30096</v>
      </c>
      <c r="E3455" t="s">
        <v>11633</v>
      </c>
      <c r="F3455" t="s">
        <v>170</v>
      </c>
      <c r="G3455">
        <v>95327</v>
      </c>
      <c r="H3455">
        <v>37.952112</v>
      </c>
      <c r="I3455">
        <v>-120.42330699999999</v>
      </c>
      <c r="J3455" s="1" t="d">
        <v>2019-01-10</v>
      </c>
      <c r="K3455">
        <v>113038</v>
      </c>
      <c r="L3455" t="s">
        <v>30</v>
      </c>
      <c r="M3455" s="1" t="d">
        <v>2016-03-01</v>
      </c>
      <c r="N3455">
        <v>3</v>
      </c>
      <c r="O3455">
        <v>1</v>
      </c>
      <c r="P3455">
        <v>2016</v>
      </c>
      <c r="R3455" t="s">
        <v>26</v>
      </c>
      <c r="S3455" t="s">
        <v>31</v>
      </c>
    </row>
    <row r="3456" spans="1:19" x14ac:dyDescent="0.25">
      <c r="A3456" t="s">
        <v>338</v>
      </c>
      <c r="B3456" t="s">
        <v>30097</v>
      </c>
      <c r="C3456" t="s">
        <v>30098</v>
      </c>
      <c r="E3456" t="s">
        <v>16378</v>
      </c>
      <c r="F3456" t="s">
        <v>170</v>
      </c>
      <c r="G3456">
        <v>95450</v>
      </c>
      <c r="H3456">
        <v>38.510570999999999</v>
      </c>
      <c r="I3456">
        <v>-123.194917</v>
      </c>
      <c r="J3456" s="1" t="d">
        <v>2019-01-10</v>
      </c>
      <c r="K3456">
        <v>113039</v>
      </c>
      <c r="L3456" t="s">
        <v>30</v>
      </c>
      <c r="M3456" s="1" t="d">
        <v>2016-06-01</v>
      </c>
      <c r="N3456">
        <v>6</v>
      </c>
      <c r="O3456">
        <v>1</v>
      </c>
      <c r="P3456">
        <v>2016</v>
      </c>
      <c r="R3456" t="s">
        <v>26</v>
      </c>
      <c r="S3456" t="s">
        <v>31</v>
      </c>
    </row>
    <row r="3457" spans="1:19" x14ac:dyDescent="0.25">
      <c r="A3457" t="s">
        <v>338</v>
      </c>
      <c r="B3457" t="s">
        <v>30130</v>
      </c>
      <c r="C3457" t="s">
        <v>30131</v>
      </c>
      <c r="E3457" t="s">
        <v>30132</v>
      </c>
      <c r="F3457" t="s">
        <v>170</v>
      </c>
      <c r="G3457">
        <v>92253</v>
      </c>
      <c r="H3457">
        <v>33.703164999999998</v>
      </c>
      <c r="I3457">
        <v>-116.293199</v>
      </c>
      <c r="J3457" s="1" t="d">
        <v>2019-01-10</v>
      </c>
      <c r="K3457">
        <v>113054</v>
      </c>
      <c r="L3457" t="s">
        <v>30</v>
      </c>
      <c r="M3457" s="1" t="d">
        <v>2016-12-15</v>
      </c>
      <c r="N3457">
        <v>12</v>
      </c>
      <c r="O3457">
        <v>15</v>
      </c>
      <c r="P3457">
        <v>2016</v>
      </c>
      <c r="R3457" t="s">
        <v>26</v>
      </c>
      <c r="S3457" t="s">
        <v>31</v>
      </c>
    </row>
    <row r="3458" spans="1:19" x14ac:dyDescent="0.25">
      <c r="A3458" t="s">
        <v>338</v>
      </c>
      <c r="B3458" t="s">
        <v>30133</v>
      </c>
      <c r="C3458" t="s">
        <v>30134</v>
      </c>
      <c r="E3458" t="s">
        <v>30135</v>
      </c>
      <c r="F3458" t="s">
        <v>170</v>
      </c>
      <c r="G3458">
        <v>92651</v>
      </c>
      <c r="H3458">
        <v>33.530320000000003</v>
      </c>
      <c r="I3458">
        <v>-117.77372</v>
      </c>
      <c r="J3458" s="1" t="d">
        <v>2019-01-10</v>
      </c>
      <c r="K3458">
        <v>113055</v>
      </c>
      <c r="L3458" t="s">
        <v>30</v>
      </c>
      <c r="M3458" s="1" t="d">
        <v>2016-05-01</v>
      </c>
      <c r="N3458">
        <v>5</v>
      </c>
      <c r="O3458">
        <v>1</v>
      </c>
      <c r="P3458">
        <v>2016</v>
      </c>
      <c r="R3458" t="s">
        <v>26</v>
      </c>
      <c r="S3458" t="s">
        <v>31</v>
      </c>
    </row>
    <row r="3459" spans="1:19" x14ac:dyDescent="0.25">
      <c r="A3459" t="s">
        <v>338</v>
      </c>
      <c r="B3459" t="s">
        <v>30140</v>
      </c>
      <c r="C3459" t="s">
        <v>30141</v>
      </c>
      <c r="E3459" t="s">
        <v>30135</v>
      </c>
      <c r="F3459" t="s">
        <v>170</v>
      </c>
      <c r="G3459">
        <v>92651</v>
      </c>
      <c r="H3459">
        <v>33.511462999999999</v>
      </c>
      <c r="I3459">
        <v>-117.75279500000001</v>
      </c>
      <c r="J3459" s="1" t="d">
        <v>2019-01-10</v>
      </c>
      <c r="K3459">
        <v>113058</v>
      </c>
      <c r="L3459" t="s">
        <v>30</v>
      </c>
      <c r="M3459" s="1" t="d">
        <v>2016-04-01</v>
      </c>
      <c r="N3459">
        <v>4</v>
      </c>
      <c r="O3459">
        <v>1</v>
      </c>
      <c r="P3459">
        <v>2016</v>
      </c>
      <c r="R3459" t="s">
        <v>26</v>
      </c>
      <c r="S3459" t="s">
        <v>31</v>
      </c>
    </row>
    <row r="3460" spans="1:19" x14ac:dyDescent="0.25">
      <c r="A3460" t="s">
        <v>338</v>
      </c>
      <c r="B3460" t="s">
        <v>30142</v>
      </c>
      <c r="C3460" t="s">
        <v>30143</v>
      </c>
      <c r="E3460" t="s">
        <v>30144</v>
      </c>
      <c r="F3460" t="s">
        <v>170</v>
      </c>
      <c r="G3460">
        <v>92637</v>
      </c>
      <c r="H3460">
        <v>33.610486999999999</v>
      </c>
      <c r="I3460">
        <v>-117.729669</v>
      </c>
      <c r="J3460" s="1" t="d">
        <v>2019-01-10</v>
      </c>
      <c r="K3460">
        <v>113059</v>
      </c>
      <c r="L3460" t="s">
        <v>30</v>
      </c>
      <c r="M3460" s="1" t="d">
        <v>2016-02-01</v>
      </c>
      <c r="N3460">
        <v>2</v>
      </c>
      <c r="O3460">
        <v>1</v>
      </c>
      <c r="P3460">
        <v>2016</v>
      </c>
      <c r="R3460" t="s">
        <v>26</v>
      </c>
      <c r="S3460" t="s">
        <v>31</v>
      </c>
    </row>
    <row r="3461" spans="1:19" x14ac:dyDescent="0.25">
      <c r="A3461" t="s">
        <v>338</v>
      </c>
      <c r="B3461" t="s">
        <v>30150</v>
      </c>
      <c r="C3461" t="s">
        <v>30151</v>
      </c>
      <c r="E3461" t="s">
        <v>30152</v>
      </c>
      <c r="F3461" t="s">
        <v>170</v>
      </c>
      <c r="G3461">
        <v>92530</v>
      </c>
      <c r="H3461">
        <v>33.658810000000003</v>
      </c>
      <c r="I3461">
        <v>-117.30146499999999</v>
      </c>
      <c r="J3461" s="1" t="d">
        <v>2019-01-10</v>
      </c>
      <c r="K3461">
        <v>113062</v>
      </c>
      <c r="L3461" t="s">
        <v>30</v>
      </c>
      <c r="M3461" s="1" t="d">
        <v>2016-03-01</v>
      </c>
      <c r="N3461">
        <v>3</v>
      </c>
      <c r="O3461">
        <v>1</v>
      </c>
      <c r="P3461">
        <v>2016</v>
      </c>
      <c r="R3461" t="s">
        <v>26</v>
      </c>
      <c r="S3461" t="s">
        <v>31</v>
      </c>
    </row>
    <row r="3462" spans="1:19" x14ac:dyDescent="0.25">
      <c r="A3462" t="s">
        <v>338</v>
      </c>
      <c r="B3462" t="s">
        <v>30162</v>
      </c>
      <c r="C3462" t="s">
        <v>30163</v>
      </c>
      <c r="E3462" t="s">
        <v>19636</v>
      </c>
      <c r="F3462" t="s">
        <v>170</v>
      </c>
      <c r="G3462">
        <v>95456</v>
      </c>
      <c r="H3462">
        <v>39.277864000000001</v>
      </c>
      <c r="I3462">
        <v>-123.790524</v>
      </c>
      <c r="J3462" s="1" t="d">
        <v>2019-01-10</v>
      </c>
      <c r="K3462">
        <v>113067</v>
      </c>
      <c r="L3462" t="s">
        <v>30</v>
      </c>
      <c r="M3462" s="1" t="d">
        <v>2016-02-01</v>
      </c>
      <c r="N3462">
        <v>2</v>
      </c>
      <c r="O3462">
        <v>1</v>
      </c>
      <c r="P3462">
        <v>2016</v>
      </c>
      <c r="R3462" t="s">
        <v>26</v>
      </c>
      <c r="S3462" t="s">
        <v>31</v>
      </c>
    </row>
    <row r="3463" spans="1:19" x14ac:dyDescent="0.25">
      <c r="A3463" t="s">
        <v>338</v>
      </c>
      <c r="B3463" t="s">
        <v>30169</v>
      </c>
      <c r="C3463" t="s">
        <v>30170</v>
      </c>
      <c r="E3463" t="s">
        <v>19429</v>
      </c>
      <c r="F3463" t="s">
        <v>170</v>
      </c>
      <c r="G3463">
        <v>93436</v>
      </c>
      <c r="H3463">
        <v>34.642533999999998</v>
      </c>
      <c r="I3463">
        <v>-120.45321300000001</v>
      </c>
      <c r="J3463" s="1" t="d">
        <v>2019-01-10</v>
      </c>
      <c r="K3463">
        <v>113070</v>
      </c>
      <c r="L3463" t="s">
        <v>30</v>
      </c>
      <c r="M3463" s="1" t="d">
        <v>2016-05-01</v>
      </c>
      <c r="N3463">
        <v>5</v>
      </c>
      <c r="O3463">
        <v>1</v>
      </c>
      <c r="P3463">
        <v>2016</v>
      </c>
      <c r="R3463" t="s">
        <v>26</v>
      </c>
      <c r="S3463" t="s">
        <v>31</v>
      </c>
    </row>
    <row r="3464" spans="1:19" x14ac:dyDescent="0.25">
      <c r="A3464" t="s">
        <v>338</v>
      </c>
      <c r="B3464" t="s">
        <v>30175</v>
      </c>
      <c r="C3464" t="s">
        <v>30176</v>
      </c>
      <c r="E3464" t="s">
        <v>352</v>
      </c>
      <c r="F3464" t="s">
        <v>170</v>
      </c>
      <c r="G3464">
        <v>90802</v>
      </c>
      <c r="H3464">
        <v>33.757128999999999</v>
      </c>
      <c r="I3464">
        <v>-118.198497</v>
      </c>
      <c r="J3464" s="1" t="d">
        <v>2019-01-10</v>
      </c>
      <c r="K3464">
        <v>113074</v>
      </c>
      <c r="L3464" t="s">
        <v>30</v>
      </c>
      <c r="M3464" s="1" t="d">
        <v>2016-12-15</v>
      </c>
      <c r="N3464">
        <v>12</v>
      </c>
      <c r="O3464">
        <v>15</v>
      </c>
      <c r="P3464">
        <v>2016</v>
      </c>
      <c r="R3464" t="s">
        <v>26</v>
      </c>
      <c r="S3464" t="s">
        <v>31</v>
      </c>
    </row>
    <row r="3465" spans="1:19" x14ac:dyDescent="0.25">
      <c r="A3465" t="s">
        <v>338</v>
      </c>
      <c r="B3465" t="s">
        <v>30183</v>
      </c>
      <c r="C3465" t="s">
        <v>30184</v>
      </c>
      <c r="E3465" t="s">
        <v>226</v>
      </c>
      <c r="F3465" t="s">
        <v>170</v>
      </c>
      <c r="G3465">
        <v>90029</v>
      </c>
      <c r="H3465">
        <v>34.093068000000002</v>
      </c>
      <c r="I3465">
        <v>-118.291312</v>
      </c>
      <c r="J3465" s="1" t="d">
        <v>2019-01-10</v>
      </c>
      <c r="K3465">
        <v>113079</v>
      </c>
      <c r="L3465" t="s">
        <v>30</v>
      </c>
      <c r="M3465" s="1" t="d">
        <v>2016-02-01</v>
      </c>
      <c r="N3465">
        <v>2</v>
      </c>
      <c r="O3465">
        <v>1</v>
      </c>
      <c r="P3465">
        <v>2016</v>
      </c>
      <c r="R3465" t="s">
        <v>26</v>
      </c>
      <c r="S3465" t="s">
        <v>31</v>
      </c>
    </row>
    <row r="3466" spans="1:19" x14ac:dyDescent="0.25">
      <c r="A3466" t="s">
        <v>338</v>
      </c>
      <c r="B3466" t="s">
        <v>30187</v>
      </c>
      <c r="C3466" t="s">
        <v>30188</v>
      </c>
      <c r="E3466" t="s">
        <v>226</v>
      </c>
      <c r="F3466" t="s">
        <v>170</v>
      </c>
      <c r="G3466">
        <v>90012</v>
      </c>
      <c r="H3466">
        <v>34.050845000000002</v>
      </c>
      <c r="I3466">
        <v>-118.24225800000001</v>
      </c>
      <c r="J3466" s="1" t="d">
        <v>2019-01-10</v>
      </c>
      <c r="K3466">
        <v>113081</v>
      </c>
      <c r="L3466" t="s">
        <v>30</v>
      </c>
      <c r="M3466" s="1" t="d">
        <v>2016-10-01</v>
      </c>
      <c r="N3466">
        <v>10</v>
      </c>
      <c r="O3466">
        <v>1</v>
      </c>
      <c r="P3466">
        <v>2016</v>
      </c>
      <c r="R3466" t="s">
        <v>26</v>
      </c>
      <c r="S3466" t="s">
        <v>31</v>
      </c>
    </row>
    <row r="3467" spans="1:19" x14ac:dyDescent="0.25">
      <c r="A3467" t="s">
        <v>338</v>
      </c>
      <c r="B3467" t="s">
        <v>30191</v>
      </c>
      <c r="C3467" t="s">
        <v>30192</v>
      </c>
      <c r="E3467" t="s">
        <v>226</v>
      </c>
      <c r="F3467" t="s">
        <v>170</v>
      </c>
      <c r="G3467">
        <v>90028</v>
      </c>
      <c r="H3467">
        <v>34.100309000000003</v>
      </c>
      <c r="I3467">
        <v>-118.326458</v>
      </c>
      <c r="J3467" s="1" t="d">
        <v>2019-01-10</v>
      </c>
      <c r="K3467">
        <v>113083</v>
      </c>
      <c r="L3467" t="s">
        <v>30</v>
      </c>
      <c r="M3467" s="1" t="d">
        <v>2016-03-01</v>
      </c>
      <c r="N3467">
        <v>3</v>
      </c>
      <c r="O3467">
        <v>1</v>
      </c>
      <c r="P3467">
        <v>2016</v>
      </c>
      <c r="R3467" t="s">
        <v>26</v>
      </c>
      <c r="S3467" t="s">
        <v>31</v>
      </c>
    </row>
    <row r="3468" spans="1:19" x14ac:dyDescent="0.25">
      <c r="A3468" t="s">
        <v>338</v>
      </c>
      <c r="B3468" t="s">
        <v>30206</v>
      </c>
      <c r="C3468" t="s">
        <v>30207</v>
      </c>
      <c r="E3468" t="s">
        <v>226</v>
      </c>
      <c r="F3468" t="s">
        <v>170</v>
      </c>
      <c r="G3468">
        <v>90048</v>
      </c>
      <c r="H3468">
        <v>34.069941</v>
      </c>
      <c r="I3468">
        <v>-118.37687200000001</v>
      </c>
      <c r="J3468" s="1" t="d">
        <v>2019-01-10</v>
      </c>
      <c r="K3468">
        <v>113090</v>
      </c>
      <c r="L3468" t="s">
        <v>30</v>
      </c>
      <c r="M3468" s="1" t="d">
        <v>2016-08-15</v>
      </c>
      <c r="N3468">
        <v>8</v>
      </c>
      <c r="O3468">
        <v>15</v>
      </c>
      <c r="P3468">
        <v>2016</v>
      </c>
      <c r="R3468" t="s">
        <v>26</v>
      </c>
      <c r="S3468" t="s">
        <v>31</v>
      </c>
    </row>
    <row r="3469" spans="1:19" x14ac:dyDescent="0.25">
      <c r="A3469" t="s">
        <v>338</v>
      </c>
      <c r="B3469" t="s">
        <v>30215</v>
      </c>
      <c r="C3469" t="s">
        <v>30216</v>
      </c>
      <c r="E3469" t="s">
        <v>226</v>
      </c>
      <c r="F3469" t="s">
        <v>170</v>
      </c>
      <c r="G3469">
        <v>90046</v>
      </c>
      <c r="H3469">
        <v>34.098274000000004</v>
      </c>
      <c r="I3469">
        <v>-118.36770199999999</v>
      </c>
      <c r="J3469" s="1" t="d">
        <v>2019-01-10</v>
      </c>
      <c r="K3469">
        <v>113096</v>
      </c>
      <c r="L3469" t="s">
        <v>30</v>
      </c>
      <c r="M3469" s="1" t="d">
        <v>2016-10-01</v>
      </c>
      <c r="N3469">
        <v>10</v>
      </c>
      <c r="O3469">
        <v>1</v>
      </c>
      <c r="P3469">
        <v>2016</v>
      </c>
      <c r="R3469" t="s">
        <v>26</v>
      </c>
      <c r="S3469" t="s">
        <v>31</v>
      </c>
    </row>
    <row r="3470" spans="1:19" x14ac:dyDescent="0.25">
      <c r="A3470" t="s">
        <v>338</v>
      </c>
      <c r="B3470" t="s">
        <v>30217</v>
      </c>
      <c r="C3470" t="s">
        <v>30218</v>
      </c>
      <c r="E3470" t="s">
        <v>226</v>
      </c>
      <c r="F3470" t="s">
        <v>170</v>
      </c>
      <c r="G3470">
        <v>90048</v>
      </c>
      <c r="H3470">
        <v>34.076335</v>
      </c>
      <c r="I3470">
        <v>-118.374506</v>
      </c>
      <c r="J3470" s="1" t="d">
        <v>2019-01-10</v>
      </c>
      <c r="K3470">
        <v>113097</v>
      </c>
      <c r="L3470" t="s">
        <v>30</v>
      </c>
      <c r="M3470" s="1" t="d">
        <v>2016-04-01</v>
      </c>
      <c r="N3470">
        <v>4</v>
      </c>
      <c r="O3470">
        <v>1</v>
      </c>
      <c r="P3470">
        <v>2016</v>
      </c>
      <c r="R3470" t="s">
        <v>26</v>
      </c>
      <c r="S3470" t="s">
        <v>31</v>
      </c>
    </row>
    <row r="3471" spans="1:19" x14ac:dyDescent="0.25">
      <c r="A3471" t="s">
        <v>338</v>
      </c>
      <c r="B3471" t="s">
        <v>30220</v>
      </c>
      <c r="C3471" t="s">
        <v>30221</v>
      </c>
      <c r="E3471" t="s">
        <v>226</v>
      </c>
      <c r="F3471" t="s">
        <v>170</v>
      </c>
      <c r="G3471">
        <v>90014</v>
      </c>
      <c r="H3471">
        <v>34.043672000000001</v>
      </c>
      <c r="I3471">
        <v>-118.25796</v>
      </c>
      <c r="J3471" s="1" t="d">
        <v>2019-01-10</v>
      </c>
      <c r="K3471">
        <v>113099</v>
      </c>
      <c r="L3471" t="s">
        <v>30</v>
      </c>
      <c r="M3471" s="1" t="d">
        <v>2016-04-01</v>
      </c>
      <c r="N3471">
        <v>4</v>
      </c>
      <c r="O3471">
        <v>1</v>
      </c>
      <c r="P3471">
        <v>2016</v>
      </c>
      <c r="R3471" t="s">
        <v>26</v>
      </c>
      <c r="S3471" t="s">
        <v>31</v>
      </c>
    </row>
    <row r="3472" spans="1:19" x14ac:dyDescent="0.25">
      <c r="A3472" t="s">
        <v>338</v>
      </c>
      <c r="B3472" t="s">
        <v>30222</v>
      </c>
      <c r="C3472" t="s">
        <v>30223</v>
      </c>
      <c r="E3472" t="s">
        <v>226</v>
      </c>
      <c r="F3472" t="s">
        <v>170</v>
      </c>
      <c r="G3472">
        <v>90015</v>
      </c>
      <c r="H3472">
        <v>34.045774000000002</v>
      </c>
      <c r="I3472">
        <v>-118.265912</v>
      </c>
      <c r="J3472" s="1" t="d">
        <v>2019-01-10</v>
      </c>
      <c r="K3472">
        <v>113100</v>
      </c>
      <c r="L3472" t="s">
        <v>30</v>
      </c>
      <c r="M3472" s="1" t="d">
        <v>2016-05-01</v>
      </c>
      <c r="N3472">
        <v>5</v>
      </c>
      <c r="O3472">
        <v>1</v>
      </c>
      <c r="P3472">
        <v>2016</v>
      </c>
      <c r="R3472" t="s">
        <v>26</v>
      </c>
      <c r="S3472" t="s">
        <v>31</v>
      </c>
    </row>
    <row r="3473" spans="1:19" x14ac:dyDescent="0.25">
      <c r="A3473" t="s">
        <v>338</v>
      </c>
      <c r="B3473" t="s">
        <v>30237</v>
      </c>
      <c r="C3473" t="s">
        <v>30238</v>
      </c>
      <c r="E3473" t="s">
        <v>28973</v>
      </c>
      <c r="F3473" t="s">
        <v>170</v>
      </c>
      <c r="G3473">
        <v>95030</v>
      </c>
      <c r="H3473">
        <v>37.220883000000001</v>
      </c>
      <c r="I3473">
        <v>-121.977124</v>
      </c>
      <c r="J3473" s="1" t="d">
        <v>2019-01-10</v>
      </c>
      <c r="K3473">
        <v>113108</v>
      </c>
      <c r="L3473" t="s">
        <v>30</v>
      </c>
      <c r="M3473" s="1" t="d">
        <v>2016-08-15</v>
      </c>
      <c r="N3473">
        <v>8</v>
      </c>
      <c r="O3473">
        <v>15</v>
      </c>
      <c r="P3473">
        <v>2016</v>
      </c>
      <c r="R3473" t="s">
        <v>26</v>
      </c>
      <c r="S3473" t="s">
        <v>31</v>
      </c>
    </row>
    <row r="3474" spans="1:19" x14ac:dyDescent="0.25">
      <c r="A3474" t="s">
        <v>338</v>
      </c>
      <c r="B3474" t="s">
        <v>30249</v>
      </c>
      <c r="C3474" t="s">
        <v>30250</v>
      </c>
      <c r="E3474" t="s">
        <v>27359</v>
      </c>
      <c r="F3474" t="s">
        <v>170</v>
      </c>
      <c r="G3474">
        <v>93546</v>
      </c>
      <c r="H3474">
        <v>37.649506000000002</v>
      </c>
      <c r="I3474">
        <v>-118.984255</v>
      </c>
      <c r="J3474" s="1" t="d">
        <v>2019-01-10</v>
      </c>
      <c r="K3474">
        <v>113114</v>
      </c>
      <c r="L3474" t="s">
        <v>30</v>
      </c>
      <c r="M3474" s="1" t="d">
        <v>2016-02-01</v>
      </c>
      <c r="N3474">
        <v>2</v>
      </c>
      <c r="O3474">
        <v>1</v>
      </c>
      <c r="P3474">
        <v>2016</v>
      </c>
      <c r="R3474" t="s">
        <v>26</v>
      </c>
      <c r="S3474" t="s">
        <v>31</v>
      </c>
    </row>
    <row r="3475" spans="1:19" x14ac:dyDescent="0.25">
      <c r="A3475" t="s">
        <v>338</v>
      </c>
      <c r="B3475" t="s">
        <v>30278</v>
      </c>
      <c r="C3475" t="s">
        <v>30279</v>
      </c>
      <c r="E3475" t="s">
        <v>30280</v>
      </c>
      <c r="F3475" t="s">
        <v>170</v>
      </c>
      <c r="G3475">
        <v>92692</v>
      </c>
      <c r="H3475">
        <v>33.654406999999999</v>
      </c>
      <c r="I3475">
        <v>-117.62663499999999</v>
      </c>
      <c r="J3475" s="1" t="d">
        <v>2019-01-10</v>
      </c>
      <c r="K3475">
        <v>113128</v>
      </c>
      <c r="L3475" t="s">
        <v>30</v>
      </c>
      <c r="M3475" s="1" t="d">
        <v>2016-02-01</v>
      </c>
      <c r="N3475">
        <v>2</v>
      </c>
      <c r="O3475">
        <v>1</v>
      </c>
      <c r="P3475">
        <v>2016</v>
      </c>
      <c r="R3475" t="s">
        <v>26</v>
      </c>
      <c r="S3475" t="s">
        <v>31</v>
      </c>
    </row>
    <row r="3476" spans="1:19" x14ac:dyDescent="0.25">
      <c r="A3476" t="s">
        <v>338</v>
      </c>
      <c r="B3476" t="s">
        <v>30296</v>
      </c>
      <c r="C3476" t="s">
        <v>30297</v>
      </c>
      <c r="E3476" t="s">
        <v>27366</v>
      </c>
      <c r="F3476" t="s">
        <v>170</v>
      </c>
      <c r="G3476">
        <v>93940</v>
      </c>
      <c r="H3476">
        <v>36.599806999999998</v>
      </c>
      <c r="I3476">
        <v>-121.894786</v>
      </c>
      <c r="J3476" s="1" t="d">
        <v>2019-01-10</v>
      </c>
      <c r="K3476">
        <v>113136</v>
      </c>
      <c r="L3476" t="s">
        <v>30</v>
      </c>
      <c r="M3476" s="1" t="d">
        <v>2016-02-01</v>
      </c>
      <c r="N3476">
        <v>2</v>
      </c>
      <c r="O3476">
        <v>1</v>
      </c>
      <c r="P3476">
        <v>2016</v>
      </c>
      <c r="R3476" t="s">
        <v>26</v>
      </c>
      <c r="S3476" t="s">
        <v>31</v>
      </c>
    </row>
    <row r="3477" spans="1:19" x14ac:dyDescent="0.25">
      <c r="A3477" t="s">
        <v>338</v>
      </c>
      <c r="B3477" t="s">
        <v>30300</v>
      </c>
      <c r="C3477" t="s">
        <v>30301</v>
      </c>
      <c r="E3477" t="s">
        <v>27366</v>
      </c>
      <c r="F3477" t="s">
        <v>170</v>
      </c>
      <c r="G3477">
        <v>93940</v>
      </c>
      <c r="H3477">
        <v>36.592629000000002</v>
      </c>
      <c r="I3477">
        <v>-121.89393699999999</v>
      </c>
      <c r="J3477" s="1" t="d">
        <v>2019-01-10</v>
      </c>
      <c r="K3477">
        <v>113138</v>
      </c>
      <c r="L3477" t="s">
        <v>30</v>
      </c>
      <c r="M3477" s="1" t="d">
        <v>2016-03-01</v>
      </c>
      <c r="N3477">
        <v>3</v>
      </c>
      <c r="O3477">
        <v>1</v>
      </c>
      <c r="P3477">
        <v>2016</v>
      </c>
      <c r="R3477" t="s">
        <v>26</v>
      </c>
      <c r="S3477" t="s">
        <v>31</v>
      </c>
    </row>
    <row r="3478" spans="1:19" x14ac:dyDescent="0.25">
      <c r="A3478" t="s">
        <v>338</v>
      </c>
      <c r="B3478" t="s">
        <v>30313</v>
      </c>
      <c r="C3478" t="s">
        <v>30314</v>
      </c>
      <c r="E3478" t="s">
        <v>7680</v>
      </c>
      <c r="F3478" t="s">
        <v>170</v>
      </c>
      <c r="G3478">
        <v>94040</v>
      </c>
      <c r="H3478">
        <v>37.389474999999997</v>
      </c>
      <c r="I3478">
        <v>-122.092173</v>
      </c>
      <c r="J3478" s="1" t="d">
        <v>2019-01-10</v>
      </c>
      <c r="K3478">
        <v>113144</v>
      </c>
      <c r="L3478" t="s">
        <v>30</v>
      </c>
      <c r="M3478" s="1" t="d">
        <v>2016-03-01</v>
      </c>
      <c r="N3478">
        <v>3</v>
      </c>
      <c r="O3478">
        <v>1</v>
      </c>
      <c r="P3478">
        <v>2016</v>
      </c>
      <c r="R3478" t="s">
        <v>26</v>
      </c>
      <c r="S3478" t="s">
        <v>31</v>
      </c>
    </row>
    <row r="3479" spans="1:19" x14ac:dyDescent="0.25">
      <c r="A3479" t="s">
        <v>338</v>
      </c>
      <c r="B3479" t="s">
        <v>30322</v>
      </c>
      <c r="C3479" t="s">
        <v>30323</v>
      </c>
      <c r="E3479" t="s">
        <v>19354</v>
      </c>
      <c r="F3479" t="s">
        <v>170</v>
      </c>
      <c r="G3479">
        <v>95247</v>
      </c>
      <c r="H3479">
        <v>38.137982999999998</v>
      </c>
      <c r="I3479">
        <v>-120.464057</v>
      </c>
      <c r="J3479" s="1" t="d">
        <v>2019-01-10</v>
      </c>
      <c r="K3479">
        <v>113149</v>
      </c>
      <c r="L3479" t="s">
        <v>30</v>
      </c>
      <c r="M3479" s="1" t="d">
        <v>2016-08-15</v>
      </c>
      <c r="N3479">
        <v>8</v>
      </c>
      <c r="O3479">
        <v>15</v>
      </c>
      <c r="P3479">
        <v>2016</v>
      </c>
      <c r="R3479" t="s">
        <v>26</v>
      </c>
      <c r="S3479" t="s">
        <v>31</v>
      </c>
    </row>
    <row r="3480" spans="1:19" x14ac:dyDescent="0.25">
      <c r="A3480" t="s">
        <v>338</v>
      </c>
      <c r="B3480" t="s">
        <v>30326</v>
      </c>
      <c r="C3480" t="s">
        <v>30327</v>
      </c>
      <c r="E3480" t="s">
        <v>7013</v>
      </c>
      <c r="F3480" t="s">
        <v>170</v>
      </c>
      <c r="G3480">
        <v>94558</v>
      </c>
      <c r="H3480">
        <v>38.303485000000002</v>
      </c>
      <c r="I3480">
        <v>-122.311333</v>
      </c>
      <c r="J3480" s="1" t="d">
        <v>2019-01-10</v>
      </c>
      <c r="K3480">
        <v>113151</v>
      </c>
      <c r="L3480" t="s">
        <v>30</v>
      </c>
      <c r="M3480" s="1" t="d">
        <v>2016-01-01</v>
      </c>
      <c r="N3480">
        <v>1</v>
      </c>
      <c r="O3480">
        <v>1</v>
      </c>
      <c r="P3480">
        <v>2016</v>
      </c>
      <c r="R3480" t="s">
        <v>26</v>
      </c>
      <c r="S3480" t="s">
        <v>31</v>
      </c>
    </row>
    <row r="3481" spans="1:19" x14ac:dyDescent="0.25">
      <c r="A3481" t="s">
        <v>338</v>
      </c>
      <c r="B3481" t="s">
        <v>30332</v>
      </c>
      <c r="C3481" t="s">
        <v>30333</v>
      </c>
      <c r="E3481" t="s">
        <v>7013</v>
      </c>
      <c r="F3481" t="s">
        <v>170</v>
      </c>
      <c r="G3481">
        <v>94558</v>
      </c>
      <c r="H3481">
        <v>38.349443999999998</v>
      </c>
      <c r="I3481">
        <v>-122.265663</v>
      </c>
      <c r="J3481" s="1" t="d">
        <v>2019-01-10</v>
      </c>
      <c r="K3481">
        <v>113154</v>
      </c>
      <c r="L3481" t="s">
        <v>30</v>
      </c>
      <c r="M3481" s="1" t="d">
        <v>2016-05-01</v>
      </c>
      <c r="N3481">
        <v>5</v>
      </c>
      <c r="O3481">
        <v>1</v>
      </c>
      <c r="P3481">
        <v>2016</v>
      </c>
      <c r="R3481" t="s">
        <v>26</v>
      </c>
      <c r="S3481" t="s">
        <v>31</v>
      </c>
    </row>
    <row r="3482" spans="1:19" x14ac:dyDescent="0.25">
      <c r="A3482" t="s">
        <v>338</v>
      </c>
      <c r="B3482" t="s">
        <v>30339</v>
      </c>
      <c r="C3482" t="s">
        <v>30340</v>
      </c>
      <c r="E3482" t="s">
        <v>7013</v>
      </c>
      <c r="F3482" t="s">
        <v>170</v>
      </c>
      <c r="G3482">
        <v>94558</v>
      </c>
      <c r="H3482">
        <v>38.358544999999999</v>
      </c>
      <c r="I3482">
        <v>-122.293297</v>
      </c>
      <c r="J3482" s="1" t="d">
        <v>2019-01-10</v>
      </c>
      <c r="K3482">
        <v>113158</v>
      </c>
      <c r="L3482" t="s">
        <v>30</v>
      </c>
      <c r="M3482" s="1" t="d">
        <v>2016-04-01</v>
      </c>
      <c r="N3482">
        <v>4</v>
      </c>
      <c r="O3482">
        <v>1</v>
      </c>
      <c r="P3482">
        <v>2016</v>
      </c>
      <c r="R3482" t="s">
        <v>26</v>
      </c>
      <c r="S3482" t="s">
        <v>31</v>
      </c>
    </row>
    <row r="3483" spans="1:19" x14ac:dyDescent="0.25">
      <c r="A3483" t="s">
        <v>338</v>
      </c>
      <c r="B3483" t="s">
        <v>30343</v>
      </c>
      <c r="C3483" t="s">
        <v>30344</v>
      </c>
      <c r="E3483" t="s">
        <v>7013</v>
      </c>
      <c r="F3483" t="s">
        <v>170</v>
      </c>
      <c r="G3483">
        <v>94559</v>
      </c>
      <c r="H3483">
        <v>38.293086000000002</v>
      </c>
      <c r="I3483">
        <v>-122.284226</v>
      </c>
      <c r="J3483" s="1" t="d">
        <v>2019-01-10</v>
      </c>
      <c r="K3483">
        <v>113160</v>
      </c>
      <c r="L3483" t="s">
        <v>30</v>
      </c>
      <c r="M3483" s="1" t="d">
        <v>2016-08-15</v>
      </c>
      <c r="N3483">
        <v>8</v>
      </c>
      <c r="O3483">
        <v>15</v>
      </c>
      <c r="P3483">
        <v>2016</v>
      </c>
      <c r="R3483" t="s">
        <v>26</v>
      </c>
      <c r="S3483" t="s">
        <v>31</v>
      </c>
    </row>
    <row r="3484" spans="1:19" x14ac:dyDescent="0.25">
      <c r="A3484" t="s">
        <v>338</v>
      </c>
      <c r="B3484" t="s">
        <v>30347</v>
      </c>
      <c r="C3484" t="s">
        <v>30348</v>
      </c>
      <c r="E3484" t="s">
        <v>7013</v>
      </c>
      <c r="F3484" t="s">
        <v>170</v>
      </c>
      <c r="G3484">
        <v>94558</v>
      </c>
      <c r="H3484">
        <v>38.454562000000003</v>
      </c>
      <c r="I3484">
        <v>-122.363878</v>
      </c>
      <c r="J3484" s="1" t="d">
        <v>2019-01-10</v>
      </c>
      <c r="K3484">
        <v>113162</v>
      </c>
      <c r="L3484" t="s">
        <v>30</v>
      </c>
      <c r="M3484" s="1" t="d">
        <v>2016-08-15</v>
      </c>
      <c r="N3484">
        <v>8</v>
      </c>
      <c r="O3484">
        <v>15</v>
      </c>
      <c r="P3484">
        <v>2016</v>
      </c>
      <c r="R3484" t="s">
        <v>26</v>
      </c>
      <c r="S3484" t="s">
        <v>31</v>
      </c>
    </row>
    <row r="3485" spans="1:19" x14ac:dyDescent="0.25">
      <c r="A3485" t="s">
        <v>338</v>
      </c>
      <c r="B3485" t="s">
        <v>30351</v>
      </c>
      <c r="C3485" t="s">
        <v>30352</v>
      </c>
      <c r="E3485" t="s">
        <v>7013</v>
      </c>
      <c r="F3485" t="s">
        <v>170</v>
      </c>
      <c r="G3485">
        <v>94558</v>
      </c>
      <c r="H3485">
        <v>38.419899999999998</v>
      </c>
      <c r="I3485">
        <v>-122.320121</v>
      </c>
      <c r="J3485" s="1" t="d">
        <v>2019-01-10</v>
      </c>
      <c r="K3485">
        <v>113164</v>
      </c>
      <c r="L3485" t="s">
        <v>30</v>
      </c>
      <c r="M3485" s="1" t="d">
        <v>2016-03-01</v>
      </c>
      <c r="N3485">
        <v>3</v>
      </c>
      <c r="O3485">
        <v>1</v>
      </c>
      <c r="P3485">
        <v>2016</v>
      </c>
      <c r="R3485" t="s">
        <v>26</v>
      </c>
      <c r="S3485" t="s">
        <v>31</v>
      </c>
    </row>
    <row r="3486" spans="1:19" x14ac:dyDescent="0.25">
      <c r="A3486" t="s">
        <v>338</v>
      </c>
      <c r="B3486" t="s">
        <v>30353</v>
      </c>
      <c r="C3486" t="s">
        <v>30354</v>
      </c>
      <c r="E3486" t="s">
        <v>7013</v>
      </c>
      <c r="F3486" t="s">
        <v>170</v>
      </c>
      <c r="G3486">
        <v>94558</v>
      </c>
      <c r="H3486">
        <v>38.430124999999997</v>
      </c>
      <c r="I3486">
        <v>-122.334574</v>
      </c>
      <c r="J3486" s="1" t="d">
        <v>2019-01-10</v>
      </c>
      <c r="K3486">
        <v>113165</v>
      </c>
      <c r="L3486" t="s">
        <v>30</v>
      </c>
      <c r="M3486" s="1" t="d">
        <v>2016-08-15</v>
      </c>
      <c r="N3486">
        <v>8</v>
      </c>
      <c r="O3486">
        <v>15</v>
      </c>
      <c r="P3486">
        <v>2016</v>
      </c>
      <c r="R3486" t="s">
        <v>26</v>
      </c>
      <c r="S3486" t="s">
        <v>31</v>
      </c>
    </row>
    <row r="3487" spans="1:19" x14ac:dyDescent="0.25">
      <c r="A3487" t="s">
        <v>338</v>
      </c>
      <c r="B3487" t="s">
        <v>30355</v>
      </c>
      <c r="C3487" t="s">
        <v>30356</v>
      </c>
      <c r="E3487" t="s">
        <v>7013</v>
      </c>
      <c r="F3487" t="s">
        <v>170</v>
      </c>
      <c r="G3487">
        <v>94558</v>
      </c>
      <c r="H3487">
        <v>38.310243</v>
      </c>
      <c r="I3487">
        <v>-122.24824599999999</v>
      </c>
      <c r="J3487" s="1" t="d">
        <v>2019-01-10</v>
      </c>
      <c r="K3487">
        <v>113166</v>
      </c>
      <c r="L3487" t="s">
        <v>30</v>
      </c>
      <c r="M3487" s="1" t="d">
        <v>2016-08-15</v>
      </c>
      <c r="N3487">
        <v>8</v>
      </c>
      <c r="O3487">
        <v>15</v>
      </c>
      <c r="P3487">
        <v>2016</v>
      </c>
      <c r="R3487" t="s">
        <v>26</v>
      </c>
      <c r="S3487" t="s">
        <v>31</v>
      </c>
    </row>
    <row r="3488" spans="1:19" x14ac:dyDescent="0.25">
      <c r="A3488" t="s">
        <v>338</v>
      </c>
      <c r="B3488" t="s">
        <v>30374</v>
      </c>
      <c r="C3488" t="s">
        <v>30375</v>
      </c>
      <c r="E3488" t="s">
        <v>5426</v>
      </c>
      <c r="F3488" t="s">
        <v>170</v>
      </c>
      <c r="G3488">
        <v>92660</v>
      </c>
      <c r="H3488">
        <v>33.619996</v>
      </c>
      <c r="I3488">
        <v>-117.87499200000001</v>
      </c>
      <c r="J3488" s="1" t="d">
        <v>2019-01-10</v>
      </c>
      <c r="K3488">
        <v>113175</v>
      </c>
      <c r="L3488" t="s">
        <v>30</v>
      </c>
      <c r="M3488" s="1" t="d">
        <v>2016-04-01</v>
      </c>
      <c r="N3488">
        <v>4</v>
      </c>
      <c r="O3488">
        <v>1</v>
      </c>
      <c r="P3488">
        <v>2016</v>
      </c>
      <c r="R3488" t="s">
        <v>26</v>
      </c>
      <c r="S3488" t="s">
        <v>31</v>
      </c>
    </row>
    <row r="3489" spans="1:19" x14ac:dyDescent="0.25">
      <c r="A3489" t="s">
        <v>338</v>
      </c>
      <c r="B3489" t="s">
        <v>30377</v>
      </c>
      <c r="C3489" t="s">
        <v>30378</v>
      </c>
      <c r="E3489" t="s">
        <v>19058</v>
      </c>
      <c r="F3489" t="s">
        <v>170</v>
      </c>
      <c r="G3489">
        <v>93644</v>
      </c>
      <c r="H3489">
        <v>37.361089999999997</v>
      </c>
      <c r="I3489">
        <v>-119.64434</v>
      </c>
      <c r="J3489" s="1" t="d">
        <v>2019-01-10</v>
      </c>
      <c r="K3489">
        <v>113177</v>
      </c>
      <c r="L3489" t="s">
        <v>30</v>
      </c>
      <c r="M3489" s="1" t="d">
        <v>2016-11-01</v>
      </c>
      <c r="N3489">
        <v>11</v>
      </c>
      <c r="O3489">
        <v>1</v>
      </c>
      <c r="P3489">
        <v>2016</v>
      </c>
      <c r="R3489" t="s">
        <v>26</v>
      </c>
      <c r="S3489" t="s">
        <v>31</v>
      </c>
    </row>
    <row r="3490" spans="1:19" x14ac:dyDescent="0.25">
      <c r="A3490" t="s">
        <v>338</v>
      </c>
      <c r="B3490" t="s">
        <v>30388</v>
      </c>
      <c r="C3490" t="s">
        <v>30389</v>
      </c>
      <c r="E3490" t="s">
        <v>30387</v>
      </c>
      <c r="F3490" t="s">
        <v>170</v>
      </c>
      <c r="G3490">
        <v>94562</v>
      </c>
      <c r="H3490">
        <v>38.437472999999997</v>
      </c>
      <c r="I3490">
        <v>-122.402787</v>
      </c>
      <c r="J3490" s="1" t="d">
        <v>2019-01-10</v>
      </c>
      <c r="K3490">
        <v>113182</v>
      </c>
      <c r="L3490" t="s">
        <v>30</v>
      </c>
      <c r="M3490" s="1" t="d">
        <v>2016-09-01</v>
      </c>
      <c r="N3490">
        <v>9</v>
      </c>
      <c r="O3490">
        <v>1</v>
      </c>
      <c r="P3490">
        <v>2016</v>
      </c>
      <c r="R3490" t="s">
        <v>26</v>
      </c>
      <c r="S3490" t="s">
        <v>31</v>
      </c>
    </row>
    <row r="3491" spans="1:19" x14ac:dyDescent="0.25">
      <c r="A3491" t="s">
        <v>338</v>
      </c>
      <c r="B3491" t="s">
        <v>30392</v>
      </c>
      <c r="C3491" t="s">
        <v>30393</v>
      </c>
      <c r="E3491" t="s">
        <v>30387</v>
      </c>
      <c r="F3491" t="s">
        <v>170</v>
      </c>
      <c r="G3491">
        <v>94562</v>
      </c>
      <c r="H3491">
        <v>38.440913000000002</v>
      </c>
      <c r="I3491">
        <v>-122.38132299999999</v>
      </c>
      <c r="J3491" s="1" t="d">
        <v>2019-01-10</v>
      </c>
      <c r="K3491">
        <v>113184</v>
      </c>
      <c r="L3491" t="s">
        <v>30</v>
      </c>
      <c r="M3491" s="1" t="d">
        <v>2016-05-01</v>
      </c>
      <c r="N3491">
        <v>5</v>
      </c>
      <c r="O3491">
        <v>1</v>
      </c>
      <c r="P3491">
        <v>2016</v>
      </c>
      <c r="R3491" t="s">
        <v>26</v>
      </c>
      <c r="S3491" t="s">
        <v>31</v>
      </c>
    </row>
    <row r="3492" spans="1:19" x14ac:dyDescent="0.25">
      <c r="A3492" t="s">
        <v>338</v>
      </c>
      <c r="B3492" t="s">
        <v>30402</v>
      </c>
      <c r="C3492" t="s">
        <v>30403</v>
      </c>
      <c r="E3492" t="s">
        <v>304</v>
      </c>
      <c r="F3492" t="s">
        <v>170</v>
      </c>
      <c r="G3492">
        <v>91764</v>
      </c>
      <c r="H3492">
        <v>34.070995000000003</v>
      </c>
      <c r="I3492">
        <v>-117.556229</v>
      </c>
      <c r="J3492" s="1" t="d">
        <v>2019-01-10</v>
      </c>
      <c r="K3492">
        <v>113188</v>
      </c>
      <c r="L3492" t="s">
        <v>30</v>
      </c>
      <c r="M3492" s="1" t="d">
        <v>2016-02-01</v>
      </c>
      <c r="N3492">
        <v>2</v>
      </c>
      <c r="O3492">
        <v>1</v>
      </c>
      <c r="P3492">
        <v>2016</v>
      </c>
      <c r="R3492" t="s">
        <v>26</v>
      </c>
      <c r="S3492" t="s">
        <v>31</v>
      </c>
    </row>
    <row r="3493" spans="1:19" x14ac:dyDescent="0.25">
      <c r="A3493" t="s">
        <v>338</v>
      </c>
      <c r="B3493" t="s">
        <v>30404</v>
      </c>
      <c r="C3493" t="s">
        <v>30405</v>
      </c>
      <c r="E3493" t="s">
        <v>304</v>
      </c>
      <c r="F3493" t="s">
        <v>170</v>
      </c>
      <c r="G3493">
        <v>91764</v>
      </c>
      <c r="H3493">
        <v>34.070391000000001</v>
      </c>
      <c r="I3493">
        <v>-117.55543299999999</v>
      </c>
      <c r="J3493" s="1" t="d">
        <v>2019-01-10</v>
      </c>
      <c r="K3493">
        <v>113189</v>
      </c>
      <c r="L3493" t="s">
        <v>30</v>
      </c>
      <c r="M3493" s="1" t="d">
        <v>2016-03-01</v>
      </c>
      <c r="N3493">
        <v>3</v>
      </c>
      <c r="O3493">
        <v>1</v>
      </c>
      <c r="P3493">
        <v>2016</v>
      </c>
      <c r="R3493" t="s">
        <v>26</v>
      </c>
      <c r="S3493" t="s">
        <v>31</v>
      </c>
    </row>
    <row r="3494" spans="1:19" x14ac:dyDescent="0.25">
      <c r="A3494" t="s">
        <v>338</v>
      </c>
      <c r="B3494" t="s">
        <v>30406</v>
      </c>
      <c r="C3494" t="s">
        <v>30407</v>
      </c>
      <c r="E3494" t="s">
        <v>5346</v>
      </c>
      <c r="F3494" t="s">
        <v>170</v>
      </c>
      <c r="G3494">
        <v>92866</v>
      </c>
      <c r="H3494">
        <v>33.786338000000001</v>
      </c>
      <c r="I3494">
        <v>-117.853351</v>
      </c>
      <c r="J3494" s="1" t="d">
        <v>2019-01-10</v>
      </c>
      <c r="K3494">
        <v>113190</v>
      </c>
      <c r="L3494" t="s">
        <v>30</v>
      </c>
      <c r="M3494" s="1" t="d">
        <v>2016-01-01</v>
      </c>
      <c r="N3494">
        <v>1</v>
      </c>
      <c r="O3494">
        <v>1</v>
      </c>
      <c r="P3494">
        <v>2016</v>
      </c>
      <c r="R3494" t="s">
        <v>26</v>
      </c>
      <c r="S3494" t="s">
        <v>31</v>
      </c>
    </row>
    <row r="3495" spans="1:19" x14ac:dyDescent="0.25">
      <c r="A3495" t="s">
        <v>338</v>
      </c>
      <c r="B3495" t="s">
        <v>30408</v>
      </c>
      <c r="C3495" t="s">
        <v>30409</v>
      </c>
      <c r="E3495" t="s">
        <v>5346</v>
      </c>
      <c r="F3495" t="s">
        <v>170</v>
      </c>
      <c r="G3495">
        <v>92868</v>
      </c>
      <c r="H3495">
        <v>33.789982999999999</v>
      </c>
      <c r="I3495">
        <v>-117.891085</v>
      </c>
      <c r="J3495" s="1" t="d">
        <v>2019-01-10</v>
      </c>
      <c r="K3495">
        <v>113191</v>
      </c>
      <c r="L3495" t="s">
        <v>30</v>
      </c>
      <c r="M3495" s="1" t="d">
        <v>2016-01-01</v>
      </c>
      <c r="N3495">
        <v>1</v>
      </c>
      <c r="O3495">
        <v>1</v>
      </c>
      <c r="P3495">
        <v>2016</v>
      </c>
      <c r="R3495" t="s">
        <v>26</v>
      </c>
      <c r="S3495" t="s">
        <v>31</v>
      </c>
    </row>
    <row r="3496" spans="1:19" x14ac:dyDescent="0.25">
      <c r="A3496" t="s">
        <v>338</v>
      </c>
      <c r="B3496" t="s">
        <v>30410</v>
      </c>
      <c r="C3496" t="s">
        <v>30411</v>
      </c>
      <c r="E3496" t="s">
        <v>5346</v>
      </c>
      <c r="F3496" t="s">
        <v>170</v>
      </c>
      <c r="G3496">
        <v>92868</v>
      </c>
      <c r="H3496">
        <v>33.789240999999997</v>
      </c>
      <c r="I3496">
        <v>-117.89178</v>
      </c>
      <c r="J3496" s="1" t="d">
        <v>2019-01-10</v>
      </c>
      <c r="K3496">
        <v>113192</v>
      </c>
      <c r="L3496" t="s">
        <v>30</v>
      </c>
      <c r="M3496" s="1" t="d">
        <v>2016-08-15</v>
      </c>
      <c r="N3496">
        <v>8</v>
      </c>
      <c r="O3496">
        <v>15</v>
      </c>
      <c r="P3496">
        <v>2016</v>
      </c>
      <c r="R3496" t="s">
        <v>26</v>
      </c>
      <c r="S3496" t="s">
        <v>31</v>
      </c>
    </row>
    <row r="3497" spans="1:19" x14ac:dyDescent="0.25">
      <c r="A3497" t="s">
        <v>338</v>
      </c>
      <c r="B3497" t="s">
        <v>30473</v>
      </c>
      <c r="C3497" t="s">
        <v>30474</v>
      </c>
      <c r="E3497" t="s">
        <v>4004</v>
      </c>
      <c r="F3497" t="s">
        <v>170</v>
      </c>
      <c r="G3497">
        <v>93446</v>
      </c>
      <c r="H3497">
        <v>35.665284999999997</v>
      </c>
      <c r="I3497">
        <v>-120.88692500000001</v>
      </c>
      <c r="J3497" s="1" t="d">
        <v>2019-01-10</v>
      </c>
      <c r="K3497">
        <v>113224</v>
      </c>
      <c r="L3497" t="s">
        <v>30</v>
      </c>
      <c r="M3497" s="1" t="d">
        <v>2016-08-15</v>
      </c>
      <c r="N3497">
        <v>8</v>
      </c>
      <c r="O3497">
        <v>15</v>
      </c>
      <c r="P3497">
        <v>2016</v>
      </c>
      <c r="R3497" t="s">
        <v>26</v>
      </c>
      <c r="S3497" t="s">
        <v>31</v>
      </c>
    </row>
    <row r="3498" spans="1:19" x14ac:dyDescent="0.25">
      <c r="A3498" t="s">
        <v>338</v>
      </c>
      <c r="B3498" t="s">
        <v>30478</v>
      </c>
      <c r="C3498" t="s">
        <v>30479</v>
      </c>
      <c r="E3498" t="s">
        <v>4004</v>
      </c>
      <c r="F3498" t="s">
        <v>170</v>
      </c>
      <c r="G3498">
        <v>93446</v>
      </c>
      <c r="H3498">
        <v>35.658138000000001</v>
      </c>
      <c r="I3498">
        <v>-120.90465500000001</v>
      </c>
      <c r="J3498" s="1" t="d">
        <v>2019-01-10</v>
      </c>
      <c r="K3498">
        <v>113227</v>
      </c>
      <c r="L3498" t="s">
        <v>30</v>
      </c>
      <c r="M3498" s="1" t="d">
        <v>2016-08-15</v>
      </c>
      <c r="N3498">
        <v>8</v>
      </c>
      <c r="O3498">
        <v>15</v>
      </c>
      <c r="P3498">
        <v>2016</v>
      </c>
      <c r="R3498" t="s">
        <v>26</v>
      </c>
      <c r="S3498" t="s">
        <v>31</v>
      </c>
    </row>
    <row r="3499" spans="1:19" x14ac:dyDescent="0.25">
      <c r="A3499" t="s">
        <v>338</v>
      </c>
      <c r="B3499" t="s">
        <v>30480</v>
      </c>
      <c r="C3499" t="s">
        <v>30481</v>
      </c>
      <c r="E3499" t="s">
        <v>4004</v>
      </c>
      <c r="F3499" t="s">
        <v>170</v>
      </c>
      <c r="G3499">
        <v>93446</v>
      </c>
      <c r="H3499">
        <v>35.640982000000001</v>
      </c>
      <c r="I3499">
        <v>-120.687792</v>
      </c>
      <c r="J3499" s="1" t="d">
        <v>2019-01-10</v>
      </c>
      <c r="K3499">
        <v>113228</v>
      </c>
      <c r="L3499" t="s">
        <v>30</v>
      </c>
      <c r="M3499" s="1" t="d">
        <v>2016-01-01</v>
      </c>
      <c r="N3499">
        <v>1</v>
      </c>
      <c r="O3499">
        <v>1</v>
      </c>
      <c r="P3499">
        <v>2016</v>
      </c>
      <c r="R3499" t="s">
        <v>26</v>
      </c>
      <c r="S3499" t="s">
        <v>31</v>
      </c>
    </row>
    <row r="3500" spans="1:19" x14ac:dyDescent="0.25">
      <c r="A3500" t="s">
        <v>338</v>
      </c>
      <c r="B3500" t="s">
        <v>30482</v>
      </c>
      <c r="C3500" t="s">
        <v>30483</v>
      </c>
      <c r="E3500" t="s">
        <v>4004</v>
      </c>
      <c r="F3500" t="s">
        <v>170</v>
      </c>
      <c r="G3500">
        <v>93446</v>
      </c>
      <c r="H3500">
        <v>35.627378999999998</v>
      </c>
      <c r="I3500">
        <v>-120.685883</v>
      </c>
      <c r="J3500" s="1" t="d">
        <v>2019-01-10</v>
      </c>
      <c r="K3500">
        <v>113229</v>
      </c>
      <c r="L3500" t="s">
        <v>30</v>
      </c>
      <c r="M3500" s="1" t="d">
        <v>2016-01-01</v>
      </c>
      <c r="N3500">
        <v>1</v>
      </c>
      <c r="O3500">
        <v>1</v>
      </c>
      <c r="P3500">
        <v>2016</v>
      </c>
      <c r="R3500" t="s">
        <v>26</v>
      </c>
      <c r="S3500" t="s">
        <v>31</v>
      </c>
    </row>
    <row r="3501" spans="1:19" x14ac:dyDescent="0.25">
      <c r="A3501" t="s">
        <v>338</v>
      </c>
      <c r="B3501" t="s">
        <v>30484</v>
      </c>
      <c r="C3501" t="s">
        <v>30485</v>
      </c>
      <c r="E3501" t="s">
        <v>4004</v>
      </c>
      <c r="F3501" t="s">
        <v>170</v>
      </c>
      <c r="G3501">
        <v>93446</v>
      </c>
      <c r="H3501">
        <v>35.590248000000003</v>
      </c>
      <c r="I3501">
        <v>-120.716324</v>
      </c>
      <c r="J3501" s="1" t="d">
        <v>2019-01-10</v>
      </c>
      <c r="K3501">
        <v>113230</v>
      </c>
      <c r="L3501" t="s">
        <v>30</v>
      </c>
      <c r="M3501" s="1" t="d">
        <v>2016-08-15</v>
      </c>
      <c r="N3501">
        <v>8</v>
      </c>
      <c r="O3501">
        <v>15</v>
      </c>
      <c r="P3501">
        <v>2016</v>
      </c>
      <c r="R3501" t="s">
        <v>26</v>
      </c>
      <c r="S3501" t="s">
        <v>31</v>
      </c>
    </row>
    <row r="3502" spans="1:19" x14ac:dyDescent="0.25">
      <c r="A3502" t="s">
        <v>338</v>
      </c>
      <c r="B3502" t="s">
        <v>30488</v>
      </c>
      <c r="C3502" t="s">
        <v>21243</v>
      </c>
      <c r="E3502" t="s">
        <v>4004</v>
      </c>
      <c r="F3502" t="s">
        <v>170</v>
      </c>
      <c r="G3502">
        <v>93446</v>
      </c>
      <c r="H3502">
        <v>35.574136000000003</v>
      </c>
      <c r="I3502">
        <v>-120.74173500000001</v>
      </c>
      <c r="J3502" s="1" t="d">
        <v>2019-01-10</v>
      </c>
      <c r="K3502">
        <v>113232</v>
      </c>
      <c r="L3502" t="s">
        <v>30</v>
      </c>
      <c r="M3502" s="1" t="d">
        <v>2016-04-01</v>
      </c>
      <c r="N3502">
        <v>4</v>
      </c>
      <c r="O3502">
        <v>1</v>
      </c>
      <c r="P3502">
        <v>2016</v>
      </c>
      <c r="R3502" t="s">
        <v>26</v>
      </c>
      <c r="S3502" t="s">
        <v>31</v>
      </c>
    </row>
    <row r="3503" spans="1:19" x14ac:dyDescent="0.25">
      <c r="A3503" t="s">
        <v>338</v>
      </c>
      <c r="B3503" t="s">
        <v>30489</v>
      </c>
      <c r="C3503" t="s">
        <v>30490</v>
      </c>
      <c r="E3503" t="s">
        <v>4004</v>
      </c>
      <c r="F3503" t="s">
        <v>170</v>
      </c>
      <c r="G3503">
        <v>93446</v>
      </c>
      <c r="H3503">
        <v>35.584431000000002</v>
      </c>
      <c r="I3503">
        <v>-120.73725899999999</v>
      </c>
      <c r="J3503" s="1" t="d">
        <v>2019-01-10</v>
      </c>
      <c r="K3503">
        <v>113233</v>
      </c>
      <c r="L3503" t="s">
        <v>30</v>
      </c>
      <c r="M3503" s="1" t="d">
        <v>2016-02-01</v>
      </c>
      <c r="N3503">
        <v>2</v>
      </c>
      <c r="O3503">
        <v>1</v>
      </c>
      <c r="P3503">
        <v>2016</v>
      </c>
      <c r="R3503" t="s">
        <v>26</v>
      </c>
      <c r="S3503" t="s">
        <v>31</v>
      </c>
    </row>
    <row r="3504" spans="1:19" x14ac:dyDescent="0.25">
      <c r="A3504" t="s">
        <v>338</v>
      </c>
      <c r="B3504" t="s">
        <v>30491</v>
      </c>
      <c r="C3504" t="s">
        <v>30492</v>
      </c>
      <c r="E3504" t="s">
        <v>4004</v>
      </c>
      <c r="F3504" t="s">
        <v>170</v>
      </c>
      <c r="G3504">
        <v>93446</v>
      </c>
      <c r="H3504">
        <v>35.647373000000002</v>
      </c>
      <c r="I3504">
        <v>-120.669878</v>
      </c>
      <c r="J3504" s="1" t="d">
        <v>2019-01-10</v>
      </c>
      <c r="K3504">
        <v>113234</v>
      </c>
      <c r="L3504" t="s">
        <v>30</v>
      </c>
      <c r="M3504" s="1" t="d">
        <v>2016-12-15</v>
      </c>
      <c r="N3504">
        <v>12</v>
      </c>
      <c r="O3504">
        <v>15</v>
      </c>
      <c r="P3504">
        <v>2016</v>
      </c>
      <c r="R3504" t="s">
        <v>26</v>
      </c>
      <c r="S3504" t="s">
        <v>31</v>
      </c>
    </row>
    <row r="3505" spans="1:19" x14ac:dyDescent="0.25">
      <c r="A3505" t="s">
        <v>338</v>
      </c>
      <c r="B3505" t="s">
        <v>30499</v>
      </c>
      <c r="C3505" t="s">
        <v>30500</v>
      </c>
      <c r="E3505" t="s">
        <v>4004</v>
      </c>
      <c r="F3505" t="s">
        <v>170</v>
      </c>
      <c r="G3505">
        <v>93446</v>
      </c>
      <c r="H3505">
        <v>35.576126000000002</v>
      </c>
      <c r="I3505">
        <v>-120.690223</v>
      </c>
      <c r="J3505" s="1" t="d">
        <v>2019-01-10</v>
      </c>
      <c r="K3505">
        <v>113238</v>
      </c>
      <c r="L3505" t="s">
        <v>30</v>
      </c>
      <c r="M3505" s="1" t="d">
        <v>2016-03-01</v>
      </c>
      <c r="N3505">
        <v>3</v>
      </c>
      <c r="O3505">
        <v>1</v>
      </c>
      <c r="P3505">
        <v>2016</v>
      </c>
      <c r="R3505" t="s">
        <v>26</v>
      </c>
      <c r="S3505" t="s">
        <v>31</v>
      </c>
    </row>
    <row r="3506" spans="1:19" x14ac:dyDescent="0.25">
      <c r="A3506" t="s">
        <v>338</v>
      </c>
      <c r="B3506" t="s">
        <v>30501</v>
      </c>
      <c r="C3506" t="s">
        <v>30502</v>
      </c>
      <c r="E3506" t="s">
        <v>4004</v>
      </c>
      <c r="F3506" t="s">
        <v>170</v>
      </c>
      <c r="G3506">
        <v>93446</v>
      </c>
      <c r="H3506">
        <v>35.643714000000003</v>
      </c>
      <c r="I3506">
        <v>-120.634103</v>
      </c>
      <c r="J3506" s="1" t="d">
        <v>2019-01-10</v>
      </c>
      <c r="K3506">
        <v>113239</v>
      </c>
      <c r="L3506" t="s">
        <v>30</v>
      </c>
      <c r="M3506" s="1" t="d">
        <v>2016-05-01</v>
      </c>
      <c r="N3506">
        <v>5</v>
      </c>
      <c r="O3506">
        <v>1</v>
      </c>
      <c r="P3506">
        <v>2016</v>
      </c>
      <c r="R3506" t="s">
        <v>26</v>
      </c>
      <c r="S3506" t="s">
        <v>31</v>
      </c>
    </row>
    <row r="3507" spans="1:19" x14ac:dyDescent="0.25">
      <c r="A3507" t="s">
        <v>338</v>
      </c>
      <c r="B3507" t="s">
        <v>30503</v>
      </c>
      <c r="C3507" t="s">
        <v>30504</v>
      </c>
      <c r="E3507" t="s">
        <v>4004</v>
      </c>
      <c r="F3507" t="s">
        <v>170</v>
      </c>
      <c r="G3507">
        <v>93446</v>
      </c>
      <c r="H3507">
        <v>35.663491</v>
      </c>
      <c r="I3507">
        <v>-120.6673</v>
      </c>
      <c r="J3507" s="1" t="d">
        <v>2019-01-10</v>
      </c>
      <c r="K3507">
        <v>113240</v>
      </c>
      <c r="L3507" t="s">
        <v>30</v>
      </c>
      <c r="M3507" s="1" t="d">
        <v>2016-01-01</v>
      </c>
      <c r="N3507">
        <v>1</v>
      </c>
      <c r="O3507">
        <v>1</v>
      </c>
      <c r="P3507">
        <v>2016</v>
      </c>
      <c r="R3507" t="s">
        <v>26</v>
      </c>
      <c r="S3507" t="s">
        <v>31</v>
      </c>
    </row>
    <row r="3508" spans="1:19" x14ac:dyDescent="0.25">
      <c r="A3508" t="s">
        <v>338</v>
      </c>
      <c r="B3508" t="s">
        <v>30505</v>
      </c>
      <c r="C3508" t="s">
        <v>30506</v>
      </c>
      <c r="E3508" t="s">
        <v>4004</v>
      </c>
      <c r="F3508" t="s">
        <v>170</v>
      </c>
      <c r="G3508">
        <v>93446</v>
      </c>
      <c r="H3508">
        <v>35.575015999999998</v>
      </c>
      <c r="I3508">
        <v>-120.68958000000001</v>
      </c>
      <c r="J3508" s="1" t="d">
        <v>2019-01-10</v>
      </c>
      <c r="K3508">
        <v>113241</v>
      </c>
      <c r="L3508" t="s">
        <v>30</v>
      </c>
      <c r="M3508" s="1" t="d">
        <v>2016-01-01</v>
      </c>
      <c r="N3508">
        <v>1</v>
      </c>
      <c r="O3508">
        <v>1</v>
      </c>
      <c r="P3508">
        <v>2016</v>
      </c>
      <c r="R3508" t="s">
        <v>26</v>
      </c>
      <c r="S3508" t="s">
        <v>31</v>
      </c>
    </row>
    <row r="3509" spans="1:19" x14ac:dyDescent="0.25">
      <c r="A3509" t="s">
        <v>338</v>
      </c>
      <c r="B3509" t="s">
        <v>30513</v>
      </c>
      <c r="C3509" t="s">
        <v>30514</v>
      </c>
      <c r="E3509" t="s">
        <v>4004</v>
      </c>
      <c r="F3509" t="s">
        <v>170</v>
      </c>
      <c r="G3509">
        <v>93446</v>
      </c>
      <c r="H3509">
        <v>35.570633000000001</v>
      </c>
      <c r="I3509">
        <v>-120.791145</v>
      </c>
      <c r="J3509" s="1" t="d">
        <v>2019-01-10</v>
      </c>
      <c r="K3509">
        <v>113245</v>
      </c>
      <c r="L3509" t="s">
        <v>30</v>
      </c>
      <c r="M3509" s="1" t="d">
        <v>2016-06-01</v>
      </c>
      <c r="N3509">
        <v>6</v>
      </c>
      <c r="O3509">
        <v>1</v>
      </c>
      <c r="P3509">
        <v>2016</v>
      </c>
      <c r="R3509" t="s">
        <v>26</v>
      </c>
      <c r="S3509" t="s">
        <v>31</v>
      </c>
    </row>
    <row r="3510" spans="1:19" x14ac:dyDescent="0.25">
      <c r="A3510" t="s">
        <v>338</v>
      </c>
      <c r="B3510" t="s">
        <v>30515</v>
      </c>
      <c r="C3510" t="s">
        <v>30516</v>
      </c>
      <c r="E3510" t="s">
        <v>4004</v>
      </c>
      <c r="F3510" t="s">
        <v>170</v>
      </c>
      <c r="G3510">
        <v>93446</v>
      </c>
      <c r="H3510">
        <v>35.577629000000002</v>
      </c>
      <c r="I3510">
        <v>-120.79199199999999</v>
      </c>
      <c r="J3510" s="1" t="d">
        <v>2019-01-10</v>
      </c>
      <c r="K3510">
        <v>113246</v>
      </c>
      <c r="L3510" t="s">
        <v>30</v>
      </c>
      <c r="M3510" s="1" t="d">
        <v>2016-08-15</v>
      </c>
      <c r="N3510">
        <v>8</v>
      </c>
      <c r="O3510">
        <v>15</v>
      </c>
      <c r="P3510">
        <v>2016</v>
      </c>
      <c r="R3510" t="s">
        <v>26</v>
      </c>
      <c r="S3510" t="s">
        <v>31</v>
      </c>
    </row>
    <row r="3511" spans="1:19" x14ac:dyDescent="0.25">
      <c r="A3511" t="s">
        <v>338</v>
      </c>
      <c r="B3511" t="s">
        <v>30517</v>
      </c>
      <c r="C3511" t="s">
        <v>30518</v>
      </c>
      <c r="E3511" t="s">
        <v>4004</v>
      </c>
      <c r="F3511" t="s">
        <v>170</v>
      </c>
      <c r="G3511">
        <v>93446</v>
      </c>
      <c r="H3511">
        <v>35.581277</v>
      </c>
      <c r="I3511">
        <v>-120.80007000000001</v>
      </c>
      <c r="J3511" s="1" t="d">
        <v>2019-01-10</v>
      </c>
      <c r="K3511">
        <v>113247</v>
      </c>
      <c r="L3511" t="s">
        <v>30</v>
      </c>
      <c r="M3511" s="1" t="d">
        <v>2016-08-15</v>
      </c>
      <c r="N3511">
        <v>8</v>
      </c>
      <c r="O3511">
        <v>15</v>
      </c>
      <c r="P3511">
        <v>2016</v>
      </c>
      <c r="R3511" t="s">
        <v>26</v>
      </c>
      <c r="S3511" t="s">
        <v>31</v>
      </c>
    </row>
    <row r="3512" spans="1:19" x14ac:dyDescent="0.25">
      <c r="A3512" t="s">
        <v>338</v>
      </c>
      <c r="B3512" t="s">
        <v>30525</v>
      </c>
      <c r="C3512" t="s">
        <v>30526</v>
      </c>
      <c r="E3512" t="s">
        <v>4004</v>
      </c>
      <c r="F3512" t="s">
        <v>170</v>
      </c>
      <c r="G3512">
        <v>93446</v>
      </c>
      <c r="H3512">
        <v>35.598745999999998</v>
      </c>
      <c r="I3512">
        <v>-120.833054</v>
      </c>
      <c r="J3512" s="1" t="d">
        <v>2019-01-10</v>
      </c>
      <c r="K3512">
        <v>113251</v>
      </c>
      <c r="L3512" t="s">
        <v>30</v>
      </c>
      <c r="M3512" s="1" t="d">
        <v>2016-03-01</v>
      </c>
      <c r="N3512">
        <v>3</v>
      </c>
      <c r="O3512">
        <v>1</v>
      </c>
      <c r="P3512">
        <v>2016</v>
      </c>
      <c r="R3512" t="s">
        <v>26</v>
      </c>
      <c r="S3512" t="s">
        <v>31</v>
      </c>
    </row>
    <row r="3513" spans="1:19" x14ac:dyDescent="0.25">
      <c r="A3513" t="s">
        <v>338</v>
      </c>
      <c r="B3513" t="s">
        <v>30533</v>
      </c>
      <c r="C3513" t="s">
        <v>21494</v>
      </c>
      <c r="E3513" t="s">
        <v>4004</v>
      </c>
      <c r="F3513" t="s">
        <v>170</v>
      </c>
      <c r="G3513">
        <v>93446</v>
      </c>
      <c r="H3513">
        <v>35.636004</v>
      </c>
      <c r="I3513">
        <v>-120.861929</v>
      </c>
      <c r="J3513" s="1" t="d">
        <v>2019-01-10</v>
      </c>
      <c r="K3513">
        <v>113255</v>
      </c>
      <c r="L3513" t="s">
        <v>30</v>
      </c>
      <c r="M3513" s="1" t="d">
        <v>2016-05-01</v>
      </c>
      <c r="N3513">
        <v>5</v>
      </c>
      <c r="O3513">
        <v>1</v>
      </c>
      <c r="P3513">
        <v>2016</v>
      </c>
      <c r="R3513" t="s">
        <v>26</v>
      </c>
      <c r="S3513" t="s">
        <v>31</v>
      </c>
    </row>
    <row r="3514" spans="1:19" x14ac:dyDescent="0.25">
      <c r="A3514" t="s">
        <v>338</v>
      </c>
      <c r="B3514" t="s">
        <v>30542</v>
      </c>
      <c r="C3514" t="s">
        <v>30543</v>
      </c>
      <c r="E3514" t="s">
        <v>7027</v>
      </c>
      <c r="F3514" t="s">
        <v>170</v>
      </c>
      <c r="G3514">
        <v>94954</v>
      </c>
      <c r="H3514">
        <v>38.272435000000002</v>
      </c>
      <c r="I3514">
        <v>-122.662346</v>
      </c>
      <c r="J3514" s="1" t="d">
        <v>2019-01-10</v>
      </c>
      <c r="K3514">
        <v>113259</v>
      </c>
      <c r="L3514" t="s">
        <v>30</v>
      </c>
      <c r="M3514" s="1" t="d">
        <v>2016-08-15</v>
      </c>
      <c r="N3514">
        <v>8</v>
      </c>
      <c r="O3514">
        <v>15</v>
      </c>
      <c r="P3514">
        <v>2016</v>
      </c>
      <c r="R3514" t="s">
        <v>26</v>
      </c>
      <c r="S3514" t="s">
        <v>31</v>
      </c>
    </row>
    <row r="3515" spans="1:19" x14ac:dyDescent="0.25">
      <c r="A3515" t="s">
        <v>338</v>
      </c>
      <c r="B3515" t="s">
        <v>30544</v>
      </c>
      <c r="C3515" t="s">
        <v>30545</v>
      </c>
      <c r="E3515" t="s">
        <v>7027</v>
      </c>
      <c r="F3515" t="s">
        <v>170</v>
      </c>
      <c r="G3515">
        <v>94954</v>
      </c>
      <c r="H3515">
        <v>38.232233000000001</v>
      </c>
      <c r="I3515">
        <v>-122.614306</v>
      </c>
      <c r="J3515" s="1" t="d">
        <v>2019-01-10</v>
      </c>
      <c r="K3515">
        <v>113260</v>
      </c>
      <c r="L3515" t="s">
        <v>30</v>
      </c>
      <c r="M3515" s="1" t="d">
        <v>2016-01-01</v>
      </c>
      <c r="N3515">
        <v>1</v>
      </c>
      <c r="O3515">
        <v>1</v>
      </c>
      <c r="P3515">
        <v>2016</v>
      </c>
      <c r="R3515" t="s">
        <v>26</v>
      </c>
      <c r="S3515" t="s">
        <v>31</v>
      </c>
    </row>
    <row r="3516" spans="1:19" x14ac:dyDescent="0.25">
      <c r="A3516" t="s">
        <v>338</v>
      </c>
      <c r="B3516" t="s">
        <v>30558</v>
      </c>
      <c r="C3516" t="s">
        <v>22852</v>
      </c>
      <c r="E3516" t="s">
        <v>13771</v>
      </c>
      <c r="F3516" t="s">
        <v>170</v>
      </c>
      <c r="G3516">
        <v>93449</v>
      </c>
      <c r="H3516">
        <v>35.164546999999999</v>
      </c>
      <c r="I3516">
        <v>-120.68932</v>
      </c>
      <c r="J3516" s="1" t="d">
        <v>2019-01-10</v>
      </c>
      <c r="K3516">
        <v>113269</v>
      </c>
      <c r="L3516" t="s">
        <v>30</v>
      </c>
      <c r="M3516" s="1" t="d">
        <v>2016-12-15</v>
      </c>
      <c r="N3516">
        <v>12</v>
      </c>
      <c r="O3516">
        <v>15</v>
      </c>
      <c r="P3516">
        <v>2016</v>
      </c>
      <c r="R3516" t="s">
        <v>26</v>
      </c>
      <c r="S3516" t="s">
        <v>31</v>
      </c>
    </row>
    <row r="3517" spans="1:19" x14ac:dyDescent="0.25">
      <c r="A3517" t="s">
        <v>338</v>
      </c>
      <c r="B3517" t="s">
        <v>30560</v>
      </c>
      <c r="C3517" t="s">
        <v>30561</v>
      </c>
      <c r="E3517" t="s">
        <v>1270</v>
      </c>
      <c r="F3517" t="s">
        <v>170</v>
      </c>
      <c r="G3517">
        <v>95667</v>
      </c>
      <c r="H3517">
        <v>38.746834999999997</v>
      </c>
      <c r="I3517">
        <v>-120.719043</v>
      </c>
      <c r="J3517" s="1" t="d">
        <v>2019-01-10</v>
      </c>
      <c r="K3517">
        <v>113271</v>
      </c>
      <c r="L3517" t="s">
        <v>30</v>
      </c>
      <c r="M3517" s="1" t="d">
        <v>2016-11-01</v>
      </c>
      <c r="N3517">
        <v>11</v>
      </c>
      <c r="O3517">
        <v>1</v>
      </c>
      <c r="P3517">
        <v>2016</v>
      </c>
      <c r="R3517" t="s">
        <v>26</v>
      </c>
      <c r="S3517" t="s">
        <v>31</v>
      </c>
    </row>
    <row r="3518" spans="1:19" x14ac:dyDescent="0.25">
      <c r="A3518" t="s">
        <v>338</v>
      </c>
      <c r="B3518" t="s">
        <v>30562</v>
      </c>
      <c r="C3518" t="s">
        <v>30563</v>
      </c>
      <c r="E3518" t="s">
        <v>1270</v>
      </c>
      <c r="F3518" t="s">
        <v>170</v>
      </c>
      <c r="G3518">
        <v>95667</v>
      </c>
      <c r="H3518">
        <v>38.790486999999999</v>
      </c>
      <c r="I3518">
        <v>-120.888605</v>
      </c>
      <c r="J3518" s="1" t="d">
        <v>2019-01-10</v>
      </c>
      <c r="K3518">
        <v>113272</v>
      </c>
      <c r="L3518" t="s">
        <v>30</v>
      </c>
      <c r="M3518" s="1" t="d">
        <v>2016-04-01</v>
      </c>
      <c r="N3518">
        <v>4</v>
      </c>
      <c r="O3518">
        <v>1</v>
      </c>
      <c r="P3518">
        <v>2016</v>
      </c>
      <c r="R3518" t="s">
        <v>26</v>
      </c>
      <c r="S3518" t="s">
        <v>31</v>
      </c>
    </row>
    <row r="3519" spans="1:19" x14ac:dyDescent="0.25">
      <c r="A3519" t="s">
        <v>338</v>
      </c>
      <c r="B3519" t="s">
        <v>30566</v>
      </c>
      <c r="C3519" t="s">
        <v>20959</v>
      </c>
      <c r="E3519" t="s">
        <v>619</v>
      </c>
      <c r="F3519" t="s">
        <v>170</v>
      </c>
      <c r="G3519">
        <v>95642</v>
      </c>
      <c r="H3519">
        <v>38.521804000000003</v>
      </c>
      <c r="I3519">
        <v>-120.817893</v>
      </c>
      <c r="J3519" s="1" t="d">
        <v>2019-01-10</v>
      </c>
      <c r="K3519">
        <v>113274</v>
      </c>
      <c r="L3519" t="s">
        <v>30</v>
      </c>
      <c r="M3519" s="1" t="d">
        <v>2016-02-01</v>
      </c>
      <c r="N3519">
        <v>2</v>
      </c>
      <c r="O3519">
        <v>1</v>
      </c>
      <c r="P3519">
        <v>2016</v>
      </c>
      <c r="R3519" t="s">
        <v>26</v>
      </c>
      <c r="S3519" t="s">
        <v>31</v>
      </c>
    </row>
    <row r="3520" spans="1:19" x14ac:dyDescent="0.25">
      <c r="A3520" t="s">
        <v>338</v>
      </c>
      <c r="B3520" t="s">
        <v>30597</v>
      </c>
      <c r="C3520" t="s">
        <v>30598</v>
      </c>
      <c r="E3520" t="s">
        <v>7032</v>
      </c>
      <c r="F3520" t="s">
        <v>170</v>
      </c>
      <c r="G3520">
        <v>96001</v>
      </c>
      <c r="H3520">
        <v>40.579922000000003</v>
      </c>
      <c r="I3520">
        <v>-122.39862100000001</v>
      </c>
      <c r="J3520" s="1" t="d">
        <v>2019-01-10</v>
      </c>
      <c r="K3520">
        <v>113288</v>
      </c>
      <c r="L3520" t="s">
        <v>30</v>
      </c>
      <c r="M3520" s="1" t="d">
        <v>2016-09-01</v>
      </c>
      <c r="N3520">
        <v>9</v>
      </c>
      <c r="O3520">
        <v>1</v>
      </c>
      <c r="P3520">
        <v>2016</v>
      </c>
      <c r="R3520" t="s">
        <v>26</v>
      </c>
      <c r="S3520" t="s">
        <v>27</v>
      </c>
    </row>
    <row r="3521" spans="1:19" x14ac:dyDescent="0.25">
      <c r="A3521" t="s">
        <v>338</v>
      </c>
      <c r="B3521" t="s">
        <v>30601</v>
      </c>
      <c r="C3521" t="s">
        <v>30602</v>
      </c>
      <c r="E3521" t="s">
        <v>1143</v>
      </c>
      <c r="F3521" t="s">
        <v>170</v>
      </c>
      <c r="G3521">
        <v>92374</v>
      </c>
      <c r="H3521">
        <v>34.062283000000001</v>
      </c>
      <c r="I3521">
        <v>-117.19695400000001</v>
      </c>
      <c r="J3521" s="1" t="d">
        <v>2019-01-10</v>
      </c>
      <c r="K3521">
        <v>113290</v>
      </c>
      <c r="L3521" t="s">
        <v>30</v>
      </c>
      <c r="M3521" s="1" t="d">
        <v>2016-08-15</v>
      </c>
      <c r="N3521">
        <v>8</v>
      </c>
      <c r="O3521">
        <v>15</v>
      </c>
      <c r="P3521">
        <v>2016</v>
      </c>
      <c r="R3521" t="s">
        <v>26</v>
      </c>
      <c r="S3521" t="s">
        <v>31</v>
      </c>
    </row>
    <row r="3522" spans="1:19" x14ac:dyDescent="0.25">
      <c r="A3522" t="s">
        <v>338</v>
      </c>
      <c r="B3522" t="s">
        <v>30603</v>
      </c>
      <c r="C3522" t="s">
        <v>30604</v>
      </c>
      <c r="E3522" t="s">
        <v>15794</v>
      </c>
      <c r="F3522" t="s">
        <v>170</v>
      </c>
      <c r="G3522">
        <v>90277</v>
      </c>
      <c r="H3522">
        <v>33.849778999999998</v>
      </c>
      <c r="I3522">
        <v>-118.396137</v>
      </c>
      <c r="J3522" s="1" t="d">
        <v>2019-01-10</v>
      </c>
      <c r="K3522">
        <v>113291</v>
      </c>
      <c r="L3522" t="s">
        <v>30</v>
      </c>
      <c r="M3522" s="1" t="d">
        <v>2016-10-01</v>
      </c>
      <c r="N3522">
        <v>10</v>
      </c>
      <c r="O3522">
        <v>1</v>
      </c>
      <c r="P3522">
        <v>2016</v>
      </c>
      <c r="R3522" t="s">
        <v>26</v>
      </c>
      <c r="S3522" t="s">
        <v>31</v>
      </c>
    </row>
    <row r="3523" spans="1:19" x14ac:dyDescent="0.25">
      <c r="A3523" t="s">
        <v>338</v>
      </c>
      <c r="B3523" t="s">
        <v>30619</v>
      </c>
      <c r="C3523" t="s">
        <v>22109</v>
      </c>
      <c r="E3523" t="s">
        <v>193</v>
      </c>
      <c r="F3523" t="s">
        <v>170</v>
      </c>
      <c r="G3523">
        <v>95814</v>
      </c>
      <c r="H3523">
        <v>38.577427999999998</v>
      </c>
      <c r="I3523">
        <v>-121.491085</v>
      </c>
      <c r="J3523" s="1" t="d">
        <v>2019-01-10</v>
      </c>
      <c r="K3523">
        <v>113298</v>
      </c>
      <c r="L3523" t="s">
        <v>30</v>
      </c>
      <c r="M3523" s="1" t="d">
        <v>2016-08-15</v>
      </c>
      <c r="N3523">
        <v>8</v>
      </c>
      <c r="O3523">
        <v>15</v>
      </c>
      <c r="P3523">
        <v>2016</v>
      </c>
      <c r="R3523" t="s">
        <v>26</v>
      </c>
      <c r="S3523" t="s">
        <v>31</v>
      </c>
    </row>
    <row r="3524" spans="1:19" x14ac:dyDescent="0.25">
      <c r="A3524" t="s">
        <v>338</v>
      </c>
      <c r="B3524" t="s">
        <v>30622</v>
      </c>
      <c r="C3524" t="s">
        <v>30623</v>
      </c>
      <c r="E3524" t="s">
        <v>176</v>
      </c>
      <c r="F3524" t="s">
        <v>170</v>
      </c>
      <c r="G3524">
        <v>93908</v>
      </c>
      <c r="H3524">
        <v>36.482388</v>
      </c>
      <c r="I3524">
        <v>-121.486553</v>
      </c>
      <c r="J3524" s="1" t="d">
        <v>2019-01-10</v>
      </c>
      <c r="K3524">
        <v>113300</v>
      </c>
      <c r="L3524" t="s">
        <v>30</v>
      </c>
      <c r="M3524" s="1" t="d">
        <v>2016-11-01</v>
      </c>
      <c r="N3524">
        <v>11</v>
      </c>
      <c r="O3524">
        <v>1</v>
      </c>
      <c r="P3524">
        <v>2016</v>
      </c>
      <c r="R3524" t="s">
        <v>26</v>
      </c>
      <c r="S3524" t="s">
        <v>31</v>
      </c>
    </row>
    <row r="3525" spans="1:19" x14ac:dyDescent="0.25">
      <c r="A3525" t="s">
        <v>338</v>
      </c>
      <c r="B3525" t="s">
        <v>30629</v>
      </c>
      <c r="C3525" t="s">
        <v>30630</v>
      </c>
      <c r="E3525" t="s">
        <v>220</v>
      </c>
      <c r="F3525" t="s">
        <v>170</v>
      </c>
      <c r="G3525">
        <v>92101</v>
      </c>
      <c r="H3525">
        <v>32.716458000000003</v>
      </c>
      <c r="I3525">
        <v>-117.163517</v>
      </c>
      <c r="J3525" s="1" t="d">
        <v>2019-01-10</v>
      </c>
      <c r="K3525">
        <v>113303</v>
      </c>
      <c r="L3525" t="s">
        <v>30</v>
      </c>
      <c r="M3525" s="1" t="d">
        <v>2016-08-15</v>
      </c>
      <c r="N3525">
        <v>8</v>
      </c>
      <c r="O3525">
        <v>15</v>
      </c>
      <c r="P3525">
        <v>2016</v>
      </c>
      <c r="R3525" t="s">
        <v>26</v>
      </c>
      <c r="S3525" t="s">
        <v>31</v>
      </c>
    </row>
    <row r="3526" spans="1:19" x14ac:dyDescent="0.25">
      <c r="A3526" t="s">
        <v>338</v>
      </c>
      <c r="B3526" t="s">
        <v>30637</v>
      </c>
      <c r="C3526" t="s">
        <v>30638</v>
      </c>
      <c r="E3526" t="s">
        <v>220</v>
      </c>
      <c r="F3526" t="s">
        <v>170</v>
      </c>
      <c r="G3526">
        <v>92109</v>
      </c>
      <c r="H3526">
        <v>32.775393000000001</v>
      </c>
      <c r="I3526">
        <v>-117.238827</v>
      </c>
      <c r="J3526" s="1" t="d">
        <v>2019-01-10</v>
      </c>
      <c r="K3526">
        <v>113307</v>
      </c>
      <c r="L3526" t="s">
        <v>30</v>
      </c>
      <c r="M3526" s="1" t="d">
        <v>2016-08-15</v>
      </c>
      <c r="N3526">
        <v>8</v>
      </c>
      <c r="O3526">
        <v>15</v>
      </c>
      <c r="P3526">
        <v>2016</v>
      </c>
      <c r="R3526" t="s">
        <v>26</v>
      </c>
      <c r="S3526" t="s">
        <v>31</v>
      </c>
    </row>
    <row r="3527" spans="1:19" x14ac:dyDescent="0.25">
      <c r="A3527" t="s">
        <v>338</v>
      </c>
      <c r="B3527" t="s">
        <v>30643</v>
      </c>
      <c r="C3527" t="s">
        <v>30644</v>
      </c>
      <c r="E3527" t="s">
        <v>220</v>
      </c>
      <c r="F3527" t="s">
        <v>170</v>
      </c>
      <c r="G3527">
        <v>92037</v>
      </c>
      <c r="H3527">
        <v>32.852294999999998</v>
      </c>
      <c r="I3527">
        <v>-117.26090600000001</v>
      </c>
      <c r="J3527" s="1" t="d">
        <v>2019-01-10</v>
      </c>
      <c r="K3527">
        <v>113310</v>
      </c>
      <c r="L3527" t="s">
        <v>30</v>
      </c>
      <c r="M3527" s="1" t="d">
        <v>2016-01-01</v>
      </c>
      <c r="N3527">
        <v>1</v>
      </c>
      <c r="O3527">
        <v>1</v>
      </c>
      <c r="P3527">
        <v>2016</v>
      </c>
      <c r="R3527" t="s">
        <v>26</v>
      </c>
      <c r="S3527" t="s">
        <v>31</v>
      </c>
    </row>
    <row r="3528" spans="1:19" x14ac:dyDescent="0.25">
      <c r="A3528" t="s">
        <v>338</v>
      </c>
      <c r="B3528" t="s">
        <v>30648</v>
      </c>
      <c r="C3528" t="s">
        <v>30649</v>
      </c>
      <c r="E3528" t="s">
        <v>220</v>
      </c>
      <c r="F3528" t="s">
        <v>170</v>
      </c>
      <c r="G3528">
        <v>92122</v>
      </c>
      <c r="H3528">
        <v>32.870877999999998</v>
      </c>
      <c r="I3528">
        <v>-117.224146</v>
      </c>
      <c r="J3528" s="1" t="d">
        <v>2019-01-10</v>
      </c>
      <c r="K3528">
        <v>113313</v>
      </c>
      <c r="L3528" t="s">
        <v>30</v>
      </c>
      <c r="M3528" s="1" t="d">
        <v>2016-02-01</v>
      </c>
      <c r="N3528">
        <v>2</v>
      </c>
      <c r="O3528">
        <v>1</v>
      </c>
      <c r="P3528">
        <v>2016</v>
      </c>
      <c r="R3528" t="s">
        <v>26</v>
      </c>
      <c r="S3528" t="s">
        <v>31</v>
      </c>
    </row>
    <row r="3529" spans="1:19" x14ac:dyDescent="0.25">
      <c r="A3529" t="s">
        <v>338</v>
      </c>
      <c r="B3529" t="s">
        <v>30656</v>
      </c>
      <c r="C3529" t="s">
        <v>30657</v>
      </c>
      <c r="E3529" t="s">
        <v>220</v>
      </c>
      <c r="F3529" t="s">
        <v>170</v>
      </c>
      <c r="G3529">
        <v>92111</v>
      </c>
      <c r="H3529">
        <v>32.823901999999997</v>
      </c>
      <c r="I3529">
        <v>-117.154337</v>
      </c>
      <c r="J3529" s="1" t="d">
        <v>2019-01-10</v>
      </c>
      <c r="K3529">
        <v>113317</v>
      </c>
      <c r="L3529" t="s">
        <v>30</v>
      </c>
      <c r="M3529" s="1" t="d">
        <v>2016-11-01</v>
      </c>
      <c r="N3529">
        <v>11</v>
      </c>
      <c r="O3529">
        <v>1</v>
      </c>
      <c r="P3529">
        <v>2016</v>
      </c>
      <c r="R3529" t="s">
        <v>26</v>
      </c>
      <c r="S3529" t="s">
        <v>31</v>
      </c>
    </row>
    <row r="3530" spans="1:19" x14ac:dyDescent="0.25">
      <c r="A3530" t="s">
        <v>338</v>
      </c>
      <c r="B3530" t="s">
        <v>30660</v>
      </c>
      <c r="C3530" t="s">
        <v>30661</v>
      </c>
      <c r="E3530" t="s">
        <v>220</v>
      </c>
      <c r="F3530" t="s">
        <v>170</v>
      </c>
      <c r="G3530">
        <v>92130</v>
      </c>
      <c r="H3530">
        <v>32.938409</v>
      </c>
      <c r="I3530">
        <v>-117.19736399999999</v>
      </c>
      <c r="J3530" s="1" t="d">
        <v>2019-01-10</v>
      </c>
      <c r="K3530">
        <v>113319</v>
      </c>
      <c r="L3530" t="s">
        <v>30</v>
      </c>
      <c r="M3530" s="1" t="d">
        <v>2016-02-01</v>
      </c>
      <c r="N3530">
        <v>2</v>
      </c>
      <c r="O3530">
        <v>1</v>
      </c>
      <c r="P3530">
        <v>2016</v>
      </c>
      <c r="R3530" t="s">
        <v>26</v>
      </c>
      <c r="S3530" t="s">
        <v>31</v>
      </c>
    </row>
    <row r="3531" spans="1:19" x14ac:dyDescent="0.25">
      <c r="A3531" t="s">
        <v>338</v>
      </c>
      <c r="B3531" t="s">
        <v>30665</v>
      </c>
      <c r="C3531" t="s">
        <v>30666</v>
      </c>
      <c r="E3531" t="s">
        <v>220</v>
      </c>
      <c r="F3531" t="s">
        <v>170</v>
      </c>
      <c r="G3531">
        <v>92109</v>
      </c>
      <c r="H3531">
        <v>32.796880000000002</v>
      </c>
      <c r="I3531">
        <v>-117.256607</v>
      </c>
      <c r="J3531" s="1" t="d">
        <v>2019-01-10</v>
      </c>
      <c r="K3531">
        <v>113322</v>
      </c>
      <c r="L3531" t="s">
        <v>30</v>
      </c>
      <c r="M3531" s="1" t="d">
        <v>2016-08-15</v>
      </c>
      <c r="N3531">
        <v>8</v>
      </c>
      <c r="O3531">
        <v>15</v>
      </c>
      <c r="P3531">
        <v>2016</v>
      </c>
      <c r="R3531" t="s">
        <v>26</v>
      </c>
      <c r="S3531" t="s">
        <v>31</v>
      </c>
    </row>
    <row r="3532" spans="1:19" x14ac:dyDescent="0.25">
      <c r="A3532" t="s">
        <v>338</v>
      </c>
      <c r="B3532" t="s">
        <v>30667</v>
      </c>
      <c r="C3532" t="s">
        <v>30668</v>
      </c>
      <c r="E3532" t="s">
        <v>220</v>
      </c>
      <c r="F3532" t="s">
        <v>170</v>
      </c>
      <c r="G3532">
        <v>92037</v>
      </c>
      <c r="H3532">
        <v>32.855049000000001</v>
      </c>
      <c r="I3532">
        <v>-117.25804599999999</v>
      </c>
      <c r="J3532" s="1" t="d">
        <v>2019-01-10</v>
      </c>
      <c r="K3532">
        <v>113323</v>
      </c>
      <c r="L3532" t="s">
        <v>30</v>
      </c>
      <c r="M3532" s="1" t="d">
        <v>2016-04-01</v>
      </c>
      <c r="N3532">
        <v>4</v>
      </c>
      <c r="O3532">
        <v>1</v>
      </c>
      <c r="P3532">
        <v>2016</v>
      </c>
      <c r="R3532" t="s">
        <v>26</v>
      </c>
      <c r="S3532" t="s">
        <v>31</v>
      </c>
    </row>
    <row r="3533" spans="1:19" x14ac:dyDescent="0.25">
      <c r="A3533" t="s">
        <v>338</v>
      </c>
      <c r="B3533" t="s">
        <v>30680</v>
      </c>
      <c r="C3533" t="s">
        <v>30681</v>
      </c>
      <c r="E3533" t="s">
        <v>178</v>
      </c>
      <c r="F3533" t="s">
        <v>170</v>
      </c>
      <c r="G3533">
        <v>94111</v>
      </c>
      <c r="H3533">
        <v>37.788080000000001</v>
      </c>
      <c r="I3533">
        <v>-122.39914400000001</v>
      </c>
      <c r="J3533" s="1" t="d">
        <v>2019-01-10</v>
      </c>
      <c r="K3533">
        <v>113330</v>
      </c>
      <c r="L3533" t="s">
        <v>30</v>
      </c>
      <c r="M3533" s="1" t="d">
        <v>2016-08-15</v>
      </c>
      <c r="N3533">
        <v>8</v>
      </c>
      <c r="O3533">
        <v>15</v>
      </c>
      <c r="P3533">
        <v>2016</v>
      </c>
      <c r="R3533" t="s">
        <v>26</v>
      </c>
      <c r="S3533" t="s">
        <v>31</v>
      </c>
    </row>
    <row r="3534" spans="1:19" x14ac:dyDescent="0.25">
      <c r="A3534" t="s">
        <v>338</v>
      </c>
      <c r="B3534" t="s">
        <v>30682</v>
      </c>
      <c r="C3534" t="s">
        <v>30683</v>
      </c>
      <c r="E3534" t="s">
        <v>178</v>
      </c>
      <c r="F3534" t="s">
        <v>170</v>
      </c>
      <c r="G3534">
        <v>94111</v>
      </c>
      <c r="H3534">
        <v>37.792949</v>
      </c>
      <c r="I3534">
        <v>-122.398099</v>
      </c>
      <c r="J3534" s="1" t="d">
        <v>2019-01-10</v>
      </c>
      <c r="K3534">
        <v>113331</v>
      </c>
      <c r="L3534" t="s">
        <v>30</v>
      </c>
      <c r="M3534" s="1" t="d">
        <v>2016-08-15</v>
      </c>
      <c r="N3534">
        <v>8</v>
      </c>
      <c r="O3534">
        <v>15</v>
      </c>
      <c r="P3534">
        <v>2016</v>
      </c>
      <c r="R3534" t="s">
        <v>26</v>
      </c>
      <c r="S3534" t="s">
        <v>31</v>
      </c>
    </row>
    <row r="3535" spans="1:19" x14ac:dyDescent="0.25">
      <c r="A3535" t="s">
        <v>338</v>
      </c>
      <c r="B3535" t="s">
        <v>30686</v>
      </c>
      <c r="C3535" t="s">
        <v>30687</v>
      </c>
      <c r="E3535" t="s">
        <v>178</v>
      </c>
      <c r="F3535" t="s">
        <v>170</v>
      </c>
      <c r="G3535">
        <v>94115</v>
      </c>
      <c r="H3535">
        <v>37.785392999999999</v>
      </c>
      <c r="I3535">
        <v>-122.42856999999999</v>
      </c>
      <c r="J3535" s="1" t="d">
        <v>2019-01-10</v>
      </c>
      <c r="K3535">
        <v>113333</v>
      </c>
      <c r="L3535" t="s">
        <v>30</v>
      </c>
      <c r="M3535" s="1" t="d">
        <v>2016-03-01</v>
      </c>
      <c r="N3535">
        <v>3</v>
      </c>
      <c r="O3535">
        <v>1</v>
      </c>
      <c r="P3535">
        <v>2016</v>
      </c>
      <c r="R3535" t="s">
        <v>26</v>
      </c>
      <c r="S3535" t="s">
        <v>31</v>
      </c>
    </row>
    <row r="3536" spans="1:19" x14ac:dyDescent="0.25">
      <c r="A3536" t="s">
        <v>338</v>
      </c>
      <c r="B3536" t="s">
        <v>30688</v>
      </c>
      <c r="C3536" t="s">
        <v>30689</v>
      </c>
      <c r="E3536" t="s">
        <v>178</v>
      </c>
      <c r="F3536" t="s">
        <v>170</v>
      </c>
      <c r="G3536">
        <v>94115</v>
      </c>
      <c r="H3536">
        <v>37.786808999999998</v>
      </c>
      <c r="I3536">
        <v>-122.43032599999999</v>
      </c>
      <c r="J3536" s="1" t="d">
        <v>2019-01-10</v>
      </c>
      <c r="K3536">
        <v>113334</v>
      </c>
      <c r="L3536" t="s">
        <v>30</v>
      </c>
      <c r="M3536" s="1" t="d">
        <v>2016-01-01</v>
      </c>
      <c r="N3536">
        <v>1</v>
      </c>
      <c r="O3536">
        <v>1</v>
      </c>
      <c r="P3536">
        <v>2016</v>
      </c>
      <c r="R3536" t="s">
        <v>26</v>
      </c>
      <c r="S3536" t="s">
        <v>31</v>
      </c>
    </row>
    <row r="3537" spans="1:19" x14ac:dyDescent="0.25">
      <c r="A3537" t="s">
        <v>338</v>
      </c>
      <c r="B3537" t="s">
        <v>30692</v>
      </c>
      <c r="C3537" t="s">
        <v>30693</v>
      </c>
      <c r="E3537" t="s">
        <v>178</v>
      </c>
      <c r="F3537" t="s">
        <v>170</v>
      </c>
      <c r="G3537">
        <v>94102</v>
      </c>
      <c r="H3537">
        <v>37.785978999999998</v>
      </c>
      <c r="I3537">
        <v>-122.41084600000001</v>
      </c>
      <c r="J3537" s="1" t="d">
        <v>2019-01-10</v>
      </c>
      <c r="K3537">
        <v>113336</v>
      </c>
      <c r="L3537" t="s">
        <v>30</v>
      </c>
      <c r="M3537" s="1" t="d">
        <v>2016-04-01</v>
      </c>
      <c r="N3537">
        <v>4</v>
      </c>
      <c r="O3537">
        <v>1</v>
      </c>
      <c r="P3537">
        <v>2016</v>
      </c>
      <c r="R3537" t="s">
        <v>26</v>
      </c>
      <c r="S3537" t="s">
        <v>31</v>
      </c>
    </row>
    <row r="3538" spans="1:19" x14ac:dyDescent="0.25">
      <c r="A3538" t="s">
        <v>338</v>
      </c>
      <c r="B3538" t="s">
        <v>30698</v>
      </c>
      <c r="C3538" t="s">
        <v>30699</v>
      </c>
      <c r="E3538" t="s">
        <v>178</v>
      </c>
      <c r="F3538" t="s">
        <v>170</v>
      </c>
      <c r="G3538">
        <v>94108</v>
      </c>
      <c r="H3538">
        <v>37.791840999999998</v>
      </c>
      <c r="I3538">
        <v>-122.40684</v>
      </c>
      <c r="J3538" s="1" t="d">
        <v>2019-01-10</v>
      </c>
      <c r="K3538">
        <v>113339</v>
      </c>
      <c r="L3538" t="s">
        <v>30</v>
      </c>
      <c r="M3538" s="1" t="d">
        <v>2016-03-01</v>
      </c>
      <c r="N3538">
        <v>3</v>
      </c>
      <c r="O3538">
        <v>1</v>
      </c>
      <c r="P3538">
        <v>2016</v>
      </c>
      <c r="R3538" t="s">
        <v>26</v>
      </c>
      <c r="S3538" t="s">
        <v>31</v>
      </c>
    </row>
    <row r="3539" spans="1:19" x14ac:dyDescent="0.25">
      <c r="A3539" t="s">
        <v>338</v>
      </c>
      <c r="B3539" t="s">
        <v>30716</v>
      </c>
      <c r="C3539" t="s">
        <v>30717</v>
      </c>
      <c r="E3539" t="s">
        <v>188</v>
      </c>
      <c r="F3539" t="s">
        <v>170</v>
      </c>
      <c r="G3539">
        <v>95111</v>
      </c>
      <c r="H3539">
        <v>37.296523999999998</v>
      </c>
      <c r="I3539">
        <v>-121.85374400000001</v>
      </c>
      <c r="J3539" s="1" t="d">
        <v>2019-01-10</v>
      </c>
      <c r="K3539">
        <v>113348</v>
      </c>
      <c r="L3539" t="s">
        <v>30</v>
      </c>
      <c r="M3539" s="1" t="d">
        <v>2016-12-15</v>
      </c>
      <c r="N3539">
        <v>12</v>
      </c>
      <c r="O3539">
        <v>15</v>
      </c>
      <c r="P3539">
        <v>2016</v>
      </c>
      <c r="R3539" t="s">
        <v>26</v>
      </c>
      <c r="S3539" t="s">
        <v>31</v>
      </c>
    </row>
    <row r="3540" spans="1:19" x14ac:dyDescent="0.25">
      <c r="A3540" t="s">
        <v>338</v>
      </c>
      <c r="B3540" t="s">
        <v>30733</v>
      </c>
      <c r="C3540" t="s">
        <v>30734</v>
      </c>
      <c r="E3540" t="s">
        <v>5757</v>
      </c>
      <c r="F3540" t="s">
        <v>170</v>
      </c>
      <c r="G3540">
        <v>92078</v>
      </c>
      <c r="H3540">
        <v>33.121012</v>
      </c>
      <c r="I3540">
        <v>-117.21610200000001</v>
      </c>
      <c r="J3540" s="1" t="d">
        <v>2019-01-10</v>
      </c>
      <c r="K3540">
        <v>113357</v>
      </c>
      <c r="L3540" t="s">
        <v>30</v>
      </c>
      <c r="M3540" s="1" t="d">
        <v>2016-01-01</v>
      </c>
      <c r="N3540">
        <v>1</v>
      </c>
      <c r="O3540">
        <v>1</v>
      </c>
      <c r="P3540">
        <v>2016</v>
      </c>
      <c r="R3540" t="s">
        <v>26</v>
      </c>
      <c r="S3540" t="s">
        <v>31</v>
      </c>
    </row>
    <row r="3541" spans="1:19" x14ac:dyDescent="0.25">
      <c r="A3541" t="s">
        <v>338</v>
      </c>
      <c r="B3541" t="s">
        <v>30751</v>
      </c>
      <c r="C3541" t="s">
        <v>30752</v>
      </c>
      <c r="E3541" t="s">
        <v>484</v>
      </c>
      <c r="F3541" t="s">
        <v>170</v>
      </c>
      <c r="G3541">
        <v>93101</v>
      </c>
      <c r="H3541">
        <v>34.408608000000001</v>
      </c>
      <c r="I3541">
        <v>-119.693944</v>
      </c>
      <c r="J3541" s="1" t="d">
        <v>2019-01-10</v>
      </c>
      <c r="K3541">
        <v>113366</v>
      </c>
      <c r="L3541" t="s">
        <v>30</v>
      </c>
      <c r="M3541" s="1" t="d">
        <v>2016-08-15</v>
      </c>
      <c r="N3541">
        <v>8</v>
      </c>
      <c r="O3541">
        <v>15</v>
      </c>
      <c r="P3541">
        <v>2016</v>
      </c>
      <c r="R3541" t="s">
        <v>26</v>
      </c>
      <c r="S3541" t="s">
        <v>31</v>
      </c>
    </row>
    <row r="3542" spans="1:19" x14ac:dyDescent="0.25">
      <c r="A3542" t="s">
        <v>338</v>
      </c>
      <c r="B3542" t="s">
        <v>30755</v>
      </c>
      <c r="C3542" t="s">
        <v>30756</v>
      </c>
      <c r="E3542" t="s">
        <v>484</v>
      </c>
      <c r="F3542" t="s">
        <v>170</v>
      </c>
      <c r="G3542">
        <v>93103</v>
      </c>
      <c r="H3542">
        <v>34.418311000000003</v>
      </c>
      <c r="I3542">
        <v>-119.671314</v>
      </c>
      <c r="J3542" s="1" t="d">
        <v>2019-01-10</v>
      </c>
      <c r="K3542">
        <v>113368</v>
      </c>
      <c r="L3542" t="s">
        <v>30</v>
      </c>
      <c r="M3542" s="1" t="d">
        <v>2016-12-15</v>
      </c>
      <c r="N3542">
        <v>12</v>
      </c>
      <c r="O3542">
        <v>15</v>
      </c>
      <c r="P3542">
        <v>2016</v>
      </c>
      <c r="R3542" t="s">
        <v>26</v>
      </c>
      <c r="S3542" t="s">
        <v>31</v>
      </c>
    </row>
    <row r="3543" spans="1:19" x14ac:dyDescent="0.25">
      <c r="A3543" t="s">
        <v>338</v>
      </c>
      <c r="B3543" t="s">
        <v>30757</v>
      </c>
      <c r="C3543" t="s">
        <v>30758</v>
      </c>
      <c r="E3543" t="s">
        <v>484</v>
      </c>
      <c r="F3543" t="s">
        <v>170</v>
      </c>
      <c r="G3543">
        <v>93103</v>
      </c>
      <c r="H3543">
        <v>34.416108999999999</v>
      </c>
      <c r="I3543">
        <v>-119.676571</v>
      </c>
      <c r="J3543" s="1" t="d">
        <v>2019-01-10</v>
      </c>
      <c r="K3543">
        <v>113369</v>
      </c>
      <c r="L3543" t="s">
        <v>30</v>
      </c>
      <c r="M3543" s="1" t="d">
        <v>2016-01-01</v>
      </c>
      <c r="N3543">
        <v>1</v>
      </c>
      <c r="O3543">
        <v>1</v>
      </c>
      <c r="P3543">
        <v>2016</v>
      </c>
      <c r="R3543" t="s">
        <v>26</v>
      </c>
      <c r="S3543" t="s">
        <v>31</v>
      </c>
    </row>
    <row r="3544" spans="1:19" x14ac:dyDescent="0.25">
      <c r="A3544" t="s">
        <v>338</v>
      </c>
      <c r="B3544" t="s">
        <v>30761</v>
      </c>
      <c r="C3544" t="s">
        <v>30762</v>
      </c>
      <c r="E3544" t="s">
        <v>1901</v>
      </c>
      <c r="F3544" t="s">
        <v>170</v>
      </c>
      <c r="G3544">
        <v>95054</v>
      </c>
      <c r="H3544">
        <v>37.392116000000001</v>
      </c>
      <c r="I3544">
        <v>-121.97432999999999</v>
      </c>
      <c r="J3544" s="1" t="d">
        <v>2019-01-10</v>
      </c>
      <c r="K3544">
        <v>113371</v>
      </c>
      <c r="L3544" t="s">
        <v>30</v>
      </c>
      <c r="M3544" s="1" t="d">
        <v>2016-11-01</v>
      </c>
      <c r="N3544">
        <v>11</v>
      </c>
      <c r="O3544">
        <v>1</v>
      </c>
      <c r="P3544">
        <v>2016</v>
      </c>
      <c r="R3544" t="s">
        <v>26</v>
      </c>
      <c r="S3544" t="s">
        <v>31</v>
      </c>
    </row>
    <row r="3545" spans="1:19" x14ac:dyDescent="0.25">
      <c r="A3545" t="s">
        <v>338</v>
      </c>
      <c r="B3545" t="s">
        <v>30784</v>
      </c>
      <c r="C3545" t="s">
        <v>30785</v>
      </c>
      <c r="E3545" t="s">
        <v>227</v>
      </c>
      <c r="F3545" t="s">
        <v>170</v>
      </c>
      <c r="G3545">
        <v>90401</v>
      </c>
      <c r="H3545">
        <v>34.015445</v>
      </c>
      <c r="I3545">
        <v>-118.499105</v>
      </c>
      <c r="J3545" s="1" t="d">
        <v>2019-01-10</v>
      </c>
      <c r="K3545">
        <v>113384</v>
      </c>
      <c r="L3545" t="s">
        <v>30</v>
      </c>
      <c r="M3545" s="1" t="d">
        <v>2016-12-15</v>
      </c>
      <c r="N3545">
        <v>12</v>
      </c>
      <c r="O3545">
        <v>15</v>
      </c>
      <c r="P3545">
        <v>2016</v>
      </c>
      <c r="R3545" t="s">
        <v>26</v>
      </c>
      <c r="S3545" t="s">
        <v>31</v>
      </c>
    </row>
    <row r="3546" spans="1:19" x14ac:dyDescent="0.25">
      <c r="A3546" t="s">
        <v>338</v>
      </c>
      <c r="B3546" t="s">
        <v>30791</v>
      </c>
      <c r="C3546" t="s">
        <v>30792</v>
      </c>
      <c r="E3546" t="s">
        <v>227</v>
      </c>
      <c r="F3546" t="s">
        <v>170</v>
      </c>
      <c r="G3546">
        <v>90405</v>
      </c>
      <c r="H3546">
        <v>34.025807</v>
      </c>
      <c r="I3546">
        <v>-118.456551</v>
      </c>
      <c r="J3546" s="1" t="d">
        <v>2019-01-10</v>
      </c>
      <c r="K3546">
        <v>113388</v>
      </c>
      <c r="L3546" t="s">
        <v>30</v>
      </c>
      <c r="M3546" s="1" t="d">
        <v>2016-01-01</v>
      </c>
      <c r="N3546">
        <v>1</v>
      </c>
      <c r="O3546">
        <v>1</v>
      </c>
      <c r="P3546">
        <v>2016</v>
      </c>
      <c r="R3546" t="s">
        <v>26</v>
      </c>
      <c r="S3546" t="s">
        <v>31</v>
      </c>
    </row>
    <row r="3547" spans="1:19" x14ac:dyDescent="0.25">
      <c r="A3547" t="s">
        <v>338</v>
      </c>
      <c r="B3547" t="s">
        <v>30799</v>
      </c>
      <c r="C3547" t="s">
        <v>30800</v>
      </c>
      <c r="E3547" t="s">
        <v>30801</v>
      </c>
      <c r="F3547" t="s">
        <v>170</v>
      </c>
      <c r="G3547">
        <v>90405</v>
      </c>
      <c r="H3547">
        <v>34.007204000000002</v>
      </c>
      <c r="I3547">
        <v>-118.491461</v>
      </c>
      <c r="J3547" s="1" t="d">
        <v>2019-01-10</v>
      </c>
      <c r="K3547">
        <v>113392</v>
      </c>
      <c r="L3547" t="s">
        <v>30</v>
      </c>
      <c r="M3547" s="1" t="d">
        <v>2016-10-01</v>
      </c>
      <c r="N3547">
        <v>10</v>
      </c>
      <c r="O3547">
        <v>1</v>
      </c>
      <c r="P3547">
        <v>2016</v>
      </c>
      <c r="R3547" t="s">
        <v>26</v>
      </c>
      <c r="S3547" t="s">
        <v>31</v>
      </c>
    </row>
    <row r="3548" spans="1:19" x14ac:dyDescent="0.25">
      <c r="A3548" t="s">
        <v>338</v>
      </c>
      <c r="B3548" t="s">
        <v>30806</v>
      </c>
      <c r="C3548" t="s">
        <v>30807</v>
      </c>
      <c r="E3548" t="s">
        <v>190</v>
      </c>
      <c r="F3548" t="s">
        <v>170</v>
      </c>
      <c r="G3548">
        <v>95401</v>
      </c>
      <c r="H3548">
        <v>38.468798</v>
      </c>
      <c r="I3548">
        <v>-122.85073800000001</v>
      </c>
      <c r="J3548" s="1" t="d">
        <v>2019-01-10</v>
      </c>
      <c r="K3548">
        <v>113395</v>
      </c>
      <c r="L3548" t="s">
        <v>30</v>
      </c>
      <c r="M3548" s="1" t="d">
        <v>2016-02-01</v>
      </c>
      <c r="N3548">
        <v>2</v>
      </c>
      <c r="O3548">
        <v>1</v>
      </c>
      <c r="P3548">
        <v>2016</v>
      </c>
      <c r="R3548" t="s">
        <v>26</v>
      </c>
      <c r="S3548" t="s">
        <v>31</v>
      </c>
    </row>
    <row r="3549" spans="1:19" x14ac:dyDescent="0.25">
      <c r="A3549" t="s">
        <v>338</v>
      </c>
      <c r="B3549" t="s">
        <v>30814</v>
      </c>
      <c r="C3549" t="s">
        <v>30815</v>
      </c>
      <c r="E3549" t="s">
        <v>190</v>
      </c>
      <c r="F3549" t="s">
        <v>170</v>
      </c>
      <c r="G3549">
        <v>95403</v>
      </c>
      <c r="H3549">
        <v>38.50946914</v>
      </c>
      <c r="I3549">
        <v>-122.8041936</v>
      </c>
      <c r="J3549" s="1" t="d">
        <v>2019-01-10</v>
      </c>
      <c r="K3549">
        <v>113399</v>
      </c>
      <c r="L3549" t="s">
        <v>30</v>
      </c>
      <c r="M3549" s="1" t="d">
        <v>2016-03-01</v>
      </c>
      <c r="N3549">
        <v>3</v>
      </c>
      <c r="O3549">
        <v>1</v>
      </c>
      <c r="P3549">
        <v>2016</v>
      </c>
      <c r="R3549" t="s">
        <v>26</v>
      </c>
      <c r="S3549" t="s">
        <v>31</v>
      </c>
    </row>
    <row r="3550" spans="1:19" x14ac:dyDescent="0.25">
      <c r="A3550" t="s">
        <v>338</v>
      </c>
      <c r="B3550" t="s">
        <v>30828</v>
      </c>
      <c r="C3550" t="s">
        <v>30829</v>
      </c>
      <c r="E3550" t="s">
        <v>582</v>
      </c>
      <c r="F3550" t="s">
        <v>170</v>
      </c>
      <c r="G3550">
        <v>90740</v>
      </c>
      <c r="H3550">
        <v>33.776791000000003</v>
      </c>
      <c r="I3550">
        <v>-118.071752</v>
      </c>
      <c r="J3550" s="1" t="d">
        <v>2019-01-10</v>
      </c>
      <c r="K3550">
        <v>113405</v>
      </c>
      <c r="L3550" t="s">
        <v>30</v>
      </c>
      <c r="M3550" s="1" t="d">
        <v>2016-03-01</v>
      </c>
      <c r="N3550">
        <v>3</v>
      </c>
      <c r="O3550">
        <v>1</v>
      </c>
      <c r="P3550">
        <v>2016</v>
      </c>
      <c r="R3550" t="s">
        <v>26</v>
      </c>
      <c r="S3550" t="s">
        <v>31</v>
      </c>
    </row>
    <row r="3551" spans="1:19" x14ac:dyDescent="0.25">
      <c r="A3551" t="s">
        <v>338</v>
      </c>
      <c r="B3551" t="s">
        <v>30841</v>
      </c>
      <c r="C3551" t="s">
        <v>30842</v>
      </c>
      <c r="E3551" t="s">
        <v>13786</v>
      </c>
      <c r="F3551" t="s">
        <v>170</v>
      </c>
      <c r="G3551">
        <v>93463</v>
      </c>
      <c r="H3551">
        <v>34.595568999999998</v>
      </c>
      <c r="I3551">
        <v>-120.14694900000001</v>
      </c>
      <c r="J3551" s="1" t="d">
        <v>2019-01-10</v>
      </c>
      <c r="K3551">
        <v>113412</v>
      </c>
      <c r="L3551" t="s">
        <v>30</v>
      </c>
      <c r="M3551" s="1" t="d">
        <v>2016-08-15</v>
      </c>
      <c r="N3551">
        <v>8</v>
      </c>
      <c r="O3551">
        <v>15</v>
      </c>
      <c r="P3551">
        <v>2016</v>
      </c>
      <c r="R3551" t="s">
        <v>26</v>
      </c>
      <c r="S3551" t="s">
        <v>31</v>
      </c>
    </row>
    <row r="3552" spans="1:19" x14ac:dyDescent="0.25">
      <c r="A3552" t="s">
        <v>338</v>
      </c>
      <c r="B3552" t="s">
        <v>30845</v>
      </c>
      <c r="C3552" t="s">
        <v>30846</v>
      </c>
      <c r="E3552" t="s">
        <v>3820</v>
      </c>
      <c r="F3552" t="s">
        <v>170</v>
      </c>
      <c r="G3552">
        <v>95684</v>
      </c>
      <c r="H3552">
        <v>38.601002000000001</v>
      </c>
      <c r="I3552">
        <v>-120.676109</v>
      </c>
      <c r="J3552" s="1" t="d">
        <v>2019-01-10</v>
      </c>
      <c r="K3552">
        <v>113414</v>
      </c>
      <c r="L3552" t="s">
        <v>30</v>
      </c>
      <c r="M3552" s="1" t="d">
        <v>2016-04-01</v>
      </c>
      <c r="N3552">
        <v>4</v>
      </c>
      <c r="O3552">
        <v>1</v>
      </c>
      <c r="P3552">
        <v>2016</v>
      </c>
      <c r="R3552" t="s">
        <v>26</v>
      </c>
      <c r="S3552" t="s">
        <v>31</v>
      </c>
    </row>
    <row r="3553" spans="1:19" x14ac:dyDescent="0.25">
      <c r="A3553" t="s">
        <v>338</v>
      </c>
      <c r="B3553" t="s">
        <v>30850</v>
      </c>
      <c r="C3553" t="s">
        <v>30851</v>
      </c>
      <c r="E3553" t="s">
        <v>19744</v>
      </c>
      <c r="F3553" t="s">
        <v>170</v>
      </c>
      <c r="G3553">
        <v>95476</v>
      </c>
      <c r="H3553">
        <v>38.300409000000002</v>
      </c>
      <c r="I3553">
        <v>-122.404582</v>
      </c>
      <c r="J3553" s="1" t="d">
        <v>2019-01-10</v>
      </c>
      <c r="K3553">
        <v>113417</v>
      </c>
      <c r="L3553" t="s">
        <v>30</v>
      </c>
      <c r="M3553" s="1" t="d">
        <v>2016-08-15</v>
      </c>
      <c r="N3553">
        <v>8</v>
      </c>
      <c r="O3553">
        <v>15</v>
      </c>
      <c r="P3553">
        <v>2016</v>
      </c>
      <c r="R3553" t="s">
        <v>26</v>
      </c>
      <c r="S3553" t="s">
        <v>31</v>
      </c>
    </row>
    <row r="3554" spans="1:19" x14ac:dyDescent="0.25">
      <c r="A3554" t="s">
        <v>338</v>
      </c>
      <c r="B3554" t="s">
        <v>30872</v>
      </c>
      <c r="C3554" t="s">
        <v>30873</v>
      </c>
      <c r="E3554" t="s">
        <v>18987</v>
      </c>
      <c r="F3554" t="s">
        <v>170</v>
      </c>
      <c r="G3554">
        <v>96150</v>
      </c>
      <c r="H3554">
        <v>38.959449999999997</v>
      </c>
      <c r="I3554">
        <v>-119.946578</v>
      </c>
      <c r="J3554" s="1" t="d">
        <v>2019-01-10</v>
      </c>
      <c r="K3554">
        <v>113428</v>
      </c>
      <c r="L3554" t="s">
        <v>30</v>
      </c>
      <c r="M3554" s="1" t="d">
        <v>2016-11-01</v>
      </c>
      <c r="N3554">
        <v>11</v>
      </c>
      <c r="O3554">
        <v>1</v>
      </c>
      <c r="P3554">
        <v>2016</v>
      </c>
      <c r="R3554" t="s">
        <v>26</v>
      </c>
      <c r="S3554" t="s">
        <v>31</v>
      </c>
    </row>
    <row r="3555" spans="1:19" x14ac:dyDescent="0.25">
      <c r="A3555" t="s">
        <v>338</v>
      </c>
      <c r="B3555" t="s">
        <v>30874</v>
      </c>
      <c r="C3555" t="s">
        <v>30875</v>
      </c>
      <c r="E3555" t="s">
        <v>18987</v>
      </c>
      <c r="F3555" t="s">
        <v>170</v>
      </c>
      <c r="G3555">
        <v>96150</v>
      </c>
      <c r="H3555">
        <v>38.960887999999997</v>
      </c>
      <c r="I3555">
        <v>-119.949382</v>
      </c>
      <c r="J3555" s="1" t="d">
        <v>2019-01-10</v>
      </c>
      <c r="K3555">
        <v>113429</v>
      </c>
      <c r="L3555" t="s">
        <v>30</v>
      </c>
      <c r="M3555" s="1" t="d">
        <v>2016-03-01</v>
      </c>
      <c r="N3555">
        <v>3</v>
      </c>
      <c r="O3555">
        <v>1</v>
      </c>
      <c r="P3555">
        <v>2016</v>
      </c>
      <c r="R3555" t="s">
        <v>26</v>
      </c>
      <c r="S3555" t="s">
        <v>31</v>
      </c>
    </row>
    <row r="3556" spans="1:19" x14ac:dyDescent="0.25">
      <c r="A3556" t="s">
        <v>338</v>
      </c>
      <c r="B3556" t="s">
        <v>30897</v>
      </c>
      <c r="C3556" t="s">
        <v>30898</v>
      </c>
      <c r="E3556" t="s">
        <v>18856</v>
      </c>
      <c r="F3556" t="s">
        <v>170</v>
      </c>
      <c r="G3556">
        <v>94574</v>
      </c>
      <c r="H3556">
        <v>38.484884999999998</v>
      </c>
      <c r="I3556">
        <v>-122.44781399999999</v>
      </c>
      <c r="J3556" s="1" t="d">
        <v>2019-01-10</v>
      </c>
      <c r="K3556">
        <v>113441</v>
      </c>
      <c r="L3556" t="s">
        <v>30</v>
      </c>
      <c r="M3556" s="1" t="d">
        <v>2016-02-01</v>
      </c>
      <c r="N3556">
        <v>2</v>
      </c>
      <c r="O3556">
        <v>1</v>
      </c>
      <c r="P3556">
        <v>2016</v>
      </c>
      <c r="R3556" t="s">
        <v>26</v>
      </c>
      <c r="S3556" t="s">
        <v>31</v>
      </c>
    </row>
    <row r="3557" spans="1:19" x14ac:dyDescent="0.25">
      <c r="A3557" t="s">
        <v>338</v>
      </c>
      <c r="B3557" t="s">
        <v>30903</v>
      </c>
      <c r="C3557" t="s">
        <v>30904</v>
      </c>
      <c r="E3557" t="s">
        <v>18856</v>
      </c>
      <c r="F3557" t="s">
        <v>170</v>
      </c>
      <c r="G3557">
        <v>94574</v>
      </c>
      <c r="H3557">
        <v>38.470289999999999</v>
      </c>
      <c r="I3557">
        <v>-122.429221</v>
      </c>
      <c r="J3557" s="1" t="d">
        <v>2019-01-10</v>
      </c>
      <c r="K3557">
        <v>113444</v>
      </c>
      <c r="L3557" t="s">
        <v>30</v>
      </c>
      <c r="M3557" s="1" t="d">
        <v>2016-12-15</v>
      </c>
      <c r="N3557">
        <v>12</v>
      </c>
      <c r="O3557">
        <v>15</v>
      </c>
      <c r="P3557">
        <v>2016</v>
      </c>
      <c r="R3557" t="s">
        <v>26</v>
      </c>
      <c r="S3557" t="s">
        <v>31</v>
      </c>
    </row>
    <row r="3558" spans="1:19" x14ac:dyDescent="0.25">
      <c r="A3558" t="s">
        <v>338</v>
      </c>
      <c r="B3558" t="s">
        <v>30905</v>
      </c>
      <c r="C3558" t="s">
        <v>30906</v>
      </c>
      <c r="E3558" t="s">
        <v>18856</v>
      </c>
      <c r="F3558" t="s">
        <v>170</v>
      </c>
      <c r="G3558">
        <v>94574</v>
      </c>
      <c r="H3558">
        <v>38.476174</v>
      </c>
      <c r="I3558">
        <v>-122.439432</v>
      </c>
      <c r="J3558" s="1" t="d">
        <v>2019-01-10</v>
      </c>
      <c r="K3558">
        <v>113445</v>
      </c>
      <c r="L3558" t="s">
        <v>30</v>
      </c>
      <c r="M3558" s="1" t="d">
        <v>2016-09-01</v>
      </c>
      <c r="N3558">
        <v>9</v>
      </c>
      <c r="O3558">
        <v>1</v>
      </c>
      <c r="P3558">
        <v>2016</v>
      </c>
      <c r="R3558" t="s">
        <v>26</v>
      </c>
      <c r="S3558" t="s">
        <v>31</v>
      </c>
    </row>
    <row r="3559" spans="1:19" x14ac:dyDescent="0.25">
      <c r="A3559" t="s">
        <v>338</v>
      </c>
      <c r="B3559" t="s">
        <v>30907</v>
      </c>
      <c r="C3559" t="s">
        <v>30908</v>
      </c>
      <c r="E3559" t="s">
        <v>18856</v>
      </c>
      <c r="F3559" t="s">
        <v>170</v>
      </c>
      <c r="G3559">
        <v>94574</v>
      </c>
      <c r="H3559">
        <v>38.467264999999998</v>
      </c>
      <c r="I3559">
        <v>-122.35300700000001</v>
      </c>
      <c r="J3559" s="1" t="d">
        <v>2019-01-10</v>
      </c>
      <c r="K3559">
        <v>113446</v>
      </c>
      <c r="L3559" t="s">
        <v>30</v>
      </c>
      <c r="M3559" s="1" t="d">
        <v>2016-08-15</v>
      </c>
      <c r="N3559">
        <v>8</v>
      </c>
      <c r="O3559">
        <v>15</v>
      </c>
      <c r="P3559">
        <v>2016</v>
      </c>
      <c r="R3559" t="s">
        <v>26</v>
      </c>
      <c r="S3559" t="s">
        <v>31</v>
      </c>
    </row>
    <row r="3560" spans="1:19" x14ac:dyDescent="0.25">
      <c r="A3560" t="s">
        <v>338</v>
      </c>
      <c r="B3560" t="s">
        <v>30913</v>
      </c>
      <c r="C3560" t="s">
        <v>30914</v>
      </c>
      <c r="E3560" t="s">
        <v>18856</v>
      </c>
      <c r="F3560" t="s">
        <v>170</v>
      </c>
      <c r="G3560">
        <v>94574</v>
      </c>
      <c r="H3560">
        <v>38.528367000000003</v>
      </c>
      <c r="I3560">
        <v>-122.497893</v>
      </c>
      <c r="J3560" s="1" t="d">
        <v>2019-01-10</v>
      </c>
      <c r="K3560">
        <v>113449</v>
      </c>
      <c r="L3560" t="s">
        <v>30</v>
      </c>
      <c r="M3560" s="1" t="d">
        <v>2016-08-15</v>
      </c>
      <c r="N3560">
        <v>8</v>
      </c>
      <c r="O3560">
        <v>15</v>
      </c>
      <c r="P3560">
        <v>2016</v>
      </c>
      <c r="R3560" t="s">
        <v>26</v>
      </c>
      <c r="S3560" t="s">
        <v>31</v>
      </c>
    </row>
    <row r="3561" spans="1:19" x14ac:dyDescent="0.25">
      <c r="A3561" t="s">
        <v>338</v>
      </c>
      <c r="B3561" t="s">
        <v>30915</v>
      </c>
      <c r="C3561" t="s">
        <v>30916</v>
      </c>
      <c r="E3561" t="s">
        <v>18856</v>
      </c>
      <c r="F3561" t="s">
        <v>170</v>
      </c>
      <c r="G3561">
        <v>94574</v>
      </c>
      <c r="H3561">
        <v>38.488965999999998</v>
      </c>
      <c r="I3561">
        <v>-122.450642</v>
      </c>
      <c r="J3561" s="1" t="d">
        <v>2019-01-10</v>
      </c>
      <c r="K3561">
        <v>113450</v>
      </c>
      <c r="L3561" t="s">
        <v>30</v>
      </c>
      <c r="M3561" s="1" t="d">
        <v>2016-08-15</v>
      </c>
      <c r="N3561">
        <v>8</v>
      </c>
      <c r="O3561">
        <v>15</v>
      </c>
      <c r="P3561">
        <v>2016</v>
      </c>
      <c r="R3561" t="s">
        <v>26</v>
      </c>
      <c r="S3561" t="s">
        <v>31</v>
      </c>
    </row>
    <row r="3562" spans="1:19" x14ac:dyDescent="0.25">
      <c r="A3562" t="s">
        <v>338</v>
      </c>
      <c r="B3562" t="s">
        <v>30934</v>
      </c>
      <c r="C3562" t="s">
        <v>30935</v>
      </c>
      <c r="E3562" t="s">
        <v>30936</v>
      </c>
      <c r="F3562" t="s">
        <v>170</v>
      </c>
      <c r="G3562">
        <v>96130</v>
      </c>
      <c r="H3562">
        <v>40.406424999999999</v>
      </c>
      <c r="I3562">
        <v>-120.631174</v>
      </c>
      <c r="J3562" s="1" t="d">
        <v>2019-01-10</v>
      </c>
      <c r="K3562">
        <v>113459</v>
      </c>
      <c r="L3562" t="s">
        <v>30</v>
      </c>
      <c r="M3562" s="1" t="d">
        <v>2016-06-01</v>
      </c>
      <c r="N3562">
        <v>6</v>
      </c>
      <c r="O3562">
        <v>1</v>
      </c>
      <c r="P3562">
        <v>2016</v>
      </c>
      <c r="R3562" t="s">
        <v>26</v>
      </c>
      <c r="S3562" t="s">
        <v>31</v>
      </c>
    </row>
    <row r="3563" spans="1:19" x14ac:dyDescent="0.25">
      <c r="A3563" t="s">
        <v>338</v>
      </c>
      <c r="B3563" t="s">
        <v>30941</v>
      </c>
      <c r="C3563" t="s">
        <v>30942</v>
      </c>
      <c r="E3563" t="s">
        <v>19911</v>
      </c>
      <c r="F3563" t="s">
        <v>170</v>
      </c>
      <c r="G3563">
        <v>96145</v>
      </c>
      <c r="H3563">
        <v>39.166986000000001</v>
      </c>
      <c r="I3563">
        <v>-120.145331</v>
      </c>
      <c r="J3563" s="1" t="d">
        <v>2019-01-10</v>
      </c>
      <c r="K3563">
        <v>113462</v>
      </c>
      <c r="L3563" t="s">
        <v>30</v>
      </c>
      <c r="M3563" s="1" t="d">
        <v>2016-11-01</v>
      </c>
      <c r="N3563">
        <v>11</v>
      </c>
      <c r="O3563">
        <v>1</v>
      </c>
      <c r="P3563">
        <v>2016</v>
      </c>
      <c r="R3563" t="s">
        <v>26</v>
      </c>
      <c r="S3563" t="s">
        <v>31</v>
      </c>
    </row>
    <row r="3564" spans="1:19" x14ac:dyDescent="0.25">
      <c r="A3564" t="s">
        <v>338</v>
      </c>
      <c r="B3564" t="s">
        <v>30950</v>
      </c>
      <c r="C3564" t="s">
        <v>30951</v>
      </c>
      <c r="E3564" t="s">
        <v>425</v>
      </c>
      <c r="F3564" t="s">
        <v>170</v>
      </c>
      <c r="G3564">
        <v>92592</v>
      </c>
      <c r="H3564">
        <v>33.525182999999998</v>
      </c>
      <c r="I3564">
        <v>-117.063254</v>
      </c>
      <c r="J3564" s="1" t="d">
        <v>2019-01-10</v>
      </c>
      <c r="K3564">
        <v>113467</v>
      </c>
      <c r="L3564" t="s">
        <v>30</v>
      </c>
      <c r="M3564" s="1" t="d">
        <v>2016-08-15</v>
      </c>
      <c r="N3564">
        <v>8</v>
      </c>
      <c r="O3564">
        <v>15</v>
      </c>
      <c r="P3564">
        <v>2016</v>
      </c>
      <c r="R3564" t="s">
        <v>26</v>
      </c>
      <c r="S3564" t="s">
        <v>31</v>
      </c>
    </row>
    <row r="3565" spans="1:19" x14ac:dyDescent="0.25">
      <c r="A3565" t="s">
        <v>338</v>
      </c>
      <c r="B3565" t="s">
        <v>30954</v>
      </c>
      <c r="C3565" t="s">
        <v>30955</v>
      </c>
      <c r="E3565" t="s">
        <v>30956</v>
      </c>
      <c r="F3565" t="s">
        <v>170</v>
      </c>
      <c r="G3565">
        <v>92591</v>
      </c>
      <c r="H3565">
        <v>33.532076000000004</v>
      </c>
      <c r="I3565">
        <v>-117.072695</v>
      </c>
      <c r="J3565" s="1" t="d">
        <v>2019-01-10</v>
      </c>
      <c r="K3565">
        <v>113469</v>
      </c>
      <c r="L3565" t="s">
        <v>30</v>
      </c>
      <c r="M3565" s="1" t="d">
        <v>2016-09-01</v>
      </c>
      <c r="N3565">
        <v>9</v>
      </c>
      <c r="O3565">
        <v>1</v>
      </c>
      <c r="P3565">
        <v>2016</v>
      </c>
      <c r="R3565" t="s">
        <v>26</v>
      </c>
      <c r="S3565" t="s">
        <v>31</v>
      </c>
    </row>
    <row r="3566" spans="1:19" x14ac:dyDescent="0.25">
      <c r="A3566" t="s">
        <v>338</v>
      </c>
      <c r="B3566" t="s">
        <v>30959</v>
      </c>
      <c r="C3566" t="s">
        <v>30960</v>
      </c>
      <c r="E3566" t="s">
        <v>24347</v>
      </c>
      <c r="F3566" t="s">
        <v>170</v>
      </c>
      <c r="G3566">
        <v>93465</v>
      </c>
      <c r="H3566">
        <v>35.579946999999997</v>
      </c>
      <c r="I3566">
        <v>-120.71776199999999</v>
      </c>
      <c r="J3566" s="1" t="d">
        <v>2019-01-10</v>
      </c>
      <c r="K3566">
        <v>113471</v>
      </c>
      <c r="L3566" t="s">
        <v>30</v>
      </c>
      <c r="M3566" s="1" t="d">
        <v>2016-01-01</v>
      </c>
      <c r="N3566">
        <v>1</v>
      </c>
      <c r="O3566">
        <v>1</v>
      </c>
      <c r="P3566">
        <v>2016</v>
      </c>
      <c r="R3566" t="s">
        <v>26</v>
      </c>
      <c r="S3566" t="s">
        <v>31</v>
      </c>
    </row>
    <row r="3567" spans="1:19" x14ac:dyDescent="0.25">
      <c r="A3567" t="s">
        <v>338</v>
      </c>
      <c r="B3567" t="s">
        <v>30963</v>
      </c>
      <c r="C3567" t="s">
        <v>30964</v>
      </c>
      <c r="E3567" t="s">
        <v>24347</v>
      </c>
      <c r="F3567" t="s">
        <v>170</v>
      </c>
      <c r="G3567">
        <v>93465</v>
      </c>
      <c r="H3567">
        <v>35.555173000000003</v>
      </c>
      <c r="I3567">
        <v>-120.748471</v>
      </c>
      <c r="J3567" s="1" t="d">
        <v>2019-01-10</v>
      </c>
      <c r="K3567">
        <v>113473</v>
      </c>
      <c r="L3567" t="s">
        <v>30</v>
      </c>
      <c r="M3567" s="1" t="d">
        <v>2016-02-01</v>
      </c>
      <c r="N3567">
        <v>2</v>
      </c>
      <c r="O3567">
        <v>1</v>
      </c>
      <c r="P3567">
        <v>2016</v>
      </c>
      <c r="R3567" t="s">
        <v>26</v>
      </c>
      <c r="S3567" t="s">
        <v>31</v>
      </c>
    </row>
    <row r="3568" spans="1:19" x14ac:dyDescent="0.25">
      <c r="A3568" t="s">
        <v>338</v>
      </c>
      <c r="B3568" t="s">
        <v>30967</v>
      </c>
      <c r="C3568" t="s">
        <v>30968</v>
      </c>
      <c r="E3568" t="s">
        <v>24347</v>
      </c>
      <c r="F3568" t="s">
        <v>170</v>
      </c>
      <c r="G3568">
        <v>93465</v>
      </c>
      <c r="H3568">
        <v>35.575912000000002</v>
      </c>
      <c r="I3568">
        <v>-120.690231</v>
      </c>
      <c r="J3568" s="1" t="d">
        <v>2019-01-10</v>
      </c>
      <c r="K3568">
        <v>113475</v>
      </c>
      <c r="L3568" t="s">
        <v>30</v>
      </c>
      <c r="M3568" s="1" t="d">
        <v>2016-08-15</v>
      </c>
      <c r="N3568">
        <v>8</v>
      </c>
      <c r="O3568">
        <v>15</v>
      </c>
      <c r="P3568">
        <v>2016</v>
      </c>
      <c r="R3568" t="s">
        <v>26</v>
      </c>
      <c r="S3568" t="s">
        <v>31</v>
      </c>
    </row>
    <row r="3569" spans="1:19" x14ac:dyDescent="0.25">
      <c r="A3569" t="s">
        <v>338</v>
      </c>
      <c r="B3569" t="s">
        <v>30970</v>
      </c>
      <c r="C3569" t="s">
        <v>30971</v>
      </c>
      <c r="D3569" t="s">
        <v>30972</v>
      </c>
      <c r="E3569" t="s">
        <v>16164</v>
      </c>
      <c r="F3569" t="s">
        <v>170</v>
      </c>
      <c r="G3569">
        <v>93271</v>
      </c>
      <c r="H3569">
        <v>36.479764000000003</v>
      </c>
      <c r="I3569">
        <v>-118.838416</v>
      </c>
      <c r="J3569" s="1" t="d">
        <v>2019-01-10</v>
      </c>
      <c r="K3569">
        <v>113477</v>
      </c>
      <c r="L3569" t="s">
        <v>30</v>
      </c>
      <c r="M3569" s="1" t="d">
        <v>2016-05-01</v>
      </c>
      <c r="N3569">
        <v>5</v>
      </c>
      <c r="O3569">
        <v>1</v>
      </c>
      <c r="P3569">
        <v>2016</v>
      </c>
      <c r="R3569" t="s">
        <v>26</v>
      </c>
      <c r="S3569" t="s">
        <v>31</v>
      </c>
    </row>
    <row r="3570" spans="1:19" x14ac:dyDescent="0.25">
      <c r="A3570" t="s">
        <v>338</v>
      </c>
      <c r="B3570" t="s">
        <v>30995</v>
      </c>
      <c r="C3570" t="s">
        <v>30996</v>
      </c>
      <c r="E3570" t="s">
        <v>400</v>
      </c>
      <c r="F3570" t="s">
        <v>170</v>
      </c>
      <c r="G3570">
        <v>93274</v>
      </c>
      <c r="H3570">
        <v>36.211478999999997</v>
      </c>
      <c r="I3570">
        <v>-119.323426</v>
      </c>
      <c r="J3570" s="1" t="d">
        <v>2019-01-10</v>
      </c>
      <c r="K3570">
        <v>113489</v>
      </c>
      <c r="L3570" t="s">
        <v>30</v>
      </c>
      <c r="M3570" s="1" t="d">
        <v>2016-11-01</v>
      </c>
      <c r="N3570">
        <v>11</v>
      </c>
      <c r="O3570">
        <v>1</v>
      </c>
      <c r="P3570">
        <v>2016</v>
      </c>
      <c r="R3570" t="s">
        <v>26</v>
      </c>
      <c r="S3570" t="s">
        <v>31</v>
      </c>
    </row>
    <row r="3571" spans="1:19" x14ac:dyDescent="0.25">
      <c r="A3571" t="s">
        <v>338</v>
      </c>
      <c r="B3571" t="s">
        <v>31003</v>
      </c>
      <c r="C3571" t="s">
        <v>31004</v>
      </c>
      <c r="E3571" t="s">
        <v>4008</v>
      </c>
      <c r="F3571" t="s">
        <v>170</v>
      </c>
      <c r="G3571">
        <v>95482</v>
      </c>
      <c r="H3571">
        <v>39.146923000000001</v>
      </c>
      <c r="I3571">
        <v>-123.197382</v>
      </c>
      <c r="J3571" s="1" t="d">
        <v>2019-01-10</v>
      </c>
      <c r="K3571">
        <v>113493</v>
      </c>
      <c r="L3571" t="s">
        <v>30</v>
      </c>
      <c r="M3571" s="1" t="d">
        <v>2016-04-01</v>
      </c>
      <c r="N3571">
        <v>4</v>
      </c>
      <c r="O3571">
        <v>1</v>
      </c>
      <c r="P3571">
        <v>2016</v>
      </c>
      <c r="R3571" t="s">
        <v>26</v>
      </c>
      <c r="S3571" t="s">
        <v>31</v>
      </c>
    </row>
    <row r="3572" spans="1:19" x14ac:dyDescent="0.25">
      <c r="A3572" t="s">
        <v>338</v>
      </c>
      <c r="B3572" t="s">
        <v>31006</v>
      </c>
      <c r="C3572" t="s">
        <v>31007</v>
      </c>
      <c r="E3572" t="s">
        <v>4008</v>
      </c>
      <c r="F3572" t="s">
        <v>170</v>
      </c>
      <c r="G3572">
        <v>95482</v>
      </c>
      <c r="H3572">
        <v>39.159804000000001</v>
      </c>
      <c r="I3572">
        <v>-123.209385</v>
      </c>
      <c r="J3572" s="1" t="d">
        <v>2019-01-10</v>
      </c>
      <c r="K3572">
        <v>113495</v>
      </c>
      <c r="L3572" t="s">
        <v>30</v>
      </c>
      <c r="M3572" s="1" t="d">
        <v>2016-08-15</v>
      </c>
      <c r="N3572">
        <v>8</v>
      </c>
      <c r="O3572">
        <v>15</v>
      </c>
      <c r="P3572">
        <v>2016</v>
      </c>
      <c r="R3572" t="s">
        <v>26</v>
      </c>
      <c r="S3572" t="s">
        <v>31</v>
      </c>
    </row>
    <row r="3573" spans="1:19" x14ac:dyDescent="0.25">
      <c r="A3573" t="s">
        <v>338</v>
      </c>
      <c r="B3573" t="s">
        <v>31013</v>
      </c>
      <c r="C3573" t="s">
        <v>31014</v>
      </c>
      <c r="E3573" t="s">
        <v>427</v>
      </c>
      <c r="F3573" t="s">
        <v>170</v>
      </c>
      <c r="G3573">
        <v>91406</v>
      </c>
      <c r="H3573">
        <v>34.200612999999997</v>
      </c>
      <c r="I3573">
        <v>-118.487033</v>
      </c>
      <c r="J3573" s="1" t="d">
        <v>2019-01-10</v>
      </c>
      <c r="K3573">
        <v>113498</v>
      </c>
      <c r="L3573" t="s">
        <v>30</v>
      </c>
      <c r="M3573" s="1" t="d">
        <v>2016-01-01</v>
      </c>
      <c r="N3573">
        <v>1</v>
      </c>
      <c r="O3573">
        <v>1</v>
      </c>
      <c r="P3573">
        <v>2016</v>
      </c>
      <c r="R3573" t="s">
        <v>26</v>
      </c>
      <c r="S3573" t="s">
        <v>31</v>
      </c>
    </row>
    <row r="3574" spans="1:19" x14ac:dyDescent="0.25">
      <c r="A3574" t="s">
        <v>338</v>
      </c>
      <c r="B3574" t="s">
        <v>31019</v>
      </c>
      <c r="C3574" t="s">
        <v>31020</v>
      </c>
      <c r="E3574" t="s">
        <v>452</v>
      </c>
      <c r="F3574" t="s">
        <v>170</v>
      </c>
      <c r="G3574">
        <v>92392</v>
      </c>
      <c r="H3574">
        <v>34.507928999999997</v>
      </c>
      <c r="I3574">
        <v>-117.32572500000001</v>
      </c>
      <c r="J3574" s="1" t="d">
        <v>2019-01-10</v>
      </c>
      <c r="K3574">
        <v>113501</v>
      </c>
      <c r="L3574" t="s">
        <v>30</v>
      </c>
      <c r="M3574" s="1" t="d">
        <v>2016-09-01</v>
      </c>
      <c r="N3574">
        <v>9</v>
      </c>
      <c r="O3574">
        <v>1</v>
      </c>
      <c r="P3574">
        <v>2016</v>
      </c>
      <c r="R3574" t="s">
        <v>26</v>
      </c>
      <c r="S3574" t="s">
        <v>31</v>
      </c>
    </row>
    <row r="3575" spans="1:19" x14ac:dyDescent="0.25">
      <c r="A3575" t="s">
        <v>338</v>
      </c>
      <c r="B3575" t="s">
        <v>31039</v>
      </c>
      <c r="C3575" t="s">
        <v>31040</v>
      </c>
      <c r="E3575" t="s">
        <v>31041</v>
      </c>
      <c r="F3575" t="s">
        <v>170</v>
      </c>
      <c r="G3575">
        <v>95490</v>
      </c>
      <c r="H3575">
        <v>39.399684000000001</v>
      </c>
      <c r="I3575">
        <v>-123.34894</v>
      </c>
      <c r="J3575" s="1" t="d">
        <v>2019-01-10</v>
      </c>
      <c r="K3575">
        <v>113511</v>
      </c>
      <c r="L3575" t="s">
        <v>30</v>
      </c>
      <c r="M3575" s="1" t="d">
        <v>2016-09-01</v>
      </c>
      <c r="N3575">
        <v>9</v>
      </c>
      <c r="O3575">
        <v>1</v>
      </c>
      <c r="P3575">
        <v>2016</v>
      </c>
      <c r="R3575" t="s">
        <v>26</v>
      </c>
      <c r="S3575" t="s">
        <v>31</v>
      </c>
    </row>
    <row r="3576" spans="1:19" x14ac:dyDescent="0.25">
      <c r="A3576" t="s">
        <v>338</v>
      </c>
      <c r="B3576" t="s">
        <v>31042</v>
      </c>
      <c r="C3576" t="s">
        <v>31043</v>
      </c>
      <c r="E3576" t="s">
        <v>4812</v>
      </c>
      <c r="F3576" t="s">
        <v>170</v>
      </c>
      <c r="G3576">
        <v>95492</v>
      </c>
      <c r="H3576">
        <v>38.486825000000003</v>
      </c>
      <c r="I3576">
        <v>-122.809057</v>
      </c>
      <c r="J3576" s="1" t="d">
        <v>2019-01-10</v>
      </c>
      <c r="K3576">
        <v>113512</v>
      </c>
      <c r="L3576" t="s">
        <v>30</v>
      </c>
      <c r="M3576" s="1" t="d">
        <v>2016-01-01</v>
      </c>
      <c r="N3576">
        <v>1</v>
      </c>
      <c r="O3576">
        <v>1</v>
      </c>
      <c r="P3576">
        <v>2016</v>
      </c>
      <c r="R3576" t="s">
        <v>26</v>
      </c>
      <c r="S3576" t="s">
        <v>31</v>
      </c>
    </row>
    <row r="3577" spans="1:19" x14ac:dyDescent="0.25">
      <c r="A3577" t="s">
        <v>338</v>
      </c>
      <c r="B3577" t="s">
        <v>31044</v>
      </c>
      <c r="C3577" t="s">
        <v>31045</v>
      </c>
      <c r="E3577" t="s">
        <v>4812</v>
      </c>
      <c r="F3577" t="s">
        <v>170</v>
      </c>
      <c r="G3577">
        <v>95492</v>
      </c>
      <c r="H3577">
        <v>38.548870999999998</v>
      </c>
      <c r="I3577">
        <v>-122.807484</v>
      </c>
      <c r="J3577" s="1" t="d">
        <v>2019-01-10</v>
      </c>
      <c r="K3577">
        <v>113513</v>
      </c>
      <c r="L3577" t="s">
        <v>30</v>
      </c>
      <c r="M3577" s="1" t="d">
        <v>2016-02-01</v>
      </c>
      <c r="N3577">
        <v>2</v>
      </c>
      <c r="O3577">
        <v>1</v>
      </c>
      <c r="P3577">
        <v>2016</v>
      </c>
      <c r="R3577" t="s">
        <v>26</v>
      </c>
      <c r="S3577" t="s">
        <v>31</v>
      </c>
    </row>
    <row r="3578" spans="1:19" x14ac:dyDescent="0.25">
      <c r="A3578" t="s">
        <v>338</v>
      </c>
      <c r="B3578" t="s">
        <v>31048</v>
      </c>
      <c r="C3578" t="s">
        <v>31049</v>
      </c>
      <c r="E3578" t="s">
        <v>26470</v>
      </c>
      <c r="F3578" t="s">
        <v>170</v>
      </c>
      <c r="G3578">
        <v>94062</v>
      </c>
      <c r="H3578">
        <v>37.438177000000003</v>
      </c>
      <c r="I3578">
        <v>-122.322931</v>
      </c>
      <c r="J3578" s="1" t="d">
        <v>2019-01-10</v>
      </c>
      <c r="K3578">
        <v>113515</v>
      </c>
      <c r="L3578" t="s">
        <v>30</v>
      </c>
      <c r="M3578" s="1" t="d">
        <v>2016-01-01</v>
      </c>
      <c r="N3578">
        <v>1</v>
      </c>
      <c r="O3578">
        <v>1</v>
      </c>
      <c r="P3578">
        <v>2016</v>
      </c>
      <c r="R3578" t="s">
        <v>26</v>
      </c>
      <c r="S3578" t="s">
        <v>31</v>
      </c>
    </row>
    <row r="3579" spans="1:19" x14ac:dyDescent="0.25">
      <c r="A3579" t="s">
        <v>338</v>
      </c>
      <c r="B3579" t="s">
        <v>31050</v>
      </c>
      <c r="C3579" t="s">
        <v>31051</v>
      </c>
      <c r="E3579" t="s">
        <v>18269</v>
      </c>
      <c r="F3579" t="s">
        <v>170</v>
      </c>
      <c r="G3579">
        <v>92887</v>
      </c>
      <c r="H3579">
        <v>33.872461000000001</v>
      </c>
      <c r="I3579">
        <v>-117.741086</v>
      </c>
      <c r="J3579" s="1" t="d">
        <v>2019-01-10</v>
      </c>
      <c r="K3579">
        <v>113516</v>
      </c>
      <c r="L3579" t="s">
        <v>30</v>
      </c>
      <c r="M3579" s="1" t="d">
        <v>2016-03-01</v>
      </c>
      <c r="N3579">
        <v>3</v>
      </c>
      <c r="O3579">
        <v>1</v>
      </c>
      <c r="P3579">
        <v>2016</v>
      </c>
      <c r="R3579" t="s">
        <v>26</v>
      </c>
      <c r="S3579" t="s">
        <v>31</v>
      </c>
    </row>
    <row r="3580" spans="1:19" x14ac:dyDescent="0.25">
      <c r="A3580" t="s">
        <v>338</v>
      </c>
      <c r="B3580" t="s">
        <v>31052</v>
      </c>
      <c r="C3580" t="s">
        <v>18543</v>
      </c>
      <c r="E3580" t="s">
        <v>10181</v>
      </c>
      <c r="F3580" t="s">
        <v>170</v>
      </c>
      <c r="G3580">
        <v>95389</v>
      </c>
      <c r="H3580">
        <v>37.746673000000001</v>
      </c>
      <c r="I3580">
        <v>-119.57414900000001</v>
      </c>
      <c r="J3580" s="1" t="d">
        <v>2019-01-10</v>
      </c>
      <c r="K3580">
        <v>113517</v>
      </c>
      <c r="L3580" t="s">
        <v>30</v>
      </c>
      <c r="M3580" s="1" t="d">
        <v>2016-06-13</v>
      </c>
      <c r="N3580">
        <v>6</v>
      </c>
      <c r="O3580">
        <v>13</v>
      </c>
      <c r="P3580">
        <v>2016</v>
      </c>
      <c r="R3580" t="s">
        <v>26</v>
      </c>
      <c r="S3580" t="s">
        <v>31</v>
      </c>
    </row>
    <row r="3581" spans="1:19" x14ac:dyDescent="0.25">
      <c r="A3581" t="s">
        <v>338</v>
      </c>
      <c r="B3581" t="s">
        <v>31070</v>
      </c>
      <c r="C3581" t="s">
        <v>31071</v>
      </c>
      <c r="E3581" t="s">
        <v>16210</v>
      </c>
      <c r="F3581" t="s">
        <v>129</v>
      </c>
      <c r="G3581">
        <v>81611</v>
      </c>
      <c r="H3581">
        <v>39.184280999999999</v>
      </c>
      <c r="I3581">
        <v>-106.813328</v>
      </c>
      <c r="J3581" s="1" t="d">
        <v>2019-01-10</v>
      </c>
      <c r="K3581">
        <v>113526</v>
      </c>
      <c r="L3581" t="s">
        <v>30</v>
      </c>
      <c r="M3581" s="1" t="d">
        <v>2016-01-01</v>
      </c>
      <c r="N3581">
        <v>1</v>
      </c>
      <c r="O3581">
        <v>1</v>
      </c>
      <c r="P3581">
        <v>2016</v>
      </c>
      <c r="R3581" t="s">
        <v>26</v>
      </c>
      <c r="S3581" t="s">
        <v>31</v>
      </c>
    </row>
    <row r="3582" spans="1:19" x14ac:dyDescent="0.25">
      <c r="A3582" t="s">
        <v>338</v>
      </c>
      <c r="B3582" t="s">
        <v>31078</v>
      </c>
      <c r="C3582" t="s">
        <v>31079</v>
      </c>
      <c r="E3582" t="s">
        <v>2735</v>
      </c>
      <c r="F3582" t="s">
        <v>129</v>
      </c>
      <c r="G3582">
        <v>81620</v>
      </c>
      <c r="H3582">
        <v>39.623285000000003</v>
      </c>
      <c r="I3582">
        <v>-106.54137</v>
      </c>
      <c r="J3582" s="1" t="d">
        <v>2019-01-10</v>
      </c>
      <c r="K3582">
        <v>113530</v>
      </c>
      <c r="L3582" t="s">
        <v>30</v>
      </c>
      <c r="M3582" s="1" t="d">
        <v>2016-04-01</v>
      </c>
      <c r="N3582">
        <v>4</v>
      </c>
      <c r="O3582">
        <v>1</v>
      </c>
      <c r="P3582">
        <v>2016</v>
      </c>
      <c r="R3582" t="s">
        <v>26</v>
      </c>
      <c r="S3582" t="s">
        <v>31</v>
      </c>
    </row>
    <row r="3583" spans="1:19" x14ac:dyDescent="0.25">
      <c r="A3583" t="s">
        <v>338</v>
      </c>
      <c r="B3583" t="s">
        <v>31105</v>
      </c>
      <c r="C3583" t="s">
        <v>31106</v>
      </c>
      <c r="E3583" t="s">
        <v>924</v>
      </c>
      <c r="F3583" t="s">
        <v>129</v>
      </c>
      <c r="G3583">
        <v>80424</v>
      </c>
      <c r="H3583">
        <v>39.485923999999997</v>
      </c>
      <c r="I3583">
        <v>-106.06653799999999</v>
      </c>
      <c r="J3583" s="1" t="d">
        <v>2019-01-10</v>
      </c>
      <c r="K3583">
        <v>113543</v>
      </c>
      <c r="L3583" t="s">
        <v>30</v>
      </c>
      <c r="M3583" s="1" t="d">
        <v>2016-02-01</v>
      </c>
      <c r="N3583">
        <v>2</v>
      </c>
      <c r="O3583">
        <v>1</v>
      </c>
      <c r="P3583">
        <v>2016</v>
      </c>
      <c r="R3583" t="s">
        <v>26</v>
      </c>
      <c r="S3583" t="s">
        <v>31</v>
      </c>
    </row>
    <row r="3584" spans="1:19" x14ac:dyDescent="0.25">
      <c r="A3584" t="s">
        <v>338</v>
      </c>
      <c r="B3584" t="s">
        <v>31107</v>
      </c>
      <c r="C3584" t="s">
        <v>31108</v>
      </c>
      <c r="E3584" t="s">
        <v>924</v>
      </c>
      <c r="F3584" t="s">
        <v>129</v>
      </c>
      <c r="G3584">
        <v>80424</v>
      </c>
      <c r="H3584">
        <v>39.475461000000003</v>
      </c>
      <c r="I3584">
        <v>-106.05046900000001</v>
      </c>
      <c r="J3584" s="1" t="d">
        <v>2019-01-10</v>
      </c>
      <c r="K3584">
        <v>113544</v>
      </c>
      <c r="L3584" t="s">
        <v>30</v>
      </c>
      <c r="M3584" s="1" t="d">
        <v>2016-04-01</v>
      </c>
      <c r="N3584">
        <v>4</v>
      </c>
      <c r="O3584">
        <v>1</v>
      </c>
      <c r="P3584">
        <v>2016</v>
      </c>
      <c r="R3584" t="s">
        <v>26</v>
      </c>
      <c r="S3584" t="s">
        <v>31</v>
      </c>
    </row>
    <row r="3585" spans="1:19" x14ac:dyDescent="0.25">
      <c r="A3585" t="s">
        <v>338</v>
      </c>
      <c r="B3585" t="s">
        <v>31109</v>
      </c>
      <c r="C3585" t="s">
        <v>31110</v>
      </c>
      <c r="E3585" t="s">
        <v>924</v>
      </c>
      <c r="F3585" t="s">
        <v>129</v>
      </c>
      <c r="G3585">
        <v>80424</v>
      </c>
      <c r="H3585">
        <v>39.475588000000002</v>
      </c>
      <c r="I3585">
        <v>-106.052909</v>
      </c>
      <c r="J3585" s="1" t="d">
        <v>2019-01-10</v>
      </c>
      <c r="K3585">
        <v>113545</v>
      </c>
      <c r="L3585" t="s">
        <v>30</v>
      </c>
      <c r="M3585" s="1" t="d">
        <v>2016-01-01</v>
      </c>
      <c r="N3585">
        <v>1</v>
      </c>
      <c r="O3585">
        <v>1</v>
      </c>
      <c r="P3585">
        <v>2016</v>
      </c>
      <c r="R3585" t="s">
        <v>26</v>
      </c>
      <c r="S3585" t="s">
        <v>31</v>
      </c>
    </row>
    <row r="3586" spans="1:19" x14ac:dyDescent="0.25">
      <c r="A3586" t="s">
        <v>338</v>
      </c>
      <c r="B3586" t="s">
        <v>31117</v>
      </c>
      <c r="C3586" t="s">
        <v>31118</v>
      </c>
      <c r="E3586" t="s">
        <v>1209</v>
      </c>
      <c r="F3586" t="s">
        <v>129</v>
      </c>
      <c r="G3586">
        <v>80916</v>
      </c>
      <c r="H3586">
        <v>38.812964999999998</v>
      </c>
      <c r="I3586">
        <v>-104.722561</v>
      </c>
      <c r="J3586" s="1" t="d">
        <v>2019-01-10</v>
      </c>
      <c r="K3586">
        <v>113550</v>
      </c>
      <c r="L3586" t="s">
        <v>30</v>
      </c>
      <c r="M3586" s="1" t="d">
        <v>2016-01-01</v>
      </c>
      <c r="N3586">
        <v>1</v>
      </c>
      <c r="O3586">
        <v>1</v>
      </c>
      <c r="P3586">
        <v>2016</v>
      </c>
      <c r="R3586" t="s">
        <v>26</v>
      </c>
      <c r="S3586" t="s">
        <v>31</v>
      </c>
    </row>
    <row r="3587" spans="1:19" x14ac:dyDescent="0.25">
      <c r="A3587" t="s">
        <v>338</v>
      </c>
      <c r="B3587" t="s">
        <v>31121</v>
      </c>
      <c r="C3587" t="s">
        <v>31122</v>
      </c>
      <c r="E3587" t="s">
        <v>1209</v>
      </c>
      <c r="F3587" t="s">
        <v>129</v>
      </c>
      <c r="G3587">
        <v>80907</v>
      </c>
      <c r="H3587">
        <v>38.895299000000001</v>
      </c>
      <c r="I3587">
        <v>-104.86295200000001</v>
      </c>
      <c r="J3587" s="1" t="d">
        <v>2019-01-10</v>
      </c>
      <c r="K3587">
        <v>113552</v>
      </c>
      <c r="L3587" t="s">
        <v>30</v>
      </c>
      <c r="M3587" s="1" t="d">
        <v>2016-02-01</v>
      </c>
      <c r="N3587">
        <v>2</v>
      </c>
      <c r="O3587">
        <v>1</v>
      </c>
      <c r="P3587">
        <v>2016</v>
      </c>
      <c r="R3587" t="s">
        <v>26</v>
      </c>
      <c r="S3587" t="s">
        <v>31</v>
      </c>
    </row>
    <row r="3588" spans="1:19" x14ac:dyDescent="0.25">
      <c r="A3588" t="s">
        <v>338</v>
      </c>
      <c r="B3588" t="s">
        <v>31126</v>
      </c>
      <c r="C3588" t="s">
        <v>31127</v>
      </c>
      <c r="E3588" t="s">
        <v>19927</v>
      </c>
      <c r="F3588" t="s">
        <v>129</v>
      </c>
      <c r="G3588">
        <v>80813</v>
      </c>
      <c r="H3588">
        <v>38.746333999999997</v>
      </c>
      <c r="I3588">
        <v>-105.177958</v>
      </c>
      <c r="J3588" s="1" t="d">
        <v>2019-01-10</v>
      </c>
      <c r="K3588">
        <v>113556</v>
      </c>
      <c r="L3588" t="s">
        <v>30</v>
      </c>
      <c r="M3588" s="1" t="d">
        <v>2016-02-01</v>
      </c>
      <c r="N3588">
        <v>2</v>
      </c>
      <c r="O3588">
        <v>1</v>
      </c>
      <c r="P3588">
        <v>2016</v>
      </c>
      <c r="R3588" t="s">
        <v>26</v>
      </c>
      <c r="S3588" t="s">
        <v>31</v>
      </c>
    </row>
    <row r="3589" spans="1:19" x14ac:dyDescent="0.25">
      <c r="A3589" t="s">
        <v>338</v>
      </c>
      <c r="B3589" t="s">
        <v>31136</v>
      </c>
      <c r="C3589" t="s">
        <v>31137</v>
      </c>
      <c r="E3589" t="s">
        <v>130</v>
      </c>
      <c r="F3589" t="s">
        <v>129</v>
      </c>
      <c r="G3589">
        <v>80202</v>
      </c>
      <c r="H3589">
        <v>39.749943000000002</v>
      </c>
      <c r="I3589">
        <v>-104.99152100000001</v>
      </c>
      <c r="J3589" s="1" t="d">
        <v>2019-01-10</v>
      </c>
      <c r="K3589">
        <v>113562</v>
      </c>
      <c r="L3589" t="s">
        <v>30</v>
      </c>
      <c r="M3589" s="1" t="d">
        <v>2016-07-15</v>
      </c>
      <c r="N3589">
        <v>7</v>
      </c>
      <c r="O3589">
        <v>15</v>
      </c>
      <c r="P3589">
        <v>2016</v>
      </c>
      <c r="R3589" t="s">
        <v>26</v>
      </c>
      <c r="S3589" t="s">
        <v>31</v>
      </c>
    </row>
    <row r="3590" spans="1:19" x14ac:dyDescent="0.25">
      <c r="A3590" t="s">
        <v>338</v>
      </c>
      <c r="B3590" t="s">
        <v>31138</v>
      </c>
      <c r="C3590" t="s">
        <v>31139</v>
      </c>
      <c r="E3590" t="s">
        <v>130</v>
      </c>
      <c r="F3590" t="s">
        <v>129</v>
      </c>
      <c r="G3590">
        <v>80237</v>
      </c>
      <c r="H3590">
        <v>39.626224999999998</v>
      </c>
      <c r="I3590">
        <v>-104.89494500000001</v>
      </c>
      <c r="J3590" s="1" t="d">
        <v>2019-01-10</v>
      </c>
      <c r="K3590">
        <v>113563</v>
      </c>
      <c r="L3590" t="s">
        <v>30</v>
      </c>
      <c r="M3590" s="1" t="d">
        <v>2016-07-15</v>
      </c>
      <c r="N3590">
        <v>7</v>
      </c>
      <c r="O3590">
        <v>15</v>
      </c>
      <c r="P3590">
        <v>2016</v>
      </c>
      <c r="R3590" t="s">
        <v>26</v>
      </c>
      <c r="S3590" t="s">
        <v>31</v>
      </c>
    </row>
    <row r="3591" spans="1:19" x14ac:dyDescent="0.25">
      <c r="A3591" t="s">
        <v>338</v>
      </c>
      <c r="B3591" t="s">
        <v>31147</v>
      </c>
      <c r="C3591" t="s">
        <v>31148</v>
      </c>
      <c r="E3591" t="s">
        <v>31149</v>
      </c>
      <c r="F3591" t="s">
        <v>129</v>
      </c>
      <c r="G3591">
        <v>81323</v>
      </c>
      <c r="H3591">
        <v>37.772613710000002</v>
      </c>
      <c r="I3591">
        <v>-108.0936762</v>
      </c>
      <c r="J3591" s="1" t="d">
        <v>2019-01-10</v>
      </c>
      <c r="K3591">
        <v>113567</v>
      </c>
      <c r="L3591" t="s">
        <v>30</v>
      </c>
      <c r="M3591" s="1" t="d">
        <v>2016-03-01</v>
      </c>
      <c r="N3591">
        <v>3</v>
      </c>
      <c r="O3591">
        <v>1</v>
      </c>
      <c r="P3591">
        <v>2016</v>
      </c>
      <c r="R3591" t="s">
        <v>26</v>
      </c>
      <c r="S3591" t="s">
        <v>31</v>
      </c>
    </row>
    <row r="3592" spans="1:19" x14ac:dyDescent="0.25">
      <c r="A3592" t="s">
        <v>338</v>
      </c>
      <c r="B3592" t="s">
        <v>31152</v>
      </c>
      <c r="C3592" t="s">
        <v>31153</v>
      </c>
      <c r="E3592" t="s">
        <v>3850</v>
      </c>
      <c r="F3592" t="s">
        <v>129</v>
      </c>
      <c r="G3592">
        <v>80112</v>
      </c>
      <c r="H3592">
        <v>39.567762000000002</v>
      </c>
      <c r="I3592">
        <v>-104.867696</v>
      </c>
      <c r="J3592" s="1" t="d">
        <v>2019-01-10</v>
      </c>
      <c r="K3592">
        <v>113569</v>
      </c>
      <c r="L3592" t="s">
        <v>30</v>
      </c>
      <c r="M3592" s="1" t="d">
        <v>2016-07-15</v>
      </c>
      <c r="N3592">
        <v>7</v>
      </c>
      <c r="O3592">
        <v>15</v>
      </c>
      <c r="P3592">
        <v>2016</v>
      </c>
      <c r="R3592" t="s">
        <v>26</v>
      </c>
      <c r="S3592" t="s">
        <v>31</v>
      </c>
    </row>
    <row r="3593" spans="1:19" x14ac:dyDescent="0.25">
      <c r="A3593" t="s">
        <v>338</v>
      </c>
      <c r="B3593" t="s">
        <v>31158</v>
      </c>
      <c r="C3593" t="s">
        <v>31159</v>
      </c>
      <c r="E3593" t="s">
        <v>15956</v>
      </c>
      <c r="F3593" t="s">
        <v>129</v>
      </c>
      <c r="G3593">
        <v>80517</v>
      </c>
      <c r="H3593">
        <v>40.390735999999997</v>
      </c>
      <c r="I3593">
        <v>-105.56250199999999</v>
      </c>
      <c r="J3593" s="1" t="d">
        <v>2019-01-10</v>
      </c>
      <c r="K3593">
        <v>113572</v>
      </c>
      <c r="L3593" t="s">
        <v>30</v>
      </c>
      <c r="M3593" s="1" t="d">
        <v>2016-03-01</v>
      </c>
      <c r="N3593">
        <v>3</v>
      </c>
      <c r="O3593">
        <v>1</v>
      </c>
      <c r="P3593">
        <v>2016</v>
      </c>
      <c r="R3593" t="s">
        <v>26</v>
      </c>
      <c r="S3593" t="s">
        <v>31</v>
      </c>
    </row>
    <row r="3594" spans="1:19" x14ac:dyDescent="0.25">
      <c r="A3594" t="s">
        <v>338</v>
      </c>
      <c r="B3594" t="s">
        <v>31167</v>
      </c>
      <c r="C3594" t="s">
        <v>31168</v>
      </c>
      <c r="E3594" t="s">
        <v>31169</v>
      </c>
      <c r="F3594" t="s">
        <v>129</v>
      </c>
      <c r="G3594">
        <v>80529</v>
      </c>
      <c r="H3594">
        <v>40.521759000000003</v>
      </c>
      <c r="I3594">
        <v>-105.022913</v>
      </c>
      <c r="J3594" s="1" t="d">
        <v>2019-01-10</v>
      </c>
      <c r="K3594">
        <v>113576</v>
      </c>
      <c r="L3594" t="s">
        <v>30</v>
      </c>
      <c r="M3594" s="1" t="d">
        <v>2016-07-15</v>
      </c>
      <c r="N3594">
        <v>7</v>
      </c>
      <c r="O3594">
        <v>15</v>
      </c>
      <c r="P3594">
        <v>2016</v>
      </c>
      <c r="R3594" t="s">
        <v>26</v>
      </c>
      <c r="S3594" t="s">
        <v>31</v>
      </c>
    </row>
    <row r="3595" spans="1:19" x14ac:dyDescent="0.25">
      <c r="A3595" t="s">
        <v>338</v>
      </c>
      <c r="B3595" t="s">
        <v>31170</v>
      </c>
      <c r="C3595" t="s">
        <v>31171</v>
      </c>
      <c r="E3595" t="s">
        <v>31172</v>
      </c>
      <c r="F3595" t="s">
        <v>129</v>
      </c>
      <c r="G3595">
        <v>81522</v>
      </c>
      <c r="H3595">
        <v>38.674914999999999</v>
      </c>
      <c r="I3595">
        <v>-108.977768</v>
      </c>
      <c r="J3595" s="1" t="d">
        <v>2019-01-10</v>
      </c>
      <c r="K3595">
        <v>113577</v>
      </c>
      <c r="L3595" t="s">
        <v>30</v>
      </c>
      <c r="M3595" s="1" t="d">
        <v>2016-03-01</v>
      </c>
      <c r="N3595">
        <v>3</v>
      </c>
      <c r="O3595">
        <v>1</v>
      </c>
      <c r="P3595">
        <v>2016</v>
      </c>
      <c r="R3595" t="s">
        <v>26</v>
      </c>
      <c r="S3595" t="s">
        <v>31</v>
      </c>
    </row>
    <row r="3596" spans="1:19" x14ac:dyDescent="0.25">
      <c r="A3596" t="s">
        <v>338</v>
      </c>
      <c r="B3596" t="s">
        <v>31185</v>
      </c>
      <c r="C3596" t="s">
        <v>31186</v>
      </c>
      <c r="E3596" t="s">
        <v>31187</v>
      </c>
      <c r="F3596" t="s">
        <v>129</v>
      </c>
      <c r="G3596">
        <v>80829</v>
      </c>
      <c r="H3596">
        <v>38.857239</v>
      </c>
      <c r="I3596">
        <v>-104.91138100000001</v>
      </c>
      <c r="J3596" s="1" t="d">
        <v>2019-01-10</v>
      </c>
      <c r="K3596">
        <v>113584</v>
      </c>
      <c r="L3596" t="s">
        <v>30</v>
      </c>
      <c r="M3596" s="1" t="d">
        <v>2016-04-01</v>
      </c>
      <c r="N3596">
        <v>4</v>
      </c>
      <c r="O3596">
        <v>1</v>
      </c>
      <c r="P3596">
        <v>2016</v>
      </c>
      <c r="R3596" t="s">
        <v>26</v>
      </c>
      <c r="S3596" t="s">
        <v>31</v>
      </c>
    </row>
    <row r="3597" spans="1:19" x14ac:dyDescent="0.25">
      <c r="A3597" t="s">
        <v>338</v>
      </c>
      <c r="B3597" t="s">
        <v>31196</v>
      </c>
      <c r="C3597" t="s">
        <v>31197</v>
      </c>
      <c r="E3597" t="s">
        <v>31198</v>
      </c>
      <c r="F3597" t="s">
        <v>129</v>
      </c>
      <c r="G3597">
        <v>81435</v>
      </c>
      <c r="H3597">
        <v>37.933211999999997</v>
      </c>
      <c r="I3597">
        <v>-107.851551</v>
      </c>
      <c r="J3597" s="1" t="d">
        <v>2019-01-10</v>
      </c>
      <c r="K3597">
        <v>113588</v>
      </c>
      <c r="L3597" t="s">
        <v>30</v>
      </c>
      <c r="M3597" s="1" t="d">
        <v>2016-12-15</v>
      </c>
      <c r="N3597">
        <v>12</v>
      </c>
      <c r="O3597">
        <v>15</v>
      </c>
      <c r="P3597">
        <v>2016</v>
      </c>
      <c r="R3597" t="s">
        <v>26</v>
      </c>
      <c r="S3597" t="s">
        <v>31</v>
      </c>
    </row>
    <row r="3598" spans="1:19" x14ac:dyDescent="0.25">
      <c r="A3598" t="s">
        <v>338</v>
      </c>
      <c r="B3598" t="s">
        <v>31199</v>
      </c>
      <c r="C3598" t="s">
        <v>31200</v>
      </c>
      <c r="E3598" t="s">
        <v>31201</v>
      </c>
      <c r="F3598" t="s">
        <v>129</v>
      </c>
      <c r="G3598">
        <v>81435</v>
      </c>
      <c r="H3598">
        <v>37.935718000000001</v>
      </c>
      <c r="I3598">
        <v>-107.84675900000001</v>
      </c>
      <c r="J3598" s="1" t="d">
        <v>2019-01-10</v>
      </c>
      <c r="K3598">
        <v>113589</v>
      </c>
      <c r="L3598" t="s">
        <v>30</v>
      </c>
      <c r="M3598" s="1" t="d">
        <v>2016-05-01</v>
      </c>
      <c r="N3598">
        <v>5</v>
      </c>
      <c r="O3598">
        <v>1</v>
      </c>
      <c r="P3598">
        <v>2016</v>
      </c>
      <c r="R3598" t="s">
        <v>26</v>
      </c>
      <c r="S3598" t="s">
        <v>31</v>
      </c>
    </row>
    <row r="3599" spans="1:19" x14ac:dyDescent="0.25">
      <c r="A3599" t="s">
        <v>338</v>
      </c>
      <c r="B3599" t="s">
        <v>31220</v>
      </c>
      <c r="C3599" t="s">
        <v>31221</v>
      </c>
      <c r="E3599" t="s">
        <v>31222</v>
      </c>
      <c r="F3599" t="s">
        <v>129</v>
      </c>
      <c r="G3599">
        <v>80836</v>
      </c>
      <c r="H3599">
        <v>39.297199999999997</v>
      </c>
      <c r="I3599">
        <v>-102.60685700000001</v>
      </c>
      <c r="J3599" s="1" t="d">
        <v>2019-01-10</v>
      </c>
      <c r="K3599">
        <v>113599</v>
      </c>
      <c r="L3599" t="s">
        <v>30</v>
      </c>
      <c r="M3599" s="1" t="d">
        <v>2016-06-01</v>
      </c>
      <c r="N3599">
        <v>6</v>
      </c>
      <c r="O3599">
        <v>1</v>
      </c>
      <c r="P3599">
        <v>2016</v>
      </c>
      <c r="R3599" t="s">
        <v>26</v>
      </c>
      <c r="S3599" t="s">
        <v>31</v>
      </c>
    </row>
    <row r="3600" spans="1:19" x14ac:dyDescent="0.25">
      <c r="A3600" t="s">
        <v>338</v>
      </c>
      <c r="B3600" t="s">
        <v>31238</v>
      </c>
      <c r="C3600" t="s">
        <v>31239</v>
      </c>
      <c r="E3600" t="s">
        <v>19924</v>
      </c>
      <c r="F3600" t="s">
        <v>129</v>
      </c>
      <c r="G3600">
        <v>81657</v>
      </c>
      <c r="H3600">
        <v>39.640363000000001</v>
      </c>
      <c r="I3600">
        <v>-106.372559</v>
      </c>
      <c r="J3600" s="1" t="d">
        <v>2019-01-10</v>
      </c>
      <c r="K3600">
        <v>113607</v>
      </c>
      <c r="L3600" t="s">
        <v>30</v>
      </c>
      <c r="M3600" s="1" t="d">
        <v>2016-07-15</v>
      </c>
      <c r="N3600">
        <v>7</v>
      </c>
      <c r="O3600">
        <v>15</v>
      </c>
      <c r="P3600">
        <v>2016</v>
      </c>
      <c r="R3600" t="s">
        <v>26</v>
      </c>
      <c r="S3600" t="s">
        <v>31</v>
      </c>
    </row>
    <row r="3601" spans="1:19" x14ac:dyDescent="0.25">
      <c r="A3601" t="s">
        <v>338</v>
      </c>
      <c r="B3601" t="s">
        <v>31240</v>
      </c>
      <c r="C3601" t="s">
        <v>31241</v>
      </c>
      <c r="E3601" t="s">
        <v>19924</v>
      </c>
      <c r="F3601" t="s">
        <v>129</v>
      </c>
      <c r="G3601">
        <v>81657</v>
      </c>
      <c r="H3601">
        <v>39.639252999999997</v>
      </c>
      <c r="I3601">
        <v>-106.36816</v>
      </c>
      <c r="J3601" s="1" t="d">
        <v>2019-01-10</v>
      </c>
      <c r="K3601">
        <v>113608</v>
      </c>
      <c r="L3601" t="s">
        <v>30</v>
      </c>
      <c r="M3601" s="1" t="d">
        <v>2016-03-01</v>
      </c>
      <c r="N3601">
        <v>3</v>
      </c>
      <c r="O3601">
        <v>1</v>
      </c>
      <c r="P3601">
        <v>2016</v>
      </c>
      <c r="R3601" t="s">
        <v>26</v>
      </c>
      <c r="S3601" t="s">
        <v>31</v>
      </c>
    </row>
    <row r="3602" spans="1:19" x14ac:dyDescent="0.25">
      <c r="A3602" t="s">
        <v>338</v>
      </c>
      <c r="B3602" t="s">
        <v>31244</v>
      </c>
      <c r="C3602" t="s">
        <v>31245</v>
      </c>
      <c r="E3602" t="s">
        <v>10825</v>
      </c>
      <c r="F3602" t="s">
        <v>129</v>
      </c>
      <c r="G3602">
        <v>80023</v>
      </c>
      <c r="H3602">
        <v>39.956746000000003</v>
      </c>
      <c r="I3602">
        <v>-104.99405899999999</v>
      </c>
      <c r="J3602" s="1" t="d">
        <v>2019-01-10</v>
      </c>
      <c r="K3602">
        <v>113610</v>
      </c>
      <c r="L3602" t="s">
        <v>30</v>
      </c>
      <c r="M3602" s="1" t="d">
        <v>2016-12-15</v>
      </c>
      <c r="N3602">
        <v>12</v>
      </c>
      <c r="O3602">
        <v>15</v>
      </c>
      <c r="P3602">
        <v>2016</v>
      </c>
      <c r="R3602" t="s">
        <v>26</v>
      </c>
      <c r="S3602" t="s">
        <v>31</v>
      </c>
    </row>
    <row r="3603" spans="1:19" x14ac:dyDescent="0.25">
      <c r="A3603" t="s">
        <v>338</v>
      </c>
      <c r="B3603" t="s">
        <v>31246</v>
      </c>
      <c r="C3603" t="s">
        <v>31247</v>
      </c>
      <c r="E3603" t="s">
        <v>13197</v>
      </c>
      <c r="F3603" t="s">
        <v>67</v>
      </c>
      <c r="G3603">
        <v>6405</v>
      </c>
      <c r="H3603">
        <v>41.296211999999997</v>
      </c>
      <c r="I3603">
        <v>-72.781435999999999</v>
      </c>
      <c r="J3603" s="1" t="d">
        <v>2019-01-10</v>
      </c>
      <c r="K3603">
        <v>113611</v>
      </c>
      <c r="L3603" t="s">
        <v>30</v>
      </c>
      <c r="M3603" s="1" t="d">
        <v>2016-01-01</v>
      </c>
      <c r="N3603">
        <v>1</v>
      </c>
      <c r="O3603">
        <v>1</v>
      </c>
      <c r="P3603">
        <v>2016</v>
      </c>
      <c r="R3603" t="s">
        <v>26</v>
      </c>
      <c r="S3603" t="s">
        <v>31</v>
      </c>
    </row>
    <row r="3604" spans="1:19" x14ac:dyDescent="0.25">
      <c r="A3604" t="s">
        <v>338</v>
      </c>
      <c r="B3604" t="s">
        <v>31250</v>
      </c>
      <c r="C3604" t="s">
        <v>31251</v>
      </c>
      <c r="E3604" t="s">
        <v>12248</v>
      </c>
      <c r="F3604" t="s">
        <v>67</v>
      </c>
      <c r="G3604">
        <v>6810</v>
      </c>
      <c r="H3604">
        <v>41.370291000000002</v>
      </c>
      <c r="I3604">
        <v>-73.491964999999993</v>
      </c>
      <c r="J3604" s="1" t="d">
        <v>2019-01-10</v>
      </c>
      <c r="K3604">
        <v>113613</v>
      </c>
      <c r="L3604" t="s">
        <v>30</v>
      </c>
      <c r="M3604" s="1" t="d">
        <v>2016-01-01</v>
      </c>
      <c r="N3604">
        <v>1</v>
      </c>
      <c r="O3604">
        <v>1</v>
      </c>
      <c r="P3604">
        <v>2016</v>
      </c>
      <c r="R3604" t="s">
        <v>26</v>
      </c>
      <c r="S3604" t="s">
        <v>31</v>
      </c>
    </row>
    <row r="3605" spans="1:19" x14ac:dyDescent="0.25">
      <c r="A3605" t="s">
        <v>338</v>
      </c>
      <c r="B3605" t="s">
        <v>31254</v>
      </c>
      <c r="C3605" t="s">
        <v>31255</v>
      </c>
      <c r="E3605" t="s">
        <v>1157</v>
      </c>
      <c r="F3605" t="s">
        <v>67</v>
      </c>
      <c r="G3605">
        <v>6890</v>
      </c>
      <c r="H3605">
        <v>41.146161999999997</v>
      </c>
      <c r="I3605">
        <v>-73.245942999999997</v>
      </c>
      <c r="J3605" s="1" t="d">
        <v>2019-01-10</v>
      </c>
      <c r="K3605">
        <v>113615</v>
      </c>
      <c r="L3605" t="s">
        <v>30</v>
      </c>
      <c r="M3605" s="1" t="d">
        <v>2016-01-01</v>
      </c>
      <c r="N3605">
        <v>1</v>
      </c>
      <c r="O3605">
        <v>1</v>
      </c>
      <c r="P3605">
        <v>2016</v>
      </c>
      <c r="R3605" t="s">
        <v>26</v>
      </c>
      <c r="S3605" t="s">
        <v>31</v>
      </c>
    </row>
    <row r="3606" spans="1:19" x14ac:dyDescent="0.25">
      <c r="A3606" t="s">
        <v>338</v>
      </c>
      <c r="B3606" t="s">
        <v>31258</v>
      </c>
      <c r="C3606" t="s">
        <v>31259</v>
      </c>
      <c r="E3606" t="s">
        <v>14874</v>
      </c>
      <c r="F3606" t="s">
        <v>67</v>
      </c>
      <c r="G3606">
        <v>6870</v>
      </c>
      <c r="H3606">
        <v>41.046329</v>
      </c>
      <c r="I3606">
        <v>-73.566753000000006</v>
      </c>
      <c r="J3606" s="1" t="d">
        <v>2019-01-10</v>
      </c>
      <c r="K3606">
        <v>113617</v>
      </c>
      <c r="L3606" t="s">
        <v>30</v>
      </c>
      <c r="M3606" s="1" t="d">
        <v>2016-01-01</v>
      </c>
      <c r="N3606">
        <v>1</v>
      </c>
      <c r="O3606">
        <v>1</v>
      </c>
      <c r="P3606">
        <v>2016</v>
      </c>
      <c r="R3606" t="s">
        <v>26</v>
      </c>
      <c r="S3606" t="s">
        <v>31</v>
      </c>
    </row>
    <row r="3607" spans="1:19" x14ac:dyDescent="0.25">
      <c r="A3607" t="s">
        <v>338</v>
      </c>
      <c r="B3607" t="s">
        <v>31260</v>
      </c>
      <c r="C3607" t="s">
        <v>31261</v>
      </c>
      <c r="E3607" t="s">
        <v>14874</v>
      </c>
      <c r="F3607" t="s">
        <v>67</v>
      </c>
      <c r="G3607">
        <v>6830</v>
      </c>
      <c r="H3607">
        <v>41.015276</v>
      </c>
      <c r="I3607">
        <v>-73.634045</v>
      </c>
      <c r="J3607" s="1" t="d">
        <v>2019-01-10</v>
      </c>
      <c r="K3607">
        <v>113618</v>
      </c>
      <c r="L3607" t="s">
        <v>30</v>
      </c>
      <c r="M3607" s="1" t="d">
        <v>2016-12-15</v>
      </c>
      <c r="N3607">
        <v>12</v>
      </c>
      <c r="O3607">
        <v>15</v>
      </c>
      <c r="P3607">
        <v>2016</v>
      </c>
      <c r="R3607" t="s">
        <v>26</v>
      </c>
      <c r="S3607" t="s">
        <v>31</v>
      </c>
    </row>
    <row r="3608" spans="1:19" x14ac:dyDescent="0.25">
      <c r="A3608" t="s">
        <v>338</v>
      </c>
      <c r="B3608" t="s">
        <v>31264</v>
      </c>
      <c r="C3608" t="s">
        <v>31265</v>
      </c>
      <c r="E3608" t="s">
        <v>14874</v>
      </c>
      <c r="F3608" t="s">
        <v>67</v>
      </c>
      <c r="G3608">
        <v>6831</v>
      </c>
      <c r="H3608">
        <v>41.094293999999998</v>
      </c>
      <c r="I3608">
        <v>-73.709755000000001</v>
      </c>
      <c r="J3608" s="1" t="d">
        <v>2019-01-10</v>
      </c>
      <c r="K3608">
        <v>113620</v>
      </c>
      <c r="L3608" t="s">
        <v>30</v>
      </c>
      <c r="M3608" s="1" t="d">
        <v>2016-01-01</v>
      </c>
      <c r="N3608">
        <v>1</v>
      </c>
      <c r="O3608">
        <v>1</v>
      </c>
      <c r="P3608">
        <v>2016</v>
      </c>
      <c r="R3608" t="s">
        <v>26</v>
      </c>
      <c r="S3608" t="s">
        <v>31</v>
      </c>
    </row>
    <row r="3609" spans="1:19" x14ac:dyDescent="0.25">
      <c r="A3609" t="s">
        <v>338</v>
      </c>
      <c r="B3609" t="s">
        <v>31269</v>
      </c>
      <c r="C3609" t="s">
        <v>31270</v>
      </c>
      <c r="E3609" t="s">
        <v>595</v>
      </c>
      <c r="F3609" t="s">
        <v>67</v>
      </c>
      <c r="G3609">
        <v>6763</v>
      </c>
      <c r="H3609">
        <v>41.697035</v>
      </c>
      <c r="I3609">
        <v>-73.201059000000001</v>
      </c>
      <c r="J3609" s="1" t="d">
        <v>2019-01-10</v>
      </c>
      <c r="K3609">
        <v>113623</v>
      </c>
      <c r="L3609" t="s">
        <v>30</v>
      </c>
      <c r="M3609" s="1" t="d">
        <v>2016-01-01</v>
      </c>
      <c r="N3609">
        <v>1</v>
      </c>
      <c r="O3609">
        <v>1</v>
      </c>
      <c r="P3609">
        <v>2016</v>
      </c>
      <c r="R3609" t="s">
        <v>26</v>
      </c>
      <c r="S3609" t="s">
        <v>31</v>
      </c>
    </row>
    <row r="3610" spans="1:19" x14ac:dyDescent="0.25">
      <c r="A3610" t="s">
        <v>338</v>
      </c>
      <c r="B3610" t="s">
        <v>31271</v>
      </c>
      <c r="C3610" t="s">
        <v>31272</v>
      </c>
      <c r="E3610" t="s">
        <v>21022</v>
      </c>
      <c r="F3610" t="s">
        <v>67</v>
      </c>
      <c r="G3610">
        <v>6355</v>
      </c>
      <c r="H3610">
        <v>41.373562</v>
      </c>
      <c r="I3610">
        <v>-71.961360999999997</v>
      </c>
      <c r="J3610" s="1" t="d">
        <v>2019-01-10</v>
      </c>
      <c r="K3610">
        <v>113624</v>
      </c>
      <c r="L3610" t="s">
        <v>30</v>
      </c>
      <c r="M3610" s="1" t="d">
        <v>2016-01-01</v>
      </c>
      <c r="N3610">
        <v>1</v>
      </c>
      <c r="O3610">
        <v>1</v>
      </c>
      <c r="P3610">
        <v>2016</v>
      </c>
      <c r="R3610" t="s">
        <v>26</v>
      </c>
      <c r="S3610" t="s">
        <v>31</v>
      </c>
    </row>
    <row r="3611" spans="1:19" x14ac:dyDescent="0.25">
      <c r="A3611" t="s">
        <v>338</v>
      </c>
      <c r="B3611" t="s">
        <v>31273</v>
      </c>
      <c r="C3611" t="s">
        <v>31274</v>
      </c>
      <c r="E3611" t="s">
        <v>6009</v>
      </c>
      <c r="F3611" t="s">
        <v>67</v>
      </c>
      <c r="G3611">
        <v>6511</v>
      </c>
      <c r="H3611">
        <v>41.308740999999998</v>
      </c>
      <c r="I3611">
        <v>-72.932698000000002</v>
      </c>
      <c r="J3611" s="1" t="d">
        <v>2019-01-10</v>
      </c>
      <c r="K3611">
        <v>113625</v>
      </c>
      <c r="L3611" t="s">
        <v>30</v>
      </c>
      <c r="M3611" s="1" t="d">
        <v>2016-05-01</v>
      </c>
      <c r="N3611">
        <v>5</v>
      </c>
      <c r="O3611">
        <v>1</v>
      </c>
      <c r="P3611">
        <v>2016</v>
      </c>
      <c r="R3611" t="s">
        <v>26</v>
      </c>
      <c r="S3611" t="s">
        <v>31</v>
      </c>
    </row>
    <row r="3612" spans="1:19" x14ac:dyDescent="0.25">
      <c r="A3612" t="s">
        <v>338</v>
      </c>
      <c r="B3612" t="s">
        <v>31277</v>
      </c>
      <c r="C3612" t="s">
        <v>31278</v>
      </c>
      <c r="E3612" t="s">
        <v>2691</v>
      </c>
      <c r="F3612" t="s">
        <v>67</v>
      </c>
      <c r="G3612">
        <v>6854</v>
      </c>
      <c r="H3612">
        <v>41.092036999999998</v>
      </c>
      <c r="I3612">
        <v>-73.453042999999994</v>
      </c>
      <c r="J3612" s="1" t="d">
        <v>2019-01-10</v>
      </c>
      <c r="K3612">
        <v>113627</v>
      </c>
      <c r="L3612" t="s">
        <v>30</v>
      </c>
      <c r="M3612" s="1" t="d">
        <v>2016-01-01</v>
      </c>
      <c r="N3612">
        <v>1</v>
      </c>
      <c r="O3612">
        <v>1</v>
      </c>
      <c r="P3612">
        <v>2016</v>
      </c>
      <c r="R3612" t="s">
        <v>26</v>
      </c>
      <c r="S3612" t="s">
        <v>31</v>
      </c>
    </row>
    <row r="3613" spans="1:19" x14ac:dyDescent="0.25">
      <c r="A3613" t="s">
        <v>338</v>
      </c>
      <c r="B3613" t="s">
        <v>31282</v>
      </c>
      <c r="C3613" t="s">
        <v>21026</v>
      </c>
      <c r="E3613" t="s">
        <v>5346</v>
      </c>
      <c r="F3613" t="s">
        <v>67</v>
      </c>
      <c r="G3613">
        <v>6477</v>
      </c>
      <c r="H3613">
        <v>41.264499999999998</v>
      </c>
      <c r="I3613">
        <v>-73.004740999999996</v>
      </c>
      <c r="J3613" s="1" t="d">
        <v>2019-01-10</v>
      </c>
      <c r="K3613">
        <v>113630</v>
      </c>
      <c r="L3613" t="s">
        <v>30</v>
      </c>
      <c r="M3613" s="1" t="d">
        <v>2016-01-12</v>
      </c>
      <c r="N3613">
        <v>1</v>
      </c>
      <c r="O3613">
        <v>12</v>
      </c>
      <c r="P3613">
        <v>2016</v>
      </c>
      <c r="R3613" t="s">
        <v>26</v>
      </c>
      <c r="S3613" t="s">
        <v>31</v>
      </c>
    </row>
    <row r="3614" spans="1:19" x14ac:dyDescent="0.25">
      <c r="A3614" t="s">
        <v>338</v>
      </c>
      <c r="B3614" t="s">
        <v>31301</v>
      </c>
      <c r="C3614" t="s">
        <v>31302</v>
      </c>
      <c r="E3614" t="s">
        <v>31303</v>
      </c>
      <c r="F3614" t="s">
        <v>67</v>
      </c>
      <c r="G3614">
        <v>6378</v>
      </c>
      <c r="H3614">
        <v>41.331744</v>
      </c>
      <c r="I3614">
        <v>-71.906918000000005</v>
      </c>
      <c r="J3614" s="1" t="d">
        <v>2019-01-10</v>
      </c>
      <c r="K3614">
        <v>113639</v>
      </c>
      <c r="L3614" t="s">
        <v>30</v>
      </c>
      <c r="M3614" s="1" t="d">
        <v>2016-01-01</v>
      </c>
      <c r="N3614">
        <v>1</v>
      </c>
      <c r="O3614">
        <v>1</v>
      </c>
      <c r="P3614">
        <v>2016</v>
      </c>
      <c r="R3614" t="s">
        <v>26</v>
      </c>
      <c r="S3614" t="s">
        <v>31</v>
      </c>
    </row>
    <row r="3615" spans="1:19" x14ac:dyDescent="0.25">
      <c r="A3615" t="s">
        <v>338</v>
      </c>
      <c r="B3615" t="s">
        <v>31319</v>
      </c>
      <c r="C3615" t="s">
        <v>31320</v>
      </c>
      <c r="E3615" t="s">
        <v>2325</v>
      </c>
      <c r="F3615" t="s">
        <v>2326</v>
      </c>
      <c r="G3615">
        <v>20007</v>
      </c>
      <c r="H3615">
        <v>38.903927000000003</v>
      </c>
      <c r="I3615">
        <v>-77.061299000000005</v>
      </c>
      <c r="J3615" s="1" t="d">
        <v>2019-01-10</v>
      </c>
      <c r="K3615">
        <v>113648</v>
      </c>
      <c r="L3615" t="s">
        <v>30</v>
      </c>
      <c r="M3615" s="1" t="d">
        <v>2016-04-01</v>
      </c>
      <c r="N3615">
        <v>4</v>
      </c>
      <c r="O3615">
        <v>1</v>
      </c>
      <c r="P3615">
        <v>2016</v>
      </c>
      <c r="R3615" t="s">
        <v>26</v>
      </c>
      <c r="S3615" t="s">
        <v>31</v>
      </c>
    </row>
    <row r="3616" spans="1:19" x14ac:dyDescent="0.25">
      <c r="A3616" t="s">
        <v>338</v>
      </c>
      <c r="B3616" t="s">
        <v>31330</v>
      </c>
      <c r="C3616" t="s">
        <v>31331</v>
      </c>
      <c r="E3616" t="s">
        <v>2325</v>
      </c>
      <c r="F3616" t="s">
        <v>2326</v>
      </c>
      <c r="G3616">
        <v>20005</v>
      </c>
      <c r="H3616">
        <v>38.908110000000001</v>
      </c>
      <c r="I3616">
        <v>-77.032988000000003</v>
      </c>
      <c r="J3616" s="1" t="d">
        <v>2019-01-10</v>
      </c>
      <c r="K3616">
        <v>113654</v>
      </c>
      <c r="L3616" t="s">
        <v>30</v>
      </c>
      <c r="M3616" s="1" t="d">
        <v>2016-07-15</v>
      </c>
      <c r="N3616">
        <v>7</v>
      </c>
      <c r="O3616">
        <v>15</v>
      </c>
      <c r="P3616">
        <v>2016</v>
      </c>
      <c r="R3616" t="s">
        <v>26</v>
      </c>
      <c r="S3616" t="s">
        <v>31</v>
      </c>
    </row>
    <row r="3617" spans="1:19" x14ac:dyDescent="0.25">
      <c r="A3617" t="s">
        <v>338</v>
      </c>
      <c r="B3617" t="s">
        <v>31334</v>
      </c>
      <c r="C3617" t="s">
        <v>31335</v>
      </c>
      <c r="E3617" t="s">
        <v>2325</v>
      </c>
      <c r="F3617" t="s">
        <v>2326</v>
      </c>
      <c r="G3617">
        <v>20036</v>
      </c>
      <c r="H3617">
        <v>38.906643000000003</v>
      </c>
      <c r="I3617">
        <v>-77.036968000000002</v>
      </c>
      <c r="J3617" s="1" t="d">
        <v>2019-01-10</v>
      </c>
      <c r="K3617">
        <v>113656</v>
      </c>
      <c r="L3617" t="s">
        <v>30</v>
      </c>
      <c r="M3617" s="1" t="d">
        <v>2016-01-01</v>
      </c>
      <c r="N3617">
        <v>1</v>
      </c>
      <c r="O3617">
        <v>1</v>
      </c>
      <c r="P3617">
        <v>2016</v>
      </c>
      <c r="R3617" t="s">
        <v>26</v>
      </c>
      <c r="S3617" t="s">
        <v>31</v>
      </c>
    </row>
    <row r="3618" spans="1:19" x14ac:dyDescent="0.25">
      <c r="A3618" t="s">
        <v>338</v>
      </c>
      <c r="B3618" t="s">
        <v>31346</v>
      </c>
      <c r="C3618" t="s">
        <v>31347</v>
      </c>
      <c r="E3618" t="s">
        <v>2325</v>
      </c>
      <c r="F3618" t="s">
        <v>2326</v>
      </c>
      <c r="G3618">
        <v>20037</v>
      </c>
      <c r="H3618">
        <v>38.909846999999999</v>
      </c>
      <c r="I3618">
        <v>-77.047422999999995</v>
      </c>
      <c r="J3618" s="1" t="d">
        <v>2019-01-10</v>
      </c>
      <c r="K3618">
        <v>113662</v>
      </c>
      <c r="L3618" t="s">
        <v>30</v>
      </c>
      <c r="M3618" s="1" t="d">
        <v>2016-03-01</v>
      </c>
      <c r="N3618">
        <v>3</v>
      </c>
      <c r="O3618">
        <v>1</v>
      </c>
      <c r="P3618">
        <v>2016</v>
      </c>
      <c r="R3618" t="s">
        <v>26</v>
      </c>
      <c r="S3618" t="s">
        <v>31</v>
      </c>
    </row>
    <row r="3619" spans="1:19" x14ac:dyDescent="0.25">
      <c r="A3619" t="s">
        <v>338</v>
      </c>
      <c r="B3619" t="s">
        <v>31351</v>
      </c>
      <c r="C3619" t="s">
        <v>31352</v>
      </c>
      <c r="E3619" t="s">
        <v>2325</v>
      </c>
      <c r="F3619" t="s">
        <v>2326</v>
      </c>
      <c r="G3619">
        <v>20007</v>
      </c>
      <c r="H3619">
        <v>38.923247000000003</v>
      </c>
      <c r="I3619">
        <v>-77.072799000000003</v>
      </c>
      <c r="J3619" s="1" t="d">
        <v>2019-01-10</v>
      </c>
      <c r="K3619">
        <v>113665</v>
      </c>
      <c r="L3619" t="s">
        <v>30</v>
      </c>
      <c r="M3619" s="1" t="d">
        <v>2016-07-15</v>
      </c>
      <c r="N3619">
        <v>7</v>
      </c>
      <c r="O3619">
        <v>15</v>
      </c>
      <c r="P3619">
        <v>2016</v>
      </c>
      <c r="R3619" t="s">
        <v>26</v>
      </c>
      <c r="S3619" t="s">
        <v>31</v>
      </c>
    </row>
    <row r="3620" spans="1:19" x14ac:dyDescent="0.25">
      <c r="A3620" t="s">
        <v>338</v>
      </c>
      <c r="B3620" t="s">
        <v>31363</v>
      </c>
      <c r="C3620" t="s">
        <v>31364</v>
      </c>
      <c r="E3620" t="s">
        <v>2325</v>
      </c>
      <c r="F3620" t="s">
        <v>2326</v>
      </c>
      <c r="G3620">
        <v>20005</v>
      </c>
      <c r="H3620">
        <v>38.900599999999997</v>
      </c>
      <c r="I3620">
        <v>-77.031735999999995</v>
      </c>
      <c r="J3620" s="1" t="d">
        <v>2019-01-10</v>
      </c>
      <c r="K3620">
        <v>113671</v>
      </c>
      <c r="L3620" t="s">
        <v>30</v>
      </c>
      <c r="M3620" s="1" t="d">
        <v>2016-02-01</v>
      </c>
      <c r="N3620">
        <v>2</v>
      </c>
      <c r="O3620">
        <v>1</v>
      </c>
      <c r="P3620">
        <v>2016</v>
      </c>
      <c r="R3620" t="s">
        <v>26</v>
      </c>
      <c r="S3620" t="s">
        <v>31</v>
      </c>
    </row>
    <row r="3621" spans="1:19" x14ac:dyDescent="0.25">
      <c r="A3621" t="s">
        <v>338</v>
      </c>
      <c r="B3621" t="s">
        <v>31383</v>
      </c>
      <c r="C3621" t="s">
        <v>31384</v>
      </c>
      <c r="E3621" t="s">
        <v>31385</v>
      </c>
      <c r="F3621" t="s">
        <v>202</v>
      </c>
      <c r="G3621">
        <v>32320</v>
      </c>
      <c r="H3621">
        <v>29.731733999999999</v>
      </c>
      <c r="I3621">
        <v>-84.987921</v>
      </c>
      <c r="J3621" s="1" t="d">
        <v>2019-01-10</v>
      </c>
      <c r="K3621">
        <v>113682</v>
      </c>
      <c r="L3621" t="s">
        <v>30</v>
      </c>
      <c r="M3621" s="1" t="d">
        <v>2016-02-01</v>
      </c>
      <c r="N3621">
        <v>2</v>
      </c>
      <c r="O3621">
        <v>1</v>
      </c>
      <c r="P3621">
        <v>2016</v>
      </c>
      <c r="R3621" t="s">
        <v>26</v>
      </c>
      <c r="S3621" t="s">
        <v>31</v>
      </c>
    </row>
    <row r="3622" spans="1:19" x14ac:dyDescent="0.25">
      <c r="A3622" t="s">
        <v>338</v>
      </c>
      <c r="B3622" t="s">
        <v>31386</v>
      </c>
      <c r="C3622" t="s">
        <v>31387</v>
      </c>
      <c r="E3622" t="s">
        <v>31388</v>
      </c>
      <c r="F3622" t="s">
        <v>202</v>
      </c>
      <c r="G3622">
        <v>33154</v>
      </c>
      <c r="H3622">
        <v>25.899172</v>
      </c>
      <c r="I3622">
        <v>-80.123082999999994</v>
      </c>
      <c r="J3622" s="1" t="d">
        <v>2019-01-10</v>
      </c>
      <c r="K3622">
        <v>113683</v>
      </c>
      <c r="L3622" t="s">
        <v>30</v>
      </c>
      <c r="M3622" s="1" t="d">
        <v>2016-07-15</v>
      </c>
      <c r="N3622">
        <v>7</v>
      </c>
      <c r="O3622">
        <v>15</v>
      </c>
      <c r="P3622">
        <v>2016</v>
      </c>
      <c r="R3622" t="s">
        <v>26</v>
      </c>
      <c r="S3622" t="s">
        <v>31</v>
      </c>
    </row>
    <row r="3623" spans="1:19" x14ac:dyDescent="0.25">
      <c r="A3623" t="s">
        <v>338</v>
      </c>
      <c r="B3623" t="s">
        <v>31389</v>
      </c>
      <c r="C3623" t="s">
        <v>31390</v>
      </c>
      <c r="E3623" t="s">
        <v>31388</v>
      </c>
      <c r="F3623" t="s">
        <v>202</v>
      </c>
      <c r="G3623">
        <v>33154</v>
      </c>
      <c r="H3623">
        <v>25.887274999999999</v>
      </c>
      <c r="I3623">
        <v>-80.124902000000006</v>
      </c>
      <c r="J3623" s="1" t="d">
        <v>2019-01-10</v>
      </c>
      <c r="K3623">
        <v>113684</v>
      </c>
      <c r="L3623" t="s">
        <v>30</v>
      </c>
      <c r="M3623" s="1" t="d">
        <v>2016-02-01</v>
      </c>
      <c r="N3623">
        <v>2</v>
      </c>
      <c r="O3623">
        <v>1</v>
      </c>
      <c r="P3623">
        <v>2016</v>
      </c>
      <c r="R3623" t="s">
        <v>26</v>
      </c>
      <c r="S3623" t="s">
        <v>31</v>
      </c>
    </row>
    <row r="3624" spans="1:19" x14ac:dyDescent="0.25">
      <c r="A3624" t="s">
        <v>338</v>
      </c>
      <c r="B3624" t="s">
        <v>31403</v>
      </c>
      <c r="C3624" t="s">
        <v>31404</v>
      </c>
      <c r="E3624" t="s">
        <v>31405</v>
      </c>
      <c r="F3624" t="s">
        <v>202</v>
      </c>
      <c r="G3624">
        <v>34134</v>
      </c>
      <c r="H3624">
        <v>26.397756999999999</v>
      </c>
      <c r="I3624">
        <v>-81.836772999999994</v>
      </c>
      <c r="J3624" s="1" t="d">
        <v>2019-01-10</v>
      </c>
      <c r="K3624">
        <v>113691</v>
      </c>
      <c r="L3624" t="s">
        <v>30</v>
      </c>
      <c r="M3624" s="1" t="d">
        <v>2016-04-01</v>
      </c>
      <c r="N3624">
        <v>4</v>
      </c>
      <c r="O3624">
        <v>1</v>
      </c>
      <c r="P3624">
        <v>2016</v>
      </c>
      <c r="R3624" t="s">
        <v>26</v>
      </c>
      <c r="S3624" t="s">
        <v>31</v>
      </c>
    </row>
    <row r="3625" spans="1:19" x14ac:dyDescent="0.25">
      <c r="A3625" t="s">
        <v>338</v>
      </c>
      <c r="B3625" t="s">
        <v>31406</v>
      </c>
      <c r="C3625" t="s">
        <v>31407</v>
      </c>
      <c r="E3625" t="s">
        <v>31408</v>
      </c>
      <c r="F3625" t="s">
        <v>202</v>
      </c>
      <c r="G3625">
        <v>34135</v>
      </c>
      <c r="H3625">
        <v>26.332612000000001</v>
      </c>
      <c r="I3625">
        <v>-81.803831000000002</v>
      </c>
      <c r="J3625" s="1" t="d">
        <v>2019-01-10</v>
      </c>
      <c r="K3625">
        <v>113692</v>
      </c>
      <c r="L3625" t="s">
        <v>30</v>
      </c>
      <c r="M3625" s="1" t="d">
        <v>2016-11-01</v>
      </c>
      <c r="N3625">
        <v>11</v>
      </c>
      <c r="O3625">
        <v>1</v>
      </c>
      <c r="P3625">
        <v>2016</v>
      </c>
      <c r="R3625" t="s">
        <v>26</v>
      </c>
      <c r="S3625" t="s">
        <v>31</v>
      </c>
    </row>
    <row r="3626" spans="1:19" x14ac:dyDescent="0.25">
      <c r="A3626" t="s">
        <v>338</v>
      </c>
      <c r="B3626" t="s">
        <v>31416</v>
      </c>
      <c r="C3626" t="s">
        <v>31417</v>
      </c>
      <c r="E3626" t="s">
        <v>31413</v>
      </c>
      <c r="F3626" t="s">
        <v>202</v>
      </c>
      <c r="G3626">
        <v>34217</v>
      </c>
      <c r="H3626">
        <v>27.467243</v>
      </c>
      <c r="I3626">
        <v>-82.699674999999999</v>
      </c>
      <c r="J3626" s="1" t="d">
        <v>2019-01-10</v>
      </c>
      <c r="K3626">
        <v>113696</v>
      </c>
      <c r="L3626" t="s">
        <v>30</v>
      </c>
      <c r="M3626" s="1" t="d">
        <v>2016-05-01</v>
      </c>
      <c r="N3626">
        <v>5</v>
      </c>
      <c r="O3626">
        <v>1</v>
      </c>
      <c r="P3626">
        <v>2016</v>
      </c>
      <c r="R3626" t="s">
        <v>26</v>
      </c>
      <c r="S3626" t="s">
        <v>31</v>
      </c>
    </row>
    <row r="3627" spans="1:19" x14ac:dyDescent="0.25">
      <c r="A3627" t="s">
        <v>338</v>
      </c>
      <c r="B3627" t="s">
        <v>31434</v>
      </c>
      <c r="C3627" t="s">
        <v>31435</v>
      </c>
      <c r="E3627" t="s">
        <v>5337</v>
      </c>
      <c r="F3627" t="s">
        <v>202</v>
      </c>
      <c r="G3627">
        <v>33767</v>
      </c>
      <c r="H3627">
        <v>27.973108</v>
      </c>
      <c r="I3627">
        <v>-82.828822000000002</v>
      </c>
      <c r="J3627" s="1" t="d">
        <v>2019-01-10</v>
      </c>
      <c r="K3627">
        <v>113703</v>
      </c>
      <c r="L3627" t="s">
        <v>30</v>
      </c>
      <c r="M3627" s="1" t="d">
        <v>2016-08-15</v>
      </c>
      <c r="N3627">
        <v>8</v>
      </c>
      <c r="O3627">
        <v>15</v>
      </c>
      <c r="P3627">
        <v>2016</v>
      </c>
      <c r="R3627" t="s">
        <v>26</v>
      </c>
      <c r="S3627" t="s">
        <v>31</v>
      </c>
    </row>
    <row r="3628" spans="1:19" x14ac:dyDescent="0.25">
      <c r="A3628" t="s">
        <v>338</v>
      </c>
      <c r="B3628" t="s">
        <v>31438</v>
      </c>
      <c r="C3628" t="s">
        <v>31439</v>
      </c>
      <c r="E3628" t="s">
        <v>1248</v>
      </c>
      <c r="F3628" t="s">
        <v>202</v>
      </c>
      <c r="G3628">
        <v>32931</v>
      </c>
      <c r="H3628">
        <v>28.338704</v>
      </c>
      <c r="I3628">
        <v>-80.608453999999995</v>
      </c>
      <c r="J3628" s="1" t="d">
        <v>2019-01-10</v>
      </c>
      <c r="K3628">
        <v>113705</v>
      </c>
      <c r="L3628" t="s">
        <v>30</v>
      </c>
      <c r="M3628" s="1" t="d">
        <v>2016-05-01</v>
      </c>
      <c r="N3628">
        <v>5</v>
      </c>
      <c r="O3628">
        <v>1</v>
      </c>
      <c r="P3628">
        <v>2016</v>
      </c>
      <c r="R3628" t="s">
        <v>26</v>
      </c>
      <c r="S3628" t="s">
        <v>31</v>
      </c>
    </row>
    <row r="3629" spans="1:19" x14ac:dyDescent="0.25">
      <c r="A3629" t="s">
        <v>338</v>
      </c>
      <c r="B3629" t="s">
        <v>31440</v>
      </c>
      <c r="C3629" t="s">
        <v>31441</v>
      </c>
      <c r="E3629" t="s">
        <v>1248</v>
      </c>
      <c r="F3629" t="s">
        <v>202</v>
      </c>
      <c r="G3629">
        <v>32931</v>
      </c>
      <c r="H3629">
        <v>28.350401999999999</v>
      </c>
      <c r="I3629">
        <v>-80.608784999999997</v>
      </c>
      <c r="J3629" s="1" t="d">
        <v>2019-01-10</v>
      </c>
      <c r="K3629">
        <v>113706</v>
      </c>
      <c r="L3629" t="s">
        <v>30</v>
      </c>
      <c r="M3629" s="1" t="d">
        <v>2016-01-01</v>
      </c>
      <c r="N3629">
        <v>1</v>
      </c>
      <c r="O3629">
        <v>1</v>
      </c>
      <c r="P3629">
        <v>2016</v>
      </c>
      <c r="R3629" t="s">
        <v>26</v>
      </c>
      <c r="S3629" t="s">
        <v>31</v>
      </c>
    </row>
    <row r="3630" spans="1:19" x14ac:dyDescent="0.25">
      <c r="A3630" t="s">
        <v>338</v>
      </c>
      <c r="B3630" t="s">
        <v>31444</v>
      </c>
      <c r="C3630" t="s">
        <v>31445</v>
      </c>
      <c r="E3630" t="s">
        <v>31446</v>
      </c>
      <c r="F3630" t="s">
        <v>202</v>
      </c>
      <c r="G3630">
        <v>33134</v>
      </c>
      <c r="H3630">
        <v>25.752068999999999</v>
      </c>
      <c r="I3630">
        <v>-80.255788999999993</v>
      </c>
      <c r="J3630" s="1" t="d">
        <v>2019-01-10</v>
      </c>
      <c r="K3630">
        <v>113708</v>
      </c>
      <c r="L3630" t="s">
        <v>30</v>
      </c>
      <c r="M3630" s="1" t="d">
        <v>2016-04-01</v>
      </c>
      <c r="N3630">
        <v>4</v>
      </c>
      <c r="O3630">
        <v>1</v>
      </c>
      <c r="P3630">
        <v>2016</v>
      </c>
      <c r="R3630" t="s">
        <v>26</v>
      </c>
      <c r="S3630" t="s">
        <v>31</v>
      </c>
    </row>
    <row r="3631" spans="1:19" x14ac:dyDescent="0.25">
      <c r="A3631" t="s">
        <v>338</v>
      </c>
      <c r="B3631" t="s">
        <v>31449</v>
      </c>
      <c r="C3631" t="s">
        <v>31450</v>
      </c>
      <c r="E3631" t="s">
        <v>24546</v>
      </c>
      <c r="F3631" t="s">
        <v>202</v>
      </c>
      <c r="G3631">
        <v>34429</v>
      </c>
      <c r="H3631">
        <v>28.878049000000001</v>
      </c>
      <c r="I3631">
        <v>-82.579839000000007</v>
      </c>
      <c r="J3631" s="1" t="d">
        <v>2019-01-10</v>
      </c>
      <c r="K3631">
        <v>113710</v>
      </c>
      <c r="L3631" t="s">
        <v>30</v>
      </c>
      <c r="M3631" s="1" t="d">
        <v>2016-05-01</v>
      </c>
      <c r="N3631">
        <v>5</v>
      </c>
      <c r="O3631">
        <v>1</v>
      </c>
      <c r="P3631">
        <v>2016</v>
      </c>
      <c r="R3631" t="s">
        <v>26</v>
      </c>
      <c r="S3631" t="s">
        <v>31</v>
      </c>
    </row>
    <row r="3632" spans="1:19" x14ac:dyDescent="0.25">
      <c r="A3632" t="s">
        <v>338</v>
      </c>
      <c r="B3632" t="s">
        <v>31467</v>
      </c>
      <c r="C3632" t="s">
        <v>31468</v>
      </c>
      <c r="E3632" t="s">
        <v>5027</v>
      </c>
      <c r="F3632" t="s">
        <v>202</v>
      </c>
      <c r="G3632">
        <v>33441</v>
      </c>
      <c r="H3632">
        <v>26.314926</v>
      </c>
      <c r="I3632">
        <v>-80.075989000000007</v>
      </c>
      <c r="J3632" s="1" t="d">
        <v>2019-01-10</v>
      </c>
      <c r="K3632">
        <v>113718</v>
      </c>
      <c r="L3632" t="s">
        <v>30</v>
      </c>
      <c r="M3632" s="1" t="d">
        <v>2016-08-15</v>
      </c>
      <c r="N3632">
        <v>8</v>
      </c>
      <c r="O3632">
        <v>15</v>
      </c>
      <c r="P3632">
        <v>2016</v>
      </c>
      <c r="R3632" t="s">
        <v>26</v>
      </c>
      <c r="S3632" t="s">
        <v>31</v>
      </c>
    </row>
    <row r="3633" spans="1:19" x14ac:dyDescent="0.25">
      <c r="A3633" t="s">
        <v>338</v>
      </c>
      <c r="B3633" t="s">
        <v>31471</v>
      </c>
      <c r="C3633" t="s">
        <v>31472</v>
      </c>
      <c r="E3633" t="s">
        <v>31473</v>
      </c>
      <c r="F3633" t="s">
        <v>202</v>
      </c>
      <c r="G3633">
        <v>33483</v>
      </c>
      <c r="H3633">
        <v>26.461227999999998</v>
      </c>
      <c r="I3633">
        <v>-80.061312000000001</v>
      </c>
      <c r="J3633" s="1" t="d">
        <v>2019-01-10</v>
      </c>
      <c r="K3633">
        <v>113720</v>
      </c>
      <c r="L3633" t="s">
        <v>30</v>
      </c>
      <c r="M3633" s="1" t="d">
        <v>2016-11-01</v>
      </c>
      <c r="N3633">
        <v>11</v>
      </c>
      <c r="O3633">
        <v>1</v>
      </c>
      <c r="P3633">
        <v>2016</v>
      </c>
      <c r="R3633" t="s">
        <v>26</v>
      </c>
      <c r="S3633" t="s">
        <v>31</v>
      </c>
    </row>
    <row r="3634" spans="1:19" x14ac:dyDescent="0.25">
      <c r="A3634" t="s">
        <v>338</v>
      </c>
      <c r="B3634" t="s">
        <v>31480</v>
      </c>
      <c r="C3634" t="s">
        <v>31481</v>
      </c>
      <c r="E3634" t="s">
        <v>17366</v>
      </c>
      <c r="F3634" t="s">
        <v>202</v>
      </c>
      <c r="G3634">
        <v>32550</v>
      </c>
      <c r="H3634">
        <v>30.378143999999999</v>
      </c>
      <c r="I3634">
        <v>-86.326864999999998</v>
      </c>
      <c r="J3634" s="1" t="d">
        <v>2019-01-10</v>
      </c>
      <c r="K3634">
        <v>113724</v>
      </c>
      <c r="L3634" t="s">
        <v>30</v>
      </c>
      <c r="M3634" s="1" t="d">
        <v>2016-02-01</v>
      </c>
      <c r="N3634">
        <v>2</v>
      </c>
      <c r="O3634">
        <v>1</v>
      </c>
      <c r="P3634">
        <v>2016</v>
      </c>
      <c r="R3634" t="s">
        <v>26</v>
      </c>
      <c r="S3634" t="s">
        <v>31</v>
      </c>
    </row>
    <row r="3635" spans="1:19" x14ac:dyDescent="0.25">
      <c r="A3635" t="s">
        <v>338</v>
      </c>
      <c r="B3635" t="s">
        <v>31485</v>
      </c>
      <c r="C3635" t="s">
        <v>31486</v>
      </c>
      <c r="E3635" t="s">
        <v>19157</v>
      </c>
      <c r="F3635" t="s">
        <v>202</v>
      </c>
      <c r="G3635">
        <v>32034</v>
      </c>
      <c r="H3635">
        <v>30.669186</v>
      </c>
      <c r="I3635">
        <v>-81.458511000000001</v>
      </c>
      <c r="J3635" s="1" t="d">
        <v>2019-01-10</v>
      </c>
      <c r="K3635">
        <v>113726</v>
      </c>
      <c r="L3635" t="s">
        <v>30</v>
      </c>
      <c r="M3635" s="1" t="d">
        <v>2016-09-01</v>
      </c>
      <c r="N3635">
        <v>9</v>
      </c>
      <c r="O3635">
        <v>1</v>
      </c>
      <c r="P3635">
        <v>2016</v>
      </c>
      <c r="R3635" t="s">
        <v>26</v>
      </c>
      <c r="S3635" t="s">
        <v>31</v>
      </c>
    </row>
    <row r="3636" spans="1:19" x14ac:dyDescent="0.25">
      <c r="A3636" t="s">
        <v>338</v>
      </c>
      <c r="B3636" t="s">
        <v>31492</v>
      </c>
      <c r="C3636" t="s">
        <v>31493</v>
      </c>
      <c r="E3636" t="s">
        <v>19157</v>
      </c>
      <c r="F3636" t="s">
        <v>202</v>
      </c>
      <c r="G3636">
        <v>32034</v>
      </c>
      <c r="H3636">
        <v>30.670276000000001</v>
      </c>
      <c r="I3636">
        <v>-81.458504000000005</v>
      </c>
      <c r="J3636" s="1" t="d">
        <v>2019-01-10</v>
      </c>
      <c r="K3636">
        <v>113730</v>
      </c>
      <c r="L3636" t="s">
        <v>30</v>
      </c>
      <c r="M3636" s="1" t="d">
        <v>2016-07-15</v>
      </c>
      <c r="N3636">
        <v>7</v>
      </c>
      <c r="O3636">
        <v>15</v>
      </c>
      <c r="P3636">
        <v>2016</v>
      </c>
      <c r="R3636" t="s">
        <v>26</v>
      </c>
      <c r="S3636" t="s">
        <v>31</v>
      </c>
    </row>
    <row r="3637" spans="1:19" x14ac:dyDescent="0.25">
      <c r="A3637" t="s">
        <v>338</v>
      </c>
      <c r="B3637" t="s">
        <v>31496</v>
      </c>
      <c r="C3637" t="s">
        <v>31497</v>
      </c>
      <c r="E3637" t="s">
        <v>31498</v>
      </c>
      <c r="F3637" t="s">
        <v>202</v>
      </c>
      <c r="G3637">
        <v>32136</v>
      </c>
      <c r="H3637">
        <v>29.473766000000001</v>
      </c>
      <c r="I3637">
        <v>-81.124178999999998</v>
      </c>
      <c r="J3637" s="1" t="d">
        <v>2019-01-10</v>
      </c>
      <c r="K3637">
        <v>113732</v>
      </c>
      <c r="L3637" t="s">
        <v>30</v>
      </c>
      <c r="M3637" s="1" t="d">
        <v>2016-01-01</v>
      </c>
      <c r="N3637">
        <v>1</v>
      </c>
      <c r="O3637">
        <v>1</v>
      </c>
      <c r="P3637">
        <v>2016</v>
      </c>
      <c r="R3637" t="s">
        <v>26</v>
      </c>
      <c r="S3637" t="s">
        <v>31</v>
      </c>
    </row>
    <row r="3638" spans="1:19" x14ac:dyDescent="0.25">
      <c r="A3638" t="s">
        <v>338</v>
      </c>
      <c r="B3638" t="s">
        <v>31499</v>
      </c>
      <c r="C3638" t="s">
        <v>31500</v>
      </c>
      <c r="E3638" t="s">
        <v>5493</v>
      </c>
      <c r="F3638" t="s">
        <v>202</v>
      </c>
      <c r="G3638">
        <v>33304</v>
      </c>
      <c r="H3638">
        <v>26.123222999999999</v>
      </c>
      <c r="I3638">
        <v>-80.104499000000004</v>
      </c>
      <c r="J3638" s="1" t="d">
        <v>2019-01-10</v>
      </c>
      <c r="K3638">
        <v>113733</v>
      </c>
      <c r="L3638" t="s">
        <v>30</v>
      </c>
      <c r="M3638" s="1" t="d">
        <v>2016-05-01</v>
      </c>
      <c r="N3638">
        <v>5</v>
      </c>
      <c r="O3638">
        <v>1</v>
      </c>
      <c r="P3638">
        <v>2016</v>
      </c>
      <c r="R3638" t="s">
        <v>26</v>
      </c>
      <c r="S3638" t="s">
        <v>31</v>
      </c>
    </row>
    <row r="3639" spans="1:19" x14ac:dyDescent="0.25">
      <c r="A3639" t="s">
        <v>338</v>
      </c>
      <c r="B3639" t="s">
        <v>31501</v>
      </c>
      <c r="C3639" t="s">
        <v>31502</v>
      </c>
      <c r="E3639" t="s">
        <v>5493</v>
      </c>
      <c r="F3639" t="s">
        <v>202</v>
      </c>
      <c r="G3639">
        <v>33019</v>
      </c>
      <c r="H3639">
        <v>26.100988999999998</v>
      </c>
      <c r="I3639">
        <v>-80.122343000000001</v>
      </c>
      <c r="J3639" s="1" t="d">
        <v>2019-01-10</v>
      </c>
      <c r="K3639">
        <v>113734</v>
      </c>
      <c r="L3639" t="s">
        <v>30</v>
      </c>
      <c r="M3639" s="1" t="d">
        <v>2016-02-01</v>
      </c>
      <c r="N3639">
        <v>2</v>
      </c>
      <c r="O3639">
        <v>1</v>
      </c>
      <c r="P3639">
        <v>2016</v>
      </c>
      <c r="R3639" t="s">
        <v>26</v>
      </c>
      <c r="S3639" t="s">
        <v>31</v>
      </c>
    </row>
    <row r="3640" spans="1:19" x14ac:dyDescent="0.25">
      <c r="A3640" t="s">
        <v>338</v>
      </c>
      <c r="B3640" t="s">
        <v>31503</v>
      </c>
      <c r="C3640" t="s">
        <v>31504</v>
      </c>
      <c r="E3640" t="s">
        <v>5493</v>
      </c>
      <c r="F3640" t="s">
        <v>202</v>
      </c>
      <c r="G3640">
        <v>33316</v>
      </c>
      <c r="H3640">
        <v>26.101030999999999</v>
      </c>
      <c r="I3640">
        <v>-80.114538999999994</v>
      </c>
      <c r="J3640" s="1" t="d">
        <v>2019-01-10</v>
      </c>
      <c r="K3640">
        <v>113735</v>
      </c>
      <c r="L3640" t="s">
        <v>30</v>
      </c>
      <c r="M3640" s="1" t="d">
        <v>2016-02-01</v>
      </c>
      <c r="N3640">
        <v>2</v>
      </c>
      <c r="O3640">
        <v>1</v>
      </c>
      <c r="P3640">
        <v>2016</v>
      </c>
      <c r="R3640" t="s">
        <v>26</v>
      </c>
      <c r="S3640" t="s">
        <v>31</v>
      </c>
    </row>
    <row r="3641" spans="1:19" x14ac:dyDescent="0.25">
      <c r="A3641" t="s">
        <v>338</v>
      </c>
      <c r="B3641" t="s">
        <v>31507</v>
      </c>
      <c r="C3641" t="s">
        <v>31508</v>
      </c>
      <c r="E3641" t="s">
        <v>5493</v>
      </c>
      <c r="F3641" t="s">
        <v>202</v>
      </c>
      <c r="G3641">
        <v>33304</v>
      </c>
      <c r="H3641">
        <v>26.128544000000002</v>
      </c>
      <c r="I3641">
        <v>-80.104410999999999</v>
      </c>
      <c r="J3641" s="1" t="d">
        <v>2019-01-10</v>
      </c>
      <c r="K3641">
        <v>113737</v>
      </c>
      <c r="L3641" t="s">
        <v>30</v>
      </c>
      <c r="M3641" s="1" t="d">
        <v>2016-03-01</v>
      </c>
      <c r="N3641">
        <v>3</v>
      </c>
      <c r="O3641">
        <v>1</v>
      </c>
      <c r="P3641">
        <v>2016</v>
      </c>
      <c r="R3641" t="s">
        <v>26</v>
      </c>
      <c r="S3641" t="s">
        <v>31</v>
      </c>
    </row>
    <row r="3642" spans="1:19" x14ac:dyDescent="0.25">
      <c r="A3642" t="s">
        <v>338</v>
      </c>
      <c r="B3642" t="s">
        <v>31520</v>
      </c>
      <c r="C3642" t="s">
        <v>31521</v>
      </c>
      <c r="E3642" t="s">
        <v>31522</v>
      </c>
      <c r="F3642" t="s">
        <v>202</v>
      </c>
      <c r="G3642">
        <v>33966</v>
      </c>
      <c r="H3642">
        <v>26.606269000000001</v>
      </c>
      <c r="I3642">
        <v>-81.813186999999999</v>
      </c>
      <c r="J3642" s="1" t="d">
        <v>2019-01-10</v>
      </c>
      <c r="K3642">
        <v>113743</v>
      </c>
      <c r="L3642" t="s">
        <v>30</v>
      </c>
      <c r="M3642" s="1" t="d">
        <v>2016-07-15</v>
      </c>
      <c r="N3642">
        <v>7</v>
      </c>
      <c r="O3642">
        <v>15</v>
      </c>
      <c r="P3642">
        <v>2016</v>
      </c>
      <c r="R3642" t="s">
        <v>26</v>
      </c>
      <c r="S3642" t="s">
        <v>31</v>
      </c>
    </row>
    <row r="3643" spans="1:19" x14ac:dyDescent="0.25">
      <c r="A3643" t="s">
        <v>338</v>
      </c>
      <c r="B3643" t="s">
        <v>31525</v>
      </c>
      <c r="C3643" t="s">
        <v>31526</v>
      </c>
      <c r="E3643" t="s">
        <v>9493</v>
      </c>
      <c r="F3643" t="s">
        <v>202</v>
      </c>
      <c r="G3643">
        <v>33916</v>
      </c>
      <c r="H3643">
        <v>26.598866000000001</v>
      </c>
      <c r="I3643">
        <v>-81.843023000000002</v>
      </c>
      <c r="J3643" s="1" t="d">
        <v>2019-01-10</v>
      </c>
      <c r="K3643">
        <v>113745</v>
      </c>
      <c r="L3643" t="s">
        <v>30</v>
      </c>
      <c r="M3643" s="1" t="d">
        <v>2016-05-01</v>
      </c>
      <c r="N3643">
        <v>5</v>
      </c>
      <c r="O3643">
        <v>1</v>
      </c>
      <c r="P3643">
        <v>2016</v>
      </c>
      <c r="R3643" t="s">
        <v>26</v>
      </c>
      <c r="S3643" t="s">
        <v>31</v>
      </c>
    </row>
    <row r="3644" spans="1:19" x14ac:dyDescent="0.25">
      <c r="A3644" t="s">
        <v>338</v>
      </c>
      <c r="B3644" t="s">
        <v>31529</v>
      </c>
      <c r="C3644" t="s">
        <v>31530</v>
      </c>
      <c r="E3644" t="s">
        <v>11861</v>
      </c>
      <c r="F3644" t="s">
        <v>202</v>
      </c>
      <c r="G3644">
        <v>32548</v>
      </c>
      <c r="H3644">
        <v>30.400400000000001</v>
      </c>
      <c r="I3644">
        <v>-86.596908999999997</v>
      </c>
      <c r="J3644" s="1" t="d">
        <v>2019-01-10</v>
      </c>
      <c r="K3644">
        <v>113747</v>
      </c>
      <c r="L3644" t="s">
        <v>30</v>
      </c>
      <c r="M3644" s="1" t="d">
        <v>2016-11-01</v>
      </c>
      <c r="N3644">
        <v>11</v>
      </c>
      <c r="O3644">
        <v>1</v>
      </c>
      <c r="P3644">
        <v>2016</v>
      </c>
      <c r="R3644" t="s">
        <v>26</v>
      </c>
      <c r="S3644" t="s">
        <v>31</v>
      </c>
    </row>
    <row r="3645" spans="1:19" x14ac:dyDescent="0.25">
      <c r="A3645" t="s">
        <v>338</v>
      </c>
      <c r="B3645" t="s">
        <v>31533</v>
      </c>
      <c r="C3645" t="s">
        <v>31534</v>
      </c>
      <c r="E3645" t="s">
        <v>11861</v>
      </c>
      <c r="F3645" t="s">
        <v>202</v>
      </c>
      <c r="G3645">
        <v>32548</v>
      </c>
      <c r="H3645">
        <v>30.395786000000001</v>
      </c>
      <c r="I3645">
        <v>-86.595433</v>
      </c>
      <c r="J3645" s="1" t="d">
        <v>2019-01-10</v>
      </c>
      <c r="K3645">
        <v>113749</v>
      </c>
      <c r="L3645" t="s">
        <v>30</v>
      </c>
      <c r="M3645" s="1" t="d">
        <v>2016-07-15</v>
      </c>
      <c r="N3645">
        <v>7</v>
      </c>
      <c r="O3645">
        <v>15</v>
      </c>
      <c r="P3645">
        <v>2016</v>
      </c>
      <c r="R3645" t="s">
        <v>26</v>
      </c>
      <c r="S3645" t="s">
        <v>31</v>
      </c>
    </row>
    <row r="3646" spans="1:19" x14ac:dyDescent="0.25">
      <c r="A3646" t="s">
        <v>338</v>
      </c>
      <c r="B3646" t="s">
        <v>31535</v>
      </c>
      <c r="C3646" t="s">
        <v>31536</v>
      </c>
      <c r="E3646" t="s">
        <v>11861</v>
      </c>
      <c r="F3646" t="s">
        <v>202</v>
      </c>
      <c r="G3646">
        <v>32548</v>
      </c>
      <c r="H3646">
        <v>30.423076999999999</v>
      </c>
      <c r="I3646">
        <v>-86.649484000000001</v>
      </c>
      <c r="J3646" s="1" t="d">
        <v>2019-01-10</v>
      </c>
      <c r="K3646">
        <v>113750</v>
      </c>
      <c r="L3646" t="s">
        <v>30</v>
      </c>
      <c r="M3646" s="1" t="d">
        <v>2016-11-01</v>
      </c>
      <c r="N3646">
        <v>11</v>
      </c>
      <c r="O3646">
        <v>1</v>
      </c>
      <c r="P3646">
        <v>2016</v>
      </c>
      <c r="R3646" t="s">
        <v>26</v>
      </c>
      <c r="S3646" t="s">
        <v>31</v>
      </c>
    </row>
    <row r="3647" spans="1:19" x14ac:dyDescent="0.25">
      <c r="A3647" t="s">
        <v>338</v>
      </c>
      <c r="B3647" t="s">
        <v>31539</v>
      </c>
      <c r="C3647" t="s">
        <v>31540</v>
      </c>
      <c r="E3647" t="s">
        <v>31541</v>
      </c>
      <c r="F3647" t="s">
        <v>202</v>
      </c>
      <c r="G3647">
        <v>32561</v>
      </c>
      <c r="H3647">
        <v>30.334399000000001</v>
      </c>
      <c r="I3647">
        <v>-87.137232999999995</v>
      </c>
      <c r="J3647" s="1" t="d">
        <v>2019-01-10</v>
      </c>
      <c r="K3647">
        <v>113752</v>
      </c>
      <c r="L3647" t="s">
        <v>30</v>
      </c>
      <c r="M3647" s="1" t="d">
        <v>2016-03-01</v>
      </c>
      <c r="N3647">
        <v>3</v>
      </c>
      <c r="O3647">
        <v>1</v>
      </c>
      <c r="P3647">
        <v>2016</v>
      </c>
      <c r="R3647" t="s">
        <v>26</v>
      </c>
      <c r="S3647" t="s">
        <v>31</v>
      </c>
    </row>
    <row r="3648" spans="1:19" x14ac:dyDescent="0.25">
      <c r="A3648" t="s">
        <v>338</v>
      </c>
      <c r="B3648" t="s">
        <v>31554</v>
      </c>
      <c r="C3648" t="s">
        <v>31555</v>
      </c>
      <c r="E3648" t="s">
        <v>201</v>
      </c>
      <c r="F3648" t="s">
        <v>202</v>
      </c>
      <c r="G3648">
        <v>33019</v>
      </c>
      <c r="H3648">
        <v>26.018370000000001</v>
      </c>
      <c r="I3648">
        <v>-80.116889</v>
      </c>
      <c r="J3648" s="1" t="d">
        <v>2019-01-10</v>
      </c>
      <c r="K3648">
        <v>113758</v>
      </c>
      <c r="L3648" t="s">
        <v>30</v>
      </c>
      <c r="M3648" s="1" t="d">
        <v>2016-03-01</v>
      </c>
      <c r="N3648">
        <v>3</v>
      </c>
      <c r="O3648">
        <v>1</v>
      </c>
      <c r="P3648">
        <v>2016</v>
      </c>
      <c r="R3648" t="s">
        <v>26</v>
      </c>
      <c r="S3648" t="s">
        <v>31</v>
      </c>
    </row>
    <row r="3649" spans="1:19" x14ac:dyDescent="0.25">
      <c r="A3649" t="s">
        <v>338</v>
      </c>
      <c r="B3649" t="s">
        <v>31560</v>
      </c>
      <c r="C3649" t="s">
        <v>31561</v>
      </c>
      <c r="E3649" t="s">
        <v>31562</v>
      </c>
      <c r="F3649" t="s">
        <v>202</v>
      </c>
      <c r="G3649">
        <v>33036</v>
      </c>
      <c r="H3649">
        <v>24.918755999999998</v>
      </c>
      <c r="I3649">
        <v>-80.631116000000006</v>
      </c>
      <c r="J3649" s="1" t="d">
        <v>2019-01-10</v>
      </c>
      <c r="K3649">
        <v>113761</v>
      </c>
      <c r="L3649" t="s">
        <v>30</v>
      </c>
      <c r="M3649" s="1" t="d">
        <v>2016-07-15</v>
      </c>
      <c r="N3649">
        <v>7</v>
      </c>
      <c r="O3649">
        <v>15</v>
      </c>
      <c r="P3649">
        <v>2016</v>
      </c>
      <c r="R3649" t="s">
        <v>26</v>
      </c>
      <c r="S3649" t="s">
        <v>31</v>
      </c>
    </row>
    <row r="3650" spans="1:19" x14ac:dyDescent="0.25">
      <c r="A3650" t="s">
        <v>338</v>
      </c>
      <c r="B3650" t="s">
        <v>31563</v>
      </c>
      <c r="C3650" t="s">
        <v>31564</v>
      </c>
      <c r="E3650" t="s">
        <v>31562</v>
      </c>
      <c r="F3650" t="s">
        <v>202</v>
      </c>
      <c r="G3650">
        <v>33036</v>
      </c>
      <c r="H3650">
        <v>24.914847000000002</v>
      </c>
      <c r="I3650">
        <v>-80.636075000000005</v>
      </c>
      <c r="J3650" s="1" t="d">
        <v>2019-01-10</v>
      </c>
      <c r="K3650">
        <v>113762</v>
      </c>
      <c r="L3650" t="s">
        <v>30</v>
      </c>
      <c r="M3650" s="1" t="d">
        <v>2016-04-01</v>
      </c>
      <c r="N3650">
        <v>4</v>
      </c>
      <c r="O3650">
        <v>1</v>
      </c>
      <c r="P3650">
        <v>2016</v>
      </c>
      <c r="R3650" t="s">
        <v>26</v>
      </c>
      <c r="S3650" t="s">
        <v>31</v>
      </c>
    </row>
    <row r="3651" spans="1:19" x14ac:dyDescent="0.25">
      <c r="A3651" t="s">
        <v>338</v>
      </c>
      <c r="B3651" t="s">
        <v>31567</v>
      </c>
      <c r="C3651" t="s">
        <v>31568</v>
      </c>
      <c r="E3651" t="s">
        <v>31562</v>
      </c>
      <c r="F3651" t="s">
        <v>202</v>
      </c>
      <c r="G3651">
        <v>33036</v>
      </c>
      <c r="H3651">
        <v>24.915997999999998</v>
      </c>
      <c r="I3651">
        <v>-80.638684999999995</v>
      </c>
      <c r="J3651" s="1" t="d">
        <v>2019-01-10</v>
      </c>
      <c r="K3651">
        <v>113764</v>
      </c>
      <c r="L3651" t="s">
        <v>30</v>
      </c>
      <c r="M3651" s="1" t="d">
        <v>2016-05-01</v>
      </c>
      <c r="N3651">
        <v>5</v>
      </c>
      <c r="O3651">
        <v>1</v>
      </c>
      <c r="P3651">
        <v>2016</v>
      </c>
      <c r="R3651" t="s">
        <v>26</v>
      </c>
      <c r="S3651" t="s">
        <v>31</v>
      </c>
    </row>
    <row r="3652" spans="1:19" x14ac:dyDescent="0.25">
      <c r="A3652" t="s">
        <v>338</v>
      </c>
      <c r="B3652" t="s">
        <v>31571</v>
      </c>
      <c r="C3652" t="s">
        <v>31572</v>
      </c>
      <c r="E3652" t="s">
        <v>31562</v>
      </c>
      <c r="F3652" t="s">
        <v>202</v>
      </c>
      <c r="G3652">
        <v>33036</v>
      </c>
      <c r="H3652">
        <v>24.971523000000001</v>
      </c>
      <c r="I3652">
        <v>-80.557950000000005</v>
      </c>
      <c r="J3652" s="1" t="d">
        <v>2019-01-10</v>
      </c>
      <c r="K3652">
        <v>113766</v>
      </c>
      <c r="L3652" t="s">
        <v>30</v>
      </c>
      <c r="M3652" s="1" t="d">
        <v>2016-02-01</v>
      </c>
      <c r="N3652">
        <v>2</v>
      </c>
      <c r="O3652">
        <v>1</v>
      </c>
      <c r="P3652">
        <v>2016</v>
      </c>
      <c r="R3652" t="s">
        <v>26</v>
      </c>
      <c r="S3652" t="s">
        <v>31</v>
      </c>
    </row>
    <row r="3653" spans="1:19" x14ac:dyDescent="0.25">
      <c r="A3653" t="s">
        <v>338</v>
      </c>
      <c r="B3653" t="s">
        <v>31573</v>
      </c>
      <c r="C3653" t="s">
        <v>31574</v>
      </c>
      <c r="E3653" t="s">
        <v>2026</v>
      </c>
      <c r="F3653" t="s">
        <v>202</v>
      </c>
      <c r="G3653">
        <v>32256</v>
      </c>
      <c r="H3653">
        <v>30.247876999999999</v>
      </c>
      <c r="I3653">
        <v>-81.538946999999993</v>
      </c>
      <c r="J3653" s="1" t="d">
        <v>2019-01-10</v>
      </c>
      <c r="K3653">
        <v>113767</v>
      </c>
      <c r="L3653" t="s">
        <v>30</v>
      </c>
      <c r="M3653" s="1" t="d">
        <v>2016-01-01</v>
      </c>
      <c r="N3653">
        <v>1</v>
      </c>
      <c r="O3653">
        <v>1</v>
      </c>
      <c r="P3653">
        <v>2016</v>
      </c>
      <c r="R3653" t="s">
        <v>26</v>
      </c>
      <c r="S3653" t="s">
        <v>31</v>
      </c>
    </row>
    <row r="3654" spans="1:19" x14ac:dyDescent="0.25">
      <c r="A3654" t="s">
        <v>338</v>
      </c>
      <c r="B3654" t="s">
        <v>31595</v>
      </c>
      <c r="C3654" t="s">
        <v>31596</v>
      </c>
      <c r="E3654" t="s">
        <v>31594</v>
      </c>
      <c r="F3654" t="s">
        <v>202</v>
      </c>
      <c r="G3654">
        <v>32250</v>
      </c>
      <c r="H3654">
        <v>30.288444999999999</v>
      </c>
      <c r="I3654">
        <v>-81.400789000000003</v>
      </c>
      <c r="J3654" s="1" t="d">
        <v>2019-01-10</v>
      </c>
      <c r="K3654">
        <v>113777</v>
      </c>
      <c r="L3654" t="s">
        <v>30</v>
      </c>
      <c r="M3654" s="1" t="d">
        <v>2016-02-01</v>
      </c>
      <c r="N3654">
        <v>2</v>
      </c>
      <c r="O3654">
        <v>1</v>
      </c>
      <c r="P3654">
        <v>2016</v>
      </c>
      <c r="R3654" t="s">
        <v>26</v>
      </c>
      <c r="S3654" t="s">
        <v>31</v>
      </c>
    </row>
    <row r="3655" spans="1:19" x14ac:dyDescent="0.25">
      <c r="A3655" t="s">
        <v>338</v>
      </c>
      <c r="B3655" t="s">
        <v>31611</v>
      </c>
      <c r="C3655" t="s">
        <v>31612</v>
      </c>
      <c r="E3655" t="s">
        <v>31604</v>
      </c>
      <c r="F3655" t="s">
        <v>202</v>
      </c>
      <c r="G3655">
        <v>33040</v>
      </c>
      <c r="H3655">
        <v>24.571469</v>
      </c>
      <c r="I3655">
        <v>-81.755179999999996</v>
      </c>
      <c r="J3655" s="1" t="d">
        <v>2019-01-10</v>
      </c>
      <c r="K3655">
        <v>113784</v>
      </c>
      <c r="L3655" t="s">
        <v>30</v>
      </c>
      <c r="M3655" s="1" t="d">
        <v>2016-02-01</v>
      </c>
      <c r="N3655">
        <v>2</v>
      </c>
      <c r="O3655">
        <v>1</v>
      </c>
      <c r="P3655">
        <v>2016</v>
      </c>
      <c r="R3655" t="s">
        <v>26</v>
      </c>
      <c r="S3655" t="s">
        <v>31</v>
      </c>
    </row>
    <row r="3656" spans="1:19" x14ac:dyDescent="0.25">
      <c r="A3656" t="s">
        <v>338</v>
      </c>
      <c r="B3656" t="s">
        <v>31613</v>
      </c>
      <c r="C3656" t="s">
        <v>31614</v>
      </c>
      <c r="E3656" t="s">
        <v>31604</v>
      </c>
      <c r="F3656" t="s">
        <v>202</v>
      </c>
      <c r="G3656">
        <v>33040</v>
      </c>
      <c r="H3656">
        <v>24.571234</v>
      </c>
      <c r="I3656">
        <v>-81.754542999999998</v>
      </c>
      <c r="J3656" s="1" t="d">
        <v>2019-01-10</v>
      </c>
      <c r="K3656">
        <v>113785</v>
      </c>
      <c r="L3656" t="s">
        <v>30</v>
      </c>
      <c r="M3656" s="1" t="d">
        <v>2016-02-01</v>
      </c>
      <c r="N3656">
        <v>2</v>
      </c>
      <c r="O3656">
        <v>1</v>
      </c>
      <c r="P3656">
        <v>2016</v>
      </c>
      <c r="R3656" t="s">
        <v>26</v>
      </c>
      <c r="S3656" t="s">
        <v>31</v>
      </c>
    </row>
    <row r="3657" spans="1:19" x14ac:dyDescent="0.25">
      <c r="A3657" t="s">
        <v>338</v>
      </c>
      <c r="B3657" t="s">
        <v>31621</v>
      </c>
      <c r="C3657" t="s">
        <v>31622</v>
      </c>
      <c r="E3657" t="s">
        <v>31604</v>
      </c>
      <c r="F3657" t="s">
        <v>202</v>
      </c>
      <c r="G3657">
        <v>33040</v>
      </c>
      <c r="H3657">
        <v>24.554141000000001</v>
      </c>
      <c r="I3657">
        <v>-81.800061999999997</v>
      </c>
      <c r="J3657" s="1" t="d">
        <v>2019-01-10</v>
      </c>
      <c r="K3657">
        <v>113789</v>
      </c>
      <c r="L3657" t="s">
        <v>30</v>
      </c>
      <c r="M3657" s="1" t="d">
        <v>2016-03-01</v>
      </c>
      <c r="N3657">
        <v>3</v>
      </c>
      <c r="O3657">
        <v>1</v>
      </c>
      <c r="P3657">
        <v>2016</v>
      </c>
      <c r="R3657" t="s">
        <v>26</v>
      </c>
      <c r="S3657" t="s">
        <v>31</v>
      </c>
    </row>
    <row r="3658" spans="1:19" x14ac:dyDescent="0.25">
      <c r="A3658" t="s">
        <v>338</v>
      </c>
      <c r="B3658" t="s">
        <v>31624</v>
      </c>
      <c r="C3658" t="s">
        <v>31625</v>
      </c>
      <c r="E3658" t="s">
        <v>31604</v>
      </c>
      <c r="F3658" t="s">
        <v>202</v>
      </c>
      <c r="G3658">
        <v>33040</v>
      </c>
      <c r="H3658">
        <v>24.552606999999998</v>
      </c>
      <c r="I3658">
        <v>-81.797137000000006</v>
      </c>
      <c r="J3658" s="1" t="d">
        <v>2019-01-10</v>
      </c>
      <c r="K3658">
        <v>113791</v>
      </c>
      <c r="L3658" t="s">
        <v>30</v>
      </c>
      <c r="M3658" s="1" t="d">
        <v>2016-04-01</v>
      </c>
      <c r="N3658">
        <v>4</v>
      </c>
      <c r="O3658">
        <v>1</v>
      </c>
      <c r="P3658">
        <v>2016</v>
      </c>
      <c r="R3658" t="s">
        <v>26</v>
      </c>
      <c r="S3658" t="s">
        <v>31</v>
      </c>
    </row>
    <row r="3659" spans="1:19" x14ac:dyDescent="0.25">
      <c r="A3659" t="s">
        <v>338</v>
      </c>
      <c r="B3659" t="s">
        <v>31626</v>
      </c>
      <c r="C3659" t="s">
        <v>31627</v>
      </c>
      <c r="E3659" t="s">
        <v>31604</v>
      </c>
      <c r="F3659" t="s">
        <v>202</v>
      </c>
      <c r="G3659">
        <v>33040</v>
      </c>
      <c r="H3659">
        <v>24.553515000000001</v>
      </c>
      <c r="I3659">
        <v>-81.795726999999999</v>
      </c>
      <c r="J3659" s="1" t="d">
        <v>2019-01-10</v>
      </c>
      <c r="K3659">
        <v>113792</v>
      </c>
      <c r="L3659" t="s">
        <v>30</v>
      </c>
      <c r="M3659" s="1" t="d">
        <v>2016-01-01</v>
      </c>
      <c r="N3659">
        <v>1</v>
      </c>
      <c r="O3659">
        <v>1</v>
      </c>
      <c r="P3659">
        <v>2016</v>
      </c>
      <c r="R3659" t="s">
        <v>26</v>
      </c>
      <c r="S3659" t="s">
        <v>31</v>
      </c>
    </row>
    <row r="3660" spans="1:19" x14ac:dyDescent="0.25">
      <c r="A3660" t="s">
        <v>338</v>
      </c>
      <c r="B3660" t="s">
        <v>31638</v>
      </c>
      <c r="C3660" t="s">
        <v>31639</v>
      </c>
      <c r="E3660" t="s">
        <v>31640</v>
      </c>
      <c r="F3660" t="s">
        <v>202</v>
      </c>
      <c r="G3660">
        <v>32162</v>
      </c>
      <c r="H3660">
        <v>28.926304999999999</v>
      </c>
      <c r="I3660">
        <v>-81.998564000000002</v>
      </c>
      <c r="J3660" s="1" t="d">
        <v>2019-01-10</v>
      </c>
      <c r="K3660">
        <v>113798</v>
      </c>
      <c r="L3660" t="s">
        <v>30</v>
      </c>
      <c r="M3660" s="1" t="d">
        <v>2016-09-01</v>
      </c>
      <c r="N3660">
        <v>9</v>
      </c>
      <c r="O3660">
        <v>1</v>
      </c>
      <c r="P3660">
        <v>2016</v>
      </c>
      <c r="R3660" t="s">
        <v>26</v>
      </c>
      <c r="S3660" t="s">
        <v>31</v>
      </c>
    </row>
    <row r="3661" spans="1:19" x14ac:dyDescent="0.25">
      <c r="A3661" t="s">
        <v>338</v>
      </c>
      <c r="B3661" t="s">
        <v>31647</v>
      </c>
      <c r="C3661" t="s">
        <v>31648</v>
      </c>
      <c r="E3661" t="s">
        <v>31649</v>
      </c>
      <c r="F3661" t="s">
        <v>202</v>
      </c>
      <c r="G3661">
        <v>33042</v>
      </c>
      <c r="H3661">
        <v>24.665600000000001</v>
      </c>
      <c r="I3661">
        <v>-81.386343999999994</v>
      </c>
      <c r="J3661" s="1" t="d">
        <v>2019-01-10</v>
      </c>
      <c r="K3661">
        <v>113801</v>
      </c>
      <c r="L3661" t="s">
        <v>30</v>
      </c>
      <c r="M3661" s="1" t="d">
        <v>2016-04-01</v>
      </c>
      <c r="N3661">
        <v>4</v>
      </c>
      <c r="O3661">
        <v>1</v>
      </c>
      <c r="P3661">
        <v>2016</v>
      </c>
      <c r="R3661" t="s">
        <v>26</v>
      </c>
      <c r="S3661" t="s">
        <v>31</v>
      </c>
    </row>
    <row r="3662" spans="1:19" x14ac:dyDescent="0.25">
      <c r="A3662" t="s">
        <v>338</v>
      </c>
      <c r="B3662" t="s">
        <v>31657</v>
      </c>
      <c r="C3662" t="s">
        <v>31658</v>
      </c>
      <c r="E3662" t="s">
        <v>31656</v>
      </c>
      <c r="F3662" t="s">
        <v>202</v>
      </c>
      <c r="G3662">
        <v>32751</v>
      </c>
      <c r="H3662">
        <v>28.6189</v>
      </c>
      <c r="I3662">
        <v>-81.373759000000007</v>
      </c>
      <c r="J3662" s="1" t="d">
        <v>2019-01-10</v>
      </c>
      <c r="K3662">
        <v>113805</v>
      </c>
      <c r="L3662" t="s">
        <v>30</v>
      </c>
      <c r="M3662" s="1" t="d">
        <v>2016-02-01</v>
      </c>
      <c r="N3662">
        <v>2</v>
      </c>
      <c r="O3662">
        <v>1</v>
      </c>
      <c r="P3662">
        <v>2016</v>
      </c>
      <c r="R3662" t="s">
        <v>26</v>
      </c>
      <c r="S3662" t="s">
        <v>31</v>
      </c>
    </row>
    <row r="3663" spans="1:19" x14ac:dyDescent="0.25">
      <c r="A3663" t="s">
        <v>338</v>
      </c>
      <c r="B3663" t="s">
        <v>31664</v>
      </c>
      <c r="C3663" t="s">
        <v>31665</v>
      </c>
      <c r="E3663" t="s">
        <v>31666</v>
      </c>
      <c r="F3663" t="s">
        <v>202</v>
      </c>
      <c r="G3663">
        <v>34145</v>
      </c>
      <c r="H3663">
        <v>25.92839</v>
      </c>
      <c r="I3663">
        <v>-81.728379000000004</v>
      </c>
      <c r="J3663" s="1" t="d">
        <v>2019-01-10</v>
      </c>
      <c r="K3663">
        <v>113808</v>
      </c>
      <c r="L3663" t="s">
        <v>30</v>
      </c>
      <c r="M3663" s="1" t="d">
        <v>2016-07-15</v>
      </c>
      <c r="N3663">
        <v>7</v>
      </c>
      <c r="O3663">
        <v>15</v>
      </c>
      <c r="P3663">
        <v>2016</v>
      </c>
      <c r="R3663" t="s">
        <v>26</v>
      </c>
      <c r="S3663" t="s">
        <v>31</v>
      </c>
    </row>
    <row r="3664" spans="1:19" x14ac:dyDescent="0.25">
      <c r="A3664" t="s">
        <v>338</v>
      </c>
      <c r="B3664" t="s">
        <v>31698</v>
      </c>
      <c r="C3664" t="s">
        <v>31699</v>
      </c>
      <c r="E3664" t="s">
        <v>757</v>
      </c>
      <c r="F3664" t="s">
        <v>202</v>
      </c>
      <c r="G3664">
        <v>33142</v>
      </c>
      <c r="H3664">
        <v>25.806719000000001</v>
      </c>
      <c r="I3664">
        <v>-80.261898000000002</v>
      </c>
      <c r="J3664" s="1" t="d">
        <v>2019-01-10</v>
      </c>
      <c r="K3664">
        <v>113824</v>
      </c>
      <c r="L3664" t="s">
        <v>30</v>
      </c>
      <c r="M3664" s="1" t="d">
        <v>2016-03-01</v>
      </c>
      <c r="N3664">
        <v>3</v>
      </c>
      <c r="O3664">
        <v>1</v>
      </c>
      <c r="P3664">
        <v>2016</v>
      </c>
      <c r="R3664" t="s">
        <v>26</v>
      </c>
      <c r="S3664" t="s">
        <v>31</v>
      </c>
    </row>
    <row r="3665" spans="1:19" x14ac:dyDescent="0.25">
      <c r="A3665" t="s">
        <v>338</v>
      </c>
      <c r="B3665" t="s">
        <v>31700</v>
      </c>
      <c r="C3665" t="s">
        <v>31701</v>
      </c>
      <c r="E3665" t="s">
        <v>757</v>
      </c>
      <c r="F3665" t="s">
        <v>202</v>
      </c>
      <c r="G3665">
        <v>33178</v>
      </c>
      <c r="H3665">
        <v>25.818835</v>
      </c>
      <c r="I3665">
        <v>-80.343834000000001</v>
      </c>
      <c r="J3665" s="1" t="d">
        <v>2019-01-10</v>
      </c>
      <c r="K3665">
        <v>113825</v>
      </c>
      <c r="L3665" t="s">
        <v>30</v>
      </c>
      <c r="M3665" s="1" t="d">
        <v>2016-01-01</v>
      </c>
      <c r="N3665">
        <v>1</v>
      </c>
      <c r="O3665">
        <v>1</v>
      </c>
      <c r="P3665">
        <v>2016</v>
      </c>
      <c r="R3665" t="s">
        <v>26</v>
      </c>
      <c r="S3665" t="s">
        <v>31</v>
      </c>
    </row>
    <row r="3666" spans="1:19" x14ac:dyDescent="0.25">
      <c r="A3666" t="s">
        <v>338</v>
      </c>
      <c r="B3666" t="s">
        <v>31710</v>
      </c>
      <c r="C3666" t="s">
        <v>31711</v>
      </c>
      <c r="E3666" t="s">
        <v>19160</v>
      </c>
      <c r="F3666" t="s">
        <v>202</v>
      </c>
      <c r="G3666">
        <v>33139</v>
      </c>
      <c r="H3666">
        <v>25.798888000000002</v>
      </c>
      <c r="I3666">
        <v>-80.127144000000001</v>
      </c>
      <c r="J3666" s="1" t="d">
        <v>2019-01-10</v>
      </c>
      <c r="K3666">
        <v>113831</v>
      </c>
      <c r="L3666" t="s">
        <v>30</v>
      </c>
      <c r="M3666" s="1" t="d">
        <v>2016-03-01</v>
      </c>
      <c r="N3666">
        <v>3</v>
      </c>
      <c r="O3666">
        <v>1</v>
      </c>
      <c r="P3666">
        <v>2016</v>
      </c>
      <c r="R3666" t="s">
        <v>26</v>
      </c>
      <c r="S3666" t="s">
        <v>31</v>
      </c>
    </row>
    <row r="3667" spans="1:19" x14ac:dyDescent="0.25">
      <c r="A3667" t="s">
        <v>338</v>
      </c>
      <c r="B3667" t="s">
        <v>31718</v>
      </c>
      <c r="C3667" t="s">
        <v>31719</v>
      </c>
      <c r="E3667" t="s">
        <v>19160</v>
      </c>
      <c r="F3667" t="s">
        <v>202</v>
      </c>
      <c r="G3667">
        <v>33139</v>
      </c>
      <c r="H3667">
        <v>25.774004999999999</v>
      </c>
      <c r="I3667">
        <v>-80.132355000000004</v>
      </c>
      <c r="J3667" s="1" t="d">
        <v>2019-01-10</v>
      </c>
      <c r="K3667">
        <v>113835</v>
      </c>
      <c r="L3667" t="s">
        <v>30</v>
      </c>
      <c r="M3667" s="1" t="d">
        <v>2016-02-01</v>
      </c>
      <c r="N3667">
        <v>2</v>
      </c>
      <c r="O3667">
        <v>1</v>
      </c>
      <c r="P3667">
        <v>2016</v>
      </c>
      <c r="R3667" t="s">
        <v>26</v>
      </c>
      <c r="S3667" t="s">
        <v>31</v>
      </c>
    </row>
    <row r="3668" spans="1:19" x14ac:dyDescent="0.25">
      <c r="A3668" t="s">
        <v>338</v>
      </c>
      <c r="B3668" t="s">
        <v>31722</v>
      </c>
      <c r="C3668" t="s">
        <v>31723</v>
      </c>
      <c r="E3668" t="s">
        <v>19160</v>
      </c>
      <c r="F3668" t="s">
        <v>202</v>
      </c>
      <c r="G3668">
        <v>33140</v>
      </c>
      <c r="H3668">
        <v>25.824683</v>
      </c>
      <c r="I3668">
        <v>-80.121253999999993</v>
      </c>
      <c r="J3668" s="1" t="d">
        <v>2019-01-10</v>
      </c>
      <c r="K3668">
        <v>113837</v>
      </c>
      <c r="L3668" t="s">
        <v>30</v>
      </c>
      <c r="M3668" s="1" t="d">
        <v>2016-09-01</v>
      </c>
      <c r="N3668">
        <v>9</v>
      </c>
      <c r="O3668">
        <v>1</v>
      </c>
      <c r="P3668">
        <v>2016</v>
      </c>
      <c r="R3668" t="s">
        <v>26</v>
      </c>
      <c r="S3668" t="s">
        <v>31</v>
      </c>
    </row>
    <row r="3669" spans="1:19" x14ac:dyDescent="0.25">
      <c r="A3669" t="s">
        <v>338</v>
      </c>
      <c r="B3669" t="s">
        <v>31731</v>
      </c>
      <c r="C3669" t="s">
        <v>31732</v>
      </c>
      <c r="E3669" t="s">
        <v>31728</v>
      </c>
      <c r="F3669" t="s">
        <v>202</v>
      </c>
      <c r="G3669">
        <v>32550</v>
      </c>
      <c r="H3669">
        <v>30.377886</v>
      </c>
      <c r="I3669">
        <v>-86.325615999999997</v>
      </c>
      <c r="J3669" s="1" t="d">
        <v>2019-01-10</v>
      </c>
      <c r="K3669">
        <v>113841</v>
      </c>
      <c r="L3669" t="s">
        <v>30</v>
      </c>
      <c r="M3669" s="1" t="d">
        <v>2016-01-01</v>
      </c>
      <c r="N3669">
        <v>1</v>
      </c>
      <c r="O3669">
        <v>1</v>
      </c>
      <c r="P3669">
        <v>2016</v>
      </c>
      <c r="R3669" t="s">
        <v>26</v>
      </c>
      <c r="S3669" t="s">
        <v>31</v>
      </c>
    </row>
    <row r="3670" spans="1:19" x14ac:dyDescent="0.25">
      <c r="A3670" t="s">
        <v>338</v>
      </c>
      <c r="B3670" t="s">
        <v>31733</v>
      </c>
      <c r="C3670" t="s">
        <v>31734</v>
      </c>
      <c r="E3670" t="s">
        <v>5598</v>
      </c>
      <c r="F3670" t="s">
        <v>202</v>
      </c>
      <c r="G3670">
        <v>34110</v>
      </c>
      <c r="H3670">
        <v>26.281759000000001</v>
      </c>
      <c r="I3670">
        <v>-81.801488000000006</v>
      </c>
      <c r="J3670" s="1" t="d">
        <v>2019-01-10</v>
      </c>
      <c r="K3670">
        <v>113842</v>
      </c>
      <c r="L3670" t="s">
        <v>30</v>
      </c>
      <c r="M3670" s="1" t="d">
        <v>2016-03-01</v>
      </c>
      <c r="N3670">
        <v>3</v>
      </c>
      <c r="O3670">
        <v>1</v>
      </c>
      <c r="P3670">
        <v>2016</v>
      </c>
      <c r="R3670" t="s">
        <v>26</v>
      </c>
      <c r="S3670" t="s">
        <v>31</v>
      </c>
    </row>
    <row r="3671" spans="1:19" x14ac:dyDescent="0.25">
      <c r="A3671" t="s">
        <v>338</v>
      </c>
      <c r="B3671" t="s">
        <v>31759</v>
      </c>
      <c r="C3671" t="s">
        <v>31760</v>
      </c>
      <c r="E3671" t="s">
        <v>5598</v>
      </c>
      <c r="F3671" t="s">
        <v>202</v>
      </c>
      <c r="G3671">
        <v>34102</v>
      </c>
      <c r="H3671">
        <v>26.141836999999999</v>
      </c>
      <c r="I3671">
        <v>-81.797865999999999</v>
      </c>
      <c r="J3671" s="1" t="d">
        <v>2019-01-10</v>
      </c>
      <c r="K3671">
        <v>113855</v>
      </c>
      <c r="L3671" t="s">
        <v>30</v>
      </c>
      <c r="M3671" s="1" t="d">
        <v>2016-11-01</v>
      </c>
      <c r="N3671">
        <v>11</v>
      </c>
      <c r="O3671">
        <v>1</v>
      </c>
      <c r="P3671">
        <v>2016</v>
      </c>
      <c r="R3671" t="s">
        <v>26</v>
      </c>
      <c r="S3671" t="s">
        <v>31</v>
      </c>
    </row>
    <row r="3672" spans="1:19" x14ac:dyDescent="0.25">
      <c r="A3672" t="s">
        <v>338</v>
      </c>
      <c r="B3672" t="s">
        <v>31763</v>
      </c>
      <c r="C3672" t="s">
        <v>31764</v>
      </c>
      <c r="E3672" t="s">
        <v>5598</v>
      </c>
      <c r="F3672" t="s">
        <v>202</v>
      </c>
      <c r="G3672">
        <v>34102</v>
      </c>
      <c r="H3672">
        <v>26.156755</v>
      </c>
      <c r="I3672">
        <v>-81.807631000000001</v>
      </c>
      <c r="J3672" s="1" t="d">
        <v>2019-01-10</v>
      </c>
      <c r="K3672">
        <v>113857</v>
      </c>
      <c r="L3672" t="s">
        <v>30</v>
      </c>
      <c r="M3672" s="1" t="d">
        <v>2016-03-01</v>
      </c>
      <c r="N3672">
        <v>3</v>
      </c>
      <c r="O3672">
        <v>1</v>
      </c>
      <c r="P3672">
        <v>2016</v>
      </c>
      <c r="R3672" t="s">
        <v>26</v>
      </c>
      <c r="S3672" t="s">
        <v>31</v>
      </c>
    </row>
    <row r="3673" spans="1:19" x14ac:dyDescent="0.25">
      <c r="A3673" t="s">
        <v>338</v>
      </c>
      <c r="B3673" t="s">
        <v>31765</v>
      </c>
      <c r="C3673" t="s">
        <v>31766</v>
      </c>
      <c r="E3673" t="s">
        <v>31767</v>
      </c>
      <c r="F3673" t="s">
        <v>202</v>
      </c>
      <c r="G3673">
        <v>32168</v>
      </c>
      <c r="H3673">
        <v>29.017240000000001</v>
      </c>
      <c r="I3673">
        <v>-80.918014999999997</v>
      </c>
      <c r="J3673" s="1" t="d">
        <v>2019-01-10</v>
      </c>
      <c r="K3673">
        <v>113858</v>
      </c>
      <c r="L3673" t="s">
        <v>30</v>
      </c>
      <c r="M3673" s="1" t="d">
        <v>2016-09-01</v>
      </c>
      <c r="N3673">
        <v>9</v>
      </c>
      <c r="O3673">
        <v>1</v>
      </c>
      <c r="P3673">
        <v>2016</v>
      </c>
      <c r="R3673" t="s">
        <v>26</v>
      </c>
      <c r="S3673" t="s">
        <v>31</v>
      </c>
    </row>
    <row r="3674" spans="1:19" x14ac:dyDescent="0.25">
      <c r="A3674" t="s">
        <v>338</v>
      </c>
      <c r="B3674" t="s">
        <v>31768</v>
      </c>
      <c r="C3674" t="s">
        <v>31769</v>
      </c>
      <c r="E3674" t="s">
        <v>9522</v>
      </c>
      <c r="F3674" t="s">
        <v>202</v>
      </c>
      <c r="G3674">
        <v>34475</v>
      </c>
      <c r="H3674">
        <v>29.265058</v>
      </c>
      <c r="I3674">
        <v>-82.146803000000006</v>
      </c>
      <c r="J3674" s="1" t="d">
        <v>2019-01-10</v>
      </c>
      <c r="K3674">
        <v>113859</v>
      </c>
      <c r="L3674" t="s">
        <v>30</v>
      </c>
      <c r="M3674" s="1" t="d">
        <v>2016-07-15</v>
      </c>
      <c r="N3674">
        <v>7</v>
      </c>
      <c r="O3674">
        <v>15</v>
      </c>
      <c r="P3674">
        <v>2016</v>
      </c>
      <c r="R3674" t="s">
        <v>26</v>
      </c>
      <c r="S3674" t="s">
        <v>31</v>
      </c>
    </row>
    <row r="3675" spans="1:19" x14ac:dyDescent="0.25">
      <c r="A3675" t="s">
        <v>338</v>
      </c>
      <c r="B3675" t="s">
        <v>31770</v>
      </c>
      <c r="C3675" t="s">
        <v>31771</v>
      </c>
      <c r="E3675" t="s">
        <v>10756</v>
      </c>
      <c r="F3675" t="s">
        <v>202</v>
      </c>
      <c r="G3675">
        <v>34972</v>
      </c>
      <c r="H3675">
        <v>27.289693</v>
      </c>
      <c r="I3675">
        <v>-80.751572999999993</v>
      </c>
      <c r="J3675" s="1" t="d">
        <v>2019-01-10</v>
      </c>
      <c r="K3675">
        <v>113860</v>
      </c>
      <c r="L3675" t="s">
        <v>30</v>
      </c>
      <c r="M3675" s="1" t="d">
        <v>2016-01-01</v>
      </c>
      <c r="N3675">
        <v>1</v>
      </c>
      <c r="O3675">
        <v>1</v>
      </c>
      <c r="P3675">
        <v>2016</v>
      </c>
      <c r="R3675" t="s">
        <v>26</v>
      </c>
      <c r="S3675" t="s">
        <v>31</v>
      </c>
    </row>
    <row r="3676" spans="1:19" x14ac:dyDescent="0.25">
      <c r="A3676" t="s">
        <v>338</v>
      </c>
      <c r="B3676" t="s">
        <v>31780</v>
      </c>
      <c r="C3676" t="s">
        <v>31781</v>
      </c>
      <c r="E3676" t="s">
        <v>205</v>
      </c>
      <c r="F3676" t="s">
        <v>202</v>
      </c>
      <c r="G3676">
        <v>32821</v>
      </c>
      <c r="H3676">
        <v>28.386576999999999</v>
      </c>
      <c r="I3676">
        <v>-81.481582000000003</v>
      </c>
      <c r="J3676" s="1" t="d">
        <v>2019-01-10</v>
      </c>
      <c r="K3676">
        <v>113865</v>
      </c>
      <c r="L3676" t="s">
        <v>30</v>
      </c>
      <c r="M3676" s="1" t="d">
        <v>2016-11-01</v>
      </c>
      <c r="N3676">
        <v>11</v>
      </c>
      <c r="O3676">
        <v>1</v>
      </c>
      <c r="P3676">
        <v>2016</v>
      </c>
      <c r="R3676" t="s">
        <v>26</v>
      </c>
      <c r="S3676" t="s">
        <v>31</v>
      </c>
    </row>
    <row r="3677" spans="1:19" x14ac:dyDescent="0.25">
      <c r="A3677" t="s">
        <v>338</v>
      </c>
      <c r="B3677" t="s">
        <v>31782</v>
      </c>
      <c r="C3677" t="s">
        <v>31783</v>
      </c>
      <c r="E3677" t="s">
        <v>205</v>
      </c>
      <c r="F3677" t="s">
        <v>202</v>
      </c>
      <c r="G3677">
        <v>32821</v>
      </c>
      <c r="H3677">
        <v>28.352848000000002</v>
      </c>
      <c r="I3677">
        <v>-81.533724000000007</v>
      </c>
      <c r="J3677" s="1" t="d">
        <v>2019-01-10</v>
      </c>
      <c r="K3677">
        <v>113866</v>
      </c>
      <c r="L3677" t="s">
        <v>30</v>
      </c>
      <c r="M3677" s="1" t="d">
        <v>2016-11-01</v>
      </c>
      <c r="N3677">
        <v>11</v>
      </c>
      <c r="O3677">
        <v>1</v>
      </c>
      <c r="P3677">
        <v>2016</v>
      </c>
      <c r="R3677" t="s">
        <v>26</v>
      </c>
      <c r="S3677" t="s">
        <v>31</v>
      </c>
    </row>
    <row r="3678" spans="1:19" x14ac:dyDescent="0.25">
      <c r="A3678" t="s">
        <v>338</v>
      </c>
      <c r="B3678" t="s">
        <v>31784</v>
      </c>
      <c r="C3678" t="s">
        <v>31785</v>
      </c>
      <c r="E3678" t="s">
        <v>205</v>
      </c>
      <c r="F3678" t="s">
        <v>202</v>
      </c>
      <c r="G3678">
        <v>32801</v>
      </c>
      <c r="H3678">
        <v>28.538882000000001</v>
      </c>
      <c r="I3678">
        <v>-81.378788999999998</v>
      </c>
      <c r="J3678" s="1" t="d">
        <v>2019-01-10</v>
      </c>
      <c r="K3678">
        <v>113867</v>
      </c>
      <c r="L3678" t="s">
        <v>30</v>
      </c>
      <c r="M3678" s="1" t="d">
        <v>2016-11-01</v>
      </c>
      <c r="N3678">
        <v>11</v>
      </c>
      <c r="O3678">
        <v>1</v>
      </c>
      <c r="P3678">
        <v>2016</v>
      </c>
      <c r="R3678" t="s">
        <v>26</v>
      </c>
      <c r="S3678" t="s">
        <v>31</v>
      </c>
    </row>
    <row r="3679" spans="1:19" x14ac:dyDescent="0.25">
      <c r="A3679" t="s">
        <v>338</v>
      </c>
      <c r="B3679" t="s">
        <v>31796</v>
      </c>
      <c r="C3679" t="s">
        <v>31797</v>
      </c>
      <c r="E3679" t="s">
        <v>205</v>
      </c>
      <c r="F3679" t="s">
        <v>202</v>
      </c>
      <c r="G3679">
        <v>32919</v>
      </c>
      <c r="H3679">
        <v>28.464275000000001</v>
      </c>
      <c r="I3679">
        <v>-81.464580999999995</v>
      </c>
      <c r="J3679" s="1" t="d">
        <v>2019-01-10</v>
      </c>
      <c r="K3679">
        <v>113873</v>
      </c>
      <c r="L3679" t="s">
        <v>30</v>
      </c>
      <c r="M3679" s="1" t="d">
        <v>2016-01-01</v>
      </c>
      <c r="N3679">
        <v>1</v>
      </c>
      <c r="O3679">
        <v>1</v>
      </c>
      <c r="P3679">
        <v>2016</v>
      </c>
      <c r="R3679" t="s">
        <v>26</v>
      </c>
      <c r="S3679" t="s">
        <v>31</v>
      </c>
    </row>
    <row r="3680" spans="1:19" x14ac:dyDescent="0.25">
      <c r="A3680" t="s">
        <v>338</v>
      </c>
      <c r="B3680" t="s">
        <v>31803</v>
      </c>
      <c r="C3680" t="s">
        <v>31804</v>
      </c>
      <c r="E3680" t="s">
        <v>205</v>
      </c>
      <c r="F3680" t="s">
        <v>202</v>
      </c>
      <c r="G3680">
        <v>32827</v>
      </c>
      <c r="H3680">
        <v>28.371499</v>
      </c>
      <c r="I3680">
        <v>-81.278773000000001</v>
      </c>
      <c r="J3680" s="1" t="d">
        <v>2019-01-10</v>
      </c>
      <c r="K3680">
        <v>113877</v>
      </c>
      <c r="L3680" t="s">
        <v>30</v>
      </c>
      <c r="M3680" s="1" t="d">
        <v>2016-05-01</v>
      </c>
      <c r="N3680">
        <v>5</v>
      </c>
      <c r="O3680">
        <v>1</v>
      </c>
      <c r="P3680">
        <v>2016</v>
      </c>
      <c r="R3680" t="s">
        <v>26</v>
      </c>
      <c r="S3680" t="s">
        <v>31</v>
      </c>
    </row>
    <row r="3681" spans="1:19" x14ac:dyDescent="0.25">
      <c r="A3681" t="s">
        <v>338</v>
      </c>
      <c r="B3681" t="s">
        <v>31805</v>
      </c>
      <c r="C3681" t="s">
        <v>31806</v>
      </c>
      <c r="E3681" t="s">
        <v>205</v>
      </c>
      <c r="F3681" t="s">
        <v>202</v>
      </c>
      <c r="G3681">
        <v>32803</v>
      </c>
      <c r="H3681">
        <v>28.554268</v>
      </c>
      <c r="I3681">
        <v>-81.377741</v>
      </c>
      <c r="J3681" s="1" t="d">
        <v>2019-01-10</v>
      </c>
      <c r="K3681">
        <v>113878</v>
      </c>
      <c r="L3681" t="s">
        <v>30</v>
      </c>
      <c r="M3681" s="1" t="d">
        <v>2016-10-01</v>
      </c>
      <c r="N3681">
        <v>10</v>
      </c>
      <c r="O3681">
        <v>1</v>
      </c>
      <c r="P3681">
        <v>2016</v>
      </c>
      <c r="R3681" t="s">
        <v>26</v>
      </c>
      <c r="S3681" t="s">
        <v>31</v>
      </c>
    </row>
    <row r="3682" spans="1:19" x14ac:dyDescent="0.25">
      <c r="A3682" t="s">
        <v>338</v>
      </c>
      <c r="B3682" t="s">
        <v>31807</v>
      </c>
      <c r="C3682" t="s">
        <v>31808</v>
      </c>
      <c r="E3682" t="s">
        <v>205</v>
      </c>
      <c r="F3682" t="s">
        <v>202</v>
      </c>
      <c r="G3682">
        <v>32819</v>
      </c>
      <c r="H3682">
        <v>28.456616</v>
      </c>
      <c r="I3682">
        <v>-81.462615</v>
      </c>
      <c r="J3682" s="1" t="d">
        <v>2019-01-10</v>
      </c>
      <c r="K3682">
        <v>113879</v>
      </c>
      <c r="L3682" t="s">
        <v>30</v>
      </c>
      <c r="M3682" s="1" t="d">
        <v>2016-11-01</v>
      </c>
      <c r="N3682">
        <v>11</v>
      </c>
      <c r="O3682">
        <v>1</v>
      </c>
      <c r="P3682">
        <v>2016</v>
      </c>
      <c r="R3682" t="s">
        <v>26</v>
      </c>
      <c r="S3682" t="s">
        <v>31</v>
      </c>
    </row>
    <row r="3683" spans="1:19" x14ac:dyDescent="0.25">
      <c r="A3683" t="s">
        <v>338</v>
      </c>
      <c r="B3683" t="s">
        <v>31817</v>
      </c>
      <c r="C3683" t="s">
        <v>31818</v>
      </c>
      <c r="E3683" t="s">
        <v>205</v>
      </c>
      <c r="F3683" t="s">
        <v>202</v>
      </c>
      <c r="G3683">
        <v>32819</v>
      </c>
      <c r="H3683">
        <v>28.439723000000001</v>
      </c>
      <c r="I3683">
        <v>-81.472735</v>
      </c>
      <c r="J3683" s="1" t="d">
        <v>2019-01-10</v>
      </c>
      <c r="K3683">
        <v>113884</v>
      </c>
      <c r="L3683" t="s">
        <v>30</v>
      </c>
      <c r="M3683" s="1" t="d">
        <v>2016-11-01</v>
      </c>
      <c r="N3683">
        <v>11</v>
      </c>
      <c r="O3683">
        <v>1</v>
      </c>
      <c r="P3683">
        <v>2016</v>
      </c>
      <c r="R3683" t="s">
        <v>26</v>
      </c>
      <c r="S3683" t="s">
        <v>31</v>
      </c>
    </row>
    <row r="3684" spans="1:19" x14ac:dyDescent="0.25">
      <c r="A3684" t="s">
        <v>338</v>
      </c>
      <c r="B3684" t="s">
        <v>31819</v>
      </c>
      <c r="C3684" t="s">
        <v>21270</v>
      </c>
      <c r="E3684" t="s">
        <v>205</v>
      </c>
      <c r="F3684" t="s">
        <v>202</v>
      </c>
      <c r="G3684">
        <v>32819</v>
      </c>
      <c r="H3684">
        <v>28.426946999999998</v>
      </c>
      <c r="I3684">
        <v>-81.468170999999998</v>
      </c>
      <c r="J3684" s="1" t="d">
        <v>2019-01-10</v>
      </c>
      <c r="K3684">
        <v>113885</v>
      </c>
      <c r="L3684" t="s">
        <v>30</v>
      </c>
      <c r="M3684" s="1" t="d">
        <v>2016-03-01</v>
      </c>
      <c r="N3684">
        <v>3</v>
      </c>
      <c r="O3684">
        <v>1</v>
      </c>
      <c r="P3684">
        <v>2016</v>
      </c>
      <c r="R3684" t="s">
        <v>26</v>
      </c>
      <c r="S3684" t="s">
        <v>31</v>
      </c>
    </row>
    <row r="3685" spans="1:19" x14ac:dyDescent="0.25">
      <c r="A3685" t="s">
        <v>338</v>
      </c>
      <c r="B3685" t="s">
        <v>31832</v>
      </c>
      <c r="C3685" t="s">
        <v>31833</v>
      </c>
      <c r="E3685" t="s">
        <v>13516</v>
      </c>
      <c r="F3685" t="s">
        <v>202</v>
      </c>
      <c r="G3685">
        <v>33410</v>
      </c>
      <c r="H3685">
        <v>26.847877</v>
      </c>
      <c r="I3685">
        <v>-80.089770999999999</v>
      </c>
      <c r="J3685" s="1" t="d">
        <v>2019-01-10</v>
      </c>
      <c r="K3685">
        <v>113891</v>
      </c>
      <c r="L3685" t="s">
        <v>30</v>
      </c>
      <c r="M3685" s="1" t="d">
        <v>2016-01-01</v>
      </c>
      <c r="N3685">
        <v>1</v>
      </c>
      <c r="O3685">
        <v>1</v>
      </c>
      <c r="P3685">
        <v>2016</v>
      </c>
      <c r="R3685" t="s">
        <v>26</v>
      </c>
      <c r="S3685" t="s">
        <v>31</v>
      </c>
    </row>
    <row r="3686" spans="1:19" x14ac:dyDescent="0.25">
      <c r="A3686" t="s">
        <v>338</v>
      </c>
      <c r="B3686" t="s">
        <v>31839</v>
      </c>
      <c r="C3686" t="s">
        <v>31840</v>
      </c>
      <c r="E3686" t="s">
        <v>3126</v>
      </c>
      <c r="F3686" t="s">
        <v>202</v>
      </c>
      <c r="G3686">
        <v>32404</v>
      </c>
      <c r="H3686">
        <v>30.153922999999999</v>
      </c>
      <c r="I3686">
        <v>-85.589478999999997</v>
      </c>
      <c r="J3686" s="1" t="d">
        <v>2019-01-10</v>
      </c>
      <c r="K3686">
        <v>113895</v>
      </c>
      <c r="L3686" t="s">
        <v>30</v>
      </c>
      <c r="M3686" s="1" t="d">
        <v>2016-03-01</v>
      </c>
      <c r="N3686">
        <v>3</v>
      </c>
      <c r="O3686">
        <v>1</v>
      </c>
      <c r="P3686">
        <v>2016</v>
      </c>
      <c r="R3686" t="s">
        <v>26</v>
      </c>
      <c r="S3686" t="s">
        <v>31</v>
      </c>
    </row>
    <row r="3687" spans="1:19" x14ac:dyDescent="0.25">
      <c r="A3687" t="s">
        <v>338</v>
      </c>
      <c r="B3687" t="s">
        <v>31841</v>
      </c>
      <c r="C3687" t="s">
        <v>31842</v>
      </c>
      <c r="E3687" t="s">
        <v>17226</v>
      </c>
      <c r="F3687" t="s">
        <v>202</v>
      </c>
      <c r="G3687">
        <v>32407</v>
      </c>
      <c r="H3687">
        <v>30.186836</v>
      </c>
      <c r="I3687">
        <v>-85.818693999999994</v>
      </c>
      <c r="J3687" s="1" t="d">
        <v>2019-01-10</v>
      </c>
      <c r="K3687">
        <v>113896</v>
      </c>
      <c r="L3687" t="s">
        <v>30</v>
      </c>
      <c r="M3687" s="1" t="d">
        <v>2016-01-01</v>
      </c>
      <c r="N3687">
        <v>1</v>
      </c>
      <c r="O3687">
        <v>1</v>
      </c>
      <c r="P3687">
        <v>2016</v>
      </c>
      <c r="R3687" t="s">
        <v>26</v>
      </c>
      <c r="S3687" t="s">
        <v>31</v>
      </c>
    </row>
    <row r="3688" spans="1:19" x14ac:dyDescent="0.25">
      <c r="A3688" t="s">
        <v>338</v>
      </c>
      <c r="B3688" t="s">
        <v>31848</v>
      </c>
      <c r="C3688" t="s">
        <v>31849</v>
      </c>
      <c r="E3688" t="s">
        <v>31847</v>
      </c>
      <c r="F3688" t="s">
        <v>202</v>
      </c>
      <c r="G3688">
        <v>32561</v>
      </c>
      <c r="H3688">
        <v>30.333563999999999</v>
      </c>
      <c r="I3688">
        <v>-87.137272999999993</v>
      </c>
      <c r="J3688" s="1" t="d">
        <v>2019-01-10</v>
      </c>
      <c r="K3688">
        <v>113899</v>
      </c>
      <c r="L3688" t="s">
        <v>30</v>
      </c>
      <c r="M3688" s="1" t="d">
        <v>2016-04-01</v>
      </c>
      <c r="N3688">
        <v>4</v>
      </c>
      <c r="O3688">
        <v>1</v>
      </c>
      <c r="P3688">
        <v>2016</v>
      </c>
      <c r="R3688" t="s">
        <v>26</v>
      </c>
      <c r="S3688" t="s">
        <v>31</v>
      </c>
    </row>
    <row r="3689" spans="1:19" x14ac:dyDescent="0.25">
      <c r="A3689" t="s">
        <v>338</v>
      </c>
      <c r="B3689" t="s">
        <v>31850</v>
      </c>
      <c r="C3689" t="s">
        <v>31851</v>
      </c>
      <c r="E3689" t="s">
        <v>31847</v>
      </c>
      <c r="F3689" t="s">
        <v>202</v>
      </c>
      <c r="G3689">
        <v>32561</v>
      </c>
      <c r="H3689">
        <v>30.333292</v>
      </c>
      <c r="I3689">
        <v>-87.139076000000003</v>
      </c>
      <c r="J3689" s="1" t="d">
        <v>2019-01-10</v>
      </c>
      <c r="K3689">
        <v>113900</v>
      </c>
      <c r="L3689" t="s">
        <v>30</v>
      </c>
      <c r="M3689" s="1" t="d">
        <v>2016-04-01</v>
      </c>
      <c r="N3689">
        <v>4</v>
      </c>
      <c r="O3689">
        <v>1</v>
      </c>
      <c r="P3689">
        <v>2016</v>
      </c>
      <c r="R3689" t="s">
        <v>26</v>
      </c>
      <c r="S3689" t="s">
        <v>31</v>
      </c>
    </row>
    <row r="3690" spans="1:19" x14ac:dyDescent="0.25">
      <c r="A3690" t="s">
        <v>338</v>
      </c>
      <c r="B3690" t="s">
        <v>31872</v>
      </c>
      <c r="C3690" t="s">
        <v>31873</v>
      </c>
      <c r="E3690" t="s">
        <v>31874</v>
      </c>
      <c r="F3690" t="s">
        <v>202</v>
      </c>
      <c r="G3690">
        <v>32459</v>
      </c>
      <c r="H3690">
        <v>30.320398000000001</v>
      </c>
      <c r="I3690">
        <v>-86.138386999999994</v>
      </c>
      <c r="J3690" s="1" t="d">
        <v>2019-01-10</v>
      </c>
      <c r="K3690">
        <v>113910</v>
      </c>
      <c r="L3690" t="s">
        <v>30</v>
      </c>
      <c r="M3690" s="1" t="d">
        <v>2016-02-01</v>
      </c>
      <c r="N3690">
        <v>2</v>
      </c>
      <c r="O3690">
        <v>1</v>
      </c>
      <c r="P3690">
        <v>2016</v>
      </c>
      <c r="R3690" t="s">
        <v>26</v>
      </c>
      <c r="S3690" t="s">
        <v>31</v>
      </c>
    </row>
    <row r="3691" spans="1:19" x14ac:dyDescent="0.25">
      <c r="A3691" t="s">
        <v>338</v>
      </c>
      <c r="B3691" t="s">
        <v>31887</v>
      </c>
      <c r="C3691" t="s">
        <v>31888</v>
      </c>
      <c r="E3691" t="s">
        <v>9555</v>
      </c>
      <c r="F3691" t="s">
        <v>202</v>
      </c>
      <c r="G3691">
        <v>34243</v>
      </c>
      <c r="H3691">
        <v>27.393668999999999</v>
      </c>
      <c r="I3691">
        <v>-82.547338999999994</v>
      </c>
      <c r="J3691" s="1" t="d">
        <v>2019-01-10</v>
      </c>
      <c r="K3691">
        <v>113917</v>
      </c>
      <c r="L3691" t="s">
        <v>30</v>
      </c>
      <c r="M3691" s="1" t="d">
        <v>2016-03-01</v>
      </c>
      <c r="N3691">
        <v>3</v>
      </c>
      <c r="O3691">
        <v>1</v>
      </c>
      <c r="P3691">
        <v>2016</v>
      </c>
      <c r="R3691" t="s">
        <v>26</v>
      </c>
      <c r="S3691" t="s">
        <v>31</v>
      </c>
    </row>
    <row r="3692" spans="1:19" x14ac:dyDescent="0.25">
      <c r="A3692" t="s">
        <v>338</v>
      </c>
      <c r="B3692" t="s">
        <v>31894</v>
      </c>
      <c r="C3692" t="s">
        <v>31895</v>
      </c>
      <c r="E3692" t="s">
        <v>7136</v>
      </c>
      <c r="F3692" t="s">
        <v>202</v>
      </c>
      <c r="G3692">
        <v>33870</v>
      </c>
      <c r="H3692">
        <v>27.455559000000001</v>
      </c>
      <c r="I3692">
        <v>-81.345669000000001</v>
      </c>
      <c r="J3692" s="1" t="d">
        <v>2019-01-10</v>
      </c>
      <c r="K3692">
        <v>113920</v>
      </c>
      <c r="L3692" t="s">
        <v>30</v>
      </c>
      <c r="M3692" s="1" t="d">
        <v>2016-10-01</v>
      </c>
      <c r="N3692">
        <v>10</v>
      </c>
      <c r="O3692">
        <v>1</v>
      </c>
      <c r="P3692">
        <v>2016</v>
      </c>
      <c r="R3692" t="s">
        <v>26</v>
      </c>
      <c r="S3692" t="s">
        <v>31</v>
      </c>
    </row>
    <row r="3693" spans="1:19" x14ac:dyDescent="0.25">
      <c r="A3693" t="s">
        <v>338</v>
      </c>
      <c r="B3693" t="s">
        <v>31898</v>
      </c>
      <c r="C3693" t="s">
        <v>31899</v>
      </c>
      <c r="E3693" t="s">
        <v>31900</v>
      </c>
      <c r="F3693" t="s">
        <v>202</v>
      </c>
      <c r="G3693">
        <v>33870</v>
      </c>
      <c r="H3693">
        <v>27.451098999999999</v>
      </c>
      <c r="I3693">
        <v>-81.358153999999999</v>
      </c>
      <c r="J3693" s="1" t="d">
        <v>2019-01-10</v>
      </c>
      <c r="K3693">
        <v>113922</v>
      </c>
      <c r="L3693" t="s">
        <v>30</v>
      </c>
      <c r="M3693" s="1" t="d">
        <v>2016-12-15</v>
      </c>
      <c r="N3693">
        <v>12</v>
      </c>
      <c r="O3693">
        <v>15</v>
      </c>
      <c r="P3693">
        <v>2016</v>
      </c>
      <c r="R3693" t="s">
        <v>26</v>
      </c>
      <c r="S3693" t="s">
        <v>31</v>
      </c>
    </row>
    <row r="3694" spans="1:19" x14ac:dyDescent="0.25">
      <c r="A3694" t="s">
        <v>338</v>
      </c>
      <c r="B3694" t="s">
        <v>31901</v>
      </c>
      <c r="C3694" t="s">
        <v>31902</v>
      </c>
      <c r="E3694" t="s">
        <v>18166</v>
      </c>
      <c r="F3694" t="s">
        <v>202</v>
      </c>
      <c r="G3694">
        <v>33584</v>
      </c>
      <c r="H3694">
        <v>28.007822999999998</v>
      </c>
      <c r="I3694">
        <v>-82.300970000000007</v>
      </c>
      <c r="J3694" s="1" t="d">
        <v>2019-01-10</v>
      </c>
      <c r="K3694">
        <v>113923</v>
      </c>
      <c r="L3694" t="s">
        <v>30</v>
      </c>
      <c r="M3694" s="1" t="d">
        <v>2016-11-01</v>
      </c>
      <c r="N3694">
        <v>11</v>
      </c>
      <c r="O3694">
        <v>1</v>
      </c>
      <c r="P3694">
        <v>2016</v>
      </c>
      <c r="R3694" t="s">
        <v>26</v>
      </c>
      <c r="S3694" t="s">
        <v>31</v>
      </c>
    </row>
    <row r="3695" spans="1:19" x14ac:dyDescent="0.25">
      <c r="A3695" t="s">
        <v>338</v>
      </c>
      <c r="B3695" t="s">
        <v>31934</v>
      </c>
      <c r="C3695" t="s">
        <v>31935</v>
      </c>
      <c r="E3695" t="s">
        <v>31936</v>
      </c>
      <c r="F3695" t="s">
        <v>202</v>
      </c>
      <c r="G3695">
        <v>33834</v>
      </c>
      <c r="H3695">
        <v>27.693301999999999</v>
      </c>
      <c r="I3695">
        <v>-81.936385999999999</v>
      </c>
      <c r="J3695" s="1" t="d">
        <v>2019-01-10</v>
      </c>
      <c r="K3695">
        <v>113939</v>
      </c>
      <c r="L3695" t="s">
        <v>30</v>
      </c>
      <c r="M3695" s="1" t="d">
        <v>2016-04-01</v>
      </c>
      <c r="N3695">
        <v>4</v>
      </c>
      <c r="O3695">
        <v>1</v>
      </c>
      <c r="P3695">
        <v>2016</v>
      </c>
      <c r="R3695" t="s">
        <v>26</v>
      </c>
      <c r="S3695" t="s">
        <v>31</v>
      </c>
    </row>
    <row r="3696" spans="1:19" x14ac:dyDescent="0.25">
      <c r="A3696" t="s">
        <v>338</v>
      </c>
      <c r="B3696" t="s">
        <v>31939</v>
      </c>
      <c r="C3696" t="s">
        <v>31940</v>
      </c>
      <c r="E3696" t="s">
        <v>31941</v>
      </c>
      <c r="F3696" t="s">
        <v>202</v>
      </c>
      <c r="G3696">
        <v>33160</v>
      </c>
      <c r="H3696">
        <v>25.936584</v>
      </c>
      <c r="I3696">
        <v>-80.120845000000003</v>
      </c>
      <c r="J3696" s="1" t="d">
        <v>2019-01-10</v>
      </c>
      <c r="K3696">
        <v>113941</v>
      </c>
      <c r="L3696" t="s">
        <v>30</v>
      </c>
      <c r="M3696" s="1" t="d">
        <v>2016-11-01</v>
      </c>
      <c r="N3696">
        <v>11</v>
      </c>
      <c r="O3696">
        <v>1</v>
      </c>
      <c r="P3696">
        <v>2016</v>
      </c>
      <c r="R3696" t="s">
        <v>26</v>
      </c>
      <c r="S3696" t="s">
        <v>31</v>
      </c>
    </row>
    <row r="3697" spans="1:19" x14ac:dyDescent="0.25">
      <c r="A3697" t="s">
        <v>338</v>
      </c>
      <c r="B3697" t="s">
        <v>31942</v>
      </c>
      <c r="C3697" t="s">
        <v>31943</v>
      </c>
      <c r="E3697" t="s">
        <v>12801</v>
      </c>
      <c r="F3697" t="s">
        <v>202</v>
      </c>
      <c r="G3697">
        <v>33323</v>
      </c>
      <c r="H3697">
        <v>26.144475</v>
      </c>
      <c r="I3697">
        <v>-80.323988999999997</v>
      </c>
      <c r="J3697" s="1" t="d">
        <v>2019-01-10</v>
      </c>
      <c r="K3697">
        <v>113942</v>
      </c>
      <c r="L3697" t="s">
        <v>30</v>
      </c>
      <c r="M3697" s="1" t="d">
        <v>2016-02-01</v>
      </c>
      <c r="N3697">
        <v>2</v>
      </c>
      <c r="O3697">
        <v>1</v>
      </c>
      <c r="P3697">
        <v>2016</v>
      </c>
      <c r="R3697" t="s">
        <v>26</v>
      </c>
      <c r="S3697" t="s">
        <v>31</v>
      </c>
    </row>
    <row r="3698" spans="1:19" x14ac:dyDescent="0.25">
      <c r="A3698" t="s">
        <v>338</v>
      </c>
      <c r="B3698" t="s">
        <v>31944</v>
      </c>
      <c r="C3698" t="s">
        <v>31945</v>
      </c>
      <c r="E3698" t="s">
        <v>9558</v>
      </c>
      <c r="F3698" t="s">
        <v>202</v>
      </c>
      <c r="G3698">
        <v>32301</v>
      </c>
      <c r="H3698">
        <v>30.440657000000002</v>
      </c>
      <c r="I3698">
        <v>-84.263441999999998</v>
      </c>
      <c r="J3698" s="1" t="d">
        <v>2019-01-10</v>
      </c>
      <c r="K3698">
        <v>113943</v>
      </c>
      <c r="L3698" t="s">
        <v>30</v>
      </c>
      <c r="M3698" s="1" t="d">
        <v>2016-05-01</v>
      </c>
      <c r="N3698">
        <v>5</v>
      </c>
      <c r="O3698">
        <v>1</v>
      </c>
      <c r="P3698">
        <v>2016</v>
      </c>
      <c r="R3698" t="s">
        <v>26</v>
      </c>
      <c r="S3698" t="s">
        <v>31</v>
      </c>
    </row>
    <row r="3699" spans="1:19" x14ac:dyDescent="0.25">
      <c r="A3699" t="s">
        <v>338</v>
      </c>
      <c r="B3699" t="s">
        <v>31947</v>
      </c>
      <c r="C3699" t="s">
        <v>31948</v>
      </c>
      <c r="E3699" t="s">
        <v>9558</v>
      </c>
      <c r="F3699" t="s">
        <v>202</v>
      </c>
      <c r="G3699">
        <v>32310</v>
      </c>
      <c r="H3699">
        <v>30.397576999999998</v>
      </c>
      <c r="I3699">
        <v>-84.347787999999994</v>
      </c>
      <c r="J3699" s="1" t="d">
        <v>2019-01-10</v>
      </c>
      <c r="K3699">
        <v>113945</v>
      </c>
      <c r="L3699" t="s">
        <v>30</v>
      </c>
      <c r="M3699" s="1" t="d">
        <v>2016-04-01</v>
      </c>
      <c r="N3699">
        <v>4</v>
      </c>
      <c r="O3699">
        <v>1</v>
      </c>
      <c r="P3699">
        <v>2016</v>
      </c>
      <c r="R3699" t="s">
        <v>26</v>
      </c>
      <c r="S3699" t="s">
        <v>31</v>
      </c>
    </row>
    <row r="3700" spans="1:19" x14ac:dyDescent="0.25">
      <c r="A3700" t="s">
        <v>338</v>
      </c>
      <c r="B3700" t="s">
        <v>31949</v>
      </c>
      <c r="C3700" t="s">
        <v>31950</v>
      </c>
      <c r="E3700" t="s">
        <v>9558</v>
      </c>
      <c r="F3700" t="s">
        <v>202</v>
      </c>
      <c r="G3700">
        <v>32301</v>
      </c>
      <c r="H3700">
        <v>30.446238999999998</v>
      </c>
      <c r="I3700">
        <v>-84.280120999999994</v>
      </c>
      <c r="J3700" s="1" t="d">
        <v>2019-01-10</v>
      </c>
      <c r="K3700">
        <v>113946</v>
      </c>
      <c r="L3700" t="s">
        <v>30</v>
      </c>
      <c r="M3700" s="1" t="d">
        <v>2016-01-01</v>
      </c>
      <c r="N3700">
        <v>1</v>
      </c>
      <c r="O3700">
        <v>1</v>
      </c>
      <c r="P3700">
        <v>2016</v>
      </c>
      <c r="R3700" t="s">
        <v>26</v>
      </c>
      <c r="S3700" t="s">
        <v>31</v>
      </c>
    </row>
    <row r="3701" spans="1:19" x14ac:dyDescent="0.25">
      <c r="A3701" t="s">
        <v>338</v>
      </c>
      <c r="B3701" t="s">
        <v>31905</v>
      </c>
      <c r="C3701" t="s">
        <v>31961</v>
      </c>
      <c r="E3701" t="s">
        <v>2368</v>
      </c>
      <c r="F3701" t="s">
        <v>202</v>
      </c>
      <c r="G3701">
        <v>33605</v>
      </c>
      <c r="H3701">
        <v>27.959882</v>
      </c>
      <c r="I3701">
        <v>-82.435149999999993</v>
      </c>
      <c r="J3701" s="1" t="d">
        <v>2019-01-10</v>
      </c>
      <c r="K3701">
        <v>113952</v>
      </c>
      <c r="L3701" t="s">
        <v>30</v>
      </c>
      <c r="M3701" s="1" t="d">
        <v>2016-07-15</v>
      </c>
      <c r="N3701">
        <v>7</v>
      </c>
      <c r="O3701">
        <v>15</v>
      </c>
      <c r="P3701">
        <v>2016</v>
      </c>
      <c r="R3701" t="s">
        <v>26</v>
      </c>
      <c r="S3701" t="s">
        <v>31</v>
      </c>
    </row>
    <row r="3702" spans="1:19" x14ac:dyDescent="0.25">
      <c r="A3702" t="s">
        <v>338</v>
      </c>
      <c r="B3702" t="s">
        <v>31972</v>
      </c>
      <c r="C3702" t="s">
        <v>31973</v>
      </c>
      <c r="E3702" t="s">
        <v>9561</v>
      </c>
      <c r="F3702" t="s">
        <v>202</v>
      </c>
      <c r="G3702">
        <v>32780</v>
      </c>
      <c r="H3702">
        <v>28.552792</v>
      </c>
      <c r="I3702">
        <v>-80.854495999999997</v>
      </c>
      <c r="J3702" s="1" t="d">
        <v>2019-01-10</v>
      </c>
      <c r="K3702">
        <v>113958</v>
      </c>
      <c r="L3702" t="s">
        <v>30</v>
      </c>
      <c r="M3702" s="1" t="d">
        <v>2016-03-01</v>
      </c>
      <c r="N3702">
        <v>3</v>
      </c>
      <c r="O3702">
        <v>1</v>
      </c>
      <c r="P3702">
        <v>2016</v>
      </c>
      <c r="R3702" t="s">
        <v>26</v>
      </c>
      <c r="S3702" t="s">
        <v>31</v>
      </c>
    </row>
    <row r="3703" spans="1:19" x14ac:dyDescent="0.25">
      <c r="A3703" t="s">
        <v>338</v>
      </c>
      <c r="B3703" t="s">
        <v>31975</v>
      </c>
      <c r="C3703" t="s">
        <v>31976</v>
      </c>
      <c r="E3703" t="s">
        <v>7146</v>
      </c>
      <c r="F3703" t="s">
        <v>202</v>
      </c>
      <c r="G3703">
        <v>32963</v>
      </c>
      <c r="H3703">
        <v>27.656133000000001</v>
      </c>
      <c r="I3703">
        <v>-80.356705000000005</v>
      </c>
      <c r="J3703" s="1" t="d">
        <v>2019-01-10</v>
      </c>
      <c r="K3703">
        <v>113960</v>
      </c>
      <c r="L3703" t="s">
        <v>30</v>
      </c>
      <c r="M3703" s="1" t="d">
        <v>2016-04-01</v>
      </c>
      <c r="N3703">
        <v>4</v>
      </c>
      <c r="O3703">
        <v>1</v>
      </c>
      <c r="P3703">
        <v>2016</v>
      </c>
      <c r="R3703" t="s">
        <v>26</v>
      </c>
      <c r="S3703" t="s">
        <v>31</v>
      </c>
    </row>
    <row r="3704" spans="1:19" x14ac:dyDescent="0.25">
      <c r="A3704" t="s">
        <v>338</v>
      </c>
      <c r="B3704" t="s">
        <v>31979</v>
      </c>
      <c r="C3704" t="s">
        <v>31980</v>
      </c>
      <c r="E3704" t="s">
        <v>7150</v>
      </c>
      <c r="F3704" t="s">
        <v>202</v>
      </c>
      <c r="G3704">
        <v>33415</v>
      </c>
      <c r="H3704">
        <v>26.687963</v>
      </c>
      <c r="I3704">
        <v>-80.090429</v>
      </c>
      <c r="J3704" s="1" t="d">
        <v>2019-01-10</v>
      </c>
      <c r="K3704">
        <v>113962</v>
      </c>
      <c r="L3704" t="s">
        <v>30</v>
      </c>
      <c r="M3704" s="1" t="d">
        <v>2016-04-01</v>
      </c>
      <c r="N3704">
        <v>4</v>
      </c>
      <c r="O3704">
        <v>1</v>
      </c>
      <c r="P3704">
        <v>2016</v>
      </c>
      <c r="R3704" t="s">
        <v>26</v>
      </c>
      <c r="S3704" t="s">
        <v>31</v>
      </c>
    </row>
    <row r="3705" spans="1:19" x14ac:dyDescent="0.25">
      <c r="A3705" t="s">
        <v>338</v>
      </c>
      <c r="B3705" t="s">
        <v>31984</v>
      </c>
      <c r="C3705" t="s">
        <v>31985</v>
      </c>
      <c r="E3705" t="s">
        <v>7150</v>
      </c>
      <c r="F3705" t="s">
        <v>202</v>
      </c>
      <c r="G3705">
        <v>33401</v>
      </c>
      <c r="H3705">
        <v>26.705976</v>
      </c>
      <c r="I3705">
        <v>-80.058053999999998</v>
      </c>
      <c r="J3705" s="1" t="d">
        <v>2019-01-10</v>
      </c>
      <c r="K3705">
        <v>113965</v>
      </c>
      <c r="L3705" t="s">
        <v>30</v>
      </c>
      <c r="M3705" s="1" t="d">
        <v>2016-01-01</v>
      </c>
      <c r="N3705">
        <v>1</v>
      </c>
      <c r="O3705">
        <v>1</v>
      </c>
      <c r="P3705">
        <v>2016</v>
      </c>
      <c r="R3705" t="s">
        <v>26</v>
      </c>
      <c r="S3705" t="s">
        <v>31</v>
      </c>
    </row>
    <row r="3706" spans="1:19" x14ac:dyDescent="0.25">
      <c r="A3706" t="s">
        <v>338</v>
      </c>
      <c r="B3706" t="s">
        <v>31994</v>
      </c>
      <c r="C3706" t="s">
        <v>31995</v>
      </c>
      <c r="E3706" t="s">
        <v>704</v>
      </c>
      <c r="F3706" t="s">
        <v>29</v>
      </c>
      <c r="G3706">
        <v>30022</v>
      </c>
      <c r="H3706">
        <v>34.037224000000002</v>
      </c>
      <c r="I3706">
        <v>-84.291480000000007</v>
      </c>
      <c r="J3706" s="1" t="d">
        <v>2019-01-10</v>
      </c>
      <c r="K3706">
        <v>113970</v>
      </c>
      <c r="L3706" t="s">
        <v>30</v>
      </c>
      <c r="M3706" s="1" t="d">
        <v>2016-06-01</v>
      </c>
      <c r="N3706">
        <v>6</v>
      </c>
      <c r="O3706">
        <v>1</v>
      </c>
      <c r="P3706">
        <v>2016</v>
      </c>
      <c r="R3706" t="s">
        <v>26</v>
      </c>
      <c r="S3706" t="s">
        <v>31</v>
      </c>
    </row>
    <row r="3707" spans="1:19" x14ac:dyDescent="0.25">
      <c r="A3707" t="s">
        <v>338</v>
      </c>
      <c r="B3707" t="s">
        <v>32010</v>
      </c>
      <c r="C3707" t="s">
        <v>32011</v>
      </c>
      <c r="E3707" t="s">
        <v>28</v>
      </c>
      <c r="F3707" t="s">
        <v>29</v>
      </c>
      <c r="G3707">
        <v>30303</v>
      </c>
      <c r="H3707">
        <v>33.758583000000002</v>
      </c>
      <c r="I3707">
        <v>-84.387148999999994</v>
      </c>
      <c r="J3707" s="1" t="d">
        <v>2019-01-10</v>
      </c>
      <c r="K3707">
        <v>113978</v>
      </c>
      <c r="L3707" t="s">
        <v>30</v>
      </c>
      <c r="M3707" s="1" t="d">
        <v>2016-12-15</v>
      </c>
      <c r="N3707">
        <v>12</v>
      </c>
      <c r="O3707">
        <v>15</v>
      </c>
      <c r="P3707">
        <v>2016</v>
      </c>
      <c r="R3707" t="s">
        <v>26</v>
      </c>
      <c r="S3707" t="s">
        <v>31</v>
      </c>
    </row>
    <row r="3708" spans="1:19" x14ac:dyDescent="0.25">
      <c r="A3708" t="s">
        <v>338</v>
      </c>
      <c r="B3708" t="s">
        <v>32016</v>
      </c>
      <c r="C3708" t="s">
        <v>11177</v>
      </c>
      <c r="E3708" t="s">
        <v>28</v>
      </c>
      <c r="F3708" t="s">
        <v>29</v>
      </c>
      <c r="G3708">
        <v>30313</v>
      </c>
      <c r="H3708">
        <v>33.761971000000003</v>
      </c>
      <c r="I3708">
        <v>-84.395707999999999</v>
      </c>
      <c r="J3708" s="1" t="d">
        <v>2019-01-10</v>
      </c>
      <c r="K3708">
        <v>113981</v>
      </c>
      <c r="L3708" t="s">
        <v>30</v>
      </c>
      <c r="M3708" s="1" t="d">
        <v>2016-12-15</v>
      </c>
      <c r="N3708">
        <v>12</v>
      </c>
      <c r="O3708">
        <v>15</v>
      </c>
      <c r="P3708">
        <v>2016</v>
      </c>
      <c r="R3708" t="s">
        <v>26</v>
      </c>
      <c r="S3708" t="s">
        <v>31</v>
      </c>
    </row>
    <row r="3709" spans="1:19" x14ac:dyDescent="0.25">
      <c r="A3709" t="s">
        <v>338</v>
      </c>
      <c r="B3709" t="s">
        <v>32019</v>
      </c>
      <c r="C3709" t="s">
        <v>32020</v>
      </c>
      <c r="E3709" t="s">
        <v>28</v>
      </c>
      <c r="F3709" t="s">
        <v>29</v>
      </c>
      <c r="G3709">
        <v>30308</v>
      </c>
      <c r="H3709">
        <v>33.762526000000001</v>
      </c>
      <c r="I3709">
        <v>-84.389615000000006</v>
      </c>
      <c r="J3709" s="1" t="d">
        <v>2019-01-10</v>
      </c>
      <c r="K3709">
        <v>113983</v>
      </c>
      <c r="L3709" t="s">
        <v>30</v>
      </c>
      <c r="M3709" s="1" t="d">
        <v>2016-05-01</v>
      </c>
      <c r="N3709">
        <v>5</v>
      </c>
      <c r="O3709">
        <v>1</v>
      </c>
      <c r="P3709">
        <v>2016</v>
      </c>
      <c r="R3709" t="s">
        <v>26</v>
      </c>
      <c r="S3709" t="s">
        <v>31</v>
      </c>
    </row>
    <row r="3710" spans="1:19" x14ac:dyDescent="0.25">
      <c r="A3710" t="s">
        <v>338</v>
      </c>
      <c r="B3710" t="s">
        <v>32045</v>
      </c>
      <c r="C3710" t="s">
        <v>32046</v>
      </c>
      <c r="E3710" t="s">
        <v>28</v>
      </c>
      <c r="F3710" t="s">
        <v>29</v>
      </c>
      <c r="G3710">
        <v>30305</v>
      </c>
      <c r="H3710">
        <v>33.839846000000001</v>
      </c>
      <c r="I3710">
        <v>-84.382624000000007</v>
      </c>
      <c r="J3710" s="1" t="d">
        <v>2019-01-10</v>
      </c>
      <c r="K3710">
        <v>113996</v>
      </c>
      <c r="L3710" t="s">
        <v>30</v>
      </c>
      <c r="M3710" s="1" t="d">
        <v>2016-03-01</v>
      </c>
      <c r="N3710">
        <v>3</v>
      </c>
      <c r="O3710">
        <v>1</v>
      </c>
      <c r="P3710">
        <v>2016</v>
      </c>
      <c r="R3710" t="s">
        <v>26</v>
      </c>
      <c r="S3710" t="s">
        <v>31</v>
      </c>
    </row>
    <row r="3711" spans="1:19" x14ac:dyDescent="0.25">
      <c r="A3711" t="s">
        <v>338</v>
      </c>
      <c r="B3711" t="s">
        <v>32058</v>
      </c>
      <c r="C3711" t="s">
        <v>32059</v>
      </c>
      <c r="E3711" t="s">
        <v>7542</v>
      </c>
      <c r="F3711" t="s">
        <v>29</v>
      </c>
      <c r="G3711">
        <v>30513</v>
      </c>
      <c r="H3711">
        <v>34.866334999999999</v>
      </c>
      <c r="I3711">
        <v>-84.325389000000001</v>
      </c>
      <c r="J3711" s="1" t="d">
        <v>2019-01-10</v>
      </c>
      <c r="K3711">
        <v>114003</v>
      </c>
      <c r="L3711" t="s">
        <v>30</v>
      </c>
      <c r="M3711" s="1" t="d">
        <v>2016-11-01</v>
      </c>
      <c r="N3711">
        <v>11</v>
      </c>
      <c r="O3711">
        <v>1</v>
      </c>
      <c r="P3711">
        <v>2016</v>
      </c>
      <c r="R3711" t="s">
        <v>26</v>
      </c>
      <c r="S3711" t="s">
        <v>31</v>
      </c>
    </row>
    <row r="3712" spans="1:19" x14ac:dyDescent="0.25">
      <c r="A3712" t="s">
        <v>338</v>
      </c>
      <c r="B3712" t="s">
        <v>32060</v>
      </c>
      <c r="C3712" t="s">
        <v>32061</v>
      </c>
      <c r="E3712" t="s">
        <v>19941</v>
      </c>
      <c r="F3712" t="s">
        <v>29</v>
      </c>
      <c r="G3712">
        <v>30517</v>
      </c>
      <c r="H3712">
        <v>34.101306319999999</v>
      </c>
      <c r="I3712">
        <v>-83.817007029999999</v>
      </c>
      <c r="J3712" s="1" t="d">
        <v>2019-01-10</v>
      </c>
      <c r="K3712">
        <v>114004</v>
      </c>
      <c r="L3712" t="s">
        <v>30</v>
      </c>
      <c r="M3712" s="1" t="d">
        <v>2016-04-01</v>
      </c>
      <c r="N3712">
        <v>4</v>
      </c>
      <c r="O3712">
        <v>1</v>
      </c>
      <c r="P3712">
        <v>2016</v>
      </c>
      <c r="R3712" t="s">
        <v>26</v>
      </c>
      <c r="S3712" t="s">
        <v>31</v>
      </c>
    </row>
    <row r="3713" spans="1:19" x14ac:dyDescent="0.25">
      <c r="A3713" t="s">
        <v>338</v>
      </c>
      <c r="B3713" t="s">
        <v>32076</v>
      </c>
      <c r="C3713" t="s">
        <v>32077</v>
      </c>
      <c r="E3713" t="s">
        <v>18475</v>
      </c>
      <c r="F3713" t="s">
        <v>29</v>
      </c>
      <c r="G3713">
        <v>30525</v>
      </c>
      <c r="H3713">
        <v>34.870905</v>
      </c>
      <c r="I3713">
        <v>-83.397119000000004</v>
      </c>
      <c r="J3713" s="1" t="d">
        <v>2019-01-10</v>
      </c>
      <c r="K3713">
        <v>114011</v>
      </c>
      <c r="L3713" t="s">
        <v>30</v>
      </c>
      <c r="M3713" s="1" t="d">
        <v>2016-02-01</v>
      </c>
      <c r="N3713">
        <v>2</v>
      </c>
      <c r="O3713">
        <v>1</v>
      </c>
      <c r="P3713">
        <v>2016</v>
      </c>
      <c r="R3713" t="s">
        <v>26</v>
      </c>
      <c r="S3713" t="s">
        <v>31</v>
      </c>
    </row>
    <row r="3714" spans="1:19" x14ac:dyDescent="0.25">
      <c r="A3714" t="s">
        <v>338</v>
      </c>
      <c r="B3714" t="s">
        <v>32078</v>
      </c>
      <c r="C3714" t="s">
        <v>32079</v>
      </c>
      <c r="E3714" t="s">
        <v>18475</v>
      </c>
      <c r="F3714" t="s">
        <v>29</v>
      </c>
      <c r="G3714">
        <v>30525</v>
      </c>
      <c r="H3714">
        <v>34.878653999999997</v>
      </c>
      <c r="I3714">
        <v>-83.398223999999999</v>
      </c>
      <c r="J3714" s="1" t="d">
        <v>2019-01-10</v>
      </c>
      <c r="K3714">
        <v>114012</v>
      </c>
      <c r="L3714" t="s">
        <v>30</v>
      </c>
      <c r="M3714" s="1" t="d">
        <v>2016-11-01</v>
      </c>
      <c r="N3714">
        <v>11</v>
      </c>
      <c r="O3714">
        <v>1</v>
      </c>
      <c r="P3714">
        <v>2016</v>
      </c>
      <c r="R3714" t="s">
        <v>26</v>
      </c>
      <c r="S3714" t="s">
        <v>31</v>
      </c>
    </row>
    <row r="3715" spans="1:19" x14ac:dyDescent="0.25">
      <c r="A3715" t="s">
        <v>338</v>
      </c>
      <c r="B3715" t="s">
        <v>32091</v>
      </c>
      <c r="C3715" t="s">
        <v>32092</v>
      </c>
      <c r="E3715" t="s">
        <v>22500</v>
      </c>
      <c r="F3715" t="s">
        <v>29</v>
      </c>
      <c r="G3715">
        <v>30533</v>
      </c>
      <c r="H3715">
        <v>34.533247000000003</v>
      </c>
      <c r="I3715">
        <v>-83.986385999999996</v>
      </c>
      <c r="J3715" s="1" t="d">
        <v>2019-01-10</v>
      </c>
      <c r="K3715">
        <v>114019</v>
      </c>
      <c r="L3715" t="s">
        <v>30</v>
      </c>
      <c r="M3715" s="1" t="d">
        <v>2016-12-15</v>
      </c>
      <c r="N3715">
        <v>12</v>
      </c>
      <c r="O3715">
        <v>15</v>
      </c>
      <c r="P3715">
        <v>2016</v>
      </c>
      <c r="R3715" t="s">
        <v>26</v>
      </c>
      <c r="S3715" t="s">
        <v>31</v>
      </c>
    </row>
    <row r="3716" spans="1:19" x14ac:dyDescent="0.25">
      <c r="A3716" t="s">
        <v>338</v>
      </c>
      <c r="B3716" t="s">
        <v>32097</v>
      </c>
      <c r="C3716" t="s">
        <v>32098</v>
      </c>
      <c r="E3716" t="s">
        <v>32099</v>
      </c>
      <c r="F3716" t="s">
        <v>29</v>
      </c>
      <c r="G3716">
        <v>30534</v>
      </c>
      <c r="H3716">
        <v>34.430974999999997</v>
      </c>
      <c r="I3716">
        <v>-84.176562000000004</v>
      </c>
      <c r="J3716" s="1" t="d">
        <v>2019-01-10</v>
      </c>
      <c r="K3716">
        <v>114022</v>
      </c>
      <c r="L3716" t="s">
        <v>30</v>
      </c>
      <c r="M3716" s="1" t="d">
        <v>2016-07-15</v>
      </c>
      <c r="N3716">
        <v>7</v>
      </c>
      <c r="O3716">
        <v>15</v>
      </c>
      <c r="P3716">
        <v>2016</v>
      </c>
      <c r="R3716" t="s">
        <v>26</v>
      </c>
      <c r="S3716" t="s">
        <v>31</v>
      </c>
    </row>
    <row r="3717" spans="1:19" x14ac:dyDescent="0.25">
      <c r="A3717" t="s">
        <v>338</v>
      </c>
      <c r="B3717" t="s">
        <v>32102</v>
      </c>
      <c r="C3717" t="s">
        <v>32103</v>
      </c>
      <c r="E3717" t="s">
        <v>3264</v>
      </c>
      <c r="F3717" t="s">
        <v>29</v>
      </c>
      <c r="G3717">
        <v>31021</v>
      </c>
      <c r="H3717">
        <v>32.486924999999999</v>
      </c>
      <c r="I3717">
        <v>-82.939419000000001</v>
      </c>
      <c r="J3717" s="1" t="d">
        <v>2019-01-10</v>
      </c>
      <c r="K3717">
        <v>114024</v>
      </c>
      <c r="L3717" t="s">
        <v>30</v>
      </c>
      <c r="M3717" s="1" t="d">
        <v>2016-07-15</v>
      </c>
      <c r="N3717">
        <v>7</v>
      </c>
      <c r="O3717">
        <v>15</v>
      </c>
      <c r="P3717">
        <v>2016</v>
      </c>
      <c r="R3717" t="s">
        <v>26</v>
      </c>
      <c r="S3717" t="s">
        <v>31</v>
      </c>
    </row>
    <row r="3718" spans="1:19" x14ac:dyDescent="0.25">
      <c r="A3718" t="s">
        <v>338</v>
      </c>
      <c r="B3718" t="s">
        <v>32112</v>
      </c>
      <c r="C3718" t="s">
        <v>32113</v>
      </c>
      <c r="E3718" t="s">
        <v>9800</v>
      </c>
      <c r="F3718" t="s">
        <v>29</v>
      </c>
      <c r="G3718">
        <v>30642</v>
      </c>
      <c r="H3718">
        <v>33.439712</v>
      </c>
      <c r="I3718">
        <v>-83.195158000000006</v>
      </c>
      <c r="J3718" s="1" t="d">
        <v>2019-01-10</v>
      </c>
      <c r="K3718">
        <v>114029</v>
      </c>
      <c r="L3718" t="s">
        <v>30</v>
      </c>
      <c r="M3718" s="1" t="d">
        <v>2016-05-01</v>
      </c>
      <c r="N3718">
        <v>5</v>
      </c>
      <c r="O3718">
        <v>1</v>
      </c>
      <c r="P3718">
        <v>2016</v>
      </c>
      <c r="R3718" t="s">
        <v>26</v>
      </c>
      <c r="S3718" t="s">
        <v>31</v>
      </c>
    </row>
    <row r="3719" spans="1:19" x14ac:dyDescent="0.25">
      <c r="A3719" t="s">
        <v>338</v>
      </c>
      <c r="B3719" t="s">
        <v>32133</v>
      </c>
      <c r="C3719" t="s">
        <v>32134</v>
      </c>
      <c r="E3719" t="s">
        <v>8401</v>
      </c>
      <c r="F3719" t="s">
        <v>29</v>
      </c>
      <c r="G3719">
        <v>30127</v>
      </c>
      <c r="H3719">
        <v>34.016599999999997</v>
      </c>
      <c r="I3719">
        <v>-84.602086</v>
      </c>
      <c r="J3719" s="1" t="d">
        <v>2019-01-10</v>
      </c>
      <c r="K3719">
        <v>114039</v>
      </c>
      <c r="L3719" t="s">
        <v>30</v>
      </c>
      <c r="M3719" s="1" t="d">
        <v>2016-10-01</v>
      </c>
      <c r="N3719">
        <v>10</v>
      </c>
      <c r="O3719">
        <v>1</v>
      </c>
      <c r="P3719">
        <v>2016</v>
      </c>
      <c r="R3719" t="s">
        <v>26</v>
      </c>
      <c r="S3719" t="s">
        <v>31</v>
      </c>
    </row>
    <row r="3720" spans="1:19" x14ac:dyDescent="0.25">
      <c r="A3720" t="s">
        <v>338</v>
      </c>
      <c r="B3720" t="s">
        <v>32153</v>
      </c>
      <c r="C3720" t="s">
        <v>32154</v>
      </c>
      <c r="E3720" t="s">
        <v>1839</v>
      </c>
      <c r="F3720" t="s">
        <v>29</v>
      </c>
      <c r="G3720">
        <v>31201</v>
      </c>
      <c r="H3720">
        <v>32.841265</v>
      </c>
      <c r="I3720">
        <v>-83.636512999999994</v>
      </c>
      <c r="J3720" s="1" t="d">
        <v>2019-01-10</v>
      </c>
      <c r="K3720">
        <v>114049</v>
      </c>
      <c r="L3720" t="s">
        <v>30</v>
      </c>
      <c r="M3720" s="1" t="d">
        <v>2016-06-01</v>
      </c>
      <c r="N3720">
        <v>6</v>
      </c>
      <c r="O3720">
        <v>1</v>
      </c>
      <c r="P3720">
        <v>2016</v>
      </c>
      <c r="R3720" t="s">
        <v>26</v>
      </c>
      <c r="S3720" t="s">
        <v>31</v>
      </c>
    </row>
    <row r="3721" spans="1:19" x14ac:dyDescent="0.25">
      <c r="A3721" t="s">
        <v>338</v>
      </c>
      <c r="B3721" t="s">
        <v>32177</v>
      </c>
      <c r="C3721" t="s">
        <v>32178</v>
      </c>
      <c r="E3721" t="s">
        <v>32179</v>
      </c>
      <c r="F3721" t="s">
        <v>29</v>
      </c>
      <c r="G3721">
        <v>30568</v>
      </c>
      <c r="H3721">
        <v>34.937370000000001</v>
      </c>
      <c r="I3721">
        <v>-83.383109000000005</v>
      </c>
      <c r="J3721" s="1" t="d">
        <v>2019-01-10</v>
      </c>
      <c r="K3721">
        <v>114061</v>
      </c>
      <c r="L3721" t="s">
        <v>30</v>
      </c>
      <c r="M3721" s="1" t="d">
        <v>2016-05-01</v>
      </c>
      <c r="N3721">
        <v>5</v>
      </c>
      <c r="O3721">
        <v>1</v>
      </c>
      <c r="P3721">
        <v>2016</v>
      </c>
      <c r="R3721" t="s">
        <v>26</v>
      </c>
      <c r="S3721" t="s">
        <v>31</v>
      </c>
    </row>
    <row r="3722" spans="1:19" x14ac:dyDescent="0.25">
      <c r="A3722" t="s">
        <v>338</v>
      </c>
      <c r="B3722" t="s">
        <v>32180</v>
      </c>
      <c r="C3722" t="s">
        <v>32181</v>
      </c>
      <c r="E3722" t="s">
        <v>4767</v>
      </c>
      <c r="F3722" t="s">
        <v>29</v>
      </c>
      <c r="G3722">
        <v>30165</v>
      </c>
      <c r="H3722">
        <v>34.351883000000001</v>
      </c>
      <c r="I3722">
        <v>-85.163317000000006</v>
      </c>
      <c r="J3722" s="1" t="d">
        <v>2019-01-10</v>
      </c>
      <c r="K3722">
        <v>114062</v>
      </c>
      <c r="L3722" t="s">
        <v>30</v>
      </c>
      <c r="M3722" s="1" t="d">
        <v>2016-11-01</v>
      </c>
      <c r="N3722">
        <v>11</v>
      </c>
      <c r="O3722">
        <v>1</v>
      </c>
      <c r="P3722">
        <v>2016</v>
      </c>
      <c r="R3722" t="s">
        <v>26</v>
      </c>
      <c r="S3722" t="s">
        <v>31</v>
      </c>
    </row>
    <row r="3723" spans="1:19" x14ac:dyDescent="0.25">
      <c r="A3723" t="s">
        <v>338</v>
      </c>
      <c r="B3723" t="s">
        <v>32182</v>
      </c>
      <c r="C3723" t="s">
        <v>32183</v>
      </c>
      <c r="E3723" t="s">
        <v>32184</v>
      </c>
      <c r="F3723" t="s">
        <v>29</v>
      </c>
      <c r="G3723">
        <v>30161</v>
      </c>
      <c r="H3723">
        <v>34.258439000000003</v>
      </c>
      <c r="I3723">
        <v>-85.165807999999998</v>
      </c>
      <c r="J3723" s="1" t="d">
        <v>2019-01-10</v>
      </c>
      <c r="K3723">
        <v>114063</v>
      </c>
      <c r="L3723" t="s">
        <v>30</v>
      </c>
      <c r="M3723" s="1" t="d">
        <v>2016-05-01</v>
      </c>
      <c r="N3723">
        <v>5</v>
      </c>
      <c r="O3723">
        <v>1</v>
      </c>
      <c r="P3723">
        <v>2016</v>
      </c>
      <c r="R3723" t="s">
        <v>26</v>
      </c>
      <c r="S3723" t="s">
        <v>31</v>
      </c>
    </row>
    <row r="3724" spans="1:19" x14ac:dyDescent="0.25">
      <c r="A3724" t="s">
        <v>338</v>
      </c>
      <c r="B3724" t="s">
        <v>32185</v>
      </c>
      <c r="C3724" t="s">
        <v>32186</v>
      </c>
      <c r="E3724" t="s">
        <v>7174</v>
      </c>
      <c r="F3724" t="s">
        <v>29</v>
      </c>
      <c r="G3724">
        <v>30076</v>
      </c>
      <c r="H3724">
        <v>34.022708999999999</v>
      </c>
      <c r="I3724">
        <v>-84.330185999999998</v>
      </c>
      <c r="J3724" s="1" t="d">
        <v>2019-01-10</v>
      </c>
      <c r="K3724">
        <v>114064</v>
      </c>
      <c r="L3724" t="s">
        <v>30</v>
      </c>
      <c r="M3724" s="1" t="d">
        <v>2016-05-01</v>
      </c>
      <c r="N3724">
        <v>5</v>
      </c>
      <c r="O3724">
        <v>1</v>
      </c>
      <c r="P3724">
        <v>2016</v>
      </c>
      <c r="R3724" t="s">
        <v>26</v>
      </c>
      <c r="S3724" t="s">
        <v>31</v>
      </c>
    </row>
    <row r="3725" spans="1:19" x14ac:dyDescent="0.25">
      <c r="A3725" t="s">
        <v>338</v>
      </c>
      <c r="B3725" t="s">
        <v>32203</v>
      </c>
      <c r="C3725" t="s">
        <v>32204</v>
      </c>
      <c r="E3725" t="s">
        <v>9401</v>
      </c>
      <c r="F3725" t="s">
        <v>29</v>
      </c>
      <c r="G3725">
        <v>31401</v>
      </c>
      <c r="H3725">
        <v>32.079022000000002</v>
      </c>
      <c r="I3725">
        <v>-81.084773999999996</v>
      </c>
      <c r="J3725" s="1" t="d">
        <v>2019-01-10</v>
      </c>
      <c r="K3725">
        <v>114074</v>
      </c>
      <c r="L3725" t="s">
        <v>30</v>
      </c>
      <c r="M3725" s="1" t="d">
        <v>2016-05-01</v>
      </c>
      <c r="N3725">
        <v>5</v>
      </c>
      <c r="O3725">
        <v>1</v>
      </c>
      <c r="P3725">
        <v>2016</v>
      </c>
      <c r="R3725" t="s">
        <v>26</v>
      </c>
      <c r="S3725" t="s">
        <v>31</v>
      </c>
    </row>
    <row r="3726" spans="1:19" x14ac:dyDescent="0.25">
      <c r="A3726" t="s">
        <v>338</v>
      </c>
      <c r="B3726" t="s">
        <v>32206</v>
      </c>
      <c r="C3726" t="s">
        <v>32207</v>
      </c>
      <c r="E3726" t="s">
        <v>9401</v>
      </c>
      <c r="F3726" t="s">
        <v>29</v>
      </c>
      <c r="G3726">
        <v>31401</v>
      </c>
      <c r="H3726">
        <v>32.067366999999997</v>
      </c>
      <c r="I3726">
        <v>-81.094744000000006</v>
      </c>
      <c r="J3726" s="1" t="d">
        <v>2019-01-10</v>
      </c>
      <c r="K3726">
        <v>114076</v>
      </c>
      <c r="L3726" t="s">
        <v>30</v>
      </c>
      <c r="M3726" s="1" t="d">
        <v>2016-03-01</v>
      </c>
      <c r="N3726">
        <v>3</v>
      </c>
      <c r="O3726">
        <v>1</v>
      </c>
      <c r="P3726">
        <v>2016</v>
      </c>
      <c r="R3726" t="s">
        <v>26</v>
      </c>
      <c r="S3726" t="s">
        <v>31</v>
      </c>
    </row>
    <row r="3727" spans="1:19" x14ac:dyDescent="0.25">
      <c r="A3727" t="s">
        <v>338</v>
      </c>
      <c r="B3727" t="s">
        <v>32225</v>
      </c>
      <c r="C3727" t="s">
        <v>32226</v>
      </c>
      <c r="E3727" t="s">
        <v>9412</v>
      </c>
      <c r="F3727" t="s">
        <v>29</v>
      </c>
      <c r="G3727">
        <v>31793</v>
      </c>
      <c r="H3727">
        <v>31.447289999999999</v>
      </c>
      <c r="I3727">
        <v>-83.533990000000003</v>
      </c>
      <c r="J3727" s="1" t="d">
        <v>2019-01-10</v>
      </c>
      <c r="K3727">
        <v>114085</v>
      </c>
      <c r="L3727" t="s">
        <v>30</v>
      </c>
      <c r="M3727" s="1" t="d">
        <v>2016-12-15</v>
      </c>
      <c r="N3727">
        <v>12</v>
      </c>
      <c r="O3727">
        <v>15</v>
      </c>
      <c r="P3727">
        <v>2016</v>
      </c>
      <c r="R3727" t="s">
        <v>26</v>
      </c>
      <c r="S3727" t="s">
        <v>31</v>
      </c>
    </row>
    <row r="3728" spans="1:19" x14ac:dyDescent="0.25">
      <c r="A3728" t="s">
        <v>338</v>
      </c>
      <c r="B3728" t="s">
        <v>32273</v>
      </c>
      <c r="C3728" t="s">
        <v>32274</v>
      </c>
      <c r="E3728" t="s">
        <v>19568</v>
      </c>
      <c r="F3728" t="s">
        <v>327</v>
      </c>
      <c r="G3728">
        <v>52722</v>
      </c>
      <c r="H3728">
        <v>41.529013999999997</v>
      </c>
      <c r="I3728">
        <v>-90.481487999999999</v>
      </c>
      <c r="J3728" s="1" t="d">
        <v>2019-01-10</v>
      </c>
      <c r="K3728">
        <v>114108</v>
      </c>
      <c r="L3728" t="s">
        <v>30</v>
      </c>
      <c r="M3728" s="1" t="d">
        <v>2016-01-01</v>
      </c>
      <c r="N3728">
        <v>1</v>
      </c>
      <c r="O3728">
        <v>1</v>
      </c>
      <c r="P3728">
        <v>2016</v>
      </c>
      <c r="R3728" t="s">
        <v>26</v>
      </c>
      <c r="S3728" t="s">
        <v>31</v>
      </c>
    </row>
    <row r="3729" spans="1:19" x14ac:dyDescent="0.25">
      <c r="A3729" t="s">
        <v>338</v>
      </c>
      <c r="B3729" t="s">
        <v>32275</v>
      </c>
      <c r="C3729" t="s">
        <v>32276</v>
      </c>
      <c r="E3729" t="s">
        <v>7636</v>
      </c>
      <c r="F3729" t="s">
        <v>327</v>
      </c>
      <c r="G3729">
        <v>52401</v>
      </c>
      <c r="H3729">
        <v>41.979880999999999</v>
      </c>
      <c r="I3729">
        <v>-91.667974999999998</v>
      </c>
      <c r="J3729" s="1" t="d">
        <v>2019-01-10</v>
      </c>
      <c r="K3729">
        <v>114109</v>
      </c>
      <c r="L3729" t="s">
        <v>30</v>
      </c>
      <c r="M3729" s="1" t="d">
        <v>2016-08-15</v>
      </c>
      <c r="N3729">
        <v>8</v>
      </c>
      <c r="O3729">
        <v>15</v>
      </c>
      <c r="P3729">
        <v>2016</v>
      </c>
      <c r="R3729" t="s">
        <v>26</v>
      </c>
      <c r="S3729" t="s">
        <v>31</v>
      </c>
    </row>
    <row r="3730" spans="1:19" x14ac:dyDescent="0.25">
      <c r="A3730" t="s">
        <v>338</v>
      </c>
      <c r="B3730" t="s">
        <v>32283</v>
      </c>
      <c r="C3730" t="s">
        <v>32284</v>
      </c>
      <c r="E3730" t="s">
        <v>12420</v>
      </c>
      <c r="F3730" t="s">
        <v>327</v>
      </c>
      <c r="G3730">
        <v>50129</v>
      </c>
      <c r="H3730">
        <v>42.034950000000002</v>
      </c>
      <c r="I3730">
        <v>-94.378910000000005</v>
      </c>
      <c r="J3730" s="1" t="d">
        <v>2019-01-10</v>
      </c>
      <c r="K3730">
        <v>114114</v>
      </c>
      <c r="L3730" t="s">
        <v>30</v>
      </c>
      <c r="M3730" s="1" t="d">
        <v>2016-02-01</v>
      </c>
      <c r="N3730">
        <v>2</v>
      </c>
      <c r="O3730">
        <v>1</v>
      </c>
      <c r="P3730">
        <v>2016</v>
      </c>
      <c r="R3730" t="s">
        <v>26</v>
      </c>
      <c r="S3730" t="s">
        <v>31</v>
      </c>
    </row>
    <row r="3731" spans="1:19" x14ac:dyDescent="0.25">
      <c r="A3731" t="s">
        <v>338</v>
      </c>
      <c r="B3731" t="s">
        <v>32287</v>
      </c>
      <c r="C3731" t="s">
        <v>32288</v>
      </c>
      <c r="E3731" t="s">
        <v>27602</v>
      </c>
      <c r="F3731" t="s">
        <v>327</v>
      </c>
      <c r="G3731">
        <v>52314</v>
      </c>
      <c r="H3731">
        <v>41.920833000000002</v>
      </c>
      <c r="I3731">
        <v>-91.494521000000006</v>
      </c>
      <c r="J3731" s="1" t="d">
        <v>2019-01-10</v>
      </c>
      <c r="K3731">
        <v>114116</v>
      </c>
      <c r="L3731" t="s">
        <v>30</v>
      </c>
      <c r="M3731" s="1" t="d">
        <v>2016-02-01</v>
      </c>
      <c r="N3731">
        <v>2</v>
      </c>
      <c r="O3731">
        <v>1</v>
      </c>
      <c r="P3731">
        <v>2016</v>
      </c>
      <c r="R3731" t="s">
        <v>26</v>
      </c>
      <c r="S3731" t="s">
        <v>31</v>
      </c>
    </row>
    <row r="3732" spans="1:19" x14ac:dyDescent="0.25">
      <c r="A3732" t="s">
        <v>338</v>
      </c>
      <c r="B3732" t="s">
        <v>32289</v>
      </c>
      <c r="C3732" t="s">
        <v>32290</v>
      </c>
      <c r="E3732" t="s">
        <v>5647</v>
      </c>
      <c r="F3732" t="s">
        <v>327</v>
      </c>
      <c r="G3732">
        <v>50459</v>
      </c>
      <c r="H3732">
        <v>43.447069999999997</v>
      </c>
      <c r="I3732">
        <v>-93.352462000000003</v>
      </c>
      <c r="J3732" s="1" t="d">
        <v>2019-01-10</v>
      </c>
      <c r="K3732">
        <v>114117</v>
      </c>
      <c r="L3732" t="s">
        <v>30</v>
      </c>
      <c r="M3732" s="1" t="d">
        <v>2016-05-01</v>
      </c>
      <c r="N3732">
        <v>5</v>
      </c>
      <c r="O3732">
        <v>1</v>
      </c>
      <c r="P3732">
        <v>2016</v>
      </c>
      <c r="R3732" t="s">
        <v>26</v>
      </c>
      <c r="S3732" t="s">
        <v>31</v>
      </c>
    </row>
    <row r="3733" spans="1:19" x14ac:dyDescent="0.25">
      <c r="A3733" t="s">
        <v>338</v>
      </c>
      <c r="B3733" t="s">
        <v>32291</v>
      </c>
      <c r="C3733" t="s">
        <v>32292</v>
      </c>
      <c r="E3733" t="s">
        <v>8101</v>
      </c>
      <c r="F3733" t="s">
        <v>327</v>
      </c>
      <c r="G3733">
        <v>50702</v>
      </c>
      <c r="H3733">
        <v>42.465145</v>
      </c>
      <c r="I3733">
        <v>-92.319141999999999</v>
      </c>
      <c r="J3733" s="1" t="d">
        <v>2019-01-10</v>
      </c>
      <c r="K3733">
        <v>114118</v>
      </c>
      <c r="L3733" t="s">
        <v>30</v>
      </c>
      <c r="M3733" s="1" t="d">
        <v>2016-03-01</v>
      </c>
      <c r="N3733">
        <v>3</v>
      </c>
      <c r="O3733">
        <v>1</v>
      </c>
      <c r="P3733">
        <v>2016</v>
      </c>
      <c r="R3733" t="s">
        <v>26</v>
      </c>
      <c r="S3733" t="s">
        <v>31</v>
      </c>
    </row>
    <row r="3734" spans="1:19" x14ac:dyDescent="0.25">
      <c r="A3734" t="s">
        <v>338</v>
      </c>
      <c r="B3734" t="s">
        <v>32297</v>
      </c>
      <c r="C3734" t="s">
        <v>32298</v>
      </c>
      <c r="E3734" t="s">
        <v>32299</v>
      </c>
      <c r="F3734" t="s">
        <v>10</v>
      </c>
      <c r="G3734">
        <v>83420</v>
      </c>
      <c r="H3734">
        <v>44.071705000000001</v>
      </c>
      <c r="I3734">
        <v>-111.448094</v>
      </c>
      <c r="J3734" s="1" t="d">
        <v>2019-01-10</v>
      </c>
      <c r="K3734">
        <v>114121</v>
      </c>
      <c r="L3734" t="s">
        <v>30</v>
      </c>
      <c r="M3734" s="1" t="d">
        <v>2016-05-01</v>
      </c>
      <c r="N3734">
        <v>5</v>
      </c>
      <c r="O3734">
        <v>1</v>
      </c>
      <c r="P3734">
        <v>2016</v>
      </c>
      <c r="R3734" t="s">
        <v>26</v>
      </c>
      <c r="S3734" t="s">
        <v>31</v>
      </c>
    </row>
    <row r="3735" spans="1:19" x14ac:dyDescent="0.25">
      <c r="A3735" t="s">
        <v>338</v>
      </c>
      <c r="B3735" t="s">
        <v>32311</v>
      </c>
      <c r="C3735" t="s">
        <v>32312</v>
      </c>
      <c r="E3735" t="s">
        <v>13343</v>
      </c>
      <c r="F3735" t="s">
        <v>10</v>
      </c>
      <c r="G3735">
        <v>83814</v>
      </c>
      <c r="H3735">
        <v>47.511389999999999</v>
      </c>
      <c r="I3735">
        <v>-116.870496</v>
      </c>
      <c r="J3735" s="1" t="d">
        <v>2019-01-10</v>
      </c>
      <c r="K3735">
        <v>114127</v>
      </c>
      <c r="L3735" t="s">
        <v>30</v>
      </c>
      <c r="M3735" s="1" t="d">
        <v>2016-02-01</v>
      </c>
      <c r="N3735">
        <v>2</v>
      </c>
      <c r="O3735">
        <v>1</v>
      </c>
      <c r="P3735">
        <v>2016</v>
      </c>
      <c r="R3735" t="s">
        <v>26</v>
      </c>
      <c r="S3735" t="s">
        <v>31</v>
      </c>
    </row>
    <row r="3736" spans="1:19" x14ac:dyDescent="0.25">
      <c r="A3736" t="s">
        <v>338</v>
      </c>
      <c r="B3736" t="s">
        <v>32318</v>
      </c>
      <c r="C3736" t="s">
        <v>28672</v>
      </c>
      <c r="E3736" t="s">
        <v>28673</v>
      </c>
      <c r="F3736" t="s">
        <v>10</v>
      </c>
      <c r="G3736">
        <v>83530</v>
      </c>
      <c r="H3736">
        <v>45.925483999999997</v>
      </c>
      <c r="I3736">
        <v>-116.128512</v>
      </c>
      <c r="J3736" s="1" t="d">
        <v>2019-01-10</v>
      </c>
      <c r="K3736">
        <v>114131</v>
      </c>
      <c r="L3736" t="s">
        <v>30</v>
      </c>
      <c r="M3736" s="1" t="d">
        <v>2016-05-01</v>
      </c>
      <c r="N3736">
        <v>5</v>
      </c>
      <c r="O3736">
        <v>1</v>
      </c>
      <c r="P3736">
        <v>2016</v>
      </c>
      <c r="R3736" t="s">
        <v>26</v>
      </c>
      <c r="S3736" t="s">
        <v>31</v>
      </c>
    </row>
    <row r="3737" spans="1:19" x14ac:dyDescent="0.25">
      <c r="A3737" t="s">
        <v>338</v>
      </c>
      <c r="B3737" t="s">
        <v>32319</v>
      </c>
      <c r="C3737" t="s">
        <v>32320</v>
      </c>
      <c r="E3737" t="s">
        <v>15313</v>
      </c>
      <c r="F3737" t="s">
        <v>10</v>
      </c>
      <c r="G3737">
        <v>83642</v>
      </c>
      <c r="H3737">
        <v>43.587902</v>
      </c>
      <c r="I3737">
        <v>-116.352576</v>
      </c>
      <c r="J3737" s="1" t="d">
        <v>2019-01-10</v>
      </c>
      <c r="K3737">
        <v>114132</v>
      </c>
      <c r="L3737" t="s">
        <v>30</v>
      </c>
      <c r="M3737" s="1" t="d">
        <v>2016-02-01</v>
      </c>
      <c r="N3737">
        <v>2</v>
      </c>
      <c r="O3737">
        <v>1</v>
      </c>
      <c r="P3737">
        <v>2016</v>
      </c>
      <c r="R3737" t="s">
        <v>26</v>
      </c>
      <c r="S3737" t="s">
        <v>31</v>
      </c>
    </row>
    <row r="3738" spans="1:19" x14ac:dyDescent="0.25">
      <c r="A3738" t="s">
        <v>338</v>
      </c>
      <c r="B3738" t="s">
        <v>32325</v>
      </c>
      <c r="C3738" t="s">
        <v>32326</v>
      </c>
      <c r="E3738" t="s">
        <v>32327</v>
      </c>
      <c r="F3738" t="s">
        <v>10</v>
      </c>
      <c r="G3738">
        <v>83467</v>
      </c>
      <c r="H3738">
        <v>45.178722999999998</v>
      </c>
      <c r="I3738">
        <v>-113.898332</v>
      </c>
      <c r="J3738" s="1" t="d">
        <v>2019-01-10</v>
      </c>
      <c r="K3738">
        <v>114135</v>
      </c>
      <c r="L3738" t="s">
        <v>30</v>
      </c>
      <c r="M3738" s="1" t="d">
        <v>2016-12-15</v>
      </c>
      <c r="N3738">
        <v>12</v>
      </c>
      <c r="O3738">
        <v>15</v>
      </c>
      <c r="P3738">
        <v>2016</v>
      </c>
      <c r="R3738" t="s">
        <v>26</v>
      </c>
      <c r="S3738" t="s">
        <v>31</v>
      </c>
    </row>
    <row r="3739" spans="1:19" x14ac:dyDescent="0.25">
      <c r="A3739" t="s">
        <v>338</v>
      </c>
      <c r="B3739" t="s">
        <v>32328</v>
      </c>
      <c r="C3739" t="s">
        <v>32329</v>
      </c>
      <c r="E3739" t="s">
        <v>32330</v>
      </c>
      <c r="F3739" t="s">
        <v>10</v>
      </c>
      <c r="G3739">
        <v>83864</v>
      </c>
      <c r="H3739">
        <v>48.363796999999998</v>
      </c>
      <c r="I3739">
        <v>-116.623785</v>
      </c>
      <c r="J3739" s="1" t="d">
        <v>2019-01-10</v>
      </c>
      <c r="K3739">
        <v>114136</v>
      </c>
      <c r="L3739" t="s">
        <v>30</v>
      </c>
      <c r="M3739" s="1" t="d">
        <v>2016-02-01</v>
      </c>
      <c r="N3739">
        <v>2</v>
      </c>
      <c r="O3739">
        <v>1</v>
      </c>
      <c r="P3739">
        <v>2016</v>
      </c>
      <c r="R3739" t="s">
        <v>26</v>
      </c>
      <c r="S3739" t="s">
        <v>31</v>
      </c>
    </row>
    <row r="3740" spans="1:19" x14ac:dyDescent="0.25">
      <c r="A3740" t="s">
        <v>338</v>
      </c>
      <c r="B3740" t="s">
        <v>32333</v>
      </c>
      <c r="C3740" t="s">
        <v>20989</v>
      </c>
      <c r="E3740" t="s">
        <v>234</v>
      </c>
      <c r="F3740" t="s">
        <v>10</v>
      </c>
      <c r="G3740">
        <v>83353</v>
      </c>
      <c r="H3740">
        <v>43.695008999999999</v>
      </c>
      <c r="I3740">
        <v>-114.35433399999999</v>
      </c>
      <c r="J3740" s="1" t="d">
        <v>2019-01-10</v>
      </c>
      <c r="K3740">
        <v>114138</v>
      </c>
      <c r="L3740" t="s">
        <v>30</v>
      </c>
      <c r="M3740" s="1" t="d">
        <v>2016-02-01</v>
      </c>
      <c r="N3740">
        <v>2</v>
      </c>
      <c r="O3740">
        <v>1</v>
      </c>
      <c r="P3740">
        <v>2016</v>
      </c>
      <c r="R3740" t="s">
        <v>26</v>
      </c>
      <c r="S3740" t="s">
        <v>31</v>
      </c>
    </row>
    <row r="3741" spans="1:19" x14ac:dyDescent="0.25">
      <c r="A3741" t="s">
        <v>338</v>
      </c>
      <c r="B3741" t="s">
        <v>32336</v>
      </c>
      <c r="C3741" t="s">
        <v>28855</v>
      </c>
      <c r="E3741" t="s">
        <v>20653</v>
      </c>
      <c r="F3741" t="s">
        <v>10</v>
      </c>
      <c r="G3741">
        <v>83301</v>
      </c>
      <c r="H3741">
        <v>42.578941999999998</v>
      </c>
      <c r="I3741">
        <v>-114.46001699999999</v>
      </c>
      <c r="J3741" s="1" t="d">
        <v>2019-01-10</v>
      </c>
      <c r="K3741">
        <v>114140</v>
      </c>
      <c r="L3741" t="s">
        <v>30</v>
      </c>
      <c r="M3741" s="1" t="d">
        <v>2016-02-01</v>
      </c>
      <c r="N3741">
        <v>2</v>
      </c>
      <c r="O3741">
        <v>1</v>
      </c>
      <c r="P3741">
        <v>2016</v>
      </c>
      <c r="R3741" t="s">
        <v>26</v>
      </c>
      <c r="S3741" t="s">
        <v>31</v>
      </c>
    </row>
    <row r="3742" spans="1:19" x14ac:dyDescent="0.25">
      <c r="A3742" t="s">
        <v>338</v>
      </c>
      <c r="B3742" t="s">
        <v>32349</v>
      </c>
      <c r="C3742" t="s">
        <v>32350</v>
      </c>
      <c r="E3742" t="s">
        <v>1083</v>
      </c>
      <c r="F3742" t="s">
        <v>373</v>
      </c>
      <c r="G3742">
        <v>60106</v>
      </c>
      <c r="H3742">
        <v>41.960721999999997</v>
      </c>
      <c r="I3742">
        <v>-87.961704999999995</v>
      </c>
      <c r="J3742" s="1" t="d">
        <v>2019-01-10</v>
      </c>
      <c r="K3742">
        <v>114147</v>
      </c>
      <c r="L3742" t="s">
        <v>30</v>
      </c>
      <c r="M3742" s="1" t="d">
        <v>2016-02-01</v>
      </c>
      <c r="N3742">
        <v>2</v>
      </c>
      <c r="O3742">
        <v>1</v>
      </c>
      <c r="P3742">
        <v>2016</v>
      </c>
      <c r="R3742" t="s">
        <v>26</v>
      </c>
      <c r="S3742" t="s">
        <v>31</v>
      </c>
    </row>
    <row r="3743" spans="1:19" x14ac:dyDescent="0.25">
      <c r="A3743" t="s">
        <v>338</v>
      </c>
      <c r="B3743" t="s">
        <v>32357</v>
      </c>
      <c r="C3743" t="s">
        <v>32358</v>
      </c>
      <c r="E3743" t="s">
        <v>4332</v>
      </c>
      <c r="F3743" t="s">
        <v>373</v>
      </c>
      <c r="G3743">
        <v>61820</v>
      </c>
      <c r="H3743">
        <v>40.092447999999997</v>
      </c>
      <c r="I3743">
        <v>-88.247277999999994</v>
      </c>
      <c r="J3743" s="1" t="d">
        <v>2019-01-10</v>
      </c>
      <c r="K3743">
        <v>114152</v>
      </c>
      <c r="L3743" t="s">
        <v>30</v>
      </c>
      <c r="M3743" s="1" t="d">
        <v>2016-03-01</v>
      </c>
      <c r="N3743">
        <v>3</v>
      </c>
      <c r="O3743">
        <v>1</v>
      </c>
      <c r="P3743">
        <v>2016</v>
      </c>
      <c r="R3743" t="s">
        <v>26</v>
      </c>
      <c r="S3743" t="s">
        <v>31</v>
      </c>
    </row>
    <row r="3744" spans="1:19" x14ac:dyDescent="0.25">
      <c r="A3744" t="s">
        <v>338</v>
      </c>
      <c r="B3744" t="s">
        <v>32365</v>
      </c>
      <c r="C3744" t="s">
        <v>32366</v>
      </c>
      <c r="E3744" t="s">
        <v>698</v>
      </c>
      <c r="F3744" t="s">
        <v>373</v>
      </c>
      <c r="G3744">
        <v>60602</v>
      </c>
      <c r="H3744">
        <v>41.882818</v>
      </c>
      <c r="I3744">
        <v>-87.622947999999994</v>
      </c>
      <c r="J3744" s="1" t="d">
        <v>2019-01-10</v>
      </c>
      <c r="K3744">
        <v>114156</v>
      </c>
      <c r="L3744" t="s">
        <v>30</v>
      </c>
      <c r="M3744" s="1" t="d">
        <v>2016-01-01</v>
      </c>
      <c r="N3744">
        <v>1</v>
      </c>
      <c r="O3744">
        <v>1</v>
      </c>
      <c r="P3744">
        <v>2016</v>
      </c>
      <c r="R3744" t="s">
        <v>26</v>
      </c>
      <c r="S3744" t="s">
        <v>31</v>
      </c>
    </row>
    <row r="3745" spans="1:19" x14ac:dyDescent="0.25">
      <c r="A3745" t="s">
        <v>338</v>
      </c>
      <c r="B3745" t="s">
        <v>32367</v>
      </c>
      <c r="C3745" t="s">
        <v>32368</v>
      </c>
      <c r="E3745" t="s">
        <v>698</v>
      </c>
      <c r="F3745" t="s">
        <v>373</v>
      </c>
      <c r="G3745">
        <v>60604</v>
      </c>
      <c r="H3745">
        <v>41.877597000000002</v>
      </c>
      <c r="I3745">
        <v>-87.623981999999998</v>
      </c>
      <c r="J3745" s="1" t="d">
        <v>2019-01-10</v>
      </c>
      <c r="K3745">
        <v>114157</v>
      </c>
      <c r="L3745" t="s">
        <v>30</v>
      </c>
      <c r="M3745" s="1" t="d">
        <v>2016-04-01</v>
      </c>
      <c r="N3745">
        <v>4</v>
      </c>
      <c r="O3745">
        <v>1</v>
      </c>
      <c r="P3745">
        <v>2016</v>
      </c>
      <c r="R3745" t="s">
        <v>26</v>
      </c>
      <c r="S3745" t="s">
        <v>31</v>
      </c>
    </row>
    <row r="3746" spans="1:19" x14ac:dyDescent="0.25">
      <c r="A3746" t="s">
        <v>338</v>
      </c>
      <c r="B3746" t="s">
        <v>32369</v>
      </c>
      <c r="C3746" t="s">
        <v>32370</v>
      </c>
      <c r="E3746" t="s">
        <v>698</v>
      </c>
      <c r="F3746" t="s">
        <v>373</v>
      </c>
      <c r="G3746">
        <v>60611</v>
      </c>
      <c r="H3746">
        <v>41.890168000000003</v>
      </c>
      <c r="I3746">
        <v>-87.619569999999996</v>
      </c>
      <c r="J3746" s="1" t="d">
        <v>2019-01-10</v>
      </c>
      <c r="K3746">
        <v>114158</v>
      </c>
      <c r="L3746" t="s">
        <v>30</v>
      </c>
      <c r="M3746" s="1" t="d">
        <v>2016-03-01</v>
      </c>
      <c r="N3746">
        <v>3</v>
      </c>
      <c r="O3746">
        <v>1</v>
      </c>
      <c r="P3746">
        <v>2016</v>
      </c>
      <c r="R3746" t="s">
        <v>26</v>
      </c>
      <c r="S3746" t="s">
        <v>31</v>
      </c>
    </row>
    <row r="3747" spans="1:19" x14ac:dyDescent="0.25">
      <c r="A3747" t="s">
        <v>338</v>
      </c>
      <c r="B3747" t="s">
        <v>32373</v>
      </c>
      <c r="C3747" t="s">
        <v>32374</v>
      </c>
      <c r="E3747" t="s">
        <v>698</v>
      </c>
      <c r="F3747" t="s">
        <v>373</v>
      </c>
      <c r="G3747">
        <v>60603</v>
      </c>
      <c r="H3747">
        <v>41.882106</v>
      </c>
      <c r="I3747">
        <v>-87.620406000000003</v>
      </c>
      <c r="J3747" s="1" t="d">
        <v>2019-01-10</v>
      </c>
      <c r="K3747">
        <v>114160</v>
      </c>
      <c r="L3747" t="s">
        <v>30</v>
      </c>
      <c r="M3747" s="1" t="d">
        <v>2016-02-01</v>
      </c>
      <c r="N3747">
        <v>2</v>
      </c>
      <c r="O3747">
        <v>1</v>
      </c>
      <c r="P3747">
        <v>2016</v>
      </c>
      <c r="R3747" t="s">
        <v>26</v>
      </c>
      <c r="S3747" t="s">
        <v>31</v>
      </c>
    </row>
    <row r="3748" spans="1:19" x14ac:dyDescent="0.25">
      <c r="A3748" t="s">
        <v>338</v>
      </c>
      <c r="B3748" t="s">
        <v>32375</v>
      </c>
      <c r="C3748" t="s">
        <v>32374</v>
      </c>
      <c r="E3748" t="s">
        <v>698</v>
      </c>
      <c r="F3748" t="s">
        <v>373</v>
      </c>
      <c r="G3748">
        <v>60601</v>
      </c>
      <c r="H3748">
        <v>41.882106</v>
      </c>
      <c r="I3748">
        <v>-87.620406000000003</v>
      </c>
      <c r="J3748" s="1" t="d">
        <v>2019-01-10</v>
      </c>
      <c r="K3748">
        <v>114161</v>
      </c>
      <c r="L3748" t="s">
        <v>30</v>
      </c>
      <c r="M3748" s="1" t="d">
        <v>2016-02-01</v>
      </c>
      <c r="N3748">
        <v>2</v>
      </c>
      <c r="O3748">
        <v>1</v>
      </c>
      <c r="P3748">
        <v>2016</v>
      </c>
      <c r="R3748" t="s">
        <v>26</v>
      </c>
      <c r="S3748" t="s">
        <v>31</v>
      </c>
    </row>
    <row r="3749" spans="1:19" x14ac:dyDescent="0.25">
      <c r="A3749" t="s">
        <v>338</v>
      </c>
      <c r="B3749" t="s">
        <v>32384</v>
      </c>
      <c r="C3749" t="s">
        <v>24017</v>
      </c>
      <c r="E3749" t="s">
        <v>1683</v>
      </c>
      <c r="F3749" t="s">
        <v>373</v>
      </c>
      <c r="G3749">
        <v>62521</v>
      </c>
      <c r="H3749">
        <v>39.816096999999999</v>
      </c>
      <c r="I3749">
        <v>-88.879739999999998</v>
      </c>
      <c r="J3749" s="1" t="d">
        <v>2019-01-10</v>
      </c>
      <c r="K3749">
        <v>114166</v>
      </c>
      <c r="L3749" t="s">
        <v>30</v>
      </c>
      <c r="M3749" s="1" t="d">
        <v>2016-06-01</v>
      </c>
      <c r="N3749">
        <v>6</v>
      </c>
      <c r="O3749">
        <v>1</v>
      </c>
      <c r="P3749">
        <v>2016</v>
      </c>
      <c r="R3749" t="s">
        <v>26</v>
      </c>
      <c r="S3749" t="s">
        <v>31</v>
      </c>
    </row>
    <row r="3750" spans="1:19" x14ac:dyDescent="0.25">
      <c r="A3750" t="s">
        <v>338</v>
      </c>
      <c r="B3750" t="s">
        <v>32406</v>
      </c>
      <c r="C3750" t="s">
        <v>32407</v>
      </c>
      <c r="E3750" t="s">
        <v>11123</v>
      </c>
      <c r="F3750" t="s">
        <v>373</v>
      </c>
      <c r="G3750">
        <v>61036</v>
      </c>
      <c r="H3750">
        <v>42.436259999999997</v>
      </c>
      <c r="I3750">
        <v>-90.450400000000002</v>
      </c>
      <c r="J3750" s="1" t="d">
        <v>2019-01-10</v>
      </c>
      <c r="K3750">
        <v>114178</v>
      </c>
      <c r="L3750" t="s">
        <v>30</v>
      </c>
      <c r="M3750" s="1" t="d">
        <v>2016-06-01</v>
      </c>
      <c r="N3750">
        <v>6</v>
      </c>
      <c r="O3750">
        <v>1</v>
      </c>
      <c r="P3750">
        <v>2016</v>
      </c>
      <c r="R3750" t="s">
        <v>26</v>
      </c>
      <c r="S3750" t="s">
        <v>31</v>
      </c>
    </row>
    <row r="3751" spans="1:19" x14ac:dyDescent="0.25">
      <c r="A3751" t="s">
        <v>338</v>
      </c>
      <c r="B3751" t="s">
        <v>32412</v>
      </c>
      <c r="C3751" t="s">
        <v>32413</v>
      </c>
      <c r="E3751" t="s">
        <v>11123</v>
      </c>
      <c r="F3751" t="s">
        <v>373</v>
      </c>
      <c r="G3751">
        <v>61036</v>
      </c>
      <c r="H3751">
        <v>42.41892</v>
      </c>
      <c r="I3751">
        <v>-90.425856999999993</v>
      </c>
      <c r="J3751" s="1" t="d">
        <v>2019-01-10</v>
      </c>
      <c r="K3751">
        <v>114181</v>
      </c>
      <c r="L3751" t="s">
        <v>30</v>
      </c>
      <c r="M3751" s="1" t="d">
        <v>2016-01-01</v>
      </c>
      <c r="N3751">
        <v>1</v>
      </c>
      <c r="O3751">
        <v>1</v>
      </c>
      <c r="P3751">
        <v>2016</v>
      </c>
      <c r="R3751" t="s">
        <v>26</v>
      </c>
      <c r="S3751" t="s">
        <v>31</v>
      </c>
    </row>
    <row r="3752" spans="1:19" x14ac:dyDescent="0.25">
      <c r="A3752" t="s">
        <v>338</v>
      </c>
      <c r="B3752" t="s">
        <v>32425</v>
      </c>
      <c r="C3752" t="s">
        <v>32426</v>
      </c>
      <c r="E3752" t="s">
        <v>3999</v>
      </c>
      <c r="F3752" t="s">
        <v>373</v>
      </c>
      <c r="G3752">
        <v>60430</v>
      </c>
      <c r="H3752">
        <v>41.561297000000003</v>
      </c>
      <c r="I3752">
        <v>-87.667063999999996</v>
      </c>
      <c r="J3752" s="1" t="d">
        <v>2019-01-10</v>
      </c>
      <c r="K3752">
        <v>114187</v>
      </c>
      <c r="L3752" t="s">
        <v>30</v>
      </c>
      <c r="M3752" s="1" t="d">
        <v>2016-04-01</v>
      </c>
      <c r="N3752">
        <v>4</v>
      </c>
      <c r="O3752">
        <v>1</v>
      </c>
      <c r="P3752">
        <v>2016</v>
      </c>
      <c r="R3752" t="s">
        <v>26</v>
      </c>
      <c r="S3752" t="s">
        <v>31</v>
      </c>
    </row>
    <row r="3753" spans="1:19" x14ac:dyDescent="0.25">
      <c r="A3753" t="s">
        <v>338</v>
      </c>
      <c r="B3753" t="s">
        <v>32444</v>
      </c>
      <c r="C3753" t="s">
        <v>32445</v>
      </c>
      <c r="E3753" t="s">
        <v>10013</v>
      </c>
      <c r="F3753" t="s">
        <v>373</v>
      </c>
      <c r="G3753">
        <v>60714</v>
      </c>
      <c r="H3753">
        <v>42.023938999999999</v>
      </c>
      <c r="I3753">
        <v>-87.813096000000002</v>
      </c>
      <c r="J3753" s="1" t="d">
        <v>2019-01-10</v>
      </c>
      <c r="K3753">
        <v>114196</v>
      </c>
      <c r="L3753" t="s">
        <v>30</v>
      </c>
      <c r="M3753" s="1" t="d">
        <v>2016-03-01</v>
      </c>
      <c r="N3753">
        <v>3</v>
      </c>
      <c r="O3753">
        <v>1</v>
      </c>
      <c r="P3753">
        <v>2016</v>
      </c>
      <c r="R3753" t="s">
        <v>26</v>
      </c>
      <c r="S3753" t="s">
        <v>31</v>
      </c>
    </row>
    <row r="3754" spans="1:19" x14ac:dyDescent="0.25">
      <c r="A3754" t="s">
        <v>338</v>
      </c>
      <c r="B3754" t="s">
        <v>32448</v>
      </c>
      <c r="C3754" t="s">
        <v>32449</v>
      </c>
      <c r="E3754" t="s">
        <v>2599</v>
      </c>
      <c r="F3754" t="s">
        <v>373</v>
      </c>
      <c r="G3754">
        <v>60542</v>
      </c>
      <c r="H3754">
        <v>41.817455000000002</v>
      </c>
      <c r="I3754">
        <v>-88.350806000000006</v>
      </c>
      <c r="J3754" s="1" t="d">
        <v>2019-01-10</v>
      </c>
      <c r="K3754">
        <v>114198</v>
      </c>
      <c r="L3754" t="s">
        <v>30</v>
      </c>
      <c r="M3754" s="1" t="d">
        <v>2016-09-01</v>
      </c>
      <c r="N3754">
        <v>9</v>
      </c>
      <c r="O3754">
        <v>1</v>
      </c>
      <c r="P3754">
        <v>2016</v>
      </c>
      <c r="R3754" t="s">
        <v>26</v>
      </c>
      <c r="S3754" t="s">
        <v>31</v>
      </c>
    </row>
    <row r="3755" spans="1:19" x14ac:dyDescent="0.25">
      <c r="A3755" t="s">
        <v>338</v>
      </c>
      <c r="B3755" t="s">
        <v>32454</v>
      </c>
      <c r="C3755" t="s">
        <v>32455</v>
      </c>
      <c r="E3755" t="s">
        <v>10019</v>
      </c>
      <c r="F3755" t="s">
        <v>373</v>
      </c>
      <c r="G3755">
        <v>60462</v>
      </c>
      <c r="H3755">
        <v>41.602623000000001</v>
      </c>
      <c r="I3755">
        <v>-87.832469000000003</v>
      </c>
      <c r="J3755" s="1" t="d">
        <v>2019-01-10</v>
      </c>
      <c r="K3755">
        <v>114201</v>
      </c>
      <c r="L3755" t="s">
        <v>30</v>
      </c>
      <c r="M3755" s="1" t="d">
        <v>2016-05-01</v>
      </c>
      <c r="N3755">
        <v>5</v>
      </c>
      <c r="O3755">
        <v>1</v>
      </c>
      <c r="P3755">
        <v>2016</v>
      </c>
      <c r="R3755" t="s">
        <v>26</v>
      </c>
      <c r="S3755" t="s">
        <v>31</v>
      </c>
    </row>
    <row r="3756" spans="1:19" x14ac:dyDescent="0.25">
      <c r="A3756" t="s">
        <v>338</v>
      </c>
      <c r="B3756" t="s">
        <v>32456</v>
      </c>
      <c r="C3756" t="s">
        <v>32457</v>
      </c>
      <c r="E3756" t="s">
        <v>3981</v>
      </c>
      <c r="F3756" t="s">
        <v>373</v>
      </c>
      <c r="G3756">
        <v>61602</v>
      </c>
      <c r="H3756">
        <v>40.690356999999999</v>
      </c>
      <c r="I3756">
        <v>-89.590993999999995</v>
      </c>
      <c r="J3756" s="1" t="d">
        <v>2019-01-10</v>
      </c>
      <c r="K3756">
        <v>114202</v>
      </c>
      <c r="L3756" t="s">
        <v>30</v>
      </c>
      <c r="M3756" s="1" t="d">
        <v>2016-05-01</v>
      </c>
      <c r="N3756">
        <v>5</v>
      </c>
      <c r="O3756">
        <v>1</v>
      </c>
      <c r="P3756">
        <v>2016</v>
      </c>
      <c r="R3756" t="s">
        <v>26</v>
      </c>
      <c r="S3756" t="s">
        <v>31</v>
      </c>
    </row>
    <row r="3757" spans="1:19" x14ac:dyDescent="0.25">
      <c r="A3757" t="s">
        <v>338</v>
      </c>
      <c r="B3757" t="s">
        <v>32464</v>
      </c>
      <c r="C3757" t="s">
        <v>32465</v>
      </c>
      <c r="E3757" t="s">
        <v>1192</v>
      </c>
      <c r="F3757" t="s">
        <v>373</v>
      </c>
      <c r="G3757">
        <v>60018</v>
      </c>
      <c r="H3757">
        <v>41.980877</v>
      </c>
      <c r="I3757">
        <v>-87.857946999999996</v>
      </c>
      <c r="J3757" s="1" t="d">
        <v>2019-01-10</v>
      </c>
      <c r="K3757">
        <v>114206</v>
      </c>
      <c r="L3757" t="s">
        <v>30</v>
      </c>
      <c r="M3757" s="1" t="d">
        <v>2016-02-01</v>
      </c>
      <c r="N3757">
        <v>2</v>
      </c>
      <c r="O3757">
        <v>1</v>
      </c>
      <c r="P3757">
        <v>2016</v>
      </c>
      <c r="R3757" t="s">
        <v>26</v>
      </c>
      <c r="S3757" t="s">
        <v>31</v>
      </c>
    </row>
    <row r="3758" spans="1:19" x14ac:dyDescent="0.25">
      <c r="A3758" t="s">
        <v>338</v>
      </c>
      <c r="B3758" t="s">
        <v>32484</v>
      </c>
      <c r="C3758" t="s">
        <v>32485</v>
      </c>
      <c r="E3758" t="s">
        <v>198</v>
      </c>
      <c r="F3758" t="s">
        <v>57</v>
      </c>
      <c r="G3758">
        <v>46013</v>
      </c>
      <c r="H3758">
        <v>40.068210000000001</v>
      </c>
      <c r="I3758">
        <v>-85.640969999999996</v>
      </c>
      <c r="J3758" s="1" t="d">
        <v>2019-01-10</v>
      </c>
      <c r="K3758">
        <v>114216</v>
      </c>
      <c r="L3758" t="s">
        <v>30</v>
      </c>
      <c r="M3758" s="1" t="d">
        <v>2016-11-01</v>
      </c>
      <c r="N3758">
        <v>11</v>
      </c>
      <c r="O3758">
        <v>1</v>
      </c>
      <c r="P3758">
        <v>2016</v>
      </c>
      <c r="R3758" t="s">
        <v>26</v>
      </c>
      <c r="S3758" t="s">
        <v>31</v>
      </c>
    </row>
    <row r="3759" spans="1:19" x14ac:dyDescent="0.25">
      <c r="A3759" t="s">
        <v>338</v>
      </c>
      <c r="B3759" t="s">
        <v>32486</v>
      </c>
      <c r="C3759" t="s">
        <v>32487</v>
      </c>
      <c r="E3759" t="s">
        <v>16895</v>
      </c>
      <c r="F3759" t="s">
        <v>57</v>
      </c>
      <c r="G3759">
        <v>46703</v>
      </c>
      <c r="H3759">
        <v>41.704101999999999</v>
      </c>
      <c r="I3759">
        <v>-85.021923000000001</v>
      </c>
      <c r="J3759" s="1" t="d">
        <v>2019-01-10</v>
      </c>
      <c r="K3759">
        <v>114217</v>
      </c>
      <c r="L3759" t="s">
        <v>30</v>
      </c>
      <c r="M3759" s="1" t="d">
        <v>2016-12-15</v>
      </c>
      <c r="N3759">
        <v>12</v>
      </c>
      <c r="O3759">
        <v>15</v>
      </c>
      <c r="P3759">
        <v>2016</v>
      </c>
      <c r="R3759" t="s">
        <v>26</v>
      </c>
      <c r="S3759" t="s">
        <v>31</v>
      </c>
    </row>
    <row r="3760" spans="1:19" x14ac:dyDescent="0.25">
      <c r="A3760" t="s">
        <v>338</v>
      </c>
      <c r="B3760" t="s">
        <v>32503</v>
      </c>
      <c r="C3760" t="s">
        <v>32504</v>
      </c>
      <c r="E3760" t="s">
        <v>32505</v>
      </c>
      <c r="F3760" t="s">
        <v>57</v>
      </c>
      <c r="G3760">
        <v>46319</v>
      </c>
      <c r="H3760">
        <v>41.522508999999999</v>
      </c>
      <c r="I3760">
        <v>-87.426852999999994</v>
      </c>
      <c r="J3760" s="1" t="d">
        <v>2019-01-10</v>
      </c>
      <c r="K3760">
        <v>114226</v>
      </c>
      <c r="L3760" t="s">
        <v>30</v>
      </c>
      <c r="M3760" s="1" t="d">
        <v>2016-08-15</v>
      </c>
      <c r="N3760">
        <v>8</v>
      </c>
      <c r="O3760">
        <v>15</v>
      </c>
      <c r="P3760">
        <v>2016</v>
      </c>
      <c r="R3760" t="s">
        <v>26</v>
      </c>
      <c r="S3760" t="s">
        <v>31</v>
      </c>
    </row>
    <row r="3761" spans="1:19" x14ac:dyDescent="0.25">
      <c r="A3761" t="s">
        <v>338</v>
      </c>
      <c r="B3761" t="s">
        <v>32515</v>
      </c>
      <c r="C3761" t="s">
        <v>9732</v>
      </c>
      <c r="E3761" t="s">
        <v>56</v>
      </c>
      <c r="F3761" t="s">
        <v>57</v>
      </c>
      <c r="G3761">
        <v>46241</v>
      </c>
      <c r="H3761">
        <v>39.715279000000002</v>
      </c>
      <c r="I3761">
        <v>-86.297746000000004</v>
      </c>
      <c r="J3761" s="1" t="d">
        <v>2019-01-10</v>
      </c>
      <c r="K3761">
        <v>114232</v>
      </c>
      <c r="L3761" t="s">
        <v>30</v>
      </c>
      <c r="M3761" s="1" t="d">
        <v>2016-08-15</v>
      </c>
      <c r="N3761">
        <v>8</v>
      </c>
      <c r="O3761">
        <v>15</v>
      </c>
      <c r="P3761">
        <v>2016</v>
      </c>
      <c r="R3761" t="s">
        <v>26</v>
      </c>
      <c r="S3761" t="s">
        <v>31</v>
      </c>
    </row>
    <row r="3762" spans="1:19" x14ac:dyDescent="0.25">
      <c r="A3762" t="s">
        <v>338</v>
      </c>
      <c r="B3762" t="s">
        <v>32516</v>
      </c>
      <c r="C3762" t="s">
        <v>32517</v>
      </c>
      <c r="E3762" t="s">
        <v>2216</v>
      </c>
      <c r="F3762" t="s">
        <v>57</v>
      </c>
      <c r="G3762">
        <v>47546</v>
      </c>
      <c r="H3762">
        <v>38.384247999999999</v>
      </c>
      <c r="I3762">
        <v>-86.924065999999996</v>
      </c>
      <c r="J3762" s="1" t="d">
        <v>2019-01-10</v>
      </c>
      <c r="K3762">
        <v>114233</v>
      </c>
      <c r="L3762" t="s">
        <v>30</v>
      </c>
      <c r="M3762" s="1" t="d">
        <v>2016-12-15</v>
      </c>
      <c r="N3762">
        <v>12</v>
      </c>
      <c r="O3762">
        <v>15</v>
      </c>
      <c r="P3762">
        <v>2016</v>
      </c>
      <c r="R3762" t="s">
        <v>26</v>
      </c>
      <c r="S3762" t="s">
        <v>31</v>
      </c>
    </row>
    <row r="3763" spans="1:19" x14ac:dyDescent="0.25">
      <c r="A3763" t="s">
        <v>338</v>
      </c>
      <c r="B3763" t="s">
        <v>32518</v>
      </c>
      <c r="C3763" t="s">
        <v>32519</v>
      </c>
      <c r="E3763" t="s">
        <v>2758</v>
      </c>
      <c r="F3763" t="s">
        <v>57</v>
      </c>
      <c r="G3763">
        <v>47130</v>
      </c>
      <c r="H3763">
        <v>38.270581</v>
      </c>
      <c r="I3763">
        <v>-85.748396</v>
      </c>
      <c r="J3763" s="1" t="d">
        <v>2019-01-10</v>
      </c>
      <c r="K3763">
        <v>114234</v>
      </c>
      <c r="L3763" t="s">
        <v>30</v>
      </c>
      <c r="M3763" s="1" t="d">
        <v>2016-12-15</v>
      </c>
      <c r="N3763">
        <v>12</v>
      </c>
      <c r="O3763">
        <v>15</v>
      </c>
      <c r="P3763">
        <v>2016</v>
      </c>
      <c r="R3763" t="s">
        <v>26</v>
      </c>
      <c r="S3763" t="s">
        <v>31</v>
      </c>
    </row>
    <row r="3764" spans="1:19" x14ac:dyDescent="0.25">
      <c r="A3764" t="s">
        <v>338</v>
      </c>
      <c r="B3764" t="s">
        <v>32547</v>
      </c>
      <c r="C3764" t="s">
        <v>28879</v>
      </c>
      <c r="E3764" t="s">
        <v>3695</v>
      </c>
      <c r="F3764" t="s">
        <v>57</v>
      </c>
      <c r="G3764">
        <v>46637</v>
      </c>
      <c r="H3764">
        <v>41.709038999999997</v>
      </c>
      <c r="I3764">
        <v>-86.251609000000002</v>
      </c>
      <c r="J3764" s="1" t="d">
        <v>2019-01-10</v>
      </c>
      <c r="K3764">
        <v>114248</v>
      </c>
      <c r="L3764" t="s">
        <v>30</v>
      </c>
      <c r="M3764" s="1" t="d">
        <v>2016-06-01</v>
      </c>
      <c r="N3764">
        <v>6</v>
      </c>
      <c r="O3764">
        <v>1</v>
      </c>
      <c r="P3764">
        <v>2016</v>
      </c>
      <c r="R3764" t="s">
        <v>26</v>
      </c>
      <c r="S3764" t="s">
        <v>31</v>
      </c>
    </row>
    <row r="3765" spans="1:19" x14ac:dyDescent="0.25">
      <c r="A3765" t="s">
        <v>338</v>
      </c>
      <c r="B3765" t="s">
        <v>32550</v>
      </c>
      <c r="C3765" t="s">
        <v>28883</v>
      </c>
      <c r="E3765" t="s">
        <v>9950</v>
      </c>
      <c r="F3765" t="s">
        <v>57</v>
      </c>
      <c r="G3765">
        <v>46580</v>
      </c>
      <c r="H3765">
        <v>41.238146999999998</v>
      </c>
      <c r="I3765">
        <v>-85.820481000000001</v>
      </c>
      <c r="J3765" s="1" t="d">
        <v>2019-01-10</v>
      </c>
      <c r="K3765">
        <v>114250</v>
      </c>
      <c r="L3765" t="s">
        <v>30</v>
      </c>
      <c r="M3765" s="1" t="d">
        <v>2016-05-01</v>
      </c>
      <c r="N3765">
        <v>5</v>
      </c>
      <c r="O3765">
        <v>1</v>
      </c>
      <c r="P3765">
        <v>2016</v>
      </c>
      <c r="R3765" t="s">
        <v>26</v>
      </c>
      <c r="S3765" t="s">
        <v>31</v>
      </c>
    </row>
    <row r="3766" spans="1:19" x14ac:dyDescent="0.25">
      <c r="A3766" t="s">
        <v>338</v>
      </c>
      <c r="B3766" t="s">
        <v>32559</v>
      </c>
      <c r="C3766" t="s">
        <v>32560</v>
      </c>
      <c r="E3766" t="s">
        <v>32561</v>
      </c>
      <c r="F3766" t="s">
        <v>78</v>
      </c>
      <c r="G3766">
        <v>66439</v>
      </c>
      <c r="H3766">
        <v>39.670518000000001</v>
      </c>
      <c r="I3766">
        <v>-95.639317000000005</v>
      </c>
      <c r="J3766" s="1" t="d">
        <v>2019-01-10</v>
      </c>
      <c r="K3766">
        <v>114255</v>
      </c>
      <c r="L3766" t="s">
        <v>30</v>
      </c>
      <c r="M3766" s="1" t="d">
        <v>2016-12-15</v>
      </c>
      <c r="N3766">
        <v>12</v>
      </c>
      <c r="O3766">
        <v>15</v>
      </c>
      <c r="P3766">
        <v>2016</v>
      </c>
      <c r="R3766" t="s">
        <v>26</v>
      </c>
      <c r="S3766" t="s">
        <v>31</v>
      </c>
    </row>
    <row r="3767" spans="1:19" x14ac:dyDescent="0.25">
      <c r="A3767" t="s">
        <v>338</v>
      </c>
      <c r="B3767" t="s">
        <v>32564</v>
      </c>
      <c r="C3767" t="s">
        <v>32565</v>
      </c>
      <c r="E3767" t="s">
        <v>7814</v>
      </c>
      <c r="F3767" t="s">
        <v>78</v>
      </c>
      <c r="G3767">
        <v>66048</v>
      </c>
      <c r="H3767">
        <v>39.316946999999999</v>
      </c>
      <c r="I3767">
        <v>-94.910342999999997</v>
      </c>
      <c r="J3767" s="1" t="d">
        <v>2019-01-10</v>
      </c>
      <c r="K3767">
        <v>114257</v>
      </c>
      <c r="L3767" t="s">
        <v>30</v>
      </c>
      <c r="M3767" s="1" t="d">
        <v>2016-02-01</v>
      </c>
      <c r="N3767">
        <v>2</v>
      </c>
      <c r="O3767">
        <v>1</v>
      </c>
      <c r="P3767">
        <v>2016</v>
      </c>
      <c r="R3767" t="s">
        <v>26</v>
      </c>
      <c r="S3767" t="s">
        <v>31</v>
      </c>
    </row>
    <row r="3768" spans="1:19" x14ac:dyDescent="0.25">
      <c r="A3768" t="s">
        <v>338</v>
      </c>
      <c r="B3768" t="s">
        <v>32568</v>
      </c>
      <c r="C3768" t="s">
        <v>32569</v>
      </c>
      <c r="E3768" t="s">
        <v>21199</v>
      </c>
      <c r="F3768" t="s">
        <v>78</v>
      </c>
      <c r="G3768">
        <v>66215</v>
      </c>
      <c r="H3768">
        <v>38.942714000000002</v>
      </c>
      <c r="I3768">
        <v>-94.742545000000007</v>
      </c>
      <c r="J3768" s="1" t="d">
        <v>2019-01-10</v>
      </c>
      <c r="K3768">
        <v>114259</v>
      </c>
      <c r="L3768" t="s">
        <v>30</v>
      </c>
      <c r="M3768" s="1" t="d">
        <v>2016-01-01</v>
      </c>
      <c r="N3768">
        <v>1</v>
      </c>
      <c r="O3768">
        <v>1</v>
      </c>
      <c r="P3768">
        <v>2016</v>
      </c>
      <c r="R3768" t="s">
        <v>26</v>
      </c>
      <c r="S3768" t="s">
        <v>31</v>
      </c>
    </row>
    <row r="3769" spans="1:19" x14ac:dyDescent="0.25">
      <c r="A3769" t="s">
        <v>338</v>
      </c>
      <c r="B3769" t="s">
        <v>32589</v>
      </c>
      <c r="C3769" t="s">
        <v>32590</v>
      </c>
      <c r="E3769" t="s">
        <v>8046</v>
      </c>
      <c r="F3769" t="s">
        <v>718</v>
      </c>
      <c r="G3769">
        <v>41301</v>
      </c>
      <c r="H3769">
        <v>37.706131999999997</v>
      </c>
      <c r="I3769">
        <v>-83.659125000000003</v>
      </c>
      <c r="J3769" s="1" t="d">
        <v>2019-01-10</v>
      </c>
      <c r="K3769">
        <v>114269</v>
      </c>
      <c r="L3769" t="s">
        <v>30</v>
      </c>
      <c r="M3769" s="1" t="d">
        <v>2016-12-15</v>
      </c>
      <c r="N3769">
        <v>12</v>
      </c>
      <c r="O3769">
        <v>15</v>
      </c>
      <c r="P3769">
        <v>2016</v>
      </c>
      <c r="R3769" t="s">
        <v>26</v>
      </c>
      <c r="S3769" t="s">
        <v>31</v>
      </c>
    </row>
    <row r="3770" spans="1:19" x14ac:dyDescent="0.25">
      <c r="A3770" t="s">
        <v>338</v>
      </c>
      <c r="B3770" t="s">
        <v>32598</v>
      </c>
      <c r="C3770" t="s">
        <v>32599</v>
      </c>
      <c r="E3770" t="s">
        <v>565</v>
      </c>
      <c r="F3770" t="s">
        <v>718</v>
      </c>
      <c r="G3770">
        <v>40511</v>
      </c>
      <c r="H3770">
        <v>38.092928999999998</v>
      </c>
      <c r="I3770">
        <v>-84.486957000000004</v>
      </c>
      <c r="J3770" s="1" t="d">
        <v>2019-01-10</v>
      </c>
      <c r="K3770">
        <v>114273</v>
      </c>
      <c r="L3770" t="s">
        <v>30</v>
      </c>
      <c r="M3770" s="1" t="d">
        <v>2016-09-01</v>
      </c>
      <c r="N3770">
        <v>9</v>
      </c>
      <c r="O3770">
        <v>1</v>
      </c>
      <c r="P3770">
        <v>2016</v>
      </c>
      <c r="R3770" t="s">
        <v>26</v>
      </c>
      <c r="S3770" t="s">
        <v>31</v>
      </c>
    </row>
    <row r="3771" spans="1:19" x14ac:dyDescent="0.25">
      <c r="A3771" t="s">
        <v>338</v>
      </c>
      <c r="B3771" t="s">
        <v>32624</v>
      </c>
      <c r="C3771" t="s">
        <v>32625</v>
      </c>
      <c r="E3771" t="s">
        <v>4652</v>
      </c>
      <c r="F3771" t="s">
        <v>718</v>
      </c>
      <c r="G3771">
        <v>41071</v>
      </c>
      <c r="H3771">
        <v>39.093066999999998</v>
      </c>
      <c r="I3771">
        <v>-84.498283000000001</v>
      </c>
      <c r="J3771" s="1" t="d">
        <v>2019-01-10</v>
      </c>
      <c r="K3771">
        <v>114286</v>
      </c>
      <c r="L3771" t="s">
        <v>30</v>
      </c>
      <c r="M3771" s="1" t="d">
        <v>2016-12-15</v>
      </c>
      <c r="N3771">
        <v>12</v>
      </c>
      <c r="O3771">
        <v>15</v>
      </c>
      <c r="P3771">
        <v>2016</v>
      </c>
      <c r="R3771" t="s">
        <v>26</v>
      </c>
      <c r="S3771" t="s">
        <v>31</v>
      </c>
    </row>
    <row r="3772" spans="1:19" x14ac:dyDescent="0.25">
      <c r="A3772" t="s">
        <v>338</v>
      </c>
      <c r="B3772" t="s">
        <v>32636</v>
      </c>
      <c r="C3772" t="s">
        <v>32637</v>
      </c>
      <c r="E3772" t="s">
        <v>6720</v>
      </c>
      <c r="F3772" t="s">
        <v>69</v>
      </c>
      <c r="G3772">
        <v>71301</v>
      </c>
      <c r="H3772">
        <v>31.266558</v>
      </c>
      <c r="I3772">
        <v>-92.459500000000006</v>
      </c>
      <c r="J3772" s="1" t="d">
        <v>2019-01-10</v>
      </c>
      <c r="K3772">
        <v>114292</v>
      </c>
      <c r="L3772" t="s">
        <v>30</v>
      </c>
      <c r="M3772" s="1" t="d">
        <v>2016-08-15</v>
      </c>
      <c r="N3772">
        <v>8</v>
      </c>
      <c r="O3772">
        <v>15</v>
      </c>
      <c r="P3772">
        <v>2016</v>
      </c>
      <c r="R3772" t="s">
        <v>26</v>
      </c>
      <c r="S3772" t="s">
        <v>31</v>
      </c>
    </row>
    <row r="3773" spans="1:19" x14ac:dyDescent="0.25">
      <c r="A3773" t="s">
        <v>338</v>
      </c>
      <c r="B3773" t="s">
        <v>32640</v>
      </c>
      <c r="C3773" t="s">
        <v>32641</v>
      </c>
      <c r="E3773" t="s">
        <v>68</v>
      </c>
      <c r="F3773" t="s">
        <v>69</v>
      </c>
      <c r="G3773">
        <v>70808</v>
      </c>
      <c r="H3773">
        <v>30.423658</v>
      </c>
      <c r="I3773">
        <v>-91.131831000000005</v>
      </c>
      <c r="J3773" s="1" t="d">
        <v>2019-01-10</v>
      </c>
      <c r="K3773">
        <v>114294</v>
      </c>
      <c r="L3773" t="s">
        <v>30</v>
      </c>
      <c r="M3773" s="1" t="d">
        <v>2016-02-01</v>
      </c>
      <c r="N3773">
        <v>2</v>
      </c>
      <c r="O3773">
        <v>1</v>
      </c>
      <c r="P3773">
        <v>2016</v>
      </c>
      <c r="R3773" t="s">
        <v>26</v>
      </c>
      <c r="S3773" t="s">
        <v>31</v>
      </c>
    </row>
    <row r="3774" spans="1:19" x14ac:dyDescent="0.25">
      <c r="A3774" t="s">
        <v>338</v>
      </c>
      <c r="B3774" t="s">
        <v>32651</v>
      </c>
      <c r="C3774" t="s">
        <v>32652</v>
      </c>
      <c r="E3774" t="s">
        <v>32653</v>
      </c>
      <c r="F3774" t="s">
        <v>69</v>
      </c>
      <c r="G3774">
        <v>70359</v>
      </c>
      <c r="H3774">
        <v>29.681180000000001</v>
      </c>
      <c r="I3774">
        <v>-90.782790000000006</v>
      </c>
      <c r="J3774" s="1" t="d">
        <v>2019-01-10</v>
      </c>
      <c r="K3774">
        <v>114300</v>
      </c>
      <c r="L3774" t="s">
        <v>30</v>
      </c>
      <c r="M3774" s="1" t="d">
        <v>2016-03-01</v>
      </c>
      <c r="N3774">
        <v>3</v>
      </c>
      <c r="O3774">
        <v>1</v>
      </c>
      <c r="P3774">
        <v>2016</v>
      </c>
      <c r="R3774" t="s">
        <v>26</v>
      </c>
      <c r="S3774" t="s">
        <v>31</v>
      </c>
    </row>
    <row r="3775" spans="1:19" x14ac:dyDescent="0.25">
      <c r="A3775" t="s">
        <v>338</v>
      </c>
      <c r="B3775" t="s">
        <v>32658</v>
      </c>
      <c r="C3775" t="s">
        <v>21159</v>
      </c>
      <c r="E3775" t="s">
        <v>21160</v>
      </c>
      <c r="F3775" t="s">
        <v>69</v>
      </c>
      <c r="G3775">
        <v>70068</v>
      </c>
      <c r="H3775">
        <v>30.083886</v>
      </c>
      <c r="I3775">
        <v>-90.454537999999999</v>
      </c>
      <c r="J3775" s="1" t="d">
        <v>2019-01-10</v>
      </c>
      <c r="K3775">
        <v>114303</v>
      </c>
      <c r="L3775" t="s">
        <v>30</v>
      </c>
      <c r="M3775" s="1" t="d">
        <v>2016-03-01</v>
      </c>
      <c r="N3775">
        <v>3</v>
      </c>
      <c r="O3775">
        <v>1</v>
      </c>
      <c r="P3775">
        <v>2016</v>
      </c>
      <c r="R3775" t="s">
        <v>26</v>
      </c>
      <c r="S3775" t="s">
        <v>31</v>
      </c>
    </row>
    <row r="3776" spans="1:19" x14ac:dyDescent="0.25">
      <c r="A3776" t="s">
        <v>338</v>
      </c>
      <c r="B3776" t="s">
        <v>32659</v>
      </c>
      <c r="C3776" t="s">
        <v>32660</v>
      </c>
      <c r="E3776" t="s">
        <v>32661</v>
      </c>
      <c r="F3776" t="s">
        <v>69</v>
      </c>
      <c r="G3776">
        <v>70112</v>
      </c>
      <c r="H3776">
        <v>29.954837000000001</v>
      </c>
      <c r="I3776">
        <v>-90.070941000000005</v>
      </c>
      <c r="J3776" s="1" t="d">
        <v>2019-01-10</v>
      </c>
      <c r="K3776">
        <v>114304</v>
      </c>
      <c r="L3776" t="s">
        <v>30</v>
      </c>
      <c r="M3776" s="1" t="d">
        <v>2016-11-01</v>
      </c>
      <c r="N3776">
        <v>11</v>
      </c>
      <c r="O3776">
        <v>1</v>
      </c>
      <c r="P3776">
        <v>2016</v>
      </c>
      <c r="R3776" t="s">
        <v>26</v>
      </c>
      <c r="S3776" t="s">
        <v>31</v>
      </c>
    </row>
    <row r="3777" spans="1:19" x14ac:dyDescent="0.25">
      <c r="A3777" t="s">
        <v>338</v>
      </c>
      <c r="B3777" t="s">
        <v>32664</v>
      </c>
      <c r="C3777" t="s">
        <v>32665</v>
      </c>
      <c r="E3777" t="s">
        <v>1006</v>
      </c>
      <c r="F3777" t="s">
        <v>69</v>
      </c>
      <c r="G3777">
        <v>71202</v>
      </c>
      <c r="H3777">
        <v>32.492883999999997</v>
      </c>
      <c r="I3777">
        <v>-92.056353999999999</v>
      </c>
      <c r="J3777" s="1" t="d">
        <v>2019-01-10</v>
      </c>
      <c r="K3777">
        <v>114306</v>
      </c>
      <c r="L3777" t="s">
        <v>30</v>
      </c>
      <c r="M3777" s="1" t="d">
        <v>2016-03-01</v>
      </c>
      <c r="N3777">
        <v>3</v>
      </c>
      <c r="O3777">
        <v>1</v>
      </c>
      <c r="P3777">
        <v>2016</v>
      </c>
      <c r="R3777" t="s">
        <v>26</v>
      </c>
      <c r="S3777" t="s">
        <v>31</v>
      </c>
    </row>
    <row r="3778" spans="1:19" x14ac:dyDescent="0.25">
      <c r="A3778" t="s">
        <v>338</v>
      </c>
      <c r="B3778" t="s">
        <v>32671</v>
      </c>
      <c r="C3778" t="s">
        <v>21458</v>
      </c>
      <c r="E3778" t="s">
        <v>8026</v>
      </c>
      <c r="F3778" t="s">
        <v>69</v>
      </c>
      <c r="G3778">
        <v>70119</v>
      </c>
      <c r="H3778">
        <v>29.971378999999999</v>
      </c>
      <c r="I3778">
        <v>-90.096812999999997</v>
      </c>
      <c r="J3778" s="1" t="d">
        <v>2019-01-10</v>
      </c>
      <c r="K3778">
        <v>114310</v>
      </c>
      <c r="L3778" t="s">
        <v>30</v>
      </c>
      <c r="M3778" s="1" t="d">
        <v>2016-02-01</v>
      </c>
      <c r="N3778">
        <v>2</v>
      </c>
      <c r="O3778">
        <v>1</v>
      </c>
      <c r="P3778">
        <v>2016</v>
      </c>
      <c r="R3778" t="s">
        <v>26</v>
      </c>
      <c r="S3778" t="s">
        <v>31</v>
      </c>
    </row>
    <row r="3779" spans="1:19" x14ac:dyDescent="0.25">
      <c r="A3779" t="s">
        <v>338</v>
      </c>
      <c r="B3779" t="s">
        <v>32682</v>
      </c>
      <c r="C3779" t="s">
        <v>32683</v>
      </c>
      <c r="E3779" t="s">
        <v>5855</v>
      </c>
      <c r="F3779" t="s">
        <v>69</v>
      </c>
      <c r="G3779">
        <v>70668</v>
      </c>
      <c r="H3779">
        <v>30.151729</v>
      </c>
      <c r="I3779">
        <v>-93.636295000000004</v>
      </c>
      <c r="J3779" s="1" t="d">
        <v>2019-01-10</v>
      </c>
      <c r="K3779">
        <v>114315</v>
      </c>
      <c r="L3779" t="s">
        <v>30</v>
      </c>
      <c r="M3779" s="1" t="d">
        <v>2016-03-01</v>
      </c>
      <c r="N3779">
        <v>3</v>
      </c>
      <c r="O3779">
        <v>1</v>
      </c>
      <c r="P3779">
        <v>2016</v>
      </c>
      <c r="R3779" t="s">
        <v>26</v>
      </c>
      <c r="S3779" t="s">
        <v>31</v>
      </c>
    </row>
    <row r="3780" spans="1:19" x14ac:dyDescent="0.25">
      <c r="A3780" t="s">
        <v>338</v>
      </c>
      <c r="B3780" t="s">
        <v>32687</v>
      </c>
      <c r="C3780" t="s">
        <v>32688</v>
      </c>
      <c r="E3780" t="s">
        <v>24887</v>
      </c>
      <c r="F3780" t="s">
        <v>42</v>
      </c>
      <c r="G3780">
        <v>2134</v>
      </c>
      <c r="H3780">
        <v>42.362929999999999</v>
      </c>
      <c r="I3780">
        <v>-71.128439</v>
      </c>
      <c r="J3780" s="1" t="d">
        <v>2019-01-10</v>
      </c>
      <c r="K3780">
        <v>114317</v>
      </c>
      <c r="L3780" t="s">
        <v>30</v>
      </c>
      <c r="M3780" s="1" t="d">
        <v>2016-05-01</v>
      </c>
      <c r="N3780">
        <v>5</v>
      </c>
      <c r="O3780">
        <v>1</v>
      </c>
      <c r="P3780">
        <v>2016</v>
      </c>
      <c r="R3780" t="s">
        <v>26</v>
      </c>
      <c r="S3780" t="s">
        <v>31</v>
      </c>
    </row>
    <row r="3781" spans="1:19" x14ac:dyDescent="0.25">
      <c r="A3781" t="s">
        <v>338</v>
      </c>
      <c r="B3781" t="s">
        <v>32694</v>
      </c>
      <c r="C3781" t="s">
        <v>32695</v>
      </c>
      <c r="E3781" t="s">
        <v>41</v>
      </c>
      <c r="F3781" t="s">
        <v>42</v>
      </c>
      <c r="G3781">
        <v>2116</v>
      </c>
      <c r="H3781">
        <v>42.348567000000003</v>
      </c>
      <c r="I3781">
        <v>-71.077310999999995</v>
      </c>
      <c r="J3781" s="1" t="d">
        <v>2019-01-10</v>
      </c>
      <c r="K3781">
        <v>114320</v>
      </c>
      <c r="L3781" t="s">
        <v>30</v>
      </c>
      <c r="M3781" s="1" t="d">
        <v>2016-08-15</v>
      </c>
      <c r="N3781">
        <v>8</v>
      </c>
      <c r="O3781">
        <v>15</v>
      </c>
      <c r="P3781">
        <v>2016</v>
      </c>
      <c r="R3781" t="s">
        <v>26</v>
      </c>
      <c r="S3781" t="s">
        <v>31</v>
      </c>
    </row>
    <row r="3782" spans="1:19" x14ac:dyDescent="0.25">
      <c r="A3782" t="s">
        <v>338</v>
      </c>
      <c r="B3782" t="s">
        <v>32700</v>
      </c>
      <c r="C3782" t="s">
        <v>32701</v>
      </c>
      <c r="E3782" t="s">
        <v>41</v>
      </c>
      <c r="F3782" t="s">
        <v>42</v>
      </c>
      <c r="G3782">
        <v>2125</v>
      </c>
      <c r="H3782">
        <v>42.319147999999998</v>
      </c>
      <c r="I3782">
        <v>-71.045934000000003</v>
      </c>
      <c r="J3782" s="1" t="d">
        <v>2019-01-10</v>
      </c>
      <c r="K3782">
        <v>114323</v>
      </c>
      <c r="L3782" t="s">
        <v>30</v>
      </c>
      <c r="M3782" s="1" t="d">
        <v>2016-08-15</v>
      </c>
      <c r="N3782">
        <v>8</v>
      </c>
      <c r="O3782">
        <v>15</v>
      </c>
      <c r="P3782">
        <v>2016</v>
      </c>
      <c r="R3782" t="s">
        <v>26</v>
      </c>
      <c r="S3782" t="s">
        <v>31</v>
      </c>
    </row>
    <row r="3783" spans="1:19" x14ac:dyDescent="0.25">
      <c r="A3783" t="s">
        <v>338</v>
      </c>
      <c r="B3783" t="s">
        <v>32712</v>
      </c>
      <c r="C3783" t="s">
        <v>32713</v>
      </c>
      <c r="E3783" t="s">
        <v>41</v>
      </c>
      <c r="F3783" t="s">
        <v>42</v>
      </c>
      <c r="G3783">
        <v>2108</v>
      </c>
      <c r="H3783">
        <v>42.357362000000002</v>
      </c>
      <c r="I3783">
        <v>-71.060687999999999</v>
      </c>
      <c r="J3783" s="1" t="d">
        <v>2019-01-10</v>
      </c>
      <c r="K3783">
        <v>114329</v>
      </c>
      <c r="L3783" t="s">
        <v>30</v>
      </c>
      <c r="M3783" s="1" t="d">
        <v>2016-05-01</v>
      </c>
      <c r="N3783">
        <v>5</v>
      </c>
      <c r="O3783">
        <v>1</v>
      </c>
      <c r="P3783">
        <v>2016</v>
      </c>
      <c r="R3783" t="s">
        <v>26</v>
      </c>
      <c r="S3783" t="s">
        <v>31</v>
      </c>
    </row>
    <row r="3784" spans="1:19" x14ac:dyDescent="0.25">
      <c r="A3784" t="s">
        <v>338</v>
      </c>
      <c r="B3784" t="s">
        <v>32720</v>
      </c>
      <c r="C3784" t="s">
        <v>32721</v>
      </c>
      <c r="E3784" t="s">
        <v>179</v>
      </c>
      <c r="F3784" t="s">
        <v>42</v>
      </c>
      <c r="G3784">
        <v>1742</v>
      </c>
      <c r="H3784">
        <v>42.464494000000002</v>
      </c>
      <c r="I3784">
        <v>-71.299243000000004</v>
      </c>
      <c r="J3784" s="1" t="d">
        <v>2019-01-10</v>
      </c>
      <c r="K3784">
        <v>114333</v>
      </c>
      <c r="L3784" t="s">
        <v>30</v>
      </c>
      <c r="M3784" s="1" t="d">
        <v>2016-05-01</v>
      </c>
      <c r="N3784">
        <v>5</v>
      </c>
      <c r="O3784">
        <v>1</v>
      </c>
      <c r="P3784">
        <v>2016</v>
      </c>
      <c r="R3784" t="s">
        <v>26</v>
      </c>
      <c r="S3784" t="s">
        <v>31</v>
      </c>
    </row>
    <row r="3785" spans="1:19" x14ac:dyDescent="0.25">
      <c r="A3785" t="s">
        <v>338</v>
      </c>
      <c r="B3785" t="s">
        <v>32774</v>
      </c>
      <c r="C3785" t="s">
        <v>32775</v>
      </c>
      <c r="E3785" t="s">
        <v>5916</v>
      </c>
      <c r="F3785" t="s">
        <v>25</v>
      </c>
      <c r="G3785">
        <v>21401</v>
      </c>
      <c r="H3785">
        <v>38.981959000000003</v>
      </c>
      <c r="I3785">
        <v>-76.545781000000005</v>
      </c>
      <c r="J3785" s="1" t="d">
        <v>2019-01-10</v>
      </c>
      <c r="K3785">
        <v>114360</v>
      </c>
      <c r="L3785" t="s">
        <v>30</v>
      </c>
      <c r="M3785" s="1" t="d">
        <v>2016-02-01</v>
      </c>
      <c r="N3785">
        <v>2</v>
      </c>
      <c r="O3785">
        <v>1</v>
      </c>
      <c r="P3785">
        <v>2016</v>
      </c>
      <c r="R3785" t="s">
        <v>26</v>
      </c>
      <c r="S3785" t="s">
        <v>31</v>
      </c>
    </row>
    <row r="3786" spans="1:19" x14ac:dyDescent="0.25">
      <c r="A3786" t="s">
        <v>338</v>
      </c>
      <c r="B3786" t="s">
        <v>32777</v>
      </c>
      <c r="C3786" t="s">
        <v>32778</v>
      </c>
      <c r="E3786" t="s">
        <v>3965</v>
      </c>
      <c r="F3786" t="s">
        <v>25</v>
      </c>
      <c r="G3786">
        <v>21201</v>
      </c>
      <c r="H3786">
        <v>39.284581000000003</v>
      </c>
      <c r="I3786">
        <v>-76.615181000000007</v>
      </c>
      <c r="J3786" s="1" t="d">
        <v>2019-01-10</v>
      </c>
      <c r="K3786">
        <v>114362</v>
      </c>
      <c r="L3786" t="s">
        <v>30</v>
      </c>
      <c r="M3786" s="1" t="d">
        <v>2016-11-01</v>
      </c>
      <c r="N3786">
        <v>11</v>
      </c>
      <c r="O3786">
        <v>1</v>
      </c>
      <c r="P3786">
        <v>2016</v>
      </c>
      <c r="R3786" t="s">
        <v>26</v>
      </c>
      <c r="S3786" t="s">
        <v>31</v>
      </c>
    </row>
    <row r="3787" spans="1:19" x14ac:dyDescent="0.25">
      <c r="A3787" t="s">
        <v>338</v>
      </c>
      <c r="B3787" t="s">
        <v>32809</v>
      </c>
      <c r="C3787" t="s">
        <v>32810</v>
      </c>
      <c r="E3787" t="s">
        <v>20500</v>
      </c>
      <c r="F3787" t="s">
        <v>25</v>
      </c>
      <c r="G3787">
        <v>21541</v>
      </c>
      <c r="H3787">
        <v>39.549641000000001</v>
      </c>
      <c r="I3787">
        <v>-79.350899999999996</v>
      </c>
      <c r="J3787" s="1" t="d">
        <v>2019-01-10</v>
      </c>
      <c r="K3787">
        <v>114379</v>
      </c>
      <c r="L3787" t="s">
        <v>30</v>
      </c>
      <c r="M3787" s="1" t="d">
        <v>2016-04-01</v>
      </c>
      <c r="N3787">
        <v>4</v>
      </c>
      <c r="O3787">
        <v>1</v>
      </c>
      <c r="P3787">
        <v>2016</v>
      </c>
      <c r="R3787" t="s">
        <v>26</v>
      </c>
      <c r="S3787" t="s">
        <v>31</v>
      </c>
    </row>
    <row r="3788" spans="1:19" x14ac:dyDescent="0.25">
      <c r="A3788" t="s">
        <v>338</v>
      </c>
      <c r="B3788" t="s">
        <v>32816</v>
      </c>
      <c r="C3788" t="s">
        <v>32817</v>
      </c>
      <c r="E3788" t="s">
        <v>27698</v>
      </c>
      <c r="F3788" t="s">
        <v>25</v>
      </c>
      <c r="G3788">
        <v>21901</v>
      </c>
      <c r="H3788">
        <v>39.601588</v>
      </c>
      <c r="I3788">
        <v>-75.943475000000007</v>
      </c>
      <c r="J3788" s="1" t="d">
        <v>2019-01-10</v>
      </c>
      <c r="K3788">
        <v>114383</v>
      </c>
      <c r="L3788" t="s">
        <v>30</v>
      </c>
      <c r="M3788" s="1" t="d">
        <v>2016-11-01</v>
      </c>
      <c r="N3788">
        <v>11</v>
      </c>
      <c r="O3788">
        <v>1</v>
      </c>
      <c r="P3788">
        <v>2016</v>
      </c>
      <c r="R3788" t="s">
        <v>26</v>
      </c>
      <c r="S3788" t="s">
        <v>31</v>
      </c>
    </row>
    <row r="3789" spans="1:19" x14ac:dyDescent="0.25">
      <c r="A3789" t="s">
        <v>338</v>
      </c>
      <c r="B3789" t="s">
        <v>32818</v>
      </c>
      <c r="C3789" t="s">
        <v>32819</v>
      </c>
      <c r="E3789" t="s">
        <v>1124</v>
      </c>
      <c r="F3789" t="s">
        <v>25</v>
      </c>
      <c r="G3789">
        <v>21550</v>
      </c>
      <c r="H3789">
        <v>39.471018000000001</v>
      </c>
      <c r="I3789">
        <v>-79.357877000000002</v>
      </c>
      <c r="J3789" s="1" t="d">
        <v>2019-01-10</v>
      </c>
      <c r="K3789">
        <v>114384</v>
      </c>
      <c r="L3789" t="s">
        <v>30</v>
      </c>
      <c r="M3789" s="1" t="d">
        <v>2016-05-01</v>
      </c>
      <c r="N3789">
        <v>5</v>
      </c>
      <c r="O3789">
        <v>1</v>
      </c>
      <c r="P3789">
        <v>2016</v>
      </c>
      <c r="R3789" t="s">
        <v>26</v>
      </c>
      <c r="S3789" t="s">
        <v>31</v>
      </c>
    </row>
    <row r="3790" spans="1:19" x14ac:dyDescent="0.25">
      <c r="A3790" t="s">
        <v>338</v>
      </c>
      <c r="B3790" t="s">
        <v>32820</v>
      </c>
      <c r="C3790" t="s">
        <v>32821</v>
      </c>
      <c r="E3790" t="s">
        <v>20495</v>
      </c>
      <c r="F3790" t="s">
        <v>25</v>
      </c>
      <c r="G3790">
        <v>21842</v>
      </c>
      <c r="H3790">
        <v>38.367804999999997</v>
      </c>
      <c r="I3790">
        <v>-75.073435000000003</v>
      </c>
      <c r="J3790" s="1" t="d">
        <v>2019-01-10</v>
      </c>
      <c r="K3790">
        <v>114385</v>
      </c>
      <c r="L3790" t="s">
        <v>30</v>
      </c>
      <c r="M3790" s="1" t="d">
        <v>2016-06-01</v>
      </c>
      <c r="N3790">
        <v>6</v>
      </c>
      <c r="O3790">
        <v>1</v>
      </c>
      <c r="P3790">
        <v>2016</v>
      </c>
      <c r="R3790" t="s">
        <v>26</v>
      </c>
      <c r="S3790" t="s">
        <v>31</v>
      </c>
    </row>
    <row r="3791" spans="1:19" x14ac:dyDescent="0.25">
      <c r="A3791" t="s">
        <v>338</v>
      </c>
      <c r="B3791" t="s">
        <v>32822</v>
      </c>
      <c r="C3791" t="s">
        <v>32823</v>
      </c>
      <c r="E3791" t="s">
        <v>20495</v>
      </c>
      <c r="F3791" t="s">
        <v>25</v>
      </c>
      <c r="G3791">
        <v>21842</v>
      </c>
      <c r="H3791">
        <v>38.336565999999998</v>
      </c>
      <c r="I3791">
        <v>-75.083903000000007</v>
      </c>
      <c r="J3791" s="1" t="d">
        <v>2019-01-10</v>
      </c>
      <c r="K3791">
        <v>114386</v>
      </c>
      <c r="L3791" t="s">
        <v>30</v>
      </c>
      <c r="M3791" s="1" t="d">
        <v>2016-03-01</v>
      </c>
      <c r="N3791">
        <v>3</v>
      </c>
      <c r="O3791">
        <v>1</v>
      </c>
      <c r="P3791">
        <v>2016</v>
      </c>
      <c r="R3791" t="s">
        <v>26</v>
      </c>
      <c r="S3791" t="s">
        <v>31</v>
      </c>
    </row>
    <row r="3792" spans="1:19" x14ac:dyDescent="0.25">
      <c r="A3792" t="s">
        <v>338</v>
      </c>
      <c r="B3792" t="s">
        <v>32825</v>
      </c>
      <c r="C3792" t="s">
        <v>32826</v>
      </c>
      <c r="E3792" t="s">
        <v>20495</v>
      </c>
      <c r="F3792" t="s">
        <v>25</v>
      </c>
      <c r="G3792">
        <v>21842</v>
      </c>
      <c r="H3792">
        <v>38.407640999999998</v>
      </c>
      <c r="I3792">
        <v>-75.058070000000001</v>
      </c>
      <c r="J3792" s="1" t="d">
        <v>2019-01-10</v>
      </c>
      <c r="K3792">
        <v>114388</v>
      </c>
      <c r="L3792" t="s">
        <v>30</v>
      </c>
      <c r="M3792" s="1" t="d">
        <v>2016-08-15</v>
      </c>
      <c r="N3792">
        <v>8</v>
      </c>
      <c r="O3792">
        <v>15</v>
      </c>
      <c r="P3792">
        <v>2016</v>
      </c>
      <c r="R3792" t="s">
        <v>26</v>
      </c>
      <c r="S3792" t="s">
        <v>31</v>
      </c>
    </row>
    <row r="3793" spans="1:19" x14ac:dyDescent="0.25">
      <c r="A3793" t="s">
        <v>338</v>
      </c>
      <c r="B3793" t="s">
        <v>32848</v>
      </c>
      <c r="C3793" t="s">
        <v>32849</v>
      </c>
      <c r="E3793" t="s">
        <v>10676</v>
      </c>
      <c r="F3793" t="s">
        <v>657</v>
      </c>
      <c r="G3793">
        <v>4609</v>
      </c>
      <c r="H3793">
        <v>44.437784000000001</v>
      </c>
      <c r="I3793">
        <v>-68.266428000000005</v>
      </c>
      <c r="J3793" s="1" t="d">
        <v>2019-01-10</v>
      </c>
      <c r="K3793">
        <v>114399</v>
      </c>
      <c r="L3793" t="s">
        <v>30</v>
      </c>
      <c r="M3793" s="1" t="d">
        <v>2016-02-01</v>
      </c>
      <c r="N3793">
        <v>2</v>
      </c>
      <c r="O3793">
        <v>1</v>
      </c>
      <c r="P3793">
        <v>2016</v>
      </c>
      <c r="R3793" t="s">
        <v>26</v>
      </c>
      <c r="S3793" t="s">
        <v>31</v>
      </c>
    </row>
    <row r="3794" spans="1:19" x14ac:dyDescent="0.25">
      <c r="A3794" t="s">
        <v>338</v>
      </c>
      <c r="B3794" t="s">
        <v>32852</v>
      </c>
      <c r="C3794" t="s">
        <v>32853</v>
      </c>
      <c r="E3794" t="s">
        <v>10676</v>
      </c>
      <c r="F3794" t="s">
        <v>657</v>
      </c>
      <c r="G3794">
        <v>4609</v>
      </c>
      <c r="H3794">
        <v>44.387017999999998</v>
      </c>
      <c r="I3794">
        <v>-68.205691000000002</v>
      </c>
      <c r="J3794" s="1" t="d">
        <v>2019-01-10</v>
      </c>
      <c r="K3794">
        <v>114401</v>
      </c>
      <c r="L3794" t="s">
        <v>30</v>
      </c>
      <c r="M3794" s="1" t="d">
        <v>2016-02-01</v>
      </c>
      <c r="N3794">
        <v>2</v>
      </c>
      <c r="O3794">
        <v>1</v>
      </c>
      <c r="P3794">
        <v>2016</v>
      </c>
      <c r="R3794" t="s">
        <v>26</v>
      </c>
      <c r="S3794" t="s">
        <v>31</v>
      </c>
    </row>
    <row r="3795" spans="1:19" x14ac:dyDescent="0.25">
      <c r="A3795" t="s">
        <v>338</v>
      </c>
      <c r="B3795" t="s">
        <v>32863</v>
      </c>
      <c r="C3795" t="s">
        <v>32864</v>
      </c>
      <c r="E3795" t="s">
        <v>6410</v>
      </c>
      <c r="F3795" t="s">
        <v>657</v>
      </c>
      <c r="G3795">
        <v>4843</v>
      </c>
      <c r="H3795">
        <v>44.214094000000003</v>
      </c>
      <c r="I3795">
        <v>-69.062010999999998</v>
      </c>
      <c r="J3795" s="1" t="d">
        <v>2019-01-10</v>
      </c>
      <c r="K3795">
        <v>114406</v>
      </c>
      <c r="L3795" t="s">
        <v>30</v>
      </c>
      <c r="M3795" s="1" t="d">
        <v>2016-02-01</v>
      </c>
      <c r="N3795">
        <v>2</v>
      </c>
      <c r="O3795">
        <v>1</v>
      </c>
      <c r="P3795">
        <v>2016</v>
      </c>
      <c r="R3795" t="s">
        <v>26</v>
      </c>
      <c r="S3795" t="s">
        <v>31</v>
      </c>
    </row>
    <row r="3796" spans="1:19" x14ac:dyDescent="0.25">
      <c r="A3796" t="s">
        <v>338</v>
      </c>
      <c r="B3796" t="s">
        <v>32867</v>
      </c>
      <c r="C3796" t="s">
        <v>32868</v>
      </c>
      <c r="E3796" t="s">
        <v>6410</v>
      </c>
      <c r="F3796" t="s">
        <v>657</v>
      </c>
      <c r="G3796">
        <v>4843</v>
      </c>
      <c r="H3796">
        <v>44.205520999999997</v>
      </c>
      <c r="I3796">
        <v>-69.070184999999995</v>
      </c>
      <c r="J3796" s="1" t="d">
        <v>2019-01-10</v>
      </c>
      <c r="K3796">
        <v>114408</v>
      </c>
      <c r="L3796" t="s">
        <v>30</v>
      </c>
      <c r="M3796" s="1" t="d">
        <v>2016-02-01</v>
      </c>
      <c r="N3796">
        <v>2</v>
      </c>
      <c r="O3796">
        <v>1</v>
      </c>
      <c r="P3796">
        <v>2016</v>
      </c>
      <c r="R3796" t="s">
        <v>26</v>
      </c>
      <c r="S3796" t="s">
        <v>31</v>
      </c>
    </row>
    <row r="3797" spans="1:19" x14ac:dyDescent="0.25">
      <c r="A3797" t="s">
        <v>338</v>
      </c>
      <c r="B3797" t="s">
        <v>32869</v>
      </c>
      <c r="C3797" t="s">
        <v>32870</v>
      </c>
      <c r="E3797" t="s">
        <v>6410</v>
      </c>
      <c r="F3797" t="s">
        <v>657</v>
      </c>
      <c r="G3797">
        <v>4843</v>
      </c>
      <c r="H3797">
        <v>44.212668000000001</v>
      </c>
      <c r="I3797">
        <v>-69.063365000000005</v>
      </c>
      <c r="J3797" s="1" t="d">
        <v>2019-01-10</v>
      </c>
      <c r="K3797">
        <v>114409</v>
      </c>
      <c r="L3797" t="s">
        <v>30</v>
      </c>
      <c r="M3797" s="1" t="d">
        <v>2016-09-01</v>
      </c>
      <c r="N3797">
        <v>9</v>
      </c>
      <c r="O3797">
        <v>1</v>
      </c>
      <c r="P3797">
        <v>2016</v>
      </c>
      <c r="R3797" t="s">
        <v>26</v>
      </c>
      <c r="S3797" t="s">
        <v>31</v>
      </c>
    </row>
    <row r="3798" spans="1:19" x14ac:dyDescent="0.25">
      <c r="A3798" t="s">
        <v>338</v>
      </c>
      <c r="B3798" t="s">
        <v>32871</v>
      </c>
      <c r="C3798" t="s">
        <v>32872</v>
      </c>
      <c r="E3798" t="s">
        <v>32873</v>
      </c>
      <c r="F3798" t="s">
        <v>657</v>
      </c>
      <c r="G3798">
        <v>4843</v>
      </c>
      <c r="H3798">
        <v>44.22466</v>
      </c>
      <c r="I3798">
        <v>-69.051359000000005</v>
      </c>
      <c r="J3798" s="1" t="d">
        <v>2019-01-10</v>
      </c>
      <c r="K3798">
        <v>114410</v>
      </c>
      <c r="L3798" t="s">
        <v>30</v>
      </c>
      <c r="M3798" s="1" t="d">
        <v>2016-08-15</v>
      </c>
      <c r="N3798">
        <v>8</v>
      </c>
      <c r="O3798">
        <v>15</v>
      </c>
      <c r="P3798">
        <v>2016</v>
      </c>
      <c r="R3798" t="s">
        <v>26</v>
      </c>
      <c r="S3798" t="s">
        <v>31</v>
      </c>
    </row>
    <row r="3799" spans="1:19" x14ac:dyDescent="0.25">
      <c r="A3799" t="s">
        <v>338</v>
      </c>
      <c r="B3799" t="s">
        <v>32874</v>
      </c>
      <c r="C3799" t="s">
        <v>20981</v>
      </c>
      <c r="E3799" t="s">
        <v>20982</v>
      </c>
      <c r="F3799" t="s">
        <v>657</v>
      </c>
      <c r="G3799">
        <v>4107</v>
      </c>
      <c r="H3799">
        <v>43.567211999999998</v>
      </c>
      <c r="I3799">
        <v>-70.227660999999998</v>
      </c>
      <c r="J3799" s="1" t="d">
        <v>2019-01-10</v>
      </c>
      <c r="K3799">
        <v>114411</v>
      </c>
      <c r="L3799" t="s">
        <v>30</v>
      </c>
      <c r="M3799" s="1" t="d">
        <v>2016-02-01</v>
      </c>
      <c r="N3799">
        <v>2</v>
      </c>
      <c r="O3799">
        <v>1</v>
      </c>
      <c r="P3799">
        <v>2016</v>
      </c>
      <c r="R3799" t="s">
        <v>26</v>
      </c>
      <c r="S3799" t="s">
        <v>31</v>
      </c>
    </row>
    <row r="3800" spans="1:19" x14ac:dyDescent="0.25">
      <c r="A3800" t="s">
        <v>338</v>
      </c>
      <c r="B3800" t="s">
        <v>32875</v>
      </c>
      <c r="C3800" t="s">
        <v>32876</v>
      </c>
      <c r="E3800" t="s">
        <v>32877</v>
      </c>
      <c r="F3800" t="s">
        <v>657</v>
      </c>
      <c r="G3800">
        <v>4947</v>
      </c>
      <c r="H3800">
        <v>45.053925999999997</v>
      </c>
      <c r="I3800">
        <v>-70.310011000000003</v>
      </c>
      <c r="J3800" s="1" t="d">
        <v>2019-01-10</v>
      </c>
      <c r="K3800">
        <v>114412</v>
      </c>
      <c r="L3800" t="s">
        <v>30</v>
      </c>
      <c r="M3800" s="1" t="d">
        <v>2016-02-01</v>
      </c>
      <c r="N3800">
        <v>2</v>
      </c>
      <c r="O3800">
        <v>1</v>
      </c>
      <c r="P3800">
        <v>2016</v>
      </c>
      <c r="R3800" t="s">
        <v>26</v>
      </c>
      <c r="S3800" t="s">
        <v>31</v>
      </c>
    </row>
    <row r="3801" spans="1:19" x14ac:dyDescent="0.25">
      <c r="A3801" t="s">
        <v>338</v>
      </c>
      <c r="B3801" t="s">
        <v>32894</v>
      </c>
      <c r="C3801" t="s">
        <v>21591</v>
      </c>
      <c r="E3801" t="s">
        <v>21592</v>
      </c>
      <c r="F3801" t="s">
        <v>657</v>
      </c>
      <c r="G3801">
        <v>4347</v>
      </c>
      <c r="H3801">
        <v>44.287626000000003</v>
      </c>
      <c r="I3801">
        <v>-69.837549999999993</v>
      </c>
      <c r="J3801" s="1" t="d">
        <v>2019-01-10</v>
      </c>
      <c r="K3801">
        <v>114420</v>
      </c>
      <c r="L3801" t="s">
        <v>30</v>
      </c>
      <c r="M3801" s="1" t="d">
        <v>2016-06-01</v>
      </c>
      <c r="N3801">
        <v>6</v>
      </c>
      <c r="O3801">
        <v>1</v>
      </c>
      <c r="P3801">
        <v>2016</v>
      </c>
      <c r="R3801" t="s">
        <v>26</v>
      </c>
      <c r="S3801" t="s">
        <v>31</v>
      </c>
    </row>
    <row r="3802" spans="1:19" x14ac:dyDescent="0.25">
      <c r="A3802" t="s">
        <v>338</v>
      </c>
      <c r="B3802" t="s">
        <v>32897</v>
      </c>
      <c r="C3802" t="s">
        <v>32898</v>
      </c>
      <c r="E3802" t="s">
        <v>15703</v>
      </c>
      <c r="F3802" t="s">
        <v>657</v>
      </c>
      <c r="G3802">
        <v>4043</v>
      </c>
      <c r="H3802">
        <v>43.362155000000001</v>
      </c>
      <c r="I3802">
        <v>-70.487433999999993</v>
      </c>
      <c r="J3802" s="1" t="d">
        <v>2019-01-10</v>
      </c>
      <c r="K3802">
        <v>114422</v>
      </c>
      <c r="L3802" t="s">
        <v>30</v>
      </c>
      <c r="M3802" s="1" t="d">
        <v>2016-02-01</v>
      </c>
      <c r="N3802">
        <v>2</v>
      </c>
      <c r="O3802">
        <v>1</v>
      </c>
      <c r="P3802">
        <v>2016</v>
      </c>
      <c r="R3802" t="s">
        <v>26</v>
      </c>
      <c r="S3802" t="s">
        <v>31</v>
      </c>
    </row>
    <row r="3803" spans="1:19" x14ac:dyDescent="0.25">
      <c r="A3803" t="s">
        <v>338</v>
      </c>
      <c r="B3803" t="s">
        <v>32899</v>
      </c>
      <c r="C3803" t="s">
        <v>32900</v>
      </c>
      <c r="E3803" t="s">
        <v>15703</v>
      </c>
      <c r="F3803" t="s">
        <v>657</v>
      </c>
      <c r="G3803">
        <v>4043</v>
      </c>
      <c r="H3803">
        <v>43.355441999999996</v>
      </c>
      <c r="I3803">
        <v>-70.479482000000004</v>
      </c>
      <c r="J3803" s="1" t="d">
        <v>2019-01-10</v>
      </c>
      <c r="K3803">
        <v>114423</v>
      </c>
      <c r="L3803" t="s">
        <v>30</v>
      </c>
      <c r="M3803" s="1" t="d">
        <v>2016-02-01</v>
      </c>
      <c r="N3803">
        <v>2</v>
      </c>
      <c r="O3803">
        <v>1</v>
      </c>
      <c r="P3803">
        <v>2016</v>
      </c>
      <c r="R3803" t="s">
        <v>26</v>
      </c>
      <c r="S3803" t="s">
        <v>31</v>
      </c>
    </row>
    <row r="3804" spans="1:19" x14ac:dyDescent="0.25">
      <c r="A3804" t="s">
        <v>338</v>
      </c>
      <c r="B3804" t="s">
        <v>32904</v>
      </c>
      <c r="C3804" t="s">
        <v>32905</v>
      </c>
      <c r="E3804" t="s">
        <v>17351</v>
      </c>
      <c r="F3804" t="s">
        <v>657</v>
      </c>
      <c r="G3804">
        <v>4046</v>
      </c>
      <c r="H3804">
        <v>43.360326999999998</v>
      </c>
      <c r="I3804">
        <v>-70.476777999999996</v>
      </c>
      <c r="J3804" s="1" t="d">
        <v>2019-01-10</v>
      </c>
      <c r="K3804">
        <v>114426</v>
      </c>
      <c r="L3804" t="s">
        <v>30</v>
      </c>
      <c r="M3804" s="1" t="d">
        <v>2016-02-01</v>
      </c>
      <c r="N3804">
        <v>2</v>
      </c>
      <c r="O3804">
        <v>1</v>
      </c>
      <c r="P3804">
        <v>2016</v>
      </c>
      <c r="R3804" t="s">
        <v>26</v>
      </c>
      <c r="S3804" t="s">
        <v>31</v>
      </c>
    </row>
    <row r="3805" spans="1:19" x14ac:dyDescent="0.25">
      <c r="A3805" t="s">
        <v>338</v>
      </c>
      <c r="B3805" t="s">
        <v>32906</v>
      </c>
      <c r="C3805" t="s">
        <v>32907</v>
      </c>
      <c r="E3805" t="s">
        <v>17351</v>
      </c>
      <c r="F3805" t="s">
        <v>657</v>
      </c>
      <c r="G3805">
        <v>4046</v>
      </c>
      <c r="H3805">
        <v>43.359805999999999</v>
      </c>
      <c r="I3805">
        <v>-70.473039</v>
      </c>
      <c r="J3805" s="1" t="d">
        <v>2019-01-10</v>
      </c>
      <c r="K3805">
        <v>114427</v>
      </c>
      <c r="L3805" t="s">
        <v>30</v>
      </c>
      <c r="M3805" s="1" t="d">
        <v>2016-02-01</v>
      </c>
      <c r="N3805">
        <v>2</v>
      </c>
      <c r="O3805">
        <v>1</v>
      </c>
      <c r="P3805">
        <v>2016</v>
      </c>
      <c r="R3805" t="s">
        <v>26</v>
      </c>
      <c r="S3805" t="s">
        <v>31</v>
      </c>
    </row>
    <row r="3806" spans="1:19" x14ac:dyDescent="0.25">
      <c r="A3806" t="s">
        <v>338</v>
      </c>
      <c r="B3806" t="s">
        <v>32908</v>
      </c>
      <c r="C3806" t="s">
        <v>32909</v>
      </c>
      <c r="E3806" t="s">
        <v>17351</v>
      </c>
      <c r="F3806" t="s">
        <v>657</v>
      </c>
      <c r="G3806">
        <v>4046</v>
      </c>
      <c r="H3806">
        <v>43.359431000000001</v>
      </c>
      <c r="I3806">
        <v>-70.474502999999999</v>
      </c>
      <c r="J3806" s="1" t="d">
        <v>2019-01-10</v>
      </c>
      <c r="K3806">
        <v>114428</v>
      </c>
      <c r="L3806" t="s">
        <v>30</v>
      </c>
      <c r="M3806" s="1" t="d">
        <v>2016-02-01</v>
      </c>
      <c r="N3806">
        <v>2</v>
      </c>
      <c r="O3806">
        <v>1</v>
      </c>
      <c r="P3806">
        <v>2016</v>
      </c>
      <c r="R3806" t="s">
        <v>26</v>
      </c>
      <c r="S3806" t="s">
        <v>31</v>
      </c>
    </row>
    <row r="3807" spans="1:19" x14ac:dyDescent="0.25">
      <c r="A3807" t="s">
        <v>338</v>
      </c>
      <c r="B3807" t="s">
        <v>32912</v>
      </c>
      <c r="C3807" t="s">
        <v>32913</v>
      </c>
      <c r="E3807" t="s">
        <v>17351</v>
      </c>
      <c r="F3807" t="s">
        <v>657</v>
      </c>
      <c r="G3807">
        <v>4046</v>
      </c>
      <c r="H3807">
        <v>43.358637000000002</v>
      </c>
      <c r="I3807">
        <v>-70.473876000000004</v>
      </c>
      <c r="J3807" s="1" t="d">
        <v>2019-01-10</v>
      </c>
      <c r="K3807">
        <v>114430</v>
      </c>
      <c r="L3807" t="s">
        <v>30</v>
      </c>
      <c r="M3807" s="1" t="d">
        <v>2016-02-01</v>
      </c>
      <c r="N3807">
        <v>2</v>
      </c>
      <c r="O3807">
        <v>1</v>
      </c>
      <c r="P3807">
        <v>2016</v>
      </c>
      <c r="R3807" t="s">
        <v>26</v>
      </c>
      <c r="S3807" t="s">
        <v>31</v>
      </c>
    </row>
    <row r="3808" spans="1:19" x14ac:dyDescent="0.25">
      <c r="A3808" t="s">
        <v>338</v>
      </c>
      <c r="B3808" t="s">
        <v>32922</v>
      </c>
      <c r="C3808" t="s">
        <v>32923</v>
      </c>
      <c r="E3808" t="s">
        <v>32924</v>
      </c>
      <c r="F3808" t="s">
        <v>657</v>
      </c>
      <c r="G3808">
        <v>4261</v>
      </c>
      <c r="H3808">
        <v>44.473612000000003</v>
      </c>
      <c r="I3808">
        <v>-70.855974000000003</v>
      </c>
      <c r="J3808" s="1" t="d">
        <v>2019-01-10</v>
      </c>
      <c r="K3808">
        <v>114435</v>
      </c>
      <c r="L3808" t="s">
        <v>30</v>
      </c>
      <c r="M3808" s="1" t="d">
        <v>2016-02-01</v>
      </c>
      <c r="N3808">
        <v>2</v>
      </c>
      <c r="O3808">
        <v>1</v>
      </c>
      <c r="P3808">
        <v>2016</v>
      </c>
      <c r="R3808" t="s">
        <v>26</v>
      </c>
      <c r="S3808" t="s">
        <v>31</v>
      </c>
    </row>
    <row r="3809" spans="1:19" x14ac:dyDescent="0.25">
      <c r="A3809" t="s">
        <v>338</v>
      </c>
      <c r="B3809" t="s">
        <v>32932</v>
      </c>
      <c r="C3809" t="s">
        <v>32933</v>
      </c>
      <c r="E3809" t="s">
        <v>32934</v>
      </c>
      <c r="F3809" t="s">
        <v>657</v>
      </c>
      <c r="G3809">
        <v>4966</v>
      </c>
      <c r="H3809">
        <v>44.857601000000003</v>
      </c>
      <c r="I3809">
        <v>-70.376417000000004</v>
      </c>
      <c r="J3809" s="1" t="d">
        <v>2019-01-10</v>
      </c>
      <c r="K3809">
        <v>114440</v>
      </c>
      <c r="L3809" t="s">
        <v>30</v>
      </c>
      <c r="M3809" s="1" t="d">
        <v>2016-05-01</v>
      </c>
      <c r="N3809">
        <v>5</v>
      </c>
      <c r="O3809">
        <v>1</v>
      </c>
      <c r="P3809">
        <v>2016</v>
      </c>
      <c r="R3809" t="s">
        <v>26</v>
      </c>
      <c r="S3809" t="s">
        <v>31</v>
      </c>
    </row>
    <row r="3810" spans="1:19" x14ac:dyDescent="0.25">
      <c r="A3810" t="s">
        <v>338</v>
      </c>
      <c r="B3810" t="s">
        <v>32937</v>
      </c>
      <c r="C3810" t="s">
        <v>32938</v>
      </c>
      <c r="E3810" t="s">
        <v>136</v>
      </c>
      <c r="F3810" t="s">
        <v>657</v>
      </c>
      <c r="G3810">
        <v>4101</v>
      </c>
      <c r="H3810">
        <v>43.657817000000001</v>
      </c>
      <c r="I3810">
        <v>-70.250215999999995</v>
      </c>
      <c r="J3810" s="1" t="d">
        <v>2019-01-10</v>
      </c>
      <c r="K3810">
        <v>114442</v>
      </c>
      <c r="L3810" t="s">
        <v>30</v>
      </c>
      <c r="M3810" s="1" t="d">
        <v>2016-02-01</v>
      </c>
      <c r="N3810">
        <v>2</v>
      </c>
      <c r="O3810">
        <v>1</v>
      </c>
      <c r="P3810">
        <v>2016</v>
      </c>
      <c r="R3810" t="s">
        <v>26</v>
      </c>
      <c r="S3810" t="s">
        <v>31</v>
      </c>
    </row>
    <row r="3811" spans="1:19" x14ac:dyDescent="0.25">
      <c r="A3811" t="s">
        <v>338</v>
      </c>
      <c r="B3811" t="s">
        <v>32939</v>
      </c>
      <c r="C3811" t="s">
        <v>32940</v>
      </c>
      <c r="E3811" t="s">
        <v>32941</v>
      </c>
      <c r="F3811" t="s">
        <v>657</v>
      </c>
      <c r="G3811">
        <v>4970</v>
      </c>
      <c r="H3811">
        <v>44.973666999999999</v>
      </c>
      <c r="I3811">
        <v>-70.646421000000004</v>
      </c>
      <c r="J3811" s="1" t="d">
        <v>2019-01-10</v>
      </c>
      <c r="K3811">
        <v>114443</v>
      </c>
      <c r="L3811" t="s">
        <v>30</v>
      </c>
      <c r="M3811" s="1" t="d">
        <v>2016-05-01</v>
      </c>
      <c r="N3811">
        <v>5</v>
      </c>
      <c r="O3811">
        <v>1</v>
      </c>
      <c r="P3811">
        <v>2016</v>
      </c>
      <c r="R3811" t="s">
        <v>26</v>
      </c>
      <c r="S3811" t="s">
        <v>31</v>
      </c>
    </row>
    <row r="3812" spans="1:19" x14ac:dyDescent="0.25">
      <c r="A3812" t="s">
        <v>338</v>
      </c>
      <c r="B3812" t="s">
        <v>32943</v>
      </c>
      <c r="C3812" t="s">
        <v>32944</v>
      </c>
      <c r="E3812" t="s">
        <v>28558</v>
      </c>
      <c r="F3812" t="s">
        <v>657</v>
      </c>
      <c r="G3812">
        <v>4841</v>
      </c>
      <c r="H3812">
        <v>44.108362999999997</v>
      </c>
      <c r="I3812">
        <v>-69.115948000000003</v>
      </c>
      <c r="J3812" s="1" t="d">
        <v>2019-01-10</v>
      </c>
      <c r="K3812">
        <v>114445</v>
      </c>
      <c r="L3812" t="s">
        <v>30</v>
      </c>
      <c r="M3812" s="1" t="d">
        <v>2016-02-01</v>
      </c>
      <c r="N3812">
        <v>2</v>
      </c>
      <c r="O3812">
        <v>1</v>
      </c>
      <c r="P3812">
        <v>2016</v>
      </c>
      <c r="R3812" t="s">
        <v>26</v>
      </c>
      <c r="S3812" t="s">
        <v>31</v>
      </c>
    </row>
    <row r="3813" spans="1:19" x14ac:dyDescent="0.25">
      <c r="A3813" t="s">
        <v>338</v>
      </c>
      <c r="B3813" t="s">
        <v>32953</v>
      </c>
      <c r="C3813" t="s">
        <v>22122</v>
      </c>
      <c r="E3813" t="s">
        <v>22123</v>
      </c>
      <c r="F3813" t="s">
        <v>657</v>
      </c>
      <c r="G3813">
        <v>4679</v>
      </c>
      <c r="H3813">
        <v>44.244314000000003</v>
      </c>
      <c r="I3813">
        <v>-68.298400000000001</v>
      </c>
      <c r="J3813" s="1" t="d">
        <v>2019-01-10</v>
      </c>
      <c r="K3813">
        <v>114450</v>
      </c>
      <c r="L3813" t="s">
        <v>30</v>
      </c>
      <c r="M3813" s="1" t="d">
        <v>2016-08-15</v>
      </c>
      <c r="N3813">
        <v>8</v>
      </c>
      <c r="O3813">
        <v>15</v>
      </c>
      <c r="P3813">
        <v>2016</v>
      </c>
      <c r="R3813" t="s">
        <v>26</v>
      </c>
      <c r="S3813" t="s">
        <v>31</v>
      </c>
    </row>
    <row r="3814" spans="1:19" x14ac:dyDescent="0.25">
      <c r="A3814" t="s">
        <v>338</v>
      </c>
      <c r="B3814" t="s">
        <v>32954</v>
      </c>
      <c r="C3814" t="s">
        <v>32955</v>
      </c>
      <c r="E3814" t="s">
        <v>32956</v>
      </c>
      <c r="F3814" t="s">
        <v>657</v>
      </c>
      <c r="G3814">
        <v>4685</v>
      </c>
      <c r="H3814">
        <v>44.152394999999999</v>
      </c>
      <c r="I3814">
        <v>-68.441175999999999</v>
      </c>
      <c r="J3814" s="1" t="d">
        <v>2019-01-10</v>
      </c>
      <c r="K3814">
        <v>114451</v>
      </c>
      <c r="L3814" t="s">
        <v>30</v>
      </c>
      <c r="M3814" s="1" t="d">
        <v>2016-02-01</v>
      </c>
      <c r="N3814">
        <v>2</v>
      </c>
      <c r="O3814">
        <v>1</v>
      </c>
      <c r="P3814">
        <v>2016</v>
      </c>
      <c r="R3814" t="s">
        <v>26</v>
      </c>
      <c r="S3814" t="s">
        <v>31</v>
      </c>
    </row>
    <row r="3815" spans="1:19" x14ac:dyDescent="0.25">
      <c r="A3815" t="s">
        <v>338</v>
      </c>
      <c r="B3815" t="s">
        <v>32957</v>
      </c>
      <c r="C3815" t="s">
        <v>32958</v>
      </c>
      <c r="E3815" t="s">
        <v>2325</v>
      </c>
      <c r="F3815" t="s">
        <v>657</v>
      </c>
      <c r="G3815">
        <v>4574</v>
      </c>
      <c r="H3815">
        <v>44.283352999999998</v>
      </c>
      <c r="I3815">
        <v>-69.367193999999998</v>
      </c>
      <c r="J3815" s="1" t="d">
        <v>2019-01-10</v>
      </c>
      <c r="K3815">
        <v>114452</v>
      </c>
      <c r="L3815" t="s">
        <v>30</v>
      </c>
      <c r="M3815" s="1" t="d">
        <v>2016-02-01</v>
      </c>
      <c r="N3815">
        <v>2</v>
      </c>
      <c r="O3815">
        <v>1</v>
      </c>
      <c r="P3815">
        <v>2016</v>
      </c>
      <c r="R3815" t="s">
        <v>26</v>
      </c>
      <c r="S3815" t="s">
        <v>31</v>
      </c>
    </row>
    <row r="3816" spans="1:19" x14ac:dyDescent="0.25">
      <c r="A3816" t="s">
        <v>338</v>
      </c>
      <c r="B3816" t="s">
        <v>32961</v>
      </c>
      <c r="C3816" t="s">
        <v>32962</v>
      </c>
      <c r="E3816" t="s">
        <v>32963</v>
      </c>
      <c r="F3816" t="s">
        <v>657</v>
      </c>
      <c r="G3816">
        <v>4578</v>
      </c>
      <c r="H3816">
        <v>43.944909000000003</v>
      </c>
      <c r="I3816">
        <v>-69.715849000000006</v>
      </c>
      <c r="J3816" s="1" t="d">
        <v>2019-01-10</v>
      </c>
      <c r="K3816">
        <v>114454</v>
      </c>
      <c r="L3816" t="s">
        <v>30</v>
      </c>
      <c r="M3816" s="1" t="d">
        <v>2016-02-01</v>
      </c>
      <c r="N3816">
        <v>2</v>
      </c>
      <c r="O3816">
        <v>1</v>
      </c>
      <c r="P3816">
        <v>2016</v>
      </c>
      <c r="R3816" t="s">
        <v>26</v>
      </c>
      <c r="S3816" t="s">
        <v>31</v>
      </c>
    </row>
    <row r="3817" spans="1:19" x14ac:dyDescent="0.25">
      <c r="A3817" t="s">
        <v>338</v>
      </c>
      <c r="B3817" t="s">
        <v>32968</v>
      </c>
      <c r="C3817" t="s">
        <v>32969</v>
      </c>
      <c r="E3817" t="s">
        <v>6129</v>
      </c>
      <c r="F3817" t="s">
        <v>657</v>
      </c>
      <c r="G3817">
        <v>3909</v>
      </c>
      <c r="H3817">
        <v>43.134070999999999</v>
      </c>
      <c r="I3817">
        <v>-70.638018000000002</v>
      </c>
      <c r="J3817" s="1" t="d">
        <v>2019-01-10</v>
      </c>
      <c r="K3817">
        <v>114457</v>
      </c>
      <c r="L3817" t="s">
        <v>30</v>
      </c>
      <c r="M3817" s="1" t="d">
        <v>2016-02-01</v>
      </c>
      <c r="N3817">
        <v>2</v>
      </c>
      <c r="O3817">
        <v>1</v>
      </c>
      <c r="P3817">
        <v>2016</v>
      </c>
      <c r="R3817" t="s">
        <v>26</v>
      </c>
      <c r="S3817" t="s">
        <v>31</v>
      </c>
    </row>
    <row r="3818" spans="1:19" x14ac:dyDescent="0.25">
      <c r="A3818" t="s">
        <v>338</v>
      </c>
      <c r="B3818" t="s">
        <v>32983</v>
      </c>
      <c r="C3818" t="s">
        <v>32984</v>
      </c>
      <c r="E3818" t="s">
        <v>32985</v>
      </c>
      <c r="F3818" t="s">
        <v>496</v>
      </c>
      <c r="G3818">
        <v>49713</v>
      </c>
      <c r="H3818">
        <v>45.16198</v>
      </c>
      <c r="I3818">
        <v>-84.931669999999997</v>
      </c>
      <c r="J3818" s="1" t="d">
        <v>2019-01-10</v>
      </c>
      <c r="K3818">
        <v>114464</v>
      </c>
      <c r="L3818" t="s">
        <v>30</v>
      </c>
      <c r="M3818" s="1" t="d">
        <v>2016-03-01</v>
      </c>
      <c r="N3818">
        <v>3</v>
      </c>
      <c r="O3818">
        <v>1</v>
      </c>
      <c r="P3818">
        <v>2016</v>
      </c>
      <c r="R3818" t="s">
        <v>26</v>
      </c>
      <c r="S3818" t="s">
        <v>31</v>
      </c>
    </row>
    <row r="3819" spans="1:19" x14ac:dyDescent="0.25">
      <c r="A3819" t="s">
        <v>338</v>
      </c>
      <c r="B3819" t="s">
        <v>32991</v>
      </c>
      <c r="C3819" t="s">
        <v>32992</v>
      </c>
      <c r="E3819" t="s">
        <v>495</v>
      </c>
      <c r="F3819" t="s">
        <v>496</v>
      </c>
      <c r="G3819">
        <v>48214</v>
      </c>
      <c r="H3819">
        <v>42.357757999999997</v>
      </c>
      <c r="I3819">
        <v>-82.973823999999993</v>
      </c>
      <c r="J3819" s="1" t="d">
        <v>2019-01-10</v>
      </c>
      <c r="K3819">
        <v>114467</v>
      </c>
      <c r="L3819" t="s">
        <v>30</v>
      </c>
      <c r="M3819" s="1" t="d">
        <v>2016-02-01</v>
      </c>
      <c r="N3819">
        <v>2</v>
      </c>
      <c r="O3819">
        <v>1</v>
      </c>
      <c r="P3819">
        <v>2016</v>
      </c>
      <c r="R3819" t="s">
        <v>26</v>
      </c>
      <c r="S3819" t="s">
        <v>31</v>
      </c>
    </row>
    <row r="3820" spans="1:19" x14ac:dyDescent="0.25">
      <c r="A3820" t="s">
        <v>338</v>
      </c>
      <c r="B3820" t="s">
        <v>32995</v>
      </c>
      <c r="C3820" t="s">
        <v>32996</v>
      </c>
      <c r="E3820" t="s">
        <v>495</v>
      </c>
      <c r="F3820" t="s">
        <v>496</v>
      </c>
      <c r="G3820">
        <v>48226</v>
      </c>
      <c r="H3820">
        <v>42.334347999999999</v>
      </c>
      <c r="I3820">
        <v>-83.046282000000005</v>
      </c>
      <c r="J3820" s="1" t="d">
        <v>2019-01-10</v>
      </c>
      <c r="K3820">
        <v>114469</v>
      </c>
      <c r="L3820" t="s">
        <v>30</v>
      </c>
      <c r="M3820" s="1" t="d">
        <v>2016-12-15</v>
      </c>
      <c r="N3820">
        <v>12</v>
      </c>
      <c r="O3820">
        <v>15</v>
      </c>
      <c r="P3820">
        <v>2016</v>
      </c>
      <c r="R3820" t="s">
        <v>26</v>
      </c>
      <c r="S3820" t="s">
        <v>31</v>
      </c>
    </row>
    <row r="3821" spans="1:19" x14ac:dyDescent="0.25">
      <c r="A3821" t="s">
        <v>338</v>
      </c>
      <c r="B3821" t="s">
        <v>33007</v>
      </c>
      <c r="C3821" t="s">
        <v>33008</v>
      </c>
      <c r="E3821" t="s">
        <v>23831</v>
      </c>
      <c r="F3821" t="s">
        <v>496</v>
      </c>
      <c r="G3821">
        <v>49636</v>
      </c>
      <c r="H3821">
        <v>44.897475</v>
      </c>
      <c r="I3821">
        <v>-85.988062999999997</v>
      </c>
      <c r="J3821" s="1" t="d">
        <v>2019-01-10</v>
      </c>
      <c r="K3821">
        <v>114475</v>
      </c>
      <c r="L3821" t="s">
        <v>30</v>
      </c>
      <c r="M3821" s="1" t="d">
        <v>2016-08-15</v>
      </c>
      <c r="N3821">
        <v>8</v>
      </c>
      <c r="O3821">
        <v>15</v>
      </c>
      <c r="P3821">
        <v>2016</v>
      </c>
      <c r="R3821" t="s">
        <v>26</v>
      </c>
      <c r="S3821" t="s">
        <v>31</v>
      </c>
    </row>
    <row r="3822" spans="1:19" x14ac:dyDescent="0.25">
      <c r="A3822" t="s">
        <v>338</v>
      </c>
      <c r="B3822" t="s">
        <v>33011</v>
      </c>
      <c r="C3822" t="s">
        <v>33012</v>
      </c>
      <c r="E3822" t="s">
        <v>33013</v>
      </c>
      <c r="F3822" t="s">
        <v>496</v>
      </c>
      <c r="G3822">
        <v>49740</v>
      </c>
      <c r="H3822">
        <v>45.464323</v>
      </c>
      <c r="I3822">
        <v>-84.927204000000003</v>
      </c>
      <c r="J3822" s="1" t="d">
        <v>2019-01-10</v>
      </c>
      <c r="K3822">
        <v>114477</v>
      </c>
      <c r="L3822" t="s">
        <v>30</v>
      </c>
      <c r="M3822" s="1" t="d">
        <v>2016-03-01</v>
      </c>
      <c r="N3822">
        <v>3</v>
      </c>
      <c r="O3822">
        <v>1</v>
      </c>
      <c r="P3822">
        <v>2016</v>
      </c>
      <c r="R3822" t="s">
        <v>26</v>
      </c>
      <c r="S3822" t="s">
        <v>31</v>
      </c>
    </row>
    <row r="3823" spans="1:19" x14ac:dyDescent="0.25">
      <c r="A3823" t="s">
        <v>338</v>
      </c>
      <c r="B3823" t="s">
        <v>33017</v>
      </c>
      <c r="C3823" t="s">
        <v>33018</v>
      </c>
      <c r="E3823" t="s">
        <v>1006</v>
      </c>
      <c r="F3823" t="s">
        <v>496</v>
      </c>
      <c r="G3823">
        <v>48162</v>
      </c>
      <c r="H3823">
        <v>41.929290000000002</v>
      </c>
      <c r="I3823">
        <v>-83.352950000000007</v>
      </c>
      <c r="J3823" s="1" t="d">
        <v>2019-01-10</v>
      </c>
      <c r="K3823">
        <v>114479</v>
      </c>
      <c r="L3823" t="s">
        <v>30</v>
      </c>
      <c r="M3823" s="1" t="d">
        <v>2016-08-15</v>
      </c>
      <c r="N3823">
        <v>8</v>
      </c>
      <c r="O3823">
        <v>15</v>
      </c>
      <c r="P3823">
        <v>2016</v>
      </c>
      <c r="R3823" t="s">
        <v>26</v>
      </c>
      <c r="S3823" t="s">
        <v>31</v>
      </c>
    </row>
    <row r="3824" spans="1:19" x14ac:dyDescent="0.25">
      <c r="A3824" t="s">
        <v>338</v>
      </c>
      <c r="B3824" t="s">
        <v>33021</v>
      </c>
      <c r="C3824" t="s">
        <v>33022</v>
      </c>
      <c r="E3824" t="s">
        <v>33023</v>
      </c>
      <c r="F3824" t="s">
        <v>496</v>
      </c>
      <c r="G3824">
        <v>49762</v>
      </c>
      <c r="H3824">
        <v>46.093825000000002</v>
      </c>
      <c r="I3824">
        <v>-85.449721999999994</v>
      </c>
      <c r="J3824" s="1" t="d">
        <v>2019-01-10</v>
      </c>
      <c r="K3824">
        <v>114481</v>
      </c>
      <c r="L3824" t="s">
        <v>30</v>
      </c>
      <c r="M3824" s="1" t="d">
        <v>2016-12-15</v>
      </c>
      <c r="N3824">
        <v>12</v>
      </c>
      <c r="O3824">
        <v>15</v>
      </c>
      <c r="P3824">
        <v>2016</v>
      </c>
      <c r="R3824" t="s">
        <v>26</v>
      </c>
      <c r="S3824" t="s">
        <v>31</v>
      </c>
    </row>
    <row r="3825" spans="1:19" x14ac:dyDescent="0.25">
      <c r="A3825" t="s">
        <v>338</v>
      </c>
      <c r="B3825" t="s">
        <v>33037</v>
      </c>
      <c r="C3825" t="s">
        <v>33038</v>
      </c>
      <c r="E3825" t="s">
        <v>2709</v>
      </c>
      <c r="F3825" t="s">
        <v>496</v>
      </c>
      <c r="G3825">
        <v>49002</v>
      </c>
      <c r="H3825">
        <v>42.235145000000003</v>
      </c>
      <c r="I3825">
        <v>-85.561824999999999</v>
      </c>
      <c r="J3825" s="1" t="d">
        <v>2019-01-10</v>
      </c>
      <c r="K3825">
        <v>114488</v>
      </c>
      <c r="L3825" t="s">
        <v>30</v>
      </c>
      <c r="M3825" s="1" t="d">
        <v>2016-03-01</v>
      </c>
      <c r="N3825">
        <v>3</v>
      </c>
      <c r="O3825">
        <v>1</v>
      </c>
      <c r="P3825">
        <v>2016</v>
      </c>
      <c r="R3825" t="s">
        <v>26</v>
      </c>
      <c r="S3825" t="s">
        <v>31</v>
      </c>
    </row>
    <row r="3826" spans="1:19" x14ac:dyDescent="0.25">
      <c r="A3826" t="s">
        <v>338</v>
      </c>
      <c r="B3826" t="s">
        <v>33047</v>
      </c>
      <c r="C3826" t="s">
        <v>33048</v>
      </c>
      <c r="E3826" t="s">
        <v>3201</v>
      </c>
      <c r="F3826" t="s">
        <v>496</v>
      </c>
      <c r="G3826">
        <v>49686</v>
      </c>
      <c r="H3826">
        <v>44.74635</v>
      </c>
      <c r="I3826">
        <v>-85.540188999999998</v>
      </c>
      <c r="J3826" s="1" t="d">
        <v>2019-01-10</v>
      </c>
      <c r="K3826">
        <v>114493</v>
      </c>
      <c r="L3826" t="s">
        <v>30</v>
      </c>
      <c r="M3826" s="1" t="d">
        <v>2016-03-01</v>
      </c>
      <c r="N3826">
        <v>3</v>
      </c>
      <c r="O3826">
        <v>1</v>
      </c>
      <c r="P3826">
        <v>2016</v>
      </c>
      <c r="R3826" t="s">
        <v>26</v>
      </c>
      <c r="S3826" t="s">
        <v>31</v>
      </c>
    </row>
    <row r="3827" spans="1:19" x14ac:dyDescent="0.25">
      <c r="A3827" t="s">
        <v>338</v>
      </c>
      <c r="B3827" t="s">
        <v>33055</v>
      </c>
      <c r="C3827" t="s">
        <v>20243</v>
      </c>
      <c r="E3827" t="s">
        <v>1109</v>
      </c>
      <c r="F3827" t="s">
        <v>496</v>
      </c>
      <c r="G3827">
        <v>49690</v>
      </c>
      <c r="H3827">
        <v>44.802122969999999</v>
      </c>
      <c r="I3827">
        <v>-85.486863139999997</v>
      </c>
      <c r="J3827" s="1" t="d">
        <v>2019-01-10</v>
      </c>
      <c r="K3827">
        <v>114497</v>
      </c>
      <c r="L3827" t="s">
        <v>30</v>
      </c>
      <c r="M3827" s="1" t="d">
        <v>2016-06-01</v>
      </c>
      <c r="N3827">
        <v>6</v>
      </c>
      <c r="O3827">
        <v>1</v>
      </c>
      <c r="P3827">
        <v>2016</v>
      </c>
      <c r="R3827" t="s">
        <v>26</v>
      </c>
      <c r="S3827" t="s">
        <v>31</v>
      </c>
    </row>
    <row r="3828" spans="1:19" x14ac:dyDescent="0.25">
      <c r="A3828" t="s">
        <v>338</v>
      </c>
      <c r="B3828" t="s">
        <v>33086</v>
      </c>
      <c r="C3828" t="s">
        <v>33087</v>
      </c>
      <c r="E3828" t="s">
        <v>33088</v>
      </c>
      <c r="F3828" t="s">
        <v>119</v>
      </c>
      <c r="G3828">
        <v>55731</v>
      </c>
      <c r="H3828">
        <v>47.903455999999998</v>
      </c>
      <c r="I3828">
        <v>-91.849148</v>
      </c>
      <c r="J3828" s="1" t="d">
        <v>2019-01-10</v>
      </c>
      <c r="K3828">
        <v>114512</v>
      </c>
      <c r="L3828" t="s">
        <v>30</v>
      </c>
      <c r="M3828" s="1" t="d">
        <v>2016-02-01</v>
      </c>
      <c r="N3828">
        <v>2</v>
      </c>
      <c r="O3828">
        <v>1</v>
      </c>
      <c r="P3828">
        <v>2016</v>
      </c>
      <c r="R3828" t="s">
        <v>26</v>
      </c>
      <c r="S3828" t="s">
        <v>31</v>
      </c>
    </row>
    <row r="3829" spans="1:19" x14ac:dyDescent="0.25">
      <c r="A3829" t="s">
        <v>338</v>
      </c>
      <c r="B3829" t="s">
        <v>33093</v>
      </c>
      <c r="C3829" t="s">
        <v>20963</v>
      </c>
      <c r="E3829" t="s">
        <v>6428</v>
      </c>
      <c r="F3829" t="s">
        <v>119</v>
      </c>
      <c r="G3829">
        <v>55604</v>
      </c>
      <c r="H3829">
        <v>48.035530000000001</v>
      </c>
      <c r="I3829">
        <v>-90.406712999999996</v>
      </c>
      <c r="J3829" s="1" t="d">
        <v>2019-01-10</v>
      </c>
      <c r="K3829">
        <v>114515</v>
      </c>
      <c r="L3829" t="s">
        <v>30</v>
      </c>
      <c r="M3829" s="1" t="d">
        <v>2016-02-01</v>
      </c>
      <c r="N3829">
        <v>2</v>
      </c>
      <c r="O3829">
        <v>1</v>
      </c>
      <c r="P3829">
        <v>2016</v>
      </c>
      <c r="R3829" t="s">
        <v>26</v>
      </c>
      <c r="S3829" t="s">
        <v>31</v>
      </c>
    </row>
    <row r="3830" spans="1:19" x14ac:dyDescent="0.25">
      <c r="A3830" t="s">
        <v>338</v>
      </c>
      <c r="B3830" t="s">
        <v>33112</v>
      </c>
      <c r="C3830" t="s">
        <v>33113</v>
      </c>
      <c r="E3830" t="s">
        <v>120</v>
      </c>
      <c r="F3830" t="s">
        <v>119</v>
      </c>
      <c r="G3830">
        <v>55403</v>
      </c>
      <c r="H3830">
        <v>44.97081</v>
      </c>
      <c r="I3830">
        <v>-93.278231000000005</v>
      </c>
      <c r="J3830" s="1" t="d">
        <v>2019-01-10</v>
      </c>
      <c r="K3830">
        <v>114525</v>
      </c>
      <c r="L3830" t="s">
        <v>30</v>
      </c>
      <c r="M3830" s="1" t="d">
        <v>2016-08-15</v>
      </c>
      <c r="N3830">
        <v>8</v>
      </c>
      <c r="O3830">
        <v>15</v>
      </c>
      <c r="P3830">
        <v>2016</v>
      </c>
      <c r="R3830" t="s">
        <v>26</v>
      </c>
      <c r="S3830" t="s">
        <v>31</v>
      </c>
    </row>
    <row r="3831" spans="1:19" x14ac:dyDescent="0.25">
      <c r="A3831" t="s">
        <v>338</v>
      </c>
      <c r="B3831" t="s">
        <v>33139</v>
      </c>
      <c r="C3831" t="s">
        <v>33140</v>
      </c>
      <c r="E3831" t="s">
        <v>402</v>
      </c>
      <c r="F3831" t="s">
        <v>119</v>
      </c>
      <c r="G3831">
        <v>55904</v>
      </c>
      <c r="H3831">
        <v>43.960250000000002</v>
      </c>
      <c r="I3831">
        <v>-92.462871000000007</v>
      </c>
      <c r="J3831" s="1" t="d">
        <v>2019-01-10</v>
      </c>
      <c r="K3831">
        <v>114538</v>
      </c>
      <c r="L3831" t="s">
        <v>30</v>
      </c>
      <c r="M3831" s="1" t="d">
        <v>2016-09-01</v>
      </c>
      <c r="N3831">
        <v>9</v>
      </c>
      <c r="O3831">
        <v>1</v>
      </c>
      <c r="P3831">
        <v>2016</v>
      </c>
      <c r="R3831" t="s">
        <v>26</v>
      </c>
      <c r="S3831" t="s">
        <v>31</v>
      </c>
    </row>
    <row r="3832" spans="1:19" x14ac:dyDescent="0.25">
      <c r="A3832" t="s">
        <v>338</v>
      </c>
      <c r="B3832" t="s">
        <v>33159</v>
      </c>
      <c r="C3832" t="s">
        <v>33160</v>
      </c>
      <c r="E3832" t="s">
        <v>33161</v>
      </c>
      <c r="F3832" t="s">
        <v>119</v>
      </c>
      <c r="G3832">
        <v>55615</v>
      </c>
      <c r="H3832">
        <v>47.635835</v>
      </c>
      <c r="I3832">
        <v>-90.714236</v>
      </c>
      <c r="J3832" s="1" t="d">
        <v>2019-01-10</v>
      </c>
      <c r="K3832">
        <v>114547</v>
      </c>
      <c r="L3832" t="s">
        <v>30</v>
      </c>
      <c r="M3832" s="1" t="d">
        <v>2016-02-01</v>
      </c>
      <c r="N3832">
        <v>2</v>
      </c>
      <c r="O3832">
        <v>1</v>
      </c>
      <c r="P3832">
        <v>2016</v>
      </c>
      <c r="R3832" t="s">
        <v>26</v>
      </c>
      <c r="S3832" t="s">
        <v>31</v>
      </c>
    </row>
    <row r="3833" spans="1:19" x14ac:dyDescent="0.25">
      <c r="A3833" t="s">
        <v>338</v>
      </c>
      <c r="B3833" t="s">
        <v>33162</v>
      </c>
      <c r="C3833" t="s">
        <v>20974</v>
      </c>
      <c r="E3833" t="s">
        <v>20975</v>
      </c>
      <c r="F3833" t="s">
        <v>119</v>
      </c>
      <c r="G3833">
        <v>55616</v>
      </c>
      <c r="H3833">
        <v>47.120345</v>
      </c>
      <c r="I3833">
        <v>-91.502683000000005</v>
      </c>
      <c r="J3833" s="1" t="d">
        <v>2019-01-10</v>
      </c>
      <c r="K3833">
        <v>114548</v>
      </c>
      <c r="L3833" t="s">
        <v>30</v>
      </c>
      <c r="M3833" s="1" t="d">
        <v>2016-02-01</v>
      </c>
      <c r="N3833">
        <v>2</v>
      </c>
      <c r="O3833">
        <v>1</v>
      </c>
      <c r="P3833">
        <v>2016</v>
      </c>
      <c r="R3833" t="s">
        <v>26</v>
      </c>
      <c r="S3833" t="s">
        <v>31</v>
      </c>
    </row>
    <row r="3834" spans="1:19" x14ac:dyDescent="0.25">
      <c r="A3834" t="s">
        <v>338</v>
      </c>
      <c r="B3834" t="s">
        <v>33163</v>
      </c>
      <c r="C3834" t="s">
        <v>33164</v>
      </c>
      <c r="E3834" t="s">
        <v>20975</v>
      </c>
      <c r="F3834" t="s">
        <v>119</v>
      </c>
      <c r="G3834">
        <v>55616</v>
      </c>
      <c r="H3834">
        <v>46.972245000000001</v>
      </c>
      <c r="I3834">
        <v>-91.751326000000006</v>
      </c>
      <c r="J3834" s="1" t="d">
        <v>2019-01-10</v>
      </c>
      <c r="K3834">
        <v>114549</v>
      </c>
      <c r="L3834" t="s">
        <v>30</v>
      </c>
      <c r="M3834" s="1" t="d">
        <v>2016-03-01</v>
      </c>
      <c r="N3834">
        <v>3</v>
      </c>
      <c r="O3834">
        <v>1</v>
      </c>
      <c r="P3834">
        <v>2016</v>
      </c>
      <c r="R3834" t="s">
        <v>26</v>
      </c>
      <c r="S3834" t="s">
        <v>31</v>
      </c>
    </row>
    <row r="3835" spans="1:19" x14ac:dyDescent="0.25">
      <c r="A3835" t="s">
        <v>338</v>
      </c>
      <c r="B3835" t="s">
        <v>33174</v>
      </c>
      <c r="C3835" t="s">
        <v>33175</v>
      </c>
      <c r="E3835" t="s">
        <v>22210</v>
      </c>
      <c r="F3835" t="s">
        <v>88</v>
      </c>
      <c r="G3835">
        <v>65616</v>
      </c>
      <c r="H3835">
        <v>36.6622445</v>
      </c>
      <c r="I3835">
        <v>-93.2553135</v>
      </c>
      <c r="J3835" s="1" t="d">
        <v>2019-01-10</v>
      </c>
      <c r="K3835">
        <v>114554</v>
      </c>
      <c r="L3835" t="s">
        <v>30</v>
      </c>
      <c r="M3835" s="1" t="d">
        <v>2016-01-01</v>
      </c>
      <c r="N3835">
        <v>1</v>
      </c>
      <c r="O3835">
        <v>1</v>
      </c>
      <c r="P3835">
        <v>2016</v>
      </c>
      <c r="R3835" t="s">
        <v>26</v>
      </c>
      <c r="S3835" t="s">
        <v>31</v>
      </c>
    </row>
    <row r="3836" spans="1:19" x14ac:dyDescent="0.25">
      <c r="A3836" t="s">
        <v>338</v>
      </c>
      <c r="B3836" t="s">
        <v>33188</v>
      </c>
      <c r="C3836" t="s">
        <v>33189</v>
      </c>
      <c r="E3836" t="s">
        <v>1118</v>
      </c>
      <c r="F3836" t="s">
        <v>88</v>
      </c>
      <c r="G3836">
        <v>64132</v>
      </c>
      <c r="H3836">
        <v>39.009582000000002</v>
      </c>
      <c r="I3836">
        <v>-94.532511999999997</v>
      </c>
      <c r="J3836" s="1" t="d">
        <v>2019-01-10</v>
      </c>
      <c r="K3836">
        <v>114562</v>
      </c>
      <c r="L3836" t="s">
        <v>30</v>
      </c>
      <c r="M3836" s="1" t="d">
        <v>2016-12-15</v>
      </c>
      <c r="N3836">
        <v>12</v>
      </c>
      <c r="O3836">
        <v>15</v>
      </c>
      <c r="P3836">
        <v>2016</v>
      </c>
      <c r="R3836" t="s">
        <v>26</v>
      </c>
      <c r="S3836" t="s">
        <v>31</v>
      </c>
    </row>
    <row r="3837" spans="1:19" x14ac:dyDescent="0.25">
      <c r="A3837" t="s">
        <v>338</v>
      </c>
      <c r="B3837" t="s">
        <v>33203</v>
      </c>
      <c r="C3837" t="s">
        <v>33204</v>
      </c>
      <c r="E3837" t="s">
        <v>2205</v>
      </c>
      <c r="F3837" t="s">
        <v>88</v>
      </c>
      <c r="G3837">
        <v>65556</v>
      </c>
      <c r="H3837">
        <v>37.751140999999997</v>
      </c>
      <c r="I3837">
        <v>-92.397357999999997</v>
      </c>
      <c r="J3837" s="1" t="d">
        <v>2019-01-10</v>
      </c>
      <c r="K3837">
        <v>114569</v>
      </c>
      <c r="L3837" t="s">
        <v>30</v>
      </c>
      <c r="M3837" s="1" t="d">
        <v>2016-06-01</v>
      </c>
      <c r="N3837">
        <v>6</v>
      </c>
      <c r="O3837">
        <v>1</v>
      </c>
      <c r="P3837">
        <v>2016</v>
      </c>
      <c r="R3837" t="s">
        <v>26</v>
      </c>
      <c r="S3837" t="s">
        <v>31</v>
      </c>
    </row>
    <row r="3838" spans="1:19" x14ac:dyDescent="0.25">
      <c r="A3838" t="s">
        <v>338</v>
      </c>
      <c r="B3838" t="s">
        <v>33208</v>
      </c>
      <c r="C3838" t="s">
        <v>33209</v>
      </c>
      <c r="E3838" t="s">
        <v>449</v>
      </c>
      <c r="F3838" t="s">
        <v>88</v>
      </c>
      <c r="G3838">
        <v>65804</v>
      </c>
      <c r="H3838">
        <v>37.177982999999998</v>
      </c>
      <c r="I3838">
        <v>-93.276960000000003</v>
      </c>
      <c r="J3838" s="1" t="d">
        <v>2019-01-10</v>
      </c>
      <c r="K3838">
        <v>114571</v>
      </c>
      <c r="L3838" t="s">
        <v>30</v>
      </c>
      <c r="M3838" s="1" t="d">
        <v>2016-01-01</v>
      </c>
      <c r="N3838">
        <v>1</v>
      </c>
      <c r="O3838">
        <v>1</v>
      </c>
      <c r="P3838">
        <v>2016</v>
      </c>
      <c r="R3838" t="s">
        <v>26</v>
      </c>
      <c r="S3838" t="s">
        <v>31</v>
      </c>
    </row>
    <row r="3839" spans="1:19" x14ac:dyDescent="0.25">
      <c r="A3839" t="s">
        <v>338</v>
      </c>
      <c r="B3839" t="s">
        <v>33210</v>
      </c>
      <c r="C3839" t="s">
        <v>33211</v>
      </c>
      <c r="E3839" t="s">
        <v>449</v>
      </c>
      <c r="F3839" t="s">
        <v>88</v>
      </c>
      <c r="G3839">
        <v>65804</v>
      </c>
      <c r="H3839">
        <v>37.135798999999999</v>
      </c>
      <c r="I3839">
        <v>-93.253080999999995</v>
      </c>
      <c r="J3839" s="1" t="d">
        <v>2019-01-10</v>
      </c>
      <c r="K3839">
        <v>114572</v>
      </c>
      <c r="L3839" t="s">
        <v>30</v>
      </c>
      <c r="M3839" s="1" t="d">
        <v>2016-02-01</v>
      </c>
      <c r="N3839">
        <v>2</v>
      </c>
      <c r="O3839">
        <v>1</v>
      </c>
      <c r="P3839">
        <v>2016</v>
      </c>
      <c r="R3839" t="s">
        <v>26</v>
      </c>
      <c r="S3839" t="s">
        <v>31</v>
      </c>
    </row>
    <row r="3840" spans="1:19" x14ac:dyDescent="0.25">
      <c r="A3840" t="s">
        <v>338</v>
      </c>
      <c r="B3840" t="s">
        <v>33216</v>
      </c>
      <c r="C3840" t="s">
        <v>20710</v>
      </c>
      <c r="E3840" t="s">
        <v>449</v>
      </c>
      <c r="F3840" t="s">
        <v>88</v>
      </c>
      <c r="G3840">
        <v>65803</v>
      </c>
      <c r="H3840">
        <v>37.241154000000002</v>
      </c>
      <c r="I3840">
        <v>-93.261250000000004</v>
      </c>
      <c r="J3840" s="1" t="d">
        <v>2019-01-10</v>
      </c>
      <c r="K3840">
        <v>114575</v>
      </c>
      <c r="L3840" t="s">
        <v>30</v>
      </c>
      <c r="M3840" s="1" t="d">
        <v>2016-02-01</v>
      </c>
      <c r="N3840">
        <v>2</v>
      </c>
      <c r="O3840">
        <v>1</v>
      </c>
      <c r="P3840">
        <v>2016</v>
      </c>
      <c r="R3840" t="s">
        <v>26</v>
      </c>
      <c r="S3840" t="s">
        <v>31</v>
      </c>
    </row>
    <row r="3841" spans="1:19" x14ac:dyDescent="0.25">
      <c r="A3841" t="s">
        <v>338</v>
      </c>
      <c r="B3841" t="s">
        <v>33217</v>
      </c>
      <c r="C3841" t="s">
        <v>33218</v>
      </c>
      <c r="E3841" t="s">
        <v>449</v>
      </c>
      <c r="F3841" t="s">
        <v>88</v>
      </c>
      <c r="G3841">
        <v>65804</v>
      </c>
      <c r="H3841">
        <v>37.242618999999998</v>
      </c>
      <c r="I3841">
        <v>-93.26164</v>
      </c>
      <c r="J3841" s="1" t="d">
        <v>2019-01-10</v>
      </c>
      <c r="K3841">
        <v>114576</v>
      </c>
      <c r="L3841" t="s">
        <v>30</v>
      </c>
      <c r="M3841" s="1" t="d">
        <v>2016-03-01</v>
      </c>
      <c r="N3841">
        <v>3</v>
      </c>
      <c r="O3841">
        <v>1</v>
      </c>
      <c r="P3841">
        <v>2016</v>
      </c>
      <c r="R3841" t="s">
        <v>26</v>
      </c>
      <c r="S3841" t="s">
        <v>31</v>
      </c>
    </row>
    <row r="3842" spans="1:19" x14ac:dyDescent="0.25">
      <c r="A3842" t="s">
        <v>338</v>
      </c>
      <c r="B3842" t="s">
        <v>33228</v>
      </c>
      <c r="C3842" t="s">
        <v>33229</v>
      </c>
      <c r="E3842" t="s">
        <v>87</v>
      </c>
      <c r="F3842" t="s">
        <v>88</v>
      </c>
      <c r="G3842">
        <v>63105</v>
      </c>
      <c r="H3842">
        <v>38.648266999999997</v>
      </c>
      <c r="I3842">
        <v>-90.330951999999996</v>
      </c>
      <c r="J3842" s="1" t="d">
        <v>2019-01-10</v>
      </c>
      <c r="K3842">
        <v>114583</v>
      </c>
      <c r="L3842" t="s">
        <v>30</v>
      </c>
      <c r="M3842" s="1" t="d">
        <v>2016-05-01</v>
      </c>
      <c r="N3842">
        <v>5</v>
      </c>
      <c r="O3842">
        <v>1</v>
      </c>
      <c r="P3842">
        <v>2016</v>
      </c>
      <c r="R3842" t="s">
        <v>26</v>
      </c>
      <c r="S3842" t="s">
        <v>31</v>
      </c>
    </row>
    <row r="3843" spans="1:19" x14ac:dyDescent="0.25">
      <c r="A3843" t="s">
        <v>338</v>
      </c>
      <c r="B3843" t="s">
        <v>33256</v>
      </c>
      <c r="C3843" t="s">
        <v>33257</v>
      </c>
      <c r="E3843" t="s">
        <v>33258</v>
      </c>
      <c r="F3843" t="s">
        <v>2355</v>
      </c>
      <c r="G3843">
        <v>39520</v>
      </c>
      <c r="H3843">
        <v>30.312428000000001</v>
      </c>
      <c r="I3843">
        <v>-89.360802000000007</v>
      </c>
      <c r="J3843" s="1" t="d">
        <v>2019-01-10</v>
      </c>
      <c r="K3843">
        <v>114596</v>
      </c>
      <c r="L3843" t="s">
        <v>30</v>
      </c>
      <c r="M3843" s="1" t="d">
        <v>2016-11-01</v>
      </c>
      <c r="N3843">
        <v>11</v>
      </c>
      <c r="O3843">
        <v>1</v>
      </c>
      <c r="P3843">
        <v>2016</v>
      </c>
      <c r="R3843" t="s">
        <v>26</v>
      </c>
      <c r="S3843" t="s">
        <v>31</v>
      </c>
    </row>
    <row r="3844" spans="1:19" x14ac:dyDescent="0.25">
      <c r="A3844" t="s">
        <v>338</v>
      </c>
      <c r="B3844" t="s">
        <v>33288</v>
      </c>
      <c r="C3844" t="s">
        <v>33289</v>
      </c>
      <c r="E3844" t="s">
        <v>33290</v>
      </c>
      <c r="F3844" t="s">
        <v>2355</v>
      </c>
      <c r="G3844">
        <v>39556</v>
      </c>
      <c r="H3844">
        <v>30.376487999999998</v>
      </c>
      <c r="I3844">
        <v>-89.449192999999994</v>
      </c>
      <c r="J3844" s="1" t="d">
        <v>2019-01-10</v>
      </c>
      <c r="K3844">
        <v>114611</v>
      </c>
      <c r="L3844" t="s">
        <v>30</v>
      </c>
      <c r="M3844" s="1" t="d">
        <v>2016-08-15</v>
      </c>
      <c r="N3844">
        <v>8</v>
      </c>
      <c r="O3844">
        <v>15</v>
      </c>
      <c r="P3844">
        <v>2016</v>
      </c>
      <c r="R3844" t="s">
        <v>26</v>
      </c>
      <c r="S3844" t="s">
        <v>31</v>
      </c>
    </row>
    <row r="3845" spans="1:19" x14ac:dyDescent="0.25">
      <c r="A3845" t="s">
        <v>338</v>
      </c>
      <c r="B3845" t="s">
        <v>33296</v>
      </c>
      <c r="C3845" t="s">
        <v>33297</v>
      </c>
      <c r="E3845" t="s">
        <v>33295</v>
      </c>
      <c r="F3845" t="s">
        <v>2355</v>
      </c>
      <c r="G3845">
        <v>39120</v>
      </c>
      <c r="H3845">
        <v>31.564501</v>
      </c>
      <c r="I3845">
        <v>-91.395904999999999</v>
      </c>
      <c r="J3845" s="1" t="d">
        <v>2019-01-10</v>
      </c>
      <c r="K3845">
        <v>114614</v>
      </c>
      <c r="L3845" t="s">
        <v>30</v>
      </c>
      <c r="M3845" s="1" t="d">
        <v>2016-04-01</v>
      </c>
      <c r="N3845">
        <v>4</v>
      </c>
      <c r="O3845">
        <v>1</v>
      </c>
      <c r="P3845">
        <v>2016</v>
      </c>
      <c r="R3845" t="s">
        <v>26</v>
      </c>
      <c r="S3845" t="s">
        <v>31</v>
      </c>
    </row>
    <row r="3846" spans="1:19" x14ac:dyDescent="0.25">
      <c r="A3846" t="s">
        <v>338</v>
      </c>
      <c r="B3846" t="s">
        <v>33298</v>
      </c>
      <c r="C3846" t="s">
        <v>33299</v>
      </c>
      <c r="E3846" t="s">
        <v>945</v>
      </c>
      <c r="F3846" t="s">
        <v>2355</v>
      </c>
      <c r="G3846">
        <v>38655</v>
      </c>
      <c r="H3846">
        <v>34.368830000000003</v>
      </c>
      <c r="I3846">
        <v>-89.517619999999994</v>
      </c>
      <c r="J3846" s="1" t="d">
        <v>2019-01-10</v>
      </c>
      <c r="K3846">
        <v>114615</v>
      </c>
      <c r="L3846" t="s">
        <v>30</v>
      </c>
      <c r="M3846" s="1" t="d">
        <v>2016-11-01</v>
      </c>
      <c r="N3846">
        <v>11</v>
      </c>
      <c r="O3846">
        <v>1</v>
      </c>
      <c r="P3846">
        <v>2016</v>
      </c>
      <c r="R3846" t="s">
        <v>26</v>
      </c>
      <c r="S3846" t="s">
        <v>31</v>
      </c>
    </row>
    <row r="3847" spans="1:19" x14ac:dyDescent="0.25">
      <c r="A3847" t="s">
        <v>338</v>
      </c>
      <c r="B3847" t="s">
        <v>33316</v>
      </c>
      <c r="C3847" t="s">
        <v>33317</v>
      </c>
      <c r="E3847" t="s">
        <v>33318</v>
      </c>
      <c r="F3847" t="s">
        <v>1213</v>
      </c>
      <c r="G3847">
        <v>59720</v>
      </c>
      <c r="H3847">
        <v>45.283183000000001</v>
      </c>
      <c r="I3847">
        <v>-111.400487</v>
      </c>
      <c r="J3847" s="1" t="d">
        <v>2019-01-10</v>
      </c>
      <c r="K3847">
        <v>114623</v>
      </c>
      <c r="L3847" t="s">
        <v>30</v>
      </c>
      <c r="M3847" s="1" t="d">
        <v>2016-03-01</v>
      </c>
      <c r="N3847">
        <v>3</v>
      </c>
      <c r="O3847">
        <v>1</v>
      </c>
      <c r="P3847">
        <v>2016</v>
      </c>
      <c r="R3847" t="s">
        <v>26</v>
      </c>
      <c r="S3847" t="s">
        <v>31</v>
      </c>
    </row>
    <row r="3848" spans="1:19" x14ac:dyDescent="0.25">
      <c r="A3848" t="s">
        <v>338</v>
      </c>
      <c r="B3848" t="s">
        <v>33328</v>
      </c>
      <c r="C3848" t="s">
        <v>33329</v>
      </c>
      <c r="E3848" t="s">
        <v>33330</v>
      </c>
      <c r="F3848" t="s">
        <v>1213</v>
      </c>
      <c r="G3848">
        <v>59901</v>
      </c>
      <c r="H3848">
        <v>48.199204999999999</v>
      </c>
      <c r="I3848">
        <v>-114.31765900000001</v>
      </c>
      <c r="J3848" s="1" t="d">
        <v>2019-01-10</v>
      </c>
      <c r="K3848">
        <v>114628</v>
      </c>
      <c r="L3848" t="s">
        <v>30</v>
      </c>
      <c r="M3848" s="1" t="d">
        <v>2016-08-15</v>
      </c>
      <c r="N3848">
        <v>8</v>
      </c>
      <c r="O3848">
        <v>15</v>
      </c>
      <c r="P3848">
        <v>2016</v>
      </c>
      <c r="R3848" t="s">
        <v>26</v>
      </c>
      <c r="S3848" t="s">
        <v>31</v>
      </c>
    </row>
    <row r="3849" spans="1:19" x14ac:dyDescent="0.25">
      <c r="A3849" t="s">
        <v>338</v>
      </c>
      <c r="B3849" t="s">
        <v>33331</v>
      </c>
      <c r="C3849" t="s">
        <v>33332</v>
      </c>
      <c r="E3849" t="s">
        <v>33333</v>
      </c>
      <c r="F3849" t="s">
        <v>1213</v>
      </c>
      <c r="G3849">
        <v>59921</v>
      </c>
      <c r="H3849">
        <v>48.617286</v>
      </c>
      <c r="I3849">
        <v>-113.87890899999999</v>
      </c>
      <c r="J3849" s="1" t="d">
        <v>2019-01-10</v>
      </c>
      <c r="K3849">
        <v>114629</v>
      </c>
      <c r="L3849" t="s">
        <v>30</v>
      </c>
      <c r="M3849" s="1" t="d">
        <v>2016-08-15</v>
      </c>
      <c r="N3849">
        <v>8</v>
      </c>
      <c r="O3849">
        <v>15</v>
      </c>
      <c r="P3849">
        <v>2016</v>
      </c>
      <c r="R3849" t="s">
        <v>26</v>
      </c>
      <c r="S3849" t="s">
        <v>31</v>
      </c>
    </row>
    <row r="3850" spans="1:19" x14ac:dyDescent="0.25">
      <c r="A3850" t="s">
        <v>338</v>
      </c>
      <c r="B3850" t="s">
        <v>33334</v>
      </c>
      <c r="C3850" t="s">
        <v>33335</v>
      </c>
      <c r="E3850" t="s">
        <v>11571</v>
      </c>
      <c r="F3850" t="s">
        <v>1213</v>
      </c>
      <c r="G3850">
        <v>59803</v>
      </c>
      <c r="H3850">
        <v>46.834158000000002</v>
      </c>
      <c r="I3850">
        <v>-114.015726</v>
      </c>
      <c r="J3850" s="1" t="d">
        <v>2019-01-10</v>
      </c>
      <c r="K3850">
        <v>114630</v>
      </c>
      <c r="L3850" t="s">
        <v>30</v>
      </c>
      <c r="M3850" s="1" t="d">
        <v>2016-08-15</v>
      </c>
      <c r="N3850">
        <v>8</v>
      </c>
      <c r="O3850">
        <v>15</v>
      </c>
      <c r="P3850">
        <v>2016</v>
      </c>
      <c r="R3850" t="s">
        <v>26</v>
      </c>
      <c r="S3850" t="s">
        <v>31</v>
      </c>
    </row>
    <row r="3851" spans="1:19" x14ac:dyDescent="0.25">
      <c r="A3851" t="s">
        <v>338</v>
      </c>
      <c r="B3851" t="s">
        <v>33336</v>
      </c>
      <c r="C3851" t="s">
        <v>33337</v>
      </c>
      <c r="E3851" t="s">
        <v>33338</v>
      </c>
      <c r="F3851" t="s">
        <v>1213</v>
      </c>
      <c r="G3851">
        <v>59858</v>
      </c>
      <c r="H3851">
        <v>46.265011999999999</v>
      </c>
      <c r="I3851">
        <v>-113.50828300000001</v>
      </c>
      <c r="J3851" s="1" t="d">
        <v>2019-01-10</v>
      </c>
      <c r="K3851">
        <v>114631</v>
      </c>
      <c r="L3851" t="s">
        <v>30</v>
      </c>
      <c r="M3851" s="1" t="d">
        <v>2016-06-01</v>
      </c>
      <c r="N3851">
        <v>6</v>
      </c>
      <c r="O3851">
        <v>1</v>
      </c>
      <c r="P3851">
        <v>2016</v>
      </c>
      <c r="R3851" t="s">
        <v>26</v>
      </c>
      <c r="S3851" t="s">
        <v>31</v>
      </c>
    </row>
    <row r="3852" spans="1:19" x14ac:dyDescent="0.25">
      <c r="A3852" t="s">
        <v>338</v>
      </c>
      <c r="B3852" t="s">
        <v>33339</v>
      </c>
      <c r="C3852" t="s">
        <v>33340</v>
      </c>
      <c r="E3852" t="s">
        <v>33341</v>
      </c>
      <c r="F3852" t="s">
        <v>1213</v>
      </c>
      <c r="G3852">
        <v>59068</v>
      </c>
      <c r="H3852">
        <v>45.190424999999998</v>
      </c>
      <c r="I3852">
        <v>-109.247648</v>
      </c>
      <c r="J3852" s="1" t="d">
        <v>2019-01-10</v>
      </c>
      <c r="K3852">
        <v>114632</v>
      </c>
      <c r="L3852" t="s">
        <v>30</v>
      </c>
      <c r="M3852" s="1" t="d">
        <v>2016-08-15</v>
      </c>
      <c r="N3852">
        <v>8</v>
      </c>
      <c r="O3852">
        <v>15</v>
      </c>
      <c r="P3852">
        <v>2016</v>
      </c>
      <c r="R3852" t="s">
        <v>26</v>
      </c>
      <c r="S3852" t="s">
        <v>31</v>
      </c>
    </row>
    <row r="3853" spans="1:19" x14ac:dyDescent="0.25">
      <c r="A3853" t="s">
        <v>338</v>
      </c>
      <c r="B3853" t="s">
        <v>33342</v>
      </c>
      <c r="C3853" t="s">
        <v>33343</v>
      </c>
      <c r="E3853" t="s">
        <v>33341</v>
      </c>
      <c r="F3853" t="s">
        <v>1213</v>
      </c>
      <c r="G3853">
        <v>59068</v>
      </c>
      <c r="H3853">
        <v>45.180650999999997</v>
      </c>
      <c r="I3853">
        <v>-109.247175</v>
      </c>
      <c r="J3853" s="1" t="d">
        <v>2019-01-10</v>
      </c>
      <c r="K3853">
        <v>114633</v>
      </c>
      <c r="L3853" t="s">
        <v>30</v>
      </c>
      <c r="M3853" s="1" t="d">
        <v>2016-08-15</v>
      </c>
      <c r="N3853">
        <v>8</v>
      </c>
      <c r="O3853">
        <v>15</v>
      </c>
      <c r="P3853">
        <v>2016</v>
      </c>
      <c r="R3853" t="s">
        <v>26</v>
      </c>
      <c r="S3853" t="s">
        <v>31</v>
      </c>
    </row>
    <row r="3854" spans="1:19" x14ac:dyDescent="0.25">
      <c r="A3854" t="s">
        <v>338</v>
      </c>
      <c r="B3854" t="s">
        <v>33347</v>
      </c>
      <c r="C3854" t="s">
        <v>33348</v>
      </c>
      <c r="E3854" t="s">
        <v>33349</v>
      </c>
      <c r="F3854" t="s">
        <v>1213</v>
      </c>
      <c r="G3854">
        <v>59937</v>
      </c>
      <c r="H3854">
        <v>48.431252000000001</v>
      </c>
      <c r="I3854">
        <v>-114.341872</v>
      </c>
      <c r="J3854" s="1" t="d">
        <v>2019-01-10</v>
      </c>
      <c r="K3854">
        <v>114636</v>
      </c>
      <c r="L3854" t="s">
        <v>30</v>
      </c>
      <c r="M3854" s="1" t="d">
        <v>2016-03-01</v>
      </c>
      <c r="N3854">
        <v>3</v>
      </c>
      <c r="O3854">
        <v>1</v>
      </c>
      <c r="P3854">
        <v>2016</v>
      </c>
      <c r="R3854" t="s">
        <v>26</v>
      </c>
      <c r="S3854" t="s">
        <v>31</v>
      </c>
    </row>
    <row r="3855" spans="1:19" x14ac:dyDescent="0.25">
      <c r="A3855" t="s">
        <v>338</v>
      </c>
      <c r="B3855" t="s">
        <v>33350</v>
      </c>
      <c r="C3855" t="s">
        <v>33351</v>
      </c>
      <c r="E3855" t="s">
        <v>33349</v>
      </c>
      <c r="F3855" t="s">
        <v>1213</v>
      </c>
      <c r="G3855">
        <v>59937</v>
      </c>
      <c r="H3855">
        <v>48.368454999999997</v>
      </c>
      <c r="I3855">
        <v>-114.33038999999999</v>
      </c>
      <c r="J3855" s="1" t="d">
        <v>2019-01-10</v>
      </c>
      <c r="K3855">
        <v>114637</v>
      </c>
      <c r="L3855" t="s">
        <v>30</v>
      </c>
      <c r="M3855" s="1" t="d">
        <v>2016-01-01</v>
      </c>
      <c r="N3855">
        <v>1</v>
      </c>
      <c r="O3855">
        <v>1</v>
      </c>
      <c r="P3855">
        <v>2016</v>
      </c>
      <c r="R3855" t="s">
        <v>26</v>
      </c>
      <c r="S3855" t="s">
        <v>31</v>
      </c>
    </row>
    <row r="3856" spans="1:19" x14ac:dyDescent="0.25">
      <c r="A3856" t="s">
        <v>338</v>
      </c>
      <c r="B3856" t="s">
        <v>33354</v>
      </c>
      <c r="C3856" t="s">
        <v>33355</v>
      </c>
      <c r="E3856" t="s">
        <v>1802</v>
      </c>
      <c r="F3856" t="s">
        <v>212</v>
      </c>
      <c r="G3856">
        <v>28801</v>
      </c>
      <c r="H3856">
        <v>35.601593000000001</v>
      </c>
      <c r="I3856">
        <v>-82.549244999999999</v>
      </c>
      <c r="J3856" s="1" t="d">
        <v>2019-01-10</v>
      </c>
      <c r="K3856">
        <v>114639</v>
      </c>
      <c r="L3856" t="s">
        <v>30</v>
      </c>
      <c r="M3856" s="1" t="d">
        <v>2016-10-01</v>
      </c>
      <c r="N3856">
        <v>10</v>
      </c>
      <c r="O3856">
        <v>1</v>
      </c>
      <c r="P3856">
        <v>2016</v>
      </c>
      <c r="R3856" t="s">
        <v>26</v>
      </c>
      <c r="S3856" t="s">
        <v>31</v>
      </c>
    </row>
    <row r="3857" spans="1:19" x14ac:dyDescent="0.25">
      <c r="A3857" t="s">
        <v>338</v>
      </c>
      <c r="B3857" t="s">
        <v>33356</v>
      </c>
      <c r="C3857" t="s">
        <v>33357</v>
      </c>
      <c r="E3857" t="s">
        <v>1802</v>
      </c>
      <c r="F3857" t="s">
        <v>212</v>
      </c>
      <c r="G3857">
        <v>28801</v>
      </c>
      <c r="H3857">
        <v>35.595821000000001</v>
      </c>
      <c r="I3857">
        <v>-82.560311999999996</v>
      </c>
      <c r="J3857" s="1" t="d">
        <v>2019-01-10</v>
      </c>
      <c r="K3857">
        <v>114640</v>
      </c>
      <c r="L3857" t="s">
        <v>30</v>
      </c>
      <c r="M3857" s="1" t="d">
        <v>2016-12-15</v>
      </c>
      <c r="N3857">
        <v>12</v>
      </c>
      <c r="O3857">
        <v>15</v>
      </c>
      <c r="P3857">
        <v>2016</v>
      </c>
      <c r="R3857" t="s">
        <v>26</v>
      </c>
      <c r="S3857" t="s">
        <v>31</v>
      </c>
    </row>
    <row r="3858" spans="1:19" x14ac:dyDescent="0.25">
      <c r="A3858" t="s">
        <v>338</v>
      </c>
      <c r="B3858" t="s">
        <v>33358</v>
      </c>
      <c r="C3858" t="s">
        <v>33359</v>
      </c>
      <c r="E3858" t="s">
        <v>1802</v>
      </c>
      <c r="F3858" t="s">
        <v>212</v>
      </c>
      <c r="G3858">
        <v>28804</v>
      </c>
      <c r="H3858">
        <v>35.618994999999998</v>
      </c>
      <c r="I3858">
        <v>-82.541464000000005</v>
      </c>
      <c r="J3858" s="1" t="d">
        <v>2019-01-10</v>
      </c>
      <c r="K3858">
        <v>114641</v>
      </c>
      <c r="L3858" t="s">
        <v>30</v>
      </c>
      <c r="M3858" s="1" t="d">
        <v>2016-02-01</v>
      </c>
      <c r="N3858">
        <v>2</v>
      </c>
      <c r="O3858">
        <v>1</v>
      </c>
      <c r="P3858">
        <v>2016</v>
      </c>
      <c r="R3858" t="s">
        <v>26</v>
      </c>
      <c r="S3858" t="s">
        <v>31</v>
      </c>
    </row>
    <row r="3859" spans="1:19" x14ac:dyDescent="0.25">
      <c r="A3859" t="s">
        <v>338</v>
      </c>
      <c r="B3859" t="s">
        <v>33361</v>
      </c>
      <c r="C3859" t="s">
        <v>33362</v>
      </c>
      <c r="E3859" t="s">
        <v>33363</v>
      </c>
      <c r="F3859" t="s">
        <v>212</v>
      </c>
      <c r="G3859">
        <v>28803</v>
      </c>
      <c r="H3859">
        <v>35.566853999999999</v>
      </c>
      <c r="I3859">
        <v>-82.544030000000006</v>
      </c>
      <c r="J3859" s="1" t="d">
        <v>2019-01-10</v>
      </c>
      <c r="K3859">
        <v>114643</v>
      </c>
      <c r="L3859" t="s">
        <v>30</v>
      </c>
      <c r="M3859" s="1" t="d">
        <v>2016-12-15</v>
      </c>
      <c r="N3859">
        <v>12</v>
      </c>
      <c r="O3859">
        <v>15</v>
      </c>
      <c r="P3859">
        <v>2016</v>
      </c>
      <c r="R3859" t="s">
        <v>26</v>
      </c>
      <c r="S3859" t="s">
        <v>31</v>
      </c>
    </row>
    <row r="3860" spans="1:19" x14ac:dyDescent="0.25">
      <c r="A3860" t="s">
        <v>338</v>
      </c>
      <c r="B3860" t="s">
        <v>33364</v>
      </c>
      <c r="C3860" t="s">
        <v>33365</v>
      </c>
      <c r="E3860" t="s">
        <v>33366</v>
      </c>
      <c r="F3860" t="s">
        <v>212</v>
      </c>
      <c r="G3860">
        <v>28604</v>
      </c>
      <c r="H3860">
        <v>36.207323000000002</v>
      </c>
      <c r="I3860">
        <v>-81.771861000000001</v>
      </c>
      <c r="J3860" s="1" t="d">
        <v>2019-01-10</v>
      </c>
      <c r="K3860">
        <v>114644</v>
      </c>
      <c r="L3860" t="s">
        <v>30</v>
      </c>
      <c r="M3860" s="1" t="d">
        <v>2016-12-15</v>
      </c>
      <c r="N3860">
        <v>12</v>
      </c>
      <c r="O3860">
        <v>15</v>
      </c>
      <c r="P3860">
        <v>2016</v>
      </c>
      <c r="R3860" t="s">
        <v>26</v>
      </c>
      <c r="S3860" t="s">
        <v>31</v>
      </c>
    </row>
    <row r="3861" spans="1:19" x14ac:dyDescent="0.25">
      <c r="A3861" t="s">
        <v>338</v>
      </c>
      <c r="B3861" t="s">
        <v>33367</v>
      </c>
      <c r="C3861" t="s">
        <v>33368</v>
      </c>
      <c r="E3861" t="s">
        <v>1606</v>
      </c>
      <c r="F3861" t="s">
        <v>212</v>
      </c>
      <c r="G3861">
        <v>28516</v>
      </c>
      <c r="H3861">
        <v>34.716455000000003</v>
      </c>
      <c r="I3861">
        <v>-76.662886</v>
      </c>
      <c r="J3861" s="1" t="d">
        <v>2019-01-10</v>
      </c>
      <c r="K3861">
        <v>114645</v>
      </c>
      <c r="L3861" t="s">
        <v>30</v>
      </c>
      <c r="M3861" s="1" t="d">
        <v>2016-08-15</v>
      </c>
      <c r="N3861">
        <v>8</v>
      </c>
      <c r="O3861">
        <v>15</v>
      </c>
      <c r="P3861">
        <v>2016</v>
      </c>
      <c r="R3861" t="s">
        <v>26</v>
      </c>
      <c r="S3861" t="s">
        <v>31</v>
      </c>
    </row>
    <row r="3862" spans="1:19" x14ac:dyDescent="0.25">
      <c r="A3862" t="s">
        <v>338</v>
      </c>
      <c r="B3862" t="s">
        <v>33378</v>
      </c>
      <c r="C3862" t="s">
        <v>33379</v>
      </c>
      <c r="E3862" t="s">
        <v>33377</v>
      </c>
      <c r="F3862" t="s">
        <v>212</v>
      </c>
      <c r="G3862">
        <v>28605</v>
      </c>
      <c r="H3862">
        <v>36.138849999999998</v>
      </c>
      <c r="I3862">
        <v>-81.673285000000007</v>
      </c>
      <c r="J3862" s="1" t="d">
        <v>2019-01-10</v>
      </c>
      <c r="K3862">
        <v>114650</v>
      </c>
      <c r="L3862" t="s">
        <v>30</v>
      </c>
      <c r="M3862" s="1" t="d">
        <v>2016-12-15</v>
      </c>
      <c r="N3862">
        <v>12</v>
      </c>
      <c r="O3862">
        <v>15</v>
      </c>
      <c r="P3862">
        <v>2016</v>
      </c>
      <c r="R3862" t="s">
        <v>26</v>
      </c>
      <c r="S3862" t="s">
        <v>31</v>
      </c>
    </row>
    <row r="3863" spans="1:19" x14ac:dyDescent="0.25">
      <c r="A3863" t="s">
        <v>338</v>
      </c>
      <c r="B3863" t="s">
        <v>33382</v>
      </c>
      <c r="C3863" t="s">
        <v>33383</v>
      </c>
      <c r="E3863" t="s">
        <v>33377</v>
      </c>
      <c r="F3863" t="s">
        <v>212</v>
      </c>
      <c r="G3863">
        <v>28605</v>
      </c>
      <c r="H3863">
        <v>36.135081999999997</v>
      </c>
      <c r="I3863">
        <v>-81.676850000000002</v>
      </c>
      <c r="J3863" s="1" t="d">
        <v>2019-01-10</v>
      </c>
      <c r="K3863">
        <v>114652</v>
      </c>
      <c r="L3863" t="s">
        <v>30</v>
      </c>
      <c r="M3863" s="1" t="d">
        <v>2016-08-15</v>
      </c>
      <c r="N3863">
        <v>8</v>
      </c>
      <c r="O3863">
        <v>15</v>
      </c>
      <c r="P3863">
        <v>2016</v>
      </c>
      <c r="R3863" t="s">
        <v>26</v>
      </c>
      <c r="S3863" t="s">
        <v>31</v>
      </c>
    </row>
    <row r="3864" spans="1:19" x14ac:dyDescent="0.25">
      <c r="A3864" t="s">
        <v>338</v>
      </c>
      <c r="B3864" t="s">
        <v>33384</v>
      </c>
      <c r="C3864" t="s">
        <v>33385</v>
      </c>
      <c r="E3864" t="s">
        <v>33377</v>
      </c>
      <c r="F3864" t="s">
        <v>212</v>
      </c>
      <c r="G3864">
        <v>28605</v>
      </c>
      <c r="H3864">
        <v>36.119923</v>
      </c>
      <c r="I3864">
        <v>-81.665098999999998</v>
      </c>
      <c r="J3864" s="1" t="d">
        <v>2019-01-10</v>
      </c>
      <c r="K3864">
        <v>114653</v>
      </c>
      <c r="L3864" t="s">
        <v>30</v>
      </c>
      <c r="M3864" s="1" t="d">
        <v>2016-08-15</v>
      </c>
      <c r="N3864">
        <v>8</v>
      </c>
      <c r="O3864">
        <v>15</v>
      </c>
      <c r="P3864">
        <v>2016</v>
      </c>
      <c r="R3864" t="s">
        <v>26</v>
      </c>
      <c r="S3864" t="s">
        <v>31</v>
      </c>
    </row>
    <row r="3865" spans="1:19" x14ac:dyDescent="0.25">
      <c r="A3865" t="s">
        <v>338</v>
      </c>
      <c r="B3865" t="s">
        <v>33387</v>
      </c>
      <c r="C3865" t="s">
        <v>21267</v>
      </c>
      <c r="E3865" t="s">
        <v>21268</v>
      </c>
      <c r="F3865" t="s">
        <v>212</v>
      </c>
      <c r="G3865">
        <v>28712</v>
      </c>
      <c r="H3865">
        <v>35.235729999999997</v>
      </c>
      <c r="I3865">
        <v>-82.729982000000007</v>
      </c>
      <c r="J3865" s="1" t="d">
        <v>2019-01-10</v>
      </c>
      <c r="K3865">
        <v>114655</v>
      </c>
      <c r="L3865" t="s">
        <v>30</v>
      </c>
      <c r="M3865" s="1" t="d">
        <v>2016-02-01</v>
      </c>
      <c r="N3865">
        <v>2</v>
      </c>
      <c r="O3865">
        <v>1</v>
      </c>
      <c r="P3865">
        <v>2016</v>
      </c>
      <c r="R3865" t="s">
        <v>26</v>
      </c>
      <c r="S3865" t="s">
        <v>31</v>
      </c>
    </row>
    <row r="3866" spans="1:19" x14ac:dyDescent="0.25">
      <c r="A3866" t="s">
        <v>338</v>
      </c>
      <c r="B3866" t="s">
        <v>33388</v>
      </c>
      <c r="C3866" t="s">
        <v>33389</v>
      </c>
      <c r="E3866" t="s">
        <v>21268</v>
      </c>
      <c r="F3866" t="s">
        <v>212</v>
      </c>
      <c r="G3866">
        <v>28712</v>
      </c>
      <c r="H3866">
        <v>35.237577000000002</v>
      </c>
      <c r="I3866">
        <v>-82.729697999999999</v>
      </c>
      <c r="J3866" s="1" t="d">
        <v>2019-01-10</v>
      </c>
      <c r="K3866">
        <v>114656</v>
      </c>
      <c r="L3866" t="s">
        <v>30</v>
      </c>
      <c r="M3866" s="1" t="d">
        <v>2016-01-01</v>
      </c>
      <c r="N3866">
        <v>1</v>
      </c>
      <c r="O3866">
        <v>1</v>
      </c>
      <c r="P3866">
        <v>2016</v>
      </c>
      <c r="R3866" t="s">
        <v>26</v>
      </c>
      <c r="S3866" t="s">
        <v>31</v>
      </c>
    </row>
    <row r="3867" spans="1:19" x14ac:dyDescent="0.25">
      <c r="A3867" t="s">
        <v>338</v>
      </c>
      <c r="B3867" t="s">
        <v>33393</v>
      </c>
      <c r="C3867" t="s">
        <v>33394</v>
      </c>
      <c r="E3867" t="s">
        <v>33395</v>
      </c>
      <c r="F3867" t="s">
        <v>212</v>
      </c>
      <c r="G3867">
        <v>28584</v>
      </c>
      <c r="H3867">
        <v>34.690356999999999</v>
      </c>
      <c r="I3867">
        <v>-77.066057999999998</v>
      </c>
      <c r="J3867" s="1" t="d">
        <v>2019-01-10</v>
      </c>
      <c r="K3867">
        <v>114659</v>
      </c>
      <c r="L3867" t="s">
        <v>30</v>
      </c>
      <c r="M3867" s="1" t="d">
        <v>2016-11-01</v>
      </c>
      <c r="N3867">
        <v>11</v>
      </c>
      <c r="O3867">
        <v>1</v>
      </c>
      <c r="P3867">
        <v>2016</v>
      </c>
      <c r="R3867" t="s">
        <v>26</v>
      </c>
      <c r="S3867" t="s">
        <v>31</v>
      </c>
    </row>
    <row r="3868" spans="1:19" x14ac:dyDescent="0.25">
      <c r="A3868" t="s">
        <v>338</v>
      </c>
      <c r="B3868" t="s">
        <v>33397</v>
      </c>
      <c r="C3868" t="s">
        <v>33398</v>
      </c>
      <c r="E3868" t="s">
        <v>9983</v>
      </c>
      <c r="F3868" t="s">
        <v>212</v>
      </c>
      <c r="G3868">
        <v>27511</v>
      </c>
      <c r="H3868">
        <v>35.784835000000001</v>
      </c>
      <c r="I3868">
        <v>-78.780846999999994</v>
      </c>
      <c r="J3868" s="1" t="d">
        <v>2019-01-10</v>
      </c>
      <c r="K3868">
        <v>114661</v>
      </c>
      <c r="L3868" t="s">
        <v>30</v>
      </c>
      <c r="M3868" s="1" t="d">
        <v>2016-05-01</v>
      </c>
      <c r="N3868">
        <v>5</v>
      </c>
      <c r="O3868">
        <v>1</v>
      </c>
      <c r="P3868">
        <v>2016</v>
      </c>
      <c r="R3868" t="s">
        <v>26</v>
      </c>
      <c r="S3868" t="s">
        <v>31</v>
      </c>
    </row>
    <row r="3869" spans="1:19" x14ac:dyDescent="0.25">
      <c r="A3869" t="s">
        <v>338</v>
      </c>
      <c r="B3869" t="s">
        <v>33399</v>
      </c>
      <c r="C3869" t="s">
        <v>33400</v>
      </c>
      <c r="E3869" t="s">
        <v>33401</v>
      </c>
      <c r="F3869" t="s">
        <v>212</v>
      </c>
      <c r="G3869">
        <v>28717</v>
      </c>
      <c r="H3869">
        <v>35.110993000000001</v>
      </c>
      <c r="I3869">
        <v>-83.099130000000002</v>
      </c>
      <c r="J3869" s="1" t="d">
        <v>2019-01-10</v>
      </c>
      <c r="K3869">
        <v>114662</v>
      </c>
      <c r="L3869" t="s">
        <v>30</v>
      </c>
      <c r="M3869" s="1" t="d">
        <v>2016-05-01</v>
      </c>
      <c r="N3869">
        <v>5</v>
      </c>
      <c r="O3869">
        <v>1</v>
      </c>
      <c r="P3869">
        <v>2016</v>
      </c>
      <c r="R3869" t="s">
        <v>26</v>
      </c>
      <c r="S3869" t="s">
        <v>31</v>
      </c>
    </row>
    <row r="3870" spans="1:19" x14ac:dyDescent="0.25">
      <c r="A3870" t="s">
        <v>338</v>
      </c>
      <c r="B3870" t="s">
        <v>33405</v>
      </c>
      <c r="C3870" t="s">
        <v>33406</v>
      </c>
      <c r="E3870" t="s">
        <v>6573</v>
      </c>
      <c r="F3870" t="s">
        <v>212</v>
      </c>
      <c r="G3870">
        <v>27516</v>
      </c>
      <c r="H3870">
        <v>35.909674000000003</v>
      </c>
      <c r="I3870">
        <v>-79.054415000000006</v>
      </c>
      <c r="J3870" s="1" t="d">
        <v>2019-01-10</v>
      </c>
      <c r="K3870">
        <v>114665</v>
      </c>
      <c r="L3870" t="s">
        <v>30</v>
      </c>
      <c r="M3870" s="1" t="d">
        <v>2016-03-01</v>
      </c>
      <c r="N3870">
        <v>3</v>
      </c>
      <c r="O3870">
        <v>1</v>
      </c>
      <c r="P3870">
        <v>2016</v>
      </c>
      <c r="R3870" t="s">
        <v>26</v>
      </c>
      <c r="S3870" t="s">
        <v>31</v>
      </c>
    </row>
    <row r="3871" spans="1:19" x14ac:dyDescent="0.25">
      <c r="A3871" t="s">
        <v>338</v>
      </c>
      <c r="B3871" t="s">
        <v>33409</v>
      </c>
      <c r="C3871" t="s">
        <v>33410</v>
      </c>
      <c r="E3871" t="s">
        <v>1009</v>
      </c>
      <c r="F3871" t="s">
        <v>212</v>
      </c>
      <c r="G3871">
        <v>28277</v>
      </c>
      <c r="H3871">
        <v>35.071140999999997</v>
      </c>
      <c r="I3871">
        <v>-80.842189000000005</v>
      </c>
      <c r="J3871" s="1" t="d">
        <v>2019-01-10</v>
      </c>
      <c r="K3871">
        <v>114667</v>
      </c>
      <c r="L3871" t="s">
        <v>30</v>
      </c>
      <c r="M3871" s="1" t="d">
        <v>2016-05-01</v>
      </c>
      <c r="N3871">
        <v>5</v>
      </c>
      <c r="O3871">
        <v>1</v>
      </c>
      <c r="P3871">
        <v>2016</v>
      </c>
      <c r="R3871" t="s">
        <v>26</v>
      </c>
      <c r="S3871" t="s">
        <v>31</v>
      </c>
    </row>
    <row r="3872" spans="1:19" x14ac:dyDescent="0.25">
      <c r="A3872" t="s">
        <v>338</v>
      </c>
      <c r="B3872" t="s">
        <v>33460</v>
      </c>
      <c r="C3872" t="s">
        <v>33461</v>
      </c>
      <c r="E3872" t="s">
        <v>4614</v>
      </c>
      <c r="F3872" t="s">
        <v>212</v>
      </c>
      <c r="G3872">
        <v>27954</v>
      </c>
      <c r="H3872">
        <v>35.907637999999999</v>
      </c>
      <c r="I3872">
        <v>-75.670631</v>
      </c>
      <c r="J3872" s="1" t="d">
        <v>2019-01-10</v>
      </c>
      <c r="K3872">
        <v>114693</v>
      </c>
      <c r="L3872" t="s">
        <v>30</v>
      </c>
      <c r="M3872" s="1" t="d">
        <v>2016-09-01</v>
      </c>
      <c r="N3872">
        <v>9</v>
      </c>
      <c r="O3872">
        <v>1</v>
      </c>
      <c r="P3872">
        <v>2016</v>
      </c>
      <c r="R3872" t="s">
        <v>26</v>
      </c>
      <c r="S3872" t="s">
        <v>31</v>
      </c>
    </row>
    <row r="3873" spans="1:19" x14ac:dyDescent="0.25">
      <c r="A3873" t="s">
        <v>338</v>
      </c>
      <c r="B3873" t="s">
        <v>33468</v>
      </c>
      <c r="C3873" t="s">
        <v>33469</v>
      </c>
      <c r="E3873" t="s">
        <v>4643</v>
      </c>
      <c r="F3873" t="s">
        <v>212</v>
      </c>
      <c r="G3873">
        <v>28562</v>
      </c>
      <c r="H3873">
        <v>35.035162</v>
      </c>
      <c r="I3873">
        <v>-77.011142000000007</v>
      </c>
      <c r="J3873" s="1" t="d">
        <v>2019-01-10</v>
      </c>
      <c r="K3873">
        <v>114697</v>
      </c>
      <c r="L3873" t="s">
        <v>30</v>
      </c>
      <c r="M3873" s="1" t="d">
        <v>2016-11-01</v>
      </c>
      <c r="N3873">
        <v>11</v>
      </c>
      <c r="O3873">
        <v>1</v>
      </c>
      <c r="P3873">
        <v>2016</v>
      </c>
      <c r="R3873" t="s">
        <v>26</v>
      </c>
      <c r="S3873" t="s">
        <v>31</v>
      </c>
    </row>
    <row r="3874" spans="1:19" x14ac:dyDescent="0.25">
      <c r="A3874" t="s">
        <v>338</v>
      </c>
      <c r="B3874" t="s">
        <v>33470</v>
      </c>
      <c r="C3874" t="s">
        <v>33471</v>
      </c>
      <c r="E3874" t="s">
        <v>4643</v>
      </c>
      <c r="F3874" t="s">
        <v>212</v>
      </c>
      <c r="G3874">
        <v>28560</v>
      </c>
      <c r="H3874">
        <v>35.106881999999999</v>
      </c>
      <c r="I3874">
        <v>-77.036972000000006</v>
      </c>
      <c r="J3874" s="1" t="d">
        <v>2019-01-10</v>
      </c>
      <c r="K3874">
        <v>114698</v>
      </c>
      <c r="L3874" t="s">
        <v>30</v>
      </c>
      <c r="M3874" s="1" t="d">
        <v>2016-05-01</v>
      </c>
      <c r="N3874">
        <v>5</v>
      </c>
      <c r="O3874">
        <v>1</v>
      </c>
      <c r="P3874">
        <v>2016</v>
      </c>
      <c r="R3874" t="s">
        <v>26</v>
      </c>
      <c r="S3874" t="s">
        <v>31</v>
      </c>
    </row>
    <row r="3875" spans="1:19" x14ac:dyDescent="0.25">
      <c r="A3875" t="s">
        <v>338</v>
      </c>
      <c r="B3875" t="s">
        <v>33479</v>
      </c>
      <c r="C3875" t="s">
        <v>33480</v>
      </c>
      <c r="E3875" t="s">
        <v>11579</v>
      </c>
      <c r="F3875" t="s">
        <v>212</v>
      </c>
      <c r="G3875">
        <v>28374</v>
      </c>
      <c r="H3875">
        <v>35.195905000000003</v>
      </c>
      <c r="I3875">
        <v>-79.473400999999996</v>
      </c>
      <c r="J3875" s="1" t="d">
        <v>2019-01-10</v>
      </c>
      <c r="K3875">
        <v>114702</v>
      </c>
      <c r="L3875" t="s">
        <v>30</v>
      </c>
      <c r="M3875" s="1" t="d">
        <v>2016-04-01</v>
      </c>
      <c r="N3875">
        <v>4</v>
      </c>
      <c r="O3875">
        <v>1</v>
      </c>
      <c r="P3875">
        <v>2016</v>
      </c>
      <c r="R3875" t="s">
        <v>26</v>
      </c>
      <c r="S3875" t="s">
        <v>31</v>
      </c>
    </row>
    <row r="3876" spans="1:19" x14ac:dyDescent="0.25">
      <c r="A3876" t="s">
        <v>338</v>
      </c>
      <c r="B3876" t="s">
        <v>33484</v>
      </c>
      <c r="C3876" t="s">
        <v>33485</v>
      </c>
      <c r="E3876" t="s">
        <v>4552</v>
      </c>
      <c r="F3876" t="s">
        <v>212</v>
      </c>
      <c r="G3876">
        <v>28771</v>
      </c>
      <c r="H3876">
        <v>35.361277000000001</v>
      </c>
      <c r="I3876">
        <v>-83.842110000000005</v>
      </c>
      <c r="J3876" s="1" t="d">
        <v>2019-01-10</v>
      </c>
      <c r="K3876">
        <v>114705</v>
      </c>
      <c r="L3876" t="s">
        <v>30</v>
      </c>
      <c r="M3876" s="1" t="d">
        <v>2016-08-15</v>
      </c>
      <c r="N3876">
        <v>8</v>
      </c>
      <c r="O3876">
        <v>15</v>
      </c>
      <c r="P3876">
        <v>2016</v>
      </c>
      <c r="R3876" t="s">
        <v>26</v>
      </c>
      <c r="S3876" t="s">
        <v>31</v>
      </c>
    </row>
    <row r="3877" spans="1:19" x14ac:dyDescent="0.25">
      <c r="A3877" t="s">
        <v>338</v>
      </c>
      <c r="B3877" t="s">
        <v>33501</v>
      </c>
      <c r="C3877" t="s">
        <v>33502</v>
      </c>
      <c r="E3877" t="s">
        <v>33503</v>
      </c>
      <c r="F3877" t="s">
        <v>212</v>
      </c>
      <c r="G3877">
        <v>28782</v>
      </c>
      <c r="H3877">
        <v>35.209665000000001</v>
      </c>
      <c r="I3877">
        <v>-82.234061999999994</v>
      </c>
      <c r="J3877" s="1" t="d">
        <v>2019-01-10</v>
      </c>
      <c r="K3877">
        <v>114714</v>
      </c>
      <c r="L3877" t="s">
        <v>30</v>
      </c>
      <c r="M3877" s="1" t="d">
        <v>2016-05-01</v>
      </c>
      <c r="N3877">
        <v>5</v>
      </c>
      <c r="O3877">
        <v>1</v>
      </c>
      <c r="P3877">
        <v>2016</v>
      </c>
      <c r="R3877" t="s">
        <v>26</v>
      </c>
      <c r="S3877" t="s">
        <v>31</v>
      </c>
    </row>
    <row r="3878" spans="1:19" x14ac:dyDescent="0.25">
      <c r="A3878" t="s">
        <v>338</v>
      </c>
      <c r="B3878" t="s">
        <v>33532</v>
      </c>
      <c r="C3878" t="s">
        <v>33533</v>
      </c>
      <c r="E3878" t="s">
        <v>123</v>
      </c>
      <c r="F3878" t="s">
        <v>124</v>
      </c>
      <c r="G3878">
        <v>68131</v>
      </c>
      <c r="H3878">
        <v>41.259518999999997</v>
      </c>
      <c r="I3878">
        <v>-95.961410999999998</v>
      </c>
      <c r="J3878" s="1" t="d">
        <v>2019-01-10</v>
      </c>
      <c r="K3878">
        <v>114728</v>
      </c>
      <c r="L3878" t="s">
        <v>30</v>
      </c>
      <c r="M3878" s="1" t="d">
        <v>2016-02-01</v>
      </c>
      <c r="N3878">
        <v>2</v>
      </c>
      <c r="O3878">
        <v>1</v>
      </c>
      <c r="P3878">
        <v>2016</v>
      </c>
      <c r="R3878" t="s">
        <v>26</v>
      </c>
      <c r="S3878" t="s">
        <v>31</v>
      </c>
    </row>
    <row r="3879" spans="1:19" x14ac:dyDescent="0.25">
      <c r="A3879" t="s">
        <v>338</v>
      </c>
      <c r="B3879" t="s">
        <v>33535</v>
      </c>
      <c r="C3879" t="s">
        <v>33536</v>
      </c>
      <c r="E3879" t="s">
        <v>5496</v>
      </c>
      <c r="F3879" t="s">
        <v>1026</v>
      </c>
      <c r="G3879">
        <v>3110</v>
      </c>
      <c r="H3879">
        <v>42.955803000000003</v>
      </c>
      <c r="I3879">
        <v>-71.508132000000003</v>
      </c>
      <c r="J3879" s="1" t="d">
        <v>2019-01-10</v>
      </c>
      <c r="K3879">
        <v>114730</v>
      </c>
      <c r="L3879" t="s">
        <v>30</v>
      </c>
      <c r="M3879" s="1" t="d">
        <v>2016-02-01</v>
      </c>
      <c r="N3879">
        <v>2</v>
      </c>
      <c r="O3879">
        <v>1</v>
      </c>
      <c r="P3879">
        <v>2016</v>
      </c>
      <c r="R3879" t="s">
        <v>26</v>
      </c>
      <c r="S3879" t="s">
        <v>31</v>
      </c>
    </row>
    <row r="3880" spans="1:19" x14ac:dyDescent="0.25">
      <c r="A3880" t="s">
        <v>338</v>
      </c>
      <c r="B3880" t="s">
        <v>33541</v>
      </c>
      <c r="C3880" t="s">
        <v>33542</v>
      </c>
      <c r="E3880" t="s">
        <v>179</v>
      </c>
      <c r="F3880" t="s">
        <v>1026</v>
      </c>
      <c r="G3880">
        <v>3301</v>
      </c>
      <c r="H3880">
        <v>43.20073</v>
      </c>
      <c r="I3880">
        <v>-71.54419</v>
      </c>
      <c r="J3880" s="1" t="d">
        <v>2019-01-10</v>
      </c>
      <c r="K3880">
        <v>114734</v>
      </c>
      <c r="L3880" t="s">
        <v>30</v>
      </c>
      <c r="M3880" s="1" t="d">
        <v>2016-02-01</v>
      </c>
      <c r="N3880">
        <v>2</v>
      </c>
      <c r="O3880">
        <v>1</v>
      </c>
      <c r="P3880">
        <v>2016</v>
      </c>
      <c r="R3880" t="s">
        <v>26</v>
      </c>
      <c r="S3880" t="s">
        <v>31</v>
      </c>
    </row>
    <row r="3881" spans="1:19" x14ac:dyDescent="0.25">
      <c r="A3881" t="s">
        <v>338</v>
      </c>
      <c r="B3881" t="s">
        <v>33548</v>
      </c>
      <c r="C3881" t="s">
        <v>33549</v>
      </c>
      <c r="E3881" t="s">
        <v>14176</v>
      </c>
      <c r="F3881" t="s">
        <v>1026</v>
      </c>
      <c r="G3881">
        <v>3833</v>
      </c>
      <c r="H3881">
        <v>42.981085</v>
      </c>
      <c r="I3881">
        <v>-70.946169999999995</v>
      </c>
      <c r="J3881" s="1" t="d">
        <v>2019-01-10</v>
      </c>
      <c r="K3881">
        <v>114739</v>
      </c>
      <c r="L3881" t="s">
        <v>30</v>
      </c>
      <c r="M3881" s="1" t="d">
        <v>2016-02-01</v>
      </c>
      <c r="N3881">
        <v>2</v>
      </c>
      <c r="O3881">
        <v>1</v>
      </c>
      <c r="P3881">
        <v>2016</v>
      </c>
      <c r="R3881" t="s">
        <v>26</v>
      </c>
      <c r="S3881" t="s">
        <v>31</v>
      </c>
    </row>
    <row r="3882" spans="1:19" x14ac:dyDescent="0.25">
      <c r="A3882" t="s">
        <v>338</v>
      </c>
      <c r="B3882" t="s">
        <v>33550</v>
      </c>
      <c r="C3882" t="s">
        <v>33551</v>
      </c>
      <c r="E3882" t="s">
        <v>14176</v>
      </c>
      <c r="F3882" t="s">
        <v>1026</v>
      </c>
      <c r="G3882">
        <v>3833</v>
      </c>
      <c r="H3882">
        <v>42.977367000000001</v>
      </c>
      <c r="I3882">
        <v>-70.954091000000005</v>
      </c>
      <c r="J3882" s="1" t="d">
        <v>2019-01-10</v>
      </c>
      <c r="K3882">
        <v>114740</v>
      </c>
      <c r="L3882" t="s">
        <v>30</v>
      </c>
      <c r="M3882" s="1" t="d">
        <v>2016-02-01</v>
      </c>
      <c r="N3882">
        <v>2</v>
      </c>
      <c r="O3882">
        <v>1</v>
      </c>
      <c r="P3882">
        <v>2016</v>
      </c>
      <c r="R3882" t="s">
        <v>26</v>
      </c>
      <c r="S3882" t="s">
        <v>31</v>
      </c>
    </row>
    <row r="3883" spans="1:19" x14ac:dyDescent="0.25">
      <c r="A3883" t="s">
        <v>338</v>
      </c>
      <c r="B3883" t="s">
        <v>33552</v>
      </c>
      <c r="C3883" t="s">
        <v>13234</v>
      </c>
      <c r="E3883" t="s">
        <v>11601</v>
      </c>
      <c r="F3883" t="s">
        <v>1026</v>
      </c>
      <c r="G3883">
        <v>3581</v>
      </c>
      <c r="H3883">
        <v>44.289406</v>
      </c>
      <c r="I3883">
        <v>-71.225103000000004</v>
      </c>
      <c r="J3883" s="1" t="d">
        <v>2019-01-10</v>
      </c>
      <c r="K3883">
        <v>114741</v>
      </c>
      <c r="L3883" t="s">
        <v>30</v>
      </c>
      <c r="M3883" s="1" t="d">
        <v>2016-05-01</v>
      </c>
      <c r="N3883">
        <v>5</v>
      </c>
      <c r="O3883">
        <v>1</v>
      </c>
      <c r="P3883">
        <v>2016</v>
      </c>
      <c r="R3883" t="s">
        <v>26</v>
      </c>
      <c r="S3883" t="s">
        <v>31</v>
      </c>
    </row>
    <row r="3884" spans="1:19" x14ac:dyDescent="0.25">
      <c r="A3884" t="s">
        <v>338</v>
      </c>
      <c r="B3884" t="s">
        <v>33553</v>
      </c>
      <c r="C3884" t="s">
        <v>20991</v>
      </c>
      <c r="E3884" t="s">
        <v>2007</v>
      </c>
      <c r="F3884" t="s">
        <v>1026</v>
      </c>
      <c r="G3884">
        <v>3449</v>
      </c>
      <c r="H3884">
        <v>42.973073999999997</v>
      </c>
      <c r="I3884">
        <v>-71.982857999999993</v>
      </c>
      <c r="J3884" s="1" t="d">
        <v>2019-01-10</v>
      </c>
      <c r="K3884">
        <v>114742</v>
      </c>
      <c r="L3884" t="s">
        <v>30</v>
      </c>
      <c r="M3884" s="1" t="d">
        <v>2016-02-01</v>
      </c>
      <c r="N3884">
        <v>2</v>
      </c>
      <c r="O3884">
        <v>1</v>
      </c>
      <c r="P3884">
        <v>2016</v>
      </c>
      <c r="R3884" t="s">
        <v>26</v>
      </c>
      <c r="S3884" t="s">
        <v>31</v>
      </c>
    </row>
    <row r="3885" spans="1:19" x14ac:dyDescent="0.25">
      <c r="A3885" t="s">
        <v>338</v>
      </c>
      <c r="B3885" t="s">
        <v>33554</v>
      </c>
      <c r="C3885" t="s">
        <v>33555</v>
      </c>
      <c r="E3885" t="s">
        <v>33556</v>
      </c>
      <c r="F3885" t="s">
        <v>1026</v>
      </c>
      <c r="G3885">
        <v>3812</v>
      </c>
      <c r="H3885">
        <v>44.115748000000004</v>
      </c>
      <c r="I3885">
        <v>-71.355127999999993</v>
      </c>
      <c r="J3885" s="1" t="d">
        <v>2019-01-10</v>
      </c>
      <c r="K3885">
        <v>114743</v>
      </c>
      <c r="L3885" t="s">
        <v>30</v>
      </c>
      <c r="M3885" s="1" t="d">
        <v>2016-02-01</v>
      </c>
      <c r="N3885">
        <v>2</v>
      </c>
      <c r="O3885">
        <v>1</v>
      </c>
      <c r="P3885">
        <v>2016</v>
      </c>
      <c r="R3885" t="s">
        <v>26</v>
      </c>
      <c r="S3885" t="s">
        <v>31</v>
      </c>
    </row>
    <row r="3886" spans="1:19" x14ac:dyDescent="0.25">
      <c r="A3886" t="s">
        <v>338</v>
      </c>
      <c r="B3886" t="s">
        <v>33557</v>
      </c>
      <c r="C3886" t="s">
        <v>33558</v>
      </c>
      <c r="E3886" t="s">
        <v>33559</v>
      </c>
      <c r="F3886" t="s">
        <v>1026</v>
      </c>
      <c r="G3886">
        <v>3242</v>
      </c>
      <c r="H3886">
        <v>43.180028</v>
      </c>
      <c r="I3886">
        <v>-71.833547999999993</v>
      </c>
      <c r="J3886" s="1" t="d">
        <v>2019-01-10</v>
      </c>
      <c r="K3886">
        <v>114744</v>
      </c>
      <c r="L3886" t="s">
        <v>30</v>
      </c>
      <c r="M3886" s="1" t="d">
        <v>2016-02-01</v>
      </c>
      <c r="N3886">
        <v>2</v>
      </c>
      <c r="O3886">
        <v>1</v>
      </c>
      <c r="P3886">
        <v>2016</v>
      </c>
      <c r="R3886" t="s">
        <v>26</v>
      </c>
      <c r="S3886" t="s">
        <v>31</v>
      </c>
    </row>
    <row r="3887" spans="1:19" x14ac:dyDescent="0.25">
      <c r="A3887" t="s">
        <v>338</v>
      </c>
      <c r="B3887" t="s">
        <v>33560</v>
      </c>
      <c r="C3887" t="s">
        <v>33561</v>
      </c>
      <c r="E3887" t="s">
        <v>33562</v>
      </c>
      <c r="F3887" t="s">
        <v>1026</v>
      </c>
      <c r="G3887">
        <v>3245</v>
      </c>
      <c r="H3887">
        <v>43.730468000000002</v>
      </c>
      <c r="I3887">
        <v>-71.579948000000002</v>
      </c>
      <c r="J3887" s="1" t="d">
        <v>2019-01-10</v>
      </c>
      <c r="K3887">
        <v>114745</v>
      </c>
      <c r="L3887" t="s">
        <v>30</v>
      </c>
      <c r="M3887" s="1" t="d">
        <v>2016-05-01</v>
      </c>
      <c r="N3887">
        <v>5</v>
      </c>
      <c r="O3887">
        <v>1</v>
      </c>
      <c r="P3887">
        <v>2016</v>
      </c>
      <c r="R3887" t="s">
        <v>26</v>
      </c>
      <c r="S3887" t="s">
        <v>31</v>
      </c>
    </row>
    <row r="3888" spans="1:19" x14ac:dyDescent="0.25">
      <c r="A3888" t="s">
        <v>338</v>
      </c>
      <c r="B3888" t="s">
        <v>33569</v>
      </c>
      <c r="C3888" t="s">
        <v>33570</v>
      </c>
      <c r="E3888" t="s">
        <v>313</v>
      </c>
      <c r="F3888" t="s">
        <v>1026</v>
      </c>
      <c r="G3888">
        <v>3251</v>
      </c>
      <c r="H3888">
        <v>44.056735000000003</v>
      </c>
      <c r="I3888">
        <v>-71.633261000000005</v>
      </c>
      <c r="J3888" s="1" t="d">
        <v>2019-01-10</v>
      </c>
      <c r="K3888">
        <v>114749</v>
      </c>
      <c r="L3888" t="s">
        <v>30</v>
      </c>
      <c r="M3888" s="1" t="d">
        <v>2016-02-01</v>
      </c>
      <c r="N3888">
        <v>2</v>
      </c>
      <c r="O3888">
        <v>1</v>
      </c>
      <c r="P3888">
        <v>2016</v>
      </c>
      <c r="R3888" t="s">
        <v>26</v>
      </c>
      <c r="S3888" t="s">
        <v>31</v>
      </c>
    </row>
    <row r="3889" spans="1:19" x14ac:dyDescent="0.25">
      <c r="A3889" t="s">
        <v>338</v>
      </c>
      <c r="B3889" t="s">
        <v>33571</v>
      </c>
      <c r="C3889" t="s">
        <v>21460</v>
      </c>
      <c r="E3889" t="s">
        <v>6019</v>
      </c>
      <c r="F3889" t="s">
        <v>1026</v>
      </c>
      <c r="G3889">
        <v>3257</v>
      </c>
      <c r="H3889">
        <v>43.433638999999999</v>
      </c>
      <c r="I3889">
        <v>-71.969756000000004</v>
      </c>
      <c r="J3889" s="1" t="d">
        <v>2019-01-10</v>
      </c>
      <c r="K3889">
        <v>114750</v>
      </c>
      <c r="L3889" t="s">
        <v>30</v>
      </c>
      <c r="M3889" s="1" t="d">
        <v>2016-05-01</v>
      </c>
      <c r="N3889">
        <v>5</v>
      </c>
      <c r="O3889">
        <v>1</v>
      </c>
      <c r="P3889">
        <v>2016</v>
      </c>
      <c r="R3889" t="s">
        <v>26</v>
      </c>
      <c r="S3889" t="s">
        <v>31</v>
      </c>
    </row>
    <row r="3890" spans="1:19" x14ac:dyDescent="0.25">
      <c r="A3890" t="s">
        <v>338</v>
      </c>
      <c r="B3890" t="s">
        <v>33580</v>
      </c>
      <c r="C3890" t="s">
        <v>20986</v>
      </c>
      <c r="E3890" t="s">
        <v>20987</v>
      </c>
      <c r="F3890" t="s">
        <v>1026</v>
      </c>
      <c r="G3890">
        <v>3586</v>
      </c>
      <c r="H3890">
        <v>44.231748000000003</v>
      </c>
      <c r="I3890">
        <v>-71.762157999999999</v>
      </c>
      <c r="J3890" s="1" t="d">
        <v>2019-01-10</v>
      </c>
      <c r="K3890">
        <v>114755</v>
      </c>
      <c r="L3890" t="s">
        <v>30</v>
      </c>
      <c r="M3890" s="1" t="d">
        <v>2016-02-01</v>
      </c>
      <c r="N3890">
        <v>2</v>
      </c>
      <c r="O3890">
        <v>1</v>
      </c>
      <c r="P3890">
        <v>2016</v>
      </c>
      <c r="R3890" t="s">
        <v>26</v>
      </c>
      <c r="S3890" t="s">
        <v>31</v>
      </c>
    </row>
    <row r="3891" spans="1:19" x14ac:dyDescent="0.25">
      <c r="A3891" t="s">
        <v>338</v>
      </c>
      <c r="B3891" t="s">
        <v>33581</v>
      </c>
      <c r="C3891" t="s">
        <v>33582</v>
      </c>
      <c r="E3891" t="s">
        <v>8554</v>
      </c>
      <c r="F3891" t="s">
        <v>1026</v>
      </c>
      <c r="G3891">
        <v>3276</v>
      </c>
      <c r="H3891">
        <v>43.45955</v>
      </c>
      <c r="I3891">
        <v>-71.554443000000006</v>
      </c>
      <c r="J3891" s="1" t="d">
        <v>2019-01-10</v>
      </c>
      <c r="K3891">
        <v>114756</v>
      </c>
      <c r="L3891" t="s">
        <v>30</v>
      </c>
      <c r="M3891" s="1" t="d">
        <v>2016-08-15</v>
      </c>
      <c r="N3891">
        <v>8</v>
      </c>
      <c r="O3891">
        <v>15</v>
      </c>
      <c r="P3891">
        <v>2016</v>
      </c>
      <c r="R3891" t="s">
        <v>26</v>
      </c>
      <c r="S3891" t="s">
        <v>31</v>
      </c>
    </row>
    <row r="3892" spans="1:19" x14ac:dyDescent="0.25">
      <c r="A3892" t="s">
        <v>338</v>
      </c>
      <c r="B3892" t="s">
        <v>33583</v>
      </c>
      <c r="C3892" t="s">
        <v>20995</v>
      </c>
      <c r="E3892" t="s">
        <v>20996</v>
      </c>
      <c r="F3892" t="s">
        <v>1026</v>
      </c>
      <c r="G3892">
        <v>3894</v>
      </c>
      <c r="H3892">
        <v>43.584958999999998</v>
      </c>
      <c r="I3892">
        <v>-71.216717000000003</v>
      </c>
      <c r="J3892" s="1" t="d">
        <v>2019-01-10</v>
      </c>
      <c r="K3892">
        <v>114757</v>
      </c>
      <c r="L3892" t="s">
        <v>30</v>
      </c>
      <c r="M3892" s="1" t="d">
        <v>2016-02-01</v>
      </c>
      <c r="N3892">
        <v>2</v>
      </c>
      <c r="O3892">
        <v>1</v>
      </c>
      <c r="P3892">
        <v>2016</v>
      </c>
      <c r="R3892" t="s">
        <v>26</v>
      </c>
      <c r="S3892" t="s">
        <v>31</v>
      </c>
    </row>
    <row r="3893" spans="1:19" x14ac:dyDescent="0.25">
      <c r="A3893" t="s">
        <v>338</v>
      </c>
      <c r="B3893" t="s">
        <v>33591</v>
      </c>
      <c r="C3893" t="s">
        <v>33592</v>
      </c>
      <c r="E3893" t="s">
        <v>10518</v>
      </c>
      <c r="F3893" t="s">
        <v>1091</v>
      </c>
      <c r="G3893">
        <v>8401</v>
      </c>
      <c r="H3893">
        <v>39.379106720000003</v>
      </c>
      <c r="I3893">
        <v>-74.428095350000007</v>
      </c>
      <c r="J3893" s="1" t="d">
        <v>2019-01-10</v>
      </c>
      <c r="K3893">
        <v>114761</v>
      </c>
      <c r="L3893" t="s">
        <v>30</v>
      </c>
      <c r="M3893" s="1" t="d">
        <v>2016-05-01</v>
      </c>
      <c r="N3893">
        <v>5</v>
      </c>
      <c r="O3893">
        <v>1</v>
      </c>
      <c r="P3893">
        <v>2016</v>
      </c>
      <c r="R3893" t="s">
        <v>26</v>
      </c>
      <c r="S3893" t="s">
        <v>31</v>
      </c>
    </row>
    <row r="3894" spans="1:19" x14ac:dyDescent="0.25">
      <c r="A3894" t="s">
        <v>338</v>
      </c>
      <c r="B3894" t="s">
        <v>33607</v>
      </c>
      <c r="C3894" t="s">
        <v>33608</v>
      </c>
      <c r="E3894" t="s">
        <v>33609</v>
      </c>
      <c r="F3894" t="s">
        <v>1091</v>
      </c>
      <c r="G3894">
        <v>7927</v>
      </c>
      <c r="H3894">
        <v>40.813409</v>
      </c>
      <c r="I3894">
        <v>-74.468935000000002</v>
      </c>
      <c r="J3894" s="1" t="d">
        <v>2019-01-10</v>
      </c>
      <c r="K3894">
        <v>114767</v>
      </c>
      <c r="L3894" t="s">
        <v>30</v>
      </c>
      <c r="M3894" s="1" t="d">
        <v>2016-05-01</v>
      </c>
      <c r="N3894">
        <v>5</v>
      </c>
      <c r="O3894">
        <v>1</v>
      </c>
      <c r="P3894">
        <v>2016</v>
      </c>
      <c r="R3894" t="s">
        <v>26</v>
      </c>
      <c r="S3894" t="s">
        <v>31</v>
      </c>
    </row>
    <row r="3895" spans="1:19" x14ac:dyDescent="0.25">
      <c r="A3895" t="s">
        <v>338</v>
      </c>
      <c r="B3895" t="s">
        <v>33614</v>
      </c>
      <c r="C3895" t="s">
        <v>33615</v>
      </c>
      <c r="E3895" t="s">
        <v>5119</v>
      </c>
      <c r="F3895" t="s">
        <v>1091</v>
      </c>
      <c r="G3895">
        <v>8234</v>
      </c>
      <c r="H3895">
        <v>39.395206000000002</v>
      </c>
      <c r="I3895">
        <v>-74.686234999999996</v>
      </c>
      <c r="J3895" s="1" t="d">
        <v>2019-01-10</v>
      </c>
      <c r="K3895">
        <v>114770</v>
      </c>
      <c r="L3895" t="s">
        <v>30</v>
      </c>
      <c r="M3895" s="1" t="d">
        <v>2016-10-01</v>
      </c>
      <c r="N3895">
        <v>10</v>
      </c>
      <c r="O3895">
        <v>1</v>
      </c>
      <c r="P3895">
        <v>2016</v>
      </c>
      <c r="R3895" t="s">
        <v>26</v>
      </c>
      <c r="S3895" t="s">
        <v>31</v>
      </c>
    </row>
    <row r="3896" spans="1:19" x14ac:dyDescent="0.25">
      <c r="A3896" t="s">
        <v>338</v>
      </c>
      <c r="B3896" t="s">
        <v>33639</v>
      </c>
      <c r="C3896" t="s">
        <v>33640</v>
      </c>
      <c r="E3896" t="s">
        <v>33641</v>
      </c>
      <c r="F3896" t="s">
        <v>1091</v>
      </c>
      <c r="G3896">
        <v>8530</v>
      </c>
      <c r="H3896">
        <v>40.365948000000003</v>
      </c>
      <c r="I3896">
        <v>-74.945369999999997</v>
      </c>
      <c r="J3896" s="1" t="d">
        <v>2019-01-10</v>
      </c>
      <c r="K3896">
        <v>114781</v>
      </c>
      <c r="L3896" t="s">
        <v>30</v>
      </c>
      <c r="M3896" s="1" t="d">
        <v>2016-11-01</v>
      </c>
      <c r="N3896">
        <v>11</v>
      </c>
      <c r="O3896">
        <v>1</v>
      </c>
      <c r="P3896">
        <v>2016</v>
      </c>
      <c r="R3896" t="s">
        <v>26</v>
      </c>
      <c r="S3896" t="s">
        <v>31</v>
      </c>
    </row>
    <row r="3897" spans="1:19" x14ac:dyDescent="0.25">
      <c r="A3897" t="s">
        <v>338</v>
      </c>
      <c r="B3897" t="s">
        <v>33663</v>
      </c>
      <c r="C3897" t="s">
        <v>33664</v>
      </c>
      <c r="E3897" t="s">
        <v>1765</v>
      </c>
      <c r="F3897" t="s">
        <v>1091</v>
      </c>
      <c r="G3897">
        <v>8540</v>
      </c>
      <c r="H3897">
        <v>40.349131999999997</v>
      </c>
      <c r="I3897">
        <v>-74.665479000000005</v>
      </c>
      <c r="J3897" s="1" t="d">
        <v>2019-01-10</v>
      </c>
      <c r="K3897">
        <v>114791</v>
      </c>
      <c r="L3897" t="s">
        <v>30</v>
      </c>
      <c r="M3897" s="1" t="d">
        <v>2016-03-01</v>
      </c>
      <c r="N3897">
        <v>3</v>
      </c>
      <c r="O3897">
        <v>1</v>
      </c>
      <c r="P3897">
        <v>2016</v>
      </c>
      <c r="R3897" t="s">
        <v>26</v>
      </c>
      <c r="S3897" t="s">
        <v>31</v>
      </c>
    </row>
    <row r="3898" spans="1:19" x14ac:dyDescent="0.25">
      <c r="A3898" t="s">
        <v>338</v>
      </c>
      <c r="B3898" t="s">
        <v>33674</v>
      </c>
      <c r="C3898" t="s">
        <v>33675</v>
      </c>
      <c r="E3898" t="s">
        <v>23572</v>
      </c>
      <c r="F3898" t="s">
        <v>1091</v>
      </c>
      <c r="G3898">
        <v>7901</v>
      </c>
      <c r="H3898">
        <v>40.714804000000001</v>
      </c>
      <c r="I3898">
        <v>-74.366421000000003</v>
      </c>
      <c r="J3898" s="1" t="d">
        <v>2019-01-10</v>
      </c>
      <c r="K3898">
        <v>114797</v>
      </c>
      <c r="L3898" t="s">
        <v>30</v>
      </c>
      <c r="M3898" s="1" t="d">
        <v>2016-04-01</v>
      </c>
      <c r="N3898">
        <v>4</v>
      </c>
      <c r="O3898">
        <v>1</v>
      </c>
      <c r="P3898">
        <v>2016</v>
      </c>
      <c r="R3898" t="s">
        <v>26</v>
      </c>
      <c r="S3898" t="s">
        <v>31</v>
      </c>
    </row>
    <row r="3899" spans="1:19" x14ac:dyDescent="0.25">
      <c r="A3899" t="s">
        <v>338</v>
      </c>
      <c r="B3899" t="s">
        <v>33710</v>
      </c>
      <c r="C3899" t="s">
        <v>33711</v>
      </c>
      <c r="E3899" t="s">
        <v>74</v>
      </c>
      <c r="F3899" t="s">
        <v>75</v>
      </c>
      <c r="G3899">
        <v>87506</v>
      </c>
      <c r="H3899">
        <v>35.796123000000001</v>
      </c>
      <c r="I3899">
        <v>-105.928822</v>
      </c>
      <c r="J3899" s="1" t="d">
        <v>2019-01-10</v>
      </c>
      <c r="K3899">
        <v>114814</v>
      </c>
      <c r="L3899" t="s">
        <v>30</v>
      </c>
      <c r="M3899" s="1" t="d">
        <v>2016-06-01</v>
      </c>
      <c r="N3899">
        <v>6</v>
      </c>
      <c r="O3899">
        <v>1</v>
      </c>
      <c r="P3899">
        <v>2016</v>
      </c>
      <c r="R3899" t="s">
        <v>26</v>
      </c>
      <c r="S3899" t="s">
        <v>31</v>
      </c>
    </row>
    <row r="3900" spans="1:19" x14ac:dyDescent="0.25">
      <c r="A3900" t="s">
        <v>338</v>
      </c>
      <c r="B3900" t="s">
        <v>33718</v>
      </c>
      <c r="C3900" t="s">
        <v>33719</v>
      </c>
      <c r="E3900" t="s">
        <v>74</v>
      </c>
      <c r="F3900" t="s">
        <v>75</v>
      </c>
      <c r="G3900">
        <v>87505</v>
      </c>
      <c r="H3900">
        <v>35.679758999999997</v>
      </c>
      <c r="I3900">
        <v>-105.941084</v>
      </c>
      <c r="J3900" s="1" t="d">
        <v>2019-01-10</v>
      </c>
      <c r="K3900">
        <v>114818</v>
      </c>
      <c r="L3900" t="s">
        <v>30</v>
      </c>
      <c r="M3900" s="1" t="d">
        <v>2016-04-01</v>
      </c>
      <c r="N3900">
        <v>4</v>
      </c>
      <c r="O3900">
        <v>1</v>
      </c>
      <c r="P3900">
        <v>2016</v>
      </c>
      <c r="R3900" t="s">
        <v>26</v>
      </c>
      <c r="S3900" t="s">
        <v>31</v>
      </c>
    </row>
    <row r="3901" spans="1:19" x14ac:dyDescent="0.25">
      <c r="A3901" t="s">
        <v>338</v>
      </c>
      <c r="B3901" t="s">
        <v>33722</v>
      </c>
      <c r="C3901" t="s">
        <v>21152</v>
      </c>
      <c r="E3901" t="s">
        <v>21153</v>
      </c>
      <c r="F3901" t="s">
        <v>75</v>
      </c>
      <c r="G3901">
        <v>88401</v>
      </c>
      <c r="H3901">
        <v>35.172002999999997</v>
      </c>
      <c r="I3901">
        <v>-103.71639500000001</v>
      </c>
      <c r="J3901" s="1" t="d">
        <v>2019-01-10</v>
      </c>
      <c r="K3901">
        <v>114820</v>
      </c>
      <c r="L3901" t="s">
        <v>30</v>
      </c>
      <c r="M3901" s="1" t="d">
        <v>2016-04-01</v>
      </c>
      <c r="N3901">
        <v>4</v>
      </c>
      <c r="O3901">
        <v>1</v>
      </c>
      <c r="P3901">
        <v>2016</v>
      </c>
      <c r="R3901" t="s">
        <v>26</v>
      </c>
      <c r="S3901" t="s">
        <v>31</v>
      </c>
    </row>
    <row r="3902" spans="1:19" x14ac:dyDescent="0.25">
      <c r="A3902" t="s">
        <v>338</v>
      </c>
      <c r="B3902" t="s">
        <v>33731</v>
      </c>
      <c r="C3902" t="s">
        <v>33732</v>
      </c>
      <c r="E3902" t="s">
        <v>953</v>
      </c>
      <c r="F3902" t="s">
        <v>264</v>
      </c>
      <c r="G3902">
        <v>89052</v>
      </c>
      <c r="H3902">
        <v>36.018405000000001</v>
      </c>
      <c r="I3902">
        <v>-115.089027</v>
      </c>
      <c r="J3902" s="1" t="d">
        <v>2019-01-10</v>
      </c>
      <c r="K3902">
        <v>114825</v>
      </c>
      <c r="L3902" t="s">
        <v>30</v>
      </c>
      <c r="M3902" s="1" t="d">
        <v>2016-07-15</v>
      </c>
      <c r="N3902">
        <v>7</v>
      </c>
      <c r="O3902">
        <v>15</v>
      </c>
      <c r="P3902">
        <v>2016</v>
      </c>
      <c r="R3902" t="s">
        <v>26</v>
      </c>
      <c r="S3902" t="s">
        <v>31</v>
      </c>
    </row>
    <row r="3903" spans="1:19" x14ac:dyDescent="0.25">
      <c r="A3903" t="s">
        <v>338</v>
      </c>
      <c r="B3903" t="s">
        <v>33746</v>
      </c>
      <c r="C3903" t="s">
        <v>33747</v>
      </c>
      <c r="E3903" t="s">
        <v>2569</v>
      </c>
      <c r="F3903" t="s">
        <v>264</v>
      </c>
      <c r="G3903">
        <v>89109</v>
      </c>
      <c r="H3903">
        <v>36.122720000000001</v>
      </c>
      <c r="I3903">
        <v>-115.17077999999999</v>
      </c>
      <c r="J3903" s="1" t="d">
        <v>2019-01-10</v>
      </c>
      <c r="K3903">
        <v>114832</v>
      </c>
      <c r="L3903" t="s">
        <v>30</v>
      </c>
      <c r="M3903" s="1" t="d">
        <v>2016-08-15</v>
      </c>
      <c r="N3903">
        <v>8</v>
      </c>
      <c r="O3903">
        <v>15</v>
      </c>
      <c r="P3903">
        <v>2016</v>
      </c>
      <c r="R3903" t="s">
        <v>26</v>
      </c>
      <c r="S3903" t="s">
        <v>31</v>
      </c>
    </row>
    <row r="3904" spans="1:19" x14ac:dyDescent="0.25">
      <c r="A3904" t="s">
        <v>338</v>
      </c>
      <c r="B3904" t="s">
        <v>33773</v>
      </c>
      <c r="C3904" t="s">
        <v>33774</v>
      </c>
      <c r="E3904" t="s">
        <v>2569</v>
      </c>
      <c r="F3904" t="s">
        <v>264</v>
      </c>
      <c r="G3904">
        <v>89123</v>
      </c>
      <c r="H3904">
        <v>36.047204000000001</v>
      </c>
      <c r="I3904">
        <v>-115.172004</v>
      </c>
      <c r="J3904" s="1" t="d">
        <v>2019-01-10</v>
      </c>
      <c r="K3904">
        <v>114846</v>
      </c>
      <c r="L3904" t="s">
        <v>30</v>
      </c>
      <c r="M3904" s="1" t="d">
        <v>2016-03-01</v>
      </c>
      <c r="N3904">
        <v>3</v>
      </c>
      <c r="O3904">
        <v>1</v>
      </c>
      <c r="P3904">
        <v>2016</v>
      </c>
      <c r="R3904" t="s">
        <v>26</v>
      </c>
      <c r="S3904" t="s">
        <v>31</v>
      </c>
    </row>
    <row r="3905" spans="1:19" x14ac:dyDescent="0.25">
      <c r="A3905" t="s">
        <v>338</v>
      </c>
      <c r="B3905" t="s">
        <v>33787</v>
      </c>
      <c r="C3905" t="s">
        <v>33788</v>
      </c>
      <c r="E3905" t="s">
        <v>4257</v>
      </c>
      <c r="F3905" t="s">
        <v>264</v>
      </c>
      <c r="G3905">
        <v>89423</v>
      </c>
      <c r="H3905">
        <v>38.953561999999998</v>
      </c>
      <c r="I3905">
        <v>-119.76368600000001</v>
      </c>
      <c r="J3905" s="1" t="d">
        <v>2019-01-10</v>
      </c>
      <c r="K3905">
        <v>114852</v>
      </c>
      <c r="L3905" t="s">
        <v>30</v>
      </c>
      <c r="M3905" s="1" t="d">
        <v>2016-05-01</v>
      </c>
      <c r="N3905">
        <v>5</v>
      </c>
      <c r="O3905">
        <v>1</v>
      </c>
      <c r="P3905">
        <v>2016</v>
      </c>
      <c r="R3905" t="s">
        <v>26</v>
      </c>
      <c r="S3905" t="s">
        <v>31</v>
      </c>
    </row>
    <row r="3906" spans="1:19" x14ac:dyDescent="0.25">
      <c r="A3906" t="s">
        <v>338</v>
      </c>
      <c r="B3906" t="s">
        <v>33791</v>
      </c>
      <c r="C3906" t="s">
        <v>33792</v>
      </c>
      <c r="E3906" t="s">
        <v>3306</v>
      </c>
      <c r="F3906" t="s">
        <v>264</v>
      </c>
      <c r="G3906">
        <v>89521</v>
      </c>
      <c r="H3906">
        <v>39.423532000000002</v>
      </c>
      <c r="I3906">
        <v>-119.740134</v>
      </c>
      <c r="J3906" s="1" t="d">
        <v>2019-01-10</v>
      </c>
      <c r="K3906">
        <v>114854</v>
      </c>
      <c r="L3906" t="s">
        <v>30</v>
      </c>
      <c r="M3906" s="1" t="d">
        <v>2016-04-01</v>
      </c>
      <c r="N3906">
        <v>4</v>
      </c>
      <c r="O3906">
        <v>1</v>
      </c>
      <c r="P3906">
        <v>2016</v>
      </c>
      <c r="R3906" t="s">
        <v>26</v>
      </c>
      <c r="S3906" t="s">
        <v>31</v>
      </c>
    </row>
    <row r="3907" spans="1:19" x14ac:dyDescent="0.25">
      <c r="A3907" t="s">
        <v>338</v>
      </c>
      <c r="B3907" t="s">
        <v>33803</v>
      </c>
      <c r="C3907" t="s">
        <v>33804</v>
      </c>
      <c r="E3907" t="s">
        <v>3306</v>
      </c>
      <c r="F3907" t="s">
        <v>264</v>
      </c>
      <c r="G3907">
        <v>89502</v>
      </c>
      <c r="H3907">
        <v>39.488115999999998</v>
      </c>
      <c r="I3907">
        <v>-119.719807</v>
      </c>
      <c r="J3907" s="1" t="d">
        <v>2019-01-10</v>
      </c>
      <c r="K3907">
        <v>114860</v>
      </c>
      <c r="L3907" t="s">
        <v>30</v>
      </c>
      <c r="M3907" s="1" t="d">
        <v>2016-11-01</v>
      </c>
      <c r="N3907">
        <v>11</v>
      </c>
      <c r="O3907">
        <v>1</v>
      </c>
      <c r="P3907">
        <v>2016</v>
      </c>
      <c r="R3907" t="s">
        <v>26</v>
      </c>
      <c r="S3907" t="s">
        <v>31</v>
      </c>
    </row>
    <row r="3908" spans="1:19" x14ac:dyDescent="0.25">
      <c r="A3908" t="s">
        <v>338</v>
      </c>
      <c r="B3908" t="s">
        <v>33805</v>
      </c>
      <c r="C3908" t="s">
        <v>33806</v>
      </c>
      <c r="E3908" t="s">
        <v>3306</v>
      </c>
      <c r="F3908" t="s">
        <v>264</v>
      </c>
      <c r="G3908">
        <v>89501</v>
      </c>
      <c r="H3908">
        <v>39.530419999999999</v>
      </c>
      <c r="I3908">
        <v>-119.815096</v>
      </c>
      <c r="J3908" s="1" t="d">
        <v>2019-01-10</v>
      </c>
      <c r="K3908">
        <v>114861</v>
      </c>
      <c r="L3908" t="s">
        <v>30</v>
      </c>
      <c r="M3908" s="1" t="d">
        <v>2016-05-01</v>
      </c>
      <c r="N3908">
        <v>5</v>
      </c>
      <c r="O3908">
        <v>1</v>
      </c>
      <c r="P3908">
        <v>2016</v>
      </c>
      <c r="R3908" t="s">
        <v>26</v>
      </c>
      <c r="S3908" t="s">
        <v>31</v>
      </c>
    </row>
    <row r="3909" spans="1:19" x14ac:dyDescent="0.25">
      <c r="A3909" t="s">
        <v>338</v>
      </c>
      <c r="B3909" t="s">
        <v>33820</v>
      </c>
      <c r="C3909" t="s">
        <v>33821</v>
      </c>
      <c r="E3909" t="s">
        <v>21217</v>
      </c>
      <c r="F3909" t="s">
        <v>264</v>
      </c>
      <c r="G3909">
        <v>89434</v>
      </c>
      <c r="H3909">
        <v>39.534365000000001</v>
      </c>
      <c r="I3909">
        <v>-119.734202</v>
      </c>
      <c r="J3909" s="1" t="d">
        <v>2019-01-10</v>
      </c>
      <c r="K3909">
        <v>114870</v>
      </c>
      <c r="L3909" t="s">
        <v>30</v>
      </c>
      <c r="M3909" s="1" t="d">
        <v>2016-05-01</v>
      </c>
      <c r="N3909">
        <v>5</v>
      </c>
      <c r="O3909">
        <v>1</v>
      </c>
      <c r="P3909">
        <v>2016</v>
      </c>
      <c r="R3909" t="s">
        <v>26</v>
      </c>
      <c r="S3909" t="s">
        <v>31</v>
      </c>
    </row>
    <row r="3910" spans="1:19" x14ac:dyDescent="0.25">
      <c r="A3910" t="s">
        <v>338</v>
      </c>
      <c r="B3910" t="s">
        <v>33822</v>
      </c>
      <c r="C3910" t="s">
        <v>33823</v>
      </c>
      <c r="E3910" t="s">
        <v>21217</v>
      </c>
      <c r="F3910" t="s">
        <v>264</v>
      </c>
      <c r="G3910">
        <v>89431</v>
      </c>
      <c r="H3910">
        <v>39.524659</v>
      </c>
      <c r="I3910">
        <v>-119.76556100000001</v>
      </c>
      <c r="J3910" s="1" t="d">
        <v>2019-01-10</v>
      </c>
      <c r="K3910">
        <v>114871</v>
      </c>
      <c r="L3910" t="s">
        <v>30</v>
      </c>
      <c r="M3910" s="1" t="d">
        <v>2016-12-15</v>
      </c>
      <c r="N3910">
        <v>12</v>
      </c>
      <c r="O3910">
        <v>15</v>
      </c>
      <c r="P3910">
        <v>2016</v>
      </c>
      <c r="R3910" t="s">
        <v>26</v>
      </c>
      <c r="S3910" t="s">
        <v>31</v>
      </c>
    </row>
    <row r="3911" spans="1:19" x14ac:dyDescent="0.25">
      <c r="A3911" t="s">
        <v>338</v>
      </c>
      <c r="B3911" t="s">
        <v>33851</v>
      </c>
      <c r="C3911" t="s">
        <v>33852</v>
      </c>
      <c r="E3911" t="s">
        <v>18816</v>
      </c>
      <c r="F3911" t="s">
        <v>48</v>
      </c>
      <c r="G3911">
        <v>13901</v>
      </c>
      <c r="H3911">
        <v>42.101762999999998</v>
      </c>
      <c r="I3911">
        <v>-75.914203000000001</v>
      </c>
      <c r="J3911" s="1" t="d">
        <v>2019-01-10</v>
      </c>
      <c r="K3911">
        <v>114883</v>
      </c>
      <c r="L3911" t="s">
        <v>30</v>
      </c>
      <c r="M3911" s="1" t="d">
        <v>2016-01-01</v>
      </c>
      <c r="N3911">
        <v>1</v>
      </c>
      <c r="O3911">
        <v>1</v>
      </c>
      <c r="P3911">
        <v>2016</v>
      </c>
      <c r="R3911" t="s">
        <v>26</v>
      </c>
      <c r="S3911" t="s">
        <v>31</v>
      </c>
    </row>
    <row r="3912" spans="1:19" x14ac:dyDescent="0.25">
      <c r="A3912" t="s">
        <v>338</v>
      </c>
      <c r="B3912" t="s">
        <v>33868</v>
      </c>
      <c r="C3912" t="s">
        <v>33869</v>
      </c>
      <c r="E3912" t="s">
        <v>47</v>
      </c>
      <c r="F3912" t="s">
        <v>48</v>
      </c>
      <c r="G3912">
        <v>11217</v>
      </c>
      <c r="H3912">
        <v>40.689411</v>
      </c>
      <c r="I3912">
        <v>-73.978740999999999</v>
      </c>
      <c r="J3912" s="1" t="d">
        <v>2019-01-10</v>
      </c>
      <c r="K3912">
        <v>114892</v>
      </c>
      <c r="L3912" t="s">
        <v>30</v>
      </c>
      <c r="M3912" s="1" t="d">
        <v>2016-05-01</v>
      </c>
      <c r="N3912">
        <v>5</v>
      </c>
      <c r="O3912">
        <v>1</v>
      </c>
      <c r="P3912">
        <v>2016</v>
      </c>
      <c r="R3912" t="s">
        <v>26</v>
      </c>
      <c r="S3912" t="s">
        <v>31</v>
      </c>
    </row>
    <row r="3913" spans="1:19" x14ac:dyDescent="0.25">
      <c r="A3913" t="s">
        <v>338</v>
      </c>
      <c r="B3913" t="s">
        <v>33873</v>
      </c>
      <c r="C3913" t="s">
        <v>33874</v>
      </c>
      <c r="E3913" t="s">
        <v>47</v>
      </c>
      <c r="F3913" t="s">
        <v>48</v>
      </c>
      <c r="G3913">
        <v>11201</v>
      </c>
      <c r="H3913">
        <v>40.696871000000002</v>
      </c>
      <c r="I3913">
        <v>-73.983001999999999</v>
      </c>
      <c r="J3913" s="1" t="d">
        <v>2019-01-10</v>
      </c>
      <c r="K3913">
        <v>114895</v>
      </c>
      <c r="L3913" t="s">
        <v>30</v>
      </c>
      <c r="M3913" s="1" t="d">
        <v>2016-01-01</v>
      </c>
      <c r="N3913">
        <v>1</v>
      </c>
      <c r="O3913">
        <v>1</v>
      </c>
      <c r="P3913">
        <v>2016</v>
      </c>
      <c r="R3913" t="s">
        <v>26</v>
      </c>
      <c r="S3913" t="s">
        <v>31</v>
      </c>
    </row>
    <row r="3914" spans="1:19" x14ac:dyDescent="0.25">
      <c r="A3914" t="s">
        <v>338</v>
      </c>
      <c r="B3914" t="s">
        <v>33870</v>
      </c>
      <c r="C3914" t="s">
        <v>33878</v>
      </c>
      <c r="E3914" t="s">
        <v>47</v>
      </c>
      <c r="F3914" t="s">
        <v>48</v>
      </c>
      <c r="G3914">
        <v>11249</v>
      </c>
      <c r="H3914">
        <v>40.719755999999997</v>
      </c>
      <c r="I3914">
        <v>-73.962933000000007</v>
      </c>
      <c r="J3914" s="1" t="d">
        <v>2019-01-10</v>
      </c>
      <c r="K3914">
        <v>114898</v>
      </c>
      <c r="L3914" t="s">
        <v>30</v>
      </c>
      <c r="M3914" s="1" t="d">
        <v>2016-01-01</v>
      </c>
      <c r="N3914">
        <v>1</v>
      </c>
      <c r="O3914">
        <v>1</v>
      </c>
      <c r="P3914">
        <v>2016</v>
      </c>
      <c r="R3914" t="s">
        <v>26</v>
      </c>
      <c r="S3914" t="s">
        <v>31</v>
      </c>
    </row>
    <row r="3915" spans="1:19" x14ac:dyDescent="0.25">
      <c r="A3915" t="s">
        <v>338</v>
      </c>
      <c r="B3915" t="s">
        <v>33866</v>
      </c>
      <c r="C3915" t="s">
        <v>33886</v>
      </c>
      <c r="E3915" t="s">
        <v>47</v>
      </c>
      <c r="F3915" t="s">
        <v>48</v>
      </c>
      <c r="G3915">
        <v>11201</v>
      </c>
      <c r="H3915">
        <v>40.693949000000003</v>
      </c>
      <c r="I3915">
        <v>-74.000249999999994</v>
      </c>
      <c r="J3915" s="1" t="d">
        <v>2019-01-10</v>
      </c>
      <c r="K3915">
        <v>114904</v>
      </c>
      <c r="L3915" t="s">
        <v>30</v>
      </c>
      <c r="M3915" s="1" t="d">
        <v>2016-01-01</v>
      </c>
      <c r="N3915">
        <v>1</v>
      </c>
      <c r="O3915">
        <v>1</v>
      </c>
      <c r="P3915">
        <v>2016</v>
      </c>
      <c r="R3915" t="s">
        <v>26</v>
      </c>
      <c r="S3915" t="s">
        <v>31</v>
      </c>
    </row>
    <row r="3916" spans="1:19" x14ac:dyDescent="0.25">
      <c r="A3916" t="s">
        <v>338</v>
      </c>
      <c r="B3916" t="s">
        <v>33881</v>
      </c>
      <c r="C3916" t="s">
        <v>33899</v>
      </c>
      <c r="E3916" t="s">
        <v>47</v>
      </c>
      <c r="F3916" t="s">
        <v>48</v>
      </c>
      <c r="G3916">
        <v>11217</v>
      </c>
      <c r="H3916">
        <v>40.68806</v>
      </c>
      <c r="I3916">
        <v>-73.979449000000002</v>
      </c>
      <c r="J3916" s="1" t="d">
        <v>2019-01-10</v>
      </c>
      <c r="K3916">
        <v>114911</v>
      </c>
      <c r="L3916" t="s">
        <v>30</v>
      </c>
      <c r="M3916" s="1" t="d">
        <v>2016-01-01</v>
      </c>
      <c r="N3916">
        <v>1</v>
      </c>
      <c r="O3916">
        <v>1</v>
      </c>
      <c r="P3916">
        <v>2016</v>
      </c>
      <c r="R3916" t="s">
        <v>26</v>
      </c>
      <c r="S3916" t="s">
        <v>31</v>
      </c>
    </row>
    <row r="3917" spans="1:19" x14ac:dyDescent="0.25">
      <c r="A3917" t="s">
        <v>338</v>
      </c>
      <c r="B3917" t="s">
        <v>33881</v>
      </c>
      <c r="C3917" t="s">
        <v>33901</v>
      </c>
      <c r="E3917" t="s">
        <v>47</v>
      </c>
      <c r="F3917" t="s">
        <v>48</v>
      </c>
      <c r="G3917">
        <v>11201</v>
      </c>
      <c r="H3917">
        <v>40.688799000000003</v>
      </c>
      <c r="I3917">
        <v>-73.988641999999999</v>
      </c>
      <c r="J3917" s="1" t="d">
        <v>2019-01-10</v>
      </c>
      <c r="K3917">
        <v>114913</v>
      </c>
      <c r="L3917" t="s">
        <v>30</v>
      </c>
      <c r="M3917" s="1" t="d">
        <v>2016-01-01</v>
      </c>
      <c r="N3917">
        <v>1</v>
      </c>
      <c r="O3917">
        <v>1</v>
      </c>
      <c r="P3917">
        <v>2016</v>
      </c>
      <c r="R3917" t="s">
        <v>26</v>
      </c>
      <c r="S3917" t="s">
        <v>31</v>
      </c>
    </row>
    <row r="3918" spans="1:19" x14ac:dyDescent="0.25">
      <c r="A3918" t="s">
        <v>338</v>
      </c>
      <c r="B3918" t="s">
        <v>33866</v>
      </c>
      <c r="C3918" t="s">
        <v>33903</v>
      </c>
      <c r="E3918" t="s">
        <v>47</v>
      </c>
      <c r="F3918" t="s">
        <v>48</v>
      </c>
      <c r="G3918">
        <v>11201</v>
      </c>
      <c r="H3918">
        <v>40.693207999999998</v>
      </c>
      <c r="I3918">
        <v>-73.981325999999996</v>
      </c>
      <c r="J3918" s="1" t="d">
        <v>2019-01-10</v>
      </c>
      <c r="K3918">
        <v>114915</v>
      </c>
      <c r="L3918" t="s">
        <v>30</v>
      </c>
      <c r="M3918" s="1" t="d">
        <v>2016-01-01</v>
      </c>
      <c r="N3918">
        <v>1</v>
      </c>
      <c r="O3918">
        <v>1</v>
      </c>
      <c r="P3918">
        <v>2016</v>
      </c>
      <c r="R3918" t="s">
        <v>26</v>
      </c>
      <c r="S3918" t="s">
        <v>31</v>
      </c>
    </row>
    <row r="3919" spans="1:19" x14ac:dyDescent="0.25">
      <c r="A3919" t="s">
        <v>338</v>
      </c>
      <c r="B3919" t="s">
        <v>33910</v>
      </c>
      <c r="C3919" t="s">
        <v>33911</v>
      </c>
      <c r="E3919" t="s">
        <v>33907</v>
      </c>
      <c r="F3919" t="s">
        <v>48</v>
      </c>
      <c r="G3919">
        <v>11249</v>
      </c>
      <c r="H3919">
        <v>40.722361999999997</v>
      </c>
      <c r="I3919">
        <v>-73.957207999999994</v>
      </c>
      <c r="J3919" s="1" t="d">
        <v>2019-01-10</v>
      </c>
      <c r="K3919">
        <v>114919</v>
      </c>
      <c r="L3919" t="s">
        <v>30</v>
      </c>
      <c r="M3919" s="1" t="d">
        <v>2016-10-01</v>
      </c>
      <c r="N3919">
        <v>10</v>
      </c>
      <c r="O3919">
        <v>1</v>
      </c>
      <c r="P3919">
        <v>2016</v>
      </c>
      <c r="R3919" t="s">
        <v>26</v>
      </c>
      <c r="S3919" t="s">
        <v>31</v>
      </c>
    </row>
    <row r="3920" spans="1:19" x14ac:dyDescent="0.25">
      <c r="A3920" t="s">
        <v>338</v>
      </c>
      <c r="B3920" t="s">
        <v>33914</v>
      </c>
      <c r="C3920" t="s">
        <v>17858</v>
      </c>
      <c r="E3920" t="s">
        <v>2788</v>
      </c>
      <c r="F3920" t="s">
        <v>48</v>
      </c>
      <c r="G3920">
        <v>13617</v>
      </c>
      <c r="H3920">
        <v>44.596265000000002</v>
      </c>
      <c r="I3920">
        <v>-75.149319000000006</v>
      </c>
      <c r="J3920" s="1" t="d">
        <v>2019-01-10</v>
      </c>
      <c r="K3920">
        <v>114921</v>
      </c>
      <c r="L3920" t="s">
        <v>30</v>
      </c>
      <c r="M3920" s="1" t="d">
        <v>2016-01-01</v>
      </c>
      <c r="N3920">
        <v>1</v>
      </c>
      <c r="O3920">
        <v>1</v>
      </c>
      <c r="P3920">
        <v>2016</v>
      </c>
      <c r="R3920" t="s">
        <v>26</v>
      </c>
      <c r="S3920" t="s">
        <v>31</v>
      </c>
    </row>
    <row r="3921" spans="1:19" x14ac:dyDescent="0.25">
      <c r="A3921" t="s">
        <v>338</v>
      </c>
      <c r="B3921" t="s">
        <v>33915</v>
      </c>
      <c r="C3921" t="s">
        <v>33916</v>
      </c>
      <c r="E3921" t="s">
        <v>10207</v>
      </c>
      <c r="F3921" t="s">
        <v>48</v>
      </c>
      <c r="G3921">
        <v>10918</v>
      </c>
      <c r="H3921">
        <v>41.338768000000002</v>
      </c>
      <c r="I3921">
        <v>-74.322711999999996</v>
      </c>
      <c r="J3921" s="1" t="d">
        <v>2019-01-10</v>
      </c>
      <c r="K3921">
        <v>114922</v>
      </c>
      <c r="L3921" t="s">
        <v>30</v>
      </c>
      <c r="M3921" s="1" t="d">
        <v>2016-01-01</v>
      </c>
      <c r="N3921">
        <v>1</v>
      </c>
      <c r="O3921">
        <v>1</v>
      </c>
      <c r="P3921">
        <v>2016</v>
      </c>
      <c r="R3921" t="s">
        <v>26</v>
      </c>
      <c r="S3921" t="s">
        <v>31</v>
      </c>
    </row>
    <row r="3922" spans="1:19" x14ac:dyDescent="0.25">
      <c r="A3922" t="s">
        <v>338</v>
      </c>
      <c r="B3922" t="s">
        <v>33919</v>
      </c>
      <c r="C3922" t="s">
        <v>33920</v>
      </c>
      <c r="E3922" t="s">
        <v>11254</v>
      </c>
      <c r="F3922" t="s">
        <v>48</v>
      </c>
      <c r="G3922">
        <v>14031</v>
      </c>
      <c r="H3922">
        <v>42.980201000000001</v>
      </c>
      <c r="I3922">
        <v>-78.595783999999995</v>
      </c>
      <c r="J3922" s="1" t="d">
        <v>2019-01-10</v>
      </c>
      <c r="K3922">
        <v>114924</v>
      </c>
      <c r="L3922" t="s">
        <v>30</v>
      </c>
      <c r="M3922" s="1" t="d">
        <v>2016-01-01</v>
      </c>
      <c r="N3922">
        <v>1</v>
      </c>
      <c r="O3922">
        <v>1</v>
      </c>
      <c r="P3922">
        <v>2016</v>
      </c>
      <c r="R3922" t="s">
        <v>26</v>
      </c>
      <c r="S3922" t="s">
        <v>31</v>
      </c>
    </row>
    <row r="3923" spans="1:19" x14ac:dyDescent="0.25">
      <c r="A3923" t="s">
        <v>338</v>
      </c>
      <c r="B3923" t="s">
        <v>33921</v>
      </c>
      <c r="C3923" t="s">
        <v>33922</v>
      </c>
      <c r="E3923" t="s">
        <v>6120</v>
      </c>
      <c r="F3923" t="s">
        <v>48</v>
      </c>
      <c r="G3923">
        <v>13326</v>
      </c>
      <c r="H3923">
        <v>42.701630000000002</v>
      </c>
      <c r="I3923">
        <v>-74.926981999999995</v>
      </c>
      <c r="J3923" s="1" t="d">
        <v>2019-01-10</v>
      </c>
      <c r="K3923">
        <v>114925</v>
      </c>
      <c r="L3923" t="s">
        <v>30</v>
      </c>
      <c r="M3923" s="1" t="d">
        <v>2016-01-01</v>
      </c>
      <c r="N3923">
        <v>1</v>
      </c>
      <c r="O3923">
        <v>1</v>
      </c>
      <c r="P3923">
        <v>2016</v>
      </c>
      <c r="R3923" t="s">
        <v>26</v>
      </c>
      <c r="S3923" t="s">
        <v>31</v>
      </c>
    </row>
    <row r="3924" spans="1:19" x14ac:dyDescent="0.25">
      <c r="A3924" t="s">
        <v>338</v>
      </c>
      <c r="B3924" t="s">
        <v>33610</v>
      </c>
      <c r="C3924" t="s">
        <v>33930</v>
      </c>
      <c r="E3924" t="s">
        <v>33931</v>
      </c>
      <c r="F3924" t="s">
        <v>48</v>
      </c>
      <c r="G3924">
        <v>13045</v>
      </c>
      <c r="H3924">
        <v>42.606836000000001</v>
      </c>
      <c r="I3924">
        <v>-76.164117000000005</v>
      </c>
      <c r="J3924" s="1" t="d">
        <v>2019-01-10</v>
      </c>
      <c r="K3924">
        <v>114929</v>
      </c>
      <c r="L3924" t="s">
        <v>30</v>
      </c>
      <c r="M3924" s="1" t="d">
        <v>2016-08-15</v>
      </c>
      <c r="N3924">
        <v>8</v>
      </c>
      <c r="O3924">
        <v>15</v>
      </c>
      <c r="P3924">
        <v>2016</v>
      </c>
      <c r="R3924" t="s">
        <v>26</v>
      </c>
      <c r="S3924" t="s">
        <v>31</v>
      </c>
    </row>
    <row r="3925" spans="1:19" x14ac:dyDescent="0.25">
      <c r="A3925" t="s">
        <v>338</v>
      </c>
      <c r="B3925" t="s">
        <v>33934</v>
      </c>
      <c r="C3925" t="s">
        <v>33935</v>
      </c>
      <c r="E3925" t="s">
        <v>33936</v>
      </c>
      <c r="F3925" t="s">
        <v>48</v>
      </c>
      <c r="G3925">
        <v>11935</v>
      </c>
      <c r="H3925">
        <v>41.015586999999996</v>
      </c>
      <c r="I3925">
        <v>-72.489903999999996</v>
      </c>
      <c r="J3925" s="1" t="d">
        <v>2019-01-10</v>
      </c>
      <c r="K3925">
        <v>114931</v>
      </c>
      <c r="L3925" t="s">
        <v>30</v>
      </c>
      <c r="M3925" s="1" t="d">
        <v>2016-09-01</v>
      </c>
      <c r="N3925">
        <v>9</v>
      </c>
      <c r="O3925">
        <v>1</v>
      </c>
      <c r="P3925">
        <v>2016</v>
      </c>
      <c r="R3925" t="s">
        <v>26</v>
      </c>
      <c r="S3925" t="s">
        <v>31</v>
      </c>
    </row>
    <row r="3926" spans="1:19" x14ac:dyDescent="0.25">
      <c r="A3926" t="s">
        <v>338</v>
      </c>
      <c r="B3926" t="s">
        <v>33940</v>
      </c>
      <c r="C3926" t="s">
        <v>33941</v>
      </c>
      <c r="E3926" t="s">
        <v>24030</v>
      </c>
      <c r="F3926" t="s">
        <v>48</v>
      </c>
      <c r="G3926">
        <v>14043</v>
      </c>
      <c r="H3926">
        <v>42.911727999999997</v>
      </c>
      <c r="I3926">
        <v>-78.694834999999998</v>
      </c>
      <c r="J3926" s="1" t="d">
        <v>2019-01-10</v>
      </c>
      <c r="K3926">
        <v>114933</v>
      </c>
      <c r="L3926" t="s">
        <v>30</v>
      </c>
      <c r="M3926" s="1" t="d">
        <v>2016-11-01</v>
      </c>
      <c r="N3926">
        <v>11</v>
      </c>
      <c r="O3926">
        <v>1</v>
      </c>
      <c r="P3926">
        <v>2016</v>
      </c>
      <c r="R3926" t="s">
        <v>26</v>
      </c>
      <c r="S3926" t="s">
        <v>31</v>
      </c>
    </row>
    <row r="3927" spans="1:19" x14ac:dyDescent="0.25">
      <c r="A3927" t="s">
        <v>338</v>
      </c>
      <c r="B3927" t="s">
        <v>33945</v>
      </c>
      <c r="C3927" t="s">
        <v>33946</v>
      </c>
      <c r="E3927" t="s">
        <v>12377</v>
      </c>
      <c r="F3927" t="s">
        <v>48</v>
      </c>
      <c r="G3927">
        <v>14837</v>
      </c>
      <c r="H3927">
        <v>42.519114999999999</v>
      </c>
      <c r="I3927">
        <v>-76.922428999999994</v>
      </c>
      <c r="J3927" s="1" t="d">
        <v>2019-01-10</v>
      </c>
      <c r="K3927">
        <v>114935</v>
      </c>
      <c r="L3927" t="s">
        <v>30</v>
      </c>
      <c r="M3927" s="1" t="d">
        <v>2016-01-01</v>
      </c>
      <c r="N3927">
        <v>1</v>
      </c>
      <c r="O3927">
        <v>1</v>
      </c>
      <c r="P3927">
        <v>2016</v>
      </c>
      <c r="R3927" t="s">
        <v>26</v>
      </c>
      <c r="S3927" t="s">
        <v>31</v>
      </c>
    </row>
    <row r="3928" spans="1:19" x14ac:dyDescent="0.25">
      <c r="A3928" t="s">
        <v>338</v>
      </c>
      <c r="B3928" t="s">
        <v>33952</v>
      </c>
      <c r="C3928" t="s">
        <v>33953</v>
      </c>
      <c r="E3928" t="s">
        <v>33954</v>
      </c>
      <c r="F3928" t="s">
        <v>48</v>
      </c>
      <c r="G3928">
        <v>11732</v>
      </c>
      <c r="H3928">
        <v>40.843546000000003</v>
      </c>
      <c r="I3928">
        <v>-73.532488999999998</v>
      </c>
      <c r="J3928" s="1" t="d">
        <v>2019-01-10</v>
      </c>
      <c r="K3928">
        <v>114938</v>
      </c>
      <c r="L3928" t="s">
        <v>30</v>
      </c>
      <c r="M3928" s="1" t="d">
        <v>2016-08-15</v>
      </c>
      <c r="N3928">
        <v>8</v>
      </c>
      <c r="O3928">
        <v>15</v>
      </c>
      <c r="P3928">
        <v>2016</v>
      </c>
      <c r="R3928" t="s">
        <v>26</v>
      </c>
      <c r="S3928" t="s">
        <v>31</v>
      </c>
    </row>
    <row r="3929" spans="1:19" x14ac:dyDescent="0.25">
      <c r="A3929" t="s">
        <v>338</v>
      </c>
      <c r="B3929" t="s">
        <v>33959</v>
      </c>
      <c r="C3929" t="s">
        <v>33960</v>
      </c>
      <c r="E3929" t="s">
        <v>33961</v>
      </c>
      <c r="F3929" t="s">
        <v>48</v>
      </c>
      <c r="G3929">
        <v>12777</v>
      </c>
      <c r="H3929">
        <v>41.589244000000001</v>
      </c>
      <c r="I3929">
        <v>-74.713261000000003</v>
      </c>
      <c r="J3929" s="1" t="d">
        <v>2019-01-10</v>
      </c>
      <c r="K3929">
        <v>114941</v>
      </c>
      <c r="L3929" t="s">
        <v>30</v>
      </c>
      <c r="M3929" s="1" t="d">
        <v>2016-05-01</v>
      </c>
      <c r="N3929">
        <v>5</v>
      </c>
      <c r="O3929">
        <v>1</v>
      </c>
      <c r="P3929">
        <v>2016</v>
      </c>
      <c r="R3929" t="s">
        <v>26</v>
      </c>
      <c r="S3929" t="s">
        <v>31</v>
      </c>
    </row>
    <row r="3930" spans="1:19" x14ac:dyDescent="0.25">
      <c r="A3930" t="s">
        <v>338</v>
      </c>
      <c r="B3930" t="s">
        <v>33610</v>
      </c>
      <c r="C3930" t="s">
        <v>33965</v>
      </c>
      <c r="E3930" t="s">
        <v>286</v>
      </c>
      <c r="F3930" t="s">
        <v>48</v>
      </c>
      <c r="G3930">
        <v>11530</v>
      </c>
      <c r="H3930">
        <v>40.741667999999997</v>
      </c>
      <c r="I3930">
        <v>-73.609459000000001</v>
      </c>
      <c r="J3930" s="1" t="d">
        <v>2019-01-10</v>
      </c>
      <c r="K3930">
        <v>114943</v>
      </c>
      <c r="L3930" t="s">
        <v>30</v>
      </c>
      <c r="M3930" s="1" t="d">
        <v>2016-08-15</v>
      </c>
      <c r="N3930">
        <v>8</v>
      </c>
      <c r="O3930">
        <v>15</v>
      </c>
      <c r="P3930">
        <v>2016</v>
      </c>
      <c r="R3930" t="s">
        <v>26</v>
      </c>
      <c r="S3930" t="s">
        <v>31</v>
      </c>
    </row>
    <row r="3931" spans="1:19" x14ac:dyDescent="0.25">
      <c r="A3931" t="s">
        <v>338</v>
      </c>
      <c r="B3931" t="s">
        <v>33966</v>
      </c>
      <c r="C3931" t="s">
        <v>20954</v>
      </c>
      <c r="E3931" t="s">
        <v>20955</v>
      </c>
      <c r="F3931" t="s">
        <v>48</v>
      </c>
      <c r="G3931">
        <v>12525</v>
      </c>
      <c r="H3931">
        <v>41.687196999999998</v>
      </c>
      <c r="I3931">
        <v>-74.175387999999998</v>
      </c>
      <c r="J3931" s="1" t="d">
        <v>2019-01-10</v>
      </c>
      <c r="K3931">
        <v>114944</v>
      </c>
      <c r="L3931" t="s">
        <v>30</v>
      </c>
      <c r="M3931" s="1" t="d">
        <v>2016-02-01</v>
      </c>
      <c r="N3931">
        <v>2</v>
      </c>
      <c r="O3931">
        <v>1</v>
      </c>
      <c r="P3931">
        <v>2016</v>
      </c>
      <c r="R3931" t="s">
        <v>26</v>
      </c>
      <c r="S3931" t="s">
        <v>31</v>
      </c>
    </row>
    <row r="3932" spans="1:19" x14ac:dyDescent="0.25">
      <c r="A3932" t="s">
        <v>338</v>
      </c>
      <c r="B3932" t="s">
        <v>33967</v>
      </c>
      <c r="C3932" t="s">
        <v>33968</v>
      </c>
      <c r="E3932" t="s">
        <v>33969</v>
      </c>
      <c r="F3932" t="s">
        <v>48</v>
      </c>
      <c r="G3932">
        <v>10524</v>
      </c>
      <c r="H3932">
        <v>41.381166999999998</v>
      </c>
      <c r="I3932">
        <v>-73.912428000000006</v>
      </c>
      <c r="J3932" s="1" t="d">
        <v>2019-01-10</v>
      </c>
      <c r="K3932">
        <v>114945</v>
      </c>
      <c r="L3932" t="s">
        <v>30</v>
      </c>
      <c r="M3932" s="1" t="d">
        <v>2016-08-15</v>
      </c>
      <c r="N3932">
        <v>8</v>
      </c>
      <c r="O3932">
        <v>15</v>
      </c>
      <c r="P3932">
        <v>2016</v>
      </c>
      <c r="R3932" t="s">
        <v>26</v>
      </c>
      <c r="S3932" t="s">
        <v>31</v>
      </c>
    </row>
    <row r="3933" spans="1:19" x14ac:dyDescent="0.25">
      <c r="A3933" t="s">
        <v>338</v>
      </c>
      <c r="B3933" t="s">
        <v>33972</v>
      </c>
      <c r="C3933" t="s">
        <v>33973</v>
      </c>
      <c r="E3933" t="s">
        <v>33974</v>
      </c>
      <c r="F3933" t="s">
        <v>48</v>
      </c>
      <c r="G3933">
        <v>11944</v>
      </c>
      <c r="H3933">
        <v>41.101654000000003</v>
      </c>
      <c r="I3933">
        <v>-72.364242000000004</v>
      </c>
      <c r="J3933" s="1" t="d">
        <v>2019-01-10</v>
      </c>
      <c r="K3933">
        <v>114947</v>
      </c>
      <c r="L3933" t="s">
        <v>30</v>
      </c>
      <c r="M3933" s="1" t="d">
        <v>2016-09-01</v>
      </c>
      <c r="N3933">
        <v>9</v>
      </c>
      <c r="O3933">
        <v>1</v>
      </c>
      <c r="P3933">
        <v>2016</v>
      </c>
      <c r="R3933" t="s">
        <v>26</v>
      </c>
      <c r="S3933" t="s">
        <v>31</v>
      </c>
    </row>
    <row r="3934" spans="1:19" x14ac:dyDescent="0.25">
      <c r="A3934" t="s">
        <v>338</v>
      </c>
      <c r="B3934" t="s">
        <v>33995</v>
      </c>
      <c r="C3934" t="s">
        <v>33996</v>
      </c>
      <c r="E3934" t="s">
        <v>8581</v>
      </c>
      <c r="F3934" t="s">
        <v>48</v>
      </c>
      <c r="G3934">
        <v>14850</v>
      </c>
      <c r="H3934">
        <v>42.401806000000001</v>
      </c>
      <c r="I3934">
        <v>-76.502908000000005</v>
      </c>
      <c r="J3934" s="1" t="d">
        <v>2019-01-10</v>
      </c>
      <c r="K3934">
        <v>114957</v>
      </c>
      <c r="L3934" t="s">
        <v>30</v>
      </c>
      <c r="M3934" s="1" t="d">
        <v>2016-12-15</v>
      </c>
      <c r="N3934">
        <v>12</v>
      </c>
      <c r="O3934">
        <v>15</v>
      </c>
      <c r="P3934">
        <v>2016</v>
      </c>
      <c r="R3934" t="s">
        <v>26</v>
      </c>
      <c r="S3934" t="s">
        <v>31</v>
      </c>
    </row>
    <row r="3935" spans="1:19" x14ac:dyDescent="0.25">
      <c r="A3935" t="s">
        <v>338</v>
      </c>
      <c r="B3935" t="s">
        <v>33999</v>
      </c>
      <c r="C3935" t="s">
        <v>34000</v>
      </c>
      <c r="E3935" t="s">
        <v>8581</v>
      </c>
      <c r="F3935" t="s">
        <v>48</v>
      </c>
      <c r="G3935">
        <v>14850</v>
      </c>
      <c r="H3935">
        <v>42.441724000000001</v>
      </c>
      <c r="I3935">
        <v>-76.495362</v>
      </c>
      <c r="J3935" s="1" t="d">
        <v>2019-01-10</v>
      </c>
      <c r="K3935">
        <v>114959</v>
      </c>
      <c r="L3935" t="s">
        <v>30</v>
      </c>
      <c r="M3935" s="1" t="d">
        <v>2016-08-15</v>
      </c>
      <c r="N3935">
        <v>8</v>
      </c>
      <c r="O3935">
        <v>15</v>
      </c>
      <c r="P3935">
        <v>2016</v>
      </c>
      <c r="R3935" t="s">
        <v>26</v>
      </c>
      <c r="S3935" t="s">
        <v>31</v>
      </c>
    </row>
    <row r="3936" spans="1:19" x14ac:dyDescent="0.25">
      <c r="A3936" t="s">
        <v>338</v>
      </c>
      <c r="B3936" t="s">
        <v>33610</v>
      </c>
      <c r="C3936" t="s">
        <v>34003</v>
      </c>
      <c r="E3936" t="s">
        <v>585</v>
      </c>
      <c r="F3936" t="s">
        <v>48</v>
      </c>
      <c r="G3936">
        <v>12401</v>
      </c>
      <c r="H3936">
        <v>41.970001000000003</v>
      </c>
      <c r="I3936">
        <v>-73.989082999999994</v>
      </c>
      <c r="J3936" s="1" t="d">
        <v>2019-01-10</v>
      </c>
      <c r="K3936">
        <v>114961</v>
      </c>
      <c r="L3936" t="s">
        <v>30</v>
      </c>
      <c r="M3936" s="1" t="d">
        <v>2016-01-01</v>
      </c>
      <c r="N3936">
        <v>1</v>
      </c>
      <c r="O3936">
        <v>1</v>
      </c>
      <c r="P3936">
        <v>2016</v>
      </c>
      <c r="R3936" t="s">
        <v>26</v>
      </c>
      <c r="S3936" t="s">
        <v>31</v>
      </c>
    </row>
    <row r="3937" spans="1:19" x14ac:dyDescent="0.25">
      <c r="A3937" t="s">
        <v>338</v>
      </c>
      <c r="B3937" t="s">
        <v>34011</v>
      </c>
      <c r="C3937" t="s">
        <v>34012</v>
      </c>
      <c r="E3937" t="s">
        <v>34013</v>
      </c>
      <c r="F3937" t="s">
        <v>48</v>
      </c>
      <c r="G3937">
        <v>12946</v>
      </c>
      <c r="H3937">
        <v>44.284064999999998</v>
      </c>
      <c r="I3937">
        <v>-73.983531999999997</v>
      </c>
      <c r="J3937" s="1" t="d">
        <v>2019-01-10</v>
      </c>
      <c r="K3937">
        <v>114965</v>
      </c>
      <c r="L3937" t="s">
        <v>30</v>
      </c>
      <c r="M3937" s="1" t="d">
        <v>2016-01-01</v>
      </c>
      <c r="N3937">
        <v>1</v>
      </c>
      <c r="O3937">
        <v>1</v>
      </c>
      <c r="P3937">
        <v>2016</v>
      </c>
      <c r="R3937" t="s">
        <v>26</v>
      </c>
      <c r="S3937" t="s">
        <v>31</v>
      </c>
    </row>
    <row r="3938" spans="1:19" x14ac:dyDescent="0.25">
      <c r="A3938" t="s">
        <v>338</v>
      </c>
      <c r="B3938" t="s">
        <v>34014</v>
      </c>
      <c r="C3938" t="s">
        <v>34015</v>
      </c>
      <c r="E3938" t="s">
        <v>34013</v>
      </c>
      <c r="F3938" t="s">
        <v>48</v>
      </c>
      <c r="G3938">
        <v>12946</v>
      </c>
      <c r="H3938">
        <v>44.297026000000002</v>
      </c>
      <c r="I3938">
        <v>-74.010763999999995</v>
      </c>
      <c r="J3938" s="1" t="d">
        <v>2019-01-10</v>
      </c>
      <c r="K3938">
        <v>114966</v>
      </c>
      <c r="L3938" t="s">
        <v>30</v>
      </c>
      <c r="M3938" s="1" t="d">
        <v>2016-01-01</v>
      </c>
      <c r="N3938">
        <v>1</v>
      </c>
      <c r="O3938">
        <v>1</v>
      </c>
      <c r="P3938">
        <v>2016</v>
      </c>
      <c r="R3938" t="s">
        <v>26</v>
      </c>
      <c r="S3938" t="s">
        <v>31</v>
      </c>
    </row>
    <row r="3939" spans="1:19" x14ac:dyDescent="0.25">
      <c r="A3939" t="s">
        <v>338</v>
      </c>
      <c r="B3939" t="s">
        <v>34025</v>
      </c>
      <c r="C3939" t="s">
        <v>34028</v>
      </c>
      <c r="E3939" t="s">
        <v>34029</v>
      </c>
      <c r="F3939" t="s">
        <v>48</v>
      </c>
      <c r="G3939">
        <v>10065</v>
      </c>
      <c r="H3939">
        <v>40.764173999999997</v>
      </c>
      <c r="I3939">
        <v>-73.964533000000003</v>
      </c>
      <c r="J3939" s="1" t="d">
        <v>2019-01-10</v>
      </c>
      <c r="K3939">
        <v>114974</v>
      </c>
      <c r="L3939" t="s">
        <v>30</v>
      </c>
      <c r="M3939" s="1" t="d">
        <v>2016-11-01</v>
      </c>
      <c r="N3939">
        <v>11</v>
      </c>
      <c r="O3939">
        <v>1</v>
      </c>
      <c r="P3939">
        <v>2016</v>
      </c>
      <c r="R3939" t="s">
        <v>26</v>
      </c>
      <c r="S3939" t="s">
        <v>31</v>
      </c>
    </row>
    <row r="3940" spans="1:19" x14ac:dyDescent="0.25">
      <c r="A3940" t="s">
        <v>338</v>
      </c>
      <c r="B3940" t="s">
        <v>34034</v>
      </c>
      <c r="C3940" t="s">
        <v>34035</v>
      </c>
      <c r="E3940" t="s">
        <v>203</v>
      </c>
      <c r="F3940" t="s">
        <v>48</v>
      </c>
      <c r="G3940">
        <v>12547</v>
      </c>
      <c r="H3940">
        <v>41.666683999999997</v>
      </c>
      <c r="I3940">
        <v>-73.955377999999996</v>
      </c>
      <c r="J3940" s="1" t="d">
        <v>2019-01-10</v>
      </c>
      <c r="K3940">
        <v>114977</v>
      </c>
      <c r="L3940" t="s">
        <v>30</v>
      </c>
      <c r="M3940" s="1" t="d">
        <v>2016-01-01</v>
      </c>
      <c r="N3940">
        <v>1</v>
      </c>
      <c r="O3940">
        <v>1</v>
      </c>
      <c r="P3940">
        <v>2016</v>
      </c>
      <c r="R3940" t="s">
        <v>26</v>
      </c>
      <c r="S3940" t="s">
        <v>31</v>
      </c>
    </row>
    <row r="3941" spans="1:19" x14ac:dyDescent="0.25">
      <c r="A3941" t="s">
        <v>338</v>
      </c>
      <c r="B3941" t="s">
        <v>34036</v>
      </c>
      <c r="C3941" t="s">
        <v>34037</v>
      </c>
      <c r="E3941" t="s">
        <v>34038</v>
      </c>
      <c r="F3941" t="s">
        <v>48</v>
      </c>
      <c r="G3941">
        <v>12548</v>
      </c>
      <c r="H3941">
        <v>41.667875000000002</v>
      </c>
      <c r="I3941">
        <v>-74.105849000000006</v>
      </c>
      <c r="J3941" s="1" t="d">
        <v>2019-01-10</v>
      </c>
      <c r="K3941">
        <v>114978</v>
      </c>
      <c r="L3941" t="s">
        <v>30</v>
      </c>
      <c r="M3941" s="1" t="d">
        <v>2016-06-01</v>
      </c>
      <c r="N3941">
        <v>6</v>
      </c>
      <c r="O3941">
        <v>1</v>
      </c>
      <c r="P3941">
        <v>2016</v>
      </c>
      <c r="R3941" t="s">
        <v>26</v>
      </c>
      <c r="S3941" t="s">
        <v>31</v>
      </c>
    </row>
    <row r="3942" spans="1:19" x14ac:dyDescent="0.25">
      <c r="A3942" t="s">
        <v>338</v>
      </c>
      <c r="B3942" t="s">
        <v>34039</v>
      </c>
      <c r="C3942" t="s">
        <v>34040</v>
      </c>
      <c r="E3942" t="s">
        <v>34041</v>
      </c>
      <c r="F3942" t="s">
        <v>48</v>
      </c>
      <c r="G3942">
        <v>11954</v>
      </c>
      <c r="H3942">
        <v>41.015489000000002</v>
      </c>
      <c r="I3942">
        <v>-71.992316000000002</v>
      </c>
      <c r="J3942" s="1" t="d">
        <v>2019-01-10</v>
      </c>
      <c r="K3942">
        <v>114979</v>
      </c>
      <c r="L3942" t="s">
        <v>30</v>
      </c>
      <c r="M3942" s="1" t="d">
        <v>2016-12-15</v>
      </c>
      <c r="N3942">
        <v>12</v>
      </c>
      <c r="O3942">
        <v>15</v>
      </c>
      <c r="P3942">
        <v>2016</v>
      </c>
      <c r="R3942" t="s">
        <v>26</v>
      </c>
      <c r="S3942" t="s">
        <v>31</v>
      </c>
    </row>
    <row r="3943" spans="1:19" x14ac:dyDescent="0.25">
      <c r="A3943" t="s">
        <v>338</v>
      </c>
      <c r="B3943" t="s">
        <v>34044</v>
      </c>
      <c r="C3943" t="s">
        <v>34045</v>
      </c>
      <c r="E3943" t="s">
        <v>34046</v>
      </c>
      <c r="F3943" t="s">
        <v>48</v>
      </c>
      <c r="G3943">
        <v>12549</v>
      </c>
      <c r="H3943">
        <v>41.526879999999998</v>
      </c>
      <c r="I3943">
        <v>-74.235988000000006</v>
      </c>
      <c r="J3943" s="1" t="d">
        <v>2019-01-10</v>
      </c>
      <c r="K3943">
        <v>114981</v>
      </c>
      <c r="L3943" t="s">
        <v>30</v>
      </c>
      <c r="M3943" s="1" t="d">
        <v>2016-12-15</v>
      </c>
      <c r="N3943">
        <v>12</v>
      </c>
      <c r="O3943">
        <v>15</v>
      </c>
      <c r="P3943">
        <v>2016</v>
      </c>
      <c r="R3943" t="s">
        <v>26</v>
      </c>
      <c r="S3943" t="s">
        <v>31</v>
      </c>
    </row>
    <row r="3944" spans="1:19" x14ac:dyDescent="0.25">
      <c r="A3944" t="s">
        <v>338</v>
      </c>
      <c r="B3944" t="s">
        <v>33881</v>
      </c>
      <c r="C3944" t="s">
        <v>34053</v>
      </c>
      <c r="E3944" t="s">
        <v>52</v>
      </c>
      <c r="F3944" t="s">
        <v>48</v>
      </c>
      <c r="G3944">
        <v>10023</v>
      </c>
      <c r="H3944">
        <v>40.772308000000002</v>
      </c>
      <c r="I3944">
        <v>-73.978966</v>
      </c>
      <c r="J3944" s="1" t="d">
        <v>2019-01-10</v>
      </c>
      <c r="K3944">
        <v>114987</v>
      </c>
      <c r="L3944" t="s">
        <v>30</v>
      </c>
      <c r="M3944" s="1" t="d">
        <v>2016-01-01</v>
      </c>
      <c r="N3944">
        <v>1</v>
      </c>
      <c r="O3944">
        <v>1</v>
      </c>
      <c r="P3944">
        <v>2016</v>
      </c>
      <c r="R3944" t="s">
        <v>26</v>
      </c>
      <c r="S3944" t="s">
        <v>31</v>
      </c>
    </row>
    <row r="3945" spans="1:19" x14ac:dyDescent="0.25">
      <c r="A3945" t="s">
        <v>338</v>
      </c>
      <c r="B3945" t="s">
        <v>33881</v>
      </c>
      <c r="C3945" t="s">
        <v>34054</v>
      </c>
      <c r="E3945" t="s">
        <v>52</v>
      </c>
      <c r="F3945" t="s">
        <v>48</v>
      </c>
      <c r="G3945">
        <v>10003</v>
      </c>
      <c r="H3945">
        <v>40.734817</v>
      </c>
      <c r="I3945">
        <v>-73.989198000000002</v>
      </c>
      <c r="J3945" s="1" t="d">
        <v>2019-01-10</v>
      </c>
      <c r="K3945">
        <v>114988</v>
      </c>
      <c r="L3945" t="s">
        <v>30</v>
      </c>
      <c r="M3945" s="1" t="d">
        <v>2016-01-01</v>
      </c>
      <c r="N3945">
        <v>1</v>
      </c>
      <c r="O3945">
        <v>1</v>
      </c>
      <c r="P3945">
        <v>2016</v>
      </c>
      <c r="R3945" t="s">
        <v>26</v>
      </c>
      <c r="S3945" t="s">
        <v>31</v>
      </c>
    </row>
    <row r="3946" spans="1:19" x14ac:dyDescent="0.25">
      <c r="A3946" t="s">
        <v>338</v>
      </c>
      <c r="B3946" t="s">
        <v>34025</v>
      </c>
      <c r="C3946" t="s">
        <v>34055</v>
      </c>
      <c r="E3946" t="s">
        <v>52</v>
      </c>
      <c r="F3946" t="s">
        <v>48</v>
      </c>
      <c r="G3946">
        <v>10024</v>
      </c>
      <c r="H3946">
        <v>40.775703999999998</v>
      </c>
      <c r="I3946">
        <v>-73.989483000000007</v>
      </c>
      <c r="J3946" s="1" t="d">
        <v>2019-01-10</v>
      </c>
      <c r="K3946">
        <v>114989</v>
      </c>
      <c r="L3946" t="s">
        <v>30</v>
      </c>
      <c r="M3946" s="1" t="d">
        <v>2016-01-01</v>
      </c>
      <c r="N3946">
        <v>1</v>
      </c>
      <c r="O3946">
        <v>1</v>
      </c>
      <c r="P3946">
        <v>2016</v>
      </c>
      <c r="R3946" t="s">
        <v>26</v>
      </c>
      <c r="S3946" t="s">
        <v>31</v>
      </c>
    </row>
    <row r="3947" spans="1:19" x14ac:dyDescent="0.25">
      <c r="A3947" t="s">
        <v>338</v>
      </c>
      <c r="B3947" t="s">
        <v>33870</v>
      </c>
      <c r="C3947" t="s">
        <v>34060</v>
      </c>
      <c r="E3947" t="s">
        <v>52</v>
      </c>
      <c r="F3947" t="s">
        <v>48</v>
      </c>
      <c r="G3947">
        <v>10024</v>
      </c>
      <c r="H3947">
        <v>40.787976</v>
      </c>
      <c r="I3947">
        <v>-73.971145000000007</v>
      </c>
      <c r="J3947" s="1" t="d">
        <v>2019-01-10</v>
      </c>
      <c r="K3947">
        <v>114993</v>
      </c>
      <c r="L3947" t="s">
        <v>30</v>
      </c>
      <c r="M3947" s="1" t="d">
        <v>2016-05-01</v>
      </c>
      <c r="N3947">
        <v>5</v>
      </c>
      <c r="O3947">
        <v>1</v>
      </c>
      <c r="P3947">
        <v>2016</v>
      </c>
      <c r="R3947" t="s">
        <v>26</v>
      </c>
      <c r="S3947" t="s">
        <v>31</v>
      </c>
    </row>
    <row r="3948" spans="1:19" x14ac:dyDescent="0.25">
      <c r="A3948" t="s">
        <v>338</v>
      </c>
      <c r="B3948" t="s">
        <v>34025</v>
      </c>
      <c r="C3948" t="s">
        <v>34066</v>
      </c>
      <c r="E3948" t="s">
        <v>52</v>
      </c>
      <c r="F3948" t="s">
        <v>48</v>
      </c>
      <c r="G3948">
        <v>10003</v>
      </c>
      <c r="H3948">
        <v>40.732256999999997</v>
      </c>
      <c r="I3948">
        <v>-73.996080000000006</v>
      </c>
      <c r="J3948" s="1" t="d">
        <v>2019-01-10</v>
      </c>
      <c r="K3948">
        <v>114998</v>
      </c>
      <c r="L3948" t="s">
        <v>30</v>
      </c>
      <c r="M3948" s="1" t="d">
        <v>2016-01-01</v>
      </c>
      <c r="N3948">
        <v>1</v>
      </c>
      <c r="O3948">
        <v>1</v>
      </c>
      <c r="P3948">
        <v>2016</v>
      </c>
      <c r="R3948" t="s">
        <v>26</v>
      </c>
      <c r="S3948" t="s">
        <v>31</v>
      </c>
    </row>
    <row r="3949" spans="1:19" x14ac:dyDescent="0.25">
      <c r="A3949" t="s">
        <v>338</v>
      </c>
      <c r="B3949" t="s">
        <v>33870</v>
      </c>
      <c r="C3949" t="s">
        <v>34067</v>
      </c>
      <c r="E3949" t="s">
        <v>52</v>
      </c>
      <c r="F3949" t="s">
        <v>48</v>
      </c>
      <c r="G3949">
        <v>10028</v>
      </c>
      <c r="H3949">
        <v>40.779468000000001</v>
      </c>
      <c r="I3949">
        <v>-73.961085999999995</v>
      </c>
      <c r="J3949" s="1" t="d">
        <v>2019-01-10</v>
      </c>
      <c r="K3949">
        <v>114999</v>
      </c>
      <c r="L3949" t="s">
        <v>30</v>
      </c>
      <c r="M3949" s="1" t="d">
        <v>2016-03-01</v>
      </c>
      <c r="N3949">
        <v>3</v>
      </c>
      <c r="O3949">
        <v>1</v>
      </c>
      <c r="P3949">
        <v>2016</v>
      </c>
      <c r="R3949" t="s">
        <v>26</v>
      </c>
      <c r="S3949" t="s">
        <v>31</v>
      </c>
    </row>
    <row r="3950" spans="1:19" x14ac:dyDescent="0.25">
      <c r="A3950" t="s">
        <v>338</v>
      </c>
      <c r="B3950" t="s">
        <v>34068</v>
      </c>
      <c r="C3950" t="s">
        <v>34069</v>
      </c>
      <c r="E3950" t="s">
        <v>52</v>
      </c>
      <c r="F3950" t="s">
        <v>48</v>
      </c>
      <c r="G3950">
        <v>10065</v>
      </c>
      <c r="H3950">
        <v>40.777545000000003</v>
      </c>
      <c r="I3950">
        <v>-73.958471000000003</v>
      </c>
      <c r="J3950" s="1" t="d">
        <v>2019-01-10</v>
      </c>
      <c r="K3950">
        <v>115000</v>
      </c>
      <c r="L3950" t="s">
        <v>30</v>
      </c>
      <c r="M3950" s="1" t="d">
        <v>2016-12-15</v>
      </c>
      <c r="N3950">
        <v>12</v>
      </c>
      <c r="O3950">
        <v>15</v>
      </c>
      <c r="P3950">
        <v>2016</v>
      </c>
      <c r="R3950" t="s">
        <v>26</v>
      </c>
      <c r="S3950" t="s">
        <v>31</v>
      </c>
    </row>
    <row r="3951" spans="1:19" x14ac:dyDescent="0.25">
      <c r="A3951" t="s">
        <v>338</v>
      </c>
      <c r="B3951" t="s">
        <v>34025</v>
      </c>
      <c r="C3951" t="s">
        <v>34075</v>
      </c>
      <c r="E3951" t="s">
        <v>52</v>
      </c>
      <c r="F3951" t="s">
        <v>48</v>
      </c>
      <c r="G3951">
        <v>10003</v>
      </c>
      <c r="H3951">
        <v>40.732323999999998</v>
      </c>
      <c r="I3951">
        <v>-73.995170000000002</v>
      </c>
      <c r="J3951" s="1" t="d">
        <v>2019-01-10</v>
      </c>
      <c r="K3951">
        <v>115005</v>
      </c>
      <c r="L3951" t="s">
        <v>30</v>
      </c>
      <c r="M3951" s="1" t="d">
        <v>2016-01-01</v>
      </c>
      <c r="N3951">
        <v>1</v>
      </c>
      <c r="O3951">
        <v>1</v>
      </c>
      <c r="P3951">
        <v>2016</v>
      </c>
      <c r="R3951" t="s">
        <v>26</v>
      </c>
      <c r="S3951" t="s">
        <v>31</v>
      </c>
    </row>
    <row r="3952" spans="1:19" x14ac:dyDescent="0.25">
      <c r="A3952" t="s">
        <v>338</v>
      </c>
      <c r="B3952" t="s">
        <v>33866</v>
      </c>
      <c r="C3952" t="s">
        <v>34081</v>
      </c>
      <c r="E3952" t="s">
        <v>52</v>
      </c>
      <c r="F3952" t="s">
        <v>48</v>
      </c>
      <c r="G3952">
        <v>10001</v>
      </c>
      <c r="H3952">
        <v>40.748789000000002</v>
      </c>
      <c r="I3952">
        <v>-73.989914999999996</v>
      </c>
      <c r="J3952" s="1" t="d">
        <v>2019-01-10</v>
      </c>
      <c r="K3952">
        <v>115009</v>
      </c>
      <c r="L3952" t="s">
        <v>30</v>
      </c>
      <c r="M3952" s="1" t="d">
        <v>2016-01-01</v>
      </c>
      <c r="N3952">
        <v>1</v>
      </c>
      <c r="O3952">
        <v>1</v>
      </c>
      <c r="P3952">
        <v>2016</v>
      </c>
      <c r="R3952" t="s">
        <v>26</v>
      </c>
      <c r="S3952" t="s">
        <v>31</v>
      </c>
    </row>
    <row r="3953" spans="1:19" x14ac:dyDescent="0.25">
      <c r="A3953" t="s">
        <v>338</v>
      </c>
      <c r="B3953" t="s">
        <v>34025</v>
      </c>
      <c r="C3953" t="s">
        <v>27405</v>
      </c>
      <c r="E3953" t="s">
        <v>52</v>
      </c>
      <c r="F3953" t="s">
        <v>48</v>
      </c>
      <c r="G3953">
        <v>10019</v>
      </c>
      <c r="H3953">
        <v>40.762653</v>
      </c>
      <c r="I3953">
        <v>-73.977846</v>
      </c>
      <c r="J3953" s="1" t="d">
        <v>2019-01-10</v>
      </c>
      <c r="K3953">
        <v>115013</v>
      </c>
      <c r="L3953" t="s">
        <v>30</v>
      </c>
      <c r="M3953" s="1" t="d">
        <v>2016-01-01</v>
      </c>
      <c r="N3953">
        <v>1</v>
      </c>
      <c r="O3953">
        <v>1</v>
      </c>
      <c r="P3953">
        <v>2016</v>
      </c>
      <c r="R3953" t="s">
        <v>26</v>
      </c>
      <c r="S3953" t="s">
        <v>31</v>
      </c>
    </row>
    <row r="3954" spans="1:19" x14ac:dyDescent="0.25">
      <c r="A3954" t="s">
        <v>338</v>
      </c>
      <c r="B3954" t="s">
        <v>34025</v>
      </c>
      <c r="C3954" t="s">
        <v>34088</v>
      </c>
      <c r="E3954" t="s">
        <v>52</v>
      </c>
      <c r="F3954" t="s">
        <v>48</v>
      </c>
      <c r="G3954">
        <v>10004</v>
      </c>
      <c r="H3954">
        <v>40.704976000000002</v>
      </c>
      <c r="I3954">
        <v>-74.009681999999998</v>
      </c>
      <c r="J3954" s="1" t="d">
        <v>2019-01-10</v>
      </c>
      <c r="K3954">
        <v>115014</v>
      </c>
      <c r="L3954" t="s">
        <v>30</v>
      </c>
      <c r="M3954" s="1" t="d">
        <v>2016-05-01</v>
      </c>
      <c r="N3954">
        <v>5</v>
      </c>
      <c r="O3954">
        <v>1</v>
      </c>
      <c r="P3954">
        <v>2016</v>
      </c>
      <c r="R3954" t="s">
        <v>26</v>
      </c>
      <c r="S3954" t="s">
        <v>31</v>
      </c>
    </row>
    <row r="3955" spans="1:19" x14ac:dyDescent="0.25">
      <c r="A3955" t="s">
        <v>338</v>
      </c>
      <c r="B3955" t="s">
        <v>34025</v>
      </c>
      <c r="C3955" t="s">
        <v>34093</v>
      </c>
      <c r="E3955" t="s">
        <v>52</v>
      </c>
      <c r="F3955" t="s">
        <v>48</v>
      </c>
      <c r="G3955">
        <v>10155</v>
      </c>
      <c r="H3955">
        <v>40.761609999999997</v>
      </c>
      <c r="I3955">
        <v>-73.967749999999995</v>
      </c>
      <c r="J3955" s="1" t="d">
        <v>2019-01-10</v>
      </c>
      <c r="K3955">
        <v>115019</v>
      </c>
      <c r="L3955" t="s">
        <v>30</v>
      </c>
      <c r="M3955" s="1" t="d">
        <v>2016-05-01</v>
      </c>
      <c r="N3955">
        <v>5</v>
      </c>
      <c r="O3955">
        <v>1</v>
      </c>
      <c r="P3955">
        <v>2016</v>
      </c>
      <c r="R3955" t="s">
        <v>26</v>
      </c>
      <c r="S3955" t="s">
        <v>31</v>
      </c>
    </row>
    <row r="3956" spans="1:19" x14ac:dyDescent="0.25">
      <c r="A3956" t="s">
        <v>338</v>
      </c>
      <c r="B3956" t="s">
        <v>34025</v>
      </c>
      <c r="C3956" t="s">
        <v>34096</v>
      </c>
      <c r="E3956" t="s">
        <v>52</v>
      </c>
      <c r="F3956" t="s">
        <v>48</v>
      </c>
      <c r="G3956">
        <v>10016</v>
      </c>
      <c r="H3956">
        <v>40.742967999999998</v>
      </c>
      <c r="I3956">
        <v>-73.980564999999999</v>
      </c>
      <c r="J3956" s="1" t="d">
        <v>2019-01-10</v>
      </c>
      <c r="K3956">
        <v>115022</v>
      </c>
      <c r="L3956" t="s">
        <v>30</v>
      </c>
      <c r="M3956" s="1" t="d">
        <v>2016-05-01</v>
      </c>
      <c r="N3956">
        <v>5</v>
      </c>
      <c r="O3956">
        <v>1</v>
      </c>
      <c r="P3956">
        <v>2016</v>
      </c>
      <c r="R3956" t="s">
        <v>26</v>
      </c>
      <c r="S3956" t="s">
        <v>31</v>
      </c>
    </row>
    <row r="3957" spans="1:19" x14ac:dyDescent="0.25">
      <c r="A3957" t="s">
        <v>338</v>
      </c>
      <c r="B3957" t="s">
        <v>34098</v>
      </c>
      <c r="C3957" t="s">
        <v>34099</v>
      </c>
      <c r="E3957" t="s">
        <v>52</v>
      </c>
      <c r="F3957" t="s">
        <v>48</v>
      </c>
      <c r="G3957">
        <v>10065</v>
      </c>
      <c r="H3957">
        <v>40.768031999999998</v>
      </c>
      <c r="I3957">
        <v>-73.963982999999999</v>
      </c>
      <c r="J3957" s="1" t="d">
        <v>2019-01-10</v>
      </c>
      <c r="K3957">
        <v>115024</v>
      </c>
      <c r="L3957" t="s">
        <v>30</v>
      </c>
      <c r="M3957" s="1" t="d">
        <v>2016-01-01</v>
      </c>
      <c r="N3957">
        <v>1</v>
      </c>
      <c r="O3957">
        <v>1</v>
      </c>
      <c r="P3957">
        <v>2016</v>
      </c>
      <c r="R3957" t="s">
        <v>26</v>
      </c>
      <c r="S3957" t="s">
        <v>31</v>
      </c>
    </row>
    <row r="3958" spans="1:19" x14ac:dyDescent="0.25">
      <c r="A3958" t="s">
        <v>338</v>
      </c>
      <c r="B3958" t="s">
        <v>34100</v>
      </c>
      <c r="C3958" t="s">
        <v>34101</v>
      </c>
      <c r="E3958" t="s">
        <v>52</v>
      </c>
      <c r="F3958" t="s">
        <v>48</v>
      </c>
      <c r="G3958">
        <v>10019</v>
      </c>
      <c r="H3958">
        <v>40.762999999999998</v>
      </c>
      <c r="I3958">
        <v>-73.981278000000003</v>
      </c>
      <c r="J3958" s="1" t="d">
        <v>2019-01-10</v>
      </c>
      <c r="K3958">
        <v>115025</v>
      </c>
      <c r="L3958" t="s">
        <v>30</v>
      </c>
      <c r="M3958" s="1" t="d">
        <v>2016-01-01</v>
      </c>
      <c r="N3958">
        <v>1</v>
      </c>
      <c r="O3958">
        <v>1</v>
      </c>
      <c r="P3958">
        <v>2016</v>
      </c>
      <c r="R3958" t="s">
        <v>26</v>
      </c>
      <c r="S3958" t="s">
        <v>31</v>
      </c>
    </row>
    <row r="3959" spans="1:19" x14ac:dyDescent="0.25">
      <c r="A3959" t="s">
        <v>338</v>
      </c>
      <c r="B3959" t="s">
        <v>34025</v>
      </c>
      <c r="C3959" t="s">
        <v>34102</v>
      </c>
      <c r="E3959" t="s">
        <v>52</v>
      </c>
      <c r="F3959" t="s">
        <v>48</v>
      </c>
      <c r="G3959">
        <v>10011</v>
      </c>
      <c r="H3959">
        <v>40.737594999999999</v>
      </c>
      <c r="I3959">
        <v>-73.993836999999999</v>
      </c>
      <c r="J3959" s="1" t="d">
        <v>2019-01-10</v>
      </c>
      <c r="K3959">
        <v>115026</v>
      </c>
      <c r="L3959" t="s">
        <v>30</v>
      </c>
      <c r="M3959" s="1" t="d">
        <v>2016-01-01</v>
      </c>
      <c r="N3959">
        <v>1</v>
      </c>
      <c r="O3959">
        <v>1</v>
      </c>
      <c r="P3959">
        <v>2016</v>
      </c>
      <c r="R3959" t="s">
        <v>26</v>
      </c>
      <c r="S3959" t="s">
        <v>31</v>
      </c>
    </row>
    <row r="3960" spans="1:19" x14ac:dyDescent="0.25">
      <c r="A3960" t="s">
        <v>338</v>
      </c>
      <c r="B3960" t="s">
        <v>33870</v>
      </c>
      <c r="C3960" t="s">
        <v>34104</v>
      </c>
      <c r="E3960" t="s">
        <v>52</v>
      </c>
      <c r="F3960" t="s">
        <v>48</v>
      </c>
      <c r="G3960">
        <v>10014</v>
      </c>
      <c r="H3960">
        <v>40.77364</v>
      </c>
      <c r="I3960">
        <v>-73.959301999999994</v>
      </c>
      <c r="J3960" s="1" t="d">
        <v>2019-01-10</v>
      </c>
      <c r="K3960">
        <v>115028</v>
      </c>
      <c r="L3960" t="s">
        <v>30</v>
      </c>
      <c r="M3960" s="1" t="d">
        <v>2016-03-01</v>
      </c>
      <c r="N3960">
        <v>3</v>
      </c>
      <c r="O3960">
        <v>1</v>
      </c>
      <c r="P3960">
        <v>2016</v>
      </c>
      <c r="R3960" t="s">
        <v>26</v>
      </c>
      <c r="S3960" t="s">
        <v>31</v>
      </c>
    </row>
    <row r="3961" spans="1:19" x14ac:dyDescent="0.25">
      <c r="A3961" t="s">
        <v>338</v>
      </c>
      <c r="B3961" t="s">
        <v>34025</v>
      </c>
      <c r="C3961" t="s">
        <v>34106</v>
      </c>
      <c r="E3961" t="s">
        <v>52</v>
      </c>
      <c r="F3961" t="s">
        <v>48</v>
      </c>
      <c r="G3961">
        <v>10025</v>
      </c>
      <c r="H3961">
        <v>40.793528000000002</v>
      </c>
      <c r="I3961">
        <v>-73.970240000000004</v>
      </c>
      <c r="J3961" s="1" t="d">
        <v>2019-01-10</v>
      </c>
      <c r="K3961">
        <v>115030</v>
      </c>
      <c r="L3961" t="s">
        <v>30</v>
      </c>
      <c r="M3961" s="1" t="d">
        <v>2016-05-01</v>
      </c>
      <c r="N3961">
        <v>5</v>
      </c>
      <c r="O3961">
        <v>1</v>
      </c>
      <c r="P3961">
        <v>2016</v>
      </c>
      <c r="R3961" t="s">
        <v>26</v>
      </c>
      <c r="S3961" t="s">
        <v>31</v>
      </c>
    </row>
    <row r="3962" spans="1:19" x14ac:dyDescent="0.25">
      <c r="A3962" t="s">
        <v>338</v>
      </c>
      <c r="B3962" t="s">
        <v>34107</v>
      </c>
      <c r="C3962" t="s">
        <v>34108</v>
      </c>
      <c r="E3962" t="s">
        <v>52</v>
      </c>
      <c r="F3962" t="s">
        <v>48</v>
      </c>
      <c r="G3962">
        <v>10019</v>
      </c>
      <c r="H3962">
        <v>40.764369000000002</v>
      </c>
      <c r="I3962">
        <v>-73.982707000000005</v>
      </c>
      <c r="J3962" s="1" t="d">
        <v>2019-01-10</v>
      </c>
      <c r="K3962">
        <v>115031</v>
      </c>
      <c r="L3962" t="s">
        <v>30</v>
      </c>
      <c r="M3962" s="1" t="d">
        <v>2016-01-01</v>
      </c>
      <c r="N3962">
        <v>1</v>
      </c>
      <c r="O3962">
        <v>1</v>
      </c>
      <c r="P3962">
        <v>2016</v>
      </c>
      <c r="R3962" t="s">
        <v>26</v>
      </c>
      <c r="S3962" t="s">
        <v>31</v>
      </c>
    </row>
    <row r="3963" spans="1:19" x14ac:dyDescent="0.25">
      <c r="A3963" t="s">
        <v>338</v>
      </c>
      <c r="B3963" t="s">
        <v>33866</v>
      </c>
      <c r="C3963" t="s">
        <v>34110</v>
      </c>
      <c r="E3963" t="s">
        <v>52</v>
      </c>
      <c r="F3963" t="s">
        <v>48</v>
      </c>
      <c r="G3963">
        <v>10069</v>
      </c>
      <c r="H3963">
        <v>40.778396999999998</v>
      </c>
      <c r="I3963">
        <v>-73.987898999999999</v>
      </c>
      <c r="J3963" s="1" t="d">
        <v>2019-01-10</v>
      </c>
      <c r="K3963">
        <v>115033</v>
      </c>
      <c r="L3963" t="s">
        <v>30</v>
      </c>
      <c r="M3963" s="1" t="d">
        <v>2016-01-01</v>
      </c>
      <c r="N3963">
        <v>1</v>
      </c>
      <c r="O3963">
        <v>1</v>
      </c>
      <c r="P3963">
        <v>2016</v>
      </c>
      <c r="R3963" t="s">
        <v>26</v>
      </c>
      <c r="S3963" t="s">
        <v>31</v>
      </c>
    </row>
    <row r="3964" spans="1:19" x14ac:dyDescent="0.25">
      <c r="A3964" t="s">
        <v>338</v>
      </c>
      <c r="B3964" t="s">
        <v>33870</v>
      </c>
      <c r="C3964" t="s">
        <v>34111</v>
      </c>
      <c r="E3964" t="s">
        <v>52</v>
      </c>
      <c r="F3964" t="s">
        <v>48</v>
      </c>
      <c r="G3964">
        <v>10021</v>
      </c>
      <c r="H3964">
        <v>40.770442000000003</v>
      </c>
      <c r="I3964">
        <v>-73.960649000000004</v>
      </c>
      <c r="J3964" s="1" t="d">
        <v>2019-01-10</v>
      </c>
      <c r="K3964">
        <v>115034</v>
      </c>
      <c r="L3964" t="s">
        <v>30</v>
      </c>
      <c r="M3964" s="1" t="d">
        <v>2016-05-01</v>
      </c>
      <c r="N3964">
        <v>5</v>
      </c>
      <c r="O3964">
        <v>1</v>
      </c>
      <c r="P3964">
        <v>2016</v>
      </c>
      <c r="R3964" t="s">
        <v>26</v>
      </c>
      <c r="S3964" t="s">
        <v>31</v>
      </c>
    </row>
    <row r="3965" spans="1:19" x14ac:dyDescent="0.25">
      <c r="A3965" t="s">
        <v>338</v>
      </c>
      <c r="B3965" t="s">
        <v>34120</v>
      </c>
      <c r="C3965" t="s">
        <v>34121</v>
      </c>
      <c r="E3965" t="s">
        <v>52</v>
      </c>
      <c r="F3965" t="s">
        <v>48</v>
      </c>
      <c r="G3965">
        <v>10065</v>
      </c>
      <c r="H3965">
        <v>40.767288999999998</v>
      </c>
      <c r="I3965">
        <v>-73.961761999999993</v>
      </c>
      <c r="J3965" s="1" t="d">
        <v>2019-01-10</v>
      </c>
      <c r="K3965">
        <v>115041</v>
      </c>
      <c r="L3965" t="s">
        <v>30</v>
      </c>
      <c r="M3965" s="1" t="d">
        <v>2016-11-01</v>
      </c>
      <c r="N3965">
        <v>11</v>
      </c>
      <c r="O3965">
        <v>1</v>
      </c>
      <c r="P3965">
        <v>2016</v>
      </c>
      <c r="R3965" t="s">
        <v>26</v>
      </c>
      <c r="S3965" t="s">
        <v>31</v>
      </c>
    </row>
    <row r="3966" spans="1:19" x14ac:dyDescent="0.25">
      <c r="A3966" t="s">
        <v>338</v>
      </c>
      <c r="B3966" t="s">
        <v>33870</v>
      </c>
      <c r="C3966" t="s">
        <v>34122</v>
      </c>
      <c r="E3966" t="s">
        <v>52</v>
      </c>
      <c r="F3966" t="s">
        <v>48</v>
      </c>
      <c r="G3966">
        <v>10021</v>
      </c>
      <c r="H3966">
        <v>40.768244000000003</v>
      </c>
      <c r="I3966">
        <v>-73.961620999999994</v>
      </c>
      <c r="J3966" s="1" t="d">
        <v>2019-01-10</v>
      </c>
      <c r="K3966">
        <v>115042</v>
      </c>
      <c r="L3966" t="s">
        <v>30</v>
      </c>
      <c r="M3966" s="1" t="d">
        <v>2016-12-15</v>
      </c>
      <c r="N3966">
        <v>12</v>
      </c>
      <c r="O3966">
        <v>15</v>
      </c>
      <c r="P3966">
        <v>2016</v>
      </c>
      <c r="R3966" t="s">
        <v>26</v>
      </c>
      <c r="S3966" t="s">
        <v>31</v>
      </c>
    </row>
    <row r="3967" spans="1:19" x14ac:dyDescent="0.25">
      <c r="A3967" t="s">
        <v>338</v>
      </c>
      <c r="B3967" t="s">
        <v>33870</v>
      </c>
      <c r="C3967" t="s">
        <v>34123</v>
      </c>
      <c r="E3967" t="s">
        <v>52</v>
      </c>
      <c r="F3967" t="s">
        <v>48</v>
      </c>
      <c r="G3967">
        <v>10128</v>
      </c>
      <c r="H3967">
        <v>40.783355</v>
      </c>
      <c r="I3967">
        <v>-73.949997999999994</v>
      </c>
      <c r="J3967" s="1" t="d">
        <v>2019-01-10</v>
      </c>
      <c r="K3967">
        <v>115043</v>
      </c>
      <c r="L3967" t="s">
        <v>30</v>
      </c>
      <c r="M3967" s="1" t="d">
        <v>2016-09-01</v>
      </c>
      <c r="N3967">
        <v>9</v>
      </c>
      <c r="O3967">
        <v>1</v>
      </c>
      <c r="P3967">
        <v>2016</v>
      </c>
      <c r="R3967" t="s">
        <v>26</v>
      </c>
      <c r="S3967" t="s">
        <v>31</v>
      </c>
    </row>
    <row r="3968" spans="1:19" x14ac:dyDescent="0.25">
      <c r="A3968" t="s">
        <v>338</v>
      </c>
      <c r="B3968" t="s">
        <v>34025</v>
      </c>
      <c r="C3968" t="s">
        <v>34127</v>
      </c>
      <c r="E3968" t="s">
        <v>52</v>
      </c>
      <c r="F3968" t="s">
        <v>48</v>
      </c>
      <c r="G3968">
        <v>10021</v>
      </c>
      <c r="H3968">
        <v>40.762948000000002</v>
      </c>
      <c r="I3968">
        <v>-73.965513000000001</v>
      </c>
      <c r="J3968" s="1" t="d">
        <v>2019-01-10</v>
      </c>
      <c r="K3968">
        <v>115046</v>
      </c>
      <c r="L3968" t="s">
        <v>30</v>
      </c>
      <c r="M3968" s="1" t="d">
        <v>2016-05-01</v>
      </c>
      <c r="N3968">
        <v>5</v>
      </c>
      <c r="O3968">
        <v>1</v>
      </c>
      <c r="P3968">
        <v>2016</v>
      </c>
      <c r="R3968" t="s">
        <v>26</v>
      </c>
      <c r="S3968" t="s">
        <v>31</v>
      </c>
    </row>
    <row r="3969" spans="1:19" x14ac:dyDescent="0.25">
      <c r="A3969" t="s">
        <v>338</v>
      </c>
      <c r="B3969" t="s">
        <v>34129</v>
      </c>
      <c r="C3969" t="s">
        <v>34130</v>
      </c>
      <c r="E3969" t="s">
        <v>52</v>
      </c>
      <c r="F3969" t="s">
        <v>48</v>
      </c>
      <c r="G3969">
        <v>10023</v>
      </c>
      <c r="H3969">
        <v>40.781680000000001</v>
      </c>
      <c r="I3969">
        <v>-73.979939999999999</v>
      </c>
      <c r="J3969" s="1" t="d">
        <v>2019-01-10</v>
      </c>
      <c r="K3969">
        <v>115048</v>
      </c>
      <c r="L3969" t="s">
        <v>30</v>
      </c>
      <c r="M3969" s="1" t="d">
        <v>2016-01-01</v>
      </c>
      <c r="N3969">
        <v>1</v>
      </c>
      <c r="O3969">
        <v>1</v>
      </c>
      <c r="P3969">
        <v>2016</v>
      </c>
      <c r="R3969" t="s">
        <v>26</v>
      </c>
      <c r="S3969" t="s">
        <v>31</v>
      </c>
    </row>
    <row r="3970" spans="1:19" x14ac:dyDescent="0.25">
      <c r="A3970" t="s">
        <v>338</v>
      </c>
      <c r="B3970" t="s">
        <v>34025</v>
      </c>
      <c r="C3970" t="s">
        <v>34131</v>
      </c>
      <c r="E3970" t="s">
        <v>52</v>
      </c>
      <c r="F3970" t="s">
        <v>48</v>
      </c>
      <c r="G3970">
        <v>10019</v>
      </c>
      <c r="H3970">
        <v>40.762891000000003</v>
      </c>
      <c r="I3970">
        <v>-73.983151000000007</v>
      </c>
      <c r="J3970" s="1" t="d">
        <v>2019-01-10</v>
      </c>
      <c r="K3970">
        <v>115049</v>
      </c>
      <c r="L3970" t="s">
        <v>30</v>
      </c>
      <c r="M3970" s="1" t="d">
        <v>2016-08-15</v>
      </c>
      <c r="N3970">
        <v>8</v>
      </c>
      <c r="O3970">
        <v>15</v>
      </c>
      <c r="P3970">
        <v>2016</v>
      </c>
      <c r="R3970" t="s">
        <v>26</v>
      </c>
      <c r="S3970" t="s">
        <v>31</v>
      </c>
    </row>
    <row r="3971" spans="1:19" x14ac:dyDescent="0.25">
      <c r="A3971" t="s">
        <v>338</v>
      </c>
      <c r="B3971" t="s">
        <v>33863</v>
      </c>
      <c r="C3971" t="s">
        <v>34132</v>
      </c>
      <c r="E3971" t="s">
        <v>52</v>
      </c>
      <c r="F3971" t="s">
        <v>48</v>
      </c>
      <c r="G3971">
        <v>10003</v>
      </c>
      <c r="H3971">
        <v>40.736440000000002</v>
      </c>
      <c r="I3971">
        <v>-73.992026999999993</v>
      </c>
      <c r="J3971" s="1" t="d">
        <v>2019-01-10</v>
      </c>
      <c r="K3971">
        <v>115050</v>
      </c>
      <c r="L3971" t="s">
        <v>30</v>
      </c>
      <c r="M3971" s="1" t="d">
        <v>2016-12-15</v>
      </c>
      <c r="N3971">
        <v>12</v>
      </c>
      <c r="O3971">
        <v>15</v>
      </c>
      <c r="P3971">
        <v>2016</v>
      </c>
      <c r="R3971" t="s">
        <v>26</v>
      </c>
      <c r="S3971" t="s">
        <v>31</v>
      </c>
    </row>
    <row r="3972" spans="1:19" x14ac:dyDescent="0.25">
      <c r="A3972" t="s">
        <v>338</v>
      </c>
      <c r="B3972" t="s">
        <v>33881</v>
      </c>
      <c r="C3972" t="s">
        <v>34136</v>
      </c>
      <c r="E3972" t="s">
        <v>52</v>
      </c>
      <c r="F3972" t="s">
        <v>48</v>
      </c>
      <c r="G3972">
        <v>10017</v>
      </c>
      <c r="H3972">
        <v>40.752003999999999</v>
      </c>
      <c r="I3972">
        <v>-73.972808000000001</v>
      </c>
      <c r="J3972" s="1" t="d">
        <v>2019-01-10</v>
      </c>
      <c r="K3972">
        <v>115053</v>
      </c>
      <c r="L3972" t="s">
        <v>30</v>
      </c>
      <c r="M3972" s="1" t="d">
        <v>2016-01-01</v>
      </c>
      <c r="N3972">
        <v>1</v>
      </c>
      <c r="O3972">
        <v>1</v>
      </c>
      <c r="P3972">
        <v>2016</v>
      </c>
      <c r="R3972" t="s">
        <v>26</v>
      </c>
      <c r="S3972" t="s">
        <v>31</v>
      </c>
    </row>
    <row r="3973" spans="1:19" x14ac:dyDescent="0.25">
      <c r="A3973" t="s">
        <v>338</v>
      </c>
      <c r="B3973" t="s">
        <v>34025</v>
      </c>
      <c r="C3973" t="s">
        <v>34137</v>
      </c>
      <c r="E3973" t="s">
        <v>52</v>
      </c>
      <c r="F3973" t="s">
        <v>48</v>
      </c>
      <c r="G3973">
        <v>10024</v>
      </c>
      <c r="H3973">
        <v>40.77975</v>
      </c>
      <c r="I3973">
        <v>-73.987272000000004</v>
      </c>
      <c r="J3973" s="1" t="d">
        <v>2019-01-10</v>
      </c>
      <c r="K3973">
        <v>115054</v>
      </c>
      <c r="L3973" t="s">
        <v>30</v>
      </c>
      <c r="M3973" s="1" t="d">
        <v>2016-01-01</v>
      </c>
      <c r="N3973">
        <v>1</v>
      </c>
      <c r="O3973">
        <v>1</v>
      </c>
      <c r="P3973">
        <v>2016</v>
      </c>
      <c r="R3973" t="s">
        <v>26</v>
      </c>
      <c r="S3973" t="s">
        <v>31</v>
      </c>
    </row>
    <row r="3974" spans="1:19" x14ac:dyDescent="0.25">
      <c r="A3974" t="s">
        <v>338</v>
      </c>
      <c r="B3974" t="s">
        <v>34139</v>
      </c>
      <c r="C3974" t="s">
        <v>34140</v>
      </c>
      <c r="E3974" t="s">
        <v>52</v>
      </c>
      <c r="F3974" t="s">
        <v>48</v>
      </c>
      <c r="G3974">
        <v>10012</v>
      </c>
      <c r="H3974">
        <v>40.729371999999998</v>
      </c>
      <c r="I3974">
        <v>-73.999217000000002</v>
      </c>
      <c r="J3974" s="1" t="d">
        <v>2019-01-10</v>
      </c>
      <c r="K3974">
        <v>115056</v>
      </c>
      <c r="L3974" t="s">
        <v>30</v>
      </c>
      <c r="M3974" s="1" t="d">
        <v>2016-01-01</v>
      </c>
      <c r="N3974">
        <v>1</v>
      </c>
      <c r="O3974">
        <v>1</v>
      </c>
      <c r="P3974">
        <v>2016</v>
      </c>
      <c r="R3974" t="s">
        <v>26</v>
      </c>
      <c r="S3974" t="s">
        <v>31</v>
      </c>
    </row>
    <row r="3975" spans="1:19" x14ac:dyDescent="0.25">
      <c r="A3975" t="s">
        <v>338</v>
      </c>
      <c r="B3975" t="s">
        <v>34025</v>
      </c>
      <c r="C3975" t="s">
        <v>34143</v>
      </c>
      <c r="E3975" t="s">
        <v>52</v>
      </c>
      <c r="F3975" t="s">
        <v>48</v>
      </c>
      <c r="G3975">
        <v>10024</v>
      </c>
      <c r="H3975">
        <v>40.786371000000003</v>
      </c>
      <c r="I3975">
        <v>-73.977356999999998</v>
      </c>
      <c r="J3975" s="1" t="d">
        <v>2019-01-10</v>
      </c>
      <c r="K3975">
        <v>115058</v>
      </c>
      <c r="L3975" t="s">
        <v>30</v>
      </c>
      <c r="M3975" s="1" t="d">
        <v>2016-05-01</v>
      </c>
      <c r="N3975">
        <v>5</v>
      </c>
      <c r="O3975">
        <v>1</v>
      </c>
      <c r="P3975">
        <v>2016</v>
      </c>
      <c r="R3975" t="s">
        <v>26</v>
      </c>
      <c r="S3975" t="s">
        <v>31</v>
      </c>
    </row>
    <row r="3976" spans="1:19" x14ac:dyDescent="0.25">
      <c r="A3976" t="s">
        <v>338</v>
      </c>
      <c r="B3976" t="s">
        <v>34146</v>
      </c>
      <c r="C3976" t="s">
        <v>34147</v>
      </c>
      <c r="E3976" t="s">
        <v>52</v>
      </c>
      <c r="F3976" t="s">
        <v>48</v>
      </c>
      <c r="G3976">
        <v>10019</v>
      </c>
      <c r="H3976">
        <v>40.764693000000001</v>
      </c>
      <c r="I3976">
        <v>-73.982708000000002</v>
      </c>
      <c r="J3976" s="1" t="d">
        <v>2019-01-10</v>
      </c>
      <c r="K3976">
        <v>115061</v>
      </c>
      <c r="L3976" t="s">
        <v>30</v>
      </c>
      <c r="M3976" s="1" t="d">
        <v>2016-01-01</v>
      </c>
      <c r="N3976">
        <v>1</v>
      </c>
      <c r="O3976">
        <v>1</v>
      </c>
      <c r="P3976">
        <v>2016</v>
      </c>
      <c r="R3976" t="s">
        <v>26</v>
      </c>
      <c r="S3976" t="s">
        <v>31</v>
      </c>
    </row>
    <row r="3977" spans="1:19" x14ac:dyDescent="0.25">
      <c r="A3977" t="s">
        <v>338</v>
      </c>
      <c r="B3977" t="s">
        <v>34149</v>
      </c>
      <c r="C3977" t="s">
        <v>34150</v>
      </c>
      <c r="E3977" t="s">
        <v>52</v>
      </c>
      <c r="F3977" t="s">
        <v>48</v>
      </c>
      <c r="G3977">
        <v>10069</v>
      </c>
      <c r="H3977">
        <v>40.707360000000001</v>
      </c>
      <c r="I3977">
        <v>-74.004988999999995</v>
      </c>
      <c r="J3977" s="1" t="d">
        <v>2019-01-10</v>
      </c>
      <c r="K3977">
        <v>115063</v>
      </c>
      <c r="L3977" t="s">
        <v>30</v>
      </c>
      <c r="M3977" s="1" t="d">
        <v>2016-08-15</v>
      </c>
      <c r="N3977">
        <v>8</v>
      </c>
      <c r="O3977">
        <v>15</v>
      </c>
      <c r="P3977">
        <v>2016</v>
      </c>
      <c r="R3977" t="s">
        <v>26</v>
      </c>
      <c r="S3977" t="s">
        <v>31</v>
      </c>
    </row>
    <row r="3978" spans="1:19" x14ac:dyDescent="0.25">
      <c r="A3978" t="s">
        <v>338</v>
      </c>
      <c r="B3978" t="s">
        <v>34025</v>
      </c>
      <c r="C3978" t="s">
        <v>34151</v>
      </c>
      <c r="E3978" t="s">
        <v>52</v>
      </c>
      <c r="F3978" t="s">
        <v>48</v>
      </c>
      <c r="G3978">
        <v>10010</v>
      </c>
      <c r="H3978">
        <v>40.735909999999997</v>
      </c>
      <c r="I3978">
        <v>-73.983331000000007</v>
      </c>
      <c r="J3978" s="1" t="d">
        <v>2019-01-10</v>
      </c>
      <c r="K3978">
        <v>115064</v>
      </c>
      <c r="L3978" t="s">
        <v>30</v>
      </c>
      <c r="M3978" s="1" t="d">
        <v>2016-01-01</v>
      </c>
      <c r="N3978">
        <v>1</v>
      </c>
      <c r="O3978">
        <v>1</v>
      </c>
      <c r="P3978">
        <v>2016</v>
      </c>
      <c r="R3978" t="s">
        <v>26</v>
      </c>
      <c r="S3978" t="s">
        <v>31</v>
      </c>
    </row>
    <row r="3979" spans="1:19" x14ac:dyDescent="0.25">
      <c r="A3979" t="s">
        <v>338</v>
      </c>
      <c r="B3979" t="s">
        <v>33870</v>
      </c>
      <c r="C3979" t="s">
        <v>34154</v>
      </c>
      <c r="E3979" t="s">
        <v>52</v>
      </c>
      <c r="F3979" t="s">
        <v>48</v>
      </c>
      <c r="G3979">
        <v>10017</v>
      </c>
      <c r="H3979">
        <v>40.751676000000003</v>
      </c>
      <c r="I3979">
        <v>-73.971143999999995</v>
      </c>
      <c r="J3979" s="1" t="d">
        <v>2019-01-10</v>
      </c>
      <c r="K3979">
        <v>115067</v>
      </c>
      <c r="L3979" t="s">
        <v>30</v>
      </c>
      <c r="M3979" s="1" t="d">
        <v>2016-06-01</v>
      </c>
      <c r="N3979">
        <v>6</v>
      </c>
      <c r="O3979">
        <v>1</v>
      </c>
      <c r="P3979">
        <v>2016</v>
      </c>
      <c r="R3979" t="s">
        <v>26</v>
      </c>
      <c r="S3979" t="s">
        <v>31</v>
      </c>
    </row>
    <row r="3980" spans="1:19" x14ac:dyDescent="0.25">
      <c r="A3980" t="s">
        <v>338</v>
      </c>
      <c r="B3980" t="s">
        <v>33866</v>
      </c>
      <c r="C3980" t="s">
        <v>34156</v>
      </c>
      <c r="E3980" t="s">
        <v>52</v>
      </c>
      <c r="F3980" t="s">
        <v>48</v>
      </c>
      <c r="G3980">
        <v>10025</v>
      </c>
      <c r="H3980">
        <v>40.795279000000001</v>
      </c>
      <c r="I3980">
        <v>-73.971688</v>
      </c>
      <c r="J3980" s="1" t="d">
        <v>2019-01-10</v>
      </c>
      <c r="K3980">
        <v>115069</v>
      </c>
      <c r="L3980" t="s">
        <v>30</v>
      </c>
      <c r="M3980" s="1" t="d">
        <v>2016-01-01</v>
      </c>
      <c r="N3980">
        <v>1</v>
      </c>
      <c r="O3980">
        <v>1</v>
      </c>
      <c r="P3980">
        <v>2016</v>
      </c>
      <c r="R3980" t="s">
        <v>26</v>
      </c>
      <c r="S3980" t="s">
        <v>31</v>
      </c>
    </row>
    <row r="3981" spans="1:19" x14ac:dyDescent="0.25">
      <c r="A3981" t="s">
        <v>338</v>
      </c>
      <c r="B3981" t="s">
        <v>33866</v>
      </c>
      <c r="C3981" t="s">
        <v>34157</v>
      </c>
      <c r="E3981" t="s">
        <v>52</v>
      </c>
      <c r="F3981" t="s">
        <v>48</v>
      </c>
      <c r="G3981">
        <v>10282</v>
      </c>
      <c r="H3981">
        <v>40.773463999999997</v>
      </c>
      <c r="I3981">
        <v>-73.989531999999997</v>
      </c>
      <c r="J3981" s="1" t="d">
        <v>2019-01-10</v>
      </c>
      <c r="K3981">
        <v>115070</v>
      </c>
      <c r="L3981" t="s">
        <v>30</v>
      </c>
      <c r="M3981" s="1" t="d">
        <v>2016-08-15</v>
      </c>
      <c r="N3981">
        <v>8</v>
      </c>
      <c r="O3981">
        <v>15</v>
      </c>
      <c r="P3981">
        <v>2016</v>
      </c>
      <c r="R3981" t="s">
        <v>26</v>
      </c>
      <c r="S3981" t="s">
        <v>31</v>
      </c>
    </row>
    <row r="3982" spans="1:19" x14ac:dyDescent="0.25">
      <c r="A3982" t="s">
        <v>338</v>
      </c>
      <c r="B3982" t="s">
        <v>34162</v>
      </c>
      <c r="C3982" t="s">
        <v>34163</v>
      </c>
      <c r="E3982" t="s">
        <v>52</v>
      </c>
      <c r="F3982" t="s">
        <v>48</v>
      </c>
      <c r="G3982">
        <v>10013</v>
      </c>
      <c r="H3982">
        <v>40.720215000000003</v>
      </c>
      <c r="I3982">
        <v>-74.007464999999996</v>
      </c>
      <c r="J3982" s="1" t="d">
        <v>2019-01-10</v>
      </c>
      <c r="K3982">
        <v>115074</v>
      </c>
      <c r="L3982" t="s">
        <v>30</v>
      </c>
      <c r="M3982" s="1" t="d">
        <v>2016-01-01</v>
      </c>
      <c r="N3982">
        <v>1</v>
      </c>
      <c r="O3982">
        <v>1</v>
      </c>
      <c r="P3982">
        <v>2016</v>
      </c>
      <c r="R3982" t="s">
        <v>26</v>
      </c>
      <c r="S3982" t="s">
        <v>31</v>
      </c>
    </row>
    <row r="3983" spans="1:19" x14ac:dyDescent="0.25">
      <c r="A3983" t="s">
        <v>338</v>
      </c>
      <c r="B3983" t="s">
        <v>33870</v>
      </c>
      <c r="C3983" t="s">
        <v>34164</v>
      </c>
      <c r="E3983" t="s">
        <v>52</v>
      </c>
      <c r="F3983" t="s">
        <v>48</v>
      </c>
      <c r="G3983">
        <v>10025</v>
      </c>
      <c r="H3983">
        <v>40.797874999999998</v>
      </c>
      <c r="I3983">
        <v>-73.961228000000006</v>
      </c>
      <c r="J3983" s="1" t="d">
        <v>2019-01-10</v>
      </c>
      <c r="K3983">
        <v>115075</v>
      </c>
      <c r="L3983" t="s">
        <v>30</v>
      </c>
      <c r="M3983" s="1" t="d">
        <v>2016-08-15</v>
      </c>
      <c r="N3983">
        <v>8</v>
      </c>
      <c r="O3983">
        <v>15</v>
      </c>
      <c r="P3983">
        <v>2016</v>
      </c>
      <c r="R3983" t="s">
        <v>26</v>
      </c>
      <c r="S3983" t="s">
        <v>31</v>
      </c>
    </row>
    <row r="3984" spans="1:19" x14ac:dyDescent="0.25">
      <c r="A3984" t="s">
        <v>338</v>
      </c>
      <c r="B3984" t="s">
        <v>34167</v>
      </c>
      <c r="C3984" t="s">
        <v>34168</v>
      </c>
      <c r="E3984" t="s">
        <v>52</v>
      </c>
      <c r="F3984" t="s">
        <v>48</v>
      </c>
      <c r="G3984">
        <v>10019</v>
      </c>
      <c r="H3984">
        <v>40.762337000000002</v>
      </c>
      <c r="I3984">
        <v>-73.985726999999997</v>
      </c>
      <c r="J3984" s="1" t="d">
        <v>2019-01-10</v>
      </c>
      <c r="K3984">
        <v>115078</v>
      </c>
      <c r="L3984" t="s">
        <v>30</v>
      </c>
      <c r="M3984" s="1" t="d">
        <v>2016-01-01</v>
      </c>
      <c r="N3984">
        <v>1</v>
      </c>
      <c r="O3984">
        <v>1</v>
      </c>
      <c r="P3984">
        <v>2016</v>
      </c>
      <c r="R3984" t="s">
        <v>26</v>
      </c>
      <c r="S3984" t="s">
        <v>31</v>
      </c>
    </row>
    <row r="3985" spans="1:19" x14ac:dyDescent="0.25">
      <c r="A3985" t="s">
        <v>338</v>
      </c>
      <c r="B3985" t="s">
        <v>33873</v>
      </c>
      <c r="C3985" t="s">
        <v>34169</v>
      </c>
      <c r="E3985" t="s">
        <v>52</v>
      </c>
      <c r="F3985" t="s">
        <v>48</v>
      </c>
      <c r="G3985">
        <v>10016</v>
      </c>
      <c r="H3985">
        <v>40.744551000000001</v>
      </c>
      <c r="I3985">
        <v>-73.984534999999994</v>
      </c>
      <c r="J3985" s="1" t="d">
        <v>2019-01-10</v>
      </c>
      <c r="K3985">
        <v>115079</v>
      </c>
      <c r="L3985" t="s">
        <v>30</v>
      </c>
      <c r="M3985" s="1" t="d">
        <v>2016-01-01</v>
      </c>
      <c r="N3985">
        <v>1</v>
      </c>
      <c r="O3985">
        <v>1</v>
      </c>
      <c r="P3985">
        <v>2016</v>
      </c>
      <c r="R3985" t="s">
        <v>26</v>
      </c>
      <c r="S3985" t="s">
        <v>31</v>
      </c>
    </row>
    <row r="3986" spans="1:19" x14ac:dyDescent="0.25">
      <c r="A3986" t="s">
        <v>338</v>
      </c>
      <c r="B3986" t="s">
        <v>34025</v>
      </c>
      <c r="C3986" t="s">
        <v>34171</v>
      </c>
      <c r="E3986" t="s">
        <v>52</v>
      </c>
      <c r="F3986" t="s">
        <v>48</v>
      </c>
      <c r="G3986">
        <v>10023</v>
      </c>
      <c r="H3986">
        <v>40.770769000000001</v>
      </c>
      <c r="I3986">
        <v>-73.981572999999997</v>
      </c>
      <c r="J3986" s="1" t="d">
        <v>2019-01-10</v>
      </c>
      <c r="K3986">
        <v>115081</v>
      </c>
      <c r="L3986" t="s">
        <v>30</v>
      </c>
      <c r="M3986" s="1" t="d">
        <v>2016-11-01</v>
      </c>
      <c r="N3986">
        <v>11</v>
      </c>
      <c r="O3986">
        <v>1</v>
      </c>
      <c r="P3986">
        <v>2016</v>
      </c>
      <c r="R3986" t="s">
        <v>26</v>
      </c>
      <c r="S3986" t="s">
        <v>31</v>
      </c>
    </row>
    <row r="3987" spans="1:19" x14ac:dyDescent="0.25">
      <c r="A3987" t="s">
        <v>338</v>
      </c>
      <c r="B3987" t="s">
        <v>34025</v>
      </c>
      <c r="C3987" t="s">
        <v>34173</v>
      </c>
      <c r="E3987" t="s">
        <v>52</v>
      </c>
      <c r="F3987" t="s">
        <v>48</v>
      </c>
      <c r="G3987">
        <v>10022</v>
      </c>
      <c r="H3987">
        <v>40.760421000000001</v>
      </c>
      <c r="I3987">
        <v>-73.964417999999995</v>
      </c>
      <c r="J3987" s="1" t="d">
        <v>2019-01-10</v>
      </c>
      <c r="K3987">
        <v>115083</v>
      </c>
      <c r="L3987" t="s">
        <v>30</v>
      </c>
      <c r="M3987" s="1" t="d">
        <v>2016-05-01</v>
      </c>
      <c r="N3987">
        <v>5</v>
      </c>
      <c r="O3987">
        <v>1</v>
      </c>
      <c r="P3987">
        <v>2016</v>
      </c>
      <c r="R3987" t="s">
        <v>26</v>
      </c>
      <c r="S3987" t="s">
        <v>31</v>
      </c>
    </row>
    <row r="3988" spans="1:19" x14ac:dyDescent="0.25">
      <c r="A3988" t="s">
        <v>338</v>
      </c>
      <c r="B3988" t="s">
        <v>33873</v>
      </c>
      <c r="C3988" t="s">
        <v>34175</v>
      </c>
      <c r="E3988" t="s">
        <v>52</v>
      </c>
      <c r="F3988" t="s">
        <v>48</v>
      </c>
      <c r="G3988">
        <v>10075</v>
      </c>
      <c r="H3988">
        <v>40.771689000000002</v>
      </c>
      <c r="I3988">
        <v>-73.955815999999999</v>
      </c>
      <c r="J3988" s="1" t="d">
        <v>2019-01-10</v>
      </c>
      <c r="K3988">
        <v>115085</v>
      </c>
      <c r="L3988" t="s">
        <v>30</v>
      </c>
      <c r="M3988" s="1" t="d">
        <v>2016-01-01</v>
      </c>
      <c r="N3988">
        <v>1</v>
      </c>
      <c r="O3988">
        <v>1</v>
      </c>
      <c r="P3988">
        <v>2016</v>
      </c>
      <c r="R3988" t="s">
        <v>26</v>
      </c>
      <c r="S3988" t="s">
        <v>31</v>
      </c>
    </row>
    <row r="3989" spans="1:19" x14ac:dyDescent="0.25">
      <c r="A3989" t="s">
        <v>338</v>
      </c>
      <c r="B3989" t="s">
        <v>34025</v>
      </c>
      <c r="C3989" t="s">
        <v>34176</v>
      </c>
      <c r="E3989" t="s">
        <v>52</v>
      </c>
      <c r="F3989" t="s">
        <v>48</v>
      </c>
      <c r="G3989">
        <v>10022</v>
      </c>
      <c r="H3989">
        <v>40.759484</v>
      </c>
      <c r="I3989">
        <v>-73.965205999999995</v>
      </c>
      <c r="J3989" s="1" t="d">
        <v>2019-01-10</v>
      </c>
      <c r="K3989">
        <v>115086</v>
      </c>
      <c r="L3989" t="s">
        <v>30</v>
      </c>
      <c r="M3989" s="1" t="d">
        <v>2016-05-01</v>
      </c>
      <c r="N3989">
        <v>5</v>
      </c>
      <c r="O3989">
        <v>1</v>
      </c>
      <c r="P3989">
        <v>2016</v>
      </c>
      <c r="R3989" t="s">
        <v>26</v>
      </c>
      <c r="S3989" t="s">
        <v>31</v>
      </c>
    </row>
    <row r="3990" spans="1:19" x14ac:dyDescent="0.25">
      <c r="A3990" t="s">
        <v>338</v>
      </c>
      <c r="B3990" t="s">
        <v>34177</v>
      </c>
      <c r="C3990" t="s">
        <v>34178</v>
      </c>
      <c r="E3990" t="s">
        <v>52</v>
      </c>
      <c r="F3990" t="s">
        <v>48</v>
      </c>
      <c r="G3990">
        <v>10065</v>
      </c>
      <c r="H3990">
        <v>40.763890000000004</v>
      </c>
      <c r="I3990">
        <v>-73.961892000000006</v>
      </c>
      <c r="J3990" s="1" t="d">
        <v>2019-01-10</v>
      </c>
      <c r="K3990">
        <v>115087</v>
      </c>
      <c r="L3990" t="s">
        <v>30</v>
      </c>
      <c r="M3990" s="1" t="d">
        <v>2016-01-01</v>
      </c>
      <c r="N3990">
        <v>1</v>
      </c>
      <c r="O3990">
        <v>1</v>
      </c>
      <c r="P3990">
        <v>2016</v>
      </c>
      <c r="R3990" t="s">
        <v>26</v>
      </c>
      <c r="S3990" t="s">
        <v>31</v>
      </c>
    </row>
    <row r="3991" spans="1:19" x14ac:dyDescent="0.25">
      <c r="A3991" t="s">
        <v>338</v>
      </c>
      <c r="B3991" t="s">
        <v>34025</v>
      </c>
      <c r="C3991" t="s">
        <v>34179</v>
      </c>
      <c r="E3991" t="s">
        <v>52</v>
      </c>
      <c r="F3991" t="s">
        <v>48</v>
      </c>
      <c r="G3991">
        <v>10013</v>
      </c>
      <c r="H3991">
        <v>40.717568</v>
      </c>
      <c r="I3991">
        <v>-74.011042000000003</v>
      </c>
      <c r="J3991" s="1" t="d">
        <v>2019-01-10</v>
      </c>
      <c r="K3991">
        <v>115088</v>
      </c>
      <c r="L3991" t="s">
        <v>30</v>
      </c>
      <c r="M3991" s="1" t="d">
        <v>2016-05-01</v>
      </c>
      <c r="N3991">
        <v>5</v>
      </c>
      <c r="O3991">
        <v>1</v>
      </c>
      <c r="P3991">
        <v>2016</v>
      </c>
      <c r="R3991" t="s">
        <v>26</v>
      </c>
      <c r="S3991" t="s">
        <v>31</v>
      </c>
    </row>
    <row r="3992" spans="1:19" x14ac:dyDescent="0.25">
      <c r="A3992" t="s">
        <v>338</v>
      </c>
      <c r="B3992" t="s">
        <v>33866</v>
      </c>
      <c r="C3992" t="s">
        <v>34184</v>
      </c>
      <c r="E3992" t="s">
        <v>52</v>
      </c>
      <c r="F3992" t="s">
        <v>48</v>
      </c>
      <c r="G3992">
        <v>10013</v>
      </c>
      <c r="H3992">
        <v>40.721637999999999</v>
      </c>
      <c r="I3992">
        <v>-74.003781000000004</v>
      </c>
      <c r="J3992" s="1" t="d">
        <v>2019-01-10</v>
      </c>
      <c r="K3992">
        <v>115091</v>
      </c>
      <c r="L3992" t="s">
        <v>30</v>
      </c>
      <c r="M3992" s="1" t="d">
        <v>2016-01-01</v>
      </c>
      <c r="N3992">
        <v>1</v>
      </c>
      <c r="O3992">
        <v>1</v>
      </c>
      <c r="P3992">
        <v>2016</v>
      </c>
      <c r="R3992" t="s">
        <v>26</v>
      </c>
      <c r="S3992" t="s">
        <v>31</v>
      </c>
    </row>
    <row r="3993" spans="1:19" x14ac:dyDescent="0.25">
      <c r="A3993" t="s">
        <v>338</v>
      </c>
      <c r="B3993" t="s">
        <v>33866</v>
      </c>
      <c r="C3993" t="s">
        <v>34186</v>
      </c>
      <c r="E3993" t="s">
        <v>52</v>
      </c>
      <c r="F3993" t="s">
        <v>48</v>
      </c>
      <c r="G3993">
        <v>10013</v>
      </c>
      <c r="H3993">
        <v>40.723702000000003</v>
      </c>
      <c r="I3993">
        <v>-74.010334999999998</v>
      </c>
      <c r="J3993" s="1" t="d">
        <v>2019-01-10</v>
      </c>
      <c r="K3993">
        <v>115093</v>
      </c>
      <c r="L3993" t="s">
        <v>30</v>
      </c>
      <c r="M3993" s="1" t="d">
        <v>2016-01-01</v>
      </c>
      <c r="N3993">
        <v>1</v>
      </c>
      <c r="O3993">
        <v>1</v>
      </c>
      <c r="P3993">
        <v>2016</v>
      </c>
      <c r="R3993" t="s">
        <v>26</v>
      </c>
      <c r="S3993" t="s">
        <v>31</v>
      </c>
    </row>
    <row r="3994" spans="1:19" x14ac:dyDescent="0.25">
      <c r="A3994" t="s">
        <v>338</v>
      </c>
      <c r="B3994" t="s">
        <v>34189</v>
      </c>
      <c r="C3994" t="s">
        <v>34190</v>
      </c>
      <c r="E3994" t="s">
        <v>52</v>
      </c>
      <c r="F3994" t="s">
        <v>48</v>
      </c>
      <c r="G3994">
        <v>10019</v>
      </c>
      <c r="H3994">
        <v>40.767194000000003</v>
      </c>
      <c r="I3994">
        <v>-73.984544</v>
      </c>
      <c r="J3994" s="1" t="d">
        <v>2019-01-10</v>
      </c>
      <c r="K3994">
        <v>115095</v>
      </c>
      <c r="L3994" t="s">
        <v>30</v>
      </c>
      <c r="M3994" s="1" t="d">
        <v>2016-01-01</v>
      </c>
      <c r="N3994">
        <v>1</v>
      </c>
      <c r="O3994">
        <v>1</v>
      </c>
      <c r="P3994">
        <v>2016</v>
      </c>
      <c r="R3994" t="s">
        <v>26</v>
      </c>
      <c r="S3994" t="s">
        <v>31</v>
      </c>
    </row>
    <row r="3995" spans="1:19" x14ac:dyDescent="0.25">
      <c r="A3995" t="s">
        <v>338</v>
      </c>
      <c r="B3995" t="s">
        <v>33881</v>
      </c>
      <c r="C3995" t="s">
        <v>34191</v>
      </c>
      <c r="E3995" t="s">
        <v>52</v>
      </c>
      <c r="F3995" t="s">
        <v>48</v>
      </c>
      <c r="G3995">
        <v>10016</v>
      </c>
      <c r="H3995">
        <v>40.747329999999998</v>
      </c>
      <c r="I3995">
        <v>-73.984857000000005</v>
      </c>
      <c r="J3995" s="1" t="d">
        <v>2019-01-10</v>
      </c>
      <c r="K3995">
        <v>115096</v>
      </c>
      <c r="L3995" t="s">
        <v>30</v>
      </c>
      <c r="M3995" s="1" t="d">
        <v>2016-01-01</v>
      </c>
      <c r="N3995">
        <v>1</v>
      </c>
      <c r="O3995">
        <v>1</v>
      </c>
      <c r="P3995">
        <v>2016</v>
      </c>
      <c r="R3995" t="s">
        <v>26</v>
      </c>
      <c r="S3995" t="s">
        <v>31</v>
      </c>
    </row>
    <row r="3996" spans="1:19" x14ac:dyDescent="0.25">
      <c r="A3996" t="s">
        <v>338</v>
      </c>
      <c r="B3996" t="s">
        <v>34025</v>
      </c>
      <c r="C3996" t="s">
        <v>34192</v>
      </c>
      <c r="E3996" t="s">
        <v>52</v>
      </c>
      <c r="F3996" t="s">
        <v>48</v>
      </c>
      <c r="G3996">
        <v>10017</v>
      </c>
      <c r="H3996">
        <v>40.753230000000002</v>
      </c>
      <c r="I3996">
        <v>-73.96799</v>
      </c>
      <c r="J3996" s="1" t="d">
        <v>2019-01-10</v>
      </c>
      <c r="K3996">
        <v>115097</v>
      </c>
      <c r="L3996" t="s">
        <v>30</v>
      </c>
      <c r="M3996" s="1" t="d">
        <v>2016-01-01</v>
      </c>
      <c r="N3996">
        <v>1</v>
      </c>
      <c r="O3996">
        <v>1</v>
      </c>
      <c r="P3996">
        <v>2016</v>
      </c>
      <c r="R3996" t="s">
        <v>26</v>
      </c>
      <c r="S3996" t="s">
        <v>31</v>
      </c>
    </row>
    <row r="3997" spans="1:19" x14ac:dyDescent="0.25">
      <c r="A3997" t="s">
        <v>338</v>
      </c>
      <c r="B3997" t="s">
        <v>34025</v>
      </c>
      <c r="C3997" t="s">
        <v>34193</v>
      </c>
      <c r="E3997" t="s">
        <v>52</v>
      </c>
      <c r="F3997" t="s">
        <v>48</v>
      </c>
      <c r="G3997">
        <v>10016</v>
      </c>
      <c r="H3997">
        <v>40.747123000000002</v>
      </c>
      <c r="I3997">
        <v>-73.972256999999999</v>
      </c>
      <c r="J3997" s="1" t="d">
        <v>2019-01-10</v>
      </c>
      <c r="K3997">
        <v>115098</v>
      </c>
      <c r="L3997" t="s">
        <v>30</v>
      </c>
      <c r="M3997" s="1" t="d">
        <v>2016-06-01</v>
      </c>
      <c r="N3997">
        <v>6</v>
      </c>
      <c r="O3997">
        <v>1</v>
      </c>
      <c r="P3997">
        <v>2016</v>
      </c>
      <c r="R3997" t="s">
        <v>26</v>
      </c>
      <c r="S3997" t="s">
        <v>31</v>
      </c>
    </row>
    <row r="3998" spans="1:19" x14ac:dyDescent="0.25">
      <c r="A3998" t="s">
        <v>338</v>
      </c>
      <c r="B3998" t="s">
        <v>34025</v>
      </c>
      <c r="C3998" t="s">
        <v>34194</v>
      </c>
      <c r="E3998" t="s">
        <v>52</v>
      </c>
      <c r="F3998" t="s">
        <v>48</v>
      </c>
      <c r="G3998">
        <v>10019</v>
      </c>
      <c r="H3998">
        <v>40.767724999999999</v>
      </c>
      <c r="I3998">
        <v>-73.983645999999993</v>
      </c>
      <c r="J3998" s="1" t="d">
        <v>2019-01-10</v>
      </c>
      <c r="K3998">
        <v>115099</v>
      </c>
      <c r="L3998" t="s">
        <v>30</v>
      </c>
      <c r="M3998" s="1" t="d">
        <v>2016-01-01</v>
      </c>
      <c r="N3998">
        <v>1</v>
      </c>
      <c r="O3998">
        <v>1</v>
      </c>
      <c r="P3998">
        <v>2016</v>
      </c>
      <c r="R3998" t="s">
        <v>26</v>
      </c>
      <c r="S3998" t="s">
        <v>31</v>
      </c>
    </row>
    <row r="3999" spans="1:19" x14ac:dyDescent="0.25">
      <c r="A3999" t="s">
        <v>338</v>
      </c>
      <c r="B3999" t="s">
        <v>33870</v>
      </c>
      <c r="C3999" t="s">
        <v>34197</v>
      </c>
      <c r="E3999" t="s">
        <v>52</v>
      </c>
      <c r="F3999" t="s">
        <v>48</v>
      </c>
      <c r="G3999">
        <v>10016</v>
      </c>
      <c r="H3999">
        <v>40.746890999999998</v>
      </c>
      <c r="I3999">
        <v>-73.972547000000006</v>
      </c>
      <c r="J3999" s="1" t="d">
        <v>2019-01-10</v>
      </c>
      <c r="K3999">
        <v>115101</v>
      </c>
      <c r="L3999" t="s">
        <v>30</v>
      </c>
      <c r="M3999" s="1" t="d">
        <v>2016-03-01</v>
      </c>
      <c r="N3999">
        <v>3</v>
      </c>
      <c r="O3999">
        <v>1</v>
      </c>
      <c r="P3999">
        <v>2016</v>
      </c>
      <c r="R3999" t="s">
        <v>26</v>
      </c>
      <c r="S3999" t="s">
        <v>31</v>
      </c>
    </row>
    <row r="4000" spans="1:19" x14ac:dyDescent="0.25">
      <c r="A4000" t="s">
        <v>338</v>
      </c>
      <c r="B4000" t="s">
        <v>33887</v>
      </c>
      <c r="C4000" t="s">
        <v>34201</v>
      </c>
      <c r="E4000" t="s">
        <v>52</v>
      </c>
      <c r="F4000" t="s">
        <v>48</v>
      </c>
      <c r="G4000">
        <v>10128</v>
      </c>
      <c r="H4000">
        <v>40.781961000000003</v>
      </c>
      <c r="I4000">
        <v>-73.946208999999996</v>
      </c>
      <c r="J4000" s="1" t="d">
        <v>2019-01-10</v>
      </c>
      <c r="K4000">
        <v>115104</v>
      </c>
      <c r="L4000" t="s">
        <v>30</v>
      </c>
      <c r="M4000" s="1" t="d">
        <v>2016-01-01</v>
      </c>
      <c r="N4000">
        <v>1</v>
      </c>
      <c r="O4000">
        <v>1</v>
      </c>
      <c r="P4000">
        <v>2016</v>
      </c>
      <c r="R4000" t="s">
        <v>26</v>
      </c>
      <c r="S4000" t="s">
        <v>31</v>
      </c>
    </row>
    <row r="4001" spans="1:19" x14ac:dyDescent="0.25">
      <c r="A4001" t="s">
        <v>338</v>
      </c>
      <c r="B4001" t="s">
        <v>33870</v>
      </c>
      <c r="C4001" t="s">
        <v>34202</v>
      </c>
      <c r="E4001" t="s">
        <v>52</v>
      </c>
      <c r="F4001" t="s">
        <v>48</v>
      </c>
      <c r="G4001">
        <v>10075</v>
      </c>
      <c r="H4001">
        <v>40.773471000000001</v>
      </c>
      <c r="I4001">
        <v>-73.952303999999998</v>
      </c>
      <c r="J4001" s="1" t="d">
        <v>2019-01-10</v>
      </c>
      <c r="K4001">
        <v>115105</v>
      </c>
      <c r="L4001" t="s">
        <v>30</v>
      </c>
      <c r="M4001" s="1" t="d">
        <v>2016-01-01</v>
      </c>
      <c r="N4001">
        <v>1</v>
      </c>
      <c r="O4001">
        <v>1</v>
      </c>
      <c r="P4001">
        <v>2016</v>
      </c>
      <c r="R4001" t="s">
        <v>26</v>
      </c>
      <c r="S4001" t="s">
        <v>31</v>
      </c>
    </row>
    <row r="4002" spans="1:19" x14ac:dyDescent="0.25">
      <c r="A4002" t="s">
        <v>338</v>
      </c>
      <c r="B4002" t="s">
        <v>34204</v>
      </c>
      <c r="C4002" t="s">
        <v>34205</v>
      </c>
      <c r="E4002" t="s">
        <v>52</v>
      </c>
      <c r="F4002" t="s">
        <v>48</v>
      </c>
      <c r="G4002">
        <v>10021</v>
      </c>
      <c r="H4002">
        <v>40.774307999999998</v>
      </c>
      <c r="I4002">
        <v>-73.963182000000003</v>
      </c>
      <c r="J4002" s="1" t="d">
        <v>2019-01-10</v>
      </c>
      <c r="K4002">
        <v>115107</v>
      </c>
      <c r="L4002" t="s">
        <v>30</v>
      </c>
      <c r="M4002" s="1" t="d">
        <v>2016-01-01</v>
      </c>
      <c r="N4002">
        <v>1</v>
      </c>
      <c r="O4002">
        <v>1</v>
      </c>
      <c r="P4002">
        <v>2016</v>
      </c>
      <c r="R4002" t="s">
        <v>26</v>
      </c>
      <c r="S4002" t="s">
        <v>31</v>
      </c>
    </row>
    <row r="4003" spans="1:19" x14ac:dyDescent="0.25">
      <c r="A4003" t="s">
        <v>338</v>
      </c>
      <c r="B4003" t="s">
        <v>33866</v>
      </c>
      <c r="C4003" t="s">
        <v>34206</v>
      </c>
      <c r="E4003" t="s">
        <v>52</v>
      </c>
      <c r="F4003" t="s">
        <v>48</v>
      </c>
      <c r="G4003">
        <v>10028</v>
      </c>
      <c r="H4003">
        <v>40.774315999999999</v>
      </c>
      <c r="I4003">
        <v>-73.951909000000001</v>
      </c>
      <c r="J4003" s="1" t="d">
        <v>2019-01-10</v>
      </c>
      <c r="K4003">
        <v>115108</v>
      </c>
      <c r="L4003" t="s">
        <v>30</v>
      </c>
      <c r="M4003" s="1" t="d">
        <v>2016-01-01</v>
      </c>
      <c r="N4003">
        <v>1</v>
      </c>
      <c r="O4003">
        <v>1</v>
      </c>
      <c r="P4003">
        <v>2016</v>
      </c>
      <c r="R4003" t="s">
        <v>26</v>
      </c>
      <c r="S4003" t="s">
        <v>31</v>
      </c>
    </row>
    <row r="4004" spans="1:19" x14ac:dyDescent="0.25">
      <c r="A4004" t="s">
        <v>338</v>
      </c>
      <c r="B4004" t="s">
        <v>33881</v>
      </c>
      <c r="C4004" t="s">
        <v>34207</v>
      </c>
      <c r="E4004" t="s">
        <v>52</v>
      </c>
      <c r="F4004" t="s">
        <v>48</v>
      </c>
      <c r="G4004">
        <v>10036</v>
      </c>
      <c r="H4004">
        <v>40.758502999999997</v>
      </c>
      <c r="I4004">
        <v>-73.991285000000005</v>
      </c>
      <c r="J4004" s="1" t="d">
        <v>2019-01-10</v>
      </c>
      <c r="K4004">
        <v>115109</v>
      </c>
      <c r="L4004" t="s">
        <v>30</v>
      </c>
      <c r="M4004" s="1" t="d">
        <v>2016-01-01</v>
      </c>
      <c r="N4004">
        <v>1</v>
      </c>
      <c r="O4004">
        <v>1</v>
      </c>
      <c r="P4004">
        <v>2016</v>
      </c>
      <c r="R4004" t="s">
        <v>26</v>
      </c>
      <c r="S4004" t="s">
        <v>31</v>
      </c>
    </row>
    <row r="4005" spans="1:19" x14ac:dyDescent="0.25">
      <c r="A4005" t="s">
        <v>338</v>
      </c>
      <c r="B4005" t="s">
        <v>34025</v>
      </c>
      <c r="C4005" t="s">
        <v>34209</v>
      </c>
      <c r="E4005" t="s">
        <v>52</v>
      </c>
      <c r="F4005" t="s">
        <v>48</v>
      </c>
      <c r="G4005">
        <v>10021</v>
      </c>
      <c r="H4005">
        <v>40.764876000000001</v>
      </c>
      <c r="I4005">
        <v>-73.970101999999997</v>
      </c>
      <c r="J4005" s="1" t="d">
        <v>2019-01-10</v>
      </c>
      <c r="K4005">
        <v>115111</v>
      </c>
      <c r="L4005" t="s">
        <v>30</v>
      </c>
      <c r="M4005" s="1" t="d">
        <v>2016-11-01</v>
      </c>
      <c r="N4005">
        <v>11</v>
      </c>
      <c r="O4005">
        <v>1</v>
      </c>
      <c r="P4005">
        <v>2016</v>
      </c>
      <c r="R4005" t="s">
        <v>26</v>
      </c>
      <c r="S4005" t="s">
        <v>31</v>
      </c>
    </row>
    <row r="4006" spans="1:19" x14ac:dyDescent="0.25">
      <c r="A4006" t="s">
        <v>338</v>
      </c>
      <c r="B4006" t="s">
        <v>34025</v>
      </c>
      <c r="C4006" t="s">
        <v>34218</v>
      </c>
      <c r="E4006" t="s">
        <v>52</v>
      </c>
      <c r="F4006" t="s">
        <v>48</v>
      </c>
      <c r="G4006">
        <v>10010</v>
      </c>
      <c r="H4006">
        <v>40.743960999999999</v>
      </c>
      <c r="I4006">
        <v>-73.989912000000004</v>
      </c>
      <c r="J4006" s="1" t="d">
        <v>2019-01-10</v>
      </c>
      <c r="K4006">
        <v>115119</v>
      </c>
      <c r="L4006" t="s">
        <v>30</v>
      </c>
      <c r="M4006" s="1" t="d">
        <v>2016-05-01</v>
      </c>
      <c r="N4006">
        <v>5</v>
      </c>
      <c r="O4006">
        <v>1</v>
      </c>
      <c r="P4006">
        <v>2016</v>
      </c>
      <c r="R4006" t="s">
        <v>26</v>
      </c>
      <c r="S4006" t="s">
        <v>31</v>
      </c>
    </row>
    <row r="4007" spans="1:19" x14ac:dyDescent="0.25">
      <c r="A4007" t="s">
        <v>338</v>
      </c>
      <c r="B4007" t="s">
        <v>33870</v>
      </c>
      <c r="C4007" t="s">
        <v>34219</v>
      </c>
      <c r="E4007" t="s">
        <v>52</v>
      </c>
      <c r="F4007" t="s">
        <v>48</v>
      </c>
      <c r="G4007">
        <v>10016</v>
      </c>
      <c r="H4007">
        <v>40.744092999999999</v>
      </c>
      <c r="I4007">
        <v>-73.972689000000003</v>
      </c>
      <c r="J4007" s="1" t="d">
        <v>2019-01-10</v>
      </c>
      <c r="K4007">
        <v>115120</v>
      </c>
      <c r="L4007" t="s">
        <v>30</v>
      </c>
      <c r="M4007" s="1" t="d">
        <v>2016-01-01</v>
      </c>
      <c r="N4007">
        <v>1</v>
      </c>
      <c r="O4007">
        <v>1</v>
      </c>
      <c r="P4007">
        <v>2016</v>
      </c>
      <c r="R4007" t="s">
        <v>26</v>
      </c>
      <c r="S4007" t="s">
        <v>31</v>
      </c>
    </row>
    <row r="4008" spans="1:19" x14ac:dyDescent="0.25">
      <c r="A4008" t="s">
        <v>338</v>
      </c>
      <c r="B4008" t="s">
        <v>33870</v>
      </c>
      <c r="C4008" t="s">
        <v>34228</v>
      </c>
      <c r="E4008" t="s">
        <v>52</v>
      </c>
      <c r="F4008" t="s">
        <v>48</v>
      </c>
      <c r="G4008">
        <v>10028</v>
      </c>
      <c r="H4008">
        <v>40.780304999999998</v>
      </c>
      <c r="I4008">
        <v>-73.959091000000001</v>
      </c>
      <c r="J4008" s="1" t="d">
        <v>2019-01-10</v>
      </c>
      <c r="K4008">
        <v>115125</v>
      </c>
      <c r="L4008" t="s">
        <v>30</v>
      </c>
      <c r="M4008" s="1" t="d">
        <v>2016-12-15</v>
      </c>
      <c r="N4008">
        <v>12</v>
      </c>
      <c r="O4008">
        <v>15</v>
      </c>
      <c r="P4008">
        <v>2016</v>
      </c>
      <c r="R4008" t="s">
        <v>26</v>
      </c>
      <c r="S4008" t="s">
        <v>31</v>
      </c>
    </row>
    <row r="4009" spans="1:19" x14ac:dyDescent="0.25">
      <c r="A4009" t="s">
        <v>338</v>
      </c>
      <c r="B4009" t="s">
        <v>33870</v>
      </c>
      <c r="C4009" t="s">
        <v>34240</v>
      </c>
      <c r="E4009" t="s">
        <v>52</v>
      </c>
      <c r="F4009" t="s">
        <v>48</v>
      </c>
      <c r="G4009">
        <v>10022</v>
      </c>
      <c r="H4009">
        <v>40.758766000000001</v>
      </c>
      <c r="I4009">
        <v>-73.961405999999997</v>
      </c>
      <c r="J4009" s="1" t="d">
        <v>2019-01-10</v>
      </c>
      <c r="K4009">
        <v>115134</v>
      </c>
      <c r="L4009" t="s">
        <v>30</v>
      </c>
      <c r="M4009" s="1" t="d">
        <v>2016-08-15</v>
      </c>
      <c r="N4009">
        <v>8</v>
      </c>
      <c r="O4009">
        <v>15</v>
      </c>
      <c r="P4009">
        <v>2016</v>
      </c>
      <c r="R4009" t="s">
        <v>26</v>
      </c>
      <c r="S4009" t="s">
        <v>31</v>
      </c>
    </row>
    <row r="4010" spans="1:19" x14ac:dyDescent="0.25">
      <c r="A4010" t="s">
        <v>338</v>
      </c>
      <c r="B4010" t="s">
        <v>33870</v>
      </c>
      <c r="C4010" t="s">
        <v>34245</v>
      </c>
      <c r="E4010" t="s">
        <v>52</v>
      </c>
      <c r="F4010" t="s">
        <v>48</v>
      </c>
      <c r="G4010">
        <v>10013</v>
      </c>
      <c r="H4010">
        <v>40.716946999999998</v>
      </c>
      <c r="I4010">
        <v>-73.996471999999997</v>
      </c>
      <c r="J4010" s="1" t="d">
        <v>2019-01-10</v>
      </c>
      <c r="K4010">
        <v>115138</v>
      </c>
      <c r="L4010" t="s">
        <v>30</v>
      </c>
      <c r="M4010" s="1" t="d">
        <v>2016-02-01</v>
      </c>
      <c r="N4010">
        <v>2</v>
      </c>
      <c r="O4010">
        <v>1</v>
      </c>
      <c r="P4010">
        <v>2016</v>
      </c>
      <c r="R4010" t="s">
        <v>26</v>
      </c>
      <c r="S4010" t="s">
        <v>31</v>
      </c>
    </row>
    <row r="4011" spans="1:19" x14ac:dyDescent="0.25">
      <c r="A4011" t="s">
        <v>338</v>
      </c>
      <c r="B4011" t="s">
        <v>33866</v>
      </c>
      <c r="C4011" t="s">
        <v>34246</v>
      </c>
      <c r="E4011" t="s">
        <v>52</v>
      </c>
      <c r="F4011" t="s">
        <v>48</v>
      </c>
      <c r="G4011">
        <v>10028</v>
      </c>
      <c r="H4011">
        <v>40.775975000000003</v>
      </c>
      <c r="I4011">
        <v>-73.947732000000002</v>
      </c>
      <c r="J4011" s="1" t="d">
        <v>2019-01-10</v>
      </c>
      <c r="K4011">
        <v>115139</v>
      </c>
      <c r="L4011" t="s">
        <v>30</v>
      </c>
      <c r="M4011" s="1" t="d">
        <v>2016-01-01</v>
      </c>
      <c r="N4011">
        <v>1</v>
      </c>
      <c r="O4011">
        <v>1</v>
      </c>
      <c r="P4011">
        <v>2016</v>
      </c>
      <c r="R4011" t="s">
        <v>26</v>
      </c>
      <c r="S4011" t="s">
        <v>31</v>
      </c>
    </row>
    <row r="4012" spans="1:19" x14ac:dyDescent="0.25">
      <c r="A4012" t="s">
        <v>338</v>
      </c>
      <c r="B4012" t="s">
        <v>33870</v>
      </c>
      <c r="C4012" t="s">
        <v>34248</v>
      </c>
      <c r="E4012" t="s">
        <v>52</v>
      </c>
      <c r="F4012" t="s">
        <v>48</v>
      </c>
      <c r="G4012">
        <v>10026</v>
      </c>
      <c r="H4012">
        <v>40.801496999999998</v>
      </c>
      <c r="I4012">
        <v>-73.947919999999996</v>
      </c>
      <c r="J4012" s="1" t="d">
        <v>2019-01-10</v>
      </c>
      <c r="K4012">
        <v>115141</v>
      </c>
      <c r="L4012" t="s">
        <v>30</v>
      </c>
      <c r="M4012" s="1" t="d">
        <v>2016-08-15</v>
      </c>
      <c r="N4012">
        <v>8</v>
      </c>
      <c r="O4012">
        <v>15</v>
      </c>
      <c r="P4012">
        <v>2016</v>
      </c>
      <c r="R4012" t="s">
        <v>26</v>
      </c>
      <c r="S4012" t="s">
        <v>31</v>
      </c>
    </row>
    <row r="4013" spans="1:19" x14ac:dyDescent="0.25">
      <c r="A4013" t="s">
        <v>338</v>
      </c>
      <c r="B4013" t="s">
        <v>34025</v>
      </c>
      <c r="C4013" t="s">
        <v>34249</v>
      </c>
      <c r="E4013" t="s">
        <v>52</v>
      </c>
      <c r="F4013" t="s">
        <v>48</v>
      </c>
      <c r="G4013">
        <v>10010</v>
      </c>
      <c r="H4013">
        <v>40.740794000000001</v>
      </c>
      <c r="I4013">
        <v>-73.988884999999996</v>
      </c>
      <c r="J4013" s="1" t="d">
        <v>2019-01-10</v>
      </c>
      <c r="K4013">
        <v>115142</v>
      </c>
      <c r="L4013" t="s">
        <v>30</v>
      </c>
      <c r="M4013" s="1" t="d">
        <v>2016-05-01</v>
      </c>
      <c r="N4013">
        <v>5</v>
      </c>
      <c r="O4013">
        <v>1</v>
      </c>
      <c r="P4013">
        <v>2016</v>
      </c>
      <c r="R4013" t="s">
        <v>26</v>
      </c>
      <c r="S4013" t="s">
        <v>31</v>
      </c>
    </row>
    <row r="4014" spans="1:19" x14ac:dyDescent="0.25">
      <c r="A4014" t="s">
        <v>338</v>
      </c>
      <c r="B4014" t="s">
        <v>33881</v>
      </c>
      <c r="C4014" t="s">
        <v>34251</v>
      </c>
      <c r="E4014" t="s">
        <v>52</v>
      </c>
      <c r="F4014" t="s">
        <v>48</v>
      </c>
      <c r="G4014">
        <v>10075</v>
      </c>
      <c r="H4014">
        <v>40.775931999999997</v>
      </c>
      <c r="I4014">
        <v>-73.961937000000006</v>
      </c>
      <c r="J4014" s="1" t="d">
        <v>2019-01-10</v>
      </c>
      <c r="K4014">
        <v>115144</v>
      </c>
      <c r="L4014" t="s">
        <v>30</v>
      </c>
      <c r="M4014" s="1" t="d">
        <v>2016-01-01</v>
      </c>
      <c r="N4014">
        <v>1</v>
      </c>
      <c r="O4014">
        <v>1</v>
      </c>
      <c r="P4014">
        <v>2016</v>
      </c>
      <c r="R4014" t="s">
        <v>26</v>
      </c>
      <c r="S4014" t="s">
        <v>31</v>
      </c>
    </row>
    <row r="4015" spans="1:19" x14ac:dyDescent="0.25">
      <c r="A4015" t="s">
        <v>338</v>
      </c>
      <c r="B4015" t="s">
        <v>34025</v>
      </c>
      <c r="C4015" t="s">
        <v>34256</v>
      </c>
      <c r="E4015" t="s">
        <v>52</v>
      </c>
      <c r="F4015" t="s">
        <v>48</v>
      </c>
      <c r="G4015">
        <v>10010</v>
      </c>
      <c r="H4015">
        <v>40.742196999999997</v>
      </c>
      <c r="I4015">
        <v>-73.992168000000007</v>
      </c>
      <c r="J4015" s="1" t="d">
        <v>2019-01-10</v>
      </c>
      <c r="K4015">
        <v>115147</v>
      </c>
      <c r="L4015" t="s">
        <v>30</v>
      </c>
      <c r="M4015" s="1" t="d">
        <v>2016-01-01</v>
      </c>
      <c r="N4015">
        <v>1</v>
      </c>
      <c r="O4015">
        <v>1</v>
      </c>
      <c r="P4015">
        <v>2016</v>
      </c>
      <c r="R4015" t="s">
        <v>26</v>
      </c>
      <c r="S4015" t="s">
        <v>31</v>
      </c>
    </row>
    <row r="4016" spans="1:19" x14ac:dyDescent="0.25">
      <c r="A4016" t="s">
        <v>338</v>
      </c>
      <c r="B4016" t="s">
        <v>34025</v>
      </c>
      <c r="C4016" t="s">
        <v>34257</v>
      </c>
      <c r="E4016" t="s">
        <v>52</v>
      </c>
      <c r="F4016" t="s">
        <v>48</v>
      </c>
      <c r="G4016">
        <v>10021</v>
      </c>
      <c r="H4016">
        <v>40.766857000000002</v>
      </c>
      <c r="I4016">
        <v>-73.952646999999999</v>
      </c>
      <c r="J4016" s="1" t="d">
        <v>2019-01-10</v>
      </c>
      <c r="K4016">
        <v>115148</v>
      </c>
      <c r="L4016" t="s">
        <v>30</v>
      </c>
      <c r="M4016" s="1" t="d">
        <v>2016-05-01</v>
      </c>
      <c r="N4016">
        <v>5</v>
      </c>
      <c r="O4016">
        <v>1</v>
      </c>
      <c r="P4016">
        <v>2016</v>
      </c>
      <c r="R4016" t="s">
        <v>26</v>
      </c>
      <c r="S4016" t="s">
        <v>31</v>
      </c>
    </row>
    <row r="4017" spans="1:19" x14ac:dyDescent="0.25">
      <c r="A4017" t="s">
        <v>338</v>
      </c>
      <c r="B4017" t="s">
        <v>33881</v>
      </c>
      <c r="C4017" t="s">
        <v>34259</v>
      </c>
      <c r="E4017" t="s">
        <v>52</v>
      </c>
      <c r="F4017" t="s">
        <v>48</v>
      </c>
      <c r="G4017">
        <v>10021</v>
      </c>
      <c r="H4017">
        <v>40.774265</v>
      </c>
      <c r="I4017">
        <v>-73.962779999999995</v>
      </c>
      <c r="J4017" s="1" t="d">
        <v>2019-01-10</v>
      </c>
      <c r="K4017">
        <v>115150</v>
      </c>
      <c r="L4017" t="s">
        <v>30</v>
      </c>
      <c r="M4017" s="1" t="d">
        <v>2016-01-01</v>
      </c>
      <c r="N4017">
        <v>1</v>
      </c>
      <c r="O4017">
        <v>1</v>
      </c>
      <c r="P4017">
        <v>2016</v>
      </c>
      <c r="R4017" t="s">
        <v>26</v>
      </c>
      <c r="S4017" t="s">
        <v>31</v>
      </c>
    </row>
    <row r="4018" spans="1:19" x14ac:dyDescent="0.25">
      <c r="A4018" t="s">
        <v>338</v>
      </c>
      <c r="B4018" t="s">
        <v>34025</v>
      </c>
      <c r="C4018" t="s">
        <v>34263</v>
      </c>
      <c r="E4018" t="s">
        <v>52</v>
      </c>
      <c r="F4018" t="s">
        <v>48</v>
      </c>
      <c r="G4018">
        <v>10128</v>
      </c>
      <c r="H4018">
        <v>40.776302000000001</v>
      </c>
      <c r="I4018">
        <v>-73.944520999999995</v>
      </c>
      <c r="J4018" s="1" t="d">
        <v>2019-01-10</v>
      </c>
      <c r="K4018">
        <v>115153</v>
      </c>
      <c r="L4018" t="s">
        <v>30</v>
      </c>
      <c r="M4018" s="1" t="d">
        <v>2016-01-01</v>
      </c>
      <c r="N4018">
        <v>1</v>
      </c>
      <c r="O4018">
        <v>1</v>
      </c>
      <c r="P4018">
        <v>2016</v>
      </c>
      <c r="R4018" t="s">
        <v>26</v>
      </c>
      <c r="S4018" t="s">
        <v>31</v>
      </c>
    </row>
    <row r="4019" spans="1:19" x14ac:dyDescent="0.25">
      <c r="A4019" t="s">
        <v>338</v>
      </c>
      <c r="B4019" t="s">
        <v>34266</v>
      </c>
      <c r="C4019" t="s">
        <v>34267</v>
      </c>
      <c r="E4019" t="s">
        <v>52</v>
      </c>
      <c r="F4019" t="s">
        <v>48</v>
      </c>
      <c r="G4019">
        <v>10065</v>
      </c>
      <c r="H4019">
        <v>40.764608000000003</v>
      </c>
      <c r="I4019">
        <v>-73.969354999999993</v>
      </c>
      <c r="J4019" s="1" t="d">
        <v>2019-01-10</v>
      </c>
      <c r="K4019">
        <v>115156</v>
      </c>
      <c r="L4019" t="s">
        <v>30</v>
      </c>
      <c r="M4019" s="1" t="d">
        <v>2016-11-01</v>
      </c>
      <c r="N4019">
        <v>11</v>
      </c>
      <c r="O4019">
        <v>1</v>
      </c>
      <c r="P4019">
        <v>2016</v>
      </c>
      <c r="R4019" t="s">
        <v>26</v>
      </c>
      <c r="S4019" t="s">
        <v>31</v>
      </c>
    </row>
    <row r="4020" spans="1:19" x14ac:dyDescent="0.25">
      <c r="A4020" t="s">
        <v>338</v>
      </c>
      <c r="B4020" t="s">
        <v>33870</v>
      </c>
      <c r="C4020" t="s">
        <v>34270</v>
      </c>
      <c r="E4020" t="s">
        <v>52</v>
      </c>
      <c r="F4020" t="s">
        <v>48</v>
      </c>
      <c r="G4020">
        <v>10011</v>
      </c>
      <c r="H4020">
        <v>40.748930999999999</v>
      </c>
      <c r="I4020">
        <v>-74.006078000000002</v>
      </c>
      <c r="J4020" s="1" t="d">
        <v>2019-01-10</v>
      </c>
      <c r="K4020">
        <v>115158</v>
      </c>
      <c r="L4020" t="s">
        <v>30</v>
      </c>
      <c r="M4020" s="1" t="d">
        <v>2016-03-01</v>
      </c>
      <c r="N4020">
        <v>3</v>
      </c>
      <c r="O4020">
        <v>1</v>
      </c>
      <c r="P4020">
        <v>2016</v>
      </c>
      <c r="R4020" t="s">
        <v>26</v>
      </c>
      <c r="S4020" t="s">
        <v>31</v>
      </c>
    </row>
    <row r="4021" spans="1:19" x14ac:dyDescent="0.25">
      <c r="A4021" t="s">
        <v>338</v>
      </c>
      <c r="B4021" t="s">
        <v>34025</v>
      </c>
      <c r="C4021" t="s">
        <v>34271</v>
      </c>
      <c r="E4021" t="s">
        <v>52</v>
      </c>
      <c r="F4021" t="s">
        <v>48</v>
      </c>
      <c r="G4021">
        <v>10011</v>
      </c>
      <c r="H4021">
        <v>40.737265999999998</v>
      </c>
      <c r="I4021">
        <v>-73.996110000000002</v>
      </c>
      <c r="J4021" s="1" t="d">
        <v>2019-01-10</v>
      </c>
      <c r="K4021">
        <v>115159</v>
      </c>
      <c r="L4021" t="s">
        <v>30</v>
      </c>
      <c r="M4021" s="1" t="d">
        <v>2016-05-01</v>
      </c>
      <c r="N4021">
        <v>5</v>
      </c>
      <c r="O4021">
        <v>1</v>
      </c>
      <c r="P4021">
        <v>2016</v>
      </c>
      <c r="R4021" t="s">
        <v>26</v>
      </c>
      <c r="S4021" t="s">
        <v>31</v>
      </c>
    </row>
    <row r="4022" spans="1:19" x14ac:dyDescent="0.25">
      <c r="A4022" t="s">
        <v>338</v>
      </c>
      <c r="B4022" t="s">
        <v>33881</v>
      </c>
      <c r="C4022" t="s">
        <v>34272</v>
      </c>
      <c r="E4022" t="s">
        <v>52</v>
      </c>
      <c r="F4022" t="s">
        <v>48</v>
      </c>
      <c r="G4022">
        <v>10001</v>
      </c>
      <c r="H4022">
        <v>40.749665999999998</v>
      </c>
      <c r="I4022">
        <v>-74.005484999999993</v>
      </c>
      <c r="J4022" s="1" t="d">
        <v>2019-01-10</v>
      </c>
      <c r="K4022">
        <v>115160</v>
      </c>
      <c r="L4022" t="s">
        <v>30</v>
      </c>
      <c r="M4022" s="1" t="d">
        <v>2016-01-01</v>
      </c>
      <c r="N4022">
        <v>1</v>
      </c>
      <c r="O4022">
        <v>1</v>
      </c>
      <c r="P4022">
        <v>2016</v>
      </c>
      <c r="R4022" t="s">
        <v>26</v>
      </c>
      <c r="S4022" t="s">
        <v>31</v>
      </c>
    </row>
    <row r="4023" spans="1:19" x14ac:dyDescent="0.25">
      <c r="A4023" t="s">
        <v>338</v>
      </c>
      <c r="B4023" t="s">
        <v>34025</v>
      </c>
      <c r="C4023" t="s">
        <v>34274</v>
      </c>
      <c r="E4023" t="s">
        <v>52</v>
      </c>
      <c r="F4023" t="s">
        <v>48</v>
      </c>
      <c r="G4023">
        <v>10016</v>
      </c>
      <c r="H4023">
        <v>40.748094000000002</v>
      </c>
      <c r="I4023">
        <v>-73.976864000000006</v>
      </c>
      <c r="J4023" s="1" t="d">
        <v>2019-01-10</v>
      </c>
      <c r="K4023">
        <v>115162</v>
      </c>
      <c r="L4023" t="s">
        <v>30</v>
      </c>
      <c r="M4023" s="1" t="d">
        <v>2016-05-01</v>
      </c>
      <c r="N4023">
        <v>5</v>
      </c>
      <c r="O4023">
        <v>1</v>
      </c>
      <c r="P4023">
        <v>2016</v>
      </c>
      <c r="R4023" t="s">
        <v>26</v>
      </c>
      <c r="S4023" t="s">
        <v>31</v>
      </c>
    </row>
    <row r="4024" spans="1:19" x14ac:dyDescent="0.25">
      <c r="A4024" t="s">
        <v>338</v>
      </c>
      <c r="B4024" t="s">
        <v>34276</v>
      </c>
      <c r="C4024" t="s">
        <v>34277</v>
      </c>
      <c r="E4024" t="s">
        <v>52</v>
      </c>
      <c r="F4024" t="s">
        <v>48</v>
      </c>
      <c r="G4024">
        <v>10014</v>
      </c>
      <c r="H4024">
        <v>40.729474000000003</v>
      </c>
      <c r="I4024">
        <v>-74.008847000000003</v>
      </c>
      <c r="J4024" s="1" t="d">
        <v>2019-01-10</v>
      </c>
      <c r="K4024">
        <v>115164</v>
      </c>
      <c r="L4024" t="s">
        <v>30</v>
      </c>
      <c r="M4024" s="1" t="d">
        <v>2016-01-01</v>
      </c>
      <c r="N4024">
        <v>1</v>
      </c>
      <c r="O4024">
        <v>1</v>
      </c>
      <c r="P4024">
        <v>2016</v>
      </c>
      <c r="R4024" t="s">
        <v>26</v>
      </c>
      <c r="S4024" t="s">
        <v>31</v>
      </c>
    </row>
    <row r="4025" spans="1:19" x14ac:dyDescent="0.25">
      <c r="A4025" t="s">
        <v>338</v>
      </c>
      <c r="B4025" t="s">
        <v>34282</v>
      </c>
      <c r="C4025" t="s">
        <v>34283</v>
      </c>
      <c r="E4025" t="s">
        <v>52</v>
      </c>
      <c r="F4025" t="s">
        <v>48</v>
      </c>
      <c r="G4025">
        <v>10028</v>
      </c>
      <c r="H4025">
        <v>40.772793999999998</v>
      </c>
      <c r="I4025">
        <v>-73.946968999999996</v>
      </c>
      <c r="J4025" s="1" t="d">
        <v>2019-01-10</v>
      </c>
      <c r="K4025">
        <v>115168</v>
      </c>
      <c r="L4025" t="s">
        <v>30</v>
      </c>
      <c r="M4025" s="1" t="d">
        <v>2016-01-01</v>
      </c>
      <c r="N4025">
        <v>1</v>
      </c>
      <c r="O4025">
        <v>1</v>
      </c>
      <c r="P4025">
        <v>2016</v>
      </c>
      <c r="R4025" t="s">
        <v>26</v>
      </c>
      <c r="S4025" t="s">
        <v>31</v>
      </c>
    </row>
    <row r="4026" spans="1:19" x14ac:dyDescent="0.25">
      <c r="A4026" t="s">
        <v>338</v>
      </c>
      <c r="B4026" t="s">
        <v>33887</v>
      </c>
      <c r="C4026" t="s">
        <v>34284</v>
      </c>
      <c r="E4026" t="s">
        <v>52</v>
      </c>
      <c r="F4026" t="s">
        <v>48</v>
      </c>
      <c r="G4026">
        <v>10128</v>
      </c>
      <c r="H4026">
        <v>40.788716000000001</v>
      </c>
      <c r="I4026">
        <v>-73.970934</v>
      </c>
      <c r="J4026" s="1" t="d">
        <v>2019-01-10</v>
      </c>
      <c r="K4026">
        <v>115169</v>
      </c>
      <c r="L4026" t="s">
        <v>30</v>
      </c>
      <c r="M4026" s="1" t="d">
        <v>2016-08-15</v>
      </c>
      <c r="N4026">
        <v>8</v>
      </c>
      <c r="O4026">
        <v>15</v>
      </c>
      <c r="P4026">
        <v>2016</v>
      </c>
      <c r="R4026" t="s">
        <v>26</v>
      </c>
      <c r="S4026" t="s">
        <v>31</v>
      </c>
    </row>
    <row r="4027" spans="1:19" x14ac:dyDescent="0.25">
      <c r="A4027" t="s">
        <v>338</v>
      </c>
      <c r="B4027" t="s">
        <v>33866</v>
      </c>
      <c r="C4027" t="s">
        <v>34285</v>
      </c>
      <c r="E4027" t="s">
        <v>52</v>
      </c>
      <c r="F4027" t="s">
        <v>48</v>
      </c>
      <c r="G4027">
        <v>10036</v>
      </c>
      <c r="H4027">
        <v>40.760809000000002</v>
      </c>
      <c r="I4027">
        <v>-73.998773</v>
      </c>
      <c r="J4027" s="1" t="d">
        <v>2019-01-10</v>
      </c>
      <c r="K4027">
        <v>115170</v>
      </c>
      <c r="L4027" t="s">
        <v>30</v>
      </c>
      <c r="M4027" s="1" t="d">
        <v>2016-01-01</v>
      </c>
      <c r="N4027">
        <v>1</v>
      </c>
      <c r="O4027">
        <v>1</v>
      </c>
      <c r="P4027">
        <v>2016</v>
      </c>
      <c r="R4027" t="s">
        <v>26</v>
      </c>
      <c r="S4027" t="s">
        <v>31</v>
      </c>
    </row>
    <row r="4028" spans="1:19" x14ac:dyDescent="0.25">
      <c r="A4028" t="s">
        <v>338</v>
      </c>
      <c r="B4028" t="s">
        <v>34286</v>
      </c>
      <c r="C4028" t="s">
        <v>34287</v>
      </c>
      <c r="E4028" t="s">
        <v>52</v>
      </c>
      <c r="F4028" t="s">
        <v>48</v>
      </c>
      <c r="G4028">
        <v>10019</v>
      </c>
      <c r="H4028">
        <v>40.770771000000003</v>
      </c>
      <c r="I4028">
        <v>-73.991788999999997</v>
      </c>
      <c r="J4028" s="1" t="d">
        <v>2019-01-10</v>
      </c>
      <c r="K4028">
        <v>115171</v>
      </c>
      <c r="L4028" t="s">
        <v>30</v>
      </c>
      <c r="M4028" s="1" t="d">
        <v>2016-11-01</v>
      </c>
      <c r="N4028">
        <v>11</v>
      </c>
      <c r="O4028">
        <v>1</v>
      </c>
      <c r="P4028">
        <v>2016</v>
      </c>
      <c r="R4028" t="s">
        <v>26</v>
      </c>
      <c r="S4028" t="s">
        <v>31</v>
      </c>
    </row>
    <row r="4029" spans="1:19" x14ac:dyDescent="0.25">
      <c r="A4029" t="s">
        <v>338</v>
      </c>
      <c r="B4029" t="s">
        <v>33870</v>
      </c>
      <c r="C4029" t="s">
        <v>34290</v>
      </c>
      <c r="E4029" t="s">
        <v>52</v>
      </c>
      <c r="F4029" t="s">
        <v>48</v>
      </c>
      <c r="G4029">
        <v>10014</v>
      </c>
      <c r="H4029">
        <v>40.738222</v>
      </c>
      <c r="I4029">
        <v>-74.005908000000005</v>
      </c>
      <c r="J4029" s="1" t="d">
        <v>2019-01-10</v>
      </c>
      <c r="K4029">
        <v>115173</v>
      </c>
      <c r="L4029" t="s">
        <v>30</v>
      </c>
      <c r="M4029" s="1" t="d">
        <v>2016-01-01</v>
      </c>
      <c r="N4029">
        <v>1</v>
      </c>
      <c r="O4029">
        <v>1</v>
      </c>
      <c r="P4029">
        <v>2016</v>
      </c>
      <c r="R4029" t="s">
        <v>26</v>
      </c>
      <c r="S4029" t="s">
        <v>31</v>
      </c>
    </row>
    <row r="4030" spans="1:19" x14ac:dyDescent="0.25">
      <c r="A4030" t="s">
        <v>338</v>
      </c>
      <c r="B4030" t="s">
        <v>34025</v>
      </c>
      <c r="C4030" t="s">
        <v>34297</v>
      </c>
      <c r="E4030" t="s">
        <v>52</v>
      </c>
      <c r="F4030" t="s">
        <v>48</v>
      </c>
      <c r="G4030">
        <v>10003</v>
      </c>
      <c r="H4030">
        <v>40.731544</v>
      </c>
      <c r="I4030">
        <v>-73.992045000000005</v>
      </c>
      <c r="J4030" s="1" t="d">
        <v>2019-01-10</v>
      </c>
      <c r="K4030">
        <v>115177</v>
      </c>
      <c r="L4030" t="s">
        <v>30</v>
      </c>
      <c r="M4030" s="1" t="d">
        <v>2016-08-15</v>
      </c>
      <c r="N4030">
        <v>8</v>
      </c>
      <c r="O4030">
        <v>15</v>
      </c>
      <c r="P4030">
        <v>2016</v>
      </c>
      <c r="R4030" t="s">
        <v>26</v>
      </c>
      <c r="S4030" t="s">
        <v>31</v>
      </c>
    </row>
    <row r="4031" spans="1:19" x14ac:dyDescent="0.25">
      <c r="A4031" t="s">
        <v>338</v>
      </c>
      <c r="B4031" t="s">
        <v>33873</v>
      </c>
      <c r="C4031" t="s">
        <v>34298</v>
      </c>
      <c r="E4031" t="s">
        <v>52</v>
      </c>
      <c r="F4031" t="s">
        <v>48</v>
      </c>
      <c r="G4031">
        <v>10036</v>
      </c>
      <c r="H4031">
        <v>40.762315999999998</v>
      </c>
      <c r="I4031">
        <v>-74.000255999999993</v>
      </c>
      <c r="J4031" s="1" t="d">
        <v>2019-01-10</v>
      </c>
      <c r="K4031">
        <v>115178</v>
      </c>
      <c r="L4031" t="s">
        <v>30</v>
      </c>
      <c r="M4031" s="1" t="d">
        <v>2016-01-01</v>
      </c>
      <c r="N4031">
        <v>1</v>
      </c>
      <c r="O4031">
        <v>1</v>
      </c>
      <c r="P4031">
        <v>2016</v>
      </c>
      <c r="R4031" t="s">
        <v>26</v>
      </c>
      <c r="S4031" t="s">
        <v>31</v>
      </c>
    </row>
    <row r="4032" spans="1:19" x14ac:dyDescent="0.25">
      <c r="A4032" t="s">
        <v>338</v>
      </c>
      <c r="B4032" t="s">
        <v>33887</v>
      </c>
      <c r="C4032" t="s">
        <v>34300</v>
      </c>
      <c r="E4032" t="s">
        <v>52</v>
      </c>
      <c r="F4032" t="s">
        <v>48</v>
      </c>
      <c r="G4032">
        <v>10024</v>
      </c>
      <c r="H4032">
        <v>40.785013999999997</v>
      </c>
      <c r="I4032">
        <v>-73.982037000000005</v>
      </c>
      <c r="J4032" s="1" t="d">
        <v>2019-01-10</v>
      </c>
      <c r="K4032">
        <v>115180</v>
      </c>
      <c r="L4032" t="s">
        <v>30</v>
      </c>
      <c r="M4032" s="1" t="d">
        <v>2016-11-01</v>
      </c>
      <c r="N4032">
        <v>11</v>
      </c>
      <c r="O4032">
        <v>1</v>
      </c>
      <c r="P4032">
        <v>2016</v>
      </c>
      <c r="R4032" t="s">
        <v>26</v>
      </c>
      <c r="S4032" t="s">
        <v>31</v>
      </c>
    </row>
    <row r="4033" spans="1:19" x14ac:dyDescent="0.25">
      <c r="A4033" t="s">
        <v>338</v>
      </c>
      <c r="B4033" t="s">
        <v>34301</v>
      </c>
      <c r="C4033" t="s">
        <v>8425</v>
      </c>
      <c r="E4033" t="s">
        <v>52</v>
      </c>
      <c r="F4033" t="s">
        <v>48</v>
      </c>
      <c r="G4033">
        <v>10019</v>
      </c>
      <c r="H4033">
        <v>40.761780000000002</v>
      </c>
      <c r="I4033">
        <v>-73.975057000000007</v>
      </c>
      <c r="J4033" s="1" t="d">
        <v>2019-01-10</v>
      </c>
      <c r="K4033">
        <v>115181</v>
      </c>
      <c r="L4033" t="s">
        <v>30</v>
      </c>
      <c r="M4033" s="1" t="d">
        <v>2016-01-01</v>
      </c>
      <c r="N4033">
        <v>1</v>
      </c>
      <c r="O4033">
        <v>1</v>
      </c>
      <c r="P4033">
        <v>2016</v>
      </c>
      <c r="R4033" t="s">
        <v>26</v>
      </c>
      <c r="S4033" t="s">
        <v>31</v>
      </c>
    </row>
    <row r="4034" spans="1:19" x14ac:dyDescent="0.25">
      <c r="A4034" t="s">
        <v>338</v>
      </c>
      <c r="B4034" t="s">
        <v>33873</v>
      </c>
      <c r="C4034" t="s">
        <v>34302</v>
      </c>
      <c r="E4034" t="s">
        <v>52</v>
      </c>
      <c r="F4034" t="s">
        <v>48</v>
      </c>
      <c r="G4034">
        <v>10014</v>
      </c>
      <c r="H4034">
        <v>40.735165000000002</v>
      </c>
      <c r="I4034">
        <v>-74.007231000000004</v>
      </c>
      <c r="J4034" s="1" t="d">
        <v>2019-01-10</v>
      </c>
      <c r="K4034">
        <v>115182</v>
      </c>
      <c r="L4034" t="s">
        <v>30</v>
      </c>
      <c r="M4034" s="1" t="d">
        <v>2016-08-15</v>
      </c>
      <c r="N4034">
        <v>8</v>
      </c>
      <c r="O4034">
        <v>15</v>
      </c>
      <c r="P4034">
        <v>2016</v>
      </c>
      <c r="R4034" t="s">
        <v>26</v>
      </c>
      <c r="S4034" t="s">
        <v>31</v>
      </c>
    </row>
    <row r="4035" spans="1:19" x14ac:dyDescent="0.25">
      <c r="A4035" t="s">
        <v>338</v>
      </c>
      <c r="B4035" t="s">
        <v>34303</v>
      </c>
      <c r="C4035" t="s">
        <v>34304</v>
      </c>
      <c r="E4035" t="s">
        <v>52</v>
      </c>
      <c r="F4035" t="s">
        <v>48</v>
      </c>
      <c r="G4035">
        <v>10005</v>
      </c>
      <c r="H4035">
        <v>40.705041999999999</v>
      </c>
      <c r="I4035">
        <v>-74.008117999999996</v>
      </c>
      <c r="J4035" s="1" t="d">
        <v>2019-01-10</v>
      </c>
      <c r="K4035">
        <v>115183</v>
      </c>
      <c r="L4035" t="s">
        <v>30</v>
      </c>
      <c r="M4035" s="1" t="d">
        <v>2016-01-01</v>
      </c>
      <c r="N4035">
        <v>1</v>
      </c>
      <c r="O4035">
        <v>1</v>
      </c>
      <c r="P4035">
        <v>2016</v>
      </c>
      <c r="R4035" t="s">
        <v>26</v>
      </c>
      <c r="S4035" t="s">
        <v>31</v>
      </c>
    </row>
    <row r="4036" spans="1:19" x14ac:dyDescent="0.25">
      <c r="A4036" t="s">
        <v>338</v>
      </c>
      <c r="B4036" t="s">
        <v>33870</v>
      </c>
      <c r="C4036" t="s">
        <v>34304</v>
      </c>
      <c r="E4036" t="s">
        <v>52</v>
      </c>
      <c r="F4036" t="s">
        <v>48</v>
      </c>
      <c r="G4036">
        <v>10005</v>
      </c>
      <c r="H4036">
        <v>40.705041999999999</v>
      </c>
      <c r="I4036">
        <v>-74.008117999999996</v>
      </c>
      <c r="J4036" s="1" t="d">
        <v>2019-01-10</v>
      </c>
      <c r="K4036">
        <v>115184</v>
      </c>
      <c r="L4036" t="s">
        <v>30</v>
      </c>
      <c r="M4036" s="1" t="d">
        <v>2016-01-01</v>
      </c>
      <c r="N4036">
        <v>1</v>
      </c>
      <c r="O4036">
        <v>1</v>
      </c>
      <c r="P4036">
        <v>2016</v>
      </c>
      <c r="R4036" t="s">
        <v>26</v>
      </c>
      <c r="S4036" t="s">
        <v>31</v>
      </c>
    </row>
    <row r="4037" spans="1:19" x14ac:dyDescent="0.25">
      <c r="A4037" t="s">
        <v>338</v>
      </c>
      <c r="B4037" t="s">
        <v>34307</v>
      </c>
      <c r="C4037" t="s">
        <v>34308</v>
      </c>
      <c r="E4037" t="s">
        <v>52</v>
      </c>
      <c r="F4037" t="s">
        <v>48</v>
      </c>
      <c r="G4037">
        <v>10069</v>
      </c>
      <c r="H4037">
        <v>40.775053999999997</v>
      </c>
      <c r="I4037">
        <v>-73.989946000000003</v>
      </c>
      <c r="J4037" s="1" t="d">
        <v>2019-01-10</v>
      </c>
      <c r="K4037">
        <v>115187</v>
      </c>
      <c r="L4037" t="s">
        <v>30</v>
      </c>
      <c r="M4037" s="1" t="d">
        <v>2016-08-15</v>
      </c>
      <c r="N4037">
        <v>8</v>
      </c>
      <c r="O4037">
        <v>15</v>
      </c>
      <c r="P4037">
        <v>2016</v>
      </c>
      <c r="R4037" t="s">
        <v>26</v>
      </c>
      <c r="S4037" t="s">
        <v>31</v>
      </c>
    </row>
    <row r="4038" spans="1:19" x14ac:dyDescent="0.25">
      <c r="A4038" t="s">
        <v>338</v>
      </c>
      <c r="B4038" t="s">
        <v>33866</v>
      </c>
      <c r="C4038" t="s">
        <v>34309</v>
      </c>
      <c r="E4038" t="s">
        <v>52</v>
      </c>
      <c r="F4038" t="s">
        <v>48</v>
      </c>
      <c r="G4038">
        <v>10025</v>
      </c>
      <c r="H4038">
        <v>40.795214000000001</v>
      </c>
      <c r="I4038">
        <v>-73.966003000000001</v>
      </c>
      <c r="J4038" s="1" t="d">
        <v>2019-01-10</v>
      </c>
      <c r="K4038">
        <v>115188</v>
      </c>
      <c r="L4038" t="s">
        <v>30</v>
      </c>
      <c r="M4038" s="1" t="d">
        <v>2016-01-01</v>
      </c>
      <c r="N4038">
        <v>1</v>
      </c>
      <c r="O4038">
        <v>1</v>
      </c>
      <c r="P4038">
        <v>2016</v>
      </c>
      <c r="R4038" t="s">
        <v>26</v>
      </c>
      <c r="S4038" t="s">
        <v>31</v>
      </c>
    </row>
    <row r="4039" spans="1:19" x14ac:dyDescent="0.25">
      <c r="A4039" t="s">
        <v>338</v>
      </c>
      <c r="B4039" t="s">
        <v>34312</v>
      </c>
      <c r="C4039" t="s">
        <v>34313</v>
      </c>
      <c r="E4039" t="s">
        <v>52</v>
      </c>
      <c r="F4039" t="s">
        <v>48</v>
      </c>
      <c r="G4039">
        <v>10021</v>
      </c>
      <c r="H4039">
        <v>40.770384999999997</v>
      </c>
      <c r="I4039">
        <v>-73.968295999999995</v>
      </c>
      <c r="J4039" s="1" t="d">
        <v>2019-01-10</v>
      </c>
      <c r="K4039">
        <v>115190</v>
      </c>
      <c r="L4039" t="s">
        <v>30</v>
      </c>
      <c r="M4039" s="1" t="d">
        <v>2016-01-01</v>
      </c>
      <c r="N4039">
        <v>1</v>
      </c>
      <c r="O4039">
        <v>1</v>
      </c>
      <c r="P4039">
        <v>2016</v>
      </c>
      <c r="R4039" t="s">
        <v>26</v>
      </c>
      <c r="S4039" t="s">
        <v>31</v>
      </c>
    </row>
    <row r="4040" spans="1:19" x14ac:dyDescent="0.25">
      <c r="A4040" t="s">
        <v>338</v>
      </c>
      <c r="B4040" t="s">
        <v>33881</v>
      </c>
      <c r="C4040" t="s">
        <v>34318</v>
      </c>
      <c r="E4040" t="s">
        <v>52</v>
      </c>
      <c r="F4040" t="s">
        <v>48</v>
      </c>
      <c r="G4040">
        <v>10003</v>
      </c>
      <c r="H4040">
        <v>40.730989999999998</v>
      </c>
      <c r="I4040">
        <v>-73.990962999999994</v>
      </c>
      <c r="J4040" s="1" t="d">
        <v>2019-01-10</v>
      </c>
      <c r="K4040">
        <v>115194</v>
      </c>
      <c r="L4040" t="s">
        <v>30</v>
      </c>
      <c r="M4040" s="1" t="d">
        <v>2016-01-01</v>
      </c>
      <c r="N4040">
        <v>1</v>
      </c>
      <c r="O4040">
        <v>1</v>
      </c>
      <c r="P4040">
        <v>2016</v>
      </c>
      <c r="R4040" t="s">
        <v>26</v>
      </c>
      <c r="S4040" t="s">
        <v>31</v>
      </c>
    </row>
    <row r="4041" spans="1:19" x14ac:dyDescent="0.25">
      <c r="A4041" t="s">
        <v>338</v>
      </c>
      <c r="B4041" t="s">
        <v>34025</v>
      </c>
      <c r="C4041" t="s">
        <v>34323</v>
      </c>
      <c r="E4041" t="s">
        <v>52</v>
      </c>
      <c r="F4041" t="s">
        <v>48</v>
      </c>
      <c r="G4041">
        <v>10018</v>
      </c>
      <c r="H4041">
        <v>40.751362999999998</v>
      </c>
      <c r="I4041">
        <v>-73.986389000000003</v>
      </c>
      <c r="J4041" s="1" t="d">
        <v>2019-01-10</v>
      </c>
      <c r="K4041">
        <v>115198</v>
      </c>
      <c r="L4041" t="s">
        <v>30</v>
      </c>
      <c r="M4041" s="1" t="d">
        <v>2016-05-01</v>
      </c>
      <c r="N4041">
        <v>5</v>
      </c>
      <c r="O4041">
        <v>1</v>
      </c>
      <c r="P4041">
        <v>2016</v>
      </c>
      <c r="R4041" t="s">
        <v>26</v>
      </c>
      <c r="S4041" t="s">
        <v>31</v>
      </c>
    </row>
    <row r="4042" spans="1:19" x14ac:dyDescent="0.25">
      <c r="A4042" t="s">
        <v>338</v>
      </c>
      <c r="B4042" t="s">
        <v>34324</v>
      </c>
      <c r="C4042" t="s">
        <v>34325</v>
      </c>
      <c r="E4042" t="s">
        <v>3451</v>
      </c>
      <c r="F4042" t="s">
        <v>48</v>
      </c>
      <c r="G4042">
        <v>14303</v>
      </c>
      <c r="H4042">
        <v>43.084561999999998</v>
      </c>
      <c r="I4042">
        <v>-79.063781000000006</v>
      </c>
      <c r="J4042" s="1" t="d">
        <v>2019-01-10</v>
      </c>
      <c r="K4042">
        <v>115199</v>
      </c>
      <c r="L4042" t="s">
        <v>30</v>
      </c>
      <c r="M4042" s="1" t="d">
        <v>2016-12-15</v>
      </c>
      <c r="N4042">
        <v>12</v>
      </c>
      <c r="O4042">
        <v>15</v>
      </c>
      <c r="P4042">
        <v>2016</v>
      </c>
      <c r="R4042" t="s">
        <v>26</v>
      </c>
      <c r="S4042" t="s">
        <v>31</v>
      </c>
    </row>
    <row r="4043" spans="1:19" x14ac:dyDescent="0.25">
      <c r="A4043" t="s">
        <v>338</v>
      </c>
      <c r="B4043" t="s">
        <v>34343</v>
      </c>
      <c r="C4043" t="s">
        <v>34344</v>
      </c>
      <c r="E4043" t="s">
        <v>34345</v>
      </c>
      <c r="F4043" t="s">
        <v>48</v>
      </c>
      <c r="G4043">
        <v>14527</v>
      </c>
      <c r="H4043">
        <v>42.663781999999998</v>
      </c>
      <c r="I4043">
        <v>-77.056454000000002</v>
      </c>
      <c r="J4043" s="1" t="d">
        <v>2019-01-10</v>
      </c>
      <c r="K4043">
        <v>115210</v>
      </c>
      <c r="L4043" t="s">
        <v>30</v>
      </c>
      <c r="M4043" s="1" t="d">
        <v>2016-01-01</v>
      </c>
      <c r="N4043">
        <v>1</v>
      </c>
      <c r="O4043">
        <v>1</v>
      </c>
      <c r="P4043">
        <v>2016</v>
      </c>
      <c r="R4043" t="s">
        <v>26</v>
      </c>
      <c r="S4043" t="s">
        <v>31</v>
      </c>
    </row>
    <row r="4044" spans="1:19" x14ac:dyDescent="0.25">
      <c r="A4044" t="s">
        <v>338</v>
      </c>
      <c r="B4044" t="s">
        <v>34357</v>
      </c>
      <c r="C4044" t="s">
        <v>34358</v>
      </c>
      <c r="E4044" t="s">
        <v>34359</v>
      </c>
      <c r="F4044" t="s">
        <v>48</v>
      </c>
      <c r="G4044">
        <v>12572</v>
      </c>
      <c r="H4044">
        <v>41.925496000000003</v>
      </c>
      <c r="I4044">
        <v>-73.913269</v>
      </c>
      <c r="J4044" s="1" t="d">
        <v>2019-01-10</v>
      </c>
      <c r="K4044">
        <v>115217</v>
      </c>
      <c r="L4044" t="s">
        <v>30</v>
      </c>
      <c r="M4044" s="1" t="d">
        <v>2016-12-15</v>
      </c>
      <c r="N4044">
        <v>12</v>
      </c>
      <c r="O4044">
        <v>15</v>
      </c>
      <c r="P4044">
        <v>2016</v>
      </c>
      <c r="R4044" t="s">
        <v>26</v>
      </c>
      <c r="S4044" t="s">
        <v>31</v>
      </c>
    </row>
    <row r="4045" spans="1:19" x14ac:dyDescent="0.25">
      <c r="A4045" t="s">
        <v>338</v>
      </c>
      <c r="B4045" t="s">
        <v>34360</v>
      </c>
      <c r="C4045" t="s">
        <v>34361</v>
      </c>
      <c r="E4045" t="s">
        <v>568</v>
      </c>
      <c r="F4045" t="s">
        <v>48</v>
      </c>
      <c r="G4045">
        <v>11901</v>
      </c>
      <c r="H4045">
        <v>40.947088999999998</v>
      </c>
      <c r="I4045">
        <v>-72.579622000000001</v>
      </c>
      <c r="J4045" s="1" t="d">
        <v>2019-01-10</v>
      </c>
      <c r="K4045">
        <v>115218</v>
      </c>
      <c r="L4045" t="s">
        <v>30</v>
      </c>
      <c r="M4045" s="1" t="d">
        <v>2016-01-01</v>
      </c>
      <c r="N4045">
        <v>1</v>
      </c>
      <c r="O4045">
        <v>1</v>
      </c>
      <c r="P4045">
        <v>2016</v>
      </c>
      <c r="R4045" t="s">
        <v>26</v>
      </c>
      <c r="S4045" t="s">
        <v>31</v>
      </c>
    </row>
    <row r="4046" spans="1:19" x14ac:dyDescent="0.25">
      <c r="A4046" t="s">
        <v>338</v>
      </c>
      <c r="B4046" t="s">
        <v>34373</v>
      </c>
      <c r="C4046" t="s">
        <v>34374</v>
      </c>
      <c r="E4046" t="s">
        <v>402</v>
      </c>
      <c r="F4046" t="s">
        <v>48</v>
      </c>
      <c r="G4046">
        <v>14620</v>
      </c>
      <c r="H4046">
        <v>43.137549999999997</v>
      </c>
      <c r="I4046">
        <v>-77.615609000000006</v>
      </c>
      <c r="J4046" s="1" t="d">
        <v>2019-01-10</v>
      </c>
      <c r="K4046">
        <v>115224</v>
      </c>
      <c r="L4046" t="s">
        <v>30</v>
      </c>
      <c r="M4046" s="1" t="d">
        <v>2016-12-15</v>
      </c>
      <c r="N4046">
        <v>12</v>
      </c>
      <c r="O4046">
        <v>15</v>
      </c>
      <c r="P4046">
        <v>2016</v>
      </c>
      <c r="R4046" t="s">
        <v>26</v>
      </c>
      <c r="S4046" t="s">
        <v>31</v>
      </c>
    </row>
    <row r="4047" spans="1:19" x14ac:dyDescent="0.25">
      <c r="A4047" t="s">
        <v>338</v>
      </c>
      <c r="B4047" t="s">
        <v>34388</v>
      </c>
      <c r="C4047" t="s">
        <v>34389</v>
      </c>
      <c r="E4047" t="s">
        <v>34390</v>
      </c>
      <c r="F4047" t="s">
        <v>48</v>
      </c>
      <c r="G4047">
        <v>11963</v>
      </c>
      <c r="H4047">
        <v>41.000092000000002</v>
      </c>
      <c r="I4047">
        <v>-72.300430000000006</v>
      </c>
      <c r="J4047" s="1" t="d">
        <v>2019-01-10</v>
      </c>
      <c r="K4047">
        <v>115232</v>
      </c>
      <c r="L4047" t="s">
        <v>30</v>
      </c>
      <c r="M4047" s="1" t="d">
        <v>2016-08-15</v>
      </c>
      <c r="N4047">
        <v>8</v>
      </c>
      <c r="O4047">
        <v>15</v>
      </c>
      <c r="P4047">
        <v>2016</v>
      </c>
      <c r="R4047" t="s">
        <v>26</v>
      </c>
      <c r="S4047" t="s">
        <v>31</v>
      </c>
    </row>
    <row r="4048" spans="1:19" x14ac:dyDescent="0.25">
      <c r="A4048" t="s">
        <v>338</v>
      </c>
      <c r="B4048" t="s">
        <v>34394</v>
      </c>
      <c r="C4048" t="s">
        <v>34395</v>
      </c>
      <c r="E4048" t="s">
        <v>3454</v>
      </c>
      <c r="F4048" t="s">
        <v>48</v>
      </c>
      <c r="G4048">
        <v>12866</v>
      </c>
      <c r="H4048">
        <v>43.057104000000002</v>
      </c>
      <c r="I4048">
        <v>-73.798310000000001</v>
      </c>
      <c r="J4048" s="1" t="d">
        <v>2019-01-10</v>
      </c>
      <c r="K4048">
        <v>115235</v>
      </c>
      <c r="L4048" t="s">
        <v>30</v>
      </c>
      <c r="M4048" s="1" t="d">
        <v>2016-01-01</v>
      </c>
      <c r="N4048">
        <v>1</v>
      </c>
      <c r="O4048">
        <v>1</v>
      </c>
      <c r="P4048">
        <v>2016</v>
      </c>
      <c r="R4048" t="s">
        <v>26</v>
      </c>
      <c r="S4048" t="s">
        <v>31</v>
      </c>
    </row>
    <row r="4049" spans="1:19" x14ac:dyDescent="0.25">
      <c r="A4049" t="s">
        <v>338</v>
      </c>
      <c r="B4049" t="s">
        <v>34396</v>
      </c>
      <c r="C4049" t="s">
        <v>34397</v>
      </c>
      <c r="E4049" t="s">
        <v>3454</v>
      </c>
      <c r="F4049" t="s">
        <v>48</v>
      </c>
      <c r="G4049">
        <v>12866</v>
      </c>
      <c r="H4049">
        <v>43.078850000000003</v>
      </c>
      <c r="I4049">
        <v>-73.789832000000004</v>
      </c>
      <c r="J4049" s="1" t="d">
        <v>2019-01-10</v>
      </c>
      <c r="K4049">
        <v>115236</v>
      </c>
      <c r="L4049" t="s">
        <v>30</v>
      </c>
      <c r="M4049" s="1" t="d">
        <v>2016-08-15</v>
      </c>
      <c r="N4049">
        <v>8</v>
      </c>
      <c r="O4049">
        <v>15</v>
      </c>
      <c r="P4049">
        <v>2016</v>
      </c>
      <c r="R4049" t="s">
        <v>26</v>
      </c>
      <c r="S4049" t="s">
        <v>31</v>
      </c>
    </row>
    <row r="4050" spans="1:19" x14ac:dyDescent="0.25">
      <c r="A4050" t="s">
        <v>338</v>
      </c>
      <c r="B4050" t="s">
        <v>34398</v>
      </c>
      <c r="C4050" t="s">
        <v>34399</v>
      </c>
      <c r="E4050" t="s">
        <v>34400</v>
      </c>
      <c r="F4050" t="s">
        <v>48</v>
      </c>
      <c r="G4050">
        <v>11964</v>
      </c>
      <c r="H4050">
        <v>41.073469000000003</v>
      </c>
      <c r="I4050">
        <v>-72.364514</v>
      </c>
      <c r="J4050" s="1" t="d">
        <v>2019-01-10</v>
      </c>
      <c r="K4050">
        <v>115237</v>
      </c>
      <c r="L4050" t="s">
        <v>30</v>
      </c>
      <c r="M4050" s="1" t="d">
        <v>2016-09-01</v>
      </c>
      <c r="N4050">
        <v>9</v>
      </c>
      <c r="O4050">
        <v>1</v>
      </c>
      <c r="P4050">
        <v>2016</v>
      </c>
      <c r="R4050" t="s">
        <v>26</v>
      </c>
      <c r="S4050" t="s">
        <v>31</v>
      </c>
    </row>
    <row r="4051" spans="1:19" x14ac:dyDescent="0.25">
      <c r="A4051" t="s">
        <v>338</v>
      </c>
      <c r="B4051" t="s">
        <v>34403</v>
      </c>
      <c r="C4051" t="s">
        <v>34404</v>
      </c>
      <c r="E4051" t="s">
        <v>27962</v>
      </c>
      <c r="F4051" t="s">
        <v>48</v>
      </c>
      <c r="G4051">
        <v>11968</v>
      </c>
      <c r="H4051">
        <v>40.902715000000001</v>
      </c>
      <c r="I4051">
        <v>-72.450378000000001</v>
      </c>
      <c r="J4051" s="1" t="d">
        <v>2019-01-10</v>
      </c>
      <c r="K4051">
        <v>115239</v>
      </c>
      <c r="L4051" t="s">
        <v>30</v>
      </c>
      <c r="M4051" s="1" t="d">
        <v>2016-01-01</v>
      </c>
      <c r="N4051">
        <v>1</v>
      </c>
      <c r="O4051">
        <v>1</v>
      </c>
      <c r="P4051">
        <v>2016</v>
      </c>
      <c r="R4051" t="s">
        <v>26</v>
      </c>
      <c r="S4051" t="s">
        <v>31</v>
      </c>
    </row>
    <row r="4052" spans="1:19" x14ac:dyDescent="0.25">
      <c r="A4052" t="s">
        <v>338</v>
      </c>
      <c r="B4052" t="s">
        <v>34408</v>
      </c>
      <c r="C4052" t="s">
        <v>34409</v>
      </c>
      <c r="E4052" t="s">
        <v>14811</v>
      </c>
      <c r="F4052" t="s">
        <v>48</v>
      </c>
      <c r="G4052">
        <v>10901</v>
      </c>
      <c r="H4052">
        <v>41.118791000000002</v>
      </c>
      <c r="I4052">
        <v>-74.113793999999999</v>
      </c>
      <c r="J4052" s="1" t="d">
        <v>2019-01-10</v>
      </c>
      <c r="K4052">
        <v>115241</v>
      </c>
      <c r="L4052" t="s">
        <v>30</v>
      </c>
      <c r="M4052" s="1" t="d">
        <v>2016-05-01</v>
      </c>
      <c r="N4052">
        <v>5</v>
      </c>
      <c r="O4052">
        <v>1</v>
      </c>
      <c r="P4052">
        <v>2016</v>
      </c>
      <c r="R4052" t="s">
        <v>26</v>
      </c>
      <c r="S4052" t="s">
        <v>31</v>
      </c>
    </row>
    <row r="4053" spans="1:19" x14ac:dyDescent="0.25">
      <c r="A4053" t="s">
        <v>338</v>
      </c>
      <c r="B4053" t="s">
        <v>34410</v>
      </c>
      <c r="C4053" t="s">
        <v>34411</v>
      </c>
      <c r="E4053" t="s">
        <v>17455</v>
      </c>
      <c r="F4053" t="s">
        <v>48</v>
      </c>
      <c r="G4053">
        <v>10591</v>
      </c>
      <c r="H4053">
        <v>41.048273000000002</v>
      </c>
      <c r="I4053">
        <v>-73.857439999999997</v>
      </c>
      <c r="J4053" s="1" t="d">
        <v>2019-01-10</v>
      </c>
      <c r="K4053">
        <v>115242</v>
      </c>
      <c r="L4053" t="s">
        <v>30</v>
      </c>
      <c r="M4053" s="1" t="d">
        <v>2016-12-15</v>
      </c>
      <c r="N4053">
        <v>12</v>
      </c>
      <c r="O4053">
        <v>15</v>
      </c>
      <c r="P4053">
        <v>2016</v>
      </c>
      <c r="R4053" t="s">
        <v>26</v>
      </c>
      <c r="S4053" t="s">
        <v>31</v>
      </c>
    </row>
    <row r="4054" spans="1:19" x14ac:dyDescent="0.25">
      <c r="A4054" t="s">
        <v>338</v>
      </c>
      <c r="B4054" t="s">
        <v>34416</v>
      </c>
      <c r="C4054" t="s">
        <v>34417</v>
      </c>
      <c r="E4054" t="s">
        <v>5190</v>
      </c>
      <c r="F4054" t="s">
        <v>48</v>
      </c>
      <c r="G4054">
        <v>11976</v>
      </c>
      <c r="H4054">
        <v>40.905728000000003</v>
      </c>
      <c r="I4054">
        <v>-72.362691999999996</v>
      </c>
      <c r="J4054" s="1" t="d">
        <v>2019-01-10</v>
      </c>
      <c r="K4054">
        <v>115245</v>
      </c>
      <c r="L4054" t="s">
        <v>30</v>
      </c>
      <c r="M4054" s="1" t="d">
        <v>2016-02-01</v>
      </c>
      <c r="N4054">
        <v>2</v>
      </c>
      <c r="O4054">
        <v>1</v>
      </c>
      <c r="P4054">
        <v>2016</v>
      </c>
      <c r="R4054" t="s">
        <v>26</v>
      </c>
      <c r="S4054" t="s">
        <v>31</v>
      </c>
    </row>
    <row r="4055" spans="1:19" x14ac:dyDescent="0.25">
      <c r="A4055" t="s">
        <v>338</v>
      </c>
      <c r="B4055" t="s">
        <v>34418</v>
      </c>
      <c r="C4055" t="s">
        <v>34419</v>
      </c>
      <c r="E4055" t="s">
        <v>318</v>
      </c>
      <c r="F4055" t="s">
        <v>48</v>
      </c>
      <c r="G4055">
        <v>13601</v>
      </c>
      <c r="H4055">
        <v>43.976367000000003</v>
      </c>
      <c r="I4055">
        <v>-75.946434999999994</v>
      </c>
      <c r="J4055" s="1" t="d">
        <v>2019-01-10</v>
      </c>
      <c r="K4055">
        <v>115246</v>
      </c>
      <c r="L4055" t="s">
        <v>30</v>
      </c>
      <c r="M4055" s="1" t="d">
        <v>2016-08-15</v>
      </c>
      <c r="N4055">
        <v>8</v>
      </c>
      <c r="O4055">
        <v>15</v>
      </c>
      <c r="P4055">
        <v>2016</v>
      </c>
      <c r="R4055" t="s">
        <v>26</v>
      </c>
      <c r="S4055" t="s">
        <v>31</v>
      </c>
    </row>
    <row r="4056" spans="1:19" x14ac:dyDescent="0.25">
      <c r="A4056" t="s">
        <v>338</v>
      </c>
      <c r="B4056" t="s">
        <v>33610</v>
      </c>
      <c r="C4056" t="s">
        <v>34431</v>
      </c>
      <c r="E4056" t="s">
        <v>11422</v>
      </c>
      <c r="F4056" t="s">
        <v>48</v>
      </c>
      <c r="G4056">
        <v>10710</v>
      </c>
      <c r="H4056">
        <v>40.954894000000003</v>
      </c>
      <c r="I4056">
        <v>-73.849732000000003</v>
      </c>
      <c r="J4056" s="1" t="d">
        <v>2019-01-10</v>
      </c>
      <c r="K4056">
        <v>115252</v>
      </c>
      <c r="L4056" t="s">
        <v>30</v>
      </c>
      <c r="M4056" s="1" t="d">
        <v>2016-12-15</v>
      </c>
      <c r="N4056">
        <v>12</v>
      </c>
      <c r="O4056">
        <v>15</v>
      </c>
      <c r="P4056">
        <v>2016</v>
      </c>
      <c r="R4056" t="s">
        <v>26</v>
      </c>
      <c r="S4056" t="s">
        <v>31</v>
      </c>
    </row>
    <row r="4057" spans="1:19" x14ac:dyDescent="0.25">
      <c r="A4057" t="s">
        <v>338</v>
      </c>
      <c r="B4057" t="s">
        <v>33610</v>
      </c>
      <c r="C4057" t="s">
        <v>34443</v>
      </c>
      <c r="E4057" t="s">
        <v>17946</v>
      </c>
      <c r="F4057" t="s">
        <v>59</v>
      </c>
      <c r="G4057">
        <v>44010</v>
      </c>
      <c r="H4057">
        <v>41.784067999999998</v>
      </c>
      <c r="I4057">
        <v>-80.857014000000007</v>
      </c>
      <c r="J4057" s="1" t="d">
        <v>2019-01-10</v>
      </c>
      <c r="K4057">
        <v>115259</v>
      </c>
      <c r="L4057" t="s">
        <v>30</v>
      </c>
      <c r="M4057" s="1" t="d">
        <v>2016-08-15</v>
      </c>
      <c r="N4057">
        <v>8</v>
      </c>
      <c r="O4057">
        <v>15</v>
      </c>
      <c r="P4057">
        <v>2016</v>
      </c>
      <c r="R4057" t="s">
        <v>26</v>
      </c>
      <c r="S4057" t="s">
        <v>31</v>
      </c>
    </row>
    <row r="4058" spans="1:19" x14ac:dyDescent="0.25">
      <c r="A4058" t="s">
        <v>338</v>
      </c>
      <c r="B4058" t="s">
        <v>34444</v>
      </c>
      <c r="C4058" t="s">
        <v>34445</v>
      </c>
      <c r="E4058" t="s">
        <v>20738</v>
      </c>
      <c r="F4058" t="s">
        <v>59</v>
      </c>
      <c r="G4058">
        <v>44017</v>
      </c>
      <c r="H4058">
        <v>41.370418000000001</v>
      </c>
      <c r="I4058">
        <v>-81.854663000000002</v>
      </c>
      <c r="J4058" s="1" t="d">
        <v>2019-01-10</v>
      </c>
      <c r="K4058">
        <v>115260</v>
      </c>
      <c r="L4058" t="s">
        <v>30</v>
      </c>
      <c r="M4058" s="1" t="d">
        <v>2016-02-01</v>
      </c>
      <c r="N4058">
        <v>2</v>
      </c>
      <c r="O4058">
        <v>1</v>
      </c>
      <c r="P4058">
        <v>2016</v>
      </c>
      <c r="R4058" t="s">
        <v>26</v>
      </c>
      <c r="S4058" t="s">
        <v>31</v>
      </c>
    </row>
    <row r="4059" spans="1:19" x14ac:dyDescent="0.25">
      <c r="A4059" t="s">
        <v>338</v>
      </c>
      <c r="B4059" t="s">
        <v>34448</v>
      </c>
      <c r="C4059" t="s">
        <v>34449</v>
      </c>
      <c r="E4059" t="s">
        <v>27982</v>
      </c>
      <c r="F4059" t="s">
        <v>59</v>
      </c>
      <c r="G4059">
        <v>45242</v>
      </c>
      <c r="H4059">
        <v>39.252391000000003</v>
      </c>
      <c r="I4059">
        <v>-84.388992999999999</v>
      </c>
      <c r="J4059" s="1" t="d">
        <v>2019-01-10</v>
      </c>
      <c r="K4059">
        <v>115262</v>
      </c>
      <c r="L4059" t="s">
        <v>30</v>
      </c>
      <c r="M4059" s="1" t="d">
        <v>2016-11-01</v>
      </c>
      <c r="N4059">
        <v>11</v>
      </c>
      <c r="O4059">
        <v>1</v>
      </c>
      <c r="P4059">
        <v>2016</v>
      </c>
      <c r="R4059" t="s">
        <v>26</v>
      </c>
      <c r="S4059" t="s">
        <v>31</v>
      </c>
    </row>
    <row r="4060" spans="1:19" x14ac:dyDescent="0.25">
      <c r="A4060" t="s">
        <v>338</v>
      </c>
      <c r="B4060" t="s">
        <v>34456</v>
      </c>
      <c r="C4060" t="s">
        <v>34457</v>
      </c>
      <c r="E4060" t="s">
        <v>2625</v>
      </c>
      <c r="F4060" t="s">
        <v>59</v>
      </c>
      <c r="G4060">
        <v>45241</v>
      </c>
      <c r="H4060">
        <v>39.270778</v>
      </c>
      <c r="I4060">
        <v>-84.373510999999993</v>
      </c>
      <c r="J4060" s="1" t="d">
        <v>2019-01-10</v>
      </c>
      <c r="K4060">
        <v>115266</v>
      </c>
      <c r="L4060" t="s">
        <v>30</v>
      </c>
      <c r="M4060" s="1" t="d">
        <v>2016-02-01</v>
      </c>
      <c r="N4060">
        <v>2</v>
      </c>
      <c r="O4060">
        <v>1</v>
      </c>
      <c r="P4060">
        <v>2016</v>
      </c>
      <c r="R4060" t="s">
        <v>26</v>
      </c>
      <c r="S4060" t="s">
        <v>31</v>
      </c>
    </row>
    <row r="4061" spans="1:19" x14ac:dyDescent="0.25">
      <c r="A4061" t="s">
        <v>338</v>
      </c>
      <c r="B4061" t="s">
        <v>34465</v>
      </c>
      <c r="C4061" t="s">
        <v>20984</v>
      </c>
      <c r="E4061" t="s">
        <v>467</v>
      </c>
      <c r="F4061" t="s">
        <v>59</v>
      </c>
      <c r="G4061">
        <v>44113</v>
      </c>
      <c r="H4061">
        <v>41.496794999999999</v>
      </c>
      <c r="I4061">
        <v>-81.706202000000005</v>
      </c>
      <c r="J4061" s="1" t="d">
        <v>2019-01-10</v>
      </c>
      <c r="K4061">
        <v>115271</v>
      </c>
      <c r="L4061" t="s">
        <v>30</v>
      </c>
      <c r="M4061" s="1" t="d">
        <v>2016-02-01</v>
      </c>
      <c r="N4061">
        <v>2</v>
      </c>
      <c r="O4061">
        <v>1</v>
      </c>
      <c r="P4061">
        <v>2016</v>
      </c>
      <c r="R4061" t="s">
        <v>26</v>
      </c>
      <c r="S4061" t="s">
        <v>31</v>
      </c>
    </row>
    <row r="4062" spans="1:19" x14ac:dyDescent="0.25">
      <c r="A4062" t="s">
        <v>338</v>
      </c>
      <c r="B4062" t="s">
        <v>34466</v>
      </c>
      <c r="C4062" t="s">
        <v>34467</v>
      </c>
      <c r="E4062" t="s">
        <v>467</v>
      </c>
      <c r="F4062" t="s">
        <v>59</v>
      </c>
      <c r="G4062">
        <v>44113</v>
      </c>
      <c r="H4062">
        <v>41.497726999999998</v>
      </c>
      <c r="I4062">
        <v>-81.694903999999994</v>
      </c>
      <c r="J4062" s="1" t="d">
        <v>2019-01-10</v>
      </c>
      <c r="K4062">
        <v>115272</v>
      </c>
      <c r="L4062" t="s">
        <v>30</v>
      </c>
      <c r="M4062" s="1" t="d">
        <v>2016-02-01</v>
      </c>
      <c r="N4062">
        <v>2</v>
      </c>
      <c r="O4062">
        <v>1</v>
      </c>
      <c r="P4062">
        <v>2016</v>
      </c>
      <c r="R4062" t="s">
        <v>26</v>
      </c>
      <c r="S4062" t="s">
        <v>31</v>
      </c>
    </row>
    <row r="4063" spans="1:19" x14ac:dyDescent="0.25">
      <c r="A4063" t="s">
        <v>338</v>
      </c>
      <c r="B4063" t="s">
        <v>34483</v>
      </c>
      <c r="C4063" t="s">
        <v>20977</v>
      </c>
      <c r="E4063" t="s">
        <v>666</v>
      </c>
      <c r="F4063" t="s">
        <v>59</v>
      </c>
      <c r="G4063">
        <v>43215</v>
      </c>
      <c r="H4063">
        <v>39.970588999999997</v>
      </c>
      <c r="I4063">
        <v>-83.002668</v>
      </c>
      <c r="J4063" s="1" t="d">
        <v>2019-01-10</v>
      </c>
      <c r="K4063">
        <v>115281</v>
      </c>
      <c r="L4063" t="s">
        <v>30</v>
      </c>
      <c r="M4063" s="1" t="d">
        <v>2016-02-01</v>
      </c>
      <c r="N4063">
        <v>2</v>
      </c>
      <c r="O4063">
        <v>1</v>
      </c>
      <c r="P4063">
        <v>2016</v>
      </c>
      <c r="R4063" t="s">
        <v>26</v>
      </c>
      <c r="S4063" t="s">
        <v>31</v>
      </c>
    </row>
    <row r="4064" spans="1:19" x14ac:dyDescent="0.25">
      <c r="A4064" t="s">
        <v>338</v>
      </c>
      <c r="B4064" t="s">
        <v>34499</v>
      </c>
      <c r="C4064" t="s">
        <v>34500</v>
      </c>
      <c r="E4064" t="s">
        <v>34501</v>
      </c>
      <c r="F4064" t="s">
        <v>59</v>
      </c>
      <c r="G4064">
        <v>44321</v>
      </c>
      <c r="H4064">
        <v>41.129989000000002</v>
      </c>
      <c r="I4064">
        <v>-81.654010999999997</v>
      </c>
      <c r="J4064" s="1" t="d">
        <v>2019-01-10</v>
      </c>
      <c r="K4064">
        <v>115289</v>
      </c>
      <c r="L4064" t="s">
        <v>30</v>
      </c>
      <c r="M4064" s="1" t="d">
        <v>2016-02-01</v>
      </c>
      <c r="N4064">
        <v>2</v>
      </c>
      <c r="O4064">
        <v>1</v>
      </c>
      <c r="P4064">
        <v>2016</v>
      </c>
      <c r="R4064" t="s">
        <v>26</v>
      </c>
      <c r="S4064" t="s">
        <v>31</v>
      </c>
    </row>
    <row r="4065" spans="1:19" x14ac:dyDescent="0.25">
      <c r="A4065" t="s">
        <v>338</v>
      </c>
      <c r="B4065" t="s">
        <v>34511</v>
      </c>
      <c r="C4065" t="s">
        <v>20970</v>
      </c>
      <c r="E4065" t="s">
        <v>1522</v>
      </c>
      <c r="F4065" t="s">
        <v>59</v>
      </c>
      <c r="G4065">
        <v>45459</v>
      </c>
      <c r="H4065">
        <v>39.656374</v>
      </c>
      <c r="I4065">
        <v>-84.157527999999999</v>
      </c>
      <c r="J4065" s="1" t="d">
        <v>2019-01-10</v>
      </c>
      <c r="K4065">
        <v>115295</v>
      </c>
      <c r="L4065" t="s">
        <v>30</v>
      </c>
      <c r="M4065" s="1" t="d">
        <v>2016-02-01</v>
      </c>
      <c r="N4065">
        <v>2</v>
      </c>
      <c r="O4065">
        <v>1</v>
      </c>
      <c r="P4065">
        <v>2016</v>
      </c>
      <c r="R4065" t="s">
        <v>26</v>
      </c>
      <c r="S4065" t="s">
        <v>31</v>
      </c>
    </row>
    <row r="4066" spans="1:19" x14ac:dyDescent="0.25">
      <c r="A4066" t="s">
        <v>338</v>
      </c>
      <c r="B4066" t="s">
        <v>34521</v>
      </c>
      <c r="C4066" t="s">
        <v>34522</v>
      </c>
      <c r="E4066" t="s">
        <v>4248</v>
      </c>
      <c r="F4066" t="s">
        <v>59</v>
      </c>
      <c r="G4066">
        <v>44041</v>
      </c>
      <c r="H4066">
        <v>41.857424999999999</v>
      </c>
      <c r="I4066">
        <v>-80.966188000000002</v>
      </c>
      <c r="J4066" s="1" t="d">
        <v>2019-01-10</v>
      </c>
      <c r="K4066">
        <v>115300</v>
      </c>
      <c r="L4066" t="s">
        <v>30</v>
      </c>
      <c r="M4066" s="1" t="d">
        <v>2016-02-01</v>
      </c>
      <c r="N4066">
        <v>2</v>
      </c>
      <c r="O4066">
        <v>1</v>
      </c>
      <c r="P4066">
        <v>2016</v>
      </c>
      <c r="R4066" t="s">
        <v>26</v>
      </c>
      <c r="S4066" t="s">
        <v>31</v>
      </c>
    </row>
    <row r="4067" spans="1:19" x14ac:dyDescent="0.25">
      <c r="A4067" t="s">
        <v>338</v>
      </c>
      <c r="B4067" t="s">
        <v>34527</v>
      </c>
      <c r="C4067" t="s">
        <v>34528</v>
      </c>
      <c r="E4067" t="s">
        <v>109</v>
      </c>
      <c r="F4067" t="s">
        <v>59</v>
      </c>
      <c r="G4067">
        <v>43138</v>
      </c>
      <c r="H4067">
        <v>39.424945999999998</v>
      </c>
      <c r="I4067">
        <v>-82.525317999999999</v>
      </c>
      <c r="J4067" s="1" t="d">
        <v>2019-01-10</v>
      </c>
      <c r="K4067">
        <v>115304</v>
      </c>
      <c r="L4067" t="s">
        <v>30</v>
      </c>
      <c r="M4067" s="1" t="d">
        <v>2016-02-01</v>
      </c>
      <c r="N4067">
        <v>2</v>
      </c>
      <c r="O4067">
        <v>1</v>
      </c>
      <c r="P4067">
        <v>2016</v>
      </c>
      <c r="R4067" t="s">
        <v>26</v>
      </c>
      <c r="S4067" t="s">
        <v>31</v>
      </c>
    </row>
    <row r="4068" spans="1:19" x14ac:dyDescent="0.25">
      <c r="A4068" t="s">
        <v>338</v>
      </c>
      <c r="B4068" t="s">
        <v>34535</v>
      </c>
      <c r="C4068" t="s">
        <v>34536</v>
      </c>
      <c r="E4068" t="s">
        <v>8944</v>
      </c>
      <c r="F4068" t="s">
        <v>59</v>
      </c>
      <c r="G4068">
        <v>44060</v>
      </c>
      <c r="H4068">
        <v>41.713925000000003</v>
      </c>
      <c r="I4068">
        <v>-81.298506000000003</v>
      </c>
      <c r="J4068" s="1" t="d">
        <v>2019-01-10</v>
      </c>
      <c r="K4068">
        <v>115308</v>
      </c>
      <c r="L4068" t="s">
        <v>30</v>
      </c>
      <c r="M4068" s="1" t="d">
        <v>2016-12-01</v>
      </c>
      <c r="N4068">
        <v>12</v>
      </c>
      <c r="O4068">
        <v>1</v>
      </c>
      <c r="P4068">
        <v>2016</v>
      </c>
      <c r="R4068" t="s">
        <v>26</v>
      </c>
      <c r="S4068" t="s">
        <v>31</v>
      </c>
    </row>
    <row r="4069" spans="1:19" x14ac:dyDescent="0.25">
      <c r="A4069" t="s">
        <v>338</v>
      </c>
      <c r="B4069" t="s">
        <v>34539</v>
      </c>
      <c r="C4069" t="s">
        <v>34540</v>
      </c>
      <c r="E4069" t="s">
        <v>34541</v>
      </c>
      <c r="F4069" t="s">
        <v>59</v>
      </c>
      <c r="G4069">
        <v>44654</v>
      </c>
      <c r="H4069">
        <v>40.572789999999998</v>
      </c>
      <c r="I4069">
        <v>-81.869776000000002</v>
      </c>
      <c r="J4069" s="1" t="d">
        <v>2019-01-10</v>
      </c>
      <c r="K4069">
        <v>115310</v>
      </c>
      <c r="L4069" t="s">
        <v>30</v>
      </c>
      <c r="M4069" s="1" t="d">
        <v>2016-02-01</v>
      </c>
      <c r="N4069">
        <v>2</v>
      </c>
      <c r="O4069">
        <v>1</v>
      </c>
      <c r="P4069">
        <v>2016</v>
      </c>
      <c r="R4069" t="s">
        <v>26</v>
      </c>
      <c r="S4069" t="s">
        <v>31</v>
      </c>
    </row>
    <row r="4070" spans="1:19" x14ac:dyDescent="0.25">
      <c r="A4070" t="s">
        <v>338</v>
      </c>
      <c r="B4070" t="s">
        <v>34556</v>
      </c>
      <c r="C4070" t="s">
        <v>34557</v>
      </c>
      <c r="E4070" t="s">
        <v>11278</v>
      </c>
      <c r="F4070" t="s">
        <v>59</v>
      </c>
      <c r="G4070">
        <v>45066</v>
      </c>
      <c r="H4070">
        <v>39.577385999999997</v>
      </c>
      <c r="I4070">
        <v>-84.228922999999995</v>
      </c>
      <c r="J4070" s="1" t="d">
        <v>2019-01-10</v>
      </c>
      <c r="K4070">
        <v>115318</v>
      </c>
      <c r="L4070" t="s">
        <v>30</v>
      </c>
      <c r="M4070" s="1" t="d">
        <v>2016-05-01</v>
      </c>
      <c r="N4070">
        <v>5</v>
      </c>
      <c r="O4070">
        <v>1</v>
      </c>
      <c r="P4070">
        <v>2016</v>
      </c>
      <c r="R4070" t="s">
        <v>26</v>
      </c>
      <c r="S4070" t="s">
        <v>31</v>
      </c>
    </row>
    <row r="4071" spans="1:19" x14ac:dyDescent="0.25">
      <c r="A4071" t="s">
        <v>338</v>
      </c>
      <c r="B4071" t="s">
        <v>34558</v>
      </c>
      <c r="C4071" t="s">
        <v>34559</v>
      </c>
      <c r="E4071" t="s">
        <v>8953</v>
      </c>
      <c r="F4071" t="s">
        <v>59</v>
      </c>
      <c r="G4071">
        <v>44241</v>
      </c>
      <c r="H4071">
        <v>41.241903000000001</v>
      </c>
      <c r="I4071">
        <v>-81.351663000000002</v>
      </c>
      <c r="J4071" s="1" t="d">
        <v>2019-01-10</v>
      </c>
      <c r="K4071">
        <v>115319</v>
      </c>
      <c r="L4071" t="s">
        <v>30</v>
      </c>
      <c r="M4071" s="1" t="d">
        <v>2016-02-01</v>
      </c>
      <c r="N4071">
        <v>2</v>
      </c>
      <c r="O4071">
        <v>1</v>
      </c>
      <c r="P4071">
        <v>2016</v>
      </c>
      <c r="R4071" t="s">
        <v>26</v>
      </c>
      <c r="S4071" t="s">
        <v>31</v>
      </c>
    </row>
    <row r="4072" spans="1:19" x14ac:dyDescent="0.25">
      <c r="A4072" t="s">
        <v>338</v>
      </c>
      <c r="B4072" t="s">
        <v>34567</v>
      </c>
      <c r="C4072" t="s">
        <v>34568</v>
      </c>
      <c r="E4072" t="s">
        <v>34569</v>
      </c>
      <c r="F4072" t="s">
        <v>59</v>
      </c>
      <c r="G4072">
        <v>45693</v>
      </c>
      <c r="H4072">
        <v>38.879022999999997</v>
      </c>
      <c r="I4072">
        <v>-83.472162999999995</v>
      </c>
      <c r="J4072" s="1" t="d">
        <v>2019-01-10</v>
      </c>
      <c r="K4072">
        <v>115324</v>
      </c>
      <c r="L4072" t="s">
        <v>30</v>
      </c>
      <c r="M4072" s="1" t="d">
        <v>2016-02-01</v>
      </c>
      <c r="N4072">
        <v>2</v>
      </c>
      <c r="O4072">
        <v>1</v>
      </c>
      <c r="P4072">
        <v>2016</v>
      </c>
      <c r="R4072" t="s">
        <v>26</v>
      </c>
      <c r="S4072" t="s">
        <v>31</v>
      </c>
    </row>
    <row r="4073" spans="1:19" x14ac:dyDescent="0.25">
      <c r="A4073" t="s">
        <v>338</v>
      </c>
      <c r="B4073" t="s">
        <v>34575</v>
      </c>
      <c r="C4073" t="s">
        <v>34576</v>
      </c>
      <c r="E4073" t="s">
        <v>144</v>
      </c>
      <c r="F4073" t="s">
        <v>143</v>
      </c>
      <c r="G4073">
        <v>73401</v>
      </c>
      <c r="H4073">
        <v>34.172035000000001</v>
      </c>
      <c r="I4073">
        <v>-97.161486999999994</v>
      </c>
      <c r="J4073" s="1" t="d">
        <v>2019-01-10</v>
      </c>
      <c r="K4073">
        <v>115327</v>
      </c>
      <c r="L4073" t="s">
        <v>30</v>
      </c>
      <c r="M4073" s="1" t="d">
        <v>2016-07-15</v>
      </c>
      <c r="N4073">
        <v>7</v>
      </c>
      <c r="O4073">
        <v>15</v>
      </c>
      <c r="P4073">
        <v>2016</v>
      </c>
      <c r="R4073" t="s">
        <v>26</v>
      </c>
      <c r="S4073" t="s">
        <v>31</v>
      </c>
    </row>
    <row r="4074" spans="1:19" x14ac:dyDescent="0.25">
      <c r="A4074" t="s">
        <v>338</v>
      </c>
      <c r="B4074" t="s">
        <v>34594</v>
      </c>
      <c r="C4074" t="s">
        <v>34595</v>
      </c>
      <c r="E4074" t="s">
        <v>34596</v>
      </c>
      <c r="F4074" t="s">
        <v>143</v>
      </c>
      <c r="G4074">
        <v>74361</v>
      </c>
      <c r="H4074">
        <v>36.305025999999998</v>
      </c>
      <c r="I4074">
        <v>-95.319868999999997</v>
      </c>
      <c r="J4074" s="1" t="d">
        <v>2019-01-10</v>
      </c>
      <c r="K4074">
        <v>115337</v>
      </c>
      <c r="L4074" t="s">
        <v>30</v>
      </c>
      <c r="M4074" s="1" t="d">
        <v>2016-02-01</v>
      </c>
      <c r="N4074">
        <v>2</v>
      </c>
      <c r="O4074">
        <v>1</v>
      </c>
      <c r="P4074">
        <v>2016</v>
      </c>
      <c r="R4074" t="s">
        <v>26</v>
      </c>
      <c r="S4074" t="s">
        <v>31</v>
      </c>
    </row>
    <row r="4075" spans="1:19" x14ac:dyDescent="0.25">
      <c r="A4075" t="s">
        <v>338</v>
      </c>
      <c r="B4075" t="s">
        <v>34609</v>
      </c>
      <c r="C4075" t="s">
        <v>34610</v>
      </c>
      <c r="E4075" t="s">
        <v>7467</v>
      </c>
      <c r="F4075" t="s">
        <v>137</v>
      </c>
      <c r="G4075">
        <v>97520</v>
      </c>
      <c r="H4075">
        <v>42.188557000000003</v>
      </c>
      <c r="I4075">
        <v>-122.69705</v>
      </c>
      <c r="J4075" s="1" t="d">
        <v>2019-01-10</v>
      </c>
      <c r="K4075">
        <v>115344</v>
      </c>
      <c r="L4075" t="s">
        <v>30</v>
      </c>
      <c r="M4075" s="1" t="d">
        <v>2016-08-15</v>
      </c>
      <c r="N4075">
        <v>8</v>
      </c>
      <c r="O4075">
        <v>15</v>
      </c>
      <c r="P4075">
        <v>2016</v>
      </c>
      <c r="R4075" t="s">
        <v>26</v>
      </c>
      <c r="S4075" t="s">
        <v>31</v>
      </c>
    </row>
    <row r="4076" spans="1:19" x14ac:dyDescent="0.25">
      <c r="A4076" t="s">
        <v>338</v>
      </c>
      <c r="B4076" t="s">
        <v>34615</v>
      </c>
      <c r="C4076" t="s">
        <v>34616</v>
      </c>
      <c r="E4076" t="s">
        <v>7467</v>
      </c>
      <c r="F4076" t="s">
        <v>137</v>
      </c>
      <c r="G4076">
        <v>97520</v>
      </c>
      <c r="H4076">
        <v>42.199522999999999</v>
      </c>
      <c r="I4076">
        <v>-122.71539300000001</v>
      </c>
      <c r="J4076" s="1" t="d">
        <v>2019-01-10</v>
      </c>
      <c r="K4076">
        <v>115347</v>
      </c>
      <c r="L4076" t="s">
        <v>30</v>
      </c>
      <c r="M4076" s="1" t="d">
        <v>2016-02-01</v>
      </c>
      <c r="N4076">
        <v>2</v>
      </c>
      <c r="O4076">
        <v>1</v>
      </c>
      <c r="P4076">
        <v>2016</v>
      </c>
      <c r="R4076" t="s">
        <v>26</v>
      </c>
      <c r="S4076" t="s">
        <v>31</v>
      </c>
    </row>
    <row r="4077" spans="1:19" x14ac:dyDescent="0.25">
      <c r="A4077" t="s">
        <v>338</v>
      </c>
      <c r="B4077" t="s">
        <v>34618</v>
      </c>
      <c r="C4077" t="s">
        <v>28682</v>
      </c>
      <c r="E4077" t="s">
        <v>28680</v>
      </c>
      <c r="F4077" t="s">
        <v>137</v>
      </c>
      <c r="G4077">
        <v>97411</v>
      </c>
      <c r="H4077">
        <v>43.034573999999999</v>
      </c>
      <c r="I4077">
        <v>-124.406065</v>
      </c>
      <c r="J4077" s="1" t="d">
        <v>2019-01-10</v>
      </c>
      <c r="K4077">
        <v>115349</v>
      </c>
      <c r="L4077" t="s">
        <v>30</v>
      </c>
      <c r="M4077" s="1" t="d">
        <v>2016-05-01</v>
      </c>
      <c r="N4077">
        <v>5</v>
      </c>
      <c r="O4077">
        <v>1</v>
      </c>
      <c r="P4077">
        <v>2016</v>
      </c>
      <c r="R4077" t="s">
        <v>26</v>
      </c>
      <c r="S4077" t="s">
        <v>31</v>
      </c>
    </row>
    <row r="4078" spans="1:19" x14ac:dyDescent="0.25">
      <c r="A4078" t="s">
        <v>338</v>
      </c>
      <c r="B4078" t="s">
        <v>34623</v>
      </c>
      <c r="C4078" t="s">
        <v>28683</v>
      </c>
      <c r="E4078" t="s">
        <v>6839</v>
      </c>
      <c r="F4078" t="s">
        <v>137</v>
      </c>
      <c r="G4078">
        <v>97701</v>
      </c>
      <c r="H4078">
        <v>44.066467000000003</v>
      </c>
      <c r="I4078">
        <v>-121.30815800000001</v>
      </c>
      <c r="J4078" s="1" t="d">
        <v>2019-01-10</v>
      </c>
      <c r="K4078">
        <v>115352</v>
      </c>
      <c r="L4078" t="s">
        <v>30</v>
      </c>
      <c r="M4078" s="1" t="d">
        <v>2016-08-15</v>
      </c>
      <c r="N4078">
        <v>8</v>
      </c>
      <c r="O4078">
        <v>15</v>
      </c>
      <c r="P4078">
        <v>2016</v>
      </c>
      <c r="R4078" t="s">
        <v>26</v>
      </c>
      <c r="S4078" t="s">
        <v>31</v>
      </c>
    </row>
    <row r="4079" spans="1:19" x14ac:dyDescent="0.25">
      <c r="A4079" t="s">
        <v>338</v>
      </c>
      <c r="B4079" t="s">
        <v>34632</v>
      </c>
      <c r="C4079" t="s">
        <v>28687</v>
      </c>
      <c r="E4079" t="s">
        <v>6839</v>
      </c>
      <c r="F4079" t="s">
        <v>137</v>
      </c>
      <c r="G4079">
        <v>97702</v>
      </c>
      <c r="H4079">
        <v>44.042834999999997</v>
      </c>
      <c r="I4079">
        <v>-121.330692</v>
      </c>
      <c r="J4079" s="1" t="d">
        <v>2019-01-10</v>
      </c>
      <c r="K4079">
        <v>115358</v>
      </c>
      <c r="L4079" t="s">
        <v>30</v>
      </c>
      <c r="M4079" s="1" t="d">
        <v>2016-08-15</v>
      </c>
      <c r="N4079">
        <v>8</v>
      </c>
      <c r="O4079">
        <v>15</v>
      </c>
      <c r="P4079">
        <v>2016</v>
      </c>
      <c r="R4079" t="s">
        <v>26</v>
      </c>
      <c r="S4079" t="s">
        <v>31</v>
      </c>
    </row>
    <row r="4080" spans="1:19" x14ac:dyDescent="0.25">
      <c r="A4080" t="s">
        <v>338</v>
      </c>
      <c r="B4080" t="s">
        <v>34634</v>
      </c>
      <c r="C4080" t="s">
        <v>28691</v>
      </c>
      <c r="E4080" t="s">
        <v>18681</v>
      </c>
      <c r="F4080" t="s">
        <v>137</v>
      </c>
      <c r="G4080">
        <v>97110</v>
      </c>
      <c r="H4080">
        <v>45.889871999999997</v>
      </c>
      <c r="I4080">
        <v>-123.962172</v>
      </c>
      <c r="J4080" s="1" t="d">
        <v>2019-01-10</v>
      </c>
      <c r="K4080">
        <v>115360</v>
      </c>
      <c r="L4080" t="s">
        <v>30</v>
      </c>
      <c r="M4080" s="1" t="d">
        <v>2016-02-01</v>
      </c>
      <c r="N4080">
        <v>2</v>
      </c>
      <c r="O4080">
        <v>1</v>
      </c>
      <c r="P4080">
        <v>2016</v>
      </c>
      <c r="R4080" t="s">
        <v>26</v>
      </c>
      <c r="S4080" t="s">
        <v>31</v>
      </c>
    </row>
    <row r="4081" spans="1:19" x14ac:dyDescent="0.25">
      <c r="A4081" t="s">
        <v>338</v>
      </c>
      <c r="B4081" t="s">
        <v>34638</v>
      </c>
      <c r="C4081" t="s">
        <v>28695</v>
      </c>
      <c r="E4081" t="s">
        <v>18681</v>
      </c>
      <c r="F4081" t="s">
        <v>137</v>
      </c>
      <c r="G4081">
        <v>97110</v>
      </c>
      <c r="H4081">
        <v>45.890974</v>
      </c>
      <c r="I4081">
        <v>-123.962233</v>
      </c>
      <c r="J4081" s="1" t="d">
        <v>2019-01-10</v>
      </c>
      <c r="K4081">
        <v>115363</v>
      </c>
      <c r="L4081" t="s">
        <v>30</v>
      </c>
      <c r="M4081" s="1" t="d">
        <v>2016-02-01</v>
      </c>
      <c r="N4081">
        <v>2</v>
      </c>
      <c r="O4081">
        <v>1</v>
      </c>
      <c r="P4081">
        <v>2016</v>
      </c>
      <c r="R4081" t="s">
        <v>26</v>
      </c>
      <c r="S4081" t="s">
        <v>31</v>
      </c>
    </row>
    <row r="4082" spans="1:19" x14ac:dyDescent="0.25">
      <c r="A4082" t="s">
        <v>338</v>
      </c>
      <c r="B4082" t="s">
        <v>34639</v>
      </c>
      <c r="C4082" t="s">
        <v>28696</v>
      </c>
      <c r="E4082" t="s">
        <v>28697</v>
      </c>
      <c r="F4082" t="s">
        <v>137</v>
      </c>
      <c r="G4082">
        <v>97420</v>
      </c>
      <c r="H4082">
        <v>43.377234999999999</v>
      </c>
      <c r="I4082">
        <v>-124.217313</v>
      </c>
      <c r="J4082" s="1" t="d">
        <v>2019-01-10</v>
      </c>
      <c r="K4082">
        <v>115364</v>
      </c>
      <c r="L4082" t="s">
        <v>30</v>
      </c>
      <c r="M4082" s="1" t="d">
        <v>2016-08-15</v>
      </c>
      <c r="N4082">
        <v>8</v>
      </c>
      <c r="O4082">
        <v>15</v>
      </c>
      <c r="P4082">
        <v>2016</v>
      </c>
      <c r="R4082" t="s">
        <v>26</v>
      </c>
      <c r="S4082" t="s">
        <v>31</v>
      </c>
    </row>
    <row r="4083" spans="1:19" x14ac:dyDescent="0.25">
      <c r="A4083" t="s">
        <v>338</v>
      </c>
      <c r="B4083" t="s">
        <v>34643</v>
      </c>
      <c r="C4083" t="s">
        <v>34644</v>
      </c>
      <c r="E4083" t="s">
        <v>20967</v>
      </c>
      <c r="F4083" t="s">
        <v>137</v>
      </c>
      <c r="G4083">
        <v>97604</v>
      </c>
      <c r="H4083">
        <v>42.867508999999998</v>
      </c>
      <c r="I4083">
        <v>-122.167297</v>
      </c>
      <c r="J4083" s="1" t="d">
        <v>2019-01-10</v>
      </c>
      <c r="K4083">
        <v>115367</v>
      </c>
      <c r="L4083" t="s">
        <v>30</v>
      </c>
      <c r="M4083" s="1" t="d">
        <v>2016-02-01</v>
      </c>
      <c r="N4083">
        <v>2</v>
      </c>
      <c r="O4083">
        <v>1</v>
      </c>
      <c r="P4083">
        <v>2016</v>
      </c>
      <c r="R4083" t="s">
        <v>26</v>
      </c>
      <c r="S4083" t="s">
        <v>31</v>
      </c>
    </row>
    <row r="4084" spans="1:19" x14ac:dyDescent="0.25">
      <c r="A4084" t="s">
        <v>338</v>
      </c>
      <c r="B4084" t="s">
        <v>34653</v>
      </c>
      <c r="C4084" t="s">
        <v>34654</v>
      </c>
      <c r="E4084" t="s">
        <v>12377</v>
      </c>
      <c r="F4084" t="s">
        <v>137</v>
      </c>
      <c r="G4084">
        <v>97115</v>
      </c>
      <c r="H4084">
        <v>45.294038</v>
      </c>
      <c r="I4084">
        <v>-123.040682</v>
      </c>
      <c r="J4084" s="1" t="d">
        <v>2019-01-10</v>
      </c>
      <c r="K4084">
        <v>115372</v>
      </c>
      <c r="L4084" t="s">
        <v>30</v>
      </c>
      <c r="M4084" s="1" t="d">
        <v>2016-05-01</v>
      </c>
      <c r="N4084">
        <v>5</v>
      </c>
      <c r="O4084">
        <v>1</v>
      </c>
      <c r="P4084">
        <v>2016</v>
      </c>
      <c r="R4084" t="s">
        <v>26</v>
      </c>
      <c r="S4084" t="s">
        <v>31</v>
      </c>
    </row>
    <row r="4085" spans="1:19" x14ac:dyDescent="0.25">
      <c r="A4085" t="s">
        <v>338</v>
      </c>
      <c r="B4085" t="s">
        <v>34655</v>
      </c>
      <c r="C4085" t="s">
        <v>20979</v>
      </c>
      <c r="E4085" t="s">
        <v>12377</v>
      </c>
      <c r="F4085" t="s">
        <v>137</v>
      </c>
      <c r="G4085">
        <v>97115</v>
      </c>
      <c r="H4085">
        <v>45.268996999999999</v>
      </c>
      <c r="I4085">
        <v>-123.02098599999999</v>
      </c>
      <c r="J4085" s="1" t="d">
        <v>2019-01-10</v>
      </c>
      <c r="K4085">
        <v>115373</v>
      </c>
      <c r="L4085" t="s">
        <v>30</v>
      </c>
      <c r="M4085" s="1" t="d">
        <v>2016-02-01</v>
      </c>
      <c r="N4085">
        <v>2</v>
      </c>
      <c r="O4085">
        <v>1</v>
      </c>
      <c r="P4085">
        <v>2016</v>
      </c>
      <c r="R4085" t="s">
        <v>26</v>
      </c>
      <c r="S4085" t="s">
        <v>31</v>
      </c>
    </row>
    <row r="4086" spans="1:19" x14ac:dyDescent="0.25">
      <c r="A4086" t="s">
        <v>338</v>
      </c>
      <c r="B4086" t="s">
        <v>34670</v>
      </c>
      <c r="C4086" t="s">
        <v>26763</v>
      </c>
      <c r="E4086" t="s">
        <v>22771</v>
      </c>
      <c r="F4086" t="s">
        <v>137</v>
      </c>
      <c r="G4086">
        <v>97845</v>
      </c>
      <c r="H4086">
        <v>44.416612999999998</v>
      </c>
      <c r="I4086">
        <v>-118.954696</v>
      </c>
      <c r="J4086" s="1" t="d">
        <v>2019-01-10</v>
      </c>
      <c r="K4086">
        <v>115382</v>
      </c>
      <c r="L4086" t="s">
        <v>30</v>
      </c>
      <c r="M4086" s="1" t="d">
        <v>2016-09-01</v>
      </c>
      <c r="N4086">
        <v>9</v>
      </c>
      <c r="O4086">
        <v>1</v>
      </c>
      <c r="P4086">
        <v>2016</v>
      </c>
      <c r="R4086" t="s">
        <v>26</v>
      </c>
      <c r="S4086" t="s">
        <v>31</v>
      </c>
    </row>
    <row r="4087" spans="1:19" x14ac:dyDescent="0.25">
      <c r="A4087" t="s">
        <v>338</v>
      </c>
      <c r="B4087" t="s">
        <v>34671</v>
      </c>
      <c r="C4087" t="s">
        <v>28705</v>
      </c>
      <c r="E4087" t="s">
        <v>28706</v>
      </c>
      <c r="F4087" t="s">
        <v>137</v>
      </c>
      <c r="G4087">
        <v>97846</v>
      </c>
      <c r="H4087">
        <v>45.348875999999997</v>
      </c>
      <c r="I4087">
        <v>-117.229797</v>
      </c>
      <c r="J4087" s="1" t="d">
        <v>2019-01-10</v>
      </c>
      <c r="K4087">
        <v>115383</v>
      </c>
      <c r="L4087" t="s">
        <v>30</v>
      </c>
      <c r="M4087" s="1" t="d">
        <v>2016-02-01</v>
      </c>
      <c r="N4087">
        <v>2</v>
      </c>
      <c r="O4087">
        <v>1</v>
      </c>
      <c r="P4087">
        <v>2016</v>
      </c>
      <c r="R4087" t="s">
        <v>26</v>
      </c>
      <c r="S4087" t="s">
        <v>31</v>
      </c>
    </row>
    <row r="4088" spans="1:19" x14ac:dyDescent="0.25">
      <c r="A4088" t="s">
        <v>338</v>
      </c>
      <c r="B4088" t="s">
        <v>34673</v>
      </c>
      <c r="C4088" t="s">
        <v>28710</v>
      </c>
      <c r="E4088" t="s">
        <v>9337</v>
      </c>
      <c r="F4088" t="s">
        <v>137</v>
      </c>
      <c r="G4088">
        <v>97601</v>
      </c>
      <c r="H4088">
        <v>42.276660999999997</v>
      </c>
      <c r="I4088">
        <v>-121.885676</v>
      </c>
      <c r="J4088" s="1" t="d">
        <v>2019-01-10</v>
      </c>
      <c r="K4088">
        <v>115385</v>
      </c>
      <c r="L4088" t="s">
        <v>30</v>
      </c>
      <c r="M4088" s="1" t="d">
        <v>2016-02-01</v>
      </c>
      <c r="N4088">
        <v>2</v>
      </c>
      <c r="O4088">
        <v>1</v>
      </c>
      <c r="P4088">
        <v>2016</v>
      </c>
      <c r="R4088" t="s">
        <v>26</v>
      </c>
      <c r="S4088" t="s">
        <v>31</v>
      </c>
    </row>
    <row r="4089" spans="1:19" x14ac:dyDescent="0.25">
      <c r="A4089" t="s">
        <v>338</v>
      </c>
      <c r="B4089" t="s">
        <v>34674</v>
      </c>
      <c r="C4089" t="s">
        <v>20961</v>
      </c>
      <c r="E4089" t="s">
        <v>3888</v>
      </c>
      <c r="F4089" t="s">
        <v>137</v>
      </c>
      <c r="G4089">
        <v>97035</v>
      </c>
      <c r="H4089">
        <v>45.409641999999998</v>
      </c>
      <c r="I4089">
        <v>-122.719662</v>
      </c>
      <c r="J4089" s="1" t="d">
        <v>2019-01-10</v>
      </c>
      <c r="K4089">
        <v>115386</v>
      </c>
      <c r="L4089" t="s">
        <v>30</v>
      </c>
      <c r="M4089" s="1" t="d">
        <v>2016-02-01</v>
      </c>
      <c r="N4089">
        <v>2</v>
      </c>
      <c r="O4089">
        <v>1</v>
      </c>
      <c r="P4089">
        <v>2016</v>
      </c>
      <c r="R4089" t="s">
        <v>26</v>
      </c>
      <c r="S4089" t="s">
        <v>31</v>
      </c>
    </row>
    <row r="4090" spans="1:19" x14ac:dyDescent="0.25">
      <c r="A4090" t="s">
        <v>338</v>
      </c>
      <c r="B4090" t="s">
        <v>34680</v>
      </c>
      <c r="C4090" t="s">
        <v>34681</v>
      </c>
      <c r="E4090" t="s">
        <v>2688</v>
      </c>
      <c r="F4090" t="s">
        <v>137</v>
      </c>
      <c r="G4090">
        <v>97128</v>
      </c>
      <c r="H4090">
        <v>45.115299</v>
      </c>
      <c r="I4090">
        <v>-123.317723</v>
      </c>
      <c r="J4090" s="1" t="d">
        <v>2019-01-10</v>
      </c>
      <c r="K4090">
        <v>115390</v>
      </c>
      <c r="L4090" t="s">
        <v>30</v>
      </c>
      <c r="M4090" s="1" t="d">
        <v>2016-02-01</v>
      </c>
      <c r="N4090">
        <v>2</v>
      </c>
      <c r="O4090">
        <v>1</v>
      </c>
      <c r="P4090">
        <v>2016</v>
      </c>
      <c r="R4090" t="s">
        <v>26</v>
      </c>
      <c r="S4090" t="s">
        <v>31</v>
      </c>
    </row>
    <row r="4091" spans="1:19" x14ac:dyDescent="0.25">
      <c r="A4091" t="s">
        <v>338</v>
      </c>
      <c r="B4091" t="s">
        <v>34687</v>
      </c>
      <c r="C4091" t="s">
        <v>28722</v>
      </c>
      <c r="E4091" t="s">
        <v>22643</v>
      </c>
      <c r="F4091" t="s">
        <v>137</v>
      </c>
      <c r="G4091">
        <v>97132</v>
      </c>
      <c r="H4091">
        <v>45.272167000000003</v>
      </c>
      <c r="I4091">
        <v>-123.016364</v>
      </c>
      <c r="J4091" s="1" t="d">
        <v>2019-01-10</v>
      </c>
      <c r="K4091">
        <v>115394</v>
      </c>
      <c r="L4091" t="s">
        <v>30</v>
      </c>
      <c r="M4091" s="1" t="d">
        <v>2016-02-01</v>
      </c>
      <c r="N4091">
        <v>2</v>
      </c>
      <c r="O4091">
        <v>1</v>
      </c>
      <c r="P4091">
        <v>2016</v>
      </c>
      <c r="R4091" t="s">
        <v>26</v>
      </c>
      <c r="S4091" t="s">
        <v>31</v>
      </c>
    </row>
    <row r="4092" spans="1:19" x14ac:dyDescent="0.25">
      <c r="A4092" t="s">
        <v>338</v>
      </c>
      <c r="B4092" t="s">
        <v>34688</v>
      </c>
      <c r="C4092" t="s">
        <v>28898</v>
      </c>
      <c r="E4092" t="s">
        <v>218</v>
      </c>
      <c r="F4092" t="s">
        <v>137</v>
      </c>
      <c r="G4092">
        <v>97134</v>
      </c>
      <c r="H4092">
        <v>45.459395000000001</v>
      </c>
      <c r="I4092">
        <v>-123.96912399999999</v>
      </c>
      <c r="J4092" s="1" t="d">
        <v>2019-01-10</v>
      </c>
      <c r="K4092">
        <v>115395</v>
      </c>
      <c r="L4092" t="s">
        <v>30</v>
      </c>
      <c r="M4092" s="1" t="d">
        <v>2016-05-01</v>
      </c>
      <c r="N4092">
        <v>5</v>
      </c>
      <c r="O4092">
        <v>1</v>
      </c>
      <c r="P4092">
        <v>2016</v>
      </c>
      <c r="R4092" t="s">
        <v>26</v>
      </c>
      <c r="S4092" t="s">
        <v>31</v>
      </c>
    </row>
    <row r="4093" spans="1:19" x14ac:dyDescent="0.25">
      <c r="A4093" t="s">
        <v>338</v>
      </c>
      <c r="B4093" t="s">
        <v>34705</v>
      </c>
      <c r="C4093" t="s">
        <v>28726</v>
      </c>
      <c r="E4093" t="s">
        <v>136</v>
      </c>
      <c r="F4093" t="s">
        <v>137</v>
      </c>
      <c r="G4093">
        <v>97204</v>
      </c>
      <c r="H4093">
        <v>45.522061000000001</v>
      </c>
      <c r="I4093">
        <v>-122.674064</v>
      </c>
      <c r="J4093" s="1" t="d">
        <v>2019-01-10</v>
      </c>
      <c r="K4093">
        <v>115404</v>
      </c>
      <c r="L4093" t="s">
        <v>30</v>
      </c>
      <c r="M4093" s="1" t="d">
        <v>2016-02-01</v>
      </c>
      <c r="N4093">
        <v>2</v>
      </c>
      <c r="O4093">
        <v>1</v>
      </c>
      <c r="P4093">
        <v>2016</v>
      </c>
      <c r="R4093" t="s">
        <v>26</v>
      </c>
      <c r="S4093" t="s">
        <v>31</v>
      </c>
    </row>
    <row r="4094" spans="1:19" x14ac:dyDescent="0.25">
      <c r="A4094" t="s">
        <v>338</v>
      </c>
      <c r="B4094" t="s">
        <v>34723</v>
      </c>
      <c r="C4094" t="s">
        <v>21462</v>
      </c>
      <c r="E4094" t="s">
        <v>21463</v>
      </c>
      <c r="F4094" t="s">
        <v>137</v>
      </c>
      <c r="G4094">
        <v>97869</v>
      </c>
      <c r="H4094">
        <v>44.463124000000001</v>
      </c>
      <c r="I4094">
        <v>-118.70919000000001</v>
      </c>
      <c r="J4094" s="1" t="d">
        <v>2019-01-10</v>
      </c>
      <c r="K4094">
        <v>115415</v>
      </c>
      <c r="L4094" t="s">
        <v>30</v>
      </c>
      <c r="M4094" s="1" t="d">
        <v>2016-05-01</v>
      </c>
      <c r="N4094">
        <v>5</v>
      </c>
      <c r="O4094">
        <v>1</v>
      </c>
      <c r="P4094">
        <v>2016</v>
      </c>
      <c r="R4094" t="s">
        <v>26</v>
      </c>
      <c r="S4094" t="s">
        <v>31</v>
      </c>
    </row>
    <row r="4095" spans="1:19" x14ac:dyDescent="0.25">
      <c r="A4095" t="s">
        <v>338</v>
      </c>
      <c r="B4095" t="s">
        <v>34724</v>
      </c>
      <c r="C4095" t="s">
        <v>20972</v>
      </c>
      <c r="E4095" t="s">
        <v>6241</v>
      </c>
      <c r="F4095" t="s">
        <v>137</v>
      </c>
      <c r="G4095">
        <v>97756</v>
      </c>
      <c r="H4095">
        <v>44.259464000000001</v>
      </c>
      <c r="I4095">
        <v>-121.262632</v>
      </c>
      <c r="J4095" s="1" t="d">
        <v>2019-01-10</v>
      </c>
      <c r="K4095">
        <v>115416</v>
      </c>
      <c r="L4095" t="s">
        <v>30</v>
      </c>
      <c r="M4095" s="1" t="d">
        <v>2016-02-29</v>
      </c>
      <c r="N4095">
        <v>2</v>
      </c>
      <c r="O4095">
        <v>29</v>
      </c>
      <c r="P4095">
        <v>2016</v>
      </c>
      <c r="R4095" t="s">
        <v>26</v>
      </c>
      <c r="S4095" t="s">
        <v>31</v>
      </c>
    </row>
    <row r="4096" spans="1:19" x14ac:dyDescent="0.25">
      <c r="A4096" t="s">
        <v>338</v>
      </c>
      <c r="B4096" t="s">
        <v>34729</v>
      </c>
      <c r="C4096" t="s">
        <v>28732</v>
      </c>
      <c r="E4096" t="s">
        <v>34730</v>
      </c>
      <c r="F4096" t="s">
        <v>137</v>
      </c>
      <c r="G4096">
        <v>97140</v>
      </c>
      <c r="H4096">
        <v>45.380443999999997</v>
      </c>
      <c r="I4096">
        <v>-122.937156</v>
      </c>
      <c r="J4096" s="1" t="d">
        <v>2019-01-10</v>
      </c>
      <c r="K4096">
        <v>115419</v>
      </c>
      <c r="L4096" t="s">
        <v>30</v>
      </c>
      <c r="M4096" s="1" t="d">
        <v>2016-11-01</v>
      </c>
      <c r="N4096">
        <v>11</v>
      </c>
      <c r="O4096">
        <v>1</v>
      </c>
      <c r="P4096">
        <v>2016</v>
      </c>
      <c r="R4096" t="s">
        <v>26</v>
      </c>
      <c r="S4096" t="s">
        <v>31</v>
      </c>
    </row>
    <row r="4097" spans="1:19" x14ac:dyDescent="0.25">
      <c r="A4097" t="s">
        <v>338</v>
      </c>
      <c r="B4097" t="s">
        <v>34731</v>
      </c>
      <c r="C4097" t="s">
        <v>34732</v>
      </c>
      <c r="E4097" t="s">
        <v>28735</v>
      </c>
      <c r="F4097" t="s">
        <v>137</v>
      </c>
      <c r="G4097">
        <v>97381</v>
      </c>
      <c r="H4097">
        <v>44.990695000000002</v>
      </c>
      <c r="I4097">
        <v>-122.788286</v>
      </c>
      <c r="J4097" s="1" t="d">
        <v>2019-01-10</v>
      </c>
      <c r="K4097">
        <v>115420</v>
      </c>
      <c r="L4097" t="s">
        <v>30</v>
      </c>
      <c r="M4097" s="1" t="d">
        <v>2016-02-01</v>
      </c>
      <c r="N4097">
        <v>2</v>
      </c>
      <c r="O4097">
        <v>1</v>
      </c>
      <c r="P4097">
        <v>2016</v>
      </c>
      <c r="R4097" t="s">
        <v>26</v>
      </c>
      <c r="S4097" t="s">
        <v>31</v>
      </c>
    </row>
    <row r="4098" spans="1:19" x14ac:dyDescent="0.25">
      <c r="A4098" t="s">
        <v>338</v>
      </c>
      <c r="B4098" t="s">
        <v>34735</v>
      </c>
      <c r="C4098" t="s">
        <v>34736</v>
      </c>
      <c r="E4098" t="s">
        <v>449</v>
      </c>
      <c r="F4098" t="s">
        <v>137</v>
      </c>
      <c r="G4098">
        <v>97478</v>
      </c>
      <c r="H4098">
        <v>44.083680000000001</v>
      </c>
      <c r="I4098">
        <v>-122.987167</v>
      </c>
      <c r="J4098" s="1" t="d">
        <v>2019-01-10</v>
      </c>
      <c r="K4098">
        <v>115422</v>
      </c>
      <c r="L4098" t="s">
        <v>30</v>
      </c>
      <c r="M4098" s="1" t="d">
        <v>2016-03-01</v>
      </c>
      <c r="N4098">
        <v>3</v>
      </c>
      <c r="O4098">
        <v>1</v>
      </c>
      <c r="P4098">
        <v>2016</v>
      </c>
      <c r="R4098" t="s">
        <v>26</v>
      </c>
      <c r="S4098" t="s">
        <v>31</v>
      </c>
    </row>
    <row r="4099" spans="1:19" x14ac:dyDescent="0.25">
      <c r="A4099" t="s">
        <v>338</v>
      </c>
      <c r="B4099" t="s">
        <v>33221</v>
      </c>
      <c r="C4099" t="s">
        <v>34737</v>
      </c>
      <c r="E4099" t="s">
        <v>449</v>
      </c>
      <c r="F4099" t="s">
        <v>137</v>
      </c>
      <c r="G4099">
        <v>97477</v>
      </c>
      <c r="H4099">
        <v>44.085340000000002</v>
      </c>
      <c r="I4099">
        <v>-123.042979</v>
      </c>
      <c r="J4099" s="1" t="d">
        <v>2019-01-10</v>
      </c>
      <c r="K4099">
        <v>115423</v>
      </c>
      <c r="L4099" t="s">
        <v>30</v>
      </c>
      <c r="M4099" s="1" t="d">
        <v>2016-02-01</v>
      </c>
      <c r="N4099">
        <v>2</v>
      </c>
      <c r="O4099">
        <v>1</v>
      </c>
      <c r="P4099">
        <v>2016</v>
      </c>
      <c r="R4099" t="s">
        <v>26</v>
      </c>
      <c r="S4099" t="s">
        <v>31</v>
      </c>
    </row>
    <row r="4100" spans="1:19" x14ac:dyDescent="0.25">
      <c r="A4100" t="s">
        <v>338</v>
      </c>
      <c r="B4100" t="s">
        <v>34744</v>
      </c>
      <c r="C4100" t="s">
        <v>28746</v>
      </c>
      <c r="E4100" t="s">
        <v>34743</v>
      </c>
      <c r="F4100" t="s">
        <v>137</v>
      </c>
      <c r="G4100">
        <v>97394</v>
      </c>
      <c r="H4100">
        <v>44.396832000000003</v>
      </c>
      <c r="I4100">
        <v>-124.087243</v>
      </c>
      <c r="J4100" s="1" t="d">
        <v>2019-01-10</v>
      </c>
      <c r="K4100">
        <v>115427</v>
      </c>
      <c r="L4100" t="s">
        <v>30</v>
      </c>
      <c r="M4100" s="1" t="d">
        <v>2016-05-01</v>
      </c>
      <c r="N4100">
        <v>5</v>
      </c>
      <c r="O4100">
        <v>1</v>
      </c>
      <c r="P4100">
        <v>2016</v>
      </c>
      <c r="R4100" t="s">
        <v>26</v>
      </c>
      <c r="S4100" t="s">
        <v>31</v>
      </c>
    </row>
    <row r="4101" spans="1:19" x14ac:dyDescent="0.25">
      <c r="A4101" t="s">
        <v>338</v>
      </c>
      <c r="B4101" t="s">
        <v>34748</v>
      </c>
      <c r="C4101" t="s">
        <v>28748</v>
      </c>
      <c r="E4101" t="s">
        <v>28749</v>
      </c>
      <c r="F4101" t="s">
        <v>137</v>
      </c>
      <c r="G4101">
        <v>97498</v>
      </c>
      <c r="H4101">
        <v>44.310628999999999</v>
      </c>
      <c r="I4101">
        <v>-124.101956</v>
      </c>
      <c r="J4101" s="1" t="d">
        <v>2019-01-10</v>
      </c>
      <c r="K4101">
        <v>115429</v>
      </c>
      <c r="L4101" t="s">
        <v>30</v>
      </c>
      <c r="M4101" s="1" t="d">
        <v>2016-05-01</v>
      </c>
      <c r="N4101">
        <v>5</v>
      </c>
      <c r="O4101">
        <v>1</v>
      </c>
      <c r="P4101">
        <v>2016</v>
      </c>
      <c r="R4101" t="s">
        <v>26</v>
      </c>
      <c r="S4101" t="s">
        <v>31</v>
      </c>
    </row>
    <row r="4102" spans="1:19" x14ac:dyDescent="0.25">
      <c r="A4102" t="s">
        <v>338</v>
      </c>
      <c r="B4102" t="s">
        <v>34749</v>
      </c>
      <c r="C4102" t="s">
        <v>34750</v>
      </c>
      <c r="E4102" t="s">
        <v>34751</v>
      </c>
      <c r="F4102" t="s">
        <v>137</v>
      </c>
      <c r="G4102">
        <v>97148</v>
      </c>
      <c r="H4102">
        <v>45.343066999999998</v>
      </c>
      <c r="I4102">
        <v>-123.126059</v>
      </c>
      <c r="J4102" s="1" t="d">
        <v>2019-01-10</v>
      </c>
      <c r="K4102">
        <v>115430</v>
      </c>
      <c r="L4102" t="s">
        <v>30</v>
      </c>
      <c r="M4102" s="1" t="d">
        <v>2016-02-01</v>
      </c>
      <c r="N4102">
        <v>2</v>
      </c>
      <c r="O4102">
        <v>1</v>
      </c>
      <c r="P4102">
        <v>2016</v>
      </c>
      <c r="R4102" t="s">
        <v>26</v>
      </c>
      <c r="S4102" t="s">
        <v>31</v>
      </c>
    </row>
    <row r="4103" spans="1:19" x14ac:dyDescent="0.25">
      <c r="A4103" t="s">
        <v>338</v>
      </c>
      <c r="B4103" t="s">
        <v>34760</v>
      </c>
      <c r="C4103" t="s">
        <v>34761</v>
      </c>
      <c r="E4103" t="s">
        <v>25153</v>
      </c>
      <c r="F4103" t="s">
        <v>157</v>
      </c>
      <c r="G4103">
        <v>17815</v>
      </c>
      <c r="H4103">
        <v>41.025137999999998</v>
      </c>
      <c r="I4103">
        <v>-76.426501000000002</v>
      </c>
      <c r="J4103" s="1" t="d">
        <v>2019-01-10</v>
      </c>
      <c r="K4103">
        <v>115436</v>
      </c>
      <c r="L4103" t="s">
        <v>30</v>
      </c>
      <c r="M4103" s="1" t="d">
        <v>2016-02-01</v>
      </c>
      <c r="N4103">
        <v>2</v>
      </c>
      <c r="O4103">
        <v>1</v>
      </c>
      <c r="P4103">
        <v>2016</v>
      </c>
      <c r="R4103" t="s">
        <v>26</v>
      </c>
      <c r="S4103" t="s">
        <v>31</v>
      </c>
    </row>
    <row r="4104" spans="1:19" x14ac:dyDescent="0.25">
      <c r="A4104" t="s">
        <v>338</v>
      </c>
      <c r="B4104" t="s">
        <v>34773</v>
      </c>
      <c r="C4104" t="s">
        <v>34774</v>
      </c>
      <c r="E4104" t="s">
        <v>10327</v>
      </c>
      <c r="F4104" t="s">
        <v>157</v>
      </c>
      <c r="G4104">
        <v>19333</v>
      </c>
      <c r="H4104">
        <v>40.046562000000002</v>
      </c>
      <c r="I4104">
        <v>-75.413708999999997</v>
      </c>
      <c r="J4104" s="1" t="d">
        <v>2019-01-10</v>
      </c>
      <c r="K4104">
        <v>115443</v>
      </c>
      <c r="L4104" t="s">
        <v>30</v>
      </c>
      <c r="M4104" s="1" t="d">
        <v>2016-12-15</v>
      </c>
      <c r="N4104">
        <v>12</v>
      </c>
      <c r="O4104">
        <v>15</v>
      </c>
      <c r="P4104">
        <v>2016</v>
      </c>
      <c r="R4104" t="s">
        <v>26</v>
      </c>
      <c r="S4104" t="s">
        <v>31</v>
      </c>
    </row>
    <row r="4105" spans="1:19" x14ac:dyDescent="0.25">
      <c r="A4105" t="s">
        <v>338</v>
      </c>
      <c r="B4105" t="s">
        <v>34775</v>
      </c>
      <c r="C4105" t="s">
        <v>34776</v>
      </c>
      <c r="E4105" t="s">
        <v>21280</v>
      </c>
      <c r="F4105" t="s">
        <v>157</v>
      </c>
      <c r="G4105">
        <v>19403</v>
      </c>
      <c r="H4105">
        <v>40.127552999999999</v>
      </c>
      <c r="I4105">
        <v>-75.407263</v>
      </c>
      <c r="J4105" s="1" t="d">
        <v>2019-01-10</v>
      </c>
      <c r="K4105">
        <v>115444</v>
      </c>
      <c r="L4105" t="s">
        <v>30</v>
      </c>
      <c r="M4105" s="1" t="d">
        <v>2016-02-01</v>
      </c>
      <c r="N4105">
        <v>2</v>
      </c>
      <c r="O4105">
        <v>1</v>
      </c>
      <c r="P4105">
        <v>2016</v>
      </c>
      <c r="R4105" t="s">
        <v>26</v>
      </c>
      <c r="S4105" t="s">
        <v>31</v>
      </c>
    </row>
    <row r="4106" spans="1:19" x14ac:dyDescent="0.25">
      <c r="A4106" t="s">
        <v>338</v>
      </c>
      <c r="B4106" t="s">
        <v>34777</v>
      </c>
      <c r="C4106" t="s">
        <v>21505</v>
      </c>
      <c r="E4106" t="s">
        <v>34778</v>
      </c>
      <c r="F4106" t="s">
        <v>157</v>
      </c>
      <c r="G4106">
        <v>18042</v>
      </c>
      <c r="H4106">
        <v>40.702547000000003</v>
      </c>
      <c r="I4106">
        <v>-75.207579999999993</v>
      </c>
      <c r="J4106" s="1" t="d">
        <v>2019-01-10</v>
      </c>
      <c r="K4106">
        <v>115445</v>
      </c>
      <c r="L4106" t="s">
        <v>30</v>
      </c>
      <c r="M4106" s="1" t="d">
        <v>2016-05-01</v>
      </c>
      <c r="N4106">
        <v>5</v>
      </c>
      <c r="O4106">
        <v>1</v>
      </c>
      <c r="P4106">
        <v>2016</v>
      </c>
      <c r="R4106" t="s">
        <v>26</v>
      </c>
      <c r="S4106" t="s">
        <v>31</v>
      </c>
    </row>
    <row r="4107" spans="1:19" x14ac:dyDescent="0.25">
      <c r="A4107" t="s">
        <v>338</v>
      </c>
      <c r="B4107" t="s">
        <v>34780</v>
      </c>
      <c r="C4107" t="s">
        <v>34781</v>
      </c>
      <c r="E4107" t="s">
        <v>8963</v>
      </c>
      <c r="F4107" t="s">
        <v>157</v>
      </c>
      <c r="G4107">
        <v>16509</v>
      </c>
      <c r="H4107">
        <v>42.064621000000002</v>
      </c>
      <c r="I4107">
        <v>-80.102000000000004</v>
      </c>
      <c r="J4107" s="1" t="d">
        <v>2019-01-10</v>
      </c>
      <c r="K4107">
        <v>115447</v>
      </c>
      <c r="L4107" t="s">
        <v>30</v>
      </c>
      <c r="M4107" s="1" t="d">
        <v>2016-01-01</v>
      </c>
      <c r="N4107">
        <v>1</v>
      </c>
      <c r="O4107">
        <v>1</v>
      </c>
      <c r="P4107">
        <v>2016</v>
      </c>
      <c r="R4107" t="s">
        <v>26</v>
      </c>
      <c r="S4107" t="s">
        <v>31</v>
      </c>
    </row>
    <row r="4108" spans="1:19" x14ac:dyDescent="0.25">
      <c r="A4108" t="s">
        <v>338</v>
      </c>
      <c r="B4108" t="s">
        <v>34782</v>
      </c>
      <c r="C4108" t="s">
        <v>34783</v>
      </c>
      <c r="E4108" t="s">
        <v>1818</v>
      </c>
      <c r="F4108" t="s">
        <v>157</v>
      </c>
      <c r="G4108">
        <v>15437</v>
      </c>
      <c r="H4108">
        <v>39.802121999999997</v>
      </c>
      <c r="I4108">
        <v>-79.554243999999997</v>
      </c>
      <c r="J4108" s="1" t="d">
        <v>2019-01-10</v>
      </c>
      <c r="K4108">
        <v>115448</v>
      </c>
      <c r="L4108" t="s">
        <v>30</v>
      </c>
      <c r="M4108" s="1" t="d">
        <v>2016-02-01</v>
      </c>
      <c r="N4108">
        <v>2</v>
      </c>
      <c r="O4108">
        <v>1</v>
      </c>
      <c r="P4108">
        <v>2016</v>
      </c>
      <c r="R4108" t="s">
        <v>26</v>
      </c>
      <c r="S4108" t="s">
        <v>31</v>
      </c>
    </row>
    <row r="4109" spans="1:19" x14ac:dyDescent="0.25">
      <c r="A4109" t="s">
        <v>338</v>
      </c>
      <c r="B4109" t="s">
        <v>34788</v>
      </c>
      <c r="C4109" t="s">
        <v>34789</v>
      </c>
      <c r="E4109" t="s">
        <v>25511</v>
      </c>
      <c r="F4109" t="s">
        <v>157</v>
      </c>
      <c r="G4109">
        <v>17325</v>
      </c>
      <c r="H4109">
        <v>39.842125000000003</v>
      </c>
      <c r="I4109">
        <v>-77.262079</v>
      </c>
      <c r="J4109" s="1" t="d">
        <v>2019-01-10</v>
      </c>
      <c r="K4109">
        <v>115451</v>
      </c>
      <c r="L4109" t="s">
        <v>30</v>
      </c>
      <c r="M4109" s="1" t="d">
        <v>2016-01-01</v>
      </c>
      <c r="N4109">
        <v>1</v>
      </c>
      <c r="O4109">
        <v>1</v>
      </c>
      <c r="P4109">
        <v>2016</v>
      </c>
      <c r="R4109" t="s">
        <v>26</v>
      </c>
      <c r="S4109" t="s">
        <v>31</v>
      </c>
    </row>
    <row r="4110" spans="1:19" x14ac:dyDescent="0.25">
      <c r="A4110" t="s">
        <v>338</v>
      </c>
      <c r="B4110" t="s">
        <v>34790</v>
      </c>
      <c r="C4110" t="s">
        <v>34791</v>
      </c>
      <c r="E4110" t="s">
        <v>34792</v>
      </c>
      <c r="F4110" t="s">
        <v>157</v>
      </c>
      <c r="G4110">
        <v>18428</v>
      </c>
      <c r="H4110">
        <v>41.472257999999997</v>
      </c>
      <c r="I4110">
        <v>-75.171414999999996</v>
      </c>
      <c r="J4110" s="1" t="d">
        <v>2019-01-10</v>
      </c>
      <c r="K4110">
        <v>115452</v>
      </c>
      <c r="L4110" t="s">
        <v>30</v>
      </c>
      <c r="M4110" s="1" t="d">
        <v>2016-03-01</v>
      </c>
      <c r="N4110">
        <v>3</v>
      </c>
      <c r="O4110">
        <v>1</v>
      </c>
      <c r="P4110">
        <v>2016</v>
      </c>
      <c r="R4110" t="s">
        <v>26</v>
      </c>
      <c r="S4110" t="s">
        <v>31</v>
      </c>
    </row>
    <row r="4111" spans="1:19" x14ac:dyDescent="0.25">
      <c r="A4111" t="s">
        <v>338</v>
      </c>
      <c r="B4111" t="s">
        <v>34795</v>
      </c>
      <c r="C4111" t="s">
        <v>34796</v>
      </c>
      <c r="E4111" t="s">
        <v>34792</v>
      </c>
      <c r="F4111" t="s">
        <v>157</v>
      </c>
      <c r="G4111">
        <v>18428</v>
      </c>
      <c r="H4111">
        <v>41.471601</v>
      </c>
      <c r="I4111">
        <v>-75.172351000000006</v>
      </c>
      <c r="J4111" s="1" t="d">
        <v>2019-01-10</v>
      </c>
      <c r="K4111">
        <v>115454</v>
      </c>
      <c r="L4111" t="s">
        <v>30</v>
      </c>
      <c r="M4111" s="1" t="d">
        <v>2016-01-01</v>
      </c>
      <c r="N4111">
        <v>1</v>
      </c>
      <c r="O4111">
        <v>1</v>
      </c>
      <c r="P4111">
        <v>2016</v>
      </c>
      <c r="R4111" t="s">
        <v>26</v>
      </c>
      <c r="S4111" t="s">
        <v>31</v>
      </c>
    </row>
    <row r="4112" spans="1:19" x14ac:dyDescent="0.25">
      <c r="A4112" t="s">
        <v>338</v>
      </c>
      <c r="B4112" t="s">
        <v>34798</v>
      </c>
      <c r="C4112" t="s">
        <v>34799</v>
      </c>
      <c r="E4112" t="s">
        <v>19130</v>
      </c>
      <c r="F4112" t="s">
        <v>157</v>
      </c>
      <c r="G4112">
        <v>17036</v>
      </c>
      <c r="H4112">
        <v>40.334387999999997</v>
      </c>
      <c r="I4112">
        <v>-76.668777000000006</v>
      </c>
      <c r="J4112" s="1" t="d">
        <v>2019-01-10</v>
      </c>
      <c r="K4112">
        <v>115456</v>
      </c>
      <c r="L4112" t="s">
        <v>30</v>
      </c>
      <c r="M4112" s="1" t="d">
        <v>2016-04-01</v>
      </c>
      <c r="N4112">
        <v>4</v>
      </c>
      <c r="O4112">
        <v>1</v>
      </c>
      <c r="P4112">
        <v>2016</v>
      </c>
      <c r="R4112" t="s">
        <v>26</v>
      </c>
      <c r="S4112" t="s">
        <v>31</v>
      </c>
    </row>
    <row r="4113" spans="1:19" x14ac:dyDescent="0.25">
      <c r="A4113" t="s">
        <v>338</v>
      </c>
      <c r="B4113" t="s">
        <v>34801</v>
      </c>
      <c r="C4113" t="s">
        <v>34802</v>
      </c>
      <c r="E4113" t="s">
        <v>34803</v>
      </c>
      <c r="F4113" t="s">
        <v>157</v>
      </c>
      <c r="G4113">
        <v>18229</v>
      </c>
      <c r="H4113">
        <v>40.862909999999999</v>
      </c>
      <c r="I4113">
        <v>-75.739478000000005</v>
      </c>
      <c r="J4113" s="1" t="d">
        <v>2019-01-10</v>
      </c>
      <c r="K4113">
        <v>115458</v>
      </c>
      <c r="L4113" t="s">
        <v>30</v>
      </c>
      <c r="M4113" s="1" t="d">
        <v>2016-02-01</v>
      </c>
      <c r="N4113">
        <v>2</v>
      </c>
      <c r="O4113">
        <v>1</v>
      </c>
      <c r="P4113">
        <v>2016</v>
      </c>
      <c r="R4113" t="s">
        <v>26</v>
      </c>
      <c r="S4113" t="s">
        <v>31</v>
      </c>
    </row>
    <row r="4114" spans="1:19" x14ac:dyDescent="0.25">
      <c r="A4114" t="s">
        <v>338</v>
      </c>
      <c r="B4114" t="s">
        <v>34804</v>
      </c>
      <c r="C4114" t="s">
        <v>21277</v>
      </c>
      <c r="E4114" t="s">
        <v>20645</v>
      </c>
      <c r="F4114" t="s">
        <v>157</v>
      </c>
      <c r="G4114">
        <v>19348</v>
      </c>
      <c r="H4114">
        <v>39.860925000000002</v>
      </c>
      <c r="I4114">
        <v>-75.685661999999994</v>
      </c>
      <c r="J4114" s="1" t="d">
        <v>2019-01-10</v>
      </c>
      <c r="K4114">
        <v>115459</v>
      </c>
      <c r="L4114" t="s">
        <v>30</v>
      </c>
      <c r="M4114" s="1" t="d">
        <v>2016-04-01</v>
      </c>
      <c r="N4114">
        <v>4</v>
      </c>
      <c r="O4114">
        <v>1</v>
      </c>
      <c r="P4114">
        <v>2016</v>
      </c>
      <c r="R4114" t="s">
        <v>26</v>
      </c>
      <c r="S4114" t="s">
        <v>31</v>
      </c>
    </row>
    <row r="4115" spans="1:19" x14ac:dyDescent="0.25">
      <c r="A4115" t="s">
        <v>338</v>
      </c>
      <c r="B4115" t="s">
        <v>34811</v>
      </c>
      <c r="C4115" t="s">
        <v>34812</v>
      </c>
      <c r="E4115" t="s">
        <v>34813</v>
      </c>
      <c r="F4115" t="s">
        <v>157</v>
      </c>
      <c r="G4115">
        <v>17540</v>
      </c>
      <c r="H4115">
        <v>40.085673</v>
      </c>
      <c r="I4115">
        <v>-76.204391999999999</v>
      </c>
      <c r="J4115" s="1" t="d">
        <v>2019-01-10</v>
      </c>
      <c r="K4115">
        <v>115463</v>
      </c>
      <c r="L4115" t="s">
        <v>30</v>
      </c>
      <c r="M4115" s="1" t="d">
        <v>2016-03-01</v>
      </c>
      <c r="N4115">
        <v>3</v>
      </c>
      <c r="O4115">
        <v>1</v>
      </c>
      <c r="P4115">
        <v>2016</v>
      </c>
      <c r="R4115" t="s">
        <v>26</v>
      </c>
      <c r="S4115" t="s">
        <v>31</v>
      </c>
    </row>
    <row r="4116" spans="1:19" x14ac:dyDescent="0.25">
      <c r="A4116" t="s">
        <v>338</v>
      </c>
      <c r="B4116" t="s">
        <v>34822</v>
      </c>
      <c r="C4116" t="s">
        <v>34823</v>
      </c>
      <c r="E4116" t="s">
        <v>34824</v>
      </c>
      <c r="F4116" t="s">
        <v>157</v>
      </c>
      <c r="G4116">
        <v>17236</v>
      </c>
      <c r="H4116">
        <v>39.823419999999999</v>
      </c>
      <c r="I4116">
        <v>-77.902105000000006</v>
      </c>
      <c r="J4116" s="1" t="d">
        <v>2019-01-10</v>
      </c>
      <c r="K4116">
        <v>115468</v>
      </c>
      <c r="L4116" t="s">
        <v>30</v>
      </c>
      <c r="M4116" s="1" t="d">
        <v>2016-01-01</v>
      </c>
      <c r="N4116">
        <v>1</v>
      </c>
      <c r="O4116">
        <v>1</v>
      </c>
      <c r="P4116">
        <v>2016</v>
      </c>
      <c r="R4116" t="s">
        <v>26</v>
      </c>
      <c r="S4116" t="s">
        <v>31</v>
      </c>
    </row>
    <row r="4117" spans="1:19" x14ac:dyDescent="0.25">
      <c r="A4117" t="s">
        <v>338</v>
      </c>
      <c r="B4117" t="s">
        <v>34833</v>
      </c>
      <c r="C4117" t="s">
        <v>34834</v>
      </c>
      <c r="E4117" t="s">
        <v>9477</v>
      </c>
      <c r="F4117" t="s">
        <v>157</v>
      </c>
      <c r="G4117">
        <v>16105</v>
      </c>
      <c r="H4117">
        <v>41.093142</v>
      </c>
      <c r="I4117">
        <v>-80.329098999999999</v>
      </c>
      <c r="J4117" s="1" t="d">
        <v>2019-01-10</v>
      </c>
      <c r="K4117">
        <v>115474</v>
      </c>
      <c r="L4117" t="s">
        <v>30</v>
      </c>
      <c r="M4117" s="1" t="d">
        <v>2016-06-01</v>
      </c>
      <c r="N4117">
        <v>6</v>
      </c>
      <c r="O4117">
        <v>1</v>
      </c>
      <c r="P4117">
        <v>2016</v>
      </c>
      <c r="R4117" t="s">
        <v>26</v>
      </c>
      <c r="S4117" t="s">
        <v>31</v>
      </c>
    </row>
    <row r="4118" spans="1:19" x14ac:dyDescent="0.25">
      <c r="A4118" t="s">
        <v>338</v>
      </c>
      <c r="B4118" t="s">
        <v>34839</v>
      </c>
      <c r="C4118" t="s">
        <v>34840</v>
      </c>
      <c r="E4118" t="s">
        <v>34841</v>
      </c>
      <c r="F4118" t="s">
        <v>157</v>
      </c>
      <c r="G4118">
        <v>18445</v>
      </c>
      <c r="H4118">
        <v>41.286240999999997</v>
      </c>
      <c r="I4118">
        <v>-75.338944999999995</v>
      </c>
      <c r="J4118" s="1" t="d">
        <v>2019-01-10</v>
      </c>
      <c r="K4118">
        <v>115477</v>
      </c>
      <c r="L4118" t="s">
        <v>30</v>
      </c>
      <c r="M4118" s="1" t="d">
        <v>2016-03-01</v>
      </c>
      <c r="N4118">
        <v>3</v>
      </c>
      <c r="O4118">
        <v>1</v>
      </c>
      <c r="P4118">
        <v>2016</v>
      </c>
      <c r="R4118" t="s">
        <v>26</v>
      </c>
      <c r="S4118" t="s">
        <v>31</v>
      </c>
    </row>
    <row r="4119" spans="1:19" x14ac:dyDescent="0.25">
      <c r="A4119" t="s">
        <v>338</v>
      </c>
      <c r="B4119" t="s">
        <v>33789</v>
      </c>
      <c r="C4119" t="s">
        <v>34846</v>
      </c>
      <c r="E4119" t="s">
        <v>2802</v>
      </c>
      <c r="F4119" t="s">
        <v>157</v>
      </c>
      <c r="G4119">
        <v>19131</v>
      </c>
      <c r="H4119">
        <v>40.008054000000001</v>
      </c>
      <c r="I4119">
        <v>-75.210530000000006</v>
      </c>
      <c r="J4119" s="1" t="d">
        <v>2019-01-10</v>
      </c>
      <c r="K4119">
        <v>115480</v>
      </c>
      <c r="L4119" t="s">
        <v>30</v>
      </c>
      <c r="M4119" s="1" t="d">
        <v>2016-12-15</v>
      </c>
      <c r="N4119">
        <v>12</v>
      </c>
      <c r="O4119">
        <v>15</v>
      </c>
      <c r="P4119">
        <v>2016</v>
      </c>
      <c r="R4119" t="s">
        <v>26</v>
      </c>
      <c r="S4119" t="s">
        <v>31</v>
      </c>
    </row>
    <row r="4120" spans="1:19" x14ac:dyDescent="0.25">
      <c r="A4120" t="s">
        <v>338</v>
      </c>
      <c r="B4120" t="s">
        <v>34847</v>
      </c>
      <c r="C4120" t="s">
        <v>34848</v>
      </c>
      <c r="E4120" t="s">
        <v>2802</v>
      </c>
      <c r="F4120" t="s">
        <v>157</v>
      </c>
      <c r="G4120">
        <v>19118</v>
      </c>
      <c r="H4120">
        <v>40.073627999999999</v>
      </c>
      <c r="I4120">
        <v>-75.202719999999999</v>
      </c>
      <c r="J4120" s="1" t="d">
        <v>2019-01-10</v>
      </c>
      <c r="K4120">
        <v>115481</v>
      </c>
      <c r="L4120" t="s">
        <v>30</v>
      </c>
      <c r="M4120" s="1" t="d">
        <v>2016-02-01</v>
      </c>
      <c r="N4120">
        <v>2</v>
      </c>
      <c r="O4120">
        <v>1</v>
      </c>
      <c r="P4120">
        <v>2016</v>
      </c>
      <c r="R4120" t="s">
        <v>26</v>
      </c>
      <c r="S4120" t="s">
        <v>31</v>
      </c>
    </row>
    <row r="4121" spans="1:19" x14ac:dyDescent="0.25">
      <c r="A4121" t="s">
        <v>338</v>
      </c>
      <c r="B4121" t="s">
        <v>34851</v>
      </c>
      <c r="C4121" t="s">
        <v>34852</v>
      </c>
      <c r="E4121" t="s">
        <v>164</v>
      </c>
      <c r="F4121" t="s">
        <v>157</v>
      </c>
      <c r="G4121">
        <v>19460</v>
      </c>
      <c r="H4121">
        <v>40.130901000000001</v>
      </c>
      <c r="I4121">
        <v>-75.450830999999994</v>
      </c>
      <c r="J4121" s="1" t="d">
        <v>2019-01-10</v>
      </c>
      <c r="K4121">
        <v>115483</v>
      </c>
      <c r="L4121" t="s">
        <v>30</v>
      </c>
      <c r="M4121" s="1" t="d">
        <v>2016-03-01</v>
      </c>
      <c r="N4121">
        <v>3</v>
      </c>
      <c r="O4121">
        <v>1</v>
      </c>
      <c r="P4121">
        <v>2016</v>
      </c>
      <c r="R4121" t="s">
        <v>26</v>
      </c>
      <c r="S4121" t="s">
        <v>31</v>
      </c>
    </row>
    <row r="4122" spans="1:19" x14ac:dyDescent="0.25">
      <c r="A4122" t="s">
        <v>338</v>
      </c>
      <c r="B4122" t="s">
        <v>34855</v>
      </c>
      <c r="C4122" t="s">
        <v>34856</v>
      </c>
      <c r="E4122" t="s">
        <v>1485</v>
      </c>
      <c r="F4122" t="s">
        <v>157</v>
      </c>
      <c r="G4122">
        <v>15213</v>
      </c>
      <c r="H4122">
        <v>40.454433999999999</v>
      </c>
      <c r="I4122">
        <v>-79.955033999999998</v>
      </c>
      <c r="J4122" s="1" t="d">
        <v>2019-01-10</v>
      </c>
      <c r="K4122">
        <v>115485</v>
      </c>
      <c r="L4122" t="s">
        <v>30</v>
      </c>
      <c r="M4122" s="1" t="d">
        <v>2016-08-15</v>
      </c>
      <c r="N4122">
        <v>8</v>
      </c>
      <c r="O4122">
        <v>15</v>
      </c>
      <c r="P4122">
        <v>2016</v>
      </c>
      <c r="R4122" t="s">
        <v>26</v>
      </c>
      <c r="S4122" t="s">
        <v>31</v>
      </c>
    </row>
    <row r="4123" spans="1:19" x14ac:dyDescent="0.25">
      <c r="A4123" t="s">
        <v>338</v>
      </c>
      <c r="B4123" t="s">
        <v>34857</v>
      </c>
      <c r="C4123" t="s">
        <v>29094</v>
      </c>
      <c r="E4123" t="s">
        <v>1485</v>
      </c>
      <c r="F4123" t="s">
        <v>157</v>
      </c>
      <c r="G4123">
        <v>15205</v>
      </c>
      <c r="H4123">
        <v>40.443767000000001</v>
      </c>
      <c r="I4123">
        <v>-80.159039000000007</v>
      </c>
      <c r="J4123" s="1" t="d">
        <v>2019-01-10</v>
      </c>
      <c r="K4123">
        <v>115486</v>
      </c>
      <c r="L4123" t="s">
        <v>30</v>
      </c>
      <c r="M4123" s="1" t="d">
        <v>2016-07-15</v>
      </c>
      <c r="N4123">
        <v>7</v>
      </c>
      <c r="O4123">
        <v>15</v>
      </c>
      <c r="P4123">
        <v>2016</v>
      </c>
      <c r="R4123" t="s">
        <v>26</v>
      </c>
      <c r="S4123" t="s">
        <v>31</v>
      </c>
    </row>
    <row r="4124" spans="1:19" x14ac:dyDescent="0.25">
      <c r="A4124" t="s">
        <v>338</v>
      </c>
      <c r="B4124" t="s">
        <v>34858</v>
      </c>
      <c r="C4124" t="s">
        <v>34859</v>
      </c>
      <c r="E4124" t="s">
        <v>1485</v>
      </c>
      <c r="F4124" t="s">
        <v>157</v>
      </c>
      <c r="G4124">
        <v>15232</v>
      </c>
      <c r="H4124">
        <v>40.448666000000003</v>
      </c>
      <c r="I4124">
        <v>-79.933862000000005</v>
      </c>
      <c r="J4124" s="1" t="d">
        <v>2019-01-10</v>
      </c>
      <c r="K4124">
        <v>115487</v>
      </c>
      <c r="L4124" t="s">
        <v>30</v>
      </c>
      <c r="M4124" s="1" t="d">
        <v>2016-04-01</v>
      </c>
      <c r="N4124">
        <v>4</v>
      </c>
      <c r="O4124">
        <v>1</v>
      </c>
      <c r="P4124">
        <v>2016</v>
      </c>
      <c r="R4124" t="s">
        <v>26</v>
      </c>
      <c r="S4124" t="s">
        <v>31</v>
      </c>
    </row>
    <row r="4125" spans="1:19" x14ac:dyDescent="0.25">
      <c r="A4125" t="s">
        <v>338</v>
      </c>
      <c r="B4125" t="s">
        <v>34861</v>
      </c>
      <c r="C4125" t="s">
        <v>29092</v>
      </c>
      <c r="E4125" t="s">
        <v>1485</v>
      </c>
      <c r="F4125" t="s">
        <v>157</v>
      </c>
      <c r="G4125">
        <v>15220</v>
      </c>
      <c r="H4125">
        <v>40.427759000000002</v>
      </c>
      <c r="I4125">
        <v>-80.040057000000004</v>
      </c>
      <c r="J4125" s="1" t="d">
        <v>2019-01-10</v>
      </c>
      <c r="K4125">
        <v>115489</v>
      </c>
      <c r="L4125" t="s">
        <v>30</v>
      </c>
      <c r="M4125" s="1" t="d">
        <v>2016-07-15</v>
      </c>
      <c r="N4125">
        <v>7</v>
      </c>
      <c r="O4125">
        <v>15</v>
      </c>
      <c r="P4125">
        <v>2016</v>
      </c>
      <c r="R4125" t="s">
        <v>26</v>
      </c>
      <c r="S4125" t="s">
        <v>31</v>
      </c>
    </row>
    <row r="4126" spans="1:19" x14ac:dyDescent="0.25">
      <c r="A4126" t="s">
        <v>338</v>
      </c>
      <c r="B4126" t="s">
        <v>34867</v>
      </c>
      <c r="C4126" t="s">
        <v>34868</v>
      </c>
      <c r="E4126" t="s">
        <v>34869</v>
      </c>
      <c r="F4126" t="s">
        <v>157</v>
      </c>
      <c r="G4126">
        <v>18349</v>
      </c>
      <c r="H4126">
        <v>41.103495000000002</v>
      </c>
      <c r="I4126">
        <v>-75.391480000000001</v>
      </c>
      <c r="J4126" s="1" t="d">
        <v>2019-01-10</v>
      </c>
      <c r="K4126">
        <v>115492</v>
      </c>
      <c r="L4126" t="s">
        <v>30</v>
      </c>
      <c r="M4126" s="1" t="d">
        <v>2016-12-15</v>
      </c>
      <c r="N4126">
        <v>12</v>
      </c>
      <c r="O4126">
        <v>15</v>
      </c>
      <c r="P4126">
        <v>2016</v>
      </c>
      <c r="R4126" t="s">
        <v>26</v>
      </c>
      <c r="S4126" t="s">
        <v>31</v>
      </c>
    </row>
    <row r="4127" spans="1:19" x14ac:dyDescent="0.25">
      <c r="A4127" t="s">
        <v>338</v>
      </c>
      <c r="B4127" t="s">
        <v>34872</v>
      </c>
      <c r="C4127" t="s">
        <v>34873</v>
      </c>
      <c r="E4127" t="s">
        <v>114</v>
      </c>
      <c r="F4127" t="s">
        <v>157</v>
      </c>
      <c r="G4127">
        <v>17086</v>
      </c>
      <c r="H4127">
        <v>40.693479000000004</v>
      </c>
      <c r="I4127">
        <v>-77.100678000000002</v>
      </c>
      <c r="J4127" s="1" t="d">
        <v>2019-01-10</v>
      </c>
      <c r="K4127">
        <v>115494</v>
      </c>
      <c r="L4127" t="s">
        <v>30</v>
      </c>
      <c r="M4127" s="1" t="d">
        <v>2016-04-01</v>
      </c>
      <c r="N4127">
        <v>4</v>
      </c>
      <c r="O4127">
        <v>1</v>
      </c>
      <c r="P4127">
        <v>2016</v>
      </c>
      <c r="R4127" t="s">
        <v>26</v>
      </c>
      <c r="S4127" t="s">
        <v>31</v>
      </c>
    </row>
    <row r="4128" spans="1:19" x14ac:dyDescent="0.25">
      <c r="A4128" t="s">
        <v>338</v>
      </c>
      <c r="B4128" t="s">
        <v>34876</v>
      </c>
      <c r="C4128" t="s">
        <v>34877</v>
      </c>
      <c r="E4128" t="s">
        <v>34878</v>
      </c>
      <c r="F4128" t="s">
        <v>157</v>
      </c>
      <c r="G4128">
        <v>16150</v>
      </c>
      <c r="H4128">
        <v>41.283658000000003</v>
      </c>
      <c r="I4128">
        <v>-80.428087000000005</v>
      </c>
      <c r="J4128" s="1" t="d">
        <v>2019-01-10</v>
      </c>
      <c r="K4128">
        <v>115496</v>
      </c>
      <c r="L4128" t="s">
        <v>30</v>
      </c>
      <c r="M4128" s="1" t="d">
        <v>2016-04-01</v>
      </c>
      <c r="N4128">
        <v>4</v>
      </c>
      <c r="O4128">
        <v>1</v>
      </c>
      <c r="P4128">
        <v>2016</v>
      </c>
      <c r="R4128" t="s">
        <v>26</v>
      </c>
      <c r="S4128" t="s">
        <v>31</v>
      </c>
    </row>
    <row r="4129" spans="1:19" x14ac:dyDescent="0.25">
      <c r="A4129" t="s">
        <v>338</v>
      </c>
      <c r="B4129" t="s">
        <v>34879</v>
      </c>
      <c r="C4129" t="s">
        <v>34880</v>
      </c>
      <c r="E4129" t="s">
        <v>34881</v>
      </c>
      <c r="F4129" t="s">
        <v>157</v>
      </c>
      <c r="G4129">
        <v>18357</v>
      </c>
      <c r="H4129">
        <v>41.228180999999999</v>
      </c>
      <c r="I4129">
        <v>-75.238315</v>
      </c>
      <c r="J4129" s="1" t="d">
        <v>2019-01-10</v>
      </c>
      <c r="K4129">
        <v>115497</v>
      </c>
      <c r="L4129" t="s">
        <v>30</v>
      </c>
      <c r="M4129" s="1" t="d">
        <v>2016-08-15</v>
      </c>
      <c r="N4129">
        <v>8</v>
      </c>
      <c r="O4129">
        <v>15</v>
      </c>
      <c r="P4129">
        <v>2016</v>
      </c>
      <c r="R4129" t="s">
        <v>26</v>
      </c>
      <c r="S4129" t="s">
        <v>31</v>
      </c>
    </row>
    <row r="4130" spans="1:19" x14ac:dyDescent="0.25">
      <c r="A4130" t="s">
        <v>338</v>
      </c>
      <c r="B4130" t="s">
        <v>33789</v>
      </c>
      <c r="C4130" t="s">
        <v>34882</v>
      </c>
      <c r="E4130" t="s">
        <v>449</v>
      </c>
      <c r="F4130" t="s">
        <v>157</v>
      </c>
      <c r="G4130">
        <v>19064</v>
      </c>
      <c r="H4130">
        <v>39.925972999999999</v>
      </c>
      <c r="I4130">
        <v>-75.350497000000004</v>
      </c>
      <c r="J4130" s="1" t="d">
        <v>2019-01-10</v>
      </c>
      <c r="K4130">
        <v>115498</v>
      </c>
      <c r="L4130" t="s">
        <v>30</v>
      </c>
      <c r="M4130" s="1" t="d">
        <v>2016-11-01</v>
      </c>
      <c r="N4130">
        <v>11</v>
      </c>
      <c r="O4130">
        <v>1</v>
      </c>
      <c r="P4130">
        <v>2016</v>
      </c>
      <c r="R4130" t="s">
        <v>26</v>
      </c>
      <c r="S4130" t="s">
        <v>31</v>
      </c>
    </row>
    <row r="4131" spans="1:19" x14ac:dyDescent="0.25">
      <c r="A4131" t="s">
        <v>338</v>
      </c>
      <c r="B4131" t="s">
        <v>34883</v>
      </c>
      <c r="C4131" t="s">
        <v>34884</v>
      </c>
      <c r="E4131" t="s">
        <v>4938</v>
      </c>
      <c r="F4131" t="s">
        <v>157</v>
      </c>
      <c r="G4131">
        <v>16801</v>
      </c>
      <c r="H4131">
        <v>40.80874</v>
      </c>
      <c r="I4131">
        <v>-77.835060999999996</v>
      </c>
      <c r="J4131" s="1" t="d">
        <v>2019-01-10</v>
      </c>
      <c r="K4131">
        <v>115499</v>
      </c>
      <c r="L4131" t="s">
        <v>30</v>
      </c>
      <c r="M4131" s="1" t="d">
        <v>2016-06-01</v>
      </c>
      <c r="N4131">
        <v>6</v>
      </c>
      <c r="O4131">
        <v>1</v>
      </c>
      <c r="P4131">
        <v>2016</v>
      </c>
      <c r="R4131" t="s">
        <v>26</v>
      </c>
      <c r="S4131" t="s">
        <v>31</v>
      </c>
    </row>
    <row r="4132" spans="1:19" x14ac:dyDescent="0.25">
      <c r="A4132" t="s">
        <v>338</v>
      </c>
      <c r="B4132" t="s">
        <v>34885</v>
      </c>
      <c r="C4132" t="s">
        <v>34886</v>
      </c>
      <c r="E4132" t="s">
        <v>4938</v>
      </c>
      <c r="F4132" t="s">
        <v>157</v>
      </c>
      <c r="G4132">
        <v>16801</v>
      </c>
      <c r="H4132">
        <v>40.810431999999999</v>
      </c>
      <c r="I4132">
        <v>-77.832455999999993</v>
      </c>
      <c r="J4132" s="1" t="d">
        <v>2019-01-10</v>
      </c>
      <c r="K4132">
        <v>115500</v>
      </c>
      <c r="L4132" t="s">
        <v>30</v>
      </c>
      <c r="M4132" s="1" t="d">
        <v>2016-01-01</v>
      </c>
      <c r="N4132">
        <v>1</v>
      </c>
      <c r="O4132">
        <v>1</v>
      </c>
      <c r="P4132">
        <v>2016</v>
      </c>
      <c r="R4132" t="s">
        <v>26</v>
      </c>
      <c r="S4132" t="s">
        <v>31</v>
      </c>
    </row>
    <row r="4133" spans="1:19" x14ac:dyDescent="0.25">
      <c r="A4133" t="s">
        <v>338</v>
      </c>
      <c r="B4133" t="s">
        <v>34889</v>
      </c>
      <c r="C4133" t="s">
        <v>34890</v>
      </c>
      <c r="E4133" t="s">
        <v>12157</v>
      </c>
      <c r="F4133" t="s">
        <v>157</v>
      </c>
      <c r="G4133">
        <v>18848</v>
      </c>
      <c r="H4133">
        <v>41.788975999999998</v>
      </c>
      <c r="I4133">
        <v>-76.455757000000006</v>
      </c>
      <c r="J4133" s="1" t="d">
        <v>2019-01-10</v>
      </c>
      <c r="K4133">
        <v>115502</v>
      </c>
      <c r="L4133" t="s">
        <v>30</v>
      </c>
      <c r="M4133" s="1" t="d">
        <v>2016-01-01</v>
      </c>
      <c r="N4133">
        <v>1</v>
      </c>
      <c r="O4133">
        <v>1</v>
      </c>
      <c r="P4133">
        <v>2016</v>
      </c>
      <c r="R4133" t="s">
        <v>26</v>
      </c>
      <c r="S4133" t="s">
        <v>31</v>
      </c>
    </row>
    <row r="4134" spans="1:19" x14ac:dyDescent="0.25">
      <c r="A4134" t="s">
        <v>338</v>
      </c>
      <c r="B4134" t="s">
        <v>34891</v>
      </c>
      <c r="C4134" t="s">
        <v>34892</v>
      </c>
      <c r="E4134" t="s">
        <v>34893</v>
      </c>
      <c r="F4134" t="s">
        <v>157</v>
      </c>
      <c r="G4134">
        <v>18976</v>
      </c>
      <c r="H4134">
        <v>40.265434999999997</v>
      </c>
      <c r="I4134">
        <v>-75.133790000000005</v>
      </c>
      <c r="J4134" s="1" t="d">
        <v>2019-01-10</v>
      </c>
      <c r="K4134">
        <v>115503</v>
      </c>
      <c r="L4134" t="s">
        <v>30</v>
      </c>
      <c r="M4134" s="1" t="d">
        <v>2016-07-15</v>
      </c>
      <c r="N4134">
        <v>7</v>
      </c>
      <c r="O4134">
        <v>15</v>
      </c>
      <c r="P4134">
        <v>2016</v>
      </c>
      <c r="R4134" t="s">
        <v>26</v>
      </c>
      <c r="S4134" t="s">
        <v>31</v>
      </c>
    </row>
    <row r="4135" spans="1:19" x14ac:dyDescent="0.25">
      <c r="A4135" t="s">
        <v>338</v>
      </c>
      <c r="B4135" t="s">
        <v>34894</v>
      </c>
      <c r="C4135" t="s">
        <v>29093</v>
      </c>
      <c r="E4135" t="s">
        <v>2325</v>
      </c>
      <c r="F4135" t="s">
        <v>157</v>
      </c>
      <c r="G4135">
        <v>15301</v>
      </c>
      <c r="H4135">
        <v>40.216963999999997</v>
      </c>
      <c r="I4135">
        <v>-80.202528999999998</v>
      </c>
      <c r="J4135" s="1" t="d">
        <v>2019-01-10</v>
      </c>
      <c r="K4135">
        <v>115504</v>
      </c>
      <c r="L4135" t="s">
        <v>30</v>
      </c>
      <c r="M4135" s="1" t="d">
        <v>2016-08-15</v>
      </c>
      <c r="N4135">
        <v>8</v>
      </c>
      <c r="O4135">
        <v>15</v>
      </c>
      <c r="P4135">
        <v>2016</v>
      </c>
      <c r="R4135" t="s">
        <v>26</v>
      </c>
      <c r="S4135" t="s">
        <v>31</v>
      </c>
    </row>
    <row r="4136" spans="1:19" x14ac:dyDescent="0.25">
      <c r="A4136" t="s">
        <v>338</v>
      </c>
      <c r="B4136" t="s">
        <v>34896</v>
      </c>
      <c r="C4136" t="s">
        <v>34897</v>
      </c>
      <c r="E4136" t="s">
        <v>10390</v>
      </c>
      <c r="F4136" t="s">
        <v>157</v>
      </c>
      <c r="G4136">
        <v>18702</v>
      </c>
      <c r="H4136">
        <v>41.236460999999998</v>
      </c>
      <c r="I4136">
        <v>-75.864934000000005</v>
      </c>
      <c r="J4136" s="1" t="d">
        <v>2019-01-10</v>
      </c>
      <c r="K4136">
        <v>115506</v>
      </c>
      <c r="L4136" t="s">
        <v>30</v>
      </c>
      <c r="M4136" s="1" t="d">
        <v>2016-10-01</v>
      </c>
      <c r="N4136">
        <v>10</v>
      </c>
      <c r="O4136">
        <v>1</v>
      </c>
      <c r="P4136">
        <v>2016</v>
      </c>
      <c r="R4136" t="s">
        <v>26</v>
      </c>
      <c r="S4136" t="s">
        <v>31</v>
      </c>
    </row>
    <row r="4137" spans="1:19" x14ac:dyDescent="0.25">
      <c r="A4137" t="s">
        <v>338</v>
      </c>
      <c r="B4137" t="s">
        <v>34901</v>
      </c>
      <c r="C4137" t="s">
        <v>34902</v>
      </c>
      <c r="E4137" t="s">
        <v>34903</v>
      </c>
      <c r="F4137" t="s">
        <v>157</v>
      </c>
      <c r="G4137">
        <v>18702</v>
      </c>
      <c r="H4137">
        <v>41.225003000000001</v>
      </c>
      <c r="I4137">
        <v>-75.868617</v>
      </c>
      <c r="J4137" s="1" t="d">
        <v>2019-01-10</v>
      </c>
      <c r="K4137">
        <v>115508</v>
      </c>
      <c r="L4137" t="s">
        <v>30</v>
      </c>
      <c r="M4137" s="1" t="d">
        <v>2016-04-01</v>
      </c>
      <c r="N4137">
        <v>4</v>
      </c>
      <c r="O4137">
        <v>1</v>
      </c>
      <c r="P4137">
        <v>2016</v>
      </c>
      <c r="R4137" t="s">
        <v>26</v>
      </c>
      <c r="S4137" t="s">
        <v>31</v>
      </c>
    </row>
    <row r="4138" spans="1:19" x14ac:dyDescent="0.25">
      <c r="A4138" t="s">
        <v>338</v>
      </c>
      <c r="B4138" t="s">
        <v>34918</v>
      </c>
      <c r="C4138" t="s">
        <v>34919</v>
      </c>
      <c r="E4138" t="s">
        <v>1606</v>
      </c>
      <c r="F4138" t="s">
        <v>208</v>
      </c>
      <c r="G4138">
        <v>29902</v>
      </c>
      <c r="H4138">
        <v>32.432839999999999</v>
      </c>
      <c r="I4138">
        <v>-80.673778999999996</v>
      </c>
      <c r="J4138" s="1" t="d">
        <v>2019-01-10</v>
      </c>
      <c r="K4138">
        <v>115515</v>
      </c>
      <c r="L4138" t="s">
        <v>30</v>
      </c>
      <c r="M4138" s="1" t="d">
        <v>2016-01-01</v>
      </c>
      <c r="N4138">
        <v>1</v>
      </c>
      <c r="O4138">
        <v>1</v>
      </c>
      <c r="P4138">
        <v>2016</v>
      </c>
      <c r="R4138" t="s">
        <v>26</v>
      </c>
      <c r="S4138" t="s">
        <v>31</v>
      </c>
    </row>
    <row r="4139" spans="1:19" x14ac:dyDescent="0.25">
      <c r="A4139" t="s">
        <v>338</v>
      </c>
      <c r="B4139" t="s">
        <v>34928</v>
      </c>
      <c r="C4139" t="s">
        <v>34929</v>
      </c>
      <c r="E4139" t="s">
        <v>1746</v>
      </c>
      <c r="F4139" t="s">
        <v>208</v>
      </c>
      <c r="G4139">
        <v>29456</v>
      </c>
      <c r="H4139">
        <v>32.782975999999998</v>
      </c>
      <c r="I4139">
        <v>-79.932244999999995</v>
      </c>
      <c r="J4139" s="1" t="d">
        <v>2019-01-10</v>
      </c>
      <c r="K4139">
        <v>115521</v>
      </c>
      <c r="L4139" t="s">
        <v>30</v>
      </c>
      <c r="M4139" s="1" t="d">
        <v>2016-12-15</v>
      </c>
      <c r="N4139">
        <v>12</v>
      </c>
      <c r="O4139">
        <v>15</v>
      </c>
      <c r="P4139">
        <v>2016</v>
      </c>
      <c r="R4139" t="s">
        <v>26</v>
      </c>
      <c r="S4139" t="s">
        <v>31</v>
      </c>
    </row>
    <row r="4140" spans="1:19" x14ac:dyDescent="0.25">
      <c r="A4140" t="s">
        <v>338</v>
      </c>
      <c r="B4140" t="s">
        <v>34955</v>
      </c>
      <c r="C4140" t="s">
        <v>34956</v>
      </c>
      <c r="E4140" t="s">
        <v>20254</v>
      </c>
      <c r="F4140" t="s">
        <v>208</v>
      </c>
      <c r="G4140">
        <v>29928</v>
      </c>
      <c r="H4140">
        <v>32.143856999999997</v>
      </c>
      <c r="I4140">
        <v>-80.752387999999996</v>
      </c>
      <c r="J4140" s="1" t="d">
        <v>2019-01-10</v>
      </c>
      <c r="K4140">
        <v>115536</v>
      </c>
      <c r="L4140" t="s">
        <v>30</v>
      </c>
      <c r="M4140" s="1" t="d">
        <v>2016-03-01</v>
      </c>
      <c r="N4140">
        <v>3</v>
      </c>
      <c r="O4140">
        <v>1</v>
      </c>
      <c r="P4140">
        <v>2016</v>
      </c>
      <c r="R4140" t="s">
        <v>26</v>
      </c>
      <c r="S4140" t="s">
        <v>31</v>
      </c>
    </row>
    <row r="4141" spans="1:19" x14ac:dyDescent="0.25">
      <c r="A4141" t="s">
        <v>338</v>
      </c>
      <c r="B4141" t="s">
        <v>34979</v>
      </c>
      <c r="C4141" t="s">
        <v>21188</v>
      </c>
      <c r="E4141" t="s">
        <v>8986</v>
      </c>
      <c r="F4141" t="s">
        <v>208</v>
      </c>
      <c r="G4141">
        <v>29582</v>
      </c>
      <c r="H4141">
        <v>33.790709</v>
      </c>
      <c r="I4141">
        <v>-78.736108000000002</v>
      </c>
      <c r="J4141" s="1" t="d">
        <v>2019-01-10</v>
      </c>
      <c r="K4141">
        <v>115549</v>
      </c>
      <c r="L4141" t="s">
        <v>30</v>
      </c>
      <c r="M4141" s="1" t="d">
        <v>2016-04-07</v>
      </c>
      <c r="N4141">
        <v>4</v>
      </c>
      <c r="O4141">
        <v>7</v>
      </c>
      <c r="P4141">
        <v>2016</v>
      </c>
      <c r="R4141" t="s">
        <v>26</v>
      </c>
      <c r="S4141" t="s">
        <v>31</v>
      </c>
    </row>
    <row r="4142" spans="1:19" x14ac:dyDescent="0.25">
      <c r="A4142" t="s">
        <v>338</v>
      </c>
      <c r="B4142" t="s">
        <v>34980</v>
      </c>
      <c r="C4142" t="s">
        <v>21186</v>
      </c>
      <c r="E4142" t="s">
        <v>8986</v>
      </c>
      <c r="F4142" t="s">
        <v>208</v>
      </c>
      <c r="G4142">
        <v>29582</v>
      </c>
      <c r="H4142">
        <v>33.797221</v>
      </c>
      <c r="I4142">
        <v>-78.741401999999994</v>
      </c>
      <c r="J4142" s="1" t="d">
        <v>2019-01-10</v>
      </c>
      <c r="K4142">
        <v>115550</v>
      </c>
      <c r="L4142" t="s">
        <v>30</v>
      </c>
      <c r="M4142" s="1" t="d">
        <v>2016-04-01</v>
      </c>
      <c r="N4142">
        <v>4</v>
      </c>
      <c r="O4142">
        <v>1</v>
      </c>
      <c r="P4142">
        <v>2016</v>
      </c>
      <c r="R4142" t="s">
        <v>26</v>
      </c>
      <c r="S4142" t="s">
        <v>31</v>
      </c>
    </row>
    <row r="4143" spans="1:19" x14ac:dyDescent="0.25">
      <c r="A4143" t="s">
        <v>338</v>
      </c>
      <c r="B4143" t="s">
        <v>34985</v>
      </c>
      <c r="C4143" t="s">
        <v>34986</v>
      </c>
      <c r="E4143" t="s">
        <v>6276</v>
      </c>
      <c r="F4143" t="s">
        <v>208</v>
      </c>
      <c r="G4143">
        <v>29732</v>
      </c>
      <c r="H4143">
        <v>34.984890999999998</v>
      </c>
      <c r="I4143">
        <v>-80.973701000000005</v>
      </c>
      <c r="J4143" s="1" t="d">
        <v>2019-01-10</v>
      </c>
      <c r="K4143">
        <v>115554</v>
      </c>
      <c r="L4143" t="s">
        <v>30</v>
      </c>
      <c r="M4143" s="1" t="d">
        <v>2016-04-01</v>
      </c>
      <c r="N4143">
        <v>4</v>
      </c>
      <c r="O4143">
        <v>1</v>
      </c>
      <c r="P4143">
        <v>2016</v>
      </c>
      <c r="R4143" t="s">
        <v>26</v>
      </c>
      <c r="S4143" t="s">
        <v>31</v>
      </c>
    </row>
    <row r="4144" spans="1:19" x14ac:dyDescent="0.25">
      <c r="A4144" t="s">
        <v>338</v>
      </c>
      <c r="B4144" t="s">
        <v>34996</v>
      </c>
      <c r="C4144" t="s">
        <v>34997</v>
      </c>
      <c r="E4144" t="s">
        <v>20452</v>
      </c>
      <c r="F4144" t="s">
        <v>319</v>
      </c>
      <c r="G4144">
        <v>57730</v>
      </c>
      <c r="H4144">
        <v>43.764425000000003</v>
      </c>
      <c r="I4144">
        <v>-103.60793700000001</v>
      </c>
      <c r="J4144" s="1" t="d">
        <v>2019-01-10</v>
      </c>
      <c r="K4144">
        <v>115559</v>
      </c>
      <c r="L4144" t="s">
        <v>30</v>
      </c>
      <c r="M4144" s="1" t="d">
        <v>2016-04-01</v>
      </c>
      <c r="N4144">
        <v>4</v>
      </c>
      <c r="O4144">
        <v>1</v>
      </c>
      <c r="P4144">
        <v>2016</v>
      </c>
      <c r="R4144" t="s">
        <v>26</v>
      </c>
      <c r="S4144" t="s">
        <v>31</v>
      </c>
    </row>
    <row r="4145" spans="1:19" x14ac:dyDescent="0.25">
      <c r="A4145" t="s">
        <v>338</v>
      </c>
      <c r="B4145" t="s">
        <v>34998</v>
      </c>
      <c r="C4145" t="s">
        <v>34999</v>
      </c>
      <c r="E4145" t="s">
        <v>20452</v>
      </c>
      <c r="F4145" t="s">
        <v>319</v>
      </c>
      <c r="G4145">
        <v>57730</v>
      </c>
      <c r="H4145">
        <v>43.765462999999997</v>
      </c>
      <c r="I4145">
        <v>-103.604525</v>
      </c>
      <c r="J4145" s="1" t="d">
        <v>2019-01-10</v>
      </c>
      <c r="K4145">
        <v>115560</v>
      </c>
      <c r="L4145" t="s">
        <v>30</v>
      </c>
      <c r="M4145" s="1" t="d">
        <v>2016-03-01</v>
      </c>
      <c r="N4145">
        <v>3</v>
      </c>
      <c r="O4145">
        <v>1</v>
      </c>
      <c r="P4145">
        <v>2016</v>
      </c>
      <c r="R4145" t="s">
        <v>26</v>
      </c>
      <c r="S4145" t="s">
        <v>31</v>
      </c>
    </row>
    <row r="4146" spans="1:19" x14ac:dyDescent="0.25">
      <c r="A4146" t="s">
        <v>338</v>
      </c>
      <c r="B4146" t="s">
        <v>35033</v>
      </c>
      <c r="C4146" t="s">
        <v>35034</v>
      </c>
      <c r="E4146" t="s">
        <v>6794</v>
      </c>
      <c r="F4146" t="s">
        <v>280</v>
      </c>
      <c r="G4146">
        <v>37402</v>
      </c>
      <c r="H4146">
        <v>35.051147999999998</v>
      </c>
      <c r="I4146">
        <v>-85.311241999999993</v>
      </c>
      <c r="J4146" s="1" t="d">
        <v>2019-01-10</v>
      </c>
      <c r="K4146">
        <v>115580</v>
      </c>
      <c r="L4146" t="s">
        <v>30</v>
      </c>
      <c r="M4146" s="1" t="d">
        <v>2016-12-15</v>
      </c>
      <c r="N4146">
        <v>12</v>
      </c>
      <c r="O4146">
        <v>15</v>
      </c>
      <c r="P4146">
        <v>2016</v>
      </c>
      <c r="R4146" t="s">
        <v>26</v>
      </c>
      <c r="S4146" t="s">
        <v>31</v>
      </c>
    </row>
    <row r="4147" spans="1:19" x14ac:dyDescent="0.25">
      <c r="A4147" t="s">
        <v>338</v>
      </c>
      <c r="B4147" t="s">
        <v>35037</v>
      </c>
      <c r="C4147" t="s">
        <v>35038</v>
      </c>
      <c r="E4147" t="s">
        <v>5356</v>
      </c>
      <c r="F4147" t="s">
        <v>280</v>
      </c>
      <c r="G4147">
        <v>37040</v>
      </c>
      <c r="H4147">
        <v>36.596927000000001</v>
      </c>
      <c r="I4147">
        <v>-87.277416000000002</v>
      </c>
      <c r="J4147" s="1" t="d">
        <v>2019-01-10</v>
      </c>
      <c r="K4147">
        <v>115582</v>
      </c>
      <c r="L4147" t="s">
        <v>30</v>
      </c>
      <c r="M4147" s="1" t="d">
        <v>2016-06-01</v>
      </c>
      <c r="N4147">
        <v>6</v>
      </c>
      <c r="O4147">
        <v>1</v>
      </c>
      <c r="P4147">
        <v>2016</v>
      </c>
      <c r="R4147" t="s">
        <v>26</v>
      </c>
      <c r="S4147" t="s">
        <v>31</v>
      </c>
    </row>
    <row r="4148" spans="1:19" x14ac:dyDescent="0.25">
      <c r="A4148" t="s">
        <v>338</v>
      </c>
      <c r="B4148" t="s">
        <v>35042</v>
      </c>
      <c r="C4148" t="s">
        <v>35043</v>
      </c>
      <c r="E4148" t="s">
        <v>5268</v>
      </c>
      <c r="F4148" t="s">
        <v>280</v>
      </c>
      <c r="G4148">
        <v>38571</v>
      </c>
      <c r="H4148">
        <v>35.985163</v>
      </c>
      <c r="I4148">
        <v>-85.010675000000006</v>
      </c>
      <c r="J4148" s="1" t="d">
        <v>2019-01-10</v>
      </c>
      <c r="K4148">
        <v>115584</v>
      </c>
      <c r="L4148" t="s">
        <v>30</v>
      </c>
      <c r="M4148" s="1" t="d">
        <v>2016-02-01</v>
      </c>
      <c r="N4148">
        <v>2</v>
      </c>
      <c r="O4148">
        <v>1</v>
      </c>
      <c r="P4148">
        <v>2016</v>
      </c>
      <c r="R4148" t="s">
        <v>26</v>
      </c>
      <c r="S4148" t="s">
        <v>31</v>
      </c>
    </row>
    <row r="4149" spans="1:19" x14ac:dyDescent="0.25">
      <c r="A4149" t="s">
        <v>338</v>
      </c>
      <c r="B4149" t="s">
        <v>33725</v>
      </c>
      <c r="C4149" t="s">
        <v>35048</v>
      </c>
      <c r="E4149" t="s">
        <v>3581</v>
      </c>
      <c r="F4149" t="s">
        <v>280</v>
      </c>
      <c r="G4149">
        <v>37067</v>
      </c>
      <c r="H4149">
        <v>35.952902999999999</v>
      </c>
      <c r="I4149">
        <v>-86.814841999999999</v>
      </c>
      <c r="J4149" s="1" t="d">
        <v>2019-01-10</v>
      </c>
      <c r="K4149">
        <v>115587</v>
      </c>
      <c r="L4149" t="s">
        <v>30</v>
      </c>
      <c r="M4149" s="1" t="d">
        <v>2016-12-15</v>
      </c>
      <c r="N4149">
        <v>12</v>
      </c>
      <c r="O4149">
        <v>15</v>
      </c>
      <c r="P4149">
        <v>2016</v>
      </c>
      <c r="R4149" t="s">
        <v>26</v>
      </c>
      <c r="S4149" t="s">
        <v>31</v>
      </c>
    </row>
    <row r="4150" spans="1:19" x14ac:dyDescent="0.25">
      <c r="A4150" t="s">
        <v>338</v>
      </c>
      <c r="B4150" t="s">
        <v>35069</v>
      </c>
      <c r="C4150" t="s">
        <v>35070</v>
      </c>
      <c r="E4150" t="s">
        <v>279</v>
      </c>
      <c r="F4150" t="s">
        <v>280</v>
      </c>
      <c r="G4150">
        <v>38103</v>
      </c>
      <c r="H4150">
        <v>35.142695000000003</v>
      </c>
      <c r="I4150">
        <v>-90.052383000000006</v>
      </c>
      <c r="J4150" s="1" t="d">
        <v>2019-01-10</v>
      </c>
      <c r="K4150">
        <v>115598</v>
      </c>
      <c r="L4150" t="s">
        <v>30</v>
      </c>
      <c r="M4150" s="1" t="d">
        <v>2016-08-15</v>
      </c>
      <c r="N4150">
        <v>8</v>
      </c>
      <c r="O4150">
        <v>15</v>
      </c>
      <c r="P4150">
        <v>2016</v>
      </c>
      <c r="R4150" t="s">
        <v>26</v>
      </c>
      <c r="S4150" t="s">
        <v>31</v>
      </c>
    </row>
    <row r="4151" spans="1:19" x14ac:dyDescent="0.25">
      <c r="A4151" t="s">
        <v>338</v>
      </c>
      <c r="B4151" t="s">
        <v>35081</v>
      </c>
      <c r="C4151" t="s">
        <v>35082</v>
      </c>
      <c r="E4151" t="s">
        <v>1525</v>
      </c>
      <c r="F4151" t="s">
        <v>280</v>
      </c>
      <c r="G4151">
        <v>37203</v>
      </c>
      <c r="H4151">
        <v>36.150317000000001</v>
      </c>
      <c r="I4151">
        <v>-86.796646999999993</v>
      </c>
      <c r="J4151" s="1" t="d">
        <v>2019-01-10</v>
      </c>
      <c r="K4151">
        <v>115605</v>
      </c>
      <c r="L4151" t="s">
        <v>30</v>
      </c>
      <c r="M4151" s="1" t="d">
        <v>2016-07-15</v>
      </c>
      <c r="N4151">
        <v>7</v>
      </c>
      <c r="O4151">
        <v>15</v>
      </c>
      <c r="P4151">
        <v>2016</v>
      </c>
      <c r="R4151" t="s">
        <v>26</v>
      </c>
      <c r="S4151" t="s">
        <v>31</v>
      </c>
    </row>
    <row r="4152" spans="1:19" x14ac:dyDescent="0.25">
      <c r="A4152" t="s">
        <v>338</v>
      </c>
      <c r="B4152" t="s">
        <v>35083</v>
      </c>
      <c r="C4152" t="s">
        <v>35084</v>
      </c>
      <c r="E4152" t="s">
        <v>1525</v>
      </c>
      <c r="F4152" t="s">
        <v>280</v>
      </c>
      <c r="G4152">
        <v>37219</v>
      </c>
      <c r="H4152">
        <v>36.163736999999998</v>
      </c>
      <c r="I4152">
        <v>-86.782516000000001</v>
      </c>
      <c r="J4152" s="1" t="d">
        <v>2019-01-10</v>
      </c>
      <c r="K4152">
        <v>115606</v>
      </c>
      <c r="L4152" t="s">
        <v>30</v>
      </c>
      <c r="M4152" s="1" t="d">
        <v>2016-01-01</v>
      </c>
      <c r="N4152">
        <v>1</v>
      </c>
      <c r="O4152">
        <v>1</v>
      </c>
      <c r="P4152">
        <v>2016</v>
      </c>
      <c r="R4152" t="s">
        <v>26</v>
      </c>
      <c r="S4152" t="s">
        <v>31</v>
      </c>
    </row>
    <row r="4153" spans="1:19" x14ac:dyDescent="0.25">
      <c r="A4153" t="s">
        <v>338</v>
      </c>
      <c r="B4153" t="s">
        <v>35087</v>
      </c>
      <c r="C4153" t="s">
        <v>35088</v>
      </c>
      <c r="E4153" t="s">
        <v>1525</v>
      </c>
      <c r="F4153" t="s">
        <v>280</v>
      </c>
      <c r="G4153">
        <v>37214</v>
      </c>
      <c r="H4153">
        <v>36.211385</v>
      </c>
      <c r="I4153">
        <v>-86.695925000000003</v>
      </c>
      <c r="J4153" s="1" t="d">
        <v>2019-01-10</v>
      </c>
      <c r="K4153">
        <v>115608</v>
      </c>
      <c r="L4153" t="s">
        <v>30</v>
      </c>
      <c r="M4153" s="1" t="d">
        <v>2016-08-15</v>
      </c>
      <c r="N4153">
        <v>8</v>
      </c>
      <c r="O4153">
        <v>15</v>
      </c>
      <c r="P4153">
        <v>2016</v>
      </c>
      <c r="R4153" t="s">
        <v>26</v>
      </c>
      <c r="S4153" t="s">
        <v>31</v>
      </c>
    </row>
    <row r="4154" spans="1:19" x14ac:dyDescent="0.25">
      <c r="A4154" t="s">
        <v>338</v>
      </c>
      <c r="B4154" t="s">
        <v>35097</v>
      </c>
      <c r="C4154" t="s">
        <v>35098</v>
      </c>
      <c r="E4154" t="s">
        <v>20466</v>
      </c>
      <c r="F4154" t="s">
        <v>280</v>
      </c>
      <c r="G4154">
        <v>37863</v>
      </c>
      <c r="H4154">
        <v>35.803491000000001</v>
      </c>
      <c r="I4154">
        <v>-83.574579999999997</v>
      </c>
      <c r="J4154" s="1" t="d">
        <v>2019-01-10</v>
      </c>
      <c r="K4154">
        <v>115614</v>
      </c>
      <c r="L4154" t="s">
        <v>30</v>
      </c>
      <c r="M4154" s="1" t="d">
        <v>2016-05-01</v>
      </c>
      <c r="N4154">
        <v>5</v>
      </c>
      <c r="O4154">
        <v>1</v>
      </c>
      <c r="P4154">
        <v>2016</v>
      </c>
      <c r="R4154" t="s">
        <v>26</v>
      </c>
      <c r="S4154" t="s">
        <v>31</v>
      </c>
    </row>
    <row r="4155" spans="1:19" x14ac:dyDescent="0.25">
      <c r="A4155" t="s">
        <v>338</v>
      </c>
      <c r="B4155" t="s">
        <v>35099</v>
      </c>
      <c r="C4155" t="s">
        <v>35100</v>
      </c>
      <c r="E4155" t="s">
        <v>20466</v>
      </c>
      <c r="F4155" t="s">
        <v>280</v>
      </c>
      <c r="G4155">
        <v>37863</v>
      </c>
      <c r="H4155">
        <v>35.820582000000002</v>
      </c>
      <c r="I4155">
        <v>-83.578500000000005</v>
      </c>
      <c r="J4155" s="1" t="d">
        <v>2019-01-10</v>
      </c>
      <c r="K4155">
        <v>115615</v>
      </c>
      <c r="L4155" t="s">
        <v>30</v>
      </c>
      <c r="M4155" s="1" t="d">
        <v>2016-05-01</v>
      </c>
      <c r="N4155">
        <v>5</v>
      </c>
      <c r="O4155">
        <v>1</v>
      </c>
      <c r="P4155">
        <v>2016</v>
      </c>
      <c r="R4155" t="s">
        <v>26</v>
      </c>
      <c r="S4155" t="s">
        <v>31</v>
      </c>
    </row>
    <row r="4156" spans="1:19" x14ac:dyDescent="0.25">
      <c r="A4156" t="s">
        <v>338</v>
      </c>
      <c r="B4156" t="s">
        <v>35114</v>
      </c>
      <c r="C4156" t="s">
        <v>35115</v>
      </c>
      <c r="E4156" t="s">
        <v>6593</v>
      </c>
      <c r="F4156" t="s">
        <v>37</v>
      </c>
      <c r="G4156">
        <v>79606</v>
      </c>
      <c r="H4156">
        <v>32.396197000000001</v>
      </c>
      <c r="I4156">
        <v>-99.764881000000003</v>
      </c>
      <c r="J4156" s="1" t="d">
        <v>2019-01-10</v>
      </c>
      <c r="K4156">
        <v>115623</v>
      </c>
      <c r="L4156" t="s">
        <v>30</v>
      </c>
      <c r="M4156" s="1" t="d">
        <v>2016-01-01</v>
      </c>
      <c r="N4156">
        <v>1</v>
      </c>
      <c r="O4156">
        <v>1</v>
      </c>
      <c r="P4156">
        <v>2016</v>
      </c>
      <c r="R4156" t="s">
        <v>26</v>
      </c>
      <c r="S4156" t="s">
        <v>31</v>
      </c>
    </row>
    <row r="4157" spans="1:19" x14ac:dyDescent="0.25">
      <c r="A4157" t="s">
        <v>338</v>
      </c>
      <c r="B4157" t="s">
        <v>35118</v>
      </c>
      <c r="C4157" t="s">
        <v>35119</v>
      </c>
      <c r="E4157" t="s">
        <v>15725</v>
      </c>
      <c r="F4157" t="s">
        <v>37</v>
      </c>
      <c r="G4157">
        <v>75013</v>
      </c>
      <c r="H4157">
        <v>33.116801000000002</v>
      </c>
      <c r="I4157">
        <v>-96.667268000000007</v>
      </c>
      <c r="J4157" s="1" t="d">
        <v>2019-01-10</v>
      </c>
      <c r="K4157">
        <v>115625</v>
      </c>
      <c r="L4157" t="s">
        <v>30</v>
      </c>
      <c r="M4157" s="1" t="d">
        <v>2016-09-01</v>
      </c>
      <c r="N4157">
        <v>9</v>
      </c>
      <c r="O4157">
        <v>1</v>
      </c>
      <c r="P4157">
        <v>2016</v>
      </c>
      <c r="R4157" t="s">
        <v>26</v>
      </c>
      <c r="S4157" t="s">
        <v>31</v>
      </c>
    </row>
    <row r="4158" spans="1:19" x14ac:dyDescent="0.25">
      <c r="A4158" t="s">
        <v>338</v>
      </c>
      <c r="B4158" t="s">
        <v>35131</v>
      </c>
      <c r="C4158" t="s">
        <v>35132</v>
      </c>
      <c r="E4158" t="s">
        <v>606</v>
      </c>
      <c r="F4158" t="s">
        <v>37</v>
      </c>
      <c r="G4158">
        <v>78704</v>
      </c>
      <c r="H4158">
        <v>30.250097</v>
      </c>
      <c r="I4158">
        <v>-97.748379999999997</v>
      </c>
      <c r="J4158" s="1" t="d">
        <v>2019-01-10</v>
      </c>
      <c r="K4158">
        <v>115632</v>
      </c>
      <c r="L4158" t="s">
        <v>30</v>
      </c>
      <c r="M4158" s="1" t="d">
        <v>2016-09-01</v>
      </c>
      <c r="N4158">
        <v>9</v>
      </c>
      <c r="O4158">
        <v>1</v>
      </c>
      <c r="P4158">
        <v>2016</v>
      </c>
      <c r="R4158" t="s">
        <v>26</v>
      </c>
      <c r="S4158" t="s">
        <v>31</v>
      </c>
    </row>
    <row r="4159" spans="1:19" x14ac:dyDescent="0.25">
      <c r="A4159" t="s">
        <v>338</v>
      </c>
      <c r="B4159" t="s">
        <v>35137</v>
      </c>
      <c r="C4159" t="s">
        <v>35138</v>
      </c>
      <c r="E4159" t="s">
        <v>606</v>
      </c>
      <c r="F4159" t="s">
        <v>37</v>
      </c>
      <c r="G4159">
        <v>78753</v>
      </c>
      <c r="H4159">
        <v>30.408124000000001</v>
      </c>
      <c r="I4159">
        <v>-97.667455000000004</v>
      </c>
      <c r="J4159" s="1" t="d">
        <v>2019-01-10</v>
      </c>
      <c r="K4159">
        <v>115635</v>
      </c>
      <c r="L4159" t="s">
        <v>30</v>
      </c>
      <c r="M4159" s="1" t="d">
        <v>2016-02-01</v>
      </c>
      <c r="N4159">
        <v>2</v>
      </c>
      <c r="O4159">
        <v>1</v>
      </c>
      <c r="P4159">
        <v>2016</v>
      </c>
      <c r="R4159" t="s">
        <v>26</v>
      </c>
      <c r="S4159" t="s">
        <v>31</v>
      </c>
    </row>
    <row r="4160" spans="1:19" x14ac:dyDescent="0.25">
      <c r="A4160" t="s">
        <v>338</v>
      </c>
      <c r="B4160" t="s">
        <v>35155</v>
      </c>
      <c r="C4160" t="s">
        <v>35156</v>
      </c>
      <c r="E4160" t="s">
        <v>606</v>
      </c>
      <c r="F4160" t="s">
        <v>37</v>
      </c>
      <c r="G4160">
        <v>78758</v>
      </c>
      <c r="H4160">
        <v>30.398529</v>
      </c>
      <c r="I4160">
        <v>-97.718581999999998</v>
      </c>
      <c r="J4160" s="1" t="d">
        <v>2019-01-10</v>
      </c>
      <c r="K4160">
        <v>115644</v>
      </c>
      <c r="L4160" t="s">
        <v>30</v>
      </c>
      <c r="M4160" s="1" t="d">
        <v>2016-07-15</v>
      </c>
      <c r="N4160">
        <v>7</v>
      </c>
      <c r="O4160">
        <v>15</v>
      </c>
      <c r="P4160">
        <v>2016</v>
      </c>
      <c r="R4160" t="s">
        <v>26</v>
      </c>
      <c r="S4160" t="s">
        <v>31</v>
      </c>
    </row>
    <row r="4161" spans="1:19" x14ac:dyDescent="0.25">
      <c r="A4161" t="s">
        <v>338</v>
      </c>
      <c r="B4161" t="s">
        <v>35157</v>
      </c>
      <c r="C4161" t="s">
        <v>35158</v>
      </c>
      <c r="E4161" t="s">
        <v>606</v>
      </c>
      <c r="F4161" t="s">
        <v>37</v>
      </c>
      <c r="G4161">
        <v>78731</v>
      </c>
      <c r="H4161">
        <v>30.357443</v>
      </c>
      <c r="I4161">
        <v>-97.748379999999997</v>
      </c>
      <c r="J4161" s="1" t="d">
        <v>2019-01-10</v>
      </c>
      <c r="K4161">
        <v>115645</v>
      </c>
      <c r="L4161" t="s">
        <v>30</v>
      </c>
      <c r="M4161" s="1" t="d">
        <v>2016-12-15</v>
      </c>
      <c r="N4161">
        <v>12</v>
      </c>
      <c r="O4161">
        <v>15</v>
      </c>
      <c r="P4161">
        <v>2016</v>
      </c>
      <c r="R4161" t="s">
        <v>26</v>
      </c>
      <c r="S4161" t="s">
        <v>31</v>
      </c>
    </row>
    <row r="4162" spans="1:19" x14ac:dyDescent="0.25">
      <c r="A4162" t="s">
        <v>338</v>
      </c>
      <c r="B4162" t="s">
        <v>35161</v>
      </c>
      <c r="C4162" t="s">
        <v>35162</v>
      </c>
      <c r="E4162" t="s">
        <v>606</v>
      </c>
      <c r="F4162" t="s">
        <v>37</v>
      </c>
      <c r="G4162">
        <v>78719</v>
      </c>
      <c r="H4162">
        <v>30.186677</v>
      </c>
      <c r="I4162">
        <v>-97.663268000000002</v>
      </c>
      <c r="J4162" s="1" t="d">
        <v>2019-01-10</v>
      </c>
      <c r="K4162">
        <v>115647</v>
      </c>
      <c r="L4162" t="s">
        <v>30</v>
      </c>
      <c r="M4162" s="1" t="d">
        <v>2016-05-01</v>
      </c>
      <c r="N4162">
        <v>5</v>
      </c>
      <c r="O4162">
        <v>1</v>
      </c>
      <c r="P4162">
        <v>2016</v>
      </c>
      <c r="R4162" t="s">
        <v>26</v>
      </c>
      <c r="S4162" t="s">
        <v>31</v>
      </c>
    </row>
    <row r="4163" spans="1:19" x14ac:dyDescent="0.25">
      <c r="A4163" t="s">
        <v>338</v>
      </c>
      <c r="B4163" t="s">
        <v>35169</v>
      </c>
      <c r="C4163" t="s">
        <v>35170</v>
      </c>
      <c r="E4163" t="s">
        <v>606</v>
      </c>
      <c r="F4163" t="s">
        <v>37</v>
      </c>
      <c r="G4163">
        <v>78732</v>
      </c>
      <c r="H4163">
        <v>30.410665999999999</v>
      </c>
      <c r="I4163">
        <v>-97.849317999999997</v>
      </c>
      <c r="J4163" s="1" t="d">
        <v>2019-01-10</v>
      </c>
      <c r="K4163">
        <v>115651</v>
      </c>
      <c r="L4163" t="s">
        <v>30</v>
      </c>
      <c r="M4163" s="1" t="d">
        <v>2016-01-01</v>
      </c>
      <c r="N4163">
        <v>1</v>
      </c>
      <c r="O4163">
        <v>1</v>
      </c>
      <c r="P4163">
        <v>2016</v>
      </c>
      <c r="R4163" t="s">
        <v>26</v>
      </c>
      <c r="S4163" t="s">
        <v>31</v>
      </c>
    </row>
    <row r="4164" spans="1:19" x14ac:dyDescent="0.25">
      <c r="A4164" t="s">
        <v>338</v>
      </c>
      <c r="B4164" t="s">
        <v>35171</v>
      </c>
      <c r="C4164" t="s">
        <v>35172</v>
      </c>
      <c r="E4164" t="s">
        <v>606</v>
      </c>
      <c r="F4164" t="s">
        <v>37</v>
      </c>
      <c r="G4164">
        <v>78735</v>
      </c>
      <c r="H4164">
        <v>30.289977</v>
      </c>
      <c r="I4164">
        <v>-97.854022000000001</v>
      </c>
      <c r="J4164" s="1" t="d">
        <v>2019-01-10</v>
      </c>
      <c r="K4164">
        <v>115652</v>
      </c>
      <c r="L4164" t="s">
        <v>30</v>
      </c>
      <c r="M4164" s="1" t="d">
        <v>2016-05-01</v>
      </c>
      <c r="N4164">
        <v>5</v>
      </c>
      <c r="O4164">
        <v>1</v>
      </c>
      <c r="P4164">
        <v>2016</v>
      </c>
      <c r="R4164" t="s">
        <v>26</v>
      </c>
      <c r="S4164" t="s">
        <v>31</v>
      </c>
    </row>
    <row r="4165" spans="1:19" x14ac:dyDescent="0.25">
      <c r="A4165" t="s">
        <v>338</v>
      </c>
      <c r="B4165" t="s">
        <v>35176</v>
      </c>
      <c r="C4165" t="s">
        <v>35177</v>
      </c>
      <c r="E4165" t="s">
        <v>606</v>
      </c>
      <c r="F4165" t="s">
        <v>37</v>
      </c>
      <c r="G4165">
        <v>78759</v>
      </c>
      <c r="H4165">
        <v>30.392054000000002</v>
      </c>
      <c r="I4165">
        <v>-97.749937000000003</v>
      </c>
      <c r="J4165" s="1" t="d">
        <v>2019-01-10</v>
      </c>
      <c r="K4165">
        <v>115655</v>
      </c>
      <c r="L4165" t="s">
        <v>30</v>
      </c>
      <c r="M4165" s="1" t="d">
        <v>2016-12-15</v>
      </c>
      <c r="N4165">
        <v>12</v>
      </c>
      <c r="O4165">
        <v>15</v>
      </c>
      <c r="P4165">
        <v>2016</v>
      </c>
      <c r="R4165" t="s">
        <v>26</v>
      </c>
      <c r="S4165" t="s">
        <v>31</v>
      </c>
    </row>
    <row r="4166" spans="1:19" x14ac:dyDescent="0.25">
      <c r="A4166" t="s">
        <v>338</v>
      </c>
      <c r="B4166" t="s">
        <v>35178</v>
      </c>
      <c r="C4166" t="s">
        <v>35179</v>
      </c>
      <c r="E4166" t="s">
        <v>606</v>
      </c>
      <c r="F4166" t="s">
        <v>37</v>
      </c>
      <c r="G4166">
        <v>78701</v>
      </c>
      <c r="H4166">
        <v>30.262302999999999</v>
      </c>
      <c r="I4166">
        <v>-97.742734999999996</v>
      </c>
      <c r="J4166" s="1" t="d">
        <v>2019-01-10</v>
      </c>
      <c r="K4166">
        <v>115656</v>
      </c>
      <c r="L4166" t="s">
        <v>30</v>
      </c>
      <c r="M4166" s="1" t="d">
        <v>2016-03-01</v>
      </c>
      <c r="N4166">
        <v>3</v>
      </c>
      <c r="O4166">
        <v>1</v>
      </c>
      <c r="P4166">
        <v>2016</v>
      </c>
      <c r="R4166" t="s">
        <v>26</v>
      </c>
      <c r="S4166" t="s">
        <v>31</v>
      </c>
    </row>
    <row r="4167" spans="1:19" x14ac:dyDescent="0.25">
      <c r="A4167" t="s">
        <v>338</v>
      </c>
      <c r="B4167" t="s">
        <v>35190</v>
      </c>
      <c r="C4167" t="s">
        <v>35191</v>
      </c>
      <c r="E4167" t="s">
        <v>2654</v>
      </c>
      <c r="F4167" t="s">
        <v>37</v>
      </c>
      <c r="G4167">
        <v>77705</v>
      </c>
      <c r="H4167">
        <v>30.043102999999999</v>
      </c>
      <c r="I4167">
        <v>-94.150126</v>
      </c>
      <c r="J4167" s="1" t="d">
        <v>2019-01-10</v>
      </c>
      <c r="K4167">
        <v>115662</v>
      </c>
      <c r="L4167" t="s">
        <v>30</v>
      </c>
      <c r="M4167" s="1" t="d">
        <v>2016-01-01</v>
      </c>
      <c r="N4167">
        <v>1</v>
      </c>
      <c r="O4167">
        <v>1</v>
      </c>
      <c r="P4167">
        <v>2016</v>
      </c>
      <c r="R4167" t="s">
        <v>26</v>
      </c>
      <c r="S4167" t="s">
        <v>31</v>
      </c>
    </row>
    <row r="4168" spans="1:19" x14ac:dyDescent="0.25">
      <c r="A4168" t="s">
        <v>338</v>
      </c>
      <c r="B4168" t="s">
        <v>35203</v>
      </c>
      <c r="C4168" t="s">
        <v>35204</v>
      </c>
      <c r="E4168" t="s">
        <v>35205</v>
      </c>
      <c r="F4168" t="s">
        <v>37</v>
      </c>
      <c r="G4168">
        <v>77833</v>
      </c>
      <c r="H4168">
        <v>30.149035999999999</v>
      </c>
      <c r="I4168">
        <v>-96.385924000000003</v>
      </c>
      <c r="J4168" s="1" t="d">
        <v>2019-01-10</v>
      </c>
      <c r="K4168">
        <v>115667</v>
      </c>
      <c r="L4168" t="s">
        <v>30</v>
      </c>
      <c r="M4168" s="1" t="d">
        <v>2016-09-01</v>
      </c>
      <c r="N4168">
        <v>9</v>
      </c>
      <c r="O4168">
        <v>1</v>
      </c>
      <c r="P4168">
        <v>2016</v>
      </c>
      <c r="R4168" t="s">
        <v>26</v>
      </c>
      <c r="S4168" t="s">
        <v>31</v>
      </c>
    </row>
    <row r="4169" spans="1:19" x14ac:dyDescent="0.25">
      <c r="A4169" t="s">
        <v>338</v>
      </c>
      <c r="B4169" t="s">
        <v>35208</v>
      </c>
      <c r="C4169" t="s">
        <v>35209</v>
      </c>
      <c r="E4169" t="s">
        <v>35210</v>
      </c>
      <c r="F4169" t="s">
        <v>37</v>
      </c>
      <c r="G4169">
        <v>77007</v>
      </c>
      <c r="H4169">
        <v>29.777455</v>
      </c>
      <c r="I4169">
        <v>-95.966863000000004</v>
      </c>
      <c r="J4169" s="1" t="d">
        <v>2019-01-10</v>
      </c>
      <c r="K4169">
        <v>115669</v>
      </c>
      <c r="L4169" t="s">
        <v>30</v>
      </c>
      <c r="M4169" s="1" t="d">
        <v>2016-09-01</v>
      </c>
      <c r="N4169">
        <v>9</v>
      </c>
      <c r="O4169">
        <v>1</v>
      </c>
      <c r="P4169">
        <v>2016</v>
      </c>
      <c r="R4169" t="s">
        <v>26</v>
      </c>
      <c r="S4169" t="s">
        <v>31</v>
      </c>
    </row>
    <row r="4170" spans="1:19" x14ac:dyDescent="0.25">
      <c r="A4170" t="s">
        <v>338</v>
      </c>
      <c r="B4170" t="s">
        <v>35211</v>
      </c>
      <c r="C4170" t="s">
        <v>35212</v>
      </c>
      <c r="E4170" t="s">
        <v>11726</v>
      </c>
      <c r="F4170" t="s">
        <v>37</v>
      </c>
      <c r="G4170">
        <v>77802</v>
      </c>
      <c r="H4170">
        <v>30.646777</v>
      </c>
      <c r="I4170">
        <v>-96.301948999999993</v>
      </c>
      <c r="J4170" s="1" t="d">
        <v>2019-01-10</v>
      </c>
      <c r="K4170">
        <v>115670</v>
      </c>
      <c r="L4170" t="s">
        <v>30</v>
      </c>
      <c r="M4170" s="1" t="d">
        <v>2016-04-01</v>
      </c>
      <c r="N4170">
        <v>4</v>
      </c>
      <c r="O4170">
        <v>1</v>
      </c>
      <c r="P4170">
        <v>2016</v>
      </c>
      <c r="R4170" t="s">
        <v>26</v>
      </c>
      <c r="S4170" t="s">
        <v>31</v>
      </c>
    </row>
    <row r="4171" spans="1:19" x14ac:dyDescent="0.25">
      <c r="A4171" t="s">
        <v>338</v>
      </c>
      <c r="B4171" t="s">
        <v>35217</v>
      </c>
      <c r="C4171" t="s">
        <v>35218</v>
      </c>
      <c r="E4171" t="s">
        <v>17255</v>
      </c>
      <c r="F4171" t="s">
        <v>37</v>
      </c>
      <c r="G4171">
        <v>78611</v>
      </c>
      <c r="H4171">
        <v>30.759295000000002</v>
      </c>
      <c r="I4171">
        <v>-98.239698000000004</v>
      </c>
      <c r="J4171" s="1" t="d">
        <v>2019-01-10</v>
      </c>
      <c r="K4171">
        <v>115673</v>
      </c>
      <c r="L4171" t="s">
        <v>30</v>
      </c>
      <c r="M4171" s="1" t="d">
        <v>2016-03-01</v>
      </c>
      <c r="N4171">
        <v>3</v>
      </c>
      <c r="O4171">
        <v>1</v>
      </c>
      <c r="P4171">
        <v>2016</v>
      </c>
      <c r="R4171" t="s">
        <v>26</v>
      </c>
      <c r="S4171" t="s">
        <v>31</v>
      </c>
    </row>
    <row r="4172" spans="1:19" x14ac:dyDescent="0.25">
      <c r="A4172" t="s">
        <v>338</v>
      </c>
      <c r="B4172" t="s">
        <v>35230</v>
      </c>
      <c r="C4172" t="s">
        <v>35231</v>
      </c>
      <c r="E4172" t="s">
        <v>35232</v>
      </c>
      <c r="F4172" t="s">
        <v>37</v>
      </c>
      <c r="G4172">
        <v>77531</v>
      </c>
      <c r="H4172">
        <v>29.010415999999999</v>
      </c>
      <c r="I4172">
        <v>-95.411270999999999</v>
      </c>
      <c r="J4172" s="1" t="d">
        <v>2019-01-10</v>
      </c>
      <c r="K4172">
        <v>115679</v>
      </c>
      <c r="L4172" t="s">
        <v>30</v>
      </c>
      <c r="M4172" s="1" t="d">
        <v>2016-01-01</v>
      </c>
      <c r="N4172">
        <v>1</v>
      </c>
      <c r="O4172">
        <v>1</v>
      </c>
      <c r="P4172">
        <v>2016</v>
      </c>
      <c r="R4172" t="s">
        <v>26</v>
      </c>
      <c r="S4172" t="s">
        <v>31</v>
      </c>
    </row>
    <row r="4173" spans="1:19" x14ac:dyDescent="0.25">
      <c r="A4173" t="s">
        <v>338</v>
      </c>
      <c r="B4173" t="s">
        <v>33725</v>
      </c>
      <c r="C4173" t="s">
        <v>35233</v>
      </c>
      <c r="E4173" t="s">
        <v>35232</v>
      </c>
      <c r="F4173" t="s">
        <v>37</v>
      </c>
      <c r="G4173">
        <v>77531</v>
      </c>
      <c r="H4173">
        <v>29.010414999999998</v>
      </c>
      <c r="I4173">
        <v>-95.411332000000002</v>
      </c>
      <c r="J4173" s="1" t="d">
        <v>2019-01-10</v>
      </c>
      <c r="K4173">
        <v>115680</v>
      </c>
      <c r="L4173" t="s">
        <v>30</v>
      </c>
      <c r="M4173" s="1" t="d">
        <v>2016-04-01</v>
      </c>
      <c r="N4173">
        <v>4</v>
      </c>
      <c r="O4173">
        <v>1</v>
      </c>
      <c r="P4173">
        <v>2016</v>
      </c>
      <c r="R4173" t="s">
        <v>26</v>
      </c>
      <c r="S4173" t="s">
        <v>31</v>
      </c>
    </row>
    <row r="4174" spans="1:19" x14ac:dyDescent="0.25">
      <c r="A4174" t="s">
        <v>338</v>
      </c>
      <c r="B4174" t="s">
        <v>35236</v>
      </c>
      <c r="C4174" t="s">
        <v>35237</v>
      </c>
      <c r="E4174" t="s">
        <v>6609</v>
      </c>
      <c r="F4174" t="s">
        <v>37</v>
      </c>
      <c r="G4174">
        <v>77845</v>
      </c>
      <c r="H4174">
        <v>30.564171000000002</v>
      </c>
      <c r="I4174">
        <v>-96.266574000000006</v>
      </c>
      <c r="J4174" s="1" t="d">
        <v>2019-01-10</v>
      </c>
      <c r="K4174">
        <v>115682</v>
      </c>
      <c r="L4174" t="s">
        <v>30</v>
      </c>
      <c r="M4174" s="1" t="d">
        <v>2016-01-01</v>
      </c>
      <c r="N4174">
        <v>1</v>
      </c>
      <c r="O4174">
        <v>1</v>
      </c>
      <c r="P4174">
        <v>2016</v>
      </c>
      <c r="R4174" t="s">
        <v>26</v>
      </c>
      <c r="S4174" t="s">
        <v>31</v>
      </c>
    </row>
    <row r="4175" spans="1:19" x14ac:dyDescent="0.25">
      <c r="A4175" t="s">
        <v>338</v>
      </c>
      <c r="B4175" t="s">
        <v>35238</v>
      </c>
      <c r="C4175" t="s">
        <v>35239</v>
      </c>
      <c r="E4175" t="s">
        <v>6609</v>
      </c>
      <c r="F4175" t="s">
        <v>37</v>
      </c>
      <c r="G4175">
        <v>77840</v>
      </c>
      <c r="H4175">
        <v>30.633489000000001</v>
      </c>
      <c r="I4175">
        <v>-96.323217999999997</v>
      </c>
      <c r="J4175" s="1" t="d">
        <v>2019-01-10</v>
      </c>
      <c r="K4175">
        <v>115683</v>
      </c>
      <c r="L4175" t="s">
        <v>30</v>
      </c>
      <c r="M4175" s="1" t="d">
        <v>2016-04-01</v>
      </c>
      <c r="N4175">
        <v>4</v>
      </c>
      <c r="O4175">
        <v>1</v>
      </c>
      <c r="P4175">
        <v>2016</v>
      </c>
      <c r="R4175" t="s">
        <v>26</v>
      </c>
      <c r="S4175" t="s">
        <v>31</v>
      </c>
    </row>
    <row r="4176" spans="1:19" x14ac:dyDescent="0.25">
      <c r="A4176" t="s">
        <v>338</v>
      </c>
      <c r="B4176" t="s">
        <v>35240</v>
      </c>
      <c r="C4176" t="s">
        <v>35241</v>
      </c>
      <c r="E4176" t="s">
        <v>35242</v>
      </c>
      <c r="F4176" t="s">
        <v>37</v>
      </c>
      <c r="G4176">
        <v>78013</v>
      </c>
      <c r="H4176">
        <v>29.966317</v>
      </c>
      <c r="I4176">
        <v>-98.907381999999998</v>
      </c>
      <c r="J4176" s="1" t="d">
        <v>2019-01-10</v>
      </c>
      <c r="K4176">
        <v>115684</v>
      </c>
      <c r="L4176" t="s">
        <v>30</v>
      </c>
      <c r="M4176" s="1" t="d">
        <v>2016-01-01</v>
      </c>
      <c r="N4176">
        <v>1</v>
      </c>
      <c r="O4176">
        <v>1</v>
      </c>
      <c r="P4176">
        <v>2016</v>
      </c>
      <c r="R4176" t="s">
        <v>26</v>
      </c>
      <c r="S4176" t="s">
        <v>31</v>
      </c>
    </row>
    <row r="4177" spans="1:19" x14ac:dyDescent="0.25">
      <c r="A4177" t="s">
        <v>338</v>
      </c>
      <c r="B4177" t="s">
        <v>35243</v>
      </c>
      <c r="C4177" t="s">
        <v>35244</v>
      </c>
      <c r="E4177" t="s">
        <v>6612</v>
      </c>
      <c r="F4177" t="s">
        <v>37</v>
      </c>
      <c r="G4177">
        <v>78418</v>
      </c>
      <c r="H4177">
        <v>27.628409999999999</v>
      </c>
      <c r="I4177">
        <v>-97.223320000000001</v>
      </c>
      <c r="J4177" s="1" t="d">
        <v>2019-01-10</v>
      </c>
      <c r="K4177">
        <v>115685</v>
      </c>
      <c r="L4177" t="s">
        <v>30</v>
      </c>
      <c r="M4177" s="1" t="d">
        <v>2016-02-01</v>
      </c>
      <c r="N4177">
        <v>2</v>
      </c>
      <c r="O4177">
        <v>1</v>
      </c>
      <c r="P4177">
        <v>2016</v>
      </c>
      <c r="R4177" t="s">
        <v>26</v>
      </c>
      <c r="S4177" t="s">
        <v>31</v>
      </c>
    </row>
    <row r="4178" spans="1:19" x14ac:dyDescent="0.25">
      <c r="A4178" t="s">
        <v>338</v>
      </c>
      <c r="B4178" t="s">
        <v>35247</v>
      </c>
      <c r="C4178" t="s">
        <v>35248</v>
      </c>
      <c r="E4178" t="s">
        <v>6612</v>
      </c>
      <c r="F4178" t="s">
        <v>37</v>
      </c>
      <c r="G4178">
        <v>78410</v>
      </c>
      <c r="H4178">
        <v>27.853829000000001</v>
      </c>
      <c r="I4178">
        <v>-97.629570000000001</v>
      </c>
      <c r="J4178" s="1" t="d">
        <v>2019-01-10</v>
      </c>
      <c r="K4178">
        <v>115687</v>
      </c>
      <c r="L4178" t="s">
        <v>30</v>
      </c>
      <c r="M4178" s="1" t="d">
        <v>2016-01-01</v>
      </c>
      <c r="N4178">
        <v>1</v>
      </c>
      <c r="O4178">
        <v>1</v>
      </c>
      <c r="P4178">
        <v>2016</v>
      </c>
      <c r="R4178" t="s">
        <v>26</v>
      </c>
      <c r="S4178" t="s">
        <v>31</v>
      </c>
    </row>
    <row r="4179" spans="1:19" x14ac:dyDescent="0.25">
      <c r="A4179" t="s">
        <v>338</v>
      </c>
      <c r="B4179" t="s">
        <v>35249</v>
      </c>
      <c r="C4179" t="s">
        <v>35250</v>
      </c>
      <c r="E4179" t="s">
        <v>6612</v>
      </c>
      <c r="F4179" t="s">
        <v>37</v>
      </c>
      <c r="G4179">
        <v>78411</v>
      </c>
      <c r="H4179">
        <v>27.717870000000001</v>
      </c>
      <c r="I4179">
        <v>-97.393011000000001</v>
      </c>
      <c r="J4179" s="1" t="d">
        <v>2019-01-10</v>
      </c>
      <c r="K4179">
        <v>115688</v>
      </c>
      <c r="L4179" t="s">
        <v>30</v>
      </c>
      <c r="M4179" s="1" t="d">
        <v>2016-07-15</v>
      </c>
      <c r="N4179">
        <v>7</v>
      </c>
      <c r="O4179">
        <v>15</v>
      </c>
      <c r="P4179">
        <v>2016</v>
      </c>
      <c r="R4179" t="s">
        <v>26</v>
      </c>
      <c r="S4179" t="s">
        <v>31</v>
      </c>
    </row>
    <row r="4180" spans="1:19" x14ac:dyDescent="0.25">
      <c r="A4180" t="s">
        <v>338</v>
      </c>
      <c r="B4180" t="s">
        <v>35252</v>
      </c>
      <c r="C4180" t="s">
        <v>35253</v>
      </c>
      <c r="E4180" t="s">
        <v>6612</v>
      </c>
      <c r="F4180" t="s">
        <v>37</v>
      </c>
      <c r="G4180">
        <v>78412</v>
      </c>
      <c r="H4180">
        <v>27.696950000000001</v>
      </c>
      <c r="I4180">
        <v>-97.349626000000001</v>
      </c>
      <c r="J4180" s="1" t="d">
        <v>2019-01-10</v>
      </c>
      <c r="K4180">
        <v>115690</v>
      </c>
      <c r="L4180" t="s">
        <v>30</v>
      </c>
      <c r="M4180" s="1" t="d">
        <v>2016-07-15</v>
      </c>
      <c r="N4180">
        <v>7</v>
      </c>
      <c r="O4180">
        <v>15</v>
      </c>
      <c r="P4180">
        <v>2016</v>
      </c>
      <c r="R4180" t="s">
        <v>26</v>
      </c>
      <c r="S4180" t="s">
        <v>31</v>
      </c>
    </row>
    <row r="4181" spans="1:19" x14ac:dyDescent="0.25">
      <c r="A4181" t="s">
        <v>338</v>
      </c>
      <c r="B4181" t="s">
        <v>33725</v>
      </c>
      <c r="C4181" t="s">
        <v>35254</v>
      </c>
      <c r="E4181" t="s">
        <v>6612</v>
      </c>
      <c r="F4181" t="s">
        <v>37</v>
      </c>
      <c r="G4181">
        <v>78408</v>
      </c>
      <c r="H4181">
        <v>27.802695</v>
      </c>
      <c r="I4181">
        <v>-97.453380999999993</v>
      </c>
      <c r="J4181" s="1" t="d">
        <v>2019-01-10</v>
      </c>
      <c r="K4181">
        <v>115691</v>
      </c>
      <c r="L4181" t="s">
        <v>30</v>
      </c>
      <c r="M4181" s="1" t="d">
        <v>2016-12-15</v>
      </c>
      <c r="N4181">
        <v>12</v>
      </c>
      <c r="O4181">
        <v>15</v>
      </c>
      <c r="P4181">
        <v>2016</v>
      </c>
      <c r="R4181" t="s">
        <v>26</v>
      </c>
      <c r="S4181" t="s">
        <v>31</v>
      </c>
    </row>
    <row r="4182" spans="1:19" x14ac:dyDescent="0.25">
      <c r="A4182" t="s">
        <v>338</v>
      </c>
      <c r="B4182" t="s">
        <v>35255</v>
      </c>
      <c r="C4182" t="s">
        <v>35256</v>
      </c>
      <c r="E4182" t="s">
        <v>6612</v>
      </c>
      <c r="F4182" t="s">
        <v>37</v>
      </c>
      <c r="G4182">
        <v>78408</v>
      </c>
      <c r="H4182">
        <v>27.803045000000001</v>
      </c>
      <c r="I4182">
        <v>-97.453462999999999</v>
      </c>
      <c r="J4182" s="1" t="d">
        <v>2019-01-10</v>
      </c>
      <c r="K4182">
        <v>115692</v>
      </c>
      <c r="L4182" t="s">
        <v>30</v>
      </c>
      <c r="M4182" s="1" t="d">
        <v>2016-02-01</v>
      </c>
      <c r="N4182">
        <v>2</v>
      </c>
      <c r="O4182">
        <v>1</v>
      </c>
      <c r="P4182">
        <v>2016</v>
      </c>
      <c r="R4182" t="s">
        <v>26</v>
      </c>
      <c r="S4182" t="s">
        <v>31</v>
      </c>
    </row>
    <row r="4183" spans="1:19" x14ac:dyDescent="0.25">
      <c r="A4183" t="s">
        <v>338</v>
      </c>
      <c r="B4183" t="s">
        <v>35261</v>
      </c>
      <c r="C4183" t="s">
        <v>35262</v>
      </c>
      <c r="E4183" t="s">
        <v>95</v>
      </c>
      <c r="F4183" t="s">
        <v>37</v>
      </c>
      <c r="G4183">
        <v>75234</v>
      </c>
      <c r="H4183">
        <v>32.918520999999998</v>
      </c>
      <c r="I4183">
        <v>-96.897053999999997</v>
      </c>
      <c r="J4183" s="1" t="d">
        <v>2019-01-10</v>
      </c>
      <c r="K4183">
        <v>115695</v>
      </c>
      <c r="L4183" t="s">
        <v>30</v>
      </c>
      <c r="M4183" s="1" t="d">
        <v>2016-04-01</v>
      </c>
      <c r="N4183">
        <v>4</v>
      </c>
      <c r="O4183">
        <v>1</v>
      </c>
      <c r="P4183">
        <v>2016</v>
      </c>
      <c r="R4183" t="s">
        <v>26</v>
      </c>
      <c r="S4183" t="s">
        <v>31</v>
      </c>
    </row>
    <row r="4184" spans="1:19" x14ac:dyDescent="0.25">
      <c r="A4184" t="s">
        <v>338</v>
      </c>
      <c r="B4184" t="s">
        <v>35264</v>
      </c>
      <c r="C4184" t="s">
        <v>35265</v>
      </c>
      <c r="E4184" t="s">
        <v>95</v>
      </c>
      <c r="F4184" t="s">
        <v>37</v>
      </c>
      <c r="G4184">
        <v>75201</v>
      </c>
      <c r="H4184">
        <v>32.786084000000002</v>
      </c>
      <c r="I4184">
        <v>-96.801995000000005</v>
      </c>
      <c r="J4184" s="1" t="d">
        <v>2019-01-10</v>
      </c>
      <c r="K4184">
        <v>115697</v>
      </c>
      <c r="L4184" t="s">
        <v>30</v>
      </c>
      <c r="M4184" s="1" t="d">
        <v>2016-08-15</v>
      </c>
      <c r="N4184">
        <v>8</v>
      </c>
      <c r="O4184">
        <v>15</v>
      </c>
      <c r="P4184">
        <v>2016</v>
      </c>
      <c r="R4184" t="s">
        <v>26</v>
      </c>
      <c r="S4184" t="s">
        <v>31</v>
      </c>
    </row>
    <row r="4185" spans="1:19" x14ac:dyDescent="0.25">
      <c r="A4185" t="s">
        <v>338</v>
      </c>
      <c r="B4185" t="s">
        <v>35266</v>
      </c>
      <c r="C4185" t="s">
        <v>35267</v>
      </c>
      <c r="E4185" t="s">
        <v>95</v>
      </c>
      <c r="F4185" t="s">
        <v>37</v>
      </c>
      <c r="G4185">
        <v>75201</v>
      </c>
      <c r="H4185">
        <v>32.792433000000003</v>
      </c>
      <c r="I4185">
        <v>-96.803742</v>
      </c>
      <c r="J4185" s="1" t="d">
        <v>2019-01-10</v>
      </c>
      <c r="K4185">
        <v>115698</v>
      </c>
      <c r="L4185" t="s">
        <v>30</v>
      </c>
      <c r="M4185" s="1" t="d">
        <v>2016-04-01</v>
      </c>
      <c r="N4185">
        <v>4</v>
      </c>
      <c r="O4185">
        <v>1</v>
      </c>
      <c r="P4185">
        <v>2016</v>
      </c>
      <c r="R4185" t="s">
        <v>26</v>
      </c>
      <c r="S4185" t="s">
        <v>31</v>
      </c>
    </row>
    <row r="4186" spans="1:19" x14ac:dyDescent="0.25">
      <c r="A4186" t="s">
        <v>338</v>
      </c>
      <c r="B4186" t="s">
        <v>35284</v>
      </c>
      <c r="C4186" t="s">
        <v>35285</v>
      </c>
      <c r="E4186" t="s">
        <v>95</v>
      </c>
      <c r="F4186" t="s">
        <v>37</v>
      </c>
      <c r="G4186">
        <v>75214</v>
      </c>
      <c r="H4186">
        <v>32.810253000000003</v>
      </c>
      <c r="I4186">
        <v>-96.729128000000003</v>
      </c>
      <c r="J4186" s="1" t="d">
        <v>2019-01-10</v>
      </c>
      <c r="K4186">
        <v>115707</v>
      </c>
      <c r="L4186" t="s">
        <v>30</v>
      </c>
      <c r="M4186" s="1" t="d">
        <v>2016-09-01</v>
      </c>
      <c r="N4186">
        <v>9</v>
      </c>
      <c r="O4186">
        <v>1</v>
      </c>
      <c r="P4186">
        <v>2016</v>
      </c>
      <c r="R4186" t="s">
        <v>26</v>
      </c>
      <c r="S4186" t="s">
        <v>31</v>
      </c>
    </row>
    <row r="4187" spans="1:19" x14ac:dyDescent="0.25">
      <c r="A4187" t="s">
        <v>338</v>
      </c>
      <c r="B4187" t="s">
        <v>35288</v>
      </c>
      <c r="C4187" t="s">
        <v>35289</v>
      </c>
      <c r="E4187" t="s">
        <v>95</v>
      </c>
      <c r="F4187" t="s">
        <v>37</v>
      </c>
      <c r="G4187">
        <v>75261</v>
      </c>
      <c r="H4187">
        <v>32.891865269999997</v>
      </c>
      <c r="I4187">
        <v>-97.043184069999995</v>
      </c>
      <c r="J4187" s="1" t="d">
        <v>2019-01-10</v>
      </c>
      <c r="K4187">
        <v>115709</v>
      </c>
      <c r="L4187" t="s">
        <v>30</v>
      </c>
      <c r="M4187" s="1" t="d">
        <v>2016-09-01</v>
      </c>
      <c r="N4187">
        <v>9</v>
      </c>
      <c r="O4187">
        <v>1</v>
      </c>
      <c r="P4187">
        <v>2016</v>
      </c>
      <c r="R4187" t="s">
        <v>26</v>
      </c>
      <c r="S4187" t="s">
        <v>31</v>
      </c>
    </row>
    <row r="4188" spans="1:19" x14ac:dyDescent="0.25">
      <c r="A4188" t="s">
        <v>338</v>
      </c>
      <c r="B4188" t="s">
        <v>35296</v>
      </c>
      <c r="C4188" t="s">
        <v>35297</v>
      </c>
      <c r="E4188" t="s">
        <v>5093</v>
      </c>
      <c r="F4188" t="s">
        <v>37</v>
      </c>
      <c r="G4188">
        <v>76210</v>
      </c>
      <c r="H4188">
        <v>33.180435000000003</v>
      </c>
      <c r="I4188">
        <v>-97.111382000000006</v>
      </c>
      <c r="J4188" s="1" t="d">
        <v>2019-01-10</v>
      </c>
      <c r="K4188">
        <v>115713</v>
      </c>
      <c r="L4188" t="s">
        <v>30</v>
      </c>
      <c r="M4188" s="1" t="d">
        <v>2016-03-01</v>
      </c>
      <c r="N4188">
        <v>3</v>
      </c>
      <c r="O4188">
        <v>1</v>
      </c>
      <c r="P4188">
        <v>2016</v>
      </c>
      <c r="R4188" t="s">
        <v>26</v>
      </c>
      <c r="S4188" t="s">
        <v>31</v>
      </c>
    </row>
    <row r="4189" spans="1:19" x14ac:dyDescent="0.25">
      <c r="A4189" t="s">
        <v>338</v>
      </c>
      <c r="B4189" t="s">
        <v>35312</v>
      </c>
      <c r="C4189" t="s">
        <v>35313</v>
      </c>
      <c r="E4189" t="s">
        <v>256</v>
      </c>
      <c r="F4189" t="s">
        <v>37</v>
      </c>
      <c r="G4189">
        <v>79925</v>
      </c>
      <c r="H4189">
        <v>31.796804000000002</v>
      </c>
      <c r="I4189">
        <v>-106.375457</v>
      </c>
      <c r="J4189" s="1" t="d">
        <v>2019-01-10</v>
      </c>
      <c r="K4189">
        <v>115722</v>
      </c>
      <c r="L4189" t="s">
        <v>30</v>
      </c>
      <c r="M4189" s="1" t="d">
        <v>2016-02-01</v>
      </c>
      <c r="N4189">
        <v>2</v>
      </c>
      <c r="O4189">
        <v>1</v>
      </c>
      <c r="P4189">
        <v>2016</v>
      </c>
      <c r="R4189" t="s">
        <v>26</v>
      </c>
      <c r="S4189" t="s">
        <v>31</v>
      </c>
    </row>
    <row r="4190" spans="1:19" x14ac:dyDescent="0.25">
      <c r="A4190" t="s">
        <v>338</v>
      </c>
      <c r="B4190" t="s">
        <v>35342</v>
      </c>
      <c r="C4190" t="s">
        <v>35343</v>
      </c>
      <c r="E4190" t="s">
        <v>19034</v>
      </c>
      <c r="F4190" t="s">
        <v>37</v>
      </c>
      <c r="G4190">
        <v>77550</v>
      </c>
      <c r="H4190">
        <v>29.302838000000001</v>
      </c>
      <c r="I4190">
        <v>-94.809076000000005</v>
      </c>
      <c r="J4190" s="1" t="d">
        <v>2019-01-10</v>
      </c>
      <c r="K4190">
        <v>115736</v>
      </c>
      <c r="L4190" t="s">
        <v>30</v>
      </c>
      <c r="M4190" s="1" t="d">
        <v>2016-12-15</v>
      </c>
      <c r="N4190">
        <v>12</v>
      </c>
      <c r="O4190">
        <v>15</v>
      </c>
      <c r="P4190">
        <v>2016</v>
      </c>
      <c r="R4190" t="s">
        <v>26</v>
      </c>
      <c r="S4190" t="s">
        <v>31</v>
      </c>
    </row>
    <row r="4191" spans="1:19" x14ac:dyDescent="0.25">
      <c r="A4191" t="s">
        <v>338</v>
      </c>
      <c r="B4191" t="s">
        <v>35360</v>
      </c>
      <c r="C4191" t="s">
        <v>35361</v>
      </c>
      <c r="E4191" t="s">
        <v>7537</v>
      </c>
      <c r="F4191" t="s">
        <v>37</v>
      </c>
      <c r="G4191">
        <v>76548</v>
      </c>
      <c r="H4191">
        <v>31.077753000000001</v>
      </c>
      <c r="I4191">
        <v>-97.656302999999994</v>
      </c>
      <c r="J4191" s="1" t="d">
        <v>2019-01-10</v>
      </c>
      <c r="K4191">
        <v>115745</v>
      </c>
      <c r="L4191" t="s">
        <v>30</v>
      </c>
      <c r="M4191" s="1" t="d">
        <v>2016-04-01</v>
      </c>
      <c r="N4191">
        <v>4</v>
      </c>
      <c r="O4191">
        <v>1</v>
      </c>
      <c r="P4191">
        <v>2016</v>
      </c>
      <c r="R4191" t="s">
        <v>26</v>
      </c>
      <c r="S4191" t="s">
        <v>31</v>
      </c>
    </row>
    <row r="4192" spans="1:19" x14ac:dyDescent="0.25">
      <c r="A4192" t="s">
        <v>338</v>
      </c>
      <c r="B4192" t="s">
        <v>35362</v>
      </c>
      <c r="C4192" t="s">
        <v>35363</v>
      </c>
      <c r="E4192" t="s">
        <v>35364</v>
      </c>
      <c r="F4192" t="s">
        <v>37</v>
      </c>
      <c r="G4192">
        <v>76457</v>
      </c>
      <c r="H4192">
        <v>31.958797000000001</v>
      </c>
      <c r="I4192">
        <v>-98.018821000000003</v>
      </c>
      <c r="J4192" s="1" t="d">
        <v>2019-01-10</v>
      </c>
      <c r="K4192">
        <v>115746</v>
      </c>
      <c r="L4192" t="s">
        <v>30</v>
      </c>
      <c r="M4192" s="1" t="d">
        <v>2016-02-01</v>
      </c>
      <c r="N4192">
        <v>2</v>
      </c>
      <c r="O4192">
        <v>1</v>
      </c>
      <c r="P4192">
        <v>2016</v>
      </c>
      <c r="R4192" t="s">
        <v>26</v>
      </c>
      <c r="S4192" t="s">
        <v>31</v>
      </c>
    </row>
    <row r="4193" spans="1:19" x14ac:dyDescent="0.25">
      <c r="A4193" t="s">
        <v>338</v>
      </c>
      <c r="B4193" t="s">
        <v>35365</v>
      </c>
      <c r="C4193" t="s">
        <v>35366</v>
      </c>
      <c r="E4193" t="s">
        <v>35367</v>
      </c>
      <c r="F4193" t="s">
        <v>37</v>
      </c>
      <c r="G4193">
        <v>78657</v>
      </c>
      <c r="H4193">
        <v>30.547148</v>
      </c>
      <c r="I4193">
        <v>-98.360772999999995</v>
      </c>
      <c r="J4193" s="1" t="d">
        <v>2019-01-10</v>
      </c>
      <c r="K4193">
        <v>115747</v>
      </c>
      <c r="L4193" t="s">
        <v>30</v>
      </c>
      <c r="M4193" s="1" t="d">
        <v>2016-03-01</v>
      </c>
      <c r="N4193">
        <v>3</v>
      </c>
      <c r="O4193">
        <v>1</v>
      </c>
      <c r="P4193">
        <v>2016</v>
      </c>
      <c r="R4193" t="s">
        <v>26</v>
      </c>
      <c r="S4193" t="s">
        <v>31</v>
      </c>
    </row>
    <row r="4194" spans="1:19" x14ac:dyDescent="0.25">
      <c r="A4194" t="s">
        <v>338</v>
      </c>
      <c r="B4194" t="s">
        <v>35368</v>
      </c>
      <c r="C4194" t="s">
        <v>35369</v>
      </c>
      <c r="E4194" t="s">
        <v>36</v>
      </c>
      <c r="F4194" t="s">
        <v>37</v>
      </c>
      <c r="G4194">
        <v>77002</v>
      </c>
      <c r="H4194">
        <v>29.757182</v>
      </c>
      <c r="I4194">
        <v>-95.368858000000003</v>
      </c>
      <c r="J4194" s="1" t="d">
        <v>2019-01-10</v>
      </c>
      <c r="K4194">
        <v>115748</v>
      </c>
      <c r="L4194" t="s">
        <v>30</v>
      </c>
      <c r="M4194" s="1" t="d">
        <v>2016-03-01</v>
      </c>
      <c r="N4194">
        <v>3</v>
      </c>
      <c r="O4194">
        <v>1</v>
      </c>
      <c r="P4194">
        <v>2016</v>
      </c>
      <c r="R4194" t="s">
        <v>26</v>
      </c>
      <c r="S4194" t="s">
        <v>31</v>
      </c>
    </row>
    <row r="4195" spans="1:19" x14ac:dyDescent="0.25">
      <c r="A4195" t="s">
        <v>338</v>
      </c>
      <c r="B4195" t="s">
        <v>35378</v>
      </c>
      <c r="C4195" t="s">
        <v>35379</v>
      </c>
      <c r="E4195" t="s">
        <v>36</v>
      </c>
      <c r="F4195" t="s">
        <v>37</v>
      </c>
      <c r="G4195">
        <v>77027</v>
      </c>
      <c r="H4195">
        <v>29.741554000000001</v>
      </c>
      <c r="I4195">
        <v>-95.456744999999998</v>
      </c>
      <c r="J4195" s="1" t="d">
        <v>2019-01-10</v>
      </c>
      <c r="K4195">
        <v>115753</v>
      </c>
      <c r="L4195" t="s">
        <v>30</v>
      </c>
      <c r="M4195" s="1" t="d">
        <v>2016-02-01</v>
      </c>
      <c r="N4195">
        <v>2</v>
      </c>
      <c r="O4195">
        <v>1</v>
      </c>
      <c r="P4195">
        <v>2016</v>
      </c>
      <c r="R4195" t="s">
        <v>26</v>
      </c>
      <c r="S4195" t="s">
        <v>31</v>
      </c>
    </row>
    <row r="4196" spans="1:19" x14ac:dyDescent="0.25">
      <c r="A4196" t="s">
        <v>338</v>
      </c>
      <c r="B4196" t="s">
        <v>35380</v>
      </c>
      <c r="C4196" t="s">
        <v>35381</v>
      </c>
      <c r="E4196" t="s">
        <v>36</v>
      </c>
      <c r="F4196" t="s">
        <v>37</v>
      </c>
      <c r="G4196">
        <v>77056</v>
      </c>
      <c r="H4196">
        <v>29.73847</v>
      </c>
      <c r="I4196">
        <v>-95.467337000000001</v>
      </c>
      <c r="J4196" s="1" t="d">
        <v>2019-01-10</v>
      </c>
      <c r="K4196">
        <v>115754</v>
      </c>
      <c r="L4196" t="s">
        <v>30</v>
      </c>
      <c r="M4196" s="1" t="d">
        <v>2016-02-01</v>
      </c>
      <c r="N4196">
        <v>2</v>
      </c>
      <c r="O4196">
        <v>1</v>
      </c>
      <c r="P4196">
        <v>2016</v>
      </c>
      <c r="R4196" t="s">
        <v>26</v>
      </c>
      <c r="S4196" t="s">
        <v>31</v>
      </c>
    </row>
    <row r="4197" spans="1:19" x14ac:dyDescent="0.25">
      <c r="A4197" t="s">
        <v>338</v>
      </c>
      <c r="B4197" t="s">
        <v>35382</v>
      </c>
      <c r="C4197" t="s">
        <v>35383</v>
      </c>
      <c r="E4197" t="s">
        <v>36</v>
      </c>
      <c r="F4197" t="s">
        <v>37</v>
      </c>
      <c r="G4197">
        <v>77006</v>
      </c>
      <c r="H4197">
        <v>29.747997000000002</v>
      </c>
      <c r="I4197">
        <v>-95.386028999999994</v>
      </c>
      <c r="J4197" s="1" t="d">
        <v>2019-01-10</v>
      </c>
      <c r="K4197">
        <v>115755</v>
      </c>
      <c r="L4197" t="s">
        <v>30</v>
      </c>
      <c r="M4197" s="1" t="d">
        <v>2016-07-15</v>
      </c>
      <c r="N4197">
        <v>7</v>
      </c>
      <c r="O4197">
        <v>15</v>
      </c>
      <c r="P4197">
        <v>2016</v>
      </c>
      <c r="R4197" t="s">
        <v>26</v>
      </c>
      <c r="S4197" t="s">
        <v>31</v>
      </c>
    </row>
    <row r="4198" spans="1:19" x14ac:dyDescent="0.25">
      <c r="A4198" t="s">
        <v>338</v>
      </c>
      <c r="B4198" t="s">
        <v>35384</v>
      </c>
      <c r="C4198" t="s">
        <v>35385</v>
      </c>
      <c r="E4198" t="s">
        <v>36</v>
      </c>
      <c r="F4198" t="s">
        <v>37</v>
      </c>
      <c r="G4198">
        <v>77005</v>
      </c>
      <c r="H4198">
        <v>29.724267999999999</v>
      </c>
      <c r="I4198">
        <v>-95.390108999999995</v>
      </c>
      <c r="J4198" s="1" t="d">
        <v>2019-01-10</v>
      </c>
      <c r="K4198">
        <v>115756</v>
      </c>
      <c r="L4198" t="s">
        <v>30</v>
      </c>
      <c r="M4198" s="1" t="d">
        <v>2016-04-01</v>
      </c>
      <c r="N4198">
        <v>4</v>
      </c>
      <c r="O4198">
        <v>1</v>
      </c>
      <c r="P4198">
        <v>2016</v>
      </c>
      <c r="R4198" t="s">
        <v>26</v>
      </c>
      <c r="S4198" t="s">
        <v>31</v>
      </c>
    </row>
    <row r="4199" spans="1:19" x14ac:dyDescent="0.25">
      <c r="A4199" t="s">
        <v>338</v>
      </c>
      <c r="B4199" t="s">
        <v>35400</v>
      </c>
      <c r="C4199" t="s">
        <v>35401</v>
      </c>
      <c r="E4199" t="s">
        <v>36</v>
      </c>
      <c r="F4199" t="s">
        <v>37</v>
      </c>
      <c r="G4199">
        <v>77061</v>
      </c>
      <c r="H4199">
        <v>29.649885000000001</v>
      </c>
      <c r="I4199">
        <v>-95.263391999999996</v>
      </c>
      <c r="J4199" s="1" t="d">
        <v>2019-01-10</v>
      </c>
      <c r="K4199">
        <v>115764</v>
      </c>
      <c r="L4199" t="s">
        <v>30</v>
      </c>
      <c r="M4199" s="1" t="d">
        <v>2016-02-01</v>
      </c>
      <c r="N4199">
        <v>2</v>
      </c>
      <c r="O4199">
        <v>1</v>
      </c>
      <c r="P4199">
        <v>2016</v>
      </c>
      <c r="R4199" t="s">
        <v>26</v>
      </c>
      <c r="S4199" t="s">
        <v>31</v>
      </c>
    </row>
    <row r="4200" spans="1:19" x14ac:dyDescent="0.25">
      <c r="A4200" t="s">
        <v>338</v>
      </c>
      <c r="B4200" t="s">
        <v>35388</v>
      </c>
      <c r="C4200" t="s">
        <v>35404</v>
      </c>
      <c r="E4200" t="s">
        <v>36</v>
      </c>
      <c r="F4200" t="s">
        <v>37</v>
      </c>
      <c r="G4200">
        <v>77085</v>
      </c>
      <c r="H4200">
        <v>29.684428</v>
      </c>
      <c r="I4200">
        <v>-95.423406999999997</v>
      </c>
      <c r="J4200" s="1" t="d">
        <v>2019-01-10</v>
      </c>
      <c r="K4200">
        <v>115766</v>
      </c>
      <c r="L4200" t="s">
        <v>30</v>
      </c>
      <c r="M4200" s="1" t="d">
        <v>2016-07-15</v>
      </c>
      <c r="N4200">
        <v>7</v>
      </c>
      <c r="O4200">
        <v>15</v>
      </c>
      <c r="P4200">
        <v>2016</v>
      </c>
      <c r="R4200" t="s">
        <v>26</v>
      </c>
      <c r="S4200" t="s">
        <v>31</v>
      </c>
    </row>
    <row r="4201" spans="1:19" x14ac:dyDescent="0.25">
      <c r="A4201" t="s">
        <v>338</v>
      </c>
      <c r="B4201" t="s">
        <v>35418</v>
      </c>
      <c r="C4201" t="s">
        <v>35419</v>
      </c>
      <c r="E4201" t="s">
        <v>93</v>
      </c>
      <c r="F4201" t="s">
        <v>37</v>
      </c>
      <c r="G4201">
        <v>75063</v>
      </c>
      <c r="H4201">
        <v>32.922815</v>
      </c>
      <c r="I4201">
        <v>-96.975309999999993</v>
      </c>
      <c r="J4201" s="1" t="d">
        <v>2019-01-10</v>
      </c>
      <c r="K4201">
        <v>115773</v>
      </c>
      <c r="L4201" t="s">
        <v>30</v>
      </c>
      <c r="M4201" s="1" t="d">
        <v>2016-11-01</v>
      </c>
      <c r="N4201">
        <v>11</v>
      </c>
      <c r="O4201">
        <v>1</v>
      </c>
      <c r="P4201">
        <v>2016</v>
      </c>
      <c r="R4201" t="s">
        <v>26</v>
      </c>
      <c r="S4201" t="s">
        <v>31</v>
      </c>
    </row>
    <row r="4202" spans="1:19" x14ac:dyDescent="0.25">
      <c r="A4202" t="s">
        <v>338</v>
      </c>
      <c r="B4202" t="s">
        <v>35422</v>
      </c>
      <c r="C4202" t="s">
        <v>35423</v>
      </c>
      <c r="E4202" t="s">
        <v>2216</v>
      </c>
      <c r="F4202" t="s">
        <v>37</v>
      </c>
      <c r="G4202">
        <v>75951</v>
      </c>
      <c r="H4202">
        <v>31.049361000000001</v>
      </c>
      <c r="I4202">
        <v>-94.124673000000001</v>
      </c>
      <c r="J4202" s="1" t="d">
        <v>2019-01-10</v>
      </c>
      <c r="K4202">
        <v>115775</v>
      </c>
      <c r="L4202" t="s">
        <v>30</v>
      </c>
      <c r="M4202" s="1" t="d">
        <v>2016-01-01</v>
      </c>
      <c r="N4202">
        <v>1</v>
      </c>
      <c r="O4202">
        <v>1</v>
      </c>
      <c r="P4202">
        <v>2016</v>
      </c>
      <c r="R4202" t="s">
        <v>26</v>
      </c>
      <c r="S4202" t="s">
        <v>31</v>
      </c>
    </row>
    <row r="4203" spans="1:19" x14ac:dyDescent="0.25">
      <c r="A4203" t="s">
        <v>338</v>
      </c>
      <c r="B4203" t="s">
        <v>35424</v>
      </c>
      <c r="C4203" t="s">
        <v>35425</v>
      </c>
      <c r="E4203" t="s">
        <v>6812</v>
      </c>
      <c r="F4203" t="s">
        <v>37</v>
      </c>
      <c r="G4203">
        <v>78636</v>
      </c>
      <c r="H4203">
        <v>30.276282999999999</v>
      </c>
      <c r="I4203">
        <v>-98.402598999999995</v>
      </c>
      <c r="J4203" s="1" t="d">
        <v>2019-01-10</v>
      </c>
      <c r="K4203">
        <v>115776</v>
      </c>
      <c r="L4203" t="s">
        <v>30</v>
      </c>
      <c r="M4203" s="1" t="d">
        <v>2016-03-01</v>
      </c>
      <c r="N4203">
        <v>3</v>
      </c>
      <c r="O4203">
        <v>1</v>
      </c>
      <c r="P4203">
        <v>2016</v>
      </c>
      <c r="R4203" t="s">
        <v>26</v>
      </c>
      <c r="S4203" t="s">
        <v>31</v>
      </c>
    </row>
    <row r="4204" spans="1:19" x14ac:dyDescent="0.25">
      <c r="A4204" t="s">
        <v>338</v>
      </c>
      <c r="B4204" t="s">
        <v>35426</v>
      </c>
      <c r="C4204" t="s">
        <v>35427</v>
      </c>
      <c r="E4204" t="s">
        <v>6643</v>
      </c>
      <c r="F4204" t="s">
        <v>37</v>
      </c>
      <c r="G4204">
        <v>77449</v>
      </c>
      <c r="H4204">
        <v>29.788678000000001</v>
      </c>
      <c r="I4204">
        <v>-95.731341</v>
      </c>
      <c r="J4204" s="1" t="d">
        <v>2019-01-10</v>
      </c>
      <c r="K4204">
        <v>115777</v>
      </c>
      <c r="L4204" t="s">
        <v>30</v>
      </c>
      <c r="M4204" s="1" t="d">
        <v>2016-11-01</v>
      </c>
      <c r="N4204">
        <v>11</v>
      </c>
      <c r="O4204">
        <v>1</v>
      </c>
      <c r="P4204">
        <v>2016</v>
      </c>
      <c r="R4204" t="s">
        <v>26</v>
      </c>
      <c r="S4204" t="s">
        <v>31</v>
      </c>
    </row>
    <row r="4205" spans="1:19" x14ac:dyDescent="0.25">
      <c r="A4205" t="s">
        <v>338</v>
      </c>
      <c r="B4205" t="s">
        <v>33789</v>
      </c>
      <c r="C4205" t="s">
        <v>35432</v>
      </c>
      <c r="E4205" t="s">
        <v>2198</v>
      </c>
      <c r="F4205" t="s">
        <v>37</v>
      </c>
      <c r="G4205">
        <v>76541</v>
      </c>
      <c r="H4205">
        <v>31.092701000000002</v>
      </c>
      <c r="I4205">
        <v>-97.721107000000003</v>
      </c>
      <c r="J4205" s="1" t="d">
        <v>2019-01-10</v>
      </c>
      <c r="K4205">
        <v>115780</v>
      </c>
      <c r="L4205" t="s">
        <v>30</v>
      </c>
      <c r="M4205" s="1" t="d">
        <v>2016-03-01</v>
      </c>
      <c r="N4205">
        <v>3</v>
      </c>
      <c r="O4205">
        <v>1</v>
      </c>
      <c r="P4205">
        <v>2016</v>
      </c>
      <c r="R4205" t="s">
        <v>26</v>
      </c>
      <c r="S4205" t="s">
        <v>31</v>
      </c>
    </row>
    <row r="4206" spans="1:19" x14ac:dyDescent="0.25">
      <c r="A4206" t="s">
        <v>338</v>
      </c>
      <c r="B4206" t="s">
        <v>33610</v>
      </c>
      <c r="C4206" t="s">
        <v>35433</v>
      </c>
      <c r="E4206" t="s">
        <v>2198</v>
      </c>
      <c r="F4206" t="s">
        <v>37</v>
      </c>
      <c r="G4206">
        <v>76542</v>
      </c>
      <c r="H4206">
        <v>31.087385000000001</v>
      </c>
      <c r="I4206">
        <v>-97.716156999999995</v>
      </c>
      <c r="J4206" s="1" t="d">
        <v>2019-01-10</v>
      </c>
      <c r="K4206">
        <v>115781</v>
      </c>
      <c r="L4206" t="s">
        <v>30</v>
      </c>
      <c r="M4206" s="1" t="d">
        <v>2016-03-01</v>
      </c>
      <c r="N4206">
        <v>3</v>
      </c>
      <c r="O4206">
        <v>1</v>
      </c>
      <c r="P4206">
        <v>2016</v>
      </c>
      <c r="R4206" t="s">
        <v>26</v>
      </c>
      <c r="S4206" t="s">
        <v>31</v>
      </c>
    </row>
    <row r="4207" spans="1:19" x14ac:dyDescent="0.25">
      <c r="A4207" t="s">
        <v>338</v>
      </c>
      <c r="B4207" t="s">
        <v>35434</v>
      </c>
      <c r="C4207" t="s">
        <v>35435</v>
      </c>
      <c r="E4207" t="s">
        <v>2198</v>
      </c>
      <c r="F4207" t="s">
        <v>37</v>
      </c>
      <c r="G4207">
        <v>76542</v>
      </c>
      <c r="H4207">
        <v>31.086493999999998</v>
      </c>
      <c r="I4207">
        <v>-97.714755999999994</v>
      </c>
      <c r="J4207" s="1" t="d">
        <v>2019-01-10</v>
      </c>
      <c r="K4207">
        <v>115782</v>
      </c>
      <c r="L4207" t="s">
        <v>30</v>
      </c>
      <c r="M4207" s="1" t="d">
        <v>2016-08-15</v>
      </c>
      <c r="N4207">
        <v>8</v>
      </c>
      <c r="O4207">
        <v>15</v>
      </c>
      <c r="P4207">
        <v>2016</v>
      </c>
      <c r="R4207" t="s">
        <v>26</v>
      </c>
      <c r="S4207" t="s">
        <v>31</v>
      </c>
    </row>
    <row r="4208" spans="1:19" x14ac:dyDescent="0.25">
      <c r="A4208" t="s">
        <v>338</v>
      </c>
      <c r="B4208" t="s">
        <v>35461</v>
      </c>
      <c r="C4208" t="s">
        <v>28162</v>
      </c>
      <c r="E4208" t="s">
        <v>10196</v>
      </c>
      <c r="F4208" t="s">
        <v>37</v>
      </c>
      <c r="G4208">
        <v>78501</v>
      </c>
      <c r="H4208">
        <v>26.198734000000002</v>
      </c>
      <c r="I4208">
        <v>-98.260722999999999</v>
      </c>
      <c r="J4208" s="1" t="d">
        <v>2019-01-10</v>
      </c>
      <c r="K4208">
        <v>115795</v>
      </c>
      <c r="L4208" t="s">
        <v>30</v>
      </c>
      <c r="M4208" s="1" t="d">
        <v>2016-09-01</v>
      </c>
      <c r="N4208">
        <v>9</v>
      </c>
      <c r="O4208">
        <v>1</v>
      </c>
      <c r="P4208">
        <v>2016</v>
      </c>
      <c r="R4208" t="s">
        <v>26</v>
      </c>
      <c r="S4208" t="s">
        <v>31</v>
      </c>
    </row>
    <row r="4209" spans="1:19" x14ac:dyDescent="0.25">
      <c r="A4209" t="s">
        <v>338</v>
      </c>
      <c r="B4209" t="s">
        <v>35462</v>
      </c>
      <c r="C4209" t="s">
        <v>35463</v>
      </c>
      <c r="E4209" t="s">
        <v>10196</v>
      </c>
      <c r="F4209" t="s">
        <v>37</v>
      </c>
      <c r="G4209">
        <v>78503</v>
      </c>
      <c r="H4209">
        <v>26.190501999999999</v>
      </c>
      <c r="I4209">
        <v>-98.205243999999993</v>
      </c>
      <c r="J4209" s="1" t="d">
        <v>2019-01-10</v>
      </c>
      <c r="K4209">
        <v>115796</v>
      </c>
      <c r="L4209" t="s">
        <v>30</v>
      </c>
      <c r="M4209" s="1" t="d">
        <v>2016-04-01</v>
      </c>
      <c r="N4209">
        <v>4</v>
      </c>
      <c r="O4209">
        <v>1</v>
      </c>
      <c r="P4209">
        <v>2016</v>
      </c>
      <c r="R4209" t="s">
        <v>26</v>
      </c>
      <c r="S4209" t="s">
        <v>31</v>
      </c>
    </row>
    <row r="4210" spans="1:19" x14ac:dyDescent="0.25">
      <c r="A4210" t="s">
        <v>338</v>
      </c>
      <c r="B4210" t="s">
        <v>35467</v>
      </c>
      <c r="C4210" t="s">
        <v>35468</v>
      </c>
      <c r="E4210" t="s">
        <v>22</v>
      </c>
      <c r="F4210" t="s">
        <v>37</v>
      </c>
      <c r="G4210">
        <v>77356</v>
      </c>
      <c r="H4210">
        <v>30.396712999999998</v>
      </c>
      <c r="I4210">
        <v>-95.637871000000004</v>
      </c>
      <c r="J4210" s="1" t="d">
        <v>2019-01-10</v>
      </c>
      <c r="K4210">
        <v>115798</v>
      </c>
      <c r="L4210" t="s">
        <v>30</v>
      </c>
      <c r="M4210" s="1" t="d">
        <v>2016-03-01</v>
      </c>
      <c r="N4210">
        <v>3</v>
      </c>
      <c r="O4210">
        <v>1</v>
      </c>
      <c r="P4210">
        <v>2016</v>
      </c>
      <c r="R4210" t="s">
        <v>26</v>
      </c>
      <c r="S4210" t="s">
        <v>31</v>
      </c>
    </row>
    <row r="4211" spans="1:19" x14ac:dyDescent="0.25">
      <c r="A4211" t="s">
        <v>338</v>
      </c>
      <c r="B4211" t="s">
        <v>35470</v>
      </c>
      <c r="C4211" t="s">
        <v>35471</v>
      </c>
      <c r="E4211" t="s">
        <v>35472</v>
      </c>
      <c r="F4211" t="s">
        <v>37</v>
      </c>
      <c r="G4211">
        <v>78950</v>
      </c>
      <c r="H4211">
        <v>29.872385999999999</v>
      </c>
      <c r="I4211">
        <v>-96.464478999999997</v>
      </c>
      <c r="J4211" s="1" t="d">
        <v>2019-01-10</v>
      </c>
      <c r="K4211">
        <v>115800</v>
      </c>
      <c r="L4211" t="s">
        <v>30</v>
      </c>
      <c r="M4211" s="1" t="d">
        <v>2016-06-01</v>
      </c>
      <c r="N4211">
        <v>6</v>
      </c>
      <c r="O4211">
        <v>1</v>
      </c>
      <c r="P4211">
        <v>2016</v>
      </c>
      <c r="R4211" t="s">
        <v>26</v>
      </c>
      <c r="S4211" t="s">
        <v>31</v>
      </c>
    </row>
    <row r="4212" spans="1:19" x14ac:dyDescent="0.25">
      <c r="A4212" t="s">
        <v>338</v>
      </c>
      <c r="B4212" t="s">
        <v>35480</v>
      </c>
      <c r="C4212" t="s">
        <v>35481</v>
      </c>
      <c r="E4212" t="s">
        <v>2266</v>
      </c>
      <c r="F4212" t="s">
        <v>37</v>
      </c>
      <c r="G4212">
        <v>77584</v>
      </c>
      <c r="H4212">
        <v>29.578959000000001</v>
      </c>
      <c r="I4212">
        <v>-95.383663999999996</v>
      </c>
      <c r="J4212" s="1" t="d">
        <v>2019-01-10</v>
      </c>
      <c r="K4212">
        <v>115804</v>
      </c>
      <c r="L4212" t="s">
        <v>30</v>
      </c>
      <c r="M4212" s="1" t="d">
        <v>2016-12-15</v>
      </c>
      <c r="N4212">
        <v>12</v>
      </c>
      <c r="O4212">
        <v>15</v>
      </c>
      <c r="P4212">
        <v>2016</v>
      </c>
      <c r="R4212" t="s">
        <v>26</v>
      </c>
      <c r="S4212" t="s">
        <v>31</v>
      </c>
    </row>
    <row r="4213" spans="1:19" x14ac:dyDescent="0.25">
      <c r="A4213" t="s">
        <v>338</v>
      </c>
      <c r="B4213" t="s">
        <v>35482</v>
      </c>
      <c r="C4213" t="s">
        <v>35483</v>
      </c>
      <c r="E4213" t="s">
        <v>19531</v>
      </c>
      <c r="F4213" t="s">
        <v>37</v>
      </c>
      <c r="G4213">
        <v>79772</v>
      </c>
      <c r="H4213">
        <v>31.395873999999999</v>
      </c>
      <c r="I4213">
        <v>-103.50563</v>
      </c>
      <c r="J4213" s="1" t="d">
        <v>2019-01-10</v>
      </c>
      <c r="K4213">
        <v>115805</v>
      </c>
      <c r="L4213" t="s">
        <v>30</v>
      </c>
      <c r="M4213" s="1" t="d">
        <v>2016-04-01</v>
      </c>
      <c r="N4213">
        <v>4</v>
      </c>
      <c r="O4213">
        <v>1</v>
      </c>
      <c r="P4213">
        <v>2016</v>
      </c>
      <c r="R4213" t="s">
        <v>26</v>
      </c>
      <c r="S4213" t="s">
        <v>31</v>
      </c>
    </row>
    <row r="4214" spans="1:19" x14ac:dyDescent="0.25">
      <c r="A4214" t="s">
        <v>338</v>
      </c>
      <c r="B4214" t="s">
        <v>35484</v>
      </c>
      <c r="C4214" t="s">
        <v>35485</v>
      </c>
      <c r="E4214" t="s">
        <v>2269</v>
      </c>
      <c r="F4214" t="s">
        <v>37</v>
      </c>
      <c r="G4214">
        <v>75093</v>
      </c>
      <c r="H4214">
        <v>33.042136999999997</v>
      </c>
      <c r="I4214">
        <v>-96.830928</v>
      </c>
      <c r="J4214" s="1" t="d">
        <v>2019-01-10</v>
      </c>
      <c r="K4214">
        <v>115806</v>
      </c>
      <c r="L4214" t="s">
        <v>30</v>
      </c>
      <c r="M4214" s="1" t="d">
        <v>2016-09-01</v>
      </c>
      <c r="N4214">
        <v>9</v>
      </c>
      <c r="O4214">
        <v>1</v>
      </c>
      <c r="P4214">
        <v>2016</v>
      </c>
      <c r="R4214" t="s">
        <v>26</v>
      </c>
      <c r="S4214" t="s">
        <v>31</v>
      </c>
    </row>
    <row r="4215" spans="1:19" x14ac:dyDescent="0.25">
      <c r="A4215" t="s">
        <v>338</v>
      </c>
      <c r="B4215" t="s">
        <v>35486</v>
      </c>
      <c r="C4215" t="s">
        <v>35487</v>
      </c>
      <c r="E4215" t="s">
        <v>2269</v>
      </c>
      <c r="F4215" t="s">
        <v>37</v>
      </c>
      <c r="G4215">
        <v>75023</v>
      </c>
      <c r="H4215">
        <v>33.045051999999998</v>
      </c>
      <c r="I4215">
        <v>-96.703006000000002</v>
      </c>
      <c r="J4215" s="1" t="d">
        <v>2019-01-10</v>
      </c>
      <c r="K4215">
        <v>115807</v>
      </c>
      <c r="L4215" t="s">
        <v>30</v>
      </c>
      <c r="M4215" s="1" t="d">
        <v>2016-07-15</v>
      </c>
      <c r="N4215">
        <v>7</v>
      </c>
      <c r="O4215">
        <v>15</v>
      </c>
      <c r="P4215">
        <v>2016</v>
      </c>
      <c r="R4215" t="s">
        <v>26</v>
      </c>
      <c r="S4215" t="s">
        <v>31</v>
      </c>
    </row>
    <row r="4216" spans="1:19" x14ac:dyDescent="0.25">
      <c r="A4216" t="s">
        <v>338</v>
      </c>
      <c r="B4216" t="s">
        <v>35490</v>
      </c>
      <c r="C4216" t="s">
        <v>35491</v>
      </c>
      <c r="E4216" t="s">
        <v>2269</v>
      </c>
      <c r="F4216" t="s">
        <v>37</v>
      </c>
      <c r="G4216">
        <v>75024</v>
      </c>
      <c r="H4216">
        <v>33.081111</v>
      </c>
      <c r="I4216">
        <v>-96.817623999999995</v>
      </c>
      <c r="J4216" s="1" t="d">
        <v>2019-01-10</v>
      </c>
      <c r="K4216">
        <v>115809</v>
      </c>
      <c r="L4216" t="s">
        <v>30</v>
      </c>
      <c r="M4216" s="1" t="d">
        <v>2016-06-01</v>
      </c>
      <c r="N4216">
        <v>6</v>
      </c>
      <c r="O4216">
        <v>1</v>
      </c>
      <c r="P4216">
        <v>2016</v>
      </c>
      <c r="R4216" t="s">
        <v>26</v>
      </c>
      <c r="S4216" t="s">
        <v>31</v>
      </c>
    </row>
    <row r="4217" spans="1:19" x14ac:dyDescent="0.25">
      <c r="A4217" t="s">
        <v>338</v>
      </c>
      <c r="B4217" t="s">
        <v>35501</v>
      </c>
      <c r="C4217" t="s">
        <v>35502</v>
      </c>
      <c r="E4217" t="s">
        <v>3724</v>
      </c>
      <c r="F4217" t="s">
        <v>37</v>
      </c>
      <c r="G4217">
        <v>78382</v>
      </c>
      <c r="H4217">
        <v>28.058097</v>
      </c>
      <c r="I4217">
        <v>-97.040808999999996</v>
      </c>
      <c r="J4217" s="1" t="d">
        <v>2019-01-10</v>
      </c>
      <c r="K4217">
        <v>115814</v>
      </c>
      <c r="L4217" t="s">
        <v>30</v>
      </c>
      <c r="M4217" s="1" t="d">
        <v>2016-12-15</v>
      </c>
      <c r="N4217">
        <v>12</v>
      </c>
      <c r="O4217">
        <v>15</v>
      </c>
      <c r="P4217">
        <v>2016</v>
      </c>
      <c r="R4217" t="s">
        <v>26</v>
      </c>
      <c r="S4217" t="s">
        <v>31</v>
      </c>
    </row>
    <row r="4218" spans="1:19" x14ac:dyDescent="0.25">
      <c r="A4218" t="s">
        <v>338</v>
      </c>
      <c r="B4218" t="s">
        <v>35503</v>
      </c>
      <c r="C4218" t="s">
        <v>35504</v>
      </c>
      <c r="E4218" t="s">
        <v>13105</v>
      </c>
      <c r="F4218" t="s">
        <v>37</v>
      </c>
      <c r="G4218">
        <v>75087</v>
      </c>
      <c r="H4218">
        <v>32.911873999999997</v>
      </c>
      <c r="I4218">
        <v>-96.445087000000001</v>
      </c>
      <c r="J4218" s="1" t="d">
        <v>2019-01-10</v>
      </c>
      <c r="K4218">
        <v>115815</v>
      </c>
      <c r="L4218" t="s">
        <v>30</v>
      </c>
      <c r="M4218" s="1" t="d">
        <v>2016-05-01</v>
      </c>
      <c r="N4218">
        <v>5</v>
      </c>
      <c r="O4218">
        <v>1</v>
      </c>
      <c r="P4218">
        <v>2016</v>
      </c>
      <c r="R4218" t="s">
        <v>26</v>
      </c>
      <c r="S4218" t="s">
        <v>31</v>
      </c>
    </row>
    <row r="4219" spans="1:19" x14ac:dyDescent="0.25">
      <c r="A4219" t="s">
        <v>338</v>
      </c>
      <c r="B4219" t="s">
        <v>35505</v>
      </c>
      <c r="C4219" t="s">
        <v>35506</v>
      </c>
      <c r="E4219" t="s">
        <v>13105</v>
      </c>
      <c r="F4219" t="s">
        <v>37</v>
      </c>
      <c r="G4219">
        <v>75032</v>
      </c>
      <c r="H4219">
        <v>32.888756000000001</v>
      </c>
      <c r="I4219">
        <v>-96.480033000000006</v>
      </c>
      <c r="J4219" s="1" t="d">
        <v>2019-01-10</v>
      </c>
      <c r="K4219">
        <v>115816</v>
      </c>
      <c r="L4219" t="s">
        <v>30</v>
      </c>
      <c r="M4219" s="1" t="d">
        <v>2016-02-01</v>
      </c>
      <c r="N4219">
        <v>2</v>
      </c>
      <c r="O4219">
        <v>1</v>
      </c>
      <c r="P4219">
        <v>2016</v>
      </c>
      <c r="R4219" t="s">
        <v>26</v>
      </c>
      <c r="S4219" t="s">
        <v>31</v>
      </c>
    </row>
    <row r="4220" spans="1:19" x14ac:dyDescent="0.25">
      <c r="A4220" t="s">
        <v>338</v>
      </c>
      <c r="B4220" t="s">
        <v>35509</v>
      </c>
      <c r="C4220" t="s">
        <v>35510</v>
      </c>
      <c r="E4220" t="s">
        <v>6681</v>
      </c>
      <c r="F4220" t="s">
        <v>37</v>
      </c>
      <c r="G4220">
        <v>78681</v>
      </c>
      <c r="H4220">
        <v>30.480039000000001</v>
      </c>
      <c r="I4220">
        <v>-97.686566999999997</v>
      </c>
      <c r="J4220" s="1" t="d">
        <v>2019-01-10</v>
      </c>
      <c r="K4220">
        <v>115818</v>
      </c>
      <c r="L4220" t="s">
        <v>30</v>
      </c>
      <c r="M4220" s="1" t="d">
        <v>2016-03-01</v>
      </c>
      <c r="N4220">
        <v>3</v>
      </c>
      <c r="O4220">
        <v>1</v>
      </c>
      <c r="P4220">
        <v>2016</v>
      </c>
      <c r="R4220" t="s">
        <v>26</v>
      </c>
      <c r="S4220" t="s">
        <v>31</v>
      </c>
    </row>
    <row r="4221" spans="1:19" x14ac:dyDescent="0.25">
      <c r="A4221" t="s">
        <v>338</v>
      </c>
      <c r="B4221" t="s">
        <v>35511</v>
      </c>
      <c r="C4221" t="s">
        <v>35512</v>
      </c>
      <c r="E4221" t="s">
        <v>6681</v>
      </c>
      <c r="F4221" t="s">
        <v>37</v>
      </c>
      <c r="G4221">
        <v>78681</v>
      </c>
      <c r="H4221">
        <v>30.536466000000001</v>
      </c>
      <c r="I4221">
        <v>-97.693815000000001</v>
      </c>
      <c r="J4221" s="1" t="d">
        <v>2019-01-10</v>
      </c>
      <c r="K4221">
        <v>115819</v>
      </c>
      <c r="L4221" t="s">
        <v>30</v>
      </c>
      <c r="M4221" s="1" t="d">
        <v>2016-02-01</v>
      </c>
      <c r="N4221">
        <v>2</v>
      </c>
      <c r="O4221">
        <v>1</v>
      </c>
      <c r="P4221">
        <v>2016</v>
      </c>
      <c r="R4221" t="s">
        <v>26</v>
      </c>
      <c r="S4221" t="s">
        <v>31</v>
      </c>
    </row>
    <row r="4222" spans="1:19" x14ac:dyDescent="0.25">
      <c r="A4222" t="s">
        <v>338</v>
      </c>
      <c r="B4222" t="s">
        <v>35516</v>
      </c>
      <c r="C4222" t="s">
        <v>35517</v>
      </c>
      <c r="E4222" t="s">
        <v>35518</v>
      </c>
      <c r="F4222" t="s">
        <v>37</v>
      </c>
      <c r="G4222">
        <v>76571</v>
      </c>
      <c r="H4222">
        <v>30.922716000000001</v>
      </c>
      <c r="I4222">
        <v>-97.499724999999998</v>
      </c>
      <c r="J4222" s="1" t="d">
        <v>2019-01-10</v>
      </c>
      <c r="K4222">
        <v>115821</v>
      </c>
      <c r="L4222" t="s">
        <v>30</v>
      </c>
      <c r="M4222" s="1" t="d">
        <v>2016-01-01</v>
      </c>
      <c r="N4222">
        <v>1</v>
      </c>
      <c r="O4222">
        <v>1</v>
      </c>
      <c r="P4222">
        <v>2016</v>
      </c>
      <c r="R4222" t="s">
        <v>26</v>
      </c>
      <c r="S4222" t="s">
        <v>31</v>
      </c>
    </row>
    <row r="4223" spans="1:19" x14ac:dyDescent="0.25">
      <c r="A4223" t="s">
        <v>338</v>
      </c>
      <c r="B4223" t="s">
        <v>35523</v>
      </c>
      <c r="C4223" t="s">
        <v>35524</v>
      </c>
      <c r="E4223" t="s">
        <v>2537</v>
      </c>
      <c r="F4223" t="s">
        <v>37</v>
      </c>
      <c r="G4223">
        <v>78205</v>
      </c>
      <c r="H4223">
        <v>29.425567000000001</v>
      </c>
      <c r="I4223">
        <v>-98.488245000000006</v>
      </c>
      <c r="J4223" s="1" t="d">
        <v>2019-01-10</v>
      </c>
      <c r="K4223">
        <v>115824</v>
      </c>
      <c r="L4223" t="s">
        <v>30</v>
      </c>
      <c r="M4223" s="1" t="d">
        <v>2016-01-01</v>
      </c>
      <c r="N4223">
        <v>1</v>
      </c>
      <c r="O4223">
        <v>1</v>
      </c>
      <c r="P4223">
        <v>2016</v>
      </c>
      <c r="R4223" t="s">
        <v>26</v>
      </c>
      <c r="S4223" t="s">
        <v>31</v>
      </c>
    </row>
    <row r="4224" spans="1:19" x14ac:dyDescent="0.25">
      <c r="A4224" t="s">
        <v>338</v>
      </c>
      <c r="B4224" t="s">
        <v>35527</v>
      </c>
      <c r="C4224" t="s">
        <v>35528</v>
      </c>
      <c r="E4224" t="s">
        <v>2537</v>
      </c>
      <c r="F4224" t="s">
        <v>37</v>
      </c>
      <c r="G4224">
        <v>78256</v>
      </c>
      <c r="H4224">
        <v>29.604692</v>
      </c>
      <c r="I4224">
        <v>-98.620445000000004</v>
      </c>
      <c r="J4224" s="1" t="d">
        <v>2019-01-10</v>
      </c>
      <c r="K4224">
        <v>115826</v>
      </c>
      <c r="L4224" t="s">
        <v>30</v>
      </c>
      <c r="M4224" s="1" t="d">
        <v>2016-07-15</v>
      </c>
      <c r="N4224">
        <v>7</v>
      </c>
      <c r="O4224">
        <v>15</v>
      </c>
      <c r="P4224">
        <v>2016</v>
      </c>
      <c r="R4224" t="s">
        <v>26</v>
      </c>
      <c r="S4224" t="s">
        <v>31</v>
      </c>
    </row>
    <row r="4225" spans="1:19" x14ac:dyDescent="0.25">
      <c r="A4225" t="s">
        <v>338</v>
      </c>
      <c r="B4225" t="s">
        <v>35556</v>
      </c>
      <c r="C4225" t="s">
        <v>35557</v>
      </c>
      <c r="E4225" t="s">
        <v>17278</v>
      </c>
      <c r="F4225" t="s">
        <v>37</v>
      </c>
      <c r="G4225">
        <v>77385</v>
      </c>
      <c r="H4225">
        <v>30.176682</v>
      </c>
      <c r="I4225">
        <v>-95.447738999999999</v>
      </c>
      <c r="J4225" s="1" t="d">
        <v>2019-01-10</v>
      </c>
      <c r="K4225">
        <v>115839</v>
      </c>
      <c r="L4225" t="s">
        <v>30</v>
      </c>
      <c r="M4225" s="1" t="d">
        <v>2016-07-15</v>
      </c>
      <c r="N4225">
        <v>7</v>
      </c>
      <c r="O4225">
        <v>15</v>
      </c>
      <c r="P4225">
        <v>2016</v>
      </c>
      <c r="R4225" t="s">
        <v>26</v>
      </c>
      <c r="S4225" t="s">
        <v>31</v>
      </c>
    </row>
    <row r="4226" spans="1:19" x14ac:dyDescent="0.25">
      <c r="A4226" t="s">
        <v>338</v>
      </c>
      <c r="B4226" t="s">
        <v>35563</v>
      </c>
      <c r="C4226" t="s">
        <v>35564</v>
      </c>
      <c r="E4226" t="s">
        <v>35560</v>
      </c>
      <c r="F4226" t="s">
        <v>37</v>
      </c>
      <c r="G4226">
        <v>78597</v>
      </c>
      <c r="H4226">
        <v>26.138521000000001</v>
      </c>
      <c r="I4226">
        <v>-97.170784999999995</v>
      </c>
      <c r="J4226" s="1" t="d">
        <v>2019-01-10</v>
      </c>
      <c r="K4226">
        <v>115842</v>
      </c>
      <c r="L4226" t="s">
        <v>30</v>
      </c>
      <c r="M4226" s="1" t="d">
        <v>2016-12-15</v>
      </c>
      <c r="N4226">
        <v>12</v>
      </c>
      <c r="O4226">
        <v>15</v>
      </c>
      <c r="P4226">
        <v>2016</v>
      </c>
      <c r="R4226" t="s">
        <v>26</v>
      </c>
      <c r="S4226" t="s">
        <v>31</v>
      </c>
    </row>
    <row r="4227" spans="1:19" x14ac:dyDescent="0.25">
      <c r="A4227" t="s">
        <v>338</v>
      </c>
      <c r="B4227" t="s">
        <v>35565</v>
      </c>
      <c r="C4227" t="s">
        <v>35566</v>
      </c>
      <c r="E4227" t="s">
        <v>4233</v>
      </c>
      <c r="F4227" t="s">
        <v>37</v>
      </c>
      <c r="G4227">
        <v>77388</v>
      </c>
      <c r="H4227">
        <v>30.043949999999999</v>
      </c>
      <c r="I4227">
        <v>-95.431804</v>
      </c>
      <c r="J4227" s="1" t="d">
        <v>2019-01-10</v>
      </c>
      <c r="K4227">
        <v>115843</v>
      </c>
      <c r="L4227" t="s">
        <v>30</v>
      </c>
      <c r="M4227" s="1" t="d">
        <v>2016-05-01</v>
      </c>
      <c r="N4227">
        <v>5</v>
      </c>
      <c r="O4227">
        <v>1</v>
      </c>
      <c r="P4227">
        <v>2016</v>
      </c>
      <c r="R4227" t="s">
        <v>26</v>
      </c>
      <c r="S4227" t="s">
        <v>31</v>
      </c>
    </row>
    <row r="4228" spans="1:19" x14ac:dyDescent="0.25">
      <c r="A4228" t="s">
        <v>338</v>
      </c>
      <c r="B4228" t="s">
        <v>33725</v>
      </c>
      <c r="C4228" t="s">
        <v>35567</v>
      </c>
      <c r="E4228" t="s">
        <v>4233</v>
      </c>
      <c r="F4228" t="s">
        <v>37</v>
      </c>
      <c r="G4228">
        <v>77373</v>
      </c>
      <c r="H4228">
        <v>30.104378000000001</v>
      </c>
      <c r="I4228">
        <v>-95.428781999999998</v>
      </c>
      <c r="J4228" s="1" t="d">
        <v>2019-01-10</v>
      </c>
      <c r="K4228">
        <v>115844</v>
      </c>
      <c r="L4228" t="s">
        <v>30</v>
      </c>
      <c r="M4228" s="1" t="d">
        <v>2016-07-15</v>
      </c>
      <c r="N4228">
        <v>7</v>
      </c>
      <c r="O4228">
        <v>15</v>
      </c>
      <c r="P4228">
        <v>2016</v>
      </c>
      <c r="R4228" t="s">
        <v>26</v>
      </c>
      <c r="S4228" t="s">
        <v>31</v>
      </c>
    </row>
    <row r="4229" spans="1:19" x14ac:dyDescent="0.25">
      <c r="A4229" t="s">
        <v>338</v>
      </c>
      <c r="B4229" t="s">
        <v>35568</v>
      </c>
      <c r="C4229" t="s">
        <v>35569</v>
      </c>
      <c r="E4229" t="s">
        <v>4233</v>
      </c>
      <c r="F4229" t="s">
        <v>37</v>
      </c>
      <c r="G4229">
        <v>77373</v>
      </c>
      <c r="H4229">
        <v>30.105053000000002</v>
      </c>
      <c r="I4229">
        <v>-95.429688999999996</v>
      </c>
      <c r="J4229" s="1" t="d">
        <v>2019-01-10</v>
      </c>
      <c r="K4229">
        <v>115845</v>
      </c>
      <c r="L4229" t="s">
        <v>30</v>
      </c>
      <c r="M4229" s="1" t="d">
        <v>2016-07-15</v>
      </c>
      <c r="N4229">
        <v>7</v>
      </c>
      <c r="O4229">
        <v>15</v>
      </c>
      <c r="P4229">
        <v>2016</v>
      </c>
      <c r="R4229" t="s">
        <v>26</v>
      </c>
      <c r="S4229" t="s">
        <v>31</v>
      </c>
    </row>
    <row r="4230" spans="1:19" x14ac:dyDescent="0.25">
      <c r="A4230" t="s">
        <v>338</v>
      </c>
      <c r="B4230" t="s">
        <v>35576</v>
      </c>
      <c r="C4230" t="s">
        <v>35577</v>
      </c>
      <c r="E4230" t="s">
        <v>6706</v>
      </c>
      <c r="F4230" t="s">
        <v>37</v>
      </c>
      <c r="G4230">
        <v>75701</v>
      </c>
      <c r="H4230">
        <v>32.305346</v>
      </c>
      <c r="I4230">
        <v>-95.323240999999996</v>
      </c>
      <c r="J4230" s="1" t="d">
        <v>2019-01-10</v>
      </c>
      <c r="K4230">
        <v>115849</v>
      </c>
      <c r="L4230" t="s">
        <v>30</v>
      </c>
      <c r="M4230" s="1" t="d">
        <v>2016-09-01</v>
      </c>
      <c r="N4230">
        <v>9</v>
      </c>
      <c r="O4230">
        <v>1</v>
      </c>
      <c r="P4230">
        <v>2016</v>
      </c>
      <c r="R4230" t="s">
        <v>26</v>
      </c>
      <c r="S4230" t="s">
        <v>31</v>
      </c>
    </row>
    <row r="4231" spans="1:19" x14ac:dyDescent="0.25">
      <c r="A4231" t="s">
        <v>338</v>
      </c>
      <c r="B4231" t="s">
        <v>33610</v>
      </c>
      <c r="C4231" t="s">
        <v>35583</v>
      </c>
      <c r="E4231" t="s">
        <v>26353</v>
      </c>
      <c r="F4231" t="s">
        <v>37</v>
      </c>
      <c r="G4231">
        <v>76384</v>
      </c>
      <c r="H4231">
        <v>34.160904000000002</v>
      </c>
      <c r="I4231">
        <v>-99.310783999999998</v>
      </c>
      <c r="J4231" s="1" t="d">
        <v>2019-01-10</v>
      </c>
      <c r="K4231">
        <v>115852</v>
      </c>
      <c r="L4231" t="s">
        <v>30</v>
      </c>
      <c r="M4231" s="1" t="d">
        <v>2016-07-15</v>
      </c>
      <c r="N4231">
        <v>7</v>
      </c>
      <c r="O4231">
        <v>15</v>
      </c>
      <c r="P4231">
        <v>2016</v>
      </c>
      <c r="R4231" t="s">
        <v>26</v>
      </c>
      <c r="S4231" t="s">
        <v>31</v>
      </c>
    </row>
    <row r="4232" spans="1:19" x14ac:dyDescent="0.25">
      <c r="A4232" t="s">
        <v>338</v>
      </c>
      <c r="B4232" t="s">
        <v>35584</v>
      </c>
      <c r="C4232" t="s">
        <v>22504</v>
      </c>
      <c r="E4232" t="s">
        <v>6709</v>
      </c>
      <c r="F4232" t="s">
        <v>37</v>
      </c>
      <c r="G4232">
        <v>77904</v>
      </c>
      <c r="H4232">
        <v>28.862998000000001</v>
      </c>
      <c r="I4232">
        <v>-96.988844</v>
      </c>
      <c r="J4232" s="1" t="d">
        <v>2019-01-10</v>
      </c>
      <c r="K4232">
        <v>115853</v>
      </c>
      <c r="L4232" t="s">
        <v>30</v>
      </c>
      <c r="M4232" s="1" t="d">
        <v>2016-10-15</v>
      </c>
      <c r="N4232">
        <v>10</v>
      </c>
      <c r="O4232">
        <v>15</v>
      </c>
      <c r="P4232">
        <v>2016</v>
      </c>
      <c r="R4232" t="s">
        <v>26</v>
      </c>
      <c r="S4232" t="s">
        <v>31</v>
      </c>
    </row>
    <row r="4233" spans="1:19" x14ac:dyDescent="0.25">
      <c r="A4233" t="s">
        <v>338</v>
      </c>
      <c r="B4233" t="s">
        <v>35585</v>
      </c>
      <c r="C4233" t="s">
        <v>35586</v>
      </c>
      <c r="E4233" t="s">
        <v>6712</v>
      </c>
      <c r="F4233" t="s">
        <v>37</v>
      </c>
      <c r="G4233">
        <v>76712</v>
      </c>
      <c r="H4233">
        <v>31.492785999999999</v>
      </c>
      <c r="I4233">
        <v>-97.161534000000003</v>
      </c>
      <c r="J4233" s="1" t="d">
        <v>2019-01-10</v>
      </c>
      <c r="K4233">
        <v>115854</v>
      </c>
      <c r="L4233" t="s">
        <v>30</v>
      </c>
      <c r="M4233" s="1" t="d">
        <v>2016-04-01</v>
      </c>
      <c r="N4233">
        <v>4</v>
      </c>
      <c r="O4233">
        <v>1</v>
      </c>
      <c r="P4233">
        <v>2016</v>
      </c>
      <c r="R4233" t="s">
        <v>26</v>
      </c>
      <c r="S4233" t="s">
        <v>31</v>
      </c>
    </row>
    <row r="4234" spans="1:19" x14ac:dyDescent="0.25">
      <c r="A4234" t="s">
        <v>338</v>
      </c>
      <c r="B4234" t="s">
        <v>35591</v>
      </c>
      <c r="C4234" t="s">
        <v>35592</v>
      </c>
      <c r="E4234" t="s">
        <v>35593</v>
      </c>
      <c r="F4234" t="s">
        <v>37</v>
      </c>
      <c r="G4234">
        <v>77488</v>
      </c>
      <c r="H4234">
        <v>29.327570000000001</v>
      </c>
      <c r="I4234">
        <v>-96.119662000000005</v>
      </c>
      <c r="J4234" s="1" t="d">
        <v>2019-01-10</v>
      </c>
      <c r="K4234">
        <v>115857</v>
      </c>
      <c r="L4234" t="s">
        <v>30</v>
      </c>
      <c r="M4234" s="1" t="d">
        <v>2016-07-15</v>
      </c>
      <c r="N4234">
        <v>7</v>
      </c>
      <c r="O4234">
        <v>15</v>
      </c>
      <c r="P4234">
        <v>2016</v>
      </c>
      <c r="R4234" t="s">
        <v>26</v>
      </c>
      <c r="S4234" t="s">
        <v>31</v>
      </c>
    </row>
    <row r="4235" spans="1:19" x14ac:dyDescent="0.25">
      <c r="A4235" t="s">
        <v>338</v>
      </c>
      <c r="B4235" t="s">
        <v>35597</v>
      </c>
      <c r="C4235" t="s">
        <v>35598</v>
      </c>
      <c r="E4235" t="s">
        <v>35599</v>
      </c>
      <c r="F4235" t="s">
        <v>37</v>
      </c>
      <c r="G4235">
        <v>78676</v>
      </c>
      <c r="H4235">
        <v>29.974768999999998</v>
      </c>
      <c r="I4235">
        <v>-98.090148999999997</v>
      </c>
      <c r="J4235" s="1" t="d">
        <v>2019-01-10</v>
      </c>
      <c r="K4235">
        <v>115859</v>
      </c>
      <c r="L4235" t="s">
        <v>30</v>
      </c>
      <c r="M4235" s="1" t="d">
        <v>2016-06-01</v>
      </c>
      <c r="N4235">
        <v>6</v>
      </c>
      <c r="O4235">
        <v>1</v>
      </c>
      <c r="P4235">
        <v>2016</v>
      </c>
      <c r="R4235" t="s">
        <v>26</v>
      </c>
      <c r="S4235" t="s">
        <v>31</v>
      </c>
    </row>
    <row r="4236" spans="1:19" x14ac:dyDescent="0.25">
      <c r="A4236" t="s">
        <v>338</v>
      </c>
      <c r="B4236" t="s">
        <v>35652</v>
      </c>
      <c r="C4236" t="s">
        <v>35653</v>
      </c>
      <c r="E4236" t="s">
        <v>13270</v>
      </c>
      <c r="F4236" t="s">
        <v>101</v>
      </c>
      <c r="G4236">
        <v>84098</v>
      </c>
      <c r="H4236">
        <v>40.684471000000002</v>
      </c>
      <c r="I4236">
        <v>-111.554762</v>
      </c>
      <c r="J4236" s="1" t="d">
        <v>2019-01-10</v>
      </c>
      <c r="K4236">
        <v>115884</v>
      </c>
      <c r="L4236" t="s">
        <v>30</v>
      </c>
      <c r="M4236" s="1" t="d">
        <v>2016-11-01</v>
      </c>
      <c r="N4236">
        <v>11</v>
      </c>
      <c r="O4236">
        <v>1</v>
      </c>
      <c r="P4236">
        <v>2016</v>
      </c>
      <c r="R4236" t="s">
        <v>26</v>
      </c>
      <c r="S4236" t="s">
        <v>31</v>
      </c>
    </row>
    <row r="4237" spans="1:19" x14ac:dyDescent="0.25">
      <c r="A4237" t="s">
        <v>338</v>
      </c>
      <c r="B4237" t="s">
        <v>35684</v>
      </c>
      <c r="C4237" t="s">
        <v>35685</v>
      </c>
      <c r="E4237" t="s">
        <v>4433</v>
      </c>
      <c r="F4237" t="s">
        <v>101</v>
      </c>
      <c r="G4237">
        <v>84767</v>
      </c>
      <c r="H4237">
        <v>37.199748</v>
      </c>
      <c r="I4237">
        <v>-112.990049</v>
      </c>
      <c r="J4237" s="1" t="d">
        <v>2019-01-10</v>
      </c>
      <c r="K4237">
        <v>115901</v>
      </c>
      <c r="L4237" t="s">
        <v>30</v>
      </c>
      <c r="M4237" s="1" t="d">
        <v>2016-10-01</v>
      </c>
      <c r="N4237">
        <v>10</v>
      </c>
      <c r="O4237">
        <v>1</v>
      </c>
      <c r="P4237">
        <v>2016</v>
      </c>
      <c r="R4237" t="s">
        <v>26</v>
      </c>
      <c r="S4237" t="s">
        <v>31</v>
      </c>
    </row>
    <row r="4238" spans="1:19" x14ac:dyDescent="0.25">
      <c r="A4238" t="s">
        <v>338</v>
      </c>
      <c r="B4238" t="s">
        <v>35697</v>
      </c>
      <c r="C4238" t="s">
        <v>35698</v>
      </c>
      <c r="E4238" t="s">
        <v>116</v>
      </c>
      <c r="F4238" t="s">
        <v>101</v>
      </c>
      <c r="G4238">
        <v>84770</v>
      </c>
      <c r="H4238">
        <v>37.156948</v>
      </c>
      <c r="I4238">
        <v>-113.63848</v>
      </c>
      <c r="J4238" s="1" t="d">
        <v>2019-01-10</v>
      </c>
      <c r="K4238">
        <v>115908</v>
      </c>
      <c r="L4238" t="s">
        <v>30</v>
      </c>
      <c r="M4238" s="1" t="d">
        <v>2016-02-01</v>
      </c>
      <c r="N4238">
        <v>2</v>
      </c>
      <c r="O4238">
        <v>1</v>
      </c>
      <c r="P4238">
        <v>2016</v>
      </c>
      <c r="R4238" t="s">
        <v>26</v>
      </c>
      <c r="S4238" t="s">
        <v>31</v>
      </c>
    </row>
    <row r="4239" spans="1:19" x14ac:dyDescent="0.25">
      <c r="A4239" t="s">
        <v>338</v>
      </c>
      <c r="B4239" t="s">
        <v>35705</v>
      </c>
      <c r="C4239" t="s">
        <v>35706</v>
      </c>
      <c r="E4239" t="s">
        <v>13273</v>
      </c>
      <c r="F4239" t="s">
        <v>269</v>
      </c>
      <c r="G4239">
        <v>24210</v>
      </c>
      <c r="H4239">
        <v>36.709522</v>
      </c>
      <c r="I4239">
        <v>-81.975348999999994</v>
      </c>
      <c r="J4239" s="1" t="d">
        <v>2019-01-10</v>
      </c>
      <c r="K4239">
        <v>115911</v>
      </c>
      <c r="L4239" t="s">
        <v>30</v>
      </c>
      <c r="M4239" s="1" t="d">
        <v>2016-04-01</v>
      </c>
      <c r="N4239">
        <v>4</v>
      </c>
      <c r="O4239">
        <v>1</v>
      </c>
      <c r="P4239">
        <v>2016</v>
      </c>
      <c r="R4239" t="s">
        <v>26</v>
      </c>
      <c r="S4239" t="s">
        <v>31</v>
      </c>
    </row>
    <row r="4240" spans="1:19" x14ac:dyDescent="0.25">
      <c r="A4240" t="s">
        <v>338</v>
      </c>
      <c r="B4240" t="s">
        <v>35709</v>
      </c>
      <c r="C4240" t="s">
        <v>35710</v>
      </c>
      <c r="E4240" t="s">
        <v>6720</v>
      </c>
      <c r="F4240" t="s">
        <v>269</v>
      </c>
      <c r="G4240">
        <v>22314</v>
      </c>
      <c r="H4240">
        <v>38.804628999999998</v>
      </c>
      <c r="I4240">
        <v>-77.049018000000004</v>
      </c>
      <c r="J4240" s="1" t="d">
        <v>2019-01-10</v>
      </c>
      <c r="K4240">
        <v>115913</v>
      </c>
      <c r="L4240" t="s">
        <v>30</v>
      </c>
      <c r="M4240" s="1" t="d">
        <v>2016-02-01</v>
      </c>
      <c r="N4240">
        <v>2</v>
      </c>
      <c r="O4240">
        <v>1</v>
      </c>
      <c r="P4240">
        <v>2016</v>
      </c>
      <c r="R4240" t="s">
        <v>26</v>
      </c>
      <c r="S4240" t="s">
        <v>31</v>
      </c>
    </row>
    <row r="4241" spans="1:19" x14ac:dyDescent="0.25">
      <c r="A4241" t="s">
        <v>338</v>
      </c>
      <c r="B4241" t="s">
        <v>35712</v>
      </c>
      <c r="C4241" t="s">
        <v>35713</v>
      </c>
      <c r="E4241" t="s">
        <v>6720</v>
      </c>
      <c r="F4241" t="s">
        <v>269</v>
      </c>
      <c r="G4241">
        <v>22314</v>
      </c>
      <c r="H4241">
        <v>38.806837999999999</v>
      </c>
      <c r="I4241">
        <v>-77.059544000000002</v>
      </c>
      <c r="J4241" s="1" t="d">
        <v>2019-01-10</v>
      </c>
      <c r="K4241">
        <v>115915</v>
      </c>
      <c r="L4241" t="s">
        <v>30</v>
      </c>
      <c r="M4241" s="1" t="d">
        <v>2016-12-15</v>
      </c>
      <c r="N4241">
        <v>12</v>
      </c>
      <c r="O4241">
        <v>15</v>
      </c>
      <c r="P4241">
        <v>2016</v>
      </c>
      <c r="R4241" t="s">
        <v>26</v>
      </c>
      <c r="S4241" t="s">
        <v>31</v>
      </c>
    </row>
    <row r="4242" spans="1:19" x14ac:dyDescent="0.25">
      <c r="A4242" t="s">
        <v>338</v>
      </c>
      <c r="B4242" t="s">
        <v>35714</v>
      </c>
      <c r="C4242" t="s">
        <v>35715</v>
      </c>
      <c r="E4242" t="s">
        <v>6720</v>
      </c>
      <c r="F4242" t="s">
        <v>269</v>
      </c>
      <c r="G4242">
        <v>22314</v>
      </c>
      <c r="H4242">
        <v>38.804558</v>
      </c>
      <c r="I4242">
        <v>-77.044205000000005</v>
      </c>
      <c r="J4242" s="1" t="d">
        <v>2019-01-10</v>
      </c>
      <c r="K4242">
        <v>115916</v>
      </c>
      <c r="L4242" t="s">
        <v>30</v>
      </c>
      <c r="M4242" s="1" t="d">
        <v>2016-03-01</v>
      </c>
      <c r="N4242">
        <v>3</v>
      </c>
      <c r="O4242">
        <v>1</v>
      </c>
      <c r="P4242">
        <v>2016</v>
      </c>
      <c r="R4242" t="s">
        <v>26</v>
      </c>
      <c r="S4242" t="s">
        <v>31</v>
      </c>
    </row>
    <row r="4243" spans="1:19" x14ac:dyDescent="0.25">
      <c r="A4243" t="s">
        <v>338</v>
      </c>
      <c r="B4243" t="s">
        <v>35716</v>
      </c>
      <c r="C4243" t="s">
        <v>20949</v>
      </c>
      <c r="E4243" t="s">
        <v>6720</v>
      </c>
      <c r="F4243" t="s">
        <v>269</v>
      </c>
      <c r="G4243">
        <v>22314</v>
      </c>
      <c r="H4243">
        <v>38.812849</v>
      </c>
      <c r="I4243">
        <v>-77.043914999999998</v>
      </c>
      <c r="J4243" s="1" t="d">
        <v>2019-01-10</v>
      </c>
      <c r="K4243">
        <v>115917</v>
      </c>
      <c r="L4243" t="s">
        <v>30</v>
      </c>
      <c r="M4243" s="1" t="d">
        <v>2016-02-01</v>
      </c>
      <c r="N4243">
        <v>2</v>
      </c>
      <c r="O4243">
        <v>1</v>
      </c>
      <c r="P4243">
        <v>2016</v>
      </c>
      <c r="R4243" t="s">
        <v>26</v>
      </c>
      <c r="S4243" t="s">
        <v>31</v>
      </c>
    </row>
    <row r="4244" spans="1:19" x14ac:dyDescent="0.25">
      <c r="A4244" t="s">
        <v>338</v>
      </c>
      <c r="B4244" t="s">
        <v>35719</v>
      </c>
      <c r="C4244" t="s">
        <v>35720</v>
      </c>
      <c r="E4244" t="s">
        <v>6042</v>
      </c>
      <c r="F4244" t="s">
        <v>269</v>
      </c>
      <c r="G4244">
        <v>22202</v>
      </c>
      <c r="H4244">
        <v>38.862445999999998</v>
      </c>
      <c r="I4244">
        <v>-77.060564999999997</v>
      </c>
      <c r="J4244" s="1" t="d">
        <v>2019-01-10</v>
      </c>
      <c r="K4244">
        <v>115919</v>
      </c>
      <c r="L4244" t="s">
        <v>30</v>
      </c>
      <c r="M4244" s="1" t="d">
        <v>2016-03-01</v>
      </c>
      <c r="N4244">
        <v>3</v>
      </c>
      <c r="O4244">
        <v>1</v>
      </c>
      <c r="P4244">
        <v>2016</v>
      </c>
      <c r="R4244" t="s">
        <v>26</v>
      </c>
      <c r="S4244" t="s">
        <v>31</v>
      </c>
    </row>
    <row r="4245" spans="1:19" x14ac:dyDescent="0.25">
      <c r="A4245" t="s">
        <v>338</v>
      </c>
      <c r="B4245" t="s">
        <v>33789</v>
      </c>
      <c r="C4245" t="s">
        <v>22855</v>
      </c>
      <c r="E4245" t="s">
        <v>14322</v>
      </c>
      <c r="F4245" t="s">
        <v>269</v>
      </c>
      <c r="G4245">
        <v>24060</v>
      </c>
      <c r="H4245">
        <v>37.199289</v>
      </c>
      <c r="I4245">
        <v>-80.401173</v>
      </c>
      <c r="J4245" s="1" t="d">
        <v>2019-01-10</v>
      </c>
      <c r="K4245">
        <v>115924</v>
      </c>
      <c r="L4245" t="s">
        <v>30</v>
      </c>
      <c r="M4245" s="1" t="d">
        <v>2016-12-15</v>
      </c>
      <c r="N4245">
        <v>12</v>
      </c>
      <c r="O4245">
        <v>15</v>
      </c>
      <c r="P4245">
        <v>2016</v>
      </c>
      <c r="R4245" t="s">
        <v>26</v>
      </c>
      <c r="S4245" t="s">
        <v>31</v>
      </c>
    </row>
    <row r="4246" spans="1:19" x14ac:dyDescent="0.25">
      <c r="A4246" t="s">
        <v>338</v>
      </c>
      <c r="B4246" t="s">
        <v>35740</v>
      </c>
      <c r="C4246" t="s">
        <v>35741</v>
      </c>
      <c r="E4246" t="s">
        <v>10207</v>
      </c>
      <c r="F4246" t="s">
        <v>269</v>
      </c>
      <c r="G4246">
        <v>23836</v>
      </c>
      <c r="H4246">
        <v>37.347009999999997</v>
      </c>
      <c r="I4246">
        <v>-77.343141000000003</v>
      </c>
      <c r="J4246" s="1" t="d">
        <v>2019-01-10</v>
      </c>
      <c r="K4246">
        <v>115934</v>
      </c>
      <c r="L4246" t="s">
        <v>30</v>
      </c>
      <c r="M4246" s="1" t="d">
        <v>2016-08-18</v>
      </c>
      <c r="N4246">
        <v>8</v>
      </c>
      <c r="O4246">
        <v>18</v>
      </c>
      <c r="P4246">
        <v>2016</v>
      </c>
      <c r="R4246" t="s">
        <v>26</v>
      </c>
      <c r="S4246" t="s">
        <v>31</v>
      </c>
    </row>
    <row r="4247" spans="1:19" x14ac:dyDescent="0.25">
      <c r="A4247" t="s">
        <v>338</v>
      </c>
      <c r="B4247" t="s">
        <v>35742</v>
      </c>
      <c r="C4247" t="s">
        <v>35743</v>
      </c>
      <c r="E4247" t="s">
        <v>35744</v>
      </c>
      <c r="F4247" t="s">
        <v>269</v>
      </c>
      <c r="G4247">
        <v>23336</v>
      </c>
      <c r="H4247">
        <v>37.924427999999999</v>
      </c>
      <c r="I4247">
        <v>-75.354117000000002</v>
      </c>
      <c r="J4247" s="1" t="d">
        <v>2019-01-10</v>
      </c>
      <c r="K4247">
        <v>115935</v>
      </c>
      <c r="L4247" t="s">
        <v>30</v>
      </c>
      <c r="M4247" s="1" t="d">
        <v>2016-07-15</v>
      </c>
      <c r="N4247">
        <v>7</v>
      </c>
      <c r="O4247">
        <v>15</v>
      </c>
      <c r="P4247">
        <v>2016</v>
      </c>
      <c r="R4247" t="s">
        <v>26</v>
      </c>
      <c r="S4247" t="s">
        <v>31</v>
      </c>
    </row>
    <row r="4248" spans="1:19" x14ac:dyDescent="0.25">
      <c r="A4248" t="s">
        <v>338</v>
      </c>
      <c r="B4248" t="s">
        <v>35753</v>
      </c>
      <c r="C4248" t="s">
        <v>35754</v>
      </c>
      <c r="E4248" t="s">
        <v>35755</v>
      </c>
      <c r="F4248" t="s">
        <v>269</v>
      </c>
      <c r="G4248">
        <v>22719</v>
      </c>
      <c r="H4248">
        <v>38.514428000000002</v>
      </c>
      <c r="I4248">
        <v>-78.303804</v>
      </c>
      <c r="J4248" s="1" t="d">
        <v>2019-01-10</v>
      </c>
      <c r="K4248">
        <v>115940</v>
      </c>
      <c r="L4248" t="s">
        <v>30</v>
      </c>
      <c r="M4248" s="1" t="d">
        <v>2016-03-01</v>
      </c>
      <c r="N4248">
        <v>3</v>
      </c>
      <c r="O4248">
        <v>1</v>
      </c>
      <c r="P4248">
        <v>2016</v>
      </c>
      <c r="R4248" t="s">
        <v>26</v>
      </c>
      <c r="S4248" t="s">
        <v>31</v>
      </c>
    </row>
    <row r="4249" spans="1:19" x14ac:dyDescent="0.25">
      <c r="A4249" t="s">
        <v>338</v>
      </c>
      <c r="B4249" t="s">
        <v>35774</v>
      </c>
      <c r="C4249" t="s">
        <v>35775</v>
      </c>
      <c r="E4249" t="s">
        <v>3904</v>
      </c>
      <c r="F4249" t="s">
        <v>269</v>
      </c>
      <c r="G4249">
        <v>22480</v>
      </c>
      <c r="H4249">
        <v>37.664107000000001</v>
      </c>
      <c r="I4249">
        <v>-76.427730999999994</v>
      </c>
      <c r="J4249" s="1" t="d">
        <v>2019-01-10</v>
      </c>
      <c r="K4249">
        <v>115951</v>
      </c>
      <c r="L4249" t="s">
        <v>30</v>
      </c>
      <c r="M4249" s="1" t="d">
        <v>2016-02-01</v>
      </c>
      <c r="N4249">
        <v>2</v>
      </c>
      <c r="O4249">
        <v>1</v>
      </c>
      <c r="P4249">
        <v>2016</v>
      </c>
      <c r="R4249" t="s">
        <v>26</v>
      </c>
      <c r="S4249" t="s">
        <v>31</v>
      </c>
    </row>
    <row r="4250" spans="1:19" x14ac:dyDescent="0.25">
      <c r="A4250" t="s">
        <v>338</v>
      </c>
      <c r="B4250" t="s">
        <v>35777</v>
      </c>
      <c r="C4250" t="s">
        <v>35778</v>
      </c>
      <c r="E4250" t="s">
        <v>6299</v>
      </c>
      <c r="F4250" t="s">
        <v>269</v>
      </c>
      <c r="G4250">
        <v>20176</v>
      </c>
      <c r="H4250">
        <v>39.083511000000001</v>
      </c>
      <c r="I4250">
        <v>-77.475707999999997</v>
      </c>
      <c r="J4250" s="1" t="d">
        <v>2019-01-10</v>
      </c>
      <c r="K4250">
        <v>115953</v>
      </c>
      <c r="L4250" t="s">
        <v>30</v>
      </c>
      <c r="M4250" s="1" t="d">
        <v>2016-07-15</v>
      </c>
      <c r="N4250">
        <v>7</v>
      </c>
      <c r="O4250">
        <v>15</v>
      </c>
      <c r="P4250">
        <v>2016</v>
      </c>
      <c r="R4250" t="s">
        <v>26</v>
      </c>
      <c r="S4250" t="s">
        <v>31</v>
      </c>
    </row>
    <row r="4251" spans="1:19" x14ac:dyDescent="0.25">
      <c r="A4251" t="s">
        <v>338</v>
      </c>
      <c r="B4251" t="s">
        <v>35786</v>
      </c>
      <c r="C4251" t="s">
        <v>21286</v>
      </c>
      <c r="E4251" t="s">
        <v>21287</v>
      </c>
      <c r="F4251" t="s">
        <v>269</v>
      </c>
      <c r="G4251">
        <v>23093</v>
      </c>
      <c r="H4251">
        <v>37.992137</v>
      </c>
      <c r="I4251">
        <v>-78.165492</v>
      </c>
      <c r="J4251" s="1" t="d">
        <v>2019-01-10</v>
      </c>
      <c r="K4251">
        <v>115958</v>
      </c>
      <c r="L4251" t="s">
        <v>30</v>
      </c>
      <c r="M4251" s="1" t="d">
        <v>2016-01-01</v>
      </c>
      <c r="N4251">
        <v>1</v>
      </c>
      <c r="O4251">
        <v>1</v>
      </c>
      <c r="P4251">
        <v>2016</v>
      </c>
      <c r="R4251" t="s">
        <v>26</v>
      </c>
      <c r="S4251" t="s">
        <v>31</v>
      </c>
    </row>
    <row r="4252" spans="1:19" x14ac:dyDescent="0.25">
      <c r="A4252" t="s">
        <v>338</v>
      </c>
      <c r="B4252" t="s">
        <v>35796</v>
      </c>
      <c r="C4252" t="s">
        <v>35797</v>
      </c>
      <c r="E4252" t="s">
        <v>845</v>
      </c>
      <c r="F4252" t="s">
        <v>269</v>
      </c>
      <c r="G4252">
        <v>20115</v>
      </c>
      <c r="H4252">
        <v>38.864764999999998</v>
      </c>
      <c r="I4252">
        <v>-77.857529</v>
      </c>
      <c r="J4252" s="1" t="d">
        <v>2019-01-10</v>
      </c>
      <c r="K4252">
        <v>115964</v>
      </c>
      <c r="L4252" t="s">
        <v>30</v>
      </c>
      <c r="M4252" s="1" t="d">
        <v>2016-11-01</v>
      </c>
      <c r="N4252">
        <v>11</v>
      </c>
      <c r="O4252">
        <v>1</v>
      </c>
      <c r="P4252">
        <v>2016</v>
      </c>
      <c r="R4252" t="s">
        <v>26</v>
      </c>
      <c r="S4252" t="s">
        <v>31</v>
      </c>
    </row>
    <row r="4253" spans="1:19" x14ac:dyDescent="0.25">
      <c r="A4253" t="s">
        <v>338</v>
      </c>
      <c r="B4253" t="s">
        <v>35798</v>
      </c>
      <c r="C4253" t="s">
        <v>35799</v>
      </c>
      <c r="E4253" t="s">
        <v>35800</v>
      </c>
      <c r="F4253" t="s">
        <v>269</v>
      </c>
      <c r="G4253">
        <v>22012</v>
      </c>
      <c r="H4253">
        <v>38.924353000000004</v>
      </c>
      <c r="I4253">
        <v>-77.223696000000004</v>
      </c>
      <c r="J4253" s="1" t="d">
        <v>2019-01-10</v>
      </c>
      <c r="K4253">
        <v>115965</v>
      </c>
      <c r="L4253" t="s">
        <v>30</v>
      </c>
      <c r="M4253" s="1" t="d">
        <v>2016-07-15</v>
      </c>
      <c r="N4253">
        <v>7</v>
      </c>
      <c r="O4253">
        <v>15</v>
      </c>
      <c r="P4253">
        <v>2016</v>
      </c>
      <c r="R4253" t="s">
        <v>26</v>
      </c>
      <c r="S4253" t="s">
        <v>31</v>
      </c>
    </row>
    <row r="4254" spans="1:19" x14ac:dyDescent="0.25">
      <c r="A4254" t="s">
        <v>338</v>
      </c>
      <c r="B4254" t="s">
        <v>35803</v>
      </c>
      <c r="C4254" t="s">
        <v>35804</v>
      </c>
      <c r="E4254" t="s">
        <v>11286</v>
      </c>
      <c r="F4254" t="s">
        <v>269</v>
      </c>
      <c r="G4254">
        <v>22102</v>
      </c>
      <c r="H4254">
        <v>38.926701999999999</v>
      </c>
      <c r="I4254">
        <v>-77.217191</v>
      </c>
      <c r="J4254" s="1" t="d">
        <v>2019-01-10</v>
      </c>
      <c r="K4254">
        <v>115967</v>
      </c>
      <c r="L4254" t="s">
        <v>30</v>
      </c>
      <c r="M4254" s="1" t="d">
        <v>2016-01-01</v>
      </c>
      <c r="N4254">
        <v>1</v>
      </c>
      <c r="O4254">
        <v>1</v>
      </c>
      <c r="P4254">
        <v>2016</v>
      </c>
      <c r="R4254" t="s">
        <v>26</v>
      </c>
      <c r="S4254" t="s">
        <v>31</v>
      </c>
    </row>
    <row r="4255" spans="1:19" x14ac:dyDescent="0.25">
      <c r="A4255" t="s">
        <v>338</v>
      </c>
      <c r="B4255" t="s">
        <v>35805</v>
      </c>
      <c r="C4255" t="s">
        <v>35806</v>
      </c>
      <c r="E4255" t="s">
        <v>35807</v>
      </c>
      <c r="F4255" t="s">
        <v>269</v>
      </c>
      <c r="G4255">
        <v>24120</v>
      </c>
      <c r="H4255">
        <v>36.687821999999997</v>
      </c>
      <c r="I4255">
        <v>-80.355422000000004</v>
      </c>
      <c r="J4255" s="1" t="d">
        <v>2019-01-10</v>
      </c>
      <c r="K4255">
        <v>115968</v>
      </c>
      <c r="L4255" t="s">
        <v>30</v>
      </c>
      <c r="M4255" s="1" t="d">
        <v>2016-01-01</v>
      </c>
      <c r="N4255">
        <v>1</v>
      </c>
      <c r="O4255">
        <v>1</v>
      </c>
      <c r="P4255">
        <v>2016</v>
      </c>
      <c r="R4255" t="s">
        <v>26</v>
      </c>
      <c r="S4255" t="s">
        <v>31</v>
      </c>
    </row>
    <row r="4256" spans="1:19" x14ac:dyDescent="0.25">
      <c r="A4256" t="s">
        <v>338</v>
      </c>
      <c r="B4256" t="s">
        <v>35815</v>
      </c>
      <c r="C4256" t="s">
        <v>22860</v>
      </c>
      <c r="E4256" t="s">
        <v>3493</v>
      </c>
      <c r="F4256" t="s">
        <v>269</v>
      </c>
      <c r="G4256">
        <v>22844</v>
      </c>
      <c r="H4256">
        <v>38.639946999999999</v>
      </c>
      <c r="I4256">
        <v>-78.673606000000007</v>
      </c>
      <c r="J4256" s="1" t="d">
        <v>2019-01-10</v>
      </c>
      <c r="K4256">
        <v>115973</v>
      </c>
      <c r="L4256" t="s">
        <v>30</v>
      </c>
      <c r="M4256" s="1" t="d">
        <v>2016-12-21</v>
      </c>
      <c r="N4256">
        <v>12</v>
      </c>
      <c r="O4256">
        <v>21</v>
      </c>
      <c r="P4256">
        <v>2016</v>
      </c>
      <c r="R4256" t="s">
        <v>26</v>
      </c>
      <c r="S4256" t="s">
        <v>31</v>
      </c>
    </row>
    <row r="4257" spans="1:19" x14ac:dyDescent="0.25">
      <c r="A4257" t="s">
        <v>338</v>
      </c>
      <c r="B4257" t="s">
        <v>35818</v>
      </c>
      <c r="C4257" t="s">
        <v>35819</v>
      </c>
      <c r="E4257" t="s">
        <v>268</v>
      </c>
      <c r="F4257" t="s">
        <v>269</v>
      </c>
      <c r="G4257">
        <v>23507</v>
      </c>
      <c r="H4257">
        <v>36.860565999999999</v>
      </c>
      <c r="I4257">
        <v>-76.299592000000004</v>
      </c>
      <c r="J4257" s="1" t="d">
        <v>2019-01-10</v>
      </c>
      <c r="K4257">
        <v>115975</v>
      </c>
      <c r="L4257" t="s">
        <v>30</v>
      </c>
      <c r="M4257" s="1" t="d">
        <v>2016-07-15</v>
      </c>
      <c r="N4257">
        <v>7</v>
      </c>
      <c r="O4257">
        <v>15</v>
      </c>
      <c r="P4257">
        <v>2016</v>
      </c>
      <c r="R4257" t="s">
        <v>26</v>
      </c>
      <c r="S4257" t="s">
        <v>31</v>
      </c>
    </row>
    <row r="4258" spans="1:19" x14ac:dyDescent="0.25">
      <c r="A4258" t="s">
        <v>338</v>
      </c>
      <c r="B4258" t="s">
        <v>35820</v>
      </c>
      <c r="C4258" t="s">
        <v>22238</v>
      </c>
      <c r="E4258" t="s">
        <v>268</v>
      </c>
      <c r="F4258" t="s">
        <v>269</v>
      </c>
      <c r="G4258">
        <v>23518</v>
      </c>
      <c r="H4258">
        <v>36.914555</v>
      </c>
      <c r="I4258">
        <v>-76.247687999999997</v>
      </c>
      <c r="J4258" s="1" t="d">
        <v>2019-01-10</v>
      </c>
      <c r="K4258">
        <v>115976</v>
      </c>
      <c r="L4258" t="s">
        <v>30</v>
      </c>
      <c r="M4258" s="1" t="d">
        <v>2016-09-01</v>
      </c>
      <c r="N4258">
        <v>9</v>
      </c>
      <c r="O4258">
        <v>1</v>
      </c>
      <c r="P4258">
        <v>2016</v>
      </c>
      <c r="R4258" t="s">
        <v>26</v>
      </c>
      <c r="S4258" t="s">
        <v>31</v>
      </c>
    </row>
    <row r="4259" spans="1:19" x14ac:dyDescent="0.25">
      <c r="A4259" t="s">
        <v>338</v>
      </c>
      <c r="B4259" t="s">
        <v>35843</v>
      </c>
      <c r="C4259" t="s">
        <v>35844</v>
      </c>
      <c r="E4259" t="s">
        <v>184</v>
      </c>
      <c r="F4259" t="s">
        <v>269</v>
      </c>
      <c r="G4259">
        <v>23220</v>
      </c>
      <c r="H4259">
        <v>37.544282000000003</v>
      </c>
      <c r="I4259">
        <v>-77.445302999999996</v>
      </c>
      <c r="J4259" s="1" t="d">
        <v>2019-01-10</v>
      </c>
      <c r="K4259">
        <v>115986</v>
      </c>
      <c r="L4259" t="s">
        <v>30</v>
      </c>
      <c r="M4259" s="1" t="d">
        <v>2016-01-01</v>
      </c>
      <c r="N4259">
        <v>1</v>
      </c>
      <c r="O4259">
        <v>1</v>
      </c>
      <c r="P4259">
        <v>2016</v>
      </c>
      <c r="R4259" t="s">
        <v>26</v>
      </c>
      <c r="S4259" t="s">
        <v>31</v>
      </c>
    </row>
    <row r="4260" spans="1:19" x14ac:dyDescent="0.25">
      <c r="A4260" t="s">
        <v>338</v>
      </c>
      <c r="B4260" t="s">
        <v>35852</v>
      </c>
      <c r="C4260" t="s">
        <v>35853</v>
      </c>
      <c r="E4260" t="s">
        <v>184</v>
      </c>
      <c r="F4260" t="s">
        <v>269</v>
      </c>
      <c r="G4260">
        <v>23220</v>
      </c>
      <c r="H4260">
        <v>37.546500000000002</v>
      </c>
      <c r="I4260">
        <v>-77.444085000000001</v>
      </c>
      <c r="J4260" s="1" t="d">
        <v>2019-01-10</v>
      </c>
      <c r="K4260">
        <v>115991</v>
      </c>
      <c r="L4260" t="s">
        <v>30</v>
      </c>
      <c r="M4260" s="1" t="d">
        <v>2016-04-01</v>
      </c>
      <c r="N4260">
        <v>4</v>
      </c>
      <c r="O4260">
        <v>1</v>
      </c>
      <c r="P4260">
        <v>2016</v>
      </c>
      <c r="R4260" t="s">
        <v>26</v>
      </c>
      <c r="S4260" t="s">
        <v>31</v>
      </c>
    </row>
    <row r="4261" spans="1:19" x14ac:dyDescent="0.25">
      <c r="A4261" t="s">
        <v>338</v>
      </c>
      <c r="B4261" t="s">
        <v>35858</v>
      </c>
      <c r="C4261" t="s">
        <v>35859</v>
      </c>
      <c r="E4261" t="s">
        <v>184</v>
      </c>
      <c r="F4261" t="s">
        <v>269</v>
      </c>
      <c r="G4261">
        <v>23219</v>
      </c>
      <c r="H4261">
        <v>37.542212999999997</v>
      </c>
      <c r="I4261">
        <v>-77.437449000000001</v>
      </c>
      <c r="J4261" s="1" t="d">
        <v>2019-01-10</v>
      </c>
      <c r="K4261">
        <v>115994</v>
      </c>
      <c r="L4261" t="s">
        <v>30</v>
      </c>
      <c r="M4261" s="1" t="d">
        <v>2016-04-01</v>
      </c>
      <c r="N4261">
        <v>4</v>
      </c>
      <c r="O4261">
        <v>1</v>
      </c>
      <c r="P4261">
        <v>2016</v>
      </c>
      <c r="R4261" t="s">
        <v>26</v>
      </c>
      <c r="S4261" t="s">
        <v>31</v>
      </c>
    </row>
    <row r="4262" spans="1:19" x14ac:dyDescent="0.25">
      <c r="A4262" t="s">
        <v>338</v>
      </c>
      <c r="B4262" t="s">
        <v>35863</v>
      </c>
      <c r="C4262" t="s">
        <v>35864</v>
      </c>
      <c r="E4262" t="s">
        <v>184</v>
      </c>
      <c r="F4262" t="s">
        <v>269</v>
      </c>
      <c r="G4262">
        <v>23230</v>
      </c>
      <c r="H4262">
        <v>37.604492</v>
      </c>
      <c r="I4262">
        <v>-77.517394999999993</v>
      </c>
      <c r="J4262" s="1" t="d">
        <v>2019-01-10</v>
      </c>
      <c r="K4262">
        <v>115997</v>
      </c>
      <c r="L4262" t="s">
        <v>30</v>
      </c>
      <c r="M4262" s="1" t="d">
        <v>2016-01-01</v>
      </c>
      <c r="N4262">
        <v>1</v>
      </c>
      <c r="O4262">
        <v>1</v>
      </c>
      <c r="P4262">
        <v>2016</v>
      </c>
      <c r="R4262" t="s">
        <v>26</v>
      </c>
      <c r="S4262" t="s">
        <v>31</v>
      </c>
    </row>
    <row r="4263" spans="1:19" x14ac:dyDescent="0.25">
      <c r="A4263" t="s">
        <v>338</v>
      </c>
      <c r="B4263" t="s">
        <v>35873</v>
      </c>
      <c r="C4263" t="s">
        <v>35874</v>
      </c>
      <c r="E4263" t="s">
        <v>35875</v>
      </c>
      <c r="F4263" t="s">
        <v>269</v>
      </c>
      <c r="G4263">
        <v>24016</v>
      </c>
      <c r="H4263">
        <v>37.273375999999999</v>
      </c>
      <c r="I4263">
        <v>-79.943717000000007</v>
      </c>
      <c r="J4263" s="1" t="d">
        <v>2019-01-10</v>
      </c>
      <c r="K4263">
        <v>116003</v>
      </c>
      <c r="L4263" t="s">
        <v>30</v>
      </c>
      <c r="M4263" s="1" t="d">
        <v>2016-06-01</v>
      </c>
      <c r="N4263">
        <v>6</v>
      </c>
      <c r="O4263">
        <v>1</v>
      </c>
      <c r="P4263">
        <v>2016</v>
      </c>
      <c r="R4263" t="s">
        <v>26</v>
      </c>
      <c r="S4263" t="s">
        <v>31</v>
      </c>
    </row>
    <row r="4264" spans="1:19" x14ac:dyDescent="0.25">
      <c r="A4264" t="s">
        <v>338</v>
      </c>
      <c r="B4264" t="s">
        <v>33610</v>
      </c>
      <c r="C4264" t="s">
        <v>35878</v>
      </c>
      <c r="E4264" t="s">
        <v>138</v>
      </c>
      <c r="F4264" t="s">
        <v>269</v>
      </c>
      <c r="G4264">
        <v>24153</v>
      </c>
      <c r="H4264">
        <v>37.265455000000003</v>
      </c>
      <c r="I4264">
        <v>-80.032973999999996</v>
      </c>
      <c r="J4264" s="1" t="d">
        <v>2019-01-10</v>
      </c>
      <c r="K4264">
        <v>116005</v>
      </c>
      <c r="L4264" t="s">
        <v>30</v>
      </c>
      <c r="M4264" s="1" t="d">
        <v>2016-02-01</v>
      </c>
      <c r="N4264">
        <v>2</v>
      </c>
      <c r="O4264">
        <v>1</v>
      </c>
      <c r="P4264">
        <v>2016</v>
      </c>
      <c r="R4264" t="s">
        <v>26</v>
      </c>
      <c r="S4264" t="s">
        <v>31</v>
      </c>
    </row>
    <row r="4265" spans="1:19" x14ac:dyDescent="0.25">
      <c r="A4265" t="s">
        <v>338</v>
      </c>
      <c r="B4265" t="s">
        <v>35881</v>
      </c>
      <c r="C4265" t="s">
        <v>21628</v>
      </c>
      <c r="E4265" t="s">
        <v>21629</v>
      </c>
      <c r="F4265" t="s">
        <v>269</v>
      </c>
      <c r="G4265">
        <v>24592</v>
      </c>
      <c r="H4265">
        <v>36.607678999999997</v>
      </c>
      <c r="I4265">
        <v>-78.93092</v>
      </c>
      <c r="J4265" s="1" t="d">
        <v>2019-01-10</v>
      </c>
      <c r="K4265">
        <v>116007</v>
      </c>
      <c r="L4265" t="s">
        <v>30</v>
      </c>
      <c r="M4265" s="1" t="d">
        <v>2016-06-24</v>
      </c>
      <c r="N4265">
        <v>6</v>
      </c>
      <c r="O4265">
        <v>24</v>
      </c>
      <c r="P4265">
        <v>2016</v>
      </c>
      <c r="R4265" t="s">
        <v>26</v>
      </c>
      <c r="S4265" t="s">
        <v>31</v>
      </c>
    </row>
    <row r="4266" spans="1:19" x14ac:dyDescent="0.25">
      <c r="A4266" t="s">
        <v>338</v>
      </c>
      <c r="B4266" t="s">
        <v>35897</v>
      </c>
      <c r="C4266" t="s">
        <v>21877</v>
      </c>
      <c r="E4266" t="s">
        <v>4317</v>
      </c>
      <c r="F4266" t="s">
        <v>269</v>
      </c>
      <c r="G4266">
        <v>23451</v>
      </c>
      <c r="H4266">
        <v>36.841349999999998</v>
      </c>
      <c r="I4266">
        <v>-75.972697999999994</v>
      </c>
      <c r="J4266" s="1" t="d">
        <v>2019-01-10</v>
      </c>
      <c r="K4266">
        <v>116015</v>
      </c>
      <c r="L4266" t="s">
        <v>30</v>
      </c>
      <c r="M4266" s="1" t="d">
        <v>2016-07-15</v>
      </c>
      <c r="N4266">
        <v>7</v>
      </c>
      <c r="O4266">
        <v>15</v>
      </c>
      <c r="P4266">
        <v>2016</v>
      </c>
      <c r="R4266" t="s">
        <v>26</v>
      </c>
      <c r="S4266" t="s">
        <v>31</v>
      </c>
    </row>
    <row r="4267" spans="1:19" x14ac:dyDescent="0.25">
      <c r="A4267" t="s">
        <v>338</v>
      </c>
      <c r="B4267" t="s">
        <v>35909</v>
      </c>
      <c r="C4267" t="s">
        <v>35910</v>
      </c>
      <c r="E4267" t="s">
        <v>4317</v>
      </c>
      <c r="F4267" t="s">
        <v>269</v>
      </c>
      <c r="G4267">
        <v>23451</v>
      </c>
      <c r="H4267">
        <v>36.849148999999997</v>
      </c>
      <c r="I4267">
        <v>-75.978019000000003</v>
      </c>
      <c r="J4267" s="1" t="d">
        <v>2019-01-10</v>
      </c>
      <c r="K4267">
        <v>116023</v>
      </c>
      <c r="L4267" t="s">
        <v>30</v>
      </c>
      <c r="M4267" s="1" t="d">
        <v>2016-04-01</v>
      </c>
      <c r="N4267">
        <v>4</v>
      </c>
      <c r="O4267">
        <v>1</v>
      </c>
      <c r="P4267">
        <v>2016</v>
      </c>
      <c r="R4267" t="s">
        <v>26</v>
      </c>
      <c r="S4267" t="s">
        <v>31</v>
      </c>
    </row>
    <row r="4268" spans="1:19" x14ac:dyDescent="0.25">
      <c r="A4268" t="s">
        <v>338</v>
      </c>
      <c r="B4268" t="s">
        <v>35922</v>
      </c>
      <c r="C4268" t="s">
        <v>35923</v>
      </c>
      <c r="E4268" t="s">
        <v>2325</v>
      </c>
      <c r="F4268" t="s">
        <v>269</v>
      </c>
      <c r="G4268">
        <v>22747</v>
      </c>
      <c r="H4268">
        <v>38.710473</v>
      </c>
      <c r="I4268">
        <v>-78.160940999999994</v>
      </c>
      <c r="J4268" s="1" t="d">
        <v>2019-01-10</v>
      </c>
      <c r="K4268">
        <v>116031</v>
      </c>
      <c r="L4268" t="s">
        <v>30</v>
      </c>
      <c r="M4268" s="1" t="d">
        <v>2016-02-01</v>
      </c>
      <c r="N4268">
        <v>2</v>
      </c>
      <c r="O4268">
        <v>1</v>
      </c>
      <c r="P4268">
        <v>2016</v>
      </c>
      <c r="R4268" t="s">
        <v>26</v>
      </c>
      <c r="S4268" t="s">
        <v>31</v>
      </c>
    </row>
    <row r="4269" spans="1:19" x14ac:dyDescent="0.25">
      <c r="A4269" t="s">
        <v>338</v>
      </c>
      <c r="B4269" t="s">
        <v>35924</v>
      </c>
      <c r="C4269" t="s">
        <v>35925</v>
      </c>
      <c r="E4269" t="s">
        <v>2325</v>
      </c>
      <c r="F4269" t="s">
        <v>269</v>
      </c>
      <c r="G4269">
        <v>22747</v>
      </c>
      <c r="H4269">
        <v>38.713500000000003</v>
      </c>
      <c r="I4269">
        <v>-78.159700000000001</v>
      </c>
      <c r="J4269" s="1" t="d">
        <v>2019-01-10</v>
      </c>
      <c r="K4269">
        <v>116032</v>
      </c>
      <c r="L4269" t="s">
        <v>30</v>
      </c>
      <c r="M4269" s="1" t="d">
        <v>2016-02-01</v>
      </c>
      <c r="N4269">
        <v>2</v>
      </c>
      <c r="O4269">
        <v>1</v>
      </c>
      <c r="P4269">
        <v>2016</v>
      </c>
      <c r="R4269" t="s">
        <v>26</v>
      </c>
      <c r="S4269" t="s">
        <v>31</v>
      </c>
    </row>
    <row r="4270" spans="1:19" x14ac:dyDescent="0.25">
      <c r="A4270" t="s">
        <v>338</v>
      </c>
      <c r="B4270" t="s">
        <v>35932</v>
      </c>
      <c r="C4270" t="s">
        <v>35933</v>
      </c>
      <c r="E4270" t="s">
        <v>35934</v>
      </c>
      <c r="F4270" t="s">
        <v>1120</v>
      </c>
      <c r="G4270">
        <v>5031</v>
      </c>
      <c r="H4270">
        <v>43.725256999999999</v>
      </c>
      <c r="I4270">
        <v>-72.589743999999996</v>
      </c>
      <c r="J4270" s="1" t="d">
        <v>2019-01-10</v>
      </c>
      <c r="K4270">
        <v>116037</v>
      </c>
      <c r="L4270" t="s">
        <v>30</v>
      </c>
      <c r="M4270" s="1" t="d">
        <v>2016-01-01</v>
      </c>
      <c r="N4270">
        <v>1</v>
      </c>
      <c r="O4270">
        <v>1</v>
      </c>
      <c r="P4270">
        <v>2016</v>
      </c>
      <c r="R4270" t="s">
        <v>26</v>
      </c>
      <c r="S4270" t="s">
        <v>31</v>
      </c>
    </row>
    <row r="4271" spans="1:19" x14ac:dyDescent="0.25">
      <c r="A4271" t="s">
        <v>338</v>
      </c>
      <c r="B4271" t="s">
        <v>35942</v>
      </c>
      <c r="C4271" t="s">
        <v>29350</v>
      </c>
      <c r="E4271" t="s">
        <v>4086</v>
      </c>
      <c r="F4271" t="s">
        <v>1120</v>
      </c>
      <c r="G4271">
        <v>5356</v>
      </c>
      <c r="H4271">
        <v>42.939525000000003</v>
      </c>
      <c r="I4271">
        <v>-72.849006000000003</v>
      </c>
      <c r="J4271" s="1" t="d">
        <v>2019-01-10</v>
      </c>
      <c r="K4271">
        <v>116041</v>
      </c>
      <c r="L4271" t="s">
        <v>30</v>
      </c>
      <c r="M4271" s="1" t="d">
        <v>2016-01-01</v>
      </c>
      <c r="N4271">
        <v>1</v>
      </c>
      <c r="O4271">
        <v>1</v>
      </c>
      <c r="P4271">
        <v>2016</v>
      </c>
      <c r="R4271" t="s">
        <v>26</v>
      </c>
      <c r="S4271" t="s">
        <v>31</v>
      </c>
    </row>
    <row r="4272" spans="1:19" x14ac:dyDescent="0.25">
      <c r="A4272" t="s">
        <v>338</v>
      </c>
      <c r="B4272" t="s">
        <v>35944</v>
      </c>
      <c r="C4272" t="s">
        <v>35945</v>
      </c>
      <c r="E4272" t="s">
        <v>23552</v>
      </c>
      <c r="F4272" t="s">
        <v>1120</v>
      </c>
      <c r="G4272">
        <v>5146</v>
      </c>
      <c r="H4272">
        <v>43.172561000000002</v>
      </c>
      <c r="I4272">
        <v>-72.609099999999998</v>
      </c>
      <c r="J4272" s="1" t="d">
        <v>2019-01-10</v>
      </c>
      <c r="K4272">
        <v>116043</v>
      </c>
      <c r="L4272" t="s">
        <v>30</v>
      </c>
      <c r="M4272" s="1" t="d">
        <v>2016-04-01</v>
      </c>
      <c r="N4272">
        <v>4</v>
      </c>
      <c r="O4272">
        <v>1</v>
      </c>
      <c r="P4272">
        <v>2016</v>
      </c>
      <c r="R4272" t="s">
        <v>26</v>
      </c>
      <c r="S4272" t="s">
        <v>31</v>
      </c>
    </row>
    <row r="4273" spans="1:19" x14ac:dyDescent="0.25">
      <c r="A4273" t="s">
        <v>338</v>
      </c>
      <c r="B4273" t="s">
        <v>35963</v>
      </c>
      <c r="C4273" t="s">
        <v>35964</v>
      </c>
      <c r="E4273" t="s">
        <v>5109</v>
      </c>
      <c r="F4273" t="s">
        <v>1120</v>
      </c>
      <c r="G4273">
        <v>5255</v>
      </c>
      <c r="H4273">
        <v>43.167136999999997</v>
      </c>
      <c r="I4273">
        <v>-73.069046</v>
      </c>
      <c r="J4273" s="1" t="d">
        <v>2019-01-10</v>
      </c>
      <c r="K4273">
        <v>116053</v>
      </c>
      <c r="L4273" t="s">
        <v>30</v>
      </c>
      <c r="M4273" s="1" t="d">
        <v>2016-02-01</v>
      </c>
      <c r="N4273">
        <v>2</v>
      </c>
      <c r="O4273">
        <v>1</v>
      </c>
      <c r="P4273">
        <v>2016</v>
      </c>
      <c r="R4273" t="s">
        <v>26</v>
      </c>
      <c r="S4273" t="s">
        <v>31</v>
      </c>
    </row>
    <row r="4274" spans="1:19" x14ac:dyDescent="0.25">
      <c r="A4274" t="s">
        <v>338</v>
      </c>
      <c r="B4274" t="s">
        <v>35969</v>
      </c>
      <c r="C4274" t="s">
        <v>35970</v>
      </c>
      <c r="E4274" t="s">
        <v>35971</v>
      </c>
      <c r="F4274" t="s">
        <v>1120</v>
      </c>
      <c r="G4274">
        <v>5345</v>
      </c>
      <c r="H4274">
        <v>42.986499000000002</v>
      </c>
      <c r="I4274">
        <v>-72.656822000000005</v>
      </c>
      <c r="J4274" s="1" t="d">
        <v>2019-01-10</v>
      </c>
      <c r="K4274">
        <v>116056</v>
      </c>
      <c r="L4274" t="s">
        <v>30</v>
      </c>
      <c r="M4274" s="1" t="d">
        <v>2016-10-01</v>
      </c>
      <c r="N4274">
        <v>10</v>
      </c>
      <c r="O4274">
        <v>1</v>
      </c>
      <c r="P4274">
        <v>2016</v>
      </c>
      <c r="R4274" t="s">
        <v>26</v>
      </c>
      <c r="S4274" t="s">
        <v>31</v>
      </c>
    </row>
    <row r="4275" spans="1:19" x14ac:dyDescent="0.25">
      <c r="A4275" t="s">
        <v>338</v>
      </c>
      <c r="B4275" t="s">
        <v>35980</v>
      </c>
      <c r="C4275" t="s">
        <v>35981</v>
      </c>
      <c r="E4275" t="s">
        <v>25400</v>
      </c>
      <c r="F4275" t="s">
        <v>1120</v>
      </c>
      <c r="G4275">
        <v>5672</v>
      </c>
      <c r="H4275">
        <v>44.495787999999997</v>
      </c>
      <c r="I4275">
        <v>-72.738731000000001</v>
      </c>
      <c r="J4275" s="1" t="d">
        <v>2019-01-10</v>
      </c>
      <c r="K4275">
        <v>116060</v>
      </c>
      <c r="L4275" t="s">
        <v>30</v>
      </c>
      <c r="M4275" s="1" t="d">
        <v>2016-05-01</v>
      </c>
      <c r="N4275">
        <v>5</v>
      </c>
      <c r="O4275">
        <v>1</v>
      </c>
      <c r="P4275">
        <v>2016</v>
      </c>
      <c r="R4275" t="s">
        <v>26</v>
      </c>
      <c r="S4275" t="s">
        <v>31</v>
      </c>
    </row>
    <row r="4276" spans="1:19" x14ac:dyDescent="0.25">
      <c r="A4276" t="s">
        <v>338</v>
      </c>
      <c r="B4276" t="s">
        <v>35992</v>
      </c>
      <c r="C4276" t="s">
        <v>35993</v>
      </c>
      <c r="E4276" t="s">
        <v>2318</v>
      </c>
      <c r="F4276" t="s">
        <v>1120</v>
      </c>
      <c r="G4276">
        <v>5674</v>
      </c>
      <c r="H4276">
        <v>44.136263999999997</v>
      </c>
      <c r="I4276">
        <v>-72.894632000000001</v>
      </c>
      <c r="J4276" s="1" t="d">
        <v>2019-01-10</v>
      </c>
      <c r="K4276">
        <v>116066</v>
      </c>
      <c r="L4276" t="s">
        <v>30</v>
      </c>
      <c r="M4276" s="1" t="d">
        <v>2016-02-01</v>
      </c>
      <c r="N4276">
        <v>2</v>
      </c>
      <c r="O4276">
        <v>1</v>
      </c>
      <c r="P4276">
        <v>2016</v>
      </c>
      <c r="R4276" t="s">
        <v>26</v>
      </c>
      <c r="S4276" t="s">
        <v>31</v>
      </c>
    </row>
    <row r="4277" spans="1:19" x14ac:dyDescent="0.25">
      <c r="A4277" t="s">
        <v>338</v>
      </c>
      <c r="B4277" t="s">
        <v>35997</v>
      </c>
      <c r="C4277" t="s">
        <v>35998</v>
      </c>
      <c r="E4277" t="s">
        <v>356</v>
      </c>
      <c r="F4277" t="s">
        <v>1120</v>
      </c>
      <c r="G4277">
        <v>5363</v>
      </c>
      <c r="H4277">
        <v>42.923118000000002</v>
      </c>
      <c r="I4277">
        <v>-72.894927999999993</v>
      </c>
      <c r="J4277" s="1" t="d">
        <v>2019-01-10</v>
      </c>
      <c r="K4277">
        <v>116069</v>
      </c>
      <c r="L4277" t="s">
        <v>30</v>
      </c>
      <c r="M4277" s="1" t="d">
        <v>2016-03-01</v>
      </c>
      <c r="N4277">
        <v>3</v>
      </c>
      <c r="O4277">
        <v>1</v>
      </c>
      <c r="P4277">
        <v>2016</v>
      </c>
      <c r="R4277" t="s">
        <v>26</v>
      </c>
      <c r="S4277" t="s">
        <v>31</v>
      </c>
    </row>
    <row r="4278" spans="1:19" x14ac:dyDescent="0.25">
      <c r="A4278" t="s">
        <v>338</v>
      </c>
      <c r="B4278" t="s">
        <v>36005</v>
      </c>
      <c r="C4278" t="s">
        <v>21245</v>
      </c>
      <c r="E4278" t="s">
        <v>21246</v>
      </c>
      <c r="F4278" t="s">
        <v>55</v>
      </c>
      <c r="G4278">
        <v>98304</v>
      </c>
      <c r="H4278">
        <v>46.751480999999998</v>
      </c>
      <c r="I4278">
        <v>-121.93684</v>
      </c>
      <c r="J4278" s="1" t="d">
        <v>2019-01-10</v>
      </c>
      <c r="K4278">
        <v>116074</v>
      </c>
      <c r="L4278" t="s">
        <v>30</v>
      </c>
      <c r="M4278" s="1" t="d">
        <v>2016-04-01</v>
      </c>
      <c r="N4278">
        <v>4</v>
      </c>
      <c r="O4278">
        <v>1</v>
      </c>
      <c r="P4278">
        <v>2016</v>
      </c>
      <c r="R4278" t="s">
        <v>26</v>
      </c>
      <c r="S4278" t="s">
        <v>31</v>
      </c>
    </row>
    <row r="4279" spans="1:19" x14ac:dyDescent="0.25">
      <c r="A4279" t="s">
        <v>338</v>
      </c>
      <c r="B4279" t="s">
        <v>36012</v>
      </c>
      <c r="C4279" t="s">
        <v>36013</v>
      </c>
      <c r="E4279" t="s">
        <v>6751</v>
      </c>
      <c r="F4279" t="s">
        <v>55</v>
      </c>
      <c r="G4279">
        <v>98225</v>
      </c>
      <c r="H4279">
        <v>48.754134000000001</v>
      </c>
      <c r="I4279">
        <v>-122.497055</v>
      </c>
      <c r="J4279" s="1" t="d">
        <v>2019-01-10</v>
      </c>
      <c r="K4279">
        <v>116079</v>
      </c>
      <c r="L4279" t="s">
        <v>30</v>
      </c>
      <c r="M4279" s="1" t="d">
        <v>2016-04-01</v>
      </c>
      <c r="N4279">
        <v>4</v>
      </c>
      <c r="O4279">
        <v>1</v>
      </c>
      <c r="P4279">
        <v>2016</v>
      </c>
      <c r="R4279" t="s">
        <v>26</v>
      </c>
      <c r="S4279" t="s">
        <v>31</v>
      </c>
    </row>
    <row r="4280" spans="1:19" x14ac:dyDescent="0.25">
      <c r="A4280" t="s">
        <v>338</v>
      </c>
      <c r="B4280" t="s">
        <v>36016</v>
      </c>
      <c r="C4280" t="s">
        <v>36017</v>
      </c>
      <c r="E4280" t="s">
        <v>6751</v>
      </c>
      <c r="F4280" t="s">
        <v>55</v>
      </c>
      <c r="G4280">
        <v>98226</v>
      </c>
      <c r="H4280">
        <v>48.788432999999998</v>
      </c>
      <c r="I4280">
        <v>-122.48773300000001</v>
      </c>
      <c r="J4280" s="1" t="d">
        <v>2019-01-10</v>
      </c>
      <c r="K4280">
        <v>116081</v>
      </c>
      <c r="L4280" t="s">
        <v>30</v>
      </c>
      <c r="M4280" s="1" t="d">
        <v>2016-04-01</v>
      </c>
      <c r="N4280">
        <v>4</v>
      </c>
      <c r="O4280">
        <v>1</v>
      </c>
      <c r="P4280">
        <v>2016</v>
      </c>
      <c r="R4280" t="s">
        <v>26</v>
      </c>
      <c r="S4280" t="s">
        <v>31</v>
      </c>
    </row>
    <row r="4281" spans="1:19" x14ac:dyDescent="0.25">
      <c r="A4281" t="s">
        <v>338</v>
      </c>
      <c r="B4281" t="s">
        <v>36020</v>
      </c>
      <c r="C4281" t="s">
        <v>28751</v>
      </c>
      <c r="E4281" t="s">
        <v>2646</v>
      </c>
      <c r="F4281" t="s">
        <v>55</v>
      </c>
      <c r="G4281">
        <v>98610</v>
      </c>
      <c r="H4281">
        <v>45.729351000000001</v>
      </c>
      <c r="I4281">
        <v>-121.821302</v>
      </c>
      <c r="J4281" s="1" t="d">
        <v>2019-01-10</v>
      </c>
      <c r="K4281">
        <v>116084</v>
      </c>
      <c r="L4281" t="s">
        <v>30</v>
      </c>
      <c r="M4281" s="1" t="d">
        <v>2016-06-01</v>
      </c>
      <c r="N4281">
        <v>6</v>
      </c>
      <c r="O4281">
        <v>1</v>
      </c>
      <c r="P4281">
        <v>2016</v>
      </c>
      <c r="R4281" t="s">
        <v>26</v>
      </c>
      <c r="S4281" t="s">
        <v>31</v>
      </c>
    </row>
    <row r="4282" spans="1:19" x14ac:dyDescent="0.25">
      <c r="A4282" t="s">
        <v>338</v>
      </c>
      <c r="B4282" t="s">
        <v>36030</v>
      </c>
      <c r="C4282" t="s">
        <v>36031</v>
      </c>
      <c r="E4282" t="s">
        <v>695</v>
      </c>
      <c r="F4282" t="s">
        <v>55</v>
      </c>
      <c r="G4282">
        <v>98198</v>
      </c>
      <c r="H4282">
        <v>47.400630999999997</v>
      </c>
      <c r="I4282">
        <v>-122.296989</v>
      </c>
      <c r="J4282" s="1" t="d">
        <v>2019-01-10</v>
      </c>
      <c r="K4282">
        <v>116088</v>
      </c>
      <c r="L4282" t="s">
        <v>30</v>
      </c>
      <c r="M4282" s="1" t="d">
        <v>2016-01-01</v>
      </c>
      <c r="N4282">
        <v>1</v>
      </c>
      <c r="O4282">
        <v>1</v>
      </c>
      <c r="P4282">
        <v>2016</v>
      </c>
      <c r="R4282" t="s">
        <v>26</v>
      </c>
      <c r="S4282" t="s">
        <v>31</v>
      </c>
    </row>
    <row r="4283" spans="1:19" x14ac:dyDescent="0.25">
      <c r="A4283" t="s">
        <v>338</v>
      </c>
      <c r="B4283" t="s">
        <v>36038</v>
      </c>
      <c r="C4283" t="s">
        <v>36039</v>
      </c>
      <c r="E4283" t="s">
        <v>36040</v>
      </c>
      <c r="F4283" t="s">
        <v>55</v>
      </c>
      <c r="G4283">
        <v>98249</v>
      </c>
      <c r="H4283">
        <v>48.010776</v>
      </c>
      <c r="I4283">
        <v>-122.533294</v>
      </c>
      <c r="J4283" s="1" t="d">
        <v>2019-01-10</v>
      </c>
      <c r="K4283">
        <v>116091</v>
      </c>
      <c r="L4283" t="s">
        <v>30</v>
      </c>
      <c r="M4283" s="1" t="d">
        <v>2016-12-15</v>
      </c>
      <c r="N4283">
        <v>12</v>
      </c>
      <c r="O4283">
        <v>15</v>
      </c>
      <c r="P4283">
        <v>2016</v>
      </c>
      <c r="R4283" t="s">
        <v>26</v>
      </c>
      <c r="S4283" t="s">
        <v>31</v>
      </c>
    </row>
    <row r="4284" spans="1:19" x14ac:dyDescent="0.25">
      <c r="A4284" t="s">
        <v>338</v>
      </c>
      <c r="B4284" t="s">
        <v>33610</v>
      </c>
      <c r="C4284" t="s">
        <v>36050</v>
      </c>
      <c r="E4284" t="s">
        <v>16829</v>
      </c>
      <c r="F4284" t="s">
        <v>55</v>
      </c>
      <c r="G4284">
        <v>99338</v>
      </c>
      <c r="H4284">
        <v>46.177253999999998</v>
      </c>
      <c r="I4284">
        <v>-119.18938799999999</v>
      </c>
      <c r="J4284" s="1" t="d">
        <v>2019-01-10</v>
      </c>
      <c r="K4284">
        <v>116096</v>
      </c>
      <c r="L4284" t="s">
        <v>30</v>
      </c>
      <c r="M4284" s="1" t="d">
        <v>2016-02-01</v>
      </c>
      <c r="N4284">
        <v>2</v>
      </c>
      <c r="O4284">
        <v>1</v>
      </c>
      <c r="P4284">
        <v>2016</v>
      </c>
      <c r="R4284" t="s">
        <v>26</v>
      </c>
      <c r="S4284" t="s">
        <v>31</v>
      </c>
    </row>
    <row r="4285" spans="1:19" x14ac:dyDescent="0.25">
      <c r="A4285" t="s">
        <v>338</v>
      </c>
      <c r="B4285" t="s">
        <v>36051</v>
      </c>
      <c r="C4285" t="s">
        <v>36052</v>
      </c>
      <c r="E4285" t="s">
        <v>36053</v>
      </c>
      <c r="F4285" t="s">
        <v>55</v>
      </c>
      <c r="G4285">
        <v>98260</v>
      </c>
      <c r="H4285">
        <v>48.039217000000001</v>
      </c>
      <c r="I4285">
        <v>-122.406285</v>
      </c>
      <c r="J4285" s="1" t="d">
        <v>2019-01-10</v>
      </c>
      <c r="K4285">
        <v>116097</v>
      </c>
      <c r="L4285" t="s">
        <v>30</v>
      </c>
      <c r="M4285" s="1" t="d">
        <v>2016-02-01</v>
      </c>
      <c r="N4285">
        <v>2</v>
      </c>
      <c r="O4285">
        <v>1</v>
      </c>
      <c r="P4285">
        <v>2016</v>
      </c>
      <c r="R4285" t="s">
        <v>26</v>
      </c>
      <c r="S4285" t="s">
        <v>31</v>
      </c>
    </row>
    <row r="4286" spans="1:19" x14ac:dyDescent="0.25">
      <c r="A4286" t="s">
        <v>338</v>
      </c>
      <c r="B4286" t="s">
        <v>36054</v>
      </c>
      <c r="C4286" t="s">
        <v>36055</v>
      </c>
      <c r="E4286" t="s">
        <v>36053</v>
      </c>
      <c r="F4286" t="s">
        <v>55</v>
      </c>
      <c r="G4286">
        <v>98260</v>
      </c>
      <c r="H4286">
        <v>48.041285999999999</v>
      </c>
      <c r="I4286">
        <v>-122.41057000000001</v>
      </c>
      <c r="J4286" s="1" t="d">
        <v>2019-01-10</v>
      </c>
      <c r="K4286">
        <v>116098</v>
      </c>
      <c r="L4286" t="s">
        <v>30</v>
      </c>
      <c r="M4286" s="1" t="d">
        <v>2016-11-01</v>
      </c>
      <c r="N4286">
        <v>11</v>
      </c>
      <c r="O4286">
        <v>1</v>
      </c>
      <c r="P4286">
        <v>2016</v>
      </c>
      <c r="R4286" t="s">
        <v>26</v>
      </c>
      <c r="S4286" t="s">
        <v>31</v>
      </c>
    </row>
    <row r="4287" spans="1:19" x14ac:dyDescent="0.25">
      <c r="A4287" t="s">
        <v>338</v>
      </c>
      <c r="B4287" t="s">
        <v>36078</v>
      </c>
      <c r="C4287" t="s">
        <v>36079</v>
      </c>
      <c r="E4287" t="s">
        <v>5160</v>
      </c>
      <c r="F4287" t="s">
        <v>55</v>
      </c>
      <c r="G4287">
        <v>98501</v>
      </c>
      <c r="H4287">
        <v>47.039005000000003</v>
      </c>
      <c r="I4287">
        <v>-122.882307</v>
      </c>
      <c r="J4287" s="1" t="d">
        <v>2019-01-10</v>
      </c>
      <c r="K4287">
        <v>116108</v>
      </c>
      <c r="L4287" t="s">
        <v>30</v>
      </c>
      <c r="M4287" s="1" t="d">
        <v>2016-02-01</v>
      </c>
      <c r="N4287">
        <v>2</v>
      </c>
      <c r="O4287">
        <v>1</v>
      </c>
      <c r="P4287">
        <v>2016</v>
      </c>
      <c r="R4287" t="s">
        <v>26</v>
      </c>
      <c r="S4287" t="s">
        <v>31</v>
      </c>
    </row>
    <row r="4288" spans="1:19" x14ac:dyDescent="0.25">
      <c r="A4288" t="s">
        <v>338</v>
      </c>
      <c r="B4288" t="s">
        <v>36080</v>
      </c>
      <c r="C4288" t="s">
        <v>36081</v>
      </c>
      <c r="E4288" t="s">
        <v>5160</v>
      </c>
      <c r="F4288" t="s">
        <v>55</v>
      </c>
      <c r="G4288">
        <v>98502</v>
      </c>
      <c r="H4288">
        <v>47.027313999999997</v>
      </c>
      <c r="I4288">
        <v>-122.913355</v>
      </c>
      <c r="J4288" s="1" t="d">
        <v>2019-01-10</v>
      </c>
      <c r="K4288">
        <v>116109</v>
      </c>
      <c r="L4288" t="s">
        <v>30</v>
      </c>
      <c r="M4288" s="1" t="d">
        <v>2016-08-15</v>
      </c>
      <c r="N4288">
        <v>8</v>
      </c>
      <c r="O4288">
        <v>15</v>
      </c>
      <c r="P4288">
        <v>2016</v>
      </c>
      <c r="R4288" t="s">
        <v>26</v>
      </c>
      <c r="S4288" t="s">
        <v>31</v>
      </c>
    </row>
    <row r="4289" spans="1:19" x14ac:dyDescent="0.25">
      <c r="A4289" t="s">
        <v>338</v>
      </c>
      <c r="B4289" t="s">
        <v>36084</v>
      </c>
      <c r="C4289" t="s">
        <v>36085</v>
      </c>
      <c r="E4289" t="s">
        <v>6767</v>
      </c>
      <c r="F4289" t="s">
        <v>55</v>
      </c>
      <c r="G4289">
        <v>99301</v>
      </c>
      <c r="H4289">
        <v>46.250776999999999</v>
      </c>
      <c r="I4289">
        <v>-119.116704</v>
      </c>
      <c r="J4289" s="1" t="d">
        <v>2019-01-10</v>
      </c>
      <c r="K4289">
        <v>116111</v>
      </c>
      <c r="L4289" t="s">
        <v>30</v>
      </c>
      <c r="M4289" s="1" t="d">
        <v>2016-03-01</v>
      </c>
      <c r="N4289">
        <v>3</v>
      </c>
      <c r="O4289">
        <v>1</v>
      </c>
      <c r="P4289">
        <v>2016</v>
      </c>
      <c r="R4289" t="s">
        <v>26</v>
      </c>
      <c r="S4289" t="s">
        <v>31</v>
      </c>
    </row>
    <row r="4290" spans="1:19" x14ac:dyDescent="0.25">
      <c r="A4290" t="s">
        <v>338</v>
      </c>
      <c r="B4290" t="s">
        <v>36091</v>
      </c>
      <c r="C4290" t="s">
        <v>36092</v>
      </c>
      <c r="E4290" t="s">
        <v>275</v>
      </c>
      <c r="F4290" t="s">
        <v>55</v>
      </c>
      <c r="G4290">
        <v>99163</v>
      </c>
      <c r="H4290">
        <v>46.716045999999999</v>
      </c>
      <c r="I4290">
        <v>-117.165781</v>
      </c>
      <c r="J4290" s="1" t="d">
        <v>2019-01-10</v>
      </c>
      <c r="K4290">
        <v>116115</v>
      </c>
      <c r="L4290" t="s">
        <v>30</v>
      </c>
      <c r="M4290" s="1" t="d">
        <v>2016-03-01</v>
      </c>
      <c r="N4290">
        <v>3</v>
      </c>
      <c r="O4290">
        <v>1</v>
      </c>
      <c r="P4290">
        <v>2016</v>
      </c>
      <c r="R4290" t="s">
        <v>26</v>
      </c>
      <c r="S4290" t="s">
        <v>31</v>
      </c>
    </row>
    <row r="4291" spans="1:19" x14ac:dyDescent="0.25">
      <c r="A4291" t="s">
        <v>338</v>
      </c>
      <c r="B4291" t="s">
        <v>36096</v>
      </c>
      <c r="C4291" t="s">
        <v>36097</v>
      </c>
      <c r="E4291" t="s">
        <v>6241</v>
      </c>
      <c r="F4291" t="s">
        <v>55</v>
      </c>
      <c r="G4291">
        <v>98052</v>
      </c>
      <c r="H4291">
        <v>47.671180999999997</v>
      </c>
      <c r="I4291">
        <v>-122.12173900000001</v>
      </c>
      <c r="J4291" s="1" t="d">
        <v>2019-01-10</v>
      </c>
      <c r="K4291">
        <v>116118</v>
      </c>
      <c r="L4291" t="s">
        <v>30</v>
      </c>
      <c r="M4291" s="1" t="d">
        <v>2016-01-01</v>
      </c>
      <c r="N4291">
        <v>1</v>
      </c>
      <c r="O4291">
        <v>1</v>
      </c>
      <c r="P4291">
        <v>2016</v>
      </c>
      <c r="R4291" t="s">
        <v>26</v>
      </c>
      <c r="S4291" t="s">
        <v>31</v>
      </c>
    </row>
    <row r="4292" spans="1:19" x14ac:dyDescent="0.25">
      <c r="A4292" t="s">
        <v>338</v>
      </c>
      <c r="B4292" t="s">
        <v>36103</v>
      </c>
      <c r="C4292" t="s">
        <v>36104</v>
      </c>
      <c r="E4292" t="s">
        <v>790</v>
      </c>
      <c r="F4292" t="s">
        <v>55</v>
      </c>
      <c r="G4292">
        <v>98104</v>
      </c>
      <c r="H4292">
        <v>47.605051000000003</v>
      </c>
      <c r="I4292">
        <v>-122.336105</v>
      </c>
      <c r="J4292" s="1" t="d">
        <v>2019-01-10</v>
      </c>
      <c r="K4292">
        <v>116122</v>
      </c>
      <c r="L4292" t="s">
        <v>30</v>
      </c>
      <c r="M4292" s="1" t="d">
        <v>2016-05-01</v>
      </c>
      <c r="N4292">
        <v>5</v>
      </c>
      <c r="O4292">
        <v>1</v>
      </c>
      <c r="P4292">
        <v>2016</v>
      </c>
      <c r="R4292" t="s">
        <v>26</v>
      </c>
      <c r="S4292" t="s">
        <v>31</v>
      </c>
    </row>
    <row r="4293" spans="1:19" x14ac:dyDescent="0.25">
      <c r="A4293" t="s">
        <v>338</v>
      </c>
      <c r="B4293" t="s">
        <v>36116</v>
      </c>
      <c r="C4293" t="s">
        <v>36117</v>
      </c>
      <c r="E4293" t="s">
        <v>790</v>
      </c>
      <c r="F4293" t="s">
        <v>55</v>
      </c>
      <c r="G4293">
        <v>98109</v>
      </c>
      <c r="H4293">
        <v>47.622546999999997</v>
      </c>
      <c r="I4293">
        <v>-122.333912</v>
      </c>
      <c r="J4293" s="1" t="d">
        <v>2019-01-10</v>
      </c>
      <c r="K4293">
        <v>116129</v>
      </c>
      <c r="L4293" t="s">
        <v>30</v>
      </c>
      <c r="M4293" s="1" t="d">
        <v>2016-01-01</v>
      </c>
      <c r="N4293">
        <v>1</v>
      </c>
      <c r="O4293">
        <v>1</v>
      </c>
      <c r="P4293">
        <v>2016</v>
      </c>
      <c r="R4293" t="s">
        <v>26</v>
      </c>
      <c r="S4293" t="s">
        <v>31</v>
      </c>
    </row>
    <row r="4294" spans="1:19" x14ac:dyDescent="0.25">
      <c r="A4294" t="s">
        <v>338</v>
      </c>
      <c r="B4294" t="s">
        <v>33610</v>
      </c>
      <c r="C4294" t="s">
        <v>36145</v>
      </c>
      <c r="E4294" t="s">
        <v>277</v>
      </c>
      <c r="F4294" t="s">
        <v>55</v>
      </c>
      <c r="G4294">
        <v>99224</v>
      </c>
      <c r="H4294">
        <v>47.637222000000001</v>
      </c>
      <c r="I4294">
        <v>-117.477034</v>
      </c>
      <c r="J4294" s="1" t="d">
        <v>2019-01-10</v>
      </c>
      <c r="K4294">
        <v>116145</v>
      </c>
      <c r="L4294" t="s">
        <v>30</v>
      </c>
      <c r="M4294" s="1" t="d">
        <v>2016-01-01</v>
      </c>
      <c r="N4294">
        <v>1</v>
      </c>
      <c r="O4294">
        <v>1</v>
      </c>
      <c r="P4294">
        <v>2016</v>
      </c>
      <c r="R4294" t="s">
        <v>26</v>
      </c>
      <c r="S4294" t="s">
        <v>31</v>
      </c>
    </row>
    <row r="4295" spans="1:19" x14ac:dyDescent="0.25">
      <c r="A4295" t="s">
        <v>338</v>
      </c>
      <c r="B4295" t="s">
        <v>36146</v>
      </c>
      <c r="C4295" t="s">
        <v>28765</v>
      </c>
      <c r="E4295" t="s">
        <v>277</v>
      </c>
      <c r="F4295" t="s">
        <v>55</v>
      </c>
      <c r="G4295">
        <v>99201</v>
      </c>
      <c r="H4295">
        <v>47.660570999999997</v>
      </c>
      <c r="I4295">
        <v>-117.414248</v>
      </c>
      <c r="J4295" s="1" t="d">
        <v>2019-01-10</v>
      </c>
      <c r="K4295">
        <v>116146</v>
      </c>
      <c r="L4295" t="s">
        <v>30</v>
      </c>
      <c r="M4295" s="1" t="d">
        <v>2016-03-01</v>
      </c>
      <c r="N4295">
        <v>3</v>
      </c>
      <c r="O4295">
        <v>1</v>
      </c>
      <c r="P4295">
        <v>2016</v>
      </c>
      <c r="R4295" t="s">
        <v>26</v>
      </c>
      <c r="S4295" t="s">
        <v>31</v>
      </c>
    </row>
    <row r="4296" spans="1:19" x14ac:dyDescent="0.25">
      <c r="A4296" t="s">
        <v>338</v>
      </c>
      <c r="B4296" t="s">
        <v>36154</v>
      </c>
      <c r="C4296" t="s">
        <v>28753</v>
      </c>
      <c r="E4296" t="s">
        <v>20916</v>
      </c>
      <c r="F4296" t="s">
        <v>55</v>
      </c>
      <c r="G4296">
        <v>98648</v>
      </c>
      <c r="H4296">
        <v>45.685326000000003</v>
      </c>
      <c r="I4296">
        <v>-121.90586399999999</v>
      </c>
      <c r="J4296" s="1" t="d">
        <v>2019-02-06</v>
      </c>
      <c r="K4296">
        <v>116151</v>
      </c>
      <c r="L4296" t="s">
        <v>103</v>
      </c>
      <c r="M4296" s="1" t="d">
        <v>2016-04-01</v>
      </c>
      <c r="N4296">
        <v>4</v>
      </c>
      <c r="O4296">
        <v>1</v>
      </c>
      <c r="P4296">
        <v>2016</v>
      </c>
      <c r="R4296" t="s">
        <v>26</v>
      </c>
      <c r="S4296" t="s">
        <v>31</v>
      </c>
    </row>
    <row r="4297" spans="1:19" x14ac:dyDescent="0.25">
      <c r="A4297" t="s">
        <v>338</v>
      </c>
      <c r="B4297" t="s">
        <v>36161</v>
      </c>
      <c r="C4297" t="s">
        <v>36162</v>
      </c>
      <c r="E4297" t="s">
        <v>6788</v>
      </c>
      <c r="F4297" t="s">
        <v>55</v>
      </c>
      <c r="G4297">
        <v>99362</v>
      </c>
      <c r="H4297">
        <v>46.089319000000003</v>
      </c>
      <c r="I4297">
        <v>-118.278677</v>
      </c>
      <c r="J4297" s="1" t="d">
        <v>2019-01-10</v>
      </c>
      <c r="K4297">
        <v>116156</v>
      </c>
      <c r="L4297" t="s">
        <v>30</v>
      </c>
      <c r="M4297" s="1" t="d">
        <v>2016-02-01</v>
      </c>
      <c r="N4297">
        <v>2</v>
      </c>
      <c r="O4297">
        <v>1</v>
      </c>
      <c r="P4297">
        <v>2016</v>
      </c>
      <c r="R4297" t="s">
        <v>26</v>
      </c>
      <c r="S4297" t="s">
        <v>31</v>
      </c>
    </row>
    <row r="4298" spans="1:19" x14ac:dyDescent="0.25">
      <c r="A4298" t="s">
        <v>338</v>
      </c>
      <c r="B4298" t="s">
        <v>36169</v>
      </c>
      <c r="C4298" t="s">
        <v>36170</v>
      </c>
      <c r="E4298" t="s">
        <v>6788</v>
      </c>
      <c r="F4298" t="s">
        <v>55</v>
      </c>
      <c r="G4298">
        <v>99362</v>
      </c>
      <c r="H4298">
        <v>46.067801000000003</v>
      </c>
      <c r="I4298">
        <v>-118.34142199999999</v>
      </c>
      <c r="J4298" s="1" t="d">
        <v>2019-01-10</v>
      </c>
      <c r="K4298">
        <v>116160</v>
      </c>
      <c r="L4298" t="s">
        <v>30</v>
      </c>
      <c r="M4298" s="1" t="d">
        <v>2016-12-15</v>
      </c>
      <c r="N4298">
        <v>12</v>
      </c>
      <c r="O4298">
        <v>15</v>
      </c>
      <c r="P4298">
        <v>2016</v>
      </c>
      <c r="R4298" t="s">
        <v>26</v>
      </c>
      <c r="S4298" t="s">
        <v>31</v>
      </c>
    </row>
    <row r="4299" spans="1:19" x14ac:dyDescent="0.25">
      <c r="A4299" t="s">
        <v>338</v>
      </c>
      <c r="B4299" t="s">
        <v>36177</v>
      </c>
      <c r="C4299" t="s">
        <v>36178</v>
      </c>
      <c r="E4299" t="s">
        <v>14366</v>
      </c>
      <c r="F4299" t="s">
        <v>55</v>
      </c>
      <c r="G4299">
        <v>98862</v>
      </c>
      <c r="H4299">
        <v>48.476863000000002</v>
      </c>
      <c r="I4299">
        <v>-120.255895</v>
      </c>
      <c r="J4299" s="1" t="d">
        <v>2019-01-10</v>
      </c>
      <c r="K4299">
        <v>116164</v>
      </c>
      <c r="L4299" t="s">
        <v>30</v>
      </c>
      <c r="M4299" s="1" t="d">
        <v>2016-03-01</v>
      </c>
      <c r="N4299">
        <v>3</v>
      </c>
      <c r="O4299">
        <v>1</v>
      </c>
      <c r="P4299">
        <v>2016</v>
      </c>
      <c r="R4299" t="s">
        <v>26</v>
      </c>
      <c r="S4299" t="s">
        <v>31</v>
      </c>
    </row>
    <row r="4300" spans="1:19" x14ac:dyDescent="0.25">
      <c r="A4300" t="s">
        <v>338</v>
      </c>
      <c r="B4300" t="s">
        <v>36209</v>
      </c>
      <c r="C4300" t="s">
        <v>22808</v>
      </c>
      <c r="E4300" t="s">
        <v>22809</v>
      </c>
      <c r="F4300" t="s">
        <v>513</v>
      </c>
      <c r="G4300">
        <v>54209</v>
      </c>
      <c r="H4300">
        <v>45.041016999999997</v>
      </c>
      <c r="I4300">
        <v>-87.298140000000004</v>
      </c>
      <c r="J4300" s="1" t="d">
        <v>2019-01-10</v>
      </c>
      <c r="K4300">
        <v>116178</v>
      </c>
      <c r="L4300" t="s">
        <v>30</v>
      </c>
      <c r="M4300" s="1" t="d">
        <v>2016-12-15</v>
      </c>
      <c r="N4300">
        <v>12</v>
      </c>
      <c r="O4300">
        <v>15</v>
      </c>
      <c r="P4300">
        <v>2016</v>
      </c>
      <c r="R4300" t="s">
        <v>26</v>
      </c>
      <c r="S4300" t="s">
        <v>31</v>
      </c>
    </row>
    <row r="4301" spans="1:19" x14ac:dyDescent="0.25">
      <c r="A4301" t="s">
        <v>338</v>
      </c>
      <c r="B4301" t="s">
        <v>36210</v>
      </c>
      <c r="C4301" t="s">
        <v>36211</v>
      </c>
      <c r="E4301" t="s">
        <v>22809</v>
      </c>
      <c r="F4301" t="s">
        <v>513</v>
      </c>
      <c r="G4301">
        <v>54209</v>
      </c>
      <c r="H4301">
        <v>45.057063999999997</v>
      </c>
      <c r="I4301">
        <v>-87.278305000000003</v>
      </c>
      <c r="J4301" s="1" t="d">
        <v>2019-01-10</v>
      </c>
      <c r="K4301">
        <v>116179</v>
      </c>
      <c r="L4301" t="s">
        <v>30</v>
      </c>
      <c r="M4301" s="1" t="d">
        <v>2016-11-01</v>
      </c>
      <c r="N4301">
        <v>11</v>
      </c>
      <c r="O4301">
        <v>1</v>
      </c>
      <c r="P4301">
        <v>2016</v>
      </c>
      <c r="R4301" t="s">
        <v>26</v>
      </c>
      <c r="S4301" t="s">
        <v>31</v>
      </c>
    </row>
    <row r="4302" spans="1:19" x14ac:dyDescent="0.25">
      <c r="A4302" t="s">
        <v>338</v>
      </c>
      <c r="B4302" t="s">
        <v>36212</v>
      </c>
      <c r="C4302" t="s">
        <v>36213</v>
      </c>
      <c r="E4302" t="s">
        <v>112</v>
      </c>
      <c r="F4302" t="s">
        <v>513</v>
      </c>
      <c r="G4302">
        <v>54211</v>
      </c>
      <c r="H4302">
        <v>45.15513</v>
      </c>
      <c r="I4302">
        <v>-87.169880000000006</v>
      </c>
      <c r="J4302" s="1" t="d">
        <v>2019-01-10</v>
      </c>
      <c r="K4302">
        <v>116180</v>
      </c>
      <c r="L4302" t="s">
        <v>30</v>
      </c>
      <c r="M4302" s="1" t="d">
        <v>2016-09-01</v>
      </c>
      <c r="N4302">
        <v>9</v>
      </c>
      <c r="O4302">
        <v>1</v>
      </c>
      <c r="P4302">
        <v>2016</v>
      </c>
      <c r="R4302" t="s">
        <v>26</v>
      </c>
      <c r="S4302" t="s">
        <v>31</v>
      </c>
    </row>
    <row r="4303" spans="1:19" x14ac:dyDescent="0.25">
      <c r="A4303" t="s">
        <v>338</v>
      </c>
      <c r="B4303" t="s">
        <v>36214</v>
      </c>
      <c r="C4303" t="s">
        <v>36215</v>
      </c>
      <c r="E4303" t="s">
        <v>12468</v>
      </c>
      <c r="F4303" t="s">
        <v>513</v>
      </c>
      <c r="G4303">
        <v>54937</v>
      </c>
      <c r="H4303">
        <v>43.756512000000001</v>
      </c>
      <c r="I4303">
        <v>-88.475201999999996</v>
      </c>
      <c r="J4303" s="1" t="d">
        <v>2019-01-10</v>
      </c>
      <c r="K4303">
        <v>116181</v>
      </c>
      <c r="L4303" t="s">
        <v>30</v>
      </c>
      <c r="M4303" s="1" t="d">
        <v>2016-04-01</v>
      </c>
      <c r="N4303">
        <v>4</v>
      </c>
      <c r="O4303">
        <v>1</v>
      </c>
      <c r="P4303">
        <v>2016</v>
      </c>
      <c r="R4303" t="s">
        <v>26</v>
      </c>
      <c r="S4303" t="s">
        <v>31</v>
      </c>
    </row>
    <row r="4304" spans="1:19" x14ac:dyDescent="0.25">
      <c r="A4304" t="s">
        <v>338</v>
      </c>
      <c r="B4304" t="s">
        <v>36216</v>
      </c>
      <c r="C4304" t="s">
        <v>36217</v>
      </c>
      <c r="E4304" t="s">
        <v>36218</v>
      </c>
      <c r="F4304" t="s">
        <v>513</v>
      </c>
      <c r="G4304">
        <v>53125</v>
      </c>
      <c r="H4304">
        <v>42.546793000000001</v>
      </c>
      <c r="I4304">
        <v>-88.577046999999993</v>
      </c>
      <c r="J4304" s="1" t="d">
        <v>2019-01-10</v>
      </c>
      <c r="K4304">
        <v>116182</v>
      </c>
      <c r="L4304" t="s">
        <v>30</v>
      </c>
      <c r="M4304" s="1" t="d">
        <v>2016-01-01</v>
      </c>
      <c r="N4304">
        <v>1</v>
      </c>
      <c r="O4304">
        <v>1</v>
      </c>
      <c r="P4304">
        <v>2016</v>
      </c>
      <c r="R4304" t="s">
        <v>26</v>
      </c>
      <c r="S4304" t="s">
        <v>31</v>
      </c>
    </row>
    <row r="4305" spans="1:19" x14ac:dyDescent="0.25">
      <c r="A4305" t="s">
        <v>338</v>
      </c>
      <c r="B4305" t="s">
        <v>36225</v>
      </c>
      <c r="C4305" t="s">
        <v>36226</v>
      </c>
      <c r="E4305" t="s">
        <v>66</v>
      </c>
      <c r="F4305" t="s">
        <v>513</v>
      </c>
      <c r="G4305">
        <v>53027</v>
      </c>
      <c r="H4305">
        <v>43.252063999999997</v>
      </c>
      <c r="I4305">
        <v>-88.394290999999996</v>
      </c>
      <c r="J4305" s="1" t="d">
        <v>2019-01-10</v>
      </c>
      <c r="K4305">
        <v>116186</v>
      </c>
      <c r="L4305" t="s">
        <v>30</v>
      </c>
      <c r="M4305" s="1" t="d">
        <v>2016-11-01</v>
      </c>
      <c r="N4305">
        <v>11</v>
      </c>
      <c r="O4305">
        <v>1</v>
      </c>
      <c r="P4305">
        <v>2016</v>
      </c>
      <c r="R4305" t="s">
        <v>26</v>
      </c>
      <c r="S4305" t="s">
        <v>31</v>
      </c>
    </row>
    <row r="4306" spans="1:19" x14ac:dyDescent="0.25">
      <c r="A4306" t="s">
        <v>338</v>
      </c>
      <c r="B4306" t="s">
        <v>36232</v>
      </c>
      <c r="C4306" t="s">
        <v>36233</v>
      </c>
      <c r="E4306" t="s">
        <v>323</v>
      </c>
      <c r="F4306" t="s">
        <v>513</v>
      </c>
      <c r="G4306">
        <v>53703</v>
      </c>
      <c r="H4306">
        <v>43.07931</v>
      </c>
      <c r="I4306">
        <v>-89.390035999999995</v>
      </c>
      <c r="J4306" s="1" t="d">
        <v>2019-01-10</v>
      </c>
      <c r="K4306">
        <v>116189</v>
      </c>
      <c r="L4306" t="s">
        <v>30</v>
      </c>
      <c r="M4306" s="1" t="d">
        <v>2016-04-01</v>
      </c>
      <c r="N4306">
        <v>4</v>
      </c>
      <c r="O4306">
        <v>1</v>
      </c>
      <c r="P4306">
        <v>2016</v>
      </c>
      <c r="R4306" t="s">
        <v>26</v>
      </c>
      <c r="S4306" t="s">
        <v>31</v>
      </c>
    </row>
    <row r="4307" spans="1:19" x14ac:dyDescent="0.25">
      <c r="A4307" t="s">
        <v>338</v>
      </c>
      <c r="B4307" t="s">
        <v>36240</v>
      </c>
      <c r="C4307" t="s">
        <v>36241</v>
      </c>
      <c r="E4307" t="s">
        <v>4237</v>
      </c>
      <c r="F4307" t="s">
        <v>513</v>
      </c>
      <c r="G4307">
        <v>54751</v>
      </c>
      <c r="H4307">
        <v>44.90625</v>
      </c>
      <c r="I4307">
        <v>-91.928856999999994</v>
      </c>
      <c r="J4307" s="1" t="d">
        <v>2019-01-10</v>
      </c>
      <c r="K4307">
        <v>116194</v>
      </c>
      <c r="L4307" t="s">
        <v>30</v>
      </c>
      <c r="M4307" s="1" t="d">
        <v>2016-12-15</v>
      </c>
      <c r="N4307">
        <v>12</v>
      </c>
      <c r="O4307">
        <v>15</v>
      </c>
      <c r="P4307">
        <v>2016</v>
      </c>
      <c r="R4307" t="s">
        <v>26</v>
      </c>
      <c r="S4307" t="s">
        <v>31</v>
      </c>
    </row>
    <row r="4308" spans="1:19" x14ac:dyDescent="0.25">
      <c r="A4308" t="s">
        <v>338</v>
      </c>
      <c r="B4308" t="s">
        <v>36252</v>
      </c>
      <c r="C4308" t="s">
        <v>36253</v>
      </c>
      <c r="E4308" t="s">
        <v>5768</v>
      </c>
      <c r="F4308" t="s">
        <v>513</v>
      </c>
      <c r="G4308">
        <v>53081</v>
      </c>
      <c r="H4308">
        <v>43.714748</v>
      </c>
      <c r="I4308">
        <v>-87.758495999999994</v>
      </c>
      <c r="J4308" s="1" t="d">
        <v>2019-01-10</v>
      </c>
      <c r="K4308">
        <v>116201</v>
      </c>
      <c r="L4308" t="s">
        <v>30</v>
      </c>
      <c r="M4308" s="1" t="d">
        <v>2016-03-01</v>
      </c>
      <c r="N4308">
        <v>3</v>
      </c>
      <c r="O4308">
        <v>1</v>
      </c>
      <c r="P4308">
        <v>2016</v>
      </c>
      <c r="R4308" t="s">
        <v>26</v>
      </c>
      <c r="S4308" t="s">
        <v>31</v>
      </c>
    </row>
    <row r="4309" spans="1:19" x14ac:dyDescent="0.25">
      <c r="A4309" t="s">
        <v>338</v>
      </c>
      <c r="B4309" t="s">
        <v>36257</v>
      </c>
      <c r="C4309" t="s">
        <v>36258</v>
      </c>
      <c r="E4309" t="s">
        <v>36256</v>
      </c>
      <c r="F4309" t="s">
        <v>513</v>
      </c>
      <c r="G4309">
        <v>54235</v>
      </c>
      <c r="H4309">
        <v>44.844298999999999</v>
      </c>
      <c r="I4309">
        <v>-87.399719000000005</v>
      </c>
      <c r="J4309" s="1" t="d">
        <v>2019-01-10</v>
      </c>
      <c r="K4309">
        <v>116203</v>
      </c>
      <c r="L4309" t="s">
        <v>30</v>
      </c>
      <c r="M4309" s="1" t="d">
        <v>2016-11-01</v>
      </c>
      <c r="N4309">
        <v>11</v>
      </c>
      <c r="O4309">
        <v>1</v>
      </c>
      <c r="P4309">
        <v>2016</v>
      </c>
      <c r="R4309" t="s">
        <v>26</v>
      </c>
      <c r="S4309" t="s">
        <v>31</v>
      </c>
    </row>
    <row r="4310" spans="1:19" x14ac:dyDescent="0.25">
      <c r="A4310" t="s">
        <v>338</v>
      </c>
      <c r="B4310" t="s">
        <v>36259</v>
      </c>
      <c r="C4310" t="s">
        <v>36260</v>
      </c>
      <c r="E4310" t="s">
        <v>36256</v>
      </c>
      <c r="F4310" t="s">
        <v>513</v>
      </c>
      <c r="G4310">
        <v>54235</v>
      </c>
      <c r="H4310">
        <v>44.867145999999998</v>
      </c>
      <c r="I4310">
        <v>-87.369079999999997</v>
      </c>
      <c r="J4310" s="1" t="d">
        <v>2019-01-10</v>
      </c>
      <c r="K4310">
        <v>116204</v>
      </c>
      <c r="L4310" t="s">
        <v>30</v>
      </c>
      <c r="M4310" s="1" t="d">
        <v>2016-08-15</v>
      </c>
      <c r="N4310">
        <v>8</v>
      </c>
      <c r="O4310">
        <v>15</v>
      </c>
      <c r="P4310">
        <v>2016</v>
      </c>
      <c r="R4310" t="s">
        <v>26</v>
      </c>
      <c r="S4310" t="s">
        <v>31</v>
      </c>
    </row>
    <row r="4311" spans="1:19" x14ac:dyDescent="0.25">
      <c r="A4311" t="s">
        <v>338</v>
      </c>
      <c r="B4311" t="s">
        <v>36261</v>
      </c>
      <c r="C4311" t="s">
        <v>20760</v>
      </c>
      <c r="E4311" t="s">
        <v>20761</v>
      </c>
      <c r="F4311" t="s">
        <v>513</v>
      </c>
      <c r="G4311">
        <v>54562</v>
      </c>
      <c r="H4311">
        <v>45.796346999999997</v>
      </c>
      <c r="I4311">
        <v>-89.171109999999999</v>
      </c>
      <c r="J4311" s="1" t="d">
        <v>2019-01-10</v>
      </c>
      <c r="K4311">
        <v>116205</v>
      </c>
      <c r="L4311" t="s">
        <v>30</v>
      </c>
      <c r="M4311" s="1" t="d">
        <v>2016-02-01</v>
      </c>
      <c r="N4311">
        <v>2</v>
      </c>
      <c r="O4311">
        <v>1</v>
      </c>
      <c r="P4311">
        <v>2016</v>
      </c>
      <c r="R4311" t="s">
        <v>26</v>
      </c>
      <c r="S4311" t="s">
        <v>31</v>
      </c>
    </row>
    <row r="4312" spans="1:19" x14ac:dyDescent="0.25">
      <c r="A4312" t="s">
        <v>338</v>
      </c>
      <c r="B4312" t="s">
        <v>33725</v>
      </c>
      <c r="C4312" t="s">
        <v>36265</v>
      </c>
      <c r="E4312" t="s">
        <v>36266</v>
      </c>
      <c r="F4312" t="s">
        <v>513</v>
      </c>
      <c r="G4312">
        <v>53214</v>
      </c>
      <c r="H4312">
        <v>43.016182999999998</v>
      </c>
      <c r="I4312">
        <v>-88.014961999999997</v>
      </c>
      <c r="J4312" s="1" t="d">
        <v>2019-01-10</v>
      </c>
      <c r="K4312">
        <v>116208</v>
      </c>
      <c r="L4312" t="s">
        <v>30</v>
      </c>
      <c r="M4312" s="1" t="d">
        <v>2016-01-01</v>
      </c>
      <c r="N4312">
        <v>1</v>
      </c>
      <c r="O4312">
        <v>1</v>
      </c>
      <c r="P4312">
        <v>2016</v>
      </c>
      <c r="R4312" t="s">
        <v>26</v>
      </c>
      <c r="S4312" t="s">
        <v>31</v>
      </c>
    </row>
    <row r="4313" spans="1:19" x14ac:dyDescent="0.25">
      <c r="A4313" t="s">
        <v>338</v>
      </c>
      <c r="B4313" t="s">
        <v>36283</v>
      </c>
      <c r="C4313" t="s">
        <v>21874</v>
      </c>
      <c r="E4313" t="s">
        <v>11483</v>
      </c>
      <c r="F4313" t="s">
        <v>1514</v>
      </c>
      <c r="G4313">
        <v>24701</v>
      </c>
      <c r="H4313">
        <v>37.254924000000003</v>
      </c>
      <c r="I4313">
        <v>-81.217121000000006</v>
      </c>
      <c r="J4313" s="1" t="d">
        <v>2019-01-10</v>
      </c>
      <c r="K4313">
        <v>116218</v>
      </c>
      <c r="L4313" t="s">
        <v>30</v>
      </c>
      <c r="M4313" s="1" t="d">
        <v>2016-04-01</v>
      </c>
      <c r="N4313">
        <v>4</v>
      </c>
      <c r="O4313">
        <v>1</v>
      </c>
      <c r="P4313">
        <v>2016</v>
      </c>
      <c r="R4313" t="s">
        <v>26</v>
      </c>
      <c r="S4313" t="s">
        <v>31</v>
      </c>
    </row>
    <row r="4314" spans="1:19" x14ac:dyDescent="0.25">
      <c r="A4314" t="s">
        <v>338</v>
      </c>
      <c r="B4314" t="s">
        <v>36309</v>
      </c>
      <c r="C4314" t="s">
        <v>36310</v>
      </c>
      <c r="E4314" t="s">
        <v>36311</v>
      </c>
      <c r="F4314" t="s">
        <v>1514</v>
      </c>
      <c r="G4314">
        <v>25446</v>
      </c>
      <c r="H4314">
        <v>39.241523999999998</v>
      </c>
      <c r="I4314">
        <v>-77.9756</v>
      </c>
      <c r="J4314" s="1" t="d">
        <v>2019-01-10</v>
      </c>
      <c r="K4314">
        <v>116237</v>
      </c>
      <c r="L4314" t="s">
        <v>30</v>
      </c>
      <c r="M4314" s="1" t="d">
        <v>2016-03-01</v>
      </c>
      <c r="N4314">
        <v>3</v>
      </c>
      <c r="O4314">
        <v>1</v>
      </c>
      <c r="P4314">
        <v>2016</v>
      </c>
      <c r="R4314" t="s">
        <v>26</v>
      </c>
      <c r="S4314" t="s">
        <v>31</v>
      </c>
    </row>
    <row r="4315" spans="1:19" x14ac:dyDescent="0.25">
      <c r="A4315" t="s">
        <v>338</v>
      </c>
      <c r="B4315" t="s">
        <v>36317</v>
      </c>
      <c r="C4315" t="s">
        <v>36318</v>
      </c>
      <c r="E4315" t="s">
        <v>36319</v>
      </c>
      <c r="F4315" t="s">
        <v>1514</v>
      </c>
      <c r="G4315">
        <v>26865</v>
      </c>
      <c r="H4315">
        <v>39.183611999999997</v>
      </c>
      <c r="I4315">
        <v>-78.511634999999998</v>
      </c>
      <c r="J4315" s="1" t="d">
        <v>2019-01-10</v>
      </c>
      <c r="K4315">
        <v>116241</v>
      </c>
      <c r="L4315" t="s">
        <v>30</v>
      </c>
      <c r="M4315" s="1" t="d">
        <v>2016-04-01</v>
      </c>
      <c r="N4315">
        <v>4</v>
      </c>
      <c r="O4315">
        <v>1</v>
      </c>
      <c r="P4315">
        <v>2016</v>
      </c>
      <c r="R4315" t="s">
        <v>26</v>
      </c>
      <c r="S4315" t="s">
        <v>31</v>
      </c>
    </row>
    <row r="4316" spans="1:19" x14ac:dyDescent="0.25">
      <c r="A4316" t="s">
        <v>338</v>
      </c>
      <c r="B4316" t="s">
        <v>36320</v>
      </c>
      <c r="C4316" t="s">
        <v>36321</v>
      </c>
      <c r="E4316" t="s">
        <v>36322</v>
      </c>
      <c r="F4316" t="s">
        <v>64</v>
      </c>
      <c r="G4316">
        <v>82601</v>
      </c>
      <c r="H4316">
        <v>42.863233000000001</v>
      </c>
      <c r="I4316">
        <v>-106.333769</v>
      </c>
      <c r="J4316" s="1" t="d">
        <v>2019-01-10</v>
      </c>
      <c r="K4316">
        <v>116242</v>
      </c>
      <c r="L4316" t="s">
        <v>30</v>
      </c>
      <c r="M4316" s="1" t="d">
        <v>2016-08-15</v>
      </c>
      <c r="N4316">
        <v>8</v>
      </c>
      <c r="O4316">
        <v>15</v>
      </c>
      <c r="P4316">
        <v>2016</v>
      </c>
      <c r="R4316" t="s">
        <v>26</v>
      </c>
      <c r="S4316" t="s">
        <v>31</v>
      </c>
    </row>
    <row r="4317" spans="1:19" x14ac:dyDescent="0.25">
      <c r="A4317" t="s">
        <v>338</v>
      </c>
      <c r="B4317" t="s">
        <v>36328</v>
      </c>
      <c r="C4317" t="s">
        <v>20625</v>
      </c>
      <c r="E4317" t="s">
        <v>1824</v>
      </c>
      <c r="F4317" t="s">
        <v>64</v>
      </c>
      <c r="G4317">
        <v>83001</v>
      </c>
      <c r="H4317">
        <v>43.481583999999998</v>
      </c>
      <c r="I4317">
        <v>-110.766813</v>
      </c>
      <c r="J4317" s="1" t="d">
        <v>2019-01-10</v>
      </c>
      <c r="K4317">
        <v>116246</v>
      </c>
      <c r="L4317" t="s">
        <v>30</v>
      </c>
      <c r="M4317" s="1" t="d">
        <v>2016-01-01</v>
      </c>
      <c r="N4317">
        <v>1</v>
      </c>
      <c r="O4317">
        <v>1</v>
      </c>
      <c r="P4317">
        <v>2016</v>
      </c>
      <c r="R4317" t="s">
        <v>26</v>
      </c>
      <c r="S4317" t="s">
        <v>31</v>
      </c>
    </row>
    <row r="4318" spans="1:19" x14ac:dyDescent="0.25">
      <c r="A4318" t="s">
        <v>338</v>
      </c>
      <c r="B4318" t="s">
        <v>36329</v>
      </c>
      <c r="C4318" t="s">
        <v>36330</v>
      </c>
      <c r="E4318" t="s">
        <v>1824</v>
      </c>
      <c r="F4318" t="s">
        <v>64</v>
      </c>
      <c r="G4318">
        <v>83001</v>
      </c>
      <c r="H4318">
        <v>43.483168999999997</v>
      </c>
      <c r="I4318">
        <v>-110.762749</v>
      </c>
      <c r="J4318" s="1" t="d">
        <v>2019-01-10</v>
      </c>
      <c r="K4318">
        <v>116247</v>
      </c>
      <c r="L4318" t="s">
        <v>30</v>
      </c>
      <c r="M4318" s="1" t="d">
        <v>2016-02-01</v>
      </c>
      <c r="N4318">
        <v>2</v>
      </c>
      <c r="O4318">
        <v>1</v>
      </c>
      <c r="P4318">
        <v>2016</v>
      </c>
      <c r="R4318" t="s">
        <v>26</v>
      </c>
      <c r="S4318" t="s">
        <v>31</v>
      </c>
    </row>
    <row r="4319" spans="1:19" x14ac:dyDescent="0.25">
      <c r="A4319" t="s">
        <v>338</v>
      </c>
      <c r="B4319" t="s">
        <v>33725</v>
      </c>
      <c r="C4319" t="s">
        <v>36333</v>
      </c>
      <c r="E4319" t="s">
        <v>674</v>
      </c>
      <c r="F4319" t="s">
        <v>64</v>
      </c>
      <c r="G4319">
        <v>82501</v>
      </c>
      <c r="H4319">
        <v>43.045090999999999</v>
      </c>
      <c r="I4319">
        <v>-108.38087400000001</v>
      </c>
      <c r="J4319" s="1" t="d">
        <v>2019-01-10</v>
      </c>
      <c r="K4319">
        <v>116249</v>
      </c>
      <c r="L4319" t="s">
        <v>30</v>
      </c>
      <c r="M4319" s="1" t="d">
        <v>2016-02-01</v>
      </c>
      <c r="N4319">
        <v>2</v>
      </c>
      <c r="O4319">
        <v>1</v>
      </c>
      <c r="P4319">
        <v>2016</v>
      </c>
      <c r="R4319" t="s">
        <v>26</v>
      </c>
      <c r="S4319" t="s">
        <v>31</v>
      </c>
    </row>
    <row r="4320" spans="1:19" x14ac:dyDescent="0.25">
      <c r="A4320" t="s">
        <v>338</v>
      </c>
      <c r="B4320" t="s">
        <v>36339</v>
      </c>
      <c r="C4320" t="s">
        <v>36340</v>
      </c>
      <c r="E4320" t="s">
        <v>4808</v>
      </c>
      <c r="F4320" t="s">
        <v>64</v>
      </c>
      <c r="G4320">
        <v>83014</v>
      </c>
      <c r="H4320">
        <v>43.504711999999998</v>
      </c>
      <c r="I4320">
        <v>-110.846953</v>
      </c>
      <c r="J4320" s="1" t="d">
        <v>2019-01-10</v>
      </c>
      <c r="K4320">
        <v>116254</v>
      </c>
      <c r="L4320" t="s">
        <v>30</v>
      </c>
      <c r="M4320" s="1" t="d">
        <v>2016-02-01</v>
      </c>
      <c r="N4320">
        <v>2</v>
      </c>
      <c r="O4320">
        <v>1</v>
      </c>
      <c r="P4320">
        <v>2016</v>
      </c>
      <c r="R4320" t="s">
        <v>26</v>
      </c>
      <c r="S4320" t="s">
        <v>31</v>
      </c>
    </row>
    <row r="4321" spans="1:19" x14ac:dyDescent="0.25">
      <c r="A4321" t="s">
        <v>338</v>
      </c>
      <c r="B4321" t="s">
        <v>36718</v>
      </c>
      <c r="C4321" t="s">
        <v>36719</v>
      </c>
      <c r="E4321" t="s">
        <v>6732</v>
      </c>
      <c r="F4321" t="s">
        <v>269</v>
      </c>
      <c r="G4321">
        <v>20110</v>
      </c>
      <c r="H4321">
        <v>38.761592999999998</v>
      </c>
      <c r="I4321">
        <v>-77.449132599999999</v>
      </c>
      <c r="J4321" s="1" t="d">
        <v>2019-02-06</v>
      </c>
      <c r="K4321">
        <v>117500</v>
      </c>
      <c r="L4321" t="s">
        <v>103</v>
      </c>
      <c r="M4321" s="1" t="d">
        <v>2016-05-03</v>
      </c>
      <c r="N4321">
        <v>5</v>
      </c>
      <c r="O4321">
        <v>3</v>
      </c>
      <c r="P4321">
        <v>2016</v>
      </c>
      <c r="R4321" t="s">
        <v>26</v>
      </c>
      <c r="S4321" t="s">
        <v>31</v>
      </c>
    </row>
    <row r="4322" spans="1:19" x14ac:dyDescent="0.25">
      <c r="A4322" t="s">
        <v>338</v>
      </c>
      <c r="B4322" t="s">
        <v>36921</v>
      </c>
      <c r="C4322" t="s">
        <v>36922</v>
      </c>
      <c r="E4322" t="s">
        <v>1333</v>
      </c>
      <c r="F4322" t="s">
        <v>119</v>
      </c>
      <c r="G4322">
        <v>56601</v>
      </c>
      <c r="H4322">
        <v>47.471643</v>
      </c>
      <c r="I4322">
        <v>-94.878889000000001</v>
      </c>
      <c r="J4322" s="1" t="d">
        <v>2019-03-07</v>
      </c>
      <c r="K4322">
        <v>118698</v>
      </c>
      <c r="L4322" t="s">
        <v>71</v>
      </c>
      <c r="M4322" s="1" t="d">
        <v>2016-07-01</v>
      </c>
      <c r="N4322">
        <v>7</v>
      </c>
      <c r="O4322">
        <v>1</v>
      </c>
      <c r="P4322">
        <v>2016</v>
      </c>
      <c r="R4322" t="s">
        <v>26</v>
      </c>
      <c r="S4322" t="s">
        <v>31</v>
      </c>
    </row>
    <row r="4323" spans="1:19" x14ac:dyDescent="0.25">
      <c r="A4323" t="s">
        <v>338</v>
      </c>
      <c r="B4323" t="s">
        <v>36974</v>
      </c>
      <c r="C4323" t="s">
        <v>29202</v>
      </c>
      <c r="E4323" t="s">
        <v>3888</v>
      </c>
      <c r="F4323" t="s">
        <v>137</v>
      </c>
      <c r="G4323">
        <v>97219</v>
      </c>
      <c r="H4323">
        <v>45.452097449999997</v>
      </c>
      <c r="I4323">
        <v>-122.6675999</v>
      </c>
      <c r="J4323" s="1" t="d">
        <v>2019-03-07</v>
      </c>
      <c r="K4323">
        <v>118956</v>
      </c>
      <c r="L4323" t="s">
        <v>71</v>
      </c>
      <c r="M4323" s="1" t="d">
        <v>2016-12-01</v>
      </c>
      <c r="N4323">
        <v>12</v>
      </c>
      <c r="O4323">
        <v>1</v>
      </c>
      <c r="P4323">
        <v>2016</v>
      </c>
      <c r="R4323" t="s">
        <v>26</v>
      </c>
      <c r="S4323" t="s">
        <v>27</v>
      </c>
    </row>
    <row r="4324" spans="1:19" x14ac:dyDescent="0.25">
      <c r="A4324" t="s">
        <v>338</v>
      </c>
      <c r="B4324" t="s">
        <v>36975</v>
      </c>
      <c r="C4324" t="s">
        <v>29202</v>
      </c>
      <c r="E4324" t="s">
        <v>3888</v>
      </c>
      <c r="F4324" t="s">
        <v>137</v>
      </c>
      <c r="G4324">
        <v>97219</v>
      </c>
      <c r="H4324">
        <v>45.446565319999998</v>
      </c>
      <c r="I4324">
        <v>-122.6724601</v>
      </c>
      <c r="J4324" s="1" t="d">
        <v>2019-03-07</v>
      </c>
      <c r="K4324">
        <v>118957</v>
      </c>
      <c r="L4324" t="s">
        <v>71</v>
      </c>
      <c r="M4324" s="1" t="d">
        <v>2016-12-01</v>
      </c>
      <c r="N4324">
        <v>12</v>
      </c>
      <c r="O4324">
        <v>1</v>
      </c>
      <c r="P4324">
        <v>2016</v>
      </c>
      <c r="R4324" t="s">
        <v>26</v>
      </c>
      <c r="S4324" t="s">
        <v>27</v>
      </c>
    </row>
    <row r="4325" spans="1:19" x14ac:dyDescent="0.25">
      <c r="A4325" t="s">
        <v>338</v>
      </c>
      <c r="B4325" t="s">
        <v>36976</v>
      </c>
      <c r="C4325" t="s">
        <v>29202</v>
      </c>
      <c r="D4325" t="s">
        <v>36977</v>
      </c>
      <c r="E4325" t="s">
        <v>3888</v>
      </c>
      <c r="F4325" t="s">
        <v>137</v>
      </c>
      <c r="G4325">
        <v>97219</v>
      </c>
      <c r="H4325">
        <v>45.452759759999999</v>
      </c>
      <c r="I4325">
        <v>-122.6775456</v>
      </c>
      <c r="J4325" s="1" t="d">
        <v>2019-03-07</v>
      </c>
      <c r="K4325">
        <v>118958</v>
      </c>
      <c r="L4325" t="s">
        <v>71</v>
      </c>
      <c r="M4325" s="1" t="d">
        <v>2016-12-01</v>
      </c>
      <c r="N4325">
        <v>12</v>
      </c>
      <c r="O4325">
        <v>1</v>
      </c>
      <c r="P4325">
        <v>2016</v>
      </c>
      <c r="R4325" t="s">
        <v>26</v>
      </c>
      <c r="S4325" t="s">
        <v>27</v>
      </c>
    </row>
    <row r="4326" spans="1:19" x14ac:dyDescent="0.25">
      <c r="A4326" t="s">
        <v>338</v>
      </c>
      <c r="B4326" t="s">
        <v>37048</v>
      </c>
      <c r="C4326" t="s">
        <v>37049</v>
      </c>
      <c r="D4326" t="s">
        <v>37050</v>
      </c>
      <c r="E4326" t="s">
        <v>66</v>
      </c>
      <c r="F4326" t="s">
        <v>67</v>
      </c>
      <c r="G4326">
        <v>6106</v>
      </c>
      <c r="H4326">
        <v>41.764194000000003</v>
      </c>
      <c r="I4326">
        <v>-72.682258000000004</v>
      </c>
      <c r="J4326" s="1" t="d">
        <v>2019-04-08</v>
      </c>
      <c r="K4326">
        <v>121017</v>
      </c>
      <c r="L4326" t="s">
        <v>24</v>
      </c>
      <c r="M4326" s="1" t="d">
        <v>2016-07-01</v>
      </c>
      <c r="N4326">
        <v>7</v>
      </c>
      <c r="O4326">
        <v>1</v>
      </c>
      <c r="P4326">
        <v>2016</v>
      </c>
      <c r="R4326" t="s">
        <v>26</v>
      </c>
      <c r="S4326" t="s">
        <v>31</v>
      </c>
    </row>
    <row r="4327" spans="1:19" x14ac:dyDescent="0.25">
      <c r="A4327" t="s">
        <v>338</v>
      </c>
      <c r="B4327" t="s">
        <v>37058</v>
      </c>
      <c r="C4327" t="s">
        <v>37059</v>
      </c>
      <c r="E4327" t="s">
        <v>30399</v>
      </c>
      <c r="F4327" t="s">
        <v>170</v>
      </c>
      <c r="G4327">
        <v>93023</v>
      </c>
      <c r="H4327">
        <v>34.442782999999999</v>
      </c>
      <c r="I4327">
        <v>-119.256709</v>
      </c>
      <c r="J4327" s="1" t="d">
        <v>2019-04-08</v>
      </c>
      <c r="K4327">
        <v>121081</v>
      </c>
      <c r="L4327" t="s">
        <v>24</v>
      </c>
      <c r="M4327" s="1" t="d">
        <v>2016-06-01</v>
      </c>
      <c r="N4327">
        <v>6</v>
      </c>
      <c r="O4327">
        <v>1</v>
      </c>
      <c r="P4327">
        <v>2016</v>
      </c>
      <c r="R4327" t="s">
        <v>26</v>
      </c>
      <c r="S4327" t="s">
        <v>31</v>
      </c>
    </row>
    <row r="4328" spans="1:19" x14ac:dyDescent="0.25">
      <c r="A4328" t="s">
        <v>19</v>
      </c>
      <c r="B4328" t="s">
        <v>154</v>
      </c>
      <c r="C4328" t="s">
        <v>160</v>
      </c>
      <c r="E4328" t="s">
        <v>161</v>
      </c>
      <c r="F4328" t="s">
        <v>157</v>
      </c>
      <c r="G4328">
        <v>19312</v>
      </c>
      <c r="H4328">
        <v>40.062244</v>
      </c>
      <c r="I4328">
        <v>-75.463679999999997</v>
      </c>
      <c r="J4328" s="1" t="d">
        <v>2018-12-11</v>
      </c>
      <c r="K4328">
        <v>778</v>
      </c>
      <c r="L4328" t="s">
        <v>30</v>
      </c>
      <c r="M4328" s="1" t="d">
        <v>2015-01-15</v>
      </c>
      <c r="N4328">
        <v>1</v>
      </c>
      <c r="O4328">
        <v>15</v>
      </c>
      <c r="P4328">
        <v>2015</v>
      </c>
      <c r="Q4328" t="s">
        <v>35</v>
      </c>
      <c r="R4328" t="s">
        <v>26</v>
      </c>
      <c r="S4328" t="s">
        <v>27</v>
      </c>
    </row>
    <row r="4329" spans="1:19" x14ac:dyDescent="0.25">
      <c r="A4329" t="s">
        <v>338</v>
      </c>
      <c r="B4329" t="s">
        <v>411</v>
      </c>
      <c r="C4329" t="s">
        <v>412</v>
      </c>
      <c r="E4329" t="s">
        <v>226</v>
      </c>
      <c r="F4329" t="s">
        <v>170</v>
      </c>
      <c r="G4329">
        <v>90045</v>
      </c>
      <c r="H4329">
        <v>33.946181000000003</v>
      </c>
      <c r="I4329">
        <v>-118.38160999999999</v>
      </c>
      <c r="J4329" s="1" t="d">
        <v>2019-02-06</v>
      </c>
      <c r="K4329">
        <v>7180</v>
      </c>
      <c r="L4329" t="s">
        <v>103</v>
      </c>
      <c r="M4329" s="1" t="d">
        <v>2015-08-01</v>
      </c>
      <c r="N4329">
        <v>8</v>
      </c>
      <c r="O4329">
        <v>1</v>
      </c>
      <c r="P4329">
        <v>2015</v>
      </c>
      <c r="R4329" t="s">
        <v>26</v>
      </c>
      <c r="S4329" t="s">
        <v>31</v>
      </c>
    </row>
    <row r="4330" spans="1:19" x14ac:dyDescent="0.25">
      <c r="A4330" t="s">
        <v>504</v>
      </c>
      <c r="B4330" t="s">
        <v>514</v>
      </c>
      <c r="C4330" t="s">
        <v>515</v>
      </c>
      <c r="D4330" t="s">
        <v>516</v>
      </c>
      <c r="E4330" t="s">
        <v>517</v>
      </c>
      <c r="F4330" t="s">
        <v>64</v>
      </c>
      <c r="G4330">
        <v>82801</v>
      </c>
      <c r="H4330">
        <v>44.798482999999997</v>
      </c>
      <c r="I4330">
        <v>-106.95293700000001</v>
      </c>
      <c r="J4330" s="1" t="d">
        <v>2019-04-08</v>
      </c>
      <c r="K4330">
        <v>14597</v>
      </c>
      <c r="L4330" t="s">
        <v>24</v>
      </c>
      <c r="M4330" s="1" t="d">
        <v>2015-12-18</v>
      </c>
      <c r="N4330">
        <v>12</v>
      </c>
      <c r="O4330">
        <v>18</v>
      </c>
      <c r="P4330">
        <v>2015</v>
      </c>
      <c r="R4330" t="s">
        <v>26</v>
      </c>
      <c r="S4330" t="s">
        <v>31</v>
      </c>
    </row>
    <row r="4331" spans="1:19" x14ac:dyDescent="0.25">
      <c r="A4331" t="s">
        <v>504</v>
      </c>
      <c r="B4331" t="s">
        <v>518</v>
      </c>
      <c r="C4331" t="s">
        <v>519</v>
      </c>
      <c r="E4331" t="s">
        <v>520</v>
      </c>
      <c r="F4331" t="s">
        <v>10</v>
      </c>
      <c r="G4331">
        <v>83422</v>
      </c>
      <c r="H4331">
        <v>43.684570999999998</v>
      </c>
      <c r="I4331">
        <v>-111.111656</v>
      </c>
      <c r="J4331" s="1" t="d">
        <v>2018-03-08</v>
      </c>
      <c r="K4331">
        <v>14608</v>
      </c>
      <c r="L4331" t="s">
        <v>30</v>
      </c>
      <c r="M4331" s="1" t="d">
        <v>2015-12-18</v>
      </c>
      <c r="N4331">
        <v>12</v>
      </c>
      <c r="O4331">
        <v>18</v>
      </c>
      <c r="P4331">
        <v>2015</v>
      </c>
      <c r="R4331" t="s">
        <v>26</v>
      </c>
      <c r="S4331" t="s">
        <v>31</v>
      </c>
    </row>
    <row r="4332" spans="1:19" x14ac:dyDescent="0.25">
      <c r="A4332" t="s">
        <v>504</v>
      </c>
      <c r="B4332" t="s">
        <v>521</v>
      </c>
      <c r="C4332" t="s">
        <v>528</v>
      </c>
      <c r="D4332" t="s">
        <v>529</v>
      </c>
      <c r="E4332" t="s">
        <v>530</v>
      </c>
      <c r="F4332" t="s">
        <v>202</v>
      </c>
      <c r="G4332">
        <v>33458</v>
      </c>
      <c r="H4332">
        <v>26.937885999999999</v>
      </c>
      <c r="I4332">
        <v>-80.094296999999997</v>
      </c>
      <c r="J4332" s="1" t="d">
        <v>2018-08-07</v>
      </c>
      <c r="K4332">
        <v>15244</v>
      </c>
      <c r="L4332" t="s">
        <v>30</v>
      </c>
      <c r="M4332" s="1" t="d">
        <v>2015-12-18</v>
      </c>
      <c r="N4332">
        <v>12</v>
      </c>
      <c r="O4332">
        <v>18</v>
      </c>
      <c r="P4332">
        <v>2015</v>
      </c>
      <c r="R4332" t="s">
        <v>26</v>
      </c>
      <c r="S4332" t="s">
        <v>31</v>
      </c>
    </row>
    <row r="4333" spans="1:19" x14ac:dyDescent="0.25">
      <c r="A4333" t="s">
        <v>504</v>
      </c>
      <c r="B4333" t="s">
        <v>531</v>
      </c>
      <c r="C4333" t="s">
        <v>532</v>
      </c>
      <c r="D4333" t="s">
        <v>533</v>
      </c>
      <c r="E4333" t="s">
        <v>534</v>
      </c>
      <c r="F4333" t="s">
        <v>55</v>
      </c>
      <c r="G4333">
        <v>98248</v>
      </c>
      <c r="H4333">
        <v>48.845846999999999</v>
      </c>
      <c r="I4333">
        <v>-122.57410900000001</v>
      </c>
      <c r="J4333" s="1" t="d">
        <v>2018-06-05</v>
      </c>
      <c r="K4333">
        <v>15491</v>
      </c>
      <c r="L4333" t="s">
        <v>30</v>
      </c>
      <c r="M4333" s="1" t="d">
        <v>2015-05-27</v>
      </c>
      <c r="N4333">
        <v>5</v>
      </c>
      <c r="O4333">
        <v>27</v>
      </c>
      <c r="P4333">
        <v>2015</v>
      </c>
      <c r="R4333" t="s">
        <v>26</v>
      </c>
      <c r="S4333" t="s">
        <v>31</v>
      </c>
    </row>
    <row r="4334" spans="1:19" x14ac:dyDescent="0.25">
      <c r="A4334" t="s">
        <v>338</v>
      </c>
      <c r="B4334" t="s">
        <v>890</v>
      </c>
      <c r="C4334" t="s">
        <v>891</v>
      </c>
      <c r="E4334" t="s">
        <v>346</v>
      </c>
      <c r="F4334" t="s">
        <v>170</v>
      </c>
      <c r="G4334">
        <v>91770</v>
      </c>
      <c r="H4334">
        <v>34.053344729999999</v>
      </c>
      <c r="I4334">
        <v>-118.0841599</v>
      </c>
      <c r="J4334" s="1" t="d">
        <v>2019-01-10</v>
      </c>
      <c r="K4334">
        <v>21597</v>
      </c>
      <c r="L4334" t="s">
        <v>30</v>
      </c>
      <c r="M4334" s="1" t="d">
        <v>2015-01-01</v>
      </c>
      <c r="N4334">
        <v>1</v>
      </c>
      <c r="O4334">
        <v>1</v>
      </c>
      <c r="P4334">
        <v>2015</v>
      </c>
      <c r="R4334" t="s">
        <v>26</v>
      </c>
      <c r="S4334" t="s">
        <v>27</v>
      </c>
    </row>
    <row r="4335" spans="1:19" x14ac:dyDescent="0.25">
      <c r="A4335" t="s">
        <v>338</v>
      </c>
      <c r="B4335" t="s">
        <v>902</v>
      </c>
      <c r="C4335" t="s">
        <v>903</v>
      </c>
      <c r="E4335" t="s">
        <v>904</v>
      </c>
      <c r="F4335" t="s">
        <v>170</v>
      </c>
      <c r="G4335">
        <v>91706</v>
      </c>
      <c r="H4335">
        <v>34.089084999999997</v>
      </c>
      <c r="I4335">
        <v>-117.95462999999999</v>
      </c>
      <c r="J4335" s="1" t="d">
        <v>2018-09-10</v>
      </c>
      <c r="K4335">
        <v>21612</v>
      </c>
      <c r="L4335" t="s">
        <v>30</v>
      </c>
      <c r="M4335" s="1" t="d">
        <v>2015-12-31</v>
      </c>
      <c r="N4335">
        <v>12</v>
      </c>
      <c r="O4335">
        <v>31</v>
      </c>
      <c r="P4335">
        <v>2015</v>
      </c>
      <c r="R4335" t="s">
        <v>26</v>
      </c>
      <c r="S4335" t="s">
        <v>27</v>
      </c>
    </row>
    <row r="4336" spans="1:19" x14ac:dyDescent="0.25">
      <c r="A4336" t="s">
        <v>338</v>
      </c>
      <c r="B4336" t="s">
        <v>905</v>
      </c>
      <c r="C4336" t="s">
        <v>906</v>
      </c>
      <c r="E4336" t="s">
        <v>297</v>
      </c>
      <c r="F4336" t="s">
        <v>170</v>
      </c>
      <c r="G4336">
        <v>90242</v>
      </c>
      <c r="H4336">
        <v>33.923642880000003</v>
      </c>
      <c r="I4336">
        <v>-118.1678308</v>
      </c>
      <c r="J4336" s="1" t="d">
        <v>2018-09-10</v>
      </c>
      <c r="K4336">
        <v>21615</v>
      </c>
      <c r="L4336" t="s">
        <v>30</v>
      </c>
      <c r="M4336" s="1" t="d">
        <v>2015-12-31</v>
      </c>
      <c r="N4336">
        <v>12</v>
      </c>
      <c r="O4336">
        <v>31</v>
      </c>
      <c r="P4336">
        <v>2015</v>
      </c>
      <c r="R4336" t="s">
        <v>26</v>
      </c>
      <c r="S4336" t="s">
        <v>27</v>
      </c>
    </row>
    <row r="4337" spans="1:19" x14ac:dyDescent="0.25">
      <c r="A4337" t="s">
        <v>705</v>
      </c>
      <c r="B4337" t="s">
        <v>1066</v>
      </c>
      <c r="C4337" t="s">
        <v>1067</v>
      </c>
      <c r="E4337" t="s">
        <v>1068</v>
      </c>
      <c r="F4337" t="s">
        <v>78</v>
      </c>
      <c r="G4337">
        <v>67217</v>
      </c>
      <c r="H4337">
        <v>37.639304000000003</v>
      </c>
      <c r="I4337">
        <v>-97.388641000000007</v>
      </c>
      <c r="J4337" s="1" t="d">
        <v>2018-12-11</v>
      </c>
      <c r="K4337">
        <v>22709</v>
      </c>
      <c r="L4337" t="s">
        <v>30</v>
      </c>
      <c r="M4337" s="1" t="d">
        <v>2015-02-03</v>
      </c>
      <c r="N4337">
        <v>2</v>
      </c>
      <c r="O4337">
        <v>3</v>
      </c>
      <c r="P4337">
        <v>2015</v>
      </c>
      <c r="R4337" t="s">
        <v>26</v>
      </c>
      <c r="S4337" t="s">
        <v>31</v>
      </c>
    </row>
    <row r="4338" spans="1:19" x14ac:dyDescent="0.25">
      <c r="A4338" t="s">
        <v>312</v>
      </c>
      <c r="B4338" t="s">
        <v>1234</v>
      </c>
      <c r="C4338" t="s">
        <v>1235</v>
      </c>
      <c r="E4338" t="s">
        <v>1236</v>
      </c>
      <c r="F4338" t="s">
        <v>119</v>
      </c>
      <c r="G4338">
        <v>56081</v>
      </c>
      <c r="H4338">
        <v>43.981079999999999</v>
      </c>
      <c r="I4338">
        <v>-94.626508000000001</v>
      </c>
      <c r="J4338" s="1" t="d">
        <v>2019-04-08</v>
      </c>
      <c r="K4338">
        <v>25467</v>
      </c>
      <c r="L4338" t="s">
        <v>24</v>
      </c>
      <c r="M4338" s="1" t="d">
        <v>2015-02-23</v>
      </c>
      <c r="N4338">
        <v>2</v>
      </c>
      <c r="O4338">
        <v>23</v>
      </c>
      <c r="P4338">
        <v>2015</v>
      </c>
      <c r="R4338" t="s">
        <v>26</v>
      </c>
      <c r="S4338" t="s">
        <v>31</v>
      </c>
    </row>
    <row r="4339" spans="1:19" x14ac:dyDescent="0.25">
      <c r="A4339" t="s">
        <v>968</v>
      </c>
      <c r="B4339" t="s">
        <v>1325</v>
      </c>
      <c r="C4339" t="s">
        <v>239</v>
      </c>
      <c r="E4339" t="s">
        <v>240</v>
      </c>
      <c r="F4339" t="s">
        <v>170</v>
      </c>
      <c r="G4339">
        <v>91765</v>
      </c>
      <c r="H4339">
        <v>34.001325999999999</v>
      </c>
      <c r="I4339">
        <v>-117.830482</v>
      </c>
      <c r="J4339" s="1" t="d">
        <v>2019-03-07</v>
      </c>
      <c r="K4339">
        <v>25612</v>
      </c>
      <c r="L4339" t="s">
        <v>71</v>
      </c>
      <c r="M4339" s="1" t="d">
        <v>2015-03-25</v>
      </c>
      <c r="N4339">
        <v>3</v>
      </c>
      <c r="O4339">
        <v>25</v>
      </c>
      <c r="P4339">
        <v>2015</v>
      </c>
      <c r="R4339" t="s">
        <v>26</v>
      </c>
      <c r="S4339" t="s">
        <v>31</v>
      </c>
    </row>
    <row r="4340" spans="1:19" x14ac:dyDescent="0.25">
      <c r="A4340" t="s">
        <v>504</v>
      </c>
      <c r="B4340" t="s">
        <v>1326</v>
      </c>
      <c r="C4340" t="s">
        <v>1327</v>
      </c>
      <c r="D4340" t="s">
        <v>1328</v>
      </c>
      <c r="E4340" t="s">
        <v>565</v>
      </c>
      <c r="F4340" t="s">
        <v>208</v>
      </c>
      <c r="G4340">
        <v>29072</v>
      </c>
      <c r="H4340">
        <v>34.022582999999997</v>
      </c>
      <c r="I4340">
        <v>-81.220029999999994</v>
      </c>
      <c r="J4340" s="1" t="d">
        <v>2018-06-05</v>
      </c>
      <c r="K4340">
        <v>25629</v>
      </c>
      <c r="L4340" t="s">
        <v>30</v>
      </c>
      <c r="M4340" s="1" t="d">
        <v>2015-05-28</v>
      </c>
      <c r="N4340">
        <v>5</v>
      </c>
      <c r="O4340">
        <v>28</v>
      </c>
      <c r="P4340">
        <v>2015</v>
      </c>
      <c r="R4340" t="s">
        <v>26</v>
      </c>
      <c r="S4340" t="s">
        <v>31</v>
      </c>
    </row>
    <row r="4341" spans="1:19" x14ac:dyDescent="0.25">
      <c r="A4341" t="s">
        <v>19</v>
      </c>
      <c r="B4341" t="s">
        <v>1455</v>
      </c>
      <c r="C4341" t="s">
        <v>1463</v>
      </c>
      <c r="E4341" t="s">
        <v>1455</v>
      </c>
      <c r="F4341" t="s">
        <v>55</v>
      </c>
      <c r="G4341">
        <v>98433</v>
      </c>
      <c r="H4341">
        <v>47.105789999999999</v>
      </c>
      <c r="I4341">
        <v>-122.539</v>
      </c>
      <c r="J4341" s="1" t="d">
        <v>2018-09-10</v>
      </c>
      <c r="K4341">
        <v>26830</v>
      </c>
      <c r="L4341" t="s">
        <v>30</v>
      </c>
      <c r="M4341" s="1" t="d">
        <v>2015-07-15</v>
      </c>
      <c r="N4341">
        <v>7</v>
      </c>
      <c r="O4341">
        <v>15</v>
      </c>
      <c r="P4341">
        <v>2015</v>
      </c>
      <c r="Q4341" t="s">
        <v>35</v>
      </c>
      <c r="R4341" t="s">
        <v>26</v>
      </c>
      <c r="S4341" t="s">
        <v>27</v>
      </c>
    </row>
    <row r="4342" spans="1:19" x14ac:dyDescent="0.25">
      <c r="A4342" t="s">
        <v>312</v>
      </c>
      <c r="B4342" t="s">
        <v>1805</v>
      </c>
      <c r="C4342" t="s">
        <v>1806</v>
      </c>
      <c r="E4342" t="s">
        <v>1807</v>
      </c>
      <c r="F4342" t="s">
        <v>373</v>
      </c>
      <c r="G4342">
        <v>62960</v>
      </c>
      <c r="H4342">
        <v>37.145598</v>
      </c>
      <c r="I4342">
        <v>-88.717316999999994</v>
      </c>
      <c r="J4342" s="1" t="d">
        <v>2018-10-04</v>
      </c>
      <c r="K4342">
        <v>27582</v>
      </c>
      <c r="L4342" t="s">
        <v>30</v>
      </c>
      <c r="M4342" s="1" t="d">
        <v>2015-08-15</v>
      </c>
      <c r="N4342">
        <v>8</v>
      </c>
      <c r="O4342">
        <v>15</v>
      </c>
      <c r="P4342">
        <v>2015</v>
      </c>
      <c r="R4342" t="s">
        <v>26</v>
      </c>
      <c r="S4342" t="s">
        <v>31</v>
      </c>
    </row>
    <row r="4343" spans="1:19" x14ac:dyDescent="0.25">
      <c r="A4343" t="s">
        <v>312</v>
      </c>
      <c r="B4343" t="s">
        <v>2138</v>
      </c>
      <c r="C4343" t="s">
        <v>2139</v>
      </c>
      <c r="E4343" t="s">
        <v>2140</v>
      </c>
      <c r="F4343" t="s">
        <v>208</v>
      </c>
      <c r="G4343">
        <v>29680</v>
      </c>
      <c r="H4343">
        <v>34.705506</v>
      </c>
      <c r="I4343">
        <v>-82.257400000000004</v>
      </c>
      <c r="J4343" s="1" t="d">
        <v>2019-01-10</v>
      </c>
      <c r="K4343">
        <v>29008</v>
      </c>
      <c r="L4343" t="s">
        <v>30</v>
      </c>
      <c r="M4343" s="1" t="d">
        <v>2015-05-15</v>
      </c>
      <c r="N4343">
        <v>5</v>
      </c>
      <c r="O4343">
        <v>15</v>
      </c>
      <c r="P4343">
        <v>2015</v>
      </c>
      <c r="R4343" t="s">
        <v>26</v>
      </c>
      <c r="S4343" t="s">
        <v>31</v>
      </c>
    </row>
    <row r="4344" spans="1:19" x14ac:dyDescent="0.25">
      <c r="A4344" t="s">
        <v>312</v>
      </c>
      <c r="B4344" t="s">
        <v>2369</v>
      </c>
      <c r="C4344" t="s">
        <v>2370</v>
      </c>
      <c r="E4344" t="s">
        <v>2371</v>
      </c>
      <c r="F4344" t="s">
        <v>119</v>
      </c>
      <c r="G4344">
        <v>56381</v>
      </c>
      <c r="H4344">
        <v>45.614091999999999</v>
      </c>
      <c r="I4344">
        <v>-95.522092999999998</v>
      </c>
      <c r="J4344" s="1" t="d">
        <v>2018-03-08</v>
      </c>
      <c r="K4344">
        <v>30013</v>
      </c>
      <c r="L4344" t="s">
        <v>30</v>
      </c>
      <c r="M4344" s="1" t="d">
        <v>2015-02-23</v>
      </c>
      <c r="N4344">
        <v>2</v>
      </c>
      <c r="O4344">
        <v>23</v>
      </c>
      <c r="P4344">
        <v>2015</v>
      </c>
      <c r="R4344" t="s">
        <v>26</v>
      </c>
      <c r="S4344" t="s">
        <v>31</v>
      </c>
    </row>
    <row r="4345" spans="1:19" x14ac:dyDescent="0.25">
      <c r="A4345" t="s">
        <v>312</v>
      </c>
      <c r="B4345" t="s">
        <v>2400</v>
      </c>
      <c r="C4345" t="s">
        <v>2401</v>
      </c>
      <c r="E4345" t="s">
        <v>323</v>
      </c>
      <c r="F4345" t="s">
        <v>119</v>
      </c>
      <c r="G4345">
        <v>56256</v>
      </c>
      <c r="H4345">
        <v>45.008488999999997</v>
      </c>
      <c r="I4345">
        <v>-96.196696000000003</v>
      </c>
      <c r="J4345" s="1" t="d">
        <v>2018-03-08</v>
      </c>
      <c r="K4345">
        <v>30044</v>
      </c>
      <c r="L4345" t="s">
        <v>30</v>
      </c>
      <c r="M4345" s="1" t="d">
        <v>2015-08-15</v>
      </c>
      <c r="N4345">
        <v>8</v>
      </c>
      <c r="O4345">
        <v>15</v>
      </c>
      <c r="P4345">
        <v>2015</v>
      </c>
      <c r="R4345" t="s">
        <v>26</v>
      </c>
      <c r="S4345" t="s">
        <v>31</v>
      </c>
    </row>
    <row r="4346" spans="1:19" x14ac:dyDescent="0.25">
      <c r="A4346" t="s">
        <v>19</v>
      </c>
      <c r="B4346" t="s">
        <v>3155</v>
      </c>
      <c r="C4346" t="s">
        <v>3156</v>
      </c>
      <c r="E4346" t="s">
        <v>259</v>
      </c>
      <c r="F4346" t="s">
        <v>260</v>
      </c>
      <c r="G4346">
        <v>85022</v>
      </c>
      <c r="H4346">
        <v>33.654930299999997</v>
      </c>
      <c r="I4346">
        <v>-112.07555170000001</v>
      </c>
      <c r="J4346" s="1" t="d">
        <v>2018-04-03</v>
      </c>
      <c r="K4346">
        <v>32059</v>
      </c>
      <c r="L4346" t="s">
        <v>30</v>
      </c>
      <c r="M4346" s="1" t="d">
        <v>2015-03-01</v>
      </c>
      <c r="N4346">
        <v>3</v>
      </c>
      <c r="O4346">
        <v>1</v>
      </c>
      <c r="P4346">
        <v>2015</v>
      </c>
      <c r="Q4346" t="s">
        <v>35</v>
      </c>
      <c r="R4346" t="s">
        <v>26</v>
      </c>
      <c r="S4346" t="s">
        <v>27</v>
      </c>
    </row>
    <row r="4347" spans="1:19" x14ac:dyDescent="0.25">
      <c r="A4347" t="s">
        <v>19</v>
      </c>
      <c r="B4347" t="s">
        <v>3452</v>
      </c>
      <c r="C4347" t="s">
        <v>3453</v>
      </c>
      <c r="E4347" t="s">
        <v>3454</v>
      </c>
      <c r="F4347" t="s">
        <v>48</v>
      </c>
      <c r="G4347">
        <v>12866</v>
      </c>
      <c r="H4347">
        <v>43.061411</v>
      </c>
      <c r="I4347">
        <v>-73.802825999999996</v>
      </c>
      <c r="J4347" s="1" t="d">
        <v>2019-04-08</v>
      </c>
      <c r="K4347">
        <v>32802</v>
      </c>
      <c r="L4347" t="s">
        <v>24</v>
      </c>
      <c r="M4347" s="1" t="d">
        <v>2015-07-02</v>
      </c>
      <c r="N4347">
        <v>7</v>
      </c>
      <c r="O4347">
        <v>2</v>
      </c>
      <c r="P4347">
        <v>2015</v>
      </c>
      <c r="Q4347" t="s">
        <v>25</v>
      </c>
      <c r="R4347" t="s">
        <v>26</v>
      </c>
      <c r="S4347" t="s">
        <v>27</v>
      </c>
    </row>
    <row r="4348" spans="1:19" x14ac:dyDescent="0.25">
      <c r="A4348" t="s">
        <v>19</v>
      </c>
      <c r="B4348" t="s">
        <v>3452</v>
      </c>
      <c r="C4348" t="s">
        <v>3458</v>
      </c>
      <c r="D4348" t="s">
        <v>3459</v>
      </c>
      <c r="E4348" t="s">
        <v>3460</v>
      </c>
      <c r="F4348" t="s">
        <v>48</v>
      </c>
      <c r="G4348">
        <v>12110</v>
      </c>
      <c r="H4348">
        <v>42.738123999999999</v>
      </c>
      <c r="I4348">
        <v>-73.779672000000005</v>
      </c>
      <c r="J4348" s="1" t="d">
        <v>2019-04-08</v>
      </c>
      <c r="K4348">
        <v>32818</v>
      </c>
      <c r="L4348" t="s">
        <v>24</v>
      </c>
      <c r="M4348" s="1" t="d">
        <v>2015-07-02</v>
      </c>
      <c r="N4348">
        <v>7</v>
      </c>
      <c r="O4348">
        <v>2</v>
      </c>
      <c r="P4348">
        <v>2015</v>
      </c>
      <c r="Q4348" t="s">
        <v>33</v>
      </c>
      <c r="R4348" t="s">
        <v>26</v>
      </c>
      <c r="S4348" t="s">
        <v>27</v>
      </c>
    </row>
    <row r="4349" spans="1:19" x14ac:dyDescent="0.25">
      <c r="A4349" t="s">
        <v>19</v>
      </c>
      <c r="B4349" t="s">
        <v>1220</v>
      </c>
      <c r="C4349" t="s">
        <v>3465</v>
      </c>
      <c r="D4349" t="s">
        <v>3466</v>
      </c>
      <c r="E4349" t="s">
        <v>245</v>
      </c>
      <c r="F4349" t="s">
        <v>170</v>
      </c>
      <c r="G4349">
        <v>92504</v>
      </c>
      <c r="H4349">
        <v>33.960680000000004</v>
      </c>
      <c r="I4349">
        <v>-117.45437200000001</v>
      </c>
      <c r="J4349" s="1" t="d">
        <v>2018-08-07</v>
      </c>
      <c r="K4349">
        <v>32831</v>
      </c>
      <c r="L4349" t="s">
        <v>30</v>
      </c>
      <c r="M4349" s="1" t="d">
        <v>2015-03-25</v>
      </c>
      <c r="N4349">
        <v>3</v>
      </c>
      <c r="O4349">
        <v>25</v>
      </c>
      <c r="P4349">
        <v>2015</v>
      </c>
      <c r="Q4349" t="s">
        <v>35</v>
      </c>
      <c r="R4349" t="s">
        <v>26</v>
      </c>
      <c r="S4349" t="s">
        <v>31</v>
      </c>
    </row>
    <row r="4350" spans="1:19" x14ac:dyDescent="0.25">
      <c r="A4350" t="s">
        <v>19</v>
      </c>
      <c r="B4350" t="s">
        <v>3452</v>
      </c>
      <c r="C4350" t="s">
        <v>3473</v>
      </c>
      <c r="D4350" t="s">
        <v>3474</v>
      </c>
      <c r="E4350" t="s">
        <v>3475</v>
      </c>
      <c r="F4350" t="s">
        <v>48</v>
      </c>
      <c r="G4350">
        <v>12144</v>
      </c>
      <c r="H4350">
        <v>42.642660999999997</v>
      </c>
      <c r="I4350">
        <v>-73.698646999999994</v>
      </c>
      <c r="J4350" s="1" t="d">
        <v>2019-04-08</v>
      </c>
      <c r="K4350">
        <v>32846</v>
      </c>
      <c r="L4350" t="s">
        <v>24</v>
      </c>
      <c r="M4350" s="1" t="d">
        <v>2015-07-02</v>
      </c>
      <c r="N4350">
        <v>7</v>
      </c>
      <c r="O4350">
        <v>2</v>
      </c>
      <c r="P4350">
        <v>2015</v>
      </c>
      <c r="Q4350" t="s">
        <v>25</v>
      </c>
      <c r="R4350" t="s">
        <v>26</v>
      </c>
      <c r="S4350" t="s">
        <v>27</v>
      </c>
    </row>
    <row r="4351" spans="1:19" x14ac:dyDescent="0.25">
      <c r="A4351" t="s">
        <v>312</v>
      </c>
      <c r="B4351" t="s">
        <v>3587</v>
      </c>
      <c r="C4351" t="s">
        <v>3599</v>
      </c>
      <c r="E4351" t="s">
        <v>28</v>
      </c>
      <c r="F4351" t="s">
        <v>29</v>
      </c>
      <c r="G4351">
        <v>30329</v>
      </c>
      <c r="H4351">
        <v>33.837455079999998</v>
      </c>
      <c r="I4351">
        <v>-84.311291609999998</v>
      </c>
      <c r="J4351" s="1" t="d">
        <v>2018-10-04</v>
      </c>
      <c r="K4351">
        <v>33003</v>
      </c>
      <c r="L4351" t="s">
        <v>30</v>
      </c>
      <c r="M4351" s="1" t="d">
        <v>2015-08-31</v>
      </c>
      <c r="N4351">
        <v>8</v>
      </c>
      <c r="O4351">
        <v>31</v>
      </c>
      <c r="P4351">
        <v>2015</v>
      </c>
      <c r="R4351" t="s">
        <v>26</v>
      </c>
      <c r="S4351" t="s">
        <v>31</v>
      </c>
    </row>
    <row r="4352" spans="1:19" x14ac:dyDescent="0.25">
      <c r="A4352" t="s">
        <v>19</v>
      </c>
      <c r="B4352" t="s">
        <v>3931</v>
      </c>
      <c r="C4352" t="s">
        <v>3932</v>
      </c>
      <c r="D4352" t="s">
        <v>3933</v>
      </c>
      <c r="E4352" t="s">
        <v>3934</v>
      </c>
      <c r="F4352" t="s">
        <v>57</v>
      </c>
      <c r="G4352">
        <v>47711</v>
      </c>
      <c r="H4352">
        <v>37.978724999999997</v>
      </c>
      <c r="I4352">
        <v>-87.562597999999994</v>
      </c>
      <c r="J4352" s="1" t="d">
        <v>2019-04-08</v>
      </c>
      <c r="K4352">
        <v>33426</v>
      </c>
      <c r="L4352" t="s">
        <v>24</v>
      </c>
      <c r="M4352" s="1" t="d">
        <v>2015-10-02</v>
      </c>
      <c r="N4352">
        <v>10</v>
      </c>
      <c r="O4352">
        <v>2</v>
      </c>
      <c r="P4352">
        <v>2015</v>
      </c>
      <c r="Q4352" t="s">
        <v>35</v>
      </c>
      <c r="R4352" t="s">
        <v>26</v>
      </c>
      <c r="S4352" t="s">
        <v>31</v>
      </c>
    </row>
    <row r="4353" spans="1:19" x14ac:dyDescent="0.25">
      <c r="A4353" t="s">
        <v>312</v>
      </c>
      <c r="B4353" t="s">
        <v>3943</v>
      </c>
      <c r="C4353" t="s">
        <v>3944</v>
      </c>
      <c r="E4353" t="s">
        <v>131</v>
      </c>
      <c r="F4353" t="s">
        <v>129</v>
      </c>
      <c r="G4353">
        <v>80301</v>
      </c>
      <c r="H4353">
        <v>40.028770999999999</v>
      </c>
      <c r="I4353">
        <v>-105.25879399999999</v>
      </c>
      <c r="J4353" s="1" t="d">
        <v>2018-11-08</v>
      </c>
      <c r="K4353">
        <v>33443</v>
      </c>
      <c r="L4353" t="s">
        <v>30</v>
      </c>
      <c r="M4353" s="1" t="d">
        <v>2015-03-24</v>
      </c>
      <c r="N4353">
        <v>3</v>
      </c>
      <c r="O4353">
        <v>24</v>
      </c>
      <c r="P4353">
        <v>2015</v>
      </c>
      <c r="R4353" t="s">
        <v>26</v>
      </c>
      <c r="S4353" t="s">
        <v>31</v>
      </c>
    </row>
    <row r="4354" spans="1:19" x14ac:dyDescent="0.25">
      <c r="A4354" t="s">
        <v>968</v>
      </c>
      <c r="B4354" t="s">
        <v>3960</v>
      </c>
      <c r="C4354" t="s">
        <v>3961</v>
      </c>
      <c r="E4354" t="s">
        <v>226</v>
      </c>
      <c r="F4354" t="s">
        <v>170</v>
      </c>
      <c r="G4354">
        <v>90025</v>
      </c>
      <c r="H4354">
        <v>34.046922000000002</v>
      </c>
      <c r="I4354">
        <v>-118.447768</v>
      </c>
      <c r="J4354" s="1" t="d">
        <v>2019-03-07</v>
      </c>
      <c r="K4354">
        <v>33472</v>
      </c>
      <c r="L4354" t="s">
        <v>71</v>
      </c>
      <c r="M4354" s="1" t="d">
        <v>2015-10-30</v>
      </c>
      <c r="N4354">
        <v>10</v>
      </c>
      <c r="O4354">
        <v>30</v>
      </c>
      <c r="P4354">
        <v>2015</v>
      </c>
      <c r="R4354" t="s">
        <v>26</v>
      </c>
      <c r="S4354" t="s">
        <v>31</v>
      </c>
    </row>
    <row r="4355" spans="1:19" x14ac:dyDescent="0.25">
      <c r="A4355" t="s">
        <v>705</v>
      </c>
      <c r="B4355" t="s">
        <v>3990</v>
      </c>
      <c r="C4355" t="s">
        <v>3991</v>
      </c>
      <c r="D4355" t="s">
        <v>3992</v>
      </c>
      <c r="E4355" t="s">
        <v>3965</v>
      </c>
      <c r="F4355" t="s">
        <v>25</v>
      </c>
      <c r="G4355">
        <v>21211</v>
      </c>
      <c r="H4355">
        <v>39.319750999999997</v>
      </c>
      <c r="I4355">
        <v>-76.625889999999998</v>
      </c>
      <c r="J4355" s="1" t="d">
        <v>2018-10-04</v>
      </c>
      <c r="K4355">
        <v>33532</v>
      </c>
      <c r="L4355" t="s">
        <v>30</v>
      </c>
      <c r="M4355" s="1" t="d">
        <v>2015-09-15</v>
      </c>
      <c r="N4355">
        <v>9</v>
      </c>
      <c r="O4355">
        <v>15</v>
      </c>
      <c r="P4355">
        <v>2015</v>
      </c>
      <c r="R4355" t="s">
        <v>26</v>
      </c>
      <c r="S4355" t="s">
        <v>31</v>
      </c>
    </row>
    <row r="4356" spans="1:19" x14ac:dyDescent="0.25">
      <c r="A4356" t="s">
        <v>312</v>
      </c>
      <c r="B4356" t="s">
        <v>4136</v>
      </c>
      <c r="C4356" t="s">
        <v>4192</v>
      </c>
      <c r="E4356" t="s">
        <v>1068</v>
      </c>
      <c r="F4356" t="s">
        <v>78</v>
      </c>
      <c r="G4356">
        <v>67203</v>
      </c>
      <c r="H4356">
        <v>37.722847999999999</v>
      </c>
      <c r="I4356">
        <v>-97.387962000000002</v>
      </c>
      <c r="J4356" s="1" t="d">
        <v>2018-06-05</v>
      </c>
      <c r="K4356">
        <v>33797</v>
      </c>
      <c r="L4356" t="s">
        <v>30</v>
      </c>
      <c r="M4356" s="1" t="d">
        <v>2015-01-27</v>
      </c>
      <c r="N4356">
        <v>1</v>
      </c>
      <c r="O4356">
        <v>27</v>
      </c>
      <c r="P4356">
        <v>2015</v>
      </c>
      <c r="R4356" t="s">
        <v>26</v>
      </c>
      <c r="S4356" t="s">
        <v>31</v>
      </c>
    </row>
    <row r="4357" spans="1:19" x14ac:dyDescent="0.25">
      <c r="A4357" t="s">
        <v>312</v>
      </c>
      <c r="B4357" t="s">
        <v>4300</v>
      </c>
      <c r="C4357" t="s">
        <v>4301</v>
      </c>
      <c r="E4357" t="s">
        <v>4302</v>
      </c>
      <c r="F4357" t="s">
        <v>119</v>
      </c>
      <c r="G4357">
        <v>56723</v>
      </c>
      <c r="H4357">
        <v>47.803699000000002</v>
      </c>
      <c r="I4357">
        <v>-96.799017000000006</v>
      </c>
      <c r="J4357" s="1" t="d">
        <v>2018-03-08</v>
      </c>
      <c r="K4357">
        <v>33868</v>
      </c>
      <c r="L4357" t="s">
        <v>30</v>
      </c>
      <c r="M4357" s="1" t="d">
        <v>2015-02-23</v>
      </c>
      <c r="N4357">
        <v>2</v>
      </c>
      <c r="O4357">
        <v>23</v>
      </c>
      <c r="P4357">
        <v>2015</v>
      </c>
      <c r="R4357" t="s">
        <v>26</v>
      </c>
      <c r="S4357" t="s">
        <v>31</v>
      </c>
    </row>
    <row r="4358" spans="1:19" x14ac:dyDescent="0.25">
      <c r="A4358" t="s">
        <v>504</v>
      </c>
      <c r="B4358" t="s">
        <v>509</v>
      </c>
      <c r="C4358" t="s">
        <v>5492</v>
      </c>
      <c r="E4358" t="s">
        <v>5493</v>
      </c>
      <c r="F4358" t="s">
        <v>202</v>
      </c>
      <c r="G4358">
        <v>33315</v>
      </c>
      <c r="H4358">
        <v>26.089493000000001</v>
      </c>
      <c r="I4358">
        <v>-80.142291</v>
      </c>
      <c r="J4358" s="1" t="d">
        <v>2018-08-07</v>
      </c>
      <c r="K4358">
        <v>35729</v>
      </c>
      <c r="L4358" t="s">
        <v>30</v>
      </c>
      <c r="M4358" s="1" t="d">
        <v>2015-07-16</v>
      </c>
      <c r="N4358">
        <v>7</v>
      </c>
      <c r="O4358">
        <v>16</v>
      </c>
      <c r="P4358">
        <v>2015</v>
      </c>
      <c r="R4358" t="s">
        <v>26</v>
      </c>
      <c r="S4358" t="s">
        <v>31</v>
      </c>
    </row>
    <row r="4359" spans="1:19" x14ac:dyDescent="0.25">
      <c r="A4359" t="s">
        <v>312</v>
      </c>
      <c r="B4359" t="s">
        <v>5568</v>
      </c>
      <c r="C4359" t="s">
        <v>5569</v>
      </c>
      <c r="E4359" t="s">
        <v>5570</v>
      </c>
      <c r="F4359" t="s">
        <v>48</v>
      </c>
      <c r="G4359">
        <v>11725</v>
      </c>
      <c r="H4359">
        <v>40.844043999999997</v>
      </c>
      <c r="I4359">
        <v>-73.277125999999996</v>
      </c>
      <c r="J4359" s="1" t="d">
        <v>2019-04-08</v>
      </c>
      <c r="K4359">
        <v>35824</v>
      </c>
      <c r="L4359" t="s">
        <v>24</v>
      </c>
      <c r="M4359" s="1" t="d">
        <v>2015-01-15</v>
      </c>
      <c r="N4359">
        <v>1</v>
      </c>
      <c r="O4359">
        <v>15</v>
      </c>
      <c r="P4359">
        <v>2015</v>
      </c>
      <c r="R4359" t="s">
        <v>26</v>
      </c>
      <c r="S4359" t="s">
        <v>31</v>
      </c>
    </row>
    <row r="4360" spans="1:19" x14ac:dyDescent="0.25">
      <c r="A4360" t="s">
        <v>312</v>
      </c>
      <c r="B4360" t="s">
        <v>5571</v>
      </c>
      <c r="C4360" t="s">
        <v>5572</v>
      </c>
      <c r="E4360" t="s">
        <v>5573</v>
      </c>
      <c r="F4360" t="s">
        <v>48</v>
      </c>
      <c r="G4360">
        <v>12077</v>
      </c>
      <c r="H4360">
        <v>42.601571</v>
      </c>
      <c r="I4360">
        <v>-73.792570999999995</v>
      </c>
      <c r="J4360" s="1" t="d">
        <v>2019-04-08</v>
      </c>
      <c r="K4360">
        <v>35825</v>
      </c>
      <c r="L4360" t="s">
        <v>24</v>
      </c>
      <c r="M4360" s="1" t="d">
        <v>2015-02-27</v>
      </c>
      <c r="N4360">
        <v>2</v>
      </c>
      <c r="O4360">
        <v>27</v>
      </c>
      <c r="P4360">
        <v>2015</v>
      </c>
      <c r="R4360" t="s">
        <v>26</v>
      </c>
      <c r="S4360" t="s">
        <v>31</v>
      </c>
    </row>
    <row r="4361" spans="1:19" x14ac:dyDescent="0.25">
      <c r="A4361" t="s">
        <v>312</v>
      </c>
      <c r="B4361" t="s">
        <v>5577</v>
      </c>
      <c r="C4361" t="s">
        <v>5578</v>
      </c>
      <c r="E4361" t="s">
        <v>5579</v>
      </c>
      <c r="F4361" t="s">
        <v>48</v>
      </c>
      <c r="G4361">
        <v>12575</v>
      </c>
      <c r="H4361">
        <v>41.525205</v>
      </c>
      <c r="I4361">
        <v>-74.130184999999997</v>
      </c>
      <c r="J4361" s="1" t="d">
        <v>2019-04-08</v>
      </c>
      <c r="K4361">
        <v>35831</v>
      </c>
      <c r="L4361" t="s">
        <v>24</v>
      </c>
      <c r="M4361" s="1" t="d">
        <v>2015-03-15</v>
      </c>
      <c r="N4361">
        <v>3</v>
      </c>
      <c r="O4361">
        <v>15</v>
      </c>
      <c r="P4361">
        <v>2015</v>
      </c>
      <c r="R4361" t="s">
        <v>26</v>
      </c>
      <c r="S4361" t="s">
        <v>31</v>
      </c>
    </row>
    <row r="4362" spans="1:19" x14ac:dyDescent="0.25">
      <c r="A4362" t="s">
        <v>312</v>
      </c>
      <c r="B4362" t="s">
        <v>5583</v>
      </c>
      <c r="C4362" t="s">
        <v>5584</v>
      </c>
      <c r="E4362" t="s">
        <v>5585</v>
      </c>
      <c r="F4362" t="s">
        <v>48</v>
      </c>
      <c r="G4362">
        <v>10975</v>
      </c>
      <c r="H4362">
        <v>41.248483</v>
      </c>
      <c r="I4362">
        <v>-74.172355999999994</v>
      </c>
      <c r="J4362" s="1" t="d">
        <v>2018-04-03</v>
      </c>
      <c r="K4362">
        <v>35835</v>
      </c>
      <c r="L4362" t="s">
        <v>30</v>
      </c>
      <c r="M4362" s="1" t="d">
        <v>2015-01-15</v>
      </c>
      <c r="N4362">
        <v>1</v>
      </c>
      <c r="O4362">
        <v>15</v>
      </c>
      <c r="P4362">
        <v>2015</v>
      </c>
      <c r="R4362" t="s">
        <v>26</v>
      </c>
      <c r="S4362" t="s">
        <v>31</v>
      </c>
    </row>
    <row r="4363" spans="1:19" x14ac:dyDescent="0.25">
      <c r="A4363" t="s">
        <v>312</v>
      </c>
      <c r="B4363" t="s">
        <v>5651</v>
      </c>
      <c r="C4363" t="s">
        <v>5652</v>
      </c>
      <c r="E4363" t="s">
        <v>5570</v>
      </c>
      <c r="F4363" t="s">
        <v>48</v>
      </c>
      <c r="G4363">
        <v>11725</v>
      </c>
      <c r="H4363">
        <v>40.845379000000001</v>
      </c>
      <c r="I4363">
        <v>-73.273087000000004</v>
      </c>
      <c r="J4363" s="1" t="d">
        <v>2019-04-08</v>
      </c>
      <c r="K4363">
        <v>35983</v>
      </c>
      <c r="L4363" t="s">
        <v>24</v>
      </c>
      <c r="M4363" s="1" t="d">
        <v>2015-01-15</v>
      </c>
      <c r="N4363">
        <v>1</v>
      </c>
      <c r="O4363">
        <v>15</v>
      </c>
      <c r="P4363">
        <v>2015</v>
      </c>
      <c r="R4363" t="s">
        <v>26</v>
      </c>
      <c r="S4363" t="s">
        <v>31</v>
      </c>
    </row>
    <row r="4364" spans="1:19" x14ac:dyDescent="0.25">
      <c r="A4364" t="s">
        <v>504</v>
      </c>
      <c r="B4364" t="s">
        <v>5667</v>
      </c>
      <c r="C4364" t="s">
        <v>5668</v>
      </c>
      <c r="E4364" t="s">
        <v>5669</v>
      </c>
      <c r="F4364" t="s">
        <v>1213</v>
      </c>
      <c r="G4364">
        <v>59923</v>
      </c>
      <c r="H4364">
        <v>48.401072999999997</v>
      </c>
      <c r="I4364">
        <v>-115.579475</v>
      </c>
      <c r="J4364" s="1" t="d">
        <v>2019-04-08</v>
      </c>
      <c r="K4364">
        <v>36066</v>
      </c>
      <c r="L4364" t="s">
        <v>24</v>
      </c>
      <c r="M4364" s="1" t="d">
        <v>2015-03-27</v>
      </c>
      <c r="N4364">
        <v>3</v>
      </c>
      <c r="O4364">
        <v>27</v>
      </c>
      <c r="P4364">
        <v>2015</v>
      </c>
      <c r="R4364" t="s">
        <v>26</v>
      </c>
      <c r="S4364" t="s">
        <v>31</v>
      </c>
    </row>
    <row r="4365" spans="1:19" x14ac:dyDescent="0.25">
      <c r="A4365" t="s">
        <v>504</v>
      </c>
      <c r="B4365" t="s">
        <v>509</v>
      </c>
      <c r="C4365" t="s">
        <v>5670</v>
      </c>
      <c r="D4365" t="s">
        <v>5671</v>
      </c>
      <c r="E4365" t="s">
        <v>5672</v>
      </c>
      <c r="F4365" t="s">
        <v>208</v>
      </c>
      <c r="G4365">
        <v>29316</v>
      </c>
      <c r="H4365">
        <v>35.011361000000001</v>
      </c>
      <c r="I4365">
        <v>-82.015387000000004</v>
      </c>
      <c r="J4365" s="1" t="d">
        <v>2018-06-05</v>
      </c>
      <c r="K4365">
        <v>36116</v>
      </c>
      <c r="L4365" t="s">
        <v>30</v>
      </c>
      <c r="M4365" s="1" t="d">
        <v>2015-05-21</v>
      </c>
      <c r="N4365">
        <v>5</v>
      </c>
      <c r="O4365">
        <v>21</v>
      </c>
      <c r="P4365">
        <v>2015</v>
      </c>
      <c r="R4365" t="s">
        <v>26</v>
      </c>
      <c r="S4365" t="s">
        <v>31</v>
      </c>
    </row>
    <row r="4366" spans="1:19" x14ac:dyDescent="0.25">
      <c r="A4366" t="s">
        <v>19</v>
      </c>
      <c r="B4366" t="s">
        <v>5711</v>
      </c>
      <c r="C4366" t="s">
        <v>5712</v>
      </c>
      <c r="D4366" t="s">
        <v>5713</v>
      </c>
      <c r="E4366" t="s">
        <v>5119</v>
      </c>
      <c r="F4366" t="s">
        <v>1091</v>
      </c>
      <c r="G4366">
        <v>8406</v>
      </c>
      <c r="H4366">
        <v>39.410941999999999</v>
      </c>
      <c r="I4366">
        <v>-74.530630000000002</v>
      </c>
      <c r="J4366" s="1" t="d">
        <v>2018-11-08</v>
      </c>
      <c r="K4366">
        <v>36309</v>
      </c>
      <c r="L4366" t="s">
        <v>5714</v>
      </c>
      <c r="M4366" s="1" t="d">
        <v>2015-10-01</v>
      </c>
      <c r="N4366">
        <v>10</v>
      </c>
      <c r="O4366">
        <v>1</v>
      </c>
      <c r="P4366">
        <v>2015</v>
      </c>
      <c r="Q4366" t="s">
        <v>35</v>
      </c>
      <c r="R4366" t="s">
        <v>26</v>
      </c>
      <c r="S4366" t="s">
        <v>31</v>
      </c>
    </row>
    <row r="4367" spans="1:19" x14ac:dyDescent="0.25">
      <c r="A4367" t="s">
        <v>338</v>
      </c>
      <c r="B4367" t="s">
        <v>6244</v>
      </c>
      <c r="C4367" t="s">
        <v>6245</v>
      </c>
      <c r="E4367" t="s">
        <v>66</v>
      </c>
      <c r="F4367" t="s">
        <v>67</v>
      </c>
      <c r="G4367">
        <v>6106</v>
      </c>
      <c r="H4367">
        <v>41.765253000000001</v>
      </c>
      <c r="I4367">
        <v>-72.671569000000005</v>
      </c>
      <c r="J4367" s="1" t="d">
        <v>2019-04-08</v>
      </c>
      <c r="K4367">
        <v>38096</v>
      </c>
      <c r="L4367" t="s">
        <v>24</v>
      </c>
      <c r="M4367" s="1" t="d">
        <v>2015-11-02</v>
      </c>
      <c r="N4367">
        <v>11</v>
      </c>
      <c r="O4367">
        <v>2</v>
      </c>
      <c r="P4367">
        <v>2015</v>
      </c>
      <c r="R4367" t="s">
        <v>26</v>
      </c>
      <c r="S4367" t="s">
        <v>27</v>
      </c>
    </row>
    <row r="4368" spans="1:19" x14ac:dyDescent="0.25">
      <c r="A4368" t="s">
        <v>312</v>
      </c>
      <c r="B4368" t="s">
        <v>7728</v>
      </c>
      <c r="C4368" t="s">
        <v>7729</v>
      </c>
      <c r="E4368" t="s">
        <v>4652</v>
      </c>
      <c r="F4368" t="s">
        <v>718</v>
      </c>
      <c r="G4368">
        <v>41071</v>
      </c>
      <c r="H4368">
        <v>39.091529999999999</v>
      </c>
      <c r="I4368">
        <v>-84.478049999999996</v>
      </c>
      <c r="J4368" s="1" t="d">
        <v>2018-07-09</v>
      </c>
      <c r="K4368">
        <v>41614</v>
      </c>
      <c r="L4368" t="s">
        <v>30</v>
      </c>
      <c r="M4368" s="1" t="d">
        <v>2015-01-15</v>
      </c>
      <c r="N4368">
        <v>1</v>
      </c>
      <c r="O4368">
        <v>15</v>
      </c>
      <c r="P4368">
        <v>2015</v>
      </c>
      <c r="R4368" t="s">
        <v>26</v>
      </c>
      <c r="S4368" t="s">
        <v>31</v>
      </c>
    </row>
    <row r="4369" spans="1:19" x14ac:dyDescent="0.25">
      <c r="A4369" t="s">
        <v>19</v>
      </c>
      <c r="B4369" t="s">
        <v>8095</v>
      </c>
      <c r="C4369" t="s">
        <v>8096</v>
      </c>
      <c r="E4369" t="s">
        <v>3403</v>
      </c>
      <c r="F4369" t="s">
        <v>513</v>
      </c>
      <c r="G4369">
        <v>53209</v>
      </c>
      <c r="H4369">
        <v>43.099007</v>
      </c>
      <c r="I4369">
        <v>-87.950764000000007</v>
      </c>
      <c r="J4369" s="1" t="d">
        <v>2018-11-08</v>
      </c>
      <c r="K4369">
        <v>42609</v>
      </c>
      <c r="L4369" t="s">
        <v>30</v>
      </c>
      <c r="M4369" s="1" t="d">
        <v>2015-09-17</v>
      </c>
      <c r="N4369">
        <v>9</v>
      </c>
      <c r="O4369">
        <v>17</v>
      </c>
      <c r="P4369">
        <v>2015</v>
      </c>
      <c r="Q4369" t="s">
        <v>35</v>
      </c>
      <c r="R4369" t="s">
        <v>26</v>
      </c>
      <c r="S4369" t="s">
        <v>27</v>
      </c>
    </row>
    <row r="4370" spans="1:19" x14ac:dyDescent="0.25">
      <c r="A4370" t="s">
        <v>370</v>
      </c>
      <c r="B4370" t="s">
        <v>8278</v>
      </c>
      <c r="C4370" t="s">
        <v>8279</v>
      </c>
      <c r="E4370" t="s">
        <v>8280</v>
      </c>
      <c r="F4370" t="s">
        <v>2355</v>
      </c>
      <c r="G4370">
        <v>39208</v>
      </c>
      <c r="H4370">
        <v>32.276775999999998</v>
      </c>
      <c r="I4370">
        <v>-90.160320999999996</v>
      </c>
      <c r="J4370" s="1" t="d">
        <v>2018-10-04</v>
      </c>
      <c r="K4370">
        <v>43636</v>
      </c>
      <c r="L4370" t="s">
        <v>30</v>
      </c>
      <c r="M4370" s="1" t="d">
        <v>2015-05-15</v>
      </c>
      <c r="N4370">
        <v>5</v>
      </c>
      <c r="O4370">
        <v>15</v>
      </c>
      <c r="P4370">
        <v>2015</v>
      </c>
      <c r="Q4370" t="s">
        <v>35</v>
      </c>
      <c r="R4370" t="s">
        <v>26</v>
      </c>
      <c r="S4370" t="s">
        <v>31</v>
      </c>
    </row>
    <row r="4371" spans="1:19" x14ac:dyDescent="0.25">
      <c r="A4371" t="s">
        <v>370</v>
      </c>
      <c r="B4371" t="s">
        <v>8289</v>
      </c>
      <c r="C4371" t="s">
        <v>8290</v>
      </c>
      <c r="E4371" t="s">
        <v>8291</v>
      </c>
      <c r="F4371" t="s">
        <v>59</v>
      </c>
      <c r="G4371">
        <v>43140</v>
      </c>
      <c r="H4371">
        <v>39.959458239999996</v>
      </c>
      <c r="I4371">
        <v>-83.3707651</v>
      </c>
      <c r="J4371" s="1" t="d">
        <v>2018-10-04</v>
      </c>
      <c r="K4371">
        <v>43650</v>
      </c>
      <c r="L4371" t="s">
        <v>30</v>
      </c>
      <c r="M4371" s="1" t="d">
        <v>2015-02-20</v>
      </c>
      <c r="N4371">
        <v>2</v>
      </c>
      <c r="O4371">
        <v>20</v>
      </c>
      <c r="P4371">
        <v>2015</v>
      </c>
      <c r="Q4371" t="s">
        <v>35</v>
      </c>
      <c r="R4371" t="s">
        <v>26</v>
      </c>
      <c r="S4371" t="s">
        <v>31</v>
      </c>
    </row>
    <row r="4372" spans="1:19" x14ac:dyDescent="0.25">
      <c r="A4372" t="s">
        <v>370</v>
      </c>
      <c r="B4372" t="s">
        <v>8300</v>
      </c>
      <c r="C4372" t="s">
        <v>8301</v>
      </c>
      <c r="E4372" t="s">
        <v>3133</v>
      </c>
      <c r="F4372" t="s">
        <v>280</v>
      </c>
      <c r="G4372">
        <v>37932</v>
      </c>
      <c r="H4372">
        <v>35.881382000000002</v>
      </c>
      <c r="I4372">
        <v>-84.235647</v>
      </c>
      <c r="J4372" s="1" t="d">
        <v>2018-09-10</v>
      </c>
      <c r="K4372">
        <v>43665</v>
      </c>
      <c r="L4372" t="s">
        <v>30</v>
      </c>
      <c r="M4372" s="1" t="d">
        <v>2015-01-14</v>
      </c>
      <c r="N4372">
        <v>1</v>
      </c>
      <c r="O4372">
        <v>14</v>
      </c>
      <c r="P4372">
        <v>2015</v>
      </c>
      <c r="Q4372" t="s">
        <v>35</v>
      </c>
      <c r="R4372" t="s">
        <v>26</v>
      </c>
      <c r="S4372" t="s">
        <v>31</v>
      </c>
    </row>
    <row r="4373" spans="1:19" x14ac:dyDescent="0.25">
      <c r="A4373" t="s">
        <v>370</v>
      </c>
      <c r="B4373" t="s">
        <v>8312</v>
      </c>
      <c r="C4373" t="s">
        <v>8313</v>
      </c>
      <c r="D4373" t="s">
        <v>230</v>
      </c>
      <c r="E4373" t="s">
        <v>6712</v>
      </c>
      <c r="F4373" t="s">
        <v>37</v>
      </c>
      <c r="G4373">
        <v>76711</v>
      </c>
      <c r="H4373">
        <v>31.507287000000002</v>
      </c>
      <c r="I4373">
        <v>-97.145927999999998</v>
      </c>
      <c r="J4373" s="1" t="d">
        <v>2018-08-07</v>
      </c>
      <c r="K4373">
        <v>43682</v>
      </c>
      <c r="L4373" t="s">
        <v>30</v>
      </c>
      <c r="M4373" s="1" t="d">
        <v>2015-01-22</v>
      </c>
      <c r="N4373">
        <v>1</v>
      </c>
      <c r="O4373">
        <v>22</v>
      </c>
      <c r="P4373">
        <v>2015</v>
      </c>
      <c r="Q4373" t="s">
        <v>35</v>
      </c>
      <c r="R4373" t="s">
        <v>26</v>
      </c>
      <c r="S4373" t="s">
        <v>31</v>
      </c>
    </row>
    <row r="4374" spans="1:19" x14ac:dyDescent="0.25">
      <c r="A4374" t="s">
        <v>370</v>
      </c>
      <c r="B4374" t="s">
        <v>8316</v>
      </c>
      <c r="C4374" t="s">
        <v>8317</v>
      </c>
      <c r="E4374" t="s">
        <v>8318</v>
      </c>
      <c r="F4374" t="s">
        <v>269</v>
      </c>
      <c r="G4374">
        <v>22546</v>
      </c>
      <c r="H4374">
        <v>37.933244000000002</v>
      </c>
      <c r="I4374">
        <v>-77.471872000000005</v>
      </c>
      <c r="J4374" s="1" t="d">
        <v>2019-02-06</v>
      </c>
      <c r="K4374">
        <v>43687</v>
      </c>
      <c r="L4374" t="s">
        <v>103</v>
      </c>
      <c r="M4374" s="1" t="d">
        <v>2015-12-15</v>
      </c>
      <c r="N4374">
        <v>12</v>
      </c>
      <c r="O4374">
        <v>15</v>
      </c>
      <c r="P4374">
        <v>2015</v>
      </c>
      <c r="Q4374" t="s">
        <v>35</v>
      </c>
      <c r="R4374" t="s">
        <v>26</v>
      </c>
      <c r="S4374" t="s">
        <v>31</v>
      </c>
    </row>
    <row r="4375" spans="1:19" x14ac:dyDescent="0.25">
      <c r="A4375" t="s">
        <v>370</v>
      </c>
      <c r="B4375" t="s">
        <v>8336</v>
      </c>
      <c r="C4375" t="s">
        <v>8337</v>
      </c>
      <c r="E4375" t="s">
        <v>3185</v>
      </c>
      <c r="F4375" t="s">
        <v>23</v>
      </c>
      <c r="G4375">
        <v>35207</v>
      </c>
      <c r="H4375">
        <v>33.562553000000001</v>
      </c>
      <c r="I4375">
        <v>-86.830166000000006</v>
      </c>
      <c r="J4375" s="1" t="d">
        <v>2018-10-04</v>
      </c>
      <c r="K4375">
        <v>43716</v>
      </c>
      <c r="L4375" t="s">
        <v>30</v>
      </c>
      <c r="M4375" s="1" t="d">
        <v>2015-03-12</v>
      </c>
      <c r="N4375">
        <v>3</v>
      </c>
      <c r="O4375">
        <v>12</v>
      </c>
      <c r="P4375">
        <v>2015</v>
      </c>
      <c r="Q4375" t="s">
        <v>35</v>
      </c>
      <c r="R4375" t="s">
        <v>26</v>
      </c>
      <c r="S4375" t="s">
        <v>31</v>
      </c>
    </row>
    <row r="4376" spans="1:19" x14ac:dyDescent="0.25">
      <c r="A4376" t="s">
        <v>370</v>
      </c>
      <c r="B4376" t="s">
        <v>8338</v>
      </c>
      <c r="C4376" t="s">
        <v>8339</v>
      </c>
      <c r="E4376" t="s">
        <v>8340</v>
      </c>
      <c r="F4376" t="s">
        <v>23</v>
      </c>
      <c r="G4376">
        <v>36582</v>
      </c>
      <c r="H4376">
        <v>30.559106</v>
      </c>
      <c r="I4376">
        <v>-88.205382999999998</v>
      </c>
      <c r="J4376" s="1" t="d">
        <v>2018-10-04</v>
      </c>
      <c r="K4376">
        <v>43718</v>
      </c>
      <c r="L4376" t="s">
        <v>30</v>
      </c>
      <c r="M4376" s="1" t="d">
        <v>2015-03-01</v>
      </c>
      <c r="N4376">
        <v>3</v>
      </c>
      <c r="O4376">
        <v>1</v>
      </c>
      <c r="P4376">
        <v>2015</v>
      </c>
      <c r="Q4376" t="s">
        <v>35</v>
      </c>
      <c r="R4376" t="s">
        <v>26</v>
      </c>
      <c r="S4376" t="s">
        <v>31</v>
      </c>
    </row>
    <row r="4377" spans="1:19" x14ac:dyDescent="0.25">
      <c r="A4377" t="s">
        <v>370</v>
      </c>
      <c r="B4377" t="s">
        <v>8344</v>
      </c>
      <c r="C4377" t="s">
        <v>8345</v>
      </c>
      <c r="D4377" t="s">
        <v>230</v>
      </c>
      <c r="E4377" t="s">
        <v>6892</v>
      </c>
      <c r="F4377" t="s">
        <v>260</v>
      </c>
      <c r="G4377">
        <v>86404</v>
      </c>
      <c r="H4377">
        <v>34.728360889999998</v>
      </c>
      <c r="I4377">
        <v>-114.31663210000001</v>
      </c>
      <c r="J4377" s="1" t="d">
        <v>2018-09-10</v>
      </c>
      <c r="K4377">
        <v>43721</v>
      </c>
      <c r="L4377" t="s">
        <v>30</v>
      </c>
      <c r="M4377" s="1" t="d">
        <v>2015-08-04</v>
      </c>
      <c r="N4377">
        <v>8</v>
      </c>
      <c r="O4377">
        <v>4</v>
      </c>
      <c r="P4377">
        <v>2015</v>
      </c>
      <c r="Q4377" t="s">
        <v>35</v>
      </c>
      <c r="R4377" t="s">
        <v>26</v>
      </c>
      <c r="S4377" t="s">
        <v>31</v>
      </c>
    </row>
    <row r="4378" spans="1:19" x14ac:dyDescent="0.25">
      <c r="A4378" t="s">
        <v>19</v>
      </c>
      <c r="B4378" t="s">
        <v>8752</v>
      </c>
      <c r="C4378" t="s">
        <v>8753</v>
      </c>
      <c r="E4378" t="s">
        <v>8754</v>
      </c>
      <c r="F4378" t="s">
        <v>23</v>
      </c>
      <c r="G4378">
        <v>35405</v>
      </c>
      <c r="H4378">
        <v>33.161769</v>
      </c>
      <c r="I4378">
        <v>-87.556759999999997</v>
      </c>
      <c r="J4378" s="1" t="d">
        <v>2019-04-08</v>
      </c>
      <c r="K4378">
        <v>44841</v>
      </c>
      <c r="L4378" t="s">
        <v>24</v>
      </c>
      <c r="M4378" s="1" t="d">
        <v>2015-10-09</v>
      </c>
      <c r="N4378">
        <v>10</v>
      </c>
      <c r="O4378">
        <v>9</v>
      </c>
      <c r="P4378">
        <v>2015</v>
      </c>
      <c r="Q4378" t="s">
        <v>25</v>
      </c>
      <c r="R4378" t="s">
        <v>26</v>
      </c>
      <c r="S4378" t="s">
        <v>31</v>
      </c>
    </row>
    <row r="4379" spans="1:19" x14ac:dyDescent="0.25">
      <c r="A4379" t="s">
        <v>338</v>
      </c>
      <c r="B4379" t="s">
        <v>890</v>
      </c>
      <c r="C4379" t="s">
        <v>891</v>
      </c>
      <c r="E4379" t="s">
        <v>346</v>
      </c>
      <c r="F4379" t="s">
        <v>170</v>
      </c>
      <c r="G4379">
        <v>91770</v>
      </c>
      <c r="H4379">
        <v>34.053344729999999</v>
      </c>
      <c r="I4379">
        <v>-118.0841599</v>
      </c>
      <c r="J4379" s="1" t="d">
        <v>2019-01-10</v>
      </c>
      <c r="K4379">
        <v>48612</v>
      </c>
      <c r="L4379" t="s">
        <v>30</v>
      </c>
      <c r="M4379" s="1" t="d">
        <v>2015-03-15</v>
      </c>
      <c r="N4379">
        <v>3</v>
      </c>
      <c r="O4379">
        <v>15</v>
      </c>
      <c r="P4379">
        <v>2015</v>
      </c>
      <c r="R4379" t="s">
        <v>26</v>
      </c>
      <c r="S4379" t="s">
        <v>27</v>
      </c>
    </row>
    <row r="4380" spans="1:19" x14ac:dyDescent="0.25">
      <c r="A4380" t="s">
        <v>19</v>
      </c>
      <c r="B4380" t="s">
        <v>10981</v>
      </c>
      <c r="C4380" t="s">
        <v>10982</v>
      </c>
      <c r="E4380" t="s">
        <v>3403</v>
      </c>
      <c r="F4380" t="s">
        <v>513</v>
      </c>
      <c r="G4380">
        <v>53215</v>
      </c>
      <c r="H4380">
        <v>43.001620000000003</v>
      </c>
      <c r="I4380">
        <v>-87.963661999999999</v>
      </c>
      <c r="J4380" s="1" t="d">
        <v>2018-11-08</v>
      </c>
      <c r="K4380">
        <v>48916</v>
      </c>
      <c r="L4380" t="s">
        <v>30</v>
      </c>
      <c r="M4380" s="1" t="d">
        <v>2015-11-29</v>
      </c>
      <c r="N4380">
        <v>11</v>
      </c>
      <c r="O4380">
        <v>29</v>
      </c>
      <c r="P4380">
        <v>2015</v>
      </c>
      <c r="Q4380" t="s">
        <v>35</v>
      </c>
      <c r="R4380" t="s">
        <v>26</v>
      </c>
      <c r="S4380" t="s">
        <v>31</v>
      </c>
    </row>
    <row r="4381" spans="1:19" x14ac:dyDescent="0.25">
      <c r="A4381" t="s">
        <v>312</v>
      </c>
      <c r="B4381" t="s">
        <v>11019</v>
      </c>
      <c r="C4381" t="s">
        <v>11020</v>
      </c>
      <c r="D4381" t="s">
        <v>11021</v>
      </c>
      <c r="E4381" t="s">
        <v>10310</v>
      </c>
      <c r="F4381" t="s">
        <v>157</v>
      </c>
      <c r="G4381">
        <v>18104</v>
      </c>
      <c r="H4381">
        <v>40.613160999999998</v>
      </c>
      <c r="I4381">
        <v>-75.571573000000001</v>
      </c>
      <c r="J4381" s="1" t="d">
        <v>2018-09-10</v>
      </c>
      <c r="K4381">
        <v>48952</v>
      </c>
      <c r="L4381" t="s">
        <v>30</v>
      </c>
      <c r="M4381" s="1" t="d">
        <v>2015-01-15</v>
      </c>
      <c r="N4381">
        <v>1</v>
      </c>
      <c r="O4381">
        <v>15</v>
      </c>
      <c r="P4381">
        <v>2015</v>
      </c>
      <c r="R4381" t="s">
        <v>26</v>
      </c>
      <c r="S4381" t="s">
        <v>31</v>
      </c>
    </row>
    <row r="4382" spans="1:19" x14ac:dyDescent="0.25">
      <c r="A4382" t="s">
        <v>705</v>
      </c>
      <c r="B4382" t="s">
        <v>3943</v>
      </c>
      <c r="C4382" t="s">
        <v>3944</v>
      </c>
      <c r="E4382" t="s">
        <v>131</v>
      </c>
      <c r="F4382" t="s">
        <v>129</v>
      </c>
      <c r="G4382">
        <v>80301</v>
      </c>
      <c r="H4382">
        <v>40.028770999999999</v>
      </c>
      <c r="I4382">
        <v>-105.25879399999999</v>
      </c>
      <c r="J4382" s="1" t="d">
        <v>2018-11-08</v>
      </c>
      <c r="K4382">
        <v>49274</v>
      </c>
      <c r="L4382" t="s">
        <v>30</v>
      </c>
      <c r="M4382" s="1" t="d">
        <v>2015-03-24</v>
      </c>
      <c r="N4382">
        <v>3</v>
      </c>
      <c r="O4382">
        <v>24</v>
      </c>
      <c r="P4382">
        <v>2015</v>
      </c>
      <c r="R4382" t="s">
        <v>26</v>
      </c>
      <c r="S4382" t="s">
        <v>31</v>
      </c>
    </row>
    <row r="4383" spans="1:19" x14ac:dyDescent="0.25">
      <c r="A4383" t="s">
        <v>338</v>
      </c>
      <c r="B4383" t="s">
        <v>11272</v>
      </c>
      <c r="C4383" t="s">
        <v>11273</v>
      </c>
      <c r="E4383" t="s">
        <v>188</v>
      </c>
      <c r="F4383" t="s">
        <v>170</v>
      </c>
      <c r="G4383">
        <v>95131</v>
      </c>
      <c r="H4383">
        <v>37.38514</v>
      </c>
      <c r="I4383">
        <v>-121.9288</v>
      </c>
      <c r="J4383" s="1" t="d">
        <v>2018-05-03</v>
      </c>
      <c r="K4383">
        <v>49342</v>
      </c>
      <c r="L4383" t="s">
        <v>30</v>
      </c>
      <c r="M4383" s="1" t="d">
        <v>2015-04-28</v>
      </c>
      <c r="N4383">
        <v>4</v>
      </c>
      <c r="O4383">
        <v>28</v>
      </c>
      <c r="P4383">
        <v>2015</v>
      </c>
      <c r="R4383" t="s">
        <v>26</v>
      </c>
      <c r="S4383" t="s">
        <v>31</v>
      </c>
    </row>
    <row r="4384" spans="1:19" x14ac:dyDescent="0.25">
      <c r="A4384" t="s">
        <v>19</v>
      </c>
      <c r="B4384" t="s">
        <v>11727</v>
      </c>
      <c r="C4384" t="s">
        <v>11728</v>
      </c>
      <c r="D4384" t="s">
        <v>11729</v>
      </c>
      <c r="E4384" t="s">
        <v>6643</v>
      </c>
      <c r="F4384" t="s">
        <v>37</v>
      </c>
      <c r="G4384">
        <v>77494</v>
      </c>
      <c r="H4384">
        <v>29.784230999999998</v>
      </c>
      <c r="I4384">
        <v>-95.800794999999994</v>
      </c>
      <c r="J4384" s="1" t="d">
        <v>2018-08-07</v>
      </c>
      <c r="K4384">
        <v>50053</v>
      </c>
      <c r="L4384" t="s">
        <v>30</v>
      </c>
      <c r="M4384" s="1" t="d">
        <v>2015-03-04</v>
      </c>
      <c r="N4384">
        <v>3</v>
      </c>
      <c r="O4384">
        <v>4</v>
      </c>
      <c r="P4384">
        <v>2015</v>
      </c>
      <c r="Q4384" t="s">
        <v>35</v>
      </c>
      <c r="R4384" t="s">
        <v>26</v>
      </c>
      <c r="S4384" t="s">
        <v>31</v>
      </c>
    </row>
    <row r="4385" spans="1:19" x14ac:dyDescent="0.25">
      <c r="A4385" t="s">
        <v>370</v>
      </c>
      <c r="B4385" t="s">
        <v>11842</v>
      </c>
      <c r="C4385" t="s">
        <v>11843</v>
      </c>
      <c r="E4385" t="s">
        <v>7062</v>
      </c>
      <c r="F4385" t="s">
        <v>170</v>
      </c>
      <c r="G4385">
        <v>94577</v>
      </c>
      <c r="H4385">
        <v>37.712037000000002</v>
      </c>
      <c r="I4385">
        <v>-122.19372199999999</v>
      </c>
      <c r="J4385" s="1" t="d">
        <v>2019-01-10</v>
      </c>
      <c r="K4385">
        <v>50249</v>
      </c>
      <c r="L4385" t="s">
        <v>30</v>
      </c>
      <c r="M4385" s="1" t="d">
        <v>2015-08-15</v>
      </c>
      <c r="N4385">
        <v>8</v>
      </c>
      <c r="O4385">
        <v>15</v>
      </c>
      <c r="P4385">
        <v>2015</v>
      </c>
      <c r="Q4385" t="s">
        <v>35</v>
      </c>
      <c r="R4385" t="s">
        <v>26</v>
      </c>
      <c r="S4385" t="s">
        <v>27</v>
      </c>
    </row>
    <row r="4386" spans="1:19" x14ac:dyDescent="0.25">
      <c r="A4386" t="s">
        <v>19</v>
      </c>
      <c r="B4386" t="s">
        <v>11901</v>
      </c>
      <c r="C4386" t="s">
        <v>11902</v>
      </c>
      <c r="E4386" t="s">
        <v>3581</v>
      </c>
      <c r="F4386" t="s">
        <v>513</v>
      </c>
      <c r="G4386">
        <v>53132</v>
      </c>
      <c r="H4386">
        <v>42.851300000000002</v>
      </c>
      <c r="I4386">
        <v>-87.952466000000001</v>
      </c>
      <c r="J4386" s="1" t="d">
        <v>2019-01-10</v>
      </c>
      <c r="K4386">
        <v>50281</v>
      </c>
      <c r="L4386" t="s">
        <v>11903</v>
      </c>
      <c r="M4386" s="1" t="d">
        <v>2015-04-03</v>
      </c>
      <c r="N4386">
        <v>4</v>
      </c>
      <c r="O4386">
        <v>3</v>
      </c>
      <c r="P4386">
        <v>2015</v>
      </c>
      <c r="Q4386" t="s">
        <v>35</v>
      </c>
      <c r="R4386" t="s">
        <v>26</v>
      </c>
      <c r="S4386" t="s">
        <v>27</v>
      </c>
    </row>
    <row r="4387" spans="1:19" x14ac:dyDescent="0.25">
      <c r="A4387" t="s">
        <v>338</v>
      </c>
      <c r="B4387" t="s">
        <v>12293</v>
      </c>
      <c r="C4387" t="s">
        <v>12294</v>
      </c>
      <c r="E4387" t="s">
        <v>2345</v>
      </c>
      <c r="F4387" t="s">
        <v>496</v>
      </c>
      <c r="G4387">
        <v>48912</v>
      </c>
      <c r="H4387">
        <v>42.719852000000003</v>
      </c>
      <c r="I4387">
        <v>-84.535010999999997</v>
      </c>
      <c r="J4387" s="1" t="d">
        <v>2019-01-10</v>
      </c>
      <c r="K4387">
        <v>50841</v>
      </c>
      <c r="L4387" t="s">
        <v>30</v>
      </c>
      <c r="M4387" s="1" t="d">
        <v>2015-05-01</v>
      </c>
      <c r="N4387">
        <v>5</v>
      </c>
      <c r="O4387">
        <v>1</v>
      </c>
      <c r="P4387">
        <v>2015</v>
      </c>
      <c r="R4387" t="s">
        <v>26</v>
      </c>
      <c r="S4387" t="s">
        <v>31</v>
      </c>
    </row>
    <row r="4388" spans="1:19" x14ac:dyDescent="0.25">
      <c r="A4388" t="s">
        <v>504</v>
      </c>
      <c r="B4388" t="s">
        <v>12358</v>
      </c>
      <c r="C4388" t="s">
        <v>12359</v>
      </c>
      <c r="D4388" t="s">
        <v>12360</v>
      </c>
      <c r="E4388" t="s">
        <v>12361</v>
      </c>
      <c r="F4388" t="s">
        <v>48</v>
      </c>
      <c r="G4388">
        <v>12446</v>
      </c>
      <c r="H4388">
        <v>41.771445</v>
      </c>
      <c r="I4388">
        <v>-74.313151000000005</v>
      </c>
      <c r="J4388" s="1" t="d">
        <v>2019-04-08</v>
      </c>
      <c r="K4388">
        <v>51126</v>
      </c>
      <c r="L4388" t="s">
        <v>24</v>
      </c>
      <c r="M4388" s="1" t="d">
        <v>2015-01-30</v>
      </c>
      <c r="N4388">
        <v>1</v>
      </c>
      <c r="O4388">
        <v>30</v>
      </c>
      <c r="P4388">
        <v>2015</v>
      </c>
      <c r="R4388" t="s">
        <v>26</v>
      </c>
      <c r="S4388" t="s">
        <v>31</v>
      </c>
    </row>
    <row r="4389" spans="1:19" x14ac:dyDescent="0.25">
      <c r="A4389" t="s">
        <v>504</v>
      </c>
      <c r="B4389" t="s">
        <v>12482</v>
      </c>
      <c r="C4389" t="s">
        <v>12483</v>
      </c>
      <c r="D4389" t="s">
        <v>12484</v>
      </c>
      <c r="E4389" t="s">
        <v>12485</v>
      </c>
      <c r="F4389" t="s">
        <v>23</v>
      </c>
      <c r="G4389">
        <v>36043</v>
      </c>
      <c r="H4389">
        <v>32.194234000000002</v>
      </c>
      <c r="I4389">
        <v>-86.419627000000006</v>
      </c>
      <c r="J4389" s="1" t="d">
        <v>2018-10-04</v>
      </c>
      <c r="K4389">
        <v>51364</v>
      </c>
      <c r="L4389" t="s">
        <v>30</v>
      </c>
      <c r="M4389" s="1" t="d">
        <v>2015-03-03</v>
      </c>
      <c r="N4389">
        <v>3</v>
      </c>
      <c r="O4389">
        <v>3</v>
      </c>
      <c r="P4389">
        <v>2015</v>
      </c>
      <c r="R4389" t="s">
        <v>26</v>
      </c>
      <c r="S4389" t="s">
        <v>31</v>
      </c>
    </row>
    <row r="4390" spans="1:19" x14ac:dyDescent="0.25">
      <c r="A4390" t="s">
        <v>19</v>
      </c>
      <c r="B4390" t="s">
        <v>12560</v>
      </c>
      <c r="C4390" t="s">
        <v>12561</v>
      </c>
      <c r="E4390" t="s">
        <v>205</v>
      </c>
      <c r="F4390" t="s">
        <v>202</v>
      </c>
      <c r="G4390">
        <v>32827</v>
      </c>
      <c r="H4390">
        <v>28.442254999999999</v>
      </c>
      <c r="I4390">
        <v>-81.300819000000004</v>
      </c>
      <c r="J4390" s="1" t="d">
        <v>2018-08-07</v>
      </c>
      <c r="K4390">
        <v>51604</v>
      </c>
      <c r="L4390" t="s">
        <v>30</v>
      </c>
      <c r="M4390" s="1" t="d">
        <v>2015-02-18</v>
      </c>
      <c r="N4390">
        <v>2</v>
      </c>
      <c r="O4390">
        <v>18</v>
      </c>
      <c r="P4390">
        <v>2015</v>
      </c>
      <c r="Q4390" t="s">
        <v>35</v>
      </c>
      <c r="R4390" t="s">
        <v>26</v>
      </c>
      <c r="S4390" t="s">
        <v>31</v>
      </c>
    </row>
    <row r="4391" spans="1:19" x14ac:dyDescent="0.25">
      <c r="A4391" t="s">
        <v>19</v>
      </c>
      <c r="B4391" t="s">
        <v>11019</v>
      </c>
      <c r="C4391" t="s">
        <v>11020</v>
      </c>
      <c r="D4391" t="s">
        <v>11021</v>
      </c>
      <c r="E4391" t="s">
        <v>10310</v>
      </c>
      <c r="F4391" t="s">
        <v>157</v>
      </c>
      <c r="G4391">
        <v>18104</v>
      </c>
      <c r="H4391">
        <v>40.613160999999998</v>
      </c>
      <c r="I4391">
        <v>-75.571573000000001</v>
      </c>
      <c r="J4391" s="1" t="d">
        <v>2018-09-10</v>
      </c>
      <c r="K4391">
        <v>52494</v>
      </c>
      <c r="L4391" t="s">
        <v>30</v>
      </c>
      <c r="M4391" s="1" t="d">
        <v>2015-11-25</v>
      </c>
      <c r="N4391">
        <v>11</v>
      </c>
      <c r="O4391">
        <v>25</v>
      </c>
      <c r="P4391">
        <v>2015</v>
      </c>
      <c r="Q4391" t="s">
        <v>35</v>
      </c>
      <c r="R4391" t="s">
        <v>26</v>
      </c>
      <c r="S4391" t="s">
        <v>31</v>
      </c>
    </row>
    <row r="4392" spans="1:19" x14ac:dyDescent="0.25">
      <c r="A4392" t="s">
        <v>19</v>
      </c>
      <c r="B4392" t="s">
        <v>13458</v>
      </c>
      <c r="C4392" t="s">
        <v>13459</v>
      </c>
      <c r="E4392" t="s">
        <v>13460</v>
      </c>
      <c r="F4392" t="s">
        <v>513</v>
      </c>
      <c r="G4392">
        <v>54002</v>
      </c>
      <c r="H4392">
        <v>44.941101000000003</v>
      </c>
      <c r="I4392">
        <v>-92.373596000000006</v>
      </c>
      <c r="J4392" s="1" t="d">
        <v>2019-03-07</v>
      </c>
      <c r="K4392">
        <v>53007</v>
      </c>
      <c r="L4392" t="s">
        <v>71</v>
      </c>
      <c r="M4392" s="1" t="d">
        <v>2015-03-12</v>
      </c>
      <c r="N4392">
        <v>3</v>
      </c>
      <c r="O4392">
        <v>12</v>
      </c>
      <c r="P4392">
        <v>2015</v>
      </c>
      <c r="Q4392" t="s">
        <v>35</v>
      </c>
      <c r="R4392" t="s">
        <v>26</v>
      </c>
      <c r="S4392" t="s">
        <v>31</v>
      </c>
    </row>
    <row r="4393" spans="1:19" x14ac:dyDescent="0.25">
      <c r="A4393" t="s">
        <v>312</v>
      </c>
      <c r="B4393" t="s">
        <v>1835</v>
      </c>
      <c r="C4393" t="s">
        <v>13469</v>
      </c>
      <c r="E4393" t="s">
        <v>9401</v>
      </c>
      <c r="F4393" t="s">
        <v>29</v>
      </c>
      <c r="G4393">
        <v>31405</v>
      </c>
      <c r="H4393">
        <v>32.057302999999997</v>
      </c>
      <c r="I4393">
        <v>-81.120733999999999</v>
      </c>
      <c r="J4393" s="1" t="d">
        <v>2018-05-03</v>
      </c>
      <c r="K4393">
        <v>53012</v>
      </c>
      <c r="L4393" t="s">
        <v>30</v>
      </c>
      <c r="M4393" s="1" t="d">
        <v>2015-01-01</v>
      </c>
      <c r="N4393">
        <v>1</v>
      </c>
      <c r="O4393">
        <v>1</v>
      </c>
      <c r="P4393">
        <v>2015</v>
      </c>
      <c r="R4393" t="s">
        <v>26</v>
      </c>
      <c r="S4393" t="s">
        <v>27</v>
      </c>
    </row>
    <row r="4394" spans="1:19" x14ac:dyDescent="0.25">
      <c r="A4394" t="s">
        <v>19</v>
      </c>
      <c r="B4394" t="s">
        <v>209</v>
      </c>
      <c r="C4394" t="s">
        <v>13858</v>
      </c>
      <c r="E4394" t="s">
        <v>942</v>
      </c>
      <c r="F4394" t="s">
        <v>212</v>
      </c>
      <c r="G4394">
        <v>27704</v>
      </c>
      <c r="H4394">
        <v>36.052683000000002</v>
      </c>
      <c r="I4394">
        <v>-78.873913000000002</v>
      </c>
      <c r="J4394" s="1" t="d">
        <v>2019-03-07</v>
      </c>
      <c r="K4394">
        <v>53631</v>
      </c>
      <c r="L4394" t="s">
        <v>71</v>
      </c>
      <c r="M4394" s="1" t="d">
        <v>2015-11-15</v>
      </c>
      <c r="N4394">
        <v>11</v>
      </c>
      <c r="O4394">
        <v>15</v>
      </c>
      <c r="P4394">
        <v>2015</v>
      </c>
      <c r="Q4394" t="s">
        <v>35</v>
      </c>
      <c r="R4394" t="s">
        <v>26</v>
      </c>
      <c r="S4394" t="s">
        <v>31</v>
      </c>
    </row>
    <row r="4395" spans="1:19" x14ac:dyDescent="0.25">
      <c r="A4395" t="s">
        <v>19</v>
      </c>
      <c r="B4395" t="s">
        <v>4379</v>
      </c>
      <c r="C4395" t="s">
        <v>13997</v>
      </c>
      <c r="E4395" t="s">
        <v>13998</v>
      </c>
      <c r="F4395" t="s">
        <v>157</v>
      </c>
      <c r="G4395">
        <v>18072</v>
      </c>
      <c r="H4395">
        <v>40.860728999999999</v>
      </c>
      <c r="I4395">
        <v>-75.271510000000006</v>
      </c>
      <c r="J4395" s="1" t="d">
        <v>2018-06-05</v>
      </c>
      <c r="K4395">
        <v>53766</v>
      </c>
      <c r="L4395" t="s">
        <v>30</v>
      </c>
      <c r="M4395" s="1" t="d">
        <v>2015-05-29</v>
      </c>
      <c r="N4395">
        <v>5</v>
      </c>
      <c r="O4395">
        <v>29</v>
      </c>
      <c r="P4395">
        <v>2015</v>
      </c>
      <c r="Q4395" t="s">
        <v>35</v>
      </c>
      <c r="R4395" t="s">
        <v>26</v>
      </c>
      <c r="S4395" t="s">
        <v>31</v>
      </c>
    </row>
    <row r="4396" spans="1:19" x14ac:dyDescent="0.25">
      <c r="A4396" t="s">
        <v>19</v>
      </c>
      <c r="B4396" t="s">
        <v>14011</v>
      </c>
      <c r="C4396" t="s">
        <v>14012</v>
      </c>
      <c r="E4396" t="s">
        <v>6622</v>
      </c>
      <c r="F4396" t="s">
        <v>37</v>
      </c>
      <c r="G4396">
        <v>76119</v>
      </c>
      <c r="H4396">
        <v>32.684159999999999</v>
      </c>
      <c r="I4396">
        <v>-97.241204999999994</v>
      </c>
      <c r="J4396" s="1" t="d">
        <v>2019-02-06</v>
      </c>
      <c r="K4396">
        <v>53774</v>
      </c>
      <c r="L4396" t="s">
        <v>103</v>
      </c>
      <c r="M4396" s="1" t="d">
        <v>2015-01-23</v>
      </c>
      <c r="N4396">
        <v>1</v>
      </c>
      <c r="O4396">
        <v>23</v>
      </c>
      <c r="P4396">
        <v>2015</v>
      </c>
      <c r="Q4396" t="s">
        <v>35</v>
      </c>
      <c r="R4396" t="s">
        <v>26</v>
      </c>
      <c r="S4396" t="s">
        <v>27</v>
      </c>
    </row>
    <row r="4397" spans="1:19" x14ac:dyDescent="0.25">
      <c r="A4397" t="s">
        <v>338</v>
      </c>
      <c r="B4397" t="s">
        <v>14132</v>
      </c>
      <c r="C4397" t="s">
        <v>14133</v>
      </c>
      <c r="E4397" t="s">
        <v>83</v>
      </c>
      <c r="F4397" t="s">
        <v>10</v>
      </c>
      <c r="G4397">
        <v>83687</v>
      </c>
      <c r="H4397">
        <v>43.600942000000003</v>
      </c>
      <c r="I4397">
        <v>-116.507727</v>
      </c>
      <c r="J4397" s="1" t="d">
        <v>2019-03-07</v>
      </c>
      <c r="K4397">
        <v>53854</v>
      </c>
      <c r="L4397" t="s">
        <v>71</v>
      </c>
      <c r="M4397" s="1" t="d">
        <v>2015-04-01</v>
      </c>
      <c r="N4397">
        <v>4</v>
      </c>
      <c r="O4397">
        <v>1</v>
      </c>
      <c r="P4397">
        <v>2015</v>
      </c>
      <c r="R4397" t="s">
        <v>26</v>
      </c>
      <c r="S4397" t="s">
        <v>31</v>
      </c>
    </row>
    <row r="4398" spans="1:19" x14ac:dyDescent="0.25">
      <c r="A4398" t="s">
        <v>338</v>
      </c>
      <c r="B4398" t="s">
        <v>14310</v>
      </c>
      <c r="C4398" t="s">
        <v>14311</v>
      </c>
      <c r="E4398" t="s">
        <v>13105</v>
      </c>
      <c r="F4398" t="s">
        <v>37</v>
      </c>
      <c r="G4398">
        <v>75087</v>
      </c>
      <c r="H4398">
        <v>32.907798999999997</v>
      </c>
      <c r="I4398">
        <v>-96.453575000000001</v>
      </c>
      <c r="J4398" s="1" t="d">
        <v>2019-02-06</v>
      </c>
      <c r="K4398">
        <v>53992</v>
      </c>
      <c r="L4398" t="s">
        <v>103</v>
      </c>
      <c r="M4398" s="1" t="d">
        <v>2015-07-01</v>
      </c>
      <c r="N4398">
        <v>7</v>
      </c>
      <c r="O4398">
        <v>1</v>
      </c>
      <c r="P4398">
        <v>2015</v>
      </c>
      <c r="R4398" t="s">
        <v>26</v>
      </c>
      <c r="S4398" t="s">
        <v>31</v>
      </c>
    </row>
    <row r="4399" spans="1:19" x14ac:dyDescent="0.25">
      <c r="A4399" t="s">
        <v>19</v>
      </c>
      <c r="B4399" t="s">
        <v>6373</v>
      </c>
      <c r="C4399" t="s">
        <v>14380</v>
      </c>
      <c r="E4399" t="s">
        <v>1961</v>
      </c>
      <c r="F4399" t="s">
        <v>57</v>
      </c>
      <c r="G4399">
        <v>46819</v>
      </c>
      <c r="H4399">
        <v>40.960135710000003</v>
      </c>
      <c r="I4399">
        <v>-85.166427949999999</v>
      </c>
      <c r="J4399" s="1" t="d">
        <v>2019-03-07</v>
      </c>
      <c r="K4399">
        <v>60039</v>
      </c>
      <c r="L4399" t="s">
        <v>71</v>
      </c>
      <c r="M4399" s="1" t="d">
        <v>2015-04-20</v>
      </c>
      <c r="N4399">
        <v>4</v>
      </c>
      <c r="O4399">
        <v>20</v>
      </c>
      <c r="P4399">
        <v>2015</v>
      </c>
      <c r="Q4399" t="s">
        <v>35</v>
      </c>
      <c r="R4399" t="s">
        <v>26</v>
      </c>
      <c r="S4399" t="s">
        <v>31</v>
      </c>
    </row>
    <row r="4400" spans="1:19" x14ac:dyDescent="0.25">
      <c r="A4400" t="s">
        <v>19</v>
      </c>
      <c r="B4400" t="s">
        <v>14396</v>
      </c>
      <c r="C4400" t="s">
        <v>14397</v>
      </c>
      <c r="D4400" t="s">
        <v>14398</v>
      </c>
      <c r="E4400" t="s">
        <v>1504</v>
      </c>
      <c r="F4400" t="s">
        <v>37</v>
      </c>
      <c r="G4400">
        <v>79118</v>
      </c>
      <c r="H4400">
        <v>35.191937000000003</v>
      </c>
      <c r="I4400">
        <v>-101.76091599999999</v>
      </c>
      <c r="J4400" s="1" t="d">
        <v>2018-12-11</v>
      </c>
      <c r="K4400">
        <v>60085</v>
      </c>
      <c r="L4400" t="s">
        <v>30</v>
      </c>
      <c r="M4400" s="1" t="d">
        <v>2015-01-30</v>
      </c>
      <c r="N4400">
        <v>1</v>
      </c>
      <c r="O4400">
        <v>30</v>
      </c>
      <c r="P4400">
        <v>2015</v>
      </c>
      <c r="Q4400" t="s">
        <v>35</v>
      </c>
      <c r="R4400" t="s">
        <v>26</v>
      </c>
      <c r="S4400" t="s">
        <v>31</v>
      </c>
    </row>
    <row r="4401" spans="1:19" x14ac:dyDescent="0.25">
      <c r="A4401" t="s">
        <v>19</v>
      </c>
      <c r="B4401" t="s">
        <v>14476</v>
      </c>
      <c r="C4401" t="s">
        <v>14477</v>
      </c>
      <c r="E4401" t="s">
        <v>28</v>
      </c>
      <c r="F4401" t="s">
        <v>29</v>
      </c>
      <c r="G4401">
        <v>30336</v>
      </c>
      <c r="H4401">
        <v>33.761479110000003</v>
      </c>
      <c r="I4401">
        <v>-84.536192389999997</v>
      </c>
      <c r="J4401" s="1" t="d">
        <v>2018-08-07</v>
      </c>
      <c r="K4401">
        <v>60213</v>
      </c>
      <c r="L4401" t="s">
        <v>30</v>
      </c>
      <c r="M4401" s="1" t="d">
        <v>2015-07-24</v>
      </c>
      <c r="N4401">
        <v>7</v>
      </c>
      <c r="O4401">
        <v>24</v>
      </c>
      <c r="P4401">
        <v>2015</v>
      </c>
      <c r="Q4401" t="s">
        <v>35</v>
      </c>
      <c r="R4401" t="s">
        <v>26</v>
      </c>
      <c r="S4401" t="s">
        <v>31</v>
      </c>
    </row>
    <row r="4402" spans="1:19" x14ac:dyDescent="0.25">
      <c r="A4402" t="s">
        <v>19</v>
      </c>
      <c r="B4402" t="s">
        <v>14492</v>
      </c>
      <c r="C4402" t="s">
        <v>14493</v>
      </c>
      <c r="E4402" t="s">
        <v>14494</v>
      </c>
      <c r="F4402" t="s">
        <v>170</v>
      </c>
      <c r="G4402">
        <v>91752</v>
      </c>
      <c r="H4402">
        <v>34.024206999999997</v>
      </c>
      <c r="I4402">
        <v>-117.54521699999999</v>
      </c>
      <c r="J4402" s="1" t="d">
        <v>2018-12-11</v>
      </c>
      <c r="K4402">
        <v>60254</v>
      </c>
      <c r="L4402" t="s">
        <v>30</v>
      </c>
      <c r="M4402" s="1" t="d">
        <v>2015-04-08</v>
      </c>
      <c r="N4402">
        <v>4</v>
      </c>
      <c r="O4402">
        <v>8</v>
      </c>
      <c r="P4402">
        <v>2015</v>
      </c>
      <c r="Q4402" t="s">
        <v>35</v>
      </c>
      <c r="R4402" t="s">
        <v>26</v>
      </c>
      <c r="S4402" t="s">
        <v>31</v>
      </c>
    </row>
    <row r="4403" spans="1:19" x14ac:dyDescent="0.25">
      <c r="A4403" t="s">
        <v>19</v>
      </c>
      <c r="B4403" t="s">
        <v>14498</v>
      </c>
      <c r="C4403" t="s">
        <v>14499</v>
      </c>
      <c r="E4403" t="s">
        <v>188</v>
      </c>
      <c r="F4403" t="s">
        <v>170</v>
      </c>
      <c r="G4403">
        <v>95131</v>
      </c>
      <c r="H4403">
        <v>37.386234999999999</v>
      </c>
      <c r="I4403">
        <v>-121.917452</v>
      </c>
      <c r="J4403" s="1" t="d">
        <v>2018-06-05</v>
      </c>
      <c r="K4403">
        <v>60258</v>
      </c>
      <c r="L4403" t="s">
        <v>30</v>
      </c>
      <c r="M4403" s="1" t="d">
        <v>2015-09-04</v>
      </c>
      <c r="N4403">
        <v>9</v>
      </c>
      <c r="O4403">
        <v>4</v>
      </c>
      <c r="P4403">
        <v>2015</v>
      </c>
      <c r="Q4403" t="s">
        <v>35</v>
      </c>
      <c r="R4403" t="s">
        <v>26</v>
      </c>
      <c r="S4403" t="s">
        <v>31</v>
      </c>
    </row>
    <row r="4404" spans="1:19" x14ac:dyDescent="0.25">
      <c r="A4404" t="s">
        <v>19</v>
      </c>
      <c r="B4404" t="s">
        <v>14502</v>
      </c>
      <c r="C4404" t="s">
        <v>14503</v>
      </c>
      <c r="D4404" t="s">
        <v>14504</v>
      </c>
      <c r="E4404" t="s">
        <v>6622</v>
      </c>
      <c r="F4404" t="s">
        <v>37</v>
      </c>
      <c r="G4404">
        <v>76106</v>
      </c>
      <c r="H4404">
        <v>32.824384999999999</v>
      </c>
      <c r="I4404">
        <v>-97.336689000000007</v>
      </c>
      <c r="J4404" s="1" t="d">
        <v>2018-11-08</v>
      </c>
      <c r="K4404">
        <v>60260</v>
      </c>
      <c r="L4404" t="s">
        <v>30</v>
      </c>
      <c r="M4404" s="1" t="d">
        <v>2015-05-08</v>
      </c>
      <c r="N4404">
        <v>5</v>
      </c>
      <c r="O4404">
        <v>8</v>
      </c>
      <c r="P4404">
        <v>2015</v>
      </c>
      <c r="Q4404" t="s">
        <v>35</v>
      </c>
      <c r="R4404" t="s">
        <v>26</v>
      </c>
      <c r="S4404" t="s">
        <v>31</v>
      </c>
    </row>
    <row r="4405" spans="1:19" x14ac:dyDescent="0.25">
      <c r="A4405" t="s">
        <v>19</v>
      </c>
      <c r="B4405" t="s">
        <v>10959</v>
      </c>
      <c r="C4405" t="s">
        <v>14505</v>
      </c>
      <c r="D4405" t="s">
        <v>14506</v>
      </c>
      <c r="E4405" t="s">
        <v>5754</v>
      </c>
      <c r="F4405" t="s">
        <v>37</v>
      </c>
      <c r="G4405">
        <v>78028</v>
      </c>
      <c r="H4405">
        <v>30.077400999999998</v>
      </c>
      <c r="I4405">
        <v>-99.107462999999996</v>
      </c>
      <c r="J4405" s="1" t="d">
        <v>2019-04-08</v>
      </c>
      <c r="K4405">
        <v>60261</v>
      </c>
      <c r="L4405" t="s">
        <v>24</v>
      </c>
      <c r="M4405" s="1" t="d">
        <v>2015-04-02</v>
      </c>
      <c r="N4405">
        <v>4</v>
      </c>
      <c r="O4405">
        <v>2</v>
      </c>
      <c r="P4405">
        <v>2015</v>
      </c>
      <c r="Q4405" t="s">
        <v>35</v>
      </c>
      <c r="R4405" t="s">
        <v>26</v>
      </c>
      <c r="S4405" t="s">
        <v>31</v>
      </c>
    </row>
    <row r="4406" spans="1:19" x14ac:dyDescent="0.25">
      <c r="A4406" t="s">
        <v>19</v>
      </c>
      <c r="B4406" t="s">
        <v>14507</v>
      </c>
      <c r="C4406" t="s">
        <v>14508</v>
      </c>
      <c r="D4406" t="s">
        <v>14509</v>
      </c>
      <c r="E4406" t="s">
        <v>3803</v>
      </c>
      <c r="F4406" t="s">
        <v>718</v>
      </c>
      <c r="G4406">
        <v>40219</v>
      </c>
      <c r="H4406">
        <v>38.154066899999997</v>
      </c>
      <c r="I4406">
        <v>-85.681908699999994</v>
      </c>
      <c r="J4406" s="1" t="d">
        <v>2019-03-07</v>
      </c>
      <c r="K4406">
        <v>60263</v>
      </c>
      <c r="L4406" t="s">
        <v>71</v>
      </c>
      <c r="M4406" s="1" t="d">
        <v>2015-01-20</v>
      </c>
      <c r="N4406">
        <v>1</v>
      </c>
      <c r="O4406">
        <v>20</v>
      </c>
      <c r="P4406">
        <v>2015</v>
      </c>
      <c r="Q4406" t="s">
        <v>35</v>
      </c>
      <c r="R4406" t="s">
        <v>26</v>
      </c>
      <c r="S4406" t="s">
        <v>31</v>
      </c>
    </row>
    <row r="4407" spans="1:19" x14ac:dyDescent="0.25">
      <c r="A4407" t="s">
        <v>370</v>
      </c>
      <c r="B4407" t="s">
        <v>14705</v>
      </c>
      <c r="C4407" t="s">
        <v>14706</v>
      </c>
      <c r="E4407" t="s">
        <v>1841</v>
      </c>
      <c r="F4407" t="s">
        <v>29</v>
      </c>
      <c r="G4407">
        <v>31601</v>
      </c>
      <c r="H4407">
        <v>30.754342999999999</v>
      </c>
      <c r="I4407">
        <v>-83.271246000000005</v>
      </c>
      <c r="J4407" s="1" t="d">
        <v>2018-10-04</v>
      </c>
      <c r="K4407">
        <v>60680</v>
      </c>
      <c r="L4407" t="s">
        <v>30</v>
      </c>
      <c r="M4407" s="1" t="d">
        <v>2015-02-19</v>
      </c>
      <c r="N4407">
        <v>2</v>
      </c>
      <c r="O4407">
        <v>19</v>
      </c>
      <c r="P4407">
        <v>2015</v>
      </c>
      <c r="Q4407" t="s">
        <v>35</v>
      </c>
      <c r="R4407" t="s">
        <v>26</v>
      </c>
      <c r="S4407" t="s">
        <v>31</v>
      </c>
    </row>
    <row r="4408" spans="1:19" x14ac:dyDescent="0.25">
      <c r="A4408" t="s">
        <v>19</v>
      </c>
      <c r="B4408" t="s">
        <v>6373</v>
      </c>
      <c r="C4408" t="s">
        <v>14707</v>
      </c>
      <c r="D4408" t="s">
        <v>14708</v>
      </c>
      <c r="E4408" t="s">
        <v>259</v>
      </c>
      <c r="F4408" t="s">
        <v>260</v>
      </c>
      <c r="G4408">
        <v>85043</v>
      </c>
      <c r="H4408">
        <v>33.439981000000003</v>
      </c>
      <c r="I4408">
        <v>-112.19745899999999</v>
      </c>
      <c r="J4408" s="1" t="d">
        <v>2019-03-07</v>
      </c>
      <c r="K4408">
        <v>60681</v>
      </c>
      <c r="L4408" t="s">
        <v>71</v>
      </c>
      <c r="M4408" s="1" t="d">
        <v>2015-06-15</v>
      </c>
      <c r="N4408">
        <v>6</v>
      </c>
      <c r="O4408">
        <v>15</v>
      </c>
      <c r="P4408">
        <v>2015</v>
      </c>
      <c r="Q4408" t="s">
        <v>35</v>
      </c>
      <c r="R4408" t="s">
        <v>26</v>
      </c>
      <c r="S4408" t="s">
        <v>31</v>
      </c>
    </row>
    <row r="4409" spans="1:19" x14ac:dyDescent="0.25">
      <c r="A4409" t="s">
        <v>19</v>
      </c>
      <c r="B4409" t="s">
        <v>14712</v>
      </c>
      <c r="C4409" t="s">
        <v>14713</v>
      </c>
      <c r="D4409" t="s">
        <v>14714</v>
      </c>
      <c r="E4409" t="s">
        <v>8851</v>
      </c>
      <c r="F4409" t="s">
        <v>1091</v>
      </c>
      <c r="G4409">
        <v>7728</v>
      </c>
      <c r="H4409">
        <v>40.247318999999997</v>
      </c>
      <c r="I4409">
        <v>-74.243219999999994</v>
      </c>
      <c r="J4409" s="1" t="d">
        <v>2018-07-09</v>
      </c>
      <c r="K4409">
        <v>60684</v>
      </c>
      <c r="L4409" t="s">
        <v>30</v>
      </c>
      <c r="M4409" s="1" t="d">
        <v>2015-09-29</v>
      </c>
      <c r="N4409">
        <v>9</v>
      </c>
      <c r="O4409">
        <v>29</v>
      </c>
      <c r="P4409">
        <v>2015</v>
      </c>
      <c r="Q4409" t="s">
        <v>35</v>
      </c>
      <c r="R4409" t="s">
        <v>26</v>
      </c>
      <c r="S4409" t="s">
        <v>31</v>
      </c>
    </row>
    <row r="4410" spans="1:19" x14ac:dyDescent="0.25">
      <c r="A4410" t="s">
        <v>19</v>
      </c>
      <c r="B4410" t="s">
        <v>14715</v>
      </c>
      <c r="C4410" t="s">
        <v>14716</v>
      </c>
      <c r="D4410" t="s">
        <v>14717</v>
      </c>
      <c r="E4410" t="s">
        <v>8884</v>
      </c>
      <c r="F4410" t="s">
        <v>1091</v>
      </c>
      <c r="G4410">
        <v>8755</v>
      </c>
      <c r="H4410">
        <v>39.989815</v>
      </c>
      <c r="I4410">
        <v>-74.258336</v>
      </c>
      <c r="J4410" s="1" t="d">
        <v>2018-07-09</v>
      </c>
      <c r="K4410">
        <v>60685</v>
      </c>
      <c r="L4410" t="s">
        <v>30</v>
      </c>
      <c r="M4410" s="1" t="d">
        <v>2015-09-24</v>
      </c>
      <c r="N4410">
        <v>9</v>
      </c>
      <c r="O4410">
        <v>24</v>
      </c>
      <c r="P4410">
        <v>2015</v>
      </c>
      <c r="Q4410" t="s">
        <v>35</v>
      </c>
      <c r="R4410" t="s">
        <v>26</v>
      </c>
      <c r="S4410" t="s">
        <v>31</v>
      </c>
    </row>
    <row r="4411" spans="1:19" x14ac:dyDescent="0.25">
      <c r="A4411" t="s">
        <v>19</v>
      </c>
      <c r="B4411" t="s">
        <v>14742</v>
      </c>
      <c r="C4411" t="s">
        <v>14743</v>
      </c>
      <c r="D4411" t="s">
        <v>14744</v>
      </c>
      <c r="E4411" t="s">
        <v>1395</v>
      </c>
      <c r="F4411" t="s">
        <v>59</v>
      </c>
      <c r="G4411">
        <v>43040</v>
      </c>
      <c r="H4411">
        <v>40.278210000000001</v>
      </c>
      <c r="I4411">
        <v>-83.530973000000003</v>
      </c>
      <c r="J4411" s="1" t="d">
        <v>2018-06-05</v>
      </c>
      <c r="K4411">
        <v>60713</v>
      </c>
      <c r="L4411" t="s">
        <v>30</v>
      </c>
      <c r="M4411" s="1" t="d">
        <v>2015-07-11</v>
      </c>
      <c r="N4411">
        <v>7</v>
      </c>
      <c r="O4411">
        <v>11</v>
      </c>
      <c r="P4411">
        <v>2015</v>
      </c>
      <c r="Q4411" t="s">
        <v>35</v>
      </c>
      <c r="R4411" t="s">
        <v>26</v>
      </c>
      <c r="S4411" t="s">
        <v>31</v>
      </c>
    </row>
    <row r="4412" spans="1:19" x14ac:dyDescent="0.25">
      <c r="A4412" t="s">
        <v>19</v>
      </c>
      <c r="B4412" t="s">
        <v>14764</v>
      </c>
      <c r="C4412" t="s">
        <v>14765</v>
      </c>
      <c r="D4412" t="s">
        <v>14766</v>
      </c>
      <c r="E4412" t="s">
        <v>226</v>
      </c>
      <c r="F4412" t="s">
        <v>170</v>
      </c>
      <c r="G4412">
        <v>90744</v>
      </c>
      <c r="H4412">
        <v>33.760838999999997</v>
      </c>
      <c r="I4412">
        <v>-118.26888599999999</v>
      </c>
      <c r="J4412" s="1" t="d">
        <v>2019-01-10</v>
      </c>
      <c r="K4412">
        <v>60727</v>
      </c>
      <c r="L4412" t="s">
        <v>30</v>
      </c>
      <c r="M4412" s="1" t="d">
        <v>2015-12-08</v>
      </c>
      <c r="N4412">
        <v>12</v>
      </c>
      <c r="O4412">
        <v>8</v>
      </c>
      <c r="P4412">
        <v>2015</v>
      </c>
      <c r="Q4412" t="s">
        <v>35</v>
      </c>
      <c r="R4412" t="s">
        <v>26</v>
      </c>
      <c r="S4412" t="s">
        <v>27</v>
      </c>
    </row>
    <row r="4413" spans="1:19" x14ac:dyDescent="0.25">
      <c r="A4413" t="s">
        <v>19</v>
      </c>
      <c r="B4413" t="s">
        <v>14970</v>
      </c>
      <c r="C4413" t="s">
        <v>14971</v>
      </c>
      <c r="E4413" t="s">
        <v>14972</v>
      </c>
      <c r="F4413" t="s">
        <v>143</v>
      </c>
      <c r="G4413">
        <v>74344</v>
      </c>
      <c r="H4413">
        <v>36.594240999999997</v>
      </c>
      <c r="I4413">
        <v>-94.778272999999999</v>
      </c>
      <c r="J4413" s="1" t="d">
        <v>2018-09-10</v>
      </c>
      <c r="K4413">
        <v>61152</v>
      </c>
      <c r="L4413" t="s">
        <v>30</v>
      </c>
      <c r="M4413" s="1" t="d">
        <v>2015-01-20</v>
      </c>
      <c r="N4413">
        <v>1</v>
      </c>
      <c r="O4413">
        <v>20</v>
      </c>
      <c r="P4413">
        <v>2015</v>
      </c>
      <c r="Q4413" t="s">
        <v>35</v>
      </c>
      <c r="R4413" t="s">
        <v>26</v>
      </c>
      <c r="S4413" t="s">
        <v>31</v>
      </c>
    </row>
    <row r="4414" spans="1:19" x14ac:dyDescent="0.25">
      <c r="A4414" t="s">
        <v>19</v>
      </c>
      <c r="B4414" t="s">
        <v>14999</v>
      </c>
      <c r="C4414" t="s">
        <v>15000</v>
      </c>
      <c r="D4414" t="s">
        <v>15001</v>
      </c>
      <c r="E4414" t="s">
        <v>15002</v>
      </c>
      <c r="F4414" t="s">
        <v>59</v>
      </c>
      <c r="G4414">
        <v>43334</v>
      </c>
      <c r="H4414">
        <v>40.370911</v>
      </c>
      <c r="I4414">
        <v>-82.829363000000001</v>
      </c>
      <c r="J4414" s="1" t="d">
        <v>2018-07-09</v>
      </c>
      <c r="K4414">
        <v>61195</v>
      </c>
      <c r="L4414" t="s">
        <v>15003</v>
      </c>
      <c r="M4414" s="1" t="d">
        <v>2015-08-17</v>
      </c>
      <c r="N4414">
        <v>8</v>
      </c>
      <c r="O4414">
        <v>17</v>
      </c>
      <c r="P4414">
        <v>2015</v>
      </c>
      <c r="Q4414" t="s">
        <v>35</v>
      </c>
      <c r="R4414" t="s">
        <v>26</v>
      </c>
      <c r="S4414" t="s">
        <v>31</v>
      </c>
    </row>
    <row r="4415" spans="1:19" x14ac:dyDescent="0.25">
      <c r="A4415" t="s">
        <v>19</v>
      </c>
      <c r="B4415" t="s">
        <v>15109</v>
      </c>
      <c r="C4415" t="s">
        <v>15110</v>
      </c>
      <c r="D4415" t="s">
        <v>230</v>
      </c>
      <c r="E4415" t="s">
        <v>15111</v>
      </c>
      <c r="F4415" t="s">
        <v>170</v>
      </c>
      <c r="G4415">
        <v>95330</v>
      </c>
      <c r="H4415">
        <v>37.788561000000001</v>
      </c>
      <c r="I4415">
        <v>-121.288932</v>
      </c>
      <c r="J4415" s="1" t="d">
        <v>2018-07-09</v>
      </c>
      <c r="K4415">
        <v>61369</v>
      </c>
      <c r="L4415" t="s">
        <v>30</v>
      </c>
      <c r="M4415" s="1" t="d">
        <v>2015-05-26</v>
      </c>
      <c r="N4415">
        <v>5</v>
      </c>
      <c r="O4415">
        <v>26</v>
      </c>
      <c r="P4415">
        <v>2015</v>
      </c>
      <c r="Q4415" t="s">
        <v>35</v>
      </c>
      <c r="R4415" t="s">
        <v>26</v>
      </c>
      <c r="S4415" t="s">
        <v>31</v>
      </c>
    </row>
    <row r="4416" spans="1:19" x14ac:dyDescent="0.25">
      <c r="A4416" t="s">
        <v>370</v>
      </c>
      <c r="B4416" t="s">
        <v>15109</v>
      </c>
      <c r="C4416" t="s">
        <v>15110</v>
      </c>
      <c r="D4416" t="s">
        <v>230</v>
      </c>
      <c r="E4416" t="s">
        <v>15111</v>
      </c>
      <c r="F4416" t="s">
        <v>170</v>
      </c>
      <c r="G4416">
        <v>95330</v>
      </c>
      <c r="H4416">
        <v>37.788561000000001</v>
      </c>
      <c r="I4416">
        <v>-121.288932</v>
      </c>
      <c r="J4416" s="1" t="d">
        <v>2018-07-09</v>
      </c>
      <c r="K4416">
        <v>61370</v>
      </c>
      <c r="L4416" t="s">
        <v>30</v>
      </c>
      <c r="M4416" s="1" t="d">
        <v>2015-02-23</v>
      </c>
      <c r="N4416">
        <v>2</v>
      </c>
      <c r="O4416">
        <v>23</v>
      </c>
      <c r="P4416">
        <v>2015</v>
      </c>
      <c r="Q4416" t="s">
        <v>35</v>
      </c>
      <c r="R4416" t="s">
        <v>26</v>
      </c>
      <c r="S4416" t="s">
        <v>31</v>
      </c>
    </row>
    <row r="4417" spans="1:19" x14ac:dyDescent="0.25">
      <c r="A4417" t="s">
        <v>19</v>
      </c>
      <c r="B4417" t="s">
        <v>15289</v>
      </c>
      <c r="C4417" t="s">
        <v>15290</v>
      </c>
      <c r="E4417" t="s">
        <v>56</v>
      </c>
      <c r="F4417" t="s">
        <v>57</v>
      </c>
      <c r="G4417">
        <v>46268</v>
      </c>
      <c r="H4417">
        <v>39.913404</v>
      </c>
      <c r="I4417">
        <v>-86.259803000000005</v>
      </c>
      <c r="J4417" s="1" t="d">
        <v>2019-03-07</v>
      </c>
      <c r="K4417">
        <v>61611</v>
      </c>
      <c r="L4417" t="s">
        <v>71</v>
      </c>
      <c r="M4417" s="1" t="d">
        <v>2015-01-15</v>
      </c>
      <c r="N4417">
        <v>1</v>
      </c>
      <c r="O4417">
        <v>15</v>
      </c>
      <c r="P4417">
        <v>2015</v>
      </c>
      <c r="Q4417" t="s">
        <v>35</v>
      </c>
      <c r="R4417" t="s">
        <v>26</v>
      </c>
      <c r="S4417" t="s">
        <v>31</v>
      </c>
    </row>
    <row r="4418" spans="1:19" x14ac:dyDescent="0.25">
      <c r="A4418" t="s">
        <v>19</v>
      </c>
      <c r="B4418" t="s">
        <v>15314</v>
      </c>
      <c r="C4418" t="s">
        <v>15315</v>
      </c>
      <c r="E4418" t="s">
        <v>15316</v>
      </c>
      <c r="F4418" t="s">
        <v>157</v>
      </c>
      <c r="G4418">
        <v>18518</v>
      </c>
      <c r="H4418">
        <v>41.363399999999999</v>
      </c>
      <c r="I4418">
        <v>-75.730103</v>
      </c>
      <c r="J4418" s="1" t="d">
        <v>2018-10-04</v>
      </c>
      <c r="K4418">
        <v>61681</v>
      </c>
      <c r="L4418" t="s">
        <v>30</v>
      </c>
      <c r="M4418" s="1" t="d">
        <v>2015-10-30</v>
      </c>
      <c r="N4418">
        <v>10</v>
      </c>
      <c r="O4418">
        <v>30</v>
      </c>
      <c r="P4418">
        <v>2015</v>
      </c>
      <c r="Q4418" t="s">
        <v>35</v>
      </c>
      <c r="R4418" t="s">
        <v>26</v>
      </c>
      <c r="S4418" t="s">
        <v>31</v>
      </c>
    </row>
    <row r="4419" spans="1:19" x14ac:dyDescent="0.25">
      <c r="A4419" t="s">
        <v>338</v>
      </c>
      <c r="B4419" t="s">
        <v>15354</v>
      </c>
      <c r="C4419" t="s">
        <v>15355</v>
      </c>
      <c r="D4419" t="s">
        <v>15356</v>
      </c>
      <c r="E4419" t="s">
        <v>175</v>
      </c>
      <c r="F4419" t="s">
        <v>170</v>
      </c>
      <c r="G4419">
        <v>93710</v>
      </c>
      <c r="H4419">
        <v>36.808729999999997</v>
      </c>
      <c r="I4419">
        <v>-119.740787</v>
      </c>
      <c r="J4419" s="1" t="d">
        <v>2019-02-06</v>
      </c>
      <c r="K4419">
        <v>61815</v>
      </c>
      <c r="L4419" t="s">
        <v>103</v>
      </c>
      <c r="M4419" s="1" t="d">
        <v>2015-05-01</v>
      </c>
      <c r="N4419">
        <v>5</v>
      </c>
      <c r="O4419">
        <v>1</v>
      </c>
      <c r="P4419">
        <v>2015</v>
      </c>
      <c r="R4419" t="s">
        <v>26</v>
      </c>
      <c r="S4419" t="s">
        <v>31</v>
      </c>
    </row>
    <row r="4420" spans="1:19" x14ac:dyDescent="0.25">
      <c r="A4420" t="s">
        <v>19</v>
      </c>
      <c r="B4420" t="s">
        <v>15546</v>
      </c>
      <c r="C4420" t="s">
        <v>15547</v>
      </c>
      <c r="E4420" t="s">
        <v>2961</v>
      </c>
      <c r="F4420" t="s">
        <v>119</v>
      </c>
      <c r="G4420">
        <v>56304</v>
      </c>
      <c r="H4420">
        <v>45.575899</v>
      </c>
      <c r="I4420">
        <v>-94.149195000000006</v>
      </c>
      <c r="J4420" s="1" t="d">
        <v>2019-03-07</v>
      </c>
      <c r="K4420">
        <v>62108</v>
      </c>
      <c r="L4420" t="s">
        <v>71</v>
      </c>
      <c r="M4420" s="1" t="d">
        <v>2015-05-22</v>
      </c>
      <c r="N4420">
        <v>5</v>
      </c>
      <c r="O4420">
        <v>22</v>
      </c>
      <c r="P4420">
        <v>2015</v>
      </c>
      <c r="Q4420" t="s">
        <v>35</v>
      </c>
      <c r="R4420" t="s">
        <v>26</v>
      </c>
      <c r="S4420" t="s">
        <v>31</v>
      </c>
    </row>
    <row r="4421" spans="1:19" x14ac:dyDescent="0.25">
      <c r="A4421" t="s">
        <v>504</v>
      </c>
      <c r="B4421" t="s">
        <v>334</v>
      </c>
      <c r="C4421" t="s">
        <v>15550</v>
      </c>
      <c r="E4421" t="s">
        <v>15551</v>
      </c>
      <c r="F4421" t="s">
        <v>503</v>
      </c>
      <c r="G4421">
        <v>58621</v>
      </c>
      <c r="H4421">
        <v>46.929717189999998</v>
      </c>
      <c r="I4421">
        <v>-104.00930409999999</v>
      </c>
      <c r="J4421" s="1" t="d">
        <v>2018-08-07</v>
      </c>
      <c r="K4421">
        <v>62111</v>
      </c>
      <c r="L4421" t="s">
        <v>30</v>
      </c>
      <c r="M4421" s="1" t="d">
        <v>2015-08-31</v>
      </c>
      <c r="N4421">
        <v>8</v>
      </c>
      <c r="O4421">
        <v>31</v>
      </c>
      <c r="P4421">
        <v>2015</v>
      </c>
      <c r="R4421" t="s">
        <v>26</v>
      </c>
      <c r="S4421" t="s">
        <v>31</v>
      </c>
    </row>
    <row r="4422" spans="1:19" x14ac:dyDescent="0.25">
      <c r="A4422" t="s">
        <v>19</v>
      </c>
      <c r="B4422" t="s">
        <v>15552</v>
      </c>
      <c r="C4422" t="s">
        <v>15553</v>
      </c>
      <c r="E4422" t="s">
        <v>1522</v>
      </c>
      <c r="F4422" t="s">
        <v>59</v>
      </c>
      <c r="G4422">
        <v>45402</v>
      </c>
      <c r="H4422">
        <v>39.771034</v>
      </c>
      <c r="I4422">
        <v>-84.165929000000006</v>
      </c>
      <c r="J4422" s="1" t="d">
        <v>2018-07-09</v>
      </c>
      <c r="K4422">
        <v>62112</v>
      </c>
      <c r="L4422" t="s">
        <v>30</v>
      </c>
      <c r="M4422" s="1" t="d">
        <v>2015-02-16</v>
      </c>
      <c r="N4422">
        <v>2</v>
      </c>
      <c r="O4422">
        <v>16</v>
      </c>
      <c r="P4422">
        <v>2015</v>
      </c>
      <c r="Q4422" t="s">
        <v>35</v>
      </c>
      <c r="R4422" t="s">
        <v>26</v>
      </c>
      <c r="S4422" t="s">
        <v>31</v>
      </c>
    </row>
    <row r="4423" spans="1:19" x14ac:dyDescent="0.25">
      <c r="A4423" t="s">
        <v>19</v>
      </c>
      <c r="B4423" t="s">
        <v>10959</v>
      </c>
      <c r="C4423" t="s">
        <v>15569</v>
      </c>
      <c r="D4423" t="s">
        <v>15570</v>
      </c>
      <c r="E4423" t="s">
        <v>15571</v>
      </c>
      <c r="F4423" t="s">
        <v>29</v>
      </c>
      <c r="G4423">
        <v>30721</v>
      </c>
      <c r="H4423">
        <v>34.655419999999999</v>
      </c>
      <c r="I4423">
        <v>-84.978234999999998</v>
      </c>
      <c r="J4423" s="1" t="d">
        <v>2019-04-08</v>
      </c>
      <c r="K4423">
        <v>62257</v>
      </c>
      <c r="L4423" t="s">
        <v>24</v>
      </c>
      <c r="M4423" s="1" t="d">
        <v>2015-10-23</v>
      </c>
      <c r="N4423">
        <v>10</v>
      </c>
      <c r="O4423">
        <v>23</v>
      </c>
      <c r="P4423">
        <v>2015</v>
      </c>
      <c r="Q4423" t="s">
        <v>35</v>
      </c>
      <c r="R4423" t="s">
        <v>26</v>
      </c>
      <c r="S4423" t="s">
        <v>31</v>
      </c>
    </row>
    <row r="4424" spans="1:19" x14ac:dyDescent="0.25">
      <c r="A4424" t="s">
        <v>19</v>
      </c>
      <c r="B4424" t="s">
        <v>15593</v>
      </c>
      <c r="C4424" t="s">
        <v>15594</v>
      </c>
      <c r="D4424" t="s">
        <v>15595</v>
      </c>
      <c r="E4424" t="s">
        <v>15596</v>
      </c>
      <c r="F4424" t="s">
        <v>129</v>
      </c>
      <c r="G4424">
        <v>81082</v>
      </c>
      <c r="H4424">
        <v>37.183968999999998</v>
      </c>
      <c r="I4424">
        <v>-104.499646</v>
      </c>
      <c r="J4424" s="1" t="d">
        <v>2018-12-11</v>
      </c>
      <c r="K4424">
        <v>62268</v>
      </c>
      <c r="L4424" t="s">
        <v>30</v>
      </c>
      <c r="M4424" s="1" t="d">
        <v>2015-10-14</v>
      </c>
      <c r="N4424">
        <v>10</v>
      </c>
      <c r="O4424">
        <v>14</v>
      </c>
      <c r="P4424">
        <v>2015</v>
      </c>
      <c r="Q4424" t="s">
        <v>35</v>
      </c>
      <c r="R4424" t="s">
        <v>26</v>
      </c>
      <c r="S4424" t="s">
        <v>31</v>
      </c>
    </row>
    <row r="4425" spans="1:19" x14ac:dyDescent="0.25">
      <c r="A4425" t="s">
        <v>19</v>
      </c>
      <c r="B4425" t="s">
        <v>10959</v>
      </c>
      <c r="C4425" t="s">
        <v>15650</v>
      </c>
      <c r="D4425" t="s">
        <v>15651</v>
      </c>
      <c r="E4425" t="s">
        <v>2026</v>
      </c>
      <c r="F4425" t="s">
        <v>202</v>
      </c>
      <c r="G4425">
        <v>32226</v>
      </c>
      <c r="H4425">
        <v>30.409929999999999</v>
      </c>
      <c r="I4425">
        <v>-81.558774</v>
      </c>
      <c r="J4425" s="1" t="d">
        <v>2019-04-08</v>
      </c>
      <c r="K4425">
        <v>62410</v>
      </c>
      <c r="L4425" t="s">
        <v>24</v>
      </c>
      <c r="M4425" s="1" t="d">
        <v>2015-10-07</v>
      </c>
      <c r="N4425">
        <v>10</v>
      </c>
      <c r="O4425">
        <v>7</v>
      </c>
      <c r="P4425">
        <v>2015</v>
      </c>
      <c r="Q4425" t="s">
        <v>35</v>
      </c>
      <c r="R4425" t="s">
        <v>26</v>
      </c>
      <c r="S4425" t="s">
        <v>31</v>
      </c>
    </row>
    <row r="4426" spans="1:19" x14ac:dyDescent="0.25">
      <c r="A4426" t="s">
        <v>19</v>
      </c>
      <c r="B4426" t="s">
        <v>10959</v>
      </c>
      <c r="C4426" t="s">
        <v>15652</v>
      </c>
      <c r="E4426" t="s">
        <v>2026</v>
      </c>
      <c r="F4426" t="s">
        <v>202</v>
      </c>
      <c r="G4426">
        <v>32257</v>
      </c>
      <c r="H4426">
        <v>30.186845999999999</v>
      </c>
      <c r="I4426">
        <v>-81.566310000000001</v>
      </c>
      <c r="J4426" s="1" t="d">
        <v>2019-04-08</v>
      </c>
      <c r="K4426">
        <v>62411</v>
      </c>
      <c r="L4426" t="s">
        <v>24</v>
      </c>
      <c r="M4426" s="1" t="d">
        <v>2015-01-21</v>
      </c>
      <c r="N4426">
        <v>1</v>
      </c>
      <c r="O4426">
        <v>21</v>
      </c>
      <c r="P4426">
        <v>2015</v>
      </c>
      <c r="Q4426" t="s">
        <v>35</v>
      </c>
      <c r="R4426" t="s">
        <v>26</v>
      </c>
      <c r="S4426" t="s">
        <v>31</v>
      </c>
    </row>
    <row r="4427" spans="1:19" x14ac:dyDescent="0.25">
      <c r="A4427" t="s">
        <v>19</v>
      </c>
      <c r="B4427" t="s">
        <v>15653</v>
      </c>
      <c r="C4427" t="s">
        <v>15654</v>
      </c>
      <c r="D4427" t="s">
        <v>15655</v>
      </c>
      <c r="E4427" t="s">
        <v>15656</v>
      </c>
      <c r="F4427" t="s">
        <v>202</v>
      </c>
      <c r="G4427">
        <v>33860</v>
      </c>
      <c r="H4427">
        <v>27.894570000000002</v>
      </c>
      <c r="I4427">
        <v>-81.964573999999999</v>
      </c>
      <c r="J4427" s="1" t="d">
        <v>2018-08-07</v>
      </c>
      <c r="K4427">
        <v>62412</v>
      </c>
      <c r="L4427" t="s">
        <v>30</v>
      </c>
      <c r="M4427" s="1" t="d">
        <v>2015-03-06</v>
      </c>
      <c r="N4427">
        <v>3</v>
      </c>
      <c r="O4427">
        <v>6</v>
      </c>
      <c r="P4427">
        <v>2015</v>
      </c>
      <c r="Q4427" t="s">
        <v>35</v>
      </c>
      <c r="R4427" t="s">
        <v>26</v>
      </c>
      <c r="S4427" t="s">
        <v>31</v>
      </c>
    </row>
    <row r="4428" spans="1:19" x14ac:dyDescent="0.25">
      <c r="A4428" t="s">
        <v>19</v>
      </c>
      <c r="B4428" t="s">
        <v>15657</v>
      </c>
      <c r="C4428" t="s">
        <v>15658</v>
      </c>
      <c r="E4428" t="s">
        <v>6009</v>
      </c>
      <c r="F4428" t="s">
        <v>67</v>
      </c>
      <c r="G4428">
        <v>6512</v>
      </c>
      <c r="H4428">
        <v>41.295026</v>
      </c>
      <c r="I4428">
        <v>-72.899238999999994</v>
      </c>
      <c r="J4428" s="1" t="d">
        <v>2018-06-05</v>
      </c>
      <c r="K4428">
        <v>62443</v>
      </c>
      <c r="L4428" t="s">
        <v>15659</v>
      </c>
      <c r="M4428" s="1" t="d">
        <v>2015-08-05</v>
      </c>
      <c r="N4428">
        <v>8</v>
      </c>
      <c r="O4428">
        <v>5</v>
      </c>
      <c r="P4428">
        <v>2015</v>
      </c>
      <c r="Q4428" t="s">
        <v>35</v>
      </c>
      <c r="R4428" t="s">
        <v>26</v>
      </c>
      <c r="S4428" t="s">
        <v>31</v>
      </c>
    </row>
    <row r="4429" spans="1:19" x14ac:dyDescent="0.25">
      <c r="A4429" t="s">
        <v>19</v>
      </c>
      <c r="B4429" t="s">
        <v>15657</v>
      </c>
      <c r="C4429" t="s">
        <v>15658</v>
      </c>
      <c r="E4429" t="s">
        <v>6009</v>
      </c>
      <c r="F4429" t="s">
        <v>67</v>
      </c>
      <c r="G4429">
        <v>6512</v>
      </c>
      <c r="H4429">
        <v>41.295026</v>
      </c>
      <c r="I4429">
        <v>-72.899238999999994</v>
      </c>
      <c r="J4429" s="1" t="d">
        <v>2018-06-05</v>
      </c>
      <c r="K4429">
        <v>62444</v>
      </c>
      <c r="L4429" t="s">
        <v>15659</v>
      </c>
      <c r="M4429" s="1" t="d">
        <v>2015-05-28</v>
      </c>
      <c r="N4429">
        <v>5</v>
      </c>
      <c r="O4429">
        <v>28</v>
      </c>
      <c r="P4429">
        <v>2015</v>
      </c>
      <c r="Q4429" t="s">
        <v>35</v>
      </c>
      <c r="R4429" t="s">
        <v>26</v>
      </c>
      <c r="S4429" t="s">
        <v>27</v>
      </c>
    </row>
    <row r="4430" spans="1:19" x14ac:dyDescent="0.25">
      <c r="A4430" t="s">
        <v>19</v>
      </c>
      <c r="B4430" t="s">
        <v>15660</v>
      </c>
      <c r="C4430" t="s">
        <v>15661</v>
      </c>
      <c r="D4430" t="s">
        <v>15662</v>
      </c>
      <c r="E4430" t="s">
        <v>2182</v>
      </c>
      <c r="F4430" t="s">
        <v>280</v>
      </c>
      <c r="G4430">
        <v>38382</v>
      </c>
      <c r="H4430">
        <v>36.005802000000003</v>
      </c>
      <c r="I4430">
        <v>-88.943978999999999</v>
      </c>
      <c r="J4430" s="1" t="d">
        <v>2018-09-10</v>
      </c>
      <c r="K4430">
        <v>62445</v>
      </c>
      <c r="L4430" t="s">
        <v>30</v>
      </c>
      <c r="M4430" s="1" t="d">
        <v>2015-05-19</v>
      </c>
      <c r="N4430">
        <v>5</v>
      </c>
      <c r="O4430">
        <v>19</v>
      </c>
      <c r="P4430">
        <v>2015</v>
      </c>
      <c r="Q4430" t="s">
        <v>35</v>
      </c>
      <c r="R4430" t="s">
        <v>26</v>
      </c>
      <c r="S4430" t="s">
        <v>31</v>
      </c>
    </row>
    <row r="4431" spans="1:19" x14ac:dyDescent="0.25">
      <c r="A4431" t="s">
        <v>19</v>
      </c>
      <c r="B4431" t="s">
        <v>10959</v>
      </c>
      <c r="C4431" t="s">
        <v>15665</v>
      </c>
      <c r="E4431" t="s">
        <v>15666</v>
      </c>
      <c r="F4431" t="s">
        <v>37</v>
      </c>
      <c r="G4431">
        <v>76087</v>
      </c>
      <c r="H4431">
        <v>32.698810999999999</v>
      </c>
      <c r="I4431">
        <v>-97.959198999999998</v>
      </c>
      <c r="J4431" s="1" t="d">
        <v>2019-04-08</v>
      </c>
      <c r="K4431">
        <v>62454</v>
      </c>
      <c r="L4431" t="s">
        <v>24</v>
      </c>
      <c r="M4431" s="1" t="d">
        <v>2015-05-20</v>
      </c>
      <c r="N4431">
        <v>5</v>
      </c>
      <c r="O4431">
        <v>20</v>
      </c>
      <c r="P4431">
        <v>2015</v>
      </c>
      <c r="Q4431" t="s">
        <v>35</v>
      </c>
      <c r="R4431" t="s">
        <v>26</v>
      </c>
      <c r="S4431" t="s">
        <v>31</v>
      </c>
    </row>
    <row r="4432" spans="1:19" x14ac:dyDescent="0.25">
      <c r="A4432" t="s">
        <v>19</v>
      </c>
      <c r="B4432" t="s">
        <v>15667</v>
      </c>
      <c r="C4432" t="s">
        <v>15668</v>
      </c>
      <c r="E4432" t="s">
        <v>108</v>
      </c>
      <c r="F4432" t="s">
        <v>101</v>
      </c>
      <c r="G4432">
        <v>84101</v>
      </c>
      <c r="H4432">
        <v>40.764352000000002</v>
      </c>
      <c r="I4432">
        <v>-111.910577</v>
      </c>
      <c r="J4432" s="1" t="d">
        <v>2019-01-10</v>
      </c>
      <c r="K4432">
        <v>62455</v>
      </c>
      <c r="L4432" t="s">
        <v>30</v>
      </c>
      <c r="M4432" s="1" t="d">
        <v>2015-01-05</v>
      </c>
      <c r="N4432">
        <v>1</v>
      </c>
      <c r="O4432">
        <v>5</v>
      </c>
      <c r="P4432">
        <v>2015</v>
      </c>
      <c r="Q4432" t="s">
        <v>35</v>
      </c>
      <c r="R4432" t="s">
        <v>26</v>
      </c>
      <c r="S4432" t="s">
        <v>27</v>
      </c>
    </row>
    <row r="4433" spans="1:19" x14ac:dyDescent="0.25">
      <c r="A4433" t="s">
        <v>19</v>
      </c>
      <c r="B4433" t="s">
        <v>15669</v>
      </c>
      <c r="C4433" t="s">
        <v>15670</v>
      </c>
      <c r="E4433" t="s">
        <v>6732</v>
      </c>
      <c r="F4433" t="s">
        <v>269</v>
      </c>
      <c r="G4433">
        <v>20110</v>
      </c>
      <c r="H4433">
        <v>38.742874</v>
      </c>
      <c r="I4433">
        <v>-77.500276999999997</v>
      </c>
      <c r="J4433" s="1" t="d">
        <v>2019-02-06</v>
      </c>
      <c r="K4433">
        <v>62456</v>
      </c>
      <c r="L4433" t="s">
        <v>103</v>
      </c>
      <c r="M4433" s="1" t="d">
        <v>2015-03-19</v>
      </c>
      <c r="N4433">
        <v>3</v>
      </c>
      <c r="O4433">
        <v>19</v>
      </c>
      <c r="P4433">
        <v>2015</v>
      </c>
      <c r="Q4433" t="s">
        <v>35</v>
      </c>
      <c r="R4433" t="s">
        <v>26</v>
      </c>
      <c r="S4433" t="s">
        <v>27</v>
      </c>
    </row>
    <row r="4434" spans="1:19" x14ac:dyDescent="0.25">
      <c r="A4434" t="s">
        <v>19</v>
      </c>
      <c r="B4434" t="s">
        <v>15677</v>
      </c>
      <c r="C4434" t="s">
        <v>15678</v>
      </c>
      <c r="E4434" t="s">
        <v>13399</v>
      </c>
      <c r="F4434" t="s">
        <v>48</v>
      </c>
      <c r="G4434">
        <v>14150</v>
      </c>
      <c r="H4434">
        <v>42.983440999999999</v>
      </c>
      <c r="I4434">
        <v>-78.914249999999996</v>
      </c>
      <c r="J4434" s="1" t="d">
        <v>2019-03-07</v>
      </c>
      <c r="K4434">
        <v>62471</v>
      </c>
      <c r="L4434" t="s">
        <v>71</v>
      </c>
      <c r="M4434" s="1" t="d">
        <v>2015-08-01</v>
      </c>
      <c r="N4434">
        <v>8</v>
      </c>
      <c r="O4434">
        <v>1</v>
      </c>
      <c r="P4434">
        <v>2015</v>
      </c>
      <c r="Q4434" t="s">
        <v>35</v>
      </c>
      <c r="R4434" t="s">
        <v>26</v>
      </c>
      <c r="S4434" t="s">
        <v>31</v>
      </c>
    </row>
    <row r="4435" spans="1:19" x14ac:dyDescent="0.25">
      <c r="A4435" t="s">
        <v>19</v>
      </c>
      <c r="B4435" t="s">
        <v>10959</v>
      </c>
      <c r="C4435" t="s">
        <v>15726</v>
      </c>
      <c r="D4435" t="s">
        <v>15727</v>
      </c>
      <c r="E4435" t="s">
        <v>4652</v>
      </c>
      <c r="F4435" t="s">
        <v>280</v>
      </c>
      <c r="G4435">
        <v>37821</v>
      </c>
      <c r="H4435">
        <v>35.972546999999999</v>
      </c>
      <c r="I4435">
        <v>-83.247995000000003</v>
      </c>
      <c r="J4435" s="1" t="d">
        <v>2019-04-08</v>
      </c>
      <c r="K4435">
        <v>62538</v>
      </c>
      <c r="L4435" t="s">
        <v>24</v>
      </c>
      <c r="M4435" s="1" t="d">
        <v>2015-08-07</v>
      </c>
      <c r="N4435">
        <v>8</v>
      </c>
      <c r="O4435">
        <v>7</v>
      </c>
      <c r="P4435">
        <v>2015</v>
      </c>
      <c r="Q4435" t="s">
        <v>35</v>
      </c>
      <c r="R4435" t="s">
        <v>26</v>
      </c>
      <c r="S4435" t="s">
        <v>31</v>
      </c>
    </row>
    <row r="4436" spans="1:19" x14ac:dyDescent="0.25">
      <c r="A4436" t="s">
        <v>19</v>
      </c>
      <c r="B4436" t="s">
        <v>15922</v>
      </c>
      <c r="C4436" t="s">
        <v>15923</v>
      </c>
      <c r="D4436" t="s">
        <v>15924</v>
      </c>
      <c r="E4436" t="s">
        <v>130</v>
      </c>
      <c r="F4436" t="s">
        <v>129</v>
      </c>
      <c r="G4436">
        <v>80022</v>
      </c>
      <c r="H4436">
        <v>39.784480000000002</v>
      </c>
      <c r="I4436">
        <v>-104.904545</v>
      </c>
      <c r="J4436" s="1" t="d">
        <v>2018-10-04</v>
      </c>
      <c r="K4436">
        <v>62773</v>
      </c>
      <c r="L4436" t="s">
        <v>30</v>
      </c>
      <c r="M4436" s="1" t="d">
        <v>2015-12-21</v>
      </c>
      <c r="N4436">
        <v>12</v>
      </c>
      <c r="O4436">
        <v>21</v>
      </c>
      <c r="P4436">
        <v>2015</v>
      </c>
      <c r="Q4436" t="s">
        <v>25</v>
      </c>
      <c r="R4436" t="s">
        <v>26</v>
      </c>
      <c r="S4436" t="s">
        <v>31</v>
      </c>
    </row>
    <row r="4437" spans="1:19" x14ac:dyDescent="0.25">
      <c r="A4437" t="s">
        <v>312</v>
      </c>
      <c r="B4437" t="s">
        <v>3832</v>
      </c>
      <c r="C4437" t="s">
        <v>15980</v>
      </c>
      <c r="E4437" t="s">
        <v>15981</v>
      </c>
      <c r="F4437" t="s">
        <v>503</v>
      </c>
      <c r="G4437">
        <v>58046</v>
      </c>
      <c r="H4437">
        <v>47.322060999999998</v>
      </c>
      <c r="I4437">
        <v>-97.723513999999994</v>
      </c>
      <c r="J4437" s="1" t="d">
        <v>2018-08-07</v>
      </c>
      <c r="K4437">
        <v>62874</v>
      </c>
      <c r="L4437" t="s">
        <v>30</v>
      </c>
      <c r="M4437" s="1" t="d">
        <v>2015-02-20</v>
      </c>
      <c r="N4437">
        <v>2</v>
      </c>
      <c r="O4437">
        <v>20</v>
      </c>
      <c r="P4437">
        <v>2015</v>
      </c>
      <c r="R4437" t="s">
        <v>26</v>
      </c>
      <c r="S4437" t="s">
        <v>31</v>
      </c>
    </row>
    <row r="4438" spans="1:19" x14ac:dyDescent="0.25">
      <c r="A4438" t="s">
        <v>19</v>
      </c>
      <c r="B4438" t="s">
        <v>15992</v>
      </c>
      <c r="C4438" t="s">
        <v>15993</v>
      </c>
      <c r="E4438" t="s">
        <v>11365</v>
      </c>
      <c r="F4438" t="s">
        <v>29</v>
      </c>
      <c r="G4438">
        <v>30080</v>
      </c>
      <c r="H4438">
        <v>33.832467899999997</v>
      </c>
      <c r="I4438">
        <v>-84.481028499999994</v>
      </c>
      <c r="J4438" s="1" t="d">
        <v>2019-03-07</v>
      </c>
      <c r="K4438">
        <v>62909</v>
      </c>
      <c r="L4438" t="s">
        <v>71</v>
      </c>
      <c r="M4438" s="1" t="d">
        <v>2015-06-15</v>
      </c>
      <c r="N4438">
        <v>6</v>
      </c>
      <c r="O4438">
        <v>15</v>
      </c>
      <c r="P4438">
        <v>2015</v>
      </c>
      <c r="Q4438" t="s">
        <v>35</v>
      </c>
      <c r="R4438" t="s">
        <v>26</v>
      </c>
      <c r="S4438" t="s">
        <v>31</v>
      </c>
    </row>
    <row r="4439" spans="1:19" x14ac:dyDescent="0.25">
      <c r="A4439" t="s">
        <v>19</v>
      </c>
      <c r="B4439" t="s">
        <v>15994</v>
      </c>
      <c r="C4439" t="s">
        <v>15995</v>
      </c>
      <c r="E4439" t="s">
        <v>4567</v>
      </c>
      <c r="F4439" t="s">
        <v>212</v>
      </c>
      <c r="G4439">
        <v>27332</v>
      </c>
      <c r="H4439">
        <v>35.458359000000002</v>
      </c>
      <c r="I4439">
        <v>-79.108203000000003</v>
      </c>
      <c r="J4439" s="1" t="d">
        <v>2019-03-07</v>
      </c>
      <c r="K4439">
        <v>62910</v>
      </c>
      <c r="L4439" t="s">
        <v>71</v>
      </c>
      <c r="M4439" s="1" t="d">
        <v>2015-03-15</v>
      </c>
      <c r="N4439">
        <v>3</v>
      </c>
      <c r="O4439">
        <v>15</v>
      </c>
      <c r="P4439">
        <v>2015</v>
      </c>
      <c r="Q4439" t="s">
        <v>35</v>
      </c>
      <c r="R4439" t="s">
        <v>26</v>
      </c>
      <c r="S4439" t="s">
        <v>31</v>
      </c>
    </row>
    <row r="4440" spans="1:19" x14ac:dyDescent="0.25">
      <c r="A4440" t="s">
        <v>19</v>
      </c>
      <c r="B4440" t="s">
        <v>15996</v>
      </c>
      <c r="C4440" t="s">
        <v>15997</v>
      </c>
      <c r="E4440" t="s">
        <v>2368</v>
      </c>
      <c r="F4440" t="s">
        <v>202</v>
      </c>
      <c r="G4440">
        <v>33619</v>
      </c>
      <c r="H4440">
        <v>27.981359999999999</v>
      </c>
      <c r="I4440">
        <v>-82.360376000000002</v>
      </c>
      <c r="J4440" s="1" t="d">
        <v>2019-03-07</v>
      </c>
      <c r="K4440">
        <v>62911</v>
      </c>
      <c r="L4440" t="s">
        <v>71</v>
      </c>
      <c r="M4440" s="1" t="d">
        <v>2015-10-30</v>
      </c>
      <c r="N4440">
        <v>10</v>
      </c>
      <c r="O4440">
        <v>30</v>
      </c>
      <c r="P4440">
        <v>2015</v>
      </c>
      <c r="Q4440" t="s">
        <v>35</v>
      </c>
      <c r="R4440" t="s">
        <v>26</v>
      </c>
      <c r="S4440" t="s">
        <v>31</v>
      </c>
    </row>
    <row r="4441" spans="1:19" x14ac:dyDescent="0.25">
      <c r="A4441" t="s">
        <v>19</v>
      </c>
      <c r="B4441" t="s">
        <v>15998</v>
      </c>
      <c r="C4441" t="s">
        <v>15999</v>
      </c>
      <c r="E4441" t="s">
        <v>695</v>
      </c>
      <c r="F4441" t="s">
        <v>327</v>
      </c>
      <c r="G4441">
        <v>50313</v>
      </c>
      <c r="H4441">
        <v>41.643380000000001</v>
      </c>
      <c r="I4441">
        <v>-93.603528999999995</v>
      </c>
      <c r="J4441" s="1" t="d">
        <v>2019-04-08</v>
      </c>
      <c r="K4441">
        <v>62912</v>
      </c>
      <c r="L4441" t="s">
        <v>24</v>
      </c>
      <c r="M4441" s="1" t="d">
        <v>2015-01-12</v>
      </c>
      <c r="N4441">
        <v>1</v>
      </c>
      <c r="O4441">
        <v>12</v>
      </c>
      <c r="P4441">
        <v>2015</v>
      </c>
      <c r="Q4441" t="s">
        <v>35</v>
      </c>
      <c r="R4441" t="s">
        <v>26</v>
      </c>
      <c r="S4441" t="s">
        <v>31</v>
      </c>
    </row>
    <row r="4442" spans="1:19" x14ac:dyDescent="0.25">
      <c r="A4442" t="s">
        <v>19</v>
      </c>
      <c r="B4442" t="s">
        <v>16000</v>
      </c>
      <c r="C4442" t="s">
        <v>16001</v>
      </c>
      <c r="E4442" t="s">
        <v>87</v>
      </c>
      <c r="F4442" t="s">
        <v>88</v>
      </c>
      <c r="G4442">
        <v>63104</v>
      </c>
      <c r="H4442">
        <v>38.611125000000001</v>
      </c>
      <c r="I4442">
        <v>-90.193753000000001</v>
      </c>
      <c r="J4442" s="1" t="d">
        <v>2019-03-07</v>
      </c>
      <c r="K4442">
        <v>62914</v>
      </c>
      <c r="L4442" t="s">
        <v>71</v>
      </c>
      <c r="M4442" s="1" t="d">
        <v>2015-07-17</v>
      </c>
      <c r="N4442">
        <v>7</v>
      </c>
      <c r="O4442">
        <v>17</v>
      </c>
      <c r="P4442">
        <v>2015</v>
      </c>
      <c r="Q4442" t="s">
        <v>35</v>
      </c>
      <c r="R4442" t="s">
        <v>26</v>
      </c>
      <c r="S4442" t="s">
        <v>31</v>
      </c>
    </row>
    <row r="4443" spans="1:19" x14ac:dyDescent="0.25">
      <c r="A4443" t="s">
        <v>19</v>
      </c>
      <c r="B4443" t="s">
        <v>16017</v>
      </c>
      <c r="C4443" t="s">
        <v>16018</v>
      </c>
      <c r="E4443" t="s">
        <v>205</v>
      </c>
      <c r="F4443" t="s">
        <v>202</v>
      </c>
      <c r="G4443">
        <v>32809</v>
      </c>
      <c r="H4443">
        <v>28.441552000000001</v>
      </c>
      <c r="I4443">
        <v>-81.411516000000006</v>
      </c>
      <c r="J4443" s="1" t="d">
        <v>2018-12-11</v>
      </c>
      <c r="K4443">
        <v>62934</v>
      </c>
      <c r="L4443" t="s">
        <v>16019</v>
      </c>
      <c r="M4443" s="1" t="d">
        <v>2015-07-08</v>
      </c>
      <c r="N4443">
        <v>7</v>
      </c>
      <c r="O4443">
        <v>8</v>
      </c>
      <c r="P4443">
        <v>2015</v>
      </c>
      <c r="Q4443" t="s">
        <v>35</v>
      </c>
      <c r="R4443" t="s">
        <v>26</v>
      </c>
      <c r="S4443" t="s">
        <v>31</v>
      </c>
    </row>
    <row r="4444" spans="1:19" x14ac:dyDescent="0.25">
      <c r="A4444" t="s">
        <v>19</v>
      </c>
      <c r="B4444" t="s">
        <v>16050</v>
      </c>
      <c r="C4444" t="s">
        <v>16051</v>
      </c>
      <c r="D4444" t="s">
        <v>16052</v>
      </c>
      <c r="E4444" t="s">
        <v>722</v>
      </c>
      <c r="F4444" t="s">
        <v>75</v>
      </c>
      <c r="G4444">
        <v>87121</v>
      </c>
      <c r="H4444">
        <v>35.064934999999998</v>
      </c>
      <c r="I4444">
        <v>-106.78448299999999</v>
      </c>
      <c r="J4444" s="1" t="d">
        <v>2018-08-07</v>
      </c>
      <c r="K4444">
        <v>62996</v>
      </c>
      <c r="L4444" t="s">
        <v>30</v>
      </c>
      <c r="M4444" s="1" t="d">
        <v>2015-11-21</v>
      </c>
      <c r="N4444">
        <v>11</v>
      </c>
      <c r="O4444">
        <v>21</v>
      </c>
      <c r="P4444">
        <v>2015</v>
      </c>
      <c r="Q4444" t="s">
        <v>35</v>
      </c>
      <c r="R4444" t="s">
        <v>26</v>
      </c>
      <c r="S4444" t="s">
        <v>31</v>
      </c>
    </row>
    <row r="4445" spans="1:19" x14ac:dyDescent="0.25">
      <c r="A4445" t="s">
        <v>19</v>
      </c>
      <c r="B4445" t="s">
        <v>16053</v>
      </c>
      <c r="C4445" t="s">
        <v>16054</v>
      </c>
      <c r="D4445" t="s">
        <v>16055</v>
      </c>
      <c r="E4445" t="s">
        <v>16056</v>
      </c>
      <c r="F4445" t="s">
        <v>260</v>
      </c>
      <c r="G4445">
        <v>86046</v>
      </c>
      <c r="H4445">
        <v>35.263617000000004</v>
      </c>
      <c r="I4445">
        <v>-112.19413900000001</v>
      </c>
      <c r="J4445" s="1" t="d">
        <v>2018-08-07</v>
      </c>
      <c r="K4445">
        <v>62997</v>
      </c>
      <c r="L4445" t="s">
        <v>30</v>
      </c>
      <c r="M4445" s="1" t="d">
        <v>2015-04-09</v>
      </c>
      <c r="N4445">
        <v>4</v>
      </c>
      <c r="O4445">
        <v>9</v>
      </c>
      <c r="P4445">
        <v>2015</v>
      </c>
      <c r="Q4445" t="s">
        <v>35</v>
      </c>
      <c r="R4445" t="s">
        <v>26</v>
      </c>
      <c r="S4445" t="s">
        <v>31</v>
      </c>
    </row>
    <row r="4446" spans="1:19" x14ac:dyDescent="0.25">
      <c r="A4446" t="s">
        <v>312</v>
      </c>
      <c r="B4446" t="s">
        <v>16171</v>
      </c>
      <c r="C4446" t="s">
        <v>16172</v>
      </c>
      <c r="E4446" t="s">
        <v>36</v>
      </c>
      <c r="F4446" t="s">
        <v>37</v>
      </c>
      <c r="G4446">
        <v>77041</v>
      </c>
      <c r="H4446">
        <v>29.896317</v>
      </c>
      <c r="I4446">
        <v>-95.605096000000003</v>
      </c>
      <c r="J4446" s="1" t="d">
        <v>2018-08-07</v>
      </c>
      <c r="K4446">
        <v>63138</v>
      </c>
      <c r="L4446" t="s">
        <v>30</v>
      </c>
      <c r="M4446" s="1" t="d">
        <v>2015-10-15</v>
      </c>
      <c r="N4446">
        <v>10</v>
      </c>
      <c r="O4446">
        <v>15</v>
      </c>
      <c r="P4446">
        <v>2015</v>
      </c>
      <c r="R4446" t="s">
        <v>26</v>
      </c>
      <c r="S4446" t="s">
        <v>31</v>
      </c>
    </row>
    <row r="4447" spans="1:19" x14ac:dyDescent="0.25">
      <c r="A4447" t="s">
        <v>19</v>
      </c>
      <c r="B4447" t="s">
        <v>16204</v>
      </c>
      <c r="C4447" t="s">
        <v>16205</v>
      </c>
      <c r="D4447" t="s">
        <v>16206</v>
      </c>
      <c r="E4447" t="s">
        <v>226</v>
      </c>
      <c r="F4447" t="s">
        <v>170</v>
      </c>
      <c r="G4447">
        <v>90015</v>
      </c>
      <c r="H4447">
        <v>34.030740000000002</v>
      </c>
      <c r="I4447">
        <v>-118.255359</v>
      </c>
      <c r="J4447" s="1" t="d">
        <v>2018-08-07</v>
      </c>
      <c r="K4447">
        <v>63178</v>
      </c>
      <c r="L4447" t="s">
        <v>30</v>
      </c>
      <c r="M4447" s="1" t="d">
        <v>2015-12-04</v>
      </c>
      <c r="N4447">
        <v>12</v>
      </c>
      <c r="O4447">
        <v>4</v>
      </c>
      <c r="P4447">
        <v>2015</v>
      </c>
      <c r="Q4447" t="s">
        <v>35</v>
      </c>
      <c r="R4447" t="s">
        <v>26</v>
      </c>
      <c r="S4447" t="s">
        <v>27</v>
      </c>
    </row>
    <row r="4448" spans="1:19" x14ac:dyDescent="0.25">
      <c r="A4448" t="s">
        <v>504</v>
      </c>
      <c r="B4448" t="s">
        <v>16219</v>
      </c>
      <c r="C4448" t="s">
        <v>16220</v>
      </c>
      <c r="E4448" t="s">
        <v>5595</v>
      </c>
      <c r="F4448" t="s">
        <v>496</v>
      </c>
      <c r="G4448">
        <v>48843</v>
      </c>
      <c r="H4448">
        <v>42.59722</v>
      </c>
      <c r="I4448">
        <v>-83.933126000000001</v>
      </c>
      <c r="J4448" s="1" t="d">
        <v>2018-06-05</v>
      </c>
      <c r="K4448">
        <v>63190</v>
      </c>
      <c r="L4448" t="s">
        <v>30</v>
      </c>
      <c r="M4448" s="1" t="d">
        <v>2015-12-18</v>
      </c>
      <c r="N4448">
        <v>12</v>
      </c>
      <c r="O4448">
        <v>18</v>
      </c>
      <c r="P4448">
        <v>2015</v>
      </c>
      <c r="R4448" t="s">
        <v>26</v>
      </c>
      <c r="S4448" t="s">
        <v>31</v>
      </c>
    </row>
    <row r="4449" spans="1:19" x14ac:dyDescent="0.25">
      <c r="A4449" t="s">
        <v>338</v>
      </c>
      <c r="B4449" t="s">
        <v>16280</v>
      </c>
      <c r="C4449" t="s">
        <v>16281</v>
      </c>
      <c r="E4449" t="s">
        <v>184</v>
      </c>
      <c r="F4449" t="s">
        <v>269</v>
      </c>
      <c r="G4449">
        <v>23219</v>
      </c>
      <c r="H4449">
        <v>37.535049999999998</v>
      </c>
      <c r="I4449">
        <v>-77.428959000000006</v>
      </c>
      <c r="J4449" s="1" t="d">
        <v>2019-02-06</v>
      </c>
      <c r="K4449">
        <v>63346</v>
      </c>
      <c r="L4449" t="s">
        <v>103</v>
      </c>
      <c r="M4449" s="1" t="d">
        <v>2015-08-25</v>
      </c>
      <c r="N4449">
        <v>8</v>
      </c>
      <c r="O4449">
        <v>25</v>
      </c>
      <c r="P4449">
        <v>2015</v>
      </c>
      <c r="R4449" t="s">
        <v>26</v>
      </c>
      <c r="S4449" t="s">
        <v>31</v>
      </c>
    </row>
    <row r="4450" spans="1:19" x14ac:dyDescent="0.25">
      <c r="A4450" t="s">
        <v>338</v>
      </c>
      <c r="B4450" t="s">
        <v>16282</v>
      </c>
      <c r="C4450" t="s">
        <v>16283</v>
      </c>
      <c r="E4450" t="s">
        <v>268</v>
      </c>
      <c r="F4450" t="s">
        <v>269</v>
      </c>
      <c r="G4450">
        <v>23510</v>
      </c>
      <c r="H4450">
        <v>36.85284</v>
      </c>
      <c r="I4450">
        <v>-76.287104999999997</v>
      </c>
      <c r="J4450" s="1" t="d">
        <v>2019-02-06</v>
      </c>
      <c r="K4450">
        <v>63350</v>
      </c>
      <c r="L4450" t="s">
        <v>103</v>
      </c>
      <c r="M4450" s="1" t="d">
        <v>2015-02-04</v>
      </c>
      <c r="N4450">
        <v>2</v>
      </c>
      <c r="O4450">
        <v>4</v>
      </c>
      <c r="P4450">
        <v>2015</v>
      </c>
      <c r="R4450" t="s">
        <v>26</v>
      </c>
      <c r="S4450" t="s">
        <v>31</v>
      </c>
    </row>
    <row r="4451" spans="1:19" x14ac:dyDescent="0.25">
      <c r="A4451" t="s">
        <v>338</v>
      </c>
      <c r="B4451" t="s">
        <v>16371</v>
      </c>
      <c r="C4451" t="s">
        <v>16372</v>
      </c>
      <c r="E4451" t="s">
        <v>226</v>
      </c>
      <c r="F4451" t="s">
        <v>170</v>
      </c>
      <c r="G4451">
        <v>90272</v>
      </c>
      <c r="H4451">
        <v>34.054983</v>
      </c>
      <c r="I4451">
        <v>-118.512636</v>
      </c>
      <c r="J4451" s="1" t="d">
        <v>2018-05-03</v>
      </c>
      <c r="K4451">
        <v>63471</v>
      </c>
      <c r="L4451" t="s">
        <v>16373</v>
      </c>
      <c r="M4451" s="1" t="d">
        <v>2015-12-31</v>
      </c>
      <c r="N4451">
        <v>12</v>
      </c>
      <c r="O4451">
        <v>31</v>
      </c>
      <c r="P4451">
        <v>2015</v>
      </c>
      <c r="R4451" t="s">
        <v>26</v>
      </c>
      <c r="S4451" t="s">
        <v>31</v>
      </c>
    </row>
    <row r="4452" spans="1:19" x14ac:dyDescent="0.25">
      <c r="A4452" t="s">
        <v>19</v>
      </c>
      <c r="B4452" t="s">
        <v>16401</v>
      </c>
      <c r="C4452" t="s">
        <v>16402</v>
      </c>
      <c r="E4452" t="s">
        <v>1049</v>
      </c>
      <c r="F4452" t="s">
        <v>55</v>
      </c>
      <c r="G4452">
        <v>98409</v>
      </c>
      <c r="H4452">
        <v>47.228926999999999</v>
      </c>
      <c r="I4452">
        <v>-122.497865</v>
      </c>
      <c r="J4452" s="1" t="d">
        <v>2018-11-08</v>
      </c>
      <c r="K4452">
        <v>63527</v>
      </c>
      <c r="L4452" t="s">
        <v>30</v>
      </c>
      <c r="M4452" s="1" t="d">
        <v>2015-09-25</v>
      </c>
      <c r="N4452">
        <v>9</v>
      </c>
      <c r="O4452">
        <v>25</v>
      </c>
      <c r="P4452">
        <v>2015</v>
      </c>
      <c r="Q4452" t="s">
        <v>35</v>
      </c>
      <c r="R4452" t="s">
        <v>26</v>
      </c>
      <c r="S4452" t="s">
        <v>27</v>
      </c>
    </row>
    <row r="4453" spans="1:19" x14ac:dyDescent="0.25">
      <c r="A4453" t="s">
        <v>19</v>
      </c>
      <c r="B4453" t="s">
        <v>16422</v>
      </c>
      <c r="C4453" t="s">
        <v>16423</v>
      </c>
      <c r="D4453" t="s">
        <v>16424</v>
      </c>
      <c r="E4453" t="s">
        <v>1118</v>
      </c>
      <c r="F4453" t="s">
        <v>78</v>
      </c>
      <c r="G4453">
        <v>66115</v>
      </c>
      <c r="H4453">
        <v>39.149025999999999</v>
      </c>
      <c r="I4453">
        <v>-94.617479000000003</v>
      </c>
      <c r="J4453" s="1" t="d">
        <v>2018-07-09</v>
      </c>
      <c r="K4453">
        <v>63576</v>
      </c>
      <c r="L4453" t="s">
        <v>30</v>
      </c>
      <c r="M4453" s="1" t="d">
        <v>2015-08-27</v>
      </c>
      <c r="N4453">
        <v>8</v>
      </c>
      <c r="O4453">
        <v>27</v>
      </c>
      <c r="P4453">
        <v>2015</v>
      </c>
      <c r="Q4453" t="s">
        <v>35</v>
      </c>
      <c r="R4453" t="s">
        <v>26</v>
      </c>
      <c r="S4453" t="s">
        <v>31</v>
      </c>
    </row>
    <row r="4454" spans="1:19" x14ac:dyDescent="0.25">
      <c r="A4454" t="s">
        <v>19</v>
      </c>
      <c r="B4454" t="s">
        <v>16425</v>
      </c>
      <c r="C4454" t="s">
        <v>16426</v>
      </c>
      <c r="E4454" t="s">
        <v>16427</v>
      </c>
      <c r="F4454" t="s">
        <v>59</v>
      </c>
      <c r="G4454">
        <v>43207</v>
      </c>
      <c r="H4454">
        <v>39.888255999999998</v>
      </c>
      <c r="I4454">
        <v>-82.930932999999996</v>
      </c>
      <c r="J4454" s="1" t="d">
        <v>2018-12-11</v>
      </c>
      <c r="K4454">
        <v>63577</v>
      </c>
      <c r="L4454" t="s">
        <v>30</v>
      </c>
      <c r="M4454" s="1" t="d">
        <v>2015-03-15</v>
      </c>
      <c r="N4454">
        <v>3</v>
      </c>
      <c r="O4454">
        <v>15</v>
      </c>
      <c r="P4454">
        <v>2015</v>
      </c>
      <c r="Q4454" t="s">
        <v>35</v>
      </c>
      <c r="R4454" t="s">
        <v>26</v>
      </c>
      <c r="S4454" t="s">
        <v>31</v>
      </c>
    </row>
    <row r="4455" spans="1:19" x14ac:dyDescent="0.25">
      <c r="A4455" t="s">
        <v>19</v>
      </c>
      <c r="B4455" t="s">
        <v>16434</v>
      </c>
      <c r="C4455" t="s">
        <v>16435</v>
      </c>
      <c r="D4455" t="s">
        <v>16436</v>
      </c>
      <c r="E4455" t="s">
        <v>921</v>
      </c>
      <c r="F4455" t="s">
        <v>129</v>
      </c>
      <c r="G4455">
        <v>81003</v>
      </c>
      <c r="H4455">
        <v>38.270299000000001</v>
      </c>
      <c r="I4455">
        <v>-104.615724</v>
      </c>
      <c r="J4455" s="1" t="d">
        <v>2018-07-09</v>
      </c>
      <c r="K4455">
        <v>63599</v>
      </c>
      <c r="L4455" t="s">
        <v>30</v>
      </c>
      <c r="M4455" s="1" t="d">
        <v>2015-07-01</v>
      </c>
      <c r="N4455">
        <v>7</v>
      </c>
      <c r="O4455">
        <v>1</v>
      </c>
      <c r="P4455">
        <v>2015</v>
      </c>
      <c r="Q4455" t="s">
        <v>25</v>
      </c>
      <c r="R4455" t="s">
        <v>26</v>
      </c>
      <c r="S4455" t="s">
        <v>31</v>
      </c>
    </row>
    <row r="4456" spans="1:19" x14ac:dyDescent="0.25">
      <c r="A4456" t="s">
        <v>338</v>
      </c>
      <c r="B4456" t="s">
        <v>16442</v>
      </c>
      <c r="C4456" t="s">
        <v>16443</v>
      </c>
      <c r="E4456" t="s">
        <v>5445</v>
      </c>
      <c r="F4456" t="s">
        <v>202</v>
      </c>
      <c r="G4456">
        <v>34982</v>
      </c>
      <c r="H4456">
        <v>27.366230000000002</v>
      </c>
      <c r="I4456">
        <v>-80.327301000000006</v>
      </c>
      <c r="J4456" s="1" t="d">
        <v>2019-02-06</v>
      </c>
      <c r="K4456">
        <v>63605</v>
      </c>
      <c r="L4456" t="s">
        <v>103</v>
      </c>
      <c r="M4456" s="1" t="d">
        <v>2015-08-01</v>
      </c>
      <c r="N4456">
        <v>8</v>
      </c>
      <c r="O4456">
        <v>1</v>
      </c>
      <c r="P4456">
        <v>2015</v>
      </c>
      <c r="R4456" t="s">
        <v>26</v>
      </c>
      <c r="S4456" t="s">
        <v>31</v>
      </c>
    </row>
    <row r="4457" spans="1:19" x14ac:dyDescent="0.25">
      <c r="A4457" t="s">
        <v>19</v>
      </c>
      <c r="B4457" t="s">
        <v>16479</v>
      </c>
      <c r="C4457" t="s">
        <v>16480</v>
      </c>
      <c r="E4457" t="s">
        <v>2764</v>
      </c>
      <c r="F4457" t="s">
        <v>57</v>
      </c>
      <c r="G4457">
        <v>47904</v>
      </c>
      <c r="H4457">
        <v>40.429229999999997</v>
      </c>
      <c r="I4457">
        <v>-86.892351000000005</v>
      </c>
      <c r="J4457" s="1" t="d">
        <v>2018-11-08</v>
      </c>
      <c r="K4457">
        <v>63626</v>
      </c>
      <c r="L4457" t="s">
        <v>30</v>
      </c>
      <c r="M4457" s="1" t="d">
        <v>2015-04-09</v>
      </c>
      <c r="N4457">
        <v>4</v>
      </c>
      <c r="O4457">
        <v>9</v>
      </c>
      <c r="P4457">
        <v>2015</v>
      </c>
      <c r="Q4457" t="s">
        <v>35</v>
      </c>
      <c r="R4457" t="s">
        <v>26</v>
      </c>
      <c r="S4457" t="s">
        <v>27</v>
      </c>
    </row>
    <row r="4458" spans="1:19" x14ac:dyDescent="0.25">
      <c r="A4458" t="s">
        <v>19</v>
      </c>
      <c r="B4458" t="s">
        <v>16519</v>
      </c>
      <c r="C4458" t="s">
        <v>16520</v>
      </c>
      <c r="E4458" t="s">
        <v>16521</v>
      </c>
      <c r="F4458" t="s">
        <v>143</v>
      </c>
      <c r="G4458">
        <v>74630</v>
      </c>
      <c r="H4458">
        <v>36.535660999999998</v>
      </c>
      <c r="I4458">
        <v>-97.339160000000007</v>
      </c>
      <c r="J4458" s="1" t="d">
        <v>2018-09-10</v>
      </c>
      <c r="K4458">
        <v>63665</v>
      </c>
      <c r="L4458" t="s">
        <v>30</v>
      </c>
      <c r="M4458" s="1" t="d">
        <v>2015-12-30</v>
      </c>
      <c r="N4458">
        <v>12</v>
      </c>
      <c r="O4458">
        <v>30</v>
      </c>
      <c r="P4458">
        <v>2015</v>
      </c>
      <c r="Q4458" t="s">
        <v>35</v>
      </c>
      <c r="R4458" t="s">
        <v>26</v>
      </c>
      <c r="S4458" t="s">
        <v>31</v>
      </c>
    </row>
    <row r="4459" spans="1:19" x14ac:dyDescent="0.25">
      <c r="A4459" t="s">
        <v>370</v>
      </c>
      <c r="B4459" t="s">
        <v>16522</v>
      </c>
      <c r="C4459" t="s">
        <v>16523</v>
      </c>
      <c r="D4459" t="s">
        <v>16524</v>
      </c>
      <c r="E4459" t="s">
        <v>1118</v>
      </c>
      <c r="F4459" t="s">
        <v>78</v>
      </c>
      <c r="G4459">
        <v>66106</v>
      </c>
      <c r="H4459">
        <v>39.091194999999999</v>
      </c>
      <c r="I4459">
        <v>-94.682102999999998</v>
      </c>
      <c r="J4459" s="1" t="d">
        <v>2018-07-09</v>
      </c>
      <c r="K4459">
        <v>63667</v>
      </c>
      <c r="L4459" t="s">
        <v>30</v>
      </c>
      <c r="M4459" s="1" t="d">
        <v>2015-11-18</v>
      </c>
      <c r="N4459">
        <v>11</v>
      </c>
      <c r="O4459">
        <v>18</v>
      </c>
      <c r="P4459">
        <v>2015</v>
      </c>
      <c r="Q4459" t="s">
        <v>35</v>
      </c>
      <c r="R4459" t="s">
        <v>26</v>
      </c>
      <c r="S4459" t="s">
        <v>31</v>
      </c>
    </row>
    <row r="4460" spans="1:19" x14ac:dyDescent="0.25">
      <c r="A4460" t="s">
        <v>370</v>
      </c>
      <c r="B4460" t="s">
        <v>16531</v>
      </c>
      <c r="C4460" t="s">
        <v>16532</v>
      </c>
      <c r="E4460" t="s">
        <v>16533</v>
      </c>
      <c r="F4460" t="s">
        <v>269</v>
      </c>
      <c r="G4460">
        <v>24360</v>
      </c>
      <c r="H4460">
        <v>36.944986</v>
      </c>
      <c r="I4460">
        <v>-80.946151</v>
      </c>
      <c r="J4460" s="1" t="d">
        <v>2019-02-06</v>
      </c>
      <c r="K4460">
        <v>63678</v>
      </c>
      <c r="L4460" t="s">
        <v>103</v>
      </c>
      <c r="M4460" s="1" t="d">
        <v>2015-08-04</v>
      </c>
      <c r="N4460">
        <v>8</v>
      </c>
      <c r="O4460">
        <v>4</v>
      </c>
      <c r="P4460">
        <v>2015</v>
      </c>
      <c r="Q4460" t="s">
        <v>35</v>
      </c>
      <c r="R4460" t="s">
        <v>26</v>
      </c>
      <c r="S4460" t="s">
        <v>31</v>
      </c>
    </row>
    <row r="4461" spans="1:19" x14ac:dyDescent="0.25">
      <c r="A4461" t="s">
        <v>19</v>
      </c>
      <c r="B4461" t="s">
        <v>8312</v>
      </c>
      <c r="C4461" t="s">
        <v>8313</v>
      </c>
      <c r="D4461" t="s">
        <v>230</v>
      </c>
      <c r="E4461" t="s">
        <v>6712</v>
      </c>
      <c r="F4461" t="s">
        <v>37</v>
      </c>
      <c r="G4461">
        <v>76711</v>
      </c>
      <c r="H4461">
        <v>31.507287000000002</v>
      </c>
      <c r="I4461">
        <v>-97.145927999999998</v>
      </c>
      <c r="J4461" s="1" t="d">
        <v>2018-08-07</v>
      </c>
      <c r="K4461">
        <v>63681</v>
      </c>
      <c r="L4461" t="s">
        <v>30</v>
      </c>
      <c r="M4461" s="1" t="d">
        <v>2015-01-22</v>
      </c>
      <c r="N4461">
        <v>1</v>
      </c>
      <c r="O4461">
        <v>22</v>
      </c>
      <c r="P4461">
        <v>2015</v>
      </c>
      <c r="Q4461" t="s">
        <v>35</v>
      </c>
      <c r="R4461" t="s">
        <v>26</v>
      </c>
      <c r="S4461" t="s">
        <v>31</v>
      </c>
    </row>
    <row r="4462" spans="1:19" x14ac:dyDescent="0.25">
      <c r="A4462" t="s">
        <v>338</v>
      </c>
      <c r="B4462" t="s">
        <v>16541</v>
      </c>
      <c r="C4462" t="s">
        <v>16542</v>
      </c>
      <c r="E4462" t="s">
        <v>4917</v>
      </c>
      <c r="F4462" t="s">
        <v>513</v>
      </c>
      <c r="G4462">
        <v>53105</v>
      </c>
      <c r="H4462">
        <v>42.694094</v>
      </c>
      <c r="I4462">
        <v>-88.262156000000004</v>
      </c>
      <c r="J4462" s="1" t="d">
        <v>2018-11-08</v>
      </c>
      <c r="K4462">
        <v>63710</v>
      </c>
      <c r="L4462" t="s">
        <v>30</v>
      </c>
      <c r="M4462" s="1" t="d">
        <v>2015-08-01</v>
      </c>
      <c r="N4462">
        <v>8</v>
      </c>
      <c r="O4462">
        <v>1</v>
      </c>
      <c r="P4462">
        <v>2015</v>
      </c>
      <c r="R4462" t="s">
        <v>26</v>
      </c>
      <c r="S4462" t="s">
        <v>27</v>
      </c>
    </row>
    <row r="4463" spans="1:19" x14ac:dyDescent="0.25">
      <c r="A4463" t="s">
        <v>338</v>
      </c>
      <c r="B4463" t="s">
        <v>16723</v>
      </c>
      <c r="C4463" t="s">
        <v>16724</v>
      </c>
      <c r="E4463" t="s">
        <v>7688</v>
      </c>
      <c r="F4463" t="s">
        <v>1026</v>
      </c>
      <c r="G4463">
        <v>3060</v>
      </c>
      <c r="H4463">
        <v>42.758949000000001</v>
      </c>
      <c r="I4463">
        <v>-71.466358999999997</v>
      </c>
      <c r="J4463" s="1" t="d">
        <v>2018-06-05</v>
      </c>
      <c r="K4463">
        <v>63985</v>
      </c>
      <c r="L4463" t="s">
        <v>30</v>
      </c>
      <c r="M4463" s="1" t="d">
        <v>2015-04-01</v>
      </c>
      <c r="N4463">
        <v>4</v>
      </c>
      <c r="O4463">
        <v>1</v>
      </c>
      <c r="P4463">
        <v>2015</v>
      </c>
      <c r="R4463" t="s">
        <v>26</v>
      </c>
      <c r="S4463" t="s">
        <v>31</v>
      </c>
    </row>
    <row r="4464" spans="1:19" x14ac:dyDescent="0.25">
      <c r="A4464" t="s">
        <v>19</v>
      </c>
      <c r="B4464" t="s">
        <v>14715</v>
      </c>
      <c r="C4464" t="s">
        <v>14716</v>
      </c>
      <c r="D4464" t="s">
        <v>14717</v>
      </c>
      <c r="E4464" t="s">
        <v>8884</v>
      </c>
      <c r="F4464" t="s">
        <v>1091</v>
      </c>
      <c r="G4464">
        <v>8755</v>
      </c>
      <c r="H4464">
        <v>39.989815</v>
      </c>
      <c r="I4464">
        <v>-74.258336</v>
      </c>
      <c r="J4464" s="1" t="d">
        <v>2018-07-09</v>
      </c>
      <c r="K4464">
        <v>63995</v>
      </c>
      <c r="L4464" t="s">
        <v>30</v>
      </c>
      <c r="M4464" s="1" t="d">
        <v>2015-09-24</v>
      </c>
      <c r="N4464">
        <v>9</v>
      </c>
      <c r="O4464">
        <v>24</v>
      </c>
      <c r="P4464">
        <v>2015</v>
      </c>
      <c r="Q4464" t="s">
        <v>35</v>
      </c>
      <c r="R4464" t="s">
        <v>26</v>
      </c>
      <c r="S4464" t="s">
        <v>27</v>
      </c>
    </row>
    <row r="4465" spans="1:19" x14ac:dyDescent="0.25">
      <c r="A4465" t="s">
        <v>19</v>
      </c>
      <c r="B4465" t="s">
        <v>16739</v>
      </c>
      <c r="C4465" t="s">
        <v>16740</v>
      </c>
      <c r="E4465" t="s">
        <v>274</v>
      </c>
      <c r="F4465" t="s">
        <v>25</v>
      </c>
      <c r="G4465">
        <v>20879</v>
      </c>
      <c r="H4465">
        <v>39.166111000000001</v>
      </c>
      <c r="I4465">
        <v>-77.166370000000001</v>
      </c>
      <c r="J4465" s="1" t="d">
        <v>2019-01-10</v>
      </c>
      <c r="K4465">
        <v>64005</v>
      </c>
      <c r="L4465" t="s">
        <v>30</v>
      </c>
      <c r="M4465" s="1" t="d">
        <v>2015-10-15</v>
      </c>
      <c r="N4465">
        <v>10</v>
      </c>
      <c r="O4465">
        <v>15</v>
      </c>
      <c r="P4465">
        <v>2015</v>
      </c>
      <c r="Q4465" t="s">
        <v>35</v>
      </c>
      <c r="R4465" t="s">
        <v>26</v>
      </c>
      <c r="S4465" t="s">
        <v>27</v>
      </c>
    </row>
    <row r="4466" spans="1:19" x14ac:dyDescent="0.25">
      <c r="A4466" t="s">
        <v>19</v>
      </c>
      <c r="B4466" t="s">
        <v>16743</v>
      </c>
      <c r="C4466" t="s">
        <v>16744</v>
      </c>
      <c r="E4466" t="s">
        <v>5598</v>
      </c>
      <c r="F4466" t="s">
        <v>202</v>
      </c>
      <c r="G4466">
        <v>34104</v>
      </c>
      <c r="H4466">
        <v>26.157983000000002</v>
      </c>
      <c r="I4466">
        <v>-81.754116999999994</v>
      </c>
      <c r="J4466" s="1" t="d">
        <v>2019-01-10</v>
      </c>
      <c r="K4466">
        <v>64008</v>
      </c>
      <c r="L4466" t="s">
        <v>30</v>
      </c>
      <c r="M4466" s="1" t="d">
        <v>2015-12-14</v>
      </c>
      <c r="N4466">
        <v>12</v>
      </c>
      <c r="O4466">
        <v>14</v>
      </c>
      <c r="P4466">
        <v>2015</v>
      </c>
      <c r="Q4466" t="s">
        <v>35</v>
      </c>
      <c r="R4466" t="s">
        <v>26</v>
      </c>
      <c r="S4466" t="s">
        <v>27</v>
      </c>
    </row>
    <row r="4467" spans="1:19" x14ac:dyDescent="0.25">
      <c r="A4467" t="s">
        <v>19</v>
      </c>
      <c r="B4467" t="s">
        <v>16745</v>
      </c>
      <c r="C4467" t="s">
        <v>16746</v>
      </c>
      <c r="E4467" t="s">
        <v>3336</v>
      </c>
      <c r="F4467" t="s">
        <v>513</v>
      </c>
      <c r="G4467">
        <v>54311</v>
      </c>
      <c r="H4467">
        <v>44.468214000000003</v>
      </c>
      <c r="I4467">
        <v>-87.988378999999995</v>
      </c>
      <c r="J4467" s="1" t="d">
        <v>2019-01-10</v>
      </c>
      <c r="K4467">
        <v>64009</v>
      </c>
      <c r="L4467" t="s">
        <v>16747</v>
      </c>
      <c r="M4467" s="1" t="d">
        <v>2015-07-15</v>
      </c>
      <c r="N4467">
        <v>7</v>
      </c>
      <c r="O4467">
        <v>15</v>
      </c>
      <c r="P4467">
        <v>2015</v>
      </c>
      <c r="Q4467" t="s">
        <v>35</v>
      </c>
      <c r="R4467" t="s">
        <v>26</v>
      </c>
      <c r="S4467" t="s">
        <v>27</v>
      </c>
    </row>
    <row r="4468" spans="1:19" x14ac:dyDescent="0.25">
      <c r="A4468" t="s">
        <v>19</v>
      </c>
      <c r="B4468" t="s">
        <v>16748</v>
      </c>
      <c r="C4468" t="s">
        <v>16749</v>
      </c>
      <c r="E4468" t="s">
        <v>14106</v>
      </c>
      <c r="F4468" t="s">
        <v>69</v>
      </c>
      <c r="G4468">
        <v>70785</v>
      </c>
      <c r="H4468">
        <v>30.503466</v>
      </c>
      <c r="I4468">
        <v>-90.827796000000006</v>
      </c>
      <c r="J4468" s="1" t="d">
        <v>2019-01-10</v>
      </c>
      <c r="K4468">
        <v>64010</v>
      </c>
      <c r="L4468" t="s">
        <v>30</v>
      </c>
      <c r="M4468" s="1" t="d">
        <v>2015-09-23</v>
      </c>
      <c r="N4468">
        <v>9</v>
      </c>
      <c r="O4468">
        <v>23</v>
      </c>
      <c r="P4468">
        <v>2015</v>
      </c>
      <c r="Q4468" t="s">
        <v>35</v>
      </c>
      <c r="R4468" t="s">
        <v>26</v>
      </c>
      <c r="S4468" t="s">
        <v>27</v>
      </c>
    </row>
    <row r="4469" spans="1:19" x14ac:dyDescent="0.25">
      <c r="A4469" t="s">
        <v>19</v>
      </c>
      <c r="B4469" t="s">
        <v>16753</v>
      </c>
      <c r="C4469" t="s">
        <v>16754</v>
      </c>
      <c r="E4469" t="s">
        <v>3850</v>
      </c>
      <c r="F4469" t="s">
        <v>129</v>
      </c>
      <c r="G4469">
        <v>80110</v>
      </c>
      <c r="H4469">
        <v>39.629505000000002</v>
      </c>
      <c r="I4469">
        <v>-105.016654</v>
      </c>
      <c r="J4469" s="1" t="d">
        <v>2019-01-10</v>
      </c>
      <c r="K4469">
        <v>64013</v>
      </c>
      <c r="L4469" t="s">
        <v>16755</v>
      </c>
      <c r="M4469" s="1" t="d">
        <v>2015-02-03</v>
      </c>
      <c r="N4469">
        <v>2</v>
      </c>
      <c r="O4469">
        <v>3</v>
      </c>
      <c r="P4469">
        <v>2015</v>
      </c>
      <c r="Q4469" t="s">
        <v>35</v>
      </c>
      <c r="R4469" t="s">
        <v>26</v>
      </c>
      <c r="S4469" t="s">
        <v>27</v>
      </c>
    </row>
    <row r="4470" spans="1:19" x14ac:dyDescent="0.25">
      <c r="A4470" t="s">
        <v>19</v>
      </c>
      <c r="B4470" t="s">
        <v>79</v>
      </c>
      <c r="C4470" t="s">
        <v>16802</v>
      </c>
      <c r="E4470" t="s">
        <v>16803</v>
      </c>
      <c r="F4470" t="s">
        <v>10</v>
      </c>
      <c r="G4470">
        <v>83338</v>
      </c>
      <c r="H4470">
        <v>42.658132999999999</v>
      </c>
      <c r="I4470">
        <v>-114.446777</v>
      </c>
      <c r="J4470" s="1" t="d">
        <v>2019-04-08</v>
      </c>
      <c r="K4470">
        <v>64086</v>
      </c>
      <c r="L4470" t="s">
        <v>24</v>
      </c>
      <c r="M4470" s="1" t="d">
        <v>2015-05-15</v>
      </c>
      <c r="N4470">
        <v>5</v>
      </c>
      <c r="O4470">
        <v>15</v>
      </c>
      <c r="P4470">
        <v>2015</v>
      </c>
      <c r="Q4470" t="s">
        <v>33</v>
      </c>
      <c r="R4470" t="s">
        <v>26</v>
      </c>
      <c r="S4470" t="s">
        <v>27</v>
      </c>
    </row>
    <row r="4471" spans="1:19" x14ac:dyDescent="0.25">
      <c r="A4471" t="s">
        <v>19</v>
      </c>
      <c r="B4471" t="s">
        <v>16878</v>
      </c>
      <c r="C4471" t="s">
        <v>16879</v>
      </c>
      <c r="D4471" t="s">
        <v>16880</v>
      </c>
      <c r="E4471" t="s">
        <v>8343</v>
      </c>
      <c r="F4471" t="s">
        <v>40</v>
      </c>
      <c r="G4471">
        <v>72301</v>
      </c>
      <c r="H4471">
        <v>35.153934</v>
      </c>
      <c r="I4471">
        <v>-90.138244999999998</v>
      </c>
      <c r="J4471" s="1" t="d">
        <v>2018-06-05</v>
      </c>
      <c r="K4471">
        <v>64208</v>
      </c>
      <c r="L4471" t="s">
        <v>30</v>
      </c>
      <c r="M4471" s="1" t="d">
        <v>2015-07-10</v>
      </c>
      <c r="N4471">
        <v>7</v>
      </c>
      <c r="O4471">
        <v>10</v>
      </c>
      <c r="P4471">
        <v>2015</v>
      </c>
      <c r="Q4471" t="s">
        <v>35</v>
      </c>
      <c r="R4471" t="s">
        <v>26</v>
      </c>
      <c r="S4471" t="s">
        <v>31</v>
      </c>
    </row>
    <row r="4472" spans="1:19" x14ac:dyDescent="0.25">
      <c r="A4472" t="s">
        <v>19</v>
      </c>
      <c r="B4472" t="s">
        <v>16881</v>
      </c>
      <c r="C4472" t="s">
        <v>16882</v>
      </c>
      <c r="E4472" t="s">
        <v>1343</v>
      </c>
      <c r="F4472" t="s">
        <v>101</v>
      </c>
      <c r="G4472">
        <v>84047</v>
      </c>
      <c r="H4472">
        <v>40.622773000000002</v>
      </c>
      <c r="I4472">
        <v>-111.90629300000001</v>
      </c>
      <c r="J4472" s="1" t="d">
        <v>2018-12-11</v>
      </c>
      <c r="K4472">
        <v>64209</v>
      </c>
      <c r="L4472" t="s">
        <v>30</v>
      </c>
      <c r="M4472" s="1" t="d">
        <v>2015-11-03</v>
      </c>
      <c r="N4472">
        <v>11</v>
      </c>
      <c r="O4472">
        <v>3</v>
      </c>
      <c r="P4472">
        <v>2015</v>
      </c>
      <c r="Q4472" t="s">
        <v>35</v>
      </c>
      <c r="R4472" t="s">
        <v>26</v>
      </c>
      <c r="S4472" t="s">
        <v>27</v>
      </c>
    </row>
    <row r="4473" spans="1:19" x14ac:dyDescent="0.25">
      <c r="A4473" t="s">
        <v>312</v>
      </c>
      <c r="B4473" t="s">
        <v>16904</v>
      </c>
      <c r="C4473" t="s">
        <v>16905</v>
      </c>
      <c r="E4473" t="s">
        <v>1006</v>
      </c>
      <c r="F4473" t="s">
        <v>59</v>
      </c>
      <c r="G4473">
        <v>45050</v>
      </c>
      <c r="H4473">
        <v>39.441093000000002</v>
      </c>
      <c r="I4473">
        <v>-84.341294000000005</v>
      </c>
      <c r="J4473" s="1" t="d">
        <v>2019-03-07</v>
      </c>
      <c r="K4473">
        <v>64256</v>
      </c>
      <c r="L4473" t="s">
        <v>71</v>
      </c>
      <c r="M4473" s="1" t="d">
        <v>2015-02-04</v>
      </c>
      <c r="N4473">
        <v>2</v>
      </c>
      <c r="O4473">
        <v>4</v>
      </c>
      <c r="P4473">
        <v>2015</v>
      </c>
      <c r="R4473" t="s">
        <v>26</v>
      </c>
      <c r="S4473" t="s">
        <v>31</v>
      </c>
    </row>
    <row r="4474" spans="1:19" x14ac:dyDescent="0.25">
      <c r="A4474" t="s">
        <v>312</v>
      </c>
      <c r="B4474" t="s">
        <v>16915</v>
      </c>
      <c r="C4474" t="s">
        <v>16916</v>
      </c>
      <c r="E4474" t="s">
        <v>6794</v>
      </c>
      <c r="F4474" t="s">
        <v>280</v>
      </c>
      <c r="G4474">
        <v>37412</v>
      </c>
      <c r="H4474">
        <v>35.045681999999999</v>
      </c>
      <c r="I4474">
        <v>-85.167126999999994</v>
      </c>
      <c r="J4474" s="1" t="d">
        <v>2018-11-08</v>
      </c>
      <c r="K4474">
        <v>64262</v>
      </c>
      <c r="L4474" t="s">
        <v>30</v>
      </c>
      <c r="M4474" s="1" t="d">
        <v>2015-02-10</v>
      </c>
      <c r="N4474">
        <v>2</v>
      </c>
      <c r="O4474">
        <v>10</v>
      </c>
      <c r="P4474">
        <v>2015</v>
      </c>
      <c r="R4474" t="s">
        <v>26</v>
      </c>
      <c r="S4474" t="s">
        <v>31</v>
      </c>
    </row>
    <row r="4475" spans="1:19" x14ac:dyDescent="0.25">
      <c r="A4475" t="s">
        <v>19</v>
      </c>
      <c r="B4475" t="s">
        <v>16958</v>
      </c>
      <c r="C4475" t="s">
        <v>16959</v>
      </c>
      <c r="E4475" t="s">
        <v>5804</v>
      </c>
      <c r="F4475" t="s">
        <v>37</v>
      </c>
      <c r="G4475">
        <v>77566</v>
      </c>
      <c r="H4475">
        <v>29.026254999999999</v>
      </c>
      <c r="I4475">
        <v>-95.449404000000001</v>
      </c>
      <c r="J4475" s="1" t="d">
        <v>2018-08-07</v>
      </c>
      <c r="K4475">
        <v>64318</v>
      </c>
      <c r="L4475" t="s">
        <v>30</v>
      </c>
      <c r="M4475" s="1" t="d">
        <v>2015-12-18</v>
      </c>
      <c r="N4475">
        <v>12</v>
      </c>
      <c r="O4475">
        <v>18</v>
      </c>
      <c r="P4475">
        <v>2015</v>
      </c>
      <c r="Q4475" t="s">
        <v>35</v>
      </c>
      <c r="R4475" t="s">
        <v>26</v>
      </c>
      <c r="S4475" t="s">
        <v>31</v>
      </c>
    </row>
    <row r="4476" spans="1:19" x14ac:dyDescent="0.25">
      <c r="A4476" t="s">
        <v>504</v>
      </c>
      <c r="B4476" t="s">
        <v>17111</v>
      </c>
      <c r="C4476" t="s">
        <v>17112</v>
      </c>
      <c r="E4476" t="s">
        <v>4472</v>
      </c>
      <c r="F4476" t="s">
        <v>170</v>
      </c>
      <c r="G4476">
        <v>92543</v>
      </c>
      <c r="H4476">
        <v>33.747784000000003</v>
      </c>
      <c r="I4476">
        <v>-116.977869</v>
      </c>
      <c r="J4476" s="1" t="d">
        <v>2018-05-03</v>
      </c>
      <c r="K4476">
        <v>64432</v>
      </c>
      <c r="L4476" t="s">
        <v>30</v>
      </c>
      <c r="M4476" s="1" t="d">
        <v>2015-04-21</v>
      </c>
      <c r="N4476">
        <v>4</v>
      </c>
      <c r="O4476">
        <v>21</v>
      </c>
      <c r="P4476">
        <v>2015</v>
      </c>
      <c r="R4476" t="s">
        <v>26</v>
      </c>
      <c r="S4476" t="s">
        <v>31</v>
      </c>
    </row>
    <row r="4477" spans="1:19" x14ac:dyDescent="0.25">
      <c r="A4477" t="s">
        <v>19</v>
      </c>
      <c r="B4477" t="s">
        <v>1309</v>
      </c>
      <c r="C4477" t="s">
        <v>17133</v>
      </c>
      <c r="D4477" t="s">
        <v>17134</v>
      </c>
      <c r="E4477" t="s">
        <v>17135</v>
      </c>
      <c r="F4477" t="s">
        <v>157</v>
      </c>
      <c r="G4477">
        <v>17901</v>
      </c>
      <c r="H4477">
        <v>40.724956900000002</v>
      </c>
      <c r="I4477">
        <v>-76.317177099999995</v>
      </c>
      <c r="J4477" s="1" t="d">
        <v>2018-08-07</v>
      </c>
      <c r="K4477">
        <v>64522</v>
      </c>
      <c r="L4477" t="s">
        <v>30</v>
      </c>
      <c r="M4477" s="1" t="d">
        <v>2015-01-10</v>
      </c>
      <c r="N4477">
        <v>1</v>
      </c>
      <c r="O4477">
        <v>10</v>
      </c>
      <c r="P4477">
        <v>2015</v>
      </c>
      <c r="Q4477" t="s">
        <v>35</v>
      </c>
      <c r="R4477" t="s">
        <v>26</v>
      </c>
      <c r="S4477" t="s">
        <v>31</v>
      </c>
    </row>
    <row r="4478" spans="1:19" x14ac:dyDescent="0.25">
      <c r="A4478" t="s">
        <v>338</v>
      </c>
      <c r="B4478" t="s">
        <v>17158</v>
      </c>
      <c r="C4478" t="s">
        <v>17159</v>
      </c>
      <c r="E4478" t="s">
        <v>15910</v>
      </c>
      <c r="F4478" t="s">
        <v>657</v>
      </c>
      <c r="G4478">
        <v>4988</v>
      </c>
      <c r="H4478">
        <v>44.602068000000003</v>
      </c>
      <c r="I4478">
        <v>-69.330971000000005</v>
      </c>
      <c r="J4478" s="1" t="d">
        <v>2019-03-07</v>
      </c>
      <c r="K4478">
        <v>64698</v>
      </c>
      <c r="L4478" t="s">
        <v>71</v>
      </c>
      <c r="M4478" s="1" t="d">
        <v>2015-01-15</v>
      </c>
      <c r="N4478">
        <v>1</v>
      </c>
      <c r="O4478">
        <v>15</v>
      </c>
      <c r="P4478">
        <v>2015</v>
      </c>
      <c r="R4478" t="s">
        <v>26</v>
      </c>
      <c r="S4478" t="s">
        <v>31</v>
      </c>
    </row>
    <row r="4479" spans="1:19" x14ac:dyDescent="0.25">
      <c r="A4479" t="s">
        <v>19</v>
      </c>
      <c r="B4479" t="s">
        <v>17179</v>
      </c>
      <c r="C4479" t="s">
        <v>17180</v>
      </c>
      <c r="E4479" t="s">
        <v>10112</v>
      </c>
      <c r="F4479" t="s">
        <v>29</v>
      </c>
      <c r="G4479">
        <v>30736</v>
      </c>
      <c r="H4479">
        <v>34.897939999999998</v>
      </c>
      <c r="I4479">
        <v>-85.121699000000007</v>
      </c>
      <c r="J4479" s="1" t="d">
        <v>2018-10-04</v>
      </c>
      <c r="K4479">
        <v>64707</v>
      </c>
      <c r="L4479" t="s">
        <v>30</v>
      </c>
      <c r="M4479" s="1" t="d">
        <v>2015-02-23</v>
      </c>
      <c r="N4479">
        <v>2</v>
      </c>
      <c r="O4479">
        <v>23</v>
      </c>
      <c r="P4479">
        <v>2015</v>
      </c>
      <c r="Q4479" t="s">
        <v>35</v>
      </c>
      <c r="R4479" t="s">
        <v>26</v>
      </c>
      <c r="S4479" t="s">
        <v>31</v>
      </c>
    </row>
    <row r="4480" spans="1:19" x14ac:dyDescent="0.25">
      <c r="A4480" t="s">
        <v>338</v>
      </c>
      <c r="B4480" t="s">
        <v>17217</v>
      </c>
      <c r="C4480" t="s">
        <v>17218</v>
      </c>
      <c r="E4480" t="s">
        <v>2741</v>
      </c>
      <c r="F4480" t="s">
        <v>57</v>
      </c>
      <c r="G4480">
        <v>46033</v>
      </c>
      <c r="H4480">
        <v>40.006391000000001</v>
      </c>
      <c r="I4480">
        <v>-86.192300000000003</v>
      </c>
      <c r="J4480" s="1" t="d">
        <v>2018-07-09</v>
      </c>
      <c r="K4480">
        <v>64761</v>
      </c>
      <c r="L4480" t="s">
        <v>30</v>
      </c>
      <c r="M4480" s="1" t="d">
        <v>2015-03-13</v>
      </c>
      <c r="N4480">
        <v>3</v>
      </c>
      <c r="O4480">
        <v>13</v>
      </c>
      <c r="P4480">
        <v>2015</v>
      </c>
      <c r="R4480" t="s">
        <v>26</v>
      </c>
      <c r="S4480" t="s">
        <v>31</v>
      </c>
    </row>
    <row r="4481" spans="1:19" x14ac:dyDescent="0.25">
      <c r="A4481" t="s">
        <v>504</v>
      </c>
      <c r="B4481" t="s">
        <v>17251</v>
      </c>
      <c r="C4481" t="s">
        <v>17252</v>
      </c>
      <c r="E4481" t="s">
        <v>4739</v>
      </c>
      <c r="F4481" t="s">
        <v>327</v>
      </c>
      <c r="G4481">
        <v>50036</v>
      </c>
      <c r="H4481">
        <v>42.035997000000002</v>
      </c>
      <c r="I4481">
        <v>-93.864963000000003</v>
      </c>
      <c r="J4481" s="1" t="d">
        <v>2019-04-08</v>
      </c>
      <c r="K4481">
        <v>64796</v>
      </c>
      <c r="L4481" t="s">
        <v>24</v>
      </c>
      <c r="M4481" s="1" t="d">
        <v>2015-03-11</v>
      </c>
      <c r="N4481">
        <v>3</v>
      </c>
      <c r="O4481">
        <v>11</v>
      </c>
      <c r="P4481">
        <v>2015</v>
      </c>
      <c r="R4481" t="s">
        <v>26</v>
      </c>
      <c r="S4481" t="s">
        <v>31</v>
      </c>
    </row>
    <row r="4482" spans="1:19" x14ac:dyDescent="0.25">
      <c r="A4482" t="s">
        <v>338</v>
      </c>
      <c r="B4482" t="s">
        <v>17251</v>
      </c>
      <c r="C4482" t="s">
        <v>17252</v>
      </c>
      <c r="E4482" t="s">
        <v>4739</v>
      </c>
      <c r="F4482" t="s">
        <v>327</v>
      </c>
      <c r="G4482">
        <v>50036</v>
      </c>
      <c r="H4482">
        <v>42.035997000000002</v>
      </c>
      <c r="I4482">
        <v>-93.864963000000003</v>
      </c>
      <c r="J4482" s="1" t="d">
        <v>2019-04-08</v>
      </c>
      <c r="K4482">
        <v>64797</v>
      </c>
      <c r="L4482" t="s">
        <v>24</v>
      </c>
      <c r="M4482" s="1" t="d">
        <v>2015-03-11</v>
      </c>
      <c r="N4482">
        <v>3</v>
      </c>
      <c r="O4482">
        <v>11</v>
      </c>
      <c r="P4482">
        <v>2015</v>
      </c>
      <c r="R4482" t="s">
        <v>26</v>
      </c>
      <c r="S4482" t="s">
        <v>31</v>
      </c>
    </row>
    <row r="4483" spans="1:19" x14ac:dyDescent="0.25">
      <c r="A4483" t="s">
        <v>338</v>
      </c>
      <c r="B4483" t="s">
        <v>17261</v>
      </c>
      <c r="C4483" t="s">
        <v>17262</v>
      </c>
      <c r="E4483" t="s">
        <v>120</v>
      </c>
      <c r="F4483" t="s">
        <v>119</v>
      </c>
      <c r="G4483">
        <v>55418</v>
      </c>
      <c r="H4483">
        <v>45.007618999999998</v>
      </c>
      <c r="I4483">
        <v>-93.244687999999996</v>
      </c>
      <c r="J4483" s="1" t="d">
        <v>2019-03-07</v>
      </c>
      <c r="K4483">
        <v>64809</v>
      </c>
      <c r="L4483" t="s">
        <v>71</v>
      </c>
      <c r="M4483" s="1" t="d">
        <v>2015-04-30</v>
      </c>
      <c r="N4483">
        <v>4</v>
      </c>
      <c r="O4483">
        <v>30</v>
      </c>
      <c r="P4483">
        <v>2015</v>
      </c>
      <c r="R4483" t="s">
        <v>26</v>
      </c>
      <c r="S4483" t="s">
        <v>31</v>
      </c>
    </row>
    <row r="4484" spans="1:19" x14ac:dyDescent="0.25">
      <c r="A4484" t="s">
        <v>338</v>
      </c>
      <c r="B4484" t="s">
        <v>17261</v>
      </c>
      <c r="C4484" t="s">
        <v>17263</v>
      </c>
      <c r="E4484" t="s">
        <v>120</v>
      </c>
      <c r="F4484" t="s">
        <v>119</v>
      </c>
      <c r="G4484">
        <v>55404</v>
      </c>
      <c r="H4484">
        <v>44.967773000000001</v>
      </c>
      <c r="I4484">
        <v>-93.267233000000004</v>
      </c>
      <c r="J4484" s="1" t="d">
        <v>2019-03-07</v>
      </c>
      <c r="K4484">
        <v>64811</v>
      </c>
      <c r="L4484" t="s">
        <v>71</v>
      </c>
      <c r="M4484" s="1" t="d">
        <v>2015-04-30</v>
      </c>
      <c r="N4484">
        <v>4</v>
      </c>
      <c r="O4484">
        <v>30</v>
      </c>
      <c r="P4484">
        <v>2015</v>
      </c>
      <c r="R4484" t="s">
        <v>26</v>
      </c>
      <c r="S4484" t="s">
        <v>31</v>
      </c>
    </row>
    <row r="4485" spans="1:19" x14ac:dyDescent="0.25">
      <c r="A4485" t="s">
        <v>338</v>
      </c>
      <c r="B4485" t="s">
        <v>17261</v>
      </c>
      <c r="C4485" t="s">
        <v>17264</v>
      </c>
      <c r="E4485" t="s">
        <v>120</v>
      </c>
      <c r="F4485" t="s">
        <v>119</v>
      </c>
      <c r="G4485">
        <v>55405</v>
      </c>
      <c r="H4485">
        <v>44.957971000000001</v>
      </c>
      <c r="I4485">
        <v>-93.285848999999999</v>
      </c>
      <c r="J4485" s="1" t="d">
        <v>2019-03-07</v>
      </c>
      <c r="K4485">
        <v>64812</v>
      </c>
      <c r="L4485" t="s">
        <v>71</v>
      </c>
      <c r="M4485" s="1" t="d">
        <v>2015-02-28</v>
      </c>
      <c r="N4485">
        <v>2</v>
      </c>
      <c r="O4485">
        <v>28</v>
      </c>
      <c r="P4485">
        <v>2015</v>
      </c>
      <c r="R4485" t="s">
        <v>26</v>
      </c>
      <c r="S4485" t="s">
        <v>31</v>
      </c>
    </row>
    <row r="4486" spans="1:19" x14ac:dyDescent="0.25">
      <c r="A4486" t="s">
        <v>19</v>
      </c>
      <c r="B4486" t="s">
        <v>209</v>
      </c>
      <c r="C4486" t="s">
        <v>17290</v>
      </c>
      <c r="E4486" t="s">
        <v>17291</v>
      </c>
      <c r="F4486" t="s">
        <v>212</v>
      </c>
      <c r="G4486">
        <v>28759</v>
      </c>
      <c r="H4486">
        <v>35.380299999999998</v>
      </c>
      <c r="I4486">
        <v>-82.549408</v>
      </c>
      <c r="J4486" s="1" t="d">
        <v>2019-03-07</v>
      </c>
      <c r="K4486">
        <v>64847</v>
      </c>
      <c r="L4486" t="s">
        <v>71</v>
      </c>
      <c r="M4486" s="1" t="d">
        <v>2015-11-15</v>
      </c>
      <c r="N4486">
        <v>11</v>
      </c>
      <c r="O4486">
        <v>15</v>
      </c>
      <c r="P4486">
        <v>2015</v>
      </c>
      <c r="Q4486" t="s">
        <v>25</v>
      </c>
      <c r="R4486" t="s">
        <v>26</v>
      </c>
      <c r="S4486" t="s">
        <v>31</v>
      </c>
    </row>
    <row r="4487" spans="1:19" x14ac:dyDescent="0.25">
      <c r="A4487" t="s">
        <v>19</v>
      </c>
      <c r="B4487" t="s">
        <v>17292</v>
      </c>
      <c r="C4487" t="s">
        <v>17293</v>
      </c>
      <c r="D4487" t="s">
        <v>17294</v>
      </c>
      <c r="E4487" t="s">
        <v>36</v>
      </c>
      <c r="F4487" t="s">
        <v>37</v>
      </c>
      <c r="G4487">
        <v>77092</v>
      </c>
      <c r="H4487">
        <v>29.819751</v>
      </c>
      <c r="I4487">
        <v>-95.474197000000004</v>
      </c>
      <c r="J4487" s="1" t="d">
        <v>2018-08-07</v>
      </c>
      <c r="K4487">
        <v>64848</v>
      </c>
      <c r="L4487" t="s">
        <v>30</v>
      </c>
      <c r="M4487" s="1" t="d">
        <v>2015-03-27</v>
      </c>
      <c r="N4487">
        <v>3</v>
      </c>
      <c r="O4487">
        <v>27</v>
      </c>
      <c r="P4487">
        <v>2015</v>
      </c>
      <c r="Q4487" t="s">
        <v>35</v>
      </c>
      <c r="R4487" t="s">
        <v>26</v>
      </c>
      <c r="S4487" t="s">
        <v>31</v>
      </c>
    </row>
    <row r="4488" spans="1:19" x14ac:dyDescent="0.25">
      <c r="A4488" t="s">
        <v>19</v>
      </c>
      <c r="B4488" t="s">
        <v>17295</v>
      </c>
      <c r="C4488" t="s">
        <v>17296</v>
      </c>
      <c r="D4488" t="s">
        <v>17297</v>
      </c>
      <c r="E4488" t="s">
        <v>6622</v>
      </c>
      <c r="F4488" t="s">
        <v>37</v>
      </c>
      <c r="G4488">
        <v>76040</v>
      </c>
      <c r="H4488">
        <v>32.819800000000001</v>
      </c>
      <c r="I4488">
        <v>-97.083703999999997</v>
      </c>
      <c r="J4488" s="1" t="d">
        <v>2018-08-07</v>
      </c>
      <c r="K4488">
        <v>64849</v>
      </c>
      <c r="L4488" t="s">
        <v>30</v>
      </c>
      <c r="M4488" s="1" t="d">
        <v>2015-03-15</v>
      </c>
      <c r="N4488">
        <v>3</v>
      </c>
      <c r="O4488">
        <v>15</v>
      </c>
      <c r="P4488">
        <v>2015</v>
      </c>
      <c r="Q4488" t="s">
        <v>35</v>
      </c>
      <c r="R4488" t="s">
        <v>26</v>
      </c>
      <c r="S4488" t="s">
        <v>31</v>
      </c>
    </row>
    <row r="4489" spans="1:19" x14ac:dyDescent="0.25">
      <c r="A4489" t="s">
        <v>312</v>
      </c>
      <c r="B4489" t="s">
        <v>17333</v>
      </c>
      <c r="C4489" t="s">
        <v>17334</v>
      </c>
      <c r="E4489" t="s">
        <v>1858</v>
      </c>
      <c r="F4489" t="s">
        <v>119</v>
      </c>
      <c r="G4489">
        <v>55806</v>
      </c>
      <c r="H4489">
        <v>46.760415999999999</v>
      </c>
      <c r="I4489">
        <v>-92.131519999999995</v>
      </c>
      <c r="J4489" s="1" t="d">
        <v>2019-03-07</v>
      </c>
      <c r="K4489">
        <v>64908</v>
      </c>
      <c r="L4489" t="s">
        <v>71</v>
      </c>
      <c r="M4489" s="1" t="d">
        <v>2015-02-15</v>
      </c>
      <c r="N4489">
        <v>2</v>
      </c>
      <c r="O4489">
        <v>15</v>
      </c>
      <c r="P4489">
        <v>2015</v>
      </c>
      <c r="R4489" t="s">
        <v>26</v>
      </c>
      <c r="S4489" t="s">
        <v>31</v>
      </c>
    </row>
    <row r="4490" spans="1:19" x14ac:dyDescent="0.25">
      <c r="A4490" t="s">
        <v>19</v>
      </c>
      <c r="B4490" t="s">
        <v>17388</v>
      </c>
      <c r="C4490" t="s">
        <v>17389</v>
      </c>
      <c r="E4490" t="s">
        <v>1073</v>
      </c>
      <c r="F4490" t="s">
        <v>25</v>
      </c>
      <c r="G4490">
        <v>21701</v>
      </c>
      <c r="H4490">
        <v>39.440199999999997</v>
      </c>
      <c r="I4490">
        <v>-77.398392999999999</v>
      </c>
      <c r="J4490" s="1" t="d">
        <v>2018-10-04</v>
      </c>
      <c r="K4490">
        <v>64964</v>
      </c>
      <c r="L4490" t="s">
        <v>30</v>
      </c>
      <c r="M4490" s="1" t="d">
        <v>2015-06-18</v>
      </c>
      <c r="N4490">
        <v>6</v>
      </c>
      <c r="O4490">
        <v>18</v>
      </c>
      <c r="P4490">
        <v>2015</v>
      </c>
      <c r="Q4490" t="s">
        <v>25</v>
      </c>
      <c r="R4490" t="s">
        <v>26</v>
      </c>
      <c r="S4490" t="s">
        <v>31</v>
      </c>
    </row>
    <row r="4491" spans="1:19" x14ac:dyDescent="0.25">
      <c r="A4491" t="s">
        <v>19</v>
      </c>
      <c r="B4491" t="s">
        <v>17388</v>
      </c>
      <c r="C4491" t="s">
        <v>17390</v>
      </c>
      <c r="E4491" t="s">
        <v>17391</v>
      </c>
      <c r="F4491" t="s">
        <v>25</v>
      </c>
      <c r="G4491">
        <v>20747</v>
      </c>
      <c r="H4491">
        <v>38.836522000000002</v>
      </c>
      <c r="I4491">
        <v>-76.874122</v>
      </c>
      <c r="J4491" s="1" t="d">
        <v>2018-10-04</v>
      </c>
      <c r="K4491">
        <v>64965</v>
      </c>
      <c r="L4491" t="s">
        <v>30</v>
      </c>
      <c r="M4491" s="1" t="d">
        <v>2015-10-16</v>
      </c>
      <c r="N4491">
        <v>10</v>
      </c>
      <c r="O4491">
        <v>16</v>
      </c>
      <c r="P4491">
        <v>2015</v>
      </c>
      <c r="Q4491" t="s">
        <v>25</v>
      </c>
      <c r="R4491" t="s">
        <v>26</v>
      </c>
      <c r="S4491" t="s">
        <v>31</v>
      </c>
    </row>
    <row r="4492" spans="1:19" x14ac:dyDescent="0.25">
      <c r="A4492" t="s">
        <v>312</v>
      </c>
      <c r="B4492" t="s">
        <v>17392</v>
      </c>
      <c r="C4492" t="s">
        <v>17393</v>
      </c>
      <c r="E4492" t="s">
        <v>3934</v>
      </c>
      <c r="F4492" t="s">
        <v>57</v>
      </c>
      <c r="G4492">
        <v>47712</v>
      </c>
      <c r="H4492">
        <v>37.977522999999998</v>
      </c>
      <c r="I4492">
        <v>-87.627848</v>
      </c>
      <c r="J4492" s="1" t="d">
        <v>2018-11-08</v>
      </c>
      <c r="K4492">
        <v>65017</v>
      </c>
      <c r="L4492" t="s">
        <v>30</v>
      </c>
      <c r="M4492" s="1" t="d">
        <v>2015-01-15</v>
      </c>
      <c r="N4492">
        <v>1</v>
      </c>
      <c r="O4492">
        <v>15</v>
      </c>
      <c r="P4492">
        <v>2015</v>
      </c>
      <c r="R4492" t="s">
        <v>26</v>
      </c>
      <c r="S4492" t="s">
        <v>31</v>
      </c>
    </row>
    <row r="4493" spans="1:19" x14ac:dyDescent="0.25">
      <c r="A4493" t="s">
        <v>19</v>
      </c>
      <c r="B4493" t="s">
        <v>17396</v>
      </c>
      <c r="C4493" t="s">
        <v>17397</v>
      </c>
      <c r="D4493" t="s">
        <v>17398</v>
      </c>
      <c r="E4493" t="s">
        <v>17399</v>
      </c>
      <c r="F4493" t="s">
        <v>143</v>
      </c>
      <c r="G4493">
        <v>73093</v>
      </c>
      <c r="H4493">
        <v>35.150537700000001</v>
      </c>
      <c r="I4493">
        <v>-97.479381000000004</v>
      </c>
      <c r="J4493" s="1" t="d">
        <v>2018-07-09</v>
      </c>
      <c r="K4493">
        <v>65032</v>
      </c>
      <c r="L4493" t="s">
        <v>30</v>
      </c>
      <c r="M4493" s="1" t="d">
        <v>2015-03-12</v>
      </c>
      <c r="N4493">
        <v>3</v>
      </c>
      <c r="O4493">
        <v>12</v>
      </c>
      <c r="P4493">
        <v>2015</v>
      </c>
      <c r="Q4493" t="s">
        <v>35</v>
      </c>
      <c r="R4493" t="s">
        <v>26</v>
      </c>
      <c r="S4493" t="s">
        <v>31</v>
      </c>
    </row>
    <row r="4494" spans="1:19" x14ac:dyDescent="0.25">
      <c r="A4494" t="s">
        <v>312</v>
      </c>
      <c r="B4494" t="s">
        <v>17400</v>
      </c>
      <c r="C4494" t="s">
        <v>17401</v>
      </c>
      <c r="E4494" t="s">
        <v>585</v>
      </c>
      <c r="F4494" t="s">
        <v>59</v>
      </c>
      <c r="G4494">
        <v>45644</v>
      </c>
      <c r="H4494">
        <v>39.456651999999998</v>
      </c>
      <c r="I4494">
        <v>-82.929357999999993</v>
      </c>
      <c r="J4494" s="1" t="d">
        <v>2018-03-08</v>
      </c>
      <c r="K4494">
        <v>65044</v>
      </c>
      <c r="L4494" t="s">
        <v>30</v>
      </c>
      <c r="M4494" s="1" t="d">
        <v>2015-01-15</v>
      </c>
      <c r="N4494">
        <v>1</v>
      </c>
      <c r="O4494">
        <v>15</v>
      </c>
      <c r="P4494">
        <v>2015</v>
      </c>
      <c r="R4494" t="s">
        <v>26</v>
      </c>
      <c r="S4494" t="s">
        <v>31</v>
      </c>
    </row>
    <row r="4495" spans="1:19" x14ac:dyDescent="0.25">
      <c r="A4495" t="s">
        <v>312</v>
      </c>
      <c r="B4495" t="s">
        <v>17425</v>
      </c>
      <c r="C4495" t="s">
        <v>17426</v>
      </c>
      <c r="E4495" t="s">
        <v>2368</v>
      </c>
      <c r="F4495" t="s">
        <v>202</v>
      </c>
      <c r="G4495">
        <v>33603</v>
      </c>
      <c r="H4495">
        <v>27.995629000000001</v>
      </c>
      <c r="I4495">
        <v>-82.483829999999998</v>
      </c>
      <c r="J4495" s="1" t="d">
        <v>2018-08-07</v>
      </c>
      <c r="K4495">
        <v>65255</v>
      </c>
      <c r="L4495" t="s">
        <v>30</v>
      </c>
      <c r="M4495" s="1" t="d">
        <v>2015-01-15</v>
      </c>
      <c r="N4495">
        <v>1</v>
      </c>
      <c r="O4495">
        <v>15</v>
      </c>
      <c r="P4495">
        <v>2015</v>
      </c>
      <c r="R4495" t="s">
        <v>26</v>
      </c>
      <c r="S4495" t="s">
        <v>31</v>
      </c>
    </row>
    <row r="4496" spans="1:19" x14ac:dyDescent="0.25">
      <c r="A4496" t="s">
        <v>312</v>
      </c>
      <c r="B4496" t="s">
        <v>17427</v>
      </c>
      <c r="C4496" t="s">
        <v>17428</v>
      </c>
      <c r="E4496" t="s">
        <v>9800</v>
      </c>
      <c r="F4496" t="s">
        <v>212</v>
      </c>
      <c r="G4496">
        <v>27405</v>
      </c>
      <c r="H4496">
        <v>36.165525000000002</v>
      </c>
      <c r="I4496">
        <v>-79.717793</v>
      </c>
      <c r="J4496" s="1" t="d">
        <v>2018-07-09</v>
      </c>
      <c r="K4496">
        <v>65256</v>
      </c>
      <c r="L4496" t="s">
        <v>30</v>
      </c>
      <c r="M4496" s="1" t="d">
        <v>2015-01-15</v>
      </c>
      <c r="N4496">
        <v>1</v>
      </c>
      <c r="O4496">
        <v>15</v>
      </c>
      <c r="P4496">
        <v>2015</v>
      </c>
      <c r="R4496" t="s">
        <v>26</v>
      </c>
      <c r="S4496" t="s">
        <v>31</v>
      </c>
    </row>
    <row r="4497" spans="1:19" x14ac:dyDescent="0.25">
      <c r="A4497" t="s">
        <v>312</v>
      </c>
      <c r="B4497" t="s">
        <v>17429</v>
      </c>
      <c r="C4497" t="s">
        <v>17430</v>
      </c>
      <c r="E4497" t="s">
        <v>17431</v>
      </c>
      <c r="F4497" t="s">
        <v>59</v>
      </c>
      <c r="G4497">
        <v>44012</v>
      </c>
      <c r="H4497">
        <v>41.492584000000001</v>
      </c>
      <c r="I4497">
        <v>-82.019374999999997</v>
      </c>
      <c r="J4497" s="1" t="d">
        <v>2019-03-07</v>
      </c>
      <c r="K4497">
        <v>65257</v>
      </c>
      <c r="L4497" t="s">
        <v>71</v>
      </c>
      <c r="M4497" s="1" t="d">
        <v>2015-01-15</v>
      </c>
      <c r="N4497">
        <v>1</v>
      </c>
      <c r="O4497">
        <v>15</v>
      </c>
      <c r="P4497">
        <v>2015</v>
      </c>
      <c r="R4497" t="s">
        <v>26</v>
      </c>
      <c r="S4497" t="s">
        <v>31</v>
      </c>
    </row>
    <row r="4498" spans="1:19" x14ac:dyDescent="0.25">
      <c r="A4498" t="s">
        <v>312</v>
      </c>
      <c r="B4498" t="s">
        <v>17432</v>
      </c>
      <c r="C4498" t="s">
        <v>17433</v>
      </c>
      <c r="E4498" t="s">
        <v>2794</v>
      </c>
      <c r="F4498" t="s">
        <v>496</v>
      </c>
      <c r="G4498">
        <v>49504</v>
      </c>
      <c r="H4498">
        <v>42.971268999999999</v>
      </c>
      <c r="I4498">
        <v>-85.736681000000004</v>
      </c>
      <c r="J4498" s="1" t="d">
        <v>2018-11-08</v>
      </c>
      <c r="K4498">
        <v>65258</v>
      </c>
      <c r="L4498" t="s">
        <v>30</v>
      </c>
      <c r="M4498" s="1" t="d">
        <v>2015-01-15</v>
      </c>
      <c r="N4498">
        <v>1</v>
      </c>
      <c r="O4498">
        <v>15</v>
      </c>
      <c r="P4498">
        <v>2015</v>
      </c>
      <c r="R4498" t="s">
        <v>26</v>
      </c>
      <c r="S4498" t="s">
        <v>31</v>
      </c>
    </row>
    <row r="4499" spans="1:19" x14ac:dyDescent="0.25">
      <c r="A4499" t="s">
        <v>312</v>
      </c>
      <c r="B4499" t="s">
        <v>17445</v>
      </c>
      <c r="C4499" t="s">
        <v>17446</v>
      </c>
      <c r="E4499" t="s">
        <v>17447</v>
      </c>
      <c r="F4499" t="s">
        <v>496</v>
      </c>
      <c r="G4499">
        <v>48846</v>
      </c>
      <c r="H4499">
        <v>42.948113999999997</v>
      </c>
      <c r="I4499">
        <v>-85.075727999999998</v>
      </c>
      <c r="J4499" s="1" t="d">
        <v>2018-05-03</v>
      </c>
      <c r="K4499">
        <v>65264</v>
      </c>
      <c r="L4499" t="s">
        <v>30</v>
      </c>
      <c r="M4499" s="1" t="d">
        <v>2015-01-15</v>
      </c>
      <c r="N4499">
        <v>1</v>
      </c>
      <c r="O4499">
        <v>15</v>
      </c>
      <c r="P4499">
        <v>2015</v>
      </c>
      <c r="R4499" t="s">
        <v>26</v>
      </c>
      <c r="S4499" t="s">
        <v>31</v>
      </c>
    </row>
    <row r="4500" spans="1:19" x14ac:dyDescent="0.25">
      <c r="A4500" t="s">
        <v>338</v>
      </c>
      <c r="B4500" t="s">
        <v>17482</v>
      </c>
      <c r="C4500" t="s">
        <v>17483</v>
      </c>
      <c r="E4500" t="s">
        <v>17484</v>
      </c>
      <c r="F4500" t="s">
        <v>48</v>
      </c>
      <c r="G4500">
        <v>10520</v>
      </c>
      <c r="H4500">
        <v>41.245835</v>
      </c>
      <c r="I4500">
        <v>-73.921543</v>
      </c>
      <c r="J4500" s="1" t="d">
        <v>2019-04-08</v>
      </c>
      <c r="K4500">
        <v>65283</v>
      </c>
      <c r="L4500" t="s">
        <v>24</v>
      </c>
      <c r="M4500" s="1" t="d">
        <v>2015-06-01</v>
      </c>
      <c r="N4500">
        <v>6</v>
      </c>
      <c r="O4500">
        <v>1</v>
      </c>
      <c r="P4500">
        <v>2015</v>
      </c>
      <c r="R4500" t="s">
        <v>26</v>
      </c>
      <c r="S4500" t="s">
        <v>31</v>
      </c>
    </row>
    <row r="4501" spans="1:19" x14ac:dyDescent="0.25">
      <c r="A4501" t="s">
        <v>338</v>
      </c>
      <c r="B4501" t="s">
        <v>17495</v>
      </c>
      <c r="C4501" t="s">
        <v>17496</v>
      </c>
      <c r="D4501" t="s">
        <v>9668</v>
      </c>
      <c r="E4501" t="s">
        <v>47</v>
      </c>
      <c r="F4501" t="s">
        <v>48</v>
      </c>
      <c r="G4501">
        <v>11209</v>
      </c>
      <c r="H4501">
        <v>40.622149999999998</v>
      </c>
      <c r="I4501">
        <v>-74.025649999999999</v>
      </c>
      <c r="J4501" s="1" t="d">
        <v>2018-05-03</v>
      </c>
      <c r="K4501">
        <v>65288</v>
      </c>
      <c r="L4501" t="s">
        <v>30</v>
      </c>
      <c r="M4501" s="1" t="d">
        <v>2015-06-01</v>
      </c>
      <c r="N4501">
        <v>6</v>
      </c>
      <c r="O4501">
        <v>1</v>
      </c>
      <c r="P4501">
        <v>2015</v>
      </c>
      <c r="R4501" t="s">
        <v>26</v>
      </c>
      <c r="S4501" t="s">
        <v>31</v>
      </c>
    </row>
    <row r="4502" spans="1:19" x14ac:dyDescent="0.25">
      <c r="A4502" t="s">
        <v>338</v>
      </c>
      <c r="B4502" t="s">
        <v>17500</v>
      </c>
      <c r="C4502" t="s">
        <v>17501</v>
      </c>
      <c r="E4502" t="s">
        <v>53</v>
      </c>
      <c r="F4502" t="s">
        <v>48</v>
      </c>
      <c r="G4502">
        <v>10451</v>
      </c>
      <c r="H4502">
        <v>40.817326000000001</v>
      </c>
      <c r="I4502">
        <v>-73.920913999999996</v>
      </c>
      <c r="J4502" s="1" t="d">
        <v>2018-05-03</v>
      </c>
      <c r="K4502">
        <v>65291</v>
      </c>
      <c r="L4502" t="s">
        <v>30</v>
      </c>
      <c r="M4502" s="1" t="d">
        <v>2015-06-01</v>
      </c>
      <c r="N4502">
        <v>6</v>
      </c>
      <c r="O4502">
        <v>1</v>
      </c>
      <c r="P4502">
        <v>2015</v>
      </c>
      <c r="R4502" t="s">
        <v>26</v>
      </c>
      <c r="S4502" t="s">
        <v>31</v>
      </c>
    </row>
    <row r="4503" spans="1:19" x14ac:dyDescent="0.25">
      <c r="A4503" t="s">
        <v>338</v>
      </c>
      <c r="B4503" t="s">
        <v>17506</v>
      </c>
      <c r="C4503" t="s">
        <v>17507</v>
      </c>
      <c r="E4503" t="s">
        <v>11633</v>
      </c>
      <c r="F4503" t="s">
        <v>48</v>
      </c>
      <c r="G4503">
        <v>14702</v>
      </c>
      <c r="H4503">
        <v>42.111530000000002</v>
      </c>
      <c r="I4503">
        <v>-79.219320999999994</v>
      </c>
      <c r="J4503" s="1" t="d">
        <v>2018-06-05</v>
      </c>
      <c r="K4503">
        <v>65299</v>
      </c>
      <c r="L4503" t="s">
        <v>30</v>
      </c>
      <c r="M4503" s="1" t="d">
        <v>2015-10-01</v>
      </c>
      <c r="N4503">
        <v>10</v>
      </c>
      <c r="O4503">
        <v>1</v>
      </c>
      <c r="P4503">
        <v>2015</v>
      </c>
      <c r="R4503" t="s">
        <v>26</v>
      </c>
      <c r="S4503" t="s">
        <v>31</v>
      </c>
    </row>
    <row r="4504" spans="1:19" x14ac:dyDescent="0.25">
      <c r="A4504" t="s">
        <v>312</v>
      </c>
      <c r="B4504" t="s">
        <v>17512</v>
      </c>
      <c r="C4504" t="s">
        <v>17513</v>
      </c>
      <c r="E4504" t="s">
        <v>17514</v>
      </c>
      <c r="F4504" t="s">
        <v>496</v>
      </c>
      <c r="G4504">
        <v>48111</v>
      </c>
      <c r="H4504">
        <v>42.214089999999999</v>
      </c>
      <c r="I4504">
        <v>-83.5441</v>
      </c>
      <c r="J4504" s="1" t="d">
        <v>2018-11-08</v>
      </c>
      <c r="K4504">
        <v>65305</v>
      </c>
      <c r="L4504" t="s">
        <v>30</v>
      </c>
      <c r="M4504" s="1" t="d">
        <v>2015-01-01</v>
      </c>
      <c r="N4504">
        <v>1</v>
      </c>
      <c r="O4504">
        <v>1</v>
      </c>
      <c r="P4504">
        <v>2015</v>
      </c>
      <c r="R4504" t="s">
        <v>26</v>
      </c>
      <c r="S4504" t="s">
        <v>31</v>
      </c>
    </row>
    <row r="4505" spans="1:19" x14ac:dyDescent="0.25">
      <c r="A4505" t="s">
        <v>312</v>
      </c>
      <c r="B4505" t="s">
        <v>17515</v>
      </c>
      <c r="C4505" t="s">
        <v>17516</v>
      </c>
      <c r="E4505" t="s">
        <v>1846</v>
      </c>
      <c r="F4505" t="s">
        <v>40</v>
      </c>
      <c r="G4505">
        <v>72401</v>
      </c>
      <c r="H4505">
        <v>35.814255000000003</v>
      </c>
      <c r="I4505">
        <v>-90.714265999999995</v>
      </c>
      <c r="J4505" s="1" t="d">
        <v>2019-04-08</v>
      </c>
      <c r="K4505">
        <v>65315</v>
      </c>
      <c r="L4505" t="s">
        <v>24</v>
      </c>
      <c r="M4505" s="1" t="d">
        <v>2015-01-15</v>
      </c>
      <c r="N4505">
        <v>1</v>
      </c>
      <c r="O4505">
        <v>15</v>
      </c>
      <c r="P4505">
        <v>2015</v>
      </c>
      <c r="R4505" t="s">
        <v>26</v>
      </c>
      <c r="S4505" t="s">
        <v>31</v>
      </c>
    </row>
    <row r="4506" spans="1:19" x14ac:dyDescent="0.25">
      <c r="A4506" t="s">
        <v>312</v>
      </c>
      <c r="B4506" t="s">
        <v>2069</v>
      </c>
      <c r="C4506" t="s">
        <v>17517</v>
      </c>
      <c r="E4506" t="s">
        <v>449</v>
      </c>
      <c r="F4506" t="s">
        <v>373</v>
      </c>
      <c r="G4506">
        <v>62703</v>
      </c>
      <c r="H4506">
        <v>39.792164999999997</v>
      </c>
      <c r="I4506">
        <v>-89.606472999999994</v>
      </c>
      <c r="J4506" s="1" t="d">
        <v>2018-10-04</v>
      </c>
      <c r="K4506">
        <v>65331</v>
      </c>
      <c r="L4506" t="s">
        <v>30</v>
      </c>
      <c r="M4506" s="1" t="d">
        <v>2015-01-15</v>
      </c>
      <c r="N4506">
        <v>1</v>
      </c>
      <c r="O4506">
        <v>15</v>
      </c>
      <c r="P4506">
        <v>2015</v>
      </c>
      <c r="R4506" t="s">
        <v>26</v>
      </c>
      <c r="S4506" t="s">
        <v>31</v>
      </c>
    </row>
    <row r="4507" spans="1:19" x14ac:dyDescent="0.25">
      <c r="A4507" t="s">
        <v>312</v>
      </c>
      <c r="B4507" t="s">
        <v>17518</v>
      </c>
      <c r="C4507" t="s">
        <v>17519</v>
      </c>
      <c r="E4507" t="s">
        <v>17520</v>
      </c>
      <c r="F4507" t="s">
        <v>88</v>
      </c>
      <c r="G4507">
        <v>64804</v>
      </c>
      <c r="H4507">
        <v>37.073712999999998</v>
      </c>
      <c r="I4507">
        <v>-94.477129000000005</v>
      </c>
      <c r="J4507" s="1" t="d">
        <v>2018-05-03</v>
      </c>
      <c r="K4507">
        <v>65347</v>
      </c>
      <c r="L4507" t="s">
        <v>30</v>
      </c>
      <c r="M4507" s="1" t="d">
        <v>2015-01-15</v>
      </c>
      <c r="N4507">
        <v>1</v>
      </c>
      <c r="O4507">
        <v>15</v>
      </c>
      <c r="P4507">
        <v>2015</v>
      </c>
      <c r="R4507" t="s">
        <v>26</v>
      </c>
      <c r="S4507" t="s">
        <v>31</v>
      </c>
    </row>
    <row r="4508" spans="1:19" x14ac:dyDescent="0.25">
      <c r="A4508" t="s">
        <v>312</v>
      </c>
      <c r="B4508" t="s">
        <v>17521</v>
      </c>
      <c r="C4508" t="s">
        <v>17522</v>
      </c>
      <c r="E4508" t="s">
        <v>449</v>
      </c>
      <c r="F4508" t="s">
        <v>88</v>
      </c>
      <c r="G4508">
        <v>65806</v>
      </c>
      <c r="H4508">
        <v>37.205495999999997</v>
      </c>
      <c r="I4508">
        <v>-93.286552</v>
      </c>
      <c r="J4508" s="1" t="d">
        <v>2018-05-03</v>
      </c>
      <c r="K4508">
        <v>65348</v>
      </c>
      <c r="L4508" t="s">
        <v>30</v>
      </c>
      <c r="M4508" s="1" t="d">
        <v>2015-01-15</v>
      </c>
      <c r="N4508">
        <v>1</v>
      </c>
      <c r="O4508">
        <v>15</v>
      </c>
      <c r="P4508">
        <v>2015</v>
      </c>
      <c r="R4508" t="s">
        <v>26</v>
      </c>
      <c r="S4508" t="s">
        <v>31</v>
      </c>
    </row>
    <row r="4509" spans="1:19" x14ac:dyDescent="0.25">
      <c r="A4509" t="s">
        <v>312</v>
      </c>
      <c r="B4509" t="s">
        <v>17523</v>
      </c>
      <c r="C4509" t="s">
        <v>17524</v>
      </c>
      <c r="D4509" t="s">
        <v>17525</v>
      </c>
      <c r="E4509" t="s">
        <v>150</v>
      </c>
      <c r="F4509" t="s">
        <v>143</v>
      </c>
      <c r="G4509">
        <v>74133</v>
      </c>
      <c r="H4509">
        <v>36.017892000000003</v>
      </c>
      <c r="I4509">
        <v>-95.869135999999997</v>
      </c>
      <c r="J4509" s="1" t="d">
        <v>2018-05-03</v>
      </c>
      <c r="K4509">
        <v>65349</v>
      </c>
      <c r="L4509" t="s">
        <v>30</v>
      </c>
      <c r="M4509" s="1" t="d">
        <v>2015-01-15</v>
      </c>
      <c r="N4509">
        <v>1</v>
      </c>
      <c r="O4509">
        <v>15</v>
      </c>
      <c r="P4509">
        <v>2015</v>
      </c>
      <c r="R4509" t="s">
        <v>26</v>
      </c>
      <c r="S4509" t="s">
        <v>31</v>
      </c>
    </row>
    <row r="4510" spans="1:19" x14ac:dyDescent="0.25">
      <c r="A4510" t="s">
        <v>312</v>
      </c>
      <c r="B4510" t="s">
        <v>17526</v>
      </c>
      <c r="C4510" t="s">
        <v>17527</v>
      </c>
      <c r="D4510" t="s">
        <v>17528</v>
      </c>
      <c r="E4510" t="s">
        <v>445</v>
      </c>
      <c r="F4510" t="s">
        <v>143</v>
      </c>
      <c r="G4510">
        <v>74066</v>
      </c>
      <c r="H4510">
        <v>36.007829999999998</v>
      </c>
      <c r="I4510">
        <v>-96.111908</v>
      </c>
      <c r="J4510" s="1" t="d">
        <v>2018-05-03</v>
      </c>
      <c r="K4510">
        <v>65350</v>
      </c>
      <c r="L4510" t="s">
        <v>30</v>
      </c>
      <c r="M4510" s="1" t="d">
        <v>2015-01-15</v>
      </c>
      <c r="N4510">
        <v>1</v>
      </c>
      <c r="O4510">
        <v>15</v>
      </c>
      <c r="P4510">
        <v>2015</v>
      </c>
      <c r="R4510" t="s">
        <v>26</v>
      </c>
      <c r="S4510" t="s">
        <v>31</v>
      </c>
    </row>
    <row r="4511" spans="1:19" x14ac:dyDescent="0.25">
      <c r="A4511" t="s">
        <v>312</v>
      </c>
      <c r="B4511" t="s">
        <v>17529</v>
      </c>
      <c r="C4511" t="s">
        <v>17530</v>
      </c>
      <c r="E4511" t="s">
        <v>2341</v>
      </c>
      <c r="F4511" t="s">
        <v>57</v>
      </c>
      <c r="G4511">
        <v>47802</v>
      </c>
      <c r="H4511">
        <v>39.44144</v>
      </c>
      <c r="I4511">
        <v>-87.413030000000006</v>
      </c>
      <c r="J4511" s="1" t="d">
        <v>2018-03-08</v>
      </c>
      <c r="K4511">
        <v>65352</v>
      </c>
      <c r="L4511" t="s">
        <v>30</v>
      </c>
      <c r="M4511" s="1" t="d">
        <v>2015-01-15</v>
      </c>
      <c r="N4511">
        <v>1</v>
      </c>
      <c r="O4511">
        <v>15</v>
      </c>
      <c r="P4511">
        <v>2015</v>
      </c>
      <c r="R4511" t="s">
        <v>26</v>
      </c>
      <c r="S4511" t="s">
        <v>31</v>
      </c>
    </row>
    <row r="4512" spans="1:19" x14ac:dyDescent="0.25">
      <c r="A4512" t="s">
        <v>312</v>
      </c>
      <c r="B4512" t="s">
        <v>17531</v>
      </c>
      <c r="C4512" t="s">
        <v>17532</v>
      </c>
      <c r="E4512" t="s">
        <v>2709</v>
      </c>
      <c r="F4512" t="s">
        <v>57</v>
      </c>
      <c r="G4512">
        <v>46368</v>
      </c>
      <c r="H4512">
        <v>41.550179999999997</v>
      </c>
      <c r="I4512">
        <v>-87.186250000000001</v>
      </c>
      <c r="J4512" s="1" t="d">
        <v>2018-07-09</v>
      </c>
      <c r="K4512">
        <v>65353</v>
      </c>
      <c r="L4512" t="s">
        <v>30</v>
      </c>
      <c r="M4512" s="1" t="d">
        <v>2015-01-15</v>
      </c>
      <c r="N4512">
        <v>1</v>
      </c>
      <c r="O4512">
        <v>15</v>
      </c>
      <c r="P4512">
        <v>2015</v>
      </c>
      <c r="R4512" t="s">
        <v>26</v>
      </c>
      <c r="S4512" t="s">
        <v>31</v>
      </c>
    </row>
    <row r="4513" spans="1:19" x14ac:dyDescent="0.25">
      <c r="A4513" t="s">
        <v>312</v>
      </c>
      <c r="B4513" t="s">
        <v>17533</v>
      </c>
      <c r="C4513" t="s">
        <v>17534</v>
      </c>
      <c r="E4513" t="s">
        <v>6664</v>
      </c>
      <c r="F4513" t="s">
        <v>37</v>
      </c>
      <c r="G4513">
        <v>75071</v>
      </c>
      <c r="H4513">
        <v>33.217351999999998</v>
      </c>
      <c r="I4513">
        <v>-96.640127000000007</v>
      </c>
      <c r="J4513" s="1" t="d">
        <v>2018-11-08</v>
      </c>
      <c r="K4513">
        <v>65357</v>
      </c>
      <c r="L4513" t="s">
        <v>30</v>
      </c>
      <c r="M4513" s="1" t="d">
        <v>2015-01-22</v>
      </c>
      <c r="N4513">
        <v>1</v>
      </c>
      <c r="O4513">
        <v>22</v>
      </c>
      <c r="P4513">
        <v>2015</v>
      </c>
      <c r="R4513" t="s">
        <v>26</v>
      </c>
      <c r="S4513" t="s">
        <v>31</v>
      </c>
    </row>
    <row r="4514" spans="1:19" x14ac:dyDescent="0.25">
      <c r="A4514" t="s">
        <v>19</v>
      </c>
      <c r="B4514" t="s">
        <v>6373</v>
      </c>
      <c r="C4514" t="s">
        <v>17535</v>
      </c>
      <c r="E4514" t="s">
        <v>428</v>
      </c>
      <c r="F4514" t="s">
        <v>48</v>
      </c>
      <c r="G4514">
        <v>14086</v>
      </c>
      <c r="H4514">
        <v>42.939601000000003</v>
      </c>
      <c r="I4514">
        <v>-78.630990999999995</v>
      </c>
      <c r="J4514" s="1" t="d">
        <v>2019-03-07</v>
      </c>
      <c r="K4514">
        <v>65389</v>
      </c>
      <c r="L4514" t="s">
        <v>71</v>
      </c>
      <c r="M4514" s="1" t="d">
        <v>2015-06-28</v>
      </c>
      <c r="N4514">
        <v>6</v>
      </c>
      <c r="O4514">
        <v>28</v>
      </c>
      <c r="P4514">
        <v>2015</v>
      </c>
      <c r="Q4514" t="s">
        <v>35</v>
      </c>
      <c r="R4514" t="s">
        <v>26</v>
      </c>
      <c r="S4514" t="s">
        <v>27</v>
      </c>
    </row>
    <row r="4515" spans="1:19" x14ac:dyDescent="0.25">
      <c r="A4515" t="s">
        <v>338</v>
      </c>
      <c r="B4515" t="s">
        <v>17550</v>
      </c>
      <c r="C4515" t="s">
        <v>17551</v>
      </c>
      <c r="E4515" t="s">
        <v>1562</v>
      </c>
      <c r="F4515" t="s">
        <v>208</v>
      </c>
      <c r="G4515">
        <v>29801</v>
      </c>
      <c r="H4515">
        <v>33.558881</v>
      </c>
      <c r="I4515">
        <v>-81.723106000000001</v>
      </c>
      <c r="J4515" s="1" t="d">
        <v>2018-12-11</v>
      </c>
      <c r="K4515">
        <v>65407</v>
      </c>
      <c r="L4515" t="s">
        <v>30</v>
      </c>
      <c r="M4515" s="1" t="d">
        <v>2015-01-01</v>
      </c>
      <c r="N4515">
        <v>1</v>
      </c>
      <c r="O4515">
        <v>1</v>
      </c>
      <c r="P4515">
        <v>2015</v>
      </c>
      <c r="R4515" t="s">
        <v>26</v>
      </c>
      <c r="S4515" t="s">
        <v>31</v>
      </c>
    </row>
    <row r="4516" spans="1:19" x14ac:dyDescent="0.25">
      <c r="A4516" t="s">
        <v>338</v>
      </c>
      <c r="B4516" t="s">
        <v>17558</v>
      </c>
      <c r="C4516" t="s">
        <v>17559</v>
      </c>
      <c r="E4516" t="s">
        <v>17560</v>
      </c>
      <c r="F4516" t="s">
        <v>657</v>
      </c>
      <c r="G4516">
        <v>4015</v>
      </c>
      <c r="H4516">
        <v>44.004447999999996</v>
      </c>
      <c r="I4516">
        <v>-70.522806000000003</v>
      </c>
      <c r="J4516" s="1" t="d">
        <v>2019-03-07</v>
      </c>
      <c r="K4516">
        <v>65411</v>
      </c>
      <c r="L4516" t="s">
        <v>71</v>
      </c>
      <c r="M4516" s="1" t="d">
        <v>2015-01-20</v>
      </c>
      <c r="N4516">
        <v>1</v>
      </c>
      <c r="O4516">
        <v>20</v>
      </c>
      <c r="P4516">
        <v>2015</v>
      </c>
      <c r="R4516" t="s">
        <v>26</v>
      </c>
      <c r="S4516" t="s">
        <v>31</v>
      </c>
    </row>
    <row r="4517" spans="1:19" x14ac:dyDescent="0.25">
      <c r="A4517" t="s">
        <v>338</v>
      </c>
      <c r="B4517" t="s">
        <v>17566</v>
      </c>
      <c r="C4517" t="s">
        <v>17567</v>
      </c>
      <c r="D4517" t="s">
        <v>17568</v>
      </c>
      <c r="E4517" t="s">
        <v>1872</v>
      </c>
      <c r="F4517" t="s">
        <v>55</v>
      </c>
      <c r="G4517">
        <v>98065</v>
      </c>
      <c r="H4517">
        <v>47.519112999999997</v>
      </c>
      <c r="I4517">
        <v>-121.841787</v>
      </c>
      <c r="J4517" s="1" t="d">
        <v>2018-11-08</v>
      </c>
      <c r="K4517">
        <v>65414</v>
      </c>
      <c r="L4517" t="s">
        <v>30</v>
      </c>
      <c r="M4517" s="1" t="d">
        <v>2015-01-01</v>
      </c>
      <c r="N4517">
        <v>1</v>
      </c>
      <c r="O4517">
        <v>1</v>
      </c>
      <c r="P4517">
        <v>2015</v>
      </c>
      <c r="R4517" t="s">
        <v>26</v>
      </c>
      <c r="S4517" t="s">
        <v>31</v>
      </c>
    </row>
    <row r="4518" spans="1:19" x14ac:dyDescent="0.25">
      <c r="A4518" t="s">
        <v>338</v>
      </c>
      <c r="B4518" t="s">
        <v>17569</v>
      </c>
      <c r="C4518" t="s">
        <v>17570</v>
      </c>
      <c r="E4518" t="s">
        <v>10629</v>
      </c>
      <c r="F4518" t="s">
        <v>4087</v>
      </c>
      <c r="G4518">
        <v>19958</v>
      </c>
      <c r="H4518">
        <v>38.782012000000002</v>
      </c>
      <c r="I4518">
        <v>-75.118769</v>
      </c>
      <c r="J4518" s="1" t="d">
        <v>2018-12-11</v>
      </c>
      <c r="K4518">
        <v>65415</v>
      </c>
      <c r="L4518" t="s">
        <v>30</v>
      </c>
      <c r="M4518" s="1" t="d">
        <v>2015-01-21</v>
      </c>
      <c r="N4518">
        <v>1</v>
      </c>
      <c r="O4518">
        <v>21</v>
      </c>
      <c r="P4518">
        <v>2015</v>
      </c>
      <c r="R4518" t="s">
        <v>26</v>
      </c>
      <c r="S4518" t="s">
        <v>31</v>
      </c>
    </row>
    <row r="4519" spans="1:19" x14ac:dyDescent="0.25">
      <c r="A4519" t="s">
        <v>19</v>
      </c>
      <c r="B4519" t="s">
        <v>17573</v>
      </c>
      <c r="C4519" t="s">
        <v>17574</v>
      </c>
      <c r="D4519" t="s">
        <v>17575</v>
      </c>
      <c r="E4519" t="s">
        <v>198</v>
      </c>
      <c r="F4519" t="s">
        <v>208</v>
      </c>
      <c r="G4519">
        <v>29626</v>
      </c>
      <c r="H4519">
        <v>34.501373999999998</v>
      </c>
      <c r="I4519">
        <v>-82.684428999999994</v>
      </c>
      <c r="J4519" s="1" t="d">
        <v>2019-04-08</v>
      </c>
      <c r="K4519">
        <v>65417</v>
      </c>
      <c r="L4519" t="s">
        <v>24</v>
      </c>
      <c r="M4519" s="1" t="d">
        <v>2015-09-03</v>
      </c>
      <c r="N4519">
        <v>9</v>
      </c>
      <c r="O4519">
        <v>3</v>
      </c>
      <c r="P4519">
        <v>2015</v>
      </c>
      <c r="Q4519" t="s">
        <v>35</v>
      </c>
      <c r="R4519" t="s">
        <v>26</v>
      </c>
      <c r="S4519" t="s">
        <v>31</v>
      </c>
    </row>
    <row r="4520" spans="1:19" x14ac:dyDescent="0.25">
      <c r="A4520" t="s">
        <v>19</v>
      </c>
      <c r="B4520" t="s">
        <v>11711</v>
      </c>
      <c r="C4520" t="s">
        <v>17578</v>
      </c>
      <c r="D4520" t="s">
        <v>17579</v>
      </c>
      <c r="E4520" t="s">
        <v>1417</v>
      </c>
      <c r="F4520" t="s">
        <v>208</v>
      </c>
      <c r="G4520">
        <v>29334</v>
      </c>
      <c r="H4520">
        <v>34.888641999999997</v>
      </c>
      <c r="I4520">
        <v>-82.159227000000001</v>
      </c>
      <c r="J4520" s="1" t="d">
        <v>2019-04-08</v>
      </c>
      <c r="K4520">
        <v>65436</v>
      </c>
      <c r="L4520" t="s">
        <v>24</v>
      </c>
      <c r="M4520" s="1" t="d">
        <v>2015-09-30</v>
      </c>
      <c r="N4520">
        <v>9</v>
      </c>
      <c r="O4520">
        <v>30</v>
      </c>
      <c r="P4520">
        <v>2015</v>
      </c>
      <c r="Q4520" t="s">
        <v>35</v>
      </c>
      <c r="R4520" t="s">
        <v>26</v>
      </c>
      <c r="S4520" t="s">
        <v>31</v>
      </c>
    </row>
    <row r="4521" spans="1:19" x14ac:dyDescent="0.25">
      <c r="A4521" t="s">
        <v>19</v>
      </c>
      <c r="B4521" t="s">
        <v>1154</v>
      </c>
      <c r="C4521" t="s">
        <v>17580</v>
      </c>
      <c r="E4521" t="s">
        <v>449</v>
      </c>
      <c r="F4521" t="s">
        <v>88</v>
      </c>
      <c r="G4521">
        <v>65807</v>
      </c>
      <c r="H4521">
        <v>37.190016</v>
      </c>
      <c r="I4521">
        <v>-93.320505999999995</v>
      </c>
      <c r="J4521" s="1" t="d">
        <v>2019-01-10</v>
      </c>
      <c r="K4521">
        <v>65437</v>
      </c>
      <c r="L4521" t="s">
        <v>30</v>
      </c>
      <c r="M4521" s="1" t="d">
        <v>2015-05-20</v>
      </c>
      <c r="N4521">
        <v>5</v>
      </c>
      <c r="O4521">
        <v>20</v>
      </c>
      <c r="P4521">
        <v>2015</v>
      </c>
      <c r="Q4521" t="s">
        <v>35</v>
      </c>
      <c r="R4521" t="s">
        <v>26</v>
      </c>
      <c r="S4521" t="s">
        <v>27</v>
      </c>
    </row>
    <row r="4522" spans="1:19" x14ac:dyDescent="0.25">
      <c r="A4522" t="s">
        <v>338</v>
      </c>
      <c r="B4522" t="s">
        <v>17594</v>
      </c>
      <c r="C4522" t="s">
        <v>17595</v>
      </c>
      <c r="E4522" t="s">
        <v>11539</v>
      </c>
      <c r="F4522" t="s">
        <v>657</v>
      </c>
      <c r="G4522">
        <v>4106</v>
      </c>
      <c r="H4522">
        <v>43.624935999999998</v>
      </c>
      <c r="I4522">
        <v>-70.249831999999998</v>
      </c>
      <c r="J4522" s="1" t="d">
        <v>2019-03-07</v>
      </c>
      <c r="K4522">
        <v>65443</v>
      </c>
      <c r="L4522" t="s">
        <v>71</v>
      </c>
      <c r="M4522" s="1" t="d">
        <v>2015-03-01</v>
      </c>
      <c r="N4522">
        <v>3</v>
      </c>
      <c r="O4522">
        <v>1</v>
      </c>
      <c r="P4522">
        <v>2015</v>
      </c>
      <c r="R4522" t="s">
        <v>26</v>
      </c>
      <c r="S4522" t="s">
        <v>31</v>
      </c>
    </row>
    <row r="4523" spans="1:19" x14ac:dyDescent="0.25">
      <c r="A4523" t="s">
        <v>19</v>
      </c>
      <c r="B4523" t="s">
        <v>11930</v>
      </c>
      <c r="C4523" t="s">
        <v>11931</v>
      </c>
      <c r="E4523" t="s">
        <v>4433</v>
      </c>
      <c r="F4523" t="s">
        <v>40</v>
      </c>
      <c r="G4523">
        <v>72764</v>
      </c>
      <c r="H4523">
        <v>36.167392</v>
      </c>
      <c r="I4523">
        <v>-94.119168999999999</v>
      </c>
      <c r="J4523" s="1" t="d">
        <v>2019-04-08</v>
      </c>
      <c r="K4523">
        <v>65444</v>
      </c>
      <c r="L4523" t="s">
        <v>24</v>
      </c>
      <c r="M4523" s="1" t="d">
        <v>2015-05-07</v>
      </c>
      <c r="N4523">
        <v>5</v>
      </c>
      <c r="O4523">
        <v>7</v>
      </c>
      <c r="P4523">
        <v>2015</v>
      </c>
      <c r="Q4523" t="s">
        <v>35</v>
      </c>
      <c r="R4523" t="s">
        <v>26</v>
      </c>
      <c r="S4523" t="s">
        <v>31</v>
      </c>
    </row>
    <row r="4524" spans="1:19" x14ac:dyDescent="0.25">
      <c r="A4524" t="s">
        <v>312</v>
      </c>
      <c r="B4524" t="s">
        <v>4493</v>
      </c>
      <c r="C4524" t="s">
        <v>17600</v>
      </c>
      <c r="E4524" t="s">
        <v>15127</v>
      </c>
      <c r="F4524" t="s">
        <v>496</v>
      </c>
      <c r="G4524">
        <v>48127</v>
      </c>
      <c r="H4524">
        <v>42.32687</v>
      </c>
      <c r="I4524">
        <v>-83.292719000000005</v>
      </c>
      <c r="J4524" s="1" t="d">
        <v>2018-06-05</v>
      </c>
      <c r="K4524">
        <v>65479</v>
      </c>
      <c r="L4524" t="s">
        <v>30</v>
      </c>
      <c r="M4524" s="1" t="d">
        <v>2015-01-30</v>
      </c>
      <c r="N4524">
        <v>1</v>
      </c>
      <c r="O4524">
        <v>30</v>
      </c>
      <c r="P4524">
        <v>2015</v>
      </c>
      <c r="R4524" t="s">
        <v>26</v>
      </c>
      <c r="S4524" t="s">
        <v>31</v>
      </c>
    </row>
    <row r="4525" spans="1:19" x14ac:dyDescent="0.25">
      <c r="A4525" t="s">
        <v>338</v>
      </c>
      <c r="B4525" t="s">
        <v>17611</v>
      </c>
      <c r="C4525" t="s">
        <v>17612</v>
      </c>
      <c r="D4525" t="s">
        <v>17613</v>
      </c>
      <c r="E4525" t="s">
        <v>6573</v>
      </c>
      <c r="F4525" t="s">
        <v>212</v>
      </c>
      <c r="G4525">
        <v>27514</v>
      </c>
      <c r="H4525">
        <v>35.897387999999999</v>
      </c>
      <c r="I4525">
        <v>-79.052477999999994</v>
      </c>
      <c r="J4525" s="1" t="d">
        <v>2018-07-09</v>
      </c>
      <c r="K4525">
        <v>65520</v>
      </c>
      <c r="L4525" t="s">
        <v>30</v>
      </c>
      <c r="M4525" s="1" t="d">
        <v>2015-01-01</v>
      </c>
      <c r="N4525">
        <v>1</v>
      </c>
      <c r="O4525">
        <v>1</v>
      </c>
      <c r="P4525">
        <v>2015</v>
      </c>
      <c r="R4525" t="s">
        <v>26</v>
      </c>
      <c r="S4525" t="s">
        <v>31</v>
      </c>
    </row>
    <row r="4526" spans="1:19" x14ac:dyDescent="0.25">
      <c r="A4526" t="s">
        <v>19</v>
      </c>
      <c r="B4526" t="s">
        <v>6373</v>
      </c>
      <c r="C4526" t="s">
        <v>17614</v>
      </c>
      <c r="D4526" t="s">
        <v>17615</v>
      </c>
      <c r="E4526" t="s">
        <v>17616</v>
      </c>
      <c r="F4526" t="s">
        <v>101</v>
      </c>
      <c r="G4526">
        <v>84120</v>
      </c>
      <c r="H4526">
        <v>40.718555000000002</v>
      </c>
      <c r="I4526">
        <v>-112.01911800000001</v>
      </c>
      <c r="J4526" s="1" t="d">
        <v>2019-03-07</v>
      </c>
      <c r="K4526">
        <v>65521</v>
      </c>
      <c r="L4526" t="s">
        <v>71</v>
      </c>
      <c r="M4526" s="1" t="d">
        <v>2015-03-04</v>
      </c>
      <c r="N4526">
        <v>3</v>
      </c>
      <c r="O4526">
        <v>4</v>
      </c>
      <c r="P4526">
        <v>2015</v>
      </c>
      <c r="Q4526" t="s">
        <v>35</v>
      </c>
      <c r="R4526" t="s">
        <v>26</v>
      </c>
      <c r="S4526" t="s">
        <v>31</v>
      </c>
    </row>
    <row r="4527" spans="1:19" x14ac:dyDescent="0.25">
      <c r="A4527" t="s">
        <v>19</v>
      </c>
      <c r="B4527" t="s">
        <v>6373</v>
      </c>
      <c r="C4527" t="s">
        <v>17617</v>
      </c>
      <c r="E4527" t="s">
        <v>2537</v>
      </c>
      <c r="F4527" t="s">
        <v>37</v>
      </c>
      <c r="G4527">
        <v>78220</v>
      </c>
      <c r="H4527">
        <v>29.420733999999999</v>
      </c>
      <c r="I4527">
        <v>-98.386385000000004</v>
      </c>
      <c r="J4527" s="1" t="d">
        <v>2019-03-07</v>
      </c>
      <c r="K4527">
        <v>65522</v>
      </c>
      <c r="L4527" t="s">
        <v>71</v>
      </c>
      <c r="M4527" s="1" t="d">
        <v>2015-07-06</v>
      </c>
      <c r="N4527">
        <v>7</v>
      </c>
      <c r="O4527">
        <v>6</v>
      </c>
      <c r="P4527">
        <v>2015</v>
      </c>
      <c r="Q4527" t="s">
        <v>35</v>
      </c>
      <c r="R4527" t="s">
        <v>26</v>
      </c>
      <c r="S4527" t="s">
        <v>31</v>
      </c>
    </row>
    <row r="4528" spans="1:19" x14ac:dyDescent="0.25">
      <c r="A4528" t="s">
        <v>19</v>
      </c>
      <c r="B4528" t="s">
        <v>6373</v>
      </c>
      <c r="C4528" t="s">
        <v>17618</v>
      </c>
      <c r="E4528" t="s">
        <v>17619</v>
      </c>
      <c r="F4528" t="s">
        <v>170</v>
      </c>
      <c r="G4528">
        <v>93206</v>
      </c>
      <c r="H4528">
        <v>35.400163999999997</v>
      </c>
      <c r="I4528">
        <v>-119.399727</v>
      </c>
      <c r="J4528" s="1" t="d">
        <v>2019-03-07</v>
      </c>
      <c r="K4528">
        <v>65523</v>
      </c>
      <c r="L4528" t="s">
        <v>71</v>
      </c>
      <c r="M4528" s="1" t="d">
        <v>2015-12-05</v>
      </c>
      <c r="N4528">
        <v>12</v>
      </c>
      <c r="O4528">
        <v>5</v>
      </c>
      <c r="P4528">
        <v>2015</v>
      </c>
      <c r="Q4528" t="s">
        <v>35</v>
      </c>
      <c r="R4528" t="s">
        <v>26</v>
      </c>
      <c r="S4528" t="s">
        <v>31</v>
      </c>
    </row>
    <row r="4529" spans="1:19" x14ac:dyDescent="0.25">
      <c r="A4529" t="s">
        <v>19</v>
      </c>
      <c r="B4529" t="s">
        <v>14538</v>
      </c>
      <c r="C4529" t="s">
        <v>14540</v>
      </c>
      <c r="E4529" t="s">
        <v>328</v>
      </c>
      <c r="F4529" t="s">
        <v>327</v>
      </c>
      <c r="G4529">
        <v>52655</v>
      </c>
      <c r="H4529">
        <v>40.827376000000001</v>
      </c>
      <c r="I4529">
        <v>-91.185230000000004</v>
      </c>
      <c r="J4529" s="1" t="d">
        <v>2019-04-08</v>
      </c>
      <c r="K4529">
        <v>65525</v>
      </c>
      <c r="L4529" t="s">
        <v>24</v>
      </c>
      <c r="M4529" s="1" t="d">
        <v>2015-10-21</v>
      </c>
      <c r="N4529">
        <v>10</v>
      </c>
      <c r="O4529">
        <v>21</v>
      </c>
      <c r="P4529">
        <v>2015</v>
      </c>
      <c r="Q4529" t="s">
        <v>35</v>
      </c>
      <c r="R4529" t="s">
        <v>26</v>
      </c>
      <c r="S4529" t="s">
        <v>31</v>
      </c>
    </row>
    <row r="4530" spans="1:19" x14ac:dyDescent="0.25">
      <c r="A4530" t="s">
        <v>19</v>
      </c>
      <c r="B4530" t="s">
        <v>17620</v>
      </c>
      <c r="C4530" t="s">
        <v>17621</v>
      </c>
      <c r="D4530" t="s">
        <v>17622</v>
      </c>
      <c r="E4530" t="s">
        <v>17623</v>
      </c>
      <c r="F4530" t="s">
        <v>59</v>
      </c>
      <c r="G4530">
        <v>44112</v>
      </c>
      <c r="H4530">
        <v>41.533273000000001</v>
      </c>
      <c r="I4530">
        <v>-81.586766999999995</v>
      </c>
      <c r="J4530" s="1" t="d">
        <v>2019-03-07</v>
      </c>
      <c r="K4530">
        <v>65535</v>
      </c>
      <c r="L4530" t="s">
        <v>71</v>
      </c>
      <c r="M4530" s="1" t="d">
        <v>2015-05-07</v>
      </c>
      <c r="N4530">
        <v>5</v>
      </c>
      <c r="O4530">
        <v>7</v>
      </c>
      <c r="P4530">
        <v>2015</v>
      </c>
      <c r="Q4530" t="s">
        <v>35</v>
      </c>
      <c r="R4530" t="s">
        <v>26</v>
      </c>
      <c r="S4530" t="s">
        <v>27</v>
      </c>
    </row>
    <row r="4531" spans="1:19" x14ac:dyDescent="0.25">
      <c r="A4531" t="s">
        <v>19</v>
      </c>
      <c r="B4531" t="s">
        <v>17631</v>
      </c>
      <c r="C4531" t="s">
        <v>17632</v>
      </c>
      <c r="E4531" t="s">
        <v>3126</v>
      </c>
      <c r="F4531" t="s">
        <v>202</v>
      </c>
      <c r="G4531">
        <v>32405</v>
      </c>
      <c r="H4531">
        <v>30.177682999999998</v>
      </c>
      <c r="I4531">
        <v>-85.650513000000004</v>
      </c>
      <c r="J4531" s="1" t="d">
        <v>2018-08-07</v>
      </c>
      <c r="K4531">
        <v>65539</v>
      </c>
      <c r="L4531" t="s">
        <v>30</v>
      </c>
      <c r="M4531" s="1" t="d">
        <v>2015-04-07</v>
      </c>
      <c r="N4531">
        <v>4</v>
      </c>
      <c r="O4531">
        <v>7</v>
      </c>
      <c r="P4531">
        <v>2015</v>
      </c>
      <c r="Q4531" t="s">
        <v>35</v>
      </c>
      <c r="R4531" t="s">
        <v>26</v>
      </c>
      <c r="S4531" t="s">
        <v>31</v>
      </c>
    </row>
    <row r="4532" spans="1:19" x14ac:dyDescent="0.25">
      <c r="A4532" t="s">
        <v>19</v>
      </c>
      <c r="B4532" t="s">
        <v>17633</v>
      </c>
      <c r="C4532" t="s">
        <v>17635</v>
      </c>
      <c r="E4532" t="s">
        <v>9089</v>
      </c>
      <c r="F4532" t="s">
        <v>69</v>
      </c>
      <c r="G4532">
        <v>70570</v>
      </c>
      <c r="H4532">
        <v>30.534347</v>
      </c>
      <c r="I4532">
        <v>-92.117472000000006</v>
      </c>
      <c r="J4532" s="1" t="d">
        <v>2019-04-08</v>
      </c>
      <c r="K4532">
        <v>65542</v>
      </c>
      <c r="L4532" t="s">
        <v>24</v>
      </c>
      <c r="M4532" s="1" t="d">
        <v>2015-07-15</v>
      </c>
      <c r="N4532">
        <v>7</v>
      </c>
      <c r="O4532">
        <v>15</v>
      </c>
      <c r="P4532">
        <v>2015</v>
      </c>
      <c r="Q4532" t="s">
        <v>35</v>
      </c>
      <c r="R4532" t="s">
        <v>26</v>
      </c>
      <c r="S4532" t="s">
        <v>27</v>
      </c>
    </row>
    <row r="4533" spans="1:19" x14ac:dyDescent="0.25">
      <c r="A4533" t="s">
        <v>19</v>
      </c>
      <c r="B4533" t="s">
        <v>11217</v>
      </c>
      <c r="C4533" t="s">
        <v>17644</v>
      </c>
      <c r="D4533" t="s">
        <v>17645</v>
      </c>
      <c r="E4533" t="s">
        <v>36</v>
      </c>
      <c r="F4533" t="s">
        <v>37</v>
      </c>
      <c r="G4533">
        <v>77038</v>
      </c>
      <c r="H4533">
        <v>29.93069749</v>
      </c>
      <c r="I4533">
        <v>-95.420077379999995</v>
      </c>
      <c r="J4533" s="1" t="d">
        <v>2018-08-07</v>
      </c>
      <c r="K4533">
        <v>65555</v>
      </c>
      <c r="L4533" t="s">
        <v>30</v>
      </c>
      <c r="M4533" s="1" t="d">
        <v>2015-11-04</v>
      </c>
      <c r="N4533">
        <v>11</v>
      </c>
      <c r="O4533">
        <v>4</v>
      </c>
      <c r="P4533">
        <v>2015</v>
      </c>
      <c r="Q4533" t="s">
        <v>35</v>
      </c>
      <c r="R4533" t="s">
        <v>26</v>
      </c>
      <c r="S4533" t="s">
        <v>31</v>
      </c>
    </row>
    <row r="4534" spans="1:19" x14ac:dyDescent="0.25">
      <c r="A4534" t="s">
        <v>312</v>
      </c>
      <c r="B4534" t="s">
        <v>17646</v>
      </c>
      <c r="C4534" t="s">
        <v>17647</v>
      </c>
      <c r="E4534" t="s">
        <v>12381</v>
      </c>
      <c r="F4534" t="s">
        <v>496</v>
      </c>
      <c r="G4534">
        <v>48375</v>
      </c>
      <c r="H4534">
        <v>42.467016999999998</v>
      </c>
      <c r="I4534">
        <v>-83.474092999999996</v>
      </c>
      <c r="J4534" s="1" t="d">
        <v>2018-11-08</v>
      </c>
      <c r="K4534">
        <v>65584</v>
      </c>
      <c r="L4534" t="s">
        <v>30</v>
      </c>
      <c r="M4534" s="1" t="d">
        <v>2015-02-10</v>
      </c>
      <c r="N4534">
        <v>2</v>
      </c>
      <c r="O4534">
        <v>10</v>
      </c>
      <c r="P4534">
        <v>2015</v>
      </c>
      <c r="R4534" t="s">
        <v>26</v>
      </c>
      <c r="S4534" t="s">
        <v>31</v>
      </c>
    </row>
    <row r="4535" spans="1:19" x14ac:dyDescent="0.25">
      <c r="A4535" t="s">
        <v>312</v>
      </c>
      <c r="B4535" t="s">
        <v>17648</v>
      </c>
      <c r="C4535" t="s">
        <v>17649</v>
      </c>
      <c r="E4535" t="s">
        <v>6318</v>
      </c>
      <c r="F4535" t="s">
        <v>496</v>
      </c>
      <c r="G4535">
        <v>48309</v>
      </c>
      <c r="H4535">
        <v>42.647889999999997</v>
      </c>
      <c r="I4535">
        <v>-83.170298000000003</v>
      </c>
      <c r="J4535" s="1" t="d">
        <v>2018-11-08</v>
      </c>
      <c r="K4535">
        <v>65585</v>
      </c>
      <c r="L4535" t="s">
        <v>30</v>
      </c>
      <c r="M4535" s="1" t="d">
        <v>2015-02-10</v>
      </c>
      <c r="N4535">
        <v>2</v>
      </c>
      <c r="O4535">
        <v>10</v>
      </c>
      <c r="P4535">
        <v>2015</v>
      </c>
      <c r="R4535" t="s">
        <v>26</v>
      </c>
      <c r="S4535" t="s">
        <v>31</v>
      </c>
    </row>
    <row r="4536" spans="1:19" x14ac:dyDescent="0.25">
      <c r="A4536" t="s">
        <v>312</v>
      </c>
      <c r="B4536" t="s">
        <v>17650</v>
      </c>
      <c r="C4536" t="s">
        <v>17651</v>
      </c>
      <c r="E4536" t="s">
        <v>2351</v>
      </c>
      <c r="F4536" t="s">
        <v>496</v>
      </c>
      <c r="G4536">
        <v>49509</v>
      </c>
      <c r="H4536">
        <v>42.89846</v>
      </c>
      <c r="I4536">
        <v>-85.705146999999997</v>
      </c>
      <c r="J4536" s="1" t="d">
        <v>2018-11-08</v>
      </c>
      <c r="K4536">
        <v>65586</v>
      </c>
      <c r="L4536" t="s">
        <v>30</v>
      </c>
      <c r="M4536" s="1" t="d">
        <v>2015-02-10</v>
      </c>
      <c r="N4536">
        <v>2</v>
      </c>
      <c r="O4536">
        <v>10</v>
      </c>
      <c r="P4536">
        <v>2015</v>
      </c>
      <c r="R4536" t="s">
        <v>26</v>
      </c>
      <c r="S4536" t="s">
        <v>31</v>
      </c>
    </row>
    <row r="4537" spans="1:19" x14ac:dyDescent="0.25">
      <c r="A4537" t="s">
        <v>312</v>
      </c>
      <c r="B4537" t="s">
        <v>17652</v>
      </c>
      <c r="C4537" t="s">
        <v>17653</v>
      </c>
      <c r="E4537" t="s">
        <v>17654</v>
      </c>
      <c r="F4537" t="s">
        <v>496</v>
      </c>
      <c r="G4537">
        <v>48047</v>
      </c>
      <c r="H4537">
        <v>42.675125000000001</v>
      </c>
      <c r="I4537">
        <v>-82.815385000000006</v>
      </c>
      <c r="J4537" s="1" t="d">
        <v>2018-11-08</v>
      </c>
      <c r="K4537">
        <v>65587</v>
      </c>
      <c r="L4537" t="s">
        <v>30</v>
      </c>
      <c r="M4537" s="1" t="d">
        <v>2015-02-10</v>
      </c>
      <c r="N4537">
        <v>2</v>
      </c>
      <c r="O4537">
        <v>10</v>
      </c>
      <c r="P4537">
        <v>2015</v>
      </c>
      <c r="R4537" t="s">
        <v>26</v>
      </c>
      <c r="S4537" t="s">
        <v>31</v>
      </c>
    </row>
    <row r="4538" spans="1:19" x14ac:dyDescent="0.25">
      <c r="A4538" t="s">
        <v>312</v>
      </c>
      <c r="B4538" t="s">
        <v>17655</v>
      </c>
      <c r="C4538" t="s">
        <v>17656</v>
      </c>
      <c r="E4538" t="s">
        <v>12381</v>
      </c>
      <c r="F4538" t="s">
        <v>496</v>
      </c>
      <c r="G4538">
        <v>48377</v>
      </c>
      <c r="H4538">
        <v>42.524481999999999</v>
      </c>
      <c r="I4538">
        <v>-83.516991000000004</v>
      </c>
      <c r="J4538" s="1" t="d">
        <v>2018-11-08</v>
      </c>
      <c r="K4538">
        <v>65588</v>
      </c>
      <c r="L4538" t="s">
        <v>30</v>
      </c>
      <c r="M4538" s="1" t="d">
        <v>2015-02-10</v>
      </c>
      <c r="N4538">
        <v>2</v>
      </c>
      <c r="O4538">
        <v>10</v>
      </c>
      <c r="P4538">
        <v>2015</v>
      </c>
      <c r="R4538" t="s">
        <v>26</v>
      </c>
      <c r="S4538" t="s">
        <v>31</v>
      </c>
    </row>
    <row r="4539" spans="1:19" x14ac:dyDescent="0.25">
      <c r="A4539" t="s">
        <v>312</v>
      </c>
      <c r="B4539" t="s">
        <v>17657</v>
      </c>
      <c r="C4539" t="s">
        <v>17658</v>
      </c>
      <c r="E4539" t="s">
        <v>8523</v>
      </c>
      <c r="F4539" t="s">
        <v>496</v>
      </c>
      <c r="G4539">
        <v>49048</v>
      </c>
      <c r="H4539">
        <v>42.316484000000003</v>
      </c>
      <c r="I4539">
        <v>-85.535418000000007</v>
      </c>
      <c r="J4539" s="1" t="d">
        <v>2018-11-08</v>
      </c>
      <c r="K4539">
        <v>65589</v>
      </c>
      <c r="L4539" t="s">
        <v>30</v>
      </c>
      <c r="M4539" s="1" t="d">
        <v>2015-02-10</v>
      </c>
      <c r="N4539">
        <v>2</v>
      </c>
      <c r="O4539">
        <v>10</v>
      </c>
      <c r="P4539">
        <v>2015</v>
      </c>
      <c r="R4539" t="s">
        <v>26</v>
      </c>
      <c r="S4539" t="s">
        <v>31</v>
      </c>
    </row>
    <row r="4540" spans="1:19" x14ac:dyDescent="0.25">
      <c r="A4540" t="s">
        <v>312</v>
      </c>
      <c r="B4540" t="s">
        <v>17659</v>
      </c>
      <c r="C4540" t="s">
        <v>17660</v>
      </c>
      <c r="E4540" t="s">
        <v>1485</v>
      </c>
      <c r="F4540" t="s">
        <v>157</v>
      </c>
      <c r="G4540">
        <v>15225</v>
      </c>
      <c r="H4540">
        <v>40.511418999999997</v>
      </c>
      <c r="I4540">
        <v>-80.132580000000004</v>
      </c>
      <c r="J4540" s="1" t="d">
        <v>2018-11-08</v>
      </c>
      <c r="K4540">
        <v>65590</v>
      </c>
      <c r="L4540" t="s">
        <v>30</v>
      </c>
      <c r="M4540" s="1" t="d">
        <v>2015-02-10</v>
      </c>
      <c r="N4540">
        <v>2</v>
      </c>
      <c r="O4540">
        <v>10</v>
      </c>
      <c r="P4540">
        <v>2015</v>
      </c>
      <c r="R4540" t="s">
        <v>26</v>
      </c>
      <c r="S4540" t="s">
        <v>31</v>
      </c>
    </row>
    <row r="4541" spans="1:19" x14ac:dyDescent="0.25">
      <c r="A4541" t="s">
        <v>312</v>
      </c>
      <c r="B4541" t="s">
        <v>17661</v>
      </c>
      <c r="C4541" t="s">
        <v>17662</v>
      </c>
      <c r="E4541" t="s">
        <v>17663</v>
      </c>
      <c r="F4541" t="s">
        <v>157</v>
      </c>
      <c r="G4541">
        <v>15131</v>
      </c>
      <c r="H4541">
        <v>40.333275999999998</v>
      </c>
      <c r="I4541">
        <v>-79.813029999999998</v>
      </c>
      <c r="J4541" s="1" t="d">
        <v>2018-11-08</v>
      </c>
      <c r="K4541">
        <v>65591</v>
      </c>
      <c r="L4541" t="s">
        <v>30</v>
      </c>
      <c r="M4541" s="1" t="d">
        <v>2015-02-10</v>
      </c>
      <c r="N4541">
        <v>2</v>
      </c>
      <c r="O4541">
        <v>10</v>
      </c>
      <c r="P4541">
        <v>2015</v>
      </c>
      <c r="R4541" t="s">
        <v>26</v>
      </c>
      <c r="S4541" t="s">
        <v>31</v>
      </c>
    </row>
    <row r="4542" spans="1:19" x14ac:dyDescent="0.25">
      <c r="A4542" t="s">
        <v>312</v>
      </c>
      <c r="B4542" t="s">
        <v>17664</v>
      </c>
      <c r="C4542" t="s">
        <v>17665</v>
      </c>
      <c r="E4542" t="s">
        <v>17666</v>
      </c>
      <c r="F4542" t="s">
        <v>157</v>
      </c>
      <c r="G4542">
        <v>15005</v>
      </c>
      <c r="H4542">
        <v>40.626143999999996</v>
      </c>
      <c r="I4542">
        <v>-80.229725000000002</v>
      </c>
      <c r="J4542" s="1" t="d">
        <v>2018-11-08</v>
      </c>
      <c r="K4542">
        <v>65592</v>
      </c>
      <c r="L4542" t="s">
        <v>30</v>
      </c>
      <c r="M4542" s="1" t="d">
        <v>2015-02-10</v>
      </c>
      <c r="N4542">
        <v>2</v>
      </c>
      <c r="O4542">
        <v>10</v>
      </c>
      <c r="P4542">
        <v>2015</v>
      </c>
      <c r="R4542" t="s">
        <v>26</v>
      </c>
      <c r="S4542" t="s">
        <v>31</v>
      </c>
    </row>
    <row r="4543" spans="1:19" x14ac:dyDescent="0.25">
      <c r="A4543" t="s">
        <v>312</v>
      </c>
      <c r="B4543" t="s">
        <v>17667</v>
      </c>
      <c r="C4543" t="s">
        <v>17668</v>
      </c>
      <c r="E4543" t="s">
        <v>17669</v>
      </c>
      <c r="F4543" t="s">
        <v>59</v>
      </c>
      <c r="G4543">
        <v>44105</v>
      </c>
      <c r="H4543">
        <v>41.447845999999998</v>
      </c>
      <c r="I4543">
        <v>-81.669239000000005</v>
      </c>
      <c r="J4543" s="1" t="d">
        <v>2019-03-07</v>
      </c>
      <c r="K4543">
        <v>65593</v>
      </c>
      <c r="L4543" t="s">
        <v>71</v>
      </c>
      <c r="M4543" s="1" t="d">
        <v>2015-02-10</v>
      </c>
      <c r="N4543">
        <v>2</v>
      </c>
      <c r="O4543">
        <v>10</v>
      </c>
      <c r="P4543">
        <v>2015</v>
      </c>
      <c r="R4543" t="s">
        <v>26</v>
      </c>
      <c r="S4543" t="s">
        <v>31</v>
      </c>
    </row>
    <row r="4544" spans="1:19" x14ac:dyDescent="0.25">
      <c r="A4544" t="s">
        <v>312</v>
      </c>
      <c r="B4544" t="s">
        <v>17670</v>
      </c>
      <c r="C4544" t="s">
        <v>17671</v>
      </c>
      <c r="E4544" t="s">
        <v>1157</v>
      </c>
      <c r="F4544" t="s">
        <v>59</v>
      </c>
      <c r="G4544">
        <v>45014</v>
      </c>
      <c r="H4544">
        <v>39.307229</v>
      </c>
      <c r="I4544">
        <v>-84.486114999999998</v>
      </c>
      <c r="J4544" s="1" t="d">
        <v>2019-03-07</v>
      </c>
      <c r="K4544">
        <v>65594</v>
      </c>
      <c r="L4544" t="s">
        <v>71</v>
      </c>
      <c r="M4544" s="1" t="d">
        <v>2015-02-10</v>
      </c>
      <c r="N4544">
        <v>2</v>
      </c>
      <c r="O4544">
        <v>10</v>
      </c>
      <c r="P4544">
        <v>2015</v>
      </c>
      <c r="R4544" t="s">
        <v>26</v>
      </c>
      <c r="S4544" t="s">
        <v>31</v>
      </c>
    </row>
    <row r="4545" spans="1:19" x14ac:dyDescent="0.25">
      <c r="A4545" t="s">
        <v>312</v>
      </c>
      <c r="B4545" t="s">
        <v>17672</v>
      </c>
      <c r="C4545" t="s">
        <v>17673</v>
      </c>
      <c r="E4545" t="s">
        <v>1660</v>
      </c>
      <c r="F4545" t="s">
        <v>59</v>
      </c>
      <c r="G4545">
        <v>45458</v>
      </c>
      <c r="H4545">
        <v>39.594481999999999</v>
      </c>
      <c r="I4545">
        <v>-84.200926999999993</v>
      </c>
      <c r="J4545" s="1" t="d">
        <v>2019-03-07</v>
      </c>
      <c r="K4545">
        <v>65595</v>
      </c>
      <c r="L4545" t="s">
        <v>71</v>
      </c>
      <c r="M4545" s="1" t="d">
        <v>2015-02-10</v>
      </c>
      <c r="N4545">
        <v>2</v>
      </c>
      <c r="O4545">
        <v>10</v>
      </c>
      <c r="P4545">
        <v>2015</v>
      </c>
      <c r="R4545" t="s">
        <v>26</v>
      </c>
      <c r="S4545" t="s">
        <v>31</v>
      </c>
    </row>
    <row r="4546" spans="1:19" x14ac:dyDescent="0.25">
      <c r="A4546" t="s">
        <v>312</v>
      </c>
      <c r="B4546" t="s">
        <v>17674</v>
      </c>
      <c r="C4546" t="s">
        <v>17675</v>
      </c>
      <c r="E4546" t="s">
        <v>4941</v>
      </c>
      <c r="F4546" t="s">
        <v>59</v>
      </c>
      <c r="G4546">
        <v>45069</v>
      </c>
      <c r="H4546">
        <v>39.343693000000002</v>
      </c>
      <c r="I4546">
        <v>-84.395308</v>
      </c>
      <c r="J4546" s="1" t="d">
        <v>2019-03-07</v>
      </c>
      <c r="K4546">
        <v>65596</v>
      </c>
      <c r="L4546" t="s">
        <v>71</v>
      </c>
      <c r="M4546" s="1" t="d">
        <v>2015-02-10</v>
      </c>
      <c r="N4546">
        <v>2</v>
      </c>
      <c r="O4546">
        <v>10</v>
      </c>
      <c r="P4546">
        <v>2015</v>
      </c>
      <c r="R4546" t="s">
        <v>26</v>
      </c>
      <c r="S4546" t="s">
        <v>31</v>
      </c>
    </row>
    <row r="4547" spans="1:19" x14ac:dyDescent="0.25">
      <c r="A4547" t="s">
        <v>312</v>
      </c>
      <c r="B4547" t="s">
        <v>17676</v>
      </c>
      <c r="C4547" t="s">
        <v>17677</v>
      </c>
      <c r="E4547" t="s">
        <v>7513</v>
      </c>
      <c r="F4547" t="s">
        <v>59</v>
      </c>
      <c r="G4547">
        <v>45011</v>
      </c>
      <c r="H4547">
        <v>39.408211999999999</v>
      </c>
      <c r="I4547">
        <v>-84.506524999999996</v>
      </c>
      <c r="J4547" s="1" t="d">
        <v>2019-03-07</v>
      </c>
      <c r="K4547">
        <v>65597</v>
      </c>
      <c r="L4547" t="s">
        <v>71</v>
      </c>
      <c r="M4547" s="1" t="d">
        <v>2015-02-10</v>
      </c>
      <c r="N4547">
        <v>2</v>
      </c>
      <c r="O4547">
        <v>10</v>
      </c>
      <c r="P4547">
        <v>2015</v>
      </c>
      <c r="R4547" t="s">
        <v>26</v>
      </c>
      <c r="S4547" t="s">
        <v>31</v>
      </c>
    </row>
    <row r="4548" spans="1:19" x14ac:dyDescent="0.25">
      <c r="A4548" t="s">
        <v>312</v>
      </c>
      <c r="B4548" t="s">
        <v>17678</v>
      </c>
      <c r="C4548" t="s">
        <v>17679</v>
      </c>
      <c r="E4548" t="s">
        <v>17680</v>
      </c>
      <c r="F4548" t="s">
        <v>496</v>
      </c>
      <c r="G4548">
        <v>49333</v>
      </c>
      <c r="H4548">
        <v>42.705649000000001</v>
      </c>
      <c r="I4548">
        <v>-85.469547000000006</v>
      </c>
      <c r="J4548" s="1" t="d">
        <v>2018-11-08</v>
      </c>
      <c r="K4548">
        <v>65598</v>
      </c>
      <c r="L4548" t="s">
        <v>30</v>
      </c>
      <c r="M4548" s="1" t="d">
        <v>2015-02-10</v>
      </c>
      <c r="N4548">
        <v>2</v>
      </c>
      <c r="O4548">
        <v>10</v>
      </c>
      <c r="P4548">
        <v>2015</v>
      </c>
      <c r="R4548" t="s">
        <v>26</v>
      </c>
      <c r="S4548" t="s">
        <v>31</v>
      </c>
    </row>
    <row r="4549" spans="1:19" x14ac:dyDescent="0.25">
      <c r="A4549" t="s">
        <v>312</v>
      </c>
      <c r="B4549" t="s">
        <v>17681</v>
      </c>
      <c r="C4549" t="s">
        <v>17682</v>
      </c>
      <c r="E4549" t="s">
        <v>14934</v>
      </c>
      <c r="F4549" t="s">
        <v>496</v>
      </c>
      <c r="G4549">
        <v>49348</v>
      </c>
      <c r="H4549">
        <v>42.674559000000002</v>
      </c>
      <c r="I4549">
        <v>-85.657680999999997</v>
      </c>
      <c r="J4549" s="1" t="d">
        <v>2018-11-08</v>
      </c>
      <c r="K4549">
        <v>65599</v>
      </c>
      <c r="L4549" t="s">
        <v>30</v>
      </c>
      <c r="M4549" s="1" t="d">
        <v>2015-02-10</v>
      </c>
      <c r="N4549">
        <v>2</v>
      </c>
      <c r="O4549">
        <v>10</v>
      </c>
      <c r="P4549">
        <v>2015</v>
      </c>
      <c r="R4549" t="s">
        <v>26</v>
      </c>
      <c r="S4549" t="s">
        <v>31</v>
      </c>
    </row>
    <row r="4550" spans="1:19" x14ac:dyDescent="0.25">
      <c r="A4550" t="s">
        <v>312</v>
      </c>
      <c r="B4550" t="s">
        <v>17683</v>
      </c>
      <c r="C4550" t="s">
        <v>17684</v>
      </c>
      <c r="E4550" t="s">
        <v>2794</v>
      </c>
      <c r="F4550" t="s">
        <v>496</v>
      </c>
      <c r="G4550">
        <v>49525</v>
      </c>
      <c r="H4550">
        <v>43.037010000000002</v>
      </c>
      <c r="I4550">
        <v>-85.613952999999995</v>
      </c>
      <c r="J4550" s="1" t="d">
        <v>2018-11-08</v>
      </c>
      <c r="K4550">
        <v>65600</v>
      </c>
      <c r="L4550" t="s">
        <v>30</v>
      </c>
      <c r="M4550" s="1" t="d">
        <v>2015-02-10</v>
      </c>
      <c r="N4550">
        <v>2</v>
      </c>
      <c r="O4550">
        <v>10</v>
      </c>
      <c r="P4550">
        <v>2015</v>
      </c>
      <c r="R4550" t="s">
        <v>26</v>
      </c>
      <c r="S4550" t="s">
        <v>31</v>
      </c>
    </row>
    <row r="4551" spans="1:19" x14ac:dyDescent="0.25">
      <c r="A4551" t="s">
        <v>312</v>
      </c>
      <c r="B4551" t="s">
        <v>17685</v>
      </c>
      <c r="C4551" t="s">
        <v>17686</v>
      </c>
      <c r="E4551" t="s">
        <v>7767</v>
      </c>
      <c r="F4551" t="s">
        <v>59</v>
      </c>
      <c r="G4551">
        <v>44305</v>
      </c>
      <c r="H4551">
        <v>41.084406000000001</v>
      </c>
      <c r="I4551">
        <v>-81.441070999999994</v>
      </c>
      <c r="J4551" s="1" t="d">
        <v>2019-03-07</v>
      </c>
      <c r="K4551">
        <v>65601</v>
      </c>
      <c r="L4551" t="s">
        <v>71</v>
      </c>
      <c r="M4551" s="1" t="d">
        <v>2015-02-10</v>
      </c>
      <c r="N4551">
        <v>2</v>
      </c>
      <c r="O4551">
        <v>10</v>
      </c>
      <c r="P4551">
        <v>2015</v>
      </c>
      <c r="R4551" t="s">
        <v>26</v>
      </c>
      <c r="S4551" t="s">
        <v>31</v>
      </c>
    </row>
    <row r="4552" spans="1:19" x14ac:dyDescent="0.25">
      <c r="A4552" t="s">
        <v>312</v>
      </c>
      <c r="B4552" t="s">
        <v>17687</v>
      </c>
      <c r="C4552" t="s">
        <v>17688</v>
      </c>
      <c r="E4552" t="s">
        <v>6586</v>
      </c>
      <c r="F4552" t="s">
        <v>59</v>
      </c>
      <c r="G4552">
        <v>43537</v>
      </c>
      <c r="H4552">
        <v>41.585901</v>
      </c>
      <c r="I4552">
        <v>-83.664040999999997</v>
      </c>
      <c r="J4552" s="1" t="d">
        <v>2019-03-07</v>
      </c>
      <c r="K4552">
        <v>65602</v>
      </c>
      <c r="L4552" t="s">
        <v>71</v>
      </c>
      <c r="M4552" s="1" t="d">
        <v>2015-02-10</v>
      </c>
      <c r="N4552">
        <v>2</v>
      </c>
      <c r="O4552">
        <v>10</v>
      </c>
      <c r="P4552">
        <v>2015</v>
      </c>
      <c r="R4552" t="s">
        <v>26</v>
      </c>
      <c r="S4552" t="s">
        <v>31</v>
      </c>
    </row>
    <row r="4553" spans="1:19" x14ac:dyDescent="0.25">
      <c r="A4553" t="s">
        <v>312</v>
      </c>
      <c r="B4553" t="s">
        <v>17689</v>
      </c>
      <c r="C4553" t="s">
        <v>17690</v>
      </c>
      <c r="E4553" t="s">
        <v>16074</v>
      </c>
      <c r="F4553" t="s">
        <v>513</v>
      </c>
      <c r="G4553">
        <v>54935</v>
      </c>
      <c r="H4553">
        <v>43.784247000000001</v>
      </c>
      <c r="I4553">
        <v>-88.467975999999993</v>
      </c>
      <c r="J4553" s="1" t="d">
        <v>2018-11-08</v>
      </c>
      <c r="K4553">
        <v>65603</v>
      </c>
      <c r="L4553" t="s">
        <v>30</v>
      </c>
      <c r="M4553" s="1" t="d">
        <v>2015-02-10</v>
      </c>
      <c r="N4553">
        <v>2</v>
      </c>
      <c r="O4553">
        <v>10</v>
      </c>
      <c r="P4553">
        <v>2015</v>
      </c>
      <c r="R4553" t="s">
        <v>26</v>
      </c>
      <c r="S4553" t="s">
        <v>31</v>
      </c>
    </row>
    <row r="4554" spans="1:19" x14ac:dyDescent="0.25">
      <c r="A4554" t="s">
        <v>312</v>
      </c>
      <c r="B4554" t="s">
        <v>17691</v>
      </c>
      <c r="C4554" t="s">
        <v>17692</v>
      </c>
      <c r="E4554" t="s">
        <v>2712</v>
      </c>
      <c r="F4554" t="s">
        <v>496</v>
      </c>
      <c r="G4554">
        <v>48312</v>
      </c>
      <c r="H4554">
        <v>42.552129999999998</v>
      </c>
      <c r="I4554">
        <v>-83.009005000000002</v>
      </c>
      <c r="J4554" s="1" t="d">
        <v>2018-11-08</v>
      </c>
      <c r="K4554">
        <v>65604</v>
      </c>
      <c r="L4554" t="s">
        <v>30</v>
      </c>
      <c r="M4554" s="1" t="d">
        <v>2015-02-10</v>
      </c>
      <c r="N4554">
        <v>2</v>
      </c>
      <c r="O4554">
        <v>10</v>
      </c>
      <c r="P4554">
        <v>2015</v>
      </c>
      <c r="R4554" t="s">
        <v>26</v>
      </c>
      <c r="S4554" t="s">
        <v>31</v>
      </c>
    </row>
    <row r="4555" spans="1:19" x14ac:dyDescent="0.25">
      <c r="A4555" t="s">
        <v>312</v>
      </c>
      <c r="B4555" t="s">
        <v>17693</v>
      </c>
      <c r="C4555" t="s">
        <v>17694</v>
      </c>
      <c r="E4555" t="s">
        <v>2761</v>
      </c>
      <c r="F4555" t="s">
        <v>57</v>
      </c>
      <c r="G4555">
        <v>46901</v>
      </c>
      <c r="H4555">
        <v>40.476177999999997</v>
      </c>
      <c r="I4555">
        <v>-86.098117999999999</v>
      </c>
      <c r="J4555" s="1" t="d">
        <v>2018-11-08</v>
      </c>
      <c r="K4555">
        <v>65605</v>
      </c>
      <c r="L4555" t="s">
        <v>30</v>
      </c>
      <c r="M4555" s="1" t="d">
        <v>2015-02-10</v>
      </c>
      <c r="N4555">
        <v>2</v>
      </c>
      <c r="O4555">
        <v>10</v>
      </c>
      <c r="P4555">
        <v>2015</v>
      </c>
      <c r="R4555" t="s">
        <v>26</v>
      </c>
      <c r="S4555" t="s">
        <v>31</v>
      </c>
    </row>
    <row r="4556" spans="1:19" x14ac:dyDescent="0.25">
      <c r="A4556" t="s">
        <v>312</v>
      </c>
      <c r="B4556" t="s">
        <v>17695</v>
      </c>
      <c r="C4556" t="s">
        <v>17696</v>
      </c>
      <c r="E4556" t="s">
        <v>14646</v>
      </c>
      <c r="F4556" t="s">
        <v>59</v>
      </c>
      <c r="G4556">
        <v>45342</v>
      </c>
      <c r="H4556">
        <v>39.635316000000003</v>
      </c>
      <c r="I4556">
        <v>-84.225644000000003</v>
      </c>
      <c r="J4556" s="1" t="d">
        <v>2019-03-07</v>
      </c>
      <c r="K4556">
        <v>65606</v>
      </c>
      <c r="L4556" t="s">
        <v>71</v>
      </c>
      <c r="M4556" s="1" t="d">
        <v>2015-02-10</v>
      </c>
      <c r="N4556">
        <v>2</v>
      </c>
      <c r="O4556">
        <v>10</v>
      </c>
      <c r="P4556">
        <v>2015</v>
      </c>
      <c r="R4556" t="s">
        <v>26</v>
      </c>
      <c r="S4556" t="s">
        <v>31</v>
      </c>
    </row>
    <row r="4557" spans="1:19" x14ac:dyDescent="0.25">
      <c r="A4557" t="s">
        <v>312</v>
      </c>
      <c r="B4557" t="s">
        <v>17697</v>
      </c>
      <c r="C4557" t="s">
        <v>17698</v>
      </c>
      <c r="E4557" t="s">
        <v>15119</v>
      </c>
      <c r="F4557" t="s">
        <v>373</v>
      </c>
      <c r="G4557">
        <v>60440</v>
      </c>
      <c r="H4557">
        <v>41.710017999999998</v>
      </c>
      <c r="I4557">
        <v>-88.069149999999993</v>
      </c>
      <c r="J4557" s="1" t="d">
        <v>2018-11-08</v>
      </c>
      <c r="K4557">
        <v>65607</v>
      </c>
      <c r="L4557" t="s">
        <v>30</v>
      </c>
      <c r="M4557" s="1" t="d">
        <v>2015-02-10</v>
      </c>
      <c r="N4557">
        <v>2</v>
      </c>
      <c r="O4557">
        <v>10</v>
      </c>
      <c r="P4557">
        <v>2015</v>
      </c>
      <c r="R4557" t="s">
        <v>26</v>
      </c>
      <c r="S4557" t="s">
        <v>31</v>
      </c>
    </row>
    <row r="4558" spans="1:19" x14ac:dyDescent="0.25">
      <c r="A4558" t="s">
        <v>312</v>
      </c>
      <c r="B4558" t="s">
        <v>17699</v>
      </c>
      <c r="C4558" t="s">
        <v>17700</v>
      </c>
      <c r="E4558" t="s">
        <v>1824</v>
      </c>
      <c r="F4558" t="s">
        <v>496</v>
      </c>
      <c r="G4558">
        <v>49202</v>
      </c>
      <c r="H4558">
        <v>42.257770999999998</v>
      </c>
      <c r="I4558">
        <v>-84.358582999999996</v>
      </c>
      <c r="J4558" s="1" t="d">
        <v>2018-11-08</v>
      </c>
      <c r="K4558">
        <v>65608</v>
      </c>
      <c r="L4558" t="s">
        <v>30</v>
      </c>
      <c r="M4558" s="1" t="d">
        <v>2015-02-10</v>
      </c>
      <c r="N4558">
        <v>2</v>
      </c>
      <c r="O4558">
        <v>10</v>
      </c>
      <c r="P4558">
        <v>2015</v>
      </c>
      <c r="R4558" t="s">
        <v>26</v>
      </c>
      <c r="S4558" t="s">
        <v>31</v>
      </c>
    </row>
    <row r="4559" spans="1:19" x14ac:dyDescent="0.25">
      <c r="A4559" t="s">
        <v>312</v>
      </c>
      <c r="B4559" t="s">
        <v>17701</v>
      </c>
      <c r="C4559" t="s">
        <v>17702</v>
      </c>
      <c r="E4559" t="s">
        <v>9928</v>
      </c>
      <c r="F4559" t="s">
        <v>57</v>
      </c>
      <c r="G4559">
        <v>46517</v>
      </c>
      <c r="H4559">
        <v>41.655884</v>
      </c>
      <c r="I4559">
        <v>-86.002762000000004</v>
      </c>
      <c r="J4559" s="1" t="d">
        <v>2018-11-08</v>
      </c>
      <c r="K4559">
        <v>65609</v>
      </c>
      <c r="L4559" t="s">
        <v>30</v>
      </c>
      <c r="M4559" s="1" t="d">
        <v>2015-02-10</v>
      </c>
      <c r="N4559">
        <v>2</v>
      </c>
      <c r="O4559">
        <v>10</v>
      </c>
      <c r="P4559">
        <v>2015</v>
      </c>
      <c r="R4559" t="s">
        <v>26</v>
      </c>
      <c r="S4559" t="s">
        <v>31</v>
      </c>
    </row>
    <row r="4560" spans="1:19" x14ac:dyDescent="0.25">
      <c r="A4560" t="s">
        <v>312</v>
      </c>
      <c r="B4560" t="s">
        <v>17703</v>
      </c>
      <c r="C4560" t="s">
        <v>17704</v>
      </c>
      <c r="E4560" t="s">
        <v>7752</v>
      </c>
      <c r="F4560" t="s">
        <v>57</v>
      </c>
      <c r="G4560">
        <v>46074</v>
      </c>
      <c r="H4560">
        <v>40.043053999999998</v>
      </c>
      <c r="I4560">
        <v>-86.146275000000003</v>
      </c>
      <c r="J4560" s="1" t="d">
        <v>2018-11-08</v>
      </c>
      <c r="K4560">
        <v>65610</v>
      </c>
      <c r="L4560" t="s">
        <v>30</v>
      </c>
      <c r="M4560" s="1" t="d">
        <v>2015-02-10</v>
      </c>
      <c r="N4560">
        <v>2</v>
      </c>
      <c r="O4560">
        <v>10</v>
      </c>
      <c r="P4560">
        <v>2015</v>
      </c>
      <c r="R4560" t="s">
        <v>26</v>
      </c>
      <c r="S4560" t="s">
        <v>31</v>
      </c>
    </row>
    <row r="4561" spans="1:19" x14ac:dyDescent="0.25">
      <c r="A4561" t="s">
        <v>312</v>
      </c>
      <c r="B4561" t="s">
        <v>17705</v>
      </c>
      <c r="C4561" t="s">
        <v>17706</v>
      </c>
      <c r="E4561" t="s">
        <v>2677</v>
      </c>
      <c r="F4561" t="s">
        <v>280</v>
      </c>
      <c r="G4561">
        <v>37090</v>
      </c>
      <c r="H4561">
        <v>36.191887999999999</v>
      </c>
      <c r="I4561">
        <v>-86.411992999999995</v>
      </c>
      <c r="J4561" s="1" t="d">
        <v>2018-06-05</v>
      </c>
      <c r="K4561">
        <v>65611</v>
      </c>
      <c r="L4561" t="s">
        <v>30</v>
      </c>
      <c r="M4561" s="1" t="d">
        <v>2015-02-10</v>
      </c>
      <c r="N4561">
        <v>2</v>
      </c>
      <c r="O4561">
        <v>10</v>
      </c>
      <c r="P4561">
        <v>2015</v>
      </c>
      <c r="R4561" t="s">
        <v>26</v>
      </c>
      <c r="S4561" t="s">
        <v>31</v>
      </c>
    </row>
    <row r="4562" spans="1:19" x14ac:dyDescent="0.25">
      <c r="A4562" t="s">
        <v>312</v>
      </c>
      <c r="B4562" t="s">
        <v>17707</v>
      </c>
      <c r="C4562" t="s">
        <v>17708</v>
      </c>
      <c r="E4562" t="s">
        <v>1824</v>
      </c>
      <c r="F4562" t="s">
        <v>280</v>
      </c>
      <c r="G4562">
        <v>38305</v>
      </c>
      <c r="H4562">
        <v>35.676636999999999</v>
      </c>
      <c r="I4562">
        <v>-88.745412000000002</v>
      </c>
      <c r="J4562" s="1" t="d">
        <v>2018-06-05</v>
      </c>
      <c r="K4562">
        <v>65612</v>
      </c>
      <c r="L4562" t="s">
        <v>30</v>
      </c>
      <c r="M4562" s="1" t="d">
        <v>2015-02-10</v>
      </c>
      <c r="N4562">
        <v>2</v>
      </c>
      <c r="O4562">
        <v>10</v>
      </c>
      <c r="P4562">
        <v>2015</v>
      </c>
      <c r="R4562" t="s">
        <v>26</v>
      </c>
      <c r="S4562" t="s">
        <v>31</v>
      </c>
    </row>
    <row r="4563" spans="1:19" x14ac:dyDescent="0.25">
      <c r="A4563" t="s">
        <v>312</v>
      </c>
      <c r="B4563" t="s">
        <v>17709</v>
      </c>
      <c r="C4563" t="s">
        <v>17710</v>
      </c>
      <c r="E4563" t="s">
        <v>5268</v>
      </c>
      <c r="F4563" t="s">
        <v>280</v>
      </c>
      <c r="G4563">
        <v>38571</v>
      </c>
      <c r="H4563">
        <v>35.978043999999997</v>
      </c>
      <c r="I4563">
        <v>-85.015296000000006</v>
      </c>
      <c r="J4563" s="1" t="d">
        <v>2018-11-08</v>
      </c>
      <c r="K4563">
        <v>65613</v>
      </c>
      <c r="L4563" t="s">
        <v>30</v>
      </c>
      <c r="M4563" s="1" t="d">
        <v>2015-02-10</v>
      </c>
      <c r="N4563">
        <v>2</v>
      </c>
      <c r="O4563">
        <v>10</v>
      </c>
      <c r="P4563">
        <v>2015</v>
      </c>
      <c r="R4563" t="s">
        <v>26</v>
      </c>
      <c r="S4563" t="s">
        <v>31</v>
      </c>
    </row>
    <row r="4564" spans="1:19" x14ac:dyDescent="0.25">
      <c r="A4564" t="s">
        <v>312</v>
      </c>
      <c r="B4564" t="s">
        <v>17711</v>
      </c>
      <c r="C4564" t="s">
        <v>17712</v>
      </c>
      <c r="E4564" t="s">
        <v>467</v>
      </c>
      <c r="F4564" t="s">
        <v>280</v>
      </c>
      <c r="G4564">
        <v>37311</v>
      </c>
      <c r="H4564">
        <v>35.138016999999998</v>
      </c>
      <c r="I4564">
        <v>-84.904827999999995</v>
      </c>
      <c r="J4564" s="1" t="d">
        <v>2018-11-08</v>
      </c>
      <c r="K4564">
        <v>65614</v>
      </c>
      <c r="L4564" t="s">
        <v>30</v>
      </c>
      <c r="M4564" s="1" t="d">
        <v>2015-02-10</v>
      </c>
      <c r="N4564">
        <v>2</v>
      </c>
      <c r="O4564">
        <v>10</v>
      </c>
      <c r="P4564">
        <v>2015</v>
      </c>
      <c r="R4564" t="s">
        <v>26</v>
      </c>
      <c r="S4564" t="s">
        <v>31</v>
      </c>
    </row>
    <row r="4565" spans="1:19" x14ac:dyDescent="0.25">
      <c r="A4565" t="s">
        <v>312</v>
      </c>
      <c r="B4565" t="s">
        <v>17713</v>
      </c>
      <c r="C4565" t="s">
        <v>17714</v>
      </c>
      <c r="E4565" t="s">
        <v>1824</v>
      </c>
      <c r="F4565" t="s">
        <v>280</v>
      </c>
      <c r="G4565">
        <v>38305</v>
      </c>
      <c r="H4565">
        <v>35.683776000000002</v>
      </c>
      <c r="I4565">
        <v>-88.778898999999996</v>
      </c>
      <c r="J4565" s="1" t="d">
        <v>2018-11-08</v>
      </c>
      <c r="K4565">
        <v>65615</v>
      </c>
      <c r="L4565" t="s">
        <v>30</v>
      </c>
      <c r="M4565" s="1" t="d">
        <v>2015-02-10</v>
      </c>
      <c r="N4565">
        <v>2</v>
      </c>
      <c r="O4565">
        <v>10</v>
      </c>
      <c r="P4565">
        <v>2015</v>
      </c>
      <c r="R4565" t="s">
        <v>26</v>
      </c>
      <c r="S4565" t="s">
        <v>31</v>
      </c>
    </row>
    <row r="4566" spans="1:19" x14ac:dyDescent="0.25">
      <c r="A4566" t="s">
        <v>312</v>
      </c>
      <c r="B4566" t="s">
        <v>17715</v>
      </c>
      <c r="C4566" t="s">
        <v>17716</v>
      </c>
      <c r="E4566" t="s">
        <v>1181</v>
      </c>
      <c r="F4566" t="s">
        <v>496</v>
      </c>
      <c r="G4566">
        <v>48118</v>
      </c>
      <c r="H4566">
        <v>42.306916000000001</v>
      </c>
      <c r="I4566">
        <v>-84.021317999999994</v>
      </c>
      <c r="J4566" s="1" t="d">
        <v>2018-11-08</v>
      </c>
      <c r="K4566">
        <v>65616</v>
      </c>
      <c r="L4566" t="s">
        <v>30</v>
      </c>
      <c r="M4566" s="1" t="d">
        <v>2015-02-10</v>
      </c>
      <c r="N4566">
        <v>2</v>
      </c>
      <c r="O4566">
        <v>10</v>
      </c>
      <c r="P4566">
        <v>2015</v>
      </c>
      <c r="R4566" t="s">
        <v>26</v>
      </c>
      <c r="S4566" t="s">
        <v>31</v>
      </c>
    </row>
    <row r="4567" spans="1:19" x14ac:dyDescent="0.25">
      <c r="A4567" t="s">
        <v>312</v>
      </c>
      <c r="B4567" t="s">
        <v>17717</v>
      </c>
      <c r="C4567" t="s">
        <v>17718</v>
      </c>
      <c r="E4567" t="s">
        <v>17719</v>
      </c>
      <c r="F4567" t="s">
        <v>373</v>
      </c>
      <c r="G4567">
        <v>60477</v>
      </c>
      <c r="H4567">
        <v>41.557817999999997</v>
      </c>
      <c r="I4567">
        <v>-87.793582999999998</v>
      </c>
      <c r="J4567" s="1" t="d">
        <v>2018-11-08</v>
      </c>
      <c r="K4567">
        <v>65617</v>
      </c>
      <c r="L4567" t="s">
        <v>30</v>
      </c>
      <c r="M4567" s="1" t="d">
        <v>2015-02-10</v>
      </c>
      <c r="N4567">
        <v>2</v>
      </c>
      <c r="O4567">
        <v>10</v>
      </c>
      <c r="P4567">
        <v>2015</v>
      </c>
      <c r="R4567" t="s">
        <v>26</v>
      </c>
      <c r="S4567" t="s">
        <v>31</v>
      </c>
    </row>
    <row r="4568" spans="1:19" x14ac:dyDescent="0.25">
      <c r="A4568" t="s">
        <v>312</v>
      </c>
      <c r="B4568" t="s">
        <v>17720</v>
      </c>
      <c r="C4568" t="s">
        <v>17721</v>
      </c>
      <c r="E4568" t="s">
        <v>2709</v>
      </c>
      <c r="F4568" t="s">
        <v>57</v>
      </c>
      <c r="G4568">
        <v>46368</v>
      </c>
      <c r="H4568">
        <v>41.574058000000001</v>
      </c>
      <c r="I4568">
        <v>-87.221202000000005</v>
      </c>
      <c r="J4568" s="1" t="d">
        <v>2018-11-08</v>
      </c>
      <c r="K4568">
        <v>65618</v>
      </c>
      <c r="L4568" t="s">
        <v>30</v>
      </c>
      <c r="M4568" s="1" t="d">
        <v>2015-02-10</v>
      </c>
      <c r="N4568">
        <v>2</v>
      </c>
      <c r="O4568">
        <v>10</v>
      </c>
      <c r="P4568">
        <v>2015</v>
      </c>
      <c r="R4568" t="s">
        <v>26</v>
      </c>
      <c r="S4568" t="s">
        <v>31</v>
      </c>
    </row>
    <row r="4569" spans="1:19" x14ac:dyDescent="0.25">
      <c r="A4569" t="s">
        <v>312</v>
      </c>
      <c r="B4569" t="s">
        <v>17722</v>
      </c>
      <c r="C4569" t="s">
        <v>17723</v>
      </c>
      <c r="E4569" t="s">
        <v>15119</v>
      </c>
      <c r="F4569" t="s">
        <v>373</v>
      </c>
      <c r="G4569">
        <v>60440</v>
      </c>
      <c r="H4569">
        <v>41.707275000000003</v>
      </c>
      <c r="I4569">
        <v>-88.087365000000005</v>
      </c>
      <c r="J4569" s="1" t="d">
        <v>2018-11-08</v>
      </c>
      <c r="K4569">
        <v>65619</v>
      </c>
      <c r="L4569" t="s">
        <v>30</v>
      </c>
      <c r="M4569" s="1" t="d">
        <v>2015-02-10</v>
      </c>
      <c r="N4569">
        <v>2</v>
      </c>
      <c r="O4569">
        <v>10</v>
      </c>
      <c r="P4569">
        <v>2015</v>
      </c>
      <c r="R4569" t="s">
        <v>26</v>
      </c>
      <c r="S4569" t="s">
        <v>31</v>
      </c>
    </row>
    <row r="4570" spans="1:19" x14ac:dyDescent="0.25">
      <c r="A4570" t="s">
        <v>312</v>
      </c>
      <c r="B4570" t="s">
        <v>17724</v>
      </c>
      <c r="C4570" t="s">
        <v>17725</v>
      </c>
      <c r="E4570" t="s">
        <v>2182</v>
      </c>
      <c r="F4570" t="s">
        <v>59</v>
      </c>
      <c r="G4570">
        <v>45067</v>
      </c>
      <c r="H4570">
        <v>39.480063999999999</v>
      </c>
      <c r="I4570">
        <v>-84.476719000000003</v>
      </c>
      <c r="J4570" s="1" t="d">
        <v>2019-03-07</v>
      </c>
      <c r="K4570">
        <v>65620</v>
      </c>
      <c r="L4570" t="s">
        <v>71</v>
      </c>
      <c r="M4570" s="1" t="d">
        <v>2015-02-10</v>
      </c>
      <c r="N4570">
        <v>2</v>
      </c>
      <c r="O4570">
        <v>10</v>
      </c>
      <c r="P4570">
        <v>2015</v>
      </c>
      <c r="R4570" t="s">
        <v>26</v>
      </c>
      <c r="S4570" t="s">
        <v>31</v>
      </c>
    </row>
    <row r="4571" spans="1:19" x14ac:dyDescent="0.25">
      <c r="A4571" t="s">
        <v>312</v>
      </c>
      <c r="B4571" t="s">
        <v>17726</v>
      </c>
      <c r="C4571" t="s">
        <v>17727</v>
      </c>
      <c r="E4571" t="s">
        <v>9078</v>
      </c>
      <c r="F4571" t="s">
        <v>57</v>
      </c>
      <c r="G4571">
        <v>46324</v>
      </c>
      <c r="H4571">
        <v>41.588476999999997</v>
      </c>
      <c r="I4571">
        <v>-87.508618999999996</v>
      </c>
      <c r="J4571" s="1" t="d">
        <v>2018-11-08</v>
      </c>
      <c r="K4571">
        <v>65621</v>
      </c>
      <c r="L4571" t="s">
        <v>30</v>
      </c>
      <c r="M4571" s="1" t="d">
        <v>2015-02-10</v>
      </c>
      <c r="N4571">
        <v>2</v>
      </c>
      <c r="O4571">
        <v>10</v>
      </c>
      <c r="P4571">
        <v>2015</v>
      </c>
      <c r="R4571" t="s">
        <v>26</v>
      </c>
      <c r="S4571" t="s">
        <v>31</v>
      </c>
    </row>
    <row r="4572" spans="1:19" x14ac:dyDescent="0.25">
      <c r="A4572" t="s">
        <v>312</v>
      </c>
      <c r="B4572" t="s">
        <v>17728</v>
      </c>
      <c r="C4572" t="s">
        <v>17729</v>
      </c>
      <c r="E4572" t="s">
        <v>7923</v>
      </c>
      <c r="F4572" t="s">
        <v>496</v>
      </c>
      <c r="G4572">
        <v>48328</v>
      </c>
      <c r="H4572">
        <v>42.639682000000001</v>
      </c>
      <c r="I4572">
        <v>-83.356088999999997</v>
      </c>
      <c r="J4572" s="1" t="d">
        <v>2018-11-08</v>
      </c>
      <c r="K4572">
        <v>65622</v>
      </c>
      <c r="L4572" t="s">
        <v>30</v>
      </c>
      <c r="M4572" s="1" t="d">
        <v>2015-02-10</v>
      </c>
      <c r="N4572">
        <v>2</v>
      </c>
      <c r="O4572">
        <v>10</v>
      </c>
      <c r="P4572">
        <v>2015</v>
      </c>
      <c r="R4572" t="s">
        <v>26</v>
      </c>
      <c r="S4572" t="s">
        <v>31</v>
      </c>
    </row>
    <row r="4573" spans="1:19" x14ac:dyDescent="0.25">
      <c r="A4573" t="s">
        <v>312</v>
      </c>
      <c r="B4573" t="s">
        <v>17730</v>
      </c>
      <c r="C4573" t="s">
        <v>17731</v>
      </c>
      <c r="E4573" t="s">
        <v>3571</v>
      </c>
      <c r="F4573" t="s">
        <v>718</v>
      </c>
      <c r="G4573">
        <v>42104</v>
      </c>
      <c r="H4573">
        <v>36.940671000000002</v>
      </c>
      <c r="I4573">
        <v>-86.420187999999996</v>
      </c>
      <c r="J4573" s="1" t="d">
        <v>2018-11-08</v>
      </c>
      <c r="K4573">
        <v>65623</v>
      </c>
      <c r="L4573" t="s">
        <v>30</v>
      </c>
      <c r="M4573" s="1" t="d">
        <v>2015-02-10</v>
      </c>
      <c r="N4573">
        <v>2</v>
      </c>
      <c r="O4573">
        <v>10</v>
      </c>
      <c r="P4573">
        <v>2015</v>
      </c>
      <c r="R4573" t="s">
        <v>26</v>
      </c>
      <c r="S4573" t="s">
        <v>31</v>
      </c>
    </row>
    <row r="4574" spans="1:19" x14ac:dyDescent="0.25">
      <c r="A4574" t="s">
        <v>312</v>
      </c>
      <c r="B4574" t="s">
        <v>17732</v>
      </c>
      <c r="C4574" t="s">
        <v>17733</v>
      </c>
      <c r="E4574" t="s">
        <v>2709</v>
      </c>
      <c r="F4574" t="s">
        <v>496</v>
      </c>
      <c r="G4574">
        <v>49024</v>
      </c>
      <c r="H4574">
        <v>42.229548000000001</v>
      </c>
      <c r="I4574">
        <v>-85.594352999999998</v>
      </c>
      <c r="J4574" s="1" t="d">
        <v>2018-11-08</v>
      </c>
      <c r="K4574">
        <v>65625</v>
      </c>
      <c r="L4574" t="s">
        <v>30</v>
      </c>
      <c r="M4574" s="1" t="d">
        <v>2015-02-10</v>
      </c>
      <c r="N4574">
        <v>2</v>
      </c>
      <c r="O4574">
        <v>10</v>
      </c>
      <c r="P4574">
        <v>2015</v>
      </c>
      <c r="R4574" t="s">
        <v>26</v>
      </c>
      <c r="S4574" t="s">
        <v>31</v>
      </c>
    </row>
    <row r="4575" spans="1:19" x14ac:dyDescent="0.25">
      <c r="A4575" t="s">
        <v>312</v>
      </c>
      <c r="B4575" t="s">
        <v>17734</v>
      </c>
      <c r="C4575" t="s">
        <v>17735</v>
      </c>
      <c r="E4575" t="s">
        <v>6318</v>
      </c>
      <c r="F4575" t="s">
        <v>496</v>
      </c>
      <c r="G4575">
        <v>48306</v>
      </c>
      <c r="H4575">
        <v>42.696095999999997</v>
      </c>
      <c r="I4575">
        <v>-83.134889000000001</v>
      </c>
      <c r="J4575" s="1" t="d">
        <v>2018-11-08</v>
      </c>
      <c r="K4575">
        <v>65626</v>
      </c>
      <c r="L4575" t="s">
        <v>30</v>
      </c>
      <c r="M4575" s="1" t="d">
        <v>2015-02-10</v>
      </c>
      <c r="N4575">
        <v>2</v>
      </c>
      <c r="O4575">
        <v>10</v>
      </c>
      <c r="P4575">
        <v>2015</v>
      </c>
      <c r="R4575" t="s">
        <v>26</v>
      </c>
      <c r="S4575" t="s">
        <v>31</v>
      </c>
    </row>
    <row r="4576" spans="1:19" x14ac:dyDescent="0.25">
      <c r="A4576" t="s">
        <v>312</v>
      </c>
      <c r="B4576" t="s">
        <v>17736</v>
      </c>
      <c r="C4576" t="s">
        <v>17737</v>
      </c>
      <c r="E4576" t="s">
        <v>7923</v>
      </c>
      <c r="F4576" t="s">
        <v>496</v>
      </c>
      <c r="G4576">
        <v>48329</v>
      </c>
      <c r="H4576">
        <v>42.691617999999998</v>
      </c>
      <c r="I4576">
        <v>-83.387287999999998</v>
      </c>
      <c r="J4576" s="1" t="d">
        <v>2018-11-08</v>
      </c>
      <c r="K4576">
        <v>65627</v>
      </c>
      <c r="L4576" t="s">
        <v>30</v>
      </c>
      <c r="M4576" s="1" t="d">
        <v>2015-02-10</v>
      </c>
      <c r="N4576">
        <v>2</v>
      </c>
      <c r="O4576">
        <v>10</v>
      </c>
      <c r="P4576">
        <v>2015</v>
      </c>
      <c r="R4576" t="s">
        <v>26</v>
      </c>
      <c r="S4576" t="s">
        <v>31</v>
      </c>
    </row>
    <row r="4577" spans="1:19" x14ac:dyDescent="0.25">
      <c r="A4577" t="s">
        <v>312</v>
      </c>
      <c r="B4577" t="s">
        <v>17738</v>
      </c>
      <c r="C4577" t="s">
        <v>17739</v>
      </c>
      <c r="E4577" t="s">
        <v>17740</v>
      </c>
      <c r="F4577" t="s">
        <v>59</v>
      </c>
      <c r="G4577">
        <v>45680</v>
      </c>
      <c r="H4577">
        <v>38.412804999999999</v>
      </c>
      <c r="I4577">
        <v>-82.521682999999996</v>
      </c>
      <c r="J4577" s="1" t="d">
        <v>2019-03-07</v>
      </c>
      <c r="K4577">
        <v>65628</v>
      </c>
      <c r="L4577" t="s">
        <v>71</v>
      </c>
      <c r="M4577" s="1" t="d">
        <v>2015-02-10</v>
      </c>
      <c r="N4577">
        <v>2</v>
      </c>
      <c r="O4577">
        <v>10</v>
      </c>
      <c r="P4577">
        <v>2015</v>
      </c>
      <c r="R4577" t="s">
        <v>26</v>
      </c>
      <c r="S4577" t="s">
        <v>31</v>
      </c>
    </row>
    <row r="4578" spans="1:19" x14ac:dyDescent="0.25">
      <c r="A4578" t="s">
        <v>312</v>
      </c>
      <c r="B4578" t="s">
        <v>17741</v>
      </c>
      <c r="C4578" t="s">
        <v>17742</v>
      </c>
      <c r="E4578" t="s">
        <v>3803</v>
      </c>
      <c r="F4578" t="s">
        <v>718</v>
      </c>
      <c r="G4578">
        <v>40245</v>
      </c>
      <c r="H4578">
        <v>38.271965999999999</v>
      </c>
      <c r="I4578">
        <v>-85.495665000000002</v>
      </c>
      <c r="J4578" s="1" t="d">
        <v>2018-11-08</v>
      </c>
      <c r="K4578">
        <v>65630</v>
      </c>
      <c r="L4578" t="s">
        <v>30</v>
      </c>
      <c r="M4578" s="1" t="d">
        <v>2015-02-10</v>
      </c>
      <c r="N4578">
        <v>2</v>
      </c>
      <c r="O4578">
        <v>10</v>
      </c>
      <c r="P4578">
        <v>2015</v>
      </c>
      <c r="R4578" t="s">
        <v>26</v>
      </c>
      <c r="S4578" t="s">
        <v>31</v>
      </c>
    </row>
    <row r="4579" spans="1:19" x14ac:dyDescent="0.25">
      <c r="A4579" t="s">
        <v>312</v>
      </c>
      <c r="B4579" t="s">
        <v>17743</v>
      </c>
      <c r="C4579" t="s">
        <v>17744</v>
      </c>
      <c r="E4579" t="s">
        <v>3803</v>
      </c>
      <c r="F4579" t="s">
        <v>718</v>
      </c>
      <c r="G4579">
        <v>40291</v>
      </c>
      <c r="H4579">
        <v>38.165694999999999</v>
      </c>
      <c r="I4579">
        <v>-85.601196000000002</v>
      </c>
      <c r="J4579" s="1" t="d">
        <v>2018-11-08</v>
      </c>
      <c r="K4579">
        <v>65631</v>
      </c>
      <c r="L4579" t="s">
        <v>30</v>
      </c>
      <c r="M4579" s="1" t="d">
        <v>2015-02-10</v>
      </c>
      <c r="N4579">
        <v>2</v>
      </c>
      <c r="O4579">
        <v>10</v>
      </c>
      <c r="P4579">
        <v>2015</v>
      </c>
      <c r="R4579" t="s">
        <v>26</v>
      </c>
      <c r="S4579" t="s">
        <v>31</v>
      </c>
    </row>
    <row r="4580" spans="1:19" x14ac:dyDescent="0.25">
      <c r="A4580" t="s">
        <v>312</v>
      </c>
      <c r="B4580" t="s">
        <v>17745</v>
      </c>
      <c r="C4580" t="s">
        <v>17746</v>
      </c>
      <c r="E4580" t="s">
        <v>565</v>
      </c>
      <c r="F4580" t="s">
        <v>718</v>
      </c>
      <c r="G4580">
        <v>40504</v>
      </c>
      <c r="H4580">
        <v>38.041451000000002</v>
      </c>
      <c r="I4580">
        <v>-84.512713000000005</v>
      </c>
      <c r="J4580" s="1" t="d">
        <v>2018-11-08</v>
      </c>
      <c r="K4580">
        <v>65632</v>
      </c>
      <c r="L4580" t="s">
        <v>30</v>
      </c>
      <c r="M4580" s="1" t="d">
        <v>2015-02-10</v>
      </c>
      <c r="N4580">
        <v>2</v>
      </c>
      <c r="O4580">
        <v>10</v>
      </c>
      <c r="P4580">
        <v>2015</v>
      </c>
      <c r="R4580" t="s">
        <v>26</v>
      </c>
      <c r="S4580" t="s">
        <v>31</v>
      </c>
    </row>
    <row r="4581" spans="1:19" x14ac:dyDescent="0.25">
      <c r="A4581" t="s">
        <v>338</v>
      </c>
      <c r="B4581" t="s">
        <v>17759</v>
      </c>
      <c r="C4581" t="s">
        <v>17760</v>
      </c>
      <c r="E4581" t="s">
        <v>17761</v>
      </c>
      <c r="F4581" t="s">
        <v>1026</v>
      </c>
      <c r="G4581">
        <v>3304</v>
      </c>
      <c r="H4581">
        <v>43.157470000000004</v>
      </c>
      <c r="I4581">
        <v>-71.505223999999998</v>
      </c>
      <c r="J4581" s="1" t="d">
        <v>2019-02-06</v>
      </c>
      <c r="K4581">
        <v>65664</v>
      </c>
      <c r="L4581" t="s">
        <v>103</v>
      </c>
      <c r="M4581" s="1" t="d">
        <v>2015-01-01</v>
      </c>
      <c r="N4581">
        <v>1</v>
      </c>
      <c r="O4581">
        <v>1</v>
      </c>
      <c r="P4581">
        <v>2015</v>
      </c>
      <c r="R4581" t="s">
        <v>26</v>
      </c>
      <c r="S4581" t="s">
        <v>31</v>
      </c>
    </row>
    <row r="4582" spans="1:19" x14ac:dyDescent="0.25">
      <c r="A4582" t="s">
        <v>19</v>
      </c>
      <c r="B4582" t="s">
        <v>17764</v>
      </c>
      <c r="C4582" t="s">
        <v>17765</v>
      </c>
      <c r="E4582" t="s">
        <v>622</v>
      </c>
      <c r="F4582" t="s">
        <v>119</v>
      </c>
      <c r="G4582">
        <v>55125</v>
      </c>
      <c r="H4582">
        <v>44.883887999999999</v>
      </c>
      <c r="I4582">
        <v>-93.030550000000005</v>
      </c>
      <c r="J4582" s="1" t="d">
        <v>2019-03-07</v>
      </c>
      <c r="K4582">
        <v>65669</v>
      </c>
      <c r="L4582" t="s">
        <v>71</v>
      </c>
      <c r="M4582" s="1" t="d">
        <v>2015-09-15</v>
      </c>
      <c r="N4582">
        <v>9</v>
      </c>
      <c r="O4582">
        <v>15</v>
      </c>
      <c r="P4582">
        <v>2015</v>
      </c>
      <c r="Q4582" t="s">
        <v>35</v>
      </c>
      <c r="R4582" t="s">
        <v>26</v>
      </c>
      <c r="S4582" t="s">
        <v>31</v>
      </c>
    </row>
    <row r="4583" spans="1:19" x14ac:dyDescent="0.25">
      <c r="A4583" t="s">
        <v>338</v>
      </c>
      <c r="B4583" t="s">
        <v>17780</v>
      </c>
      <c r="C4583" t="s">
        <v>17781</v>
      </c>
      <c r="E4583" t="s">
        <v>17782</v>
      </c>
      <c r="F4583" t="s">
        <v>25</v>
      </c>
      <c r="G4583">
        <v>20746</v>
      </c>
      <c r="H4583">
        <v>38.841751000000002</v>
      </c>
      <c r="I4583">
        <v>-76.938548999999995</v>
      </c>
      <c r="J4583" s="1" t="d">
        <v>2019-01-10</v>
      </c>
      <c r="K4583">
        <v>65688</v>
      </c>
      <c r="L4583" t="s">
        <v>30</v>
      </c>
      <c r="M4583" s="1" t="d">
        <v>2015-01-26</v>
      </c>
      <c r="N4583">
        <v>1</v>
      </c>
      <c r="O4583">
        <v>26</v>
      </c>
      <c r="P4583">
        <v>2015</v>
      </c>
      <c r="R4583" t="s">
        <v>26</v>
      </c>
      <c r="S4583" t="s">
        <v>27</v>
      </c>
    </row>
    <row r="4584" spans="1:19" x14ac:dyDescent="0.25">
      <c r="A4584" t="s">
        <v>19</v>
      </c>
      <c r="B4584" t="s">
        <v>17783</v>
      </c>
      <c r="C4584" t="s">
        <v>17784</v>
      </c>
      <c r="D4584" t="s">
        <v>17785</v>
      </c>
      <c r="E4584" t="s">
        <v>6703</v>
      </c>
      <c r="F4584" t="s">
        <v>37</v>
      </c>
      <c r="G4584">
        <v>76501</v>
      </c>
      <c r="H4584">
        <v>31.082418000000001</v>
      </c>
      <c r="I4584">
        <v>-97.315535999999994</v>
      </c>
      <c r="J4584" s="1" t="d">
        <v>2018-10-04</v>
      </c>
      <c r="K4584">
        <v>65699</v>
      </c>
      <c r="L4584" t="s">
        <v>30</v>
      </c>
      <c r="M4584" s="1" t="d">
        <v>2015-01-18</v>
      </c>
      <c r="N4584">
        <v>1</v>
      </c>
      <c r="O4584">
        <v>18</v>
      </c>
      <c r="P4584">
        <v>2015</v>
      </c>
      <c r="Q4584" t="s">
        <v>35</v>
      </c>
      <c r="R4584" t="s">
        <v>26</v>
      </c>
      <c r="S4584" t="s">
        <v>31</v>
      </c>
    </row>
    <row r="4585" spans="1:19" x14ac:dyDescent="0.25">
      <c r="A4585" t="s">
        <v>19</v>
      </c>
      <c r="B4585" t="s">
        <v>7788</v>
      </c>
      <c r="C4585" t="s">
        <v>17787</v>
      </c>
      <c r="E4585" t="s">
        <v>467</v>
      </c>
      <c r="F4585" t="s">
        <v>59</v>
      </c>
      <c r="G4585">
        <v>44110</v>
      </c>
      <c r="H4585">
        <v>41.556567000000001</v>
      </c>
      <c r="I4585">
        <v>-81.588223999999997</v>
      </c>
      <c r="J4585" s="1" t="d">
        <v>2019-01-10</v>
      </c>
      <c r="K4585">
        <v>65720</v>
      </c>
      <c r="L4585" t="s">
        <v>17788</v>
      </c>
      <c r="M4585" s="1" t="d">
        <v>2015-01-01</v>
      </c>
      <c r="N4585">
        <v>1</v>
      </c>
      <c r="O4585">
        <v>1</v>
      </c>
      <c r="P4585">
        <v>2015</v>
      </c>
      <c r="Q4585" t="s">
        <v>35</v>
      </c>
      <c r="R4585" t="s">
        <v>26</v>
      </c>
      <c r="S4585" t="s">
        <v>31</v>
      </c>
    </row>
    <row r="4586" spans="1:19" x14ac:dyDescent="0.25">
      <c r="A4586" t="s">
        <v>19</v>
      </c>
      <c r="B4586" t="s">
        <v>1831</v>
      </c>
      <c r="C4586" t="s">
        <v>15564</v>
      </c>
      <c r="D4586" t="s">
        <v>15565</v>
      </c>
      <c r="E4586" t="s">
        <v>2312</v>
      </c>
      <c r="F4586" t="s">
        <v>327</v>
      </c>
      <c r="G4586">
        <v>51501</v>
      </c>
      <c r="H4586">
        <v>41.235743999999997</v>
      </c>
      <c r="I4586">
        <v>-95.880629999999996</v>
      </c>
      <c r="J4586" s="1" t="d">
        <v>2018-07-09</v>
      </c>
      <c r="K4586">
        <v>65752</v>
      </c>
      <c r="L4586" t="s">
        <v>15566</v>
      </c>
      <c r="M4586" s="1" t="d">
        <v>2015-10-01</v>
      </c>
      <c r="N4586">
        <v>10</v>
      </c>
      <c r="O4586">
        <v>1</v>
      </c>
      <c r="P4586">
        <v>2015</v>
      </c>
      <c r="Q4586" t="s">
        <v>35</v>
      </c>
      <c r="R4586" t="s">
        <v>26</v>
      </c>
      <c r="S4586" t="s">
        <v>31</v>
      </c>
    </row>
    <row r="4587" spans="1:19" x14ac:dyDescent="0.25">
      <c r="A4587" t="s">
        <v>19</v>
      </c>
      <c r="B4587" t="s">
        <v>17793</v>
      </c>
      <c r="C4587" t="s">
        <v>17794</v>
      </c>
      <c r="E4587" t="s">
        <v>17795</v>
      </c>
      <c r="F4587" t="s">
        <v>143</v>
      </c>
      <c r="G4587">
        <v>73742</v>
      </c>
      <c r="H4587">
        <v>36.112304999999999</v>
      </c>
      <c r="I4587">
        <v>-97.899292000000003</v>
      </c>
      <c r="J4587" s="1" t="d">
        <v>2018-07-09</v>
      </c>
      <c r="K4587">
        <v>65753</v>
      </c>
      <c r="L4587" t="s">
        <v>30</v>
      </c>
      <c r="M4587" s="1" t="d">
        <v>2015-02-05</v>
      </c>
      <c r="N4587">
        <v>2</v>
      </c>
      <c r="O4587">
        <v>5</v>
      </c>
      <c r="P4587">
        <v>2015</v>
      </c>
      <c r="Q4587" t="s">
        <v>35</v>
      </c>
      <c r="R4587" t="s">
        <v>26</v>
      </c>
      <c r="S4587" t="s">
        <v>31</v>
      </c>
    </row>
    <row r="4588" spans="1:19" x14ac:dyDescent="0.25">
      <c r="A4588" t="s">
        <v>312</v>
      </c>
      <c r="B4588" t="s">
        <v>17800</v>
      </c>
      <c r="C4588" t="s">
        <v>17801</v>
      </c>
      <c r="E4588" t="s">
        <v>17802</v>
      </c>
      <c r="F4588" t="s">
        <v>260</v>
      </c>
      <c r="G4588">
        <v>85295</v>
      </c>
      <c r="H4588">
        <v>33.291747999999998</v>
      </c>
      <c r="I4588">
        <v>-111.72220299999999</v>
      </c>
      <c r="J4588" s="1" t="d">
        <v>2018-09-10</v>
      </c>
      <c r="K4588">
        <v>65770</v>
      </c>
      <c r="L4588" t="s">
        <v>30</v>
      </c>
      <c r="M4588" s="1" t="d">
        <v>2015-01-15</v>
      </c>
      <c r="N4588">
        <v>1</v>
      </c>
      <c r="O4588">
        <v>15</v>
      </c>
      <c r="P4588">
        <v>2015</v>
      </c>
      <c r="R4588" t="s">
        <v>26</v>
      </c>
      <c r="S4588" t="s">
        <v>31</v>
      </c>
    </row>
    <row r="4589" spans="1:19" x14ac:dyDescent="0.25">
      <c r="A4589" t="s">
        <v>312</v>
      </c>
      <c r="B4589" t="s">
        <v>17803</v>
      </c>
      <c r="C4589" t="s">
        <v>17804</v>
      </c>
      <c r="E4589" t="s">
        <v>6042</v>
      </c>
      <c r="F4589" t="s">
        <v>37</v>
      </c>
      <c r="G4589">
        <v>76015</v>
      </c>
      <c r="H4589">
        <v>32.691395</v>
      </c>
      <c r="I4589">
        <v>-97.129351</v>
      </c>
      <c r="J4589" s="1" t="d">
        <v>2018-08-07</v>
      </c>
      <c r="K4589">
        <v>65771</v>
      </c>
      <c r="L4589" t="s">
        <v>30</v>
      </c>
      <c r="M4589" s="1" t="d">
        <v>2015-01-15</v>
      </c>
      <c r="N4589">
        <v>1</v>
      </c>
      <c r="O4589">
        <v>15</v>
      </c>
      <c r="P4589">
        <v>2015</v>
      </c>
      <c r="R4589" t="s">
        <v>26</v>
      </c>
      <c r="S4589" t="s">
        <v>31</v>
      </c>
    </row>
    <row r="4590" spans="1:19" x14ac:dyDescent="0.25">
      <c r="A4590" t="s">
        <v>312</v>
      </c>
      <c r="B4590" t="s">
        <v>17805</v>
      </c>
      <c r="C4590" t="s">
        <v>17806</v>
      </c>
      <c r="E4590" t="s">
        <v>616</v>
      </c>
      <c r="F4590" t="s">
        <v>119</v>
      </c>
      <c r="G4590">
        <v>55430</v>
      </c>
      <c r="H4590">
        <v>45.073861999999998</v>
      </c>
      <c r="I4590">
        <v>-93.287229999999994</v>
      </c>
      <c r="J4590" s="1" t="d">
        <v>2019-03-07</v>
      </c>
      <c r="K4590">
        <v>65799</v>
      </c>
      <c r="L4590" t="s">
        <v>71</v>
      </c>
      <c r="M4590" s="1" t="d">
        <v>2015-02-15</v>
      </c>
      <c r="N4590">
        <v>2</v>
      </c>
      <c r="O4590">
        <v>15</v>
      </c>
      <c r="P4590">
        <v>2015</v>
      </c>
      <c r="R4590" t="s">
        <v>26</v>
      </c>
      <c r="S4590" t="s">
        <v>31</v>
      </c>
    </row>
    <row r="4591" spans="1:19" x14ac:dyDescent="0.25">
      <c r="A4591" t="s">
        <v>312</v>
      </c>
      <c r="B4591" t="s">
        <v>17807</v>
      </c>
      <c r="C4591" t="s">
        <v>17808</v>
      </c>
      <c r="E4591" t="s">
        <v>17809</v>
      </c>
      <c r="F4591" t="s">
        <v>119</v>
      </c>
      <c r="G4591">
        <v>56715</v>
      </c>
      <c r="H4591">
        <v>47.821891000000001</v>
      </c>
      <c r="I4591">
        <v>-96.000153999999995</v>
      </c>
      <c r="J4591" s="1" t="d">
        <v>2018-03-08</v>
      </c>
      <c r="K4591">
        <v>65803</v>
      </c>
      <c r="L4591" t="s">
        <v>17810</v>
      </c>
      <c r="M4591" s="1" t="d">
        <v>2015-02-15</v>
      </c>
      <c r="N4591">
        <v>2</v>
      </c>
      <c r="O4591">
        <v>15</v>
      </c>
      <c r="P4591">
        <v>2015</v>
      </c>
      <c r="R4591" t="s">
        <v>26</v>
      </c>
      <c r="S4591" t="s">
        <v>31</v>
      </c>
    </row>
    <row r="4592" spans="1:19" x14ac:dyDescent="0.25">
      <c r="A4592" t="s">
        <v>312</v>
      </c>
      <c r="B4592" t="s">
        <v>17814</v>
      </c>
      <c r="C4592" t="s">
        <v>17815</v>
      </c>
      <c r="E4592" t="s">
        <v>3969</v>
      </c>
      <c r="F4592" t="s">
        <v>119</v>
      </c>
      <c r="G4592">
        <v>55109</v>
      </c>
      <c r="H4592">
        <v>45.010579</v>
      </c>
      <c r="I4592">
        <v>-93.046440000000004</v>
      </c>
      <c r="J4592" s="1" t="d">
        <v>2019-03-07</v>
      </c>
      <c r="K4592">
        <v>65807</v>
      </c>
      <c r="L4592" t="s">
        <v>71</v>
      </c>
      <c r="M4592" s="1" t="d">
        <v>2015-02-15</v>
      </c>
      <c r="N4592">
        <v>2</v>
      </c>
      <c r="O4592">
        <v>15</v>
      </c>
      <c r="P4592">
        <v>2015</v>
      </c>
      <c r="R4592" t="s">
        <v>26</v>
      </c>
      <c r="S4592" t="s">
        <v>31</v>
      </c>
    </row>
    <row r="4593" spans="1:19" x14ac:dyDescent="0.25">
      <c r="A4593" t="s">
        <v>312</v>
      </c>
      <c r="B4593" t="s">
        <v>17816</v>
      </c>
      <c r="C4593" t="s">
        <v>17817</v>
      </c>
      <c r="E4593" t="s">
        <v>619</v>
      </c>
      <c r="F4593" t="s">
        <v>119</v>
      </c>
      <c r="G4593">
        <v>55442</v>
      </c>
      <c r="H4593">
        <v>45.03392212</v>
      </c>
      <c r="I4593">
        <v>-93.406627189999995</v>
      </c>
      <c r="J4593" s="1" t="d">
        <v>2019-02-06</v>
      </c>
      <c r="K4593">
        <v>65809</v>
      </c>
      <c r="L4593" t="s">
        <v>103</v>
      </c>
      <c r="M4593" s="1" t="d">
        <v>2015-02-15</v>
      </c>
      <c r="N4593">
        <v>2</v>
      </c>
      <c r="O4593">
        <v>15</v>
      </c>
      <c r="P4593">
        <v>2015</v>
      </c>
      <c r="R4593" t="s">
        <v>26</v>
      </c>
      <c r="S4593" t="s">
        <v>31</v>
      </c>
    </row>
    <row r="4594" spans="1:19" x14ac:dyDescent="0.25">
      <c r="A4594" t="s">
        <v>312</v>
      </c>
      <c r="B4594" t="s">
        <v>17818</v>
      </c>
      <c r="C4594" t="s">
        <v>17819</v>
      </c>
      <c r="E4594" t="s">
        <v>402</v>
      </c>
      <c r="F4594" t="s">
        <v>119</v>
      </c>
      <c r="G4594">
        <v>55901</v>
      </c>
      <c r="H4594">
        <v>44.043148559999999</v>
      </c>
      <c r="I4594">
        <v>-92.486057779999996</v>
      </c>
      <c r="J4594" s="1" t="d">
        <v>2019-02-06</v>
      </c>
      <c r="K4594">
        <v>65810</v>
      </c>
      <c r="L4594" t="s">
        <v>103</v>
      </c>
      <c r="M4594" s="1" t="d">
        <v>2015-02-15</v>
      </c>
      <c r="N4594">
        <v>2</v>
      </c>
      <c r="O4594">
        <v>15</v>
      </c>
      <c r="P4594">
        <v>2015</v>
      </c>
      <c r="R4594" t="s">
        <v>26</v>
      </c>
      <c r="S4594" t="s">
        <v>31</v>
      </c>
    </row>
    <row r="4595" spans="1:19" x14ac:dyDescent="0.25">
      <c r="A4595" t="s">
        <v>312</v>
      </c>
      <c r="B4595" t="s">
        <v>17822</v>
      </c>
      <c r="C4595" t="s">
        <v>17823</v>
      </c>
      <c r="E4595" t="s">
        <v>11988</v>
      </c>
      <c r="F4595" t="s">
        <v>119</v>
      </c>
      <c r="G4595">
        <v>55110</v>
      </c>
      <c r="H4595">
        <v>45.038890000000002</v>
      </c>
      <c r="I4595">
        <v>-93.018153999999996</v>
      </c>
      <c r="J4595" s="1" t="d">
        <v>2019-03-07</v>
      </c>
      <c r="K4595">
        <v>65813</v>
      </c>
      <c r="L4595" t="s">
        <v>71</v>
      </c>
      <c r="M4595" s="1" t="d">
        <v>2015-02-15</v>
      </c>
      <c r="N4595">
        <v>2</v>
      </c>
      <c r="O4595">
        <v>15</v>
      </c>
      <c r="P4595">
        <v>2015</v>
      </c>
      <c r="R4595" t="s">
        <v>26</v>
      </c>
      <c r="S4595" t="s">
        <v>31</v>
      </c>
    </row>
    <row r="4596" spans="1:19" x14ac:dyDescent="0.25">
      <c r="A4596" t="s">
        <v>19</v>
      </c>
      <c r="B4596" t="s">
        <v>17824</v>
      </c>
      <c r="C4596" t="s">
        <v>17825</v>
      </c>
      <c r="E4596" t="s">
        <v>17826</v>
      </c>
      <c r="F4596" t="s">
        <v>170</v>
      </c>
      <c r="G4596">
        <v>90301</v>
      </c>
      <c r="H4596">
        <v>33.952885999999999</v>
      </c>
      <c r="I4596">
        <v>-118.377315</v>
      </c>
      <c r="J4596" s="1" t="d">
        <v>2018-05-03</v>
      </c>
      <c r="K4596">
        <v>65814</v>
      </c>
      <c r="L4596" t="s">
        <v>30</v>
      </c>
      <c r="M4596" s="1" t="d">
        <v>2015-02-23</v>
      </c>
      <c r="N4596">
        <v>2</v>
      </c>
      <c r="O4596">
        <v>23</v>
      </c>
      <c r="P4596">
        <v>2015</v>
      </c>
      <c r="Q4596" t="s">
        <v>35</v>
      </c>
      <c r="R4596" t="s">
        <v>26</v>
      </c>
      <c r="S4596" t="s">
        <v>31</v>
      </c>
    </row>
    <row r="4597" spans="1:19" x14ac:dyDescent="0.25">
      <c r="A4597" t="s">
        <v>370</v>
      </c>
      <c r="B4597" t="s">
        <v>17827</v>
      </c>
      <c r="C4597" t="s">
        <v>17828</v>
      </c>
      <c r="E4597" t="s">
        <v>4905</v>
      </c>
      <c r="F4597" t="s">
        <v>170</v>
      </c>
      <c r="G4597">
        <v>92570</v>
      </c>
      <c r="H4597">
        <v>33.839782999999997</v>
      </c>
      <c r="I4597">
        <v>-117.254204</v>
      </c>
      <c r="J4597" s="1" t="d">
        <v>2018-10-04</v>
      </c>
      <c r="K4597">
        <v>65816</v>
      </c>
      <c r="L4597" t="s">
        <v>30</v>
      </c>
      <c r="M4597" s="1" t="d">
        <v>2015-08-04</v>
      </c>
      <c r="N4597">
        <v>8</v>
      </c>
      <c r="O4597">
        <v>4</v>
      </c>
      <c r="P4597">
        <v>2015</v>
      </c>
      <c r="Q4597" t="s">
        <v>35</v>
      </c>
      <c r="R4597" t="s">
        <v>26</v>
      </c>
      <c r="S4597" t="s">
        <v>31</v>
      </c>
    </row>
    <row r="4598" spans="1:19" x14ac:dyDescent="0.25">
      <c r="A4598" t="s">
        <v>338</v>
      </c>
      <c r="B4598" t="s">
        <v>17829</v>
      </c>
      <c r="C4598" t="s">
        <v>17830</v>
      </c>
      <c r="E4598" t="s">
        <v>66</v>
      </c>
      <c r="F4598" t="s">
        <v>67</v>
      </c>
      <c r="G4598">
        <v>6106</v>
      </c>
      <c r="H4598">
        <v>41.745581999999999</v>
      </c>
      <c r="I4598">
        <v>-72.689437999999996</v>
      </c>
      <c r="J4598" s="1" t="d">
        <v>2018-04-03</v>
      </c>
      <c r="K4598">
        <v>65817</v>
      </c>
      <c r="L4598" t="s">
        <v>30</v>
      </c>
      <c r="M4598" s="1" t="d">
        <v>2015-01-08</v>
      </c>
      <c r="N4598">
        <v>1</v>
      </c>
      <c r="O4598">
        <v>8</v>
      </c>
      <c r="P4598">
        <v>2015</v>
      </c>
      <c r="R4598" t="s">
        <v>26</v>
      </c>
      <c r="S4598" t="s">
        <v>31</v>
      </c>
    </row>
    <row r="4599" spans="1:19" x14ac:dyDescent="0.25">
      <c r="A4599" t="s">
        <v>338</v>
      </c>
      <c r="B4599" t="s">
        <v>17831</v>
      </c>
      <c r="C4599" t="s">
        <v>17832</v>
      </c>
      <c r="E4599" t="s">
        <v>5694</v>
      </c>
      <c r="F4599" t="s">
        <v>67</v>
      </c>
      <c r="G4599">
        <v>6450</v>
      </c>
      <c r="H4599">
        <v>41.537218000000003</v>
      </c>
      <c r="I4599">
        <v>-72.796701999999996</v>
      </c>
      <c r="J4599" s="1" t="d">
        <v>2018-04-03</v>
      </c>
      <c r="K4599">
        <v>65818</v>
      </c>
      <c r="L4599" t="s">
        <v>30</v>
      </c>
      <c r="M4599" s="1" t="d">
        <v>2015-01-01</v>
      </c>
      <c r="N4599">
        <v>1</v>
      </c>
      <c r="O4599">
        <v>1</v>
      </c>
      <c r="P4599">
        <v>2015</v>
      </c>
      <c r="R4599" t="s">
        <v>26</v>
      </c>
      <c r="S4599" t="s">
        <v>31</v>
      </c>
    </row>
    <row r="4600" spans="1:19" x14ac:dyDescent="0.25">
      <c r="A4600" t="s">
        <v>338</v>
      </c>
      <c r="B4600" t="s">
        <v>17833</v>
      </c>
      <c r="C4600" t="s">
        <v>17834</v>
      </c>
      <c r="E4600" t="s">
        <v>8269</v>
      </c>
      <c r="F4600" t="s">
        <v>67</v>
      </c>
      <c r="G4600">
        <v>6269</v>
      </c>
      <c r="H4600">
        <v>41.805152</v>
      </c>
      <c r="I4600">
        <v>-72.253601000000003</v>
      </c>
      <c r="J4600" s="1" t="d">
        <v>2018-05-03</v>
      </c>
      <c r="K4600">
        <v>65819</v>
      </c>
      <c r="L4600" t="s">
        <v>30</v>
      </c>
      <c r="M4600" s="1" t="d">
        <v>2015-02-12</v>
      </c>
      <c r="N4600">
        <v>2</v>
      </c>
      <c r="O4600">
        <v>12</v>
      </c>
      <c r="P4600">
        <v>2015</v>
      </c>
      <c r="R4600" t="s">
        <v>26</v>
      </c>
      <c r="S4600" t="s">
        <v>31</v>
      </c>
    </row>
    <row r="4601" spans="1:19" x14ac:dyDescent="0.25">
      <c r="A4601" t="s">
        <v>312</v>
      </c>
      <c r="B4601" t="s">
        <v>17855</v>
      </c>
      <c r="C4601" t="s">
        <v>17856</v>
      </c>
      <c r="E4601" t="s">
        <v>3239</v>
      </c>
      <c r="F4601" t="s">
        <v>129</v>
      </c>
      <c r="G4601">
        <v>80241</v>
      </c>
      <c r="H4601">
        <v>39.912889999999997</v>
      </c>
      <c r="I4601">
        <v>-104.92261000000001</v>
      </c>
      <c r="J4601" s="1" t="d">
        <v>2018-05-03</v>
      </c>
      <c r="K4601">
        <v>65851</v>
      </c>
      <c r="L4601" t="s">
        <v>30</v>
      </c>
      <c r="M4601" s="1" t="d">
        <v>2015-01-09</v>
      </c>
      <c r="N4601">
        <v>1</v>
      </c>
      <c r="O4601">
        <v>9</v>
      </c>
      <c r="P4601">
        <v>2015</v>
      </c>
      <c r="R4601" t="s">
        <v>26</v>
      </c>
      <c r="S4601" t="s">
        <v>31</v>
      </c>
    </row>
    <row r="4602" spans="1:19" x14ac:dyDescent="0.25">
      <c r="A4602" t="s">
        <v>312</v>
      </c>
      <c r="B4602" t="s">
        <v>17857</v>
      </c>
      <c r="C4602" t="s">
        <v>17858</v>
      </c>
      <c r="E4602" t="s">
        <v>1818</v>
      </c>
      <c r="F4602" t="s">
        <v>40</v>
      </c>
      <c r="G4602">
        <v>72730</v>
      </c>
      <c r="H4602">
        <v>36.043120000000002</v>
      </c>
      <c r="I4602">
        <v>-94.236615</v>
      </c>
      <c r="J4602" s="1" t="d">
        <v>2019-04-08</v>
      </c>
      <c r="K4602">
        <v>65852</v>
      </c>
      <c r="L4602" t="s">
        <v>24</v>
      </c>
      <c r="M4602" s="1" t="d">
        <v>2015-03-05</v>
      </c>
      <c r="N4602">
        <v>3</v>
      </c>
      <c r="O4602">
        <v>5</v>
      </c>
      <c r="P4602">
        <v>2015</v>
      </c>
      <c r="R4602" t="s">
        <v>26</v>
      </c>
      <c r="S4602" t="s">
        <v>31</v>
      </c>
    </row>
    <row r="4603" spans="1:19" x14ac:dyDescent="0.25">
      <c r="A4603" t="s">
        <v>338</v>
      </c>
      <c r="B4603" t="s">
        <v>17862</v>
      </c>
      <c r="C4603" t="s">
        <v>17863</v>
      </c>
      <c r="E4603" t="s">
        <v>390</v>
      </c>
      <c r="F4603" t="s">
        <v>170</v>
      </c>
      <c r="G4603">
        <v>91101</v>
      </c>
      <c r="H4603">
        <v>34.145798999999997</v>
      </c>
      <c r="I4603">
        <v>-118.13416599999999</v>
      </c>
      <c r="J4603" s="1" t="d">
        <v>2018-03-08</v>
      </c>
      <c r="K4603">
        <v>65915</v>
      </c>
      <c r="L4603" t="s">
        <v>30</v>
      </c>
      <c r="M4603" s="1" t="d">
        <v>2015-01-01</v>
      </c>
      <c r="N4603">
        <v>1</v>
      </c>
      <c r="O4603">
        <v>1</v>
      </c>
      <c r="P4603">
        <v>2015</v>
      </c>
      <c r="R4603" t="s">
        <v>26</v>
      </c>
      <c r="S4603" t="s">
        <v>31</v>
      </c>
    </row>
    <row r="4604" spans="1:19" x14ac:dyDescent="0.25">
      <c r="A4604" t="s">
        <v>338</v>
      </c>
      <c r="B4604" t="s">
        <v>17864</v>
      </c>
      <c r="C4604" t="s">
        <v>17865</v>
      </c>
      <c r="E4604" t="s">
        <v>390</v>
      </c>
      <c r="F4604" t="s">
        <v>170</v>
      </c>
      <c r="G4604">
        <v>91101</v>
      </c>
      <c r="H4604">
        <v>34.146953000000003</v>
      </c>
      <c r="I4604">
        <v>-118.1327</v>
      </c>
      <c r="J4604" s="1" t="d">
        <v>2018-03-08</v>
      </c>
      <c r="K4604">
        <v>65916</v>
      </c>
      <c r="L4604" t="s">
        <v>30</v>
      </c>
      <c r="M4604" s="1" t="d">
        <v>2015-01-01</v>
      </c>
      <c r="N4604">
        <v>1</v>
      </c>
      <c r="O4604">
        <v>1</v>
      </c>
      <c r="P4604">
        <v>2015</v>
      </c>
      <c r="R4604" t="s">
        <v>26</v>
      </c>
      <c r="S4604" t="s">
        <v>31</v>
      </c>
    </row>
    <row r="4605" spans="1:19" x14ac:dyDescent="0.25">
      <c r="A4605" t="s">
        <v>338</v>
      </c>
      <c r="B4605" t="s">
        <v>17866</v>
      </c>
      <c r="C4605" t="s">
        <v>17867</v>
      </c>
      <c r="E4605" t="s">
        <v>390</v>
      </c>
      <c r="F4605" t="s">
        <v>170</v>
      </c>
      <c r="G4605">
        <v>91101</v>
      </c>
      <c r="H4605">
        <v>34.148645999999999</v>
      </c>
      <c r="I4605">
        <v>-118.132835</v>
      </c>
      <c r="J4605" s="1" t="d">
        <v>2018-03-08</v>
      </c>
      <c r="K4605">
        <v>65917</v>
      </c>
      <c r="L4605" t="s">
        <v>30</v>
      </c>
      <c r="M4605" s="1" t="d">
        <v>2015-01-01</v>
      </c>
      <c r="N4605">
        <v>1</v>
      </c>
      <c r="O4605">
        <v>1</v>
      </c>
      <c r="P4605">
        <v>2015</v>
      </c>
      <c r="R4605" t="s">
        <v>26</v>
      </c>
      <c r="S4605" t="s">
        <v>31</v>
      </c>
    </row>
    <row r="4606" spans="1:19" x14ac:dyDescent="0.25">
      <c r="A4606" t="s">
        <v>338</v>
      </c>
      <c r="B4606" t="s">
        <v>17868</v>
      </c>
      <c r="C4606" t="s">
        <v>17869</v>
      </c>
      <c r="E4606" t="s">
        <v>2638</v>
      </c>
      <c r="F4606" t="s">
        <v>707</v>
      </c>
      <c r="G4606">
        <v>96815</v>
      </c>
      <c r="H4606">
        <v>21.278008</v>
      </c>
      <c r="I4606">
        <v>-157.825806</v>
      </c>
      <c r="J4606" s="1" t="d">
        <v>2019-04-08</v>
      </c>
      <c r="K4606">
        <v>65919</v>
      </c>
      <c r="L4606" t="s">
        <v>24</v>
      </c>
      <c r="M4606" s="1" t="d">
        <v>2015-01-01</v>
      </c>
      <c r="N4606">
        <v>1</v>
      </c>
      <c r="O4606">
        <v>1</v>
      </c>
      <c r="P4606">
        <v>2015</v>
      </c>
      <c r="R4606" t="s">
        <v>26</v>
      </c>
      <c r="S4606" t="s">
        <v>31</v>
      </c>
    </row>
    <row r="4607" spans="1:19" x14ac:dyDescent="0.25">
      <c r="A4607" t="s">
        <v>338</v>
      </c>
      <c r="B4607" t="s">
        <v>17870</v>
      </c>
      <c r="C4607" t="s">
        <v>17871</v>
      </c>
      <c r="E4607" t="s">
        <v>9179</v>
      </c>
      <c r="F4607" t="s">
        <v>707</v>
      </c>
      <c r="G4607">
        <v>96707</v>
      </c>
      <c r="H4607">
        <v>21.328992</v>
      </c>
      <c r="I4607">
        <v>-158.078498</v>
      </c>
      <c r="J4607" s="1" t="d">
        <v>2019-04-08</v>
      </c>
      <c r="K4607">
        <v>65920</v>
      </c>
      <c r="L4607" t="s">
        <v>24</v>
      </c>
      <c r="M4607" s="1" t="d">
        <v>2015-01-01</v>
      </c>
      <c r="N4607">
        <v>1</v>
      </c>
      <c r="O4607">
        <v>1</v>
      </c>
      <c r="P4607">
        <v>2015</v>
      </c>
      <c r="R4607" t="s">
        <v>26</v>
      </c>
      <c r="S4607" t="s">
        <v>31</v>
      </c>
    </row>
    <row r="4608" spans="1:19" x14ac:dyDescent="0.25">
      <c r="A4608" t="s">
        <v>338</v>
      </c>
      <c r="B4608" t="s">
        <v>17872</v>
      </c>
      <c r="C4608" t="s">
        <v>17873</v>
      </c>
      <c r="D4608" t="s">
        <v>17874</v>
      </c>
      <c r="E4608" t="s">
        <v>9249</v>
      </c>
      <c r="F4608" t="s">
        <v>707</v>
      </c>
      <c r="G4608">
        <v>96761</v>
      </c>
      <c r="H4608">
        <v>20.939326000000001</v>
      </c>
      <c r="I4608">
        <v>-156.69045</v>
      </c>
      <c r="J4608" s="1" t="d">
        <v>2019-04-08</v>
      </c>
      <c r="K4608">
        <v>65921</v>
      </c>
      <c r="L4608" t="s">
        <v>24</v>
      </c>
      <c r="M4608" s="1" t="d">
        <v>2015-01-01</v>
      </c>
      <c r="N4608">
        <v>1</v>
      </c>
      <c r="O4608">
        <v>1</v>
      </c>
      <c r="P4608">
        <v>2015</v>
      </c>
      <c r="R4608" t="s">
        <v>26</v>
      </c>
      <c r="S4608" t="s">
        <v>31</v>
      </c>
    </row>
    <row r="4609" spans="1:19" x14ac:dyDescent="0.25">
      <c r="A4609" t="s">
        <v>338</v>
      </c>
      <c r="B4609" t="s">
        <v>17875</v>
      </c>
      <c r="C4609" t="s">
        <v>17876</v>
      </c>
      <c r="E4609" t="s">
        <v>9273</v>
      </c>
      <c r="F4609" t="s">
        <v>707</v>
      </c>
      <c r="G4609">
        <v>96793</v>
      </c>
      <c r="H4609">
        <v>20.872862000000001</v>
      </c>
      <c r="I4609">
        <v>-156.50241399999999</v>
      </c>
      <c r="J4609" s="1" t="d">
        <v>2019-04-08</v>
      </c>
      <c r="K4609">
        <v>65922</v>
      </c>
      <c r="L4609" t="s">
        <v>24</v>
      </c>
      <c r="M4609" s="1" t="d">
        <v>2015-01-01</v>
      </c>
      <c r="N4609">
        <v>1</v>
      </c>
      <c r="O4609">
        <v>1</v>
      </c>
      <c r="P4609">
        <v>2015</v>
      </c>
      <c r="R4609" t="s">
        <v>26</v>
      </c>
      <c r="S4609" t="s">
        <v>31</v>
      </c>
    </row>
    <row r="4610" spans="1:19" x14ac:dyDescent="0.25">
      <c r="A4610" t="s">
        <v>338</v>
      </c>
      <c r="B4610" t="s">
        <v>17877</v>
      </c>
      <c r="C4610" t="s">
        <v>17878</v>
      </c>
      <c r="D4610" t="s">
        <v>17879</v>
      </c>
      <c r="E4610" t="s">
        <v>17880</v>
      </c>
      <c r="F4610" t="s">
        <v>212</v>
      </c>
      <c r="G4610">
        <v>27284</v>
      </c>
      <c r="H4610">
        <v>36.079557999999999</v>
      </c>
      <c r="I4610">
        <v>-80.064635999999993</v>
      </c>
      <c r="J4610" s="1" t="d">
        <v>2018-03-08</v>
      </c>
      <c r="K4610">
        <v>65924</v>
      </c>
      <c r="L4610" t="s">
        <v>30</v>
      </c>
      <c r="M4610" s="1" t="d">
        <v>2015-01-01</v>
      </c>
      <c r="N4610">
        <v>1</v>
      </c>
      <c r="O4610">
        <v>1</v>
      </c>
      <c r="P4610">
        <v>2015</v>
      </c>
      <c r="R4610" t="s">
        <v>26</v>
      </c>
      <c r="S4610" t="s">
        <v>31</v>
      </c>
    </row>
    <row r="4611" spans="1:19" x14ac:dyDescent="0.25">
      <c r="A4611" t="s">
        <v>338</v>
      </c>
      <c r="B4611" t="s">
        <v>12267</v>
      </c>
      <c r="C4611" t="s">
        <v>17881</v>
      </c>
      <c r="E4611" t="s">
        <v>136</v>
      </c>
      <c r="F4611" t="s">
        <v>137</v>
      </c>
      <c r="G4611">
        <v>97212</v>
      </c>
      <c r="H4611">
        <v>45.549129999999998</v>
      </c>
      <c r="I4611">
        <v>-122.66145</v>
      </c>
      <c r="J4611" s="1" t="d">
        <v>2019-03-07</v>
      </c>
      <c r="K4611">
        <v>65927</v>
      </c>
      <c r="L4611" t="s">
        <v>71</v>
      </c>
      <c r="M4611" s="1" t="d">
        <v>2015-01-01</v>
      </c>
      <c r="N4611">
        <v>1</v>
      </c>
      <c r="O4611">
        <v>1</v>
      </c>
      <c r="P4611">
        <v>2015</v>
      </c>
      <c r="R4611" t="s">
        <v>26</v>
      </c>
      <c r="S4611" t="s">
        <v>31</v>
      </c>
    </row>
    <row r="4612" spans="1:19" x14ac:dyDescent="0.25">
      <c r="A4612" t="s">
        <v>504</v>
      </c>
      <c r="B4612" t="s">
        <v>17885</v>
      </c>
      <c r="C4612" t="s">
        <v>17886</v>
      </c>
      <c r="E4612" t="s">
        <v>16794</v>
      </c>
      <c r="F4612" t="s">
        <v>119</v>
      </c>
      <c r="G4612">
        <v>55811</v>
      </c>
      <c r="H4612">
        <v>46.837606999999998</v>
      </c>
      <c r="I4612">
        <v>-92.230605999999995</v>
      </c>
      <c r="J4612" s="1" t="d">
        <v>2019-04-08</v>
      </c>
      <c r="K4612">
        <v>65953</v>
      </c>
      <c r="L4612" t="s">
        <v>24</v>
      </c>
      <c r="M4612" s="1" t="d">
        <v>2015-02-27</v>
      </c>
      <c r="N4612">
        <v>2</v>
      </c>
      <c r="O4612">
        <v>27</v>
      </c>
      <c r="P4612">
        <v>2015</v>
      </c>
      <c r="R4612" t="s">
        <v>26</v>
      </c>
      <c r="S4612" t="s">
        <v>31</v>
      </c>
    </row>
    <row r="4613" spans="1:19" x14ac:dyDescent="0.25">
      <c r="A4613" t="s">
        <v>504</v>
      </c>
      <c r="B4613" t="s">
        <v>17887</v>
      </c>
      <c r="C4613" t="s">
        <v>17888</v>
      </c>
      <c r="E4613" t="s">
        <v>2764</v>
      </c>
      <c r="F4613" t="s">
        <v>280</v>
      </c>
      <c r="G4613">
        <v>37083</v>
      </c>
      <c r="H4613">
        <v>36.500326000000001</v>
      </c>
      <c r="I4613">
        <v>-85.969251</v>
      </c>
      <c r="J4613" s="1" t="d">
        <v>2018-09-10</v>
      </c>
      <c r="K4613">
        <v>65954</v>
      </c>
      <c r="L4613" t="s">
        <v>30</v>
      </c>
      <c r="M4613" s="1" t="d">
        <v>2015-02-27</v>
      </c>
      <c r="N4613">
        <v>2</v>
      </c>
      <c r="O4613">
        <v>27</v>
      </c>
      <c r="P4613">
        <v>2015</v>
      </c>
      <c r="R4613" t="s">
        <v>26</v>
      </c>
      <c r="S4613" t="s">
        <v>31</v>
      </c>
    </row>
    <row r="4614" spans="1:19" x14ac:dyDescent="0.25">
      <c r="A4614" t="s">
        <v>504</v>
      </c>
      <c r="B4614" t="s">
        <v>17889</v>
      </c>
      <c r="C4614" t="s">
        <v>17890</v>
      </c>
      <c r="E4614" t="s">
        <v>17891</v>
      </c>
      <c r="F4614" t="s">
        <v>202</v>
      </c>
      <c r="G4614">
        <v>32011</v>
      </c>
      <c r="H4614">
        <v>30.565788000000001</v>
      </c>
      <c r="I4614">
        <v>-81.827415000000002</v>
      </c>
      <c r="J4614" s="1" t="d">
        <v>2018-08-07</v>
      </c>
      <c r="K4614">
        <v>65955</v>
      </c>
      <c r="L4614" t="s">
        <v>30</v>
      </c>
      <c r="M4614" s="1" t="d">
        <v>2015-12-18</v>
      </c>
      <c r="N4614">
        <v>12</v>
      </c>
      <c r="O4614">
        <v>18</v>
      </c>
      <c r="P4614">
        <v>2015</v>
      </c>
      <c r="R4614" t="s">
        <v>26</v>
      </c>
      <c r="S4614" t="s">
        <v>31</v>
      </c>
    </row>
    <row r="4615" spans="1:19" x14ac:dyDescent="0.25">
      <c r="A4615" t="s">
        <v>312</v>
      </c>
      <c r="B4615" t="s">
        <v>14718</v>
      </c>
      <c r="C4615" t="s">
        <v>17895</v>
      </c>
      <c r="E4615" t="s">
        <v>17896</v>
      </c>
      <c r="F4615" t="s">
        <v>373</v>
      </c>
      <c r="G4615">
        <v>61462</v>
      </c>
      <c r="H4615">
        <v>40.923305999999997</v>
      </c>
      <c r="I4615">
        <v>-90.648311000000007</v>
      </c>
      <c r="J4615" s="1" t="d">
        <v>2018-10-04</v>
      </c>
      <c r="K4615">
        <v>65958</v>
      </c>
      <c r="L4615" t="s">
        <v>30</v>
      </c>
      <c r="M4615" s="1" t="d">
        <v>2015-02-15</v>
      </c>
      <c r="N4615">
        <v>2</v>
      </c>
      <c r="O4615">
        <v>15</v>
      </c>
      <c r="P4615">
        <v>2015</v>
      </c>
      <c r="R4615" t="s">
        <v>26</v>
      </c>
      <c r="S4615" t="s">
        <v>31</v>
      </c>
    </row>
    <row r="4616" spans="1:19" x14ac:dyDescent="0.25">
      <c r="A4616" t="s">
        <v>504</v>
      </c>
      <c r="B4616" t="s">
        <v>334</v>
      </c>
      <c r="C4616" t="s">
        <v>17900</v>
      </c>
      <c r="D4616" t="s">
        <v>17901</v>
      </c>
      <c r="E4616" t="s">
        <v>1479</v>
      </c>
      <c r="F4616" t="s">
        <v>129</v>
      </c>
      <c r="G4616">
        <v>80011</v>
      </c>
      <c r="H4616">
        <v>39.762813000000001</v>
      </c>
      <c r="I4616">
        <v>-104.794332</v>
      </c>
      <c r="J4616" s="1" t="d">
        <v>2018-11-08</v>
      </c>
      <c r="K4616">
        <v>65963</v>
      </c>
      <c r="L4616" t="s">
        <v>30</v>
      </c>
      <c r="M4616" s="1" t="d">
        <v>2015-02-15</v>
      </c>
      <c r="N4616">
        <v>2</v>
      </c>
      <c r="O4616">
        <v>15</v>
      </c>
      <c r="P4616">
        <v>2015</v>
      </c>
      <c r="R4616" t="s">
        <v>26</v>
      </c>
      <c r="S4616" t="s">
        <v>31</v>
      </c>
    </row>
    <row r="4617" spans="1:19" x14ac:dyDescent="0.25">
      <c r="A4617" t="s">
        <v>504</v>
      </c>
      <c r="B4617" t="s">
        <v>334</v>
      </c>
      <c r="C4617" t="s">
        <v>17902</v>
      </c>
      <c r="D4617" t="s">
        <v>17903</v>
      </c>
      <c r="E4617" t="s">
        <v>14322</v>
      </c>
      <c r="F4617" t="s">
        <v>208</v>
      </c>
      <c r="G4617">
        <v>29702</v>
      </c>
      <c r="H4617">
        <v>35.142240000000001</v>
      </c>
      <c r="I4617">
        <v>-81.509612000000004</v>
      </c>
      <c r="J4617" s="1" t="d">
        <v>2018-06-05</v>
      </c>
      <c r="K4617">
        <v>65976</v>
      </c>
      <c r="L4617" t="s">
        <v>30</v>
      </c>
      <c r="M4617" s="1" t="d">
        <v>2015-02-15</v>
      </c>
      <c r="N4617">
        <v>2</v>
      </c>
      <c r="O4617">
        <v>15</v>
      </c>
      <c r="P4617">
        <v>2015</v>
      </c>
      <c r="R4617" t="s">
        <v>26</v>
      </c>
      <c r="S4617" t="s">
        <v>31</v>
      </c>
    </row>
    <row r="4618" spans="1:19" x14ac:dyDescent="0.25">
      <c r="A4618" t="s">
        <v>504</v>
      </c>
      <c r="B4618" t="s">
        <v>334</v>
      </c>
      <c r="C4618" t="s">
        <v>17904</v>
      </c>
      <c r="D4618" t="s">
        <v>17905</v>
      </c>
      <c r="E4618" t="s">
        <v>12705</v>
      </c>
      <c r="F4618" t="s">
        <v>157</v>
      </c>
      <c r="G4618">
        <v>15825</v>
      </c>
      <c r="H4618">
        <v>41.172592999999999</v>
      </c>
      <c r="I4618">
        <v>-79.095197999999996</v>
      </c>
      <c r="J4618" s="1" t="d">
        <v>2018-09-10</v>
      </c>
      <c r="K4618">
        <v>65978</v>
      </c>
      <c r="L4618" t="s">
        <v>30</v>
      </c>
      <c r="M4618" s="1" t="d">
        <v>2015-02-15</v>
      </c>
      <c r="N4618">
        <v>2</v>
      </c>
      <c r="O4618">
        <v>15</v>
      </c>
      <c r="P4618">
        <v>2015</v>
      </c>
      <c r="R4618" t="s">
        <v>26</v>
      </c>
      <c r="S4618" t="s">
        <v>31</v>
      </c>
    </row>
    <row r="4619" spans="1:19" x14ac:dyDescent="0.25">
      <c r="A4619" t="s">
        <v>504</v>
      </c>
      <c r="B4619" t="s">
        <v>334</v>
      </c>
      <c r="C4619" t="s">
        <v>17906</v>
      </c>
      <c r="D4619" t="s">
        <v>17907</v>
      </c>
      <c r="E4619" t="s">
        <v>63</v>
      </c>
      <c r="F4619" t="s">
        <v>64</v>
      </c>
      <c r="G4619">
        <v>82007</v>
      </c>
      <c r="H4619">
        <v>41.097996000000002</v>
      </c>
      <c r="I4619">
        <v>-104.85410299999999</v>
      </c>
      <c r="J4619" s="1" t="d">
        <v>2019-04-08</v>
      </c>
      <c r="K4619">
        <v>65986</v>
      </c>
      <c r="L4619" t="s">
        <v>24</v>
      </c>
      <c r="M4619" s="1" t="d">
        <v>2015-02-15</v>
      </c>
      <c r="N4619">
        <v>2</v>
      </c>
      <c r="O4619">
        <v>15</v>
      </c>
      <c r="P4619">
        <v>2015</v>
      </c>
      <c r="R4619" t="s">
        <v>26</v>
      </c>
      <c r="S4619" t="s">
        <v>31</v>
      </c>
    </row>
    <row r="4620" spans="1:19" x14ac:dyDescent="0.25">
      <c r="A4620" t="s">
        <v>504</v>
      </c>
      <c r="B4620" t="s">
        <v>334</v>
      </c>
      <c r="C4620" t="s">
        <v>17908</v>
      </c>
      <c r="D4620" t="s">
        <v>17909</v>
      </c>
      <c r="E4620" t="s">
        <v>441</v>
      </c>
      <c r="F4620" t="s">
        <v>327</v>
      </c>
      <c r="G4620">
        <v>52806</v>
      </c>
      <c r="H4620">
        <v>41.603473000000001</v>
      </c>
      <c r="I4620">
        <v>-90.625011000000001</v>
      </c>
      <c r="J4620" s="1" t="d">
        <v>2019-04-08</v>
      </c>
      <c r="K4620">
        <v>65991</v>
      </c>
      <c r="L4620" t="s">
        <v>24</v>
      </c>
      <c r="M4620" s="1" t="d">
        <v>2015-02-15</v>
      </c>
      <c r="N4620">
        <v>2</v>
      </c>
      <c r="O4620">
        <v>15</v>
      </c>
      <c r="P4620">
        <v>2015</v>
      </c>
      <c r="R4620" t="s">
        <v>26</v>
      </c>
      <c r="S4620" t="s">
        <v>31</v>
      </c>
    </row>
    <row r="4621" spans="1:19" x14ac:dyDescent="0.25">
      <c r="A4621" t="s">
        <v>504</v>
      </c>
      <c r="B4621" t="s">
        <v>334</v>
      </c>
      <c r="C4621" t="s">
        <v>17910</v>
      </c>
      <c r="D4621" t="s">
        <v>17911</v>
      </c>
      <c r="E4621" t="s">
        <v>9611</v>
      </c>
      <c r="F4621" t="s">
        <v>23</v>
      </c>
      <c r="G4621">
        <v>36301</v>
      </c>
      <c r="H4621">
        <v>31.191182000000001</v>
      </c>
      <c r="I4621">
        <v>-85.399405000000002</v>
      </c>
      <c r="J4621" s="1" t="d">
        <v>2018-10-04</v>
      </c>
      <c r="K4621">
        <v>65992</v>
      </c>
      <c r="L4621" t="s">
        <v>30</v>
      </c>
      <c r="M4621" s="1" t="d">
        <v>2015-02-15</v>
      </c>
      <c r="N4621">
        <v>2</v>
      </c>
      <c r="O4621">
        <v>15</v>
      </c>
      <c r="P4621">
        <v>2015</v>
      </c>
      <c r="R4621" t="s">
        <v>26</v>
      </c>
      <c r="S4621" t="s">
        <v>31</v>
      </c>
    </row>
    <row r="4622" spans="1:19" x14ac:dyDescent="0.25">
      <c r="A4622" t="s">
        <v>504</v>
      </c>
      <c r="B4622" t="s">
        <v>334</v>
      </c>
      <c r="C4622" t="s">
        <v>17912</v>
      </c>
      <c r="D4622" t="s">
        <v>17913</v>
      </c>
      <c r="E4622" t="s">
        <v>17914</v>
      </c>
      <c r="F4622" t="s">
        <v>55</v>
      </c>
      <c r="G4622">
        <v>98926</v>
      </c>
      <c r="H4622">
        <v>46.970689</v>
      </c>
      <c r="I4622">
        <v>-120.537588</v>
      </c>
      <c r="J4622" s="1" t="d">
        <v>2018-06-05</v>
      </c>
      <c r="K4622">
        <v>65996</v>
      </c>
      <c r="L4622" t="s">
        <v>30</v>
      </c>
      <c r="M4622" s="1" t="d">
        <v>2015-02-15</v>
      </c>
      <c r="N4622">
        <v>2</v>
      </c>
      <c r="O4622">
        <v>15</v>
      </c>
      <c r="P4622">
        <v>2015</v>
      </c>
      <c r="R4622" t="s">
        <v>26</v>
      </c>
      <c r="S4622" t="s">
        <v>31</v>
      </c>
    </row>
    <row r="4623" spans="1:19" x14ac:dyDescent="0.25">
      <c r="A4623" t="s">
        <v>504</v>
      </c>
      <c r="B4623" t="s">
        <v>17915</v>
      </c>
      <c r="C4623" t="s">
        <v>17916</v>
      </c>
      <c r="D4623" t="s">
        <v>17917</v>
      </c>
      <c r="E4623" t="s">
        <v>5440</v>
      </c>
      <c r="F4623" t="s">
        <v>208</v>
      </c>
      <c r="G4623">
        <v>29506</v>
      </c>
      <c r="H4623">
        <v>34.266612000000002</v>
      </c>
      <c r="I4623">
        <v>-79.702003000000005</v>
      </c>
      <c r="J4623" s="1" t="d">
        <v>2018-06-05</v>
      </c>
      <c r="K4623">
        <v>66002</v>
      </c>
      <c r="L4623" t="s">
        <v>30</v>
      </c>
      <c r="M4623" s="1" t="d">
        <v>2015-02-15</v>
      </c>
      <c r="N4623">
        <v>2</v>
      </c>
      <c r="O4623">
        <v>15</v>
      </c>
      <c r="P4623">
        <v>2015</v>
      </c>
      <c r="R4623" t="s">
        <v>26</v>
      </c>
      <c r="S4623" t="s">
        <v>31</v>
      </c>
    </row>
    <row r="4624" spans="1:19" x14ac:dyDescent="0.25">
      <c r="A4624" t="s">
        <v>504</v>
      </c>
      <c r="B4624" t="s">
        <v>334</v>
      </c>
      <c r="C4624" t="s">
        <v>17919</v>
      </c>
      <c r="D4624" t="s">
        <v>17920</v>
      </c>
      <c r="E4624" t="s">
        <v>17921</v>
      </c>
      <c r="F4624" t="s">
        <v>37</v>
      </c>
      <c r="G4624">
        <v>79735</v>
      </c>
      <c r="H4624">
        <v>30.905750999999999</v>
      </c>
      <c r="I4624">
        <v>-102.8847554</v>
      </c>
      <c r="J4624" s="1" t="d">
        <v>2018-08-07</v>
      </c>
      <c r="K4624">
        <v>66005</v>
      </c>
      <c r="L4624" t="s">
        <v>30</v>
      </c>
      <c r="M4624" s="1" t="d">
        <v>2015-02-15</v>
      </c>
      <c r="N4624">
        <v>2</v>
      </c>
      <c r="O4624">
        <v>15</v>
      </c>
      <c r="P4624">
        <v>2015</v>
      </c>
      <c r="R4624" t="s">
        <v>26</v>
      </c>
      <c r="S4624" t="s">
        <v>31</v>
      </c>
    </row>
    <row r="4625" spans="1:19" x14ac:dyDescent="0.25">
      <c r="A4625" t="s">
        <v>504</v>
      </c>
      <c r="B4625" t="s">
        <v>334</v>
      </c>
      <c r="C4625" t="s">
        <v>17922</v>
      </c>
      <c r="D4625" t="s">
        <v>17923</v>
      </c>
      <c r="E4625" t="s">
        <v>12070</v>
      </c>
      <c r="F4625" t="s">
        <v>64</v>
      </c>
      <c r="G4625">
        <v>82718</v>
      </c>
      <c r="H4625">
        <v>44.277369</v>
      </c>
      <c r="I4625">
        <v>-105.495273</v>
      </c>
      <c r="J4625" s="1" t="d">
        <v>2019-04-08</v>
      </c>
      <c r="K4625">
        <v>66008</v>
      </c>
      <c r="L4625" t="s">
        <v>24</v>
      </c>
      <c r="M4625" s="1" t="d">
        <v>2015-02-15</v>
      </c>
      <c r="N4625">
        <v>2</v>
      </c>
      <c r="O4625">
        <v>15</v>
      </c>
      <c r="P4625">
        <v>2015</v>
      </c>
      <c r="R4625" t="s">
        <v>26</v>
      </c>
      <c r="S4625" t="s">
        <v>31</v>
      </c>
    </row>
    <row r="4626" spans="1:19" x14ac:dyDescent="0.25">
      <c r="A4626" t="s">
        <v>504</v>
      </c>
      <c r="B4626" t="s">
        <v>334</v>
      </c>
      <c r="C4626" t="s">
        <v>17924</v>
      </c>
      <c r="D4626" t="s">
        <v>17925</v>
      </c>
      <c r="E4626" t="s">
        <v>173</v>
      </c>
      <c r="F4626" t="s">
        <v>170</v>
      </c>
      <c r="G4626">
        <v>93308</v>
      </c>
      <c r="H4626">
        <v>35.531288000000004</v>
      </c>
      <c r="I4626">
        <v>-119.187901</v>
      </c>
      <c r="J4626" s="1" t="d">
        <v>2018-05-03</v>
      </c>
      <c r="K4626">
        <v>66013</v>
      </c>
      <c r="L4626" t="s">
        <v>30</v>
      </c>
      <c r="M4626" s="1" t="d">
        <v>2015-02-15</v>
      </c>
      <c r="N4626">
        <v>2</v>
      </c>
      <c r="O4626">
        <v>15</v>
      </c>
      <c r="P4626">
        <v>2015</v>
      </c>
      <c r="R4626" t="s">
        <v>26</v>
      </c>
      <c r="S4626" t="s">
        <v>31</v>
      </c>
    </row>
    <row r="4627" spans="1:19" x14ac:dyDescent="0.25">
      <c r="A4627" t="s">
        <v>504</v>
      </c>
      <c r="B4627" t="s">
        <v>334</v>
      </c>
      <c r="C4627" t="s">
        <v>17926</v>
      </c>
      <c r="D4627" t="s">
        <v>17927</v>
      </c>
      <c r="E4627" t="s">
        <v>17928</v>
      </c>
      <c r="F4627" t="s">
        <v>264</v>
      </c>
      <c r="G4627">
        <v>89820</v>
      </c>
      <c r="H4627">
        <v>40.647886999999997</v>
      </c>
      <c r="I4627">
        <v>-116.94267600000001</v>
      </c>
      <c r="J4627" s="1" t="d">
        <v>2018-09-10</v>
      </c>
      <c r="K4627">
        <v>66015</v>
      </c>
      <c r="L4627" t="s">
        <v>30</v>
      </c>
      <c r="M4627" s="1" t="d">
        <v>2015-02-15</v>
      </c>
      <c r="N4627">
        <v>2</v>
      </c>
      <c r="O4627">
        <v>15</v>
      </c>
      <c r="P4627">
        <v>2015</v>
      </c>
      <c r="R4627" t="s">
        <v>26</v>
      </c>
      <c r="S4627" t="s">
        <v>31</v>
      </c>
    </row>
    <row r="4628" spans="1:19" x14ac:dyDescent="0.25">
      <c r="A4628" t="s">
        <v>504</v>
      </c>
      <c r="B4628" t="s">
        <v>334</v>
      </c>
      <c r="C4628" t="s">
        <v>17929</v>
      </c>
      <c r="D4628" t="s">
        <v>17930</v>
      </c>
      <c r="E4628" t="s">
        <v>649</v>
      </c>
      <c r="F4628" t="s">
        <v>1213</v>
      </c>
      <c r="G4628">
        <v>59714</v>
      </c>
      <c r="H4628">
        <v>45.765090999999998</v>
      </c>
      <c r="I4628">
        <v>-111.18729399999999</v>
      </c>
      <c r="J4628" s="1" t="d">
        <v>2019-04-08</v>
      </c>
      <c r="K4628">
        <v>66019</v>
      </c>
      <c r="L4628" t="s">
        <v>24</v>
      </c>
      <c r="M4628" s="1" t="d">
        <v>2015-02-15</v>
      </c>
      <c r="N4628">
        <v>2</v>
      </c>
      <c r="O4628">
        <v>15</v>
      </c>
      <c r="P4628">
        <v>2015</v>
      </c>
      <c r="R4628" t="s">
        <v>26</v>
      </c>
      <c r="S4628" t="s">
        <v>31</v>
      </c>
    </row>
    <row r="4629" spans="1:19" x14ac:dyDescent="0.25">
      <c r="A4629" t="s">
        <v>504</v>
      </c>
      <c r="B4629" t="s">
        <v>334</v>
      </c>
      <c r="C4629" t="s">
        <v>17931</v>
      </c>
      <c r="D4629" t="s">
        <v>17932</v>
      </c>
      <c r="E4629" t="s">
        <v>95</v>
      </c>
      <c r="F4629" t="s">
        <v>37</v>
      </c>
      <c r="G4629">
        <v>75241</v>
      </c>
      <c r="H4629">
        <v>32.657425000000003</v>
      </c>
      <c r="I4629">
        <v>-96.752100999999996</v>
      </c>
      <c r="J4629" s="1" t="d">
        <v>2018-08-07</v>
      </c>
      <c r="K4629">
        <v>66038</v>
      </c>
      <c r="L4629" t="s">
        <v>30</v>
      </c>
      <c r="M4629" s="1" t="d">
        <v>2015-02-15</v>
      </c>
      <c r="N4629">
        <v>2</v>
      </c>
      <c r="O4629">
        <v>15</v>
      </c>
      <c r="P4629">
        <v>2015</v>
      </c>
      <c r="R4629" t="s">
        <v>26</v>
      </c>
      <c r="S4629" t="s">
        <v>31</v>
      </c>
    </row>
    <row r="4630" spans="1:19" x14ac:dyDescent="0.25">
      <c r="A4630" t="s">
        <v>504</v>
      </c>
      <c r="B4630" t="s">
        <v>334</v>
      </c>
      <c r="C4630" t="s">
        <v>17933</v>
      </c>
      <c r="D4630" t="s">
        <v>17934</v>
      </c>
      <c r="E4630" t="s">
        <v>1907</v>
      </c>
      <c r="F4630" t="s">
        <v>373</v>
      </c>
      <c r="G4630">
        <v>62401</v>
      </c>
      <c r="H4630">
        <v>39.132655</v>
      </c>
      <c r="I4630">
        <v>-88.566204999999997</v>
      </c>
      <c r="J4630" s="1" t="d">
        <v>2018-12-11</v>
      </c>
      <c r="K4630">
        <v>66042</v>
      </c>
      <c r="L4630" t="s">
        <v>30</v>
      </c>
      <c r="M4630" s="1" t="d">
        <v>2015-02-15</v>
      </c>
      <c r="N4630">
        <v>2</v>
      </c>
      <c r="O4630">
        <v>15</v>
      </c>
      <c r="P4630">
        <v>2015</v>
      </c>
      <c r="R4630" t="s">
        <v>26</v>
      </c>
      <c r="S4630" t="s">
        <v>31</v>
      </c>
    </row>
    <row r="4631" spans="1:19" x14ac:dyDescent="0.25">
      <c r="A4631" t="s">
        <v>504</v>
      </c>
      <c r="B4631" t="s">
        <v>334</v>
      </c>
      <c r="C4631" t="s">
        <v>17935</v>
      </c>
      <c r="D4631" t="s">
        <v>17936</v>
      </c>
      <c r="E4631" t="s">
        <v>17937</v>
      </c>
      <c r="F4631" t="s">
        <v>260</v>
      </c>
      <c r="G4631">
        <v>85131</v>
      </c>
      <c r="H4631">
        <v>32.732863899999998</v>
      </c>
      <c r="I4631">
        <v>-111.55004460000001</v>
      </c>
      <c r="J4631" s="1" t="d">
        <v>2018-09-10</v>
      </c>
      <c r="K4631">
        <v>66045</v>
      </c>
      <c r="L4631" t="s">
        <v>30</v>
      </c>
      <c r="M4631" s="1" t="d">
        <v>2015-02-15</v>
      </c>
      <c r="N4631">
        <v>2</v>
      </c>
      <c r="O4631">
        <v>15</v>
      </c>
      <c r="P4631">
        <v>2015</v>
      </c>
      <c r="R4631" t="s">
        <v>26</v>
      </c>
      <c r="S4631" t="s">
        <v>31</v>
      </c>
    </row>
    <row r="4632" spans="1:19" x14ac:dyDescent="0.25">
      <c r="A4632" t="s">
        <v>504</v>
      </c>
      <c r="B4632" t="s">
        <v>334</v>
      </c>
      <c r="C4632" t="s">
        <v>17938</v>
      </c>
      <c r="D4632" t="s">
        <v>17939</v>
      </c>
      <c r="E4632" t="s">
        <v>17940</v>
      </c>
      <c r="F4632" t="s">
        <v>327</v>
      </c>
      <c r="G4632">
        <v>50707</v>
      </c>
      <c r="H4632">
        <v>42.460189999999997</v>
      </c>
      <c r="I4632">
        <v>-92.252617000000001</v>
      </c>
      <c r="J4632" s="1" t="d">
        <v>2019-04-08</v>
      </c>
      <c r="K4632">
        <v>66047</v>
      </c>
      <c r="L4632" t="s">
        <v>24</v>
      </c>
      <c r="M4632" s="1" t="d">
        <v>2015-02-15</v>
      </c>
      <c r="N4632">
        <v>2</v>
      </c>
      <c r="O4632">
        <v>15</v>
      </c>
      <c r="P4632">
        <v>2015</v>
      </c>
      <c r="R4632" t="s">
        <v>26</v>
      </c>
      <c r="S4632" t="s">
        <v>31</v>
      </c>
    </row>
    <row r="4633" spans="1:19" x14ac:dyDescent="0.25">
      <c r="A4633" t="s">
        <v>504</v>
      </c>
      <c r="B4633" t="s">
        <v>334</v>
      </c>
      <c r="C4633" t="s">
        <v>17941</v>
      </c>
      <c r="D4633" t="s">
        <v>17942</v>
      </c>
      <c r="E4633" t="s">
        <v>17943</v>
      </c>
      <c r="F4633" t="s">
        <v>373</v>
      </c>
      <c r="G4633">
        <v>62207</v>
      </c>
      <c r="H4633">
        <v>38.575122999999998</v>
      </c>
      <c r="I4633">
        <v>-90.097910999999996</v>
      </c>
      <c r="J4633" s="1" t="d">
        <v>2018-12-11</v>
      </c>
      <c r="K4633">
        <v>66057</v>
      </c>
      <c r="L4633" t="s">
        <v>30</v>
      </c>
      <c r="M4633" s="1" t="d">
        <v>2015-02-15</v>
      </c>
      <c r="N4633">
        <v>2</v>
      </c>
      <c r="O4633">
        <v>15</v>
      </c>
      <c r="P4633">
        <v>2015</v>
      </c>
      <c r="R4633" t="s">
        <v>26</v>
      </c>
      <c r="S4633" t="s">
        <v>31</v>
      </c>
    </row>
    <row r="4634" spans="1:19" x14ac:dyDescent="0.25">
      <c r="A4634" t="s">
        <v>504</v>
      </c>
      <c r="B4634" t="s">
        <v>334</v>
      </c>
      <c r="C4634" t="s">
        <v>17944</v>
      </c>
      <c r="D4634" t="s">
        <v>17945</v>
      </c>
      <c r="E4634" t="s">
        <v>17946</v>
      </c>
      <c r="F4634" t="s">
        <v>59</v>
      </c>
      <c r="G4634">
        <v>44010</v>
      </c>
      <c r="H4634">
        <v>41.789444000000003</v>
      </c>
      <c r="I4634">
        <v>-80.856213999999994</v>
      </c>
      <c r="J4634" s="1" t="d">
        <v>2018-03-08</v>
      </c>
      <c r="K4634">
        <v>66060</v>
      </c>
      <c r="L4634" t="s">
        <v>30</v>
      </c>
      <c r="M4634" s="1" t="d">
        <v>2015-02-15</v>
      </c>
      <c r="N4634">
        <v>2</v>
      </c>
      <c r="O4634">
        <v>15</v>
      </c>
      <c r="P4634">
        <v>2015</v>
      </c>
      <c r="R4634" t="s">
        <v>26</v>
      </c>
      <c r="S4634" t="s">
        <v>31</v>
      </c>
    </row>
    <row r="4635" spans="1:19" x14ac:dyDescent="0.25">
      <c r="A4635" t="s">
        <v>504</v>
      </c>
      <c r="B4635" t="s">
        <v>334</v>
      </c>
      <c r="C4635" t="s">
        <v>17947</v>
      </c>
      <c r="D4635" t="s">
        <v>17948</v>
      </c>
      <c r="E4635" t="s">
        <v>2030</v>
      </c>
      <c r="F4635" t="s">
        <v>170</v>
      </c>
      <c r="G4635">
        <v>92311</v>
      </c>
      <c r="H4635">
        <v>34.854593000000001</v>
      </c>
      <c r="I4635">
        <v>-117.08085199999999</v>
      </c>
      <c r="J4635" s="1" t="d">
        <v>2018-05-03</v>
      </c>
      <c r="K4635">
        <v>66062</v>
      </c>
      <c r="L4635" t="s">
        <v>17949</v>
      </c>
      <c r="M4635" s="1" t="d">
        <v>2015-02-15</v>
      </c>
      <c r="N4635">
        <v>2</v>
      </c>
      <c r="O4635">
        <v>15</v>
      </c>
      <c r="P4635">
        <v>2015</v>
      </c>
      <c r="R4635" t="s">
        <v>26</v>
      </c>
      <c r="S4635" t="s">
        <v>31</v>
      </c>
    </row>
    <row r="4636" spans="1:19" x14ac:dyDescent="0.25">
      <c r="A4636" t="s">
        <v>504</v>
      </c>
      <c r="B4636" t="s">
        <v>334</v>
      </c>
      <c r="C4636" t="s">
        <v>17950</v>
      </c>
      <c r="D4636" t="s">
        <v>17951</v>
      </c>
      <c r="E4636" t="s">
        <v>17952</v>
      </c>
      <c r="F4636" t="s">
        <v>59</v>
      </c>
      <c r="G4636">
        <v>45808</v>
      </c>
      <c r="H4636">
        <v>40.832569999999997</v>
      </c>
      <c r="I4636">
        <v>-83.966415999999995</v>
      </c>
      <c r="J4636" s="1" t="d">
        <v>2018-03-08</v>
      </c>
      <c r="K4636">
        <v>66066</v>
      </c>
      <c r="L4636" t="s">
        <v>30</v>
      </c>
      <c r="M4636" s="1" t="d">
        <v>2015-02-15</v>
      </c>
      <c r="N4636">
        <v>2</v>
      </c>
      <c r="O4636">
        <v>15</v>
      </c>
      <c r="P4636">
        <v>2015</v>
      </c>
      <c r="R4636" t="s">
        <v>26</v>
      </c>
      <c r="S4636" t="s">
        <v>31</v>
      </c>
    </row>
    <row r="4637" spans="1:19" x14ac:dyDescent="0.25">
      <c r="A4637" t="s">
        <v>504</v>
      </c>
      <c r="B4637" t="s">
        <v>334</v>
      </c>
      <c r="C4637" t="s">
        <v>17955</v>
      </c>
      <c r="D4637" t="s">
        <v>17956</v>
      </c>
      <c r="E4637" t="s">
        <v>17957</v>
      </c>
      <c r="F4637" t="s">
        <v>59</v>
      </c>
      <c r="G4637">
        <v>43074</v>
      </c>
      <c r="H4637">
        <v>40.267605000000003</v>
      </c>
      <c r="I4637">
        <v>-82.924778000000003</v>
      </c>
      <c r="J4637" s="1" t="d">
        <v>2018-03-08</v>
      </c>
      <c r="K4637">
        <v>66069</v>
      </c>
      <c r="L4637" t="s">
        <v>30</v>
      </c>
      <c r="M4637" s="1" t="d">
        <v>2015-02-15</v>
      </c>
      <c r="N4637">
        <v>2</v>
      </c>
      <c r="O4637">
        <v>15</v>
      </c>
      <c r="P4637">
        <v>2015</v>
      </c>
      <c r="R4637" t="s">
        <v>26</v>
      </c>
      <c r="S4637" t="s">
        <v>31</v>
      </c>
    </row>
    <row r="4638" spans="1:19" x14ac:dyDescent="0.25">
      <c r="A4638" t="s">
        <v>504</v>
      </c>
      <c r="B4638" t="s">
        <v>334</v>
      </c>
      <c r="C4638" t="s">
        <v>17958</v>
      </c>
      <c r="D4638" t="s">
        <v>17959</v>
      </c>
      <c r="E4638" t="s">
        <v>656</v>
      </c>
      <c r="F4638" t="s">
        <v>29</v>
      </c>
      <c r="G4638">
        <v>31523</v>
      </c>
      <c r="H4638">
        <v>31.140502000000001</v>
      </c>
      <c r="I4638">
        <v>-81.577392000000003</v>
      </c>
      <c r="J4638" s="1" t="d">
        <v>2018-10-04</v>
      </c>
      <c r="K4638">
        <v>66075</v>
      </c>
      <c r="L4638" t="s">
        <v>30</v>
      </c>
      <c r="M4638" s="1" t="d">
        <v>2015-02-15</v>
      </c>
      <c r="N4638">
        <v>2</v>
      </c>
      <c r="O4638">
        <v>15</v>
      </c>
      <c r="P4638">
        <v>2015</v>
      </c>
      <c r="R4638" t="s">
        <v>26</v>
      </c>
      <c r="S4638" t="s">
        <v>31</v>
      </c>
    </row>
    <row r="4639" spans="1:19" x14ac:dyDescent="0.25">
      <c r="A4639" t="s">
        <v>504</v>
      </c>
      <c r="B4639" t="s">
        <v>334</v>
      </c>
      <c r="C4639" t="s">
        <v>8296</v>
      </c>
      <c r="D4639" t="s">
        <v>17960</v>
      </c>
      <c r="E4639" t="s">
        <v>5951</v>
      </c>
      <c r="F4639" t="s">
        <v>157</v>
      </c>
      <c r="G4639">
        <v>17013</v>
      </c>
      <c r="H4639">
        <v>40.23601</v>
      </c>
      <c r="I4639">
        <v>-77.122907999999995</v>
      </c>
      <c r="J4639" s="1" t="d">
        <v>2018-09-10</v>
      </c>
      <c r="K4639">
        <v>66076</v>
      </c>
      <c r="L4639" t="s">
        <v>30</v>
      </c>
      <c r="M4639" s="1" t="d">
        <v>2015-02-15</v>
      </c>
      <c r="N4639">
        <v>2</v>
      </c>
      <c r="O4639">
        <v>15</v>
      </c>
      <c r="P4639">
        <v>2015</v>
      </c>
      <c r="R4639" t="s">
        <v>26</v>
      </c>
      <c r="S4639" t="s">
        <v>31</v>
      </c>
    </row>
    <row r="4640" spans="1:19" x14ac:dyDescent="0.25">
      <c r="A4640" t="s">
        <v>504</v>
      </c>
      <c r="B4640" t="s">
        <v>334</v>
      </c>
      <c r="C4640" t="s">
        <v>17961</v>
      </c>
      <c r="D4640" t="s">
        <v>17962</v>
      </c>
      <c r="E4640" t="s">
        <v>17963</v>
      </c>
      <c r="F4640" t="s">
        <v>29</v>
      </c>
      <c r="G4640">
        <v>30521</v>
      </c>
      <c r="H4640">
        <v>34.346913999999998</v>
      </c>
      <c r="I4640">
        <v>-83.321911999999998</v>
      </c>
      <c r="J4640" s="1" t="d">
        <v>2018-10-04</v>
      </c>
      <c r="K4640">
        <v>66077</v>
      </c>
      <c r="L4640" t="s">
        <v>30</v>
      </c>
      <c r="M4640" s="1" t="d">
        <v>2015-02-15</v>
      </c>
      <c r="N4640">
        <v>2</v>
      </c>
      <c r="O4640">
        <v>15</v>
      </c>
      <c r="P4640">
        <v>2015</v>
      </c>
      <c r="R4640" t="s">
        <v>26</v>
      </c>
      <c r="S4640" t="s">
        <v>31</v>
      </c>
    </row>
    <row r="4641" spans="1:19" x14ac:dyDescent="0.25">
      <c r="A4641" t="s">
        <v>504</v>
      </c>
      <c r="B4641" t="s">
        <v>334</v>
      </c>
      <c r="C4641" t="s">
        <v>17964</v>
      </c>
      <c r="D4641" t="s">
        <v>17965</v>
      </c>
      <c r="E4641" t="s">
        <v>17966</v>
      </c>
      <c r="F4641" t="s">
        <v>1091</v>
      </c>
      <c r="G4641">
        <v>8069</v>
      </c>
      <c r="H4641">
        <v>39.684395199999997</v>
      </c>
      <c r="I4641">
        <v>-75.4847556</v>
      </c>
      <c r="J4641" s="1" t="d">
        <v>2018-07-09</v>
      </c>
      <c r="K4641">
        <v>66078</v>
      </c>
      <c r="L4641" t="s">
        <v>30</v>
      </c>
      <c r="M4641" s="1" t="d">
        <v>2015-02-15</v>
      </c>
      <c r="N4641">
        <v>2</v>
      </c>
      <c r="O4641">
        <v>15</v>
      </c>
      <c r="P4641">
        <v>2015</v>
      </c>
      <c r="R4641" t="s">
        <v>26</v>
      </c>
      <c r="S4641" t="s">
        <v>31</v>
      </c>
    </row>
    <row r="4642" spans="1:19" x14ac:dyDescent="0.25">
      <c r="A4642" t="s">
        <v>504</v>
      </c>
      <c r="B4642" t="s">
        <v>334</v>
      </c>
      <c r="C4642" t="s">
        <v>17967</v>
      </c>
      <c r="D4642" t="s">
        <v>17968</v>
      </c>
      <c r="E4642" t="s">
        <v>17969</v>
      </c>
      <c r="F4642" t="s">
        <v>718</v>
      </c>
      <c r="G4642">
        <v>41129</v>
      </c>
      <c r="H4642">
        <v>38.365119</v>
      </c>
      <c r="I4642">
        <v>-82.697252000000006</v>
      </c>
      <c r="J4642" s="1" t="d">
        <v>2018-07-09</v>
      </c>
      <c r="K4642">
        <v>66079</v>
      </c>
      <c r="L4642" t="s">
        <v>30</v>
      </c>
      <c r="M4642" s="1" t="d">
        <v>2015-02-15</v>
      </c>
      <c r="N4642">
        <v>2</v>
      </c>
      <c r="O4642">
        <v>15</v>
      </c>
      <c r="P4642">
        <v>2015</v>
      </c>
      <c r="R4642" t="s">
        <v>26</v>
      </c>
      <c r="S4642" t="s">
        <v>31</v>
      </c>
    </row>
    <row r="4643" spans="1:19" x14ac:dyDescent="0.25">
      <c r="A4643" t="s">
        <v>504</v>
      </c>
      <c r="B4643" t="s">
        <v>17915</v>
      </c>
      <c r="C4643" t="s">
        <v>17970</v>
      </c>
      <c r="D4643" t="s">
        <v>17971</v>
      </c>
      <c r="E4643" t="s">
        <v>14867</v>
      </c>
      <c r="F4643" t="s">
        <v>137</v>
      </c>
      <c r="G4643">
        <v>97502</v>
      </c>
      <c r="H4643">
        <v>42.377912000000002</v>
      </c>
      <c r="I4643">
        <v>-122.899057</v>
      </c>
      <c r="J4643" s="1" t="d">
        <v>2018-03-08</v>
      </c>
      <c r="K4643">
        <v>66080</v>
      </c>
      <c r="L4643" t="s">
        <v>30</v>
      </c>
      <c r="M4643" s="1" t="d">
        <v>2015-02-15</v>
      </c>
      <c r="N4643">
        <v>2</v>
      </c>
      <c r="O4643">
        <v>15</v>
      </c>
      <c r="P4643">
        <v>2015</v>
      </c>
      <c r="R4643" t="s">
        <v>26</v>
      </c>
      <c r="S4643" t="s">
        <v>31</v>
      </c>
    </row>
    <row r="4644" spans="1:19" x14ac:dyDescent="0.25">
      <c r="A4644" t="s">
        <v>504</v>
      </c>
      <c r="B4644" t="s">
        <v>17915</v>
      </c>
      <c r="C4644" t="s">
        <v>17972</v>
      </c>
      <c r="D4644" t="s">
        <v>17973</v>
      </c>
      <c r="E4644" t="s">
        <v>63</v>
      </c>
      <c r="F4644" t="s">
        <v>64</v>
      </c>
      <c r="G4644">
        <v>82007</v>
      </c>
      <c r="H4644">
        <v>41.135919000000001</v>
      </c>
      <c r="I4644">
        <v>-104.70731499999999</v>
      </c>
      <c r="J4644" s="1" t="d">
        <v>2019-04-08</v>
      </c>
      <c r="K4644">
        <v>66081</v>
      </c>
      <c r="L4644" t="s">
        <v>24</v>
      </c>
      <c r="M4644" s="1" t="d">
        <v>2015-02-15</v>
      </c>
      <c r="N4644">
        <v>2</v>
      </c>
      <c r="O4644">
        <v>15</v>
      </c>
      <c r="P4644">
        <v>2015</v>
      </c>
      <c r="R4644" t="s">
        <v>26</v>
      </c>
      <c r="S4644" t="s">
        <v>31</v>
      </c>
    </row>
    <row r="4645" spans="1:19" x14ac:dyDescent="0.25">
      <c r="A4645" t="s">
        <v>504</v>
      </c>
      <c r="B4645" t="s">
        <v>17915</v>
      </c>
      <c r="C4645" t="s">
        <v>17974</v>
      </c>
      <c r="D4645" t="s">
        <v>17975</v>
      </c>
      <c r="E4645" t="s">
        <v>17976</v>
      </c>
      <c r="F4645" t="s">
        <v>29</v>
      </c>
      <c r="G4645">
        <v>31015</v>
      </c>
      <c r="H4645">
        <v>31.959706000000001</v>
      </c>
      <c r="I4645">
        <v>-83.746863000000005</v>
      </c>
      <c r="J4645" s="1" t="d">
        <v>2018-10-04</v>
      </c>
      <c r="K4645">
        <v>66085</v>
      </c>
      <c r="L4645" t="s">
        <v>30</v>
      </c>
      <c r="M4645" s="1" t="d">
        <v>2015-02-15</v>
      </c>
      <c r="N4645">
        <v>2</v>
      </c>
      <c r="O4645">
        <v>15</v>
      </c>
      <c r="P4645">
        <v>2015</v>
      </c>
      <c r="R4645" t="s">
        <v>26</v>
      </c>
      <c r="S4645" t="s">
        <v>31</v>
      </c>
    </row>
    <row r="4646" spans="1:19" x14ac:dyDescent="0.25">
      <c r="A4646" t="s">
        <v>504</v>
      </c>
      <c r="B4646" t="s">
        <v>334</v>
      </c>
      <c r="C4646" t="s">
        <v>17977</v>
      </c>
      <c r="D4646" t="s">
        <v>17978</v>
      </c>
      <c r="E4646" t="s">
        <v>17979</v>
      </c>
      <c r="F4646" t="s">
        <v>260</v>
      </c>
      <c r="G4646">
        <v>85334</v>
      </c>
      <c r="H4646">
        <v>33.601861589999999</v>
      </c>
      <c r="I4646">
        <v>-114.5237534</v>
      </c>
      <c r="J4646" s="1" t="d">
        <v>2018-09-10</v>
      </c>
      <c r="K4646">
        <v>66091</v>
      </c>
      <c r="L4646" t="s">
        <v>30</v>
      </c>
      <c r="M4646" s="1" t="d">
        <v>2015-02-15</v>
      </c>
      <c r="N4646">
        <v>2</v>
      </c>
      <c r="O4646">
        <v>15</v>
      </c>
      <c r="P4646">
        <v>2015</v>
      </c>
      <c r="R4646" t="s">
        <v>26</v>
      </c>
      <c r="S4646" t="s">
        <v>31</v>
      </c>
    </row>
    <row r="4647" spans="1:19" x14ac:dyDescent="0.25">
      <c r="A4647" t="s">
        <v>504</v>
      </c>
      <c r="B4647" t="s">
        <v>334</v>
      </c>
      <c r="C4647" t="s">
        <v>17980</v>
      </c>
      <c r="D4647" t="s">
        <v>17981</v>
      </c>
      <c r="E4647" t="s">
        <v>10456</v>
      </c>
      <c r="F4647" t="s">
        <v>78</v>
      </c>
      <c r="G4647">
        <v>66801</v>
      </c>
      <c r="H4647">
        <v>38.410133999999999</v>
      </c>
      <c r="I4647">
        <v>-96.237430000000003</v>
      </c>
      <c r="J4647" s="1" t="d">
        <v>2018-07-09</v>
      </c>
      <c r="K4647">
        <v>66094</v>
      </c>
      <c r="L4647" t="s">
        <v>30</v>
      </c>
      <c r="M4647" s="1" t="d">
        <v>2015-02-15</v>
      </c>
      <c r="N4647">
        <v>2</v>
      </c>
      <c r="O4647">
        <v>15</v>
      </c>
      <c r="P4647">
        <v>2015</v>
      </c>
      <c r="R4647" t="s">
        <v>26</v>
      </c>
      <c r="S4647" t="s">
        <v>31</v>
      </c>
    </row>
    <row r="4648" spans="1:19" x14ac:dyDescent="0.25">
      <c r="A4648" t="s">
        <v>504</v>
      </c>
      <c r="B4648" t="s">
        <v>334</v>
      </c>
      <c r="C4648" t="s">
        <v>17982</v>
      </c>
      <c r="D4648" t="s">
        <v>17983</v>
      </c>
      <c r="E4648" t="s">
        <v>4921</v>
      </c>
      <c r="F4648" t="s">
        <v>64</v>
      </c>
      <c r="G4648">
        <v>82930</v>
      </c>
      <c r="H4648">
        <v>41.264868</v>
      </c>
      <c r="I4648">
        <v>-110.977867</v>
      </c>
      <c r="J4648" s="1" t="d">
        <v>2019-04-08</v>
      </c>
      <c r="K4648">
        <v>66096</v>
      </c>
      <c r="L4648" t="s">
        <v>24</v>
      </c>
      <c r="M4648" s="1" t="d">
        <v>2015-02-15</v>
      </c>
      <c r="N4648">
        <v>2</v>
      </c>
      <c r="O4648">
        <v>15</v>
      </c>
      <c r="P4648">
        <v>2015</v>
      </c>
      <c r="R4648" t="s">
        <v>26</v>
      </c>
      <c r="S4648" t="s">
        <v>31</v>
      </c>
    </row>
    <row r="4649" spans="1:19" x14ac:dyDescent="0.25">
      <c r="A4649" t="s">
        <v>504</v>
      </c>
      <c r="B4649" t="s">
        <v>334</v>
      </c>
      <c r="C4649" t="s">
        <v>17984</v>
      </c>
      <c r="D4649" t="s">
        <v>17985</v>
      </c>
      <c r="E4649" t="s">
        <v>3374</v>
      </c>
      <c r="F4649" t="s">
        <v>280</v>
      </c>
      <c r="G4649">
        <v>37062</v>
      </c>
      <c r="H4649">
        <v>36.026662000000002</v>
      </c>
      <c r="I4649">
        <v>-87.171977999999996</v>
      </c>
      <c r="J4649" s="1" t="d">
        <v>2018-09-10</v>
      </c>
      <c r="K4649">
        <v>66097</v>
      </c>
      <c r="L4649" t="s">
        <v>30</v>
      </c>
      <c r="M4649" s="1" t="d">
        <v>2015-02-15</v>
      </c>
      <c r="N4649">
        <v>2</v>
      </c>
      <c r="O4649">
        <v>15</v>
      </c>
      <c r="P4649">
        <v>2015</v>
      </c>
      <c r="R4649" t="s">
        <v>26</v>
      </c>
      <c r="S4649" t="s">
        <v>31</v>
      </c>
    </row>
    <row r="4650" spans="1:19" x14ac:dyDescent="0.25">
      <c r="A4650" t="s">
        <v>504</v>
      </c>
      <c r="B4650" t="s">
        <v>334</v>
      </c>
      <c r="C4650" t="s">
        <v>17986</v>
      </c>
      <c r="D4650" t="s">
        <v>17987</v>
      </c>
      <c r="E4650" t="s">
        <v>5445</v>
      </c>
      <c r="F4650" t="s">
        <v>202</v>
      </c>
      <c r="G4650">
        <v>34945</v>
      </c>
      <c r="H4650">
        <v>27.448767</v>
      </c>
      <c r="I4650">
        <v>-80.398960000000002</v>
      </c>
      <c r="J4650" s="1" t="d">
        <v>2018-08-07</v>
      </c>
      <c r="K4650">
        <v>66100</v>
      </c>
      <c r="L4650" t="s">
        <v>30</v>
      </c>
      <c r="M4650" s="1" t="d">
        <v>2015-02-15</v>
      </c>
      <c r="N4650">
        <v>2</v>
      </c>
      <c r="O4650">
        <v>15</v>
      </c>
      <c r="P4650">
        <v>2015</v>
      </c>
      <c r="R4650" t="s">
        <v>26</v>
      </c>
      <c r="S4650" t="s">
        <v>31</v>
      </c>
    </row>
    <row r="4651" spans="1:19" x14ac:dyDescent="0.25">
      <c r="A4651" t="s">
        <v>504</v>
      </c>
      <c r="B4651" t="s">
        <v>334</v>
      </c>
      <c r="C4651" t="s">
        <v>17988</v>
      </c>
      <c r="D4651" t="s">
        <v>17989</v>
      </c>
      <c r="E4651" t="s">
        <v>17990</v>
      </c>
      <c r="F4651" t="s">
        <v>170</v>
      </c>
      <c r="G4651">
        <v>93243</v>
      </c>
      <c r="H4651">
        <v>34.816789999999997</v>
      </c>
      <c r="I4651">
        <v>-118.88767900000001</v>
      </c>
      <c r="J4651" s="1" t="d">
        <v>2018-05-03</v>
      </c>
      <c r="K4651">
        <v>66103</v>
      </c>
      <c r="L4651" t="s">
        <v>17991</v>
      </c>
      <c r="M4651" s="1" t="d">
        <v>2015-02-15</v>
      </c>
      <c r="N4651">
        <v>2</v>
      </c>
      <c r="O4651">
        <v>15</v>
      </c>
      <c r="P4651">
        <v>2015</v>
      </c>
      <c r="R4651" t="s">
        <v>26</v>
      </c>
      <c r="S4651" t="s">
        <v>31</v>
      </c>
    </row>
    <row r="4652" spans="1:19" x14ac:dyDescent="0.25">
      <c r="A4652" t="s">
        <v>504</v>
      </c>
      <c r="B4652" t="s">
        <v>334</v>
      </c>
      <c r="C4652" t="s">
        <v>17992</v>
      </c>
      <c r="D4652" t="s">
        <v>17993</v>
      </c>
      <c r="E4652" t="s">
        <v>17994</v>
      </c>
      <c r="F4652" t="s">
        <v>496</v>
      </c>
      <c r="G4652">
        <v>48837</v>
      </c>
      <c r="H4652">
        <v>42.787613229999998</v>
      </c>
      <c r="I4652">
        <v>-84.677436709999995</v>
      </c>
      <c r="J4652" s="1" t="d">
        <v>2018-06-05</v>
      </c>
      <c r="K4652">
        <v>66108</v>
      </c>
      <c r="L4652" t="s">
        <v>30</v>
      </c>
      <c r="M4652" s="1" t="d">
        <v>2015-05-26</v>
      </c>
      <c r="N4652">
        <v>5</v>
      </c>
      <c r="O4652">
        <v>26</v>
      </c>
      <c r="P4652">
        <v>2015</v>
      </c>
      <c r="R4652" t="s">
        <v>26</v>
      </c>
      <c r="S4652" t="s">
        <v>31</v>
      </c>
    </row>
    <row r="4653" spans="1:19" x14ac:dyDescent="0.25">
      <c r="A4653" t="s">
        <v>504</v>
      </c>
      <c r="B4653" t="s">
        <v>334</v>
      </c>
      <c r="C4653" t="s">
        <v>17995</v>
      </c>
      <c r="D4653" t="s">
        <v>17996</v>
      </c>
      <c r="E4653" t="s">
        <v>17997</v>
      </c>
      <c r="F4653" t="s">
        <v>124</v>
      </c>
      <c r="G4653">
        <v>68028</v>
      </c>
      <c r="H4653">
        <v>41.091589999999997</v>
      </c>
      <c r="I4653">
        <v>-96.255116999999998</v>
      </c>
      <c r="J4653" s="1" t="d">
        <v>2019-04-08</v>
      </c>
      <c r="K4653">
        <v>66110</v>
      </c>
      <c r="L4653" t="s">
        <v>24</v>
      </c>
      <c r="M4653" s="1" t="d">
        <v>2015-02-15</v>
      </c>
      <c r="N4653">
        <v>2</v>
      </c>
      <c r="O4653">
        <v>15</v>
      </c>
      <c r="P4653">
        <v>2015</v>
      </c>
      <c r="R4653" t="s">
        <v>26</v>
      </c>
      <c r="S4653" t="s">
        <v>31</v>
      </c>
    </row>
    <row r="4654" spans="1:19" x14ac:dyDescent="0.25">
      <c r="A4654" t="s">
        <v>504</v>
      </c>
      <c r="B4654" t="s">
        <v>334</v>
      </c>
      <c r="C4654" t="s">
        <v>17998</v>
      </c>
      <c r="D4654" t="s">
        <v>17999</v>
      </c>
      <c r="E4654" t="s">
        <v>9052</v>
      </c>
      <c r="F4654" t="s">
        <v>2355</v>
      </c>
      <c r="G4654">
        <v>39503</v>
      </c>
      <c r="H4654">
        <v>30.421517999999999</v>
      </c>
      <c r="I4654">
        <v>-89.138527999999994</v>
      </c>
      <c r="J4654" s="1" t="d">
        <v>2018-06-05</v>
      </c>
      <c r="K4654">
        <v>66111</v>
      </c>
      <c r="L4654" t="s">
        <v>30</v>
      </c>
      <c r="M4654" s="1" t="d">
        <v>2015-02-27</v>
      </c>
      <c r="N4654">
        <v>2</v>
      </c>
      <c r="O4654">
        <v>27</v>
      </c>
      <c r="P4654">
        <v>2015</v>
      </c>
      <c r="R4654" t="s">
        <v>26</v>
      </c>
      <c r="S4654" t="s">
        <v>31</v>
      </c>
    </row>
    <row r="4655" spans="1:19" x14ac:dyDescent="0.25">
      <c r="A4655" t="s">
        <v>504</v>
      </c>
      <c r="B4655" t="s">
        <v>18000</v>
      </c>
      <c r="C4655" t="s">
        <v>18001</v>
      </c>
      <c r="E4655" t="s">
        <v>18002</v>
      </c>
      <c r="F4655" t="s">
        <v>202</v>
      </c>
      <c r="G4655">
        <v>33845</v>
      </c>
      <c r="H4655">
        <v>28.118168799999999</v>
      </c>
      <c r="I4655">
        <v>-81.639089100000007</v>
      </c>
      <c r="J4655" s="1" t="d">
        <v>2018-08-07</v>
      </c>
      <c r="K4655">
        <v>66112</v>
      </c>
      <c r="L4655" t="s">
        <v>30</v>
      </c>
      <c r="M4655" s="1" t="d">
        <v>2015-02-15</v>
      </c>
      <c r="N4655">
        <v>2</v>
      </c>
      <c r="O4655">
        <v>15</v>
      </c>
      <c r="P4655">
        <v>2015</v>
      </c>
      <c r="R4655" t="s">
        <v>26</v>
      </c>
      <c r="S4655" t="s">
        <v>31</v>
      </c>
    </row>
    <row r="4656" spans="1:19" x14ac:dyDescent="0.25">
      <c r="A4656" t="s">
        <v>504</v>
      </c>
      <c r="B4656" t="s">
        <v>334</v>
      </c>
      <c r="C4656" t="s">
        <v>18003</v>
      </c>
      <c r="D4656" t="s">
        <v>18004</v>
      </c>
      <c r="E4656" t="s">
        <v>18005</v>
      </c>
      <c r="F4656" t="s">
        <v>1213</v>
      </c>
      <c r="G4656">
        <v>59034</v>
      </c>
      <c r="H4656">
        <v>45.742773</v>
      </c>
      <c r="I4656">
        <v>-107.610834</v>
      </c>
      <c r="J4656" s="1" t="d">
        <v>2019-04-08</v>
      </c>
      <c r="K4656">
        <v>66113</v>
      </c>
      <c r="L4656" t="s">
        <v>24</v>
      </c>
      <c r="M4656" s="1" t="d">
        <v>2015-02-15</v>
      </c>
      <c r="N4656">
        <v>2</v>
      </c>
      <c r="O4656">
        <v>15</v>
      </c>
      <c r="P4656">
        <v>2015</v>
      </c>
      <c r="R4656" t="s">
        <v>26</v>
      </c>
      <c r="S4656" t="s">
        <v>31</v>
      </c>
    </row>
    <row r="4657" spans="1:19" x14ac:dyDescent="0.25">
      <c r="A4657" t="s">
        <v>504</v>
      </c>
      <c r="B4657" t="s">
        <v>334</v>
      </c>
      <c r="C4657" t="s">
        <v>18006</v>
      </c>
      <c r="D4657" t="s">
        <v>18007</v>
      </c>
      <c r="E4657" t="s">
        <v>5225</v>
      </c>
      <c r="F4657" t="s">
        <v>57</v>
      </c>
      <c r="G4657">
        <v>46341</v>
      </c>
      <c r="H4657">
        <v>41.288279000000003</v>
      </c>
      <c r="I4657">
        <v>-87.294584</v>
      </c>
      <c r="J4657" s="1" t="d">
        <v>2018-07-09</v>
      </c>
      <c r="K4657">
        <v>66115</v>
      </c>
      <c r="L4657" t="s">
        <v>30</v>
      </c>
      <c r="M4657" s="1" t="d">
        <v>2015-02-15</v>
      </c>
      <c r="N4657">
        <v>2</v>
      </c>
      <c r="O4657">
        <v>15</v>
      </c>
      <c r="P4657">
        <v>2015</v>
      </c>
      <c r="R4657" t="s">
        <v>26</v>
      </c>
      <c r="S4657" t="s">
        <v>31</v>
      </c>
    </row>
    <row r="4658" spans="1:19" x14ac:dyDescent="0.25">
      <c r="A4658" t="s">
        <v>504</v>
      </c>
      <c r="B4658" t="s">
        <v>334</v>
      </c>
      <c r="C4658" t="s">
        <v>18008</v>
      </c>
      <c r="D4658" t="s">
        <v>18009</v>
      </c>
      <c r="E4658" t="s">
        <v>18010</v>
      </c>
      <c r="F4658" t="s">
        <v>59</v>
      </c>
      <c r="G4658">
        <v>44425</v>
      </c>
      <c r="H4658">
        <v>41.182940000000002</v>
      </c>
      <c r="I4658">
        <v>-80.571050999999997</v>
      </c>
      <c r="J4658" s="1" t="d">
        <v>2018-03-08</v>
      </c>
      <c r="K4658">
        <v>66116</v>
      </c>
      <c r="L4658" t="s">
        <v>30</v>
      </c>
      <c r="M4658" s="1" t="d">
        <v>2015-02-15</v>
      </c>
      <c r="N4658">
        <v>2</v>
      </c>
      <c r="O4658">
        <v>15</v>
      </c>
      <c r="P4658">
        <v>2015</v>
      </c>
      <c r="R4658" t="s">
        <v>26</v>
      </c>
      <c r="S4658" t="s">
        <v>31</v>
      </c>
    </row>
    <row r="4659" spans="1:19" x14ac:dyDescent="0.25">
      <c r="A4659" t="s">
        <v>504</v>
      </c>
      <c r="B4659" t="s">
        <v>334</v>
      </c>
      <c r="C4659" t="s">
        <v>18011</v>
      </c>
      <c r="D4659" t="s">
        <v>18012</v>
      </c>
      <c r="E4659" t="s">
        <v>2242</v>
      </c>
      <c r="F4659" t="s">
        <v>513</v>
      </c>
      <c r="G4659">
        <v>54023</v>
      </c>
      <c r="H4659">
        <v>44.963028999999999</v>
      </c>
      <c r="I4659">
        <v>-92.560500000000005</v>
      </c>
      <c r="J4659" s="1" t="d">
        <v>2018-11-08</v>
      </c>
      <c r="K4659">
        <v>66117</v>
      </c>
      <c r="L4659" t="s">
        <v>30</v>
      </c>
      <c r="M4659" s="1" t="d">
        <v>2015-02-15</v>
      </c>
      <c r="N4659">
        <v>2</v>
      </c>
      <c r="O4659">
        <v>15</v>
      </c>
      <c r="P4659">
        <v>2015</v>
      </c>
      <c r="R4659" t="s">
        <v>26</v>
      </c>
      <c r="S4659" t="s">
        <v>31</v>
      </c>
    </row>
    <row r="4660" spans="1:19" x14ac:dyDescent="0.25">
      <c r="A4660" t="s">
        <v>504</v>
      </c>
      <c r="B4660" t="s">
        <v>334</v>
      </c>
      <c r="C4660" t="s">
        <v>18015</v>
      </c>
      <c r="D4660" t="s">
        <v>18016</v>
      </c>
      <c r="E4660" t="s">
        <v>2758</v>
      </c>
      <c r="F4660" t="s">
        <v>59</v>
      </c>
      <c r="G4660">
        <v>43128</v>
      </c>
      <c r="H4660">
        <v>39.663668000000001</v>
      </c>
      <c r="I4660">
        <v>-83.575282999999999</v>
      </c>
      <c r="J4660" s="1" t="d">
        <v>2018-03-08</v>
      </c>
      <c r="K4660">
        <v>66120</v>
      </c>
      <c r="L4660" t="s">
        <v>30</v>
      </c>
      <c r="M4660" s="1" t="d">
        <v>2015-02-15</v>
      </c>
      <c r="N4660">
        <v>2</v>
      </c>
      <c r="O4660">
        <v>15</v>
      </c>
      <c r="P4660">
        <v>2015</v>
      </c>
      <c r="R4660" t="s">
        <v>26</v>
      </c>
      <c r="S4660" t="s">
        <v>31</v>
      </c>
    </row>
    <row r="4661" spans="1:19" x14ac:dyDescent="0.25">
      <c r="A4661" t="s">
        <v>504</v>
      </c>
      <c r="B4661" t="s">
        <v>334</v>
      </c>
      <c r="C4661" t="s">
        <v>18017</v>
      </c>
      <c r="D4661" t="s">
        <v>18018</v>
      </c>
      <c r="E4661" t="s">
        <v>16803</v>
      </c>
      <c r="F4661" t="s">
        <v>10</v>
      </c>
      <c r="G4661">
        <v>83338</v>
      </c>
      <c r="H4661">
        <v>42.630566000000002</v>
      </c>
      <c r="I4661">
        <v>-114.44758400000001</v>
      </c>
      <c r="J4661" s="1" t="d">
        <v>2018-03-08</v>
      </c>
      <c r="K4661">
        <v>66121</v>
      </c>
      <c r="L4661" t="s">
        <v>30</v>
      </c>
      <c r="M4661" s="1" t="d">
        <v>2015-02-15</v>
      </c>
      <c r="N4661">
        <v>2</v>
      </c>
      <c r="O4661">
        <v>15</v>
      </c>
      <c r="P4661">
        <v>2015</v>
      </c>
      <c r="R4661" t="s">
        <v>26</v>
      </c>
      <c r="S4661" t="s">
        <v>31</v>
      </c>
    </row>
    <row r="4662" spans="1:19" x14ac:dyDescent="0.25">
      <c r="A4662" t="s">
        <v>504</v>
      </c>
      <c r="B4662" t="s">
        <v>334</v>
      </c>
      <c r="C4662" t="s">
        <v>18019</v>
      </c>
      <c r="D4662" t="s">
        <v>18020</v>
      </c>
      <c r="E4662" t="s">
        <v>17520</v>
      </c>
      <c r="F4662" t="s">
        <v>88</v>
      </c>
      <c r="G4662">
        <v>64804</v>
      </c>
      <c r="H4662">
        <v>37.056418000000001</v>
      </c>
      <c r="I4662">
        <v>-94.429518000000002</v>
      </c>
      <c r="J4662" s="1" t="d">
        <v>2018-12-11</v>
      </c>
      <c r="K4662">
        <v>66122</v>
      </c>
      <c r="L4662" t="s">
        <v>30</v>
      </c>
      <c r="M4662" s="1" t="d">
        <v>2015-02-15</v>
      </c>
      <c r="N4662">
        <v>2</v>
      </c>
      <c r="O4662">
        <v>15</v>
      </c>
      <c r="P4662">
        <v>2015</v>
      </c>
      <c r="R4662" t="s">
        <v>26</v>
      </c>
      <c r="S4662" t="s">
        <v>31</v>
      </c>
    </row>
    <row r="4663" spans="1:19" x14ac:dyDescent="0.25">
      <c r="A4663" t="s">
        <v>504</v>
      </c>
      <c r="B4663" t="s">
        <v>334</v>
      </c>
      <c r="C4663" t="s">
        <v>18021</v>
      </c>
      <c r="D4663" t="s">
        <v>18022</v>
      </c>
      <c r="E4663" t="s">
        <v>1118</v>
      </c>
      <c r="F4663" t="s">
        <v>88</v>
      </c>
      <c r="G4663">
        <v>64120</v>
      </c>
      <c r="H4663">
        <v>39.131037999999997</v>
      </c>
      <c r="I4663">
        <v>-94.496605000000002</v>
      </c>
      <c r="J4663" s="1" t="d">
        <v>2018-12-11</v>
      </c>
      <c r="K4663">
        <v>66123</v>
      </c>
      <c r="L4663" t="s">
        <v>30</v>
      </c>
      <c r="M4663" s="1" t="d">
        <v>2015-02-15</v>
      </c>
      <c r="N4663">
        <v>2</v>
      </c>
      <c r="O4663">
        <v>15</v>
      </c>
      <c r="P4663">
        <v>2015</v>
      </c>
      <c r="R4663" t="s">
        <v>26</v>
      </c>
      <c r="S4663" t="s">
        <v>31</v>
      </c>
    </row>
    <row r="4664" spans="1:19" x14ac:dyDescent="0.25">
      <c r="A4664" t="s">
        <v>504</v>
      </c>
      <c r="B4664" t="s">
        <v>334</v>
      </c>
      <c r="C4664" t="s">
        <v>18023</v>
      </c>
      <c r="D4664" t="s">
        <v>18024</v>
      </c>
      <c r="E4664" t="s">
        <v>18025</v>
      </c>
      <c r="F4664" t="s">
        <v>212</v>
      </c>
      <c r="G4664">
        <v>27542</v>
      </c>
      <c r="H4664">
        <v>35.57376</v>
      </c>
      <c r="I4664">
        <v>-78.147114999999999</v>
      </c>
      <c r="J4664" s="1" t="d">
        <v>2018-07-09</v>
      </c>
      <c r="K4664">
        <v>66124</v>
      </c>
      <c r="L4664" t="s">
        <v>30</v>
      </c>
      <c r="M4664" s="1" t="d">
        <v>2015-02-15</v>
      </c>
      <c r="N4664">
        <v>2</v>
      </c>
      <c r="O4664">
        <v>15</v>
      </c>
      <c r="P4664">
        <v>2015</v>
      </c>
      <c r="R4664" t="s">
        <v>26</v>
      </c>
      <c r="S4664" t="s">
        <v>31</v>
      </c>
    </row>
    <row r="4665" spans="1:19" x14ac:dyDescent="0.25">
      <c r="A4665" t="s">
        <v>504</v>
      </c>
      <c r="B4665" t="s">
        <v>17915</v>
      </c>
      <c r="C4665" t="s">
        <v>18029</v>
      </c>
      <c r="E4665" t="s">
        <v>9337</v>
      </c>
      <c r="F4665" t="s">
        <v>137</v>
      </c>
      <c r="G4665">
        <v>97601</v>
      </c>
      <c r="H4665">
        <v>42.256185000000002</v>
      </c>
      <c r="I4665">
        <v>-121.798813</v>
      </c>
      <c r="J4665" s="1" t="d">
        <v>2018-03-08</v>
      </c>
      <c r="K4665">
        <v>66126</v>
      </c>
      <c r="L4665" t="s">
        <v>30</v>
      </c>
      <c r="M4665" s="1" t="d">
        <v>2015-02-15</v>
      </c>
      <c r="N4665">
        <v>2</v>
      </c>
      <c r="O4665">
        <v>15</v>
      </c>
      <c r="P4665">
        <v>2015</v>
      </c>
      <c r="R4665" t="s">
        <v>26</v>
      </c>
      <c r="S4665" t="s">
        <v>31</v>
      </c>
    </row>
    <row r="4666" spans="1:19" x14ac:dyDescent="0.25">
      <c r="A4666" t="s">
        <v>504</v>
      </c>
      <c r="B4666" t="s">
        <v>334</v>
      </c>
      <c r="C4666" t="s">
        <v>8301</v>
      </c>
      <c r="D4666" t="s">
        <v>18030</v>
      </c>
      <c r="E4666" t="s">
        <v>3133</v>
      </c>
      <c r="F4666" t="s">
        <v>280</v>
      </c>
      <c r="G4666">
        <v>37932</v>
      </c>
      <c r="H4666">
        <v>35.881382000000002</v>
      </c>
      <c r="I4666">
        <v>-84.235647</v>
      </c>
      <c r="J4666" s="1" t="d">
        <v>2018-09-10</v>
      </c>
      <c r="K4666">
        <v>66127</v>
      </c>
      <c r="L4666" t="s">
        <v>30</v>
      </c>
      <c r="M4666" s="1" t="d">
        <v>2015-02-15</v>
      </c>
      <c r="N4666">
        <v>2</v>
      </c>
      <c r="O4666">
        <v>15</v>
      </c>
      <c r="P4666">
        <v>2015</v>
      </c>
      <c r="R4666" t="s">
        <v>26</v>
      </c>
      <c r="S4666" t="s">
        <v>31</v>
      </c>
    </row>
    <row r="4667" spans="1:19" x14ac:dyDescent="0.25">
      <c r="A4667" t="s">
        <v>504</v>
      </c>
      <c r="B4667" t="s">
        <v>334</v>
      </c>
      <c r="C4667" t="s">
        <v>18031</v>
      </c>
      <c r="D4667" t="s">
        <v>18032</v>
      </c>
      <c r="E4667" t="s">
        <v>18033</v>
      </c>
      <c r="F4667" t="s">
        <v>101</v>
      </c>
      <c r="G4667">
        <v>84074</v>
      </c>
      <c r="H4667">
        <v>40.686273999999997</v>
      </c>
      <c r="I4667">
        <v>-112.265986</v>
      </c>
      <c r="J4667" s="1" t="d">
        <v>2018-12-11</v>
      </c>
      <c r="K4667">
        <v>66129</v>
      </c>
      <c r="L4667" t="s">
        <v>30</v>
      </c>
      <c r="M4667" s="1" t="d">
        <v>2015-02-15</v>
      </c>
      <c r="N4667">
        <v>2</v>
      </c>
      <c r="O4667">
        <v>15</v>
      </c>
      <c r="P4667">
        <v>2015</v>
      </c>
      <c r="R4667" t="s">
        <v>26</v>
      </c>
      <c r="S4667" t="s">
        <v>31</v>
      </c>
    </row>
    <row r="4668" spans="1:19" x14ac:dyDescent="0.25">
      <c r="A4668" t="s">
        <v>504</v>
      </c>
      <c r="B4668" t="s">
        <v>334</v>
      </c>
      <c r="C4668" t="s">
        <v>18034</v>
      </c>
      <c r="D4668" t="s">
        <v>18035</v>
      </c>
      <c r="E4668" t="s">
        <v>18036</v>
      </c>
      <c r="F4668" t="s">
        <v>57</v>
      </c>
      <c r="G4668">
        <v>46405</v>
      </c>
      <c r="H4668">
        <v>41.586441000000001</v>
      </c>
      <c r="I4668">
        <v>-87.239127999999994</v>
      </c>
      <c r="J4668" s="1" t="d">
        <v>2018-07-09</v>
      </c>
      <c r="K4668">
        <v>66130</v>
      </c>
      <c r="L4668" t="s">
        <v>30</v>
      </c>
      <c r="M4668" s="1" t="d">
        <v>2015-02-15</v>
      </c>
      <c r="N4668">
        <v>2</v>
      </c>
      <c r="O4668">
        <v>15</v>
      </c>
      <c r="P4668">
        <v>2015</v>
      </c>
      <c r="R4668" t="s">
        <v>26</v>
      </c>
      <c r="S4668" t="s">
        <v>31</v>
      </c>
    </row>
    <row r="4669" spans="1:19" x14ac:dyDescent="0.25">
      <c r="A4669" t="s">
        <v>504</v>
      </c>
      <c r="B4669" t="s">
        <v>334</v>
      </c>
      <c r="C4669" t="s">
        <v>18037</v>
      </c>
      <c r="D4669" t="s">
        <v>18038</v>
      </c>
      <c r="E4669" t="s">
        <v>18039</v>
      </c>
      <c r="F4669" t="s">
        <v>59</v>
      </c>
      <c r="G4669">
        <v>43551</v>
      </c>
      <c r="H4669">
        <v>41.534055000000002</v>
      </c>
      <c r="I4669">
        <v>-83.457511999999994</v>
      </c>
      <c r="J4669" s="1" t="d">
        <v>2018-03-08</v>
      </c>
      <c r="K4669">
        <v>66131</v>
      </c>
      <c r="L4669" t="s">
        <v>30</v>
      </c>
      <c r="M4669" s="1" t="d">
        <v>2015-02-15</v>
      </c>
      <c r="N4669">
        <v>2</v>
      </c>
      <c r="O4669">
        <v>15</v>
      </c>
      <c r="P4669">
        <v>2015</v>
      </c>
      <c r="R4669" t="s">
        <v>26</v>
      </c>
      <c r="S4669" t="s">
        <v>31</v>
      </c>
    </row>
    <row r="4670" spans="1:19" x14ac:dyDescent="0.25">
      <c r="A4670" t="s">
        <v>504</v>
      </c>
      <c r="B4670" t="s">
        <v>334</v>
      </c>
      <c r="C4670" t="s">
        <v>18040</v>
      </c>
      <c r="D4670" t="s">
        <v>18041</v>
      </c>
      <c r="E4670" t="s">
        <v>3002</v>
      </c>
      <c r="F4670" t="s">
        <v>37</v>
      </c>
      <c r="G4670">
        <v>78045</v>
      </c>
      <c r="H4670">
        <v>27.685400999999999</v>
      </c>
      <c r="I4670">
        <v>-99.466116999999997</v>
      </c>
      <c r="J4670" s="1" t="d">
        <v>2018-08-07</v>
      </c>
      <c r="K4670">
        <v>66132</v>
      </c>
      <c r="L4670" t="s">
        <v>30</v>
      </c>
      <c r="M4670" s="1" t="d">
        <v>2015-02-15</v>
      </c>
      <c r="N4670">
        <v>2</v>
      </c>
      <c r="O4670">
        <v>15</v>
      </c>
      <c r="P4670">
        <v>2015</v>
      </c>
      <c r="R4670" t="s">
        <v>26</v>
      </c>
      <c r="S4670" t="s">
        <v>31</v>
      </c>
    </row>
    <row r="4671" spans="1:19" x14ac:dyDescent="0.25">
      <c r="A4671" t="s">
        <v>504</v>
      </c>
      <c r="B4671" t="s">
        <v>334</v>
      </c>
      <c r="C4671" t="s">
        <v>18042</v>
      </c>
      <c r="D4671" t="s">
        <v>18043</v>
      </c>
      <c r="E4671" t="s">
        <v>18044</v>
      </c>
      <c r="F4671" t="s">
        <v>373</v>
      </c>
      <c r="G4671">
        <v>61301</v>
      </c>
      <c r="H4671">
        <v>41.369104999999998</v>
      </c>
      <c r="I4671">
        <v>-89.098033999999998</v>
      </c>
      <c r="J4671" s="1" t="d">
        <v>2018-12-11</v>
      </c>
      <c r="K4671">
        <v>66133</v>
      </c>
      <c r="L4671" t="s">
        <v>30</v>
      </c>
      <c r="M4671" s="1" t="d">
        <v>2015-02-15</v>
      </c>
      <c r="N4671">
        <v>2</v>
      </c>
      <c r="O4671">
        <v>15</v>
      </c>
      <c r="P4671">
        <v>2015</v>
      </c>
      <c r="R4671" t="s">
        <v>26</v>
      </c>
      <c r="S4671" t="s">
        <v>31</v>
      </c>
    </row>
    <row r="4672" spans="1:19" x14ac:dyDescent="0.25">
      <c r="A4672" t="s">
        <v>504</v>
      </c>
      <c r="B4672" t="s">
        <v>334</v>
      </c>
      <c r="C4672" t="s">
        <v>18045</v>
      </c>
      <c r="D4672" t="s">
        <v>18046</v>
      </c>
      <c r="E4672" t="s">
        <v>8299</v>
      </c>
      <c r="F4672" t="s">
        <v>208</v>
      </c>
      <c r="G4672">
        <v>29565</v>
      </c>
      <c r="H4672">
        <v>34.338344999999997</v>
      </c>
      <c r="I4672">
        <v>-79.532246999999998</v>
      </c>
      <c r="J4672" s="1" t="d">
        <v>2018-06-05</v>
      </c>
      <c r="K4672">
        <v>66134</v>
      </c>
      <c r="L4672" t="s">
        <v>30</v>
      </c>
      <c r="M4672" s="1" t="d">
        <v>2015-02-15</v>
      </c>
      <c r="N4672">
        <v>2</v>
      </c>
      <c r="O4672">
        <v>15</v>
      </c>
      <c r="P4672">
        <v>2015</v>
      </c>
      <c r="R4672" t="s">
        <v>26</v>
      </c>
      <c r="S4672" t="s">
        <v>31</v>
      </c>
    </row>
    <row r="4673" spans="1:19" x14ac:dyDescent="0.25">
      <c r="A4673" t="s">
        <v>504</v>
      </c>
      <c r="B4673" t="s">
        <v>334</v>
      </c>
      <c r="C4673" t="s">
        <v>18047</v>
      </c>
      <c r="D4673" t="s">
        <v>18048</v>
      </c>
      <c r="E4673" t="s">
        <v>2677</v>
      </c>
      <c r="F4673" t="s">
        <v>57</v>
      </c>
      <c r="G4673">
        <v>46052</v>
      </c>
      <c r="H4673">
        <v>40.032176</v>
      </c>
      <c r="I4673">
        <v>-86.472069000000005</v>
      </c>
      <c r="J4673" s="1" t="d">
        <v>2018-07-09</v>
      </c>
      <c r="K4673">
        <v>66135</v>
      </c>
      <c r="L4673" t="s">
        <v>30</v>
      </c>
      <c r="M4673" s="1" t="d">
        <v>2015-02-15</v>
      </c>
      <c r="N4673">
        <v>2</v>
      </c>
      <c r="O4673">
        <v>15</v>
      </c>
      <c r="P4673">
        <v>2015</v>
      </c>
      <c r="R4673" t="s">
        <v>26</v>
      </c>
      <c r="S4673" t="s">
        <v>31</v>
      </c>
    </row>
    <row r="4674" spans="1:19" x14ac:dyDescent="0.25">
      <c r="A4674" t="s">
        <v>504</v>
      </c>
      <c r="B4674" t="s">
        <v>334</v>
      </c>
      <c r="C4674" t="s">
        <v>18049</v>
      </c>
      <c r="D4674" t="s">
        <v>18050</v>
      </c>
      <c r="E4674" t="s">
        <v>18051</v>
      </c>
      <c r="F4674" t="s">
        <v>129</v>
      </c>
      <c r="G4674">
        <v>80828</v>
      </c>
      <c r="H4674">
        <v>39.275120000000001</v>
      </c>
      <c r="I4674">
        <v>-103.708707</v>
      </c>
      <c r="J4674" s="1" t="d">
        <v>2018-11-08</v>
      </c>
      <c r="K4674">
        <v>66136</v>
      </c>
      <c r="L4674" t="s">
        <v>30</v>
      </c>
      <c r="M4674" s="1" t="d">
        <v>2015-02-15</v>
      </c>
      <c r="N4674">
        <v>2</v>
      </c>
      <c r="O4674">
        <v>15</v>
      </c>
      <c r="P4674">
        <v>2015</v>
      </c>
      <c r="R4674" t="s">
        <v>26</v>
      </c>
      <c r="S4674" t="s">
        <v>31</v>
      </c>
    </row>
    <row r="4675" spans="1:19" x14ac:dyDescent="0.25">
      <c r="A4675" t="s">
        <v>504</v>
      </c>
      <c r="B4675" t="s">
        <v>334</v>
      </c>
      <c r="C4675" t="s">
        <v>18052</v>
      </c>
      <c r="D4675" t="s">
        <v>18053</v>
      </c>
      <c r="E4675" t="s">
        <v>11128</v>
      </c>
      <c r="F4675" t="s">
        <v>170</v>
      </c>
      <c r="G4675">
        <v>95242</v>
      </c>
      <c r="H4675">
        <v>38.117227</v>
      </c>
      <c r="I4675">
        <v>-121.39425799999999</v>
      </c>
      <c r="J4675" s="1" t="d">
        <v>2018-06-05</v>
      </c>
      <c r="K4675">
        <v>66137</v>
      </c>
      <c r="L4675" t="s">
        <v>18054</v>
      </c>
      <c r="M4675" s="1" t="d">
        <v>2015-02-15</v>
      </c>
      <c r="N4675">
        <v>2</v>
      </c>
      <c r="O4675">
        <v>15</v>
      </c>
      <c r="P4675">
        <v>2015</v>
      </c>
      <c r="R4675" t="s">
        <v>26</v>
      </c>
      <c r="S4675" t="s">
        <v>31</v>
      </c>
    </row>
    <row r="4676" spans="1:19" x14ac:dyDescent="0.25">
      <c r="A4676" t="s">
        <v>504</v>
      </c>
      <c r="B4676" t="s">
        <v>18058</v>
      </c>
      <c r="C4676" t="s">
        <v>18059</v>
      </c>
      <c r="D4676" t="s">
        <v>18060</v>
      </c>
      <c r="E4676" t="s">
        <v>15253</v>
      </c>
      <c r="F4676" t="s">
        <v>170</v>
      </c>
      <c r="G4676">
        <v>93637</v>
      </c>
      <c r="H4676">
        <v>37.019807999999998</v>
      </c>
      <c r="I4676">
        <v>-120.133225</v>
      </c>
      <c r="J4676" s="1" t="d">
        <v>2018-05-03</v>
      </c>
      <c r="K4676">
        <v>66139</v>
      </c>
      <c r="L4676" t="s">
        <v>18061</v>
      </c>
      <c r="M4676" s="1" t="d">
        <v>2015-02-15</v>
      </c>
      <c r="N4676">
        <v>2</v>
      </c>
      <c r="O4676">
        <v>15</v>
      </c>
      <c r="P4676">
        <v>2015</v>
      </c>
      <c r="R4676" t="s">
        <v>26</v>
      </c>
      <c r="S4676" t="s">
        <v>31</v>
      </c>
    </row>
    <row r="4677" spans="1:19" x14ac:dyDescent="0.25">
      <c r="A4677" t="s">
        <v>504</v>
      </c>
      <c r="B4677" t="s">
        <v>334</v>
      </c>
      <c r="C4677" t="s">
        <v>18062</v>
      </c>
      <c r="D4677" t="s">
        <v>18063</v>
      </c>
      <c r="E4677" t="s">
        <v>18064</v>
      </c>
      <c r="F4677" t="s">
        <v>10</v>
      </c>
      <c r="G4677">
        <v>83250</v>
      </c>
      <c r="H4677">
        <v>42.659711000000001</v>
      </c>
      <c r="I4677">
        <v>-112.20562099999999</v>
      </c>
      <c r="J4677" s="1" t="d">
        <v>2018-03-08</v>
      </c>
      <c r="K4677">
        <v>66141</v>
      </c>
      <c r="L4677" t="s">
        <v>30</v>
      </c>
      <c r="M4677" s="1" t="d">
        <v>2015-02-15</v>
      </c>
      <c r="N4677">
        <v>2</v>
      </c>
      <c r="O4677">
        <v>15</v>
      </c>
      <c r="P4677">
        <v>2015</v>
      </c>
      <c r="R4677" t="s">
        <v>26</v>
      </c>
      <c r="S4677" t="s">
        <v>31</v>
      </c>
    </row>
    <row r="4678" spans="1:19" x14ac:dyDescent="0.25">
      <c r="A4678" t="s">
        <v>504</v>
      </c>
      <c r="B4678" t="s">
        <v>18065</v>
      </c>
      <c r="C4678" t="s">
        <v>18066</v>
      </c>
      <c r="D4678" t="s">
        <v>18067</v>
      </c>
      <c r="E4678" t="s">
        <v>757</v>
      </c>
      <c r="F4678" t="s">
        <v>202</v>
      </c>
      <c r="G4678">
        <v>33194</v>
      </c>
      <c r="H4678">
        <v>25.760141999999998</v>
      </c>
      <c r="I4678">
        <v>-80.480441999999996</v>
      </c>
      <c r="J4678" s="1" t="d">
        <v>2018-08-07</v>
      </c>
      <c r="K4678">
        <v>66142</v>
      </c>
      <c r="L4678" t="s">
        <v>30</v>
      </c>
      <c r="M4678" s="1" t="d">
        <v>2015-02-15</v>
      </c>
      <c r="N4678">
        <v>2</v>
      </c>
      <c r="O4678">
        <v>15</v>
      </c>
      <c r="P4678">
        <v>2015</v>
      </c>
      <c r="R4678" t="s">
        <v>26</v>
      </c>
      <c r="S4678" t="s">
        <v>31</v>
      </c>
    </row>
    <row r="4679" spans="1:19" x14ac:dyDescent="0.25">
      <c r="A4679" t="s">
        <v>504</v>
      </c>
      <c r="B4679" t="s">
        <v>334</v>
      </c>
      <c r="C4679" t="s">
        <v>18068</v>
      </c>
      <c r="D4679" t="s">
        <v>18069</v>
      </c>
      <c r="E4679" t="s">
        <v>18070</v>
      </c>
      <c r="F4679" t="s">
        <v>157</v>
      </c>
      <c r="G4679">
        <v>17751</v>
      </c>
      <c r="H4679">
        <v>41.028604000000001</v>
      </c>
      <c r="I4679">
        <v>-77.522786999999994</v>
      </c>
      <c r="J4679" s="1" t="d">
        <v>2018-09-10</v>
      </c>
      <c r="K4679">
        <v>66143</v>
      </c>
      <c r="L4679" t="s">
        <v>30</v>
      </c>
      <c r="M4679" s="1" t="d">
        <v>2015-02-15</v>
      </c>
      <c r="N4679">
        <v>2</v>
      </c>
      <c r="O4679">
        <v>15</v>
      </c>
      <c r="P4679">
        <v>2015</v>
      </c>
      <c r="R4679" t="s">
        <v>26</v>
      </c>
      <c r="S4679" t="s">
        <v>31</v>
      </c>
    </row>
    <row r="4680" spans="1:19" x14ac:dyDescent="0.25">
      <c r="A4680" t="s">
        <v>504</v>
      </c>
      <c r="B4680" t="s">
        <v>334</v>
      </c>
      <c r="C4680" t="s">
        <v>18071</v>
      </c>
      <c r="D4680" t="s">
        <v>18072</v>
      </c>
      <c r="E4680" t="s">
        <v>18073</v>
      </c>
      <c r="F4680" t="s">
        <v>59</v>
      </c>
      <c r="G4680">
        <v>43046</v>
      </c>
      <c r="H4680">
        <v>39.94276808</v>
      </c>
      <c r="I4680">
        <v>-82.598499200000006</v>
      </c>
      <c r="J4680" s="1" t="d">
        <v>2019-02-06</v>
      </c>
      <c r="K4680">
        <v>66144</v>
      </c>
      <c r="L4680" t="s">
        <v>103</v>
      </c>
      <c r="M4680" s="1" t="d">
        <v>2015-02-15</v>
      </c>
      <c r="N4680">
        <v>2</v>
      </c>
      <c r="O4680">
        <v>15</v>
      </c>
      <c r="P4680">
        <v>2015</v>
      </c>
      <c r="R4680" t="s">
        <v>26</v>
      </c>
      <c r="S4680" t="s">
        <v>31</v>
      </c>
    </row>
    <row r="4681" spans="1:19" x14ac:dyDescent="0.25">
      <c r="A4681" t="s">
        <v>504</v>
      </c>
      <c r="B4681" t="s">
        <v>17915</v>
      </c>
      <c r="C4681" t="s">
        <v>18074</v>
      </c>
      <c r="D4681" t="s">
        <v>18075</v>
      </c>
      <c r="E4681" t="s">
        <v>18076</v>
      </c>
      <c r="F4681" t="s">
        <v>2355</v>
      </c>
      <c r="G4681">
        <v>39563</v>
      </c>
      <c r="H4681">
        <v>30.438251999999999</v>
      </c>
      <c r="I4681">
        <v>-88.529500999999996</v>
      </c>
      <c r="J4681" s="1" t="d">
        <v>2018-06-05</v>
      </c>
      <c r="K4681">
        <v>66146</v>
      </c>
      <c r="L4681" t="s">
        <v>30</v>
      </c>
      <c r="M4681" s="1" t="d">
        <v>2015-02-15</v>
      </c>
      <c r="N4681">
        <v>2</v>
      </c>
      <c r="O4681">
        <v>15</v>
      </c>
      <c r="P4681">
        <v>2015</v>
      </c>
      <c r="R4681" t="s">
        <v>26</v>
      </c>
      <c r="S4681" t="s">
        <v>31</v>
      </c>
    </row>
    <row r="4682" spans="1:19" x14ac:dyDescent="0.25">
      <c r="A4682" t="s">
        <v>504</v>
      </c>
      <c r="B4682" t="s">
        <v>18077</v>
      </c>
      <c r="C4682" t="s">
        <v>18078</v>
      </c>
      <c r="D4682" t="s">
        <v>18079</v>
      </c>
      <c r="E4682" t="s">
        <v>18080</v>
      </c>
      <c r="F4682" t="s">
        <v>319</v>
      </c>
      <c r="G4682">
        <v>57559</v>
      </c>
      <c r="H4682">
        <v>43.885660000000001</v>
      </c>
      <c r="I4682">
        <v>-100.70488</v>
      </c>
      <c r="J4682" s="1" t="d">
        <v>2018-09-10</v>
      </c>
      <c r="K4682">
        <v>66147</v>
      </c>
      <c r="L4682" t="s">
        <v>30</v>
      </c>
      <c r="M4682" s="1" t="d">
        <v>2015-02-15</v>
      </c>
      <c r="N4682">
        <v>2</v>
      </c>
      <c r="O4682">
        <v>15</v>
      </c>
      <c r="P4682">
        <v>2015</v>
      </c>
      <c r="R4682" t="s">
        <v>26</v>
      </c>
      <c r="S4682" t="s">
        <v>31</v>
      </c>
    </row>
    <row r="4683" spans="1:19" x14ac:dyDescent="0.25">
      <c r="A4683" t="s">
        <v>504</v>
      </c>
      <c r="B4683" t="s">
        <v>334</v>
      </c>
      <c r="C4683" t="s">
        <v>18081</v>
      </c>
      <c r="D4683" t="s">
        <v>18082</v>
      </c>
      <c r="E4683" t="s">
        <v>18083</v>
      </c>
      <c r="F4683" t="s">
        <v>101</v>
      </c>
      <c r="G4683">
        <v>84648</v>
      </c>
      <c r="H4683">
        <v>39.685271</v>
      </c>
      <c r="I4683">
        <v>-111.83757799999999</v>
      </c>
      <c r="J4683" s="1" t="d">
        <v>2018-12-11</v>
      </c>
      <c r="K4683">
        <v>66148</v>
      </c>
      <c r="L4683" t="s">
        <v>30</v>
      </c>
      <c r="M4683" s="1" t="d">
        <v>2015-02-15</v>
      </c>
      <c r="N4683">
        <v>2</v>
      </c>
      <c r="O4683">
        <v>15</v>
      </c>
      <c r="P4683">
        <v>2015</v>
      </c>
      <c r="R4683" t="s">
        <v>26</v>
      </c>
      <c r="S4683" t="s">
        <v>31</v>
      </c>
    </row>
    <row r="4684" spans="1:19" x14ac:dyDescent="0.25">
      <c r="A4684" t="s">
        <v>504</v>
      </c>
      <c r="B4684" t="s">
        <v>334</v>
      </c>
      <c r="C4684" t="s">
        <v>18084</v>
      </c>
      <c r="D4684" t="s">
        <v>18085</v>
      </c>
      <c r="E4684" t="s">
        <v>6009</v>
      </c>
      <c r="F4684" t="s">
        <v>57</v>
      </c>
      <c r="G4684">
        <v>46774</v>
      </c>
      <c r="H4684">
        <v>41.059322999999999</v>
      </c>
      <c r="I4684">
        <v>-84.980065999999994</v>
      </c>
      <c r="J4684" s="1" t="d">
        <v>2018-07-09</v>
      </c>
      <c r="K4684">
        <v>66149</v>
      </c>
      <c r="L4684" t="s">
        <v>30</v>
      </c>
      <c r="M4684" s="1" t="d">
        <v>2015-02-15</v>
      </c>
      <c r="N4684">
        <v>2</v>
      </c>
      <c r="O4684">
        <v>15</v>
      </c>
      <c r="P4684">
        <v>2015</v>
      </c>
      <c r="R4684" t="s">
        <v>26</v>
      </c>
      <c r="S4684" t="s">
        <v>31</v>
      </c>
    </row>
    <row r="4685" spans="1:19" x14ac:dyDescent="0.25">
      <c r="A4685" t="s">
        <v>504</v>
      </c>
      <c r="B4685" t="s">
        <v>334</v>
      </c>
      <c r="C4685" t="s">
        <v>18089</v>
      </c>
      <c r="D4685" t="s">
        <v>18090</v>
      </c>
      <c r="E4685" t="s">
        <v>14870</v>
      </c>
      <c r="F4685" t="s">
        <v>718</v>
      </c>
      <c r="G4685">
        <v>42262</v>
      </c>
      <c r="H4685">
        <v>36.697369000000002</v>
      </c>
      <c r="I4685">
        <v>-87.454538999999997</v>
      </c>
      <c r="J4685" s="1" t="d">
        <v>2018-07-09</v>
      </c>
      <c r="K4685">
        <v>66156</v>
      </c>
      <c r="L4685" t="s">
        <v>30</v>
      </c>
      <c r="M4685" s="1" t="d">
        <v>2015-02-15</v>
      </c>
      <c r="N4685">
        <v>2</v>
      </c>
      <c r="O4685">
        <v>15</v>
      </c>
      <c r="P4685">
        <v>2015</v>
      </c>
      <c r="R4685" t="s">
        <v>26</v>
      </c>
      <c r="S4685" t="s">
        <v>31</v>
      </c>
    </row>
    <row r="4686" spans="1:19" x14ac:dyDescent="0.25">
      <c r="A4686" t="s">
        <v>504</v>
      </c>
      <c r="B4686" t="s">
        <v>18091</v>
      </c>
      <c r="C4686" t="s">
        <v>18092</v>
      </c>
      <c r="D4686" t="s">
        <v>18093</v>
      </c>
      <c r="E4686" t="s">
        <v>18094</v>
      </c>
      <c r="F4686" t="s">
        <v>373</v>
      </c>
      <c r="G4686">
        <v>61858</v>
      </c>
      <c r="H4686">
        <v>40.123668000000002</v>
      </c>
      <c r="I4686">
        <v>-87.778971999999996</v>
      </c>
      <c r="J4686" s="1" t="d">
        <v>2018-12-11</v>
      </c>
      <c r="K4686">
        <v>66157</v>
      </c>
      <c r="L4686" t="s">
        <v>30</v>
      </c>
      <c r="M4686" s="1" t="d">
        <v>2015-02-15</v>
      </c>
      <c r="N4686">
        <v>2</v>
      </c>
      <c r="O4686">
        <v>15</v>
      </c>
      <c r="P4686">
        <v>2015</v>
      </c>
      <c r="R4686" t="s">
        <v>26</v>
      </c>
      <c r="S4686" t="s">
        <v>31</v>
      </c>
    </row>
    <row r="4687" spans="1:19" x14ac:dyDescent="0.25">
      <c r="A4687" t="s">
        <v>504</v>
      </c>
      <c r="B4687" t="s">
        <v>334</v>
      </c>
      <c r="C4687" t="s">
        <v>18095</v>
      </c>
      <c r="D4687" t="s">
        <v>18096</v>
      </c>
      <c r="E4687" t="s">
        <v>110</v>
      </c>
      <c r="F4687" t="s">
        <v>101</v>
      </c>
      <c r="G4687">
        <v>84401</v>
      </c>
      <c r="H4687">
        <v>41.230690199999998</v>
      </c>
      <c r="I4687">
        <v>-112.0071995</v>
      </c>
      <c r="J4687" s="1" t="d">
        <v>2018-12-11</v>
      </c>
      <c r="K4687">
        <v>66159</v>
      </c>
      <c r="L4687" t="s">
        <v>30</v>
      </c>
      <c r="M4687" s="1" t="d">
        <v>2015-02-15</v>
      </c>
      <c r="N4687">
        <v>2</v>
      </c>
      <c r="O4687">
        <v>15</v>
      </c>
      <c r="P4687">
        <v>2015</v>
      </c>
      <c r="R4687" t="s">
        <v>26</v>
      </c>
      <c r="S4687" t="s">
        <v>31</v>
      </c>
    </row>
    <row r="4688" spans="1:19" x14ac:dyDescent="0.25">
      <c r="A4688" t="s">
        <v>504</v>
      </c>
      <c r="B4688" t="s">
        <v>334</v>
      </c>
      <c r="C4688" t="s">
        <v>18097</v>
      </c>
      <c r="D4688" t="s">
        <v>18098</v>
      </c>
      <c r="E4688" t="s">
        <v>18099</v>
      </c>
      <c r="F4688" t="s">
        <v>2355</v>
      </c>
      <c r="G4688">
        <v>38654</v>
      </c>
      <c r="H4688">
        <v>34.928519999999999</v>
      </c>
      <c r="I4688">
        <v>-89.793773000000002</v>
      </c>
      <c r="J4688" s="1" t="d">
        <v>2018-06-05</v>
      </c>
      <c r="K4688">
        <v>66160</v>
      </c>
      <c r="L4688" t="s">
        <v>30</v>
      </c>
      <c r="M4688" s="1" t="d">
        <v>2015-02-15</v>
      </c>
      <c r="N4688">
        <v>2</v>
      </c>
      <c r="O4688">
        <v>15</v>
      </c>
      <c r="P4688">
        <v>2015</v>
      </c>
      <c r="R4688" t="s">
        <v>26</v>
      </c>
      <c r="S4688" t="s">
        <v>31</v>
      </c>
    </row>
    <row r="4689" spans="1:19" x14ac:dyDescent="0.25">
      <c r="A4689" t="s">
        <v>504</v>
      </c>
      <c r="B4689" t="s">
        <v>17915</v>
      </c>
      <c r="C4689" t="s">
        <v>18100</v>
      </c>
      <c r="D4689" t="s">
        <v>18101</v>
      </c>
      <c r="E4689" t="s">
        <v>18102</v>
      </c>
      <c r="F4689" t="s">
        <v>327</v>
      </c>
      <c r="G4689">
        <v>50213</v>
      </c>
      <c r="H4689">
        <v>41.040489000000001</v>
      </c>
      <c r="I4689">
        <v>-93.795657000000006</v>
      </c>
      <c r="J4689" s="1" t="d">
        <v>2019-04-08</v>
      </c>
      <c r="K4689">
        <v>66161</v>
      </c>
      <c r="L4689" t="s">
        <v>24</v>
      </c>
      <c r="M4689" s="1" t="d">
        <v>2015-02-15</v>
      </c>
      <c r="N4689">
        <v>2</v>
      </c>
      <c r="O4689">
        <v>15</v>
      </c>
      <c r="P4689">
        <v>2015</v>
      </c>
      <c r="R4689" t="s">
        <v>26</v>
      </c>
      <c r="S4689" t="s">
        <v>31</v>
      </c>
    </row>
    <row r="4690" spans="1:19" x14ac:dyDescent="0.25">
      <c r="A4690" t="s">
        <v>504</v>
      </c>
      <c r="B4690" t="s">
        <v>334</v>
      </c>
      <c r="C4690" t="s">
        <v>8279</v>
      </c>
      <c r="D4690" t="s">
        <v>18103</v>
      </c>
      <c r="E4690" t="s">
        <v>8280</v>
      </c>
      <c r="F4690" t="s">
        <v>2355</v>
      </c>
      <c r="G4690">
        <v>39208</v>
      </c>
      <c r="H4690">
        <v>32.276775999999998</v>
      </c>
      <c r="I4690">
        <v>-90.160320999999996</v>
      </c>
      <c r="J4690" s="1" t="d">
        <v>2018-06-05</v>
      </c>
      <c r="K4690">
        <v>66162</v>
      </c>
      <c r="L4690" t="s">
        <v>30</v>
      </c>
      <c r="M4690" s="1" t="d">
        <v>2015-02-15</v>
      </c>
      <c r="N4690">
        <v>2</v>
      </c>
      <c r="O4690">
        <v>15</v>
      </c>
      <c r="P4690">
        <v>2015</v>
      </c>
      <c r="R4690" t="s">
        <v>26</v>
      </c>
      <c r="S4690" t="s">
        <v>31</v>
      </c>
    </row>
    <row r="4691" spans="1:19" x14ac:dyDescent="0.25">
      <c r="A4691" t="s">
        <v>504</v>
      </c>
      <c r="B4691" t="s">
        <v>334</v>
      </c>
      <c r="C4691" t="s">
        <v>18104</v>
      </c>
      <c r="D4691" t="s">
        <v>18105</v>
      </c>
      <c r="E4691" t="s">
        <v>18106</v>
      </c>
      <c r="F4691" t="s">
        <v>88</v>
      </c>
      <c r="G4691">
        <v>64078</v>
      </c>
      <c r="H4691">
        <v>38.7233996</v>
      </c>
      <c r="I4691">
        <v>-94.452215899999999</v>
      </c>
      <c r="J4691" s="1" t="d">
        <v>2018-12-11</v>
      </c>
      <c r="K4691">
        <v>66164</v>
      </c>
      <c r="L4691" t="s">
        <v>30</v>
      </c>
      <c r="M4691" s="1" t="d">
        <v>2015-02-15</v>
      </c>
      <c r="N4691">
        <v>2</v>
      </c>
      <c r="O4691">
        <v>15</v>
      </c>
      <c r="P4691">
        <v>2015</v>
      </c>
      <c r="R4691" t="s">
        <v>26</v>
      </c>
      <c r="S4691" t="s">
        <v>31</v>
      </c>
    </row>
    <row r="4692" spans="1:19" x14ac:dyDescent="0.25">
      <c r="A4692" t="s">
        <v>504</v>
      </c>
      <c r="B4692" t="s">
        <v>18107</v>
      </c>
      <c r="C4692" t="s">
        <v>3726</v>
      </c>
      <c r="D4692" t="s">
        <v>18108</v>
      </c>
      <c r="E4692" t="s">
        <v>2823</v>
      </c>
      <c r="F4692" t="s">
        <v>101</v>
      </c>
      <c r="G4692">
        <v>84302</v>
      </c>
      <c r="H4692">
        <v>41.485608999999997</v>
      </c>
      <c r="I4692">
        <v>-112.057813</v>
      </c>
      <c r="J4692" s="1" t="d">
        <v>2018-12-11</v>
      </c>
      <c r="K4692">
        <v>66166</v>
      </c>
      <c r="L4692" t="s">
        <v>30</v>
      </c>
      <c r="M4692" s="1" t="d">
        <v>2015-02-15</v>
      </c>
      <c r="N4692">
        <v>2</v>
      </c>
      <c r="O4692">
        <v>15</v>
      </c>
      <c r="P4692">
        <v>2015</v>
      </c>
      <c r="R4692" t="s">
        <v>26</v>
      </c>
      <c r="S4692" t="s">
        <v>31</v>
      </c>
    </row>
    <row r="4693" spans="1:19" x14ac:dyDescent="0.25">
      <c r="A4693" t="s">
        <v>504</v>
      </c>
      <c r="B4693" t="s">
        <v>334</v>
      </c>
      <c r="C4693" t="s">
        <v>18109</v>
      </c>
      <c r="D4693" t="s">
        <v>18110</v>
      </c>
      <c r="E4693" t="s">
        <v>259</v>
      </c>
      <c r="F4693" t="s">
        <v>260</v>
      </c>
      <c r="G4693">
        <v>85043</v>
      </c>
      <c r="H4693">
        <v>33.460974</v>
      </c>
      <c r="I4693">
        <v>-112.205681</v>
      </c>
      <c r="J4693" s="1" t="d">
        <v>2018-09-10</v>
      </c>
      <c r="K4693">
        <v>66167</v>
      </c>
      <c r="L4693" t="s">
        <v>30</v>
      </c>
      <c r="M4693" s="1" t="d">
        <v>2015-02-15</v>
      </c>
      <c r="N4693">
        <v>2</v>
      </c>
      <c r="O4693">
        <v>15</v>
      </c>
      <c r="P4693">
        <v>2015</v>
      </c>
      <c r="R4693" t="s">
        <v>26</v>
      </c>
      <c r="S4693" t="s">
        <v>31</v>
      </c>
    </row>
    <row r="4694" spans="1:19" x14ac:dyDescent="0.25">
      <c r="A4694" t="s">
        <v>504</v>
      </c>
      <c r="B4694" t="s">
        <v>334</v>
      </c>
      <c r="C4694" t="s">
        <v>18111</v>
      </c>
      <c r="D4694" t="s">
        <v>18112</v>
      </c>
      <c r="E4694" t="s">
        <v>18113</v>
      </c>
      <c r="F4694" t="s">
        <v>10</v>
      </c>
      <c r="G4694">
        <v>83854</v>
      </c>
      <c r="H4694">
        <v>47.711309999999997</v>
      </c>
      <c r="I4694">
        <v>-116.99683400000001</v>
      </c>
      <c r="J4694" s="1" t="d">
        <v>2018-03-08</v>
      </c>
      <c r="K4694">
        <v>66169</v>
      </c>
      <c r="L4694" t="s">
        <v>30</v>
      </c>
      <c r="M4694" s="1" t="d">
        <v>2015-02-15</v>
      </c>
      <c r="N4694">
        <v>2</v>
      </c>
      <c r="O4694">
        <v>15</v>
      </c>
      <c r="P4694">
        <v>2015</v>
      </c>
      <c r="R4694" t="s">
        <v>26</v>
      </c>
      <c r="S4694" t="s">
        <v>31</v>
      </c>
    </row>
    <row r="4695" spans="1:19" x14ac:dyDescent="0.25">
      <c r="A4695" t="s">
        <v>504</v>
      </c>
      <c r="B4695" t="s">
        <v>334</v>
      </c>
      <c r="C4695" t="s">
        <v>18114</v>
      </c>
      <c r="D4695" t="s">
        <v>18115</v>
      </c>
      <c r="E4695" t="s">
        <v>1980</v>
      </c>
      <c r="F4695" t="s">
        <v>202</v>
      </c>
      <c r="G4695">
        <v>32351</v>
      </c>
      <c r="H4695">
        <v>30.492909999999998</v>
      </c>
      <c r="I4695">
        <v>-84.429734999999994</v>
      </c>
      <c r="J4695" s="1" t="d">
        <v>2018-08-07</v>
      </c>
      <c r="K4695">
        <v>66170</v>
      </c>
      <c r="L4695" t="s">
        <v>30</v>
      </c>
      <c r="M4695" s="1" t="d">
        <v>2015-02-15</v>
      </c>
      <c r="N4695">
        <v>2</v>
      </c>
      <c r="O4695">
        <v>15</v>
      </c>
      <c r="P4695">
        <v>2015</v>
      </c>
      <c r="R4695" t="s">
        <v>26</v>
      </c>
      <c r="S4695" t="s">
        <v>31</v>
      </c>
    </row>
    <row r="4696" spans="1:19" x14ac:dyDescent="0.25">
      <c r="A4696" t="s">
        <v>504</v>
      </c>
      <c r="B4696" t="s">
        <v>18116</v>
      </c>
      <c r="C4696" t="s">
        <v>18117</v>
      </c>
      <c r="D4696" t="s">
        <v>18118</v>
      </c>
      <c r="E4696" t="s">
        <v>337</v>
      </c>
      <c r="F4696" t="s">
        <v>319</v>
      </c>
      <c r="G4696">
        <v>57702</v>
      </c>
      <c r="H4696">
        <v>44.11195</v>
      </c>
      <c r="I4696">
        <v>-103.27200000000001</v>
      </c>
      <c r="J4696" s="1" t="d">
        <v>2018-09-10</v>
      </c>
      <c r="K4696">
        <v>66171</v>
      </c>
      <c r="L4696" t="s">
        <v>30</v>
      </c>
      <c r="M4696" s="1" t="d">
        <v>2015-02-15</v>
      </c>
      <c r="N4696">
        <v>2</v>
      </c>
      <c r="O4696">
        <v>15</v>
      </c>
      <c r="P4696">
        <v>2015</v>
      </c>
      <c r="R4696" t="s">
        <v>26</v>
      </c>
      <c r="S4696" t="s">
        <v>31</v>
      </c>
    </row>
    <row r="4697" spans="1:19" x14ac:dyDescent="0.25">
      <c r="A4697" t="s">
        <v>504</v>
      </c>
      <c r="B4697" t="s">
        <v>334</v>
      </c>
      <c r="C4697" t="s">
        <v>335</v>
      </c>
      <c r="D4697" t="s">
        <v>18119</v>
      </c>
      <c r="E4697" t="s">
        <v>337</v>
      </c>
      <c r="F4697" t="s">
        <v>319</v>
      </c>
      <c r="G4697">
        <v>57701</v>
      </c>
      <c r="H4697">
        <v>44.103769</v>
      </c>
      <c r="I4697">
        <v>-103.14969000000001</v>
      </c>
      <c r="J4697" s="1" t="d">
        <v>2018-09-10</v>
      </c>
      <c r="K4697">
        <v>66172</v>
      </c>
      <c r="L4697" t="s">
        <v>30</v>
      </c>
      <c r="M4697" s="1" t="d">
        <v>2015-02-15</v>
      </c>
      <c r="N4697">
        <v>2</v>
      </c>
      <c r="O4697">
        <v>15</v>
      </c>
      <c r="P4697">
        <v>2015</v>
      </c>
      <c r="R4697" t="s">
        <v>26</v>
      </c>
      <c r="S4697" t="s">
        <v>31</v>
      </c>
    </row>
    <row r="4698" spans="1:19" x14ac:dyDescent="0.25">
      <c r="A4698" t="s">
        <v>504</v>
      </c>
      <c r="B4698" t="s">
        <v>334</v>
      </c>
      <c r="C4698" t="s">
        <v>18120</v>
      </c>
      <c r="D4698" t="s">
        <v>18121</v>
      </c>
      <c r="E4698" t="s">
        <v>18122</v>
      </c>
      <c r="F4698" t="s">
        <v>64</v>
      </c>
      <c r="G4698">
        <v>82301</v>
      </c>
      <c r="H4698">
        <v>41.778936000000002</v>
      </c>
      <c r="I4698">
        <v>-107.30996</v>
      </c>
      <c r="J4698" s="1" t="d">
        <v>2019-04-08</v>
      </c>
      <c r="K4698">
        <v>66173</v>
      </c>
      <c r="L4698" t="s">
        <v>24</v>
      </c>
      <c r="M4698" s="1" t="d">
        <v>2015-02-15</v>
      </c>
      <c r="N4698">
        <v>2</v>
      </c>
      <c r="O4698">
        <v>15</v>
      </c>
      <c r="P4698">
        <v>2015</v>
      </c>
      <c r="R4698" t="s">
        <v>26</v>
      </c>
      <c r="S4698" t="s">
        <v>31</v>
      </c>
    </row>
    <row r="4699" spans="1:19" x14ac:dyDescent="0.25">
      <c r="A4699" t="s">
        <v>504</v>
      </c>
      <c r="B4699" t="s">
        <v>334</v>
      </c>
      <c r="C4699" t="s">
        <v>18123</v>
      </c>
      <c r="D4699" t="s">
        <v>18124</v>
      </c>
      <c r="E4699" t="s">
        <v>10525</v>
      </c>
      <c r="F4699" t="s">
        <v>170</v>
      </c>
      <c r="G4699">
        <v>95366</v>
      </c>
      <c r="H4699">
        <v>37.755572999999998</v>
      </c>
      <c r="I4699">
        <v>-121.144319</v>
      </c>
      <c r="J4699" s="1" t="d">
        <v>2018-09-10</v>
      </c>
      <c r="K4699">
        <v>66176</v>
      </c>
      <c r="L4699" t="s">
        <v>18125</v>
      </c>
      <c r="M4699" s="1" t="d">
        <v>2015-02-15</v>
      </c>
      <c r="N4699">
        <v>2</v>
      </c>
      <c r="O4699">
        <v>15</v>
      </c>
      <c r="P4699">
        <v>2015</v>
      </c>
      <c r="R4699" t="s">
        <v>26</v>
      </c>
      <c r="S4699" t="s">
        <v>31</v>
      </c>
    </row>
    <row r="4700" spans="1:19" x14ac:dyDescent="0.25">
      <c r="A4700" t="s">
        <v>504</v>
      </c>
      <c r="B4700" t="s">
        <v>334</v>
      </c>
      <c r="C4700" t="s">
        <v>18128</v>
      </c>
      <c r="D4700" t="s">
        <v>18129</v>
      </c>
      <c r="E4700" t="s">
        <v>97</v>
      </c>
      <c r="F4700" t="s">
        <v>64</v>
      </c>
      <c r="G4700">
        <v>82901</v>
      </c>
      <c r="H4700">
        <v>41.609127999999998</v>
      </c>
      <c r="I4700">
        <v>-109.23089400000001</v>
      </c>
      <c r="J4700" s="1" t="d">
        <v>2019-04-08</v>
      </c>
      <c r="K4700">
        <v>66178</v>
      </c>
      <c r="L4700" t="s">
        <v>24</v>
      </c>
      <c r="M4700" s="1" t="d">
        <v>2015-02-15</v>
      </c>
      <c r="N4700">
        <v>2</v>
      </c>
      <c r="O4700">
        <v>15</v>
      </c>
      <c r="P4700">
        <v>2015</v>
      </c>
      <c r="R4700" t="s">
        <v>26</v>
      </c>
      <c r="S4700" t="s">
        <v>31</v>
      </c>
    </row>
    <row r="4701" spans="1:19" x14ac:dyDescent="0.25">
      <c r="A4701" t="s">
        <v>504</v>
      </c>
      <c r="B4701" t="s">
        <v>334</v>
      </c>
      <c r="C4701" t="s">
        <v>18130</v>
      </c>
      <c r="D4701" t="s">
        <v>18131</v>
      </c>
      <c r="E4701" t="s">
        <v>549</v>
      </c>
      <c r="F4701" t="s">
        <v>40</v>
      </c>
      <c r="G4701">
        <v>72801</v>
      </c>
      <c r="H4701">
        <v>35.283095000000003</v>
      </c>
      <c r="I4701">
        <v>-93.089445999999995</v>
      </c>
      <c r="J4701" s="1" t="d">
        <v>2019-04-08</v>
      </c>
      <c r="K4701">
        <v>66179</v>
      </c>
      <c r="L4701" t="s">
        <v>24</v>
      </c>
      <c r="M4701" s="1" t="d">
        <v>2015-02-15</v>
      </c>
      <c r="N4701">
        <v>2</v>
      </c>
      <c r="O4701">
        <v>15</v>
      </c>
      <c r="P4701">
        <v>2015</v>
      </c>
      <c r="R4701" t="s">
        <v>26</v>
      </c>
      <c r="S4701" t="s">
        <v>31</v>
      </c>
    </row>
    <row r="4702" spans="1:19" x14ac:dyDescent="0.25">
      <c r="A4702" t="s">
        <v>504</v>
      </c>
      <c r="B4702" t="s">
        <v>334</v>
      </c>
      <c r="C4702" t="s">
        <v>18132</v>
      </c>
      <c r="D4702" t="s">
        <v>18133</v>
      </c>
      <c r="E4702" t="s">
        <v>9958</v>
      </c>
      <c r="F4702" t="s">
        <v>78</v>
      </c>
      <c r="G4702">
        <v>67401</v>
      </c>
      <c r="H4702">
        <v>38.879671000000002</v>
      </c>
      <c r="I4702">
        <v>-97.592073999999997</v>
      </c>
      <c r="J4702" s="1" t="d">
        <v>2018-07-09</v>
      </c>
      <c r="K4702">
        <v>66181</v>
      </c>
      <c r="L4702" t="s">
        <v>30</v>
      </c>
      <c r="M4702" s="1" t="d">
        <v>2015-02-15</v>
      </c>
      <c r="N4702">
        <v>2</v>
      </c>
      <c r="O4702">
        <v>15</v>
      </c>
      <c r="P4702">
        <v>2015</v>
      </c>
      <c r="R4702" t="s">
        <v>26</v>
      </c>
      <c r="S4702" t="s">
        <v>31</v>
      </c>
    </row>
    <row r="4703" spans="1:19" x14ac:dyDescent="0.25">
      <c r="A4703" t="s">
        <v>504</v>
      </c>
      <c r="B4703" t="s">
        <v>334</v>
      </c>
      <c r="C4703" t="s">
        <v>18134</v>
      </c>
      <c r="D4703" t="s">
        <v>18135</v>
      </c>
      <c r="E4703" t="s">
        <v>108</v>
      </c>
      <c r="F4703" t="s">
        <v>101</v>
      </c>
      <c r="G4703">
        <v>84116</v>
      </c>
      <c r="H4703">
        <v>40.726568999999998</v>
      </c>
      <c r="I4703">
        <v>-111.91602</v>
      </c>
      <c r="J4703" s="1" t="d">
        <v>2018-12-11</v>
      </c>
      <c r="K4703">
        <v>66182</v>
      </c>
      <c r="L4703" t="s">
        <v>30</v>
      </c>
      <c r="M4703" s="1" t="d">
        <v>2015-02-15</v>
      </c>
      <c r="N4703">
        <v>2</v>
      </c>
      <c r="O4703">
        <v>15</v>
      </c>
      <c r="P4703">
        <v>2015</v>
      </c>
      <c r="R4703" t="s">
        <v>26</v>
      </c>
      <c r="S4703" t="s">
        <v>31</v>
      </c>
    </row>
    <row r="4704" spans="1:19" x14ac:dyDescent="0.25">
      <c r="A4704" t="s">
        <v>504</v>
      </c>
      <c r="B4704" t="s">
        <v>18136</v>
      </c>
      <c r="C4704" t="s">
        <v>18137</v>
      </c>
      <c r="D4704" t="s">
        <v>18138</v>
      </c>
      <c r="E4704" t="s">
        <v>2537</v>
      </c>
      <c r="F4704" t="s">
        <v>37</v>
      </c>
      <c r="G4704">
        <v>78264</v>
      </c>
      <c r="H4704">
        <v>29.220032</v>
      </c>
      <c r="I4704">
        <v>-98.415081999999998</v>
      </c>
      <c r="J4704" s="1" t="d">
        <v>2018-05-03</v>
      </c>
      <c r="K4704">
        <v>66183</v>
      </c>
      <c r="L4704" t="s">
        <v>30</v>
      </c>
      <c r="M4704" s="1" t="d">
        <v>2015-02-15</v>
      </c>
      <c r="N4704">
        <v>2</v>
      </c>
      <c r="O4704">
        <v>15</v>
      </c>
      <c r="P4704">
        <v>2015</v>
      </c>
      <c r="R4704" t="s">
        <v>26</v>
      </c>
      <c r="S4704" t="s">
        <v>31</v>
      </c>
    </row>
    <row r="4705" spans="1:19" x14ac:dyDescent="0.25">
      <c r="A4705" t="s">
        <v>504</v>
      </c>
      <c r="B4705" t="s">
        <v>334</v>
      </c>
      <c r="C4705" t="s">
        <v>18139</v>
      </c>
      <c r="D4705" t="s">
        <v>18140</v>
      </c>
      <c r="E4705" t="s">
        <v>1642</v>
      </c>
      <c r="F4705" t="s">
        <v>319</v>
      </c>
      <c r="G4705">
        <v>57107</v>
      </c>
      <c r="H4705">
        <v>43.602961999999998</v>
      </c>
      <c r="I4705">
        <v>-96.767775999999998</v>
      </c>
      <c r="J4705" s="1" t="d">
        <v>2018-09-10</v>
      </c>
      <c r="K4705">
        <v>66185</v>
      </c>
      <c r="L4705" t="s">
        <v>30</v>
      </c>
      <c r="M4705" s="1" t="d">
        <v>2015-02-15</v>
      </c>
      <c r="N4705">
        <v>2</v>
      </c>
      <c r="O4705">
        <v>15</v>
      </c>
      <c r="P4705">
        <v>2015</v>
      </c>
      <c r="R4705" t="s">
        <v>26</v>
      </c>
      <c r="S4705" t="s">
        <v>31</v>
      </c>
    </row>
    <row r="4706" spans="1:19" x14ac:dyDescent="0.25">
      <c r="A4706" t="s">
        <v>504</v>
      </c>
      <c r="B4706" t="s">
        <v>334</v>
      </c>
      <c r="C4706" t="s">
        <v>18141</v>
      </c>
      <c r="D4706" t="s">
        <v>18142</v>
      </c>
      <c r="E4706" t="s">
        <v>18143</v>
      </c>
      <c r="F4706" t="s">
        <v>101</v>
      </c>
      <c r="G4706">
        <v>84336</v>
      </c>
      <c r="H4706">
        <v>41.963563999999998</v>
      </c>
      <c r="I4706">
        <v>-112.709518</v>
      </c>
      <c r="J4706" s="1" t="d">
        <v>2018-12-11</v>
      </c>
      <c r="K4706">
        <v>66186</v>
      </c>
      <c r="L4706" t="s">
        <v>30</v>
      </c>
      <c r="M4706" s="1" t="d">
        <v>2015-02-15</v>
      </c>
      <c r="N4706">
        <v>2</v>
      </c>
      <c r="O4706">
        <v>15</v>
      </c>
      <c r="P4706">
        <v>2015</v>
      </c>
      <c r="R4706" t="s">
        <v>26</v>
      </c>
      <c r="S4706" t="s">
        <v>31</v>
      </c>
    </row>
    <row r="4707" spans="1:19" x14ac:dyDescent="0.25">
      <c r="A4707" t="s">
        <v>504</v>
      </c>
      <c r="B4707" t="s">
        <v>334</v>
      </c>
      <c r="C4707" t="s">
        <v>18144</v>
      </c>
      <c r="D4707" t="s">
        <v>18145</v>
      </c>
      <c r="E4707" t="s">
        <v>18146</v>
      </c>
      <c r="F4707" t="s">
        <v>57</v>
      </c>
      <c r="G4707">
        <v>47385</v>
      </c>
      <c r="H4707">
        <v>39.852443999999998</v>
      </c>
      <c r="I4707">
        <v>-85.412357</v>
      </c>
      <c r="J4707" s="1" t="d">
        <v>2018-07-09</v>
      </c>
      <c r="K4707">
        <v>66188</v>
      </c>
      <c r="L4707" t="s">
        <v>30</v>
      </c>
      <c r="M4707" s="1" t="d">
        <v>2015-02-15</v>
      </c>
      <c r="N4707">
        <v>2</v>
      </c>
      <c r="O4707">
        <v>15</v>
      </c>
      <c r="P4707">
        <v>2015</v>
      </c>
      <c r="R4707" t="s">
        <v>26</v>
      </c>
      <c r="S4707" t="s">
        <v>31</v>
      </c>
    </row>
    <row r="4708" spans="1:19" x14ac:dyDescent="0.25">
      <c r="A4708" t="s">
        <v>504</v>
      </c>
      <c r="B4708" t="s">
        <v>334</v>
      </c>
      <c r="C4708" t="s">
        <v>18147</v>
      </c>
      <c r="D4708" t="s">
        <v>18148</v>
      </c>
      <c r="E4708" t="s">
        <v>277</v>
      </c>
      <c r="F4708" t="s">
        <v>55</v>
      </c>
      <c r="G4708">
        <v>99224</v>
      </c>
      <c r="H4708">
        <v>47.620572000000003</v>
      </c>
      <c r="I4708">
        <v>-117.507053</v>
      </c>
      <c r="J4708" s="1" t="d">
        <v>2018-06-05</v>
      </c>
      <c r="K4708">
        <v>66189</v>
      </c>
      <c r="L4708" t="s">
        <v>30</v>
      </c>
      <c r="M4708" s="1" t="d">
        <v>2015-02-15</v>
      </c>
      <c r="N4708">
        <v>2</v>
      </c>
      <c r="O4708">
        <v>15</v>
      </c>
      <c r="P4708">
        <v>2015</v>
      </c>
      <c r="R4708" t="s">
        <v>26</v>
      </c>
      <c r="S4708" t="s">
        <v>31</v>
      </c>
    </row>
    <row r="4709" spans="1:19" x14ac:dyDescent="0.25">
      <c r="A4709" t="s">
        <v>504</v>
      </c>
      <c r="B4709" t="s">
        <v>334</v>
      </c>
      <c r="C4709" t="s">
        <v>18149</v>
      </c>
      <c r="D4709" t="s">
        <v>18150</v>
      </c>
      <c r="E4709" t="s">
        <v>6781</v>
      </c>
      <c r="F4709" t="s">
        <v>55</v>
      </c>
      <c r="G4709">
        <v>99212</v>
      </c>
      <c r="H4709">
        <v>47.663153000000001</v>
      </c>
      <c r="I4709">
        <v>-117.315898</v>
      </c>
      <c r="J4709" s="1" t="d">
        <v>2018-06-05</v>
      </c>
      <c r="K4709">
        <v>66190</v>
      </c>
      <c r="L4709" t="s">
        <v>30</v>
      </c>
      <c r="M4709" s="1" t="d">
        <v>2015-02-15</v>
      </c>
      <c r="N4709">
        <v>2</v>
      </c>
      <c r="O4709">
        <v>15</v>
      </c>
      <c r="P4709">
        <v>2015</v>
      </c>
      <c r="R4709" t="s">
        <v>26</v>
      </c>
      <c r="S4709" t="s">
        <v>31</v>
      </c>
    </row>
    <row r="4710" spans="1:19" x14ac:dyDescent="0.25">
      <c r="A4710" t="s">
        <v>504</v>
      </c>
      <c r="B4710" t="s">
        <v>334</v>
      </c>
      <c r="C4710" t="s">
        <v>1096</v>
      </c>
      <c r="D4710" t="s">
        <v>18151</v>
      </c>
      <c r="E4710" t="s">
        <v>1098</v>
      </c>
      <c r="F4710" t="s">
        <v>101</v>
      </c>
      <c r="G4710">
        <v>84663</v>
      </c>
      <c r="H4710">
        <v>40.187356999999999</v>
      </c>
      <c r="I4710">
        <v>-111.640443</v>
      </c>
      <c r="J4710" s="1" t="d">
        <v>2018-12-11</v>
      </c>
      <c r="K4710">
        <v>66191</v>
      </c>
      <c r="L4710" t="s">
        <v>30</v>
      </c>
      <c r="M4710" s="1" t="d">
        <v>2015-02-15</v>
      </c>
      <c r="N4710">
        <v>2</v>
      </c>
      <c r="O4710">
        <v>15</v>
      </c>
      <c r="P4710">
        <v>2015</v>
      </c>
      <c r="R4710" t="s">
        <v>26</v>
      </c>
      <c r="S4710" t="s">
        <v>31</v>
      </c>
    </row>
    <row r="4711" spans="1:19" x14ac:dyDescent="0.25">
      <c r="A4711" t="s">
        <v>504</v>
      </c>
      <c r="B4711" t="s">
        <v>334</v>
      </c>
      <c r="C4711" t="s">
        <v>18154</v>
      </c>
      <c r="D4711" t="s">
        <v>18155</v>
      </c>
      <c r="E4711" t="s">
        <v>116</v>
      </c>
      <c r="F4711" t="s">
        <v>208</v>
      </c>
      <c r="G4711">
        <v>29477</v>
      </c>
      <c r="H4711">
        <v>33.1943792</v>
      </c>
      <c r="I4711">
        <v>-80.602257399999999</v>
      </c>
      <c r="J4711" s="1" t="d">
        <v>2018-06-05</v>
      </c>
      <c r="K4711">
        <v>66193</v>
      </c>
      <c r="L4711" t="s">
        <v>30</v>
      </c>
      <c r="M4711" s="1" t="d">
        <v>2015-02-15</v>
      </c>
      <c r="N4711">
        <v>2</v>
      </c>
      <c r="O4711">
        <v>15</v>
      </c>
      <c r="P4711">
        <v>2015</v>
      </c>
      <c r="R4711" t="s">
        <v>26</v>
      </c>
      <c r="S4711" t="s">
        <v>31</v>
      </c>
    </row>
    <row r="4712" spans="1:19" x14ac:dyDescent="0.25">
      <c r="A4712" t="s">
        <v>504</v>
      </c>
      <c r="B4712" t="s">
        <v>18156</v>
      </c>
      <c r="C4712" t="s">
        <v>18157</v>
      </c>
      <c r="D4712" t="s">
        <v>18158</v>
      </c>
      <c r="E4712" t="s">
        <v>116</v>
      </c>
      <c r="F4712" t="s">
        <v>101</v>
      </c>
      <c r="G4712">
        <v>84790</v>
      </c>
      <c r="H4712">
        <v>37.060656999999999</v>
      </c>
      <c r="I4712">
        <v>-113.58210699999999</v>
      </c>
      <c r="J4712" s="1" t="d">
        <v>2018-12-11</v>
      </c>
      <c r="K4712">
        <v>66194</v>
      </c>
      <c r="L4712" t="s">
        <v>30</v>
      </c>
      <c r="M4712" s="1" t="d">
        <v>2015-02-15</v>
      </c>
      <c r="N4712">
        <v>2</v>
      </c>
      <c r="O4712">
        <v>15</v>
      </c>
      <c r="P4712">
        <v>2015</v>
      </c>
      <c r="R4712" t="s">
        <v>26</v>
      </c>
      <c r="S4712" t="s">
        <v>31</v>
      </c>
    </row>
    <row r="4713" spans="1:19" x14ac:dyDescent="0.25">
      <c r="A4713" t="s">
        <v>504</v>
      </c>
      <c r="B4713" t="s">
        <v>17915</v>
      </c>
      <c r="C4713" t="s">
        <v>18159</v>
      </c>
      <c r="D4713" t="s">
        <v>18160</v>
      </c>
      <c r="E4713" t="s">
        <v>18161</v>
      </c>
      <c r="F4713" t="s">
        <v>137</v>
      </c>
      <c r="G4713">
        <v>97875</v>
      </c>
      <c r="H4713">
        <v>45.765923000000001</v>
      </c>
      <c r="I4713">
        <v>-119.20471000000001</v>
      </c>
      <c r="J4713" s="1" t="d">
        <v>2018-03-08</v>
      </c>
      <c r="K4713">
        <v>66195</v>
      </c>
      <c r="L4713" t="s">
        <v>30</v>
      </c>
      <c r="M4713" s="1" t="d">
        <v>2015-02-15</v>
      </c>
      <c r="N4713">
        <v>2</v>
      </c>
      <c r="O4713">
        <v>15</v>
      </c>
      <c r="P4713">
        <v>2015</v>
      </c>
      <c r="R4713" t="s">
        <v>26</v>
      </c>
      <c r="S4713" t="s">
        <v>31</v>
      </c>
    </row>
    <row r="4714" spans="1:19" x14ac:dyDescent="0.25">
      <c r="A4714" t="s">
        <v>504</v>
      </c>
      <c r="B4714" t="s">
        <v>334</v>
      </c>
      <c r="C4714" t="s">
        <v>18162</v>
      </c>
      <c r="D4714" t="s">
        <v>18163</v>
      </c>
      <c r="E4714" t="s">
        <v>5420</v>
      </c>
      <c r="F4714" t="s">
        <v>88</v>
      </c>
      <c r="G4714">
        <v>63080</v>
      </c>
      <c r="H4714">
        <v>38.225369999999998</v>
      </c>
      <c r="I4714">
        <v>-91.158389</v>
      </c>
      <c r="J4714" s="1" t="d">
        <v>2018-12-11</v>
      </c>
      <c r="K4714">
        <v>66196</v>
      </c>
      <c r="L4714" t="s">
        <v>30</v>
      </c>
      <c r="M4714" s="1" t="d">
        <v>2015-02-15</v>
      </c>
      <c r="N4714">
        <v>2</v>
      </c>
      <c r="O4714">
        <v>15</v>
      </c>
      <c r="P4714">
        <v>2015</v>
      </c>
      <c r="R4714" t="s">
        <v>26</v>
      </c>
      <c r="S4714" t="s">
        <v>31</v>
      </c>
    </row>
    <row r="4715" spans="1:19" x14ac:dyDescent="0.25">
      <c r="A4715" t="s">
        <v>504</v>
      </c>
      <c r="B4715" t="s">
        <v>334</v>
      </c>
      <c r="C4715" t="s">
        <v>18164</v>
      </c>
      <c r="D4715" t="s">
        <v>18165</v>
      </c>
      <c r="E4715" t="s">
        <v>18166</v>
      </c>
      <c r="F4715" t="s">
        <v>202</v>
      </c>
      <c r="G4715">
        <v>33584</v>
      </c>
      <c r="H4715">
        <v>28.010140400000001</v>
      </c>
      <c r="I4715">
        <v>-82.303303499999998</v>
      </c>
      <c r="J4715" s="1" t="d">
        <v>2018-08-07</v>
      </c>
      <c r="K4715">
        <v>66197</v>
      </c>
      <c r="L4715" t="s">
        <v>30</v>
      </c>
      <c r="M4715" s="1" t="d">
        <v>2015-02-15</v>
      </c>
      <c r="N4715">
        <v>2</v>
      </c>
      <c r="O4715">
        <v>15</v>
      </c>
      <c r="P4715">
        <v>2015</v>
      </c>
      <c r="R4715" t="s">
        <v>26</v>
      </c>
      <c r="S4715" t="s">
        <v>31</v>
      </c>
    </row>
    <row r="4716" spans="1:19" x14ac:dyDescent="0.25">
      <c r="A4716" t="s">
        <v>504</v>
      </c>
      <c r="B4716" t="s">
        <v>334</v>
      </c>
      <c r="C4716" t="s">
        <v>18167</v>
      </c>
      <c r="D4716" t="s">
        <v>18168</v>
      </c>
      <c r="E4716" t="s">
        <v>6703</v>
      </c>
      <c r="F4716" t="s">
        <v>29</v>
      </c>
      <c r="G4716">
        <v>30179</v>
      </c>
      <c r="H4716">
        <v>33.720126</v>
      </c>
      <c r="I4716">
        <v>-85.027091999999996</v>
      </c>
      <c r="J4716" s="1" t="d">
        <v>2018-10-04</v>
      </c>
      <c r="K4716">
        <v>66198</v>
      </c>
      <c r="L4716" t="s">
        <v>30</v>
      </c>
      <c r="M4716" s="1" t="d">
        <v>2015-02-15</v>
      </c>
      <c r="N4716">
        <v>2</v>
      </c>
      <c r="O4716">
        <v>15</v>
      </c>
      <c r="P4716">
        <v>2015</v>
      </c>
      <c r="R4716" t="s">
        <v>26</v>
      </c>
      <c r="S4716" t="s">
        <v>31</v>
      </c>
    </row>
    <row r="4717" spans="1:19" x14ac:dyDescent="0.25">
      <c r="A4717" t="s">
        <v>504</v>
      </c>
      <c r="B4717" t="s">
        <v>18171</v>
      </c>
      <c r="C4717" t="s">
        <v>18172</v>
      </c>
      <c r="D4717" t="s">
        <v>18173</v>
      </c>
      <c r="E4717" t="s">
        <v>262</v>
      </c>
      <c r="F4717" t="s">
        <v>260</v>
      </c>
      <c r="G4717">
        <v>85756</v>
      </c>
      <c r="H4717">
        <v>32.125995000000003</v>
      </c>
      <c r="I4717">
        <v>-110.87406900000001</v>
      </c>
      <c r="J4717" s="1" t="d">
        <v>2018-09-10</v>
      </c>
      <c r="K4717">
        <v>66201</v>
      </c>
      <c r="L4717" t="s">
        <v>30</v>
      </c>
      <c r="M4717" s="1" t="d">
        <v>2015-02-15</v>
      </c>
      <c r="N4717">
        <v>2</v>
      </c>
      <c r="O4717">
        <v>15</v>
      </c>
      <c r="P4717">
        <v>2015</v>
      </c>
      <c r="R4717" t="s">
        <v>26</v>
      </c>
      <c r="S4717" t="s">
        <v>31</v>
      </c>
    </row>
    <row r="4718" spans="1:19" x14ac:dyDescent="0.25">
      <c r="A4718" t="s">
        <v>504</v>
      </c>
      <c r="B4718" t="s">
        <v>334</v>
      </c>
      <c r="C4718" t="s">
        <v>18174</v>
      </c>
      <c r="D4718" t="s">
        <v>18175</v>
      </c>
      <c r="E4718" t="s">
        <v>18176</v>
      </c>
      <c r="F4718" t="s">
        <v>29</v>
      </c>
      <c r="G4718">
        <v>30669</v>
      </c>
      <c r="H4718">
        <v>33.716346000000001</v>
      </c>
      <c r="I4718">
        <v>-83.068017999999995</v>
      </c>
      <c r="J4718" s="1" t="d">
        <v>2018-10-04</v>
      </c>
      <c r="K4718">
        <v>66203</v>
      </c>
      <c r="L4718" t="s">
        <v>30</v>
      </c>
      <c r="M4718" s="1" t="d">
        <v>2015-02-15</v>
      </c>
      <c r="N4718">
        <v>2</v>
      </c>
      <c r="O4718">
        <v>15</v>
      </c>
      <c r="P4718">
        <v>2015</v>
      </c>
      <c r="R4718" t="s">
        <v>26</v>
      </c>
      <c r="S4718" t="s">
        <v>31</v>
      </c>
    </row>
    <row r="4719" spans="1:19" x14ac:dyDescent="0.25">
      <c r="A4719" t="s">
        <v>504</v>
      </c>
      <c r="B4719" t="s">
        <v>334</v>
      </c>
      <c r="C4719" t="s">
        <v>14857</v>
      </c>
      <c r="D4719" t="s">
        <v>18177</v>
      </c>
      <c r="E4719" t="s">
        <v>2059</v>
      </c>
      <c r="F4719" t="s">
        <v>59</v>
      </c>
      <c r="G4719">
        <v>45377</v>
      </c>
      <c r="H4719">
        <v>39.902118999999999</v>
      </c>
      <c r="I4719">
        <v>-84.192368000000002</v>
      </c>
      <c r="J4719" s="1" t="d">
        <v>2018-03-08</v>
      </c>
      <c r="K4719">
        <v>66204</v>
      </c>
      <c r="L4719" t="s">
        <v>30</v>
      </c>
      <c r="M4719" s="1" t="d">
        <v>2015-02-15</v>
      </c>
      <c r="N4719">
        <v>2</v>
      </c>
      <c r="O4719">
        <v>15</v>
      </c>
      <c r="P4719">
        <v>2015</v>
      </c>
      <c r="R4719" t="s">
        <v>26</v>
      </c>
      <c r="S4719" t="s">
        <v>31</v>
      </c>
    </row>
    <row r="4720" spans="1:19" x14ac:dyDescent="0.25">
      <c r="A4720" t="s">
        <v>504</v>
      </c>
      <c r="B4720" t="s">
        <v>334</v>
      </c>
      <c r="C4720" t="s">
        <v>18178</v>
      </c>
      <c r="D4720" t="s">
        <v>18179</v>
      </c>
      <c r="E4720" t="s">
        <v>18180</v>
      </c>
      <c r="F4720" t="s">
        <v>718</v>
      </c>
      <c r="G4720">
        <v>40076</v>
      </c>
      <c r="H4720">
        <v>38.156198000000003</v>
      </c>
      <c r="I4720">
        <v>-85.067064000000002</v>
      </c>
      <c r="J4720" s="1" t="d">
        <v>2018-07-09</v>
      </c>
      <c r="K4720">
        <v>66205</v>
      </c>
      <c r="L4720" t="s">
        <v>30</v>
      </c>
      <c r="M4720" s="1" t="d">
        <v>2015-02-15</v>
      </c>
      <c r="N4720">
        <v>2</v>
      </c>
      <c r="O4720">
        <v>15</v>
      </c>
      <c r="P4720">
        <v>2015</v>
      </c>
      <c r="R4720" t="s">
        <v>26</v>
      </c>
      <c r="S4720" t="s">
        <v>31</v>
      </c>
    </row>
    <row r="4721" spans="1:19" x14ac:dyDescent="0.25">
      <c r="A4721" t="s">
        <v>504</v>
      </c>
      <c r="B4721" t="s">
        <v>334</v>
      </c>
      <c r="C4721" t="s">
        <v>18181</v>
      </c>
      <c r="D4721" t="s">
        <v>18182</v>
      </c>
      <c r="E4721" t="s">
        <v>957</v>
      </c>
      <c r="F4721" t="s">
        <v>88</v>
      </c>
      <c r="G4721">
        <v>63383</v>
      </c>
      <c r="H4721">
        <v>38.839849999999998</v>
      </c>
      <c r="I4721">
        <v>-91.227519999999998</v>
      </c>
      <c r="J4721" s="1" t="d">
        <v>2018-12-11</v>
      </c>
      <c r="K4721">
        <v>66206</v>
      </c>
      <c r="L4721" t="s">
        <v>30</v>
      </c>
      <c r="M4721" s="1" t="d">
        <v>2015-02-15</v>
      </c>
      <c r="N4721">
        <v>2</v>
      </c>
      <c r="O4721">
        <v>15</v>
      </c>
      <c r="P4721">
        <v>2015</v>
      </c>
      <c r="R4721" t="s">
        <v>26</v>
      </c>
      <c r="S4721" t="s">
        <v>31</v>
      </c>
    </row>
    <row r="4722" spans="1:19" x14ac:dyDescent="0.25">
      <c r="A4722" t="s">
        <v>504</v>
      </c>
      <c r="B4722" t="s">
        <v>334</v>
      </c>
      <c r="C4722" t="s">
        <v>18183</v>
      </c>
      <c r="D4722" t="s">
        <v>18184</v>
      </c>
      <c r="E4722" t="s">
        <v>14934</v>
      </c>
      <c r="F4722" t="s">
        <v>88</v>
      </c>
      <c r="G4722">
        <v>63472</v>
      </c>
      <c r="H4722">
        <v>40.394739000000001</v>
      </c>
      <c r="I4722">
        <v>-91.569986</v>
      </c>
      <c r="J4722" s="1" t="d">
        <v>2018-12-11</v>
      </c>
      <c r="K4722">
        <v>66207</v>
      </c>
      <c r="L4722" t="s">
        <v>30</v>
      </c>
      <c r="M4722" s="1" t="d">
        <v>2015-02-15</v>
      </c>
      <c r="N4722">
        <v>2</v>
      </c>
      <c r="O4722">
        <v>15</v>
      </c>
      <c r="P4722">
        <v>2015</v>
      </c>
      <c r="R4722" t="s">
        <v>26</v>
      </c>
      <c r="S4722" t="s">
        <v>31</v>
      </c>
    </row>
    <row r="4723" spans="1:19" x14ac:dyDescent="0.25">
      <c r="A4723" t="s">
        <v>504</v>
      </c>
      <c r="B4723" t="s">
        <v>334</v>
      </c>
      <c r="C4723" t="s">
        <v>18185</v>
      </c>
      <c r="D4723" t="s">
        <v>18186</v>
      </c>
      <c r="E4723" t="s">
        <v>18187</v>
      </c>
      <c r="F4723" t="s">
        <v>264</v>
      </c>
      <c r="G4723">
        <v>89835</v>
      </c>
      <c r="H4723">
        <v>41.100760999999999</v>
      </c>
      <c r="I4723">
        <v>-114.957157</v>
      </c>
      <c r="J4723" s="1" t="d">
        <v>2018-09-10</v>
      </c>
      <c r="K4723">
        <v>66209</v>
      </c>
      <c r="L4723" t="s">
        <v>30</v>
      </c>
      <c r="M4723" s="1" t="d">
        <v>2015-02-15</v>
      </c>
      <c r="N4723">
        <v>2</v>
      </c>
      <c r="O4723">
        <v>15</v>
      </c>
      <c r="P4723">
        <v>2015</v>
      </c>
      <c r="R4723" t="s">
        <v>26</v>
      </c>
      <c r="S4723" t="s">
        <v>31</v>
      </c>
    </row>
    <row r="4724" spans="1:19" x14ac:dyDescent="0.25">
      <c r="A4724" t="s">
        <v>504</v>
      </c>
      <c r="B4724" t="s">
        <v>334</v>
      </c>
      <c r="C4724" t="s">
        <v>8342</v>
      </c>
      <c r="D4724" t="s">
        <v>18188</v>
      </c>
      <c r="E4724" t="s">
        <v>8343</v>
      </c>
      <c r="F4724" t="s">
        <v>40</v>
      </c>
      <c r="G4724">
        <v>72301</v>
      </c>
      <c r="H4724">
        <v>35.155560000000001</v>
      </c>
      <c r="I4724">
        <v>-90.142319999999998</v>
      </c>
      <c r="J4724" s="1" t="d">
        <v>2019-04-08</v>
      </c>
      <c r="K4724">
        <v>66210</v>
      </c>
      <c r="L4724" t="s">
        <v>24</v>
      </c>
      <c r="M4724" s="1" t="d">
        <v>2015-02-15</v>
      </c>
      <c r="N4724">
        <v>2</v>
      </c>
      <c r="O4724">
        <v>15</v>
      </c>
      <c r="P4724">
        <v>2015</v>
      </c>
      <c r="R4724" t="s">
        <v>26</v>
      </c>
      <c r="S4724" t="s">
        <v>31</v>
      </c>
    </row>
    <row r="4725" spans="1:19" x14ac:dyDescent="0.25">
      <c r="A4725" t="s">
        <v>504</v>
      </c>
      <c r="B4725" t="s">
        <v>18189</v>
      </c>
      <c r="C4725" t="s">
        <v>18190</v>
      </c>
      <c r="D4725" t="s">
        <v>18191</v>
      </c>
      <c r="E4725" t="s">
        <v>18192</v>
      </c>
      <c r="F4725" t="s">
        <v>264</v>
      </c>
      <c r="G4725">
        <v>89883</v>
      </c>
      <c r="H4725">
        <v>40.739455</v>
      </c>
      <c r="I4725">
        <v>-114.066461</v>
      </c>
      <c r="J4725" s="1" t="d">
        <v>2018-09-10</v>
      </c>
      <c r="K4725">
        <v>66211</v>
      </c>
      <c r="L4725" t="s">
        <v>30</v>
      </c>
      <c r="M4725" s="1" t="d">
        <v>2015-02-15</v>
      </c>
      <c r="N4725">
        <v>2</v>
      </c>
      <c r="O4725">
        <v>15</v>
      </c>
      <c r="P4725">
        <v>2015</v>
      </c>
      <c r="R4725" t="s">
        <v>26</v>
      </c>
      <c r="S4725" t="s">
        <v>31</v>
      </c>
    </row>
    <row r="4726" spans="1:19" x14ac:dyDescent="0.25">
      <c r="A4726" t="s">
        <v>504</v>
      </c>
      <c r="B4726" t="s">
        <v>334</v>
      </c>
      <c r="C4726" t="s">
        <v>18193</v>
      </c>
      <c r="D4726" t="s">
        <v>18194</v>
      </c>
      <c r="E4726" t="s">
        <v>18195</v>
      </c>
      <c r="F4726" t="s">
        <v>57</v>
      </c>
      <c r="G4726">
        <v>46184</v>
      </c>
      <c r="H4726">
        <v>39.549695999999997</v>
      </c>
      <c r="I4726">
        <v>-86.036827000000002</v>
      </c>
      <c r="J4726" s="1" t="d">
        <v>2018-07-09</v>
      </c>
      <c r="K4726">
        <v>66212</v>
      </c>
      <c r="L4726" t="s">
        <v>30</v>
      </c>
      <c r="M4726" s="1" t="d">
        <v>2015-02-15</v>
      </c>
      <c r="N4726">
        <v>2</v>
      </c>
      <c r="O4726">
        <v>15</v>
      </c>
      <c r="P4726">
        <v>2015</v>
      </c>
      <c r="R4726" t="s">
        <v>26</v>
      </c>
      <c r="S4726" t="s">
        <v>31</v>
      </c>
    </row>
    <row r="4727" spans="1:19" x14ac:dyDescent="0.25">
      <c r="A4727" t="s">
        <v>504</v>
      </c>
      <c r="B4727" t="s">
        <v>334</v>
      </c>
      <c r="C4727" t="s">
        <v>18196</v>
      </c>
      <c r="D4727" t="s">
        <v>18197</v>
      </c>
      <c r="E4727" t="s">
        <v>18198</v>
      </c>
      <c r="F4727" t="s">
        <v>101</v>
      </c>
      <c r="G4727">
        <v>84340</v>
      </c>
      <c r="H4727">
        <v>41.423751000000003</v>
      </c>
      <c r="I4727">
        <v>-112.051789</v>
      </c>
      <c r="J4727" s="1" t="d">
        <v>2018-12-11</v>
      </c>
      <c r="K4727">
        <v>66214</v>
      </c>
      <c r="L4727" t="s">
        <v>30</v>
      </c>
      <c r="M4727" s="1" t="d">
        <v>2015-02-15</v>
      </c>
      <c r="N4727">
        <v>2</v>
      </c>
      <c r="O4727">
        <v>15</v>
      </c>
      <c r="P4727">
        <v>2015</v>
      </c>
      <c r="R4727" t="s">
        <v>26</v>
      </c>
      <c r="S4727" t="s">
        <v>31</v>
      </c>
    </row>
    <row r="4728" spans="1:19" x14ac:dyDescent="0.25">
      <c r="A4728" t="s">
        <v>504</v>
      </c>
      <c r="B4728" t="s">
        <v>334</v>
      </c>
      <c r="C4728" t="s">
        <v>18199</v>
      </c>
      <c r="D4728" t="s">
        <v>18200</v>
      </c>
      <c r="E4728" t="s">
        <v>16056</v>
      </c>
      <c r="F4728" t="s">
        <v>327</v>
      </c>
      <c r="G4728">
        <v>50271</v>
      </c>
      <c r="H4728">
        <v>42.470199999999998</v>
      </c>
      <c r="I4728">
        <v>-93.572750999999997</v>
      </c>
      <c r="J4728" s="1" t="d">
        <v>2019-04-08</v>
      </c>
      <c r="K4728">
        <v>66215</v>
      </c>
      <c r="L4728" t="s">
        <v>24</v>
      </c>
      <c r="M4728" s="1" t="d">
        <v>2015-02-15</v>
      </c>
      <c r="N4728">
        <v>2</v>
      </c>
      <c r="O4728">
        <v>15</v>
      </c>
      <c r="P4728">
        <v>2015</v>
      </c>
      <c r="R4728" t="s">
        <v>26</v>
      </c>
      <c r="S4728" t="s">
        <v>31</v>
      </c>
    </row>
    <row r="4729" spans="1:19" x14ac:dyDescent="0.25">
      <c r="A4729" t="s">
        <v>504</v>
      </c>
      <c r="B4729" t="s">
        <v>18201</v>
      </c>
      <c r="C4729" t="s">
        <v>18202</v>
      </c>
      <c r="E4729" t="s">
        <v>6542</v>
      </c>
      <c r="F4729" t="s">
        <v>503</v>
      </c>
      <c r="G4729">
        <v>58801</v>
      </c>
      <c r="H4729">
        <v>48.343150000000001</v>
      </c>
      <c r="I4729">
        <v>-103.615906</v>
      </c>
      <c r="J4729" s="1" t="d">
        <v>2018-08-07</v>
      </c>
      <c r="K4729">
        <v>66216</v>
      </c>
      <c r="L4729" t="s">
        <v>30</v>
      </c>
      <c r="M4729" s="1" t="d">
        <v>2015-02-15</v>
      </c>
      <c r="N4729">
        <v>2</v>
      </c>
      <c r="O4729">
        <v>15</v>
      </c>
      <c r="P4729">
        <v>2015</v>
      </c>
      <c r="R4729" t="s">
        <v>26</v>
      </c>
      <c r="S4729" t="s">
        <v>31</v>
      </c>
    </row>
    <row r="4730" spans="1:19" x14ac:dyDescent="0.25">
      <c r="A4730" t="s">
        <v>504</v>
      </c>
      <c r="B4730" t="s">
        <v>334</v>
      </c>
      <c r="C4730" t="s">
        <v>18203</v>
      </c>
      <c r="D4730" t="s">
        <v>18204</v>
      </c>
      <c r="E4730" t="s">
        <v>18205</v>
      </c>
      <c r="F4730" t="s">
        <v>264</v>
      </c>
      <c r="G4730">
        <v>89445</v>
      </c>
      <c r="H4730">
        <v>40.96019012</v>
      </c>
      <c r="I4730">
        <v>-117.7481416</v>
      </c>
      <c r="J4730" s="1" t="d">
        <v>2018-09-10</v>
      </c>
      <c r="K4730">
        <v>66217</v>
      </c>
      <c r="L4730" t="s">
        <v>30</v>
      </c>
      <c r="M4730" s="1" t="d">
        <v>2015-02-15</v>
      </c>
      <c r="N4730">
        <v>2</v>
      </c>
      <c r="O4730">
        <v>15</v>
      </c>
      <c r="P4730">
        <v>2015</v>
      </c>
      <c r="R4730" t="s">
        <v>26</v>
      </c>
      <c r="S4730" t="s">
        <v>31</v>
      </c>
    </row>
    <row r="4731" spans="1:19" x14ac:dyDescent="0.25">
      <c r="A4731" t="s">
        <v>504</v>
      </c>
      <c r="B4731" t="s">
        <v>334</v>
      </c>
      <c r="C4731" t="s">
        <v>18206</v>
      </c>
      <c r="D4731" t="s">
        <v>18207</v>
      </c>
      <c r="E4731" t="s">
        <v>8352</v>
      </c>
      <c r="F4731" t="s">
        <v>260</v>
      </c>
      <c r="G4731">
        <v>86047</v>
      </c>
      <c r="H4731">
        <v>35.015588000000001</v>
      </c>
      <c r="I4731">
        <v>-110.67465900000001</v>
      </c>
      <c r="J4731" s="1" t="d">
        <v>2018-09-10</v>
      </c>
      <c r="K4731">
        <v>66218</v>
      </c>
      <c r="L4731" t="s">
        <v>30</v>
      </c>
      <c r="M4731" s="1" t="d">
        <v>2015-02-15</v>
      </c>
      <c r="N4731">
        <v>2</v>
      </c>
      <c r="O4731">
        <v>15</v>
      </c>
      <c r="P4731">
        <v>2015</v>
      </c>
      <c r="R4731" t="s">
        <v>26</v>
      </c>
      <c r="S4731" t="s">
        <v>31</v>
      </c>
    </row>
    <row r="4732" spans="1:19" x14ac:dyDescent="0.25">
      <c r="A4732" t="s">
        <v>504</v>
      </c>
      <c r="B4732" t="s">
        <v>334</v>
      </c>
      <c r="C4732" t="s">
        <v>18208</v>
      </c>
      <c r="D4732" t="s">
        <v>18209</v>
      </c>
      <c r="E4732" t="s">
        <v>3417</v>
      </c>
      <c r="F4732" t="s">
        <v>260</v>
      </c>
      <c r="G4732">
        <v>85367</v>
      </c>
      <c r="H4732">
        <v>32.666559300000003</v>
      </c>
      <c r="I4732">
        <v>-114.3927205</v>
      </c>
      <c r="J4732" s="1" t="d">
        <v>2018-09-10</v>
      </c>
      <c r="K4732">
        <v>66219</v>
      </c>
      <c r="L4732" t="s">
        <v>30</v>
      </c>
      <c r="M4732" s="1" t="d">
        <v>2015-02-15</v>
      </c>
      <c r="N4732">
        <v>2</v>
      </c>
      <c r="O4732">
        <v>15</v>
      </c>
      <c r="P4732">
        <v>2015</v>
      </c>
      <c r="R4732" t="s">
        <v>26</v>
      </c>
      <c r="S4732" t="s">
        <v>31</v>
      </c>
    </row>
    <row r="4733" spans="1:19" x14ac:dyDescent="0.25">
      <c r="A4733" t="s">
        <v>19</v>
      </c>
      <c r="B4733" t="s">
        <v>18210</v>
      </c>
      <c r="C4733" t="s">
        <v>18211</v>
      </c>
      <c r="E4733" t="s">
        <v>8652</v>
      </c>
      <c r="F4733" t="s">
        <v>40</v>
      </c>
      <c r="G4733">
        <v>72114</v>
      </c>
      <c r="H4733">
        <v>34.761578</v>
      </c>
      <c r="I4733">
        <v>-92.268720000000002</v>
      </c>
      <c r="J4733" s="1" t="d">
        <v>2019-01-10</v>
      </c>
      <c r="K4733">
        <v>66251</v>
      </c>
      <c r="L4733" t="s">
        <v>18212</v>
      </c>
      <c r="M4733" s="1" t="d">
        <v>2015-07-14</v>
      </c>
      <c r="N4733">
        <v>7</v>
      </c>
      <c r="O4733">
        <v>14</v>
      </c>
      <c r="P4733">
        <v>2015</v>
      </c>
      <c r="Q4733" t="s">
        <v>35</v>
      </c>
      <c r="R4733" t="s">
        <v>26</v>
      </c>
      <c r="S4733" t="s">
        <v>27</v>
      </c>
    </row>
    <row r="4734" spans="1:19" x14ac:dyDescent="0.25">
      <c r="A4734" t="s">
        <v>19</v>
      </c>
      <c r="B4734" t="s">
        <v>18216</v>
      </c>
      <c r="C4734" t="s">
        <v>18217</v>
      </c>
      <c r="E4734" t="s">
        <v>7032</v>
      </c>
      <c r="F4734" t="s">
        <v>170</v>
      </c>
      <c r="G4734">
        <v>96002</v>
      </c>
      <c r="H4734">
        <v>40.536054</v>
      </c>
      <c r="I4734">
        <v>-122.345769</v>
      </c>
      <c r="J4734" s="1" t="d">
        <v>2019-01-10</v>
      </c>
      <c r="K4734">
        <v>66264</v>
      </c>
      <c r="L4734" t="s">
        <v>30</v>
      </c>
      <c r="M4734" s="1" t="d">
        <v>2015-11-15</v>
      </c>
      <c r="N4734">
        <v>11</v>
      </c>
      <c r="O4734">
        <v>15</v>
      </c>
      <c r="P4734">
        <v>2015</v>
      </c>
      <c r="Q4734" t="s">
        <v>35</v>
      </c>
      <c r="R4734" t="s">
        <v>26</v>
      </c>
      <c r="S4734" t="s">
        <v>27</v>
      </c>
    </row>
    <row r="4735" spans="1:19" x14ac:dyDescent="0.25">
      <c r="A4735" t="s">
        <v>19</v>
      </c>
      <c r="B4735" t="s">
        <v>18221</v>
      </c>
      <c r="C4735" t="s">
        <v>18222</v>
      </c>
      <c r="E4735" t="s">
        <v>4675</v>
      </c>
      <c r="F4735" t="s">
        <v>212</v>
      </c>
      <c r="G4735">
        <v>28306</v>
      </c>
      <c r="H4735">
        <v>34.958275</v>
      </c>
      <c r="I4735">
        <v>-78.895658999999995</v>
      </c>
      <c r="J4735" s="1" t="d">
        <v>2019-01-10</v>
      </c>
      <c r="K4735">
        <v>66266</v>
      </c>
      <c r="L4735" t="s">
        <v>30</v>
      </c>
      <c r="M4735" s="1" t="d">
        <v>2015-08-01</v>
      </c>
      <c r="N4735">
        <v>8</v>
      </c>
      <c r="O4735">
        <v>1</v>
      </c>
      <c r="P4735">
        <v>2015</v>
      </c>
      <c r="Q4735" t="s">
        <v>35</v>
      </c>
      <c r="R4735" t="s">
        <v>26</v>
      </c>
      <c r="S4735" t="s">
        <v>27</v>
      </c>
    </row>
    <row r="4736" spans="1:19" x14ac:dyDescent="0.25">
      <c r="A4736" t="s">
        <v>19</v>
      </c>
      <c r="B4736" t="s">
        <v>18223</v>
      </c>
      <c r="C4736" t="s">
        <v>18224</v>
      </c>
      <c r="E4736" t="s">
        <v>18225</v>
      </c>
      <c r="F4736" t="s">
        <v>496</v>
      </c>
      <c r="G4736">
        <v>48182</v>
      </c>
      <c r="H4736">
        <v>41.745584000000001</v>
      </c>
      <c r="I4736">
        <v>-83.548243999999997</v>
      </c>
      <c r="J4736" s="1" t="d">
        <v>2018-06-05</v>
      </c>
      <c r="K4736">
        <v>66267</v>
      </c>
      <c r="L4736" t="s">
        <v>30</v>
      </c>
      <c r="M4736" s="1" t="d">
        <v>2015-01-05</v>
      </c>
      <c r="N4736">
        <v>1</v>
      </c>
      <c r="O4736">
        <v>5</v>
      </c>
      <c r="P4736">
        <v>2015</v>
      </c>
      <c r="Q4736" t="s">
        <v>35</v>
      </c>
      <c r="R4736" t="s">
        <v>26</v>
      </c>
      <c r="S4736" t="s">
        <v>27</v>
      </c>
    </row>
    <row r="4737" spans="1:19" x14ac:dyDescent="0.25">
      <c r="A4737" t="s">
        <v>312</v>
      </c>
      <c r="B4737" t="s">
        <v>18226</v>
      </c>
      <c r="C4737" t="s">
        <v>18227</v>
      </c>
      <c r="E4737" t="s">
        <v>18228</v>
      </c>
      <c r="F4737" t="s">
        <v>119</v>
      </c>
      <c r="G4737">
        <v>55381</v>
      </c>
      <c r="H4737">
        <v>44.906267999999997</v>
      </c>
      <c r="I4737">
        <v>-94.205427360000002</v>
      </c>
      <c r="J4737" s="1" t="d">
        <v>2019-02-06</v>
      </c>
      <c r="K4737">
        <v>66291</v>
      </c>
      <c r="L4737" t="s">
        <v>103</v>
      </c>
      <c r="M4737" s="1" t="d">
        <v>2015-03-15</v>
      </c>
      <c r="N4737">
        <v>3</v>
      </c>
      <c r="O4737">
        <v>15</v>
      </c>
      <c r="P4737">
        <v>2015</v>
      </c>
      <c r="R4737" t="s">
        <v>26</v>
      </c>
      <c r="S4737" t="s">
        <v>31</v>
      </c>
    </row>
    <row r="4738" spans="1:19" x14ac:dyDescent="0.25">
      <c r="A4738" t="s">
        <v>312</v>
      </c>
      <c r="B4738" t="s">
        <v>18229</v>
      </c>
      <c r="C4738" t="s">
        <v>18230</v>
      </c>
      <c r="E4738" t="s">
        <v>4832</v>
      </c>
      <c r="F4738" t="s">
        <v>119</v>
      </c>
      <c r="G4738">
        <v>55042</v>
      </c>
      <c r="H4738">
        <v>44.950879</v>
      </c>
      <c r="I4738">
        <v>-92.904989999999998</v>
      </c>
      <c r="J4738" s="1" t="d">
        <v>2019-03-07</v>
      </c>
      <c r="K4738">
        <v>66292</v>
      </c>
      <c r="L4738" t="s">
        <v>71</v>
      </c>
      <c r="M4738" s="1" t="d">
        <v>2015-02-12</v>
      </c>
      <c r="N4738">
        <v>2</v>
      </c>
      <c r="O4738">
        <v>12</v>
      </c>
      <c r="P4738">
        <v>2015</v>
      </c>
      <c r="R4738" t="s">
        <v>26</v>
      </c>
      <c r="S4738" t="s">
        <v>31</v>
      </c>
    </row>
    <row r="4739" spans="1:19" x14ac:dyDescent="0.25">
      <c r="A4739" t="s">
        <v>312</v>
      </c>
      <c r="B4739" t="s">
        <v>18231</v>
      </c>
      <c r="C4739" t="s">
        <v>18232</v>
      </c>
      <c r="E4739" t="s">
        <v>641</v>
      </c>
      <c r="F4739" t="s">
        <v>119</v>
      </c>
      <c r="G4739">
        <v>55044</v>
      </c>
      <c r="H4739">
        <v>44.645831000000001</v>
      </c>
      <c r="I4739">
        <v>-93.298252000000005</v>
      </c>
      <c r="J4739" s="1" t="d">
        <v>2019-03-07</v>
      </c>
      <c r="K4739">
        <v>66293</v>
      </c>
      <c r="L4739" t="s">
        <v>71</v>
      </c>
      <c r="M4739" s="1" t="d">
        <v>2015-03-15</v>
      </c>
      <c r="N4739">
        <v>3</v>
      </c>
      <c r="O4739">
        <v>15</v>
      </c>
      <c r="P4739">
        <v>2015</v>
      </c>
      <c r="R4739" t="s">
        <v>26</v>
      </c>
      <c r="S4739" t="s">
        <v>31</v>
      </c>
    </row>
    <row r="4740" spans="1:19" x14ac:dyDescent="0.25">
      <c r="A4740" t="s">
        <v>312</v>
      </c>
      <c r="B4740" t="s">
        <v>1706</v>
      </c>
      <c r="C4740" t="s">
        <v>18242</v>
      </c>
      <c r="D4740" t="s">
        <v>18243</v>
      </c>
      <c r="E4740" t="s">
        <v>318</v>
      </c>
      <c r="F4740" t="s">
        <v>319</v>
      </c>
      <c r="G4740">
        <v>57201</v>
      </c>
      <c r="H4740">
        <v>44.889709000000003</v>
      </c>
      <c r="I4740">
        <v>-97.108581000000001</v>
      </c>
      <c r="J4740" s="1" t="d">
        <v>2018-09-10</v>
      </c>
      <c r="K4740">
        <v>66333</v>
      </c>
      <c r="L4740" t="s">
        <v>30</v>
      </c>
      <c r="M4740" s="1" t="d">
        <v>2015-03-15</v>
      </c>
      <c r="N4740">
        <v>3</v>
      </c>
      <c r="O4740">
        <v>15</v>
      </c>
      <c r="P4740">
        <v>2015</v>
      </c>
      <c r="R4740" t="s">
        <v>26</v>
      </c>
      <c r="S4740" t="s">
        <v>31</v>
      </c>
    </row>
    <row r="4741" spans="1:19" x14ac:dyDescent="0.25">
      <c r="A4741" t="s">
        <v>312</v>
      </c>
      <c r="B4741" t="s">
        <v>2892</v>
      </c>
      <c r="C4741" t="s">
        <v>18244</v>
      </c>
      <c r="E4741" t="s">
        <v>1491</v>
      </c>
      <c r="F4741" t="s">
        <v>319</v>
      </c>
      <c r="G4741">
        <v>57401</v>
      </c>
      <c r="H4741">
        <v>45.462688</v>
      </c>
      <c r="I4741">
        <v>-98.475746000000001</v>
      </c>
      <c r="J4741" s="1" t="d">
        <v>2018-09-10</v>
      </c>
      <c r="K4741">
        <v>66334</v>
      </c>
      <c r="L4741" t="s">
        <v>30</v>
      </c>
      <c r="M4741" s="1" t="d">
        <v>2015-03-15</v>
      </c>
      <c r="N4741">
        <v>3</v>
      </c>
      <c r="O4741">
        <v>15</v>
      </c>
      <c r="P4741">
        <v>2015</v>
      </c>
      <c r="R4741" t="s">
        <v>26</v>
      </c>
      <c r="S4741" t="s">
        <v>31</v>
      </c>
    </row>
    <row r="4742" spans="1:19" x14ac:dyDescent="0.25">
      <c r="A4742" t="s">
        <v>312</v>
      </c>
      <c r="B4742" t="s">
        <v>18245</v>
      </c>
      <c r="C4742" t="s">
        <v>18246</v>
      </c>
      <c r="E4742" t="s">
        <v>18247</v>
      </c>
      <c r="F4742" t="s">
        <v>170</v>
      </c>
      <c r="G4742">
        <v>92320</v>
      </c>
      <c r="H4742">
        <v>33.992910999999999</v>
      </c>
      <c r="I4742">
        <v>-117.056459</v>
      </c>
      <c r="J4742" s="1" t="d">
        <v>2019-03-07</v>
      </c>
      <c r="K4742">
        <v>66369</v>
      </c>
      <c r="L4742" t="s">
        <v>71</v>
      </c>
      <c r="M4742" s="1" t="d">
        <v>2015-02-25</v>
      </c>
      <c r="N4742">
        <v>2</v>
      </c>
      <c r="O4742">
        <v>25</v>
      </c>
      <c r="P4742">
        <v>2015</v>
      </c>
      <c r="R4742" t="s">
        <v>26</v>
      </c>
      <c r="S4742" t="s">
        <v>31</v>
      </c>
    </row>
    <row r="4743" spans="1:19" x14ac:dyDescent="0.25">
      <c r="A4743" t="s">
        <v>312</v>
      </c>
      <c r="B4743" t="s">
        <v>18248</v>
      </c>
      <c r="C4743" t="s">
        <v>18249</v>
      </c>
      <c r="E4743" t="s">
        <v>18250</v>
      </c>
      <c r="F4743" t="s">
        <v>170</v>
      </c>
      <c r="G4743">
        <v>90680</v>
      </c>
      <c r="H4743">
        <v>33.803296000000003</v>
      </c>
      <c r="I4743">
        <v>-117.993588</v>
      </c>
      <c r="J4743" s="1" t="d">
        <v>2019-03-07</v>
      </c>
      <c r="K4743">
        <v>66370</v>
      </c>
      <c r="L4743" t="s">
        <v>71</v>
      </c>
      <c r="M4743" s="1" t="d">
        <v>2015-04-01</v>
      </c>
      <c r="N4743">
        <v>4</v>
      </c>
      <c r="O4743">
        <v>1</v>
      </c>
      <c r="P4743">
        <v>2015</v>
      </c>
      <c r="R4743" t="s">
        <v>26</v>
      </c>
      <c r="S4743" t="s">
        <v>31</v>
      </c>
    </row>
    <row r="4744" spans="1:19" x14ac:dyDescent="0.25">
      <c r="A4744" t="s">
        <v>312</v>
      </c>
      <c r="B4744" t="s">
        <v>18251</v>
      </c>
      <c r="C4744" t="s">
        <v>18252</v>
      </c>
      <c r="E4744" t="s">
        <v>304</v>
      </c>
      <c r="F4744" t="s">
        <v>170</v>
      </c>
      <c r="G4744">
        <v>91761</v>
      </c>
      <c r="H4744">
        <v>34.062887000000003</v>
      </c>
      <c r="I4744">
        <v>-117.669658</v>
      </c>
      <c r="J4744" s="1" t="d">
        <v>2019-03-07</v>
      </c>
      <c r="K4744">
        <v>66371</v>
      </c>
      <c r="L4744" t="s">
        <v>71</v>
      </c>
      <c r="M4744" s="1" t="d">
        <v>2015-11-15</v>
      </c>
      <c r="N4744">
        <v>11</v>
      </c>
      <c r="O4744">
        <v>15</v>
      </c>
      <c r="P4744">
        <v>2015</v>
      </c>
      <c r="R4744" t="s">
        <v>26</v>
      </c>
      <c r="S4744" t="s">
        <v>31</v>
      </c>
    </row>
    <row r="4745" spans="1:19" x14ac:dyDescent="0.25">
      <c r="A4745" t="s">
        <v>312</v>
      </c>
      <c r="B4745" t="s">
        <v>18253</v>
      </c>
      <c r="C4745" t="s">
        <v>18254</v>
      </c>
      <c r="E4745" t="s">
        <v>6956</v>
      </c>
      <c r="F4745" t="s">
        <v>170</v>
      </c>
      <c r="G4745">
        <v>92021</v>
      </c>
      <c r="H4745">
        <v>32.804093999999999</v>
      </c>
      <c r="I4745">
        <v>-116.951312</v>
      </c>
      <c r="J4745" s="1" t="d">
        <v>2019-03-07</v>
      </c>
      <c r="K4745">
        <v>66372</v>
      </c>
      <c r="L4745" t="s">
        <v>71</v>
      </c>
      <c r="M4745" s="1" t="d">
        <v>2015-10-31</v>
      </c>
      <c r="N4745">
        <v>10</v>
      </c>
      <c r="O4745">
        <v>31</v>
      </c>
      <c r="P4745">
        <v>2015</v>
      </c>
      <c r="R4745" t="s">
        <v>26</v>
      </c>
      <c r="S4745" t="s">
        <v>31</v>
      </c>
    </row>
    <row r="4746" spans="1:19" x14ac:dyDescent="0.25">
      <c r="A4746" t="s">
        <v>312</v>
      </c>
      <c r="B4746" t="s">
        <v>18261</v>
      </c>
      <c r="C4746" t="s">
        <v>18262</v>
      </c>
      <c r="E4746" t="s">
        <v>5057</v>
      </c>
      <c r="F4746" t="s">
        <v>170</v>
      </c>
      <c r="G4746">
        <v>92627</v>
      </c>
      <c r="H4746">
        <v>33.638761000000002</v>
      </c>
      <c r="I4746">
        <v>-117.920423</v>
      </c>
      <c r="J4746" s="1" t="d">
        <v>2019-03-07</v>
      </c>
      <c r="K4746">
        <v>66376</v>
      </c>
      <c r="L4746" t="s">
        <v>71</v>
      </c>
      <c r="M4746" s="1" t="d">
        <v>2015-08-01</v>
      </c>
      <c r="N4746">
        <v>8</v>
      </c>
      <c r="O4746">
        <v>1</v>
      </c>
      <c r="P4746">
        <v>2015</v>
      </c>
      <c r="R4746" t="s">
        <v>26</v>
      </c>
      <c r="S4746" t="s">
        <v>31</v>
      </c>
    </row>
    <row r="4747" spans="1:19" x14ac:dyDescent="0.25">
      <c r="A4747" t="s">
        <v>312</v>
      </c>
      <c r="B4747" t="s">
        <v>18263</v>
      </c>
      <c r="C4747" t="s">
        <v>18264</v>
      </c>
      <c r="E4747" t="s">
        <v>220</v>
      </c>
      <c r="F4747" t="s">
        <v>170</v>
      </c>
      <c r="G4747">
        <v>92113</v>
      </c>
      <c r="H4747">
        <v>32.68421</v>
      </c>
      <c r="I4747">
        <v>-117.112861</v>
      </c>
      <c r="J4747" s="1" t="d">
        <v>2019-03-07</v>
      </c>
      <c r="K4747">
        <v>66377</v>
      </c>
      <c r="L4747" t="s">
        <v>71</v>
      </c>
      <c r="M4747" s="1" t="d">
        <v>2015-12-16</v>
      </c>
      <c r="N4747">
        <v>12</v>
      </c>
      <c r="O4747">
        <v>16</v>
      </c>
      <c r="P4747">
        <v>2015</v>
      </c>
      <c r="R4747" t="s">
        <v>26</v>
      </c>
      <c r="S4747" t="s">
        <v>31</v>
      </c>
    </row>
    <row r="4748" spans="1:19" x14ac:dyDescent="0.25">
      <c r="A4748" t="s">
        <v>312</v>
      </c>
      <c r="B4748" t="s">
        <v>18265</v>
      </c>
      <c r="C4748" t="s">
        <v>18266</v>
      </c>
      <c r="E4748" t="s">
        <v>6956</v>
      </c>
      <c r="F4748" t="s">
        <v>170</v>
      </c>
      <c r="G4748">
        <v>92021</v>
      </c>
      <c r="H4748">
        <v>32.812424999999998</v>
      </c>
      <c r="I4748">
        <v>-116.917975</v>
      </c>
      <c r="J4748" s="1" t="d">
        <v>2018-11-08</v>
      </c>
      <c r="K4748">
        <v>66378</v>
      </c>
      <c r="L4748" t="s">
        <v>30</v>
      </c>
      <c r="M4748" s="1" t="d">
        <v>2015-12-09</v>
      </c>
      <c r="N4748">
        <v>12</v>
      </c>
      <c r="O4748">
        <v>9</v>
      </c>
      <c r="P4748">
        <v>2015</v>
      </c>
      <c r="R4748" t="s">
        <v>26</v>
      </c>
      <c r="S4748" t="s">
        <v>31</v>
      </c>
    </row>
    <row r="4749" spans="1:19" x14ac:dyDescent="0.25">
      <c r="A4749" t="s">
        <v>312</v>
      </c>
      <c r="B4749" t="s">
        <v>18267</v>
      </c>
      <c r="C4749" t="s">
        <v>18268</v>
      </c>
      <c r="E4749" t="s">
        <v>18269</v>
      </c>
      <c r="F4749" t="s">
        <v>170</v>
      </c>
      <c r="G4749">
        <v>92886</v>
      </c>
      <c r="H4749">
        <v>33.888824</v>
      </c>
      <c r="I4749">
        <v>-117.829042</v>
      </c>
      <c r="J4749" s="1" t="d">
        <v>2019-03-07</v>
      </c>
      <c r="K4749">
        <v>66379</v>
      </c>
      <c r="L4749" t="s">
        <v>71</v>
      </c>
      <c r="M4749" s="1" t="d">
        <v>2015-10-31</v>
      </c>
      <c r="N4749">
        <v>10</v>
      </c>
      <c r="O4749">
        <v>31</v>
      </c>
      <c r="P4749">
        <v>2015</v>
      </c>
      <c r="R4749" t="s">
        <v>26</v>
      </c>
      <c r="S4749" t="s">
        <v>31</v>
      </c>
    </row>
    <row r="4750" spans="1:19" x14ac:dyDescent="0.25">
      <c r="A4750" t="s">
        <v>312</v>
      </c>
      <c r="B4750" t="s">
        <v>18270</v>
      </c>
      <c r="C4750" t="s">
        <v>18271</v>
      </c>
      <c r="E4750" t="s">
        <v>1386</v>
      </c>
      <c r="F4750" t="s">
        <v>170</v>
      </c>
      <c r="G4750">
        <v>92240</v>
      </c>
      <c r="H4750">
        <v>33.947293000000002</v>
      </c>
      <c r="I4750">
        <v>-116.500871</v>
      </c>
      <c r="J4750" s="1" t="d">
        <v>2019-03-07</v>
      </c>
      <c r="K4750">
        <v>66380</v>
      </c>
      <c r="L4750" t="s">
        <v>71</v>
      </c>
      <c r="M4750" s="1" t="d">
        <v>2015-06-15</v>
      </c>
      <c r="N4750">
        <v>6</v>
      </c>
      <c r="O4750">
        <v>15</v>
      </c>
      <c r="P4750">
        <v>2015</v>
      </c>
      <c r="R4750" t="s">
        <v>26</v>
      </c>
      <c r="S4750" t="s">
        <v>31</v>
      </c>
    </row>
    <row r="4751" spans="1:19" x14ac:dyDescent="0.25">
      <c r="A4751" t="s">
        <v>312</v>
      </c>
      <c r="B4751" t="s">
        <v>18275</v>
      </c>
      <c r="C4751" t="s">
        <v>18276</v>
      </c>
      <c r="E4751" t="s">
        <v>2677</v>
      </c>
      <c r="F4751" t="s">
        <v>88</v>
      </c>
      <c r="G4751">
        <v>65536</v>
      </c>
      <c r="H4751">
        <v>37.686427000000002</v>
      </c>
      <c r="I4751">
        <v>-92.670845999999997</v>
      </c>
      <c r="J4751" s="1" t="d">
        <v>2018-04-03</v>
      </c>
      <c r="K4751">
        <v>66406</v>
      </c>
      <c r="L4751" t="s">
        <v>30</v>
      </c>
      <c r="M4751" s="1" t="d">
        <v>2015-03-15</v>
      </c>
      <c r="N4751">
        <v>3</v>
      </c>
      <c r="O4751">
        <v>15</v>
      </c>
      <c r="P4751">
        <v>2015</v>
      </c>
      <c r="R4751" t="s">
        <v>26</v>
      </c>
      <c r="S4751" t="s">
        <v>31</v>
      </c>
    </row>
    <row r="4752" spans="1:19" x14ac:dyDescent="0.25">
      <c r="A4752" t="s">
        <v>312</v>
      </c>
      <c r="B4752" t="s">
        <v>5237</v>
      </c>
      <c r="C4752" t="s">
        <v>18277</v>
      </c>
      <c r="E4752" t="s">
        <v>18278</v>
      </c>
      <c r="F4752" t="s">
        <v>88</v>
      </c>
      <c r="G4752">
        <v>65301</v>
      </c>
      <c r="H4752">
        <v>38.672026000000002</v>
      </c>
      <c r="I4752">
        <v>-93.251230000000007</v>
      </c>
      <c r="J4752" s="1" t="d">
        <v>2018-06-05</v>
      </c>
      <c r="K4752">
        <v>66407</v>
      </c>
      <c r="L4752" t="s">
        <v>30</v>
      </c>
      <c r="M4752" s="1" t="d">
        <v>2015-03-15</v>
      </c>
      <c r="N4752">
        <v>3</v>
      </c>
      <c r="O4752">
        <v>15</v>
      </c>
      <c r="P4752">
        <v>2015</v>
      </c>
      <c r="R4752" t="s">
        <v>26</v>
      </c>
      <c r="S4752" t="s">
        <v>31</v>
      </c>
    </row>
    <row r="4753" spans="1:19" x14ac:dyDescent="0.25">
      <c r="A4753" t="s">
        <v>338</v>
      </c>
      <c r="B4753" t="s">
        <v>18282</v>
      </c>
      <c r="C4753" t="s">
        <v>18283</v>
      </c>
      <c r="E4753" t="s">
        <v>80</v>
      </c>
      <c r="F4753" t="s">
        <v>10</v>
      </c>
      <c r="G4753">
        <v>83705</v>
      </c>
      <c r="H4753">
        <v>43.563147999999998</v>
      </c>
      <c r="I4753">
        <v>-116.251929</v>
      </c>
      <c r="J4753" s="1" t="d">
        <v>2019-03-07</v>
      </c>
      <c r="K4753">
        <v>66412</v>
      </c>
      <c r="L4753" t="s">
        <v>71</v>
      </c>
      <c r="M4753" s="1" t="d">
        <v>2015-01-31</v>
      </c>
      <c r="N4753">
        <v>1</v>
      </c>
      <c r="O4753">
        <v>31</v>
      </c>
      <c r="P4753">
        <v>2015</v>
      </c>
      <c r="R4753" t="s">
        <v>26</v>
      </c>
      <c r="S4753" t="s">
        <v>27</v>
      </c>
    </row>
    <row r="4754" spans="1:19" x14ac:dyDescent="0.25">
      <c r="A4754" t="s">
        <v>338</v>
      </c>
      <c r="B4754" t="s">
        <v>18284</v>
      </c>
      <c r="C4754" t="s">
        <v>18285</v>
      </c>
      <c r="E4754" t="s">
        <v>80</v>
      </c>
      <c r="F4754" t="s">
        <v>10</v>
      </c>
      <c r="G4754">
        <v>83702</v>
      </c>
      <c r="H4754">
        <v>43.619523000000001</v>
      </c>
      <c r="I4754">
        <v>-116.20959000000001</v>
      </c>
      <c r="J4754" s="1" t="d">
        <v>2019-03-07</v>
      </c>
      <c r="K4754">
        <v>66413</v>
      </c>
      <c r="L4754" t="s">
        <v>71</v>
      </c>
      <c r="M4754" s="1" t="d">
        <v>2015-01-31</v>
      </c>
      <c r="N4754">
        <v>1</v>
      </c>
      <c r="O4754">
        <v>31</v>
      </c>
      <c r="P4754">
        <v>2015</v>
      </c>
      <c r="R4754" t="s">
        <v>26</v>
      </c>
      <c r="S4754" t="s">
        <v>27</v>
      </c>
    </row>
    <row r="4755" spans="1:19" x14ac:dyDescent="0.25">
      <c r="A4755" t="s">
        <v>338</v>
      </c>
      <c r="B4755" t="s">
        <v>18288</v>
      </c>
      <c r="C4755" t="s">
        <v>18289</v>
      </c>
      <c r="D4755" t="s">
        <v>18289</v>
      </c>
      <c r="E4755" t="s">
        <v>3151</v>
      </c>
      <c r="F4755" t="s">
        <v>202</v>
      </c>
      <c r="G4755">
        <v>32606</v>
      </c>
      <c r="H4755">
        <v>29.689550000000001</v>
      </c>
      <c r="I4755">
        <v>-82.395099999999999</v>
      </c>
      <c r="J4755" s="1" t="d">
        <v>2018-08-07</v>
      </c>
      <c r="K4755">
        <v>66415</v>
      </c>
      <c r="L4755" t="s">
        <v>30</v>
      </c>
      <c r="M4755" s="1" t="d">
        <v>2015-03-01</v>
      </c>
      <c r="N4755">
        <v>3</v>
      </c>
      <c r="O4755">
        <v>1</v>
      </c>
      <c r="P4755">
        <v>2015</v>
      </c>
      <c r="R4755" t="s">
        <v>26</v>
      </c>
      <c r="S4755" t="s">
        <v>31</v>
      </c>
    </row>
    <row r="4756" spans="1:19" x14ac:dyDescent="0.25">
      <c r="A4756" t="s">
        <v>338</v>
      </c>
      <c r="B4756" t="s">
        <v>18290</v>
      </c>
      <c r="C4756" t="s">
        <v>18291</v>
      </c>
      <c r="E4756" t="s">
        <v>6035</v>
      </c>
      <c r="F4756" t="s">
        <v>57</v>
      </c>
      <c r="G4756">
        <v>46750</v>
      </c>
      <c r="H4756">
        <v>40.896338</v>
      </c>
      <c r="I4756">
        <v>-85.513521999999995</v>
      </c>
      <c r="J4756" s="1" t="d">
        <v>2018-07-09</v>
      </c>
      <c r="K4756">
        <v>66417</v>
      </c>
      <c r="L4756" t="s">
        <v>30</v>
      </c>
      <c r="M4756" s="1" t="d">
        <v>2015-01-01</v>
      </c>
      <c r="N4756">
        <v>1</v>
      </c>
      <c r="O4756">
        <v>1</v>
      </c>
      <c r="P4756">
        <v>2015</v>
      </c>
      <c r="R4756" t="s">
        <v>26</v>
      </c>
      <c r="S4756" t="s">
        <v>31</v>
      </c>
    </row>
    <row r="4757" spans="1:19" x14ac:dyDescent="0.25">
      <c r="A4757" t="s">
        <v>338</v>
      </c>
      <c r="B4757" t="s">
        <v>18295</v>
      </c>
      <c r="C4757" t="s">
        <v>18296</v>
      </c>
      <c r="D4757" t="s">
        <v>18297</v>
      </c>
      <c r="E4757" t="s">
        <v>18294</v>
      </c>
      <c r="F4757" t="s">
        <v>55</v>
      </c>
      <c r="G4757">
        <v>98368</v>
      </c>
      <c r="H4757">
        <v>48.102409000000002</v>
      </c>
      <c r="I4757">
        <v>-122.80229</v>
      </c>
      <c r="J4757" s="1" t="d">
        <v>2018-06-05</v>
      </c>
      <c r="K4757">
        <v>66419</v>
      </c>
      <c r="L4757" t="s">
        <v>30</v>
      </c>
      <c r="M4757" s="1" t="d">
        <v>2015-02-01</v>
      </c>
      <c r="N4757">
        <v>2</v>
      </c>
      <c r="O4757">
        <v>1</v>
      </c>
      <c r="P4757">
        <v>2015</v>
      </c>
      <c r="R4757" t="s">
        <v>26</v>
      </c>
      <c r="S4757" t="s">
        <v>31</v>
      </c>
    </row>
    <row r="4758" spans="1:19" x14ac:dyDescent="0.25">
      <c r="A4758" t="s">
        <v>338</v>
      </c>
      <c r="B4758" t="s">
        <v>18298</v>
      </c>
      <c r="C4758" t="s">
        <v>18299</v>
      </c>
      <c r="E4758" t="s">
        <v>18294</v>
      </c>
      <c r="F4758" t="s">
        <v>55</v>
      </c>
      <c r="G4758">
        <v>98368</v>
      </c>
      <c r="H4758">
        <v>48.102880999999996</v>
      </c>
      <c r="I4758">
        <v>-122.80040700000001</v>
      </c>
      <c r="J4758" s="1" t="d">
        <v>2018-06-05</v>
      </c>
      <c r="K4758">
        <v>66420</v>
      </c>
      <c r="L4758" t="s">
        <v>30</v>
      </c>
      <c r="M4758" s="1" t="d">
        <v>2015-02-01</v>
      </c>
      <c r="N4758">
        <v>2</v>
      </c>
      <c r="O4758">
        <v>1</v>
      </c>
      <c r="P4758">
        <v>2015</v>
      </c>
      <c r="R4758" t="s">
        <v>26</v>
      </c>
      <c r="S4758" t="s">
        <v>31</v>
      </c>
    </row>
    <row r="4759" spans="1:19" x14ac:dyDescent="0.25">
      <c r="A4759" t="s">
        <v>338</v>
      </c>
      <c r="B4759" t="s">
        <v>18300</v>
      </c>
      <c r="C4759" t="s">
        <v>18301</v>
      </c>
      <c r="E4759" t="s">
        <v>18294</v>
      </c>
      <c r="F4759" t="s">
        <v>55</v>
      </c>
      <c r="G4759">
        <v>98368</v>
      </c>
      <c r="H4759">
        <v>48.103060999999997</v>
      </c>
      <c r="I4759">
        <v>-122.79414300000001</v>
      </c>
      <c r="J4759" s="1" t="d">
        <v>2018-06-05</v>
      </c>
      <c r="K4759">
        <v>66421</v>
      </c>
      <c r="L4759" t="s">
        <v>30</v>
      </c>
      <c r="M4759" s="1" t="d">
        <v>2015-02-03</v>
      </c>
      <c r="N4759">
        <v>2</v>
      </c>
      <c r="O4759">
        <v>3</v>
      </c>
      <c r="P4759">
        <v>2015</v>
      </c>
      <c r="R4759" t="s">
        <v>26</v>
      </c>
      <c r="S4759" t="s">
        <v>31</v>
      </c>
    </row>
    <row r="4760" spans="1:19" x14ac:dyDescent="0.25">
      <c r="A4760" t="s">
        <v>338</v>
      </c>
      <c r="B4760" t="s">
        <v>18302</v>
      </c>
      <c r="C4760" t="s">
        <v>18303</v>
      </c>
      <c r="D4760" t="s">
        <v>18304</v>
      </c>
      <c r="E4760" t="s">
        <v>18294</v>
      </c>
      <c r="F4760" t="s">
        <v>55</v>
      </c>
      <c r="G4760">
        <v>98368</v>
      </c>
      <c r="H4760">
        <v>48.113017999999997</v>
      </c>
      <c r="I4760">
        <v>-122.760544</v>
      </c>
      <c r="J4760" s="1" t="d">
        <v>2018-06-05</v>
      </c>
      <c r="K4760">
        <v>66422</v>
      </c>
      <c r="L4760" t="s">
        <v>30</v>
      </c>
      <c r="M4760" s="1" t="d">
        <v>2015-02-04</v>
      </c>
      <c r="N4760">
        <v>2</v>
      </c>
      <c r="O4760">
        <v>4</v>
      </c>
      <c r="P4760">
        <v>2015</v>
      </c>
      <c r="R4760" t="s">
        <v>26</v>
      </c>
      <c r="S4760" t="s">
        <v>31</v>
      </c>
    </row>
    <row r="4761" spans="1:19" x14ac:dyDescent="0.25">
      <c r="A4761" t="s">
        <v>338</v>
      </c>
      <c r="B4761" t="s">
        <v>18305</v>
      </c>
      <c r="C4761" t="s">
        <v>18306</v>
      </c>
      <c r="D4761" t="s">
        <v>18307</v>
      </c>
      <c r="E4761" t="s">
        <v>18294</v>
      </c>
      <c r="F4761" t="s">
        <v>55</v>
      </c>
      <c r="G4761">
        <v>98368</v>
      </c>
      <c r="H4761">
        <v>48.116120000000002</v>
      </c>
      <c r="I4761">
        <v>-122.75148900000001</v>
      </c>
      <c r="J4761" s="1" t="d">
        <v>2018-06-05</v>
      </c>
      <c r="K4761">
        <v>66423</v>
      </c>
      <c r="L4761" t="s">
        <v>30</v>
      </c>
      <c r="M4761" s="1" t="d">
        <v>2015-02-05</v>
      </c>
      <c r="N4761">
        <v>2</v>
      </c>
      <c r="O4761">
        <v>5</v>
      </c>
      <c r="P4761">
        <v>2015</v>
      </c>
      <c r="R4761" t="s">
        <v>26</v>
      </c>
      <c r="S4761" t="s">
        <v>31</v>
      </c>
    </row>
    <row r="4762" spans="1:19" x14ac:dyDescent="0.25">
      <c r="A4762" t="s">
        <v>338</v>
      </c>
      <c r="B4762" t="s">
        <v>18308</v>
      </c>
      <c r="C4762" t="s">
        <v>18309</v>
      </c>
      <c r="E4762" t="s">
        <v>18310</v>
      </c>
      <c r="F4762" t="s">
        <v>269</v>
      </c>
      <c r="G4762">
        <v>20137</v>
      </c>
      <c r="H4762">
        <v>38.784326999999998</v>
      </c>
      <c r="I4762">
        <v>-77.739198999999999</v>
      </c>
      <c r="J4762" s="1" t="d">
        <v>2018-12-11</v>
      </c>
      <c r="K4762">
        <v>66424</v>
      </c>
      <c r="L4762" t="s">
        <v>30</v>
      </c>
      <c r="M4762" s="1" t="d">
        <v>2015-03-18</v>
      </c>
      <c r="N4762">
        <v>3</v>
      </c>
      <c r="O4762">
        <v>18</v>
      </c>
      <c r="P4762">
        <v>2015</v>
      </c>
      <c r="R4762" t="s">
        <v>26</v>
      </c>
      <c r="S4762" t="s">
        <v>31</v>
      </c>
    </row>
    <row r="4763" spans="1:19" x14ac:dyDescent="0.25">
      <c r="A4763" t="s">
        <v>312</v>
      </c>
      <c r="B4763" t="s">
        <v>18315</v>
      </c>
      <c r="C4763" t="s">
        <v>18316</v>
      </c>
      <c r="E4763" t="s">
        <v>375</v>
      </c>
      <c r="F4763" t="s">
        <v>119</v>
      </c>
      <c r="G4763">
        <v>56001</v>
      </c>
      <c r="H4763">
        <v>44.188009000000001</v>
      </c>
      <c r="I4763">
        <v>-93.950739999999996</v>
      </c>
      <c r="J4763" s="1" t="d">
        <v>2019-03-07</v>
      </c>
      <c r="K4763">
        <v>66453</v>
      </c>
      <c r="L4763" t="s">
        <v>71</v>
      </c>
      <c r="M4763" s="1" t="d">
        <v>2015-08-15</v>
      </c>
      <c r="N4763">
        <v>8</v>
      </c>
      <c r="O4763">
        <v>15</v>
      </c>
      <c r="P4763">
        <v>2015</v>
      </c>
      <c r="R4763" t="s">
        <v>26</v>
      </c>
      <c r="S4763" t="s">
        <v>31</v>
      </c>
    </row>
    <row r="4764" spans="1:19" x14ac:dyDescent="0.25">
      <c r="A4764" t="s">
        <v>312</v>
      </c>
      <c r="B4764" t="s">
        <v>18317</v>
      </c>
      <c r="C4764" t="s">
        <v>18318</v>
      </c>
      <c r="E4764" t="s">
        <v>3581</v>
      </c>
      <c r="F4764" t="s">
        <v>513</v>
      </c>
      <c r="G4764">
        <v>53132</v>
      </c>
      <c r="H4764">
        <v>42.916573999999997</v>
      </c>
      <c r="I4764">
        <v>-87.97851</v>
      </c>
      <c r="J4764" s="1" t="d">
        <v>2018-11-08</v>
      </c>
      <c r="K4764">
        <v>66454</v>
      </c>
      <c r="L4764" t="s">
        <v>4346</v>
      </c>
      <c r="M4764" s="1" t="d">
        <v>2015-04-02</v>
      </c>
      <c r="N4764">
        <v>4</v>
      </c>
      <c r="O4764">
        <v>2</v>
      </c>
      <c r="P4764">
        <v>2015</v>
      </c>
      <c r="R4764" t="s">
        <v>26</v>
      </c>
      <c r="S4764" t="s">
        <v>31</v>
      </c>
    </row>
    <row r="4765" spans="1:19" x14ac:dyDescent="0.25">
      <c r="A4765" t="s">
        <v>312</v>
      </c>
      <c r="B4765" t="s">
        <v>18319</v>
      </c>
      <c r="C4765" t="s">
        <v>18320</v>
      </c>
      <c r="E4765" t="s">
        <v>17404</v>
      </c>
      <c r="F4765" t="s">
        <v>513</v>
      </c>
      <c r="G4765">
        <v>54130</v>
      </c>
      <c r="H4765">
        <v>44.297128999999998</v>
      </c>
      <c r="I4765">
        <v>-88.271010000000004</v>
      </c>
      <c r="J4765" s="1" t="d">
        <v>2018-11-08</v>
      </c>
      <c r="K4765">
        <v>66455</v>
      </c>
      <c r="L4765" t="s">
        <v>4346</v>
      </c>
      <c r="M4765" s="1" t="d">
        <v>2015-01-28</v>
      </c>
      <c r="N4765">
        <v>1</v>
      </c>
      <c r="O4765">
        <v>28</v>
      </c>
      <c r="P4765">
        <v>2015</v>
      </c>
      <c r="R4765" t="s">
        <v>26</v>
      </c>
      <c r="S4765" t="s">
        <v>31</v>
      </c>
    </row>
    <row r="4766" spans="1:19" x14ac:dyDescent="0.25">
      <c r="A4766" t="s">
        <v>312</v>
      </c>
      <c r="B4766" t="s">
        <v>18321</v>
      </c>
      <c r="C4766" t="s">
        <v>18322</v>
      </c>
      <c r="E4766" t="s">
        <v>18323</v>
      </c>
      <c r="F4766" t="s">
        <v>513</v>
      </c>
      <c r="G4766">
        <v>53092</v>
      </c>
      <c r="H4766">
        <v>43.206662000000001</v>
      </c>
      <c r="I4766">
        <v>-87.971909999999994</v>
      </c>
      <c r="J4766" s="1" t="d">
        <v>2018-11-08</v>
      </c>
      <c r="K4766">
        <v>66456</v>
      </c>
      <c r="L4766" t="s">
        <v>4346</v>
      </c>
      <c r="M4766" s="1" t="d">
        <v>2015-01-15</v>
      </c>
      <c r="N4766">
        <v>1</v>
      </c>
      <c r="O4766">
        <v>15</v>
      </c>
      <c r="P4766">
        <v>2015</v>
      </c>
      <c r="R4766" t="s">
        <v>26</v>
      </c>
      <c r="S4766" t="s">
        <v>31</v>
      </c>
    </row>
    <row r="4767" spans="1:19" x14ac:dyDescent="0.25">
      <c r="A4767" t="s">
        <v>312</v>
      </c>
      <c r="B4767" t="s">
        <v>18324</v>
      </c>
      <c r="C4767" t="s">
        <v>18325</v>
      </c>
      <c r="E4767" t="s">
        <v>764</v>
      </c>
      <c r="F4767" t="s">
        <v>513</v>
      </c>
      <c r="G4767">
        <v>53080</v>
      </c>
      <c r="H4767">
        <v>43.385043000000003</v>
      </c>
      <c r="I4767">
        <v>-87.930064000000002</v>
      </c>
      <c r="J4767" s="1" t="d">
        <v>2018-11-08</v>
      </c>
      <c r="K4767">
        <v>66457</v>
      </c>
      <c r="L4767" t="s">
        <v>4346</v>
      </c>
      <c r="M4767" s="1" t="d">
        <v>2015-08-15</v>
      </c>
      <c r="N4767">
        <v>8</v>
      </c>
      <c r="O4767">
        <v>15</v>
      </c>
      <c r="P4767">
        <v>2015</v>
      </c>
      <c r="R4767" t="s">
        <v>26</v>
      </c>
      <c r="S4767" t="s">
        <v>31</v>
      </c>
    </row>
    <row r="4768" spans="1:19" x14ac:dyDescent="0.25">
      <c r="A4768" t="s">
        <v>312</v>
      </c>
      <c r="B4768" t="s">
        <v>18326</v>
      </c>
      <c r="C4768" t="s">
        <v>18327</v>
      </c>
      <c r="E4768" t="s">
        <v>3747</v>
      </c>
      <c r="F4768" t="s">
        <v>513</v>
      </c>
      <c r="G4768">
        <v>54660</v>
      </c>
      <c r="H4768">
        <v>43.972479999999997</v>
      </c>
      <c r="I4768">
        <v>-90.504310000000004</v>
      </c>
      <c r="J4768" s="1" t="d">
        <v>2018-11-08</v>
      </c>
      <c r="K4768">
        <v>66458</v>
      </c>
      <c r="L4768" t="s">
        <v>4346</v>
      </c>
      <c r="M4768" s="1" t="d">
        <v>2015-08-15</v>
      </c>
      <c r="N4768">
        <v>8</v>
      </c>
      <c r="O4768">
        <v>15</v>
      </c>
      <c r="P4768">
        <v>2015</v>
      </c>
      <c r="R4768" t="s">
        <v>26</v>
      </c>
      <c r="S4768" t="s">
        <v>31</v>
      </c>
    </row>
    <row r="4769" spans="1:19" x14ac:dyDescent="0.25">
      <c r="A4769" t="s">
        <v>338</v>
      </c>
      <c r="B4769" t="s">
        <v>18328</v>
      </c>
      <c r="C4769" t="s">
        <v>18329</v>
      </c>
      <c r="E4769" t="s">
        <v>4433</v>
      </c>
      <c r="F4769" t="s">
        <v>101</v>
      </c>
      <c r="G4769">
        <v>84767</v>
      </c>
      <c r="H4769">
        <v>37.199964999999999</v>
      </c>
      <c r="I4769">
        <v>-112.986096</v>
      </c>
      <c r="J4769" s="1" t="d">
        <v>2018-04-03</v>
      </c>
      <c r="K4769">
        <v>66460</v>
      </c>
      <c r="L4769" t="s">
        <v>30</v>
      </c>
      <c r="M4769" s="1" t="d">
        <v>2015-04-15</v>
      </c>
      <c r="N4769">
        <v>4</v>
      </c>
      <c r="O4769">
        <v>15</v>
      </c>
      <c r="P4769">
        <v>2015</v>
      </c>
      <c r="R4769" t="s">
        <v>26</v>
      </c>
      <c r="S4769" t="s">
        <v>31</v>
      </c>
    </row>
    <row r="4770" spans="1:19" x14ac:dyDescent="0.25">
      <c r="A4770" t="s">
        <v>19</v>
      </c>
      <c r="B4770" t="s">
        <v>18333</v>
      </c>
      <c r="C4770" t="s">
        <v>18334</v>
      </c>
      <c r="D4770" t="s">
        <v>18335</v>
      </c>
      <c r="E4770" t="s">
        <v>18336</v>
      </c>
      <c r="F4770" t="s">
        <v>157</v>
      </c>
      <c r="G4770">
        <v>15801</v>
      </c>
      <c r="H4770">
        <v>41.125042000000001</v>
      </c>
      <c r="I4770">
        <v>-78.765940999999998</v>
      </c>
      <c r="J4770" s="1" t="d">
        <v>2018-03-08</v>
      </c>
      <c r="K4770">
        <v>66465</v>
      </c>
      <c r="L4770" t="s">
        <v>18337</v>
      </c>
      <c r="M4770" s="1" t="d">
        <v>2015-08-11</v>
      </c>
      <c r="N4770">
        <v>8</v>
      </c>
      <c r="O4770">
        <v>11</v>
      </c>
      <c r="P4770">
        <v>2015</v>
      </c>
      <c r="Q4770" t="s">
        <v>35</v>
      </c>
      <c r="R4770" t="s">
        <v>26</v>
      </c>
      <c r="S4770" t="s">
        <v>31</v>
      </c>
    </row>
    <row r="4771" spans="1:19" x14ac:dyDescent="0.25">
      <c r="A4771" t="s">
        <v>312</v>
      </c>
      <c r="B4771" t="s">
        <v>18343</v>
      </c>
      <c r="C4771" t="s">
        <v>18344</v>
      </c>
      <c r="E4771" t="s">
        <v>18345</v>
      </c>
      <c r="F4771" t="s">
        <v>157</v>
      </c>
      <c r="G4771">
        <v>15301</v>
      </c>
      <c r="H4771">
        <v>40.199432000000002</v>
      </c>
      <c r="I4771">
        <v>-80.205843000000002</v>
      </c>
      <c r="J4771" s="1" t="d">
        <v>2018-11-08</v>
      </c>
      <c r="K4771">
        <v>66469</v>
      </c>
      <c r="L4771" t="s">
        <v>30</v>
      </c>
      <c r="M4771" s="1" t="d">
        <v>2015-03-24</v>
      </c>
      <c r="N4771">
        <v>3</v>
      </c>
      <c r="O4771">
        <v>24</v>
      </c>
      <c r="P4771">
        <v>2015</v>
      </c>
      <c r="R4771" t="s">
        <v>26</v>
      </c>
      <c r="S4771" t="s">
        <v>31</v>
      </c>
    </row>
    <row r="4772" spans="1:19" x14ac:dyDescent="0.25">
      <c r="A4772" t="s">
        <v>312</v>
      </c>
      <c r="B4772" t="s">
        <v>18349</v>
      </c>
      <c r="C4772" t="s">
        <v>18350</v>
      </c>
      <c r="E4772" t="s">
        <v>8101</v>
      </c>
      <c r="F4772" t="s">
        <v>327</v>
      </c>
      <c r="G4772">
        <v>50702</v>
      </c>
      <c r="H4772">
        <v>42.466482999999997</v>
      </c>
      <c r="I4772">
        <v>-92.322509999999994</v>
      </c>
      <c r="J4772" s="1" t="d">
        <v>2019-04-08</v>
      </c>
      <c r="K4772">
        <v>66472</v>
      </c>
      <c r="L4772" t="s">
        <v>24</v>
      </c>
      <c r="M4772" s="1" t="d">
        <v>2015-03-15</v>
      </c>
      <c r="N4772">
        <v>3</v>
      </c>
      <c r="O4772">
        <v>15</v>
      </c>
      <c r="P4772">
        <v>2015</v>
      </c>
      <c r="R4772" t="s">
        <v>26</v>
      </c>
      <c r="S4772" t="s">
        <v>31</v>
      </c>
    </row>
    <row r="4773" spans="1:19" x14ac:dyDescent="0.25">
      <c r="A4773" t="s">
        <v>338</v>
      </c>
      <c r="B4773" t="s">
        <v>18351</v>
      </c>
      <c r="C4773" t="s">
        <v>18329</v>
      </c>
      <c r="E4773" t="s">
        <v>4433</v>
      </c>
      <c r="F4773" t="s">
        <v>101</v>
      </c>
      <c r="G4773">
        <v>84767</v>
      </c>
      <c r="H4773">
        <v>37.216388999999999</v>
      </c>
      <c r="I4773">
        <v>-112.98078</v>
      </c>
      <c r="J4773" s="1" t="d">
        <v>2018-04-03</v>
      </c>
      <c r="K4773">
        <v>66473</v>
      </c>
      <c r="L4773" t="s">
        <v>30</v>
      </c>
      <c r="M4773" s="1" t="d">
        <v>2015-04-15</v>
      </c>
      <c r="N4773">
        <v>4</v>
      </c>
      <c r="O4773">
        <v>15</v>
      </c>
      <c r="P4773">
        <v>2015</v>
      </c>
      <c r="R4773" t="s">
        <v>26</v>
      </c>
      <c r="S4773" t="s">
        <v>27</v>
      </c>
    </row>
    <row r="4774" spans="1:19" x14ac:dyDescent="0.25">
      <c r="A4774" t="s">
        <v>338</v>
      </c>
      <c r="B4774" t="s">
        <v>18352</v>
      </c>
      <c r="C4774" t="s">
        <v>18329</v>
      </c>
      <c r="E4774" t="s">
        <v>4433</v>
      </c>
      <c r="F4774" t="s">
        <v>101</v>
      </c>
      <c r="G4774">
        <v>84767</v>
      </c>
      <c r="H4774">
        <v>37.211714999999998</v>
      </c>
      <c r="I4774">
        <v>-112.989644</v>
      </c>
      <c r="J4774" s="1" t="d">
        <v>2018-04-03</v>
      </c>
      <c r="K4774">
        <v>66474</v>
      </c>
      <c r="L4774" t="s">
        <v>30</v>
      </c>
      <c r="M4774" s="1" t="d">
        <v>2015-02-01</v>
      </c>
      <c r="N4774">
        <v>2</v>
      </c>
      <c r="O4774">
        <v>1</v>
      </c>
      <c r="P4774">
        <v>2015</v>
      </c>
      <c r="R4774" t="s">
        <v>26</v>
      </c>
      <c r="S4774" t="s">
        <v>27</v>
      </c>
    </row>
    <row r="4775" spans="1:19" x14ac:dyDescent="0.25">
      <c r="A4775" t="s">
        <v>312</v>
      </c>
      <c r="B4775" t="s">
        <v>696</v>
      </c>
      <c r="C4775" t="s">
        <v>18353</v>
      </c>
      <c r="E4775" t="s">
        <v>698</v>
      </c>
      <c r="F4775" t="s">
        <v>373</v>
      </c>
      <c r="G4775">
        <v>60612</v>
      </c>
      <c r="H4775">
        <v>41.885454000000003</v>
      </c>
      <c r="I4775">
        <v>-87.686373000000003</v>
      </c>
      <c r="J4775" s="1" t="d">
        <v>2018-12-11</v>
      </c>
      <c r="K4775">
        <v>66475</v>
      </c>
      <c r="L4775" t="s">
        <v>30</v>
      </c>
      <c r="M4775" s="1" t="d">
        <v>2015-03-15</v>
      </c>
      <c r="N4775">
        <v>3</v>
      </c>
      <c r="O4775">
        <v>15</v>
      </c>
      <c r="P4775">
        <v>2015</v>
      </c>
      <c r="R4775" t="s">
        <v>26</v>
      </c>
      <c r="S4775" t="s">
        <v>31</v>
      </c>
    </row>
    <row r="4776" spans="1:19" x14ac:dyDescent="0.25">
      <c r="A4776" t="s">
        <v>312</v>
      </c>
      <c r="B4776" t="s">
        <v>18354</v>
      </c>
      <c r="C4776" t="s">
        <v>18355</v>
      </c>
      <c r="E4776" t="s">
        <v>6743</v>
      </c>
      <c r="F4776" t="s">
        <v>373</v>
      </c>
      <c r="G4776">
        <v>62995</v>
      </c>
      <c r="H4776">
        <v>37.415156000000003</v>
      </c>
      <c r="I4776">
        <v>-88.876773999999997</v>
      </c>
      <c r="J4776" s="1" t="d">
        <v>2018-10-04</v>
      </c>
      <c r="K4776">
        <v>66476</v>
      </c>
      <c r="L4776" t="s">
        <v>30</v>
      </c>
      <c r="M4776" s="1" t="d">
        <v>2015-03-15</v>
      </c>
      <c r="N4776">
        <v>3</v>
      </c>
      <c r="O4776">
        <v>15</v>
      </c>
      <c r="P4776">
        <v>2015</v>
      </c>
      <c r="R4776" t="s">
        <v>26</v>
      </c>
      <c r="S4776" t="s">
        <v>31</v>
      </c>
    </row>
    <row r="4777" spans="1:19" x14ac:dyDescent="0.25">
      <c r="A4777" t="s">
        <v>312</v>
      </c>
      <c r="B4777" t="s">
        <v>18358</v>
      </c>
      <c r="C4777" t="s">
        <v>18359</v>
      </c>
      <c r="E4777" t="s">
        <v>263</v>
      </c>
      <c r="F4777" t="s">
        <v>264</v>
      </c>
      <c r="G4777">
        <v>89032</v>
      </c>
      <c r="H4777">
        <v>36.240085000000001</v>
      </c>
      <c r="I4777">
        <v>-115.143068</v>
      </c>
      <c r="J4777" s="1" t="d">
        <v>2018-09-10</v>
      </c>
      <c r="K4777">
        <v>66478</v>
      </c>
      <c r="L4777" t="s">
        <v>30</v>
      </c>
      <c r="M4777" s="1" t="d">
        <v>2015-03-15</v>
      </c>
      <c r="N4777">
        <v>3</v>
      </c>
      <c r="O4777">
        <v>15</v>
      </c>
      <c r="P4777">
        <v>2015</v>
      </c>
      <c r="R4777" t="s">
        <v>26</v>
      </c>
      <c r="S4777" t="s">
        <v>31</v>
      </c>
    </row>
    <row r="4778" spans="1:19" x14ac:dyDescent="0.25">
      <c r="A4778" t="s">
        <v>338</v>
      </c>
      <c r="B4778" t="s">
        <v>18362</v>
      </c>
      <c r="C4778" t="s">
        <v>18363</v>
      </c>
      <c r="D4778" t="s">
        <v>18364</v>
      </c>
      <c r="E4778" t="s">
        <v>1802</v>
      </c>
      <c r="F4778" t="s">
        <v>212</v>
      </c>
      <c r="G4778">
        <v>28801</v>
      </c>
      <c r="H4778">
        <v>35.581330000000001</v>
      </c>
      <c r="I4778">
        <v>-82.569109999999995</v>
      </c>
      <c r="J4778" s="1" t="d">
        <v>2019-03-07</v>
      </c>
      <c r="K4778">
        <v>66530</v>
      </c>
      <c r="L4778" t="s">
        <v>71</v>
      </c>
      <c r="M4778" s="1" t="d">
        <v>2015-03-23</v>
      </c>
      <c r="N4778">
        <v>3</v>
      </c>
      <c r="O4778">
        <v>23</v>
      </c>
      <c r="P4778">
        <v>2015</v>
      </c>
      <c r="R4778" t="s">
        <v>26</v>
      </c>
      <c r="S4778" t="s">
        <v>31</v>
      </c>
    </row>
    <row r="4779" spans="1:19" x14ac:dyDescent="0.25">
      <c r="A4779" t="s">
        <v>338</v>
      </c>
      <c r="B4779" t="s">
        <v>18365</v>
      </c>
      <c r="C4779" t="s">
        <v>18366</v>
      </c>
      <c r="D4779" t="s">
        <v>18367</v>
      </c>
      <c r="E4779" t="s">
        <v>3009</v>
      </c>
      <c r="F4779" t="s">
        <v>129</v>
      </c>
      <c r="G4779">
        <v>80526</v>
      </c>
      <c r="H4779">
        <v>40.555827999999998</v>
      </c>
      <c r="I4779">
        <v>-105.097973</v>
      </c>
      <c r="J4779" s="1" t="d">
        <v>2018-11-08</v>
      </c>
      <c r="K4779">
        <v>66532</v>
      </c>
      <c r="L4779" t="s">
        <v>30</v>
      </c>
      <c r="M4779" s="1" t="d">
        <v>2015-01-01</v>
      </c>
      <c r="N4779">
        <v>1</v>
      </c>
      <c r="O4779">
        <v>1</v>
      </c>
      <c r="P4779">
        <v>2015</v>
      </c>
      <c r="R4779" t="s">
        <v>26</v>
      </c>
      <c r="S4779" t="s">
        <v>31</v>
      </c>
    </row>
    <row r="4780" spans="1:19" x14ac:dyDescent="0.25">
      <c r="A4780" t="s">
        <v>338</v>
      </c>
      <c r="B4780" t="s">
        <v>18370</v>
      </c>
      <c r="C4780" t="s">
        <v>18371</v>
      </c>
      <c r="D4780" t="s">
        <v>18372</v>
      </c>
      <c r="E4780" t="s">
        <v>10664</v>
      </c>
      <c r="F4780" t="s">
        <v>129</v>
      </c>
      <c r="G4780">
        <v>80487</v>
      </c>
      <c r="H4780">
        <v>40.492064999999997</v>
      </c>
      <c r="I4780">
        <v>-106.841022</v>
      </c>
      <c r="J4780" s="1" t="d">
        <v>2018-12-11</v>
      </c>
      <c r="K4780">
        <v>66534</v>
      </c>
      <c r="L4780" t="s">
        <v>30</v>
      </c>
      <c r="M4780" s="1" t="d">
        <v>2015-01-01</v>
      </c>
      <c r="N4780">
        <v>1</v>
      </c>
      <c r="O4780">
        <v>1</v>
      </c>
      <c r="P4780">
        <v>2015</v>
      </c>
      <c r="R4780" t="s">
        <v>26</v>
      </c>
      <c r="S4780" t="s">
        <v>31</v>
      </c>
    </row>
    <row r="4781" spans="1:19" x14ac:dyDescent="0.25">
      <c r="A4781" t="s">
        <v>312</v>
      </c>
      <c r="B4781" t="s">
        <v>18374</v>
      </c>
      <c r="C4781" t="s">
        <v>18375</v>
      </c>
      <c r="E4781" t="s">
        <v>18376</v>
      </c>
      <c r="F4781" t="s">
        <v>37</v>
      </c>
      <c r="G4781">
        <v>77611</v>
      </c>
      <c r="H4781">
        <v>30.021301000000001</v>
      </c>
      <c r="I4781">
        <v>-93.845291000000003</v>
      </c>
      <c r="J4781" s="1" t="d">
        <v>2018-08-07</v>
      </c>
      <c r="K4781">
        <v>66544</v>
      </c>
      <c r="L4781" t="s">
        <v>30</v>
      </c>
      <c r="M4781" s="1" t="d">
        <v>2015-03-15</v>
      </c>
      <c r="N4781">
        <v>3</v>
      </c>
      <c r="O4781">
        <v>15</v>
      </c>
      <c r="P4781">
        <v>2015</v>
      </c>
      <c r="R4781" t="s">
        <v>26</v>
      </c>
      <c r="S4781" t="s">
        <v>31</v>
      </c>
    </row>
    <row r="4782" spans="1:19" x14ac:dyDescent="0.25">
      <c r="A4782" t="s">
        <v>338</v>
      </c>
      <c r="B4782" t="s">
        <v>18385</v>
      </c>
      <c r="C4782" t="s">
        <v>18386</v>
      </c>
      <c r="E4782" t="s">
        <v>7694</v>
      </c>
      <c r="F4782" t="s">
        <v>269</v>
      </c>
      <c r="G4782">
        <v>22802</v>
      </c>
      <c r="H4782">
        <v>38.465788000000003</v>
      </c>
      <c r="I4782">
        <v>-78.852887999999993</v>
      </c>
      <c r="J4782" s="1" t="d">
        <v>2019-02-06</v>
      </c>
      <c r="K4782">
        <v>66561</v>
      </c>
      <c r="L4782" t="s">
        <v>103</v>
      </c>
      <c r="M4782" s="1" t="d">
        <v>2015-03-30</v>
      </c>
      <c r="N4782">
        <v>3</v>
      </c>
      <c r="O4782">
        <v>30</v>
      </c>
      <c r="P4782">
        <v>2015</v>
      </c>
      <c r="R4782" t="s">
        <v>26</v>
      </c>
      <c r="S4782" t="s">
        <v>31</v>
      </c>
    </row>
    <row r="4783" spans="1:19" x14ac:dyDescent="0.25">
      <c r="A4783" t="s">
        <v>312</v>
      </c>
      <c r="B4783" t="s">
        <v>1031</v>
      </c>
      <c r="C4783" t="s">
        <v>18387</v>
      </c>
      <c r="E4783" t="s">
        <v>18388</v>
      </c>
      <c r="F4783" t="s">
        <v>124</v>
      </c>
      <c r="G4783">
        <v>69201</v>
      </c>
      <c r="H4783">
        <v>42.867376</v>
      </c>
      <c r="I4783">
        <v>-100.548579</v>
      </c>
      <c r="J4783" s="1" t="d">
        <v>2019-04-08</v>
      </c>
      <c r="K4783">
        <v>66635</v>
      </c>
      <c r="L4783" t="s">
        <v>24</v>
      </c>
      <c r="M4783" s="1" t="d">
        <v>2015-03-25</v>
      </c>
      <c r="N4783">
        <v>3</v>
      </c>
      <c r="O4783">
        <v>25</v>
      </c>
      <c r="P4783">
        <v>2015</v>
      </c>
      <c r="R4783" t="s">
        <v>26</v>
      </c>
      <c r="S4783" t="s">
        <v>31</v>
      </c>
    </row>
    <row r="4784" spans="1:19" x14ac:dyDescent="0.25">
      <c r="A4784" t="s">
        <v>338</v>
      </c>
      <c r="B4784" t="s">
        <v>18392</v>
      </c>
      <c r="C4784" t="s">
        <v>18393</v>
      </c>
      <c r="E4784" t="s">
        <v>3965</v>
      </c>
      <c r="F4784" t="s">
        <v>25</v>
      </c>
      <c r="G4784">
        <v>21217</v>
      </c>
      <c r="H4784">
        <v>39.308846000000003</v>
      </c>
      <c r="I4784">
        <v>-76.625418999999994</v>
      </c>
      <c r="J4784" s="1" t="d">
        <v>2018-09-10</v>
      </c>
      <c r="K4784">
        <v>66639</v>
      </c>
      <c r="L4784" t="s">
        <v>7192</v>
      </c>
      <c r="M4784" s="1" t="d">
        <v>2015-01-12</v>
      </c>
      <c r="N4784">
        <v>1</v>
      </c>
      <c r="O4784">
        <v>12</v>
      </c>
      <c r="P4784">
        <v>2015</v>
      </c>
      <c r="R4784" t="s">
        <v>26</v>
      </c>
      <c r="S4784" t="s">
        <v>31</v>
      </c>
    </row>
    <row r="4785" spans="1:19" x14ac:dyDescent="0.25">
      <c r="A4785" t="s">
        <v>338</v>
      </c>
      <c r="B4785" t="s">
        <v>18394</v>
      </c>
      <c r="C4785" t="s">
        <v>18395</v>
      </c>
      <c r="E4785" t="s">
        <v>3965</v>
      </c>
      <c r="F4785" t="s">
        <v>25</v>
      </c>
      <c r="G4785">
        <v>21201</v>
      </c>
      <c r="H4785">
        <v>39.310740000000003</v>
      </c>
      <c r="I4785">
        <v>-76.618931000000003</v>
      </c>
      <c r="J4785" s="1" t="d">
        <v>2018-09-10</v>
      </c>
      <c r="K4785">
        <v>66640</v>
      </c>
      <c r="L4785" t="s">
        <v>7192</v>
      </c>
      <c r="M4785" s="1" t="d">
        <v>2015-01-12</v>
      </c>
      <c r="N4785">
        <v>1</v>
      </c>
      <c r="O4785">
        <v>12</v>
      </c>
      <c r="P4785">
        <v>2015</v>
      </c>
      <c r="R4785" t="s">
        <v>26</v>
      </c>
      <c r="S4785" t="s">
        <v>31</v>
      </c>
    </row>
    <row r="4786" spans="1:19" x14ac:dyDescent="0.25">
      <c r="A4786" t="s">
        <v>338</v>
      </c>
      <c r="B4786" t="s">
        <v>18396</v>
      </c>
      <c r="C4786" t="s">
        <v>18397</v>
      </c>
      <c r="E4786" t="s">
        <v>3965</v>
      </c>
      <c r="F4786" t="s">
        <v>25</v>
      </c>
      <c r="G4786">
        <v>21201</v>
      </c>
      <c r="H4786">
        <v>39.302351999999999</v>
      </c>
      <c r="I4786">
        <v>-76.617605999999995</v>
      </c>
      <c r="J4786" s="1" t="d">
        <v>2018-09-10</v>
      </c>
      <c r="K4786">
        <v>66641</v>
      </c>
      <c r="L4786" t="s">
        <v>7192</v>
      </c>
      <c r="M4786" s="1" t="d">
        <v>2015-04-01</v>
      </c>
      <c r="N4786">
        <v>4</v>
      </c>
      <c r="O4786">
        <v>1</v>
      </c>
      <c r="P4786">
        <v>2015</v>
      </c>
      <c r="R4786" t="s">
        <v>26</v>
      </c>
      <c r="S4786" t="s">
        <v>31</v>
      </c>
    </row>
    <row r="4787" spans="1:19" x14ac:dyDescent="0.25">
      <c r="A4787" t="s">
        <v>338</v>
      </c>
      <c r="B4787" t="s">
        <v>18398</v>
      </c>
      <c r="C4787" t="s">
        <v>18399</v>
      </c>
      <c r="E4787" t="s">
        <v>3965</v>
      </c>
      <c r="F4787" t="s">
        <v>25</v>
      </c>
      <c r="G4787">
        <v>21201</v>
      </c>
      <c r="H4787">
        <v>39.302460000000004</v>
      </c>
      <c r="I4787">
        <v>-76.616698</v>
      </c>
      <c r="J4787" s="1" t="d">
        <v>2018-09-10</v>
      </c>
      <c r="K4787">
        <v>66642</v>
      </c>
      <c r="L4787" t="s">
        <v>7192</v>
      </c>
      <c r="M4787" s="1" t="d">
        <v>2015-02-27</v>
      </c>
      <c r="N4787">
        <v>2</v>
      </c>
      <c r="O4787">
        <v>27</v>
      </c>
      <c r="P4787">
        <v>2015</v>
      </c>
      <c r="R4787" t="s">
        <v>26</v>
      </c>
      <c r="S4787" t="s">
        <v>31</v>
      </c>
    </row>
    <row r="4788" spans="1:19" x14ac:dyDescent="0.25">
      <c r="A4788" t="s">
        <v>312</v>
      </c>
      <c r="B4788" t="s">
        <v>18402</v>
      </c>
      <c r="C4788" t="s">
        <v>18403</v>
      </c>
      <c r="E4788" t="s">
        <v>2537</v>
      </c>
      <c r="F4788" t="s">
        <v>37</v>
      </c>
      <c r="G4788">
        <v>78223</v>
      </c>
      <c r="H4788">
        <v>29.321960000000001</v>
      </c>
      <c r="I4788">
        <v>-98.439479000000006</v>
      </c>
      <c r="J4788" s="1" t="d">
        <v>2018-08-07</v>
      </c>
      <c r="K4788">
        <v>66662</v>
      </c>
      <c r="L4788" t="s">
        <v>30</v>
      </c>
      <c r="M4788" s="1" t="d">
        <v>2015-04-15</v>
      </c>
      <c r="N4788">
        <v>4</v>
      </c>
      <c r="O4788">
        <v>15</v>
      </c>
      <c r="P4788">
        <v>2015</v>
      </c>
      <c r="R4788" t="s">
        <v>26</v>
      </c>
      <c r="S4788" t="s">
        <v>31</v>
      </c>
    </row>
    <row r="4789" spans="1:19" x14ac:dyDescent="0.25">
      <c r="A4789" t="s">
        <v>19</v>
      </c>
      <c r="B4789" t="s">
        <v>18406</v>
      </c>
      <c r="C4789" t="s">
        <v>18407</v>
      </c>
      <c r="D4789" t="s">
        <v>18408</v>
      </c>
      <c r="E4789" t="s">
        <v>18409</v>
      </c>
      <c r="F4789" t="s">
        <v>143</v>
      </c>
      <c r="G4789">
        <v>74953</v>
      </c>
      <c r="H4789">
        <v>35.029269999999997</v>
      </c>
      <c r="I4789">
        <v>-94.647627999999997</v>
      </c>
      <c r="J4789" s="1" t="d">
        <v>2018-07-09</v>
      </c>
      <c r="K4789">
        <v>66683</v>
      </c>
      <c r="L4789" t="s">
        <v>30</v>
      </c>
      <c r="M4789" s="1" t="d">
        <v>2015-03-27</v>
      </c>
      <c r="N4789">
        <v>3</v>
      </c>
      <c r="O4789">
        <v>27</v>
      </c>
      <c r="P4789">
        <v>2015</v>
      </c>
      <c r="Q4789" t="s">
        <v>35</v>
      </c>
      <c r="R4789" t="s">
        <v>26</v>
      </c>
      <c r="S4789" t="s">
        <v>31</v>
      </c>
    </row>
    <row r="4790" spans="1:19" x14ac:dyDescent="0.25">
      <c r="A4790" t="s">
        <v>370</v>
      </c>
      <c r="B4790" t="s">
        <v>15548</v>
      </c>
      <c r="C4790" t="s">
        <v>18410</v>
      </c>
      <c r="D4790" t="s">
        <v>18411</v>
      </c>
      <c r="E4790" t="s">
        <v>2764</v>
      </c>
      <c r="F4790" t="s">
        <v>69</v>
      </c>
      <c r="G4790">
        <v>70507</v>
      </c>
      <c r="H4790">
        <v>30.252144999999999</v>
      </c>
      <c r="I4790">
        <v>-92.038107999999994</v>
      </c>
      <c r="J4790" s="1" t="d">
        <v>2019-03-07</v>
      </c>
      <c r="K4790">
        <v>66684</v>
      </c>
      <c r="L4790" t="s">
        <v>71</v>
      </c>
      <c r="M4790" s="1" t="d">
        <v>2015-03-15</v>
      </c>
      <c r="N4790">
        <v>3</v>
      </c>
      <c r="O4790">
        <v>15</v>
      </c>
      <c r="P4790">
        <v>2015</v>
      </c>
      <c r="Q4790" t="s">
        <v>35</v>
      </c>
      <c r="R4790" t="s">
        <v>26</v>
      </c>
      <c r="S4790" t="s">
        <v>31</v>
      </c>
    </row>
    <row r="4791" spans="1:19" x14ac:dyDescent="0.25">
      <c r="A4791" t="s">
        <v>370</v>
      </c>
      <c r="B4791" t="s">
        <v>15548</v>
      </c>
      <c r="C4791" t="s">
        <v>18414</v>
      </c>
      <c r="D4791" t="s">
        <v>18415</v>
      </c>
      <c r="E4791" t="s">
        <v>6602</v>
      </c>
      <c r="F4791" t="s">
        <v>37</v>
      </c>
      <c r="G4791">
        <v>77521</v>
      </c>
      <c r="H4791">
        <v>29.796952000000001</v>
      </c>
      <c r="I4791">
        <v>-95.030105000000006</v>
      </c>
      <c r="J4791" s="1" t="d">
        <v>2019-03-07</v>
      </c>
      <c r="K4791">
        <v>66701</v>
      </c>
      <c r="L4791" t="s">
        <v>71</v>
      </c>
      <c r="M4791" s="1" t="d">
        <v>2015-02-15</v>
      </c>
      <c r="N4791">
        <v>2</v>
      </c>
      <c r="O4791">
        <v>15</v>
      </c>
      <c r="P4791">
        <v>2015</v>
      </c>
      <c r="Q4791" t="s">
        <v>35</v>
      </c>
      <c r="R4791" t="s">
        <v>26</v>
      </c>
      <c r="S4791" t="s">
        <v>31</v>
      </c>
    </row>
    <row r="4792" spans="1:19" x14ac:dyDescent="0.25">
      <c r="A4792" t="s">
        <v>370</v>
      </c>
      <c r="B4792" t="s">
        <v>15548</v>
      </c>
      <c r="C4792" t="s">
        <v>18416</v>
      </c>
      <c r="D4792" t="s">
        <v>18417</v>
      </c>
      <c r="E4792" t="s">
        <v>2537</v>
      </c>
      <c r="F4792" t="s">
        <v>37</v>
      </c>
      <c r="G4792">
        <v>78219</v>
      </c>
      <c r="H4792">
        <v>29.442236000000001</v>
      </c>
      <c r="I4792">
        <v>-98.362601999999995</v>
      </c>
      <c r="J4792" s="1" t="d">
        <v>2019-03-07</v>
      </c>
      <c r="K4792">
        <v>66702</v>
      </c>
      <c r="L4792" t="s">
        <v>71</v>
      </c>
      <c r="M4792" s="1" t="d">
        <v>2015-05-02</v>
      </c>
      <c r="N4792">
        <v>5</v>
      </c>
      <c r="O4792">
        <v>2</v>
      </c>
      <c r="P4792">
        <v>2015</v>
      </c>
      <c r="Q4792" t="s">
        <v>35</v>
      </c>
      <c r="R4792" t="s">
        <v>26</v>
      </c>
      <c r="S4792" t="s">
        <v>31</v>
      </c>
    </row>
    <row r="4793" spans="1:19" x14ac:dyDescent="0.25">
      <c r="A4793" t="s">
        <v>370</v>
      </c>
      <c r="B4793" t="s">
        <v>15548</v>
      </c>
      <c r="C4793" t="s">
        <v>18418</v>
      </c>
      <c r="D4793" t="s">
        <v>17932</v>
      </c>
      <c r="E4793" t="s">
        <v>95</v>
      </c>
      <c r="F4793" t="s">
        <v>37</v>
      </c>
      <c r="G4793">
        <v>75241</v>
      </c>
      <c r="H4793">
        <v>32.652887</v>
      </c>
      <c r="I4793">
        <v>-96.752713999999997</v>
      </c>
      <c r="J4793" s="1" t="d">
        <v>2019-03-07</v>
      </c>
      <c r="K4793">
        <v>66703</v>
      </c>
      <c r="L4793" t="s">
        <v>71</v>
      </c>
      <c r="M4793" s="1" t="d">
        <v>2015-05-28</v>
      </c>
      <c r="N4793">
        <v>5</v>
      </c>
      <c r="O4793">
        <v>28</v>
      </c>
      <c r="P4793">
        <v>2015</v>
      </c>
      <c r="Q4793" t="s">
        <v>35</v>
      </c>
      <c r="R4793" t="s">
        <v>26</v>
      </c>
      <c r="S4793" t="s">
        <v>31</v>
      </c>
    </row>
    <row r="4794" spans="1:19" x14ac:dyDescent="0.25">
      <c r="A4794" t="s">
        <v>338</v>
      </c>
      <c r="B4794" t="s">
        <v>12427</v>
      </c>
      <c r="C4794" t="s">
        <v>12428</v>
      </c>
      <c r="E4794" t="s">
        <v>12426</v>
      </c>
      <c r="F4794" t="s">
        <v>170</v>
      </c>
      <c r="G4794">
        <v>92324</v>
      </c>
      <c r="H4794">
        <v>34.063087000000003</v>
      </c>
      <c r="I4794">
        <v>-117.32188499999999</v>
      </c>
      <c r="J4794" s="1" t="d">
        <v>2018-04-03</v>
      </c>
      <c r="K4794">
        <v>66750</v>
      </c>
      <c r="L4794" t="s">
        <v>30</v>
      </c>
      <c r="M4794" s="1" t="d">
        <v>2015-04-01</v>
      </c>
      <c r="N4794">
        <v>4</v>
      </c>
      <c r="O4794">
        <v>1</v>
      </c>
      <c r="P4794">
        <v>2015</v>
      </c>
      <c r="R4794" t="s">
        <v>26</v>
      </c>
      <c r="S4794" t="s">
        <v>27</v>
      </c>
    </row>
    <row r="4795" spans="1:19" x14ac:dyDescent="0.25">
      <c r="A4795" t="s">
        <v>19</v>
      </c>
      <c r="B4795" t="s">
        <v>13845</v>
      </c>
      <c r="C4795" t="s">
        <v>13846</v>
      </c>
      <c r="E4795" t="s">
        <v>5757</v>
      </c>
      <c r="F4795" t="s">
        <v>170</v>
      </c>
      <c r="G4795">
        <v>92078</v>
      </c>
      <c r="H4795">
        <v>33.141627999999997</v>
      </c>
      <c r="I4795">
        <v>-117.193864</v>
      </c>
      <c r="J4795" s="1" t="d">
        <v>2018-09-10</v>
      </c>
      <c r="K4795">
        <v>66757</v>
      </c>
      <c r="L4795" t="s">
        <v>30</v>
      </c>
      <c r="M4795" s="1" t="d">
        <v>2015-04-17</v>
      </c>
      <c r="N4795">
        <v>4</v>
      </c>
      <c r="O4795">
        <v>17</v>
      </c>
      <c r="P4795">
        <v>2015</v>
      </c>
      <c r="Q4795" t="s">
        <v>35</v>
      </c>
      <c r="R4795" t="s">
        <v>26</v>
      </c>
      <c r="S4795" t="s">
        <v>31</v>
      </c>
    </row>
    <row r="4796" spans="1:19" x14ac:dyDescent="0.25">
      <c r="A4796" t="s">
        <v>19</v>
      </c>
      <c r="B4796" t="s">
        <v>18432</v>
      </c>
      <c r="C4796" t="s">
        <v>18433</v>
      </c>
      <c r="E4796" t="s">
        <v>16225</v>
      </c>
      <c r="F4796" t="s">
        <v>170</v>
      </c>
      <c r="G4796">
        <v>91942</v>
      </c>
      <c r="H4796">
        <v>32.772539999999999</v>
      </c>
      <c r="I4796">
        <v>-117.021643</v>
      </c>
      <c r="J4796" s="1" t="d">
        <v>2018-11-08</v>
      </c>
      <c r="K4796">
        <v>66761</v>
      </c>
      <c r="L4796" t="s">
        <v>30</v>
      </c>
      <c r="M4796" s="1" t="d">
        <v>2015-11-30</v>
      </c>
      <c r="N4796">
        <v>11</v>
      </c>
      <c r="O4796">
        <v>30</v>
      </c>
      <c r="P4796">
        <v>2015</v>
      </c>
      <c r="Q4796" t="s">
        <v>35</v>
      </c>
      <c r="R4796" t="s">
        <v>26</v>
      </c>
      <c r="S4796" t="s">
        <v>31</v>
      </c>
    </row>
    <row r="4797" spans="1:19" x14ac:dyDescent="0.25">
      <c r="A4797" t="s">
        <v>312</v>
      </c>
      <c r="B4797" t="s">
        <v>18436</v>
      </c>
      <c r="C4797" t="s">
        <v>18437</v>
      </c>
      <c r="E4797" t="s">
        <v>1366</v>
      </c>
      <c r="F4797" t="s">
        <v>170</v>
      </c>
      <c r="G4797">
        <v>94550</v>
      </c>
      <c r="H4797">
        <v>37.625073999999998</v>
      </c>
      <c r="I4797">
        <v>-121.757927</v>
      </c>
      <c r="J4797" s="1" t="d">
        <v>2018-09-10</v>
      </c>
      <c r="K4797">
        <v>66782</v>
      </c>
      <c r="L4797" t="s">
        <v>30</v>
      </c>
      <c r="M4797" s="1" t="d">
        <v>2015-04-15</v>
      </c>
      <c r="N4797">
        <v>4</v>
      </c>
      <c r="O4797">
        <v>15</v>
      </c>
      <c r="P4797">
        <v>2015</v>
      </c>
      <c r="R4797" t="s">
        <v>26</v>
      </c>
      <c r="S4797" t="s">
        <v>27</v>
      </c>
    </row>
    <row r="4798" spans="1:19" x14ac:dyDescent="0.25">
      <c r="A4798" t="s">
        <v>312</v>
      </c>
      <c r="B4798" t="s">
        <v>18438</v>
      </c>
      <c r="C4798" t="s">
        <v>18439</v>
      </c>
      <c r="E4798" t="s">
        <v>56</v>
      </c>
      <c r="F4798" t="s">
        <v>57</v>
      </c>
      <c r="G4798">
        <v>46202</v>
      </c>
      <c r="H4798">
        <v>39.779716999999998</v>
      </c>
      <c r="I4798">
        <v>-86.186913000000004</v>
      </c>
      <c r="J4798" s="1" t="d">
        <v>2019-01-10</v>
      </c>
      <c r="K4798">
        <v>66783</v>
      </c>
      <c r="L4798" t="s">
        <v>30</v>
      </c>
      <c r="M4798" s="1" t="d">
        <v>2015-04-15</v>
      </c>
      <c r="N4798">
        <v>4</v>
      </c>
      <c r="O4798">
        <v>15</v>
      </c>
      <c r="P4798">
        <v>2015</v>
      </c>
      <c r="R4798" t="s">
        <v>26</v>
      </c>
      <c r="S4798" t="s">
        <v>27</v>
      </c>
    </row>
    <row r="4799" spans="1:19" x14ac:dyDescent="0.25">
      <c r="A4799" t="s">
        <v>312</v>
      </c>
      <c r="B4799" t="s">
        <v>18440</v>
      </c>
      <c r="C4799" t="s">
        <v>18441</v>
      </c>
      <c r="E4799" t="s">
        <v>565</v>
      </c>
      <c r="F4799" t="s">
        <v>718</v>
      </c>
      <c r="G4799">
        <v>40502</v>
      </c>
      <c r="H4799">
        <v>38.029260000000001</v>
      </c>
      <c r="I4799">
        <v>-84.506651000000005</v>
      </c>
      <c r="J4799" s="1" t="d">
        <v>2018-09-10</v>
      </c>
      <c r="K4799">
        <v>66784</v>
      </c>
      <c r="L4799" t="s">
        <v>30</v>
      </c>
      <c r="M4799" s="1" t="d">
        <v>2015-04-15</v>
      </c>
      <c r="N4799">
        <v>4</v>
      </c>
      <c r="O4799">
        <v>15</v>
      </c>
      <c r="P4799">
        <v>2015</v>
      </c>
      <c r="R4799" t="s">
        <v>26</v>
      </c>
      <c r="S4799" t="s">
        <v>27</v>
      </c>
    </row>
    <row r="4800" spans="1:19" x14ac:dyDescent="0.25">
      <c r="A4800" t="s">
        <v>312</v>
      </c>
      <c r="B4800" t="s">
        <v>18442</v>
      </c>
      <c r="C4800" t="s">
        <v>18443</v>
      </c>
      <c r="E4800" t="s">
        <v>4060</v>
      </c>
      <c r="F4800" t="s">
        <v>2355</v>
      </c>
      <c r="G4800">
        <v>39531</v>
      </c>
      <c r="H4800">
        <v>30.410716000000001</v>
      </c>
      <c r="I4800">
        <v>-88.946928</v>
      </c>
      <c r="J4800" s="1" t="d">
        <v>2019-01-10</v>
      </c>
      <c r="K4800">
        <v>66785</v>
      </c>
      <c r="L4800" t="s">
        <v>30</v>
      </c>
      <c r="M4800" s="1" t="d">
        <v>2015-04-15</v>
      </c>
      <c r="N4800">
        <v>4</v>
      </c>
      <c r="O4800">
        <v>15</v>
      </c>
      <c r="P4800">
        <v>2015</v>
      </c>
      <c r="R4800" t="s">
        <v>26</v>
      </c>
      <c r="S4800" t="s">
        <v>27</v>
      </c>
    </row>
    <row r="4801" spans="1:19" x14ac:dyDescent="0.25">
      <c r="A4801" t="s">
        <v>312</v>
      </c>
      <c r="B4801" t="s">
        <v>18444</v>
      </c>
      <c r="C4801" t="s">
        <v>18445</v>
      </c>
      <c r="E4801" t="s">
        <v>6703</v>
      </c>
      <c r="F4801" t="s">
        <v>37</v>
      </c>
      <c r="G4801">
        <v>76504</v>
      </c>
      <c r="H4801">
        <v>31.077081</v>
      </c>
      <c r="I4801">
        <v>-97.347072999999995</v>
      </c>
      <c r="J4801" s="1" t="d">
        <v>2019-01-10</v>
      </c>
      <c r="K4801">
        <v>66786</v>
      </c>
      <c r="L4801" t="s">
        <v>30</v>
      </c>
      <c r="M4801" s="1" t="d">
        <v>2015-04-15</v>
      </c>
      <c r="N4801">
        <v>4</v>
      </c>
      <c r="O4801">
        <v>15</v>
      </c>
      <c r="P4801">
        <v>2015</v>
      </c>
      <c r="R4801" t="s">
        <v>26</v>
      </c>
      <c r="S4801" t="s">
        <v>27</v>
      </c>
    </row>
    <row r="4802" spans="1:19" x14ac:dyDescent="0.25">
      <c r="A4802" t="s">
        <v>338</v>
      </c>
      <c r="B4802" t="s">
        <v>18446</v>
      </c>
      <c r="C4802" t="s">
        <v>18447</v>
      </c>
      <c r="E4802" t="s">
        <v>663</v>
      </c>
      <c r="F4802" t="s">
        <v>29</v>
      </c>
      <c r="G4802">
        <v>30064</v>
      </c>
      <c r="H4802">
        <v>33.925418000000001</v>
      </c>
      <c r="I4802">
        <v>-84.574844999999996</v>
      </c>
      <c r="J4802" s="1" t="d">
        <v>2018-12-11</v>
      </c>
      <c r="K4802">
        <v>66787</v>
      </c>
      <c r="L4802" t="s">
        <v>30</v>
      </c>
      <c r="M4802" s="1" t="d">
        <v>2015-04-01</v>
      </c>
      <c r="N4802">
        <v>4</v>
      </c>
      <c r="O4802">
        <v>1</v>
      </c>
      <c r="P4802">
        <v>2015</v>
      </c>
      <c r="R4802" t="s">
        <v>26</v>
      </c>
      <c r="S4802" t="s">
        <v>31</v>
      </c>
    </row>
    <row r="4803" spans="1:19" x14ac:dyDescent="0.25">
      <c r="A4803" t="s">
        <v>312</v>
      </c>
      <c r="B4803" t="s">
        <v>18448</v>
      </c>
      <c r="C4803" t="s">
        <v>18449</v>
      </c>
      <c r="E4803" t="s">
        <v>11927</v>
      </c>
      <c r="F4803" t="s">
        <v>40</v>
      </c>
      <c r="G4803">
        <v>72120</v>
      </c>
      <c r="H4803">
        <v>34.832483000000003</v>
      </c>
      <c r="I4803">
        <v>-92.191400000000002</v>
      </c>
      <c r="J4803" s="1" t="d">
        <v>2019-04-08</v>
      </c>
      <c r="K4803">
        <v>66795</v>
      </c>
      <c r="L4803" t="s">
        <v>24</v>
      </c>
      <c r="M4803" s="1" t="d">
        <v>2015-04-15</v>
      </c>
      <c r="N4803">
        <v>4</v>
      </c>
      <c r="O4803">
        <v>15</v>
      </c>
      <c r="P4803">
        <v>2015</v>
      </c>
      <c r="R4803" t="s">
        <v>26</v>
      </c>
      <c r="S4803" t="s">
        <v>31</v>
      </c>
    </row>
    <row r="4804" spans="1:19" x14ac:dyDescent="0.25">
      <c r="A4804" t="s">
        <v>338</v>
      </c>
      <c r="B4804" t="s">
        <v>18450</v>
      </c>
      <c r="C4804" t="s">
        <v>18451</v>
      </c>
      <c r="D4804" t="s">
        <v>18452</v>
      </c>
      <c r="E4804" t="s">
        <v>2625</v>
      </c>
      <c r="F4804" t="s">
        <v>59</v>
      </c>
      <c r="G4804">
        <v>45219</v>
      </c>
      <c r="H4804">
        <v>39.131419999999999</v>
      </c>
      <c r="I4804">
        <v>-84.511780000000002</v>
      </c>
      <c r="J4804" s="1" t="d">
        <v>2019-03-07</v>
      </c>
      <c r="K4804">
        <v>66814</v>
      </c>
      <c r="L4804" t="s">
        <v>71</v>
      </c>
      <c r="M4804" s="1" t="d">
        <v>2015-05-01</v>
      </c>
      <c r="N4804">
        <v>5</v>
      </c>
      <c r="O4804">
        <v>1</v>
      </c>
      <c r="P4804">
        <v>2015</v>
      </c>
      <c r="R4804" t="s">
        <v>26</v>
      </c>
      <c r="S4804" t="s">
        <v>31</v>
      </c>
    </row>
    <row r="4805" spans="1:19" x14ac:dyDescent="0.25">
      <c r="A4805" t="s">
        <v>338</v>
      </c>
      <c r="B4805" t="s">
        <v>18453</v>
      </c>
      <c r="C4805" t="s">
        <v>18454</v>
      </c>
      <c r="E4805" t="s">
        <v>12942</v>
      </c>
      <c r="F4805" t="s">
        <v>373</v>
      </c>
      <c r="G4805">
        <v>61455</v>
      </c>
      <c r="H4805">
        <v>40.462553999999997</v>
      </c>
      <c r="I4805">
        <v>-90.681731999999997</v>
      </c>
      <c r="J4805" s="1" t="d">
        <v>2018-10-04</v>
      </c>
      <c r="K4805">
        <v>66818</v>
      </c>
      <c r="L4805" t="s">
        <v>30</v>
      </c>
      <c r="M4805" s="1" t="d">
        <v>2015-04-16</v>
      </c>
      <c r="N4805">
        <v>4</v>
      </c>
      <c r="O4805">
        <v>16</v>
      </c>
      <c r="P4805">
        <v>2015</v>
      </c>
      <c r="R4805" t="s">
        <v>26</v>
      </c>
      <c r="S4805" t="s">
        <v>31</v>
      </c>
    </row>
    <row r="4806" spans="1:19" x14ac:dyDescent="0.25">
      <c r="A4806" t="s">
        <v>968</v>
      </c>
      <c r="B4806" t="s">
        <v>18458</v>
      </c>
      <c r="C4806" t="s">
        <v>18459</v>
      </c>
      <c r="E4806" t="s">
        <v>8691</v>
      </c>
      <c r="F4806" t="s">
        <v>67</v>
      </c>
      <c r="G4806">
        <v>6790</v>
      </c>
      <c r="H4806">
        <v>41.843120999999996</v>
      </c>
      <c r="I4806">
        <v>-73.081002999999995</v>
      </c>
      <c r="J4806" s="1" t="d">
        <v>2019-04-08</v>
      </c>
      <c r="K4806">
        <v>66848</v>
      </c>
      <c r="L4806" t="s">
        <v>24</v>
      </c>
      <c r="M4806" s="1" t="d">
        <v>2015-01-15</v>
      </c>
      <c r="N4806">
        <v>1</v>
      </c>
      <c r="O4806">
        <v>15</v>
      </c>
      <c r="P4806">
        <v>2015</v>
      </c>
      <c r="R4806" t="s">
        <v>26</v>
      </c>
      <c r="S4806" t="s">
        <v>27</v>
      </c>
    </row>
    <row r="4807" spans="1:19" x14ac:dyDescent="0.25">
      <c r="A4807" t="s">
        <v>338</v>
      </c>
      <c r="B4807" t="s">
        <v>18460</v>
      </c>
      <c r="C4807" t="s">
        <v>18461</v>
      </c>
      <c r="D4807" t="s">
        <v>18462</v>
      </c>
      <c r="E4807" t="s">
        <v>205</v>
      </c>
      <c r="F4807" t="s">
        <v>202</v>
      </c>
      <c r="G4807">
        <v>32819</v>
      </c>
      <c r="H4807">
        <v>28.473990000000001</v>
      </c>
      <c r="I4807">
        <v>-81.462280000000007</v>
      </c>
      <c r="J4807" s="1" t="d">
        <v>2018-08-07</v>
      </c>
      <c r="K4807">
        <v>66856</v>
      </c>
      <c r="L4807" t="s">
        <v>30</v>
      </c>
      <c r="M4807" s="1" t="d">
        <v>2015-07-01</v>
      </c>
      <c r="N4807">
        <v>7</v>
      </c>
      <c r="O4807">
        <v>1</v>
      </c>
      <c r="P4807">
        <v>2015</v>
      </c>
      <c r="R4807" t="s">
        <v>26</v>
      </c>
      <c r="S4807" t="s">
        <v>31</v>
      </c>
    </row>
    <row r="4808" spans="1:19" x14ac:dyDescent="0.25">
      <c r="A4808" t="s">
        <v>338</v>
      </c>
      <c r="B4808" t="s">
        <v>18463</v>
      </c>
      <c r="C4808" t="s">
        <v>18464</v>
      </c>
      <c r="D4808" t="s">
        <v>18465</v>
      </c>
      <c r="E4808" t="s">
        <v>227</v>
      </c>
      <c r="F4808" t="s">
        <v>170</v>
      </c>
      <c r="G4808">
        <v>90404</v>
      </c>
      <c r="H4808">
        <v>34.026614000000002</v>
      </c>
      <c r="I4808">
        <v>-118.484166</v>
      </c>
      <c r="J4808" s="1" t="d">
        <v>2018-08-07</v>
      </c>
      <c r="K4808">
        <v>66868</v>
      </c>
      <c r="L4808" t="s">
        <v>30</v>
      </c>
      <c r="M4808" s="1" t="d">
        <v>2015-01-01</v>
      </c>
      <c r="N4808">
        <v>1</v>
      </c>
      <c r="O4808">
        <v>1</v>
      </c>
      <c r="P4808">
        <v>2015</v>
      </c>
      <c r="R4808" t="s">
        <v>26</v>
      </c>
      <c r="S4808" t="s">
        <v>27</v>
      </c>
    </row>
    <row r="4809" spans="1:19" x14ac:dyDescent="0.25">
      <c r="A4809" t="s">
        <v>504</v>
      </c>
      <c r="B4809" t="s">
        <v>18466</v>
      </c>
      <c r="C4809" t="s">
        <v>18467</v>
      </c>
      <c r="E4809" t="s">
        <v>9129</v>
      </c>
      <c r="F4809" t="s">
        <v>42</v>
      </c>
      <c r="G4809">
        <v>2062</v>
      </c>
      <c r="H4809">
        <v>42.200688999999997</v>
      </c>
      <c r="I4809">
        <v>-71.187781999999999</v>
      </c>
      <c r="J4809" s="1" t="d">
        <v>2018-07-09</v>
      </c>
      <c r="K4809">
        <v>66870</v>
      </c>
      <c r="L4809" t="s">
        <v>30</v>
      </c>
      <c r="M4809" s="1" t="d">
        <v>2015-04-29</v>
      </c>
      <c r="N4809">
        <v>4</v>
      </c>
      <c r="O4809">
        <v>29</v>
      </c>
      <c r="P4809">
        <v>2015</v>
      </c>
      <c r="R4809" t="s">
        <v>26</v>
      </c>
      <c r="S4809" t="s">
        <v>31</v>
      </c>
    </row>
    <row r="4810" spans="1:19" x14ac:dyDescent="0.25">
      <c r="A4810" t="s">
        <v>504</v>
      </c>
      <c r="B4810" t="s">
        <v>18468</v>
      </c>
      <c r="C4810" t="s">
        <v>18469</v>
      </c>
      <c r="E4810" t="s">
        <v>757</v>
      </c>
      <c r="F4810" t="s">
        <v>202</v>
      </c>
      <c r="G4810">
        <v>33142</v>
      </c>
      <c r="H4810">
        <v>25.812498000000001</v>
      </c>
      <c r="I4810">
        <v>-80.249953000000005</v>
      </c>
      <c r="J4810" s="1" t="d">
        <v>2018-08-07</v>
      </c>
      <c r="K4810">
        <v>66871</v>
      </c>
      <c r="L4810" t="s">
        <v>30</v>
      </c>
      <c r="M4810" s="1" t="d">
        <v>2015-04-29</v>
      </c>
      <c r="N4810">
        <v>4</v>
      </c>
      <c r="O4810">
        <v>29</v>
      </c>
      <c r="P4810">
        <v>2015</v>
      </c>
      <c r="R4810" t="s">
        <v>26</v>
      </c>
      <c r="S4810" t="s">
        <v>31</v>
      </c>
    </row>
    <row r="4811" spans="1:19" x14ac:dyDescent="0.25">
      <c r="A4811" t="s">
        <v>504</v>
      </c>
      <c r="B4811" t="s">
        <v>18470</v>
      </c>
      <c r="C4811" t="s">
        <v>18471</v>
      </c>
      <c r="E4811" t="s">
        <v>18472</v>
      </c>
      <c r="F4811" t="s">
        <v>260</v>
      </c>
      <c r="G4811">
        <v>85541</v>
      </c>
      <c r="H4811">
        <v>34.241126000000001</v>
      </c>
      <c r="I4811">
        <v>-111.324912</v>
      </c>
      <c r="J4811" s="1" t="d">
        <v>2018-09-10</v>
      </c>
      <c r="K4811">
        <v>66872</v>
      </c>
      <c r="L4811" t="s">
        <v>30</v>
      </c>
      <c r="M4811" s="1" t="d">
        <v>2015-04-29</v>
      </c>
      <c r="N4811">
        <v>4</v>
      </c>
      <c r="O4811">
        <v>29</v>
      </c>
      <c r="P4811">
        <v>2015</v>
      </c>
      <c r="R4811" t="s">
        <v>26</v>
      </c>
      <c r="S4811" t="s">
        <v>31</v>
      </c>
    </row>
    <row r="4812" spans="1:19" x14ac:dyDescent="0.25">
      <c r="A4812" t="s">
        <v>504</v>
      </c>
      <c r="B4812" t="s">
        <v>18473</v>
      </c>
      <c r="C4812" t="s">
        <v>18474</v>
      </c>
      <c r="E4812" t="s">
        <v>18475</v>
      </c>
      <c r="F4812" t="s">
        <v>75</v>
      </c>
      <c r="G4812">
        <v>88415</v>
      </c>
      <c r="H4812">
        <v>36.433005999999999</v>
      </c>
      <c r="I4812">
        <v>-103.17372</v>
      </c>
      <c r="J4812" s="1" t="d">
        <v>2018-10-04</v>
      </c>
      <c r="K4812">
        <v>66873</v>
      </c>
      <c r="L4812" t="s">
        <v>30</v>
      </c>
      <c r="M4812" s="1" t="d">
        <v>2015-04-29</v>
      </c>
      <c r="N4812">
        <v>4</v>
      </c>
      <c r="O4812">
        <v>29</v>
      </c>
      <c r="P4812">
        <v>2015</v>
      </c>
      <c r="R4812" t="s">
        <v>26</v>
      </c>
      <c r="S4812" t="s">
        <v>31</v>
      </c>
    </row>
    <row r="4813" spans="1:19" x14ac:dyDescent="0.25">
      <c r="A4813" t="s">
        <v>504</v>
      </c>
      <c r="B4813" t="s">
        <v>18476</v>
      </c>
      <c r="C4813" t="s">
        <v>18477</v>
      </c>
      <c r="E4813" t="s">
        <v>18478</v>
      </c>
      <c r="F4813" t="s">
        <v>40</v>
      </c>
      <c r="G4813">
        <v>72543</v>
      </c>
      <c r="H4813">
        <v>35.471811000000002</v>
      </c>
      <c r="I4813">
        <v>-92.027711999999994</v>
      </c>
      <c r="J4813" s="1" t="d">
        <v>2019-04-08</v>
      </c>
      <c r="K4813">
        <v>66879</v>
      </c>
      <c r="L4813" t="s">
        <v>24</v>
      </c>
      <c r="M4813" s="1" t="d">
        <v>2015-04-29</v>
      </c>
      <c r="N4813">
        <v>4</v>
      </c>
      <c r="O4813">
        <v>29</v>
      </c>
      <c r="P4813">
        <v>2015</v>
      </c>
      <c r="R4813" t="s">
        <v>26</v>
      </c>
      <c r="S4813" t="s">
        <v>31</v>
      </c>
    </row>
    <row r="4814" spans="1:19" x14ac:dyDescent="0.25">
      <c r="A4814" t="s">
        <v>504</v>
      </c>
      <c r="B4814" t="s">
        <v>18473</v>
      </c>
      <c r="C4814" t="s">
        <v>18479</v>
      </c>
      <c r="E4814" t="s">
        <v>18480</v>
      </c>
      <c r="F4814" t="s">
        <v>40</v>
      </c>
      <c r="G4814">
        <v>72058</v>
      </c>
      <c r="H4814">
        <v>35.281444999999998</v>
      </c>
      <c r="I4814">
        <v>-92.388322000000002</v>
      </c>
      <c r="J4814" s="1" t="d">
        <v>2019-04-08</v>
      </c>
      <c r="K4814">
        <v>66880</v>
      </c>
      <c r="L4814" t="s">
        <v>24</v>
      </c>
      <c r="M4814" s="1" t="d">
        <v>2015-04-29</v>
      </c>
      <c r="N4814">
        <v>4</v>
      </c>
      <c r="O4814">
        <v>29</v>
      </c>
      <c r="P4814">
        <v>2015</v>
      </c>
      <c r="R4814" t="s">
        <v>26</v>
      </c>
      <c r="S4814" t="s">
        <v>31</v>
      </c>
    </row>
    <row r="4815" spans="1:19" x14ac:dyDescent="0.25">
      <c r="A4815" t="s">
        <v>504</v>
      </c>
      <c r="B4815" t="s">
        <v>18473</v>
      </c>
      <c r="C4815" t="s">
        <v>18481</v>
      </c>
      <c r="E4815" t="s">
        <v>18482</v>
      </c>
      <c r="F4815" t="s">
        <v>37</v>
      </c>
      <c r="G4815">
        <v>78537</v>
      </c>
      <c r="H4815">
        <v>26.170090999999999</v>
      </c>
      <c r="I4815">
        <v>-98.051508999999996</v>
      </c>
      <c r="J4815" s="1" t="d">
        <v>2018-08-07</v>
      </c>
      <c r="K4815">
        <v>66883</v>
      </c>
      <c r="L4815" t="s">
        <v>30</v>
      </c>
      <c r="M4815" s="1" t="d">
        <v>2015-04-29</v>
      </c>
      <c r="N4815">
        <v>4</v>
      </c>
      <c r="O4815">
        <v>29</v>
      </c>
      <c r="P4815">
        <v>2015</v>
      </c>
      <c r="R4815" t="s">
        <v>26</v>
      </c>
      <c r="S4815" t="s">
        <v>31</v>
      </c>
    </row>
    <row r="4816" spans="1:19" x14ac:dyDescent="0.25">
      <c r="A4816" t="s">
        <v>504</v>
      </c>
      <c r="B4816" t="s">
        <v>18473</v>
      </c>
      <c r="C4816" t="s">
        <v>18483</v>
      </c>
      <c r="E4816" t="s">
        <v>18484</v>
      </c>
      <c r="F4816" t="s">
        <v>40</v>
      </c>
      <c r="G4816">
        <v>72739</v>
      </c>
      <c r="H4816">
        <v>36.430523000000001</v>
      </c>
      <c r="I4816">
        <v>-94.324462999999994</v>
      </c>
      <c r="J4816" s="1" t="d">
        <v>2019-04-08</v>
      </c>
      <c r="K4816">
        <v>66884</v>
      </c>
      <c r="L4816" t="s">
        <v>24</v>
      </c>
      <c r="M4816" s="1" t="d">
        <v>2015-04-29</v>
      </c>
      <c r="N4816">
        <v>4</v>
      </c>
      <c r="O4816">
        <v>29</v>
      </c>
      <c r="P4816">
        <v>2015</v>
      </c>
      <c r="R4816" t="s">
        <v>26</v>
      </c>
      <c r="S4816" t="s">
        <v>31</v>
      </c>
    </row>
    <row r="4817" spans="1:19" x14ac:dyDescent="0.25">
      <c r="A4817" t="s">
        <v>312</v>
      </c>
      <c r="B4817" t="s">
        <v>16169</v>
      </c>
      <c r="C4817" t="s">
        <v>18487</v>
      </c>
      <c r="E4817" t="s">
        <v>3464</v>
      </c>
      <c r="F4817" t="s">
        <v>260</v>
      </c>
      <c r="G4817">
        <v>85284</v>
      </c>
      <c r="H4817">
        <v>33.348466999999999</v>
      </c>
      <c r="I4817">
        <v>-111.96633</v>
      </c>
      <c r="J4817" s="1" t="d">
        <v>2018-09-10</v>
      </c>
      <c r="K4817">
        <v>66900</v>
      </c>
      <c r="L4817" t="s">
        <v>30</v>
      </c>
      <c r="M4817" s="1" t="d">
        <v>2015-04-15</v>
      </c>
      <c r="N4817">
        <v>4</v>
      </c>
      <c r="O4817">
        <v>15</v>
      </c>
      <c r="P4817">
        <v>2015</v>
      </c>
      <c r="R4817" t="s">
        <v>26</v>
      </c>
      <c r="S4817" t="s">
        <v>31</v>
      </c>
    </row>
    <row r="4818" spans="1:19" x14ac:dyDescent="0.25">
      <c r="A4818" t="s">
        <v>338</v>
      </c>
      <c r="B4818" t="s">
        <v>18488</v>
      </c>
      <c r="C4818" t="s">
        <v>18489</v>
      </c>
      <c r="E4818" t="s">
        <v>18490</v>
      </c>
      <c r="F4818" t="s">
        <v>29</v>
      </c>
      <c r="G4818">
        <v>30263</v>
      </c>
      <c r="H4818">
        <v>33.359197999999999</v>
      </c>
      <c r="I4818">
        <v>-84.803282999999993</v>
      </c>
      <c r="J4818" s="1" t="d">
        <v>2018-10-04</v>
      </c>
      <c r="K4818">
        <v>66906</v>
      </c>
      <c r="L4818" t="s">
        <v>30</v>
      </c>
      <c r="M4818" s="1" t="d">
        <v>2015-01-01</v>
      </c>
      <c r="N4818">
        <v>1</v>
      </c>
      <c r="O4818">
        <v>1</v>
      </c>
      <c r="P4818">
        <v>2015</v>
      </c>
      <c r="R4818" t="s">
        <v>26</v>
      </c>
      <c r="S4818" t="s">
        <v>31</v>
      </c>
    </row>
    <row r="4819" spans="1:19" x14ac:dyDescent="0.25">
      <c r="A4819" t="s">
        <v>338</v>
      </c>
      <c r="B4819" t="s">
        <v>18491</v>
      </c>
      <c r="C4819" t="s">
        <v>18492</v>
      </c>
      <c r="D4819" t="s">
        <v>18493</v>
      </c>
      <c r="E4819" t="s">
        <v>2638</v>
      </c>
      <c r="F4819" t="s">
        <v>707</v>
      </c>
      <c r="G4819">
        <v>96818</v>
      </c>
      <c r="H4819">
        <v>21.346450000000001</v>
      </c>
      <c r="I4819">
        <v>-157.91968</v>
      </c>
      <c r="J4819" s="1" t="d">
        <v>2018-03-08</v>
      </c>
      <c r="K4819">
        <v>66910</v>
      </c>
      <c r="L4819" t="s">
        <v>30</v>
      </c>
      <c r="M4819" s="1" t="d">
        <v>2015-01-01</v>
      </c>
      <c r="N4819">
        <v>1</v>
      </c>
      <c r="O4819">
        <v>1</v>
      </c>
      <c r="P4819">
        <v>2015</v>
      </c>
      <c r="R4819" t="s">
        <v>26</v>
      </c>
      <c r="S4819" t="s">
        <v>31</v>
      </c>
    </row>
    <row r="4820" spans="1:19" x14ac:dyDescent="0.25">
      <c r="A4820" t="s">
        <v>338</v>
      </c>
      <c r="B4820" t="s">
        <v>18494</v>
      </c>
      <c r="C4820" t="s">
        <v>18495</v>
      </c>
      <c r="D4820" t="s">
        <v>18496</v>
      </c>
      <c r="E4820" t="s">
        <v>9249</v>
      </c>
      <c r="F4820" t="s">
        <v>707</v>
      </c>
      <c r="G4820">
        <v>96761</v>
      </c>
      <c r="H4820">
        <v>20.920829999999999</v>
      </c>
      <c r="I4820">
        <v>-156.6942</v>
      </c>
      <c r="J4820" s="1" t="d">
        <v>2018-05-03</v>
      </c>
      <c r="K4820">
        <v>66913</v>
      </c>
      <c r="L4820" t="s">
        <v>30</v>
      </c>
      <c r="M4820" s="1" t="d">
        <v>2015-01-01</v>
      </c>
      <c r="N4820">
        <v>1</v>
      </c>
      <c r="O4820">
        <v>1</v>
      </c>
      <c r="P4820">
        <v>2015</v>
      </c>
      <c r="R4820" t="s">
        <v>26</v>
      </c>
      <c r="S4820" t="s">
        <v>31</v>
      </c>
    </row>
    <row r="4821" spans="1:19" x14ac:dyDescent="0.25">
      <c r="A4821" t="s">
        <v>338</v>
      </c>
      <c r="B4821" t="s">
        <v>18497</v>
      </c>
      <c r="C4821" t="s">
        <v>18498</v>
      </c>
      <c r="D4821" t="s">
        <v>18499</v>
      </c>
      <c r="E4821" t="s">
        <v>706</v>
      </c>
      <c r="F4821" t="s">
        <v>707</v>
      </c>
      <c r="G4821">
        <v>96732</v>
      </c>
      <c r="H4821">
        <v>20.887119999999999</v>
      </c>
      <c r="I4821">
        <v>-156.45429999999999</v>
      </c>
      <c r="J4821" s="1" t="d">
        <v>2019-02-06</v>
      </c>
      <c r="K4821">
        <v>66914</v>
      </c>
      <c r="L4821" t="s">
        <v>103</v>
      </c>
      <c r="M4821" s="1" t="d">
        <v>2015-01-01</v>
      </c>
      <c r="N4821">
        <v>1</v>
      </c>
      <c r="O4821">
        <v>1</v>
      </c>
      <c r="P4821">
        <v>2015</v>
      </c>
      <c r="R4821" t="s">
        <v>26</v>
      </c>
      <c r="S4821" t="s">
        <v>31</v>
      </c>
    </row>
    <row r="4822" spans="1:19" x14ac:dyDescent="0.25">
      <c r="A4822" t="s">
        <v>338</v>
      </c>
      <c r="B4822" t="s">
        <v>18500</v>
      </c>
      <c r="C4822" t="s">
        <v>18501</v>
      </c>
      <c r="D4822" t="s">
        <v>18499</v>
      </c>
      <c r="E4822" t="s">
        <v>9226</v>
      </c>
      <c r="F4822" t="s">
        <v>707</v>
      </c>
      <c r="G4822">
        <v>96740</v>
      </c>
      <c r="H4822">
        <v>19.64405</v>
      </c>
      <c r="I4822">
        <v>-156.00273000000001</v>
      </c>
      <c r="J4822" s="1" t="d">
        <v>2018-05-03</v>
      </c>
      <c r="K4822">
        <v>66915</v>
      </c>
      <c r="L4822" t="s">
        <v>18502</v>
      </c>
      <c r="M4822" s="1" t="d">
        <v>2015-01-01</v>
      </c>
      <c r="N4822">
        <v>1</v>
      </c>
      <c r="O4822">
        <v>1</v>
      </c>
      <c r="P4822">
        <v>2015</v>
      </c>
      <c r="R4822" t="s">
        <v>26</v>
      </c>
      <c r="S4822" t="s">
        <v>31</v>
      </c>
    </row>
    <row r="4823" spans="1:19" x14ac:dyDescent="0.25">
      <c r="A4823" t="s">
        <v>338</v>
      </c>
      <c r="B4823" t="s">
        <v>18503</v>
      </c>
      <c r="C4823" t="s">
        <v>18504</v>
      </c>
      <c r="D4823" t="s">
        <v>18505</v>
      </c>
      <c r="E4823" t="s">
        <v>2638</v>
      </c>
      <c r="F4823" t="s">
        <v>707</v>
      </c>
      <c r="G4823">
        <v>96813</v>
      </c>
      <c r="H4823">
        <v>21.2974</v>
      </c>
      <c r="I4823">
        <v>-157.86208999999999</v>
      </c>
      <c r="J4823" s="1" t="d">
        <v>2018-05-03</v>
      </c>
      <c r="K4823">
        <v>66916</v>
      </c>
      <c r="L4823" t="s">
        <v>30</v>
      </c>
      <c r="M4823" s="1" t="d">
        <v>2015-01-01</v>
      </c>
      <c r="N4823">
        <v>1</v>
      </c>
      <c r="O4823">
        <v>1</v>
      </c>
      <c r="P4823">
        <v>2015</v>
      </c>
      <c r="R4823" t="s">
        <v>26</v>
      </c>
      <c r="S4823" t="s">
        <v>31</v>
      </c>
    </row>
    <row r="4824" spans="1:19" x14ac:dyDescent="0.25">
      <c r="A4824" t="s">
        <v>338</v>
      </c>
      <c r="B4824" t="s">
        <v>18506</v>
      </c>
      <c r="C4824" t="s">
        <v>18507</v>
      </c>
      <c r="D4824" t="s">
        <v>18508</v>
      </c>
      <c r="E4824" t="s">
        <v>2638</v>
      </c>
      <c r="F4824" t="s">
        <v>707</v>
      </c>
      <c r="G4824">
        <v>96814</v>
      </c>
      <c r="H4824">
        <v>21.301760000000002</v>
      </c>
      <c r="I4824">
        <v>-157.8509</v>
      </c>
      <c r="J4824" s="1" t="d">
        <v>2018-05-03</v>
      </c>
      <c r="K4824">
        <v>66917</v>
      </c>
      <c r="L4824" t="s">
        <v>30</v>
      </c>
      <c r="M4824" s="1" t="d">
        <v>2015-01-01</v>
      </c>
      <c r="N4824">
        <v>1</v>
      </c>
      <c r="O4824">
        <v>1</v>
      </c>
      <c r="P4824">
        <v>2015</v>
      </c>
      <c r="R4824" t="s">
        <v>26</v>
      </c>
      <c r="S4824" t="s">
        <v>31</v>
      </c>
    </row>
    <row r="4825" spans="1:19" x14ac:dyDescent="0.25">
      <c r="A4825" t="s">
        <v>338</v>
      </c>
      <c r="B4825" t="s">
        <v>18509</v>
      </c>
      <c r="C4825" t="s">
        <v>18510</v>
      </c>
      <c r="D4825" t="s">
        <v>18511</v>
      </c>
      <c r="E4825" t="s">
        <v>2638</v>
      </c>
      <c r="F4825" t="s">
        <v>707</v>
      </c>
      <c r="G4825">
        <v>96813</v>
      </c>
      <c r="H4825">
        <v>21.309049999999999</v>
      </c>
      <c r="I4825">
        <v>-157.86035999999999</v>
      </c>
      <c r="J4825" s="1" t="d">
        <v>2018-05-03</v>
      </c>
      <c r="K4825">
        <v>66918</v>
      </c>
      <c r="L4825" t="s">
        <v>30</v>
      </c>
      <c r="M4825" s="1" t="d">
        <v>2015-01-01</v>
      </c>
      <c r="N4825">
        <v>1</v>
      </c>
      <c r="O4825">
        <v>1</v>
      </c>
      <c r="P4825">
        <v>2015</v>
      </c>
      <c r="R4825" t="s">
        <v>26</v>
      </c>
      <c r="S4825" t="s">
        <v>31</v>
      </c>
    </row>
    <row r="4826" spans="1:19" x14ac:dyDescent="0.25">
      <c r="A4826" t="s">
        <v>338</v>
      </c>
      <c r="B4826" t="s">
        <v>18512</v>
      </c>
      <c r="C4826" t="s">
        <v>18513</v>
      </c>
      <c r="D4826" t="s">
        <v>18514</v>
      </c>
      <c r="E4826" t="s">
        <v>2638</v>
      </c>
      <c r="F4826" t="s">
        <v>707</v>
      </c>
      <c r="G4826">
        <v>96814</v>
      </c>
      <c r="H4826">
        <v>21.293610000000001</v>
      </c>
      <c r="I4826">
        <v>-157.84262000000001</v>
      </c>
      <c r="J4826" s="1" t="d">
        <v>2018-05-03</v>
      </c>
      <c r="K4826">
        <v>66919</v>
      </c>
      <c r="L4826" t="s">
        <v>30</v>
      </c>
      <c r="M4826" s="1" t="d">
        <v>2015-01-01</v>
      </c>
      <c r="N4826">
        <v>1</v>
      </c>
      <c r="O4826">
        <v>1</v>
      </c>
      <c r="P4826">
        <v>2015</v>
      </c>
      <c r="R4826" t="s">
        <v>26</v>
      </c>
      <c r="S4826" t="s">
        <v>31</v>
      </c>
    </row>
    <row r="4827" spans="1:19" x14ac:dyDescent="0.25">
      <c r="A4827" t="s">
        <v>338</v>
      </c>
      <c r="B4827" t="s">
        <v>18515</v>
      </c>
      <c r="C4827" t="s">
        <v>18516</v>
      </c>
      <c r="D4827" t="s">
        <v>18517</v>
      </c>
      <c r="E4827" t="s">
        <v>2638</v>
      </c>
      <c r="F4827" t="s">
        <v>707</v>
      </c>
      <c r="G4827">
        <v>96813</v>
      </c>
      <c r="H4827">
        <v>21.301410000000001</v>
      </c>
      <c r="I4827">
        <v>-157.85559000000001</v>
      </c>
      <c r="J4827" s="1" t="d">
        <v>2018-05-03</v>
      </c>
      <c r="K4827">
        <v>66920</v>
      </c>
      <c r="L4827" t="s">
        <v>30</v>
      </c>
      <c r="M4827" s="1" t="d">
        <v>2015-01-01</v>
      </c>
      <c r="N4827">
        <v>1</v>
      </c>
      <c r="O4827">
        <v>1</v>
      </c>
      <c r="P4827">
        <v>2015</v>
      </c>
      <c r="R4827" t="s">
        <v>26</v>
      </c>
      <c r="S4827" t="s">
        <v>31</v>
      </c>
    </row>
    <row r="4828" spans="1:19" x14ac:dyDescent="0.25">
      <c r="A4828" t="s">
        <v>338</v>
      </c>
      <c r="B4828" t="s">
        <v>18518</v>
      </c>
      <c r="C4828" t="s">
        <v>18519</v>
      </c>
      <c r="D4828" t="s">
        <v>18520</v>
      </c>
      <c r="E4828" t="s">
        <v>9141</v>
      </c>
      <c r="F4828" t="s">
        <v>707</v>
      </c>
      <c r="G4828">
        <v>96701</v>
      </c>
      <c r="H4828">
        <v>21.383279999999999</v>
      </c>
      <c r="I4828">
        <v>-157.93860000000001</v>
      </c>
      <c r="J4828" s="1" t="d">
        <v>2018-05-03</v>
      </c>
      <c r="K4828">
        <v>66921</v>
      </c>
      <c r="L4828" t="s">
        <v>30</v>
      </c>
      <c r="M4828" s="1" t="d">
        <v>2015-01-01</v>
      </c>
      <c r="N4828">
        <v>1</v>
      </c>
      <c r="O4828">
        <v>1</v>
      </c>
      <c r="P4828">
        <v>2015</v>
      </c>
      <c r="R4828" t="s">
        <v>26</v>
      </c>
      <c r="S4828" t="s">
        <v>31</v>
      </c>
    </row>
    <row r="4829" spans="1:19" x14ac:dyDescent="0.25">
      <c r="A4829" t="s">
        <v>338</v>
      </c>
      <c r="B4829" t="s">
        <v>18521</v>
      </c>
      <c r="C4829" t="s">
        <v>18522</v>
      </c>
      <c r="D4829" t="s">
        <v>18523</v>
      </c>
      <c r="E4829" t="s">
        <v>2638</v>
      </c>
      <c r="F4829" t="s">
        <v>707</v>
      </c>
      <c r="G4829">
        <v>96813</v>
      </c>
      <c r="H4829">
        <v>21.302579999999999</v>
      </c>
      <c r="I4829">
        <v>-157.85054</v>
      </c>
      <c r="J4829" s="1" t="d">
        <v>2018-05-03</v>
      </c>
      <c r="K4829">
        <v>66923</v>
      </c>
      <c r="L4829" t="s">
        <v>30</v>
      </c>
      <c r="M4829" s="1" t="d">
        <v>2015-01-01</v>
      </c>
      <c r="N4829">
        <v>1</v>
      </c>
      <c r="O4829">
        <v>1</v>
      </c>
      <c r="P4829">
        <v>2015</v>
      </c>
      <c r="R4829" t="s">
        <v>26</v>
      </c>
      <c r="S4829" t="s">
        <v>31</v>
      </c>
    </row>
    <row r="4830" spans="1:19" x14ac:dyDescent="0.25">
      <c r="A4830" t="s">
        <v>338</v>
      </c>
      <c r="B4830" t="s">
        <v>18524</v>
      </c>
      <c r="C4830" t="s">
        <v>18525</v>
      </c>
      <c r="D4830" t="s">
        <v>18526</v>
      </c>
      <c r="E4830" t="s">
        <v>2638</v>
      </c>
      <c r="F4830" t="s">
        <v>707</v>
      </c>
      <c r="G4830">
        <v>96813</v>
      </c>
      <c r="H4830">
        <v>21.30733</v>
      </c>
      <c r="I4830">
        <v>-157.86292</v>
      </c>
      <c r="J4830" s="1" t="d">
        <v>2018-05-03</v>
      </c>
      <c r="K4830">
        <v>66924</v>
      </c>
      <c r="L4830" t="s">
        <v>30</v>
      </c>
      <c r="M4830" s="1" t="d">
        <v>2015-01-01</v>
      </c>
      <c r="N4830">
        <v>1</v>
      </c>
      <c r="O4830">
        <v>1</v>
      </c>
      <c r="P4830">
        <v>2015</v>
      </c>
      <c r="R4830" t="s">
        <v>26</v>
      </c>
      <c r="S4830" t="s">
        <v>31</v>
      </c>
    </row>
    <row r="4831" spans="1:19" x14ac:dyDescent="0.25">
      <c r="A4831" t="s">
        <v>338</v>
      </c>
      <c r="B4831" t="s">
        <v>5781</v>
      </c>
      <c r="C4831" t="s">
        <v>18527</v>
      </c>
      <c r="D4831" t="s">
        <v>18528</v>
      </c>
      <c r="E4831" t="s">
        <v>706</v>
      </c>
      <c r="F4831" t="s">
        <v>707</v>
      </c>
      <c r="G4831">
        <v>96732</v>
      </c>
      <c r="H4831">
        <v>20.89105</v>
      </c>
      <c r="I4831">
        <v>-156.46519000000001</v>
      </c>
      <c r="J4831" s="1" t="d">
        <v>2018-05-03</v>
      </c>
      <c r="K4831">
        <v>66925</v>
      </c>
      <c r="L4831" t="s">
        <v>30</v>
      </c>
      <c r="M4831" s="1" t="d">
        <v>2015-01-01</v>
      </c>
      <c r="N4831">
        <v>1</v>
      </c>
      <c r="O4831">
        <v>1</v>
      </c>
      <c r="P4831">
        <v>2015</v>
      </c>
      <c r="R4831" t="s">
        <v>26</v>
      </c>
      <c r="S4831" t="s">
        <v>31</v>
      </c>
    </row>
    <row r="4832" spans="1:19" x14ac:dyDescent="0.25">
      <c r="A4832" t="s">
        <v>338</v>
      </c>
      <c r="B4832" t="s">
        <v>18529</v>
      </c>
      <c r="C4832" t="s">
        <v>18530</v>
      </c>
      <c r="D4832" t="s">
        <v>18531</v>
      </c>
      <c r="E4832" t="s">
        <v>11063</v>
      </c>
      <c r="F4832" t="s">
        <v>707</v>
      </c>
      <c r="G4832">
        <v>96734</v>
      </c>
      <c r="H4832">
        <v>21.381080000000001</v>
      </c>
      <c r="I4832">
        <v>-157.75765000000001</v>
      </c>
      <c r="J4832" s="1" t="d">
        <v>2018-05-03</v>
      </c>
      <c r="K4832">
        <v>66926</v>
      </c>
      <c r="L4832" t="s">
        <v>30</v>
      </c>
      <c r="M4832" s="1" t="d">
        <v>2015-01-01</v>
      </c>
      <c r="N4832">
        <v>1</v>
      </c>
      <c r="O4832">
        <v>1</v>
      </c>
      <c r="P4832">
        <v>2015</v>
      </c>
      <c r="R4832" t="s">
        <v>26</v>
      </c>
      <c r="S4832" t="s">
        <v>31</v>
      </c>
    </row>
    <row r="4833" spans="1:19" x14ac:dyDescent="0.25">
      <c r="A4833" t="s">
        <v>338</v>
      </c>
      <c r="B4833" t="s">
        <v>873</v>
      </c>
      <c r="C4833" t="s">
        <v>18532</v>
      </c>
      <c r="D4833" t="s">
        <v>18533</v>
      </c>
      <c r="E4833" t="s">
        <v>9252</v>
      </c>
      <c r="F4833" t="s">
        <v>707</v>
      </c>
      <c r="G4833">
        <v>96766</v>
      </c>
      <c r="H4833">
        <v>21.968319999999999</v>
      </c>
      <c r="I4833">
        <v>-159.38206</v>
      </c>
      <c r="J4833" s="1" t="d">
        <v>2018-05-03</v>
      </c>
      <c r="K4833">
        <v>66927</v>
      </c>
      <c r="L4833" t="s">
        <v>30</v>
      </c>
      <c r="M4833" s="1" t="d">
        <v>2015-01-01</v>
      </c>
      <c r="N4833">
        <v>1</v>
      </c>
      <c r="O4833">
        <v>1</v>
      </c>
      <c r="P4833">
        <v>2015</v>
      </c>
      <c r="R4833" t="s">
        <v>26</v>
      </c>
      <c r="S4833" t="s">
        <v>31</v>
      </c>
    </row>
    <row r="4834" spans="1:19" x14ac:dyDescent="0.25">
      <c r="A4834" t="s">
        <v>338</v>
      </c>
      <c r="B4834" t="s">
        <v>18534</v>
      </c>
      <c r="C4834" t="s">
        <v>18535</v>
      </c>
      <c r="D4834" t="s">
        <v>18536</v>
      </c>
      <c r="E4834" t="s">
        <v>8141</v>
      </c>
      <c r="F4834" t="s">
        <v>707</v>
      </c>
      <c r="G4834">
        <v>96753</v>
      </c>
      <c r="H4834">
        <v>20.74952</v>
      </c>
      <c r="I4834">
        <v>-156.43735000000001</v>
      </c>
      <c r="J4834" s="1" t="d">
        <v>2018-05-03</v>
      </c>
      <c r="K4834">
        <v>66928</v>
      </c>
      <c r="L4834" t="s">
        <v>30</v>
      </c>
      <c r="M4834" s="1" t="d">
        <v>2015-01-01</v>
      </c>
      <c r="N4834">
        <v>1</v>
      </c>
      <c r="O4834">
        <v>1</v>
      </c>
      <c r="P4834">
        <v>2015</v>
      </c>
      <c r="R4834" t="s">
        <v>26</v>
      </c>
      <c r="S4834" t="s">
        <v>31</v>
      </c>
    </row>
    <row r="4835" spans="1:19" x14ac:dyDescent="0.25">
      <c r="A4835" t="s">
        <v>338</v>
      </c>
      <c r="B4835" t="s">
        <v>18537</v>
      </c>
      <c r="C4835" t="s">
        <v>18538</v>
      </c>
      <c r="D4835" t="s">
        <v>18539</v>
      </c>
      <c r="E4835" t="s">
        <v>706</v>
      </c>
      <c r="F4835" t="s">
        <v>707</v>
      </c>
      <c r="G4835">
        <v>96732</v>
      </c>
      <c r="H4835">
        <v>20.88157</v>
      </c>
      <c r="I4835">
        <v>-156.45471000000001</v>
      </c>
      <c r="J4835" s="1" t="d">
        <v>2018-05-03</v>
      </c>
      <c r="K4835">
        <v>66929</v>
      </c>
      <c r="L4835" t="s">
        <v>30</v>
      </c>
      <c r="M4835" s="1" t="d">
        <v>2015-01-01</v>
      </c>
      <c r="N4835">
        <v>1</v>
      </c>
      <c r="O4835">
        <v>1</v>
      </c>
      <c r="P4835">
        <v>2015</v>
      </c>
      <c r="R4835" t="s">
        <v>26</v>
      </c>
      <c r="S4835" t="s">
        <v>31</v>
      </c>
    </row>
    <row r="4836" spans="1:19" x14ac:dyDescent="0.25">
      <c r="A4836" t="s">
        <v>312</v>
      </c>
      <c r="B4836" t="s">
        <v>18540</v>
      </c>
      <c r="C4836" t="s">
        <v>18541</v>
      </c>
      <c r="E4836" t="s">
        <v>2919</v>
      </c>
      <c r="F4836" t="s">
        <v>37</v>
      </c>
      <c r="G4836">
        <v>77338</v>
      </c>
      <c r="H4836">
        <v>30.005780000000001</v>
      </c>
      <c r="I4836">
        <v>-95.287053999999998</v>
      </c>
      <c r="J4836" s="1" t="d">
        <v>2018-08-07</v>
      </c>
      <c r="K4836">
        <v>66930</v>
      </c>
      <c r="L4836" t="s">
        <v>30</v>
      </c>
      <c r="M4836" s="1" t="d">
        <v>2015-04-15</v>
      </c>
      <c r="N4836">
        <v>4</v>
      </c>
      <c r="O4836">
        <v>15</v>
      </c>
      <c r="P4836">
        <v>2015</v>
      </c>
      <c r="R4836" t="s">
        <v>26</v>
      </c>
      <c r="S4836" t="s">
        <v>31</v>
      </c>
    </row>
    <row r="4837" spans="1:19" x14ac:dyDescent="0.25">
      <c r="A4837" t="s">
        <v>312</v>
      </c>
      <c r="B4837" t="s">
        <v>18546</v>
      </c>
      <c r="C4837" t="s">
        <v>18547</v>
      </c>
      <c r="E4837" t="s">
        <v>1788</v>
      </c>
      <c r="F4837" t="s">
        <v>373</v>
      </c>
      <c r="G4837">
        <v>62946</v>
      </c>
      <c r="H4837">
        <v>37.72916</v>
      </c>
      <c r="I4837">
        <v>-88.535956999999996</v>
      </c>
      <c r="J4837" s="1" t="d">
        <v>2018-10-04</v>
      </c>
      <c r="K4837">
        <v>67021</v>
      </c>
      <c r="L4837" t="s">
        <v>30</v>
      </c>
      <c r="M4837" s="1" t="d">
        <v>2015-05-05</v>
      </c>
      <c r="N4837">
        <v>5</v>
      </c>
      <c r="O4837">
        <v>5</v>
      </c>
      <c r="P4837">
        <v>2015</v>
      </c>
      <c r="R4837" t="s">
        <v>26</v>
      </c>
      <c r="S4837" t="s">
        <v>31</v>
      </c>
    </row>
    <row r="4838" spans="1:19" x14ac:dyDescent="0.25">
      <c r="A4838" t="s">
        <v>312</v>
      </c>
      <c r="B4838" t="s">
        <v>2545</v>
      </c>
      <c r="C4838" t="s">
        <v>18548</v>
      </c>
      <c r="E4838" t="s">
        <v>18549</v>
      </c>
      <c r="F4838" t="s">
        <v>373</v>
      </c>
      <c r="G4838">
        <v>60950</v>
      </c>
      <c r="H4838">
        <v>41.250807000000002</v>
      </c>
      <c r="I4838">
        <v>-87.876767000000001</v>
      </c>
      <c r="J4838" s="1" t="d">
        <v>2018-10-04</v>
      </c>
      <c r="K4838">
        <v>67022</v>
      </c>
      <c r="L4838" t="s">
        <v>30</v>
      </c>
      <c r="M4838" s="1" t="d">
        <v>2015-05-05</v>
      </c>
      <c r="N4838">
        <v>5</v>
      </c>
      <c r="O4838">
        <v>5</v>
      </c>
      <c r="P4838">
        <v>2015</v>
      </c>
      <c r="R4838" t="s">
        <v>26</v>
      </c>
      <c r="S4838" t="s">
        <v>31</v>
      </c>
    </row>
    <row r="4839" spans="1:19" x14ac:dyDescent="0.25">
      <c r="A4839" t="s">
        <v>19</v>
      </c>
      <c r="B4839" t="s">
        <v>18550</v>
      </c>
      <c r="C4839" t="s">
        <v>18551</v>
      </c>
      <c r="E4839" t="s">
        <v>5172</v>
      </c>
      <c r="F4839" t="s">
        <v>143</v>
      </c>
      <c r="G4839">
        <v>73013</v>
      </c>
      <c r="H4839">
        <v>35.626542999999998</v>
      </c>
      <c r="I4839">
        <v>-97.496058000000005</v>
      </c>
      <c r="J4839" s="1" t="d">
        <v>2018-09-10</v>
      </c>
      <c r="K4839">
        <v>67023</v>
      </c>
      <c r="L4839" t="s">
        <v>30</v>
      </c>
      <c r="M4839" s="1" t="d">
        <v>2015-08-18</v>
      </c>
      <c r="N4839">
        <v>8</v>
      </c>
      <c r="O4839">
        <v>18</v>
      </c>
      <c r="P4839">
        <v>2015</v>
      </c>
      <c r="Q4839" t="s">
        <v>35</v>
      </c>
      <c r="R4839" t="s">
        <v>26</v>
      </c>
      <c r="S4839" t="s">
        <v>31</v>
      </c>
    </row>
    <row r="4840" spans="1:19" x14ac:dyDescent="0.25">
      <c r="A4840" t="s">
        <v>312</v>
      </c>
      <c r="B4840" t="s">
        <v>18565</v>
      </c>
      <c r="C4840" t="s">
        <v>18566</v>
      </c>
      <c r="E4840" t="s">
        <v>259</v>
      </c>
      <c r="F4840" t="s">
        <v>260</v>
      </c>
      <c r="G4840">
        <v>85008</v>
      </c>
      <c r="H4840">
        <v>33.459040999999999</v>
      </c>
      <c r="I4840">
        <v>-112.01248</v>
      </c>
      <c r="J4840" s="1" t="d">
        <v>2018-09-10</v>
      </c>
      <c r="K4840">
        <v>67034</v>
      </c>
      <c r="L4840" t="s">
        <v>30</v>
      </c>
      <c r="M4840" s="1" t="d">
        <v>2015-05-05</v>
      </c>
      <c r="N4840">
        <v>5</v>
      </c>
      <c r="O4840">
        <v>5</v>
      </c>
      <c r="P4840">
        <v>2015</v>
      </c>
      <c r="R4840" t="s">
        <v>26</v>
      </c>
      <c r="S4840" t="s">
        <v>31</v>
      </c>
    </row>
    <row r="4841" spans="1:19" x14ac:dyDescent="0.25">
      <c r="A4841" t="s">
        <v>312</v>
      </c>
      <c r="B4841" t="s">
        <v>18567</v>
      </c>
      <c r="C4841" t="s">
        <v>18568</v>
      </c>
      <c r="E4841" t="s">
        <v>136</v>
      </c>
      <c r="F4841" t="s">
        <v>137</v>
      </c>
      <c r="G4841">
        <v>97239</v>
      </c>
      <c r="H4841">
        <v>45.496915000000001</v>
      </c>
      <c r="I4841">
        <v>-122.68362399999999</v>
      </c>
      <c r="J4841" s="1" t="d">
        <v>2019-01-10</v>
      </c>
      <c r="K4841">
        <v>67044</v>
      </c>
      <c r="L4841" t="s">
        <v>30</v>
      </c>
      <c r="M4841" s="1" t="d">
        <v>2015-05-05</v>
      </c>
      <c r="N4841">
        <v>5</v>
      </c>
      <c r="O4841">
        <v>5</v>
      </c>
      <c r="P4841">
        <v>2015</v>
      </c>
      <c r="R4841" t="s">
        <v>26</v>
      </c>
      <c r="S4841" t="s">
        <v>27</v>
      </c>
    </row>
    <row r="4842" spans="1:19" x14ac:dyDescent="0.25">
      <c r="A4842" t="s">
        <v>19</v>
      </c>
      <c r="B4842" t="s">
        <v>18569</v>
      </c>
      <c r="C4842" t="s">
        <v>18570</v>
      </c>
      <c r="E4842" t="s">
        <v>1485</v>
      </c>
      <c r="F4842" t="s">
        <v>157</v>
      </c>
      <c r="G4842">
        <v>15231</v>
      </c>
      <c r="H4842">
        <v>40.494173000000004</v>
      </c>
      <c r="I4842">
        <v>-80.267199000000005</v>
      </c>
      <c r="J4842" s="1" t="d">
        <v>2018-09-10</v>
      </c>
      <c r="K4842">
        <v>67057</v>
      </c>
      <c r="L4842" t="s">
        <v>30</v>
      </c>
      <c r="M4842" s="1" t="d">
        <v>2015-06-05</v>
      </c>
      <c r="N4842">
        <v>6</v>
      </c>
      <c r="O4842">
        <v>5</v>
      </c>
      <c r="P4842">
        <v>2015</v>
      </c>
      <c r="Q4842" t="s">
        <v>25</v>
      </c>
      <c r="R4842" t="s">
        <v>26</v>
      </c>
      <c r="S4842" t="s">
        <v>31</v>
      </c>
    </row>
    <row r="4843" spans="1:19" x14ac:dyDescent="0.25">
      <c r="A4843" t="s">
        <v>504</v>
      </c>
      <c r="B4843" t="s">
        <v>18569</v>
      </c>
      <c r="C4843" t="s">
        <v>18570</v>
      </c>
      <c r="E4843" t="s">
        <v>1485</v>
      </c>
      <c r="F4843" t="s">
        <v>157</v>
      </c>
      <c r="G4843">
        <v>15231</v>
      </c>
      <c r="H4843">
        <v>40.494173000000004</v>
      </c>
      <c r="I4843">
        <v>-80.267199000000005</v>
      </c>
      <c r="J4843" s="1" t="d">
        <v>2018-09-10</v>
      </c>
      <c r="K4843">
        <v>67058</v>
      </c>
      <c r="L4843" t="s">
        <v>30</v>
      </c>
      <c r="M4843" s="1" t="d">
        <v>2015-06-05</v>
      </c>
      <c r="N4843">
        <v>6</v>
      </c>
      <c r="O4843">
        <v>5</v>
      </c>
      <c r="P4843">
        <v>2015</v>
      </c>
      <c r="R4843" t="s">
        <v>26</v>
      </c>
      <c r="S4843" t="s">
        <v>31</v>
      </c>
    </row>
    <row r="4844" spans="1:19" x14ac:dyDescent="0.25">
      <c r="A4844" t="s">
        <v>19</v>
      </c>
      <c r="B4844" t="s">
        <v>18571</v>
      </c>
      <c r="C4844" t="s">
        <v>18572</v>
      </c>
      <c r="E4844" t="s">
        <v>18573</v>
      </c>
      <c r="F4844" t="s">
        <v>119</v>
      </c>
      <c r="G4844">
        <v>56537</v>
      </c>
      <c r="H4844">
        <v>46.295698999999999</v>
      </c>
      <c r="I4844">
        <v>-96.120199</v>
      </c>
      <c r="J4844" s="1" t="d">
        <v>2019-03-07</v>
      </c>
      <c r="K4844">
        <v>67070</v>
      </c>
      <c r="L4844" t="s">
        <v>71</v>
      </c>
      <c r="M4844" s="1" t="d">
        <v>2015-10-15</v>
      </c>
      <c r="N4844">
        <v>10</v>
      </c>
      <c r="O4844">
        <v>15</v>
      </c>
      <c r="P4844">
        <v>2015</v>
      </c>
      <c r="Q4844" t="s">
        <v>35</v>
      </c>
      <c r="R4844" t="s">
        <v>26</v>
      </c>
      <c r="S4844" t="s">
        <v>31</v>
      </c>
    </row>
    <row r="4845" spans="1:19" x14ac:dyDescent="0.25">
      <c r="A4845" t="s">
        <v>19</v>
      </c>
      <c r="B4845" t="s">
        <v>18574</v>
      </c>
      <c r="C4845" t="s">
        <v>18575</v>
      </c>
      <c r="E4845" t="s">
        <v>18576</v>
      </c>
      <c r="F4845" t="s">
        <v>202</v>
      </c>
      <c r="G4845">
        <v>34758</v>
      </c>
      <c r="H4845">
        <v>28.248652</v>
      </c>
      <c r="I4845">
        <v>-81.486722</v>
      </c>
      <c r="J4845" s="1" t="d">
        <v>2019-03-07</v>
      </c>
      <c r="K4845">
        <v>67071</v>
      </c>
      <c r="L4845" t="s">
        <v>71</v>
      </c>
      <c r="M4845" s="1" t="d">
        <v>2015-12-02</v>
      </c>
      <c r="N4845">
        <v>12</v>
      </c>
      <c r="O4845">
        <v>2</v>
      </c>
      <c r="P4845">
        <v>2015</v>
      </c>
      <c r="Q4845" t="s">
        <v>35</v>
      </c>
      <c r="R4845" t="s">
        <v>26</v>
      </c>
      <c r="S4845" t="s">
        <v>31</v>
      </c>
    </row>
    <row r="4846" spans="1:19" x14ac:dyDescent="0.25">
      <c r="A4846" t="s">
        <v>312</v>
      </c>
      <c r="B4846" t="s">
        <v>18577</v>
      </c>
      <c r="C4846" t="s">
        <v>18578</v>
      </c>
      <c r="E4846" t="s">
        <v>18579</v>
      </c>
      <c r="F4846" t="s">
        <v>202</v>
      </c>
      <c r="G4846">
        <v>33009</v>
      </c>
      <c r="H4846">
        <v>25.984587000000001</v>
      </c>
      <c r="I4846">
        <v>-80.161332999999999</v>
      </c>
      <c r="J4846" s="1" t="d">
        <v>2018-08-07</v>
      </c>
      <c r="K4846">
        <v>67072</v>
      </c>
      <c r="L4846" t="s">
        <v>30</v>
      </c>
      <c r="M4846" s="1" t="d">
        <v>2015-05-15</v>
      </c>
      <c r="N4846">
        <v>5</v>
      </c>
      <c r="O4846">
        <v>15</v>
      </c>
      <c r="P4846">
        <v>2015</v>
      </c>
      <c r="R4846" t="s">
        <v>26</v>
      </c>
      <c r="S4846" t="s">
        <v>31</v>
      </c>
    </row>
    <row r="4847" spans="1:19" x14ac:dyDescent="0.25">
      <c r="A4847" t="s">
        <v>312</v>
      </c>
      <c r="B4847" t="s">
        <v>6002</v>
      </c>
      <c r="C4847" t="s">
        <v>18584</v>
      </c>
      <c r="E4847" t="s">
        <v>18585</v>
      </c>
      <c r="F4847" t="s">
        <v>373</v>
      </c>
      <c r="G4847">
        <v>62930</v>
      </c>
      <c r="H4847">
        <v>37.807889000000003</v>
      </c>
      <c r="I4847">
        <v>-88.438652000000005</v>
      </c>
      <c r="J4847" s="1" t="d">
        <v>2018-10-04</v>
      </c>
      <c r="K4847">
        <v>67079</v>
      </c>
      <c r="L4847" t="s">
        <v>30</v>
      </c>
      <c r="M4847" s="1" t="d">
        <v>2015-03-15</v>
      </c>
      <c r="N4847">
        <v>3</v>
      </c>
      <c r="O4847">
        <v>15</v>
      </c>
      <c r="P4847">
        <v>2015</v>
      </c>
      <c r="R4847" t="s">
        <v>26</v>
      </c>
      <c r="S4847" t="s">
        <v>31</v>
      </c>
    </row>
    <row r="4848" spans="1:19" x14ac:dyDescent="0.25">
      <c r="A4848" t="s">
        <v>312</v>
      </c>
      <c r="B4848" t="s">
        <v>18586</v>
      </c>
      <c r="C4848" t="s">
        <v>18587</v>
      </c>
      <c r="E4848" t="s">
        <v>2325</v>
      </c>
      <c r="F4848" t="s">
        <v>57</v>
      </c>
      <c r="G4848">
        <v>47501</v>
      </c>
      <c r="H4848">
        <v>38.617671000000001</v>
      </c>
      <c r="I4848">
        <v>-87.184421</v>
      </c>
      <c r="J4848" s="1" t="d">
        <v>2018-07-09</v>
      </c>
      <c r="K4848">
        <v>67080</v>
      </c>
      <c r="L4848" t="s">
        <v>30</v>
      </c>
      <c r="M4848" s="1" t="d">
        <v>2015-05-15</v>
      </c>
      <c r="N4848">
        <v>5</v>
      </c>
      <c r="O4848">
        <v>15</v>
      </c>
      <c r="P4848">
        <v>2015</v>
      </c>
      <c r="R4848" t="s">
        <v>26</v>
      </c>
      <c r="S4848" t="s">
        <v>31</v>
      </c>
    </row>
    <row r="4849" spans="1:19" x14ac:dyDescent="0.25">
      <c r="A4849" t="s">
        <v>312</v>
      </c>
      <c r="B4849" t="s">
        <v>7810</v>
      </c>
      <c r="C4849" t="s">
        <v>18588</v>
      </c>
      <c r="E4849" t="s">
        <v>553</v>
      </c>
      <c r="F4849" t="s">
        <v>78</v>
      </c>
      <c r="G4849">
        <v>66044</v>
      </c>
      <c r="H4849">
        <v>38.967708999999999</v>
      </c>
      <c r="I4849">
        <v>-95.260009999999994</v>
      </c>
      <c r="J4849" s="1" t="d">
        <v>2018-07-09</v>
      </c>
      <c r="K4849">
        <v>67083</v>
      </c>
      <c r="L4849" t="s">
        <v>30</v>
      </c>
      <c r="M4849" s="1" t="d">
        <v>2015-05-15</v>
      </c>
      <c r="N4849">
        <v>5</v>
      </c>
      <c r="O4849">
        <v>15</v>
      </c>
      <c r="P4849">
        <v>2015</v>
      </c>
      <c r="R4849" t="s">
        <v>26</v>
      </c>
      <c r="S4849" t="s">
        <v>31</v>
      </c>
    </row>
    <row r="4850" spans="1:19" x14ac:dyDescent="0.25">
      <c r="A4850" t="s">
        <v>338</v>
      </c>
      <c r="B4850" t="s">
        <v>18594</v>
      </c>
      <c r="C4850" t="s">
        <v>18595</v>
      </c>
      <c r="E4850" t="s">
        <v>6094</v>
      </c>
      <c r="F4850" t="s">
        <v>29</v>
      </c>
      <c r="G4850">
        <v>31709</v>
      </c>
      <c r="H4850">
        <v>32.072192000000001</v>
      </c>
      <c r="I4850">
        <v>-84.232577000000006</v>
      </c>
      <c r="J4850" s="1" t="d">
        <v>2018-10-04</v>
      </c>
      <c r="K4850">
        <v>67101</v>
      </c>
      <c r="L4850" t="s">
        <v>30</v>
      </c>
      <c r="M4850" s="1" t="d">
        <v>2015-05-01</v>
      </c>
      <c r="N4850">
        <v>5</v>
      </c>
      <c r="O4850">
        <v>1</v>
      </c>
      <c r="P4850">
        <v>2015</v>
      </c>
      <c r="R4850" t="s">
        <v>26</v>
      </c>
      <c r="S4850" t="s">
        <v>31</v>
      </c>
    </row>
    <row r="4851" spans="1:19" x14ac:dyDescent="0.25">
      <c r="A4851" t="s">
        <v>312</v>
      </c>
      <c r="B4851" t="s">
        <v>5025</v>
      </c>
      <c r="C4851" t="s">
        <v>18598</v>
      </c>
      <c r="E4851" t="s">
        <v>757</v>
      </c>
      <c r="F4851" t="s">
        <v>202</v>
      </c>
      <c r="G4851">
        <v>33173</v>
      </c>
      <c r="H4851">
        <v>25.701996000000001</v>
      </c>
      <c r="I4851">
        <v>-80.349915999999993</v>
      </c>
      <c r="J4851" s="1" t="d">
        <v>2018-11-08</v>
      </c>
      <c r="K4851">
        <v>67122</v>
      </c>
      <c r="L4851" t="s">
        <v>30</v>
      </c>
      <c r="M4851" s="1" t="d">
        <v>2015-05-15</v>
      </c>
      <c r="N4851">
        <v>5</v>
      </c>
      <c r="O4851">
        <v>15</v>
      </c>
      <c r="P4851">
        <v>2015</v>
      </c>
      <c r="R4851" t="s">
        <v>26</v>
      </c>
      <c r="S4851" t="s">
        <v>31</v>
      </c>
    </row>
    <row r="4852" spans="1:19" x14ac:dyDescent="0.25">
      <c r="A4852" t="s">
        <v>312</v>
      </c>
      <c r="B4852" t="s">
        <v>65</v>
      </c>
      <c r="C4852" t="s">
        <v>18599</v>
      </c>
      <c r="E4852" t="s">
        <v>4921</v>
      </c>
      <c r="F4852" t="s">
        <v>373</v>
      </c>
      <c r="G4852">
        <v>60202</v>
      </c>
      <c r="H4852">
        <v>42.025903</v>
      </c>
      <c r="I4852">
        <v>-87.708349999999996</v>
      </c>
      <c r="J4852" s="1" t="d">
        <v>2018-10-04</v>
      </c>
      <c r="K4852">
        <v>67123</v>
      </c>
      <c r="L4852" t="s">
        <v>30</v>
      </c>
      <c r="M4852" s="1" t="d">
        <v>2015-05-15</v>
      </c>
      <c r="N4852">
        <v>5</v>
      </c>
      <c r="O4852">
        <v>15</v>
      </c>
      <c r="P4852">
        <v>2015</v>
      </c>
      <c r="R4852" t="s">
        <v>26</v>
      </c>
      <c r="S4852" t="s">
        <v>31</v>
      </c>
    </row>
    <row r="4853" spans="1:19" x14ac:dyDescent="0.25">
      <c r="A4853" t="s">
        <v>338</v>
      </c>
      <c r="B4853" t="s">
        <v>18600</v>
      </c>
      <c r="C4853" t="s">
        <v>18601</v>
      </c>
      <c r="E4853" t="s">
        <v>523</v>
      </c>
      <c r="F4853" t="s">
        <v>55</v>
      </c>
      <c r="G4853">
        <v>98382</v>
      </c>
      <c r="H4853">
        <v>48.079897000000003</v>
      </c>
      <c r="I4853">
        <v>-123.098996</v>
      </c>
      <c r="J4853" s="1" t="d">
        <v>2018-11-08</v>
      </c>
      <c r="K4853">
        <v>67125</v>
      </c>
      <c r="L4853" t="s">
        <v>30</v>
      </c>
      <c r="M4853" s="1" t="d">
        <v>2015-01-01</v>
      </c>
      <c r="N4853">
        <v>1</v>
      </c>
      <c r="O4853">
        <v>1</v>
      </c>
      <c r="P4853">
        <v>2015</v>
      </c>
      <c r="R4853" t="s">
        <v>26</v>
      </c>
      <c r="S4853" t="s">
        <v>31</v>
      </c>
    </row>
    <row r="4854" spans="1:19" x14ac:dyDescent="0.25">
      <c r="A4854" t="s">
        <v>504</v>
      </c>
      <c r="B4854" t="s">
        <v>18600</v>
      </c>
      <c r="C4854" t="s">
        <v>18601</v>
      </c>
      <c r="E4854" t="s">
        <v>523</v>
      </c>
      <c r="F4854" t="s">
        <v>55</v>
      </c>
      <c r="G4854">
        <v>98382</v>
      </c>
      <c r="H4854">
        <v>48.079897000000003</v>
      </c>
      <c r="I4854">
        <v>-123.098996</v>
      </c>
      <c r="J4854" s="1" t="d">
        <v>2018-11-08</v>
      </c>
      <c r="K4854">
        <v>67126</v>
      </c>
      <c r="L4854" t="s">
        <v>30</v>
      </c>
      <c r="M4854" s="1" t="d">
        <v>2015-01-01</v>
      </c>
      <c r="N4854">
        <v>1</v>
      </c>
      <c r="O4854">
        <v>1</v>
      </c>
      <c r="P4854">
        <v>2015</v>
      </c>
      <c r="R4854" t="s">
        <v>26</v>
      </c>
      <c r="S4854" t="s">
        <v>31</v>
      </c>
    </row>
    <row r="4855" spans="1:19" x14ac:dyDescent="0.25">
      <c r="A4855" t="s">
        <v>338</v>
      </c>
      <c r="B4855" t="s">
        <v>18602</v>
      </c>
      <c r="C4855" t="s">
        <v>18603</v>
      </c>
      <c r="E4855" t="s">
        <v>179</v>
      </c>
      <c r="F4855" t="s">
        <v>212</v>
      </c>
      <c r="G4855">
        <v>28027</v>
      </c>
      <c r="H4855">
        <v>35.387186999999997</v>
      </c>
      <c r="I4855">
        <v>-80.710369</v>
      </c>
      <c r="J4855" s="1" t="d">
        <v>2018-08-07</v>
      </c>
      <c r="K4855">
        <v>67127</v>
      </c>
      <c r="L4855" t="s">
        <v>30</v>
      </c>
      <c r="M4855" s="1" t="d">
        <v>2015-01-01</v>
      </c>
      <c r="N4855">
        <v>1</v>
      </c>
      <c r="O4855">
        <v>1</v>
      </c>
      <c r="P4855">
        <v>2015</v>
      </c>
      <c r="R4855" t="s">
        <v>26</v>
      </c>
      <c r="S4855" t="s">
        <v>31</v>
      </c>
    </row>
    <row r="4856" spans="1:19" x14ac:dyDescent="0.25">
      <c r="A4856" t="s">
        <v>338</v>
      </c>
      <c r="B4856" t="s">
        <v>18604</v>
      </c>
      <c r="C4856" t="s">
        <v>18605</v>
      </c>
      <c r="E4856" t="s">
        <v>7400</v>
      </c>
      <c r="F4856" t="s">
        <v>496</v>
      </c>
      <c r="G4856">
        <v>48176</v>
      </c>
      <c r="H4856">
        <v>42.167338000000001</v>
      </c>
      <c r="I4856">
        <v>-83.782904000000002</v>
      </c>
      <c r="J4856" s="1" t="d">
        <v>2018-06-05</v>
      </c>
      <c r="K4856">
        <v>67129</v>
      </c>
      <c r="L4856" t="s">
        <v>30</v>
      </c>
      <c r="M4856" s="1" t="d">
        <v>2015-04-01</v>
      </c>
      <c r="N4856">
        <v>4</v>
      </c>
      <c r="O4856">
        <v>1</v>
      </c>
      <c r="P4856">
        <v>2015</v>
      </c>
      <c r="R4856" t="s">
        <v>26</v>
      </c>
      <c r="S4856" t="s">
        <v>31</v>
      </c>
    </row>
    <row r="4857" spans="1:19" x14ac:dyDescent="0.25">
      <c r="A4857" t="s">
        <v>338</v>
      </c>
      <c r="B4857" t="s">
        <v>18606</v>
      </c>
      <c r="C4857" t="s">
        <v>18607</v>
      </c>
      <c r="E4857" t="s">
        <v>18608</v>
      </c>
      <c r="F4857" t="s">
        <v>212</v>
      </c>
      <c r="G4857">
        <v>27920</v>
      </c>
      <c r="H4857">
        <v>35.263044000000001</v>
      </c>
      <c r="I4857">
        <v>-75.569596000000004</v>
      </c>
      <c r="J4857" s="1" t="d">
        <v>2018-10-04</v>
      </c>
      <c r="K4857">
        <v>67130</v>
      </c>
      <c r="L4857" t="s">
        <v>30</v>
      </c>
      <c r="M4857" s="1" t="d">
        <v>2015-05-01</v>
      </c>
      <c r="N4857">
        <v>5</v>
      </c>
      <c r="O4857">
        <v>1</v>
      </c>
      <c r="P4857">
        <v>2015</v>
      </c>
      <c r="R4857" t="s">
        <v>26</v>
      </c>
      <c r="S4857" t="s">
        <v>31</v>
      </c>
    </row>
    <row r="4858" spans="1:19" x14ac:dyDescent="0.25">
      <c r="A4858" t="s">
        <v>338</v>
      </c>
      <c r="B4858" t="s">
        <v>18611</v>
      </c>
      <c r="C4858" t="s">
        <v>18612</v>
      </c>
      <c r="E4858" t="s">
        <v>18613</v>
      </c>
      <c r="F4858" t="s">
        <v>657</v>
      </c>
      <c r="G4858">
        <v>4562</v>
      </c>
      <c r="H4858">
        <v>43.766888999999999</v>
      </c>
      <c r="I4858">
        <v>-69.861110999999994</v>
      </c>
      <c r="J4858" s="1" t="d">
        <v>2018-03-08</v>
      </c>
      <c r="K4858">
        <v>67132</v>
      </c>
      <c r="L4858" t="s">
        <v>30</v>
      </c>
      <c r="M4858" s="1" t="d">
        <v>2015-05-15</v>
      </c>
      <c r="N4858">
        <v>5</v>
      </c>
      <c r="O4858">
        <v>15</v>
      </c>
      <c r="P4858">
        <v>2015</v>
      </c>
      <c r="R4858" t="s">
        <v>26</v>
      </c>
      <c r="S4858" t="s">
        <v>31</v>
      </c>
    </row>
    <row r="4859" spans="1:19" x14ac:dyDescent="0.25">
      <c r="A4859" t="s">
        <v>338</v>
      </c>
      <c r="B4859" t="s">
        <v>18614</v>
      </c>
      <c r="C4859" t="s">
        <v>18615</v>
      </c>
      <c r="E4859" t="s">
        <v>6397</v>
      </c>
      <c r="F4859" t="s">
        <v>1026</v>
      </c>
      <c r="G4859">
        <v>3781</v>
      </c>
      <c r="H4859">
        <v>43.529749000000002</v>
      </c>
      <c r="I4859">
        <v>-72.361176999999998</v>
      </c>
      <c r="J4859" s="1" t="d">
        <v>2018-12-11</v>
      </c>
      <c r="K4859">
        <v>67133</v>
      </c>
      <c r="L4859" t="s">
        <v>30</v>
      </c>
      <c r="M4859" s="1" t="d">
        <v>2015-04-29</v>
      </c>
      <c r="N4859">
        <v>4</v>
      </c>
      <c r="O4859">
        <v>29</v>
      </c>
      <c r="P4859">
        <v>2015</v>
      </c>
      <c r="R4859" t="s">
        <v>26</v>
      </c>
      <c r="S4859" t="s">
        <v>31</v>
      </c>
    </row>
    <row r="4860" spans="1:19" x14ac:dyDescent="0.25">
      <c r="A4860" t="s">
        <v>338</v>
      </c>
      <c r="B4860" t="s">
        <v>18616</v>
      </c>
      <c r="C4860" t="s">
        <v>18617</v>
      </c>
      <c r="D4860" t="s">
        <v>18618</v>
      </c>
      <c r="E4860" t="s">
        <v>18619</v>
      </c>
      <c r="F4860" t="s">
        <v>88</v>
      </c>
      <c r="G4860">
        <v>63549</v>
      </c>
      <c r="H4860">
        <v>40.034387000000002</v>
      </c>
      <c r="I4860">
        <v>-92.489816000000005</v>
      </c>
      <c r="J4860" s="1" t="d">
        <v>2018-12-11</v>
      </c>
      <c r="K4860">
        <v>67135</v>
      </c>
      <c r="L4860" t="s">
        <v>30</v>
      </c>
      <c r="M4860" s="1" t="d">
        <v>2015-04-24</v>
      </c>
      <c r="N4860">
        <v>4</v>
      </c>
      <c r="O4860">
        <v>24</v>
      </c>
      <c r="P4860">
        <v>2015</v>
      </c>
      <c r="R4860" t="s">
        <v>26</v>
      </c>
      <c r="S4860" t="s">
        <v>31</v>
      </c>
    </row>
    <row r="4861" spans="1:19" x14ac:dyDescent="0.25">
      <c r="A4861" t="s">
        <v>338</v>
      </c>
      <c r="B4861" t="s">
        <v>18624</v>
      </c>
      <c r="C4861" t="s">
        <v>18625</v>
      </c>
      <c r="E4861" t="s">
        <v>10281</v>
      </c>
      <c r="F4861" t="s">
        <v>25</v>
      </c>
      <c r="G4861">
        <v>21742</v>
      </c>
      <c r="H4861">
        <v>39.653196000000001</v>
      </c>
      <c r="I4861">
        <v>-77.715864999999994</v>
      </c>
      <c r="J4861" s="1" t="d">
        <v>2018-11-08</v>
      </c>
      <c r="K4861">
        <v>67146</v>
      </c>
      <c r="L4861" t="s">
        <v>30</v>
      </c>
      <c r="M4861" s="1" t="d">
        <v>2015-05-07</v>
      </c>
      <c r="N4861">
        <v>5</v>
      </c>
      <c r="O4861">
        <v>7</v>
      </c>
      <c r="P4861">
        <v>2015</v>
      </c>
      <c r="R4861" t="s">
        <v>26</v>
      </c>
      <c r="S4861" t="s">
        <v>31</v>
      </c>
    </row>
    <row r="4862" spans="1:19" x14ac:dyDescent="0.25">
      <c r="A4862" t="s">
        <v>338</v>
      </c>
      <c r="B4862" t="s">
        <v>18634</v>
      </c>
      <c r="C4862" t="s">
        <v>18635</v>
      </c>
      <c r="E4862" t="s">
        <v>2625</v>
      </c>
      <c r="F4862" t="s">
        <v>59</v>
      </c>
      <c r="G4862">
        <v>45220</v>
      </c>
      <c r="H4862">
        <v>39.143248999999997</v>
      </c>
      <c r="I4862">
        <v>-84.508184</v>
      </c>
      <c r="J4862" s="1" t="d">
        <v>2019-03-07</v>
      </c>
      <c r="K4862">
        <v>67156</v>
      </c>
      <c r="L4862" t="s">
        <v>71</v>
      </c>
      <c r="M4862" s="1" t="d">
        <v>2015-04-01</v>
      </c>
      <c r="N4862">
        <v>4</v>
      </c>
      <c r="O4862">
        <v>1</v>
      </c>
      <c r="P4862">
        <v>2015</v>
      </c>
      <c r="R4862" t="s">
        <v>26</v>
      </c>
      <c r="S4862" t="s">
        <v>31</v>
      </c>
    </row>
    <row r="4863" spans="1:19" x14ac:dyDescent="0.25">
      <c r="A4863" t="s">
        <v>312</v>
      </c>
      <c r="B4863" t="s">
        <v>18636</v>
      </c>
      <c r="C4863" t="s">
        <v>18637</v>
      </c>
      <c r="E4863" t="s">
        <v>663</v>
      </c>
      <c r="F4863" t="s">
        <v>29</v>
      </c>
      <c r="G4863">
        <v>30060</v>
      </c>
      <c r="H4863">
        <v>33.931837999999999</v>
      </c>
      <c r="I4863">
        <v>-84.548478000000003</v>
      </c>
      <c r="J4863" s="1" t="d">
        <v>2019-02-06</v>
      </c>
      <c r="K4863">
        <v>67168</v>
      </c>
      <c r="L4863" t="s">
        <v>103</v>
      </c>
      <c r="M4863" s="1" t="d">
        <v>2015-05-15</v>
      </c>
      <c r="N4863">
        <v>5</v>
      </c>
      <c r="O4863">
        <v>15</v>
      </c>
      <c r="P4863">
        <v>2015</v>
      </c>
      <c r="R4863" t="s">
        <v>26</v>
      </c>
      <c r="S4863" t="s">
        <v>31</v>
      </c>
    </row>
    <row r="4864" spans="1:19" x14ac:dyDescent="0.25">
      <c r="A4864" t="s">
        <v>705</v>
      </c>
      <c r="B4864" t="s">
        <v>18636</v>
      </c>
      <c r="C4864" t="s">
        <v>18637</v>
      </c>
      <c r="E4864" t="s">
        <v>663</v>
      </c>
      <c r="F4864" t="s">
        <v>29</v>
      </c>
      <c r="G4864">
        <v>30060</v>
      </c>
      <c r="H4864">
        <v>33.931837999999999</v>
      </c>
      <c r="I4864">
        <v>-84.548478000000003</v>
      </c>
      <c r="J4864" s="1" t="d">
        <v>2019-02-06</v>
      </c>
      <c r="K4864">
        <v>67169</v>
      </c>
      <c r="L4864" t="s">
        <v>103</v>
      </c>
      <c r="M4864" s="1" t="d">
        <v>2015-05-15</v>
      </c>
      <c r="N4864">
        <v>5</v>
      </c>
      <c r="O4864">
        <v>15</v>
      </c>
      <c r="P4864">
        <v>2015</v>
      </c>
      <c r="R4864" t="s">
        <v>26</v>
      </c>
      <c r="S4864" t="s">
        <v>31</v>
      </c>
    </row>
    <row r="4865" spans="1:19" x14ac:dyDescent="0.25">
      <c r="A4865" t="s">
        <v>312</v>
      </c>
      <c r="B4865" t="s">
        <v>18638</v>
      </c>
      <c r="C4865" t="s">
        <v>18639</v>
      </c>
      <c r="E4865" t="s">
        <v>6712</v>
      </c>
      <c r="F4865" t="s">
        <v>37</v>
      </c>
      <c r="G4865">
        <v>76708</v>
      </c>
      <c r="H4865">
        <v>31.592115</v>
      </c>
      <c r="I4865">
        <v>-97.184630999999996</v>
      </c>
      <c r="J4865" s="1" t="d">
        <v>2018-08-07</v>
      </c>
      <c r="K4865">
        <v>67188</v>
      </c>
      <c r="L4865" t="s">
        <v>30</v>
      </c>
      <c r="M4865" s="1" t="d">
        <v>2015-05-15</v>
      </c>
      <c r="N4865">
        <v>5</v>
      </c>
      <c r="O4865">
        <v>15</v>
      </c>
      <c r="P4865">
        <v>2015</v>
      </c>
      <c r="R4865" t="s">
        <v>26</v>
      </c>
      <c r="S4865" t="s">
        <v>31</v>
      </c>
    </row>
    <row r="4866" spans="1:19" x14ac:dyDescent="0.25">
      <c r="A4866" t="s">
        <v>312</v>
      </c>
      <c r="B4866" t="s">
        <v>65</v>
      </c>
      <c r="C4866" t="s">
        <v>18640</v>
      </c>
      <c r="E4866" t="s">
        <v>18641</v>
      </c>
      <c r="F4866" t="s">
        <v>373</v>
      </c>
      <c r="G4866">
        <v>60056</v>
      </c>
      <c r="H4866">
        <v>42.087243000000001</v>
      </c>
      <c r="I4866">
        <v>-87.892516999999998</v>
      </c>
      <c r="J4866" s="1" t="d">
        <v>2018-10-04</v>
      </c>
      <c r="K4866">
        <v>67189</v>
      </c>
      <c r="L4866" t="s">
        <v>30</v>
      </c>
      <c r="M4866" s="1" t="d">
        <v>2015-05-15</v>
      </c>
      <c r="N4866">
        <v>5</v>
      </c>
      <c r="O4866">
        <v>15</v>
      </c>
      <c r="P4866">
        <v>2015</v>
      </c>
      <c r="R4866" t="s">
        <v>26</v>
      </c>
      <c r="S4866" t="s">
        <v>31</v>
      </c>
    </row>
    <row r="4867" spans="1:19" x14ac:dyDescent="0.25">
      <c r="A4867" t="s">
        <v>338</v>
      </c>
      <c r="B4867" t="s">
        <v>18642</v>
      </c>
      <c r="C4867" t="s">
        <v>18643</v>
      </c>
      <c r="D4867" t="s">
        <v>18644</v>
      </c>
      <c r="E4867" t="s">
        <v>11617</v>
      </c>
      <c r="F4867" t="s">
        <v>1091</v>
      </c>
      <c r="G4867">
        <v>7701</v>
      </c>
      <c r="H4867">
        <v>40.349612999999998</v>
      </c>
      <c r="I4867">
        <v>-74.070043999999996</v>
      </c>
      <c r="J4867" s="1" t="d">
        <v>2018-07-09</v>
      </c>
      <c r="K4867">
        <v>67190</v>
      </c>
      <c r="L4867" t="s">
        <v>30</v>
      </c>
      <c r="M4867" s="1" t="d">
        <v>2015-04-01</v>
      </c>
      <c r="N4867">
        <v>4</v>
      </c>
      <c r="O4867">
        <v>1</v>
      </c>
      <c r="P4867">
        <v>2015</v>
      </c>
      <c r="R4867" t="s">
        <v>26</v>
      </c>
      <c r="S4867" t="s">
        <v>31</v>
      </c>
    </row>
    <row r="4868" spans="1:19" x14ac:dyDescent="0.25">
      <c r="A4868" t="s">
        <v>19</v>
      </c>
      <c r="B4868" t="s">
        <v>8344</v>
      </c>
      <c r="C4868" t="s">
        <v>8345</v>
      </c>
      <c r="D4868" t="s">
        <v>230</v>
      </c>
      <c r="E4868" t="s">
        <v>6892</v>
      </c>
      <c r="F4868" t="s">
        <v>260</v>
      </c>
      <c r="G4868">
        <v>86404</v>
      </c>
      <c r="H4868">
        <v>34.728360889999998</v>
      </c>
      <c r="I4868">
        <v>-114.31663210000001</v>
      </c>
      <c r="J4868" s="1" t="d">
        <v>2018-09-10</v>
      </c>
      <c r="K4868">
        <v>67197</v>
      </c>
      <c r="L4868" t="s">
        <v>30</v>
      </c>
      <c r="M4868" s="1" t="d">
        <v>2015-08-04</v>
      </c>
      <c r="N4868">
        <v>8</v>
      </c>
      <c r="O4868">
        <v>4</v>
      </c>
      <c r="P4868">
        <v>2015</v>
      </c>
      <c r="Q4868" t="s">
        <v>35</v>
      </c>
      <c r="R4868" t="s">
        <v>26</v>
      </c>
      <c r="S4868" t="s">
        <v>31</v>
      </c>
    </row>
    <row r="4869" spans="1:19" x14ac:dyDescent="0.25">
      <c r="A4869" t="s">
        <v>19</v>
      </c>
      <c r="B4869" t="s">
        <v>16522</v>
      </c>
      <c r="C4869" t="s">
        <v>16523</v>
      </c>
      <c r="D4869" t="s">
        <v>16524</v>
      </c>
      <c r="E4869" t="s">
        <v>1118</v>
      </c>
      <c r="F4869" t="s">
        <v>78</v>
      </c>
      <c r="G4869">
        <v>66106</v>
      </c>
      <c r="H4869">
        <v>39.091194999999999</v>
      </c>
      <c r="I4869">
        <v>-94.682102999999998</v>
      </c>
      <c r="J4869" s="1" t="d">
        <v>2018-07-09</v>
      </c>
      <c r="K4869">
        <v>67198</v>
      </c>
      <c r="L4869" t="s">
        <v>30</v>
      </c>
      <c r="M4869" s="1" t="d">
        <v>2015-11-18</v>
      </c>
      <c r="N4869">
        <v>11</v>
      </c>
      <c r="O4869">
        <v>18</v>
      </c>
      <c r="P4869">
        <v>2015</v>
      </c>
      <c r="Q4869" t="s">
        <v>35</v>
      </c>
      <c r="R4869" t="s">
        <v>26</v>
      </c>
      <c r="S4869" t="s">
        <v>31</v>
      </c>
    </row>
    <row r="4870" spans="1:19" x14ac:dyDescent="0.25">
      <c r="A4870" t="s">
        <v>504</v>
      </c>
      <c r="B4870" t="s">
        <v>18647</v>
      </c>
      <c r="C4870" t="s">
        <v>18648</v>
      </c>
      <c r="E4870" t="s">
        <v>2497</v>
      </c>
      <c r="F4870" t="s">
        <v>496</v>
      </c>
      <c r="G4870">
        <v>48503</v>
      </c>
      <c r="H4870">
        <v>42.959727000000001</v>
      </c>
      <c r="I4870">
        <v>-83.650570999999999</v>
      </c>
      <c r="J4870" s="1" t="d">
        <v>2019-03-07</v>
      </c>
      <c r="K4870">
        <v>67232</v>
      </c>
      <c r="L4870" t="s">
        <v>71</v>
      </c>
      <c r="M4870" s="1" t="d">
        <v>2015-10-01</v>
      </c>
      <c r="N4870">
        <v>10</v>
      </c>
      <c r="O4870">
        <v>1</v>
      </c>
      <c r="P4870">
        <v>2015</v>
      </c>
      <c r="R4870" t="s">
        <v>26</v>
      </c>
      <c r="S4870" t="s">
        <v>27</v>
      </c>
    </row>
    <row r="4871" spans="1:19" x14ac:dyDescent="0.25">
      <c r="A4871" t="s">
        <v>338</v>
      </c>
      <c r="B4871" t="s">
        <v>18652</v>
      </c>
      <c r="C4871" t="s">
        <v>18653</v>
      </c>
      <c r="E4871" t="s">
        <v>12123</v>
      </c>
      <c r="F4871" t="s">
        <v>657</v>
      </c>
      <c r="G4871">
        <v>4032</v>
      </c>
      <c r="H4871">
        <v>43.861708999999998</v>
      </c>
      <c r="I4871">
        <v>-70.100196999999994</v>
      </c>
      <c r="J4871" s="1" t="d">
        <v>2019-03-07</v>
      </c>
      <c r="K4871">
        <v>67237</v>
      </c>
      <c r="L4871" t="s">
        <v>71</v>
      </c>
      <c r="M4871" s="1" t="d">
        <v>2015-05-01</v>
      </c>
      <c r="N4871">
        <v>5</v>
      </c>
      <c r="O4871">
        <v>1</v>
      </c>
      <c r="P4871">
        <v>2015</v>
      </c>
      <c r="R4871" t="s">
        <v>26</v>
      </c>
      <c r="S4871" t="s">
        <v>31</v>
      </c>
    </row>
    <row r="4872" spans="1:19" x14ac:dyDescent="0.25">
      <c r="A4872" t="s">
        <v>338</v>
      </c>
      <c r="B4872" t="s">
        <v>18654</v>
      </c>
      <c r="C4872" t="s">
        <v>18655</v>
      </c>
      <c r="E4872" t="s">
        <v>18656</v>
      </c>
      <c r="F4872" t="s">
        <v>657</v>
      </c>
      <c r="G4872">
        <v>4553</v>
      </c>
      <c r="H4872">
        <v>44.030925000000003</v>
      </c>
      <c r="I4872">
        <v>-69.542574999999999</v>
      </c>
      <c r="J4872" s="1" t="d">
        <v>2019-03-07</v>
      </c>
      <c r="K4872">
        <v>67238</v>
      </c>
      <c r="L4872" t="s">
        <v>71</v>
      </c>
      <c r="M4872" s="1" t="d">
        <v>2015-05-01</v>
      </c>
      <c r="N4872">
        <v>5</v>
      </c>
      <c r="O4872">
        <v>1</v>
      </c>
      <c r="P4872">
        <v>2015</v>
      </c>
      <c r="R4872" t="s">
        <v>26</v>
      </c>
      <c r="S4872" t="s">
        <v>31</v>
      </c>
    </row>
    <row r="4873" spans="1:19" x14ac:dyDescent="0.25">
      <c r="A4873" t="s">
        <v>338</v>
      </c>
      <c r="B4873" t="s">
        <v>18662</v>
      </c>
      <c r="C4873" t="s">
        <v>18663</v>
      </c>
      <c r="E4873" t="s">
        <v>8668</v>
      </c>
      <c r="F4873" t="s">
        <v>1120</v>
      </c>
      <c r="G4873">
        <v>5753</v>
      </c>
      <c r="H4873">
        <v>44.018420999999996</v>
      </c>
      <c r="I4873">
        <v>-73.165228999999997</v>
      </c>
      <c r="J4873" s="1" t="d">
        <v>2018-12-11</v>
      </c>
      <c r="K4873">
        <v>67247</v>
      </c>
      <c r="L4873" t="s">
        <v>30</v>
      </c>
      <c r="M4873" s="1" t="d">
        <v>2015-05-01</v>
      </c>
      <c r="N4873">
        <v>5</v>
      </c>
      <c r="O4873">
        <v>1</v>
      </c>
      <c r="P4873">
        <v>2015</v>
      </c>
      <c r="R4873" t="s">
        <v>26</v>
      </c>
      <c r="S4873" t="s">
        <v>31</v>
      </c>
    </row>
    <row r="4874" spans="1:19" x14ac:dyDescent="0.25">
      <c r="A4874" t="s">
        <v>338</v>
      </c>
      <c r="B4874" t="s">
        <v>18664</v>
      </c>
      <c r="C4874" t="s">
        <v>18665</v>
      </c>
      <c r="E4874" t="s">
        <v>14625</v>
      </c>
      <c r="F4874" t="s">
        <v>1120</v>
      </c>
      <c r="G4874">
        <v>5032</v>
      </c>
      <c r="H4874">
        <v>43.724621999999997</v>
      </c>
      <c r="I4874">
        <v>-72.615810499999995</v>
      </c>
      <c r="J4874" s="1" t="d">
        <v>2018-12-11</v>
      </c>
      <c r="K4874">
        <v>67248</v>
      </c>
      <c r="L4874" t="s">
        <v>30</v>
      </c>
      <c r="M4874" s="1" t="d">
        <v>2015-05-01</v>
      </c>
      <c r="N4874">
        <v>5</v>
      </c>
      <c r="O4874">
        <v>1</v>
      </c>
      <c r="P4874">
        <v>2015</v>
      </c>
      <c r="R4874" t="s">
        <v>26</v>
      </c>
      <c r="S4874" t="s">
        <v>31</v>
      </c>
    </row>
    <row r="4875" spans="1:19" x14ac:dyDescent="0.25">
      <c r="A4875" t="s">
        <v>338</v>
      </c>
      <c r="B4875" t="s">
        <v>18669</v>
      </c>
      <c r="C4875" t="s">
        <v>18670</v>
      </c>
      <c r="E4875" t="s">
        <v>18671</v>
      </c>
      <c r="F4875" t="s">
        <v>59</v>
      </c>
      <c r="G4875">
        <v>44620</v>
      </c>
      <c r="H4875">
        <v>40.555135999999997</v>
      </c>
      <c r="I4875">
        <v>-81.236136000000002</v>
      </c>
      <c r="J4875" s="1" t="d">
        <v>2018-12-11</v>
      </c>
      <c r="K4875">
        <v>67256</v>
      </c>
      <c r="L4875" t="s">
        <v>18672</v>
      </c>
      <c r="M4875" s="1" t="d">
        <v>2015-05-01</v>
      </c>
      <c r="N4875">
        <v>5</v>
      </c>
      <c r="O4875">
        <v>1</v>
      </c>
      <c r="P4875">
        <v>2015</v>
      </c>
      <c r="R4875" t="s">
        <v>26</v>
      </c>
      <c r="S4875" t="s">
        <v>31</v>
      </c>
    </row>
    <row r="4876" spans="1:19" x14ac:dyDescent="0.25">
      <c r="A4876" t="s">
        <v>338</v>
      </c>
      <c r="B4876" t="s">
        <v>18673</v>
      </c>
      <c r="C4876" t="s">
        <v>18674</v>
      </c>
      <c r="E4876" t="s">
        <v>18675</v>
      </c>
      <c r="F4876" t="s">
        <v>137</v>
      </c>
      <c r="G4876">
        <v>97141</v>
      </c>
      <c r="H4876">
        <v>45.467252999999999</v>
      </c>
      <c r="I4876">
        <v>-123.843009</v>
      </c>
      <c r="J4876" s="1" t="d">
        <v>2019-03-07</v>
      </c>
      <c r="K4876">
        <v>67258</v>
      </c>
      <c r="L4876" t="s">
        <v>71</v>
      </c>
      <c r="M4876" s="1" t="d">
        <v>2015-03-01</v>
      </c>
      <c r="N4876">
        <v>3</v>
      </c>
      <c r="O4876">
        <v>1</v>
      </c>
      <c r="P4876">
        <v>2015</v>
      </c>
      <c r="R4876" t="s">
        <v>26</v>
      </c>
      <c r="S4876" t="s">
        <v>31</v>
      </c>
    </row>
    <row r="4877" spans="1:19" x14ac:dyDescent="0.25">
      <c r="A4877" t="s">
        <v>338</v>
      </c>
      <c r="B4877" t="s">
        <v>18679</v>
      </c>
      <c r="C4877" t="s">
        <v>18680</v>
      </c>
      <c r="E4877" t="s">
        <v>18681</v>
      </c>
      <c r="F4877" t="s">
        <v>137</v>
      </c>
      <c r="G4877">
        <v>97145</v>
      </c>
      <c r="H4877">
        <v>45.877155000000002</v>
      </c>
      <c r="I4877">
        <v>-123.96187500000001</v>
      </c>
      <c r="J4877" s="1" t="d">
        <v>2019-03-07</v>
      </c>
      <c r="K4877">
        <v>67266</v>
      </c>
      <c r="L4877" t="s">
        <v>71</v>
      </c>
      <c r="M4877" s="1" t="d">
        <v>2015-03-01</v>
      </c>
      <c r="N4877">
        <v>3</v>
      </c>
      <c r="O4877">
        <v>1</v>
      </c>
      <c r="P4877">
        <v>2015</v>
      </c>
      <c r="R4877" t="s">
        <v>26</v>
      </c>
      <c r="S4877" t="s">
        <v>31</v>
      </c>
    </row>
    <row r="4878" spans="1:19" x14ac:dyDescent="0.25">
      <c r="A4878" t="s">
        <v>338</v>
      </c>
      <c r="B4878" t="s">
        <v>18684</v>
      </c>
      <c r="C4878" t="s">
        <v>18685</v>
      </c>
      <c r="E4878" t="s">
        <v>6839</v>
      </c>
      <c r="F4878" t="s">
        <v>137</v>
      </c>
      <c r="G4878">
        <v>97702</v>
      </c>
      <c r="H4878">
        <v>44.024462999999997</v>
      </c>
      <c r="I4878">
        <v>-121.366563</v>
      </c>
      <c r="J4878" s="1" t="d">
        <v>2019-04-08</v>
      </c>
      <c r="K4878">
        <v>67269</v>
      </c>
      <c r="L4878" t="s">
        <v>24</v>
      </c>
      <c r="M4878" s="1" t="d">
        <v>2015-05-01</v>
      </c>
      <c r="N4878">
        <v>5</v>
      </c>
      <c r="O4878">
        <v>1</v>
      </c>
      <c r="P4878">
        <v>2015</v>
      </c>
      <c r="R4878" t="s">
        <v>26</v>
      </c>
      <c r="S4878" t="s">
        <v>31</v>
      </c>
    </row>
    <row r="4879" spans="1:19" x14ac:dyDescent="0.25">
      <c r="A4879" t="s">
        <v>312</v>
      </c>
      <c r="B4879" t="s">
        <v>18686</v>
      </c>
      <c r="C4879" t="s">
        <v>18687</v>
      </c>
      <c r="E4879" t="s">
        <v>372</v>
      </c>
      <c r="F4879" t="s">
        <v>373</v>
      </c>
      <c r="G4879">
        <v>61701</v>
      </c>
      <c r="H4879">
        <v>40.487434999999998</v>
      </c>
      <c r="I4879">
        <v>-88.994472000000002</v>
      </c>
      <c r="J4879" s="1" t="d">
        <v>2018-11-08</v>
      </c>
      <c r="K4879">
        <v>67273</v>
      </c>
      <c r="L4879" t="s">
        <v>30</v>
      </c>
      <c r="M4879" s="1" t="d">
        <v>2015-05-15</v>
      </c>
      <c r="N4879">
        <v>5</v>
      </c>
      <c r="O4879">
        <v>15</v>
      </c>
      <c r="P4879">
        <v>2015</v>
      </c>
      <c r="R4879" t="s">
        <v>26</v>
      </c>
      <c r="S4879" t="s">
        <v>31</v>
      </c>
    </row>
    <row r="4880" spans="1:19" x14ac:dyDescent="0.25">
      <c r="A4880" t="s">
        <v>312</v>
      </c>
      <c r="B4880" t="s">
        <v>18688</v>
      </c>
      <c r="C4880" t="s">
        <v>18689</v>
      </c>
      <c r="E4880" t="s">
        <v>15762</v>
      </c>
      <c r="F4880" t="s">
        <v>373</v>
      </c>
      <c r="G4880">
        <v>60451</v>
      </c>
      <c r="H4880">
        <v>41.549529999999997</v>
      </c>
      <c r="I4880">
        <v>-87.966581000000005</v>
      </c>
      <c r="J4880" s="1" t="d">
        <v>2018-12-11</v>
      </c>
      <c r="K4880">
        <v>67274</v>
      </c>
      <c r="L4880" t="s">
        <v>30</v>
      </c>
      <c r="M4880" s="1" t="d">
        <v>2015-05-15</v>
      </c>
      <c r="N4880">
        <v>5</v>
      </c>
      <c r="O4880">
        <v>15</v>
      </c>
      <c r="P4880">
        <v>2015</v>
      </c>
      <c r="R4880" t="s">
        <v>26</v>
      </c>
      <c r="S4880" t="s">
        <v>31</v>
      </c>
    </row>
    <row r="4881" spans="1:19" x14ac:dyDescent="0.25">
      <c r="A4881" t="s">
        <v>312</v>
      </c>
      <c r="B4881" t="s">
        <v>18688</v>
      </c>
      <c r="C4881" t="s">
        <v>18690</v>
      </c>
      <c r="E4881" t="s">
        <v>9991</v>
      </c>
      <c r="F4881" t="s">
        <v>373</v>
      </c>
      <c r="G4881">
        <v>60436</v>
      </c>
      <c r="H4881">
        <v>41.480232000000001</v>
      </c>
      <c r="I4881">
        <v>-88.080590999999998</v>
      </c>
      <c r="J4881" s="1" t="d">
        <v>2018-10-04</v>
      </c>
      <c r="K4881">
        <v>67275</v>
      </c>
      <c r="L4881" t="s">
        <v>30</v>
      </c>
      <c r="M4881" s="1" t="d">
        <v>2015-05-15</v>
      </c>
      <c r="N4881">
        <v>5</v>
      </c>
      <c r="O4881">
        <v>15</v>
      </c>
      <c r="P4881">
        <v>2015</v>
      </c>
      <c r="R4881" t="s">
        <v>26</v>
      </c>
      <c r="S4881" t="s">
        <v>31</v>
      </c>
    </row>
    <row r="4882" spans="1:19" x14ac:dyDescent="0.25">
      <c r="A4882" t="s">
        <v>312</v>
      </c>
      <c r="B4882" t="s">
        <v>18691</v>
      </c>
      <c r="C4882" t="s">
        <v>18692</v>
      </c>
      <c r="E4882" t="s">
        <v>18693</v>
      </c>
      <c r="F4882" t="s">
        <v>496</v>
      </c>
      <c r="G4882">
        <v>49707</v>
      </c>
      <c r="H4882">
        <v>45.061486000000002</v>
      </c>
      <c r="I4882">
        <v>-83.481969000000007</v>
      </c>
      <c r="J4882" s="1" t="d">
        <v>2018-05-03</v>
      </c>
      <c r="K4882">
        <v>67276</v>
      </c>
      <c r="L4882" t="s">
        <v>30</v>
      </c>
      <c r="M4882" s="1" t="d">
        <v>2015-04-02</v>
      </c>
      <c r="N4882">
        <v>4</v>
      </c>
      <c r="O4882">
        <v>2</v>
      </c>
      <c r="P4882">
        <v>2015</v>
      </c>
      <c r="R4882" t="s">
        <v>26</v>
      </c>
      <c r="S4882" t="s">
        <v>31</v>
      </c>
    </row>
    <row r="4883" spans="1:19" x14ac:dyDescent="0.25">
      <c r="A4883" t="s">
        <v>312</v>
      </c>
      <c r="B4883" t="s">
        <v>18694</v>
      </c>
      <c r="C4883" t="s">
        <v>18695</v>
      </c>
      <c r="E4883" t="s">
        <v>18696</v>
      </c>
      <c r="F4883" t="s">
        <v>496</v>
      </c>
      <c r="G4883">
        <v>49660</v>
      </c>
      <c r="H4883">
        <v>44.268472000000003</v>
      </c>
      <c r="I4883">
        <v>-86.294246000000001</v>
      </c>
      <c r="J4883" s="1" t="d">
        <v>2018-05-03</v>
      </c>
      <c r="K4883">
        <v>67277</v>
      </c>
      <c r="L4883" t="s">
        <v>30</v>
      </c>
      <c r="M4883" s="1" t="d">
        <v>2015-04-02</v>
      </c>
      <c r="N4883">
        <v>4</v>
      </c>
      <c r="O4883">
        <v>2</v>
      </c>
      <c r="P4883">
        <v>2015</v>
      </c>
      <c r="R4883" t="s">
        <v>26</v>
      </c>
      <c r="S4883" t="s">
        <v>31</v>
      </c>
    </row>
    <row r="4884" spans="1:19" x14ac:dyDescent="0.25">
      <c r="A4884" t="s">
        <v>312</v>
      </c>
      <c r="B4884" t="s">
        <v>18697</v>
      </c>
      <c r="C4884" t="s">
        <v>18698</v>
      </c>
      <c r="E4884" t="s">
        <v>2056</v>
      </c>
      <c r="F4884" t="s">
        <v>373</v>
      </c>
      <c r="G4884">
        <v>61107</v>
      </c>
      <c r="H4884">
        <v>42.284270999999997</v>
      </c>
      <c r="I4884">
        <v>-88.980009999999993</v>
      </c>
      <c r="J4884" s="1" t="d">
        <v>2018-05-03</v>
      </c>
      <c r="K4884">
        <v>67278</v>
      </c>
      <c r="L4884" t="s">
        <v>30</v>
      </c>
      <c r="M4884" s="1" t="d">
        <v>2015-04-23</v>
      </c>
      <c r="N4884">
        <v>4</v>
      </c>
      <c r="O4884">
        <v>23</v>
      </c>
      <c r="P4884">
        <v>2015</v>
      </c>
      <c r="R4884" t="s">
        <v>26</v>
      </c>
      <c r="S4884" t="s">
        <v>31</v>
      </c>
    </row>
    <row r="4885" spans="1:19" x14ac:dyDescent="0.25">
      <c r="A4885" t="s">
        <v>312</v>
      </c>
      <c r="B4885" t="s">
        <v>18699</v>
      </c>
      <c r="C4885" t="s">
        <v>18700</v>
      </c>
      <c r="E4885" t="s">
        <v>12129</v>
      </c>
      <c r="F4885" t="s">
        <v>373</v>
      </c>
      <c r="G4885">
        <v>61115</v>
      </c>
      <c r="H4885">
        <v>42.366569310000003</v>
      </c>
      <c r="I4885">
        <v>-89.010580279999999</v>
      </c>
      <c r="J4885" s="1" t="d">
        <v>2019-02-06</v>
      </c>
      <c r="K4885">
        <v>67279</v>
      </c>
      <c r="L4885" t="s">
        <v>103</v>
      </c>
      <c r="M4885" s="1" t="d">
        <v>2015-04-23</v>
      </c>
      <c r="N4885">
        <v>4</v>
      </c>
      <c r="O4885">
        <v>23</v>
      </c>
      <c r="P4885">
        <v>2015</v>
      </c>
      <c r="R4885" t="s">
        <v>26</v>
      </c>
      <c r="S4885" t="s">
        <v>31</v>
      </c>
    </row>
    <row r="4886" spans="1:19" x14ac:dyDescent="0.25">
      <c r="A4886" t="s">
        <v>312</v>
      </c>
      <c r="B4886" t="s">
        <v>18701</v>
      </c>
      <c r="C4886" t="s">
        <v>18702</v>
      </c>
      <c r="E4886" t="s">
        <v>495</v>
      </c>
      <c r="F4886" t="s">
        <v>496</v>
      </c>
      <c r="G4886">
        <v>48219</v>
      </c>
      <c r="H4886">
        <v>42.414808000000001</v>
      </c>
      <c r="I4886">
        <v>-83.253353000000004</v>
      </c>
      <c r="J4886" s="1" t="d">
        <v>2018-05-03</v>
      </c>
      <c r="K4886">
        <v>67280</v>
      </c>
      <c r="L4886" t="s">
        <v>30</v>
      </c>
      <c r="M4886" s="1" t="d">
        <v>2015-05-14</v>
      </c>
      <c r="N4886">
        <v>5</v>
      </c>
      <c r="O4886">
        <v>14</v>
      </c>
      <c r="P4886">
        <v>2015</v>
      </c>
      <c r="R4886" t="s">
        <v>26</v>
      </c>
      <c r="S4886" t="s">
        <v>31</v>
      </c>
    </row>
    <row r="4887" spans="1:19" x14ac:dyDescent="0.25">
      <c r="A4887" t="s">
        <v>312</v>
      </c>
      <c r="B4887" t="s">
        <v>18703</v>
      </c>
      <c r="C4887" t="s">
        <v>18704</v>
      </c>
      <c r="E4887" t="s">
        <v>14678</v>
      </c>
      <c r="F4887" t="s">
        <v>513</v>
      </c>
      <c r="G4887">
        <v>53142</v>
      </c>
      <c r="H4887">
        <v>42.563637</v>
      </c>
      <c r="I4887">
        <v>-87.888188999999997</v>
      </c>
      <c r="J4887" s="1" t="d">
        <v>2018-05-03</v>
      </c>
      <c r="K4887">
        <v>67281</v>
      </c>
      <c r="L4887" t="s">
        <v>30</v>
      </c>
      <c r="M4887" s="1" t="d">
        <v>2015-06-23</v>
      </c>
      <c r="N4887">
        <v>6</v>
      </c>
      <c r="O4887">
        <v>23</v>
      </c>
      <c r="P4887">
        <v>2015</v>
      </c>
      <c r="R4887" t="s">
        <v>26</v>
      </c>
      <c r="S4887" t="s">
        <v>31</v>
      </c>
    </row>
    <row r="4888" spans="1:19" x14ac:dyDescent="0.25">
      <c r="A4888" t="s">
        <v>312</v>
      </c>
      <c r="B4888" t="s">
        <v>18705</v>
      </c>
      <c r="C4888" t="s">
        <v>18706</v>
      </c>
      <c r="E4888" t="s">
        <v>2341</v>
      </c>
      <c r="F4888" t="s">
        <v>57</v>
      </c>
      <c r="G4888">
        <v>47803</v>
      </c>
      <c r="H4888">
        <v>39.442599999999999</v>
      </c>
      <c r="I4888">
        <v>-87.329929000000007</v>
      </c>
      <c r="J4888" s="1" t="d">
        <v>2018-05-03</v>
      </c>
      <c r="K4888">
        <v>67282</v>
      </c>
      <c r="L4888" t="s">
        <v>30</v>
      </c>
      <c r="M4888" s="1" t="d">
        <v>2015-08-15</v>
      </c>
      <c r="N4888">
        <v>8</v>
      </c>
      <c r="O4888">
        <v>15</v>
      </c>
      <c r="P4888">
        <v>2015</v>
      </c>
      <c r="R4888" t="s">
        <v>26</v>
      </c>
      <c r="S4888" t="s">
        <v>31</v>
      </c>
    </row>
    <row r="4889" spans="1:19" x14ac:dyDescent="0.25">
      <c r="A4889" t="s">
        <v>312</v>
      </c>
      <c r="B4889" t="s">
        <v>18707</v>
      </c>
      <c r="C4889" t="s">
        <v>18708</v>
      </c>
      <c r="E4889" t="s">
        <v>3741</v>
      </c>
      <c r="F4889" t="s">
        <v>513</v>
      </c>
      <c r="G4889">
        <v>53154</v>
      </c>
      <c r="H4889">
        <v>42.897981000000001</v>
      </c>
      <c r="I4889">
        <v>-87.911794</v>
      </c>
      <c r="J4889" s="1" t="d">
        <v>2018-05-03</v>
      </c>
      <c r="K4889">
        <v>67283</v>
      </c>
      <c r="L4889" t="s">
        <v>30</v>
      </c>
      <c r="M4889" s="1" t="d">
        <v>2015-08-15</v>
      </c>
      <c r="N4889">
        <v>8</v>
      </c>
      <c r="O4889">
        <v>15</v>
      </c>
      <c r="P4889">
        <v>2015</v>
      </c>
      <c r="R4889" t="s">
        <v>26</v>
      </c>
      <c r="S4889" t="s">
        <v>31</v>
      </c>
    </row>
    <row r="4890" spans="1:19" x14ac:dyDescent="0.25">
      <c r="A4890" t="s">
        <v>338</v>
      </c>
      <c r="B4890" t="s">
        <v>18709</v>
      </c>
      <c r="C4890" t="s">
        <v>18710</v>
      </c>
      <c r="D4890" t="s">
        <v>18711</v>
      </c>
      <c r="E4890" t="s">
        <v>18576</v>
      </c>
      <c r="F4890" t="s">
        <v>202</v>
      </c>
      <c r="G4890">
        <v>34747</v>
      </c>
      <c r="H4890">
        <v>28.329042999999999</v>
      </c>
      <c r="I4890">
        <v>-81.597278000000003</v>
      </c>
      <c r="J4890" s="1" t="d">
        <v>2018-08-07</v>
      </c>
      <c r="K4890">
        <v>67290</v>
      </c>
      <c r="L4890" t="s">
        <v>30</v>
      </c>
      <c r="M4890" s="1" t="d">
        <v>2015-01-01</v>
      </c>
      <c r="N4890">
        <v>1</v>
      </c>
      <c r="O4890">
        <v>1</v>
      </c>
      <c r="P4890">
        <v>2015</v>
      </c>
      <c r="R4890" t="s">
        <v>26</v>
      </c>
      <c r="S4890" t="s">
        <v>31</v>
      </c>
    </row>
    <row r="4891" spans="1:19" x14ac:dyDescent="0.25">
      <c r="A4891" t="s">
        <v>338</v>
      </c>
      <c r="B4891" t="s">
        <v>18712</v>
      </c>
      <c r="C4891" t="s">
        <v>18713</v>
      </c>
      <c r="D4891" t="s">
        <v>18714</v>
      </c>
      <c r="E4891" t="s">
        <v>9491</v>
      </c>
      <c r="F4891" t="s">
        <v>202</v>
      </c>
      <c r="G4891">
        <v>32114</v>
      </c>
      <c r="H4891">
        <v>29.19003</v>
      </c>
      <c r="I4891">
        <v>-81.046836999999996</v>
      </c>
      <c r="J4891" s="1" t="d">
        <v>2018-10-04</v>
      </c>
      <c r="K4891">
        <v>67291</v>
      </c>
      <c r="L4891" t="s">
        <v>30</v>
      </c>
      <c r="M4891" s="1" t="d">
        <v>2015-01-01</v>
      </c>
      <c r="N4891">
        <v>1</v>
      </c>
      <c r="O4891">
        <v>1</v>
      </c>
      <c r="P4891">
        <v>2015</v>
      </c>
      <c r="R4891" t="s">
        <v>26</v>
      </c>
      <c r="S4891" t="s">
        <v>31</v>
      </c>
    </row>
    <row r="4892" spans="1:19" x14ac:dyDescent="0.25">
      <c r="A4892" t="s">
        <v>338</v>
      </c>
      <c r="B4892" t="s">
        <v>18715</v>
      </c>
      <c r="C4892" t="s">
        <v>18716</v>
      </c>
      <c r="E4892" t="s">
        <v>18717</v>
      </c>
      <c r="F4892" t="s">
        <v>202</v>
      </c>
      <c r="G4892">
        <v>33767</v>
      </c>
      <c r="H4892">
        <v>27.982785799999998</v>
      </c>
      <c r="I4892">
        <v>-82.827301899999995</v>
      </c>
      <c r="J4892" s="1" t="d">
        <v>2018-08-07</v>
      </c>
      <c r="K4892">
        <v>67293</v>
      </c>
      <c r="L4892" t="s">
        <v>30</v>
      </c>
      <c r="M4892" s="1" t="d">
        <v>2015-01-01</v>
      </c>
      <c r="N4892">
        <v>1</v>
      </c>
      <c r="O4892">
        <v>1</v>
      </c>
      <c r="P4892">
        <v>2015</v>
      </c>
      <c r="R4892" t="s">
        <v>26</v>
      </c>
      <c r="S4892" t="s">
        <v>31</v>
      </c>
    </row>
    <row r="4893" spans="1:19" x14ac:dyDescent="0.25">
      <c r="A4893" t="s">
        <v>338</v>
      </c>
      <c r="B4893" t="s">
        <v>5781</v>
      </c>
      <c r="C4893" t="s">
        <v>18718</v>
      </c>
      <c r="E4893" t="s">
        <v>5337</v>
      </c>
      <c r="F4893" t="s">
        <v>202</v>
      </c>
      <c r="G4893">
        <v>33761</v>
      </c>
      <c r="H4893">
        <v>28.017406999999999</v>
      </c>
      <c r="I4893">
        <v>-82.737485000000007</v>
      </c>
      <c r="J4893" s="1" t="d">
        <v>2018-08-07</v>
      </c>
      <c r="K4893">
        <v>67294</v>
      </c>
      <c r="L4893" t="s">
        <v>30</v>
      </c>
      <c r="M4893" s="1" t="d">
        <v>2015-01-01</v>
      </c>
      <c r="N4893">
        <v>1</v>
      </c>
      <c r="O4893">
        <v>1</v>
      </c>
      <c r="P4893">
        <v>2015</v>
      </c>
      <c r="R4893" t="s">
        <v>26</v>
      </c>
      <c r="S4893" t="s">
        <v>31</v>
      </c>
    </row>
    <row r="4894" spans="1:19" x14ac:dyDescent="0.25">
      <c r="A4894" t="s">
        <v>338</v>
      </c>
      <c r="B4894" t="s">
        <v>18719</v>
      </c>
      <c r="C4894" t="s">
        <v>18720</v>
      </c>
      <c r="D4894" t="s">
        <v>18721</v>
      </c>
      <c r="E4894" t="s">
        <v>5337</v>
      </c>
      <c r="F4894" t="s">
        <v>202</v>
      </c>
      <c r="G4894">
        <v>33756</v>
      </c>
      <c r="H4894">
        <v>27.961652999999998</v>
      </c>
      <c r="I4894">
        <v>-82.800841000000005</v>
      </c>
      <c r="J4894" s="1" t="d">
        <v>2018-08-07</v>
      </c>
      <c r="K4894">
        <v>67296</v>
      </c>
      <c r="L4894" t="s">
        <v>30</v>
      </c>
      <c r="M4894" s="1" t="d">
        <v>2015-01-01</v>
      </c>
      <c r="N4894">
        <v>1</v>
      </c>
      <c r="O4894">
        <v>1</v>
      </c>
      <c r="P4894">
        <v>2015</v>
      </c>
      <c r="R4894" t="s">
        <v>26</v>
      </c>
      <c r="S4894" t="s">
        <v>31</v>
      </c>
    </row>
    <row r="4895" spans="1:19" x14ac:dyDescent="0.25">
      <c r="A4895" t="s">
        <v>19</v>
      </c>
      <c r="B4895" t="s">
        <v>18724</v>
      </c>
      <c r="C4895" t="s">
        <v>18725</v>
      </c>
      <c r="D4895" t="s">
        <v>18726</v>
      </c>
      <c r="E4895" t="s">
        <v>3695</v>
      </c>
      <c r="F4895" t="s">
        <v>57</v>
      </c>
      <c r="G4895">
        <v>46628</v>
      </c>
      <c r="H4895">
        <v>41.738117000000003</v>
      </c>
      <c r="I4895">
        <v>-86.333532000000005</v>
      </c>
      <c r="J4895" s="1" t="d">
        <v>2018-12-11</v>
      </c>
      <c r="K4895">
        <v>67298</v>
      </c>
      <c r="L4895" t="s">
        <v>30</v>
      </c>
      <c r="M4895" s="1" t="d">
        <v>2015-10-21</v>
      </c>
      <c r="N4895">
        <v>10</v>
      </c>
      <c r="O4895">
        <v>21</v>
      </c>
      <c r="P4895">
        <v>2015</v>
      </c>
      <c r="Q4895" t="s">
        <v>35</v>
      </c>
      <c r="R4895" t="s">
        <v>26</v>
      </c>
      <c r="S4895" t="s">
        <v>31</v>
      </c>
    </row>
    <row r="4896" spans="1:19" x14ac:dyDescent="0.25">
      <c r="A4896" t="s">
        <v>338</v>
      </c>
      <c r="B4896" t="s">
        <v>18727</v>
      </c>
      <c r="C4896" t="s">
        <v>18728</v>
      </c>
      <c r="E4896" t="s">
        <v>226</v>
      </c>
      <c r="F4896" t="s">
        <v>170</v>
      </c>
      <c r="G4896">
        <v>90007</v>
      </c>
      <c r="H4896">
        <v>34.026145</v>
      </c>
      <c r="I4896">
        <v>-118.273933</v>
      </c>
      <c r="J4896" s="1" t="d">
        <v>2018-09-10</v>
      </c>
      <c r="K4896">
        <v>67299</v>
      </c>
      <c r="L4896" t="s">
        <v>30</v>
      </c>
      <c r="M4896" s="1" t="d">
        <v>2015-06-15</v>
      </c>
      <c r="N4896">
        <v>6</v>
      </c>
      <c r="O4896">
        <v>15</v>
      </c>
      <c r="P4896">
        <v>2015</v>
      </c>
      <c r="R4896" t="s">
        <v>26</v>
      </c>
      <c r="S4896" t="s">
        <v>27</v>
      </c>
    </row>
    <row r="4897" spans="1:19" x14ac:dyDescent="0.25">
      <c r="A4897" t="s">
        <v>338</v>
      </c>
      <c r="B4897" t="s">
        <v>18737</v>
      </c>
      <c r="C4897" t="s">
        <v>18738</v>
      </c>
      <c r="D4897" t="s">
        <v>18739</v>
      </c>
      <c r="E4897" t="s">
        <v>427</v>
      </c>
      <c r="F4897" t="s">
        <v>170</v>
      </c>
      <c r="G4897">
        <v>91405</v>
      </c>
      <c r="H4897">
        <v>34.207129000000002</v>
      </c>
      <c r="I4897">
        <v>-118.44959</v>
      </c>
      <c r="J4897" s="1" t="d">
        <v>2018-09-10</v>
      </c>
      <c r="K4897">
        <v>67306</v>
      </c>
      <c r="L4897" t="s">
        <v>30</v>
      </c>
      <c r="M4897" s="1" t="d">
        <v>2015-04-01</v>
      </c>
      <c r="N4897">
        <v>4</v>
      </c>
      <c r="O4897">
        <v>1</v>
      </c>
      <c r="P4897">
        <v>2015</v>
      </c>
      <c r="R4897" t="s">
        <v>26</v>
      </c>
      <c r="S4897" t="s">
        <v>31</v>
      </c>
    </row>
    <row r="4898" spans="1:19" x14ac:dyDescent="0.25">
      <c r="A4898" t="s">
        <v>338</v>
      </c>
      <c r="B4898" t="s">
        <v>18740</v>
      </c>
      <c r="C4898" t="s">
        <v>18741</v>
      </c>
      <c r="D4898" t="s">
        <v>18742</v>
      </c>
      <c r="E4898" t="s">
        <v>904</v>
      </c>
      <c r="F4898" t="s">
        <v>170</v>
      </c>
      <c r="G4898">
        <v>91706</v>
      </c>
      <c r="H4898">
        <v>34.102753999999997</v>
      </c>
      <c r="I4898">
        <v>-117.97420700000001</v>
      </c>
      <c r="J4898" s="1" t="d">
        <v>2018-09-10</v>
      </c>
      <c r="K4898">
        <v>67307</v>
      </c>
      <c r="L4898" t="s">
        <v>30</v>
      </c>
      <c r="M4898" s="1" t="d">
        <v>2015-07-01</v>
      </c>
      <c r="N4898">
        <v>7</v>
      </c>
      <c r="O4898">
        <v>1</v>
      </c>
      <c r="P4898">
        <v>2015</v>
      </c>
      <c r="R4898" t="s">
        <v>26</v>
      </c>
      <c r="S4898" t="s">
        <v>27</v>
      </c>
    </row>
    <row r="4899" spans="1:19" x14ac:dyDescent="0.25">
      <c r="A4899" t="s">
        <v>338</v>
      </c>
      <c r="B4899" t="s">
        <v>12293</v>
      </c>
      <c r="C4899" t="s">
        <v>12294</v>
      </c>
      <c r="E4899" t="s">
        <v>2345</v>
      </c>
      <c r="F4899" t="s">
        <v>496</v>
      </c>
      <c r="G4899">
        <v>48912</v>
      </c>
      <c r="H4899">
        <v>42.719852000000003</v>
      </c>
      <c r="I4899">
        <v>-84.535010999999997</v>
      </c>
      <c r="J4899" s="1" t="d">
        <v>2019-01-10</v>
      </c>
      <c r="K4899">
        <v>67314</v>
      </c>
      <c r="L4899" t="s">
        <v>30</v>
      </c>
      <c r="M4899" s="1" t="d">
        <v>2015-05-01</v>
      </c>
      <c r="N4899">
        <v>5</v>
      </c>
      <c r="O4899">
        <v>1</v>
      </c>
      <c r="P4899">
        <v>2015</v>
      </c>
      <c r="R4899" t="s">
        <v>26</v>
      </c>
      <c r="S4899" t="s">
        <v>27</v>
      </c>
    </row>
    <row r="4900" spans="1:19" x14ac:dyDescent="0.25">
      <c r="A4900" t="s">
        <v>338</v>
      </c>
      <c r="B4900" t="s">
        <v>18749</v>
      </c>
      <c r="C4900" t="s">
        <v>18750</v>
      </c>
      <c r="E4900" t="s">
        <v>2345</v>
      </c>
      <c r="F4900" t="s">
        <v>496</v>
      </c>
      <c r="G4900">
        <v>48933</v>
      </c>
      <c r="H4900">
        <v>42.731318999999999</v>
      </c>
      <c r="I4900">
        <v>-84.562377999999995</v>
      </c>
      <c r="J4900" s="1" t="d">
        <v>2019-01-10</v>
      </c>
      <c r="K4900">
        <v>67316</v>
      </c>
      <c r="L4900" t="s">
        <v>30</v>
      </c>
      <c r="M4900" s="1" t="d">
        <v>2015-03-26</v>
      </c>
      <c r="N4900">
        <v>3</v>
      </c>
      <c r="O4900">
        <v>26</v>
      </c>
      <c r="P4900">
        <v>2015</v>
      </c>
      <c r="R4900" t="s">
        <v>26</v>
      </c>
      <c r="S4900" t="s">
        <v>31</v>
      </c>
    </row>
    <row r="4901" spans="1:19" x14ac:dyDescent="0.25">
      <c r="A4901" t="s">
        <v>312</v>
      </c>
      <c r="B4901" t="s">
        <v>18755</v>
      </c>
      <c r="C4901" t="s">
        <v>18756</v>
      </c>
      <c r="E4901" t="s">
        <v>18757</v>
      </c>
      <c r="F4901" t="s">
        <v>124</v>
      </c>
      <c r="G4901">
        <v>68841</v>
      </c>
      <c r="H4901">
        <v>40.779725999999997</v>
      </c>
      <c r="I4901">
        <v>-98.152017000000001</v>
      </c>
      <c r="J4901" s="1" t="d">
        <v>2018-04-03</v>
      </c>
      <c r="K4901">
        <v>67332</v>
      </c>
      <c r="L4901" t="s">
        <v>30</v>
      </c>
      <c r="M4901" s="1" t="d">
        <v>2015-05-15</v>
      </c>
      <c r="N4901">
        <v>5</v>
      </c>
      <c r="O4901">
        <v>15</v>
      </c>
      <c r="P4901">
        <v>2015</v>
      </c>
      <c r="R4901" t="s">
        <v>26</v>
      </c>
      <c r="S4901" t="s">
        <v>31</v>
      </c>
    </row>
    <row r="4902" spans="1:19" x14ac:dyDescent="0.25">
      <c r="A4902" t="s">
        <v>312</v>
      </c>
      <c r="B4902" t="s">
        <v>18758</v>
      </c>
      <c r="C4902" t="s">
        <v>18759</v>
      </c>
      <c r="E4902" t="s">
        <v>18760</v>
      </c>
      <c r="F4902" t="s">
        <v>59</v>
      </c>
      <c r="G4902">
        <v>43543</v>
      </c>
      <c r="H4902">
        <v>41.586531000000001</v>
      </c>
      <c r="I4902">
        <v>-84.584312999999995</v>
      </c>
      <c r="J4902" s="1" t="d">
        <v>2019-04-08</v>
      </c>
      <c r="K4902">
        <v>67334</v>
      </c>
      <c r="L4902" t="s">
        <v>24</v>
      </c>
      <c r="M4902" s="1" t="d">
        <v>2015-05-15</v>
      </c>
      <c r="N4902">
        <v>5</v>
      </c>
      <c r="O4902">
        <v>15</v>
      </c>
      <c r="P4902">
        <v>2015</v>
      </c>
      <c r="R4902" t="s">
        <v>26</v>
      </c>
      <c r="S4902" t="s">
        <v>31</v>
      </c>
    </row>
    <row r="4903" spans="1:19" x14ac:dyDescent="0.25">
      <c r="A4903" t="s">
        <v>312</v>
      </c>
      <c r="B4903" t="s">
        <v>18761</v>
      </c>
      <c r="C4903" t="s">
        <v>18762</v>
      </c>
      <c r="E4903" t="s">
        <v>142</v>
      </c>
      <c r="F4903" t="s">
        <v>143</v>
      </c>
      <c r="G4903">
        <v>73159</v>
      </c>
      <c r="H4903">
        <v>35.376897999999997</v>
      </c>
      <c r="I4903">
        <v>-97.547443000000001</v>
      </c>
      <c r="J4903" s="1" t="d">
        <v>2018-09-10</v>
      </c>
      <c r="K4903">
        <v>67335</v>
      </c>
      <c r="L4903" t="s">
        <v>30</v>
      </c>
      <c r="M4903" s="1" t="d">
        <v>2015-05-15</v>
      </c>
      <c r="N4903">
        <v>5</v>
      </c>
      <c r="O4903">
        <v>15</v>
      </c>
      <c r="P4903">
        <v>2015</v>
      </c>
      <c r="R4903" t="s">
        <v>26</v>
      </c>
      <c r="S4903" t="s">
        <v>31</v>
      </c>
    </row>
    <row r="4904" spans="1:19" x14ac:dyDescent="0.25">
      <c r="A4904" t="s">
        <v>312</v>
      </c>
      <c r="B4904" t="s">
        <v>18763</v>
      </c>
      <c r="C4904" t="s">
        <v>18764</v>
      </c>
      <c r="E4904" t="s">
        <v>18765</v>
      </c>
      <c r="F4904" t="s">
        <v>319</v>
      </c>
      <c r="G4904">
        <v>57601</v>
      </c>
      <c r="H4904">
        <v>45.537075000000002</v>
      </c>
      <c r="I4904">
        <v>-100.44308100000001</v>
      </c>
      <c r="J4904" s="1" t="d">
        <v>2018-09-10</v>
      </c>
      <c r="K4904">
        <v>67336</v>
      </c>
      <c r="L4904" t="s">
        <v>30</v>
      </c>
      <c r="M4904" s="1" t="d">
        <v>2015-05-15</v>
      </c>
      <c r="N4904">
        <v>5</v>
      </c>
      <c r="O4904">
        <v>15</v>
      </c>
      <c r="P4904">
        <v>2015</v>
      </c>
      <c r="R4904" t="s">
        <v>26</v>
      </c>
      <c r="S4904" t="s">
        <v>31</v>
      </c>
    </row>
    <row r="4905" spans="1:19" x14ac:dyDescent="0.25">
      <c r="A4905" t="s">
        <v>312</v>
      </c>
      <c r="B4905" t="s">
        <v>4493</v>
      </c>
      <c r="C4905" t="s">
        <v>18766</v>
      </c>
      <c r="E4905" t="s">
        <v>6457</v>
      </c>
      <c r="F4905" t="s">
        <v>513</v>
      </c>
      <c r="G4905">
        <v>53406</v>
      </c>
      <c r="H4905">
        <v>42.720218000000003</v>
      </c>
      <c r="I4905">
        <v>-87.865043999999997</v>
      </c>
      <c r="J4905" s="1" t="d">
        <v>2018-11-08</v>
      </c>
      <c r="K4905">
        <v>67337</v>
      </c>
      <c r="L4905" t="s">
        <v>30</v>
      </c>
      <c r="M4905" s="1" t="d">
        <v>2015-05-15</v>
      </c>
      <c r="N4905">
        <v>5</v>
      </c>
      <c r="O4905">
        <v>15</v>
      </c>
      <c r="P4905">
        <v>2015</v>
      </c>
      <c r="R4905" t="s">
        <v>26</v>
      </c>
      <c r="S4905" t="s">
        <v>31</v>
      </c>
    </row>
    <row r="4906" spans="1:19" x14ac:dyDescent="0.25">
      <c r="A4906" t="s">
        <v>19</v>
      </c>
      <c r="B4906" t="s">
        <v>18767</v>
      </c>
      <c r="C4906" t="s">
        <v>18768</v>
      </c>
      <c r="E4906" t="s">
        <v>16521</v>
      </c>
      <c r="F4906" t="s">
        <v>1213</v>
      </c>
      <c r="G4906">
        <v>59101</v>
      </c>
      <c r="H4906">
        <v>45.748809000000001</v>
      </c>
      <c r="I4906">
        <v>-108.538005</v>
      </c>
      <c r="J4906" s="1" t="d">
        <v>2019-04-08</v>
      </c>
      <c r="K4906">
        <v>67340</v>
      </c>
      <c r="L4906" t="s">
        <v>24</v>
      </c>
      <c r="M4906" s="1" t="d">
        <v>2015-02-15</v>
      </c>
      <c r="N4906">
        <v>2</v>
      </c>
      <c r="O4906">
        <v>15</v>
      </c>
      <c r="P4906">
        <v>2015</v>
      </c>
      <c r="Q4906" t="s">
        <v>35</v>
      </c>
      <c r="R4906" t="s">
        <v>26</v>
      </c>
      <c r="S4906" t="s">
        <v>27</v>
      </c>
    </row>
    <row r="4907" spans="1:19" x14ac:dyDescent="0.25">
      <c r="A4907" t="s">
        <v>338</v>
      </c>
      <c r="B4907" t="s">
        <v>18769</v>
      </c>
      <c r="C4907" t="s">
        <v>18770</v>
      </c>
      <c r="E4907" t="s">
        <v>18771</v>
      </c>
      <c r="F4907" t="s">
        <v>129</v>
      </c>
      <c r="G4907">
        <v>80459</v>
      </c>
      <c r="H4907">
        <v>40.059491999999999</v>
      </c>
      <c r="I4907">
        <v>-106.392923</v>
      </c>
      <c r="J4907" s="1" t="d">
        <v>2018-11-08</v>
      </c>
      <c r="K4907">
        <v>67343</v>
      </c>
      <c r="L4907" t="s">
        <v>30</v>
      </c>
      <c r="M4907" s="1" t="d">
        <v>2015-05-18</v>
      </c>
      <c r="N4907">
        <v>5</v>
      </c>
      <c r="O4907">
        <v>18</v>
      </c>
      <c r="P4907">
        <v>2015</v>
      </c>
      <c r="R4907" t="s">
        <v>26</v>
      </c>
      <c r="S4907" t="s">
        <v>31</v>
      </c>
    </row>
    <row r="4908" spans="1:19" x14ac:dyDescent="0.25">
      <c r="A4908" t="s">
        <v>338</v>
      </c>
      <c r="B4908" t="s">
        <v>18772</v>
      </c>
      <c r="C4908" t="s">
        <v>18773</v>
      </c>
      <c r="E4908" t="s">
        <v>6087</v>
      </c>
      <c r="F4908" t="s">
        <v>170</v>
      </c>
      <c r="G4908">
        <v>95449</v>
      </c>
      <c r="H4908">
        <v>38.959988000000003</v>
      </c>
      <c r="I4908">
        <v>-123.115634</v>
      </c>
      <c r="J4908" s="1" t="d">
        <v>2018-12-11</v>
      </c>
      <c r="K4908">
        <v>67344</v>
      </c>
      <c r="L4908" t="s">
        <v>30</v>
      </c>
      <c r="M4908" s="1" t="d">
        <v>2015-05-01</v>
      </c>
      <c r="N4908">
        <v>5</v>
      </c>
      <c r="O4908">
        <v>1</v>
      </c>
      <c r="P4908">
        <v>2015</v>
      </c>
      <c r="R4908" t="s">
        <v>26</v>
      </c>
      <c r="S4908" t="s">
        <v>31</v>
      </c>
    </row>
    <row r="4909" spans="1:19" x14ac:dyDescent="0.25">
      <c r="A4909" t="s">
        <v>338</v>
      </c>
      <c r="B4909" t="s">
        <v>5781</v>
      </c>
      <c r="C4909" t="s">
        <v>18779</v>
      </c>
      <c r="E4909" t="s">
        <v>80</v>
      </c>
      <c r="F4909" t="s">
        <v>10</v>
      </c>
      <c r="G4909">
        <v>83702</v>
      </c>
      <c r="H4909">
        <v>43.607216000000001</v>
      </c>
      <c r="I4909">
        <v>-116.194051</v>
      </c>
      <c r="J4909" s="1" t="d">
        <v>2019-03-07</v>
      </c>
      <c r="K4909">
        <v>67347</v>
      </c>
      <c r="L4909" t="s">
        <v>71</v>
      </c>
      <c r="M4909" s="1" t="d">
        <v>2015-05-01</v>
      </c>
      <c r="N4909">
        <v>5</v>
      </c>
      <c r="O4909">
        <v>1</v>
      </c>
      <c r="P4909">
        <v>2015</v>
      </c>
      <c r="R4909" t="s">
        <v>26</v>
      </c>
      <c r="S4909" t="s">
        <v>31</v>
      </c>
    </row>
    <row r="4910" spans="1:19" x14ac:dyDescent="0.25">
      <c r="A4910" t="s">
        <v>338</v>
      </c>
      <c r="B4910" t="s">
        <v>18780</v>
      </c>
      <c r="C4910" t="s">
        <v>18781</v>
      </c>
      <c r="E4910" t="s">
        <v>674</v>
      </c>
      <c r="F4910" t="s">
        <v>64</v>
      </c>
      <c r="G4910">
        <v>82501</v>
      </c>
      <c r="H4910">
        <v>42.994756000000002</v>
      </c>
      <c r="I4910">
        <v>-108.370846</v>
      </c>
      <c r="J4910" s="1" t="d">
        <v>2019-04-08</v>
      </c>
      <c r="K4910">
        <v>67348</v>
      </c>
      <c r="L4910" t="s">
        <v>24</v>
      </c>
      <c r="M4910" s="1" t="d">
        <v>2015-05-01</v>
      </c>
      <c r="N4910">
        <v>5</v>
      </c>
      <c r="O4910">
        <v>1</v>
      </c>
      <c r="P4910">
        <v>2015</v>
      </c>
      <c r="R4910" t="s">
        <v>26</v>
      </c>
      <c r="S4910" t="s">
        <v>31</v>
      </c>
    </row>
    <row r="4911" spans="1:19" x14ac:dyDescent="0.25">
      <c r="A4911" t="s">
        <v>338</v>
      </c>
      <c r="B4911" t="s">
        <v>18782</v>
      </c>
      <c r="C4911" t="s">
        <v>18783</v>
      </c>
      <c r="E4911" t="s">
        <v>136</v>
      </c>
      <c r="F4911" t="s">
        <v>657</v>
      </c>
      <c r="G4911">
        <v>4101</v>
      </c>
      <c r="H4911">
        <v>43.679417000000001</v>
      </c>
      <c r="I4911">
        <v>-70.257818</v>
      </c>
      <c r="J4911" s="1" t="d">
        <v>2019-03-07</v>
      </c>
      <c r="K4911">
        <v>67350</v>
      </c>
      <c r="L4911" t="s">
        <v>71</v>
      </c>
      <c r="M4911" s="1" t="d">
        <v>2015-04-01</v>
      </c>
      <c r="N4911">
        <v>4</v>
      </c>
      <c r="O4911">
        <v>1</v>
      </c>
      <c r="P4911">
        <v>2015</v>
      </c>
      <c r="R4911" t="s">
        <v>26</v>
      </c>
      <c r="S4911" t="s">
        <v>31</v>
      </c>
    </row>
    <row r="4912" spans="1:19" x14ac:dyDescent="0.25">
      <c r="A4912" t="s">
        <v>338</v>
      </c>
      <c r="B4912" t="s">
        <v>18784</v>
      </c>
      <c r="C4912" t="s">
        <v>18785</v>
      </c>
      <c r="E4912" t="s">
        <v>585</v>
      </c>
      <c r="F4912" t="s">
        <v>48</v>
      </c>
      <c r="G4912">
        <v>12401</v>
      </c>
      <c r="H4912">
        <v>41.923178999999998</v>
      </c>
      <c r="I4912">
        <v>-73.999550999999997</v>
      </c>
      <c r="J4912" s="1" t="d">
        <v>2018-06-05</v>
      </c>
      <c r="K4912">
        <v>67353</v>
      </c>
      <c r="L4912" t="s">
        <v>30</v>
      </c>
      <c r="M4912" s="1" t="d">
        <v>2015-06-15</v>
      </c>
      <c r="N4912">
        <v>6</v>
      </c>
      <c r="O4912">
        <v>15</v>
      </c>
      <c r="P4912">
        <v>2015</v>
      </c>
      <c r="R4912" t="s">
        <v>26</v>
      </c>
      <c r="S4912" t="s">
        <v>31</v>
      </c>
    </row>
    <row r="4913" spans="1:19" x14ac:dyDescent="0.25">
      <c r="A4913" t="s">
        <v>338</v>
      </c>
      <c r="B4913" t="s">
        <v>18789</v>
      </c>
      <c r="C4913" t="s">
        <v>18790</v>
      </c>
      <c r="D4913" t="s">
        <v>18791</v>
      </c>
      <c r="E4913" t="s">
        <v>1109</v>
      </c>
      <c r="F4913" t="s">
        <v>269</v>
      </c>
      <c r="G4913">
        <v>23185</v>
      </c>
      <c r="H4913">
        <v>37.272891000000001</v>
      </c>
      <c r="I4913">
        <v>-76.706339999999997</v>
      </c>
      <c r="J4913" s="1" t="d">
        <v>2018-12-11</v>
      </c>
      <c r="K4913">
        <v>67359</v>
      </c>
      <c r="L4913" t="s">
        <v>30</v>
      </c>
      <c r="M4913" s="1" t="d">
        <v>2015-06-01</v>
      </c>
      <c r="N4913">
        <v>6</v>
      </c>
      <c r="O4913">
        <v>1</v>
      </c>
      <c r="P4913">
        <v>2015</v>
      </c>
      <c r="R4913" t="s">
        <v>26</v>
      </c>
      <c r="S4913" t="s">
        <v>31</v>
      </c>
    </row>
    <row r="4914" spans="1:19" x14ac:dyDescent="0.25">
      <c r="A4914" t="s">
        <v>312</v>
      </c>
      <c r="B4914" t="s">
        <v>18795</v>
      </c>
      <c r="C4914" t="s">
        <v>18796</v>
      </c>
      <c r="E4914" t="s">
        <v>18797</v>
      </c>
      <c r="F4914" t="s">
        <v>124</v>
      </c>
      <c r="G4914">
        <v>68008</v>
      </c>
      <c r="H4914">
        <v>41.544015000000002</v>
      </c>
      <c r="I4914">
        <v>-96.133976000000004</v>
      </c>
      <c r="J4914" s="1" t="d">
        <v>2019-04-08</v>
      </c>
      <c r="K4914">
        <v>67641</v>
      </c>
      <c r="L4914" t="s">
        <v>24</v>
      </c>
      <c r="M4914" s="1" t="d">
        <v>2015-05-15</v>
      </c>
      <c r="N4914">
        <v>5</v>
      </c>
      <c r="O4914">
        <v>15</v>
      </c>
      <c r="P4914">
        <v>2015</v>
      </c>
      <c r="R4914" t="s">
        <v>26</v>
      </c>
      <c r="S4914" t="s">
        <v>31</v>
      </c>
    </row>
    <row r="4915" spans="1:19" x14ac:dyDescent="0.25">
      <c r="A4915" t="s">
        <v>312</v>
      </c>
      <c r="B4915" t="s">
        <v>18798</v>
      </c>
      <c r="C4915" t="s">
        <v>18799</v>
      </c>
      <c r="E4915" t="s">
        <v>18800</v>
      </c>
      <c r="F4915" t="s">
        <v>170</v>
      </c>
      <c r="G4915">
        <v>93422</v>
      </c>
      <c r="H4915">
        <v>35.484135000000002</v>
      </c>
      <c r="I4915">
        <v>-120.664841</v>
      </c>
      <c r="J4915" s="1" t="d">
        <v>2019-03-07</v>
      </c>
      <c r="K4915">
        <v>67644</v>
      </c>
      <c r="L4915" t="s">
        <v>71</v>
      </c>
      <c r="M4915" s="1" t="d">
        <v>2015-06-15</v>
      </c>
      <c r="N4915">
        <v>6</v>
      </c>
      <c r="O4915">
        <v>15</v>
      </c>
      <c r="P4915">
        <v>2015</v>
      </c>
      <c r="R4915" t="s">
        <v>26</v>
      </c>
      <c r="S4915" t="s">
        <v>31</v>
      </c>
    </row>
    <row r="4916" spans="1:19" x14ac:dyDescent="0.25">
      <c r="A4916" t="s">
        <v>312</v>
      </c>
      <c r="B4916" t="s">
        <v>18801</v>
      </c>
      <c r="C4916" t="s">
        <v>18802</v>
      </c>
      <c r="E4916" t="s">
        <v>1612</v>
      </c>
      <c r="F4916" t="s">
        <v>88</v>
      </c>
      <c r="G4916">
        <v>65202</v>
      </c>
      <c r="H4916">
        <v>38.978133999999997</v>
      </c>
      <c r="I4916">
        <v>-92.371123999999995</v>
      </c>
      <c r="J4916" s="1" t="d">
        <v>2018-04-03</v>
      </c>
      <c r="K4916">
        <v>67645</v>
      </c>
      <c r="L4916" t="s">
        <v>30</v>
      </c>
      <c r="M4916" s="1" t="d">
        <v>2015-06-15</v>
      </c>
      <c r="N4916">
        <v>6</v>
      </c>
      <c r="O4916">
        <v>15</v>
      </c>
      <c r="P4916">
        <v>2015</v>
      </c>
      <c r="R4916" t="s">
        <v>26</v>
      </c>
      <c r="S4916" t="s">
        <v>31</v>
      </c>
    </row>
    <row r="4917" spans="1:19" x14ac:dyDescent="0.25">
      <c r="A4917" t="s">
        <v>312</v>
      </c>
      <c r="B4917" t="s">
        <v>65</v>
      </c>
      <c r="C4917" t="s">
        <v>18803</v>
      </c>
      <c r="E4917" t="s">
        <v>18804</v>
      </c>
      <c r="F4917" t="s">
        <v>373</v>
      </c>
      <c r="G4917">
        <v>60457</v>
      </c>
      <c r="H4917">
        <v>41.718961999999998</v>
      </c>
      <c r="I4917">
        <v>-87.817494999999994</v>
      </c>
      <c r="J4917" s="1" t="d">
        <v>2018-10-04</v>
      </c>
      <c r="K4917">
        <v>67646</v>
      </c>
      <c r="L4917" t="s">
        <v>30</v>
      </c>
      <c r="M4917" s="1" t="d">
        <v>2015-06-15</v>
      </c>
      <c r="N4917">
        <v>6</v>
      </c>
      <c r="O4917">
        <v>15</v>
      </c>
      <c r="P4917">
        <v>2015</v>
      </c>
      <c r="R4917" t="s">
        <v>26</v>
      </c>
      <c r="S4917" t="s">
        <v>31</v>
      </c>
    </row>
    <row r="4918" spans="1:19" x14ac:dyDescent="0.25">
      <c r="A4918" t="s">
        <v>338</v>
      </c>
      <c r="B4918" t="s">
        <v>18807</v>
      </c>
      <c r="C4918" t="s">
        <v>18808</v>
      </c>
      <c r="E4918" t="s">
        <v>2285</v>
      </c>
      <c r="F4918" t="s">
        <v>327</v>
      </c>
      <c r="G4918">
        <v>52001</v>
      </c>
      <c r="H4918">
        <v>42.496357000000003</v>
      </c>
      <c r="I4918">
        <v>-90.664337000000003</v>
      </c>
      <c r="J4918" s="1" t="d">
        <v>2019-04-08</v>
      </c>
      <c r="K4918">
        <v>67714</v>
      </c>
      <c r="L4918" t="s">
        <v>24</v>
      </c>
      <c r="M4918" s="1" t="d">
        <v>2015-04-01</v>
      </c>
      <c r="N4918">
        <v>4</v>
      </c>
      <c r="O4918">
        <v>1</v>
      </c>
      <c r="P4918">
        <v>2015</v>
      </c>
      <c r="R4918" t="s">
        <v>26</v>
      </c>
      <c r="S4918" t="s">
        <v>31</v>
      </c>
    </row>
    <row r="4919" spans="1:19" x14ac:dyDescent="0.25">
      <c r="A4919" t="s">
        <v>338</v>
      </c>
      <c r="B4919" t="s">
        <v>18809</v>
      </c>
      <c r="C4919" t="s">
        <v>18810</v>
      </c>
      <c r="E4919" t="s">
        <v>18811</v>
      </c>
      <c r="F4919" t="s">
        <v>1213</v>
      </c>
      <c r="G4919">
        <v>59601</v>
      </c>
      <c r="H4919">
        <v>46.611561999999999</v>
      </c>
      <c r="I4919">
        <v>-112.020382</v>
      </c>
      <c r="J4919" s="1" t="d">
        <v>2019-04-08</v>
      </c>
      <c r="K4919">
        <v>67737</v>
      </c>
      <c r="L4919" t="s">
        <v>24</v>
      </c>
      <c r="M4919" s="1" t="d">
        <v>2015-04-01</v>
      </c>
      <c r="N4919">
        <v>4</v>
      </c>
      <c r="O4919">
        <v>1</v>
      </c>
      <c r="P4919">
        <v>2015</v>
      </c>
      <c r="R4919" t="s">
        <v>26</v>
      </c>
      <c r="S4919" t="s">
        <v>31</v>
      </c>
    </row>
    <row r="4920" spans="1:19" x14ac:dyDescent="0.25">
      <c r="A4920" t="s">
        <v>338</v>
      </c>
      <c r="B4920" t="s">
        <v>18812</v>
      </c>
      <c r="C4920" t="s">
        <v>18813</v>
      </c>
      <c r="E4920" t="s">
        <v>17476</v>
      </c>
      <c r="F4920" t="s">
        <v>48</v>
      </c>
      <c r="G4920">
        <v>13152</v>
      </c>
      <c r="H4920">
        <v>42.944626</v>
      </c>
      <c r="I4920">
        <v>-76.443792999999999</v>
      </c>
      <c r="J4920" s="1" t="d">
        <v>2019-04-08</v>
      </c>
      <c r="K4920">
        <v>67743</v>
      </c>
      <c r="L4920" t="s">
        <v>24</v>
      </c>
      <c r="M4920" s="1" t="d">
        <v>2015-03-01</v>
      </c>
      <c r="N4920">
        <v>3</v>
      </c>
      <c r="O4920">
        <v>1</v>
      </c>
      <c r="P4920">
        <v>2015</v>
      </c>
      <c r="R4920" t="s">
        <v>26</v>
      </c>
      <c r="S4920" t="s">
        <v>31</v>
      </c>
    </row>
    <row r="4921" spans="1:19" x14ac:dyDescent="0.25">
      <c r="A4921" t="s">
        <v>338</v>
      </c>
      <c r="B4921" t="s">
        <v>18814</v>
      </c>
      <c r="C4921" t="s">
        <v>18815</v>
      </c>
      <c r="E4921" t="s">
        <v>18816</v>
      </c>
      <c r="F4921" t="s">
        <v>48</v>
      </c>
      <c r="G4921">
        <v>13904</v>
      </c>
      <c r="H4921">
        <v>42.103471999999996</v>
      </c>
      <c r="I4921">
        <v>-75.892292999999995</v>
      </c>
      <c r="J4921" s="1" t="d">
        <v>2019-04-08</v>
      </c>
      <c r="K4921">
        <v>67753</v>
      </c>
      <c r="L4921" t="s">
        <v>24</v>
      </c>
      <c r="M4921" s="1" t="d">
        <v>2015-04-01</v>
      </c>
      <c r="N4921">
        <v>4</v>
      </c>
      <c r="O4921">
        <v>1</v>
      </c>
      <c r="P4921">
        <v>2015</v>
      </c>
      <c r="R4921" t="s">
        <v>26</v>
      </c>
      <c r="S4921" t="s">
        <v>31</v>
      </c>
    </row>
    <row r="4922" spans="1:19" x14ac:dyDescent="0.25">
      <c r="A4922" t="s">
        <v>338</v>
      </c>
      <c r="B4922" t="s">
        <v>18817</v>
      </c>
      <c r="C4922" t="s">
        <v>18818</v>
      </c>
      <c r="E4922" t="s">
        <v>18819</v>
      </c>
      <c r="F4922" t="s">
        <v>48</v>
      </c>
      <c r="G4922">
        <v>12983</v>
      </c>
      <c r="H4922">
        <v>44.303140999999997</v>
      </c>
      <c r="I4922">
        <v>-74.330399</v>
      </c>
      <c r="J4922" s="1" t="d">
        <v>2019-04-08</v>
      </c>
      <c r="K4922">
        <v>67755</v>
      </c>
      <c r="L4922" t="s">
        <v>24</v>
      </c>
      <c r="M4922" s="1" t="d">
        <v>2015-03-01</v>
      </c>
      <c r="N4922">
        <v>3</v>
      </c>
      <c r="O4922">
        <v>1</v>
      </c>
      <c r="P4922">
        <v>2015</v>
      </c>
      <c r="R4922" t="s">
        <v>26</v>
      </c>
      <c r="S4922" t="s">
        <v>31</v>
      </c>
    </row>
    <row r="4923" spans="1:19" x14ac:dyDescent="0.25">
      <c r="A4923" t="s">
        <v>338</v>
      </c>
      <c r="B4923" t="s">
        <v>18820</v>
      </c>
      <c r="C4923" t="s">
        <v>18821</v>
      </c>
      <c r="D4923" t="s">
        <v>18822</v>
      </c>
      <c r="E4923" t="s">
        <v>9828</v>
      </c>
      <c r="F4923" t="s">
        <v>25</v>
      </c>
      <c r="G4923">
        <v>21771</v>
      </c>
      <c r="H4923">
        <v>39.375025000000001</v>
      </c>
      <c r="I4923">
        <v>-77.154549000000003</v>
      </c>
      <c r="J4923" s="1" t="d">
        <v>2018-12-11</v>
      </c>
      <c r="K4923">
        <v>67759</v>
      </c>
      <c r="L4923" t="s">
        <v>30</v>
      </c>
      <c r="M4923" s="1" t="d">
        <v>2015-04-01</v>
      </c>
      <c r="N4923">
        <v>4</v>
      </c>
      <c r="O4923">
        <v>1</v>
      </c>
      <c r="P4923">
        <v>2015</v>
      </c>
      <c r="R4923" t="s">
        <v>26</v>
      </c>
      <c r="S4923" t="s">
        <v>31</v>
      </c>
    </row>
    <row r="4924" spans="1:19" x14ac:dyDescent="0.25">
      <c r="A4924" t="s">
        <v>338</v>
      </c>
      <c r="B4924" t="s">
        <v>18823</v>
      </c>
      <c r="C4924" t="s">
        <v>18824</v>
      </c>
      <c r="E4924" t="s">
        <v>18825</v>
      </c>
      <c r="F4924" t="s">
        <v>129</v>
      </c>
      <c r="G4924">
        <v>81428</v>
      </c>
      <c r="H4924">
        <v>38.855423999999999</v>
      </c>
      <c r="I4924">
        <v>-107.614795</v>
      </c>
      <c r="J4924" s="1" t="d">
        <v>2018-12-11</v>
      </c>
      <c r="K4924">
        <v>67763</v>
      </c>
      <c r="L4924" t="s">
        <v>30</v>
      </c>
      <c r="M4924" s="1" t="d">
        <v>2015-06-01</v>
      </c>
      <c r="N4924">
        <v>6</v>
      </c>
      <c r="O4924">
        <v>1</v>
      </c>
      <c r="P4924">
        <v>2015</v>
      </c>
      <c r="R4924" t="s">
        <v>26</v>
      </c>
      <c r="S4924" t="s">
        <v>31</v>
      </c>
    </row>
    <row r="4925" spans="1:19" x14ac:dyDescent="0.25">
      <c r="A4925" t="s">
        <v>312</v>
      </c>
      <c r="B4925" t="s">
        <v>18828</v>
      </c>
      <c r="C4925" t="s">
        <v>18829</v>
      </c>
      <c r="E4925" t="s">
        <v>5258</v>
      </c>
      <c r="F4925" t="s">
        <v>59</v>
      </c>
      <c r="G4925">
        <v>45804</v>
      </c>
      <c r="H4925">
        <v>40.730961999999998</v>
      </c>
      <c r="I4925">
        <v>-84.071135999999996</v>
      </c>
      <c r="J4925" s="1" t="d">
        <v>2019-03-07</v>
      </c>
      <c r="K4925">
        <v>67768</v>
      </c>
      <c r="L4925" t="s">
        <v>71</v>
      </c>
      <c r="M4925" s="1" t="d">
        <v>2015-05-15</v>
      </c>
      <c r="N4925">
        <v>5</v>
      </c>
      <c r="O4925">
        <v>15</v>
      </c>
      <c r="P4925">
        <v>2015</v>
      </c>
      <c r="R4925" t="s">
        <v>26</v>
      </c>
      <c r="S4925" t="s">
        <v>31</v>
      </c>
    </row>
    <row r="4926" spans="1:19" x14ac:dyDescent="0.25">
      <c r="A4926" t="s">
        <v>338</v>
      </c>
      <c r="B4926" t="s">
        <v>5781</v>
      </c>
      <c r="C4926" t="s">
        <v>18830</v>
      </c>
      <c r="E4926" t="s">
        <v>226</v>
      </c>
      <c r="F4926" t="s">
        <v>170</v>
      </c>
      <c r="G4926">
        <v>91403</v>
      </c>
      <c r="H4926">
        <v>34.151822060000001</v>
      </c>
      <c r="I4926">
        <v>-118.4666912</v>
      </c>
      <c r="J4926" s="1" t="d">
        <v>2019-02-06</v>
      </c>
      <c r="K4926">
        <v>67788</v>
      </c>
      <c r="L4926" t="s">
        <v>103</v>
      </c>
      <c r="M4926" s="1" t="d">
        <v>2015-05-01</v>
      </c>
      <c r="N4926">
        <v>5</v>
      </c>
      <c r="O4926">
        <v>1</v>
      </c>
      <c r="P4926">
        <v>2015</v>
      </c>
      <c r="R4926" t="s">
        <v>26</v>
      </c>
      <c r="S4926" t="s">
        <v>31</v>
      </c>
    </row>
    <row r="4927" spans="1:19" x14ac:dyDescent="0.25">
      <c r="A4927" t="s">
        <v>312</v>
      </c>
      <c r="B4927" t="s">
        <v>18831</v>
      </c>
      <c r="C4927" t="s">
        <v>18832</v>
      </c>
      <c r="E4927" t="s">
        <v>18833</v>
      </c>
      <c r="F4927" t="s">
        <v>37</v>
      </c>
      <c r="G4927">
        <v>77536</v>
      </c>
      <c r="H4927">
        <v>29.683834000000001</v>
      </c>
      <c r="I4927">
        <v>-95.123874000000001</v>
      </c>
      <c r="J4927" s="1" t="d">
        <v>2018-08-07</v>
      </c>
      <c r="K4927">
        <v>67802</v>
      </c>
      <c r="L4927" t="s">
        <v>30</v>
      </c>
      <c r="M4927" s="1" t="d">
        <v>2015-05-15</v>
      </c>
      <c r="N4927">
        <v>5</v>
      </c>
      <c r="O4927">
        <v>15</v>
      </c>
      <c r="P4927">
        <v>2015</v>
      </c>
      <c r="R4927" t="s">
        <v>26</v>
      </c>
      <c r="S4927" t="s">
        <v>31</v>
      </c>
    </row>
    <row r="4928" spans="1:19" x14ac:dyDescent="0.25">
      <c r="A4928" t="s">
        <v>312</v>
      </c>
      <c r="B4928" t="s">
        <v>18836</v>
      </c>
      <c r="C4928" t="s">
        <v>18837</v>
      </c>
      <c r="E4928" t="s">
        <v>2016</v>
      </c>
      <c r="F4928" t="s">
        <v>57</v>
      </c>
      <c r="G4928">
        <v>46952</v>
      </c>
      <c r="H4928">
        <v>40.567641000000002</v>
      </c>
      <c r="I4928">
        <v>-85.676345999999995</v>
      </c>
      <c r="J4928" s="1" t="d">
        <v>2018-12-11</v>
      </c>
      <c r="K4928">
        <v>67829</v>
      </c>
      <c r="L4928" t="s">
        <v>30</v>
      </c>
      <c r="M4928" s="1" t="d">
        <v>2015-01-30</v>
      </c>
      <c r="N4928">
        <v>1</v>
      </c>
      <c r="O4928">
        <v>30</v>
      </c>
      <c r="P4928">
        <v>2015</v>
      </c>
      <c r="R4928" t="s">
        <v>26</v>
      </c>
      <c r="S4928" t="s">
        <v>31</v>
      </c>
    </row>
    <row r="4929" spans="1:19" x14ac:dyDescent="0.25">
      <c r="A4929" t="s">
        <v>19</v>
      </c>
      <c r="B4929" t="s">
        <v>18838</v>
      </c>
      <c r="C4929" t="s">
        <v>18839</v>
      </c>
      <c r="E4929" t="s">
        <v>5004</v>
      </c>
      <c r="F4929" t="s">
        <v>373</v>
      </c>
      <c r="G4929">
        <v>62025</v>
      </c>
      <c r="H4929">
        <v>38.797137999999997</v>
      </c>
      <c r="I4929">
        <v>-90.076424000000003</v>
      </c>
      <c r="J4929" s="1" t="d">
        <v>2019-03-07</v>
      </c>
      <c r="K4929">
        <v>67830</v>
      </c>
      <c r="L4929" t="s">
        <v>71</v>
      </c>
      <c r="M4929" s="1" t="d">
        <v>2015-06-15</v>
      </c>
      <c r="N4929">
        <v>6</v>
      </c>
      <c r="O4929">
        <v>15</v>
      </c>
      <c r="P4929">
        <v>2015</v>
      </c>
      <c r="Q4929" t="s">
        <v>35</v>
      </c>
      <c r="R4929" t="s">
        <v>26</v>
      </c>
      <c r="S4929" t="s">
        <v>31</v>
      </c>
    </row>
    <row r="4930" spans="1:19" x14ac:dyDescent="0.25">
      <c r="A4930" t="s">
        <v>19</v>
      </c>
      <c r="B4930" t="s">
        <v>8295</v>
      </c>
      <c r="C4930" t="s">
        <v>8296</v>
      </c>
      <c r="D4930" t="s">
        <v>230</v>
      </c>
      <c r="E4930" t="s">
        <v>5951</v>
      </c>
      <c r="F4930" t="s">
        <v>157</v>
      </c>
      <c r="G4930">
        <v>17013</v>
      </c>
      <c r="H4930">
        <v>40.23601</v>
      </c>
      <c r="I4930">
        <v>-77.122907999999995</v>
      </c>
      <c r="J4930" s="1" t="d">
        <v>2018-09-10</v>
      </c>
      <c r="K4930">
        <v>67844</v>
      </c>
      <c r="L4930" t="s">
        <v>30</v>
      </c>
      <c r="M4930" s="1" t="d">
        <v>2015-06-10</v>
      </c>
      <c r="N4930">
        <v>6</v>
      </c>
      <c r="O4930">
        <v>10</v>
      </c>
      <c r="P4930">
        <v>2015</v>
      </c>
      <c r="Q4930" t="s">
        <v>35</v>
      </c>
      <c r="R4930" t="s">
        <v>26</v>
      </c>
      <c r="S4930" t="s">
        <v>31</v>
      </c>
    </row>
    <row r="4931" spans="1:19" x14ac:dyDescent="0.25">
      <c r="A4931" t="s">
        <v>19</v>
      </c>
      <c r="B4931" t="s">
        <v>18844</v>
      </c>
      <c r="C4931" t="s">
        <v>18845</v>
      </c>
      <c r="E4931" t="s">
        <v>18846</v>
      </c>
      <c r="F4931" t="s">
        <v>143</v>
      </c>
      <c r="G4931">
        <v>73772</v>
      </c>
      <c r="H4931">
        <v>35.840761000000001</v>
      </c>
      <c r="I4931">
        <v>-98.419831000000002</v>
      </c>
      <c r="J4931" s="1" t="d">
        <v>2018-12-11</v>
      </c>
      <c r="K4931">
        <v>67845</v>
      </c>
      <c r="L4931" t="s">
        <v>30</v>
      </c>
      <c r="M4931" s="1" t="d">
        <v>2015-12-28</v>
      </c>
      <c r="N4931">
        <v>12</v>
      </c>
      <c r="O4931">
        <v>28</v>
      </c>
      <c r="P4931">
        <v>2015</v>
      </c>
      <c r="Q4931" t="s">
        <v>35</v>
      </c>
      <c r="R4931" t="s">
        <v>26</v>
      </c>
      <c r="S4931" t="s">
        <v>31</v>
      </c>
    </row>
    <row r="4932" spans="1:19" x14ac:dyDescent="0.25">
      <c r="A4932" t="s">
        <v>338</v>
      </c>
      <c r="B4932" t="s">
        <v>18847</v>
      </c>
      <c r="C4932" t="s">
        <v>18848</v>
      </c>
      <c r="E4932" t="s">
        <v>36</v>
      </c>
      <c r="F4932" t="s">
        <v>37</v>
      </c>
      <c r="G4932">
        <v>77057</v>
      </c>
      <c r="H4932">
        <v>29.737259999999999</v>
      </c>
      <c r="I4932">
        <v>-95.481369999999998</v>
      </c>
      <c r="J4932" s="1" t="d">
        <v>2018-08-07</v>
      </c>
      <c r="K4932">
        <v>67847</v>
      </c>
      <c r="L4932" t="s">
        <v>30</v>
      </c>
      <c r="M4932" s="1" t="d">
        <v>2015-04-01</v>
      </c>
      <c r="N4932">
        <v>4</v>
      </c>
      <c r="O4932">
        <v>1</v>
      </c>
      <c r="P4932">
        <v>2015</v>
      </c>
      <c r="R4932" t="s">
        <v>26</v>
      </c>
      <c r="S4932" t="s">
        <v>31</v>
      </c>
    </row>
    <row r="4933" spans="1:19" x14ac:dyDescent="0.25">
      <c r="A4933" t="s">
        <v>338</v>
      </c>
      <c r="B4933" t="s">
        <v>18849</v>
      </c>
      <c r="C4933" t="s">
        <v>18850</v>
      </c>
      <c r="E4933" t="s">
        <v>12609</v>
      </c>
      <c r="F4933" t="s">
        <v>373</v>
      </c>
      <c r="G4933">
        <v>60067</v>
      </c>
      <c r="H4933">
        <v>42.138919999999999</v>
      </c>
      <c r="I4933">
        <v>-88.034651999999994</v>
      </c>
      <c r="J4933" s="1" t="d">
        <v>2018-10-04</v>
      </c>
      <c r="K4933">
        <v>67868</v>
      </c>
      <c r="L4933" t="s">
        <v>30</v>
      </c>
      <c r="M4933" s="1" t="d">
        <v>2015-04-01</v>
      </c>
      <c r="N4933">
        <v>4</v>
      </c>
      <c r="O4933">
        <v>1</v>
      </c>
      <c r="P4933">
        <v>2015</v>
      </c>
      <c r="R4933" t="s">
        <v>26</v>
      </c>
      <c r="S4933" t="s">
        <v>31</v>
      </c>
    </row>
    <row r="4934" spans="1:19" x14ac:dyDescent="0.25">
      <c r="A4934" t="s">
        <v>338</v>
      </c>
      <c r="B4934" t="s">
        <v>18851</v>
      </c>
      <c r="C4934" t="s">
        <v>18852</v>
      </c>
      <c r="E4934" t="s">
        <v>12051</v>
      </c>
      <c r="F4934" t="s">
        <v>37</v>
      </c>
      <c r="G4934">
        <v>77381</v>
      </c>
      <c r="H4934">
        <v>30.176773000000001</v>
      </c>
      <c r="I4934">
        <v>-95.481683000000004</v>
      </c>
      <c r="J4934" s="1" t="d">
        <v>2018-11-08</v>
      </c>
      <c r="K4934">
        <v>67872</v>
      </c>
      <c r="L4934" t="s">
        <v>30</v>
      </c>
      <c r="M4934" s="1" t="d">
        <v>2015-04-01</v>
      </c>
      <c r="N4934">
        <v>4</v>
      </c>
      <c r="O4934">
        <v>1</v>
      </c>
      <c r="P4934">
        <v>2015</v>
      </c>
      <c r="R4934" t="s">
        <v>26</v>
      </c>
      <c r="S4934" t="s">
        <v>27</v>
      </c>
    </row>
    <row r="4935" spans="1:19" x14ac:dyDescent="0.25">
      <c r="A4935" t="s">
        <v>338</v>
      </c>
      <c r="B4935" t="s">
        <v>7962</v>
      </c>
      <c r="C4935" t="s">
        <v>18853</v>
      </c>
      <c r="E4935" t="s">
        <v>178</v>
      </c>
      <c r="F4935" t="s">
        <v>170</v>
      </c>
      <c r="G4935">
        <v>94080</v>
      </c>
      <c r="H4935">
        <v>37.647798000000002</v>
      </c>
      <c r="I4935">
        <v>-122.407022</v>
      </c>
      <c r="J4935" s="1" t="d">
        <v>2018-05-03</v>
      </c>
      <c r="K4935">
        <v>67924</v>
      </c>
      <c r="L4935" t="s">
        <v>30</v>
      </c>
      <c r="M4935" s="1" t="d">
        <v>2015-04-01</v>
      </c>
      <c r="N4935">
        <v>4</v>
      </c>
      <c r="O4935">
        <v>1</v>
      </c>
      <c r="P4935">
        <v>2015</v>
      </c>
      <c r="R4935" t="s">
        <v>26</v>
      </c>
      <c r="S4935" t="s">
        <v>31</v>
      </c>
    </row>
    <row r="4936" spans="1:19" x14ac:dyDescent="0.25">
      <c r="A4936" t="s">
        <v>338</v>
      </c>
      <c r="B4936" t="s">
        <v>18854</v>
      </c>
      <c r="C4936" t="s">
        <v>18855</v>
      </c>
      <c r="E4936" t="s">
        <v>18856</v>
      </c>
      <c r="F4936" t="s">
        <v>170</v>
      </c>
      <c r="G4936">
        <v>94574</v>
      </c>
      <c r="H4936">
        <v>38.509959000000002</v>
      </c>
      <c r="I4936">
        <v>-122.45624599999999</v>
      </c>
      <c r="J4936" s="1" t="d">
        <v>2018-05-03</v>
      </c>
      <c r="K4936">
        <v>67930</v>
      </c>
      <c r="L4936" t="s">
        <v>30</v>
      </c>
      <c r="M4936" s="1" t="d">
        <v>2015-04-01</v>
      </c>
      <c r="N4936">
        <v>4</v>
      </c>
      <c r="O4936">
        <v>1</v>
      </c>
      <c r="P4936">
        <v>2015</v>
      </c>
      <c r="R4936" t="s">
        <v>26</v>
      </c>
      <c r="S4936" t="s">
        <v>27</v>
      </c>
    </row>
    <row r="4937" spans="1:19" x14ac:dyDescent="0.25">
      <c r="A4937" t="s">
        <v>338</v>
      </c>
      <c r="B4937" t="s">
        <v>18857</v>
      </c>
      <c r="C4937" t="s">
        <v>18858</v>
      </c>
      <c r="E4937" t="s">
        <v>193</v>
      </c>
      <c r="F4937" t="s">
        <v>170</v>
      </c>
      <c r="G4937">
        <v>95834</v>
      </c>
      <c r="H4937">
        <v>38.644404000000002</v>
      </c>
      <c r="I4937">
        <v>-121.50372299999999</v>
      </c>
      <c r="J4937" s="1" t="d">
        <v>2019-01-10</v>
      </c>
      <c r="K4937">
        <v>67950</v>
      </c>
      <c r="L4937" t="s">
        <v>30</v>
      </c>
      <c r="M4937" s="1" t="d">
        <v>2015-04-01</v>
      </c>
      <c r="N4937">
        <v>4</v>
      </c>
      <c r="O4937">
        <v>1</v>
      </c>
      <c r="P4937">
        <v>2015</v>
      </c>
      <c r="R4937" t="s">
        <v>26</v>
      </c>
      <c r="S4937" t="s">
        <v>27</v>
      </c>
    </row>
    <row r="4938" spans="1:19" x14ac:dyDescent="0.25">
      <c r="A4938" t="s">
        <v>338</v>
      </c>
      <c r="B4938" t="s">
        <v>18862</v>
      </c>
      <c r="C4938" t="s">
        <v>18863</v>
      </c>
      <c r="D4938" t="s">
        <v>18864</v>
      </c>
      <c r="E4938" t="s">
        <v>3009</v>
      </c>
      <c r="F4938" t="s">
        <v>129</v>
      </c>
      <c r="G4938">
        <v>80525</v>
      </c>
      <c r="H4938">
        <v>40.518788999999998</v>
      </c>
      <c r="I4938">
        <v>-105.080094</v>
      </c>
      <c r="J4938" s="1" t="d">
        <v>2018-11-08</v>
      </c>
      <c r="K4938">
        <v>67959</v>
      </c>
      <c r="L4938" t="s">
        <v>30</v>
      </c>
      <c r="M4938" s="1" t="d">
        <v>2015-06-01</v>
      </c>
      <c r="N4938">
        <v>6</v>
      </c>
      <c r="O4938">
        <v>1</v>
      </c>
      <c r="P4938">
        <v>2015</v>
      </c>
      <c r="R4938" t="s">
        <v>26</v>
      </c>
      <c r="S4938" t="s">
        <v>31</v>
      </c>
    </row>
    <row r="4939" spans="1:19" x14ac:dyDescent="0.25">
      <c r="A4939" t="s">
        <v>338</v>
      </c>
      <c r="B4939" t="s">
        <v>18865</v>
      </c>
      <c r="C4939" t="s">
        <v>18866</v>
      </c>
      <c r="D4939" t="s">
        <v>18867</v>
      </c>
      <c r="E4939" t="s">
        <v>3009</v>
      </c>
      <c r="F4939" t="s">
        <v>129</v>
      </c>
      <c r="G4939">
        <v>80521</v>
      </c>
      <c r="H4939">
        <v>40.581947210000003</v>
      </c>
      <c r="I4939">
        <v>-105.0840199</v>
      </c>
      <c r="J4939" s="1" t="d">
        <v>2018-11-08</v>
      </c>
      <c r="K4939">
        <v>67960</v>
      </c>
      <c r="L4939" t="s">
        <v>30</v>
      </c>
      <c r="M4939" s="1" t="d">
        <v>2015-06-01</v>
      </c>
      <c r="N4939">
        <v>6</v>
      </c>
      <c r="O4939">
        <v>1</v>
      </c>
      <c r="P4939">
        <v>2015</v>
      </c>
      <c r="R4939" t="s">
        <v>26</v>
      </c>
      <c r="S4939" t="s">
        <v>31</v>
      </c>
    </row>
    <row r="4940" spans="1:19" x14ac:dyDescent="0.25">
      <c r="A4940" t="s">
        <v>338</v>
      </c>
      <c r="B4940" t="s">
        <v>18868</v>
      </c>
      <c r="C4940" t="s">
        <v>18869</v>
      </c>
      <c r="D4940" t="s">
        <v>18870</v>
      </c>
      <c r="E4940" t="s">
        <v>3009</v>
      </c>
      <c r="F4940" t="s">
        <v>129</v>
      </c>
      <c r="G4940">
        <v>80525</v>
      </c>
      <c r="H4940">
        <v>40.563357000000003</v>
      </c>
      <c r="I4940">
        <v>-105.046674</v>
      </c>
      <c r="J4940" s="1" t="d">
        <v>2018-11-08</v>
      </c>
      <c r="K4940">
        <v>67961</v>
      </c>
      <c r="L4940" t="s">
        <v>30</v>
      </c>
      <c r="M4940" s="1" t="d">
        <v>2015-06-01</v>
      </c>
      <c r="N4940">
        <v>6</v>
      </c>
      <c r="O4940">
        <v>1</v>
      </c>
      <c r="P4940">
        <v>2015</v>
      </c>
      <c r="R4940" t="s">
        <v>26</v>
      </c>
      <c r="S4940" t="s">
        <v>31</v>
      </c>
    </row>
    <row r="4941" spans="1:19" x14ac:dyDescent="0.25">
      <c r="A4941" t="s">
        <v>312</v>
      </c>
      <c r="B4941" t="s">
        <v>18871</v>
      </c>
      <c r="C4941" t="s">
        <v>18872</v>
      </c>
      <c r="E4941" t="s">
        <v>467</v>
      </c>
      <c r="F4941" t="s">
        <v>37</v>
      </c>
      <c r="G4941">
        <v>77327</v>
      </c>
      <c r="H4941">
        <v>30.341512000000002</v>
      </c>
      <c r="I4941">
        <v>-95.074145000000001</v>
      </c>
      <c r="J4941" s="1" t="d">
        <v>2018-08-07</v>
      </c>
      <c r="K4941">
        <v>67962</v>
      </c>
      <c r="L4941" t="s">
        <v>30</v>
      </c>
      <c r="M4941" s="1" t="d">
        <v>2015-06-15</v>
      </c>
      <c r="N4941">
        <v>6</v>
      </c>
      <c r="O4941">
        <v>15</v>
      </c>
      <c r="P4941">
        <v>2015</v>
      </c>
      <c r="R4941" t="s">
        <v>26</v>
      </c>
      <c r="S4941" t="s">
        <v>31</v>
      </c>
    </row>
    <row r="4942" spans="1:19" x14ac:dyDescent="0.25">
      <c r="A4942" t="s">
        <v>312</v>
      </c>
      <c r="B4942" t="s">
        <v>18873</v>
      </c>
      <c r="C4942" t="s">
        <v>18874</v>
      </c>
      <c r="E4942" t="s">
        <v>2534</v>
      </c>
      <c r="F4942" t="s">
        <v>37</v>
      </c>
      <c r="G4942">
        <v>77301</v>
      </c>
      <c r="H4942">
        <v>30.327435999999999</v>
      </c>
      <c r="I4942">
        <v>-95.465588999999994</v>
      </c>
      <c r="J4942" s="1" t="d">
        <v>2018-08-07</v>
      </c>
      <c r="K4942">
        <v>67963</v>
      </c>
      <c r="L4942" t="s">
        <v>30</v>
      </c>
      <c r="M4942" s="1" t="d">
        <v>2015-06-15</v>
      </c>
      <c r="N4942">
        <v>6</v>
      </c>
      <c r="O4942">
        <v>15</v>
      </c>
      <c r="P4942">
        <v>2015</v>
      </c>
      <c r="R4942" t="s">
        <v>26</v>
      </c>
      <c r="S4942" t="s">
        <v>31</v>
      </c>
    </row>
    <row r="4943" spans="1:19" x14ac:dyDescent="0.25">
      <c r="A4943" t="s">
        <v>312</v>
      </c>
      <c r="B4943" t="s">
        <v>18875</v>
      </c>
      <c r="C4943" t="s">
        <v>18876</v>
      </c>
      <c r="E4943" t="s">
        <v>2198</v>
      </c>
      <c r="F4943" t="s">
        <v>37</v>
      </c>
      <c r="G4943">
        <v>76542</v>
      </c>
      <c r="H4943">
        <v>31.081607999999999</v>
      </c>
      <c r="I4943">
        <v>-97.736985000000004</v>
      </c>
      <c r="J4943" s="1" t="d">
        <v>2018-08-07</v>
      </c>
      <c r="K4943">
        <v>67968</v>
      </c>
      <c r="L4943" t="s">
        <v>30</v>
      </c>
      <c r="M4943" s="1" t="d">
        <v>2015-06-15</v>
      </c>
      <c r="N4943">
        <v>6</v>
      </c>
      <c r="O4943">
        <v>15</v>
      </c>
      <c r="P4943">
        <v>2015</v>
      </c>
      <c r="R4943" t="s">
        <v>26</v>
      </c>
      <c r="S4943" t="s">
        <v>31</v>
      </c>
    </row>
    <row r="4944" spans="1:19" x14ac:dyDescent="0.25">
      <c r="A4944" t="s">
        <v>705</v>
      </c>
      <c r="B4944" t="s">
        <v>18879</v>
      </c>
      <c r="C4944" t="s">
        <v>18880</v>
      </c>
      <c r="E4944" t="s">
        <v>6397</v>
      </c>
      <c r="F4944" t="s">
        <v>1120</v>
      </c>
      <c r="G4944">
        <v>5667</v>
      </c>
      <c r="H4944">
        <v>44.278002999999998</v>
      </c>
      <c r="I4944">
        <v>-72.430289999999999</v>
      </c>
      <c r="J4944" s="1" t="d">
        <v>2018-06-05</v>
      </c>
      <c r="K4944">
        <v>67978</v>
      </c>
      <c r="L4944" t="s">
        <v>30</v>
      </c>
      <c r="M4944" s="1" t="d">
        <v>2015-06-20</v>
      </c>
      <c r="N4944">
        <v>6</v>
      </c>
      <c r="O4944">
        <v>20</v>
      </c>
      <c r="P4944">
        <v>2015</v>
      </c>
      <c r="R4944" t="s">
        <v>26</v>
      </c>
      <c r="S4944" t="s">
        <v>31</v>
      </c>
    </row>
    <row r="4945" spans="1:19" x14ac:dyDescent="0.25">
      <c r="A4945" t="s">
        <v>312</v>
      </c>
      <c r="B4945" t="s">
        <v>18884</v>
      </c>
      <c r="C4945" t="s">
        <v>18885</v>
      </c>
      <c r="E4945" t="s">
        <v>2198</v>
      </c>
      <c r="F4945" t="s">
        <v>37</v>
      </c>
      <c r="G4945">
        <v>76542</v>
      </c>
      <c r="H4945">
        <v>31.069004</v>
      </c>
      <c r="I4945">
        <v>-97.727898999999994</v>
      </c>
      <c r="J4945" s="1" t="d">
        <v>2018-08-07</v>
      </c>
      <c r="K4945">
        <v>67983</v>
      </c>
      <c r="L4945" t="s">
        <v>30</v>
      </c>
      <c r="M4945" s="1" t="d">
        <v>2015-06-15</v>
      </c>
      <c r="N4945">
        <v>6</v>
      </c>
      <c r="O4945">
        <v>15</v>
      </c>
      <c r="P4945">
        <v>2015</v>
      </c>
      <c r="R4945" t="s">
        <v>26</v>
      </c>
      <c r="S4945" t="s">
        <v>31</v>
      </c>
    </row>
    <row r="4946" spans="1:19" x14ac:dyDescent="0.25">
      <c r="A4946" t="s">
        <v>312</v>
      </c>
      <c r="B4946" t="s">
        <v>2217</v>
      </c>
      <c r="C4946" t="s">
        <v>18888</v>
      </c>
      <c r="E4946" t="s">
        <v>2615</v>
      </c>
      <c r="F4946" t="s">
        <v>57</v>
      </c>
      <c r="G4946">
        <v>46530</v>
      </c>
      <c r="H4946">
        <v>41.733865999999999</v>
      </c>
      <c r="I4946">
        <v>-86.158466000000004</v>
      </c>
      <c r="J4946" s="1" t="d">
        <v>2018-07-09</v>
      </c>
      <c r="K4946">
        <v>67998</v>
      </c>
      <c r="L4946" t="s">
        <v>30</v>
      </c>
      <c r="M4946" s="1" t="d">
        <v>2015-06-15</v>
      </c>
      <c r="N4946">
        <v>6</v>
      </c>
      <c r="O4946">
        <v>15</v>
      </c>
      <c r="P4946">
        <v>2015</v>
      </c>
      <c r="R4946" t="s">
        <v>26</v>
      </c>
      <c r="S4946" t="s">
        <v>31</v>
      </c>
    </row>
    <row r="4947" spans="1:19" x14ac:dyDescent="0.25">
      <c r="A4947" t="s">
        <v>312</v>
      </c>
      <c r="B4947" t="s">
        <v>1959</v>
      </c>
      <c r="C4947" t="s">
        <v>18889</v>
      </c>
      <c r="E4947" t="s">
        <v>56</v>
      </c>
      <c r="F4947" t="s">
        <v>57</v>
      </c>
      <c r="G4947">
        <v>46228</v>
      </c>
      <c r="H4947">
        <v>39.844819999999999</v>
      </c>
      <c r="I4947">
        <v>-86.190905000000001</v>
      </c>
      <c r="J4947" s="1" t="d">
        <v>2018-07-09</v>
      </c>
      <c r="K4947">
        <v>67999</v>
      </c>
      <c r="L4947" t="s">
        <v>30</v>
      </c>
      <c r="M4947" s="1" t="d">
        <v>2015-06-15</v>
      </c>
      <c r="N4947">
        <v>6</v>
      </c>
      <c r="O4947">
        <v>15</v>
      </c>
      <c r="P4947">
        <v>2015</v>
      </c>
      <c r="R4947" t="s">
        <v>26</v>
      </c>
      <c r="S4947" t="s">
        <v>31</v>
      </c>
    </row>
    <row r="4948" spans="1:19" x14ac:dyDescent="0.25">
      <c r="A4948" t="s">
        <v>338</v>
      </c>
      <c r="B4948" t="s">
        <v>18890</v>
      </c>
      <c r="C4948" t="s">
        <v>18891</v>
      </c>
      <c r="D4948" t="s">
        <v>18892</v>
      </c>
      <c r="E4948" t="s">
        <v>18490</v>
      </c>
      <c r="F4948" t="s">
        <v>29</v>
      </c>
      <c r="G4948">
        <v>30263</v>
      </c>
      <c r="H4948">
        <v>33.40016</v>
      </c>
      <c r="I4948">
        <v>-84.785889999999995</v>
      </c>
      <c r="J4948" s="1" t="d">
        <v>2018-10-04</v>
      </c>
      <c r="K4948">
        <v>68000</v>
      </c>
      <c r="L4948" t="s">
        <v>30</v>
      </c>
      <c r="M4948" s="1" t="d">
        <v>2015-06-01</v>
      </c>
      <c r="N4948">
        <v>6</v>
      </c>
      <c r="O4948">
        <v>1</v>
      </c>
      <c r="P4948">
        <v>2015</v>
      </c>
      <c r="R4948" t="s">
        <v>26</v>
      </c>
      <c r="S4948" t="s">
        <v>31</v>
      </c>
    </row>
    <row r="4949" spans="1:19" x14ac:dyDescent="0.25">
      <c r="A4949" t="s">
        <v>338</v>
      </c>
      <c r="B4949" t="s">
        <v>18893</v>
      </c>
      <c r="C4949" t="s">
        <v>18894</v>
      </c>
      <c r="D4949" t="s">
        <v>18895</v>
      </c>
      <c r="E4949" t="s">
        <v>193</v>
      </c>
      <c r="F4949" t="s">
        <v>170</v>
      </c>
      <c r="G4949">
        <v>95811</v>
      </c>
      <c r="H4949">
        <v>38.569558999999998</v>
      </c>
      <c r="I4949">
        <v>-121.490128</v>
      </c>
      <c r="J4949" s="1" t="d">
        <v>2018-11-08</v>
      </c>
      <c r="K4949">
        <v>68001</v>
      </c>
      <c r="L4949" t="s">
        <v>30</v>
      </c>
      <c r="M4949" s="1" t="d">
        <v>2015-06-16</v>
      </c>
      <c r="N4949">
        <v>6</v>
      </c>
      <c r="O4949">
        <v>16</v>
      </c>
      <c r="P4949">
        <v>2015</v>
      </c>
      <c r="R4949" t="s">
        <v>26</v>
      </c>
      <c r="S4949" t="s">
        <v>31</v>
      </c>
    </row>
    <row r="4950" spans="1:19" x14ac:dyDescent="0.25">
      <c r="A4950" t="s">
        <v>338</v>
      </c>
      <c r="B4950" t="s">
        <v>18896</v>
      </c>
      <c r="C4950" t="s">
        <v>18897</v>
      </c>
      <c r="E4950" t="s">
        <v>18898</v>
      </c>
      <c r="F4950" t="s">
        <v>657</v>
      </c>
      <c r="G4950">
        <v>4604</v>
      </c>
      <c r="H4950">
        <v>43.530822000000001</v>
      </c>
      <c r="I4950">
        <v>-70.361456000000004</v>
      </c>
      <c r="J4950" s="1" t="d">
        <v>2019-03-07</v>
      </c>
      <c r="K4950">
        <v>68002</v>
      </c>
      <c r="L4950" t="s">
        <v>71</v>
      </c>
      <c r="M4950" s="1" t="d">
        <v>2015-06-01</v>
      </c>
      <c r="N4950">
        <v>6</v>
      </c>
      <c r="O4950">
        <v>1</v>
      </c>
      <c r="P4950">
        <v>2015</v>
      </c>
      <c r="R4950" t="s">
        <v>26</v>
      </c>
      <c r="S4950" t="s">
        <v>31</v>
      </c>
    </row>
    <row r="4951" spans="1:19" x14ac:dyDescent="0.25">
      <c r="A4951" t="s">
        <v>338</v>
      </c>
      <c r="B4951" t="s">
        <v>18907</v>
      </c>
      <c r="C4951" t="s">
        <v>18908</v>
      </c>
      <c r="D4951" t="s">
        <v>18909</v>
      </c>
      <c r="E4951" t="s">
        <v>10321</v>
      </c>
      <c r="F4951" t="s">
        <v>157</v>
      </c>
      <c r="G4951">
        <v>17201</v>
      </c>
      <c r="H4951">
        <v>39.947785000000003</v>
      </c>
      <c r="I4951">
        <v>-77.652777</v>
      </c>
      <c r="J4951" s="1" t="d">
        <v>2018-09-10</v>
      </c>
      <c r="K4951">
        <v>68007</v>
      </c>
      <c r="L4951" t="s">
        <v>30</v>
      </c>
      <c r="M4951" s="1" t="d">
        <v>2015-04-01</v>
      </c>
      <c r="N4951">
        <v>4</v>
      </c>
      <c r="O4951">
        <v>1</v>
      </c>
      <c r="P4951">
        <v>2015</v>
      </c>
      <c r="R4951" t="s">
        <v>26</v>
      </c>
      <c r="S4951" t="s">
        <v>31</v>
      </c>
    </row>
    <row r="4952" spans="1:19" x14ac:dyDescent="0.25">
      <c r="A4952" t="s">
        <v>338</v>
      </c>
      <c r="B4952" t="s">
        <v>18910</v>
      </c>
      <c r="C4952" t="s">
        <v>18911</v>
      </c>
      <c r="E4952" t="s">
        <v>1472</v>
      </c>
      <c r="F4952" t="s">
        <v>503</v>
      </c>
      <c r="G4952">
        <v>58078</v>
      </c>
      <c r="H4952">
        <v>46.850310999999998</v>
      </c>
      <c r="I4952">
        <v>-96.882166999999995</v>
      </c>
      <c r="J4952" s="1" t="d">
        <v>2018-11-08</v>
      </c>
      <c r="K4952">
        <v>68008</v>
      </c>
      <c r="L4952" t="s">
        <v>30</v>
      </c>
      <c r="M4952" s="1" t="d">
        <v>2015-05-01</v>
      </c>
      <c r="N4952">
        <v>5</v>
      </c>
      <c r="O4952">
        <v>1</v>
      </c>
      <c r="P4952">
        <v>2015</v>
      </c>
      <c r="R4952" t="s">
        <v>26</v>
      </c>
      <c r="S4952" t="s">
        <v>31</v>
      </c>
    </row>
    <row r="4953" spans="1:19" x14ac:dyDescent="0.25">
      <c r="A4953" t="s">
        <v>338</v>
      </c>
      <c r="B4953" t="s">
        <v>18912</v>
      </c>
      <c r="C4953" t="s">
        <v>18913</v>
      </c>
      <c r="D4953" t="s">
        <v>18914</v>
      </c>
      <c r="E4953" t="s">
        <v>18915</v>
      </c>
      <c r="F4953" t="s">
        <v>4087</v>
      </c>
      <c r="G4953">
        <v>19971</v>
      </c>
      <c r="H4953">
        <v>38.722095000000003</v>
      </c>
      <c r="I4953">
        <v>-75.077899000000002</v>
      </c>
      <c r="J4953" s="1" t="d">
        <v>2018-12-11</v>
      </c>
      <c r="K4953">
        <v>68009</v>
      </c>
      <c r="L4953" t="s">
        <v>30</v>
      </c>
      <c r="M4953" s="1" t="d">
        <v>2015-06-18</v>
      </c>
      <c r="N4953">
        <v>6</v>
      </c>
      <c r="O4953">
        <v>18</v>
      </c>
      <c r="P4953">
        <v>2015</v>
      </c>
      <c r="R4953" t="s">
        <v>26</v>
      </c>
      <c r="S4953" t="s">
        <v>31</v>
      </c>
    </row>
    <row r="4954" spans="1:19" x14ac:dyDescent="0.25">
      <c r="A4954" t="s">
        <v>338</v>
      </c>
      <c r="B4954" t="s">
        <v>18916</v>
      </c>
      <c r="C4954" t="s">
        <v>18917</v>
      </c>
      <c r="E4954" t="s">
        <v>17761</v>
      </c>
      <c r="F4954" t="s">
        <v>1026</v>
      </c>
      <c r="G4954">
        <v>3304</v>
      </c>
      <c r="H4954">
        <v>43.169099000000003</v>
      </c>
      <c r="I4954">
        <v>-71.524692000000002</v>
      </c>
      <c r="J4954" s="1" t="d">
        <v>2019-02-06</v>
      </c>
      <c r="K4954">
        <v>68010</v>
      </c>
      <c r="L4954" t="s">
        <v>103</v>
      </c>
      <c r="M4954" s="1" t="d">
        <v>2015-05-01</v>
      </c>
      <c r="N4954">
        <v>5</v>
      </c>
      <c r="O4954">
        <v>1</v>
      </c>
      <c r="P4954">
        <v>2015</v>
      </c>
      <c r="R4954" t="s">
        <v>26</v>
      </c>
      <c r="S4954" t="s">
        <v>31</v>
      </c>
    </row>
    <row r="4955" spans="1:19" x14ac:dyDescent="0.25">
      <c r="A4955" t="s">
        <v>338</v>
      </c>
      <c r="B4955" t="s">
        <v>18918</v>
      </c>
      <c r="C4955" t="s">
        <v>18919</v>
      </c>
      <c r="E4955" t="s">
        <v>18920</v>
      </c>
      <c r="F4955" t="s">
        <v>1026</v>
      </c>
      <c r="G4955">
        <v>3466</v>
      </c>
      <c r="H4955">
        <v>42.897153000000003</v>
      </c>
      <c r="I4955">
        <v>-72.522322000000003</v>
      </c>
      <c r="J4955" s="1" t="d">
        <v>2018-12-11</v>
      </c>
      <c r="K4955">
        <v>68011</v>
      </c>
      <c r="L4955" t="s">
        <v>30</v>
      </c>
      <c r="M4955" s="1" t="d">
        <v>2015-05-01</v>
      </c>
      <c r="N4955">
        <v>5</v>
      </c>
      <c r="O4955">
        <v>1</v>
      </c>
      <c r="P4955">
        <v>2015</v>
      </c>
      <c r="R4955" t="s">
        <v>26</v>
      </c>
      <c r="S4955" t="s">
        <v>31</v>
      </c>
    </row>
    <row r="4956" spans="1:19" x14ac:dyDescent="0.25">
      <c r="A4956" t="s">
        <v>338</v>
      </c>
      <c r="B4956" t="s">
        <v>18921</v>
      </c>
      <c r="C4956" t="s">
        <v>18922</v>
      </c>
      <c r="E4956" t="s">
        <v>8551</v>
      </c>
      <c r="F4956" t="s">
        <v>1026</v>
      </c>
      <c r="G4956">
        <v>3446</v>
      </c>
      <c r="H4956">
        <v>42.904316000000001</v>
      </c>
      <c r="I4956">
        <v>-72.256429999999995</v>
      </c>
      <c r="J4956" s="1" t="d">
        <v>2018-12-11</v>
      </c>
      <c r="K4956">
        <v>68012</v>
      </c>
      <c r="L4956" t="s">
        <v>18923</v>
      </c>
      <c r="M4956" s="1" t="d">
        <v>2015-05-01</v>
      </c>
      <c r="N4956">
        <v>5</v>
      </c>
      <c r="O4956">
        <v>1</v>
      </c>
      <c r="P4956">
        <v>2015</v>
      </c>
      <c r="R4956" t="s">
        <v>26</v>
      </c>
      <c r="S4956" t="s">
        <v>31</v>
      </c>
    </row>
    <row r="4957" spans="1:19" x14ac:dyDescent="0.25">
      <c r="A4957" t="s">
        <v>338</v>
      </c>
      <c r="B4957" t="s">
        <v>18924</v>
      </c>
      <c r="C4957" t="s">
        <v>18925</v>
      </c>
      <c r="E4957" t="s">
        <v>18926</v>
      </c>
      <c r="F4957" t="s">
        <v>1026</v>
      </c>
      <c r="G4957">
        <v>3053</v>
      </c>
      <c r="H4957">
        <v>42.865513</v>
      </c>
      <c r="I4957">
        <v>-71.348168999999999</v>
      </c>
      <c r="J4957" s="1" t="d">
        <v>2018-06-05</v>
      </c>
      <c r="K4957">
        <v>68013</v>
      </c>
      <c r="L4957" t="s">
        <v>18927</v>
      </c>
      <c r="M4957" s="1" t="d">
        <v>2015-07-01</v>
      </c>
      <c r="N4957">
        <v>7</v>
      </c>
      <c r="O4957">
        <v>1</v>
      </c>
      <c r="P4957">
        <v>2015</v>
      </c>
      <c r="R4957" t="s">
        <v>26</v>
      </c>
      <c r="S4957" t="s">
        <v>31</v>
      </c>
    </row>
    <row r="4958" spans="1:19" x14ac:dyDescent="0.25">
      <c r="A4958" t="s">
        <v>312</v>
      </c>
      <c r="B4958" t="s">
        <v>2381</v>
      </c>
      <c r="C4958" t="s">
        <v>18928</v>
      </c>
      <c r="E4958" t="s">
        <v>18929</v>
      </c>
      <c r="F4958" t="s">
        <v>57</v>
      </c>
      <c r="G4958">
        <v>47532</v>
      </c>
      <c r="H4958">
        <v>38.209411000000003</v>
      </c>
      <c r="I4958">
        <v>-86.864375999999993</v>
      </c>
      <c r="J4958" s="1" t="d">
        <v>2018-07-09</v>
      </c>
      <c r="K4958">
        <v>68014</v>
      </c>
      <c r="L4958" t="s">
        <v>30</v>
      </c>
      <c r="M4958" s="1" t="d">
        <v>2015-06-15</v>
      </c>
      <c r="N4958">
        <v>6</v>
      </c>
      <c r="O4958">
        <v>15</v>
      </c>
      <c r="P4958">
        <v>2015</v>
      </c>
      <c r="R4958" t="s">
        <v>26</v>
      </c>
      <c r="S4958" t="s">
        <v>31</v>
      </c>
    </row>
    <row r="4959" spans="1:19" x14ac:dyDescent="0.25">
      <c r="A4959" t="s">
        <v>312</v>
      </c>
      <c r="B4959" t="s">
        <v>13891</v>
      </c>
      <c r="C4959" t="s">
        <v>18930</v>
      </c>
      <c r="E4959" t="s">
        <v>578</v>
      </c>
      <c r="F4959" t="s">
        <v>170</v>
      </c>
      <c r="G4959">
        <v>95691</v>
      </c>
      <c r="H4959">
        <v>38.591129000000002</v>
      </c>
      <c r="I4959">
        <v>-121.549424</v>
      </c>
      <c r="J4959" s="1" t="d">
        <v>2019-03-07</v>
      </c>
      <c r="K4959">
        <v>68016</v>
      </c>
      <c r="L4959" t="s">
        <v>71</v>
      </c>
      <c r="M4959" s="1" t="d">
        <v>2015-04-16</v>
      </c>
      <c r="N4959">
        <v>4</v>
      </c>
      <c r="O4959">
        <v>16</v>
      </c>
      <c r="P4959">
        <v>2015</v>
      </c>
      <c r="R4959" t="s">
        <v>26</v>
      </c>
      <c r="S4959" t="s">
        <v>31</v>
      </c>
    </row>
    <row r="4960" spans="1:19" x14ac:dyDescent="0.25">
      <c r="A4960" t="s">
        <v>312</v>
      </c>
      <c r="B4960" t="s">
        <v>4961</v>
      </c>
      <c r="C4960" t="s">
        <v>18931</v>
      </c>
      <c r="E4960" t="s">
        <v>10109</v>
      </c>
      <c r="F4960" t="s">
        <v>170</v>
      </c>
      <c r="G4960">
        <v>92835</v>
      </c>
      <c r="H4960">
        <v>33.910370999999998</v>
      </c>
      <c r="I4960">
        <v>-117.88124000000001</v>
      </c>
      <c r="J4960" s="1" t="d">
        <v>2019-03-07</v>
      </c>
      <c r="K4960">
        <v>68017</v>
      </c>
      <c r="L4960" t="s">
        <v>71</v>
      </c>
      <c r="M4960" s="1" t="d">
        <v>2015-09-15</v>
      </c>
      <c r="N4960">
        <v>9</v>
      </c>
      <c r="O4960">
        <v>15</v>
      </c>
      <c r="P4960">
        <v>2015</v>
      </c>
      <c r="R4960" t="s">
        <v>26</v>
      </c>
      <c r="S4960" t="s">
        <v>31</v>
      </c>
    </row>
    <row r="4961" spans="1:19" x14ac:dyDescent="0.25">
      <c r="A4961" t="s">
        <v>19</v>
      </c>
      <c r="B4961" t="s">
        <v>18936</v>
      </c>
      <c r="C4961" t="s">
        <v>18937</v>
      </c>
      <c r="E4961" t="s">
        <v>3724</v>
      </c>
      <c r="F4961" t="s">
        <v>37</v>
      </c>
      <c r="G4961">
        <v>78382</v>
      </c>
      <c r="H4961">
        <v>28.043514999999999</v>
      </c>
      <c r="I4961">
        <v>-97.048397300000005</v>
      </c>
      <c r="J4961" s="1" t="d">
        <v>2018-08-07</v>
      </c>
      <c r="K4961">
        <v>68028</v>
      </c>
      <c r="L4961" t="s">
        <v>30</v>
      </c>
      <c r="M4961" s="1" t="d">
        <v>2015-06-02</v>
      </c>
      <c r="N4961">
        <v>6</v>
      </c>
      <c r="O4961">
        <v>2</v>
      </c>
      <c r="P4961">
        <v>2015</v>
      </c>
      <c r="Q4961" t="s">
        <v>35</v>
      </c>
      <c r="R4961" t="s">
        <v>26</v>
      </c>
      <c r="S4961" t="s">
        <v>27</v>
      </c>
    </row>
    <row r="4962" spans="1:19" x14ac:dyDescent="0.25">
      <c r="A4962" t="s">
        <v>19</v>
      </c>
      <c r="B4962" t="s">
        <v>18938</v>
      </c>
      <c r="C4962" t="s">
        <v>18939</v>
      </c>
      <c r="E4962" t="s">
        <v>356</v>
      </c>
      <c r="F4962" t="s">
        <v>212</v>
      </c>
      <c r="G4962">
        <v>28401</v>
      </c>
      <c r="H4962">
        <v>34.263252999999999</v>
      </c>
      <c r="I4962">
        <v>-77.933425999999997</v>
      </c>
      <c r="J4962" s="1" t="d">
        <v>2018-07-09</v>
      </c>
      <c r="K4962">
        <v>68045</v>
      </c>
      <c r="L4962" t="s">
        <v>30</v>
      </c>
      <c r="M4962" s="1" t="d">
        <v>2015-02-15</v>
      </c>
      <c r="N4962">
        <v>2</v>
      </c>
      <c r="O4962">
        <v>15</v>
      </c>
      <c r="P4962">
        <v>2015</v>
      </c>
      <c r="Q4962" t="s">
        <v>35</v>
      </c>
      <c r="R4962" t="s">
        <v>26</v>
      </c>
      <c r="S4962" t="s">
        <v>27</v>
      </c>
    </row>
    <row r="4963" spans="1:19" x14ac:dyDescent="0.25">
      <c r="A4963" t="s">
        <v>338</v>
      </c>
      <c r="B4963" t="s">
        <v>18940</v>
      </c>
      <c r="C4963" t="s">
        <v>18941</v>
      </c>
      <c r="E4963" t="s">
        <v>207</v>
      </c>
      <c r="F4963" t="s">
        <v>23</v>
      </c>
      <c r="G4963">
        <v>36037</v>
      </c>
      <c r="H4963">
        <v>31.846603000000002</v>
      </c>
      <c r="I4963">
        <v>-86.626233999999997</v>
      </c>
      <c r="J4963" s="1" t="d">
        <v>2018-07-09</v>
      </c>
      <c r="K4963">
        <v>68124</v>
      </c>
      <c r="L4963" t="s">
        <v>30</v>
      </c>
      <c r="M4963" s="1" t="d">
        <v>2015-04-01</v>
      </c>
      <c r="N4963">
        <v>4</v>
      </c>
      <c r="O4963">
        <v>1</v>
      </c>
      <c r="P4963">
        <v>2015</v>
      </c>
      <c r="R4963" t="s">
        <v>26</v>
      </c>
      <c r="S4963" t="s">
        <v>27</v>
      </c>
    </row>
    <row r="4964" spans="1:19" x14ac:dyDescent="0.25">
      <c r="A4964" t="s">
        <v>338</v>
      </c>
      <c r="B4964" t="s">
        <v>18942</v>
      </c>
      <c r="C4964" t="s">
        <v>18943</v>
      </c>
      <c r="E4964" t="s">
        <v>22</v>
      </c>
      <c r="F4964" t="s">
        <v>23</v>
      </c>
      <c r="G4964">
        <v>36109</v>
      </c>
      <c r="H4964">
        <v>32.409056999999997</v>
      </c>
      <c r="I4964">
        <v>-86.259364000000005</v>
      </c>
      <c r="J4964" s="1" t="d">
        <v>2018-07-09</v>
      </c>
      <c r="K4964">
        <v>68125</v>
      </c>
      <c r="L4964" t="s">
        <v>30</v>
      </c>
      <c r="M4964" s="1" t="d">
        <v>2015-04-01</v>
      </c>
      <c r="N4964">
        <v>4</v>
      </c>
      <c r="O4964">
        <v>1</v>
      </c>
      <c r="P4964">
        <v>2015</v>
      </c>
      <c r="R4964" t="s">
        <v>26</v>
      </c>
      <c r="S4964" t="s">
        <v>27</v>
      </c>
    </row>
    <row r="4965" spans="1:19" x14ac:dyDescent="0.25">
      <c r="A4965" t="s">
        <v>338</v>
      </c>
      <c r="B4965" t="s">
        <v>18944</v>
      </c>
      <c r="C4965" t="s">
        <v>18945</v>
      </c>
      <c r="E4965" t="s">
        <v>15368</v>
      </c>
      <c r="F4965" t="s">
        <v>23</v>
      </c>
      <c r="G4965">
        <v>35040</v>
      </c>
      <c r="H4965">
        <v>33.174410999999999</v>
      </c>
      <c r="I4965">
        <v>-86.775791999999996</v>
      </c>
      <c r="J4965" s="1" t="d">
        <v>2018-08-07</v>
      </c>
      <c r="K4965">
        <v>68126</v>
      </c>
      <c r="L4965" t="s">
        <v>30</v>
      </c>
      <c r="M4965" s="1" t="d">
        <v>2015-04-01</v>
      </c>
      <c r="N4965">
        <v>4</v>
      </c>
      <c r="O4965">
        <v>1</v>
      </c>
      <c r="P4965">
        <v>2015</v>
      </c>
      <c r="R4965" t="s">
        <v>26</v>
      </c>
      <c r="S4965" t="s">
        <v>27</v>
      </c>
    </row>
    <row r="4966" spans="1:19" x14ac:dyDescent="0.25">
      <c r="A4966" t="s">
        <v>338</v>
      </c>
      <c r="B4966" t="s">
        <v>18946</v>
      </c>
      <c r="C4966" t="s">
        <v>18947</v>
      </c>
      <c r="E4966" t="s">
        <v>9622</v>
      </c>
      <c r="F4966" t="s">
        <v>23</v>
      </c>
      <c r="G4966">
        <v>35901</v>
      </c>
      <c r="H4966">
        <v>34.015811999999997</v>
      </c>
      <c r="I4966">
        <v>-86.010703000000007</v>
      </c>
      <c r="J4966" s="1" t="d">
        <v>2018-07-09</v>
      </c>
      <c r="K4966">
        <v>68127</v>
      </c>
      <c r="L4966" t="s">
        <v>30</v>
      </c>
      <c r="M4966" s="1" t="d">
        <v>2015-04-01</v>
      </c>
      <c r="N4966">
        <v>4</v>
      </c>
      <c r="O4966">
        <v>1</v>
      </c>
      <c r="P4966">
        <v>2015</v>
      </c>
      <c r="R4966" t="s">
        <v>26</v>
      </c>
      <c r="S4966" t="s">
        <v>27</v>
      </c>
    </row>
    <row r="4967" spans="1:19" x14ac:dyDescent="0.25">
      <c r="A4967" t="s">
        <v>338</v>
      </c>
      <c r="B4967" t="s">
        <v>18948</v>
      </c>
      <c r="C4967" t="s">
        <v>18949</v>
      </c>
      <c r="E4967" t="s">
        <v>8751</v>
      </c>
      <c r="F4967" t="s">
        <v>23</v>
      </c>
      <c r="G4967">
        <v>35901</v>
      </c>
      <c r="H4967">
        <v>33.581378999999998</v>
      </c>
      <c r="I4967">
        <v>-86.277021000000005</v>
      </c>
      <c r="J4967" s="1" t="d">
        <v>2018-07-09</v>
      </c>
      <c r="K4967">
        <v>68128</v>
      </c>
      <c r="L4967" t="s">
        <v>30</v>
      </c>
      <c r="M4967" s="1" t="d">
        <v>2015-04-01</v>
      </c>
      <c r="N4967">
        <v>4</v>
      </c>
      <c r="O4967">
        <v>1</v>
      </c>
      <c r="P4967">
        <v>2015</v>
      </c>
      <c r="R4967" t="s">
        <v>26</v>
      </c>
      <c r="S4967" t="s">
        <v>27</v>
      </c>
    </row>
    <row r="4968" spans="1:19" x14ac:dyDescent="0.25">
      <c r="A4968" t="s">
        <v>338</v>
      </c>
      <c r="B4968" t="s">
        <v>18950</v>
      </c>
      <c r="C4968" t="s">
        <v>18951</v>
      </c>
      <c r="E4968" t="s">
        <v>14870</v>
      </c>
      <c r="F4968" t="s">
        <v>23</v>
      </c>
      <c r="G4968">
        <v>35150</v>
      </c>
      <c r="H4968">
        <v>33.211573000000001</v>
      </c>
      <c r="I4968">
        <v>-86.312667000000005</v>
      </c>
      <c r="J4968" s="1" t="d">
        <v>2018-07-09</v>
      </c>
      <c r="K4968">
        <v>68129</v>
      </c>
      <c r="L4968" t="s">
        <v>30</v>
      </c>
      <c r="M4968" s="1" t="d">
        <v>2015-04-01</v>
      </c>
      <c r="N4968">
        <v>4</v>
      </c>
      <c r="O4968">
        <v>1</v>
      </c>
      <c r="P4968">
        <v>2015</v>
      </c>
      <c r="R4968" t="s">
        <v>26</v>
      </c>
      <c r="S4968" t="s">
        <v>27</v>
      </c>
    </row>
    <row r="4969" spans="1:19" x14ac:dyDescent="0.25">
      <c r="A4969" t="s">
        <v>338</v>
      </c>
      <c r="B4969" t="s">
        <v>18952</v>
      </c>
      <c r="C4969" t="s">
        <v>18953</v>
      </c>
      <c r="E4969" t="s">
        <v>4191</v>
      </c>
      <c r="F4969" t="s">
        <v>23</v>
      </c>
      <c r="G4969">
        <v>36274</v>
      </c>
      <c r="H4969">
        <v>33.150754999999997</v>
      </c>
      <c r="I4969">
        <v>-85.364044000000007</v>
      </c>
      <c r="J4969" s="1" t="d">
        <v>2018-07-09</v>
      </c>
      <c r="K4969">
        <v>68130</v>
      </c>
      <c r="L4969" t="s">
        <v>30</v>
      </c>
      <c r="M4969" s="1" t="d">
        <v>2015-04-01</v>
      </c>
      <c r="N4969">
        <v>4</v>
      </c>
      <c r="O4969">
        <v>1</v>
      </c>
      <c r="P4969">
        <v>2015</v>
      </c>
      <c r="R4969" t="s">
        <v>26</v>
      </c>
      <c r="S4969" t="s">
        <v>27</v>
      </c>
    </row>
    <row r="4970" spans="1:19" x14ac:dyDescent="0.25">
      <c r="A4970" t="s">
        <v>338</v>
      </c>
      <c r="B4970" t="s">
        <v>18954</v>
      </c>
      <c r="C4970" t="s">
        <v>18955</v>
      </c>
      <c r="E4970" t="s">
        <v>2216</v>
      </c>
      <c r="F4970" t="s">
        <v>23</v>
      </c>
      <c r="G4970">
        <v>35501</v>
      </c>
      <c r="H4970">
        <v>33.833423000000003</v>
      </c>
      <c r="I4970">
        <v>-87.274482000000006</v>
      </c>
      <c r="J4970" s="1" t="d">
        <v>2018-07-09</v>
      </c>
      <c r="K4970">
        <v>68131</v>
      </c>
      <c r="L4970" t="s">
        <v>30</v>
      </c>
      <c r="M4970" s="1" t="d">
        <v>2015-04-01</v>
      </c>
      <c r="N4970">
        <v>4</v>
      </c>
      <c r="O4970">
        <v>1</v>
      </c>
      <c r="P4970">
        <v>2015</v>
      </c>
      <c r="R4970" t="s">
        <v>26</v>
      </c>
      <c r="S4970" t="s">
        <v>27</v>
      </c>
    </row>
    <row r="4971" spans="1:19" x14ac:dyDescent="0.25">
      <c r="A4971" t="s">
        <v>338</v>
      </c>
      <c r="B4971" t="s">
        <v>18956</v>
      </c>
      <c r="C4971" t="s">
        <v>18957</v>
      </c>
      <c r="E4971" t="s">
        <v>2216</v>
      </c>
      <c r="F4971" t="s">
        <v>23</v>
      </c>
      <c r="G4971">
        <v>35501</v>
      </c>
      <c r="H4971">
        <v>33.853462</v>
      </c>
      <c r="I4971">
        <v>-87.310148999999996</v>
      </c>
      <c r="J4971" s="1" t="d">
        <v>2018-07-09</v>
      </c>
      <c r="K4971">
        <v>68132</v>
      </c>
      <c r="L4971" t="s">
        <v>30</v>
      </c>
      <c r="M4971" s="1" t="d">
        <v>2015-04-01</v>
      </c>
      <c r="N4971">
        <v>4</v>
      </c>
      <c r="O4971">
        <v>1</v>
      </c>
      <c r="P4971">
        <v>2015</v>
      </c>
      <c r="R4971" t="s">
        <v>26</v>
      </c>
      <c r="S4971" t="s">
        <v>27</v>
      </c>
    </row>
    <row r="4972" spans="1:19" x14ac:dyDescent="0.25">
      <c r="A4972" t="s">
        <v>338</v>
      </c>
      <c r="B4972" t="s">
        <v>18958</v>
      </c>
      <c r="C4972" t="s">
        <v>18959</v>
      </c>
      <c r="E4972" t="s">
        <v>9409</v>
      </c>
      <c r="F4972" t="s">
        <v>23</v>
      </c>
      <c r="G4972">
        <v>36784</v>
      </c>
      <c r="H4972">
        <v>31.907395999999999</v>
      </c>
      <c r="I4972">
        <v>-87.741429999999994</v>
      </c>
      <c r="J4972" s="1" t="d">
        <v>2018-07-09</v>
      </c>
      <c r="K4972">
        <v>68133</v>
      </c>
      <c r="L4972" t="s">
        <v>30</v>
      </c>
      <c r="M4972" s="1" t="d">
        <v>2015-04-01</v>
      </c>
      <c r="N4972">
        <v>4</v>
      </c>
      <c r="O4972">
        <v>1</v>
      </c>
      <c r="P4972">
        <v>2015</v>
      </c>
      <c r="R4972" t="s">
        <v>26</v>
      </c>
      <c r="S4972" t="s">
        <v>27</v>
      </c>
    </row>
    <row r="4973" spans="1:19" x14ac:dyDescent="0.25">
      <c r="A4973" t="s">
        <v>338</v>
      </c>
      <c r="B4973" t="s">
        <v>18960</v>
      </c>
      <c r="C4973" t="s">
        <v>18961</v>
      </c>
      <c r="E4973" t="s">
        <v>18962</v>
      </c>
      <c r="F4973" t="s">
        <v>23</v>
      </c>
      <c r="G4973">
        <v>36507</v>
      </c>
      <c r="H4973">
        <v>30.880022</v>
      </c>
      <c r="I4973">
        <v>-87.780107000000001</v>
      </c>
      <c r="J4973" s="1" t="d">
        <v>2018-07-09</v>
      </c>
      <c r="K4973">
        <v>68134</v>
      </c>
      <c r="L4973" t="s">
        <v>30</v>
      </c>
      <c r="M4973" s="1" t="d">
        <v>2015-04-01</v>
      </c>
      <c r="N4973">
        <v>4</v>
      </c>
      <c r="O4973">
        <v>1</v>
      </c>
      <c r="P4973">
        <v>2015</v>
      </c>
      <c r="R4973" t="s">
        <v>26</v>
      </c>
      <c r="S4973" t="s">
        <v>27</v>
      </c>
    </row>
    <row r="4974" spans="1:19" x14ac:dyDescent="0.25">
      <c r="A4974" t="s">
        <v>338</v>
      </c>
      <c r="B4974" t="s">
        <v>18963</v>
      </c>
      <c r="C4974" t="s">
        <v>18964</v>
      </c>
      <c r="E4974" t="s">
        <v>18965</v>
      </c>
      <c r="F4974" t="s">
        <v>23</v>
      </c>
      <c r="G4974">
        <v>36502</v>
      </c>
      <c r="H4974">
        <v>31.022621000000001</v>
      </c>
      <c r="I4974">
        <v>-87.490409999999997</v>
      </c>
      <c r="J4974" s="1" t="d">
        <v>2018-07-09</v>
      </c>
      <c r="K4974">
        <v>68135</v>
      </c>
      <c r="L4974" t="s">
        <v>30</v>
      </c>
      <c r="M4974" s="1" t="d">
        <v>2015-04-01</v>
      </c>
      <c r="N4974">
        <v>4</v>
      </c>
      <c r="O4974">
        <v>1</v>
      </c>
      <c r="P4974">
        <v>2015</v>
      </c>
      <c r="R4974" t="s">
        <v>26</v>
      </c>
      <c r="S4974" t="s">
        <v>27</v>
      </c>
    </row>
    <row r="4975" spans="1:19" x14ac:dyDescent="0.25">
      <c r="A4975" t="s">
        <v>338</v>
      </c>
      <c r="B4975" t="s">
        <v>18966</v>
      </c>
      <c r="C4975" t="s">
        <v>18967</v>
      </c>
      <c r="E4975" t="s">
        <v>18968</v>
      </c>
      <c r="F4975" t="s">
        <v>23</v>
      </c>
      <c r="G4975">
        <v>35565</v>
      </c>
      <c r="H4975">
        <v>34.226523999999998</v>
      </c>
      <c r="I4975">
        <v>-87.618478999999994</v>
      </c>
      <c r="J4975" s="1" t="d">
        <v>2018-07-09</v>
      </c>
      <c r="K4975">
        <v>68136</v>
      </c>
      <c r="L4975" t="s">
        <v>30</v>
      </c>
      <c r="M4975" s="1" t="d">
        <v>2015-04-01</v>
      </c>
      <c r="N4975">
        <v>4</v>
      </c>
      <c r="O4975">
        <v>1</v>
      </c>
      <c r="P4975">
        <v>2015</v>
      </c>
      <c r="R4975" t="s">
        <v>26</v>
      </c>
      <c r="S4975" t="s">
        <v>27</v>
      </c>
    </row>
    <row r="4976" spans="1:19" x14ac:dyDescent="0.25">
      <c r="A4976" t="s">
        <v>338</v>
      </c>
      <c r="B4976" t="s">
        <v>18969</v>
      </c>
      <c r="C4976" t="s">
        <v>18970</v>
      </c>
      <c r="E4976" t="s">
        <v>18971</v>
      </c>
      <c r="F4976" t="s">
        <v>23</v>
      </c>
      <c r="G4976">
        <v>35555</v>
      </c>
      <c r="H4976">
        <v>33.705575000000003</v>
      </c>
      <c r="I4976">
        <v>-87.825076999999993</v>
      </c>
      <c r="J4976" s="1" t="d">
        <v>2018-07-09</v>
      </c>
      <c r="K4976">
        <v>68137</v>
      </c>
      <c r="L4976" t="s">
        <v>30</v>
      </c>
      <c r="M4976" s="1" t="d">
        <v>2015-04-01</v>
      </c>
      <c r="N4976">
        <v>4</v>
      </c>
      <c r="O4976">
        <v>1</v>
      </c>
      <c r="P4976">
        <v>2015</v>
      </c>
      <c r="R4976" t="s">
        <v>26</v>
      </c>
      <c r="S4976" t="s">
        <v>27</v>
      </c>
    </row>
    <row r="4977" spans="1:19" x14ac:dyDescent="0.25">
      <c r="A4977" t="s">
        <v>338</v>
      </c>
      <c r="B4977" t="s">
        <v>18972</v>
      </c>
      <c r="C4977" t="s">
        <v>18973</v>
      </c>
      <c r="E4977" t="s">
        <v>1824</v>
      </c>
      <c r="F4977" t="s">
        <v>23</v>
      </c>
      <c r="G4977">
        <v>36545</v>
      </c>
      <c r="H4977">
        <v>31.523377</v>
      </c>
      <c r="I4977">
        <v>-87.894831999999994</v>
      </c>
      <c r="J4977" s="1" t="d">
        <v>2018-07-09</v>
      </c>
      <c r="K4977">
        <v>68138</v>
      </c>
      <c r="L4977" t="s">
        <v>30</v>
      </c>
      <c r="M4977" s="1" t="d">
        <v>2015-04-01</v>
      </c>
      <c r="N4977">
        <v>4</v>
      </c>
      <c r="O4977">
        <v>1</v>
      </c>
      <c r="P4977">
        <v>2015</v>
      </c>
      <c r="R4977" t="s">
        <v>26</v>
      </c>
      <c r="S4977" t="s">
        <v>27</v>
      </c>
    </row>
    <row r="4978" spans="1:19" x14ac:dyDescent="0.25">
      <c r="A4978" t="s">
        <v>338</v>
      </c>
      <c r="B4978" t="s">
        <v>18974</v>
      </c>
      <c r="C4978" t="s">
        <v>18975</v>
      </c>
      <c r="E4978" t="s">
        <v>117</v>
      </c>
      <c r="F4978" t="s">
        <v>23</v>
      </c>
      <c r="G4978">
        <v>36608</v>
      </c>
      <c r="H4978">
        <v>30.678628</v>
      </c>
      <c r="I4978">
        <v>-88.189948999999999</v>
      </c>
      <c r="J4978" s="1" t="d">
        <v>2018-07-09</v>
      </c>
      <c r="K4978">
        <v>68139</v>
      </c>
      <c r="L4978" t="s">
        <v>30</v>
      </c>
      <c r="M4978" s="1" t="d">
        <v>2015-04-01</v>
      </c>
      <c r="N4978">
        <v>4</v>
      </c>
      <c r="O4978">
        <v>1</v>
      </c>
      <c r="P4978">
        <v>2015</v>
      </c>
      <c r="R4978" t="s">
        <v>26</v>
      </c>
      <c r="S4978" t="s">
        <v>27</v>
      </c>
    </row>
    <row r="4979" spans="1:19" x14ac:dyDescent="0.25">
      <c r="A4979" t="s">
        <v>338</v>
      </c>
      <c r="B4979" t="s">
        <v>18976</v>
      </c>
      <c r="C4979" t="s">
        <v>18977</v>
      </c>
      <c r="E4979" t="s">
        <v>18978</v>
      </c>
      <c r="F4979" t="s">
        <v>23</v>
      </c>
      <c r="G4979">
        <v>36867</v>
      </c>
      <c r="H4979">
        <v>32.474708999999997</v>
      </c>
      <c r="I4979">
        <v>-85.000866000000002</v>
      </c>
      <c r="J4979" s="1" t="d">
        <v>2018-07-09</v>
      </c>
      <c r="K4979">
        <v>68140</v>
      </c>
      <c r="L4979" t="s">
        <v>30</v>
      </c>
      <c r="M4979" s="1" t="d">
        <v>2015-04-01</v>
      </c>
      <c r="N4979">
        <v>4</v>
      </c>
      <c r="O4979">
        <v>1</v>
      </c>
      <c r="P4979">
        <v>2015</v>
      </c>
      <c r="R4979" t="s">
        <v>26</v>
      </c>
      <c r="S4979" t="s">
        <v>27</v>
      </c>
    </row>
    <row r="4980" spans="1:19" x14ac:dyDescent="0.25">
      <c r="A4980" t="s">
        <v>338</v>
      </c>
      <c r="B4980" t="s">
        <v>18979</v>
      </c>
      <c r="C4980" t="s">
        <v>18980</v>
      </c>
      <c r="E4980" t="s">
        <v>9614</v>
      </c>
      <c r="F4980" t="s">
        <v>23</v>
      </c>
      <c r="G4980">
        <v>36330</v>
      </c>
      <c r="H4980">
        <v>31.320906999999998</v>
      </c>
      <c r="I4980">
        <v>-85.842939000000001</v>
      </c>
      <c r="J4980" s="1" t="d">
        <v>2018-07-09</v>
      </c>
      <c r="K4980">
        <v>68141</v>
      </c>
      <c r="L4980" t="s">
        <v>30</v>
      </c>
      <c r="M4980" s="1" t="d">
        <v>2015-04-01</v>
      </c>
      <c r="N4980">
        <v>4</v>
      </c>
      <c r="O4980">
        <v>1</v>
      </c>
      <c r="P4980">
        <v>2015</v>
      </c>
      <c r="R4980" t="s">
        <v>26</v>
      </c>
      <c r="S4980" t="s">
        <v>27</v>
      </c>
    </row>
    <row r="4981" spans="1:19" x14ac:dyDescent="0.25">
      <c r="A4981" t="s">
        <v>338</v>
      </c>
      <c r="B4981" t="s">
        <v>18981</v>
      </c>
      <c r="C4981" t="s">
        <v>18982</v>
      </c>
      <c r="E4981" t="s">
        <v>3185</v>
      </c>
      <c r="F4981" t="s">
        <v>23</v>
      </c>
      <c r="G4981">
        <v>35203</v>
      </c>
      <c r="H4981">
        <v>33.513961999999999</v>
      </c>
      <c r="I4981">
        <v>-86.819068999999999</v>
      </c>
      <c r="J4981" s="1" t="d">
        <v>2018-07-09</v>
      </c>
      <c r="K4981">
        <v>68142</v>
      </c>
      <c r="L4981" t="s">
        <v>30</v>
      </c>
      <c r="M4981" s="1" t="d">
        <v>2015-04-01</v>
      </c>
      <c r="N4981">
        <v>4</v>
      </c>
      <c r="O4981">
        <v>1</v>
      </c>
      <c r="P4981">
        <v>2015</v>
      </c>
      <c r="R4981" t="s">
        <v>26</v>
      </c>
      <c r="S4981" t="s">
        <v>27</v>
      </c>
    </row>
    <row r="4982" spans="1:19" x14ac:dyDescent="0.25">
      <c r="A4982" t="s">
        <v>312</v>
      </c>
      <c r="B4982" t="s">
        <v>14718</v>
      </c>
      <c r="C4982" t="s">
        <v>18983</v>
      </c>
      <c r="E4982" t="s">
        <v>449</v>
      </c>
      <c r="F4982" t="s">
        <v>373</v>
      </c>
      <c r="G4982">
        <v>62702</v>
      </c>
      <c r="H4982">
        <v>39.810122</v>
      </c>
      <c r="I4982">
        <v>-89.687640000000002</v>
      </c>
      <c r="J4982" s="1" t="d">
        <v>2018-10-04</v>
      </c>
      <c r="K4982">
        <v>68145</v>
      </c>
      <c r="L4982" t="s">
        <v>30</v>
      </c>
      <c r="M4982" s="1" t="d">
        <v>2015-06-15</v>
      </c>
      <c r="N4982">
        <v>6</v>
      </c>
      <c r="O4982">
        <v>15</v>
      </c>
      <c r="P4982">
        <v>2015</v>
      </c>
      <c r="R4982" t="s">
        <v>26</v>
      </c>
      <c r="S4982" t="s">
        <v>31</v>
      </c>
    </row>
    <row r="4983" spans="1:19" x14ac:dyDescent="0.25">
      <c r="A4983" t="s">
        <v>338</v>
      </c>
      <c r="B4983" t="s">
        <v>18984</v>
      </c>
      <c r="C4983" t="s">
        <v>18985</v>
      </c>
      <c r="E4983" t="s">
        <v>1270</v>
      </c>
      <c r="F4983" t="s">
        <v>170</v>
      </c>
      <c r="G4983">
        <v>95667</v>
      </c>
      <c r="H4983">
        <v>38.694940000000003</v>
      </c>
      <c r="I4983">
        <v>-120.906682</v>
      </c>
      <c r="J4983" s="1" t="d">
        <v>2018-05-03</v>
      </c>
      <c r="K4983">
        <v>68151</v>
      </c>
      <c r="L4983" t="s">
        <v>30</v>
      </c>
      <c r="M4983" s="1" t="d">
        <v>2015-04-01</v>
      </c>
      <c r="N4983">
        <v>4</v>
      </c>
      <c r="O4983">
        <v>1</v>
      </c>
      <c r="P4983">
        <v>2015</v>
      </c>
      <c r="R4983" t="s">
        <v>26</v>
      </c>
      <c r="S4983" t="s">
        <v>31</v>
      </c>
    </row>
    <row r="4984" spans="1:19" x14ac:dyDescent="0.25">
      <c r="A4984" t="s">
        <v>338</v>
      </c>
      <c r="B4984" t="s">
        <v>1291</v>
      </c>
      <c r="C4984" t="s">
        <v>18986</v>
      </c>
      <c r="E4984" t="s">
        <v>18987</v>
      </c>
      <c r="F4984" t="s">
        <v>170</v>
      </c>
      <c r="G4984">
        <v>96150</v>
      </c>
      <c r="H4984">
        <v>38.933045999999997</v>
      </c>
      <c r="I4984">
        <v>-119.971569</v>
      </c>
      <c r="J4984" s="1" t="d">
        <v>2018-05-03</v>
      </c>
      <c r="K4984">
        <v>68152</v>
      </c>
      <c r="L4984" t="s">
        <v>30</v>
      </c>
      <c r="M4984" s="1" t="d">
        <v>2015-04-01</v>
      </c>
      <c r="N4984">
        <v>4</v>
      </c>
      <c r="O4984">
        <v>1</v>
      </c>
      <c r="P4984">
        <v>2015</v>
      </c>
      <c r="R4984" t="s">
        <v>26</v>
      </c>
      <c r="S4984" t="s">
        <v>31</v>
      </c>
    </row>
    <row r="4985" spans="1:19" x14ac:dyDescent="0.25">
      <c r="A4985" t="s">
        <v>338</v>
      </c>
      <c r="B4985" t="s">
        <v>1291</v>
      </c>
      <c r="C4985" t="s">
        <v>18988</v>
      </c>
      <c r="D4985" t="s">
        <v>18989</v>
      </c>
      <c r="E4985" t="s">
        <v>1270</v>
      </c>
      <c r="F4985" t="s">
        <v>170</v>
      </c>
      <c r="G4985">
        <v>95667</v>
      </c>
      <c r="H4985">
        <v>38.727587999999997</v>
      </c>
      <c r="I4985">
        <v>-120.82702500000001</v>
      </c>
      <c r="J4985" s="1" t="d">
        <v>2018-05-03</v>
      </c>
      <c r="K4985">
        <v>68153</v>
      </c>
      <c r="L4985" t="s">
        <v>30</v>
      </c>
      <c r="M4985" s="1" t="d">
        <v>2015-04-01</v>
      </c>
      <c r="N4985">
        <v>4</v>
      </c>
      <c r="O4985">
        <v>1</v>
      </c>
      <c r="P4985">
        <v>2015</v>
      </c>
      <c r="R4985" t="s">
        <v>26</v>
      </c>
      <c r="S4985" t="s">
        <v>31</v>
      </c>
    </row>
    <row r="4986" spans="1:19" x14ac:dyDescent="0.25">
      <c r="A4986" t="s">
        <v>312</v>
      </c>
      <c r="B4986" t="s">
        <v>18992</v>
      </c>
      <c r="C4986" t="s">
        <v>18993</v>
      </c>
      <c r="E4986" t="s">
        <v>8638</v>
      </c>
      <c r="F4986" t="s">
        <v>40</v>
      </c>
      <c r="G4986">
        <v>72032</v>
      </c>
      <c r="H4986">
        <v>35.112687999999999</v>
      </c>
      <c r="I4986">
        <v>-92.447728999999995</v>
      </c>
      <c r="J4986" s="1" t="d">
        <v>2019-04-08</v>
      </c>
      <c r="K4986">
        <v>68189</v>
      </c>
      <c r="L4986" t="s">
        <v>24</v>
      </c>
      <c r="M4986" s="1" t="d">
        <v>2015-07-15</v>
      </c>
      <c r="N4986">
        <v>7</v>
      </c>
      <c r="O4986">
        <v>15</v>
      </c>
      <c r="P4986">
        <v>2015</v>
      </c>
      <c r="R4986" t="s">
        <v>26</v>
      </c>
      <c r="S4986" t="s">
        <v>31</v>
      </c>
    </row>
    <row r="4987" spans="1:19" x14ac:dyDescent="0.25">
      <c r="A4987" t="s">
        <v>338</v>
      </c>
      <c r="B4987" t="s">
        <v>18994</v>
      </c>
      <c r="C4987" t="s">
        <v>18995</v>
      </c>
      <c r="D4987" t="s">
        <v>18996</v>
      </c>
      <c r="E4987" t="s">
        <v>18997</v>
      </c>
      <c r="F4987" t="s">
        <v>129</v>
      </c>
      <c r="G4987">
        <v>80482</v>
      </c>
      <c r="H4987">
        <v>39.917212999999997</v>
      </c>
      <c r="I4987">
        <v>-105.78562100000001</v>
      </c>
      <c r="J4987" s="1" t="d">
        <v>2018-11-08</v>
      </c>
      <c r="K4987">
        <v>68191</v>
      </c>
      <c r="L4987" t="s">
        <v>30</v>
      </c>
      <c r="M4987" s="1" t="d">
        <v>2015-07-01</v>
      </c>
      <c r="N4987">
        <v>7</v>
      </c>
      <c r="O4987">
        <v>1</v>
      </c>
      <c r="P4987">
        <v>2015</v>
      </c>
      <c r="R4987" t="s">
        <v>26</v>
      </c>
      <c r="S4987" t="s">
        <v>31</v>
      </c>
    </row>
    <row r="4988" spans="1:19" x14ac:dyDescent="0.25">
      <c r="A4988" t="s">
        <v>19</v>
      </c>
      <c r="B4988" t="s">
        <v>18998</v>
      </c>
      <c r="C4988" t="s">
        <v>18999</v>
      </c>
      <c r="D4988" t="s">
        <v>19000</v>
      </c>
      <c r="E4988" t="s">
        <v>207</v>
      </c>
      <c r="F4988" t="s">
        <v>212</v>
      </c>
      <c r="G4988">
        <v>27834</v>
      </c>
      <c r="H4988">
        <v>35.651702</v>
      </c>
      <c r="I4988">
        <v>-77.369504000000006</v>
      </c>
      <c r="J4988" s="1" t="d">
        <v>2018-07-09</v>
      </c>
      <c r="K4988">
        <v>68219</v>
      </c>
      <c r="L4988" t="s">
        <v>30</v>
      </c>
      <c r="M4988" s="1" t="d">
        <v>2015-09-02</v>
      </c>
      <c r="N4988">
        <v>9</v>
      </c>
      <c r="O4988">
        <v>2</v>
      </c>
      <c r="P4988">
        <v>2015</v>
      </c>
      <c r="Q4988" t="s">
        <v>35</v>
      </c>
      <c r="R4988" t="s">
        <v>26</v>
      </c>
      <c r="S4988" t="s">
        <v>31</v>
      </c>
    </row>
    <row r="4989" spans="1:19" x14ac:dyDescent="0.25">
      <c r="A4989" t="s">
        <v>19</v>
      </c>
      <c r="B4989" t="s">
        <v>19001</v>
      </c>
      <c r="C4989" t="s">
        <v>19002</v>
      </c>
      <c r="E4989" t="s">
        <v>666</v>
      </c>
      <c r="F4989" t="s">
        <v>29</v>
      </c>
      <c r="G4989">
        <v>31904</v>
      </c>
      <c r="H4989">
        <v>32.508414000000002</v>
      </c>
      <c r="I4989">
        <v>-84.952347000000003</v>
      </c>
      <c r="J4989" s="1" t="d">
        <v>2018-11-08</v>
      </c>
      <c r="K4989">
        <v>68220</v>
      </c>
      <c r="L4989" t="s">
        <v>30</v>
      </c>
      <c r="M4989" s="1" t="d">
        <v>2015-12-10</v>
      </c>
      <c r="N4989">
        <v>12</v>
      </c>
      <c r="O4989">
        <v>10</v>
      </c>
      <c r="P4989">
        <v>2015</v>
      </c>
      <c r="Q4989" t="s">
        <v>35</v>
      </c>
      <c r="R4989" t="s">
        <v>26</v>
      </c>
      <c r="S4989" t="s">
        <v>31</v>
      </c>
    </row>
    <row r="4990" spans="1:19" x14ac:dyDescent="0.25">
      <c r="A4990" t="s">
        <v>312</v>
      </c>
      <c r="B4990" t="s">
        <v>19003</v>
      </c>
      <c r="C4990" t="s">
        <v>19004</v>
      </c>
      <c r="E4990" t="s">
        <v>3403</v>
      </c>
      <c r="F4990" t="s">
        <v>513</v>
      </c>
      <c r="G4990">
        <v>53225</v>
      </c>
      <c r="H4990">
        <v>43.118068999999998</v>
      </c>
      <c r="I4990">
        <v>-88.059994000000003</v>
      </c>
      <c r="J4990" s="1" t="d">
        <v>2018-11-08</v>
      </c>
      <c r="K4990">
        <v>68233</v>
      </c>
      <c r="L4990" t="s">
        <v>30</v>
      </c>
      <c r="M4990" s="1" t="d">
        <v>2015-07-01</v>
      </c>
      <c r="N4990">
        <v>7</v>
      </c>
      <c r="O4990">
        <v>1</v>
      </c>
      <c r="P4990">
        <v>2015</v>
      </c>
      <c r="R4990" t="s">
        <v>26</v>
      </c>
      <c r="S4990" t="s">
        <v>31</v>
      </c>
    </row>
    <row r="4991" spans="1:19" x14ac:dyDescent="0.25">
      <c r="A4991" t="s">
        <v>312</v>
      </c>
      <c r="B4991" t="s">
        <v>19005</v>
      </c>
      <c r="C4991" t="s">
        <v>19006</v>
      </c>
      <c r="E4991" t="s">
        <v>7467</v>
      </c>
      <c r="F4991" t="s">
        <v>718</v>
      </c>
      <c r="G4991">
        <v>41102</v>
      </c>
      <c r="H4991">
        <v>38.457346000000001</v>
      </c>
      <c r="I4991">
        <v>-82.666888</v>
      </c>
      <c r="J4991" s="1" t="d">
        <v>2018-07-09</v>
      </c>
      <c r="K4991">
        <v>68234</v>
      </c>
      <c r="L4991" t="s">
        <v>30</v>
      </c>
      <c r="M4991" s="1" t="d">
        <v>2015-07-01</v>
      </c>
      <c r="N4991">
        <v>7</v>
      </c>
      <c r="O4991">
        <v>1</v>
      </c>
      <c r="P4991">
        <v>2015</v>
      </c>
      <c r="R4991" t="s">
        <v>26</v>
      </c>
      <c r="S4991" t="s">
        <v>31</v>
      </c>
    </row>
    <row r="4992" spans="1:19" x14ac:dyDescent="0.25">
      <c r="A4992" t="s">
        <v>312</v>
      </c>
      <c r="B4992" t="s">
        <v>19007</v>
      </c>
      <c r="C4992" t="s">
        <v>19008</v>
      </c>
      <c r="E4992" t="s">
        <v>19009</v>
      </c>
      <c r="F4992" t="s">
        <v>48</v>
      </c>
      <c r="G4992">
        <v>11792</v>
      </c>
      <c r="H4992">
        <v>40.945670999999997</v>
      </c>
      <c r="I4992">
        <v>-72.823734999999999</v>
      </c>
      <c r="J4992" s="1" t="d">
        <v>2018-11-08</v>
      </c>
      <c r="K4992">
        <v>68235</v>
      </c>
      <c r="L4992" t="s">
        <v>30</v>
      </c>
      <c r="M4992" s="1" t="d">
        <v>2015-07-01</v>
      </c>
      <c r="N4992">
        <v>7</v>
      </c>
      <c r="O4992">
        <v>1</v>
      </c>
      <c r="P4992">
        <v>2015</v>
      </c>
      <c r="R4992" t="s">
        <v>26</v>
      </c>
      <c r="S4992" t="s">
        <v>31</v>
      </c>
    </row>
    <row r="4993" spans="1:19" x14ac:dyDescent="0.25">
      <c r="A4993" t="s">
        <v>312</v>
      </c>
      <c r="B4993" t="s">
        <v>19010</v>
      </c>
      <c r="C4993" t="s">
        <v>19011</v>
      </c>
      <c r="D4993" t="s">
        <v>19012</v>
      </c>
      <c r="E4993" t="s">
        <v>19013</v>
      </c>
      <c r="F4993" t="s">
        <v>119</v>
      </c>
      <c r="G4993">
        <v>55343</v>
      </c>
      <c r="H4993">
        <v>44.916865999999999</v>
      </c>
      <c r="I4993">
        <v>-93.447041999999996</v>
      </c>
      <c r="J4993" s="1" t="d">
        <v>2018-10-04</v>
      </c>
      <c r="K4993">
        <v>68236</v>
      </c>
      <c r="L4993" t="s">
        <v>19014</v>
      </c>
      <c r="M4993" s="1" t="d">
        <v>2015-07-13</v>
      </c>
      <c r="N4993">
        <v>7</v>
      </c>
      <c r="O4993">
        <v>13</v>
      </c>
      <c r="P4993">
        <v>2015</v>
      </c>
      <c r="R4993" t="s">
        <v>26</v>
      </c>
      <c r="S4993" t="s">
        <v>31</v>
      </c>
    </row>
    <row r="4994" spans="1:19" x14ac:dyDescent="0.25">
      <c r="A4994" t="s">
        <v>338</v>
      </c>
      <c r="B4994" t="s">
        <v>19015</v>
      </c>
      <c r="C4994" t="s">
        <v>19016</v>
      </c>
      <c r="E4994" t="s">
        <v>19017</v>
      </c>
      <c r="F4994" t="s">
        <v>212</v>
      </c>
      <c r="G4994">
        <v>27964</v>
      </c>
      <c r="H4994">
        <v>36.093125000000001</v>
      </c>
      <c r="I4994">
        <v>-75.808695</v>
      </c>
      <c r="J4994" s="1" t="d">
        <v>2018-07-09</v>
      </c>
      <c r="K4994">
        <v>68269</v>
      </c>
      <c r="L4994" t="s">
        <v>30</v>
      </c>
      <c r="M4994" s="1" t="d">
        <v>2015-06-29</v>
      </c>
      <c r="N4994">
        <v>6</v>
      </c>
      <c r="O4994">
        <v>29</v>
      </c>
      <c r="P4994">
        <v>2015</v>
      </c>
      <c r="R4994" t="s">
        <v>26</v>
      </c>
      <c r="S4994" t="s">
        <v>31</v>
      </c>
    </row>
    <row r="4995" spans="1:19" x14ac:dyDescent="0.25">
      <c r="A4995" t="s">
        <v>338</v>
      </c>
      <c r="B4995" t="s">
        <v>19018</v>
      </c>
      <c r="C4995" t="s">
        <v>19019</v>
      </c>
      <c r="D4995" t="s">
        <v>19020</v>
      </c>
      <c r="E4995" t="s">
        <v>19021</v>
      </c>
      <c r="F4995" t="s">
        <v>78</v>
      </c>
      <c r="G4995">
        <v>67037</v>
      </c>
      <c r="H4995">
        <v>37.557132000000003</v>
      </c>
      <c r="I4995">
        <v>-97.272959999999998</v>
      </c>
      <c r="J4995" s="1" t="d">
        <v>2018-08-07</v>
      </c>
      <c r="K4995">
        <v>68270</v>
      </c>
      <c r="L4995" t="s">
        <v>30</v>
      </c>
      <c r="M4995" s="1" t="d">
        <v>2015-06-28</v>
      </c>
      <c r="N4995">
        <v>6</v>
      </c>
      <c r="O4995">
        <v>28</v>
      </c>
      <c r="P4995">
        <v>2015</v>
      </c>
      <c r="R4995" t="s">
        <v>26</v>
      </c>
      <c r="S4995" t="s">
        <v>31</v>
      </c>
    </row>
    <row r="4996" spans="1:19" x14ac:dyDescent="0.25">
      <c r="A4996" t="s">
        <v>338</v>
      </c>
      <c r="B4996" t="s">
        <v>19022</v>
      </c>
      <c r="C4996" t="s">
        <v>19023</v>
      </c>
      <c r="E4996" t="s">
        <v>19024</v>
      </c>
      <c r="F4996" t="s">
        <v>1514</v>
      </c>
      <c r="G4996">
        <v>26431</v>
      </c>
      <c r="H4996">
        <v>39.396050000000002</v>
      </c>
      <c r="I4996">
        <v>-80.302088999999995</v>
      </c>
      <c r="J4996" s="1" t="d">
        <v>2018-11-08</v>
      </c>
      <c r="K4996">
        <v>68271</v>
      </c>
      <c r="L4996" t="s">
        <v>30</v>
      </c>
      <c r="M4996" s="1" t="d">
        <v>2015-05-01</v>
      </c>
      <c r="N4996">
        <v>5</v>
      </c>
      <c r="O4996">
        <v>1</v>
      </c>
      <c r="P4996">
        <v>2015</v>
      </c>
      <c r="R4996" t="s">
        <v>26</v>
      </c>
      <c r="S4996" t="s">
        <v>31</v>
      </c>
    </row>
    <row r="4997" spans="1:19" x14ac:dyDescent="0.25">
      <c r="A4997" t="s">
        <v>338</v>
      </c>
      <c r="B4997" t="s">
        <v>19025</v>
      </c>
      <c r="C4997" t="s">
        <v>19026</v>
      </c>
      <c r="E4997" t="s">
        <v>19027</v>
      </c>
      <c r="F4997" t="s">
        <v>1514</v>
      </c>
      <c r="G4997">
        <v>26855</v>
      </c>
      <c r="H4997">
        <v>38.903548800000003</v>
      </c>
      <c r="I4997">
        <v>-79.266162899999998</v>
      </c>
      <c r="J4997" s="1" t="d">
        <v>2018-11-08</v>
      </c>
      <c r="K4997">
        <v>68272</v>
      </c>
      <c r="L4997" t="s">
        <v>30</v>
      </c>
      <c r="M4997" s="1" t="d">
        <v>2015-05-01</v>
      </c>
      <c r="N4997">
        <v>5</v>
      </c>
      <c r="O4997">
        <v>1</v>
      </c>
      <c r="P4997">
        <v>2015</v>
      </c>
      <c r="R4997" t="s">
        <v>26</v>
      </c>
      <c r="S4997" t="s">
        <v>31</v>
      </c>
    </row>
    <row r="4998" spans="1:19" x14ac:dyDescent="0.25">
      <c r="A4998" t="s">
        <v>338</v>
      </c>
      <c r="B4998" t="s">
        <v>19028</v>
      </c>
      <c r="C4998" t="s">
        <v>19029</v>
      </c>
      <c r="E4998" t="s">
        <v>7559</v>
      </c>
      <c r="F4998" t="s">
        <v>1514</v>
      </c>
      <c r="G4998">
        <v>26003</v>
      </c>
      <c r="H4998">
        <v>40.098053999999998</v>
      </c>
      <c r="I4998">
        <v>-80.659085000000005</v>
      </c>
      <c r="J4998" s="1" t="d">
        <v>2018-10-04</v>
      </c>
      <c r="K4998">
        <v>68273</v>
      </c>
      <c r="L4998" t="s">
        <v>30</v>
      </c>
      <c r="M4998" s="1" t="d">
        <v>2015-05-01</v>
      </c>
      <c r="N4998">
        <v>5</v>
      </c>
      <c r="O4998">
        <v>1</v>
      </c>
      <c r="P4998">
        <v>2015</v>
      </c>
      <c r="R4998" t="s">
        <v>26</v>
      </c>
      <c r="S4998" t="s">
        <v>31</v>
      </c>
    </row>
    <row r="4999" spans="1:19" x14ac:dyDescent="0.25">
      <c r="A4999" t="s">
        <v>338</v>
      </c>
      <c r="B4999" t="s">
        <v>19030</v>
      </c>
      <c r="C4999" t="s">
        <v>11200</v>
      </c>
      <c r="E4999" t="s">
        <v>19031</v>
      </c>
      <c r="F4999" t="s">
        <v>1514</v>
      </c>
      <c r="G4999">
        <v>24986</v>
      </c>
      <c r="H4999">
        <v>37.791409000000002</v>
      </c>
      <c r="I4999">
        <v>-80.302728000000002</v>
      </c>
      <c r="J4999" s="1" t="d">
        <v>2018-11-08</v>
      </c>
      <c r="K4999">
        <v>68274</v>
      </c>
      <c r="L4999" t="s">
        <v>30</v>
      </c>
      <c r="M4999" s="1" t="d">
        <v>2015-05-01</v>
      </c>
      <c r="N4999">
        <v>5</v>
      </c>
      <c r="O4999">
        <v>1</v>
      </c>
      <c r="P4999">
        <v>2015</v>
      </c>
      <c r="R4999" t="s">
        <v>26</v>
      </c>
      <c r="S4999" t="s">
        <v>31</v>
      </c>
    </row>
    <row r="5000" spans="1:19" x14ac:dyDescent="0.25">
      <c r="A5000" t="s">
        <v>338</v>
      </c>
      <c r="B5000" t="s">
        <v>19032</v>
      </c>
      <c r="C5000" t="s">
        <v>19033</v>
      </c>
      <c r="E5000" t="s">
        <v>19034</v>
      </c>
      <c r="F5000" t="s">
        <v>37</v>
      </c>
      <c r="G5000">
        <v>77557</v>
      </c>
      <c r="H5000">
        <v>29.272693</v>
      </c>
      <c r="I5000">
        <v>-94.850994999999998</v>
      </c>
      <c r="J5000" s="1" t="d">
        <v>2018-11-08</v>
      </c>
      <c r="K5000">
        <v>68275</v>
      </c>
      <c r="L5000" t="s">
        <v>30</v>
      </c>
      <c r="M5000" s="1" t="d">
        <v>2015-05-01</v>
      </c>
      <c r="N5000">
        <v>5</v>
      </c>
      <c r="O5000">
        <v>1</v>
      </c>
      <c r="P5000">
        <v>2015</v>
      </c>
      <c r="R5000" t="s">
        <v>26</v>
      </c>
      <c r="S5000" t="s">
        <v>31</v>
      </c>
    </row>
    <row r="5001" spans="1:19" x14ac:dyDescent="0.25">
      <c r="A5001" t="s">
        <v>338</v>
      </c>
      <c r="B5001" t="s">
        <v>19035</v>
      </c>
      <c r="C5001" t="s">
        <v>19036</v>
      </c>
      <c r="E5001" t="s">
        <v>3965</v>
      </c>
      <c r="F5001" t="s">
        <v>25</v>
      </c>
      <c r="G5001">
        <v>21224</v>
      </c>
      <c r="H5001">
        <v>39.281320999999998</v>
      </c>
      <c r="I5001">
        <v>-76.542569</v>
      </c>
      <c r="J5001" s="1" t="d">
        <v>2018-09-10</v>
      </c>
      <c r="K5001">
        <v>68278</v>
      </c>
      <c r="L5001" t="s">
        <v>7192</v>
      </c>
      <c r="M5001" s="1" t="d">
        <v>2015-07-02</v>
      </c>
      <c r="N5001">
        <v>7</v>
      </c>
      <c r="O5001">
        <v>2</v>
      </c>
      <c r="P5001">
        <v>2015</v>
      </c>
      <c r="R5001" t="s">
        <v>26</v>
      </c>
      <c r="S5001" t="s">
        <v>31</v>
      </c>
    </row>
    <row r="5002" spans="1:19" x14ac:dyDescent="0.25">
      <c r="A5002" t="s">
        <v>338</v>
      </c>
      <c r="B5002" t="s">
        <v>19046</v>
      </c>
      <c r="C5002" t="s">
        <v>19047</v>
      </c>
      <c r="D5002" t="s">
        <v>19048</v>
      </c>
      <c r="E5002" t="s">
        <v>1009</v>
      </c>
      <c r="F5002" t="s">
        <v>212</v>
      </c>
      <c r="G5002">
        <v>28203</v>
      </c>
      <c r="H5002">
        <v>35.208236999999997</v>
      </c>
      <c r="I5002">
        <v>-80.862539999999996</v>
      </c>
      <c r="J5002" s="1" t="d">
        <v>2018-04-03</v>
      </c>
      <c r="K5002">
        <v>68384</v>
      </c>
      <c r="L5002" t="s">
        <v>30</v>
      </c>
      <c r="M5002" s="1" t="d">
        <v>2015-04-18</v>
      </c>
      <c r="N5002">
        <v>4</v>
      </c>
      <c r="O5002">
        <v>18</v>
      </c>
      <c r="P5002">
        <v>2015</v>
      </c>
      <c r="R5002" t="s">
        <v>26</v>
      </c>
      <c r="S5002" t="s">
        <v>31</v>
      </c>
    </row>
    <row r="5003" spans="1:19" x14ac:dyDescent="0.25">
      <c r="A5003" t="s">
        <v>338</v>
      </c>
      <c r="B5003" t="s">
        <v>19049</v>
      </c>
      <c r="C5003" t="s">
        <v>19050</v>
      </c>
      <c r="E5003" t="s">
        <v>399</v>
      </c>
      <c r="F5003" t="s">
        <v>170</v>
      </c>
      <c r="G5003">
        <v>93230</v>
      </c>
      <c r="H5003">
        <v>36.320442999999997</v>
      </c>
      <c r="I5003">
        <v>-119.655306</v>
      </c>
      <c r="J5003" s="1" t="d">
        <v>2019-02-06</v>
      </c>
      <c r="K5003">
        <v>68385</v>
      </c>
      <c r="L5003" t="s">
        <v>103</v>
      </c>
      <c r="M5003" s="1" t="d">
        <v>2015-04-01</v>
      </c>
      <c r="N5003">
        <v>4</v>
      </c>
      <c r="O5003">
        <v>1</v>
      </c>
      <c r="P5003">
        <v>2015</v>
      </c>
      <c r="R5003" t="s">
        <v>26</v>
      </c>
      <c r="S5003" t="s">
        <v>27</v>
      </c>
    </row>
    <row r="5004" spans="1:19" x14ac:dyDescent="0.25">
      <c r="A5004" t="s">
        <v>338</v>
      </c>
      <c r="B5004" t="s">
        <v>19051</v>
      </c>
      <c r="C5004" t="s">
        <v>19052</v>
      </c>
      <c r="E5004" t="s">
        <v>19053</v>
      </c>
      <c r="F5004" t="s">
        <v>170</v>
      </c>
      <c r="G5004">
        <v>93610</v>
      </c>
      <c r="H5004">
        <v>37.124792999999997</v>
      </c>
      <c r="I5004">
        <v>-120.24838800000001</v>
      </c>
      <c r="J5004" s="1" t="d">
        <v>2019-02-06</v>
      </c>
      <c r="K5004">
        <v>68386</v>
      </c>
      <c r="L5004" t="s">
        <v>103</v>
      </c>
      <c r="M5004" s="1" t="d">
        <v>2015-04-01</v>
      </c>
      <c r="N5004">
        <v>4</v>
      </c>
      <c r="O5004">
        <v>1</v>
      </c>
      <c r="P5004">
        <v>2015</v>
      </c>
      <c r="R5004" t="s">
        <v>26</v>
      </c>
      <c r="S5004" t="s">
        <v>27</v>
      </c>
    </row>
    <row r="5005" spans="1:19" x14ac:dyDescent="0.25">
      <c r="A5005" t="s">
        <v>338</v>
      </c>
      <c r="B5005" t="s">
        <v>19054</v>
      </c>
      <c r="C5005" t="s">
        <v>19055</v>
      </c>
      <c r="E5005" t="s">
        <v>15253</v>
      </c>
      <c r="F5005" t="s">
        <v>170</v>
      </c>
      <c r="G5005">
        <v>93638</v>
      </c>
      <c r="H5005">
        <v>36.977702999999998</v>
      </c>
      <c r="I5005">
        <v>-120.07469500000001</v>
      </c>
      <c r="J5005" s="1" t="d">
        <v>2019-03-07</v>
      </c>
      <c r="K5005">
        <v>68387</v>
      </c>
      <c r="L5005" t="s">
        <v>71</v>
      </c>
      <c r="M5005" s="1" t="d">
        <v>2015-04-01</v>
      </c>
      <c r="N5005">
        <v>4</v>
      </c>
      <c r="O5005">
        <v>1</v>
      </c>
      <c r="P5005">
        <v>2015</v>
      </c>
      <c r="R5005" t="s">
        <v>26</v>
      </c>
      <c r="S5005" t="s">
        <v>27</v>
      </c>
    </row>
    <row r="5006" spans="1:19" x14ac:dyDescent="0.25">
      <c r="A5006" t="s">
        <v>338</v>
      </c>
      <c r="B5006" t="s">
        <v>19056</v>
      </c>
      <c r="C5006" t="s">
        <v>19057</v>
      </c>
      <c r="E5006" t="s">
        <v>19058</v>
      </c>
      <c r="F5006" t="s">
        <v>170</v>
      </c>
      <c r="G5006">
        <v>93644</v>
      </c>
      <c r="H5006">
        <v>37.335923000000001</v>
      </c>
      <c r="I5006">
        <v>-119.646151</v>
      </c>
      <c r="J5006" s="1" t="d">
        <v>2018-12-11</v>
      </c>
      <c r="K5006">
        <v>68388</v>
      </c>
      <c r="L5006" t="s">
        <v>19059</v>
      </c>
      <c r="M5006" s="1" t="d">
        <v>2015-04-01</v>
      </c>
      <c r="N5006">
        <v>4</v>
      </c>
      <c r="O5006">
        <v>1</v>
      </c>
      <c r="P5006">
        <v>2015</v>
      </c>
      <c r="R5006" t="s">
        <v>26</v>
      </c>
      <c r="S5006" t="s">
        <v>31</v>
      </c>
    </row>
    <row r="5007" spans="1:19" x14ac:dyDescent="0.25">
      <c r="A5007" t="s">
        <v>338</v>
      </c>
      <c r="B5007" t="s">
        <v>19060</v>
      </c>
      <c r="C5007" t="s">
        <v>19061</v>
      </c>
      <c r="E5007" t="s">
        <v>2806</v>
      </c>
      <c r="F5007" t="s">
        <v>170</v>
      </c>
      <c r="G5007">
        <v>95340</v>
      </c>
      <c r="H5007">
        <v>37.305110999999997</v>
      </c>
      <c r="I5007">
        <v>-120.501925</v>
      </c>
      <c r="J5007" s="1" t="d">
        <v>2019-03-07</v>
      </c>
      <c r="K5007">
        <v>68390</v>
      </c>
      <c r="L5007" t="s">
        <v>71</v>
      </c>
      <c r="M5007" s="1" t="d">
        <v>2015-04-01</v>
      </c>
      <c r="N5007">
        <v>4</v>
      </c>
      <c r="O5007">
        <v>1</v>
      </c>
      <c r="P5007">
        <v>2015</v>
      </c>
      <c r="R5007" t="s">
        <v>26</v>
      </c>
      <c r="S5007" t="s">
        <v>31</v>
      </c>
    </row>
    <row r="5008" spans="1:19" x14ac:dyDescent="0.25">
      <c r="A5008" t="s">
        <v>338</v>
      </c>
      <c r="B5008" t="s">
        <v>7000</v>
      </c>
      <c r="C5008" t="s">
        <v>19062</v>
      </c>
      <c r="D5008" t="s">
        <v>19063</v>
      </c>
      <c r="E5008" t="s">
        <v>2806</v>
      </c>
      <c r="F5008" t="s">
        <v>170</v>
      </c>
      <c r="G5008">
        <v>95340</v>
      </c>
      <c r="H5008">
        <v>37.304960000000001</v>
      </c>
      <c r="I5008">
        <v>-120.502841</v>
      </c>
      <c r="J5008" s="1" t="d">
        <v>2019-03-07</v>
      </c>
      <c r="K5008">
        <v>68391</v>
      </c>
      <c r="L5008" t="s">
        <v>71</v>
      </c>
      <c r="M5008" s="1" t="d">
        <v>2015-04-01</v>
      </c>
      <c r="N5008">
        <v>4</v>
      </c>
      <c r="O5008">
        <v>1</v>
      </c>
      <c r="P5008">
        <v>2015</v>
      </c>
      <c r="R5008" t="s">
        <v>26</v>
      </c>
      <c r="S5008" t="s">
        <v>31</v>
      </c>
    </row>
    <row r="5009" spans="1:19" x14ac:dyDescent="0.25">
      <c r="A5009" t="s">
        <v>338</v>
      </c>
      <c r="B5009" t="s">
        <v>19064</v>
      </c>
      <c r="C5009" t="s">
        <v>19065</v>
      </c>
      <c r="E5009" t="s">
        <v>19066</v>
      </c>
      <c r="F5009" t="s">
        <v>170</v>
      </c>
      <c r="G5009">
        <v>95336</v>
      </c>
      <c r="H5009">
        <v>37.854950000000002</v>
      </c>
      <c r="I5009">
        <v>-121.220395</v>
      </c>
      <c r="J5009" s="1" t="d">
        <v>2019-03-07</v>
      </c>
      <c r="K5009">
        <v>68392</v>
      </c>
      <c r="L5009" t="s">
        <v>71</v>
      </c>
      <c r="M5009" s="1" t="d">
        <v>2015-04-01</v>
      </c>
      <c r="N5009">
        <v>4</v>
      </c>
      <c r="O5009">
        <v>1</v>
      </c>
      <c r="P5009">
        <v>2015</v>
      </c>
      <c r="R5009" t="s">
        <v>26</v>
      </c>
      <c r="S5009" t="s">
        <v>31</v>
      </c>
    </row>
    <row r="5010" spans="1:19" x14ac:dyDescent="0.25">
      <c r="A5010" t="s">
        <v>338</v>
      </c>
      <c r="B5010" t="s">
        <v>19067</v>
      </c>
      <c r="C5010" t="s">
        <v>19068</v>
      </c>
      <c r="E5010" t="s">
        <v>189</v>
      </c>
      <c r="F5010" t="s">
        <v>170</v>
      </c>
      <c r="G5010">
        <v>95206</v>
      </c>
      <c r="H5010">
        <v>37.933053000000001</v>
      </c>
      <c r="I5010">
        <v>-121.32423</v>
      </c>
      <c r="J5010" s="1" t="d">
        <v>2018-09-10</v>
      </c>
      <c r="K5010">
        <v>68394</v>
      </c>
      <c r="L5010" t="s">
        <v>30</v>
      </c>
      <c r="M5010" s="1" t="d">
        <v>2015-04-01</v>
      </c>
      <c r="N5010">
        <v>4</v>
      </c>
      <c r="O5010">
        <v>1</v>
      </c>
      <c r="P5010">
        <v>2015</v>
      </c>
      <c r="R5010" t="s">
        <v>26</v>
      </c>
      <c r="S5010" t="s">
        <v>27</v>
      </c>
    </row>
    <row r="5011" spans="1:19" x14ac:dyDescent="0.25">
      <c r="A5011" t="s">
        <v>338</v>
      </c>
      <c r="B5011" t="s">
        <v>19069</v>
      </c>
      <c r="C5011" t="s">
        <v>19070</v>
      </c>
      <c r="E5011" t="s">
        <v>189</v>
      </c>
      <c r="F5011" t="s">
        <v>170</v>
      </c>
      <c r="G5011">
        <v>95206</v>
      </c>
      <c r="H5011">
        <v>37.909461999999998</v>
      </c>
      <c r="I5011">
        <v>-121.2324</v>
      </c>
      <c r="J5011" s="1" t="d">
        <v>2018-09-10</v>
      </c>
      <c r="K5011">
        <v>68395</v>
      </c>
      <c r="L5011" t="s">
        <v>30</v>
      </c>
      <c r="M5011" s="1" t="d">
        <v>2015-04-01</v>
      </c>
      <c r="N5011">
        <v>4</v>
      </c>
      <c r="O5011">
        <v>1</v>
      </c>
      <c r="P5011">
        <v>2015</v>
      </c>
      <c r="R5011" t="s">
        <v>26</v>
      </c>
      <c r="S5011" t="s">
        <v>31</v>
      </c>
    </row>
    <row r="5012" spans="1:19" x14ac:dyDescent="0.25">
      <c r="A5012" t="s">
        <v>338</v>
      </c>
      <c r="B5012" t="s">
        <v>19069</v>
      </c>
      <c r="C5012" t="s">
        <v>19071</v>
      </c>
      <c r="E5012" t="s">
        <v>189</v>
      </c>
      <c r="F5012" t="s">
        <v>170</v>
      </c>
      <c r="G5012">
        <v>95206</v>
      </c>
      <c r="H5012">
        <v>37.906587999999999</v>
      </c>
      <c r="I5012">
        <v>-121.229119</v>
      </c>
      <c r="J5012" s="1" t="d">
        <v>2018-09-10</v>
      </c>
      <c r="K5012">
        <v>68396</v>
      </c>
      <c r="L5012" t="s">
        <v>30</v>
      </c>
      <c r="M5012" s="1" t="d">
        <v>2015-04-01</v>
      </c>
      <c r="N5012">
        <v>4</v>
      </c>
      <c r="O5012">
        <v>1</v>
      </c>
      <c r="P5012">
        <v>2015</v>
      </c>
      <c r="R5012" t="s">
        <v>26</v>
      </c>
      <c r="S5012" t="s">
        <v>31</v>
      </c>
    </row>
    <row r="5013" spans="1:19" x14ac:dyDescent="0.25">
      <c r="A5013" t="s">
        <v>338</v>
      </c>
      <c r="B5013" t="s">
        <v>19072</v>
      </c>
      <c r="C5013" t="s">
        <v>19073</v>
      </c>
      <c r="E5013" t="s">
        <v>5623</v>
      </c>
      <c r="F5013" t="s">
        <v>170</v>
      </c>
      <c r="G5013">
        <v>95356</v>
      </c>
      <c r="H5013">
        <v>37.708840000000002</v>
      </c>
      <c r="I5013">
        <v>-120.99427300000001</v>
      </c>
      <c r="J5013" s="1" t="d">
        <v>2019-03-07</v>
      </c>
      <c r="K5013">
        <v>68398</v>
      </c>
      <c r="L5013" t="s">
        <v>71</v>
      </c>
      <c r="M5013" s="1" t="d">
        <v>2015-04-01</v>
      </c>
      <c r="N5013">
        <v>4</v>
      </c>
      <c r="O5013">
        <v>1</v>
      </c>
      <c r="P5013">
        <v>2015</v>
      </c>
      <c r="R5013" t="s">
        <v>26</v>
      </c>
      <c r="S5013" t="s">
        <v>31</v>
      </c>
    </row>
    <row r="5014" spans="1:19" x14ac:dyDescent="0.25">
      <c r="A5014" t="s">
        <v>338</v>
      </c>
      <c r="B5014" t="s">
        <v>19074</v>
      </c>
      <c r="C5014" t="s">
        <v>19075</v>
      </c>
      <c r="E5014" t="s">
        <v>5623</v>
      </c>
      <c r="F5014" t="s">
        <v>170</v>
      </c>
      <c r="G5014">
        <v>95354</v>
      </c>
      <c r="H5014">
        <v>37.705399999999997</v>
      </c>
      <c r="I5014">
        <v>-120.99548299999999</v>
      </c>
      <c r="J5014" s="1" t="d">
        <v>2018-05-03</v>
      </c>
      <c r="K5014">
        <v>68399</v>
      </c>
      <c r="L5014" t="s">
        <v>19076</v>
      </c>
      <c r="M5014" s="1" t="d">
        <v>2015-04-01</v>
      </c>
      <c r="N5014">
        <v>4</v>
      </c>
      <c r="O5014">
        <v>1</v>
      </c>
      <c r="P5014">
        <v>2015</v>
      </c>
      <c r="R5014" t="s">
        <v>26</v>
      </c>
      <c r="S5014" t="s">
        <v>31</v>
      </c>
    </row>
    <row r="5015" spans="1:19" x14ac:dyDescent="0.25">
      <c r="A5015" t="s">
        <v>338</v>
      </c>
      <c r="B5015" t="s">
        <v>19077</v>
      </c>
      <c r="C5015" t="s">
        <v>19078</v>
      </c>
      <c r="E5015" t="s">
        <v>14575</v>
      </c>
      <c r="F5015" t="s">
        <v>170</v>
      </c>
      <c r="G5015">
        <v>95361</v>
      </c>
      <c r="H5015">
        <v>37.770685999999998</v>
      </c>
      <c r="I5015">
        <v>-120.834766</v>
      </c>
      <c r="J5015" s="1" t="d">
        <v>2019-02-06</v>
      </c>
      <c r="K5015">
        <v>68400</v>
      </c>
      <c r="L5015" t="s">
        <v>103</v>
      </c>
      <c r="M5015" s="1" t="d">
        <v>2015-04-01</v>
      </c>
      <c r="N5015">
        <v>4</v>
      </c>
      <c r="O5015">
        <v>1</v>
      </c>
      <c r="P5015">
        <v>2015</v>
      </c>
      <c r="R5015" t="s">
        <v>26</v>
      </c>
      <c r="S5015" t="s">
        <v>27</v>
      </c>
    </row>
    <row r="5016" spans="1:19" x14ac:dyDescent="0.25">
      <c r="A5016" t="s">
        <v>338</v>
      </c>
      <c r="B5016" t="s">
        <v>19079</v>
      </c>
      <c r="C5016" t="s">
        <v>19080</v>
      </c>
      <c r="E5016" t="s">
        <v>19081</v>
      </c>
      <c r="F5016" t="s">
        <v>170</v>
      </c>
      <c r="G5016">
        <v>95363</v>
      </c>
      <c r="H5016">
        <v>37.463830999999999</v>
      </c>
      <c r="I5016">
        <v>-121.12335899999999</v>
      </c>
      <c r="J5016" s="1" t="d">
        <v>2018-05-03</v>
      </c>
      <c r="K5016">
        <v>68401</v>
      </c>
      <c r="L5016" t="s">
        <v>30</v>
      </c>
      <c r="M5016" s="1" t="d">
        <v>2015-04-01</v>
      </c>
      <c r="N5016">
        <v>4</v>
      </c>
      <c r="O5016">
        <v>1</v>
      </c>
      <c r="P5016">
        <v>2015</v>
      </c>
      <c r="R5016" t="s">
        <v>26</v>
      </c>
      <c r="S5016" t="s">
        <v>27</v>
      </c>
    </row>
    <row r="5017" spans="1:19" x14ac:dyDescent="0.25">
      <c r="A5017" t="s">
        <v>338</v>
      </c>
      <c r="B5017" t="s">
        <v>19085</v>
      </c>
      <c r="C5017" t="s">
        <v>19086</v>
      </c>
      <c r="E5017" t="s">
        <v>19084</v>
      </c>
      <c r="F5017" t="s">
        <v>170</v>
      </c>
      <c r="G5017">
        <v>95380</v>
      </c>
      <c r="H5017">
        <v>37.508226000000001</v>
      </c>
      <c r="I5017">
        <v>-120.88206599999999</v>
      </c>
      <c r="J5017" s="1" t="d">
        <v>2018-05-03</v>
      </c>
      <c r="K5017">
        <v>68403</v>
      </c>
      <c r="L5017" t="s">
        <v>30</v>
      </c>
      <c r="M5017" s="1" t="d">
        <v>2015-04-01</v>
      </c>
      <c r="N5017">
        <v>4</v>
      </c>
      <c r="O5017">
        <v>1</v>
      </c>
      <c r="P5017">
        <v>2015</v>
      </c>
      <c r="R5017" t="s">
        <v>26</v>
      </c>
      <c r="S5017" t="s">
        <v>31</v>
      </c>
    </row>
    <row r="5018" spans="1:19" x14ac:dyDescent="0.25">
      <c r="A5018" t="s">
        <v>338</v>
      </c>
      <c r="B5018" t="s">
        <v>19087</v>
      </c>
      <c r="C5018" t="s">
        <v>19088</v>
      </c>
      <c r="E5018" t="s">
        <v>14176</v>
      </c>
      <c r="F5018" t="s">
        <v>170</v>
      </c>
      <c r="G5018">
        <v>93221</v>
      </c>
      <c r="H5018">
        <v>36.297257999999999</v>
      </c>
      <c r="I5018">
        <v>-119.140309</v>
      </c>
      <c r="J5018" s="1" t="d">
        <v>2019-02-06</v>
      </c>
      <c r="K5018">
        <v>68404</v>
      </c>
      <c r="L5018" t="s">
        <v>103</v>
      </c>
      <c r="M5018" s="1" t="d">
        <v>2015-04-01</v>
      </c>
      <c r="N5018">
        <v>4</v>
      </c>
      <c r="O5018">
        <v>1</v>
      </c>
      <c r="P5018">
        <v>2015</v>
      </c>
      <c r="R5018" t="s">
        <v>26</v>
      </c>
      <c r="S5018" t="s">
        <v>31</v>
      </c>
    </row>
    <row r="5019" spans="1:19" x14ac:dyDescent="0.25">
      <c r="A5019" t="s">
        <v>338</v>
      </c>
      <c r="B5019" t="s">
        <v>19089</v>
      </c>
      <c r="C5019" t="s">
        <v>19090</v>
      </c>
      <c r="E5019" t="s">
        <v>4953</v>
      </c>
      <c r="F5019" t="s">
        <v>170</v>
      </c>
      <c r="G5019">
        <v>93257</v>
      </c>
      <c r="H5019">
        <v>36.080903999999997</v>
      </c>
      <c r="I5019">
        <v>-119.035353</v>
      </c>
      <c r="J5019" s="1" t="d">
        <v>2018-05-03</v>
      </c>
      <c r="K5019">
        <v>68405</v>
      </c>
      <c r="L5019" t="s">
        <v>30</v>
      </c>
      <c r="M5019" s="1" t="d">
        <v>2015-04-01</v>
      </c>
      <c r="N5019">
        <v>4</v>
      </c>
      <c r="O5019">
        <v>1</v>
      </c>
      <c r="P5019">
        <v>2015</v>
      </c>
      <c r="R5019" t="s">
        <v>26</v>
      </c>
      <c r="S5019" t="s">
        <v>27</v>
      </c>
    </row>
    <row r="5020" spans="1:19" x14ac:dyDescent="0.25">
      <c r="A5020" t="s">
        <v>338</v>
      </c>
      <c r="B5020" t="s">
        <v>19091</v>
      </c>
      <c r="C5020" t="s">
        <v>19092</v>
      </c>
      <c r="E5020" t="s">
        <v>400</v>
      </c>
      <c r="F5020" t="s">
        <v>170</v>
      </c>
      <c r="G5020">
        <v>93274</v>
      </c>
      <c r="H5020">
        <v>36.170985000000002</v>
      </c>
      <c r="I5020">
        <v>-119.337112</v>
      </c>
      <c r="J5020" s="1" t="d">
        <v>2018-09-10</v>
      </c>
      <c r="K5020">
        <v>68406</v>
      </c>
      <c r="L5020" t="s">
        <v>30</v>
      </c>
      <c r="M5020" s="1" t="d">
        <v>2015-04-01</v>
      </c>
      <c r="N5020">
        <v>4</v>
      </c>
      <c r="O5020">
        <v>1</v>
      </c>
      <c r="P5020">
        <v>2015</v>
      </c>
      <c r="R5020" t="s">
        <v>26</v>
      </c>
      <c r="S5020" t="s">
        <v>31</v>
      </c>
    </row>
    <row r="5021" spans="1:19" x14ac:dyDescent="0.25">
      <c r="A5021" t="s">
        <v>338</v>
      </c>
      <c r="B5021" t="s">
        <v>19096</v>
      </c>
      <c r="C5021" t="s">
        <v>19097</v>
      </c>
      <c r="D5021" t="s">
        <v>19098</v>
      </c>
      <c r="E5021" t="s">
        <v>19099</v>
      </c>
      <c r="F5021" t="s">
        <v>260</v>
      </c>
      <c r="G5021">
        <v>85139</v>
      </c>
      <c r="H5021">
        <v>33.023800000000001</v>
      </c>
      <c r="I5021">
        <v>-112.0502</v>
      </c>
      <c r="J5021" s="1" t="d">
        <v>2018-05-03</v>
      </c>
      <c r="K5021">
        <v>68409</v>
      </c>
      <c r="L5021" t="s">
        <v>30</v>
      </c>
      <c r="M5021" s="1" t="d">
        <v>2015-05-01</v>
      </c>
      <c r="N5021">
        <v>5</v>
      </c>
      <c r="O5021">
        <v>1</v>
      </c>
      <c r="P5021">
        <v>2015</v>
      </c>
      <c r="R5021" t="s">
        <v>26</v>
      </c>
      <c r="S5021" t="s">
        <v>31</v>
      </c>
    </row>
    <row r="5022" spans="1:19" x14ac:dyDescent="0.25">
      <c r="A5022" t="s">
        <v>338</v>
      </c>
      <c r="B5022" t="s">
        <v>19100</v>
      </c>
      <c r="C5022" t="s">
        <v>19101</v>
      </c>
      <c r="E5022" t="s">
        <v>1485</v>
      </c>
      <c r="F5022" t="s">
        <v>157</v>
      </c>
      <c r="G5022">
        <v>15219</v>
      </c>
      <c r="H5022">
        <v>40.434970999999997</v>
      </c>
      <c r="I5022">
        <v>-79.996111999999997</v>
      </c>
      <c r="J5022" s="1" t="d">
        <v>2018-08-07</v>
      </c>
      <c r="K5022">
        <v>68410</v>
      </c>
      <c r="L5022" t="s">
        <v>30</v>
      </c>
      <c r="M5022" s="1" t="d">
        <v>2015-04-28</v>
      </c>
      <c r="N5022">
        <v>4</v>
      </c>
      <c r="O5022">
        <v>28</v>
      </c>
      <c r="P5022">
        <v>2015</v>
      </c>
      <c r="R5022" t="s">
        <v>26</v>
      </c>
      <c r="S5022" t="s">
        <v>31</v>
      </c>
    </row>
    <row r="5023" spans="1:19" x14ac:dyDescent="0.25">
      <c r="A5023" t="s">
        <v>338</v>
      </c>
      <c r="B5023" t="s">
        <v>19104</v>
      </c>
      <c r="C5023" t="s">
        <v>19105</v>
      </c>
      <c r="E5023" t="s">
        <v>1485</v>
      </c>
      <c r="F5023" t="s">
        <v>157</v>
      </c>
      <c r="G5023">
        <v>15222</v>
      </c>
      <c r="H5023">
        <v>40.444974999999999</v>
      </c>
      <c r="I5023">
        <v>-79.992850000000004</v>
      </c>
      <c r="J5023" s="1" t="d">
        <v>2018-08-07</v>
      </c>
      <c r="K5023">
        <v>68412</v>
      </c>
      <c r="L5023" t="s">
        <v>30</v>
      </c>
      <c r="M5023" s="1" t="d">
        <v>2015-06-24</v>
      </c>
      <c r="N5023">
        <v>6</v>
      </c>
      <c r="O5023">
        <v>24</v>
      </c>
      <c r="P5023">
        <v>2015</v>
      </c>
      <c r="R5023" t="s">
        <v>26</v>
      </c>
      <c r="S5023" t="s">
        <v>31</v>
      </c>
    </row>
    <row r="5024" spans="1:19" x14ac:dyDescent="0.25">
      <c r="A5024" t="s">
        <v>338</v>
      </c>
      <c r="B5024" t="s">
        <v>19106</v>
      </c>
      <c r="C5024" t="s">
        <v>19107</v>
      </c>
      <c r="D5024" t="s">
        <v>9196</v>
      </c>
      <c r="E5024" t="s">
        <v>19108</v>
      </c>
      <c r="F5024" t="s">
        <v>129</v>
      </c>
      <c r="G5024">
        <v>80138</v>
      </c>
      <c r="H5024">
        <v>39.548267000000003</v>
      </c>
      <c r="I5024">
        <v>-104.770933</v>
      </c>
      <c r="J5024" s="1" t="d">
        <v>2018-11-08</v>
      </c>
      <c r="K5024">
        <v>68415</v>
      </c>
      <c r="L5024" t="s">
        <v>30</v>
      </c>
      <c r="M5024" s="1" t="d">
        <v>2015-06-01</v>
      </c>
      <c r="N5024">
        <v>6</v>
      </c>
      <c r="O5024">
        <v>1</v>
      </c>
      <c r="P5024">
        <v>2015</v>
      </c>
      <c r="R5024" t="s">
        <v>26</v>
      </c>
      <c r="S5024" t="s">
        <v>31</v>
      </c>
    </row>
    <row r="5025" spans="1:19" x14ac:dyDescent="0.25">
      <c r="A5025" t="s">
        <v>338</v>
      </c>
      <c r="B5025" t="s">
        <v>19106</v>
      </c>
      <c r="C5025" t="s">
        <v>19107</v>
      </c>
      <c r="D5025" t="s">
        <v>9196</v>
      </c>
      <c r="E5025" t="s">
        <v>19108</v>
      </c>
      <c r="F5025" t="s">
        <v>129</v>
      </c>
      <c r="G5025">
        <v>80138</v>
      </c>
      <c r="H5025">
        <v>39.548267000000003</v>
      </c>
      <c r="I5025">
        <v>-104.770933</v>
      </c>
      <c r="J5025" s="1" t="d">
        <v>2018-11-08</v>
      </c>
      <c r="K5025">
        <v>68416</v>
      </c>
      <c r="L5025" t="s">
        <v>30</v>
      </c>
      <c r="M5025" s="1" t="d">
        <v>2015-06-01</v>
      </c>
      <c r="N5025">
        <v>6</v>
      </c>
      <c r="O5025">
        <v>1</v>
      </c>
      <c r="P5025">
        <v>2015</v>
      </c>
      <c r="R5025" t="s">
        <v>26</v>
      </c>
      <c r="S5025" t="s">
        <v>27</v>
      </c>
    </row>
    <row r="5026" spans="1:19" x14ac:dyDescent="0.25">
      <c r="A5026" t="s">
        <v>338</v>
      </c>
      <c r="B5026" t="s">
        <v>10402</v>
      </c>
      <c r="C5026" t="s">
        <v>10403</v>
      </c>
      <c r="E5026" t="s">
        <v>1824</v>
      </c>
      <c r="F5026" t="s">
        <v>280</v>
      </c>
      <c r="G5026">
        <v>38305</v>
      </c>
      <c r="H5026">
        <v>35.668646000000003</v>
      </c>
      <c r="I5026">
        <v>-88.843322999999998</v>
      </c>
      <c r="J5026" s="1" t="d">
        <v>2018-07-09</v>
      </c>
      <c r="K5026">
        <v>68421</v>
      </c>
      <c r="L5026" t="s">
        <v>30</v>
      </c>
      <c r="M5026" s="1" t="d">
        <v>2015-04-01</v>
      </c>
      <c r="N5026">
        <v>4</v>
      </c>
      <c r="O5026">
        <v>1</v>
      </c>
      <c r="P5026">
        <v>2015</v>
      </c>
      <c r="R5026" t="s">
        <v>26</v>
      </c>
      <c r="S5026" t="s">
        <v>31</v>
      </c>
    </row>
    <row r="5027" spans="1:19" x14ac:dyDescent="0.25">
      <c r="A5027" t="s">
        <v>338</v>
      </c>
      <c r="B5027" t="s">
        <v>19116</v>
      </c>
      <c r="C5027" t="s">
        <v>19117</v>
      </c>
      <c r="E5027" t="s">
        <v>19118</v>
      </c>
      <c r="F5027" t="s">
        <v>42</v>
      </c>
      <c r="G5027">
        <v>2492</v>
      </c>
      <c r="H5027">
        <v>42.272277000000003</v>
      </c>
      <c r="I5027">
        <v>-71.222117999999995</v>
      </c>
      <c r="J5027" s="1" t="d">
        <v>2018-11-08</v>
      </c>
      <c r="K5027">
        <v>68429</v>
      </c>
      <c r="L5027" t="s">
        <v>30</v>
      </c>
      <c r="M5027" s="1" t="d">
        <v>2015-04-30</v>
      </c>
      <c r="N5027">
        <v>4</v>
      </c>
      <c r="O5027">
        <v>30</v>
      </c>
      <c r="P5027">
        <v>2015</v>
      </c>
      <c r="R5027" t="s">
        <v>26</v>
      </c>
      <c r="S5027" t="s">
        <v>27</v>
      </c>
    </row>
    <row r="5028" spans="1:19" x14ac:dyDescent="0.25">
      <c r="A5028" t="s">
        <v>338</v>
      </c>
      <c r="B5028" t="s">
        <v>19119</v>
      </c>
      <c r="C5028" t="s">
        <v>19120</v>
      </c>
      <c r="E5028" t="s">
        <v>19121</v>
      </c>
      <c r="F5028" t="s">
        <v>42</v>
      </c>
      <c r="G5028">
        <v>1930</v>
      </c>
      <c r="H5028">
        <v>42.629952000000003</v>
      </c>
      <c r="I5028">
        <v>-70.640755999999996</v>
      </c>
      <c r="J5028" s="1" t="d">
        <v>2018-10-04</v>
      </c>
      <c r="K5028">
        <v>68430</v>
      </c>
      <c r="L5028" t="s">
        <v>30</v>
      </c>
      <c r="M5028" s="1" t="d">
        <v>2015-05-05</v>
      </c>
      <c r="N5028">
        <v>5</v>
      </c>
      <c r="O5028">
        <v>5</v>
      </c>
      <c r="P5028">
        <v>2015</v>
      </c>
      <c r="R5028" t="s">
        <v>26</v>
      </c>
      <c r="S5028" t="s">
        <v>31</v>
      </c>
    </row>
    <row r="5029" spans="1:19" x14ac:dyDescent="0.25">
      <c r="A5029" t="s">
        <v>19</v>
      </c>
      <c r="B5029" t="s">
        <v>19122</v>
      </c>
      <c r="C5029" t="s">
        <v>19123</v>
      </c>
      <c r="D5029" t="s">
        <v>19124</v>
      </c>
      <c r="E5029" t="s">
        <v>1660</v>
      </c>
      <c r="F5029" t="s">
        <v>37</v>
      </c>
      <c r="G5029">
        <v>75833</v>
      </c>
      <c r="H5029">
        <v>31.215836700000001</v>
      </c>
      <c r="I5029">
        <v>-95.996858200000005</v>
      </c>
      <c r="J5029" s="1" t="d">
        <v>2019-03-07</v>
      </c>
      <c r="K5029">
        <v>68443</v>
      </c>
      <c r="L5029" t="s">
        <v>71</v>
      </c>
      <c r="M5029" s="1" t="d">
        <v>2015-07-01</v>
      </c>
      <c r="N5029">
        <v>7</v>
      </c>
      <c r="O5029">
        <v>1</v>
      </c>
      <c r="P5029">
        <v>2015</v>
      </c>
      <c r="Q5029" t="s">
        <v>35</v>
      </c>
      <c r="R5029" t="s">
        <v>26</v>
      </c>
      <c r="S5029" t="s">
        <v>31</v>
      </c>
    </row>
    <row r="5030" spans="1:19" x14ac:dyDescent="0.25">
      <c r="A5030" t="s">
        <v>19</v>
      </c>
      <c r="B5030" t="s">
        <v>19125</v>
      </c>
      <c r="C5030" t="s">
        <v>19126</v>
      </c>
      <c r="E5030" t="s">
        <v>19127</v>
      </c>
      <c r="F5030" t="s">
        <v>78</v>
      </c>
      <c r="G5030">
        <v>67901</v>
      </c>
      <c r="H5030">
        <v>37.069631000000001</v>
      </c>
      <c r="I5030">
        <v>-100.905444</v>
      </c>
      <c r="J5030" s="1" t="d">
        <v>2019-02-06</v>
      </c>
      <c r="K5030">
        <v>68444</v>
      </c>
      <c r="L5030" t="s">
        <v>103</v>
      </c>
      <c r="M5030" s="1" t="d">
        <v>2015-07-15</v>
      </c>
      <c r="N5030">
        <v>7</v>
      </c>
      <c r="O5030">
        <v>15</v>
      </c>
      <c r="P5030">
        <v>2015</v>
      </c>
      <c r="Q5030" t="s">
        <v>35</v>
      </c>
      <c r="R5030" t="s">
        <v>26</v>
      </c>
      <c r="S5030" t="s">
        <v>31</v>
      </c>
    </row>
    <row r="5031" spans="1:19" x14ac:dyDescent="0.25">
      <c r="A5031" t="s">
        <v>338</v>
      </c>
      <c r="B5031" t="s">
        <v>19128</v>
      </c>
      <c r="C5031" t="s">
        <v>19129</v>
      </c>
      <c r="E5031" t="s">
        <v>19130</v>
      </c>
      <c r="F5031" t="s">
        <v>157</v>
      </c>
      <c r="G5031">
        <v>17036</v>
      </c>
      <c r="H5031">
        <v>40.297595999999999</v>
      </c>
      <c r="I5031">
        <v>-76.690171000000007</v>
      </c>
      <c r="J5031" s="1" t="d">
        <v>2018-11-08</v>
      </c>
      <c r="K5031">
        <v>68448</v>
      </c>
      <c r="L5031" t="s">
        <v>30</v>
      </c>
      <c r="M5031" s="1" t="d">
        <v>2015-04-01</v>
      </c>
      <c r="N5031">
        <v>4</v>
      </c>
      <c r="O5031">
        <v>1</v>
      </c>
      <c r="P5031">
        <v>2015</v>
      </c>
      <c r="R5031" t="s">
        <v>26</v>
      </c>
      <c r="S5031" t="s">
        <v>31</v>
      </c>
    </row>
    <row r="5032" spans="1:19" x14ac:dyDescent="0.25">
      <c r="A5032" t="s">
        <v>338</v>
      </c>
      <c r="B5032" t="s">
        <v>19131</v>
      </c>
      <c r="C5032" t="s">
        <v>19132</v>
      </c>
      <c r="E5032" t="s">
        <v>19133</v>
      </c>
      <c r="F5032" t="s">
        <v>157</v>
      </c>
      <c r="G5032">
        <v>17522</v>
      </c>
      <c r="H5032">
        <v>40.187424999999998</v>
      </c>
      <c r="I5032">
        <v>-76.190132000000006</v>
      </c>
      <c r="J5032" s="1" t="d">
        <v>2018-11-08</v>
      </c>
      <c r="K5032">
        <v>68451</v>
      </c>
      <c r="L5032" t="s">
        <v>30</v>
      </c>
      <c r="M5032" s="1" t="d">
        <v>2015-04-01</v>
      </c>
      <c r="N5032">
        <v>4</v>
      </c>
      <c r="O5032">
        <v>1</v>
      </c>
      <c r="P5032">
        <v>2015</v>
      </c>
      <c r="R5032" t="s">
        <v>26</v>
      </c>
      <c r="S5032" t="s">
        <v>31</v>
      </c>
    </row>
    <row r="5033" spans="1:19" x14ac:dyDescent="0.25">
      <c r="A5033" t="s">
        <v>338</v>
      </c>
      <c r="B5033" t="s">
        <v>19134</v>
      </c>
      <c r="C5033" t="s">
        <v>19135</v>
      </c>
      <c r="E5033" t="s">
        <v>428</v>
      </c>
      <c r="F5033" t="s">
        <v>157</v>
      </c>
      <c r="G5033">
        <v>17602</v>
      </c>
      <c r="H5033">
        <v>40.039696999999997</v>
      </c>
      <c r="I5033">
        <v>-76.28134</v>
      </c>
      <c r="J5033" s="1" t="d">
        <v>2018-10-04</v>
      </c>
      <c r="K5033">
        <v>68452</v>
      </c>
      <c r="L5033" t="s">
        <v>30</v>
      </c>
      <c r="M5033" s="1" t="d">
        <v>2015-04-01</v>
      </c>
      <c r="N5033">
        <v>4</v>
      </c>
      <c r="O5033">
        <v>1</v>
      </c>
      <c r="P5033">
        <v>2015</v>
      </c>
      <c r="R5033" t="s">
        <v>26</v>
      </c>
      <c r="S5033" t="s">
        <v>31</v>
      </c>
    </row>
    <row r="5034" spans="1:19" x14ac:dyDescent="0.25">
      <c r="A5034" t="s">
        <v>338</v>
      </c>
      <c r="B5034" t="s">
        <v>19136</v>
      </c>
      <c r="C5034" t="s">
        <v>19137</v>
      </c>
      <c r="E5034" t="s">
        <v>19138</v>
      </c>
      <c r="F5034" t="s">
        <v>157</v>
      </c>
      <c r="G5034">
        <v>19422</v>
      </c>
      <c r="H5034">
        <v>40.181097999999999</v>
      </c>
      <c r="I5034">
        <v>-75.277711999999994</v>
      </c>
      <c r="J5034" s="1" t="d">
        <v>2018-10-04</v>
      </c>
      <c r="K5034">
        <v>68453</v>
      </c>
      <c r="L5034" t="s">
        <v>30</v>
      </c>
      <c r="M5034" s="1" t="d">
        <v>2015-04-01</v>
      </c>
      <c r="N5034">
        <v>4</v>
      </c>
      <c r="O5034">
        <v>1</v>
      </c>
      <c r="P5034">
        <v>2015</v>
      </c>
      <c r="R5034" t="s">
        <v>26</v>
      </c>
      <c r="S5034" t="s">
        <v>31</v>
      </c>
    </row>
    <row r="5035" spans="1:19" x14ac:dyDescent="0.25">
      <c r="A5035" t="s">
        <v>338</v>
      </c>
      <c r="B5035" t="s">
        <v>19139</v>
      </c>
      <c r="C5035" t="s">
        <v>19140</v>
      </c>
      <c r="E5035" t="s">
        <v>19141</v>
      </c>
      <c r="F5035" t="s">
        <v>157</v>
      </c>
      <c r="G5035">
        <v>18015</v>
      </c>
      <c r="H5035">
        <v>40.612223</v>
      </c>
      <c r="I5035">
        <v>-75.384525999999994</v>
      </c>
      <c r="J5035" s="1" t="d">
        <v>2018-11-08</v>
      </c>
      <c r="K5035">
        <v>68455</v>
      </c>
      <c r="L5035" t="s">
        <v>30</v>
      </c>
      <c r="M5035" s="1" t="d">
        <v>2015-04-01</v>
      </c>
      <c r="N5035">
        <v>4</v>
      </c>
      <c r="O5035">
        <v>1</v>
      </c>
      <c r="P5035">
        <v>2015</v>
      </c>
      <c r="R5035" t="s">
        <v>26</v>
      </c>
      <c r="S5035" t="s">
        <v>31</v>
      </c>
    </row>
    <row r="5036" spans="1:19" x14ac:dyDescent="0.25">
      <c r="A5036" t="s">
        <v>338</v>
      </c>
      <c r="B5036" t="s">
        <v>19142</v>
      </c>
      <c r="C5036" t="s">
        <v>19143</v>
      </c>
      <c r="E5036" t="s">
        <v>7150</v>
      </c>
      <c r="F5036" t="s">
        <v>202</v>
      </c>
      <c r="G5036">
        <v>33401</v>
      </c>
      <c r="H5036">
        <v>26.700322</v>
      </c>
      <c r="I5036">
        <v>-80.057742000000005</v>
      </c>
      <c r="J5036" s="1" t="d">
        <v>2018-10-04</v>
      </c>
      <c r="K5036">
        <v>68461</v>
      </c>
      <c r="L5036" t="s">
        <v>30</v>
      </c>
      <c r="M5036" s="1" t="d">
        <v>2015-04-01</v>
      </c>
      <c r="N5036">
        <v>4</v>
      </c>
      <c r="O5036">
        <v>1</v>
      </c>
      <c r="P5036">
        <v>2015</v>
      </c>
      <c r="R5036" t="s">
        <v>26</v>
      </c>
      <c r="S5036" t="s">
        <v>31</v>
      </c>
    </row>
    <row r="5037" spans="1:19" x14ac:dyDescent="0.25">
      <c r="A5037" t="s">
        <v>338</v>
      </c>
      <c r="B5037" t="s">
        <v>19144</v>
      </c>
      <c r="C5037" t="s">
        <v>19145</v>
      </c>
      <c r="E5037" t="s">
        <v>7146</v>
      </c>
      <c r="F5037" t="s">
        <v>202</v>
      </c>
      <c r="G5037">
        <v>32963</v>
      </c>
      <c r="H5037">
        <v>27.652062000000001</v>
      </c>
      <c r="I5037">
        <v>-80.355520999999996</v>
      </c>
      <c r="J5037" s="1" t="d">
        <v>2018-10-04</v>
      </c>
      <c r="K5037">
        <v>68464</v>
      </c>
      <c r="L5037" t="s">
        <v>30</v>
      </c>
      <c r="M5037" s="1" t="d">
        <v>2015-04-01</v>
      </c>
      <c r="N5037">
        <v>4</v>
      </c>
      <c r="O5037">
        <v>1</v>
      </c>
      <c r="P5037">
        <v>2015</v>
      </c>
      <c r="R5037" t="s">
        <v>26</v>
      </c>
      <c r="S5037" t="s">
        <v>31</v>
      </c>
    </row>
    <row r="5038" spans="1:19" x14ac:dyDescent="0.25">
      <c r="A5038" t="s">
        <v>338</v>
      </c>
      <c r="B5038" t="s">
        <v>19146</v>
      </c>
      <c r="C5038" t="s">
        <v>19147</v>
      </c>
      <c r="E5038" t="s">
        <v>9558</v>
      </c>
      <c r="F5038" t="s">
        <v>202</v>
      </c>
      <c r="G5038">
        <v>32301</v>
      </c>
      <c r="H5038">
        <v>30.444701999999999</v>
      </c>
      <c r="I5038">
        <v>-84.284575000000004</v>
      </c>
      <c r="J5038" s="1" t="d">
        <v>2018-10-04</v>
      </c>
      <c r="K5038">
        <v>68471</v>
      </c>
      <c r="L5038" t="s">
        <v>30</v>
      </c>
      <c r="M5038" s="1" t="d">
        <v>2015-04-01</v>
      </c>
      <c r="N5038">
        <v>4</v>
      </c>
      <c r="O5038">
        <v>1</v>
      </c>
      <c r="P5038">
        <v>2015</v>
      </c>
      <c r="R5038" t="s">
        <v>26</v>
      </c>
      <c r="S5038" t="s">
        <v>31</v>
      </c>
    </row>
    <row r="5039" spans="1:19" x14ac:dyDescent="0.25">
      <c r="A5039" t="s">
        <v>338</v>
      </c>
      <c r="B5039" t="s">
        <v>19148</v>
      </c>
      <c r="C5039" t="s">
        <v>19149</v>
      </c>
      <c r="E5039" t="s">
        <v>757</v>
      </c>
      <c r="F5039" t="s">
        <v>202</v>
      </c>
      <c r="G5039">
        <v>33131</v>
      </c>
      <c r="H5039">
        <v>25.772324000000001</v>
      </c>
      <c r="I5039">
        <v>-80.185489000000004</v>
      </c>
      <c r="J5039" s="1" t="d">
        <v>2018-11-08</v>
      </c>
      <c r="K5039">
        <v>68475</v>
      </c>
      <c r="L5039" t="s">
        <v>30</v>
      </c>
      <c r="M5039" s="1" t="d">
        <v>2015-04-01</v>
      </c>
      <c r="N5039">
        <v>4</v>
      </c>
      <c r="O5039">
        <v>1</v>
      </c>
      <c r="P5039">
        <v>2015</v>
      </c>
      <c r="R5039" t="s">
        <v>26</v>
      </c>
      <c r="S5039" t="s">
        <v>31</v>
      </c>
    </row>
    <row r="5040" spans="1:19" x14ac:dyDescent="0.25">
      <c r="A5040" t="s">
        <v>338</v>
      </c>
      <c r="B5040" t="s">
        <v>19150</v>
      </c>
      <c r="C5040" t="s">
        <v>19151</v>
      </c>
      <c r="D5040" t="s">
        <v>19152</v>
      </c>
      <c r="E5040" t="s">
        <v>10756</v>
      </c>
      <c r="F5040" t="s">
        <v>202</v>
      </c>
      <c r="G5040">
        <v>34972</v>
      </c>
      <c r="H5040">
        <v>27.291008000000001</v>
      </c>
      <c r="I5040">
        <v>-80.740066999999996</v>
      </c>
      <c r="J5040" s="1" t="d">
        <v>2018-10-04</v>
      </c>
      <c r="K5040">
        <v>68477</v>
      </c>
      <c r="L5040" t="s">
        <v>30</v>
      </c>
      <c r="M5040" s="1" t="d">
        <v>2015-04-01</v>
      </c>
      <c r="N5040">
        <v>4</v>
      </c>
      <c r="O5040">
        <v>1</v>
      </c>
      <c r="P5040">
        <v>2015</v>
      </c>
      <c r="R5040" t="s">
        <v>26</v>
      </c>
      <c r="S5040" t="s">
        <v>31</v>
      </c>
    </row>
    <row r="5041" spans="1:19" x14ac:dyDescent="0.25">
      <c r="A5041" t="s">
        <v>338</v>
      </c>
      <c r="B5041" t="s">
        <v>19153</v>
      </c>
      <c r="C5041" t="s">
        <v>19154</v>
      </c>
      <c r="E5041" t="s">
        <v>18997</v>
      </c>
      <c r="F5041" t="s">
        <v>202</v>
      </c>
      <c r="G5041">
        <v>32789</v>
      </c>
      <c r="H5041">
        <v>28.595499</v>
      </c>
      <c r="I5041">
        <v>-81.347618999999995</v>
      </c>
      <c r="J5041" s="1" t="d">
        <v>2018-11-08</v>
      </c>
      <c r="K5041">
        <v>68485</v>
      </c>
      <c r="L5041" t="s">
        <v>30</v>
      </c>
      <c r="M5041" s="1" t="d">
        <v>2015-04-01</v>
      </c>
      <c r="N5041">
        <v>4</v>
      </c>
      <c r="O5041">
        <v>1</v>
      </c>
      <c r="P5041">
        <v>2015</v>
      </c>
      <c r="R5041" t="s">
        <v>26</v>
      </c>
      <c r="S5041" t="s">
        <v>31</v>
      </c>
    </row>
    <row r="5042" spans="1:19" x14ac:dyDescent="0.25">
      <c r="A5042" t="s">
        <v>338</v>
      </c>
      <c r="B5042" t="s">
        <v>19155</v>
      </c>
      <c r="C5042" t="s">
        <v>19156</v>
      </c>
      <c r="E5042" t="s">
        <v>19157</v>
      </c>
      <c r="F5042" t="s">
        <v>202</v>
      </c>
      <c r="G5042">
        <v>32034</v>
      </c>
      <c r="H5042">
        <v>30.593865999999998</v>
      </c>
      <c r="I5042">
        <v>-81.444603000000001</v>
      </c>
      <c r="J5042" s="1" t="d">
        <v>2018-10-04</v>
      </c>
      <c r="K5042">
        <v>68488</v>
      </c>
      <c r="L5042" t="s">
        <v>30</v>
      </c>
      <c r="M5042" s="1" t="d">
        <v>2015-04-01</v>
      </c>
      <c r="N5042">
        <v>4</v>
      </c>
      <c r="O5042">
        <v>1</v>
      </c>
      <c r="P5042">
        <v>2015</v>
      </c>
      <c r="R5042" t="s">
        <v>26</v>
      </c>
      <c r="S5042" t="s">
        <v>31</v>
      </c>
    </row>
    <row r="5043" spans="1:19" x14ac:dyDescent="0.25">
      <c r="A5043" t="s">
        <v>338</v>
      </c>
      <c r="B5043" t="s">
        <v>19158</v>
      </c>
      <c r="C5043" t="s">
        <v>19159</v>
      </c>
      <c r="E5043" t="s">
        <v>19160</v>
      </c>
      <c r="F5043" t="s">
        <v>202</v>
      </c>
      <c r="G5043">
        <v>33139</v>
      </c>
      <c r="H5043">
        <v>25.790993</v>
      </c>
      <c r="I5043">
        <v>-80.128912</v>
      </c>
      <c r="J5043" s="1" t="d">
        <v>2018-10-04</v>
      </c>
      <c r="K5043">
        <v>68490</v>
      </c>
      <c r="L5043" t="s">
        <v>30</v>
      </c>
      <c r="M5043" s="1" t="d">
        <v>2015-04-01</v>
      </c>
      <c r="N5043">
        <v>4</v>
      </c>
      <c r="O5043">
        <v>1</v>
      </c>
      <c r="P5043">
        <v>2015</v>
      </c>
      <c r="R5043" t="s">
        <v>26</v>
      </c>
      <c r="S5043" t="s">
        <v>31</v>
      </c>
    </row>
    <row r="5044" spans="1:19" x14ac:dyDescent="0.25">
      <c r="A5044" t="s">
        <v>338</v>
      </c>
      <c r="B5044" t="s">
        <v>19161</v>
      </c>
      <c r="C5044" t="s">
        <v>19162</v>
      </c>
      <c r="E5044" t="s">
        <v>19163</v>
      </c>
      <c r="F5044" t="s">
        <v>202</v>
      </c>
      <c r="G5044">
        <v>32903</v>
      </c>
      <c r="H5044">
        <v>28.086314000000002</v>
      </c>
      <c r="I5044">
        <v>-80.564662999999996</v>
      </c>
      <c r="J5044" s="1" t="d">
        <v>2018-10-04</v>
      </c>
      <c r="K5044">
        <v>68495</v>
      </c>
      <c r="L5044" t="s">
        <v>30</v>
      </c>
      <c r="M5044" s="1" t="d">
        <v>2015-04-01</v>
      </c>
      <c r="N5044">
        <v>4</v>
      </c>
      <c r="O5044">
        <v>1</v>
      </c>
      <c r="P5044">
        <v>2015</v>
      </c>
      <c r="R5044" t="s">
        <v>26</v>
      </c>
      <c r="S5044" t="s">
        <v>31</v>
      </c>
    </row>
    <row r="5045" spans="1:19" x14ac:dyDescent="0.25">
      <c r="A5045" t="s">
        <v>312</v>
      </c>
      <c r="B5045" t="s">
        <v>19164</v>
      </c>
      <c r="C5045" t="s">
        <v>19165</v>
      </c>
      <c r="E5045" t="s">
        <v>19166</v>
      </c>
      <c r="F5045" t="s">
        <v>327</v>
      </c>
      <c r="G5045">
        <v>50424</v>
      </c>
      <c r="H5045">
        <v>43.385846999999998</v>
      </c>
      <c r="I5045">
        <v>-93.947588999999994</v>
      </c>
      <c r="J5045" s="1" t="d">
        <v>2018-04-03</v>
      </c>
      <c r="K5045">
        <v>68496</v>
      </c>
      <c r="L5045" t="s">
        <v>19167</v>
      </c>
      <c r="M5045" s="1" t="d">
        <v>2015-07-15</v>
      </c>
      <c r="N5045">
        <v>7</v>
      </c>
      <c r="O5045">
        <v>15</v>
      </c>
      <c r="P5045">
        <v>2015</v>
      </c>
      <c r="R5045" t="s">
        <v>26</v>
      </c>
      <c r="S5045" t="s">
        <v>31</v>
      </c>
    </row>
    <row r="5046" spans="1:19" x14ac:dyDescent="0.25">
      <c r="A5046" t="s">
        <v>312</v>
      </c>
      <c r="B5046" t="s">
        <v>19168</v>
      </c>
      <c r="C5046" t="s">
        <v>19169</v>
      </c>
      <c r="E5046" t="s">
        <v>1546</v>
      </c>
      <c r="F5046" t="s">
        <v>327</v>
      </c>
      <c r="G5046">
        <v>50548</v>
      </c>
      <c r="H5046">
        <v>42.726188</v>
      </c>
      <c r="I5046">
        <v>-94.226598999999993</v>
      </c>
      <c r="J5046" s="1" t="d">
        <v>2018-04-03</v>
      </c>
      <c r="K5046">
        <v>68497</v>
      </c>
      <c r="L5046" t="s">
        <v>30</v>
      </c>
      <c r="M5046" s="1" t="d">
        <v>2015-07-15</v>
      </c>
      <c r="N5046">
        <v>7</v>
      </c>
      <c r="O5046">
        <v>15</v>
      </c>
      <c r="P5046">
        <v>2015</v>
      </c>
      <c r="R5046" t="s">
        <v>26</v>
      </c>
      <c r="S5046" t="s">
        <v>31</v>
      </c>
    </row>
    <row r="5047" spans="1:19" x14ac:dyDescent="0.25">
      <c r="A5047" t="s">
        <v>338</v>
      </c>
      <c r="B5047" t="s">
        <v>15352</v>
      </c>
      <c r="C5047" t="s">
        <v>19170</v>
      </c>
      <c r="E5047" t="s">
        <v>19171</v>
      </c>
      <c r="F5047" t="s">
        <v>37</v>
      </c>
      <c r="G5047">
        <v>75137</v>
      </c>
      <c r="H5047">
        <v>32.641187000000002</v>
      </c>
      <c r="I5047">
        <v>-96.888990000000007</v>
      </c>
      <c r="J5047" s="1" t="d">
        <v>2018-11-08</v>
      </c>
      <c r="K5047">
        <v>68498</v>
      </c>
      <c r="L5047" t="s">
        <v>30</v>
      </c>
      <c r="M5047" s="1" t="d">
        <v>2015-05-01</v>
      </c>
      <c r="N5047">
        <v>5</v>
      </c>
      <c r="O5047">
        <v>1</v>
      </c>
      <c r="P5047">
        <v>2015</v>
      </c>
      <c r="R5047" t="s">
        <v>26</v>
      </c>
      <c r="S5047" t="s">
        <v>31</v>
      </c>
    </row>
    <row r="5048" spans="1:19" x14ac:dyDescent="0.25">
      <c r="A5048" t="s">
        <v>338</v>
      </c>
      <c r="B5048" t="s">
        <v>15352</v>
      </c>
      <c r="C5048" t="s">
        <v>19172</v>
      </c>
      <c r="E5048" t="s">
        <v>5093</v>
      </c>
      <c r="F5048" t="s">
        <v>37</v>
      </c>
      <c r="G5048">
        <v>76208</v>
      </c>
      <c r="H5048">
        <v>33.182380000000002</v>
      </c>
      <c r="I5048">
        <v>-97.100300000000004</v>
      </c>
      <c r="J5048" s="1" t="d">
        <v>2018-11-08</v>
      </c>
      <c r="K5048">
        <v>68499</v>
      </c>
      <c r="L5048" t="s">
        <v>30</v>
      </c>
      <c r="M5048" s="1" t="d">
        <v>2015-05-01</v>
      </c>
      <c r="N5048">
        <v>5</v>
      </c>
      <c r="O5048">
        <v>1</v>
      </c>
      <c r="P5048">
        <v>2015</v>
      </c>
      <c r="R5048" t="s">
        <v>26</v>
      </c>
      <c r="S5048" t="s">
        <v>31</v>
      </c>
    </row>
    <row r="5049" spans="1:19" x14ac:dyDescent="0.25">
      <c r="A5049" t="s">
        <v>338</v>
      </c>
      <c r="B5049" t="s">
        <v>19173</v>
      </c>
      <c r="C5049" t="s">
        <v>19174</v>
      </c>
      <c r="E5049" t="s">
        <v>96</v>
      </c>
      <c r="F5049" t="s">
        <v>37</v>
      </c>
      <c r="G5049">
        <v>75043</v>
      </c>
      <c r="H5049">
        <v>32.864165</v>
      </c>
      <c r="I5049">
        <v>-96.540672000000001</v>
      </c>
      <c r="J5049" s="1" t="d">
        <v>2018-11-08</v>
      </c>
      <c r="K5049">
        <v>68504</v>
      </c>
      <c r="L5049" t="s">
        <v>30</v>
      </c>
      <c r="M5049" s="1" t="d">
        <v>2015-05-01</v>
      </c>
      <c r="N5049">
        <v>5</v>
      </c>
      <c r="O5049">
        <v>1</v>
      </c>
      <c r="P5049">
        <v>2015</v>
      </c>
      <c r="R5049" t="s">
        <v>26</v>
      </c>
      <c r="S5049" t="s">
        <v>31</v>
      </c>
    </row>
    <row r="5050" spans="1:19" x14ac:dyDescent="0.25">
      <c r="A5050" t="s">
        <v>338</v>
      </c>
      <c r="B5050" t="s">
        <v>19173</v>
      </c>
      <c r="C5050" t="s">
        <v>19175</v>
      </c>
      <c r="E5050" t="s">
        <v>1504</v>
      </c>
      <c r="F5050" t="s">
        <v>37</v>
      </c>
      <c r="G5050">
        <v>79124</v>
      </c>
      <c r="H5050">
        <v>35.192757999999998</v>
      </c>
      <c r="I5050">
        <v>-101.933418</v>
      </c>
      <c r="J5050" s="1" t="d">
        <v>2018-11-08</v>
      </c>
      <c r="K5050">
        <v>68505</v>
      </c>
      <c r="L5050" t="s">
        <v>30</v>
      </c>
      <c r="M5050" s="1" t="d">
        <v>2015-05-01</v>
      </c>
      <c r="N5050">
        <v>5</v>
      </c>
      <c r="O5050">
        <v>1</v>
      </c>
      <c r="P5050">
        <v>2015</v>
      </c>
      <c r="R5050" t="s">
        <v>26</v>
      </c>
      <c r="S5050" t="s">
        <v>31</v>
      </c>
    </row>
    <row r="5051" spans="1:19" x14ac:dyDescent="0.25">
      <c r="A5051" t="s">
        <v>338</v>
      </c>
      <c r="B5051" t="s">
        <v>19176</v>
      </c>
      <c r="C5051" t="s">
        <v>19177</v>
      </c>
      <c r="E5051" t="s">
        <v>95</v>
      </c>
      <c r="F5051" t="s">
        <v>37</v>
      </c>
      <c r="G5051">
        <v>75215</v>
      </c>
      <c r="H5051">
        <v>32.767566000000002</v>
      </c>
      <c r="I5051">
        <v>-96.796302999999995</v>
      </c>
      <c r="J5051" s="1" t="d">
        <v>2018-11-08</v>
      </c>
      <c r="K5051">
        <v>68520</v>
      </c>
      <c r="L5051" t="s">
        <v>30</v>
      </c>
      <c r="M5051" s="1" t="d">
        <v>2015-05-01</v>
      </c>
      <c r="N5051">
        <v>5</v>
      </c>
      <c r="O5051">
        <v>1</v>
      </c>
      <c r="P5051">
        <v>2015</v>
      </c>
      <c r="R5051" t="s">
        <v>26</v>
      </c>
      <c r="S5051" t="s">
        <v>31</v>
      </c>
    </row>
    <row r="5052" spans="1:19" x14ac:dyDescent="0.25">
      <c r="A5052" t="s">
        <v>338</v>
      </c>
      <c r="B5052" t="s">
        <v>19178</v>
      </c>
      <c r="C5052" t="s">
        <v>19179</v>
      </c>
      <c r="E5052" t="s">
        <v>93</v>
      </c>
      <c r="F5052" t="s">
        <v>37</v>
      </c>
      <c r="G5052">
        <v>75039</v>
      </c>
      <c r="H5052">
        <v>32.896737000000002</v>
      </c>
      <c r="I5052">
        <v>-96.963027999999994</v>
      </c>
      <c r="J5052" s="1" t="d">
        <v>2018-11-08</v>
      </c>
      <c r="K5052">
        <v>68521</v>
      </c>
      <c r="L5052" t="s">
        <v>30</v>
      </c>
      <c r="M5052" s="1" t="d">
        <v>2015-05-01</v>
      </c>
      <c r="N5052">
        <v>5</v>
      </c>
      <c r="O5052">
        <v>1</v>
      </c>
      <c r="P5052">
        <v>2015</v>
      </c>
      <c r="R5052" t="s">
        <v>26</v>
      </c>
      <c r="S5052" t="s">
        <v>31</v>
      </c>
    </row>
    <row r="5053" spans="1:19" x14ac:dyDescent="0.25">
      <c r="A5053" t="s">
        <v>338</v>
      </c>
      <c r="B5053" t="s">
        <v>19180</v>
      </c>
      <c r="C5053" t="s">
        <v>19181</v>
      </c>
      <c r="E5053" t="s">
        <v>2269</v>
      </c>
      <c r="F5053" t="s">
        <v>37</v>
      </c>
      <c r="G5053">
        <v>75024</v>
      </c>
      <c r="H5053">
        <v>33.088828999999997</v>
      </c>
      <c r="I5053">
        <v>-96.806357000000006</v>
      </c>
      <c r="J5053" s="1" t="d">
        <v>2018-11-08</v>
      </c>
      <c r="K5053">
        <v>68522</v>
      </c>
      <c r="L5053" t="s">
        <v>30</v>
      </c>
      <c r="M5053" s="1" t="d">
        <v>2015-05-01</v>
      </c>
      <c r="N5053">
        <v>5</v>
      </c>
      <c r="O5053">
        <v>1</v>
      </c>
      <c r="P5053">
        <v>2015</v>
      </c>
      <c r="R5053" t="s">
        <v>26</v>
      </c>
      <c r="S5053" t="s">
        <v>31</v>
      </c>
    </row>
    <row r="5054" spans="1:19" x14ac:dyDescent="0.25">
      <c r="A5054" t="s">
        <v>312</v>
      </c>
      <c r="B5054" t="s">
        <v>19182</v>
      </c>
      <c r="C5054" t="s">
        <v>19183</v>
      </c>
      <c r="E5054" t="s">
        <v>4037</v>
      </c>
      <c r="F5054" t="s">
        <v>170</v>
      </c>
      <c r="G5054">
        <v>92057</v>
      </c>
      <c r="H5054">
        <v>33.314666029999998</v>
      </c>
      <c r="I5054">
        <v>-117.3086318</v>
      </c>
      <c r="J5054" s="1" t="d">
        <v>2019-01-10</v>
      </c>
      <c r="K5054">
        <v>68536</v>
      </c>
      <c r="L5054" t="s">
        <v>30</v>
      </c>
      <c r="M5054" s="1" t="d">
        <v>2015-07-15</v>
      </c>
      <c r="N5054">
        <v>7</v>
      </c>
      <c r="O5054">
        <v>15</v>
      </c>
      <c r="P5054">
        <v>2015</v>
      </c>
      <c r="R5054" t="s">
        <v>26</v>
      </c>
      <c r="S5054" t="s">
        <v>27</v>
      </c>
    </row>
    <row r="5055" spans="1:19" x14ac:dyDescent="0.25">
      <c r="A5055" t="s">
        <v>705</v>
      </c>
      <c r="B5055" t="s">
        <v>19182</v>
      </c>
      <c r="C5055" t="s">
        <v>19183</v>
      </c>
      <c r="E5055" t="s">
        <v>4037</v>
      </c>
      <c r="F5055" t="s">
        <v>170</v>
      </c>
      <c r="G5055">
        <v>92057</v>
      </c>
      <c r="H5055">
        <v>33.314666029999998</v>
      </c>
      <c r="I5055">
        <v>-117.3086318</v>
      </c>
      <c r="J5055" s="1" t="d">
        <v>2019-01-10</v>
      </c>
      <c r="K5055">
        <v>68537</v>
      </c>
      <c r="L5055" t="s">
        <v>30</v>
      </c>
      <c r="M5055" s="1" t="d">
        <v>2015-07-15</v>
      </c>
      <c r="N5055">
        <v>7</v>
      </c>
      <c r="O5055">
        <v>15</v>
      </c>
      <c r="P5055">
        <v>2015</v>
      </c>
      <c r="R5055" t="s">
        <v>26</v>
      </c>
      <c r="S5055" t="s">
        <v>27</v>
      </c>
    </row>
    <row r="5056" spans="1:19" x14ac:dyDescent="0.25">
      <c r="A5056" t="s">
        <v>504</v>
      </c>
      <c r="B5056" t="s">
        <v>19184</v>
      </c>
      <c r="C5056" t="s">
        <v>19185</v>
      </c>
      <c r="E5056" t="s">
        <v>3264</v>
      </c>
      <c r="F5056" t="s">
        <v>170</v>
      </c>
      <c r="G5056">
        <v>94568</v>
      </c>
      <c r="H5056">
        <v>37.718007</v>
      </c>
      <c r="I5056">
        <v>-121.894886</v>
      </c>
      <c r="J5056" s="1" t="d">
        <v>2019-01-10</v>
      </c>
      <c r="K5056">
        <v>68538</v>
      </c>
      <c r="L5056" t="s">
        <v>30</v>
      </c>
      <c r="M5056" s="1" t="d">
        <v>2015-07-15</v>
      </c>
      <c r="N5056">
        <v>7</v>
      </c>
      <c r="O5056">
        <v>15</v>
      </c>
      <c r="P5056">
        <v>2015</v>
      </c>
      <c r="R5056" t="s">
        <v>26</v>
      </c>
      <c r="S5056" t="s">
        <v>27</v>
      </c>
    </row>
    <row r="5057" spans="1:19" x14ac:dyDescent="0.25">
      <c r="A5057" t="s">
        <v>504</v>
      </c>
      <c r="B5057" t="s">
        <v>19186</v>
      </c>
      <c r="C5057" t="s">
        <v>19187</v>
      </c>
      <c r="E5057" t="s">
        <v>921</v>
      </c>
      <c r="F5057" t="s">
        <v>129</v>
      </c>
      <c r="G5057">
        <v>81001</v>
      </c>
      <c r="H5057">
        <v>38.433208999999998</v>
      </c>
      <c r="I5057">
        <v>-104.285983</v>
      </c>
      <c r="J5057" s="1" t="d">
        <v>2018-09-10</v>
      </c>
      <c r="K5057">
        <v>68539</v>
      </c>
      <c r="L5057" t="s">
        <v>30</v>
      </c>
      <c r="M5057" s="1" t="d">
        <v>2015-07-15</v>
      </c>
      <c r="N5057">
        <v>7</v>
      </c>
      <c r="O5057">
        <v>15</v>
      </c>
      <c r="P5057">
        <v>2015</v>
      </c>
      <c r="R5057" t="s">
        <v>26</v>
      </c>
      <c r="S5057" t="s">
        <v>27</v>
      </c>
    </row>
    <row r="5058" spans="1:19" x14ac:dyDescent="0.25">
      <c r="A5058" t="s">
        <v>312</v>
      </c>
      <c r="B5058" t="s">
        <v>19188</v>
      </c>
      <c r="C5058" t="s">
        <v>19189</v>
      </c>
      <c r="D5058" t="s">
        <v>19190</v>
      </c>
      <c r="E5058" t="s">
        <v>3783</v>
      </c>
      <c r="F5058" t="s">
        <v>67</v>
      </c>
      <c r="G5058">
        <v>6340</v>
      </c>
      <c r="H5058">
        <v>41.389946799999997</v>
      </c>
      <c r="I5058">
        <v>-72.083972900000006</v>
      </c>
      <c r="J5058" s="1" t="d">
        <v>2018-02-06</v>
      </c>
      <c r="K5058">
        <v>68540</v>
      </c>
      <c r="L5058" t="s">
        <v>19191</v>
      </c>
      <c r="M5058" s="1" t="d">
        <v>2015-07-15</v>
      </c>
      <c r="N5058">
        <v>7</v>
      </c>
      <c r="O5058">
        <v>15</v>
      </c>
      <c r="P5058">
        <v>2015</v>
      </c>
      <c r="R5058" t="s">
        <v>26</v>
      </c>
      <c r="S5058" t="s">
        <v>31</v>
      </c>
    </row>
    <row r="5059" spans="1:19" x14ac:dyDescent="0.25">
      <c r="A5059" t="s">
        <v>338</v>
      </c>
      <c r="B5059" t="s">
        <v>5135</v>
      </c>
      <c r="C5059" t="s">
        <v>5136</v>
      </c>
      <c r="E5059" t="s">
        <v>3019</v>
      </c>
      <c r="F5059" t="s">
        <v>29</v>
      </c>
      <c r="G5059">
        <v>31704</v>
      </c>
      <c r="H5059">
        <v>31.551224999999999</v>
      </c>
      <c r="I5059">
        <v>-84.066879</v>
      </c>
      <c r="J5059" s="1" t="d">
        <v>2019-01-10</v>
      </c>
      <c r="K5059">
        <v>68541</v>
      </c>
      <c r="L5059" t="s">
        <v>30</v>
      </c>
      <c r="M5059" s="1" t="d">
        <v>2015-07-15</v>
      </c>
      <c r="N5059">
        <v>7</v>
      </c>
      <c r="O5059">
        <v>15</v>
      </c>
      <c r="P5059">
        <v>2015</v>
      </c>
      <c r="R5059" t="s">
        <v>26</v>
      </c>
      <c r="S5059" t="s">
        <v>27</v>
      </c>
    </row>
    <row r="5060" spans="1:19" x14ac:dyDescent="0.25">
      <c r="A5060" t="s">
        <v>19</v>
      </c>
      <c r="B5060" t="s">
        <v>2118</v>
      </c>
      <c r="C5060" t="s">
        <v>19192</v>
      </c>
      <c r="D5060" t="s">
        <v>19193</v>
      </c>
      <c r="E5060" t="s">
        <v>2118</v>
      </c>
      <c r="F5060" t="s">
        <v>29</v>
      </c>
      <c r="G5060">
        <v>31905</v>
      </c>
      <c r="H5060">
        <v>32.408127</v>
      </c>
      <c r="I5060">
        <v>-84.901931000000005</v>
      </c>
      <c r="J5060" s="1" t="d">
        <v>2019-01-10</v>
      </c>
      <c r="K5060">
        <v>68543</v>
      </c>
      <c r="L5060" t="s">
        <v>30</v>
      </c>
      <c r="M5060" s="1" t="d">
        <v>2015-07-15</v>
      </c>
      <c r="N5060">
        <v>7</v>
      </c>
      <c r="O5060">
        <v>15</v>
      </c>
      <c r="P5060">
        <v>2015</v>
      </c>
      <c r="Q5060" t="s">
        <v>35</v>
      </c>
      <c r="R5060" t="s">
        <v>26</v>
      </c>
      <c r="S5060" t="s">
        <v>27</v>
      </c>
    </row>
    <row r="5061" spans="1:19" x14ac:dyDescent="0.25">
      <c r="A5061" t="s">
        <v>338</v>
      </c>
      <c r="B5061" t="s">
        <v>6052</v>
      </c>
      <c r="C5061" t="s">
        <v>6053</v>
      </c>
      <c r="E5061" t="s">
        <v>6054</v>
      </c>
      <c r="F5061" t="s">
        <v>29</v>
      </c>
      <c r="G5061">
        <v>31524</v>
      </c>
      <c r="H5061">
        <v>31.233944999999999</v>
      </c>
      <c r="I5061">
        <v>-81.475652999999994</v>
      </c>
      <c r="J5061" s="1" t="d">
        <v>2019-01-10</v>
      </c>
      <c r="K5061">
        <v>68544</v>
      </c>
      <c r="L5061" t="s">
        <v>30</v>
      </c>
      <c r="M5061" s="1" t="d">
        <v>2015-07-15</v>
      </c>
      <c r="N5061">
        <v>7</v>
      </c>
      <c r="O5061">
        <v>15</v>
      </c>
      <c r="P5061">
        <v>2015</v>
      </c>
      <c r="R5061" t="s">
        <v>26</v>
      </c>
      <c r="S5061" t="s">
        <v>27</v>
      </c>
    </row>
    <row r="5062" spans="1:19" x14ac:dyDescent="0.25">
      <c r="A5062" t="s">
        <v>312</v>
      </c>
      <c r="B5062" t="s">
        <v>19194</v>
      </c>
      <c r="C5062" t="s">
        <v>19195</v>
      </c>
      <c r="E5062" t="s">
        <v>19196</v>
      </c>
      <c r="F5062" t="s">
        <v>10</v>
      </c>
      <c r="G5062">
        <v>83213</v>
      </c>
      <c r="H5062">
        <v>43.459999000000003</v>
      </c>
      <c r="I5062">
        <v>-113.55325000000001</v>
      </c>
      <c r="J5062" s="1" t="d">
        <v>2019-01-10</v>
      </c>
      <c r="K5062">
        <v>68545</v>
      </c>
      <c r="L5062" t="s">
        <v>30</v>
      </c>
      <c r="M5062" s="1" t="d">
        <v>2015-07-15</v>
      </c>
      <c r="N5062">
        <v>7</v>
      </c>
      <c r="O5062">
        <v>15</v>
      </c>
      <c r="P5062">
        <v>2015</v>
      </c>
      <c r="R5062" t="s">
        <v>26</v>
      </c>
      <c r="S5062" t="s">
        <v>27</v>
      </c>
    </row>
    <row r="5063" spans="1:19" x14ac:dyDescent="0.25">
      <c r="A5063" t="s">
        <v>338</v>
      </c>
      <c r="B5063" t="s">
        <v>1533</v>
      </c>
      <c r="C5063" t="s">
        <v>1534</v>
      </c>
      <c r="D5063" t="s">
        <v>1535</v>
      </c>
      <c r="E5063" t="s">
        <v>1536</v>
      </c>
      <c r="F5063" t="s">
        <v>373</v>
      </c>
      <c r="G5063">
        <v>60439</v>
      </c>
      <c r="H5063">
        <v>41.714111000000003</v>
      </c>
      <c r="I5063">
        <v>-87.964016000000001</v>
      </c>
      <c r="J5063" s="1" t="d">
        <v>2019-01-10</v>
      </c>
      <c r="K5063">
        <v>68546</v>
      </c>
      <c r="L5063" t="s">
        <v>30</v>
      </c>
      <c r="M5063" s="1" t="d">
        <v>2015-06-30</v>
      </c>
      <c r="N5063">
        <v>6</v>
      </c>
      <c r="O5063">
        <v>30</v>
      </c>
      <c r="P5063">
        <v>2015</v>
      </c>
      <c r="R5063" t="s">
        <v>26</v>
      </c>
      <c r="S5063" t="s">
        <v>27</v>
      </c>
    </row>
    <row r="5064" spans="1:19" x14ac:dyDescent="0.25">
      <c r="A5064" t="s">
        <v>338</v>
      </c>
      <c r="B5064" t="s">
        <v>3189</v>
      </c>
      <c r="C5064" t="s">
        <v>3190</v>
      </c>
      <c r="D5064" t="s">
        <v>3191</v>
      </c>
      <c r="E5064" t="s">
        <v>3965</v>
      </c>
      <c r="F5064" t="s">
        <v>25</v>
      </c>
      <c r="G5064">
        <v>21235</v>
      </c>
      <c r="H5064">
        <v>39.310684999999999</v>
      </c>
      <c r="I5064">
        <v>-76.727064999999996</v>
      </c>
      <c r="J5064" s="1" t="d">
        <v>2019-01-10</v>
      </c>
      <c r="K5064">
        <v>68549</v>
      </c>
      <c r="L5064" t="s">
        <v>30</v>
      </c>
      <c r="M5064" s="1" t="d">
        <v>2015-07-15</v>
      </c>
      <c r="N5064">
        <v>7</v>
      </c>
      <c r="O5064">
        <v>15</v>
      </c>
      <c r="P5064">
        <v>2015</v>
      </c>
      <c r="R5064" t="s">
        <v>26</v>
      </c>
      <c r="S5064" t="s">
        <v>27</v>
      </c>
    </row>
    <row r="5065" spans="1:19" x14ac:dyDescent="0.25">
      <c r="A5065" t="s">
        <v>312</v>
      </c>
      <c r="B5065" t="s">
        <v>19197</v>
      </c>
      <c r="C5065" t="s">
        <v>19198</v>
      </c>
      <c r="D5065" t="s">
        <v>19199</v>
      </c>
      <c r="E5065" t="s">
        <v>19200</v>
      </c>
      <c r="F5065" t="s">
        <v>25</v>
      </c>
      <c r="G5065">
        <v>20640</v>
      </c>
      <c r="H5065">
        <v>38.600053000000003</v>
      </c>
      <c r="I5065">
        <v>-77.162160999999998</v>
      </c>
      <c r="J5065" s="1" t="d">
        <v>2019-01-10</v>
      </c>
      <c r="K5065">
        <v>68550</v>
      </c>
      <c r="L5065" t="s">
        <v>30</v>
      </c>
      <c r="M5065" s="1" t="d">
        <v>2015-07-15</v>
      </c>
      <c r="N5065">
        <v>7</v>
      </c>
      <c r="O5065">
        <v>15</v>
      </c>
      <c r="P5065">
        <v>2015</v>
      </c>
      <c r="R5065" t="s">
        <v>26</v>
      </c>
      <c r="S5065" t="s">
        <v>27</v>
      </c>
    </row>
    <row r="5066" spans="1:19" x14ac:dyDescent="0.25">
      <c r="A5066" t="s">
        <v>705</v>
      </c>
      <c r="B5066" t="s">
        <v>19197</v>
      </c>
      <c r="C5066" t="s">
        <v>19198</v>
      </c>
      <c r="D5066" t="s">
        <v>19199</v>
      </c>
      <c r="E5066" t="s">
        <v>19200</v>
      </c>
      <c r="F5066" t="s">
        <v>25</v>
      </c>
      <c r="G5066">
        <v>20640</v>
      </c>
      <c r="H5066">
        <v>38.600053000000003</v>
      </c>
      <c r="I5066">
        <v>-77.162160999999998</v>
      </c>
      <c r="J5066" s="1" t="d">
        <v>2019-01-10</v>
      </c>
      <c r="K5066">
        <v>68551</v>
      </c>
      <c r="L5066" t="s">
        <v>30</v>
      </c>
      <c r="M5066" s="1" t="d">
        <v>2015-07-15</v>
      </c>
      <c r="N5066">
        <v>7</v>
      </c>
      <c r="O5066">
        <v>15</v>
      </c>
      <c r="P5066">
        <v>2015</v>
      </c>
      <c r="R5066" t="s">
        <v>26</v>
      </c>
      <c r="S5066" t="s">
        <v>27</v>
      </c>
    </row>
    <row r="5067" spans="1:19" x14ac:dyDescent="0.25">
      <c r="A5067" t="s">
        <v>312</v>
      </c>
      <c r="B5067" t="s">
        <v>10677</v>
      </c>
      <c r="C5067" t="s">
        <v>10678</v>
      </c>
      <c r="E5067" t="s">
        <v>1858</v>
      </c>
      <c r="F5067" t="s">
        <v>119</v>
      </c>
      <c r="G5067">
        <v>55811</v>
      </c>
      <c r="H5067">
        <v>46.836438999999999</v>
      </c>
      <c r="I5067">
        <v>-92.195921999999996</v>
      </c>
      <c r="J5067" s="1" t="d">
        <v>2019-01-10</v>
      </c>
      <c r="K5067">
        <v>68553</v>
      </c>
      <c r="L5067" t="s">
        <v>30</v>
      </c>
      <c r="M5067" s="1" t="d">
        <v>2015-07-15</v>
      </c>
      <c r="N5067">
        <v>7</v>
      </c>
      <c r="O5067">
        <v>15</v>
      </c>
      <c r="P5067">
        <v>2015</v>
      </c>
      <c r="R5067" t="s">
        <v>26</v>
      </c>
      <c r="S5067" t="s">
        <v>27</v>
      </c>
    </row>
    <row r="5068" spans="1:19" x14ac:dyDescent="0.25">
      <c r="A5068" t="s">
        <v>504</v>
      </c>
      <c r="B5068" t="s">
        <v>5113</v>
      </c>
      <c r="C5068" t="s">
        <v>5114</v>
      </c>
      <c r="E5068" t="s">
        <v>5115</v>
      </c>
      <c r="F5068" t="s">
        <v>212</v>
      </c>
      <c r="G5068">
        <v>27509</v>
      </c>
      <c r="H5068">
        <v>36.138660000000002</v>
      </c>
      <c r="I5068">
        <v>-78.8001</v>
      </c>
      <c r="J5068" s="1" t="d">
        <v>2019-01-10</v>
      </c>
      <c r="K5068">
        <v>68554</v>
      </c>
      <c r="L5068" t="s">
        <v>30</v>
      </c>
      <c r="M5068" s="1" t="d">
        <v>2015-07-15</v>
      </c>
      <c r="N5068">
        <v>7</v>
      </c>
      <c r="O5068">
        <v>15</v>
      </c>
      <c r="P5068">
        <v>2015</v>
      </c>
      <c r="R5068" t="s">
        <v>26</v>
      </c>
      <c r="S5068" t="s">
        <v>27</v>
      </c>
    </row>
    <row r="5069" spans="1:19" x14ac:dyDescent="0.25">
      <c r="A5069" t="s">
        <v>504</v>
      </c>
      <c r="B5069" t="s">
        <v>19201</v>
      </c>
      <c r="C5069" t="s">
        <v>19202</v>
      </c>
      <c r="E5069" t="s">
        <v>5401</v>
      </c>
      <c r="F5069" t="s">
        <v>48</v>
      </c>
      <c r="G5069">
        <v>13662</v>
      </c>
      <c r="H5069">
        <v>44.980420000000002</v>
      </c>
      <c r="I5069">
        <v>-74.786001999999996</v>
      </c>
      <c r="J5069" s="1" t="d">
        <v>2019-01-10</v>
      </c>
      <c r="K5069">
        <v>68555</v>
      </c>
      <c r="L5069" t="s">
        <v>30</v>
      </c>
      <c r="M5069" s="1" t="d">
        <v>2015-07-15</v>
      </c>
      <c r="N5069">
        <v>7</v>
      </c>
      <c r="O5069">
        <v>15</v>
      </c>
      <c r="P5069">
        <v>2015</v>
      </c>
      <c r="R5069" t="s">
        <v>26</v>
      </c>
      <c r="S5069" t="s">
        <v>27</v>
      </c>
    </row>
    <row r="5070" spans="1:19" x14ac:dyDescent="0.25">
      <c r="A5070" t="s">
        <v>312</v>
      </c>
      <c r="B5070" t="s">
        <v>5148</v>
      </c>
      <c r="C5070" t="s">
        <v>5149</v>
      </c>
      <c r="E5070" t="s">
        <v>5150</v>
      </c>
      <c r="F5070" t="s">
        <v>143</v>
      </c>
      <c r="G5070">
        <v>73523</v>
      </c>
      <c r="H5070">
        <v>34.654589000000001</v>
      </c>
      <c r="I5070">
        <v>-99.288031000000004</v>
      </c>
      <c r="J5070" s="1" t="d">
        <v>2019-01-10</v>
      </c>
      <c r="K5070">
        <v>68557</v>
      </c>
      <c r="L5070" t="s">
        <v>30</v>
      </c>
      <c r="M5070" s="1" t="d">
        <v>2015-06-30</v>
      </c>
      <c r="N5070">
        <v>6</v>
      </c>
      <c r="O5070">
        <v>30</v>
      </c>
      <c r="P5070">
        <v>2015</v>
      </c>
      <c r="R5070" t="s">
        <v>26</v>
      </c>
      <c r="S5070" t="s">
        <v>27</v>
      </c>
    </row>
    <row r="5071" spans="1:19" x14ac:dyDescent="0.25">
      <c r="A5071" t="s">
        <v>312</v>
      </c>
      <c r="B5071" t="s">
        <v>19205</v>
      </c>
      <c r="C5071" t="s">
        <v>18568</v>
      </c>
      <c r="E5071" t="s">
        <v>136</v>
      </c>
      <c r="F5071" t="s">
        <v>137</v>
      </c>
      <c r="G5071">
        <v>97239</v>
      </c>
      <c r="H5071">
        <v>45.496915000000001</v>
      </c>
      <c r="I5071">
        <v>-122.68362399999999</v>
      </c>
      <c r="J5071" s="1" t="d">
        <v>2019-01-10</v>
      </c>
      <c r="K5071">
        <v>68558</v>
      </c>
      <c r="L5071" t="s">
        <v>30</v>
      </c>
      <c r="M5071" s="1" t="d">
        <v>2015-07-15</v>
      </c>
      <c r="N5071">
        <v>7</v>
      </c>
      <c r="O5071">
        <v>15</v>
      </c>
      <c r="P5071">
        <v>2015</v>
      </c>
      <c r="R5071" t="s">
        <v>26</v>
      </c>
      <c r="S5071" t="s">
        <v>27</v>
      </c>
    </row>
    <row r="5072" spans="1:19" x14ac:dyDescent="0.25">
      <c r="A5072" t="s">
        <v>705</v>
      </c>
      <c r="B5072" t="s">
        <v>19206</v>
      </c>
      <c r="C5072" t="s">
        <v>19207</v>
      </c>
      <c r="E5072" t="s">
        <v>136</v>
      </c>
      <c r="F5072" t="s">
        <v>137</v>
      </c>
      <c r="G5072">
        <v>97209</v>
      </c>
      <c r="H5072">
        <v>45.527189</v>
      </c>
      <c r="I5072">
        <v>-122.67923</v>
      </c>
      <c r="J5072" s="1" t="d">
        <v>2019-01-10</v>
      </c>
      <c r="K5072">
        <v>68559</v>
      </c>
      <c r="L5072" t="s">
        <v>30</v>
      </c>
      <c r="M5072" s="1" t="d">
        <v>2015-07-15</v>
      </c>
      <c r="N5072">
        <v>7</v>
      </c>
      <c r="O5072">
        <v>15</v>
      </c>
      <c r="P5072">
        <v>2015</v>
      </c>
      <c r="R5072" t="s">
        <v>26</v>
      </c>
      <c r="S5072" t="s">
        <v>27</v>
      </c>
    </row>
    <row r="5073" spans="1:19" x14ac:dyDescent="0.25">
      <c r="A5073" t="s">
        <v>338</v>
      </c>
      <c r="B5073" t="s">
        <v>2890</v>
      </c>
      <c r="C5073" t="s">
        <v>2891</v>
      </c>
      <c r="E5073" t="s">
        <v>1562</v>
      </c>
      <c r="F5073" t="s">
        <v>208</v>
      </c>
      <c r="G5073">
        <v>29802</v>
      </c>
      <c r="H5073">
        <v>33.290188999999998</v>
      </c>
      <c r="I5073">
        <v>-81.727962000000005</v>
      </c>
      <c r="J5073" s="1" t="d">
        <v>2019-01-10</v>
      </c>
      <c r="K5073">
        <v>68560</v>
      </c>
      <c r="L5073" t="s">
        <v>30</v>
      </c>
      <c r="M5073" s="1" t="d">
        <v>2015-06-30</v>
      </c>
      <c r="N5073">
        <v>6</v>
      </c>
      <c r="O5073">
        <v>30</v>
      </c>
      <c r="P5073">
        <v>2015</v>
      </c>
      <c r="R5073" t="s">
        <v>26</v>
      </c>
      <c r="S5073" t="s">
        <v>27</v>
      </c>
    </row>
    <row r="5074" spans="1:19" x14ac:dyDescent="0.25">
      <c r="A5074" t="s">
        <v>705</v>
      </c>
      <c r="B5074" t="s">
        <v>10804</v>
      </c>
      <c r="C5074" t="s">
        <v>10805</v>
      </c>
      <c r="E5074" t="s">
        <v>1612</v>
      </c>
      <c r="F5074" t="s">
        <v>208</v>
      </c>
      <c r="G5074">
        <v>29209</v>
      </c>
      <c r="H5074">
        <v>33.977863999999997</v>
      </c>
      <c r="I5074">
        <v>-80.959613000000004</v>
      </c>
      <c r="J5074" s="1" t="d">
        <v>2018-09-10</v>
      </c>
      <c r="K5074">
        <v>68561</v>
      </c>
      <c r="L5074" t="s">
        <v>30</v>
      </c>
      <c r="M5074" s="1" t="d">
        <v>2015-07-15</v>
      </c>
      <c r="N5074">
        <v>7</v>
      </c>
      <c r="O5074">
        <v>15</v>
      </c>
      <c r="P5074">
        <v>2015</v>
      </c>
      <c r="R5074" t="s">
        <v>26</v>
      </c>
      <c r="S5074" t="s">
        <v>27</v>
      </c>
    </row>
    <row r="5075" spans="1:19" x14ac:dyDescent="0.25">
      <c r="A5075" t="s">
        <v>504</v>
      </c>
      <c r="B5075" t="s">
        <v>19208</v>
      </c>
      <c r="C5075" t="s">
        <v>19209</v>
      </c>
      <c r="E5075" t="s">
        <v>5663</v>
      </c>
      <c r="F5075" t="s">
        <v>37</v>
      </c>
      <c r="G5075">
        <v>78602</v>
      </c>
      <c r="H5075">
        <v>30.193134000000001</v>
      </c>
      <c r="I5075">
        <v>-97.314266000000003</v>
      </c>
      <c r="J5075" s="1" t="d">
        <v>2019-01-10</v>
      </c>
      <c r="K5075">
        <v>68562</v>
      </c>
      <c r="L5075" t="s">
        <v>30</v>
      </c>
      <c r="M5075" s="1" t="d">
        <v>2015-07-15</v>
      </c>
      <c r="N5075">
        <v>7</v>
      </c>
      <c r="O5075">
        <v>15</v>
      </c>
      <c r="P5075">
        <v>2015</v>
      </c>
      <c r="R5075" t="s">
        <v>26</v>
      </c>
      <c r="S5075" t="s">
        <v>27</v>
      </c>
    </row>
    <row r="5076" spans="1:19" x14ac:dyDescent="0.25">
      <c r="A5076" t="s">
        <v>312</v>
      </c>
      <c r="B5076" t="s">
        <v>19210</v>
      </c>
      <c r="C5076" t="s">
        <v>19211</v>
      </c>
      <c r="E5076" t="s">
        <v>2537</v>
      </c>
      <c r="F5076" t="s">
        <v>37</v>
      </c>
      <c r="G5076">
        <v>78229</v>
      </c>
      <c r="H5076">
        <v>29.506035000000001</v>
      </c>
      <c r="I5076">
        <v>-98.579509999999999</v>
      </c>
      <c r="J5076" s="1" t="d">
        <v>2019-01-10</v>
      </c>
      <c r="K5076">
        <v>68563</v>
      </c>
      <c r="L5076" t="s">
        <v>30</v>
      </c>
      <c r="M5076" s="1" t="d">
        <v>2015-07-15</v>
      </c>
      <c r="N5076">
        <v>7</v>
      </c>
      <c r="O5076">
        <v>15</v>
      </c>
      <c r="P5076">
        <v>2015</v>
      </c>
      <c r="R5076" t="s">
        <v>26</v>
      </c>
      <c r="S5076" t="s">
        <v>27</v>
      </c>
    </row>
    <row r="5077" spans="1:19" x14ac:dyDescent="0.25">
      <c r="A5077" t="s">
        <v>312</v>
      </c>
      <c r="B5077" t="s">
        <v>19212</v>
      </c>
      <c r="C5077" t="s">
        <v>19213</v>
      </c>
      <c r="E5077" t="s">
        <v>6712</v>
      </c>
      <c r="F5077" t="s">
        <v>37</v>
      </c>
      <c r="G5077">
        <v>76711</v>
      </c>
      <c r="H5077">
        <v>31.512878000000001</v>
      </c>
      <c r="I5077">
        <v>-97.163809000000001</v>
      </c>
      <c r="J5077" s="1" t="d">
        <v>2019-01-10</v>
      </c>
      <c r="K5077">
        <v>68564</v>
      </c>
      <c r="L5077" t="s">
        <v>30</v>
      </c>
      <c r="M5077" s="1" t="d">
        <v>2015-07-15</v>
      </c>
      <c r="N5077">
        <v>7</v>
      </c>
      <c r="O5077">
        <v>15</v>
      </c>
      <c r="P5077">
        <v>2015</v>
      </c>
      <c r="R5077" t="s">
        <v>26</v>
      </c>
      <c r="S5077" t="s">
        <v>27</v>
      </c>
    </row>
    <row r="5078" spans="1:19" x14ac:dyDescent="0.25">
      <c r="A5078" t="s">
        <v>338</v>
      </c>
      <c r="B5078" t="s">
        <v>19214</v>
      </c>
      <c r="C5078" t="s">
        <v>19215</v>
      </c>
      <c r="E5078" t="s">
        <v>19216</v>
      </c>
      <c r="F5078" t="s">
        <v>101</v>
      </c>
      <c r="G5078">
        <v>84035</v>
      </c>
      <c r="H5078">
        <v>40.438173999999997</v>
      </c>
      <c r="I5078">
        <v>-109.30704299999999</v>
      </c>
      <c r="J5078" s="1" t="d">
        <v>2019-01-10</v>
      </c>
      <c r="K5078">
        <v>68565</v>
      </c>
      <c r="L5078" t="s">
        <v>30</v>
      </c>
      <c r="M5078" s="1" t="d">
        <v>2015-07-15</v>
      </c>
      <c r="N5078">
        <v>7</v>
      </c>
      <c r="O5078">
        <v>15</v>
      </c>
      <c r="P5078">
        <v>2015</v>
      </c>
      <c r="R5078" t="s">
        <v>26</v>
      </c>
      <c r="S5078" t="s">
        <v>27</v>
      </c>
    </row>
    <row r="5079" spans="1:19" x14ac:dyDescent="0.25">
      <c r="A5079" t="s">
        <v>312</v>
      </c>
      <c r="B5079" t="s">
        <v>19217</v>
      </c>
      <c r="C5079" t="s">
        <v>19218</v>
      </c>
      <c r="E5079" t="s">
        <v>12232</v>
      </c>
      <c r="F5079" t="s">
        <v>269</v>
      </c>
      <c r="G5079">
        <v>22448</v>
      </c>
      <c r="H5079">
        <v>38.332996999999999</v>
      </c>
      <c r="I5079">
        <v>-77.038055999999997</v>
      </c>
      <c r="J5079" s="1" t="d">
        <v>2019-01-10</v>
      </c>
      <c r="K5079">
        <v>68566</v>
      </c>
      <c r="L5079" t="s">
        <v>30</v>
      </c>
      <c r="M5079" s="1" t="d">
        <v>2015-07-15</v>
      </c>
      <c r="N5079">
        <v>7</v>
      </c>
      <c r="O5079">
        <v>15</v>
      </c>
      <c r="P5079">
        <v>2015</v>
      </c>
      <c r="R5079" t="s">
        <v>26</v>
      </c>
      <c r="S5079" t="s">
        <v>27</v>
      </c>
    </row>
    <row r="5080" spans="1:19" x14ac:dyDescent="0.25">
      <c r="A5080" t="s">
        <v>705</v>
      </c>
      <c r="B5080" t="s">
        <v>19219</v>
      </c>
      <c r="C5080" t="s">
        <v>19220</v>
      </c>
      <c r="E5080" t="s">
        <v>19219</v>
      </c>
      <c r="F5080" t="s">
        <v>269</v>
      </c>
      <c r="G5080">
        <v>22427</v>
      </c>
      <c r="H5080">
        <v>38.098325000000003</v>
      </c>
      <c r="I5080">
        <v>-77.320814999999996</v>
      </c>
      <c r="J5080" s="1" t="d">
        <v>2019-02-06</v>
      </c>
      <c r="K5080">
        <v>68568</v>
      </c>
      <c r="L5080" t="s">
        <v>103</v>
      </c>
      <c r="M5080" s="1" t="d">
        <v>2015-06-30</v>
      </c>
      <c r="N5080">
        <v>6</v>
      </c>
      <c r="O5080">
        <v>30</v>
      </c>
      <c r="P5080">
        <v>2015</v>
      </c>
      <c r="R5080" t="s">
        <v>26</v>
      </c>
      <c r="S5080" t="s">
        <v>27</v>
      </c>
    </row>
    <row r="5081" spans="1:19" x14ac:dyDescent="0.25">
      <c r="A5081" t="s">
        <v>705</v>
      </c>
      <c r="B5081" t="s">
        <v>19221</v>
      </c>
      <c r="C5081" t="s">
        <v>19222</v>
      </c>
      <c r="E5081" t="s">
        <v>19221</v>
      </c>
      <c r="F5081" t="s">
        <v>269</v>
      </c>
      <c r="G5081">
        <v>23801</v>
      </c>
      <c r="H5081">
        <v>37.249490000000002</v>
      </c>
      <c r="I5081">
        <v>-77.339382999999998</v>
      </c>
      <c r="J5081" s="1" t="d">
        <v>2018-09-10</v>
      </c>
      <c r="K5081">
        <v>68569</v>
      </c>
      <c r="L5081" t="s">
        <v>30</v>
      </c>
      <c r="M5081" s="1" t="d">
        <v>2015-06-30</v>
      </c>
      <c r="N5081">
        <v>6</v>
      </c>
      <c r="O5081">
        <v>30</v>
      </c>
      <c r="P5081">
        <v>2015</v>
      </c>
      <c r="R5081" t="s">
        <v>26</v>
      </c>
      <c r="S5081" t="s">
        <v>27</v>
      </c>
    </row>
    <row r="5082" spans="1:19" x14ac:dyDescent="0.25">
      <c r="A5082" t="s">
        <v>312</v>
      </c>
      <c r="B5082" t="s">
        <v>19223</v>
      </c>
      <c r="C5082" t="s">
        <v>19224</v>
      </c>
      <c r="E5082" t="s">
        <v>517</v>
      </c>
      <c r="F5082" t="s">
        <v>64</v>
      </c>
      <c r="G5082">
        <v>82801</v>
      </c>
      <c r="H5082">
        <v>44.829614999999997</v>
      </c>
      <c r="I5082">
        <v>-106.988382</v>
      </c>
      <c r="J5082" s="1" t="d">
        <v>2019-01-10</v>
      </c>
      <c r="K5082">
        <v>68570</v>
      </c>
      <c r="L5082" t="s">
        <v>30</v>
      </c>
      <c r="M5082" s="1" t="d">
        <v>2015-07-15</v>
      </c>
      <c r="N5082">
        <v>7</v>
      </c>
      <c r="O5082">
        <v>15</v>
      </c>
      <c r="P5082">
        <v>2015</v>
      </c>
      <c r="R5082" t="s">
        <v>26</v>
      </c>
      <c r="S5082" t="s">
        <v>27</v>
      </c>
    </row>
    <row r="5083" spans="1:19" x14ac:dyDescent="0.25">
      <c r="A5083" t="s">
        <v>312</v>
      </c>
      <c r="B5083" t="s">
        <v>2017</v>
      </c>
      <c r="C5083" t="s">
        <v>19225</v>
      </c>
      <c r="E5083" t="s">
        <v>19226</v>
      </c>
      <c r="F5083" t="s">
        <v>327</v>
      </c>
      <c r="G5083">
        <v>50473</v>
      </c>
      <c r="H5083">
        <v>43.469624000000003</v>
      </c>
      <c r="I5083">
        <v>-93.617086999999998</v>
      </c>
      <c r="J5083" s="1" t="d">
        <v>2018-04-03</v>
      </c>
      <c r="K5083">
        <v>68573</v>
      </c>
      <c r="L5083" t="s">
        <v>30</v>
      </c>
      <c r="M5083" s="1" t="d">
        <v>2015-07-15</v>
      </c>
      <c r="N5083">
        <v>7</v>
      </c>
      <c r="O5083">
        <v>15</v>
      </c>
      <c r="P5083">
        <v>2015</v>
      </c>
      <c r="R5083" t="s">
        <v>26</v>
      </c>
      <c r="S5083" t="s">
        <v>31</v>
      </c>
    </row>
    <row r="5084" spans="1:19" x14ac:dyDescent="0.25">
      <c r="A5084" t="s">
        <v>312</v>
      </c>
      <c r="B5084" t="s">
        <v>19227</v>
      </c>
      <c r="C5084" t="s">
        <v>19228</v>
      </c>
      <c r="E5084" t="s">
        <v>19229</v>
      </c>
      <c r="F5084" t="s">
        <v>327</v>
      </c>
      <c r="G5084">
        <v>52068</v>
      </c>
      <c r="H5084">
        <v>42.442889999999998</v>
      </c>
      <c r="I5084">
        <v>-90.851387000000003</v>
      </c>
      <c r="J5084" s="1" t="d">
        <v>2018-04-03</v>
      </c>
      <c r="K5084">
        <v>68574</v>
      </c>
      <c r="L5084" t="s">
        <v>19230</v>
      </c>
      <c r="M5084" s="1" t="d">
        <v>2015-07-15</v>
      </c>
      <c r="N5084">
        <v>7</v>
      </c>
      <c r="O5084">
        <v>15</v>
      </c>
      <c r="P5084">
        <v>2015</v>
      </c>
      <c r="R5084" t="s">
        <v>26</v>
      </c>
      <c r="S5084" t="s">
        <v>31</v>
      </c>
    </row>
    <row r="5085" spans="1:19" x14ac:dyDescent="0.25">
      <c r="A5085" t="s">
        <v>338</v>
      </c>
      <c r="B5085" t="s">
        <v>19231</v>
      </c>
      <c r="C5085" t="s">
        <v>19232</v>
      </c>
      <c r="D5085" t="s">
        <v>19233</v>
      </c>
      <c r="E5085" t="s">
        <v>11365</v>
      </c>
      <c r="F5085" t="s">
        <v>4087</v>
      </c>
      <c r="G5085">
        <v>19977</v>
      </c>
      <c r="H5085">
        <v>39.322657999999997</v>
      </c>
      <c r="I5085">
        <v>-75.618038999999996</v>
      </c>
      <c r="J5085" s="1" t="d">
        <v>2018-12-11</v>
      </c>
      <c r="K5085">
        <v>68575</v>
      </c>
      <c r="L5085" t="s">
        <v>30</v>
      </c>
      <c r="M5085" s="1" t="d">
        <v>2015-06-15</v>
      </c>
      <c r="N5085">
        <v>6</v>
      </c>
      <c r="O5085">
        <v>15</v>
      </c>
      <c r="P5085">
        <v>2015</v>
      </c>
      <c r="R5085" t="s">
        <v>26</v>
      </c>
      <c r="S5085" t="s">
        <v>31</v>
      </c>
    </row>
    <row r="5086" spans="1:19" x14ac:dyDescent="0.25">
      <c r="A5086" t="s">
        <v>338</v>
      </c>
      <c r="B5086" t="s">
        <v>19236</v>
      </c>
      <c r="C5086" t="s">
        <v>19237</v>
      </c>
      <c r="D5086" t="s">
        <v>19238</v>
      </c>
      <c r="E5086" t="s">
        <v>3965</v>
      </c>
      <c r="F5086" t="s">
        <v>25</v>
      </c>
      <c r="G5086">
        <v>21201</v>
      </c>
      <c r="H5086">
        <v>39.287168000000001</v>
      </c>
      <c r="I5086">
        <v>-76.621894999999995</v>
      </c>
      <c r="J5086" s="1" t="d">
        <v>2018-09-10</v>
      </c>
      <c r="K5086">
        <v>68577</v>
      </c>
      <c r="L5086" t="s">
        <v>7192</v>
      </c>
      <c r="M5086" s="1" t="d">
        <v>2015-08-01</v>
      </c>
      <c r="N5086">
        <v>8</v>
      </c>
      <c r="O5086">
        <v>1</v>
      </c>
      <c r="P5086">
        <v>2015</v>
      </c>
      <c r="R5086" t="s">
        <v>26</v>
      </c>
      <c r="S5086" t="s">
        <v>31</v>
      </c>
    </row>
    <row r="5087" spans="1:19" x14ac:dyDescent="0.25">
      <c r="A5087" t="s">
        <v>338</v>
      </c>
      <c r="B5087" t="s">
        <v>16737</v>
      </c>
      <c r="C5087" t="s">
        <v>19239</v>
      </c>
      <c r="E5087" t="s">
        <v>3019</v>
      </c>
      <c r="F5087" t="s">
        <v>48</v>
      </c>
      <c r="G5087">
        <v>12208</v>
      </c>
      <c r="H5087">
        <v>42.664670999999998</v>
      </c>
      <c r="I5087">
        <v>-73.790463000000003</v>
      </c>
      <c r="J5087" s="1" t="d">
        <v>2019-04-08</v>
      </c>
      <c r="K5087">
        <v>68579</v>
      </c>
      <c r="L5087" t="s">
        <v>24</v>
      </c>
      <c r="M5087" s="1" t="d">
        <v>2015-05-01</v>
      </c>
      <c r="N5087">
        <v>5</v>
      </c>
      <c r="O5087">
        <v>1</v>
      </c>
      <c r="P5087">
        <v>2015</v>
      </c>
      <c r="R5087" t="s">
        <v>26</v>
      </c>
      <c r="S5087" t="s">
        <v>31</v>
      </c>
    </row>
    <row r="5088" spans="1:19" x14ac:dyDescent="0.25">
      <c r="A5088" t="s">
        <v>338</v>
      </c>
      <c r="B5088" t="s">
        <v>19240</v>
      </c>
      <c r="C5088" t="s">
        <v>19241</v>
      </c>
      <c r="E5088" t="s">
        <v>5887</v>
      </c>
      <c r="F5088" t="s">
        <v>129</v>
      </c>
      <c r="G5088">
        <v>81501</v>
      </c>
      <c r="H5088">
        <v>39.068851000000002</v>
      </c>
      <c r="I5088">
        <v>-108.565155</v>
      </c>
      <c r="J5088" s="1" t="d">
        <v>2018-12-11</v>
      </c>
      <c r="K5088">
        <v>68580</v>
      </c>
      <c r="L5088" t="s">
        <v>30</v>
      </c>
      <c r="M5088" s="1" t="d">
        <v>2015-04-14</v>
      </c>
      <c r="N5088">
        <v>4</v>
      </c>
      <c r="O5088">
        <v>14</v>
      </c>
      <c r="P5088">
        <v>2015</v>
      </c>
      <c r="R5088" t="s">
        <v>26</v>
      </c>
      <c r="S5088" t="s">
        <v>31</v>
      </c>
    </row>
    <row r="5089" spans="1:19" x14ac:dyDescent="0.25">
      <c r="A5089" t="s">
        <v>338</v>
      </c>
      <c r="B5089" t="s">
        <v>19242</v>
      </c>
      <c r="C5089" t="s">
        <v>19243</v>
      </c>
      <c r="E5089" t="s">
        <v>19244</v>
      </c>
      <c r="F5089" t="s">
        <v>25</v>
      </c>
      <c r="G5089">
        <v>21787</v>
      </c>
      <c r="H5089">
        <v>39.654969999999999</v>
      </c>
      <c r="I5089">
        <v>-77.172717000000006</v>
      </c>
      <c r="J5089" s="1" t="d">
        <v>2018-10-04</v>
      </c>
      <c r="K5089">
        <v>68582</v>
      </c>
      <c r="L5089" t="s">
        <v>30</v>
      </c>
      <c r="M5089" s="1" t="d">
        <v>2015-05-01</v>
      </c>
      <c r="N5089">
        <v>5</v>
      </c>
      <c r="O5089">
        <v>1</v>
      </c>
      <c r="P5089">
        <v>2015</v>
      </c>
      <c r="R5089" t="s">
        <v>26</v>
      </c>
      <c r="S5089" t="s">
        <v>31</v>
      </c>
    </row>
    <row r="5090" spans="1:19" x14ac:dyDescent="0.25">
      <c r="A5090" t="s">
        <v>338</v>
      </c>
      <c r="B5090" t="s">
        <v>19245</v>
      </c>
      <c r="C5090" t="s">
        <v>19246</v>
      </c>
      <c r="E5090" t="s">
        <v>2281</v>
      </c>
      <c r="F5090" t="s">
        <v>1026</v>
      </c>
      <c r="G5090">
        <v>3801</v>
      </c>
      <c r="H5090">
        <v>43.069685</v>
      </c>
      <c r="I5090">
        <v>-70.779089999999997</v>
      </c>
      <c r="J5090" s="1" t="d">
        <v>2018-12-11</v>
      </c>
      <c r="K5090">
        <v>68583</v>
      </c>
      <c r="L5090" t="s">
        <v>30</v>
      </c>
      <c r="M5090" s="1" t="d">
        <v>2015-07-20</v>
      </c>
      <c r="N5090">
        <v>7</v>
      </c>
      <c r="O5090">
        <v>20</v>
      </c>
      <c r="P5090">
        <v>2015</v>
      </c>
      <c r="R5090" t="s">
        <v>26</v>
      </c>
      <c r="S5090" t="s">
        <v>31</v>
      </c>
    </row>
    <row r="5091" spans="1:19" x14ac:dyDescent="0.25">
      <c r="A5091" t="s">
        <v>338</v>
      </c>
      <c r="B5091" t="s">
        <v>19247</v>
      </c>
      <c r="C5091" t="s">
        <v>19248</v>
      </c>
      <c r="E5091" t="s">
        <v>7636</v>
      </c>
      <c r="F5091" t="s">
        <v>327</v>
      </c>
      <c r="G5091">
        <v>52401</v>
      </c>
      <c r="H5091">
        <v>41.970962</v>
      </c>
      <c r="I5091">
        <v>-91.657987000000006</v>
      </c>
      <c r="J5091" s="1" t="d">
        <v>2019-04-08</v>
      </c>
      <c r="K5091">
        <v>68584</v>
      </c>
      <c r="L5091" t="s">
        <v>24</v>
      </c>
      <c r="M5091" s="1" t="d">
        <v>2015-01-01</v>
      </c>
      <c r="N5091">
        <v>1</v>
      </c>
      <c r="O5091">
        <v>1</v>
      </c>
      <c r="P5091">
        <v>2015</v>
      </c>
      <c r="R5091" t="s">
        <v>26</v>
      </c>
      <c r="S5091" t="s">
        <v>31</v>
      </c>
    </row>
    <row r="5092" spans="1:19" x14ac:dyDescent="0.25">
      <c r="A5092" t="s">
        <v>338</v>
      </c>
      <c r="B5092" t="s">
        <v>19251</v>
      </c>
      <c r="C5092" t="s">
        <v>19252</v>
      </c>
      <c r="E5092" t="s">
        <v>207</v>
      </c>
      <c r="F5092" t="s">
        <v>208</v>
      </c>
      <c r="G5092">
        <v>29601</v>
      </c>
      <c r="H5092">
        <v>34.847239999999999</v>
      </c>
      <c r="I5092">
        <v>-82.402911000000003</v>
      </c>
      <c r="J5092" s="1" t="d">
        <v>2018-06-05</v>
      </c>
      <c r="K5092">
        <v>68597</v>
      </c>
      <c r="L5092" t="s">
        <v>19253</v>
      </c>
      <c r="M5092" s="1" t="d">
        <v>2015-01-01</v>
      </c>
      <c r="N5092">
        <v>1</v>
      </c>
      <c r="O5092">
        <v>1</v>
      </c>
      <c r="P5092">
        <v>2015</v>
      </c>
      <c r="R5092" t="s">
        <v>26</v>
      </c>
      <c r="S5092" t="s">
        <v>31</v>
      </c>
    </row>
    <row r="5093" spans="1:19" x14ac:dyDescent="0.25">
      <c r="A5093" t="s">
        <v>19</v>
      </c>
      <c r="B5093" t="s">
        <v>19254</v>
      </c>
      <c r="C5093" t="s">
        <v>19255</v>
      </c>
      <c r="E5093" t="s">
        <v>2537</v>
      </c>
      <c r="F5093" t="s">
        <v>37</v>
      </c>
      <c r="G5093">
        <v>78216</v>
      </c>
      <c r="H5093">
        <v>29.516535999999999</v>
      </c>
      <c r="I5093">
        <v>-98.471176999999997</v>
      </c>
      <c r="J5093" s="1" t="d">
        <v>2018-08-07</v>
      </c>
      <c r="K5093">
        <v>68600</v>
      </c>
      <c r="L5093" t="s">
        <v>30</v>
      </c>
      <c r="M5093" s="1" t="d">
        <v>2015-07-15</v>
      </c>
      <c r="N5093">
        <v>7</v>
      </c>
      <c r="O5093">
        <v>15</v>
      </c>
      <c r="P5093">
        <v>2015</v>
      </c>
      <c r="Q5093" t="s">
        <v>35</v>
      </c>
      <c r="R5093" t="s">
        <v>26</v>
      </c>
      <c r="S5093" t="s">
        <v>31</v>
      </c>
    </row>
    <row r="5094" spans="1:19" x14ac:dyDescent="0.25">
      <c r="A5094" t="s">
        <v>19</v>
      </c>
      <c r="B5094" t="s">
        <v>19256</v>
      </c>
      <c r="C5094" t="s">
        <v>19257</v>
      </c>
      <c r="E5094" t="s">
        <v>19258</v>
      </c>
      <c r="F5094" t="s">
        <v>78</v>
      </c>
      <c r="G5094">
        <v>67869</v>
      </c>
      <c r="H5094">
        <v>37.168317000000002</v>
      </c>
      <c r="I5094">
        <v>-100.63491399999999</v>
      </c>
      <c r="J5094" s="1" t="d">
        <v>2019-02-06</v>
      </c>
      <c r="K5094">
        <v>68603</v>
      </c>
      <c r="L5094" t="s">
        <v>103</v>
      </c>
      <c r="M5094" s="1" t="d">
        <v>2015-07-15</v>
      </c>
      <c r="N5094">
        <v>7</v>
      </c>
      <c r="O5094">
        <v>15</v>
      </c>
      <c r="P5094">
        <v>2015</v>
      </c>
      <c r="Q5094" t="s">
        <v>25</v>
      </c>
      <c r="R5094" t="s">
        <v>26</v>
      </c>
      <c r="S5094" t="s">
        <v>27</v>
      </c>
    </row>
    <row r="5095" spans="1:19" x14ac:dyDescent="0.25">
      <c r="A5095" t="s">
        <v>19</v>
      </c>
      <c r="B5095" t="s">
        <v>19261</v>
      </c>
      <c r="C5095" t="s">
        <v>19262</v>
      </c>
      <c r="E5095" t="s">
        <v>17826</v>
      </c>
      <c r="F5095" t="s">
        <v>170</v>
      </c>
      <c r="G5095">
        <v>90304</v>
      </c>
      <c r="H5095">
        <v>33.933343000000001</v>
      </c>
      <c r="I5095">
        <v>-118.370006</v>
      </c>
      <c r="J5095" s="1" t="d">
        <v>2019-03-07</v>
      </c>
      <c r="K5095">
        <v>68611</v>
      </c>
      <c r="L5095" t="s">
        <v>71</v>
      </c>
      <c r="M5095" s="1" t="d">
        <v>2015-07-26</v>
      </c>
      <c r="N5095">
        <v>7</v>
      </c>
      <c r="O5095">
        <v>26</v>
      </c>
      <c r="P5095">
        <v>2015</v>
      </c>
      <c r="Q5095" t="s">
        <v>35</v>
      </c>
      <c r="R5095" t="s">
        <v>26</v>
      </c>
      <c r="S5095" t="s">
        <v>31</v>
      </c>
    </row>
    <row r="5096" spans="1:19" x14ac:dyDescent="0.25">
      <c r="A5096" t="s">
        <v>312</v>
      </c>
      <c r="B5096" t="s">
        <v>19263</v>
      </c>
      <c r="C5096" t="s">
        <v>19264</v>
      </c>
      <c r="E5096" t="s">
        <v>10011</v>
      </c>
      <c r="F5096" t="s">
        <v>373</v>
      </c>
      <c r="G5096">
        <v>60540</v>
      </c>
      <c r="H5096">
        <v>41.764446</v>
      </c>
      <c r="I5096">
        <v>-88.185865000000007</v>
      </c>
      <c r="J5096" s="1" t="d">
        <v>2018-11-08</v>
      </c>
      <c r="K5096">
        <v>68612</v>
      </c>
      <c r="L5096" t="s">
        <v>30</v>
      </c>
      <c r="M5096" s="1" t="d">
        <v>2015-07-30</v>
      </c>
      <c r="N5096">
        <v>7</v>
      </c>
      <c r="O5096">
        <v>30</v>
      </c>
      <c r="P5096">
        <v>2015</v>
      </c>
      <c r="R5096" t="s">
        <v>26</v>
      </c>
      <c r="S5096" t="s">
        <v>31</v>
      </c>
    </row>
    <row r="5097" spans="1:19" x14ac:dyDescent="0.25">
      <c r="A5097" t="s">
        <v>312</v>
      </c>
      <c r="B5097" t="s">
        <v>19265</v>
      </c>
      <c r="C5097" t="s">
        <v>19266</v>
      </c>
      <c r="E5097" t="s">
        <v>2537</v>
      </c>
      <c r="F5097" t="s">
        <v>37</v>
      </c>
      <c r="G5097">
        <v>78209</v>
      </c>
      <c r="H5097">
        <v>29.516652149999999</v>
      </c>
      <c r="I5097">
        <v>-98.465318310000001</v>
      </c>
      <c r="J5097" s="1" t="d">
        <v>2018-08-07</v>
      </c>
      <c r="K5097">
        <v>68613</v>
      </c>
      <c r="L5097" t="s">
        <v>30</v>
      </c>
      <c r="M5097" s="1" t="d">
        <v>2015-07-15</v>
      </c>
      <c r="N5097">
        <v>7</v>
      </c>
      <c r="O5097">
        <v>15</v>
      </c>
      <c r="P5097">
        <v>2015</v>
      </c>
      <c r="R5097" t="s">
        <v>26</v>
      </c>
      <c r="S5097" t="s">
        <v>31</v>
      </c>
    </row>
    <row r="5098" spans="1:19" x14ac:dyDescent="0.25">
      <c r="A5098" t="s">
        <v>19</v>
      </c>
      <c r="B5098" t="s">
        <v>19267</v>
      </c>
      <c r="C5098" t="s">
        <v>19268</v>
      </c>
      <c r="E5098" t="s">
        <v>606</v>
      </c>
      <c r="F5098" t="s">
        <v>37</v>
      </c>
      <c r="G5098">
        <v>78702</v>
      </c>
      <c r="H5098">
        <v>30.254519999999999</v>
      </c>
      <c r="I5098">
        <v>-97.706334999999996</v>
      </c>
      <c r="J5098" s="1" t="d">
        <v>2018-08-07</v>
      </c>
      <c r="K5098">
        <v>68744</v>
      </c>
      <c r="L5098" t="s">
        <v>30</v>
      </c>
      <c r="M5098" s="1" t="d">
        <v>2015-07-23</v>
      </c>
      <c r="N5098">
        <v>7</v>
      </c>
      <c r="O5098">
        <v>23</v>
      </c>
      <c r="P5098">
        <v>2015</v>
      </c>
      <c r="Q5098" t="s">
        <v>25</v>
      </c>
      <c r="R5098" t="s">
        <v>26</v>
      </c>
      <c r="S5098" t="s">
        <v>27</v>
      </c>
    </row>
    <row r="5099" spans="1:19" x14ac:dyDescent="0.25">
      <c r="A5099" t="s">
        <v>312</v>
      </c>
      <c r="B5099" t="s">
        <v>19269</v>
      </c>
      <c r="C5099" t="s">
        <v>19270</v>
      </c>
      <c r="E5099" t="s">
        <v>2345</v>
      </c>
      <c r="F5099" t="s">
        <v>496</v>
      </c>
      <c r="G5099">
        <v>48910</v>
      </c>
      <c r="H5099">
        <v>42.682453000000002</v>
      </c>
      <c r="I5099">
        <v>-84.512825000000007</v>
      </c>
      <c r="J5099" s="1" t="d">
        <v>2018-11-08</v>
      </c>
      <c r="K5099">
        <v>68745</v>
      </c>
      <c r="L5099" t="s">
        <v>30</v>
      </c>
      <c r="M5099" s="1" t="d">
        <v>2015-07-30</v>
      </c>
      <c r="N5099">
        <v>7</v>
      </c>
      <c r="O5099">
        <v>30</v>
      </c>
      <c r="P5099">
        <v>2015</v>
      </c>
      <c r="R5099" t="s">
        <v>26</v>
      </c>
      <c r="S5099" t="s">
        <v>31</v>
      </c>
    </row>
    <row r="5100" spans="1:19" x14ac:dyDescent="0.25">
      <c r="A5100" t="s">
        <v>338</v>
      </c>
      <c r="B5100" t="s">
        <v>19271</v>
      </c>
      <c r="C5100" t="s">
        <v>19272</v>
      </c>
      <c r="D5100" t="s">
        <v>19273</v>
      </c>
      <c r="E5100" t="s">
        <v>8141</v>
      </c>
      <c r="F5100" t="s">
        <v>707</v>
      </c>
      <c r="G5100">
        <v>96753</v>
      </c>
      <c r="H5100">
        <v>20.737884999999999</v>
      </c>
      <c r="I5100">
        <v>-156.446822</v>
      </c>
      <c r="J5100" s="1" t="d">
        <v>2019-04-08</v>
      </c>
      <c r="K5100">
        <v>68746</v>
      </c>
      <c r="L5100" t="s">
        <v>24</v>
      </c>
      <c r="M5100" s="1" t="d">
        <v>2015-05-22</v>
      </c>
      <c r="N5100">
        <v>5</v>
      </c>
      <c r="O5100">
        <v>22</v>
      </c>
      <c r="P5100">
        <v>2015</v>
      </c>
      <c r="R5100" t="s">
        <v>26</v>
      </c>
      <c r="S5100" t="s">
        <v>31</v>
      </c>
    </row>
    <row r="5101" spans="1:19" x14ac:dyDescent="0.25">
      <c r="A5101" t="s">
        <v>338</v>
      </c>
      <c r="B5101" t="s">
        <v>11060</v>
      </c>
      <c r="C5101" t="s">
        <v>19274</v>
      </c>
      <c r="D5101" t="s">
        <v>19275</v>
      </c>
      <c r="E5101" t="s">
        <v>19276</v>
      </c>
      <c r="F5101" t="s">
        <v>707</v>
      </c>
      <c r="G5101">
        <v>96768</v>
      </c>
      <c r="H5101">
        <v>20.822094</v>
      </c>
      <c r="I5101">
        <v>-156.33017699999999</v>
      </c>
      <c r="J5101" s="1" t="d">
        <v>2019-04-08</v>
      </c>
      <c r="K5101">
        <v>68747</v>
      </c>
      <c r="L5101" t="s">
        <v>24</v>
      </c>
      <c r="M5101" s="1" t="d">
        <v>2015-05-22</v>
      </c>
      <c r="N5101">
        <v>5</v>
      </c>
      <c r="O5101">
        <v>22</v>
      </c>
      <c r="P5101">
        <v>2015</v>
      </c>
      <c r="R5101" t="s">
        <v>26</v>
      </c>
      <c r="S5101" t="s">
        <v>31</v>
      </c>
    </row>
    <row r="5102" spans="1:19" x14ac:dyDescent="0.25">
      <c r="A5102" t="s">
        <v>338</v>
      </c>
      <c r="B5102" t="s">
        <v>19277</v>
      </c>
      <c r="C5102" t="s">
        <v>19278</v>
      </c>
      <c r="D5102" t="s">
        <v>19279</v>
      </c>
      <c r="E5102" t="s">
        <v>19276</v>
      </c>
      <c r="F5102" t="s">
        <v>707</v>
      </c>
      <c r="G5102">
        <v>96768</v>
      </c>
      <c r="H5102">
        <v>20.837738999999999</v>
      </c>
      <c r="I5102">
        <v>-156.34249199999999</v>
      </c>
      <c r="J5102" s="1" t="d">
        <v>2019-04-08</v>
      </c>
      <c r="K5102">
        <v>68748</v>
      </c>
      <c r="L5102" t="s">
        <v>24</v>
      </c>
      <c r="M5102" s="1" t="d">
        <v>2015-05-22</v>
      </c>
      <c r="N5102">
        <v>5</v>
      </c>
      <c r="O5102">
        <v>22</v>
      </c>
      <c r="P5102">
        <v>2015</v>
      </c>
      <c r="R5102" t="s">
        <v>26</v>
      </c>
      <c r="S5102" t="s">
        <v>31</v>
      </c>
    </row>
    <row r="5103" spans="1:19" x14ac:dyDescent="0.25">
      <c r="A5103" t="s">
        <v>338</v>
      </c>
      <c r="B5103" t="s">
        <v>19283</v>
      </c>
      <c r="C5103" t="s">
        <v>19284</v>
      </c>
      <c r="E5103" t="s">
        <v>19285</v>
      </c>
      <c r="F5103" t="s">
        <v>55</v>
      </c>
      <c r="G5103">
        <v>99115</v>
      </c>
      <c r="H5103">
        <v>47.616779379999997</v>
      </c>
      <c r="I5103">
        <v>-119.28762140000001</v>
      </c>
      <c r="J5103" s="1" t="d">
        <v>2019-02-06</v>
      </c>
      <c r="K5103">
        <v>68846</v>
      </c>
      <c r="L5103" t="s">
        <v>103</v>
      </c>
      <c r="M5103" s="1" t="d">
        <v>2015-08-03</v>
      </c>
      <c r="N5103">
        <v>8</v>
      </c>
      <c r="O5103">
        <v>3</v>
      </c>
      <c r="P5103">
        <v>2015</v>
      </c>
      <c r="R5103" t="s">
        <v>26</v>
      </c>
      <c r="S5103" t="s">
        <v>31</v>
      </c>
    </row>
    <row r="5104" spans="1:19" x14ac:dyDescent="0.25">
      <c r="A5104" t="s">
        <v>338</v>
      </c>
      <c r="B5104" t="s">
        <v>19286</v>
      </c>
      <c r="C5104" t="s">
        <v>19287</v>
      </c>
      <c r="D5104" t="s">
        <v>19288</v>
      </c>
      <c r="E5104" t="s">
        <v>14322</v>
      </c>
      <c r="F5104" t="s">
        <v>269</v>
      </c>
      <c r="G5104">
        <v>24060</v>
      </c>
      <c r="H5104">
        <v>37.227449</v>
      </c>
      <c r="I5104">
        <v>-80.412974000000006</v>
      </c>
      <c r="J5104" s="1" t="d">
        <v>2018-12-11</v>
      </c>
      <c r="K5104">
        <v>68848</v>
      </c>
      <c r="L5104" t="s">
        <v>30</v>
      </c>
      <c r="M5104" s="1" t="d">
        <v>2015-10-15</v>
      </c>
      <c r="N5104">
        <v>10</v>
      </c>
      <c r="O5104">
        <v>15</v>
      </c>
      <c r="P5104">
        <v>2015</v>
      </c>
      <c r="R5104" t="s">
        <v>26</v>
      </c>
      <c r="S5104" t="s">
        <v>31</v>
      </c>
    </row>
    <row r="5105" spans="1:19" x14ac:dyDescent="0.25">
      <c r="A5105" t="s">
        <v>338</v>
      </c>
      <c r="B5105" t="s">
        <v>19291</v>
      </c>
      <c r="C5105" t="s">
        <v>19292</v>
      </c>
      <c r="E5105" t="s">
        <v>19293</v>
      </c>
      <c r="F5105" t="s">
        <v>59</v>
      </c>
      <c r="G5105">
        <v>43149</v>
      </c>
      <c r="H5105">
        <v>39.520919999999997</v>
      </c>
      <c r="I5105">
        <v>-82.56044</v>
      </c>
      <c r="J5105" s="1" t="d">
        <v>2019-03-07</v>
      </c>
      <c r="K5105">
        <v>68856</v>
      </c>
      <c r="L5105" t="s">
        <v>71</v>
      </c>
      <c r="M5105" s="1" t="d">
        <v>2015-07-01</v>
      </c>
      <c r="N5105">
        <v>7</v>
      </c>
      <c r="O5105">
        <v>1</v>
      </c>
      <c r="P5105">
        <v>2015</v>
      </c>
      <c r="R5105" t="s">
        <v>26</v>
      </c>
      <c r="S5105" t="s">
        <v>31</v>
      </c>
    </row>
    <row r="5106" spans="1:19" x14ac:dyDescent="0.25">
      <c r="A5106" t="s">
        <v>338</v>
      </c>
      <c r="B5106" t="s">
        <v>19294</v>
      </c>
      <c r="C5106" t="s">
        <v>19295</v>
      </c>
      <c r="E5106" t="s">
        <v>19296</v>
      </c>
      <c r="F5106" t="s">
        <v>29</v>
      </c>
      <c r="G5106">
        <v>30024</v>
      </c>
      <c r="H5106">
        <v>34.055883000000001</v>
      </c>
      <c r="I5106">
        <v>-84.063598999999996</v>
      </c>
      <c r="J5106" s="1" t="d">
        <v>2018-10-04</v>
      </c>
      <c r="K5106">
        <v>68859</v>
      </c>
      <c r="L5106" t="s">
        <v>30</v>
      </c>
      <c r="M5106" s="1" t="d">
        <v>2015-07-01</v>
      </c>
      <c r="N5106">
        <v>7</v>
      </c>
      <c r="O5106">
        <v>1</v>
      </c>
      <c r="P5106">
        <v>2015</v>
      </c>
      <c r="R5106" t="s">
        <v>26</v>
      </c>
      <c r="S5106" t="s">
        <v>31</v>
      </c>
    </row>
    <row r="5107" spans="1:19" x14ac:dyDescent="0.25">
      <c r="A5107" t="s">
        <v>338</v>
      </c>
      <c r="B5107" t="s">
        <v>19297</v>
      </c>
      <c r="C5107" t="s">
        <v>19298</v>
      </c>
      <c r="E5107" t="s">
        <v>3039</v>
      </c>
      <c r="F5107" t="s">
        <v>37</v>
      </c>
      <c r="G5107">
        <v>78624</v>
      </c>
      <c r="H5107">
        <v>30.277466</v>
      </c>
      <c r="I5107">
        <v>-98.873169000000004</v>
      </c>
      <c r="J5107" s="1" t="d">
        <v>2018-08-07</v>
      </c>
      <c r="K5107">
        <v>68883</v>
      </c>
      <c r="L5107" t="s">
        <v>30</v>
      </c>
      <c r="M5107" s="1" t="d">
        <v>2015-06-01</v>
      </c>
      <c r="N5107">
        <v>6</v>
      </c>
      <c r="O5107">
        <v>1</v>
      </c>
      <c r="P5107">
        <v>2015</v>
      </c>
      <c r="R5107" t="s">
        <v>26</v>
      </c>
      <c r="S5107" t="s">
        <v>31</v>
      </c>
    </row>
    <row r="5108" spans="1:19" x14ac:dyDescent="0.25">
      <c r="A5108" t="s">
        <v>338</v>
      </c>
      <c r="B5108" t="s">
        <v>19299</v>
      </c>
      <c r="C5108" t="s">
        <v>19300</v>
      </c>
      <c r="E5108" t="s">
        <v>19301</v>
      </c>
      <c r="F5108" t="s">
        <v>37</v>
      </c>
      <c r="G5108">
        <v>78643</v>
      </c>
      <c r="H5108">
        <v>30.760104999999999</v>
      </c>
      <c r="I5108">
        <v>-98.686482999999996</v>
      </c>
      <c r="J5108" s="1" t="d">
        <v>2018-08-07</v>
      </c>
      <c r="K5108">
        <v>68884</v>
      </c>
      <c r="L5108" t="s">
        <v>30</v>
      </c>
      <c r="M5108" s="1" t="d">
        <v>2015-06-01</v>
      </c>
      <c r="N5108">
        <v>6</v>
      </c>
      <c r="O5108">
        <v>1</v>
      </c>
      <c r="P5108">
        <v>2015</v>
      </c>
      <c r="R5108" t="s">
        <v>26</v>
      </c>
      <c r="S5108" t="s">
        <v>31</v>
      </c>
    </row>
    <row r="5109" spans="1:19" x14ac:dyDescent="0.25">
      <c r="A5109" t="s">
        <v>338</v>
      </c>
      <c r="B5109" t="s">
        <v>19302</v>
      </c>
      <c r="C5109" t="s">
        <v>19303</v>
      </c>
      <c r="E5109" t="s">
        <v>19304</v>
      </c>
      <c r="F5109" t="s">
        <v>37</v>
      </c>
      <c r="G5109">
        <v>78639</v>
      </c>
      <c r="H5109">
        <v>30.648019999999999</v>
      </c>
      <c r="I5109">
        <v>-98.446786000000003</v>
      </c>
      <c r="J5109" s="1" t="d">
        <v>2018-12-11</v>
      </c>
      <c r="K5109">
        <v>68885</v>
      </c>
      <c r="L5109" t="s">
        <v>30</v>
      </c>
      <c r="M5109" s="1" t="d">
        <v>2015-07-01</v>
      </c>
      <c r="N5109">
        <v>7</v>
      </c>
      <c r="O5109">
        <v>1</v>
      </c>
      <c r="P5109">
        <v>2015</v>
      </c>
      <c r="R5109" t="s">
        <v>26</v>
      </c>
      <c r="S5109" t="s">
        <v>27</v>
      </c>
    </row>
    <row r="5110" spans="1:19" x14ac:dyDescent="0.25">
      <c r="A5110" t="s">
        <v>338</v>
      </c>
      <c r="B5110" t="s">
        <v>19305</v>
      </c>
      <c r="C5110" t="s">
        <v>19306</v>
      </c>
      <c r="D5110" t="s">
        <v>19307</v>
      </c>
      <c r="E5110" t="s">
        <v>19308</v>
      </c>
      <c r="F5110" t="s">
        <v>657</v>
      </c>
      <c r="G5110">
        <v>4281</v>
      </c>
      <c r="H5110">
        <v>44.220643000000003</v>
      </c>
      <c r="I5110">
        <v>-70.500415000000004</v>
      </c>
      <c r="J5110" s="1" t="d">
        <v>2019-02-06</v>
      </c>
      <c r="K5110">
        <v>68888</v>
      </c>
      <c r="L5110" t="s">
        <v>103</v>
      </c>
      <c r="M5110" s="1" t="d">
        <v>2015-07-01</v>
      </c>
      <c r="N5110">
        <v>7</v>
      </c>
      <c r="O5110">
        <v>1</v>
      </c>
      <c r="P5110">
        <v>2015</v>
      </c>
      <c r="R5110" t="s">
        <v>26</v>
      </c>
      <c r="S5110" t="s">
        <v>31</v>
      </c>
    </row>
    <row r="5111" spans="1:19" x14ac:dyDescent="0.25">
      <c r="A5111" t="s">
        <v>338</v>
      </c>
      <c r="B5111" t="s">
        <v>19309</v>
      </c>
      <c r="C5111" t="s">
        <v>19310</v>
      </c>
      <c r="E5111" t="s">
        <v>15703</v>
      </c>
      <c r="F5111" t="s">
        <v>657</v>
      </c>
      <c r="G5111">
        <v>4043</v>
      </c>
      <c r="H5111">
        <v>43.379789000000002</v>
      </c>
      <c r="I5111">
        <v>-70.549475000000001</v>
      </c>
      <c r="J5111" s="1" t="d">
        <v>2019-03-07</v>
      </c>
      <c r="K5111">
        <v>68889</v>
      </c>
      <c r="L5111" t="s">
        <v>71</v>
      </c>
      <c r="M5111" s="1" t="d">
        <v>2015-08-15</v>
      </c>
      <c r="N5111">
        <v>8</v>
      </c>
      <c r="O5111">
        <v>15</v>
      </c>
      <c r="P5111">
        <v>2015</v>
      </c>
      <c r="R5111" t="s">
        <v>26</v>
      </c>
      <c r="S5111" t="s">
        <v>31</v>
      </c>
    </row>
    <row r="5112" spans="1:19" x14ac:dyDescent="0.25">
      <c r="A5112" t="s">
        <v>338</v>
      </c>
      <c r="B5112" t="s">
        <v>19313</v>
      </c>
      <c r="C5112" t="s">
        <v>19314</v>
      </c>
      <c r="E5112" t="s">
        <v>227</v>
      </c>
      <c r="F5112" t="s">
        <v>170</v>
      </c>
      <c r="G5112">
        <v>90404</v>
      </c>
      <c r="H5112">
        <v>34.030445</v>
      </c>
      <c r="I5112">
        <v>-118.481495</v>
      </c>
      <c r="J5112" s="1" t="d">
        <v>2018-12-11</v>
      </c>
      <c r="K5112">
        <v>68899</v>
      </c>
      <c r="L5112" t="s">
        <v>30</v>
      </c>
      <c r="M5112" s="1" t="d">
        <v>2015-03-01</v>
      </c>
      <c r="N5112">
        <v>3</v>
      </c>
      <c r="O5112">
        <v>1</v>
      </c>
      <c r="P5112">
        <v>2015</v>
      </c>
      <c r="R5112" t="s">
        <v>26</v>
      </c>
      <c r="S5112" t="s">
        <v>31</v>
      </c>
    </row>
    <row r="5113" spans="1:19" x14ac:dyDescent="0.25">
      <c r="A5113" t="s">
        <v>338</v>
      </c>
      <c r="B5113" t="s">
        <v>19315</v>
      </c>
      <c r="C5113" t="s">
        <v>19316</v>
      </c>
      <c r="E5113" t="s">
        <v>19317</v>
      </c>
      <c r="F5113" t="s">
        <v>170</v>
      </c>
      <c r="G5113">
        <v>93424</v>
      </c>
      <c r="H5113">
        <v>35.179296000000001</v>
      </c>
      <c r="I5113">
        <v>-120.73539100000001</v>
      </c>
      <c r="J5113" s="1" t="d">
        <v>2019-02-06</v>
      </c>
      <c r="K5113">
        <v>68900</v>
      </c>
      <c r="L5113" t="s">
        <v>103</v>
      </c>
      <c r="M5113" s="1" t="d">
        <v>2015-04-01</v>
      </c>
      <c r="N5113">
        <v>4</v>
      </c>
      <c r="O5113">
        <v>1</v>
      </c>
      <c r="P5113">
        <v>2015</v>
      </c>
      <c r="R5113" t="s">
        <v>26</v>
      </c>
      <c r="S5113" t="s">
        <v>31</v>
      </c>
    </row>
    <row r="5114" spans="1:19" x14ac:dyDescent="0.25">
      <c r="A5114" t="s">
        <v>338</v>
      </c>
      <c r="B5114" t="s">
        <v>19318</v>
      </c>
      <c r="C5114" t="s">
        <v>19319</v>
      </c>
      <c r="E5114" t="s">
        <v>14450</v>
      </c>
      <c r="F5114" t="s">
        <v>170</v>
      </c>
      <c r="G5114">
        <v>90250</v>
      </c>
      <c r="H5114">
        <v>33.900891999999999</v>
      </c>
      <c r="I5114">
        <v>-118.371544</v>
      </c>
      <c r="J5114" s="1" t="d">
        <v>2019-02-06</v>
      </c>
      <c r="K5114">
        <v>68904</v>
      </c>
      <c r="L5114" t="s">
        <v>103</v>
      </c>
      <c r="M5114" s="1" t="d">
        <v>2015-04-01</v>
      </c>
      <c r="N5114">
        <v>4</v>
      </c>
      <c r="O5114">
        <v>1</v>
      </c>
      <c r="P5114">
        <v>2015</v>
      </c>
      <c r="R5114" t="s">
        <v>26</v>
      </c>
      <c r="S5114" t="s">
        <v>31</v>
      </c>
    </row>
    <row r="5115" spans="1:19" x14ac:dyDescent="0.25">
      <c r="A5115" t="s">
        <v>338</v>
      </c>
      <c r="B5115" t="s">
        <v>19320</v>
      </c>
      <c r="C5115" t="s">
        <v>19321</v>
      </c>
      <c r="E5115" t="s">
        <v>18987</v>
      </c>
      <c r="F5115" t="s">
        <v>170</v>
      </c>
      <c r="G5115">
        <v>96150</v>
      </c>
      <c r="H5115">
        <v>38.960030000000003</v>
      </c>
      <c r="I5115">
        <v>-119.944593</v>
      </c>
      <c r="J5115" s="1" t="d">
        <v>2018-12-11</v>
      </c>
      <c r="K5115">
        <v>68908</v>
      </c>
      <c r="L5115" t="s">
        <v>30</v>
      </c>
      <c r="M5115" s="1" t="d">
        <v>2015-04-01</v>
      </c>
      <c r="N5115">
        <v>4</v>
      </c>
      <c r="O5115">
        <v>1</v>
      </c>
      <c r="P5115">
        <v>2015</v>
      </c>
      <c r="R5115" t="s">
        <v>26</v>
      </c>
      <c r="S5115" t="s">
        <v>31</v>
      </c>
    </row>
    <row r="5116" spans="1:19" x14ac:dyDescent="0.25">
      <c r="A5116" t="s">
        <v>338</v>
      </c>
      <c r="B5116" t="s">
        <v>19322</v>
      </c>
      <c r="C5116" t="s">
        <v>19323</v>
      </c>
      <c r="E5116" t="s">
        <v>19324</v>
      </c>
      <c r="F5116" t="s">
        <v>170</v>
      </c>
      <c r="G5116">
        <v>92629</v>
      </c>
      <c r="H5116">
        <v>33.465904000000002</v>
      </c>
      <c r="I5116">
        <v>-117.689368</v>
      </c>
      <c r="J5116" s="1" t="d">
        <v>2019-02-06</v>
      </c>
      <c r="K5116">
        <v>68916</v>
      </c>
      <c r="L5116" t="s">
        <v>103</v>
      </c>
      <c r="M5116" s="1" t="d">
        <v>2015-04-01</v>
      </c>
      <c r="N5116">
        <v>4</v>
      </c>
      <c r="O5116">
        <v>1</v>
      </c>
      <c r="P5116">
        <v>2015</v>
      </c>
      <c r="R5116" t="s">
        <v>26</v>
      </c>
      <c r="S5116" t="s">
        <v>31</v>
      </c>
    </row>
    <row r="5117" spans="1:19" x14ac:dyDescent="0.25">
      <c r="A5117" t="s">
        <v>338</v>
      </c>
      <c r="B5117" t="s">
        <v>19325</v>
      </c>
      <c r="C5117" t="s">
        <v>19326</v>
      </c>
      <c r="E5117" t="s">
        <v>13771</v>
      </c>
      <c r="F5117" t="s">
        <v>170</v>
      </c>
      <c r="G5117">
        <v>93449</v>
      </c>
      <c r="H5117">
        <v>35.149057999999997</v>
      </c>
      <c r="I5117">
        <v>-120.65322500000001</v>
      </c>
      <c r="J5117" s="1" t="d">
        <v>2018-12-11</v>
      </c>
      <c r="K5117">
        <v>68917</v>
      </c>
      <c r="L5117" t="s">
        <v>30</v>
      </c>
      <c r="M5117" s="1" t="d">
        <v>2015-05-01</v>
      </c>
      <c r="N5117">
        <v>5</v>
      </c>
      <c r="O5117">
        <v>1</v>
      </c>
      <c r="P5117">
        <v>2015</v>
      </c>
      <c r="R5117" t="s">
        <v>26</v>
      </c>
      <c r="S5117" t="s">
        <v>31</v>
      </c>
    </row>
    <row r="5118" spans="1:19" x14ac:dyDescent="0.25">
      <c r="A5118" t="s">
        <v>338</v>
      </c>
      <c r="B5118" t="s">
        <v>19322</v>
      </c>
      <c r="C5118" t="s">
        <v>19327</v>
      </c>
      <c r="E5118" t="s">
        <v>765</v>
      </c>
      <c r="F5118" t="s">
        <v>170</v>
      </c>
      <c r="G5118">
        <v>91360</v>
      </c>
      <c r="H5118">
        <v>34.179051000000001</v>
      </c>
      <c r="I5118">
        <v>-118.878913</v>
      </c>
      <c r="J5118" s="1" t="d">
        <v>2018-12-11</v>
      </c>
      <c r="K5118">
        <v>68919</v>
      </c>
      <c r="L5118" t="s">
        <v>30</v>
      </c>
      <c r="M5118" s="1" t="d">
        <v>2015-03-01</v>
      </c>
      <c r="N5118">
        <v>3</v>
      </c>
      <c r="O5118">
        <v>1</v>
      </c>
      <c r="P5118">
        <v>2015</v>
      </c>
      <c r="R5118" t="s">
        <v>26</v>
      </c>
      <c r="S5118" t="s">
        <v>31</v>
      </c>
    </row>
    <row r="5119" spans="1:19" x14ac:dyDescent="0.25">
      <c r="A5119" t="s">
        <v>338</v>
      </c>
      <c r="B5119" t="s">
        <v>19328</v>
      </c>
      <c r="C5119" t="s">
        <v>19329</v>
      </c>
      <c r="E5119" t="s">
        <v>19330</v>
      </c>
      <c r="F5119" t="s">
        <v>170</v>
      </c>
      <c r="G5119">
        <v>93428</v>
      </c>
      <c r="H5119">
        <v>35.576419999999999</v>
      </c>
      <c r="I5119">
        <v>-121.113373</v>
      </c>
      <c r="J5119" s="1" t="d">
        <v>2019-02-06</v>
      </c>
      <c r="K5119">
        <v>68922</v>
      </c>
      <c r="L5119" t="s">
        <v>103</v>
      </c>
      <c r="M5119" s="1" t="d">
        <v>2015-06-01</v>
      </c>
      <c r="N5119">
        <v>6</v>
      </c>
      <c r="O5119">
        <v>1</v>
      </c>
      <c r="P5119">
        <v>2015</v>
      </c>
      <c r="R5119" t="s">
        <v>26</v>
      </c>
      <c r="S5119" t="s">
        <v>31</v>
      </c>
    </row>
    <row r="5120" spans="1:19" x14ac:dyDescent="0.25">
      <c r="A5120" t="s">
        <v>338</v>
      </c>
      <c r="B5120" t="s">
        <v>19331</v>
      </c>
      <c r="C5120" t="s">
        <v>19332</v>
      </c>
      <c r="E5120" t="s">
        <v>19333</v>
      </c>
      <c r="F5120" t="s">
        <v>170</v>
      </c>
      <c r="G5120">
        <v>93440</v>
      </c>
      <c r="H5120">
        <v>34.743568000000003</v>
      </c>
      <c r="I5120">
        <v>-120.27681699999999</v>
      </c>
      <c r="J5120" s="1" t="d">
        <v>2019-02-06</v>
      </c>
      <c r="K5120">
        <v>68923</v>
      </c>
      <c r="L5120" t="s">
        <v>103</v>
      </c>
      <c r="M5120" s="1" t="d">
        <v>2015-03-01</v>
      </c>
      <c r="N5120">
        <v>3</v>
      </c>
      <c r="O5120">
        <v>1</v>
      </c>
      <c r="P5120">
        <v>2015</v>
      </c>
      <c r="R5120" t="s">
        <v>26</v>
      </c>
      <c r="S5120" t="s">
        <v>31</v>
      </c>
    </row>
    <row r="5121" spans="1:19" x14ac:dyDescent="0.25">
      <c r="A5121" t="s">
        <v>338</v>
      </c>
      <c r="B5121" t="s">
        <v>19334</v>
      </c>
      <c r="C5121" t="s">
        <v>19335</v>
      </c>
      <c r="E5121" t="s">
        <v>19336</v>
      </c>
      <c r="F5121" t="s">
        <v>170</v>
      </c>
      <c r="G5121">
        <v>96148</v>
      </c>
      <c r="H5121">
        <v>39.241678999999998</v>
      </c>
      <c r="I5121">
        <v>-120.05660399999999</v>
      </c>
      <c r="J5121" s="1" t="d">
        <v>2018-12-11</v>
      </c>
      <c r="K5121">
        <v>68932</v>
      </c>
      <c r="L5121" t="s">
        <v>30</v>
      </c>
      <c r="M5121" s="1" t="d">
        <v>2015-04-01</v>
      </c>
      <c r="N5121">
        <v>4</v>
      </c>
      <c r="O5121">
        <v>1</v>
      </c>
      <c r="P5121">
        <v>2015</v>
      </c>
      <c r="R5121" t="s">
        <v>26</v>
      </c>
      <c r="S5121" t="s">
        <v>31</v>
      </c>
    </row>
    <row r="5122" spans="1:19" x14ac:dyDescent="0.25">
      <c r="A5122" t="s">
        <v>338</v>
      </c>
      <c r="B5122" t="s">
        <v>19337</v>
      </c>
      <c r="C5122" t="s">
        <v>19338</v>
      </c>
      <c r="D5122" t="s">
        <v>19339</v>
      </c>
      <c r="E5122" t="s">
        <v>14781</v>
      </c>
      <c r="F5122" t="s">
        <v>67</v>
      </c>
      <c r="G5122">
        <v>6062</v>
      </c>
      <c r="H5122">
        <v>41.665934100000001</v>
      </c>
      <c r="I5122">
        <v>-72.858030200000002</v>
      </c>
      <c r="J5122" s="1" t="d">
        <v>2019-04-08</v>
      </c>
      <c r="K5122">
        <v>68934</v>
      </c>
      <c r="L5122" t="s">
        <v>24</v>
      </c>
      <c r="M5122" s="1" t="d">
        <v>2015-01-15</v>
      </c>
      <c r="N5122">
        <v>1</v>
      </c>
      <c r="O5122">
        <v>15</v>
      </c>
      <c r="P5122">
        <v>2015</v>
      </c>
      <c r="R5122" t="s">
        <v>26</v>
      </c>
      <c r="S5122" t="s">
        <v>31</v>
      </c>
    </row>
    <row r="5123" spans="1:19" x14ac:dyDescent="0.25">
      <c r="A5123" t="s">
        <v>338</v>
      </c>
      <c r="B5123" t="s">
        <v>19340</v>
      </c>
      <c r="C5123" t="s">
        <v>19341</v>
      </c>
      <c r="E5123" t="s">
        <v>14781</v>
      </c>
      <c r="F5123" t="s">
        <v>67</v>
      </c>
      <c r="G5123">
        <v>6062</v>
      </c>
      <c r="H5123">
        <v>41.6717114</v>
      </c>
      <c r="I5123">
        <v>-72.867021300000005</v>
      </c>
      <c r="J5123" s="1" t="d">
        <v>2019-04-08</v>
      </c>
      <c r="K5123">
        <v>68935</v>
      </c>
      <c r="L5123" t="s">
        <v>24</v>
      </c>
      <c r="M5123" s="1" t="d">
        <v>2015-01-15</v>
      </c>
      <c r="N5123">
        <v>1</v>
      </c>
      <c r="O5123">
        <v>15</v>
      </c>
      <c r="P5123">
        <v>2015</v>
      </c>
      <c r="R5123" t="s">
        <v>26</v>
      </c>
      <c r="S5123" t="s">
        <v>31</v>
      </c>
    </row>
    <row r="5124" spans="1:19" x14ac:dyDescent="0.25">
      <c r="A5124" t="s">
        <v>338</v>
      </c>
      <c r="B5124" t="s">
        <v>19342</v>
      </c>
      <c r="C5124" t="s">
        <v>19343</v>
      </c>
      <c r="D5124" t="s">
        <v>19344</v>
      </c>
      <c r="E5124" t="s">
        <v>12273</v>
      </c>
      <c r="F5124" t="s">
        <v>67</v>
      </c>
      <c r="G5124">
        <v>6109</v>
      </c>
      <c r="H5124">
        <v>41.725002000000003</v>
      </c>
      <c r="I5124">
        <v>-72.672454400000007</v>
      </c>
      <c r="J5124" s="1" t="d">
        <v>2019-04-08</v>
      </c>
      <c r="K5124">
        <v>68936</v>
      </c>
      <c r="L5124" t="s">
        <v>24</v>
      </c>
      <c r="M5124" s="1" t="d">
        <v>2015-04-01</v>
      </c>
      <c r="N5124">
        <v>4</v>
      </c>
      <c r="O5124">
        <v>1</v>
      </c>
      <c r="P5124">
        <v>2015</v>
      </c>
      <c r="R5124" t="s">
        <v>26</v>
      </c>
      <c r="S5124" t="s">
        <v>31</v>
      </c>
    </row>
    <row r="5125" spans="1:19" x14ac:dyDescent="0.25">
      <c r="A5125" t="s">
        <v>338</v>
      </c>
      <c r="B5125" t="s">
        <v>19345</v>
      </c>
      <c r="C5125" t="s">
        <v>19346</v>
      </c>
      <c r="E5125" t="s">
        <v>14383</v>
      </c>
      <c r="F5125" t="s">
        <v>67</v>
      </c>
      <c r="G5125">
        <v>6483</v>
      </c>
      <c r="H5125">
        <v>41.394218000000002</v>
      </c>
      <c r="I5125">
        <v>-73.075067000000004</v>
      </c>
      <c r="J5125" s="1" t="d">
        <v>2018-04-03</v>
      </c>
      <c r="K5125">
        <v>68937</v>
      </c>
      <c r="L5125" t="s">
        <v>30</v>
      </c>
      <c r="M5125" s="1" t="d">
        <v>2015-06-01</v>
      </c>
      <c r="N5125">
        <v>6</v>
      </c>
      <c r="O5125">
        <v>1</v>
      </c>
      <c r="P5125">
        <v>2015</v>
      </c>
      <c r="R5125" t="s">
        <v>26</v>
      </c>
      <c r="S5125" t="s">
        <v>31</v>
      </c>
    </row>
    <row r="5126" spans="1:19" x14ac:dyDescent="0.25">
      <c r="A5126" t="s">
        <v>338</v>
      </c>
      <c r="B5126" t="s">
        <v>19347</v>
      </c>
      <c r="C5126" t="s">
        <v>19348</v>
      </c>
      <c r="E5126" t="s">
        <v>15152</v>
      </c>
      <c r="F5126" t="s">
        <v>67</v>
      </c>
      <c r="G5126">
        <v>6612</v>
      </c>
      <c r="H5126">
        <v>41.251966000000003</v>
      </c>
      <c r="I5126">
        <v>-73.297821999999996</v>
      </c>
      <c r="J5126" s="1" t="d">
        <v>2018-06-05</v>
      </c>
      <c r="K5126">
        <v>68939</v>
      </c>
      <c r="L5126" t="s">
        <v>30</v>
      </c>
      <c r="M5126" s="1" t="d">
        <v>2015-08-01</v>
      </c>
      <c r="N5126">
        <v>8</v>
      </c>
      <c r="O5126">
        <v>1</v>
      </c>
      <c r="P5126">
        <v>2015</v>
      </c>
      <c r="R5126" t="s">
        <v>26</v>
      </c>
      <c r="S5126" t="s">
        <v>31</v>
      </c>
    </row>
    <row r="5127" spans="1:19" x14ac:dyDescent="0.25">
      <c r="A5127" t="s">
        <v>338</v>
      </c>
      <c r="B5127" t="s">
        <v>19349</v>
      </c>
      <c r="C5127" t="s">
        <v>19350</v>
      </c>
      <c r="E5127" t="s">
        <v>19351</v>
      </c>
      <c r="F5127" t="s">
        <v>170</v>
      </c>
      <c r="G5127">
        <v>92118</v>
      </c>
      <c r="H5127">
        <v>32.694671</v>
      </c>
      <c r="I5127">
        <v>-117.16689700000001</v>
      </c>
      <c r="J5127" s="1" t="d">
        <v>2019-02-06</v>
      </c>
      <c r="K5127">
        <v>68955</v>
      </c>
      <c r="L5127" t="s">
        <v>103</v>
      </c>
      <c r="M5127" s="1" t="d">
        <v>2015-05-01</v>
      </c>
      <c r="N5127">
        <v>5</v>
      </c>
      <c r="O5127">
        <v>1</v>
      </c>
      <c r="P5127">
        <v>2015</v>
      </c>
      <c r="R5127" t="s">
        <v>26</v>
      </c>
      <c r="S5127" t="s">
        <v>31</v>
      </c>
    </row>
    <row r="5128" spans="1:19" x14ac:dyDescent="0.25">
      <c r="A5128" t="s">
        <v>338</v>
      </c>
      <c r="B5128" t="s">
        <v>19352</v>
      </c>
      <c r="C5128" t="s">
        <v>19353</v>
      </c>
      <c r="E5128" t="s">
        <v>19354</v>
      </c>
      <c r="F5128" t="s">
        <v>170</v>
      </c>
      <c r="G5128">
        <v>95247</v>
      </c>
      <c r="H5128">
        <v>38.125765000000001</v>
      </c>
      <c r="I5128">
        <v>-120.42410599999999</v>
      </c>
      <c r="J5128" s="1" t="d">
        <v>2018-12-11</v>
      </c>
      <c r="K5128">
        <v>68956</v>
      </c>
      <c r="L5128" t="s">
        <v>30</v>
      </c>
      <c r="M5128" s="1" t="d">
        <v>2015-06-01</v>
      </c>
      <c r="N5128">
        <v>6</v>
      </c>
      <c r="O5128">
        <v>1</v>
      </c>
      <c r="P5128">
        <v>2015</v>
      </c>
      <c r="R5128" t="s">
        <v>26</v>
      </c>
      <c r="S5128" t="s">
        <v>31</v>
      </c>
    </row>
    <row r="5129" spans="1:19" x14ac:dyDescent="0.25">
      <c r="A5129" t="s">
        <v>338</v>
      </c>
      <c r="B5129" t="s">
        <v>19355</v>
      </c>
      <c r="C5129" t="s">
        <v>19356</v>
      </c>
      <c r="E5129" t="s">
        <v>19357</v>
      </c>
      <c r="F5129" t="s">
        <v>170</v>
      </c>
      <c r="G5129">
        <v>92075</v>
      </c>
      <c r="H5129">
        <v>32.982894999999999</v>
      </c>
      <c r="I5129">
        <v>-117.270353</v>
      </c>
      <c r="J5129" s="1" t="d">
        <v>2018-12-11</v>
      </c>
      <c r="K5129">
        <v>68958</v>
      </c>
      <c r="L5129" t="s">
        <v>30</v>
      </c>
      <c r="M5129" s="1" t="d">
        <v>2015-03-01</v>
      </c>
      <c r="N5129">
        <v>3</v>
      </c>
      <c r="O5129">
        <v>1</v>
      </c>
      <c r="P5129">
        <v>2015</v>
      </c>
      <c r="R5129" t="s">
        <v>26</v>
      </c>
      <c r="S5129" t="s">
        <v>31</v>
      </c>
    </row>
    <row r="5130" spans="1:19" x14ac:dyDescent="0.25">
      <c r="A5130" t="s">
        <v>338</v>
      </c>
      <c r="B5130" t="s">
        <v>19358</v>
      </c>
      <c r="C5130" t="s">
        <v>19359</v>
      </c>
      <c r="E5130" t="s">
        <v>19360</v>
      </c>
      <c r="F5130" t="s">
        <v>170</v>
      </c>
      <c r="G5130">
        <v>95321</v>
      </c>
      <c r="H5130">
        <v>37.876235999999999</v>
      </c>
      <c r="I5130">
        <v>-119.85910699999999</v>
      </c>
      <c r="J5130" s="1" t="d">
        <v>2019-02-06</v>
      </c>
      <c r="K5130">
        <v>68966</v>
      </c>
      <c r="L5130" t="s">
        <v>103</v>
      </c>
      <c r="M5130" s="1" t="d">
        <v>2015-06-01</v>
      </c>
      <c r="N5130">
        <v>6</v>
      </c>
      <c r="O5130">
        <v>1</v>
      </c>
      <c r="P5130">
        <v>2015</v>
      </c>
      <c r="R5130" t="s">
        <v>26</v>
      </c>
      <c r="S5130" t="s">
        <v>31</v>
      </c>
    </row>
    <row r="5131" spans="1:19" x14ac:dyDescent="0.25">
      <c r="A5131" t="s">
        <v>338</v>
      </c>
      <c r="B5131" t="s">
        <v>19361</v>
      </c>
      <c r="C5131" t="s">
        <v>19362</v>
      </c>
      <c r="E5131" t="s">
        <v>17391</v>
      </c>
      <c r="F5131" t="s">
        <v>170</v>
      </c>
      <c r="G5131">
        <v>95436</v>
      </c>
      <c r="H5131">
        <v>38.489317999999997</v>
      </c>
      <c r="I5131">
        <v>-122.883695</v>
      </c>
      <c r="J5131" s="1" t="d">
        <v>2019-02-06</v>
      </c>
      <c r="K5131">
        <v>68970</v>
      </c>
      <c r="L5131" t="s">
        <v>103</v>
      </c>
      <c r="M5131" s="1" t="d">
        <v>2015-05-01</v>
      </c>
      <c r="N5131">
        <v>5</v>
      </c>
      <c r="O5131">
        <v>1</v>
      </c>
      <c r="P5131">
        <v>2015</v>
      </c>
      <c r="R5131" t="s">
        <v>26</v>
      </c>
      <c r="S5131" t="s">
        <v>31</v>
      </c>
    </row>
    <row r="5132" spans="1:19" x14ac:dyDescent="0.25">
      <c r="A5132" t="s">
        <v>338</v>
      </c>
      <c r="B5132" t="s">
        <v>19363</v>
      </c>
      <c r="C5132" t="s">
        <v>19364</v>
      </c>
      <c r="E5132" t="s">
        <v>220</v>
      </c>
      <c r="F5132" t="s">
        <v>170</v>
      </c>
      <c r="G5132">
        <v>92037</v>
      </c>
      <c r="H5132">
        <v>32.847206</v>
      </c>
      <c r="I5132">
        <v>-117.27553399999999</v>
      </c>
      <c r="J5132" s="1" t="d">
        <v>2018-12-11</v>
      </c>
      <c r="K5132">
        <v>68978</v>
      </c>
      <c r="L5132" t="s">
        <v>30</v>
      </c>
      <c r="M5132" s="1" t="d">
        <v>2015-03-01</v>
      </c>
      <c r="N5132">
        <v>3</v>
      </c>
      <c r="O5132">
        <v>1</v>
      </c>
      <c r="P5132">
        <v>2015</v>
      </c>
      <c r="R5132" t="s">
        <v>26</v>
      </c>
      <c r="S5132" t="s">
        <v>31</v>
      </c>
    </row>
    <row r="5133" spans="1:19" x14ac:dyDescent="0.25">
      <c r="A5133" t="s">
        <v>338</v>
      </c>
      <c r="B5133" t="s">
        <v>19365</v>
      </c>
      <c r="C5133" t="s">
        <v>19366</v>
      </c>
      <c r="E5133" t="s">
        <v>226</v>
      </c>
      <c r="F5133" t="s">
        <v>170</v>
      </c>
      <c r="G5133">
        <v>90077</v>
      </c>
      <c r="H5133">
        <v>34.086452999999999</v>
      </c>
      <c r="I5133">
        <v>-118.44635100000001</v>
      </c>
      <c r="J5133" s="1" t="d">
        <v>2019-03-07</v>
      </c>
      <c r="K5133">
        <v>68982</v>
      </c>
      <c r="L5133" t="s">
        <v>71</v>
      </c>
      <c r="M5133" s="1" t="d">
        <v>2015-02-01</v>
      </c>
      <c r="N5133">
        <v>2</v>
      </c>
      <c r="O5133">
        <v>1</v>
      </c>
      <c r="P5133">
        <v>2015</v>
      </c>
      <c r="R5133" t="s">
        <v>26</v>
      </c>
      <c r="S5133" t="s">
        <v>31</v>
      </c>
    </row>
    <row r="5134" spans="1:19" x14ac:dyDescent="0.25">
      <c r="A5134" t="s">
        <v>338</v>
      </c>
      <c r="B5134" t="s">
        <v>19367</v>
      </c>
      <c r="C5134" t="s">
        <v>19368</v>
      </c>
      <c r="E5134" t="s">
        <v>2741</v>
      </c>
      <c r="F5134" t="s">
        <v>170</v>
      </c>
      <c r="G5134">
        <v>93923</v>
      </c>
      <c r="H5134">
        <v>36.501992999999999</v>
      </c>
      <c r="I5134">
        <v>-121.93723900000001</v>
      </c>
      <c r="J5134" s="1" t="d">
        <v>2019-02-06</v>
      </c>
      <c r="K5134">
        <v>68984</v>
      </c>
      <c r="L5134" t="s">
        <v>103</v>
      </c>
      <c r="M5134" s="1" t="d">
        <v>2015-04-01</v>
      </c>
      <c r="N5134">
        <v>4</v>
      </c>
      <c r="O5134">
        <v>1</v>
      </c>
      <c r="P5134">
        <v>2015</v>
      </c>
      <c r="R5134" t="s">
        <v>26</v>
      </c>
      <c r="S5134" t="s">
        <v>31</v>
      </c>
    </row>
    <row r="5135" spans="1:19" x14ac:dyDescent="0.25">
      <c r="A5135" t="s">
        <v>312</v>
      </c>
      <c r="B5135" t="s">
        <v>19369</v>
      </c>
      <c r="C5135" t="s">
        <v>19370</v>
      </c>
      <c r="E5135" t="s">
        <v>3568</v>
      </c>
      <c r="F5135" t="s">
        <v>119</v>
      </c>
      <c r="G5135">
        <v>55033</v>
      </c>
      <c r="H5135">
        <v>44.729000999999997</v>
      </c>
      <c r="I5135">
        <v>-92.852976999999996</v>
      </c>
      <c r="J5135" s="1" t="d">
        <v>2019-03-07</v>
      </c>
      <c r="K5135">
        <v>69024</v>
      </c>
      <c r="L5135" t="s">
        <v>71</v>
      </c>
      <c r="M5135" s="1" t="d">
        <v>2015-08-15</v>
      </c>
      <c r="N5135">
        <v>8</v>
      </c>
      <c r="O5135">
        <v>15</v>
      </c>
      <c r="P5135">
        <v>2015</v>
      </c>
      <c r="R5135" t="s">
        <v>26</v>
      </c>
      <c r="S5135" t="s">
        <v>31</v>
      </c>
    </row>
    <row r="5136" spans="1:19" x14ac:dyDescent="0.25">
      <c r="A5136" t="s">
        <v>312</v>
      </c>
      <c r="B5136" t="s">
        <v>18550</v>
      </c>
      <c r="C5136" t="s">
        <v>18551</v>
      </c>
      <c r="E5136" t="s">
        <v>5172</v>
      </c>
      <c r="F5136" t="s">
        <v>143</v>
      </c>
      <c r="G5136">
        <v>73013</v>
      </c>
      <c r="H5136">
        <v>35.626542999999998</v>
      </c>
      <c r="I5136">
        <v>-97.496058000000005</v>
      </c>
      <c r="J5136" s="1" t="d">
        <v>2018-09-10</v>
      </c>
      <c r="K5136">
        <v>69083</v>
      </c>
      <c r="L5136" t="s">
        <v>30</v>
      </c>
      <c r="M5136" s="1" t="d">
        <v>2015-08-18</v>
      </c>
      <c r="N5136">
        <v>8</v>
      </c>
      <c r="O5136">
        <v>18</v>
      </c>
      <c r="P5136">
        <v>2015</v>
      </c>
      <c r="R5136" t="s">
        <v>26</v>
      </c>
      <c r="S5136" t="s">
        <v>31</v>
      </c>
    </row>
    <row r="5137" spans="1:19" x14ac:dyDescent="0.25">
      <c r="A5137" t="s">
        <v>338</v>
      </c>
      <c r="B5137" t="s">
        <v>19373</v>
      </c>
      <c r="C5137" t="s">
        <v>19374</v>
      </c>
      <c r="E5137" t="s">
        <v>622</v>
      </c>
      <c r="F5137" t="s">
        <v>119</v>
      </c>
      <c r="G5137">
        <v>55110</v>
      </c>
      <c r="H5137">
        <v>45.050398999999999</v>
      </c>
      <c r="I5137">
        <v>-92.995996000000005</v>
      </c>
      <c r="J5137" s="1" t="d">
        <v>2019-03-07</v>
      </c>
      <c r="K5137">
        <v>69087</v>
      </c>
      <c r="L5137" t="s">
        <v>71</v>
      </c>
      <c r="M5137" s="1" t="d">
        <v>2015-08-16</v>
      </c>
      <c r="N5137">
        <v>8</v>
      </c>
      <c r="O5137">
        <v>16</v>
      </c>
      <c r="P5137">
        <v>2015</v>
      </c>
      <c r="R5137" t="s">
        <v>26</v>
      </c>
      <c r="S5137" t="s">
        <v>31</v>
      </c>
    </row>
    <row r="5138" spans="1:19" x14ac:dyDescent="0.25">
      <c r="A5138" t="s">
        <v>338</v>
      </c>
      <c r="B5138" t="s">
        <v>19375</v>
      </c>
      <c r="C5138" t="s">
        <v>19376</v>
      </c>
      <c r="D5138" t="s">
        <v>19377</v>
      </c>
      <c r="E5138" t="s">
        <v>15333</v>
      </c>
      <c r="F5138" t="s">
        <v>67</v>
      </c>
      <c r="G5138">
        <v>6111</v>
      </c>
      <c r="H5138">
        <v>41.697200000000002</v>
      </c>
      <c r="I5138">
        <v>-72.721400000000003</v>
      </c>
      <c r="J5138" s="1" t="d">
        <v>2018-06-05</v>
      </c>
      <c r="K5138">
        <v>69089</v>
      </c>
      <c r="L5138" t="s">
        <v>30</v>
      </c>
      <c r="M5138" s="1" t="d">
        <v>2015-08-01</v>
      </c>
      <c r="N5138">
        <v>8</v>
      </c>
      <c r="O5138">
        <v>1</v>
      </c>
      <c r="P5138">
        <v>2015</v>
      </c>
      <c r="R5138" t="s">
        <v>26</v>
      </c>
      <c r="S5138" t="s">
        <v>31</v>
      </c>
    </row>
    <row r="5139" spans="1:19" x14ac:dyDescent="0.25">
      <c r="A5139" t="s">
        <v>338</v>
      </c>
      <c r="B5139" t="s">
        <v>19378</v>
      </c>
      <c r="C5139" t="s">
        <v>19379</v>
      </c>
      <c r="E5139" t="s">
        <v>19380</v>
      </c>
      <c r="F5139" t="s">
        <v>69</v>
      </c>
      <c r="G5139">
        <v>70535</v>
      </c>
      <c r="H5139">
        <v>30.494392999999999</v>
      </c>
      <c r="I5139">
        <v>-92.442632000000003</v>
      </c>
      <c r="J5139" s="1" t="d">
        <v>2019-03-07</v>
      </c>
      <c r="K5139">
        <v>69091</v>
      </c>
      <c r="L5139" t="s">
        <v>71</v>
      </c>
      <c r="M5139" s="1" t="d">
        <v>2015-08-01</v>
      </c>
      <c r="N5139">
        <v>8</v>
      </c>
      <c r="O5139">
        <v>1</v>
      </c>
      <c r="P5139">
        <v>2015</v>
      </c>
      <c r="R5139" t="s">
        <v>26</v>
      </c>
      <c r="S5139" t="s">
        <v>31</v>
      </c>
    </row>
    <row r="5140" spans="1:19" x14ac:dyDescent="0.25">
      <c r="A5140" t="s">
        <v>338</v>
      </c>
      <c r="B5140" t="s">
        <v>19381</v>
      </c>
      <c r="C5140" t="s">
        <v>19382</v>
      </c>
      <c r="E5140" t="s">
        <v>136</v>
      </c>
      <c r="F5140" t="s">
        <v>657</v>
      </c>
      <c r="G5140">
        <v>4101</v>
      </c>
      <c r="H5140">
        <v>43.655543000000002</v>
      </c>
      <c r="I5140">
        <v>-70.259226999999996</v>
      </c>
      <c r="J5140" s="1" t="d">
        <v>2019-03-07</v>
      </c>
      <c r="K5140">
        <v>69093</v>
      </c>
      <c r="L5140" t="s">
        <v>71</v>
      </c>
      <c r="M5140" s="1" t="d">
        <v>2015-08-01</v>
      </c>
      <c r="N5140">
        <v>8</v>
      </c>
      <c r="O5140">
        <v>1</v>
      </c>
      <c r="P5140">
        <v>2015</v>
      </c>
      <c r="R5140" t="s">
        <v>26</v>
      </c>
      <c r="S5140" t="s">
        <v>31</v>
      </c>
    </row>
    <row r="5141" spans="1:19" x14ac:dyDescent="0.25">
      <c r="A5141" t="s">
        <v>338</v>
      </c>
      <c r="B5141" t="s">
        <v>19383</v>
      </c>
      <c r="C5141" t="s">
        <v>19384</v>
      </c>
      <c r="E5141" t="s">
        <v>136</v>
      </c>
      <c r="F5141" t="s">
        <v>657</v>
      </c>
      <c r="G5141">
        <v>4101</v>
      </c>
      <c r="H5141">
        <v>43.657333999999999</v>
      </c>
      <c r="I5141">
        <v>-70.256314000000003</v>
      </c>
      <c r="J5141" s="1" t="d">
        <v>2019-03-07</v>
      </c>
      <c r="K5141">
        <v>69094</v>
      </c>
      <c r="L5141" t="s">
        <v>71</v>
      </c>
      <c r="M5141" s="1" t="d">
        <v>2015-08-01</v>
      </c>
      <c r="N5141">
        <v>8</v>
      </c>
      <c r="O5141">
        <v>1</v>
      </c>
      <c r="P5141">
        <v>2015</v>
      </c>
      <c r="R5141" t="s">
        <v>26</v>
      </c>
      <c r="S5141" t="s">
        <v>31</v>
      </c>
    </row>
    <row r="5142" spans="1:19" x14ac:dyDescent="0.25">
      <c r="A5142" t="s">
        <v>338</v>
      </c>
      <c r="B5142" t="s">
        <v>19385</v>
      </c>
      <c r="C5142" t="s">
        <v>19386</v>
      </c>
      <c r="E5142" t="s">
        <v>2098</v>
      </c>
      <c r="F5142" t="s">
        <v>657</v>
      </c>
      <c r="G5142">
        <v>4071</v>
      </c>
      <c r="H5142">
        <v>43.935206000000001</v>
      </c>
      <c r="I5142">
        <v>-70.441760000000002</v>
      </c>
      <c r="J5142" s="1" t="d">
        <v>2019-03-07</v>
      </c>
      <c r="K5142">
        <v>69096</v>
      </c>
      <c r="L5142" t="s">
        <v>71</v>
      </c>
      <c r="M5142" s="1" t="d">
        <v>2015-08-01</v>
      </c>
      <c r="N5142">
        <v>8</v>
      </c>
      <c r="O5142">
        <v>1</v>
      </c>
      <c r="P5142">
        <v>2015</v>
      </c>
      <c r="R5142" t="s">
        <v>26</v>
      </c>
      <c r="S5142" t="s">
        <v>31</v>
      </c>
    </row>
    <row r="5143" spans="1:19" x14ac:dyDescent="0.25">
      <c r="A5143" t="s">
        <v>312</v>
      </c>
      <c r="B5143" t="s">
        <v>19394</v>
      </c>
      <c r="C5143" t="s">
        <v>19395</v>
      </c>
      <c r="E5143" t="s">
        <v>622</v>
      </c>
      <c r="F5143" t="s">
        <v>119</v>
      </c>
      <c r="G5143">
        <v>55116</v>
      </c>
      <c r="H5143">
        <v>44.926687999999999</v>
      </c>
      <c r="I5143">
        <v>-93.167615999999995</v>
      </c>
      <c r="J5143" s="1" t="d">
        <v>2019-04-08</v>
      </c>
      <c r="K5143">
        <v>69129</v>
      </c>
      <c r="L5143" t="s">
        <v>24</v>
      </c>
      <c r="M5143" s="1" t="d">
        <v>2015-08-15</v>
      </c>
      <c r="N5143">
        <v>8</v>
      </c>
      <c r="O5143">
        <v>15</v>
      </c>
      <c r="P5143">
        <v>2015</v>
      </c>
      <c r="R5143" t="s">
        <v>26</v>
      </c>
      <c r="S5143" t="s">
        <v>31</v>
      </c>
    </row>
    <row r="5144" spans="1:19" x14ac:dyDescent="0.25">
      <c r="A5144" t="s">
        <v>312</v>
      </c>
      <c r="B5144" t="s">
        <v>19396</v>
      </c>
      <c r="C5144" t="s">
        <v>19397</v>
      </c>
      <c r="E5144" t="s">
        <v>17069</v>
      </c>
      <c r="F5144" t="s">
        <v>119</v>
      </c>
      <c r="G5144">
        <v>55040</v>
      </c>
      <c r="H5144">
        <v>45.493468999999997</v>
      </c>
      <c r="I5144">
        <v>-93.235296000000005</v>
      </c>
      <c r="J5144" s="1" t="d">
        <v>2019-04-08</v>
      </c>
      <c r="K5144">
        <v>69130</v>
      </c>
      <c r="L5144" t="s">
        <v>24</v>
      </c>
      <c r="M5144" s="1" t="d">
        <v>2015-08-15</v>
      </c>
      <c r="N5144">
        <v>8</v>
      </c>
      <c r="O5144">
        <v>15</v>
      </c>
      <c r="P5144">
        <v>2015</v>
      </c>
      <c r="R5144" t="s">
        <v>26</v>
      </c>
      <c r="S5144" t="s">
        <v>31</v>
      </c>
    </row>
    <row r="5145" spans="1:19" x14ac:dyDescent="0.25">
      <c r="A5145" t="s">
        <v>312</v>
      </c>
      <c r="B5145" t="s">
        <v>19400</v>
      </c>
      <c r="C5145" t="s">
        <v>19401</v>
      </c>
      <c r="E5145" t="s">
        <v>205</v>
      </c>
      <c r="F5145" t="s">
        <v>202</v>
      </c>
      <c r="G5145">
        <v>32809</v>
      </c>
      <c r="H5145">
        <v>28.450227999999999</v>
      </c>
      <c r="I5145">
        <v>-81.383533999999997</v>
      </c>
      <c r="J5145" s="1" t="d">
        <v>2018-08-07</v>
      </c>
      <c r="K5145">
        <v>69132</v>
      </c>
      <c r="L5145" t="s">
        <v>30</v>
      </c>
      <c r="M5145" s="1" t="d">
        <v>2015-08-15</v>
      </c>
      <c r="N5145">
        <v>8</v>
      </c>
      <c r="O5145">
        <v>15</v>
      </c>
      <c r="P5145">
        <v>2015</v>
      </c>
      <c r="R5145" t="s">
        <v>26</v>
      </c>
      <c r="S5145" t="s">
        <v>31</v>
      </c>
    </row>
    <row r="5146" spans="1:19" x14ac:dyDescent="0.25">
      <c r="A5146" t="s">
        <v>312</v>
      </c>
      <c r="B5146" t="s">
        <v>19402</v>
      </c>
      <c r="C5146" t="s">
        <v>19403</v>
      </c>
      <c r="E5146" t="s">
        <v>6681</v>
      </c>
      <c r="F5146" t="s">
        <v>37</v>
      </c>
      <c r="G5146">
        <v>78665</v>
      </c>
      <c r="H5146">
        <v>30.544226999999999</v>
      </c>
      <c r="I5146">
        <v>-97.650142000000002</v>
      </c>
      <c r="J5146" s="1" t="d">
        <v>2018-08-07</v>
      </c>
      <c r="K5146">
        <v>69133</v>
      </c>
      <c r="L5146" t="s">
        <v>30</v>
      </c>
      <c r="M5146" s="1" t="d">
        <v>2015-08-15</v>
      </c>
      <c r="N5146">
        <v>8</v>
      </c>
      <c r="O5146">
        <v>15</v>
      </c>
      <c r="P5146">
        <v>2015</v>
      </c>
      <c r="R5146" t="s">
        <v>26</v>
      </c>
      <c r="S5146" t="s">
        <v>31</v>
      </c>
    </row>
    <row r="5147" spans="1:19" x14ac:dyDescent="0.25">
      <c r="A5147" t="s">
        <v>312</v>
      </c>
      <c r="B5147" t="s">
        <v>19404</v>
      </c>
      <c r="C5147" t="s">
        <v>19405</v>
      </c>
      <c r="E5147" t="s">
        <v>19406</v>
      </c>
      <c r="F5147" t="s">
        <v>202</v>
      </c>
      <c r="G5147">
        <v>34684</v>
      </c>
      <c r="H5147">
        <v>28.066666000000001</v>
      </c>
      <c r="I5147">
        <v>-82.739445000000003</v>
      </c>
      <c r="J5147" s="1" t="d">
        <v>2018-08-07</v>
      </c>
      <c r="K5147">
        <v>69134</v>
      </c>
      <c r="L5147" t="s">
        <v>30</v>
      </c>
      <c r="M5147" s="1" t="d">
        <v>2015-08-15</v>
      </c>
      <c r="N5147">
        <v>8</v>
      </c>
      <c r="O5147">
        <v>15</v>
      </c>
      <c r="P5147">
        <v>2015</v>
      </c>
      <c r="R5147" t="s">
        <v>26</v>
      </c>
      <c r="S5147" t="s">
        <v>31</v>
      </c>
    </row>
    <row r="5148" spans="1:19" x14ac:dyDescent="0.25">
      <c r="A5148" t="s">
        <v>338</v>
      </c>
      <c r="B5148" t="s">
        <v>19409</v>
      </c>
      <c r="C5148" t="s">
        <v>19410</v>
      </c>
      <c r="D5148" t="s">
        <v>19411</v>
      </c>
      <c r="E5148" t="s">
        <v>226</v>
      </c>
      <c r="F5148" t="s">
        <v>170</v>
      </c>
      <c r="G5148">
        <v>90036</v>
      </c>
      <c r="H5148">
        <v>34.071975999999999</v>
      </c>
      <c r="I5148">
        <v>-118.358007</v>
      </c>
      <c r="J5148" s="1" t="d">
        <v>2019-02-06</v>
      </c>
      <c r="K5148">
        <v>69138</v>
      </c>
      <c r="L5148" t="s">
        <v>103</v>
      </c>
      <c r="M5148" s="1" t="d">
        <v>2015-05-01</v>
      </c>
      <c r="N5148">
        <v>5</v>
      </c>
      <c r="O5148">
        <v>1</v>
      </c>
      <c r="P5148">
        <v>2015</v>
      </c>
      <c r="R5148" t="s">
        <v>26</v>
      </c>
      <c r="S5148" t="s">
        <v>31</v>
      </c>
    </row>
    <row r="5149" spans="1:19" x14ac:dyDescent="0.25">
      <c r="A5149" t="s">
        <v>19</v>
      </c>
      <c r="B5149" t="s">
        <v>19412</v>
      </c>
      <c r="C5149" t="s">
        <v>19413</v>
      </c>
      <c r="D5149" t="s">
        <v>19414</v>
      </c>
      <c r="E5149" t="s">
        <v>142</v>
      </c>
      <c r="F5149" t="s">
        <v>143</v>
      </c>
      <c r="G5149">
        <v>73135</v>
      </c>
      <c r="H5149">
        <v>35.392817000000001</v>
      </c>
      <c r="I5149">
        <v>-97.422948000000005</v>
      </c>
      <c r="J5149" s="1" t="d">
        <v>2018-09-10</v>
      </c>
      <c r="K5149">
        <v>69155</v>
      </c>
      <c r="L5149" t="s">
        <v>30</v>
      </c>
      <c r="M5149" s="1" t="d">
        <v>2015-09-30</v>
      </c>
      <c r="N5149">
        <v>9</v>
      </c>
      <c r="O5149">
        <v>30</v>
      </c>
      <c r="P5149">
        <v>2015</v>
      </c>
      <c r="Q5149" t="s">
        <v>35</v>
      </c>
      <c r="R5149" t="s">
        <v>26</v>
      </c>
      <c r="S5149" t="s">
        <v>31</v>
      </c>
    </row>
    <row r="5150" spans="1:19" x14ac:dyDescent="0.25">
      <c r="A5150" t="s">
        <v>19</v>
      </c>
      <c r="B5150" t="s">
        <v>19427</v>
      </c>
      <c r="C5150" t="s">
        <v>19428</v>
      </c>
      <c r="E5150" t="s">
        <v>19429</v>
      </c>
      <c r="F5150" t="s">
        <v>170</v>
      </c>
      <c r="G5150">
        <v>93436</v>
      </c>
      <c r="H5150">
        <v>34.660758000000001</v>
      </c>
      <c r="I5150">
        <v>-120.452355</v>
      </c>
      <c r="J5150" s="1" t="d">
        <v>2018-05-03</v>
      </c>
      <c r="K5150">
        <v>69160</v>
      </c>
      <c r="L5150" t="s">
        <v>30</v>
      </c>
      <c r="M5150" s="1" t="d">
        <v>2015-08-12</v>
      </c>
      <c r="N5150">
        <v>8</v>
      </c>
      <c r="O5150">
        <v>12</v>
      </c>
      <c r="P5150">
        <v>2015</v>
      </c>
      <c r="Q5150" t="s">
        <v>35</v>
      </c>
      <c r="R5150" t="s">
        <v>26</v>
      </c>
      <c r="S5150" t="s">
        <v>31</v>
      </c>
    </row>
    <row r="5151" spans="1:19" x14ac:dyDescent="0.25">
      <c r="A5151" t="s">
        <v>19</v>
      </c>
      <c r="B5151" t="s">
        <v>19427</v>
      </c>
      <c r="C5151" t="s">
        <v>19428</v>
      </c>
      <c r="E5151" t="s">
        <v>19429</v>
      </c>
      <c r="F5151" t="s">
        <v>170</v>
      </c>
      <c r="G5151">
        <v>93436</v>
      </c>
      <c r="H5151">
        <v>34.660758000000001</v>
      </c>
      <c r="I5151">
        <v>-120.452355</v>
      </c>
      <c r="J5151" s="1" t="d">
        <v>2018-05-03</v>
      </c>
      <c r="K5151">
        <v>69161</v>
      </c>
      <c r="L5151" t="s">
        <v>30</v>
      </c>
      <c r="M5151" s="1" t="d">
        <v>2015-08-12</v>
      </c>
      <c r="N5151">
        <v>8</v>
      </c>
      <c r="O5151">
        <v>12</v>
      </c>
      <c r="P5151">
        <v>2015</v>
      </c>
      <c r="Q5151" t="s">
        <v>35</v>
      </c>
      <c r="R5151" t="s">
        <v>26</v>
      </c>
      <c r="S5151" t="s">
        <v>27</v>
      </c>
    </row>
    <row r="5152" spans="1:19" x14ac:dyDescent="0.25">
      <c r="A5152" t="s">
        <v>312</v>
      </c>
      <c r="B5152" t="s">
        <v>19430</v>
      </c>
      <c r="C5152" t="s">
        <v>19431</v>
      </c>
      <c r="E5152" t="s">
        <v>114</v>
      </c>
      <c r="F5152" t="s">
        <v>119</v>
      </c>
      <c r="G5152">
        <v>55423</v>
      </c>
      <c r="H5152">
        <v>44.880153999999997</v>
      </c>
      <c r="I5152">
        <v>-93.308978999999994</v>
      </c>
      <c r="J5152" s="1" t="d">
        <v>2018-03-08</v>
      </c>
      <c r="K5152">
        <v>69201</v>
      </c>
      <c r="L5152" t="s">
        <v>30</v>
      </c>
      <c r="M5152" s="1" t="d">
        <v>2015-08-15</v>
      </c>
      <c r="N5152">
        <v>8</v>
      </c>
      <c r="O5152">
        <v>15</v>
      </c>
      <c r="P5152">
        <v>2015</v>
      </c>
      <c r="R5152" t="s">
        <v>26</v>
      </c>
      <c r="S5152" t="s">
        <v>31</v>
      </c>
    </row>
    <row r="5153" spans="1:19" x14ac:dyDescent="0.25">
      <c r="A5153" t="s">
        <v>312</v>
      </c>
      <c r="B5153" t="s">
        <v>19432</v>
      </c>
      <c r="C5153" t="s">
        <v>19433</v>
      </c>
      <c r="E5153" t="s">
        <v>2130</v>
      </c>
      <c r="F5153" t="s">
        <v>119</v>
      </c>
      <c r="G5153">
        <v>55964</v>
      </c>
      <c r="H5153">
        <v>44.160507000000003</v>
      </c>
      <c r="I5153">
        <v>-92.165581000000003</v>
      </c>
      <c r="J5153" s="1" t="d">
        <v>2019-03-07</v>
      </c>
      <c r="K5153">
        <v>69202</v>
      </c>
      <c r="L5153" t="s">
        <v>71</v>
      </c>
      <c r="M5153" s="1" t="d">
        <v>2015-08-15</v>
      </c>
      <c r="N5153">
        <v>8</v>
      </c>
      <c r="O5153">
        <v>15</v>
      </c>
      <c r="P5153">
        <v>2015</v>
      </c>
      <c r="R5153" t="s">
        <v>26</v>
      </c>
      <c r="S5153" t="s">
        <v>31</v>
      </c>
    </row>
    <row r="5154" spans="1:19" x14ac:dyDescent="0.25">
      <c r="A5154" t="s">
        <v>19</v>
      </c>
      <c r="B5154" t="s">
        <v>19434</v>
      </c>
      <c r="C5154" t="s">
        <v>19435</v>
      </c>
      <c r="E5154" t="s">
        <v>277</v>
      </c>
      <c r="F5154" t="s">
        <v>55</v>
      </c>
      <c r="G5154">
        <v>99202</v>
      </c>
      <c r="H5154">
        <v>47.666724000000002</v>
      </c>
      <c r="I5154">
        <v>-117.369438</v>
      </c>
      <c r="J5154" s="1" t="d">
        <v>2018-06-05</v>
      </c>
      <c r="K5154">
        <v>69203</v>
      </c>
      <c r="L5154" t="s">
        <v>30</v>
      </c>
      <c r="M5154" s="1" t="d">
        <v>2015-08-18</v>
      </c>
      <c r="N5154">
        <v>8</v>
      </c>
      <c r="O5154">
        <v>18</v>
      </c>
      <c r="P5154">
        <v>2015</v>
      </c>
      <c r="Q5154" t="s">
        <v>35</v>
      </c>
      <c r="R5154" t="s">
        <v>26</v>
      </c>
      <c r="S5154" t="s">
        <v>27</v>
      </c>
    </row>
    <row r="5155" spans="1:19" x14ac:dyDescent="0.25">
      <c r="A5155" t="s">
        <v>19</v>
      </c>
      <c r="B5155" t="s">
        <v>19436</v>
      </c>
      <c r="C5155" t="s">
        <v>19437</v>
      </c>
      <c r="E5155" t="s">
        <v>6802</v>
      </c>
      <c r="F5155" t="s">
        <v>280</v>
      </c>
      <c r="G5155">
        <v>37055</v>
      </c>
      <c r="H5155">
        <v>36.070478000000001</v>
      </c>
      <c r="I5155">
        <v>-87.382390999999998</v>
      </c>
      <c r="J5155" s="1" t="d">
        <v>2018-09-10</v>
      </c>
      <c r="K5155">
        <v>69204</v>
      </c>
      <c r="L5155" t="s">
        <v>30</v>
      </c>
      <c r="M5155" s="1" t="d">
        <v>2015-08-17</v>
      </c>
      <c r="N5155">
        <v>8</v>
      </c>
      <c r="O5155">
        <v>17</v>
      </c>
      <c r="P5155">
        <v>2015</v>
      </c>
      <c r="Q5155" t="s">
        <v>35</v>
      </c>
      <c r="R5155" t="s">
        <v>26</v>
      </c>
      <c r="S5155" t="s">
        <v>31</v>
      </c>
    </row>
    <row r="5156" spans="1:19" x14ac:dyDescent="0.25">
      <c r="A5156" t="s">
        <v>312</v>
      </c>
      <c r="B5156" t="s">
        <v>19438</v>
      </c>
      <c r="C5156" t="s">
        <v>19439</v>
      </c>
      <c r="E5156" t="s">
        <v>2781</v>
      </c>
      <c r="F5156" t="s">
        <v>37</v>
      </c>
      <c r="G5156">
        <v>77414</v>
      </c>
      <c r="H5156">
        <v>28.990749000000001</v>
      </c>
      <c r="I5156">
        <v>-95.926852999999994</v>
      </c>
      <c r="J5156" s="1" t="d">
        <v>2018-08-07</v>
      </c>
      <c r="K5156">
        <v>69214</v>
      </c>
      <c r="L5156" t="s">
        <v>30</v>
      </c>
      <c r="M5156" s="1" t="d">
        <v>2015-08-15</v>
      </c>
      <c r="N5156">
        <v>8</v>
      </c>
      <c r="O5156">
        <v>15</v>
      </c>
      <c r="P5156">
        <v>2015</v>
      </c>
      <c r="R5156" t="s">
        <v>26</v>
      </c>
      <c r="S5156" t="s">
        <v>31</v>
      </c>
    </row>
    <row r="5157" spans="1:19" x14ac:dyDescent="0.25">
      <c r="A5157" t="s">
        <v>312</v>
      </c>
      <c r="B5157" t="s">
        <v>19440</v>
      </c>
      <c r="C5157" t="s">
        <v>19441</v>
      </c>
      <c r="E5157" t="s">
        <v>36</v>
      </c>
      <c r="F5157" t="s">
        <v>37</v>
      </c>
      <c r="G5157">
        <v>77015</v>
      </c>
      <c r="H5157">
        <v>29.763496</v>
      </c>
      <c r="I5157">
        <v>-95.214135999999996</v>
      </c>
      <c r="J5157" s="1" t="d">
        <v>2018-08-07</v>
      </c>
      <c r="K5157">
        <v>69215</v>
      </c>
      <c r="L5157" t="s">
        <v>30</v>
      </c>
      <c r="M5157" s="1" t="d">
        <v>2015-08-15</v>
      </c>
      <c r="N5157">
        <v>8</v>
      </c>
      <c r="O5157">
        <v>15</v>
      </c>
      <c r="P5157">
        <v>2015</v>
      </c>
      <c r="R5157" t="s">
        <v>26</v>
      </c>
      <c r="S5157" t="s">
        <v>31</v>
      </c>
    </row>
    <row r="5158" spans="1:19" x14ac:dyDescent="0.25">
      <c r="A5158" t="s">
        <v>312</v>
      </c>
      <c r="B5158" t="s">
        <v>19442</v>
      </c>
      <c r="C5158" t="s">
        <v>19443</v>
      </c>
      <c r="E5158" t="s">
        <v>136</v>
      </c>
      <c r="F5158" t="s">
        <v>280</v>
      </c>
      <c r="G5158">
        <v>37147</v>
      </c>
      <c r="H5158">
        <v>36.576089000000003</v>
      </c>
      <c r="I5158">
        <v>-86.513785999999996</v>
      </c>
      <c r="J5158" s="1" t="d">
        <v>2018-09-10</v>
      </c>
      <c r="K5158">
        <v>69611</v>
      </c>
      <c r="L5158" t="s">
        <v>30</v>
      </c>
      <c r="M5158" s="1" t="d">
        <v>2015-08-15</v>
      </c>
      <c r="N5158">
        <v>8</v>
      </c>
      <c r="O5158">
        <v>15</v>
      </c>
      <c r="P5158">
        <v>2015</v>
      </c>
      <c r="R5158" t="s">
        <v>26</v>
      </c>
      <c r="S5158" t="s">
        <v>31</v>
      </c>
    </row>
    <row r="5159" spans="1:19" x14ac:dyDescent="0.25">
      <c r="A5159" t="s">
        <v>312</v>
      </c>
      <c r="B5159" t="s">
        <v>19444</v>
      </c>
      <c r="C5159" t="s">
        <v>19445</v>
      </c>
      <c r="E5159" t="s">
        <v>19446</v>
      </c>
      <c r="F5159" t="s">
        <v>202</v>
      </c>
      <c r="G5159">
        <v>34677</v>
      </c>
      <c r="H5159">
        <v>28.042594000000001</v>
      </c>
      <c r="I5159">
        <v>-82.677443999999994</v>
      </c>
      <c r="J5159" s="1" t="d">
        <v>2018-08-07</v>
      </c>
      <c r="K5159">
        <v>69612</v>
      </c>
      <c r="L5159" t="s">
        <v>30</v>
      </c>
      <c r="M5159" s="1" t="d">
        <v>2015-05-21</v>
      </c>
      <c r="N5159">
        <v>5</v>
      </c>
      <c r="O5159">
        <v>21</v>
      </c>
      <c r="P5159">
        <v>2015</v>
      </c>
      <c r="R5159" t="s">
        <v>26</v>
      </c>
      <c r="S5159" t="s">
        <v>31</v>
      </c>
    </row>
    <row r="5160" spans="1:19" x14ac:dyDescent="0.25">
      <c r="A5160" t="s">
        <v>312</v>
      </c>
      <c r="B5160" t="s">
        <v>19447</v>
      </c>
      <c r="C5160" t="s">
        <v>19448</v>
      </c>
      <c r="E5160" t="s">
        <v>6612</v>
      </c>
      <c r="F5160" t="s">
        <v>37</v>
      </c>
      <c r="G5160">
        <v>78404</v>
      </c>
      <c r="H5160">
        <v>27.778793</v>
      </c>
      <c r="I5160">
        <v>-97.396890999999997</v>
      </c>
      <c r="J5160" s="1" t="d">
        <v>2018-08-07</v>
      </c>
      <c r="K5160">
        <v>69619</v>
      </c>
      <c r="L5160" t="s">
        <v>30</v>
      </c>
      <c r="M5160" s="1" t="d">
        <v>2015-08-15</v>
      </c>
      <c r="N5160">
        <v>8</v>
      </c>
      <c r="O5160">
        <v>15</v>
      </c>
      <c r="P5160">
        <v>2015</v>
      </c>
      <c r="R5160" t="s">
        <v>26</v>
      </c>
      <c r="S5160" t="s">
        <v>31</v>
      </c>
    </row>
    <row r="5161" spans="1:19" x14ac:dyDescent="0.25">
      <c r="A5161" t="s">
        <v>312</v>
      </c>
      <c r="B5161" t="s">
        <v>19449</v>
      </c>
      <c r="C5161" t="s">
        <v>19450</v>
      </c>
      <c r="E5161" t="s">
        <v>19451</v>
      </c>
      <c r="F5161" t="s">
        <v>37</v>
      </c>
      <c r="G5161">
        <v>76033</v>
      </c>
      <c r="H5161">
        <v>32.385173000000002</v>
      </c>
      <c r="I5161">
        <v>-97.391013000000001</v>
      </c>
      <c r="J5161" s="1" t="d">
        <v>2018-08-07</v>
      </c>
      <c r="K5161">
        <v>69621</v>
      </c>
      <c r="L5161" t="s">
        <v>30</v>
      </c>
      <c r="M5161" s="1" t="d">
        <v>2015-08-15</v>
      </c>
      <c r="N5161">
        <v>8</v>
      </c>
      <c r="O5161">
        <v>15</v>
      </c>
      <c r="P5161">
        <v>2015</v>
      </c>
      <c r="R5161" t="s">
        <v>26</v>
      </c>
      <c r="S5161" t="s">
        <v>31</v>
      </c>
    </row>
    <row r="5162" spans="1:19" x14ac:dyDescent="0.25">
      <c r="A5162" t="s">
        <v>338</v>
      </c>
      <c r="B5162" t="s">
        <v>19452</v>
      </c>
      <c r="C5162" t="s">
        <v>19453</v>
      </c>
      <c r="D5162" t="s">
        <v>19454</v>
      </c>
      <c r="E5162" t="s">
        <v>2325</v>
      </c>
      <c r="F5162" t="s">
        <v>2326</v>
      </c>
      <c r="G5162">
        <v>20560</v>
      </c>
      <c r="H5162">
        <v>38.8904286</v>
      </c>
      <c r="I5162">
        <v>-77.02822931</v>
      </c>
      <c r="J5162" s="1" t="d">
        <v>2018-11-08</v>
      </c>
      <c r="K5162">
        <v>69622</v>
      </c>
      <c r="L5162" t="s">
        <v>30</v>
      </c>
      <c r="M5162" s="1" t="d">
        <v>2015-09-03</v>
      </c>
      <c r="N5162">
        <v>9</v>
      </c>
      <c r="O5162">
        <v>3</v>
      </c>
      <c r="P5162">
        <v>2015</v>
      </c>
      <c r="R5162" t="s">
        <v>26</v>
      </c>
      <c r="S5162" t="s">
        <v>31</v>
      </c>
    </row>
    <row r="5163" spans="1:19" x14ac:dyDescent="0.25">
      <c r="A5163" t="s">
        <v>312</v>
      </c>
      <c r="B5163" t="s">
        <v>2069</v>
      </c>
      <c r="C5163" t="s">
        <v>19455</v>
      </c>
      <c r="E5163" t="s">
        <v>5493</v>
      </c>
      <c r="F5163" t="s">
        <v>202</v>
      </c>
      <c r="G5163">
        <v>33334</v>
      </c>
      <c r="H5163">
        <v>26.188547</v>
      </c>
      <c r="I5163">
        <v>-80.133408000000003</v>
      </c>
      <c r="J5163" s="1" t="d">
        <v>2019-01-10</v>
      </c>
      <c r="K5163">
        <v>69623</v>
      </c>
      <c r="L5163" t="s">
        <v>30</v>
      </c>
      <c r="M5163" s="1" t="d">
        <v>2015-08-15</v>
      </c>
      <c r="N5163">
        <v>8</v>
      </c>
      <c r="O5163">
        <v>15</v>
      </c>
      <c r="P5163">
        <v>2015</v>
      </c>
      <c r="R5163" t="s">
        <v>26</v>
      </c>
      <c r="S5163" t="s">
        <v>31</v>
      </c>
    </row>
    <row r="5164" spans="1:19" x14ac:dyDescent="0.25">
      <c r="A5164" t="s">
        <v>19</v>
      </c>
      <c r="B5164" t="s">
        <v>19456</v>
      </c>
      <c r="C5164" t="s">
        <v>19457</v>
      </c>
      <c r="D5164" t="s">
        <v>19458</v>
      </c>
      <c r="E5164" t="s">
        <v>11855</v>
      </c>
      <c r="F5164" t="s">
        <v>129</v>
      </c>
      <c r="G5164">
        <v>81601</v>
      </c>
      <c r="H5164">
        <v>39.561982999999998</v>
      </c>
      <c r="I5164">
        <v>-107.361514</v>
      </c>
      <c r="J5164" s="1" t="d">
        <v>2018-06-05</v>
      </c>
      <c r="K5164">
        <v>69702</v>
      </c>
      <c r="L5164" t="s">
        <v>30</v>
      </c>
      <c r="M5164" s="1" t="d">
        <v>2015-11-05</v>
      </c>
      <c r="N5164">
        <v>11</v>
      </c>
      <c r="O5164">
        <v>5</v>
      </c>
      <c r="P5164">
        <v>2015</v>
      </c>
      <c r="Q5164" t="s">
        <v>35</v>
      </c>
      <c r="R5164" t="s">
        <v>26</v>
      </c>
      <c r="S5164" t="s">
        <v>31</v>
      </c>
    </row>
    <row r="5165" spans="1:19" x14ac:dyDescent="0.25">
      <c r="A5165" t="s">
        <v>338</v>
      </c>
      <c r="B5165" t="s">
        <v>19452</v>
      </c>
      <c r="C5165" t="s">
        <v>19459</v>
      </c>
      <c r="D5165" t="s">
        <v>19460</v>
      </c>
      <c r="E5165" t="s">
        <v>2325</v>
      </c>
      <c r="F5165" t="s">
        <v>2326</v>
      </c>
      <c r="G5165">
        <v>20597</v>
      </c>
      <c r="H5165">
        <v>38.888765999999997</v>
      </c>
      <c r="I5165">
        <v>-77.020017999999993</v>
      </c>
      <c r="J5165" s="1" t="d">
        <v>2018-11-08</v>
      </c>
      <c r="K5165">
        <v>69713</v>
      </c>
      <c r="L5165" t="s">
        <v>30</v>
      </c>
      <c r="M5165" s="1" t="d">
        <v>2015-09-03</v>
      </c>
      <c r="N5165">
        <v>9</v>
      </c>
      <c r="O5165">
        <v>3</v>
      </c>
      <c r="P5165">
        <v>2015</v>
      </c>
      <c r="R5165" t="s">
        <v>26</v>
      </c>
      <c r="S5165" t="s">
        <v>31</v>
      </c>
    </row>
    <row r="5166" spans="1:19" x14ac:dyDescent="0.25">
      <c r="A5166" t="s">
        <v>338</v>
      </c>
      <c r="B5166" t="s">
        <v>19461</v>
      </c>
      <c r="C5166" t="s">
        <v>19462</v>
      </c>
      <c r="E5166" t="s">
        <v>19463</v>
      </c>
      <c r="F5166" t="s">
        <v>137</v>
      </c>
      <c r="G5166">
        <v>97111</v>
      </c>
      <c r="H5166">
        <v>45.313977000000001</v>
      </c>
      <c r="I5166">
        <v>-123.100942</v>
      </c>
      <c r="J5166" s="1" t="d">
        <v>2019-03-07</v>
      </c>
      <c r="K5166">
        <v>69732</v>
      </c>
      <c r="L5166" t="s">
        <v>71</v>
      </c>
      <c r="M5166" s="1" t="d">
        <v>2015-09-01</v>
      </c>
      <c r="N5166">
        <v>9</v>
      </c>
      <c r="O5166">
        <v>1</v>
      </c>
      <c r="P5166">
        <v>2015</v>
      </c>
      <c r="R5166" t="s">
        <v>26</v>
      </c>
      <c r="S5166" t="s">
        <v>31</v>
      </c>
    </row>
    <row r="5167" spans="1:19" x14ac:dyDescent="0.25">
      <c r="A5167" t="s">
        <v>338</v>
      </c>
      <c r="B5167" t="s">
        <v>19464</v>
      </c>
      <c r="C5167" t="s">
        <v>19465</v>
      </c>
      <c r="E5167" t="s">
        <v>7032</v>
      </c>
      <c r="F5167" t="s">
        <v>170</v>
      </c>
      <c r="G5167">
        <v>96002</v>
      </c>
      <c r="H5167">
        <v>40.571392000000003</v>
      </c>
      <c r="I5167">
        <v>-122.364311</v>
      </c>
      <c r="J5167" s="1" t="d">
        <v>2018-05-03</v>
      </c>
      <c r="K5167">
        <v>69734</v>
      </c>
      <c r="L5167" t="s">
        <v>30</v>
      </c>
      <c r="M5167" s="1" t="d">
        <v>2015-08-01</v>
      </c>
      <c r="N5167">
        <v>8</v>
      </c>
      <c r="O5167">
        <v>1</v>
      </c>
      <c r="P5167">
        <v>2015</v>
      </c>
      <c r="R5167" t="s">
        <v>26</v>
      </c>
      <c r="S5167" t="s">
        <v>31</v>
      </c>
    </row>
    <row r="5168" spans="1:19" x14ac:dyDescent="0.25">
      <c r="A5168" t="s">
        <v>338</v>
      </c>
      <c r="B5168" t="s">
        <v>19466</v>
      </c>
      <c r="C5168" t="s">
        <v>19467</v>
      </c>
      <c r="E5168" t="s">
        <v>16978</v>
      </c>
      <c r="F5168" t="s">
        <v>4087</v>
      </c>
      <c r="G5168">
        <v>19933</v>
      </c>
      <c r="H5168">
        <v>38.72345833</v>
      </c>
      <c r="I5168">
        <v>-75.588736109999999</v>
      </c>
      <c r="J5168" s="1" t="d">
        <v>2018-12-11</v>
      </c>
      <c r="K5168">
        <v>69735</v>
      </c>
      <c r="L5168" t="s">
        <v>30</v>
      </c>
      <c r="M5168" s="1" t="d">
        <v>2015-08-26</v>
      </c>
      <c r="N5168">
        <v>8</v>
      </c>
      <c r="O5168">
        <v>26</v>
      </c>
      <c r="P5168">
        <v>2015</v>
      </c>
      <c r="R5168" t="s">
        <v>26</v>
      </c>
      <c r="S5168" t="s">
        <v>31</v>
      </c>
    </row>
    <row r="5169" spans="1:19" x14ac:dyDescent="0.25">
      <c r="A5169" t="s">
        <v>338</v>
      </c>
      <c r="B5169" t="s">
        <v>19468</v>
      </c>
      <c r="C5169" t="s">
        <v>19469</v>
      </c>
      <c r="E5169" t="s">
        <v>3965</v>
      </c>
      <c r="F5169" t="s">
        <v>25</v>
      </c>
      <c r="G5169">
        <v>21201</v>
      </c>
      <c r="H5169">
        <v>39.288504000000003</v>
      </c>
      <c r="I5169">
        <v>-76.620394000000005</v>
      </c>
      <c r="J5169" s="1" t="d">
        <v>2018-09-10</v>
      </c>
      <c r="K5169">
        <v>69736</v>
      </c>
      <c r="L5169" t="s">
        <v>7192</v>
      </c>
      <c r="M5169" s="1" t="d">
        <v>2015-10-01</v>
      </c>
      <c r="N5169">
        <v>10</v>
      </c>
      <c r="O5169">
        <v>1</v>
      </c>
      <c r="P5169">
        <v>2015</v>
      </c>
      <c r="R5169" t="s">
        <v>26</v>
      </c>
      <c r="S5169" t="s">
        <v>31</v>
      </c>
    </row>
    <row r="5170" spans="1:19" x14ac:dyDescent="0.25">
      <c r="A5170" t="s">
        <v>338</v>
      </c>
      <c r="B5170" t="s">
        <v>19470</v>
      </c>
      <c r="C5170" t="s">
        <v>19471</v>
      </c>
      <c r="E5170" t="s">
        <v>1073</v>
      </c>
      <c r="F5170" t="s">
        <v>25</v>
      </c>
      <c r="G5170">
        <v>21701</v>
      </c>
      <c r="H5170">
        <v>39.414062999999999</v>
      </c>
      <c r="I5170">
        <v>-77.413739000000007</v>
      </c>
      <c r="J5170" s="1" t="d">
        <v>2018-09-10</v>
      </c>
      <c r="K5170">
        <v>69737</v>
      </c>
      <c r="L5170" t="s">
        <v>7192</v>
      </c>
      <c r="M5170" s="1" t="d">
        <v>2015-09-01</v>
      </c>
      <c r="N5170">
        <v>9</v>
      </c>
      <c r="O5170">
        <v>1</v>
      </c>
      <c r="P5170">
        <v>2015</v>
      </c>
      <c r="R5170" t="s">
        <v>26</v>
      </c>
      <c r="S5170" t="s">
        <v>31</v>
      </c>
    </row>
    <row r="5171" spans="1:19" x14ac:dyDescent="0.25">
      <c r="A5171" t="s">
        <v>338</v>
      </c>
      <c r="B5171" t="s">
        <v>17757</v>
      </c>
      <c r="C5171" t="s">
        <v>19472</v>
      </c>
      <c r="E5171" t="s">
        <v>261</v>
      </c>
      <c r="F5171" t="s">
        <v>260</v>
      </c>
      <c r="G5171">
        <v>85260</v>
      </c>
      <c r="H5171">
        <v>33.614103</v>
      </c>
      <c r="I5171">
        <v>-111.893012</v>
      </c>
      <c r="J5171" s="1" t="d">
        <v>2018-10-04</v>
      </c>
      <c r="K5171">
        <v>69739</v>
      </c>
      <c r="L5171" t="s">
        <v>30</v>
      </c>
      <c r="M5171" s="1" t="d">
        <v>2015-08-01</v>
      </c>
      <c r="N5171">
        <v>8</v>
      </c>
      <c r="O5171">
        <v>1</v>
      </c>
      <c r="P5171">
        <v>2015</v>
      </c>
      <c r="R5171" t="s">
        <v>26</v>
      </c>
      <c r="S5171" t="s">
        <v>31</v>
      </c>
    </row>
    <row r="5172" spans="1:19" x14ac:dyDescent="0.25">
      <c r="A5172" t="s">
        <v>312</v>
      </c>
      <c r="B5172" t="s">
        <v>19473</v>
      </c>
      <c r="C5172" t="s">
        <v>19474</v>
      </c>
      <c r="E5172" t="s">
        <v>6602</v>
      </c>
      <c r="F5172" t="s">
        <v>37</v>
      </c>
      <c r="G5172">
        <v>77520</v>
      </c>
      <c r="H5172">
        <v>29.78425</v>
      </c>
      <c r="I5172">
        <v>-95.032597999999993</v>
      </c>
      <c r="J5172" s="1" t="d">
        <v>2018-08-07</v>
      </c>
      <c r="K5172">
        <v>69765</v>
      </c>
      <c r="L5172" t="s">
        <v>30</v>
      </c>
      <c r="M5172" s="1" t="d">
        <v>2015-09-15</v>
      </c>
      <c r="N5172">
        <v>9</v>
      </c>
      <c r="O5172">
        <v>15</v>
      </c>
      <c r="P5172">
        <v>2015</v>
      </c>
      <c r="R5172" t="s">
        <v>26</v>
      </c>
      <c r="S5172" t="s">
        <v>31</v>
      </c>
    </row>
    <row r="5173" spans="1:19" x14ac:dyDescent="0.25">
      <c r="A5173" t="s">
        <v>312</v>
      </c>
      <c r="B5173" t="s">
        <v>19475</v>
      </c>
      <c r="C5173" t="s">
        <v>19476</v>
      </c>
      <c r="E5173" t="s">
        <v>6612</v>
      </c>
      <c r="F5173" t="s">
        <v>37</v>
      </c>
      <c r="G5173">
        <v>78412</v>
      </c>
      <c r="H5173">
        <v>27.684616999999999</v>
      </c>
      <c r="I5173">
        <v>-97.346591000000004</v>
      </c>
      <c r="J5173" s="1" t="d">
        <v>2018-08-07</v>
      </c>
      <c r="K5173">
        <v>69767</v>
      </c>
      <c r="L5173" t="s">
        <v>30</v>
      </c>
      <c r="M5173" s="1" t="d">
        <v>2015-09-15</v>
      </c>
      <c r="N5173">
        <v>9</v>
      </c>
      <c r="O5173">
        <v>15</v>
      </c>
      <c r="P5173">
        <v>2015</v>
      </c>
      <c r="R5173" t="s">
        <v>26</v>
      </c>
      <c r="S5173" t="s">
        <v>31</v>
      </c>
    </row>
    <row r="5174" spans="1:19" x14ac:dyDescent="0.25">
      <c r="A5174" t="s">
        <v>312</v>
      </c>
      <c r="B5174" t="s">
        <v>19477</v>
      </c>
      <c r="C5174" t="s">
        <v>19478</v>
      </c>
      <c r="E5174" t="s">
        <v>2629</v>
      </c>
      <c r="F5174" t="s">
        <v>37</v>
      </c>
      <c r="G5174">
        <v>77433</v>
      </c>
      <c r="H5174">
        <v>29.896374999999999</v>
      </c>
      <c r="I5174">
        <v>-95.717742000000001</v>
      </c>
      <c r="J5174" s="1" t="d">
        <v>2018-08-07</v>
      </c>
      <c r="K5174">
        <v>69769</v>
      </c>
      <c r="L5174" t="s">
        <v>30</v>
      </c>
      <c r="M5174" s="1" t="d">
        <v>2015-09-15</v>
      </c>
      <c r="N5174">
        <v>9</v>
      </c>
      <c r="O5174">
        <v>15</v>
      </c>
      <c r="P5174">
        <v>2015</v>
      </c>
      <c r="R5174" t="s">
        <v>26</v>
      </c>
      <c r="S5174" t="s">
        <v>31</v>
      </c>
    </row>
    <row r="5175" spans="1:19" x14ac:dyDescent="0.25">
      <c r="A5175" t="s">
        <v>312</v>
      </c>
      <c r="B5175" t="s">
        <v>19479</v>
      </c>
      <c r="C5175" t="s">
        <v>19480</v>
      </c>
      <c r="E5175" t="s">
        <v>1522</v>
      </c>
      <c r="F5175" t="s">
        <v>37</v>
      </c>
      <c r="G5175">
        <v>77535</v>
      </c>
      <c r="H5175">
        <v>30.040951</v>
      </c>
      <c r="I5175">
        <v>-94.894356000000002</v>
      </c>
      <c r="J5175" s="1" t="d">
        <v>2018-08-07</v>
      </c>
      <c r="K5175">
        <v>69770</v>
      </c>
      <c r="L5175" t="s">
        <v>30</v>
      </c>
      <c r="M5175" s="1" t="d">
        <v>2015-09-15</v>
      </c>
      <c r="N5175">
        <v>9</v>
      </c>
      <c r="O5175">
        <v>15</v>
      </c>
      <c r="P5175">
        <v>2015</v>
      </c>
      <c r="R5175" t="s">
        <v>26</v>
      </c>
      <c r="S5175" t="s">
        <v>31</v>
      </c>
    </row>
    <row r="5176" spans="1:19" x14ac:dyDescent="0.25">
      <c r="A5176" t="s">
        <v>312</v>
      </c>
      <c r="B5176" t="s">
        <v>19483</v>
      </c>
      <c r="C5176" t="s">
        <v>19484</v>
      </c>
      <c r="E5176" t="s">
        <v>36</v>
      </c>
      <c r="F5176" t="s">
        <v>37</v>
      </c>
      <c r="G5176">
        <v>77070</v>
      </c>
      <c r="H5176">
        <v>29.938769000000001</v>
      </c>
      <c r="I5176">
        <v>-95.583982000000006</v>
      </c>
      <c r="J5176" s="1" t="d">
        <v>2018-08-07</v>
      </c>
      <c r="K5176">
        <v>69774</v>
      </c>
      <c r="L5176" t="s">
        <v>30</v>
      </c>
      <c r="M5176" s="1" t="d">
        <v>2015-09-15</v>
      </c>
      <c r="N5176">
        <v>9</v>
      </c>
      <c r="O5176">
        <v>15</v>
      </c>
      <c r="P5176">
        <v>2015</v>
      </c>
      <c r="R5176" t="s">
        <v>26</v>
      </c>
      <c r="S5176" t="s">
        <v>31</v>
      </c>
    </row>
    <row r="5177" spans="1:19" x14ac:dyDescent="0.25">
      <c r="A5177" t="s">
        <v>312</v>
      </c>
      <c r="B5177" t="s">
        <v>19485</v>
      </c>
      <c r="C5177" t="s">
        <v>19486</v>
      </c>
      <c r="E5177" t="s">
        <v>2198</v>
      </c>
      <c r="F5177" t="s">
        <v>37</v>
      </c>
      <c r="G5177">
        <v>76542</v>
      </c>
      <c r="H5177">
        <v>31.05434404</v>
      </c>
      <c r="I5177">
        <v>-97.747741610000006</v>
      </c>
      <c r="J5177" s="1" t="d">
        <v>2018-08-07</v>
      </c>
      <c r="K5177">
        <v>69775</v>
      </c>
      <c r="L5177" t="s">
        <v>30</v>
      </c>
      <c r="M5177" s="1" t="d">
        <v>2015-09-15</v>
      </c>
      <c r="N5177">
        <v>9</v>
      </c>
      <c r="O5177">
        <v>15</v>
      </c>
      <c r="P5177">
        <v>2015</v>
      </c>
      <c r="R5177" t="s">
        <v>26</v>
      </c>
      <c r="S5177" t="s">
        <v>31</v>
      </c>
    </row>
    <row r="5178" spans="1:19" x14ac:dyDescent="0.25">
      <c r="A5178" t="s">
        <v>312</v>
      </c>
      <c r="B5178" t="s">
        <v>19487</v>
      </c>
      <c r="C5178" t="s">
        <v>19488</v>
      </c>
      <c r="E5178" t="s">
        <v>2219</v>
      </c>
      <c r="F5178" t="s">
        <v>37</v>
      </c>
      <c r="G5178">
        <v>77571</v>
      </c>
      <c r="H5178">
        <v>29.679326</v>
      </c>
      <c r="I5178">
        <v>-95.087115999999995</v>
      </c>
      <c r="J5178" s="1" t="d">
        <v>2018-08-07</v>
      </c>
      <c r="K5178">
        <v>69776</v>
      </c>
      <c r="L5178" t="s">
        <v>30</v>
      </c>
      <c r="M5178" s="1" t="d">
        <v>2015-02-15</v>
      </c>
      <c r="N5178">
        <v>2</v>
      </c>
      <c r="O5178">
        <v>15</v>
      </c>
      <c r="P5178">
        <v>2015</v>
      </c>
      <c r="R5178" t="s">
        <v>26</v>
      </c>
      <c r="S5178" t="s">
        <v>31</v>
      </c>
    </row>
    <row r="5179" spans="1:19" x14ac:dyDescent="0.25">
      <c r="A5179" t="s">
        <v>312</v>
      </c>
      <c r="B5179" t="s">
        <v>19489</v>
      </c>
      <c r="C5179" t="s">
        <v>19490</v>
      </c>
      <c r="E5179" t="s">
        <v>2219</v>
      </c>
      <c r="F5179" t="s">
        <v>37</v>
      </c>
      <c r="G5179">
        <v>77571</v>
      </c>
      <c r="H5179">
        <v>29.650964999999999</v>
      </c>
      <c r="I5179">
        <v>-95.099456000000004</v>
      </c>
      <c r="J5179" s="1" t="d">
        <v>2018-08-07</v>
      </c>
      <c r="K5179">
        <v>69778</v>
      </c>
      <c r="L5179" t="s">
        <v>30</v>
      </c>
      <c r="M5179" s="1" t="d">
        <v>2015-09-15</v>
      </c>
      <c r="N5179">
        <v>9</v>
      </c>
      <c r="O5179">
        <v>15</v>
      </c>
      <c r="P5179">
        <v>2015</v>
      </c>
      <c r="R5179" t="s">
        <v>26</v>
      </c>
      <c r="S5179" t="s">
        <v>31</v>
      </c>
    </row>
    <row r="5180" spans="1:19" x14ac:dyDescent="0.25">
      <c r="A5180" t="s">
        <v>312</v>
      </c>
      <c r="B5180" t="s">
        <v>19491</v>
      </c>
      <c r="C5180" t="s">
        <v>19492</v>
      </c>
      <c r="E5180" t="s">
        <v>19493</v>
      </c>
      <c r="F5180" t="s">
        <v>37</v>
      </c>
      <c r="G5180">
        <v>77575</v>
      </c>
      <c r="H5180">
        <v>30.076338</v>
      </c>
      <c r="I5180">
        <v>-94.772918000000004</v>
      </c>
      <c r="J5180" s="1" t="d">
        <v>2018-08-07</v>
      </c>
      <c r="K5180">
        <v>69779</v>
      </c>
      <c r="L5180" t="s">
        <v>30</v>
      </c>
      <c r="M5180" s="1" t="d">
        <v>2015-09-15</v>
      </c>
      <c r="N5180">
        <v>9</v>
      </c>
      <c r="O5180">
        <v>15</v>
      </c>
      <c r="P5180">
        <v>2015</v>
      </c>
      <c r="R5180" t="s">
        <v>26</v>
      </c>
      <c r="S5180" t="s">
        <v>31</v>
      </c>
    </row>
    <row r="5181" spans="1:19" x14ac:dyDescent="0.25">
      <c r="A5181" t="s">
        <v>312</v>
      </c>
      <c r="B5181" t="s">
        <v>19494</v>
      </c>
      <c r="C5181" t="s">
        <v>19495</v>
      </c>
      <c r="E5181" t="s">
        <v>6661</v>
      </c>
      <c r="F5181" t="s">
        <v>37</v>
      </c>
      <c r="G5181">
        <v>79404</v>
      </c>
      <c r="H5181">
        <v>33.564053999999999</v>
      </c>
      <c r="I5181">
        <v>-101.84387599999999</v>
      </c>
      <c r="J5181" s="1" t="d">
        <v>2018-08-07</v>
      </c>
      <c r="K5181">
        <v>69780</v>
      </c>
      <c r="L5181" t="s">
        <v>30</v>
      </c>
      <c r="M5181" s="1" t="d">
        <v>2015-09-15</v>
      </c>
      <c r="N5181">
        <v>9</v>
      </c>
      <c r="O5181">
        <v>15</v>
      </c>
      <c r="P5181">
        <v>2015</v>
      </c>
      <c r="R5181" t="s">
        <v>26</v>
      </c>
      <c r="S5181" t="s">
        <v>31</v>
      </c>
    </row>
    <row r="5182" spans="1:19" x14ac:dyDescent="0.25">
      <c r="A5182" t="s">
        <v>312</v>
      </c>
      <c r="B5182" t="s">
        <v>19496</v>
      </c>
      <c r="C5182" t="s">
        <v>19497</v>
      </c>
      <c r="E5182" t="s">
        <v>5982</v>
      </c>
      <c r="F5182" t="s">
        <v>37</v>
      </c>
      <c r="G5182">
        <v>77354</v>
      </c>
      <c r="H5182">
        <v>30.220348000000001</v>
      </c>
      <c r="I5182">
        <v>-95.584098999999995</v>
      </c>
      <c r="J5182" s="1" t="d">
        <v>2018-08-07</v>
      </c>
      <c r="K5182">
        <v>69782</v>
      </c>
      <c r="L5182" t="s">
        <v>30</v>
      </c>
      <c r="M5182" s="1" t="d">
        <v>2015-01-15</v>
      </c>
      <c r="N5182">
        <v>1</v>
      </c>
      <c r="O5182">
        <v>15</v>
      </c>
      <c r="P5182">
        <v>2015</v>
      </c>
      <c r="R5182" t="s">
        <v>26</v>
      </c>
      <c r="S5182" t="s">
        <v>31</v>
      </c>
    </row>
    <row r="5183" spans="1:19" x14ac:dyDescent="0.25">
      <c r="A5183" t="s">
        <v>312</v>
      </c>
      <c r="B5183" t="s">
        <v>19498</v>
      </c>
      <c r="C5183" t="s">
        <v>19499</v>
      </c>
      <c r="E5183" t="s">
        <v>16335</v>
      </c>
      <c r="F5183" t="s">
        <v>37</v>
      </c>
      <c r="G5183">
        <v>78577</v>
      </c>
      <c r="H5183">
        <v>26.217668</v>
      </c>
      <c r="I5183">
        <v>-98.179214000000002</v>
      </c>
      <c r="J5183" s="1" t="d">
        <v>2018-08-07</v>
      </c>
      <c r="K5183">
        <v>69783</v>
      </c>
      <c r="L5183" t="s">
        <v>30</v>
      </c>
      <c r="M5183" s="1" t="d">
        <v>2015-04-15</v>
      </c>
      <c r="N5183">
        <v>4</v>
      </c>
      <c r="O5183">
        <v>15</v>
      </c>
      <c r="P5183">
        <v>2015</v>
      </c>
      <c r="R5183" t="s">
        <v>26</v>
      </c>
      <c r="S5183" t="s">
        <v>31</v>
      </c>
    </row>
    <row r="5184" spans="1:19" x14ac:dyDescent="0.25">
      <c r="A5184" t="s">
        <v>312</v>
      </c>
      <c r="B5184" t="s">
        <v>19500</v>
      </c>
      <c r="C5184" t="s">
        <v>19501</v>
      </c>
      <c r="E5184" t="s">
        <v>184</v>
      </c>
      <c r="F5184" t="s">
        <v>37</v>
      </c>
      <c r="G5184">
        <v>77407</v>
      </c>
      <c r="H5184">
        <v>29.698371999999999</v>
      </c>
      <c r="I5184">
        <v>-95.687600000000003</v>
      </c>
      <c r="J5184" s="1" t="d">
        <v>2018-08-07</v>
      </c>
      <c r="K5184">
        <v>69784</v>
      </c>
      <c r="L5184" t="s">
        <v>30</v>
      </c>
      <c r="M5184" s="1" t="d">
        <v>2015-09-15</v>
      </c>
      <c r="N5184">
        <v>9</v>
      </c>
      <c r="O5184">
        <v>15</v>
      </c>
      <c r="P5184">
        <v>2015</v>
      </c>
      <c r="R5184" t="s">
        <v>26</v>
      </c>
      <c r="S5184" t="s">
        <v>31</v>
      </c>
    </row>
    <row r="5185" spans="1:19" x14ac:dyDescent="0.25">
      <c r="A5185" t="s">
        <v>312</v>
      </c>
      <c r="B5185" t="s">
        <v>19504</v>
      </c>
      <c r="C5185" t="s">
        <v>19505</v>
      </c>
      <c r="E5185" t="s">
        <v>19506</v>
      </c>
      <c r="F5185" t="s">
        <v>37</v>
      </c>
      <c r="G5185">
        <v>76472</v>
      </c>
      <c r="H5185">
        <v>32.608136999999999</v>
      </c>
      <c r="I5185">
        <v>-98.111152000000004</v>
      </c>
      <c r="J5185" s="1" t="d">
        <v>2018-08-07</v>
      </c>
      <c r="K5185">
        <v>69786</v>
      </c>
      <c r="L5185" t="s">
        <v>30</v>
      </c>
      <c r="M5185" s="1" t="d">
        <v>2015-09-15</v>
      </c>
      <c r="N5185">
        <v>9</v>
      </c>
      <c r="O5185">
        <v>15</v>
      </c>
      <c r="P5185">
        <v>2015</v>
      </c>
      <c r="R5185" t="s">
        <v>26</v>
      </c>
      <c r="S5185" t="s">
        <v>31</v>
      </c>
    </row>
    <row r="5186" spans="1:19" x14ac:dyDescent="0.25">
      <c r="A5186" t="s">
        <v>312</v>
      </c>
      <c r="B5186" t="s">
        <v>19507</v>
      </c>
      <c r="C5186" t="s">
        <v>19508</v>
      </c>
      <c r="D5186" t="s">
        <v>19509</v>
      </c>
      <c r="E5186" t="s">
        <v>6703</v>
      </c>
      <c r="F5186" t="s">
        <v>37</v>
      </c>
      <c r="G5186">
        <v>76502</v>
      </c>
      <c r="H5186">
        <v>31.053034</v>
      </c>
      <c r="I5186">
        <v>-97.375275999999999</v>
      </c>
      <c r="J5186" s="1" t="d">
        <v>2018-08-07</v>
      </c>
      <c r="K5186">
        <v>69788</v>
      </c>
      <c r="L5186" t="s">
        <v>30</v>
      </c>
      <c r="M5186" s="1" t="d">
        <v>2015-09-15</v>
      </c>
      <c r="N5186">
        <v>9</v>
      </c>
      <c r="O5186">
        <v>15</v>
      </c>
      <c r="P5186">
        <v>2015</v>
      </c>
      <c r="R5186" t="s">
        <v>26</v>
      </c>
      <c r="S5186" t="s">
        <v>31</v>
      </c>
    </row>
    <row r="5187" spans="1:19" x14ac:dyDescent="0.25">
      <c r="A5187" t="s">
        <v>312</v>
      </c>
      <c r="B5187" t="s">
        <v>19510</v>
      </c>
      <c r="C5187" t="s">
        <v>19511</v>
      </c>
      <c r="E5187" t="s">
        <v>11463</v>
      </c>
      <c r="F5187" t="s">
        <v>37</v>
      </c>
      <c r="G5187">
        <v>77375</v>
      </c>
      <c r="H5187">
        <v>30.067685999999998</v>
      </c>
      <c r="I5187">
        <v>-95.625330000000005</v>
      </c>
      <c r="J5187" s="1" t="d">
        <v>2018-08-07</v>
      </c>
      <c r="K5187">
        <v>69789</v>
      </c>
      <c r="L5187" t="s">
        <v>30</v>
      </c>
      <c r="M5187" s="1" t="d">
        <v>2015-03-15</v>
      </c>
      <c r="N5187">
        <v>3</v>
      </c>
      <c r="O5187">
        <v>15</v>
      </c>
      <c r="P5187">
        <v>2015</v>
      </c>
      <c r="R5187" t="s">
        <v>26</v>
      </c>
      <c r="S5187" t="s">
        <v>31</v>
      </c>
    </row>
    <row r="5188" spans="1:19" x14ac:dyDescent="0.25">
      <c r="A5188" t="s">
        <v>312</v>
      </c>
      <c r="B5188" t="s">
        <v>19519</v>
      </c>
      <c r="C5188" t="s">
        <v>19520</v>
      </c>
      <c r="E5188" t="s">
        <v>6712</v>
      </c>
      <c r="F5188" t="s">
        <v>37</v>
      </c>
      <c r="G5188">
        <v>76708</v>
      </c>
      <c r="H5188">
        <v>31.625654999999998</v>
      </c>
      <c r="I5188">
        <v>-97.227143999999996</v>
      </c>
      <c r="J5188" s="1" t="d">
        <v>2018-08-07</v>
      </c>
      <c r="K5188">
        <v>69794</v>
      </c>
      <c r="L5188" t="s">
        <v>30</v>
      </c>
      <c r="M5188" s="1" t="d">
        <v>2015-09-15</v>
      </c>
      <c r="N5188">
        <v>9</v>
      </c>
      <c r="O5188">
        <v>15</v>
      </c>
      <c r="P5188">
        <v>2015</v>
      </c>
      <c r="R5188" t="s">
        <v>26</v>
      </c>
      <c r="S5188" t="s">
        <v>31</v>
      </c>
    </row>
    <row r="5189" spans="1:19" x14ac:dyDescent="0.25">
      <c r="A5189" t="s">
        <v>312</v>
      </c>
      <c r="B5189" t="s">
        <v>19523</v>
      </c>
      <c r="C5189" t="s">
        <v>19524</v>
      </c>
      <c r="E5189" t="s">
        <v>14063</v>
      </c>
      <c r="F5189" t="s">
        <v>37</v>
      </c>
      <c r="G5189">
        <v>76550</v>
      </c>
      <c r="H5189">
        <v>31.075142</v>
      </c>
      <c r="I5189">
        <v>-98.185507999999999</v>
      </c>
      <c r="J5189" s="1" t="d">
        <v>2018-08-07</v>
      </c>
      <c r="K5189">
        <v>69797</v>
      </c>
      <c r="L5189" t="s">
        <v>30</v>
      </c>
      <c r="M5189" s="1" t="d">
        <v>2015-09-15</v>
      </c>
      <c r="N5189">
        <v>9</v>
      </c>
      <c r="O5189">
        <v>15</v>
      </c>
      <c r="P5189">
        <v>2015</v>
      </c>
      <c r="R5189" t="s">
        <v>26</v>
      </c>
      <c r="S5189" t="s">
        <v>31</v>
      </c>
    </row>
    <row r="5190" spans="1:19" x14ac:dyDescent="0.25">
      <c r="A5190" t="s">
        <v>312</v>
      </c>
      <c r="B5190" t="s">
        <v>19529</v>
      </c>
      <c r="C5190" t="s">
        <v>19530</v>
      </c>
      <c r="E5190" t="s">
        <v>19531</v>
      </c>
      <c r="F5190" t="s">
        <v>37</v>
      </c>
      <c r="G5190">
        <v>79772</v>
      </c>
      <c r="H5190">
        <v>31.397848</v>
      </c>
      <c r="I5190">
        <v>-103.478037</v>
      </c>
      <c r="J5190" s="1" t="d">
        <v>2018-08-07</v>
      </c>
      <c r="K5190">
        <v>69799</v>
      </c>
      <c r="L5190" t="s">
        <v>30</v>
      </c>
      <c r="M5190" s="1" t="d">
        <v>2015-09-15</v>
      </c>
      <c r="N5190">
        <v>9</v>
      </c>
      <c r="O5190">
        <v>15</v>
      </c>
      <c r="P5190">
        <v>2015</v>
      </c>
      <c r="R5190" t="s">
        <v>26</v>
      </c>
      <c r="S5190" t="s">
        <v>31</v>
      </c>
    </row>
    <row r="5191" spans="1:19" x14ac:dyDescent="0.25">
      <c r="A5191" t="s">
        <v>312</v>
      </c>
      <c r="B5191" t="s">
        <v>19532</v>
      </c>
      <c r="C5191" t="s">
        <v>19533</v>
      </c>
      <c r="E5191" t="s">
        <v>1977</v>
      </c>
      <c r="F5191" t="s">
        <v>373</v>
      </c>
      <c r="G5191">
        <v>60543</v>
      </c>
      <c r="H5191">
        <v>41.7151</v>
      </c>
      <c r="I5191">
        <v>-88.287694999999999</v>
      </c>
      <c r="J5191" s="1" t="d">
        <v>2018-11-08</v>
      </c>
      <c r="K5191">
        <v>69800</v>
      </c>
      <c r="L5191" t="s">
        <v>30</v>
      </c>
      <c r="M5191" s="1" t="d">
        <v>2015-09-15</v>
      </c>
      <c r="N5191">
        <v>9</v>
      </c>
      <c r="O5191">
        <v>15</v>
      </c>
      <c r="P5191">
        <v>2015</v>
      </c>
      <c r="R5191" t="s">
        <v>26</v>
      </c>
      <c r="S5191" t="s">
        <v>31</v>
      </c>
    </row>
    <row r="5192" spans="1:19" x14ac:dyDescent="0.25">
      <c r="A5192" t="s">
        <v>312</v>
      </c>
      <c r="B5192" t="s">
        <v>19534</v>
      </c>
      <c r="C5192" t="s">
        <v>19535</v>
      </c>
      <c r="E5192" t="s">
        <v>5225</v>
      </c>
      <c r="F5192" t="s">
        <v>59</v>
      </c>
      <c r="G5192">
        <v>43025</v>
      </c>
      <c r="H5192">
        <v>39.980319999999999</v>
      </c>
      <c r="I5192">
        <v>-82.485212000000004</v>
      </c>
      <c r="J5192" s="1" t="d">
        <v>2019-03-07</v>
      </c>
      <c r="K5192">
        <v>69801</v>
      </c>
      <c r="L5192" t="s">
        <v>71</v>
      </c>
      <c r="M5192" s="1" t="d">
        <v>2015-09-15</v>
      </c>
      <c r="N5192">
        <v>9</v>
      </c>
      <c r="O5192">
        <v>15</v>
      </c>
      <c r="P5192">
        <v>2015</v>
      </c>
      <c r="R5192" t="s">
        <v>26</v>
      </c>
      <c r="S5192" t="s">
        <v>31</v>
      </c>
    </row>
    <row r="5193" spans="1:19" x14ac:dyDescent="0.25">
      <c r="A5193" t="s">
        <v>312</v>
      </c>
      <c r="B5193" t="s">
        <v>19536</v>
      </c>
      <c r="C5193" t="s">
        <v>19537</v>
      </c>
      <c r="E5193" t="s">
        <v>12114</v>
      </c>
      <c r="F5193" t="s">
        <v>373</v>
      </c>
      <c r="G5193">
        <v>60403</v>
      </c>
      <c r="H5193">
        <v>41.553995999999998</v>
      </c>
      <c r="I5193">
        <v>-88.123748000000006</v>
      </c>
      <c r="J5193" s="1" t="d">
        <v>2018-10-04</v>
      </c>
      <c r="K5193">
        <v>69807</v>
      </c>
      <c r="L5193" t="s">
        <v>30</v>
      </c>
      <c r="M5193" s="1" t="d">
        <v>2015-09-15</v>
      </c>
      <c r="N5193">
        <v>9</v>
      </c>
      <c r="O5193">
        <v>15</v>
      </c>
      <c r="P5193">
        <v>2015</v>
      </c>
      <c r="R5193" t="s">
        <v>26</v>
      </c>
      <c r="S5193" t="s">
        <v>31</v>
      </c>
    </row>
    <row r="5194" spans="1:19" x14ac:dyDescent="0.25">
      <c r="A5194" t="s">
        <v>338</v>
      </c>
      <c r="B5194" t="s">
        <v>19541</v>
      </c>
      <c r="C5194" t="s">
        <v>19542</v>
      </c>
      <c r="E5194" t="s">
        <v>1612</v>
      </c>
      <c r="F5194" t="s">
        <v>23</v>
      </c>
      <c r="G5194">
        <v>36319</v>
      </c>
      <c r="H5194">
        <v>31.215012999999999</v>
      </c>
      <c r="I5194">
        <v>-85.125529999999998</v>
      </c>
      <c r="J5194" s="1" t="d">
        <v>2018-11-08</v>
      </c>
      <c r="K5194">
        <v>69825</v>
      </c>
      <c r="L5194" t="s">
        <v>30</v>
      </c>
      <c r="M5194" s="1" t="d">
        <v>2015-08-01</v>
      </c>
      <c r="N5194">
        <v>8</v>
      </c>
      <c r="O5194">
        <v>1</v>
      </c>
      <c r="P5194">
        <v>2015</v>
      </c>
      <c r="R5194" t="s">
        <v>26</v>
      </c>
      <c r="S5194" t="s">
        <v>27</v>
      </c>
    </row>
    <row r="5195" spans="1:19" x14ac:dyDescent="0.25">
      <c r="A5195" t="s">
        <v>19</v>
      </c>
      <c r="B5195" t="s">
        <v>19543</v>
      </c>
      <c r="C5195" t="s">
        <v>19544</v>
      </c>
      <c r="E5195" t="s">
        <v>2156</v>
      </c>
      <c r="F5195" t="s">
        <v>119</v>
      </c>
      <c r="G5195">
        <v>56378</v>
      </c>
      <c r="H5195">
        <v>45.724415</v>
      </c>
      <c r="I5195">
        <v>-94.949931000000007</v>
      </c>
      <c r="J5195" s="1" t="d">
        <v>2018-06-05</v>
      </c>
      <c r="K5195">
        <v>69827</v>
      </c>
      <c r="L5195" t="s">
        <v>30</v>
      </c>
      <c r="M5195" s="1" t="d">
        <v>2015-12-23</v>
      </c>
      <c r="N5195">
        <v>12</v>
      </c>
      <c r="O5195">
        <v>23</v>
      </c>
      <c r="P5195">
        <v>2015</v>
      </c>
      <c r="Q5195" t="s">
        <v>35</v>
      </c>
      <c r="R5195" t="s">
        <v>26</v>
      </c>
      <c r="S5195" t="s">
        <v>31</v>
      </c>
    </row>
    <row r="5196" spans="1:19" x14ac:dyDescent="0.25">
      <c r="A5196" t="s">
        <v>19</v>
      </c>
      <c r="B5196" t="s">
        <v>1309</v>
      </c>
      <c r="C5196" t="s">
        <v>19548</v>
      </c>
      <c r="D5196" t="s">
        <v>19549</v>
      </c>
      <c r="E5196" t="s">
        <v>19550</v>
      </c>
      <c r="F5196" t="s">
        <v>373</v>
      </c>
      <c r="G5196">
        <v>60534</v>
      </c>
      <c r="H5196">
        <v>41.805515999999997</v>
      </c>
      <c r="I5196">
        <v>-87.818549000000004</v>
      </c>
      <c r="J5196" s="1" t="d">
        <v>2018-08-07</v>
      </c>
      <c r="K5196">
        <v>69830</v>
      </c>
      <c r="L5196" t="s">
        <v>30</v>
      </c>
      <c r="M5196" s="1" t="d">
        <v>2015-12-22</v>
      </c>
      <c r="N5196">
        <v>12</v>
      </c>
      <c r="O5196">
        <v>22</v>
      </c>
      <c r="P5196">
        <v>2015</v>
      </c>
      <c r="Q5196" t="s">
        <v>35</v>
      </c>
      <c r="R5196" t="s">
        <v>26</v>
      </c>
      <c r="S5196" t="s">
        <v>31</v>
      </c>
    </row>
    <row r="5197" spans="1:19" x14ac:dyDescent="0.25">
      <c r="A5197" t="s">
        <v>338</v>
      </c>
      <c r="B5197" t="s">
        <v>19432</v>
      </c>
      <c r="C5197" t="s">
        <v>19433</v>
      </c>
      <c r="E5197" t="s">
        <v>2130</v>
      </c>
      <c r="F5197" t="s">
        <v>119</v>
      </c>
      <c r="G5197">
        <v>55964</v>
      </c>
      <c r="H5197">
        <v>44.160507000000003</v>
      </c>
      <c r="I5197">
        <v>-92.165581000000003</v>
      </c>
      <c r="J5197" s="1" t="d">
        <v>2019-03-07</v>
      </c>
      <c r="K5197">
        <v>69835</v>
      </c>
      <c r="L5197" t="s">
        <v>71</v>
      </c>
      <c r="M5197" s="1" t="d">
        <v>2015-08-20</v>
      </c>
      <c r="N5197">
        <v>8</v>
      </c>
      <c r="O5197">
        <v>20</v>
      </c>
      <c r="P5197">
        <v>2015</v>
      </c>
      <c r="R5197" t="s">
        <v>26</v>
      </c>
      <c r="S5197" t="s">
        <v>31</v>
      </c>
    </row>
    <row r="5198" spans="1:19" x14ac:dyDescent="0.25">
      <c r="A5198" t="s">
        <v>338</v>
      </c>
      <c r="B5198" t="s">
        <v>19369</v>
      </c>
      <c r="C5198" t="s">
        <v>19370</v>
      </c>
      <c r="E5198" t="s">
        <v>3568</v>
      </c>
      <c r="F5198" t="s">
        <v>119</v>
      </c>
      <c r="G5198">
        <v>55033</v>
      </c>
      <c r="H5198">
        <v>44.729000999999997</v>
      </c>
      <c r="I5198">
        <v>-92.852976999999996</v>
      </c>
      <c r="J5198" s="1" t="d">
        <v>2019-03-07</v>
      </c>
      <c r="K5198">
        <v>69836</v>
      </c>
      <c r="L5198" t="s">
        <v>71</v>
      </c>
      <c r="M5198" s="1" t="d">
        <v>2015-03-13</v>
      </c>
      <c r="N5198">
        <v>3</v>
      </c>
      <c r="O5198">
        <v>13</v>
      </c>
      <c r="P5198">
        <v>2015</v>
      </c>
      <c r="R5198" t="s">
        <v>26</v>
      </c>
      <c r="S5198" t="s">
        <v>31</v>
      </c>
    </row>
    <row r="5199" spans="1:19" x14ac:dyDescent="0.25">
      <c r="A5199" t="s">
        <v>338</v>
      </c>
      <c r="B5199" t="s">
        <v>18315</v>
      </c>
      <c r="C5199" t="s">
        <v>18316</v>
      </c>
      <c r="E5199" t="s">
        <v>375</v>
      </c>
      <c r="F5199" t="s">
        <v>119</v>
      </c>
      <c r="G5199">
        <v>56001</v>
      </c>
      <c r="H5199">
        <v>44.188009000000001</v>
      </c>
      <c r="I5199">
        <v>-93.950739999999996</v>
      </c>
      <c r="J5199" s="1" t="d">
        <v>2019-03-07</v>
      </c>
      <c r="K5199">
        <v>69837</v>
      </c>
      <c r="L5199" t="s">
        <v>71</v>
      </c>
      <c r="M5199" s="1" t="d">
        <v>2015-07-30</v>
      </c>
      <c r="N5199">
        <v>7</v>
      </c>
      <c r="O5199">
        <v>30</v>
      </c>
      <c r="P5199">
        <v>2015</v>
      </c>
      <c r="R5199" t="s">
        <v>26</v>
      </c>
      <c r="S5199" t="s">
        <v>31</v>
      </c>
    </row>
    <row r="5200" spans="1:19" x14ac:dyDescent="0.25">
      <c r="A5200" t="s">
        <v>338</v>
      </c>
      <c r="B5200" t="s">
        <v>18317</v>
      </c>
      <c r="C5200" t="s">
        <v>18318</v>
      </c>
      <c r="E5200" t="s">
        <v>3581</v>
      </c>
      <c r="F5200" t="s">
        <v>513</v>
      </c>
      <c r="G5200">
        <v>53132</v>
      </c>
      <c r="H5200">
        <v>42.916573999999997</v>
      </c>
      <c r="I5200">
        <v>-87.97851</v>
      </c>
      <c r="J5200" s="1" t="d">
        <v>2018-11-08</v>
      </c>
      <c r="K5200">
        <v>69838</v>
      </c>
      <c r="L5200" t="s">
        <v>4346</v>
      </c>
      <c r="M5200" s="1" t="d">
        <v>2015-04-02</v>
      </c>
      <c r="N5200">
        <v>4</v>
      </c>
      <c r="O5200">
        <v>2</v>
      </c>
      <c r="P5200">
        <v>2015</v>
      </c>
      <c r="R5200" t="s">
        <v>26</v>
      </c>
      <c r="S5200" t="s">
        <v>31</v>
      </c>
    </row>
    <row r="5201" spans="1:19" x14ac:dyDescent="0.25">
      <c r="A5201" t="s">
        <v>338</v>
      </c>
      <c r="B5201" t="s">
        <v>18326</v>
      </c>
      <c r="C5201" t="s">
        <v>18327</v>
      </c>
      <c r="E5201" t="s">
        <v>3747</v>
      </c>
      <c r="F5201" t="s">
        <v>513</v>
      </c>
      <c r="G5201">
        <v>54660</v>
      </c>
      <c r="H5201">
        <v>43.972479999999997</v>
      </c>
      <c r="I5201">
        <v>-90.504310000000004</v>
      </c>
      <c r="J5201" s="1" t="d">
        <v>2018-11-08</v>
      </c>
      <c r="K5201">
        <v>69839</v>
      </c>
      <c r="L5201" t="s">
        <v>4346</v>
      </c>
      <c r="M5201" s="1" t="d">
        <v>2015-07-02</v>
      </c>
      <c r="N5201">
        <v>7</v>
      </c>
      <c r="O5201">
        <v>2</v>
      </c>
      <c r="P5201">
        <v>2015</v>
      </c>
      <c r="R5201" t="s">
        <v>26</v>
      </c>
      <c r="S5201" t="s">
        <v>31</v>
      </c>
    </row>
    <row r="5202" spans="1:19" x14ac:dyDescent="0.25">
      <c r="A5202" t="s">
        <v>338</v>
      </c>
      <c r="B5202" t="s">
        <v>18324</v>
      </c>
      <c r="C5202" t="s">
        <v>18325</v>
      </c>
      <c r="E5202" t="s">
        <v>764</v>
      </c>
      <c r="F5202" t="s">
        <v>513</v>
      </c>
      <c r="G5202">
        <v>53080</v>
      </c>
      <c r="H5202">
        <v>43.385043000000003</v>
      </c>
      <c r="I5202">
        <v>-87.930064000000002</v>
      </c>
      <c r="J5202" s="1" t="d">
        <v>2018-11-08</v>
      </c>
      <c r="K5202">
        <v>69840</v>
      </c>
      <c r="L5202" t="s">
        <v>4346</v>
      </c>
      <c r="M5202" s="1" t="d">
        <v>2015-07-17</v>
      </c>
      <c r="N5202">
        <v>7</v>
      </c>
      <c r="O5202">
        <v>17</v>
      </c>
      <c r="P5202">
        <v>2015</v>
      </c>
      <c r="R5202" t="s">
        <v>26</v>
      </c>
      <c r="S5202" t="s">
        <v>31</v>
      </c>
    </row>
    <row r="5203" spans="1:19" x14ac:dyDescent="0.25">
      <c r="A5203" t="s">
        <v>338</v>
      </c>
      <c r="B5203" t="s">
        <v>19551</v>
      </c>
      <c r="C5203" t="s">
        <v>19552</v>
      </c>
      <c r="E5203" t="s">
        <v>2107</v>
      </c>
      <c r="F5203" t="s">
        <v>513</v>
      </c>
      <c r="G5203">
        <v>54911</v>
      </c>
      <c r="H5203">
        <v>44.273193999999997</v>
      </c>
      <c r="I5203">
        <v>-88.396339999999995</v>
      </c>
      <c r="J5203" s="1" t="d">
        <v>2019-03-07</v>
      </c>
      <c r="K5203">
        <v>69841</v>
      </c>
      <c r="L5203" t="s">
        <v>71</v>
      </c>
      <c r="M5203" s="1" t="d">
        <v>2015-05-20</v>
      </c>
      <c r="N5203">
        <v>5</v>
      </c>
      <c r="O5203">
        <v>20</v>
      </c>
      <c r="P5203">
        <v>2015</v>
      </c>
      <c r="R5203" t="s">
        <v>26</v>
      </c>
      <c r="S5203" t="s">
        <v>31</v>
      </c>
    </row>
    <row r="5204" spans="1:19" x14ac:dyDescent="0.25">
      <c r="A5204" t="s">
        <v>338</v>
      </c>
      <c r="B5204" t="s">
        <v>19553</v>
      </c>
      <c r="C5204" t="s">
        <v>19554</v>
      </c>
      <c r="E5204" t="s">
        <v>2107</v>
      </c>
      <c r="F5204" t="s">
        <v>513</v>
      </c>
      <c r="G5204">
        <v>54911</v>
      </c>
      <c r="H5204">
        <v>44.264490000000002</v>
      </c>
      <c r="I5204">
        <v>-88.414720000000003</v>
      </c>
      <c r="J5204" s="1" t="d">
        <v>2019-03-07</v>
      </c>
      <c r="K5204">
        <v>69842</v>
      </c>
      <c r="L5204" t="s">
        <v>71</v>
      </c>
      <c r="M5204" s="1" t="d">
        <v>2015-06-04</v>
      </c>
      <c r="N5204">
        <v>6</v>
      </c>
      <c r="O5204">
        <v>4</v>
      </c>
      <c r="P5204">
        <v>2015</v>
      </c>
      <c r="R5204" t="s">
        <v>26</v>
      </c>
      <c r="S5204" t="s">
        <v>31</v>
      </c>
    </row>
    <row r="5205" spans="1:19" x14ac:dyDescent="0.25">
      <c r="A5205" t="s">
        <v>338</v>
      </c>
      <c r="B5205" t="s">
        <v>19555</v>
      </c>
      <c r="C5205" t="s">
        <v>19556</v>
      </c>
      <c r="E5205" t="s">
        <v>19557</v>
      </c>
      <c r="F5205" t="s">
        <v>513</v>
      </c>
      <c r="G5205">
        <v>53158</v>
      </c>
      <c r="H5205">
        <v>42.522503999999998</v>
      </c>
      <c r="I5205">
        <v>-87.894087999999996</v>
      </c>
      <c r="J5205" s="1" t="d">
        <v>2019-01-10</v>
      </c>
      <c r="K5205">
        <v>69843</v>
      </c>
      <c r="L5205" t="s">
        <v>4346</v>
      </c>
      <c r="M5205" s="1" t="d">
        <v>2015-08-06</v>
      </c>
      <c r="N5205">
        <v>8</v>
      </c>
      <c r="O5205">
        <v>6</v>
      </c>
      <c r="P5205">
        <v>2015</v>
      </c>
      <c r="R5205" t="s">
        <v>26</v>
      </c>
      <c r="S5205" t="s">
        <v>31</v>
      </c>
    </row>
    <row r="5206" spans="1:19" x14ac:dyDescent="0.25">
      <c r="A5206" t="s">
        <v>338</v>
      </c>
      <c r="B5206" t="s">
        <v>19558</v>
      </c>
      <c r="C5206" t="s">
        <v>19559</v>
      </c>
      <c r="E5206" t="s">
        <v>441</v>
      </c>
      <c r="F5206" t="s">
        <v>327</v>
      </c>
      <c r="G5206">
        <v>52806</v>
      </c>
      <c r="H5206">
        <v>41.559258999999997</v>
      </c>
      <c r="I5206">
        <v>-90.575090000000003</v>
      </c>
      <c r="J5206" s="1" t="d">
        <v>2019-03-07</v>
      </c>
      <c r="K5206">
        <v>69844</v>
      </c>
      <c r="L5206" t="s">
        <v>71</v>
      </c>
      <c r="M5206" s="1" t="d">
        <v>2015-08-20</v>
      </c>
      <c r="N5206">
        <v>8</v>
      </c>
      <c r="O5206">
        <v>20</v>
      </c>
      <c r="P5206">
        <v>2015</v>
      </c>
      <c r="R5206" t="s">
        <v>26</v>
      </c>
      <c r="S5206" t="s">
        <v>31</v>
      </c>
    </row>
    <row r="5207" spans="1:19" x14ac:dyDescent="0.25">
      <c r="A5207" t="s">
        <v>338</v>
      </c>
      <c r="B5207" t="s">
        <v>19560</v>
      </c>
      <c r="C5207" t="s">
        <v>19561</v>
      </c>
      <c r="E5207" t="s">
        <v>19562</v>
      </c>
      <c r="F5207" t="s">
        <v>513</v>
      </c>
      <c r="G5207">
        <v>53149</v>
      </c>
      <c r="H5207">
        <v>42.880665999999998</v>
      </c>
      <c r="I5207">
        <v>-88.340850000000003</v>
      </c>
      <c r="J5207" s="1" t="d">
        <v>2018-07-09</v>
      </c>
      <c r="K5207">
        <v>69845</v>
      </c>
      <c r="L5207" t="s">
        <v>19563</v>
      </c>
      <c r="M5207" s="1" t="d">
        <v>2015-08-13</v>
      </c>
      <c r="N5207">
        <v>8</v>
      </c>
      <c r="O5207">
        <v>13</v>
      </c>
      <c r="P5207">
        <v>2015</v>
      </c>
      <c r="R5207" t="s">
        <v>26</v>
      </c>
      <c r="S5207" t="s">
        <v>31</v>
      </c>
    </row>
    <row r="5208" spans="1:19" x14ac:dyDescent="0.25">
      <c r="A5208" t="s">
        <v>338</v>
      </c>
      <c r="B5208" t="s">
        <v>19564</v>
      </c>
      <c r="C5208" t="s">
        <v>19565</v>
      </c>
      <c r="E5208" t="s">
        <v>441</v>
      </c>
      <c r="F5208" t="s">
        <v>327</v>
      </c>
      <c r="G5208">
        <v>52806</v>
      </c>
      <c r="H5208">
        <v>41.560307999999999</v>
      </c>
      <c r="I5208">
        <v>-90.599091999999999</v>
      </c>
      <c r="J5208" s="1" t="d">
        <v>2019-03-07</v>
      </c>
      <c r="K5208">
        <v>69846</v>
      </c>
      <c r="L5208" t="s">
        <v>71</v>
      </c>
      <c r="M5208" s="1" t="d">
        <v>2015-07-23</v>
      </c>
      <c r="N5208">
        <v>7</v>
      </c>
      <c r="O5208">
        <v>23</v>
      </c>
      <c r="P5208">
        <v>2015</v>
      </c>
      <c r="R5208" t="s">
        <v>26</v>
      </c>
      <c r="S5208" t="s">
        <v>31</v>
      </c>
    </row>
    <row r="5209" spans="1:19" x14ac:dyDescent="0.25">
      <c r="A5209" t="s">
        <v>338</v>
      </c>
      <c r="B5209" t="s">
        <v>19566</v>
      </c>
      <c r="C5209" t="s">
        <v>19567</v>
      </c>
      <c r="E5209" t="s">
        <v>19568</v>
      </c>
      <c r="F5209" t="s">
        <v>327</v>
      </c>
      <c r="G5209">
        <v>52722</v>
      </c>
      <c r="H5209">
        <v>41.574489999999997</v>
      </c>
      <c r="I5209">
        <v>-90.500230000000002</v>
      </c>
      <c r="J5209" s="1" t="d">
        <v>2019-04-08</v>
      </c>
      <c r="K5209">
        <v>69847</v>
      </c>
      <c r="L5209" t="s">
        <v>24</v>
      </c>
      <c r="M5209" s="1" t="d">
        <v>2015-08-06</v>
      </c>
      <c r="N5209">
        <v>8</v>
      </c>
      <c r="O5209">
        <v>6</v>
      </c>
      <c r="P5209">
        <v>2015</v>
      </c>
      <c r="R5209" t="s">
        <v>26</v>
      </c>
      <c r="S5209" t="s">
        <v>31</v>
      </c>
    </row>
    <row r="5210" spans="1:19" x14ac:dyDescent="0.25">
      <c r="A5210" t="s">
        <v>338</v>
      </c>
      <c r="B5210" t="s">
        <v>19569</v>
      </c>
      <c r="C5210" t="s">
        <v>19570</v>
      </c>
      <c r="E5210" t="s">
        <v>12089</v>
      </c>
      <c r="F5210" t="s">
        <v>513</v>
      </c>
      <c r="G5210">
        <v>54923</v>
      </c>
      <c r="H5210">
        <v>43.968611000000003</v>
      </c>
      <c r="I5210">
        <v>-88.953050000000005</v>
      </c>
      <c r="J5210" s="1" t="d">
        <v>2019-01-10</v>
      </c>
      <c r="K5210">
        <v>69848</v>
      </c>
      <c r="L5210" t="s">
        <v>4346</v>
      </c>
      <c r="M5210" s="1" t="d">
        <v>2015-08-27</v>
      </c>
      <c r="N5210">
        <v>8</v>
      </c>
      <c r="O5210">
        <v>27</v>
      </c>
      <c r="P5210">
        <v>2015</v>
      </c>
      <c r="R5210" t="s">
        <v>26</v>
      </c>
      <c r="S5210" t="s">
        <v>31</v>
      </c>
    </row>
    <row r="5211" spans="1:19" x14ac:dyDescent="0.25">
      <c r="A5211" t="s">
        <v>338</v>
      </c>
      <c r="B5211" t="s">
        <v>19571</v>
      </c>
      <c r="C5211" t="s">
        <v>19572</v>
      </c>
      <c r="E5211" t="s">
        <v>74</v>
      </c>
      <c r="F5211" t="s">
        <v>75</v>
      </c>
      <c r="G5211">
        <v>87507</v>
      </c>
      <c r="H5211">
        <v>35.641221000000002</v>
      </c>
      <c r="I5211">
        <v>-105.994804</v>
      </c>
      <c r="J5211" s="1" t="d">
        <v>2018-10-04</v>
      </c>
      <c r="K5211">
        <v>69878</v>
      </c>
      <c r="L5211" t="s">
        <v>30</v>
      </c>
      <c r="M5211" s="1" t="d">
        <v>2015-05-01</v>
      </c>
      <c r="N5211">
        <v>5</v>
      </c>
      <c r="O5211">
        <v>1</v>
      </c>
      <c r="P5211">
        <v>2015</v>
      </c>
      <c r="R5211" t="s">
        <v>26</v>
      </c>
      <c r="S5211" t="s">
        <v>31</v>
      </c>
    </row>
    <row r="5212" spans="1:19" x14ac:dyDescent="0.25">
      <c r="A5212" t="s">
        <v>19</v>
      </c>
      <c r="B5212" t="s">
        <v>19573</v>
      </c>
      <c r="C5212" t="s">
        <v>19574</v>
      </c>
      <c r="E5212" t="s">
        <v>10825</v>
      </c>
      <c r="F5212" t="s">
        <v>170</v>
      </c>
      <c r="G5212">
        <v>92683</v>
      </c>
      <c r="H5212">
        <v>33.752501000000002</v>
      </c>
      <c r="I5212">
        <v>-117.994958</v>
      </c>
      <c r="J5212" s="1" t="d">
        <v>2018-09-10</v>
      </c>
      <c r="K5212">
        <v>69879</v>
      </c>
      <c r="L5212" t="s">
        <v>30</v>
      </c>
      <c r="M5212" s="1" t="d">
        <v>2015-09-03</v>
      </c>
      <c r="N5212">
        <v>9</v>
      </c>
      <c r="O5212">
        <v>3</v>
      </c>
      <c r="P5212">
        <v>2015</v>
      </c>
      <c r="Q5212" t="s">
        <v>35</v>
      </c>
      <c r="R5212" t="s">
        <v>26</v>
      </c>
      <c r="S5212" t="s">
        <v>27</v>
      </c>
    </row>
    <row r="5213" spans="1:19" x14ac:dyDescent="0.25">
      <c r="A5213" t="s">
        <v>338</v>
      </c>
      <c r="B5213" t="s">
        <v>19378</v>
      </c>
      <c r="C5213" t="s">
        <v>19575</v>
      </c>
      <c r="E5213" t="s">
        <v>7325</v>
      </c>
      <c r="F5213" t="s">
        <v>269</v>
      </c>
      <c r="G5213">
        <v>24073</v>
      </c>
      <c r="H5213">
        <v>37.162470999999996</v>
      </c>
      <c r="I5213">
        <v>-80.427306000000002</v>
      </c>
      <c r="J5213" s="1" t="d">
        <v>2018-12-11</v>
      </c>
      <c r="K5213">
        <v>69909</v>
      </c>
      <c r="L5213" t="s">
        <v>30</v>
      </c>
      <c r="M5213" s="1" t="d">
        <v>2015-09-01</v>
      </c>
      <c r="N5213">
        <v>9</v>
      </c>
      <c r="O5213">
        <v>1</v>
      </c>
      <c r="P5213">
        <v>2015</v>
      </c>
      <c r="R5213" t="s">
        <v>26</v>
      </c>
      <c r="S5213" t="s">
        <v>31</v>
      </c>
    </row>
    <row r="5214" spans="1:19" x14ac:dyDescent="0.25">
      <c r="A5214" t="s">
        <v>338</v>
      </c>
      <c r="B5214" t="s">
        <v>19580</v>
      </c>
      <c r="C5214" t="s">
        <v>19581</v>
      </c>
      <c r="E5214" t="s">
        <v>3965</v>
      </c>
      <c r="F5214" t="s">
        <v>25</v>
      </c>
      <c r="G5214">
        <v>21231</v>
      </c>
      <c r="H5214">
        <v>39.285366000000003</v>
      </c>
      <c r="I5214">
        <v>-76.598314999999999</v>
      </c>
      <c r="J5214" s="1" t="d">
        <v>2018-09-10</v>
      </c>
      <c r="K5214">
        <v>69942</v>
      </c>
      <c r="L5214" t="s">
        <v>19582</v>
      </c>
      <c r="M5214" s="1" t="d">
        <v>2015-10-15</v>
      </c>
      <c r="N5214">
        <v>10</v>
      </c>
      <c r="O5214">
        <v>15</v>
      </c>
      <c r="P5214">
        <v>2015</v>
      </c>
      <c r="R5214" t="s">
        <v>26</v>
      </c>
      <c r="S5214" t="s">
        <v>31</v>
      </c>
    </row>
    <row r="5215" spans="1:19" x14ac:dyDescent="0.25">
      <c r="A5215" t="s">
        <v>338</v>
      </c>
      <c r="B5215" t="s">
        <v>19583</v>
      </c>
      <c r="C5215" t="s">
        <v>19584</v>
      </c>
      <c r="D5215" t="s">
        <v>19585</v>
      </c>
      <c r="E5215" t="s">
        <v>1897</v>
      </c>
      <c r="F5215" t="s">
        <v>170</v>
      </c>
      <c r="G5215">
        <v>95695</v>
      </c>
      <c r="H5215">
        <v>38.6783</v>
      </c>
      <c r="I5215">
        <v>-121.7727</v>
      </c>
      <c r="J5215" s="1" t="d">
        <v>2018-05-03</v>
      </c>
      <c r="K5215">
        <v>69944</v>
      </c>
      <c r="L5215" t="s">
        <v>30</v>
      </c>
      <c r="M5215" s="1" t="d">
        <v>2015-02-10</v>
      </c>
      <c r="N5215">
        <v>2</v>
      </c>
      <c r="O5215">
        <v>10</v>
      </c>
      <c r="P5215">
        <v>2015</v>
      </c>
      <c r="R5215" t="s">
        <v>26</v>
      </c>
      <c r="S5215" t="s">
        <v>31</v>
      </c>
    </row>
    <row r="5216" spans="1:19" x14ac:dyDescent="0.25">
      <c r="A5216" t="s">
        <v>338</v>
      </c>
      <c r="B5216" t="s">
        <v>19586</v>
      </c>
      <c r="C5216" t="s">
        <v>19587</v>
      </c>
      <c r="D5216" t="s">
        <v>19588</v>
      </c>
      <c r="E5216" t="s">
        <v>1897</v>
      </c>
      <c r="F5216" t="s">
        <v>170</v>
      </c>
      <c r="G5216">
        <v>95695</v>
      </c>
      <c r="H5216">
        <v>38.679200000000002</v>
      </c>
      <c r="I5216">
        <v>-121.7743</v>
      </c>
      <c r="J5216" s="1" t="d">
        <v>2018-05-03</v>
      </c>
      <c r="K5216">
        <v>69945</v>
      </c>
      <c r="L5216" t="s">
        <v>30</v>
      </c>
      <c r="M5216" s="1" t="d">
        <v>2015-02-10</v>
      </c>
      <c r="N5216">
        <v>2</v>
      </c>
      <c r="O5216">
        <v>10</v>
      </c>
      <c r="P5216">
        <v>2015</v>
      </c>
      <c r="R5216" t="s">
        <v>26</v>
      </c>
      <c r="S5216" t="s">
        <v>31</v>
      </c>
    </row>
    <row r="5217" spans="1:19" x14ac:dyDescent="0.25">
      <c r="A5217" t="s">
        <v>338</v>
      </c>
      <c r="B5217" t="s">
        <v>19378</v>
      </c>
      <c r="C5217" t="s">
        <v>19589</v>
      </c>
      <c r="E5217" t="s">
        <v>19590</v>
      </c>
      <c r="F5217" t="s">
        <v>1213</v>
      </c>
      <c r="G5217">
        <v>59758</v>
      </c>
      <c r="H5217">
        <v>44.658762000000003</v>
      </c>
      <c r="I5217">
        <v>-111.10507800000001</v>
      </c>
      <c r="J5217" s="1" t="d">
        <v>2019-04-08</v>
      </c>
      <c r="K5217">
        <v>69948</v>
      </c>
      <c r="L5217" t="s">
        <v>24</v>
      </c>
      <c r="M5217" s="1" t="d">
        <v>2015-09-20</v>
      </c>
      <c r="N5217">
        <v>9</v>
      </c>
      <c r="O5217">
        <v>20</v>
      </c>
      <c r="P5217">
        <v>2015</v>
      </c>
      <c r="R5217" t="s">
        <v>26</v>
      </c>
      <c r="S5217" t="s">
        <v>31</v>
      </c>
    </row>
    <row r="5218" spans="1:19" x14ac:dyDescent="0.25">
      <c r="A5218" t="s">
        <v>312</v>
      </c>
      <c r="B5218" t="s">
        <v>19591</v>
      </c>
      <c r="C5218" t="s">
        <v>19592</v>
      </c>
      <c r="E5218" t="s">
        <v>19593</v>
      </c>
      <c r="F5218" t="s">
        <v>327</v>
      </c>
      <c r="G5218">
        <v>50854</v>
      </c>
      <c r="H5218">
        <v>40.711067999999997</v>
      </c>
      <c r="I5218">
        <v>-94.233716999999999</v>
      </c>
      <c r="J5218" s="1" t="d">
        <v>2018-04-03</v>
      </c>
      <c r="K5218">
        <v>69963</v>
      </c>
      <c r="L5218" t="s">
        <v>30</v>
      </c>
      <c r="M5218" s="1" t="d">
        <v>2015-09-22</v>
      </c>
      <c r="N5218">
        <v>9</v>
      </c>
      <c r="O5218">
        <v>22</v>
      </c>
      <c r="P5218">
        <v>2015</v>
      </c>
      <c r="R5218" t="s">
        <v>26</v>
      </c>
      <c r="S5218" t="s">
        <v>31</v>
      </c>
    </row>
    <row r="5219" spans="1:19" x14ac:dyDescent="0.25">
      <c r="A5219" t="s">
        <v>312</v>
      </c>
      <c r="B5219" t="s">
        <v>19594</v>
      </c>
      <c r="C5219" t="s">
        <v>19595</v>
      </c>
      <c r="E5219" t="s">
        <v>695</v>
      </c>
      <c r="F5219" t="s">
        <v>327</v>
      </c>
      <c r="G5219">
        <v>50309</v>
      </c>
      <c r="H5219">
        <v>41.593814999999999</v>
      </c>
      <c r="I5219">
        <v>-93.634305999999995</v>
      </c>
      <c r="J5219" s="1" t="d">
        <v>2019-04-08</v>
      </c>
      <c r="K5219">
        <v>69965</v>
      </c>
      <c r="L5219" t="s">
        <v>24</v>
      </c>
      <c r="M5219" s="1" t="d">
        <v>2015-09-17</v>
      </c>
      <c r="N5219">
        <v>9</v>
      </c>
      <c r="O5219">
        <v>17</v>
      </c>
      <c r="P5219">
        <v>2015</v>
      </c>
      <c r="R5219" t="s">
        <v>26</v>
      </c>
      <c r="S5219" t="s">
        <v>31</v>
      </c>
    </row>
    <row r="5220" spans="1:19" x14ac:dyDescent="0.25">
      <c r="A5220" t="s">
        <v>338</v>
      </c>
      <c r="B5220" t="s">
        <v>19621</v>
      </c>
      <c r="C5220" t="s">
        <v>19624</v>
      </c>
      <c r="E5220" t="s">
        <v>175</v>
      </c>
      <c r="F5220" t="s">
        <v>170</v>
      </c>
      <c r="G5220">
        <v>93728</v>
      </c>
      <c r="H5220">
        <v>36.757663999999998</v>
      </c>
      <c r="I5220">
        <v>-119.828227</v>
      </c>
      <c r="J5220" s="1" t="d">
        <v>2018-08-07</v>
      </c>
      <c r="K5220">
        <v>69988</v>
      </c>
      <c r="L5220" t="s">
        <v>30</v>
      </c>
      <c r="M5220" s="1" t="d">
        <v>2015-12-01</v>
      </c>
      <c r="N5220">
        <v>12</v>
      </c>
      <c r="O5220">
        <v>1</v>
      </c>
      <c r="P5220">
        <v>2015</v>
      </c>
      <c r="R5220" t="s">
        <v>26</v>
      </c>
      <c r="S5220" t="s">
        <v>27</v>
      </c>
    </row>
    <row r="5221" spans="1:19" x14ac:dyDescent="0.25">
      <c r="A5221" t="s">
        <v>338</v>
      </c>
      <c r="B5221" t="s">
        <v>19625</v>
      </c>
      <c r="C5221" t="s">
        <v>19626</v>
      </c>
      <c r="E5221" t="s">
        <v>4390</v>
      </c>
      <c r="F5221" t="s">
        <v>170</v>
      </c>
      <c r="G5221">
        <v>95632</v>
      </c>
      <c r="H5221">
        <v>38.264826999999997</v>
      </c>
      <c r="I5221">
        <v>-121.305544</v>
      </c>
      <c r="J5221" s="1" t="d">
        <v>2018-05-03</v>
      </c>
      <c r="K5221">
        <v>69989</v>
      </c>
      <c r="L5221" t="s">
        <v>30</v>
      </c>
      <c r="M5221" s="1" t="d">
        <v>2015-07-01</v>
      </c>
      <c r="N5221">
        <v>7</v>
      </c>
      <c r="O5221">
        <v>1</v>
      </c>
      <c r="P5221">
        <v>2015</v>
      </c>
      <c r="R5221" t="s">
        <v>26</v>
      </c>
      <c r="S5221" t="s">
        <v>27</v>
      </c>
    </row>
    <row r="5222" spans="1:19" x14ac:dyDescent="0.25">
      <c r="A5222" t="s">
        <v>338</v>
      </c>
      <c r="B5222" t="s">
        <v>19643</v>
      </c>
      <c r="C5222" t="s">
        <v>19644</v>
      </c>
      <c r="E5222" t="s">
        <v>226</v>
      </c>
      <c r="F5222" t="s">
        <v>170</v>
      </c>
      <c r="G5222">
        <v>90027</v>
      </c>
      <c r="H5222">
        <v>34.148873000000002</v>
      </c>
      <c r="I5222">
        <v>-118.283976</v>
      </c>
      <c r="J5222" s="1" t="d">
        <v>2019-02-06</v>
      </c>
      <c r="K5222">
        <v>70010</v>
      </c>
      <c r="L5222" t="s">
        <v>103</v>
      </c>
      <c r="M5222" s="1" t="d">
        <v>2015-11-01</v>
      </c>
      <c r="N5222">
        <v>11</v>
      </c>
      <c r="O5222">
        <v>1</v>
      </c>
      <c r="P5222">
        <v>2015</v>
      </c>
      <c r="R5222" t="s">
        <v>26</v>
      </c>
      <c r="S5222" t="s">
        <v>31</v>
      </c>
    </row>
    <row r="5223" spans="1:19" x14ac:dyDescent="0.25">
      <c r="A5223" t="s">
        <v>338</v>
      </c>
      <c r="B5223" t="s">
        <v>19645</v>
      </c>
      <c r="C5223" t="s">
        <v>19646</v>
      </c>
      <c r="E5223" t="s">
        <v>226</v>
      </c>
      <c r="F5223" t="s">
        <v>170</v>
      </c>
      <c r="G5223">
        <v>90017</v>
      </c>
      <c r="H5223">
        <v>34.053452999999998</v>
      </c>
      <c r="I5223">
        <v>-118.26415299999999</v>
      </c>
      <c r="J5223" s="1" t="d">
        <v>2019-02-06</v>
      </c>
      <c r="K5223">
        <v>70011</v>
      </c>
      <c r="L5223" t="s">
        <v>103</v>
      </c>
      <c r="M5223" s="1" t="d">
        <v>2015-07-01</v>
      </c>
      <c r="N5223">
        <v>7</v>
      </c>
      <c r="O5223">
        <v>1</v>
      </c>
      <c r="P5223">
        <v>2015</v>
      </c>
      <c r="R5223" t="s">
        <v>26</v>
      </c>
      <c r="S5223" t="s">
        <v>31</v>
      </c>
    </row>
    <row r="5224" spans="1:19" x14ac:dyDescent="0.25">
      <c r="A5224" t="s">
        <v>338</v>
      </c>
      <c r="B5224" t="s">
        <v>19639</v>
      </c>
      <c r="C5224" t="s">
        <v>19646</v>
      </c>
      <c r="E5224" t="s">
        <v>226</v>
      </c>
      <c r="F5224" t="s">
        <v>170</v>
      </c>
      <c r="G5224">
        <v>90017</v>
      </c>
      <c r="H5224">
        <v>34.053452999999998</v>
      </c>
      <c r="I5224">
        <v>-118.26415299999999</v>
      </c>
      <c r="J5224" s="1" t="d">
        <v>2019-02-06</v>
      </c>
      <c r="K5224">
        <v>70012</v>
      </c>
      <c r="L5224" t="s">
        <v>103</v>
      </c>
      <c r="M5224" s="1" t="d">
        <v>2015-07-01</v>
      </c>
      <c r="N5224">
        <v>7</v>
      </c>
      <c r="O5224">
        <v>1</v>
      </c>
      <c r="P5224">
        <v>2015</v>
      </c>
      <c r="R5224" t="s">
        <v>26</v>
      </c>
      <c r="S5224" t="s">
        <v>31</v>
      </c>
    </row>
    <row r="5225" spans="1:19" x14ac:dyDescent="0.25">
      <c r="A5225" t="s">
        <v>338</v>
      </c>
      <c r="B5225" t="s">
        <v>19653</v>
      </c>
      <c r="C5225" t="s">
        <v>19654</v>
      </c>
      <c r="E5225" t="s">
        <v>5623</v>
      </c>
      <c r="F5225" t="s">
        <v>170</v>
      </c>
      <c r="G5225">
        <v>95356</v>
      </c>
      <c r="H5225">
        <v>37.707590000000003</v>
      </c>
      <c r="I5225">
        <v>-121.07143499999999</v>
      </c>
      <c r="J5225" s="1" t="d">
        <v>2018-05-03</v>
      </c>
      <c r="K5225">
        <v>70017</v>
      </c>
      <c r="L5225" t="s">
        <v>30</v>
      </c>
      <c r="M5225" s="1" t="d">
        <v>2015-07-01</v>
      </c>
      <c r="N5225">
        <v>7</v>
      </c>
      <c r="O5225">
        <v>1</v>
      </c>
      <c r="P5225">
        <v>2015</v>
      </c>
      <c r="R5225" t="s">
        <v>26</v>
      </c>
      <c r="S5225" t="s">
        <v>31</v>
      </c>
    </row>
    <row r="5226" spans="1:19" x14ac:dyDescent="0.25">
      <c r="A5226" t="s">
        <v>338</v>
      </c>
      <c r="B5226" t="s">
        <v>19660</v>
      </c>
      <c r="C5226" t="s">
        <v>19661</v>
      </c>
      <c r="E5226" t="s">
        <v>530</v>
      </c>
      <c r="F5226" t="s">
        <v>202</v>
      </c>
      <c r="G5226">
        <v>33478</v>
      </c>
      <c r="H5226">
        <v>26.905785999999999</v>
      </c>
      <c r="I5226">
        <v>-80.299402999999998</v>
      </c>
      <c r="J5226" s="1" t="d">
        <v>2018-06-05</v>
      </c>
      <c r="K5226">
        <v>70042</v>
      </c>
      <c r="L5226" t="s">
        <v>30</v>
      </c>
      <c r="M5226" s="1" t="d">
        <v>2015-07-01</v>
      </c>
      <c r="N5226">
        <v>7</v>
      </c>
      <c r="O5226">
        <v>1</v>
      </c>
      <c r="P5226">
        <v>2015</v>
      </c>
      <c r="R5226" t="s">
        <v>26</v>
      </c>
      <c r="S5226" t="s">
        <v>27</v>
      </c>
    </row>
    <row r="5227" spans="1:19" x14ac:dyDescent="0.25">
      <c r="A5227" t="s">
        <v>338</v>
      </c>
      <c r="B5227" t="s">
        <v>19662</v>
      </c>
      <c r="C5227" t="s">
        <v>19663</v>
      </c>
      <c r="E5227" t="s">
        <v>9544</v>
      </c>
      <c r="F5227" t="s">
        <v>202</v>
      </c>
      <c r="G5227">
        <v>33404</v>
      </c>
      <c r="H5227">
        <v>26.764803000000001</v>
      </c>
      <c r="I5227">
        <v>-80.054492999999994</v>
      </c>
      <c r="J5227" s="1" t="d">
        <v>2018-06-05</v>
      </c>
      <c r="K5227">
        <v>70043</v>
      </c>
      <c r="L5227" t="s">
        <v>30</v>
      </c>
      <c r="M5227" s="1" t="d">
        <v>2015-08-01</v>
      </c>
      <c r="N5227">
        <v>8</v>
      </c>
      <c r="O5227">
        <v>1</v>
      </c>
      <c r="P5227">
        <v>2015</v>
      </c>
      <c r="R5227" t="s">
        <v>26</v>
      </c>
      <c r="S5227" t="s">
        <v>27</v>
      </c>
    </row>
    <row r="5228" spans="1:19" x14ac:dyDescent="0.25">
      <c r="A5228" t="s">
        <v>338</v>
      </c>
      <c r="B5228" t="s">
        <v>19664</v>
      </c>
      <c r="C5228" t="s">
        <v>19665</v>
      </c>
      <c r="E5228" t="s">
        <v>19666</v>
      </c>
      <c r="F5228" t="s">
        <v>202</v>
      </c>
      <c r="G5228">
        <v>34957</v>
      </c>
      <c r="H5228">
        <v>27.346601</v>
      </c>
      <c r="I5228">
        <v>-80.243812000000005</v>
      </c>
      <c r="J5228" s="1" t="d">
        <v>2018-06-05</v>
      </c>
      <c r="K5228">
        <v>70044</v>
      </c>
      <c r="L5228" t="s">
        <v>30</v>
      </c>
      <c r="M5228" s="1" t="d">
        <v>2015-09-01</v>
      </c>
      <c r="N5228">
        <v>9</v>
      </c>
      <c r="O5228">
        <v>1</v>
      </c>
      <c r="P5228">
        <v>2015</v>
      </c>
      <c r="R5228" t="s">
        <v>26</v>
      </c>
      <c r="S5228" t="s">
        <v>27</v>
      </c>
    </row>
    <row r="5229" spans="1:19" x14ac:dyDescent="0.25">
      <c r="A5229" t="s">
        <v>338</v>
      </c>
      <c r="B5229" t="s">
        <v>19667</v>
      </c>
      <c r="C5229" t="s">
        <v>19668</v>
      </c>
      <c r="E5229" t="s">
        <v>19669</v>
      </c>
      <c r="F5229" t="s">
        <v>202</v>
      </c>
      <c r="G5229">
        <v>33035</v>
      </c>
      <c r="H5229">
        <v>25.448512000000001</v>
      </c>
      <c r="I5229">
        <v>-80.349986000000001</v>
      </c>
      <c r="J5229" s="1" t="d">
        <v>2018-06-05</v>
      </c>
      <c r="K5229">
        <v>70045</v>
      </c>
      <c r="L5229" t="s">
        <v>30</v>
      </c>
      <c r="M5229" s="1" t="d">
        <v>2015-12-01</v>
      </c>
      <c r="N5229">
        <v>12</v>
      </c>
      <c r="O5229">
        <v>1</v>
      </c>
      <c r="P5229">
        <v>2015</v>
      </c>
      <c r="R5229" t="s">
        <v>26</v>
      </c>
      <c r="S5229" t="s">
        <v>27</v>
      </c>
    </row>
    <row r="5230" spans="1:19" x14ac:dyDescent="0.25">
      <c r="A5230" t="s">
        <v>338</v>
      </c>
      <c r="B5230" t="s">
        <v>19670</v>
      </c>
      <c r="C5230" t="s">
        <v>19671</v>
      </c>
      <c r="E5230" t="s">
        <v>390</v>
      </c>
      <c r="F5230" t="s">
        <v>170</v>
      </c>
      <c r="G5230">
        <v>91105</v>
      </c>
      <c r="H5230">
        <v>34.143366</v>
      </c>
      <c r="I5230">
        <v>-118.162475</v>
      </c>
      <c r="J5230" s="1" t="d">
        <v>2018-09-10</v>
      </c>
      <c r="K5230">
        <v>70059</v>
      </c>
      <c r="L5230" t="s">
        <v>30</v>
      </c>
      <c r="M5230" s="1" t="d">
        <v>2015-07-01</v>
      </c>
      <c r="N5230">
        <v>7</v>
      </c>
      <c r="O5230">
        <v>1</v>
      </c>
      <c r="P5230">
        <v>2015</v>
      </c>
      <c r="R5230" t="s">
        <v>26</v>
      </c>
      <c r="S5230" t="s">
        <v>31</v>
      </c>
    </row>
    <row r="5231" spans="1:19" x14ac:dyDescent="0.25">
      <c r="A5231" t="s">
        <v>338</v>
      </c>
      <c r="B5231" t="s">
        <v>19672</v>
      </c>
      <c r="C5231" t="s">
        <v>19671</v>
      </c>
      <c r="D5231" t="s">
        <v>19673</v>
      </c>
      <c r="E5231" t="s">
        <v>390</v>
      </c>
      <c r="F5231" t="s">
        <v>170</v>
      </c>
      <c r="G5231">
        <v>91105</v>
      </c>
      <c r="H5231">
        <v>34.145097999999997</v>
      </c>
      <c r="I5231">
        <v>-118.16261799999999</v>
      </c>
      <c r="J5231" s="1" t="d">
        <v>2018-09-10</v>
      </c>
      <c r="K5231">
        <v>70060</v>
      </c>
      <c r="L5231" t="s">
        <v>30</v>
      </c>
      <c r="M5231" s="1" t="d">
        <v>2015-07-01</v>
      </c>
      <c r="N5231">
        <v>7</v>
      </c>
      <c r="O5231">
        <v>1</v>
      </c>
      <c r="P5231">
        <v>2015</v>
      </c>
      <c r="R5231" t="s">
        <v>26</v>
      </c>
      <c r="S5231" t="s">
        <v>27</v>
      </c>
    </row>
    <row r="5232" spans="1:19" x14ac:dyDescent="0.25">
      <c r="A5232" t="s">
        <v>338</v>
      </c>
      <c r="B5232" t="s">
        <v>19674</v>
      </c>
      <c r="C5232" t="s">
        <v>19675</v>
      </c>
      <c r="E5232" t="s">
        <v>4826</v>
      </c>
      <c r="F5232" t="s">
        <v>170</v>
      </c>
      <c r="G5232">
        <v>95670</v>
      </c>
      <c r="H5232">
        <v>38.589517999999998</v>
      </c>
      <c r="I5232">
        <v>-121.284659</v>
      </c>
      <c r="J5232" s="1" t="d">
        <v>2018-05-03</v>
      </c>
      <c r="K5232">
        <v>70064</v>
      </c>
      <c r="L5232" t="s">
        <v>30</v>
      </c>
      <c r="M5232" s="1" t="d">
        <v>2015-07-01</v>
      </c>
      <c r="N5232">
        <v>7</v>
      </c>
      <c r="O5232">
        <v>1</v>
      </c>
      <c r="P5232">
        <v>2015</v>
      </c>
      <c r="R5232" t="s">
        <v>26</v>
      </c>
      <c r="S5232" t="s">
        <v>31</v>
      </c>
    </row>
    <row r="5233" spans="1:19" x14ac:dyDescent="0.25">
      <c r="A5233" t="s">
        <v>338</v>
      </c>
      <c r="B5233" t="s">
        <v>19676</v>
      </c>
      <c r="C5233" t="s">
        <v>19677</v>
      </c>
      <c r="E5233" t="s">
        <v>4826</v>
      </c>
      <c r="F5233" t="s">
        <v>170</v>
      </c>
      <c r="G5233">
        <v>95670</v>
      </c>
      <c r="H5233">
        <v>38.598204000000003</v>
      </c>
      <c r="I5233">
        <v>-121.26833499999999</v>
      </c>
      <c r="J5233" s="1" t="d">
        <v>2018-05-03</v>
      </c>
      <c r="K5233">
        <v>70065</v>
      </c>
      <c r="L5233" t="s">
        <v>30</v>
      </c>
      <c r="M5233" s="1" t="d">
        <v>2015-07-01</v>
      </c>
      <c r="N5233">
        <v>7</v>
      </c>
      <c r="O5233">
        <v>1</v>
      </c>
      <c r="P5233">
        <v>2015</v>
      </c>
      <c r="R5233" t="s">
        <v>26</v>
      </c>
      <c r="S5233" t="s">
        <v>27</v>
      </c>
    </row>
    <row r="5234" spans="1:19" x14ac:dyDescent="0.25">
      <c r="A5234" t="s">
        <v>338</v>
      </c>
      <c r="B5234" t="s">
        <v>19680</v>
      </c>
      <c r="C5234" t="s">
        <v>19681</v>
      </c>
      <c r="E5234" t="s">
        <v>463</v>
      </c>
      <c r="F5234" t="s">
        <v>170</v>
      </c>
      <c r="G5234">
        <v>95661</v>
      </c>
      <c r="H5234">
        <v>38.747407000000003</v>
      </c>
      <c r="I5234">
        <v>-121.250657</v>
      </c>
      <c r="J5234" s="1" t="d">
        <v>2018-05-03</v>
      </c>
      <c r="K5234">
        <v>70067</v>
      </c>
      <c r="L5234" t="s">
        <v>30</v>
      </c>
      <c r="M5234" s="1" t="d">
        <v>2015-07-01</v>
      </c>
      <c r="N5234">
        <v>7</v>
      </c>
      <c r="O5234">
        <v>1</v>
      </c>
      <c r="P5234">
        <v>2015</v>
      </c>
      <c r="R5234" t="s">
        <v>26</v>
      </c>
      <c r="S5234" t="s">
        <v>27</v>
      </c>
    </row>
    <row r="5235" spans="1:19" x14ac:dyDescent="0.25">
      <c r="A5235" t="s">
        <v>338</v>
      </c>
      <c r="B5235" t="s">
        <v>19682</v>
      </c>
      <c r="C5235" t="s">
        <v>19683</v>
      </c>
      <c r="D5235" t="s">
        <v>9196</v>
      </c>
      <c r="E5235" t="s">
        <v>193</v>
      </c>
      <c r="F5235" t="s">
        <v>170</v>
      </c>
      <c r="G5235">
        <v>95816</v>
      </c>
      <c r="H5235">
        <v>38.564078000000002</v>
      </c>
      <c r="I5235">
        <v>-121.472785</v>
      </c>
      <c r="J5235" s="1" t="d">
        <v>2018-11-08</v>
      </c>
      <c r="K5235">
        <v>70068</v>
      </c>
      <c r="L5235" t="s">
        <v>30</v>
      </c>
      <c r="M5235" s="1" t="d">
        <v>2015-07-01</v>
      </c>
      <c r="N5235">
        <v>7</v>
      </c>
      <c r="O5235">
        <v>1</v>
      </c>
      <c r="P5235">
        <v>2015</v>
      </c>
      <c r="R5235" t="s">
        <v>26</v>
      </c>
      <c r="S5235" t="s">
        <v>31</v>
      </c>
    </row>
    <row r="5236" spans="1:19" x14ac:dyDescent="0.25">
      <c r="A5236" t="s">
        <v>338</v>
      </c>
      <c r="B5236" t="s">
        <v>19684</v>
      </c>
      <c r="C5236" t="s">
        <v>19685</v>
      </c>
      <c r="E5236" t="s">
        <v>193</v>
      </c>
      <c r="F5236" t="s">
        <v>170</v>
      </c>
      <c r="G5236">
        <v>95814</v>
      </c>
      <c r="H5236">
        <v>38.595356000000002</v>
      </c>
      <c r="I5236">
        <v>-121.492761</v>
      </c>
      <c r="J5236" s="1" t="d">
        <v>2018-11-08</v>
      </c>
      <c r="K5236">
        <v>70069</v>
      </c>
      <c r="L5236" t="s">
        <v>30</v>
      </c>
      <c r="M5236" s="1" t="d">
        <v>2015-07-01</v>
      </c>
      <c r="N5236">
        <v>7</v>
      </c>
      <c r="O5236">
        <v>1</v>
      </c>
      <c r="P5236">
        <v>2015</v>
      </c>
      <c r="R5236" t="s">
        <v>26</v>
      </c>
      <c r="S5236" t="s">
        <v>27</v>
      </c>
    </row>
    <row r="5237" spans="1:19" x14ac:dyDescent="0.25">
      <c r="A5237" t="s">
        <v>19</v>
      </c>
      <c r="B5237" t="s">
        <v>8804</v>
      </c>
      <c r="C5237" t="s">
        <v>19697</v>
      </c>
      <c r="E5237" t="s">
        <v>1839</v>
      </c>
      <c r="F5237" t="s">
        <v>29</v>
      </c>
      <c r="G5237">
        <v>31217</v>
      </c>
      <c r="H5237">
        <v>32.846179999999997</v>
      </c>
      <c r="I5237">
        <v>-83.585920000000002</v>
      </c>
      <c r="J5237" s="1" t="d">
        <v>2018-10-04</v>
      </c>
      <c r="K5237">
        <v>70086</v>
      </c>
      <c r="L5237" t="s">
        <v>30</v>
      </c>
      <c r="M5237" s="1" t="d">
        <v>2015-07-05</v>
      </c>
      <c r="N5237">
        <v>7</v>
      </c>
      <c r="O5237">
        <v>5</v>
      </c>
      <c r="P5237">
        <v>2015</v>
      </c>
      <c r="Q5237" t="s">
        <v>35</v>
      </c>
      <c r="R5237" t="s">
        <v>26</v>
      </c>
      <c r="S5237" t="s">
        <v>27</v>
      </c>
    </row>
    <row r="5238" spans="1:19" x14ac:dyDescent="0.25">
      <c r="A5238" t="s">
        <v>338</v>
      </c>
      <c r="B5238" t="s">
        <v>19703</v>
      </c>
      <c r="C5238" t="s">
        <v>19704</v>
      </c>
      <c r="E5238" t="s">
        <v>3803</v>
      </c>
      <c r="F5238" t="s">
        <v>718</v>
      </c>
      <c r="G5238">
        <v>40202</v>
      </c>
      <c r="H5238">
        <v>38.252876000000001</v>
      </c>
      <c r="I5238">
        <v>-85.738754</v>
      </c>
      <c r="J5238" s="1" t="d">
        <v>2018-07-09</v>
      </c>
      <c r="K5238">
        <v>70143</v>
      </c>
      <c r="L5238" t="s">
        <v>30</v>
      </c>
      <c r="M5238" s="1" t="d">
        <v>2015-10-01</v>
      </c>
      <c r="N5238">
        <v>10</v>
      </c>
      <c r="O5238">
        <v>1</v>
      </c>
      <c r="P5238">
        <v>2015</v>
      </c>
      <c r="R5238" t="s">
        <v>26</v>
      </c>
      <c r="S5238" t="s">
        <v>31</v>
      </c>
    </row>
    <row r="5239" spans="1:19" x14ac:dyDescent="0.25">
      <c r="A5239" t="s">
        <v>338</v>
      </c>
      <c r="B5239" t="s">
        <v>19707</v>
      </c>
      <c r="C5239" t="s">
        <v>19708</v>
      </c>
      <c r="D5239" t="s">
        <v>19709</v>
      </c>
      <c r="E5239" t="s">
        <v>9522</v>
      </c>
      <c r="F5239" t="s">
        <v>202</v>
      </c>
      <c r="G5239">
        <v>34474</v>
      </c>
      <c r="H5239">
        <v>29.128831999999999</v>
      </c>
      <c r="I5239">
        <v>-82.206936999999996</v>
      </c>
      <c r="J5239" s="1" t="d">
        <v>2019-02-06</v>
      </c>
      <c r="K5239">
        <v>70233</v>
      </c>
      <c r="L5239" t="s">
        <v>103</v>
      </c>
      <c r="M5239" s="1" t="d">
        <v>2015-09-01</v>
      </c>
      <c r="N5239">
        <v>9</v>
      </c>
      <c r="O5239">
        <v>1</v>
      </c>
      <c r="P5239">
        <v>2015</v>
      </c>
      <c r="R5239" t="s">
        <v>26</v>
      </c>
      <c r="S5239" t="s">
        <v>31</v>
      </c>
    </row>
    <row r="5240" spans="1:19" x14ac:dyDescent="0.25">
      <c r="A5240" t="s">
        <v>338</v>
      </c>
      <c r="B5240" t="s">
        <v>19710</v>
      </c>
      <c r="C5240" t="s">
        <v>19711</v>
      </c>
      <c r="E5240" t="s">
        <v>19590</v>
      </c>
      <c r="F5240" t="s">
        <v>1213</v>
      </c>
      <c r="G5240">
        <v>59758</v>
      </c>
      <c r="H5240">
        <v>44.655723999999999</v>
      </c>
      <c r="I5240">
        <v>-111.100956</v>
      </c>
      <c r="J5240" s="1" t="d">
        <v>2019-04-08</v>
      </c>
      <c r="K5240">
        <v>70262</v>
      </c>
      <c r="L5240" t="s">
        <v>24</v>
      </c>
      <c r="M5240" s="1" t="d">
        <v>2015-09-20</v>
      </c>
      <c r="N5240">
        <v>9</v>
      </c>
      <c r="O5240">
        <v>20</v>
      </c>
      <c r="P5240">
        <v>2015</v>
      </c>
      <c r="R5240" t="s">
        <v>26</v>
      </c>
      <c r="S5240" t="s">
        <v>31</v>
      </c>
    </row>
    <row r="5241" spans="1:19" x14ac:dyDescent="0.25">
      <c r="A5241" t="s">
        <v>338</v>
      </c>
      <c r="B5241" t="s">
        <v>5781</v>
      </c>
      <c r="C5241" t="s">
        <v>19712</v>
      </c>
      <c r="E5241" t="s">
        <v>19713</v>
      </c>
      <c r="F5241" t="s">
        <v>59</v>
      </c>
      <c r="G5241">
        <v>44116</v>
      </c>
      <c r="H5241">
        <v>41.480060999999999</v>
      </c>
      <c r="I5241">
        <v>-81.839614999999995</v>
      </c>
      <c r="J5241" s="1" t="d">
        <v>2019-03-07</v>
      </c>
      <c r="K5241">
        <v>70267</v>
      </c>
      <c r="L5241" t="s">
        <v>71</v>
      </c>
      <c r="M5241" s="1" t="d">
        <v>2015-08-01</v>
      </c>
      <c r="N5241">
        <v>8</v>
      </c>
      <c r="O5241">
        <v>1</v>
      </c>
      <c r="P5241">
        <v>2015</v>
      </c>
      <c r="R5241" t="s">
        <v>26</v>
      </c>
      <c r="S5241" t="s">
        <v>31</v>
      </c>
    </row>
    <row r="5242" spans="1:19" x14ac:dyDescent="0.25">
      <c r="A5242" t="s">
        <v>338</v>
      </c>
      <c r="B5242" t="s">
        <v>19714</v>
      </c>
      <c r="C5242" t="s">
        <v>19715</v>
      </c>
      <c r="E5242" t="s">
        <v>3609</v>
      </c>
      <c r="F5242" t="s">
        <v>170</v>
      </c>
      <c r="G5242">
        <v>95439</v>
      </c>
      <c r="H5242">
        <v>38.503062999999997</v>
      </c>
      <c r="I5242">
        <v>-122.76999600000001</v>
      </c>
      <c r="J5242" s="1" t="d">
        <v>2019-02-06</v>
      </c>
      <c r="K5242">
        <v>70271</v>
      </c>
      <c r="L5242" t="s">
        <v>103</v>
      </c>
      <c r="M5242" s="1" t="d">
        <v>2015-06-01</v>
      </c>
      <c r="N5242">
        <v>6</v>
      </c>
      <c r="O5242">
        <v>1</v>
      </c>
      <c r="P5242">
        <v>2015</v>
      </c>
      <c r="R5242" t="s">
        <v>26</v>
      </c>
      <c r="S5242" t="s">
        <v>31</v>
      </c>
    </row>
    <row r="5243" spans="1:19" x14ac:dyDescent="0.25">
      <c r="A5243" t="s">
        <v>338</v>
      </c>
      <c r="B5243" t="s">
        <v>19716</v>
      </c>
      <c r="C5243" t="s">
        <v>19717</v>
      </c>
      <c r="E5243" t="s">
        <v>13771</v>
      </c>
      <c r="F5243" t="s">
        <v>170</v>
      </c>
      <c r="G5243">
        <v>93449</v>
      </c>
      <c r="H5243">
        <v>35.145899999999997</v>
      </c>
      <c r="I5243">
        <v>-120.64605</v>
      </c>
      <c r="J5243" s="1" t="d">
        <v>2018-12-11</v>
      </c>
      <c r="K5243">
        <v>70272</v>
      </c>
      <c r="L5243" t="s">
        <v>30</v>
      </c>
      <c r="M5243" s="1" t="d">
        <v>2015-02-01</v>
      </c>
      <c r="N5243">
        <v>2</v>
      </c>
      <c r="O5243">
        <v>1</v>
      </c>
      <c r="P5243">
        <v>2015</v>
      </c>
      <c r="R5243" t="s">
        <v>26</v>
      </c>
      <c r="S5243" t="s">
        <v>31</v>
      </c>
    </row>
    <row r="5244" spans="1:19" x14ac:dyDescent="0.25">
      <c r="A5244" t="s">
        <v>338</v>
      </c>
      <c r="B5244" t="s">
        <v>19718</v>
      </c>
      <c r="C5244" t="s">
        <v>19719</v>
      </c>
      <c r="E5244" t="s">
        <v>352</v>
      </c>
      <c r="F5244" t="s">
        <v>170</v>
      </c>
      <c r="G5244">
        <v>90815</v>
      </c>
      <c r="H5244">
        <v>33.811275999999999</v>
      </c>
      <c r="I5244">
        <v>-118.136944</v>
      </c>
      <c r="J5244" s="1" t="d">
        <v>2019-02-06</v>
      </c>
      <c r="K5244">
        <v>70277</v>
      </c>
      <c r="L5244" t="s">
        <v>103</v>
      </c>
      <c r="M5244" s="1" t="d">
        <v>2015-07-01</v>
      </c>
      <c r="N5244">
        <v>7</v>
      </c>
      <c r="O5244">
        <v>1</v>
      </c>
      <c r="P5244">
        <v>2015</v>
      </c>
      <c r="R5244" t="s">
        <v>26</v>
      </c>
      <c r="S5244" t="s">
        <v>31</v>
      </c>
    </row>
    <row r="5245" spans="1:19" x14ac:dyDescent="0.25">
      <c r="A5245" t="s">
        <v>338</v>
      </c>
      <c r="B5245" t="s">
        <v>19720</v>
      </c>
      <c r="C5245" t="s">
        <v>19721</v>
      </c>
      <c r="E5245" t="s">
        <v>18856</v>
      </c>
      <c r="F5245" t="s">
        <v>170</v>
      </c>
      <c r="G5245">
        <v>94574</v>
      </c>
      <c r="H5245">
        <v>38.501018999999999</v>
      </c>
      <c r="I5245">
        <v>-122.463145</v>
      </c>
      <c r="J5245" s="1" t="d">
        <v>2018-12-11</v>
      </c>
      <c r="K5245">
        <v>70278</v>
      </c>
      <c r="L5245" t="s">
        <v>30</v>
      </c>
      <c r="M5245" s="1" t="d">
        <v>2015-02-01</v>
      </c>
      <c r="N5245">
        <v>2</v>
      </c>
      <c r="O5245">
        <v>1</v>
      </c>
      <c r="P5245">
        <v>2015</v>
      </c>
      <c r="R5245" t="s">
        <v>26</v>
      </c>
      <c r="S5245" t="s">
        <v>31</v>
      </c>
    </row>
    <row r="5246" spans="1:19" x14ac:dyDescent="0.25">
      <c r="A5246" t="s">
        <v>338</v>
      </c>
      <c r="B5246" t="s">
        <v>19722</v>
      </c>
      <c r="C5246" t="s">
        <v>19723</v>
      </c>
      <c r="E5246" t="s">
        <v>226</v>
      </c>
      <c r="F5246" t="s">
        <v>170</v>
      </c>
      <c r="G5246">
        <v>90045</v>
      </c>
      <c r="H5246">
        <v>33.945582999999999</v>
      </c>
      <c r="I5246">
        <v>-118.38442000000001</v>
      </c>
      <c r="J5246" s="1" t="d">
        <v>2019-02-06</v>
      </c>
      <c r="K5246">
        <v>70279</v>
      </c>
      <c r="L5246" t="s">
        <v>103</v>
      </c>
      <c r="M5246" s="1" t="d">
        <v>2015-03-01</v>
      </c>
      <c r="N5246">
        <v>3</v>
      </c>
      <c r="O5246">
        <v>1</v>
      </c>
      <c r="P5246">
        <v>2015</v>
      </c>
      <c r="R5246" t="s">
        <v>26</v>
      </c>
      <c r="S5246" t="s">
        <v>31</v>
      </c>
    </row>
    <row r="5247" spans="1:19" x14ac:dyDescent="0.25">
      <c r="A5247" t="s">
        <v>338</v>
      </c>
      <c r="B5247" t="s">
        <v>19724</v>
      </c>
      <c r="C5247" t="s">
        <v>19725</v>
      </c>
      <c r="E5247" t="s">
        <v>6681</v>
      </c>
      <c r="F5247" t="s">
        <v>37</v>
      </c>
      <c r="G5247">
        <v>78665</v>
      </c>
      <c r="H5247">
        <v>30.540789</v>
      </c>
      <c r="I5247">
        <v>-97.690991999999994</v>
      </c>
      <c r="J5247" s="1" t="d">
        <v>2019-02-06</v>
      </c>
      <c r="K5247">
        <v>70317</v>
      </c>
      <c r="L5247" t="s">
        <v>103</v>
      </c>
      <c r="M5247" s="1" t="d">
        <v>2015-10-01</v>
      </c>
      <c r="N5247">
        <v>10</v>
      </c>
      <c r="O5247">
        <v>1</v>
      </c>
      <c r="P5247">
        <v>2015</v>
      </c>
      <c r="R5247" t="s">
        <v>26</v>
      </c>
      <c r="S5247" t="s">
        <v>31</v>
      </c>
    </row>
    <row r="5248" spans="1:19" x14ac:dyDescent="0.25">
      <c r="A5248" t="s">
        <v>338</v>
      </c>
      <c r="B5248" t="s">
        <v>19726</v>
      </c>
      <c r="C5248" t="s">
        <v>19727</v>
      </c>
      <c r="E5248" t="s">
        <v>19728</v>
      </c>
      <c r="F5248" t="s">
        <v>170</v>
      </c>
      <c r="G5248">
        <v>90210</v>
      </c>
      <c r="H5248">
        <v>34.072623999999998</v>
      </c>
      <c r="I5248">
        <v>-118.395383</v>
      </c>
      <c r="J5248" s="1" t="d">
        <v>2019-02-06</v>
      </c>
      <c r="K5248">
        <v>70322</v>
      </c>
      <c r="L5248" t="s">
        <v>103</v>
      </c>
      <c r="M5248" s="1" t="d">
        <v>2015-06-01</v>
      </c>
      <c r="N5248">
        <v>6</v>
      </c>
      <c r="O5248">
        <v>1</v>
      </c>
      <c r="P5248">
        <v>2015</v>
      </c>
      <c r="R5248" t="s">
        <v>26</v>
      </c>
      <c r="S5248" t="s">
        <v>31</v>
      </c>
    </row>
    <row r="5249" spans="1:19" x14ac:dyDescent="0.25">
      <c r="A5249" t="s">
        <v>338</v>
      </c>
      <c r="B5249" t="s">
        <v>19729</v>
      </c>
      <c r="C5249" t="s">
        <v>19730</v>
      </c>
      <c r="E5249" t="s">
        <v>12756</v>
      </c>
      <c r="F5249" t="s">
        <v>170</v>
      </c>
      <c r="G5249">
        <v>90266</v>
      </c>
      <c r="H5249">
        <v>33.900787000000001</v>
      </c>
      <c r="I5249">
        <v>-118.38856800000001</v>
      </c>
      <c r="J5249" s="1" t="d">
        <v>2019-03-07</v>
      </c>
      <c r="K5249">
        <v>70326</v>
      </c>
      <c r="L5249" t="s">
        <v>71</v>
      </c>
      <c r="M5249" s="1" t="d">
        <v>2015-07-01</v>
      </c>
      <c r="N5249">
        <v>7</v>
      </c>
      <c r="O5249">
        <v>1</v>
      </c>
      <c r="P5249">
        <v>2015</v>
      </c>
      <c r="R5249" t="s">
        <v>26</v>
      </c>
      <c r="S5249" t="s">
        <v>31</v>
      </c>
    </row>
    <row r="5250" spans="1:19" x14ac:dyDescent="0.25">
      <c r="A5250" t="s">
        <v>338</v>
      </c>
      <c r="B5250" t="s">
        <v>19731</v>
      </c>
      <c r="C5250" t="s">
        <v>19732</v>
      </c>
      <c r="E5250" t="s">
        <v>14238</v>
      </c>
      <c r="F5250" t="s">
        <v>170</v>
      </c>
      <c r="G5250">
        <v>92081</v>
      </c>
      <c r="H5250">
        <v>33.146709999999999</v>
      </c>
      <c r="I5250">
        <v>-117.242058</v>
      </c>
      <c r="J5250" s="1" t="d">
        <v>2018-12-11</v>
      </c>
      <c r="K5250">
        <v>70329</v>
      </c>
      <c r="L5250" t="s">
        <v>30</v>
      </c>
      <c r="M5250" s="1" t="d">
        <v>2015-07-01</v>
      </c>
      <c r="N5250">
        <v>7</v>
      </c>
      <c r="O5250">
        <v>1</v>
      </c>
      <c r="P5250">
        <v>2015</v>
      </c>
      <c r="R5250" t="s">
        <v>26</v>
      </c>
      <c r="S5250" t="s">
        <v>31</v>
      </c>
    </row>
    <row r="5251" spans="1:19" x14ac:dyDescent="0.25">
      <c r="A5251" t="s">
        <v>338</v>
      </c>
      <c r="B5251" t="s">
        <v>19733</v>
      </c>
      <c r="C5251" t="s">
        <v>19734</v>
      </c>
      <c r="E5251" t="s">
        <v>19735</v>
      </c>
      <c r="F5251" t="s">
        <v>170</v>
      </c>
      <c r="G5251">
        <v>95383</v>
      </c>
      <c r="H5251">
        <v>38.043267999999998</v>
      </c>
      <c r="I5251">
        <v>-120.211021</v>
      </c>
      <c r="J5251" s="1" t="d">
        <v>2018-12-11</v>
      </c>
      <c r="K5251">
        <v>70330</v>
      </c>
      <c r="L5251" t="s">
        <v>19736</v>
      </c>
      <c r="M5251" s="1" t="d">
        <v>2015-08-01</v>
      </c>
      <c r="N5251">
        <v>8</v>
      </c>
      <c r="O5251">
        <v>1</v>
      </c>
      <c r="P5251">
        <v>2015</v>
      </c>
      <c r="R5251" t="s">
        <v>26</v>
      </c>
      <c r="S5251" t="s">
        <v>31</v>
      </c>
    </row>
    <row r="5252" spans="1:19" x14ac:dyDescent="0.25">
      <c r="A5252" t="s">
        <v>338</v>
      </c>
      <c r="B5252" t="s">
        <v>19737</v>
      </c>
      <c r="C5252" t="s">
        <v>19738</v>
      </c>
      <c r="E5252" t="s">
        <v>19739</v>
      </c>
      <c r="F5252" t="s">
        <v>170</v>
      </c>
      <c r="G5252">
        <v>93430</v>
      </c>
      <c r="H5252">
        <v>35.449165999999998</v>
      </c>
      <c r="I5252">
        <v>-120.905677</v>
      </c>
      <c r="J5252" s="1" t="d">
        <v>2019-02-06</v>
      </c>
      <c r="K5252">
        <v>70347</v>
      </c>
      <c r="L5252" t="s">
        <v>103</v>
      </c>
      <c r="M5252" s="1" t="d">
        <v>2015-08-01</v>
      </c>
      <c r="N5252">
        <v>8</v>
      </c>
      <c r="O5252">
        <v>1</v>
      </c>
      <c r="P5252">
        <v>2015</v>
      </c>
      <c r="R5252" t="s">
        <v>26</v>
      </c>
      <c r="S5252" t="s">
        <v>31</v>
      </c>
    </row>
    <row r="5253" spans="1:19" x14ac:dyDescent="0.25">
      <c r="A5253" t="s">
        <v>338</v>
      </c>
      <c r="B5253" t="s">
        <v>19740</v>
      </c>
      <c r="C5253" t="s">
        <v>19741</v>
      </c>
      <c r="E5253" t="s">
        <v>13771</v>
      </c>
      <c r="F5253" t="s">
        <v>170</v>
      </c>
      <c r="G5253">
        <v>93449</v>
      </c>
      <c r="H5253">
        <v>35.148809</v>
      </c>
      <c r="I5253">
        <v>-120.651375</v>
      </c>
      <c r="J5253" s="1" t="d">
        <v>2018-12-11</v>
      </c>
      <c r="K5253">
        <v>70354</v>
      </c>
      <c r="L5253" t="s">
        <v>30</v>
      </c>
      <c r="M5253" s="1" t="d">
        <v>2015-06-01</v>
      </c>
      <c r="N5253">
        <v>6</v>
      </c>
      <c r="O5253">
        <v>1</v>
      </c>
      <c r="P5253">
        <v>2015</v>
      </c>
      <c r="R5253" t="s">
        <v>26</v>
      </c>
      <c r="S5253" t="s">
        <v>31</v>
      </c>
    </row>
    <row r="5254" spans="1:19" x14ac:dyDescent="0.25">
      <c r="A5254" t="s">
        <v>338</v>
      </c>
      <c r="B5254" t="s">
        <v>19742</v>
      </c>
      <c r="C5254" t="s">
        <v>19743</v>
      </c>
      <c r="E5254" t="s">
        <v>19744</v>
      </c>
      <c r="F5254" t="s">
        <v>170</v>
      </c>
      <c r="G5254">
        <v>95476</v>
      </c>
      <c r="H5254">
        <v>38.173181999999997</v>
      </c>
      <c r="I5254">
        <v>-122.450688</v>
      </c>
      <c r="J5254" s="1" t="d">
        <v>2018-12-11</v>
      </c>
      <c r="K5254">
        <v>70356</v>
      </c>
      <c r="L5254" t="s">
        <v>30</v>
      </c>
      <c r="M5254" s="1" t="d">
        <v>2015-08-01</v>
      </c>
      <c r="N5254">
        <v>8</v>
      </c>
      <c r="O5254">
        <v>1</v>
      </c>
      <c r="P5254">
        <v>2015</v>
      </c>
      <c r="R5254" t="s">
        <v>26</v>
      </c>
      <c r="S5254" t="s">
        <v>31</v>
      </c>
    </row>
    <row r="5255" spans="1:19" x14ac:dyDescent="0.25">
      <c r="A5255" t="s">
        <v>338</v>
      </c>
      <c r="B5255" t="s">
        <v>19745</v>
      </c>
      <c r="C5255" t="s">
        <v>19746</v>
      </c>
      <c r="E5255" t="s">
        <v>352</v>
      </c>
      <c r="F5255" t="s">
        <v>170</v>
      </c>
      <c r="G5255">
        <v>90802</v>
      </c>
      <c r="H5255">
        <v>33.767530999999998</v>
      </c>
      <c r="I5255">
        <v>-118.191749</v>
      </c>
      <c r="J5255" s="1" t="d">
        <v>2019-02-06</v>
      </c>
      <c r="K5255">
        <v>70358</v>
      </c>
      <c r="L5255" t="s">
        <v>103</v>
      </c>
      <c r="M5255" s="1" t="d">
        <v>2015-06-01</v>
      </c>
      <c r="N5255">
        <v>6</v>
      </c>
      <c r="O5255">
        <v>1</v>
      </c>
      <c r="P5255">
        <v>2015</v>
      </c>
      <c r="R5255" t="s">
        <v>26</v>
      </c>
      <c r="S5255" t="s">
        <v>31</v>
      </c>
    </row>
    <row r="5256" spans="1:19" x14ac:dyDescent="0.25">
      <c r="A5256" t="s">
        <v>338</v>
      </c>
      <c r="B5256" t="s">
        <v>19747</v>
      </c>
      <c r="C5256" t="s">
        <v>19748</v>
      </c>
      <c r="E5256" t="s">
        <v>220</v>
      </c>
      <c r="F5256" t="s">
        <v>170</v>
      </c>
      <c r="G5256">
        <v>92111</v>
      </c>
      <c r="H5256">
        <v>32.833640000000003</v>
      </c>
      <c r="I5256">
        <v>-117.143637</v>
      </c>
      <c r="J5256" s="1" t="d">
        <v>2018-12-11</v>
      </c>
      <c r="K5256">
        <v>70359</v>
      </c>
      <c r="L5256" t="s">
        <v>30</v>
      </c>
      <c r="M5256" s="1" t="d">
        <v>2015-07-01</v>
      </c>
      <c r="N5256">
        <v>7</v>
      </c>
      <c r="O5256">
        <v>1</v>
      </c>
      <c r="P5256">
        <v>2015</v>
      </c>
      <c r="R5256" t="s">
        <v>26</v>
      </c>
      <c r="S5256" t="s">
        <v>31</v>
      </c>
    </row>
    <row r="5257" spans="1:19" x14ac:dyDescent="0.25">
      <c r="A5257" t="s">
        <v>338</v>
      </c>
      <c r="B5257" t="s">
        <v>19749</v>
      </c>
      <c r="C5257" t="s">
        <v>19750</v>
      </c>
      <c r="E5257" t="s">
        <v>7013</v>
      </c>
      <c r="F5257" t="s">
        <v>170</v>
      </c>
      <c r="G5257">
        <v>94559</v>
      </c>
      <c r="H5257">
        <v>38.305081999999999</v>
      </c>
      <c r="I5257">
        <v>-122.28329600000001</v>
      </c>
      <c r="J5257" s="1" t="d">
        <v>2019-02-06</v>
      </c>
      <c r="K5257">
        <v>70363</v>
      </c>
      <c r="L5257" t="s">
        <v>103</v>
      </c>
      <c r="M5257" s="1" t="d">
        <v>2015-08-01</v>
      </c>
      <c r="N5257">
        <v>8</v>
      </c>
      <c r="O5257">
        <v>1</v>
      </c>
      <c r="P5257">
        <v>2015</v>
      </c>
      <c r="R5257" t="s">
        <v>26</v>
      </c>
      <c r="S5257" t="s">
        <v>31</v>
      </c>
    </row>
    <row r="5258" spans="1:19" x14ac:dyDescent="0.25">
      <c r="A5258" t="s">
        <v>338</v>
      </c>
      <c r="B5258" t="s">
        <v>19751</v>
      </c>
      <c r="C5258" t="s">
        <v>19752</v>
      </c>
      <c r="E5258" t="s">
        <v>19753</v>
      </c>
      <c r="F5258" t="s">
        <v>170</v>
      </c>
      <c r="G5258">
        <v>95003</v>
      </c>
      <c r="H5258">
        <v>36.950558999999998</v>
      </c>
      <c r="I5258">
        <v>-121.87709</v>
      </c>
      <c r="J5258" s="1" t="d">
        <v>2019-02-06</v>
      </c>
      <c r="K5258">
        <v>70385</v>
      </c>
      <c r="L5258" t="s">
        <v>103</v>
      </c>
      <c r="M5258" s="1" t="d">
        <v>2015-06-01</v>
      </c>
      <c r="N5258">
        <v>6</v>
      </c>
      <c r="O5258">
        <v>1</v>
      </c>
      <c r="P5258">
        <v>2015</v>
      </c>
      <c r="R5258" t="s">
        <v>26</v>
      </c>
      <c r="S5258" t="s">
        <v>31</v>
      </c>
    </row>
    <row r="5259" spans="1:19" x14ac:dyDescent="0.25">
      <c r="A5259" t="s">
        <v>338</v>
      </c>
      <c r="B5259" t="s">
        <v>19754</v>
      </c>
      <c r="C5259" t="s">
        <v>19755</v>
      </c>
      <c r="E5259" t="s">
        <v>13771</v>
      </c>
      <c r="F5259" t="s">
        <v>170</v>
      </c>
      <c r="G5259">
        <v>93449</v>
      </c>
      <c r="H5259">
        <v>35.164971000000001</v>
      </c>
      <c r="I5259">
        <v>-120.690169</v>
      </c>
      <c r="J5259" s="1" t="d">
        <v>2018-12-11</v>
      </c>
      <c r="K5259">
        <v>70401</v>
      </c>
      <c r="L5259" t="s">
        <v>30</v>
      </c>
      <c r="M5259" s="1" t="d">
        <v>2015-06-01</v>
      </c>
      <c r="N5259">
        <v>6</v>
      </c>
      <c r="O5259">
        <v>1</v>
      </c>
      <c r="P5259">
        <v>2015</v>
      </c>
      <c r="R5259" t="s">
        <v>26</v>
      </c>
      <c r="S5259" t="s">
        <v>31</v>
      </c>
    </row>
    <row r="5260" spans="1:19" x14ac:dyDescent="0.25">
      <c r="A5260" t="s">
        <v>338</v>
      </c>
      <c r="B5260" t="s">
        <v>19756</v>
      </c>
      <c r="C5260" t="s">
        <v>19757</v>
      </c>
      <c r="E5260" t="s">
        <v>13771</v>
      </c>
      <c r="F5260" t="s">
        <v>170</v>
      </c>
      <c r="G5260">
        <v>93449</v>
      </c>
      <c r="H5260">
        <v>35.152521</v>
      </c>
      <c r="I5260">
        <v>-120.66057499999999</v>
      </c>
      <c r="J5260" s="1" t="d">
        <v>2018-12-11</v>
      </c>
      <c r="K5260">
        <v>70411</v>
      </c>
      <c r="L5260" t="s">
        <v>30</v>
      </c>
      <c r="M5260" s="1" t="d">
        <v>2015-07-01</v>
      </c>
      <c r="N5260">
        <v>7</v>
      </c>
      <c r="O5260">
        <v>1</v>
      </c>
      <c r="P5260">
        <v>2015</v>
      </c>
      <c r="R5260" t="s">
        <v>26</v>
      </c>
      <c r="S5260" t="s">
        <v>31</v>
      </c>
    </row>
    <row r="5261" spans="1:19" x14ac:dyDescent="0.25">
      <c r="A5261" t="s">
        <v>312</v>
      </c>
      <c r="B5261" t="s">
        <v>19758</v>
      </c>
      <c r="C5261" t="s">
        <v>19759</v>
      </c>
      <c r="E5261" t="s">
        <v>10313</v>
      </c>
      <c r="F5261" t="s">
        <v>157</v>
      </c>
      <c r="G5261">
        <v>16601</v>
      </c>
      <c r="H5261">
        <v>40.477387999999998</v>
      </c>
      <c r="I5261">
        <v>-78.390662000000006</v>
      </c>
      <c r="J5261" s="1" t="d">
        <v>2018-09-10</v>
      </c>
      <c r="K5261">
        <v>70434</v>
      </c>
      <c r="L5261" t="s">
        <v>30</v>
      </c>
      <c r="M5261" s="1" t="d">
        <v>2015-10-15</v>
      </c>
      <c r="N5261">
        <v>10</v>
      </c>
      <c r="O5261">
        <v>15</v>
      </c>
      <c r="P5261">
        <v>2015</v>
      </c>
      <c r="R5261" t="s">
        <v>26</v>
      </c>
      <c r="S5261" t="s">
        <v>31</v>
      </c>
    </row>
    <row r="5262" spans="1:19" x14ac:dyDescent="0.25">
      <c r="A5262" t="s">
        <v>338</v>
      </c>
      <c r="B5262" t="s">
        <v>19760</v>
      </c>
      <c r="C5262" t="s">
        <v>19761</v>
      </c>
      <c r="D5262" t="s">
        <v>19762</v>
      </c>
      <c r="E5262" t="s">
        <v>3965</v>
      </c>
      <c r="F5262" t="s">
        <v>25</v>
      </c>
      <c r="G5262">
        <v>21202</v>
      </c>
      <c r="H5262">
        <v>39.29195</v>
      </c>
      <c r="I5262">
        <v>-76.611345</v>
      </c>
      <c r="J5262" s="1" t="d">
        <v>2018-09-10</v>
      </c>
      <c r="K5262">
        <v>70442</v>
      </c>
      <c r="L5262" t="s">
        <v>7192</v>
      </c>
      <c r="M5262" s="1" t="d">
        <v>2015-10-12</v>
      </c>
      <c r="N5262">
        <v>10</v>
      </c>
      <c r="O5262">
        <v>12</v>
      </c>
      <c r="P5262">
        <v>2015</v>
      </c>
      <c r="R5262" t="s">
        <v>26</v>
      </c>
      <c r="S5262" t="s">
        <v>31</v>
      </c>
    </row>
    <row r="5263" spans="1:19" x14ac:dyDescent="0.25">
      <c r="A5263" t="s">
        <v>338</v>
      </c>
      <c r="B5263" t="s">
        <v>19770</v>
      </c>
      <c r="C5263" t="s">
        <v>19771</v>
      </c>
      <c r="E5263" t="s">
        <v>17341</v>
      </c>
      <c r="F5263" t="s">
        <v>119</v>
      </c>
      <c r="G5263">
        <v>55391</v>
      </c>
      <c r="H5263">
        <v>44.971646999999997</v>
      </c>
      <c r="I5263">
        <v>-93.481052000000005</v>
      </c>
      <c r="J5263" s="1" t="d">
        <v>2018-07-09</v>
      </c>
      <c r="K5263">
        <v>70447</v>
      </c>
      <c r="L5263" t="s">
        <v>30</v>
      </c>
      <c r="M5263" s="1" t="d">
        <v>2015-03-03</v>
      </c>
      <c r="N5263">
        <v>3</v>
      </c>
      <c r="O5263">
        <v>3</v>
      </c>
      <c r="P5263">
        <v>2015</v>
      </c>
      <c r="R5263" t="s">
        <v>26</v>
      </c>
      <c r="S5263" t="s">
        <v>31</v>
      </c>
    </row>
    <row r="5264" spans="1:19" x14ac:dyDescent="0.25">
      <c r="A5264" t="s">
        <v>338</v>
      </c>
      <c r="B5264" t="s">
        <v>19770</v>
      </c>
      <c r="C5264" t="s">
        <v>19771</v>
      </c>
      <c r="E5264" t="s">
        <v>17341</v>
      </c>
      <c r="F5264" t="s">
        <v>119</v>
      </c>
      <c r="G5264">
        <v>55391</v>
      </c>
      <c r="H5264">
        <v>44.971646999999997</v>
      </c>
      <c r="I5264">
        <v>-93.481052000000005</v>
      </c>
      <c r="J5264" s="1" t="d">
        <v>2018-07-09</v>
      </c>
      <c r="K5264">
        <v>70469</v>
      </c>
      <c r="L5264" t="s">
        <v>30</v>
      </c>
      <c r="M5264" s="1" t="d">
        <v>2015-03-03</v>
      </c>
      <c r="N5264">
        <v>3</v>
      </c>
      <c r="O5264">
        <v>3</v>
      </c>
      <c r="P5264">
        <v>2015</v>
      </c>
      <c r="R5264" t="s">
        <v>26</v>
      </c>
      <c r="S5264" t="s">
        <v>27</v>
      </c>
    </row>
    <row r="5265" spans="1:19" x14ac:dyDescent="0.25">
      <c r="A5265" t="s">
        <v>338</v>
      </c>
      <c r="B5265" t="s">
        <v>19790</v>
      </c>
      <c r="C5265" t="s">
        <v>19791</v>
      </c>
      <c r="E5265" t="s">
        <v>4317</v>
      </c>
      <c r="F5265" t="s">
        <v>269</v>
      </c>
      <c r="G5265">
        <v>23451</v>
      </c>
      <c r="H5265">
        <v>36.845573000000002</v>
      </c>
      <c r="I5265">
        <v>-75.983011000000005</v>
      </c>
      <c r="J5265" s="1" t="d">
        <v>2018-10-04</v>
      </c>
      <c r="K5265">
        <v>70481</v>
      </c>
      <c r="L5265" t="s">
        <v>30</v>
      </c>
      <c r="M5265" s="1" t="d">
        <v>2015-10-15</v>
      </c>
      <c r="N5265">
        <v>10</v>
      </c>
      <c r="O5265">
        <v>15</v>
      </c>
      <c r="P5265">
        <v>2015</v>
      </c>
      <c r="R5265" t="s">
        <v>26</v>
      </c>
      <c r="S5265" t="s">
        <v>31</v>
      </c>
    </row>
    <row r="5266" spans="1:19" x14ac:dyDescent="0.25">
      <c r="A5266" t="s">
        <v>338</v>
      </c>
      <c r="B5266" t="s">
        <v>19792</v>
      </c>
      <c r="C5266" t="s">
        <v>19793</v>
      </c>
      <c r="E5266" t="s">
        <v>8269</v>
      </c>
      <c r="F5266" t="s">
        <v>67</v>
      </c>
      <c r="G5266">
        <v>6269</v>
      </c>
      <c r="H5266">
        <v>41.809176000000001</v>
      </c>
      <c r="I5266">
        <v>-72.258277000000007</v>
      </c>
      <c r="J5266" s="1" t="d">
        <v>2018-05-03</v>
      </c>
      <c r="K5266">
        <v>70499</v>
      </c>
      <c r="L5266" t="s">
        <v>30</v>
      </c>
      <c r="M5266" s="1" t="d">
        <v>2015-05-01</v>
      </c>
      <c r="N5266">
        <v>5</v>
      </c>
      <c r="O5266">
        <v>1</v>
      </c>
      <c r="P5266">
        <v>2015</v>
      </c>
      <c r="R5266" t="s">
        <v>26</v>
      </c>
      <c r="S5266" t="s">
        <v>31</v>
      </c>
    </row>
    <row r="5267" spans="1:19" x14ac:dyDescent="0.25">
      <c r="A5267" t="s">
        <v>338</v>
      </c>
      <c r="B5267" t="s">
        <v>19794</v>
      </c>
      <c r="C5267" t="s">
        <v>19795</v>
      </c>
      <c r="E5267" t="s">
        <v>3216</v>
      </c>
      <c r="F5267" t="s">
        <v>67</v>
      </c>
      <c r="G5267">
        <v>6082</v>
      </c>
      <c r="H5267">
        <v>42.000026800000001</v>
      </c>
      <c r="I5267">
        <v>-72.569784900000002</v>
      </c>
      <c r="J5267" s="1" t="d">
        <v>2019-01-10</v>
      </c>
      <c r="K5267">
        <v>70500</v>
      </c>
      <c r="L5267" t="s">
        <v>30</v>
      </c>
      <c r="M5267" s="1" t="d">
        <v>2015-08-01</v>
      </c>
      <c r="N5267">
        <v>8</v>
      </c>
      <c r="O5267">
        <v>1</v>
      </c>
      <c r="P5267">
        <v>2015</v>
      </c>
      <c r="R5267" t="s">
        <v>26</v>
      </c>
      <c r="S5267" t="s">
        <v>31</v>
      </c>
    </row>
    <row r="5268" spans="1:19" x14ac:dyDescent="0.25">
      <c r="A5268" t="s">
        <v>338</v>
      </c>
      <c r="B5268" t="s">
        <v>19796</v>
      </c>
      <c r="C5268" t="s">
        <v>19797</v>
      </c>
      <c r="E5268" t="s">
        <v>9336</v>
      </c>
      <c r="F5268" t="s">
        <v>67</v>
      </c>
      <c r="G5268">
        <v>6757</v>
      </c>
      <c r="H5268">
        <v>41.721958000000001</v>
      </c>
      <c r="I5268">
        <v>-73.473400999999996</v>
      </c>
      <c r="J5268" s="1" t="d">
        <v>2018-04-03</v>
      </c>
      <c r="K5268">
        <v>70501</v>
      </c>
      <c r="L5268" t="s">
        <v>30</v>
      </c>
      <c r="M5268" s="1" t="d">
        <v>2015-08-18</v>
      </c>
      <c r="N5268">
        <v>8</v>
      </c>
      <c r="O5268">
        <v>18</v>
      </c>
      <c r="P5268">
        <v>2015</v>
      </c>
      <c r="R5268" t="s">
        <v>26</v>
      </c>
      <c r="S5268" t="s">
        <v>31</v>
      </c>
    </row>
    <row r="5269" spans="1:19" x14ac:dyDescent="0.25">
      <c r="A5269" t="s">
        <v>338</v>
      </c>
      <c r="B5269" t="s">
        <v>19798</v>
      </c>
      <c r="C5269" t="s">
        <v>19799</v>
      </c>
      <c r="E5269" t="s">
        <v>9336</v>
      </c>
      <c r="F5269" t="s">
        <v>67</v>
      </c>
      <c r="G5269">
        <v>6757</v>
      </c>
      <c r="H5269">
        <v>41.727418999999998</v>
      </c>
      <c r="I5269">
        <v>-73.47251</v>
      </c>
      <c r="J5269" s="1" t="d">
        <v>2018-04-03</v>
      </c>
      <c r="K5269">
        <v>70502</v>
      </c>
      <c r="L5269" t="s">
        <v>30</v>
      </c>
      <c r="M5269" s="1" t="d">
        <v>2015-08-01</v>
      </c>
      <c r="N5269">
        <v>8</v>
      </c>
      <c r="O5269">
        <v>1</v>
      </c>
      <c r="P5269">
        <v>2015</v>
      </c>
      <c r="R5269" t="s">
        <v>26</v>
      </c>
      <c r="S5269" t="s">
        <v>31</v>
      </c>
    </row>
    <row r="5270" spans="1:19" x14ac:dyDescent="0.25">
      <c r="A5270" t="s">
        <v>338</v>
      </c>
      <c r="B5270" t="s">
        <v>19800</v>
      </c>
      <c r="C5270" t="s">
        <v>19801</v>
      </c>
      <c r="E5270" t="s">
        <v>12263</v>
      </c>
      <c r="F5270" t="s">
        <v>67</v>
      </c>
      <c r="G5270">
        <v>6051</v>
      </c>
      <c r="H5270">
        <v>41.664356599999998</v>
      </c>
      <c r="I5270">
        <v>-72.778828599999997</v>
      </c>
      <c r="J5270" s="1" t="d">
        <v>2018-04-03</v>
      </c>
      <c r="K5270">
        <v>70503</v>
      </c>
      <c r="L5270" t="s">
        <v>30</v>
      </c>
      <c r="M5270" s="1" t="d">
        <v>2015-08-20</v>
      </c>
      <c r="N5270">
        <v>8</v>
      </c>
      <c r="O5270">
        <v>20</v>
      </c>
      <c r="P5270">
        <v>2015</v>
      </c>
      <c r="R5270" t="s">
        <v>26</v>
      </c>
      <c r="S5270" t="s">
        <v>31</v>
      </c>
    </row>
    <row r="5271" spans="1:19" x14ac:dyDescent="0.25">
      <c r="A5271" t="s">
        <v>338</v>
      </c>
      <c r="B5271" t="s">
        <v>19802</v>
      </c>
      <c r="C5271" t="s">
        <v>19803</v>
      </c>
      <c r="E5271" t="s">
        <v>12263</v>
      </c>
      <c r="F5271" t="s">
        <v>67</v>
      </c>
      <c r="G5271">
        <v>6051</v>
      </c>
      <c r="H5271">
        <v>41.666879000000002</v>
      </c>
      <c r="I5271">
        <v>-72.780370000000005</v>
      </c>
      <c r="J5271" s="1" t="d">
        <v>2018-04-03</v>
      </c>
      <c r="K5271">
        <v>70504</v>
      </c>
      <c r="L5271" t="s">
        <v>30</v>
      </c>
      <c r="M5271" s="1" t="d">
        <v>2015-08-01</v>
      </c>
      <c r="N5271">
        <v>8</v>
      </c>
      <c r="O5271">
        <v>1</v>
      </c>
      <c r="P5271">
        <v>2015</v>
      </c>
      <c r="R5271" t="s">
        <v>26</v>
      </c>
      <c r="S5271" t="s">
        <v>31</v>
      </c>
    </row>
    <row r="5272" spans="1:19" x14ac:dyDescent="0.25">
      <c r="A5272" t="s">
        <v>338</v>
      </c>
      <c r="B5272" t="s">
        <v>19804</v>
      </c>
      <c r="C5272" t="s">
        <v>19805</v>
      </c>
      <c r="E5272" t="s">
        <v>15333</v>
      </c>
      <c r="F5272" t="s">
        <v>67</v>
      </c>
      <c r="G5272">
        <v>6111</v>
      </c>
      <c r="H5272">
        <v>41.696446000000002</v>
      </c>
      <c r="I5272">
        <v>-72.721391999999994</v>
      </c>
      <c r="J5272" s="1" t="d">
        <v>2018-12-11</v>
      </c>
      <c r="K5272">
        <v>70505</v>
      </c>
      <c r="L5272" t="s">
        <v>30</v>
      </c>
      <c r="M5272" s="1" t="d">
        <v>2015-07-23</v>
      </c>
      <c r="N5272">
        <v>7</v>
      </c>
      <c r="O5272">
        <v>23</v>
      </c>
      <c r="P5272">
        <v>2015</v>
      </c>
      <c r="R5272" t="s">
        <v>26</v>
      </c>
      <c r="S5272" t="s">
        <v>31</v>
      </c>
    </row>
    <row r="5273" spans="1:19" x14ac:dyDescent="0.25">
      <c r="A5273" t="s">
        <v>338</v>
      </c>
      <c r="B5273" t="s">
        <v>19806</v>
      </c>
      <c r="C5273" t="s">
        <v>19807</v>
      </c>
      <c r="E5273" t="s">
        <v>11154</v>
      </c>
      <c r="F5273" t="s">
        <v>67</v>
      </c>
      <c r="G5273">
        <v>6260</v>
      </c>
      <c r="H5273">
        <v>41.914329000000002</v>
      </c>
      <c r="I5273">
        <v>-71.910576199999994</v>
      </c>
      <c r="J5273" s="1" t="d">
        <v>2019-04-08</v>
      </c>
      <c r="K5273">
        <v>70506</v>
      </c>
      <c r="L5273" t="s">
        <v>24</v>
      </c>
      <c r="M5273" s="1" t="d">
        <v>2015-07-23</v>
      </c>
      <c r="N5273">
        <v>7</v>
      </c>
      <c r="O5273">
        <v>23</v>
      </c>
      <c r="P5273">
        <v>2015</v>
      </c>
      <c r="R5273" t="s">
        <v>26</v>
      </c>
      <c r="S5273" t="s">
        <v>31</v>
      </c>
    </row>
    <row r="5274" spans="1:19" x14ac:dyDescent="0.25">
      <c r="A5274" t="s">
        <v>338</v>
      </c>
      <c r="B5274" t="s">
        <v>19808</v>
      </c>
      <c r="C5274" t="s">
        <v>19809</v>
      </c>
      <c r="D5274" t="s">
        <v>19810</v>
      </c>
      <c r="E5274" t="s">
        <v>5109</v>
      </c>
      <c r="F5274" t="s">
        <v>67</v>
      </c>
      <c r="G5274">
        <v>6040</v>
      </c>
      <c r="H5274">
        <v>41.766005</v>
      </c>
      <c r="I5274">
        <v>-72.490258999999995</v>
      </c>
      <c r="J5274" s="1" t="d">
        <v>2019-04-08</v>
      </c>
      <c r="K5274">
        <v>70531</v>
      </c>
      <c r="L5274" t="s">
        <v>24</v>
      </c>
      <c r="M5274" s="1" t="d">
        <v>2015-10-01</v>
      </c>
      <c r="N5274">
        <v>10</v>
      </c>
      <c r="O5274">
        <v>1</v>
      </c>
      <c r="P5274">
        <v>2015</v>
      </c>
      <c r="R5274" t="s">
        <v>26</v>
      </c>
      <c r="S5274" t="s">
        <v>31</v>
      </c>
    </row>
    <row r="5275" spans="1:19" x14ac:dyDescent="0.25">
      <c r="A5275" t="s">
        <v>338</v>
      </c>
      <c r="B5275" t="s">
        <v>19811</v>
      </c>
      <c r="C5275" t="s">
        <v>19812</v>
      </c>
      <c r="E5275" t="s">
        <v>19813</v>
      </c>
      <c r="F5275" t="s">
        <v>129</v>
      </c>
      <c r="G5275">
        <v>80513</v>
      </c>
      <c r="H5275">
        <v>40.303393040000003</v>
      </c>
      <c r="I5275">
        <v>-105.1046104</v>
      </c>
      <c r="J5275" s="1" t="d">
        <v>2018-11-08</v>
      </c>
      <c r="K5275">
        <v>70533</v>
      </c>
      <c r="L5275" t="s">
        <v>30</v>
      </c>
      <c r="M5275" s="1" t="d">
        <v>2015-10-12</v>
      </c>
      <c r="N5275">
        <v>10</v>
      </c>
      <c r="O5275">
        <v>12</v>
      </c>
      <c r="P5275">
        <v>2015</v>
      </c>
      <c r="R5275" t="s">
        <v>26</v>
      </c>
      <c r="S5275" t="s">
        <v>31</v>
      </c>
    </row>
    <row r="5276" spans="1:19" x14ac:dyDescent="0.25">
      <c r="A5276" t="s">
        <v>338</v>
      </c>
      <c r="B5276" t="s">
        <v>19814</v>
      </c>
      <c r="C5276" t="s">
        <v>19815</v>
      </c>
      <c r="E5276" t="s">
        <v>108</v>
      </c>
      <c r="F5276" t="s">
        <v>101</v>
      </c>
      <c r="G5276">
        <v>84115</v>
      </c>
      <c r="H5276">
        <v>40.730775999999999</v>
      </c>
      <c r="I5276">
        <v>-111.899687</v>
      </c>
      <c r="J5276" s="1" t="d">
        <v>2018-12-11</v>
      </c>
      <c r="K5276">
        <v>70534</v>
      </c>
      <c r="L5276" t="s">
        <v>30</v>
      </c>
      <c r="M5276" s="1" t="d">
        <v>2015-10-01</v>
      </c>
      <c r="N5276">
        <v>10</v>
      </c>
      <c r="O5276">
        <v>1</v>
      </c>
      <c r="P5276">
        <v>2015</v>
      </c>
      <c r="R5276" t="s">
        <v>26</v>
      </c>
      <c r="S5276" t="s">
        <v>31</v>
      </c>
    </row>
    <row r="5277" spans="1:19" x14ac:dyDescent="0.25">
      <c r="A5277" t="s">
        <v>338</v>
      </c>
      <c r="B5277" t="s">
        <v>19816</v>
      </c>
      <c r="C5277" t="s">
        <v>19817</v>
      </c>
      <c r="E5277" t="s">
        <v>3965</v>
      </c>
      <c r="F5277" t="s">
        <v>25</v>
      </c>
      <c r="G5277">
        <v>21201</v>
      </c>
      <c r="H5277">
        <v>39.293793000000001</v>
      </c>
      <c r="I5277">
        <v>-76.616977000000006</v>
      </c>
      <c r="J5277" s="1" t="d">
        <v>2018-09-10</v>
      </c>
      <c r="K5277">
        <v>70535</v>
      </c>
      <c r="L5277" t="s">
        <v>7192</v>
      </c>
      <c r="M5277" s="1" t="d">
        <v>2015-10-16</v>
      </c>
      <c r="N5277">
        <v>10</v>
      </c>
      <c r="O5277">
        <v>16</v>
      </c>
      <c r="P5277">
        <v>2015</v>
      </c>
      <c r="R5277" t="s">
        <v>26</v>
      </c>
      <c r="S5277" t="s">
        <v>31</v>
      </c>
    </row>
    <row r="5278" spans="1:19" x14ac:dyDescent="0.25">
      <c r="A5278" t="s">
        <v>338</v>
      </c>
      <c r="B5278" t="s">
        <v>19818</v>
      </c>
      <c r="C5278" t="s">
        <v>19819</v>
      </c>
      <c r="D5278" t="s">
        <v>19820</v>
      </c>
      <c r="E5278" t="s">
        <v>80</v>
      </c>
      <c r="F5278" t="s">
        <v>10</v>
      </c>
      <c r="G5278">
        <v>83709</v>
      </c>
      <c r="H5278">
        <v>43.601334999999999</v>
      </c>
      <c r="I5278">
        <v>-116.27612999999999</v>
      </c>
      <c r="J5278" s="1" t="d">
        <v>2018-04-03</v>
      </c>
      <c r="K5278">
        <v>70536</v>
      </c>
      <c r="L5278" t="s">
        <v>30</v>
      </c>
      <c r="M5278" s="1" t="d">
        <v>2015-07-01</v>
      </c>
      <c r="N5278">
        <v>7</v>
      </c>
      <c r="O5278">
        <v>1</v>
      </c>
      <c r="P5278">
        <v>2015</v>
      </c>
      <c r="R5278" t="s">
        <v>26</v>
      </c>
      <c r="S5278" t="s">
        <v>31</v>
      </c>
    </row>
    <row r="5279" spans="1:19" x14ac:dyDescent="0.25">
      <c r="A5279" t="s">
        <v>338</v>
      </c>
      <c r="B5279" t="s">
        <v>19821</v>
      </c>
      <c r="C5279" t="s">
        <v>19822</v>
      </c>
      <c r="E5279" t="s">
        <v>80</v>
      </c>
      <c r="F5279" t="s">
        <v>10</v>
      </c>
      <c r="G5279">
        <v>89709</v>
      </c>
      <c r="H5279">
        <v>43.600934000000002</v>
      </c>
      <c r="I5279">
        <v>-116.27675600000001</v>
      </c>
      <c r="J5279" s="1" t="d">
        <v>2018-12-11</v>
      </c>
      <c r="K5279">
        <v>70537</v>
      </c>
      <c r="L5279" t="s">
        <v>30</v>
      </c>
      <c r="M5279" s="1" t="d">
        <v>2015-07-01</v>
      </c>
      <c r="N5279">
        <v>7</v>
      </c>
      <c r="O5279">
        <v>1</v>
      </c>
      <c r="P5279">
        <v>2015</v>
      </c>
      <c r="R5279" t="s">
        <v>26</v>
      </c>
      <c r="S5279" t="s">
        <v>31</v>
      </c>
    </row>
    <row r="5280" spans="1:19" x14ac:dyDescent="0.25">
      <c r="A5280" t="s">
        <v>338</v>
      </c>
      <c r="B5280" t="s">
        <v>19823</v>
      </c>
      <c r="C5280" t="s">
        <v>19824</v>
      </c>
      <c r="E5280" t="s">
        <v>80</v>
      </c>
      <c r="F5280" t="s">
        <v>10</v>
      </c>
      <c r="G5280">
        <v>83709</v>
      </c>
      <c r="H5280">
        <v>43.601185000000001</v>
      </c>
      <c r="I5280">
        <v>-116.278943</v>
      </c>
      <c r="J5280" s="1" t="d">
        <v>2018-04-03</v>
      </c>
      <c r="K5280">
        <v>70538</v>
      </c>
      <c r="L5280" t="s">
        <v>30</v>
      </c>
      <c r="M5280" s="1" t="d">
        <v>2015-07-01</v>
      </c>
      <c r="N5280">
        <v>7</v>
      </c>
      <c r="O5280">
        <v>1</v>
      </c>
      <c r="P5280">
        <v>2015</v>
      </c>
      <c r="R5280" t="s">
        <v>26</v>
      </c>
      <c r="S5280" t="s">
        <v>31</v>
      </c>
    </row>
    <row r="5281" spans="1:19" x14ac:dyDescent="0.25">
      <c r="A5281" t="s">
        <v>338</v>
      </c>
      <c r="B5281" t="s">
        <v>9387</v>
      </c>
      <c r="C5281" t="s">
        <v>19838</v>
      </c>
      <c r="E5281" t="s">
        <v>220</v>
      </c>
      <c r="F5281" t="s">
        <v>170</v>
      </c>
      <c r="G5281">
        <v>92111</v>
      </c>
      <c r="H5281">
        <v>32.82141</v>
      </c>
      <c r="I5281">
        <v>-117.150961</v>
      </c>
      <c r="J5281" s="1" t="d">
        <v>2018-05-03</v>
      </c>
      <c r="K5281">
        <v>70568</v>
      </c>
      <c r="L5281" t="s">
        <v>30</v>
      </c>
      <c r="M5281" s="1" t="d">
        <v>2015-06-01</v>
      </c>
      <c r="N5281">
        <v>6</v>
      </c>
      <c r="O5281">
        <v>1</v>
      </c>
      <c r="P5281">
        <v>2015</v>
      </c>
      <c r="R5281" t="s">
        <v>26</v>
      </c>
      <c r="S5281" t="s">
        <v>27</v>
      </c>
    </row>
    <row r="5282" spans="1:19" x14ac:dyDescent="0.25">
      <c r="A5282" t="s">
        <v>338</v>
      </c>
      <c r="B5282" t="s">
        <v>19839</v>
      </c>
      <c r="C5282" t="s">
        <v>19840</v>
      </c>
      <c r="E5282" t="s">
        <v>220</v>
      </c>
      <c r="F5282" t="s">
        <v>170</v>
      </c>
      <c r="G5282">
        <v>92123</v>
      </c>
      <c r="H5282">
        <v>32.825180000000003</v>
      </c>
      <c r="I5282">
        <v>-117.14040900000001</v>
      </c>
      <c r="J5282" s="1" t="d">
        <v>2018-09-10</v>
      </c>
      <c r="K5282">
        <v>70569</v>
      </c>
      <c r="L5282" t="s">
        <v>30</v>
      </c>
      <c r="M5282" s="1" t="d">
        <v>2015-06-01</v>
      </c>
      <c r="N5282">
        <v>6</v>
      </c>
      <c r="O5282">
        <v>1</v>
      </c>
      <c r="P5282">
        <v>2015</v>
      </c>
      <c r="R5282" t="s">
        <v>26</v>
      </c>
      <c r="S5282" t="s">
        <v>27</v>
      </c>
    </row>
    <row r="5283" spans="1:19" x14ac:dyDescent="0.25">
      <c r="A5283" t="s">
        <v>338</v>
      </c>
      <c r="B5283" t="s">
        <v>19841</v>
      </c>
      <c r="C5283" t="s">
        <v>19842</v>
      </c>
      <c r="E5283" t="s">
        <v>7062</v>
      </c>
      <c r="F5283" t="s">
        <v>170</v>
      </c>
      <c r="G5283">
        <v>94577</v>
      </c>
      <c r="H5283">
        <v>37.716240999999997</v>
      </c>
      <c r="I5283">
        <v>-122.187343</v>
      </c>
      <c r="J5283" s="1" t="d">
        <v>2018-05-03</v>
      </c>
      <c r="K5283">
        <v>70573</v>
      </c>
      <c r="L5283" t="s">
        <v>30</v>
      </c>
      <c r="M5283" s="1" t="d">
        <v>2015-08-01</v>
      </c>
      <c r="N5283">
        <v>8</v>
      </c>
      <c r="O5283">
        <v>1</v>
      </c>
      <c r="P5283">
        <v>2015</v>
      </c>
      <c r="R5283" t="s">
        <v>26</v>
      </c>
      <c r="S5283" t="s">
        <v>31</v>
      </c>
    </row>
    <row r="5284" spans="1:19" x14ac:dyDescent="0.25">
      <c r="A5284" t="s">
        <v>338</v>
      </c>
      <c r="B5284" t="s">
        <v>19847</v>
      </c>
      <c r="C5284" t="s">
        <v>19848</v>
      </c>
      <c r="E5284" t="s">
        <v>1897</v>
      </c>
      <c r="F5284" t="s">
        <v>170</v>
      </c>
      <c r="G5284">
        <v>95695</v>
      </c>
      <c r="H5284">
        <v>38.658127999999998</v>
      </c>
      <c r="I5284">
        <v>-121.794707</v>
      </c>
      <c r="J5284" s="1" t="d">
        <v>2018-05-03</v>
      </c>
      <c r="K5284">
        <v>70584</v>
      </c>
      <c r="L5284" t="s">
        <v>30</v>
      </c>
      <c r="M5284" s="1" t="d">
        <v>2015-09-01</v>
      </c>
      <c r="N5284">
        <v>9</v>
      </c>
      <c r="O5284">
        <v>1</v>
      </c>
      <c r="P5284">
        <v>2015</v>
      </c>
      <c r="R5284" t="s">
        <v>26</v>
      </c>
      <c r="S5284" t="s">
        <v>31</v>
      </c>
    </row>
    <row r="5285" spans="1:19" x14ac:dyDescent="0.25">
      <c r="A5285" t="s">
        <v>338</v>
      </c>
      <c r="B5285" t="s">
        <v>19849</v>
      </c>
      <c r="C5285" t="s">
        <v>19850</v>
      </c>
      <c r="E5285" t="s">
        <v>1897</v>
      </c>
      <c r="F5285" t="s">
        <v>170</v>
      </c>
      <c r="G5285">
        <v>95695</v>
      </c>
      <c r="H5285">
        <v>38.642231000000002</v>
      </c>
      <c r="I5285">
        <v>-121.82245500000001</v>
      </c>
      <c r="J5285" s="1" t="d">
        <v>2018-05-03</v>
      </c>
      <c r="K5285">
        <v>70585</v>
      </c>
      <c r="L5285" t="s">
        <v>30</v>
      </c>
      <c r="M5285" s="1" t="d">
        <v>2015-09-01</v>
      </c>
      <c r="N5285">
        <v>9</v>
      </c>
      <c r="O5285">
        <v>1</v>
      </c>
      <c r="P5285">
        <v>2015</v>
      </c>
      <c r="R5285" t="s">
        <v>26</v>
      </c>
      <c r="S5285" t="s">
        <v>31</v>
      </c>
    </row>
    <row r="5286" spans="1:19" x14ac:dyDescent="0.25">
      <c r="A5286" t="s">
        <v>338</v>
      </c>
      <c r="B5286" t="s">
        <v>19851</v>
      </c>
      <c r="C5286" t="s">
        <v>19852</v>
      </c>
      <c r="E5286" t="s">
        <v>1897</v>
      </c>
      <c r="F5286" t="s">
        <v>170</v>
      </c>
      <c r="G5286">
        <v>95695</v>
      </c>
      <c r="H5286">
        <v>38.686897000000002</v>
      </c>
      <c r="I5286">
        <v>-121.786232</v>
      </c>
      <c r="J5286" s="1" t="d">
        <v>2018-05-03</v>
      </c>
      <c r="K5286">
        <v>70586</v>
      </c>
      <c r="L5286" t="s">
        <v>30</v>
      </c>
      <c r="M5286" s="1" t="d">
        <v>2015-09-01</v>
      </c>
      <c r="N5286">
        <v>9</v>
      </c>
      <c r="O5286">
        <v>1</v>
      </c>
      <c r="P5286">
        <v>2015</v>
      </c>
      <c r="R5286" t="s">
        <v>26</v>
      </c>
      <c r="S5286" t="s">
        <v>31</v>
      </c>
    </row>
    <row r="5287" spans="1:19" x14ac:dyDescent="0.25">
      <c r="A5287" t="s">
        <v>338</v>
      </c>
      <c r="B5287" t="s">
        <v>19853</v>
      </c>
      <c r="C5287" t="s">
        <v>19854</v>
      </c>
      <c r="E5287" t="s">
        <v>1897</v>
      </c>
      <c r="F5287" t="s">
        <v>170</v>
      </c>
      <c r="G5287">
        <v>95695</v>
      </c>
      <c r="H5287">
        <v>38.676195999999997</v>
      </c>
      <c r="I5287">
        <v>-121.766289</v>
      </c>
      <c r="J5287" s="1" t="d">
        <v>2018-05-03</v>
      </c>
      <c r="K5287">
        <v>70587</v>
      </c>
      <c r="L5287" t="s">
        <v>30</v>
      </c>
      <c r="M5287" s="1" t="d">
        <v>2015-09-01</v>
      </c>
      <c r="N5287">
        <v>9</v>
      </c>
      <c r="O5287">
        <v>1</v>
      </c>
      <c r="P5287">
        <v>2015</v>
      </c>
      <c r="R5287" t="s">
        <v>26</v>
      </c>
      <c r="S5287" t="s">
        <v>31</v>
      </c>
    </row>
    <row r="5288" spans="1:19" x14ac:dyDescent="0.25">
      <c r="A5288" t="s">
        <v>338</v>
      </c>
      <c r="B5288" t="s">
        <v>19855</v>
      </c>
      <c r="C5288" t="s">
        <v>19856</v>
      </c>
      <c r="E5288" t="s">
        <v>1897</v>
      </c>
      <c r="F5288" t="s">
        <v>170</v>
      </c>
      <c r="G5288">
        <v>95695</v>
      </c>
      <c r="H5288">
        <v>38.683942999999999</v>
      </c>
      <c r="I5288">
        <v>-121.79904999999999</v>
      </c>
      <c r="J5288" s="1" t="d">
        <v>2018-05-03</v>
      </c>
      <c r="K5288">
        <v>70588</v>
      </c>
      <c r="L5288" t="s">
        <v>30</v>
      </c>
      <c r="M5288" s="1" t="d">
        <v>2015-09-01</v>
      </c>
      <c r="N5288">
        <v>9</v>
      </c>
      <c r="O5288">
        <v>1</v>
      </c>
      <c r="P5288">
        <v>2015</v>
      </c>
      <c r="R5288" t="s">
        <v>26</v>
      </c>
      <c r="S5288" t="s">
        <v>31</v>
      </c>
    </row>
    <row r="5289" spans="1:19" x14ac:dyDescent="0.25">
      <c r="A5289" t="s">
        <v>338</v>
      </c>
      <c r="B5289" t="s">
        <v>19857</v>
      </c>
      <c r="C5289" t="s">
        <v>19858</v>
      </c>
      <c r="E5289" t="s">
        <v>1897</v>
      </c>
      <c r="F5289" t="s">
        <v>170</v>
      </c>
      <c r="G5289">
        <v>95695</v>
      </c>
      <c r="H5289">
        <v>38.669818999999997</v>
      </c>
      <c r="I5289">
        <v>-121.79455799999999</v>
      </c>
      <c r="J5289" s="1" t="d">
        <v>2018-05-03</v>
      </c>
      <c r="K5289">
        <v>70589</v>
      </c>
      <c r="L5289" t="s">
        <v>30</v>
      </c>
      <c r="M5289" s="1" t="d">
        <v>2015-09-01</v>
      </c>
      <c r="N5289">
        <v>9</v>
      </c>
      <c r="O5289">
        <v>1</v>
      </c>
      <c r="P5289">
        <v>2015</v>
      </c>
      <c r="R5289" t="s">
        <v>26</v>
      </c>
      <c r="S5289" t="s">
        <v>31</v>
      </c>
    </row>
    <row r="5290" spans="1:19" x14ac:dyDescent="0.25">
      <c r="A5290" t="s">
        <v>338</v>
      </c>
      <c r="B5290" t="s">
        <v>19859</v>
      </c>
      <c r="C5290" t="s">
        <v>19860</v>
      </c>
      <c r="E5290" t="s">
        <v>1897</v>
      </c>
      <c r="F5290" t="s">
        <v>170</v>
      </c>
      <c r="G5290">
        <v>95776</v>
      </c>
      <c r="H5290">
        <v>38.671075000000002</v>
      </c>
      <c r="I5290">
        <v>-121.73979799999999</v>
      </c>
      <c r="J5290" s="1" t="d">
        <v>2018-05-03</v>
      </c>
      <c r="K5290">
        <v>70590</v>
      </c>
      <c r="L5290" t="s">
        <v>30</v>
      </c>
      <c r="M5290" s="1" t="d">
        <v>2015-09-01</v>
      </c>
      <c r="N5290">
        <v>9</v>
      </c>
      <c r="O5290">
        <v>1</v>
      </c>
      <c r="P5290">
        <v>2015</v>
      </c>
      <c r="R5290" t="s">
        <v>26</v>
      </c>
      <c r="S5290" t="s">
        <v>31</v>
      </c>
    </row>
    <row r="5291" spans="1:19" x14ac:dyDescent="0.25">
      <c r="A5291" t="s">
        <v>338</v>
      </c>
      <c r="B5291" t="s">
        <v>19869</v>
      </c>
      <c r="C5291" t="s">
        <v>19870</v>
      </c>
      <c r="D5291" t="s">
        <v>19871</v>
      </c>
      <c r="E5291" t="s">
        <v>19872</v>
      </c>
      <c r="F5291" t="s">
        <v>1120</v>
      </c>
      <c r="G5291">
        <v>5033</v>
      </c>
      <c r="H5291">
        <v>43.9846</v>
      </c>
      <c r="I5291">
        <v>-72.127600000000001</v>
      </c>
      <c r="J5291" s="1" t="d">
        <v>2019-01-10</v>
      </c>
      <c r="K5291">
        <v>70604</v>
      </c>
      <c r="L5291" t="s">
        <v>30</v>
      </c>
      <c r="M5291" s="1" t="d">
        <v>2015-09-01</v>
      </c>
      <c r="N5291">
        <v>9</v>
      </c>
      <c r="O5291">
        <v>1</v>
      </c>
      <c r="P5291">
        <v>2015</v>
      </c>
      <c r="R5291" t="s">
        <v>26</v>
      </c>
      <c r="S5291" t="s">
        <v>31</v>
      </c>
    </row>
    <row r="5292" spans="1:19" x14ac:dyDescent="0.25">
      <c r="A5292" t="s">
        <v>338</v>
      </c>
      <c r="B5292" t="s">
        <v>19873</v>
      </c>
      <c r="C5292" t="s">
        <v>19874</v>
      </c>
      <c r="D5292" t="s">
        <v>19875</v>
      </c>
      <c r="E5292" t="s">
        <v>449</v>
      </c>
      <c r="F5292" t="s">
        <v>1120</v>
      </c>
      <c r="G5292">
        <v>5156</v>
      </c>
      <c r="H5292">
        <v>43.264099999999999</v>
      </c>
      <c r="I5292">
        <v>-72.437700000000007</v>
      </c>
      <c r="J5292" s="1" t="d">
        <v>2019-01-10</v>
      </c>
      <c r="K5292">
        <v>70605</v>
      </c>
      <c r="L5292" t="s">
        <v>30</v>
      </c>
      <c r="M5292" s="1" t="d">
        <v>2015-08-31</v>
      </c>
      <c r="N5292">
        <v>8</v>
      </c>
      <c r="O5292">
        <v>31</v>
      </c>
      <c r="P5292">
        <v>2015</v>
      </c>
      <c r="R5292" t="s">
        <v>26</v>
      </c>
      <c r="S5292" t="s">
        <v>31</v>
      </c>
    </row>
    <row r="5293" spans="1:19" x14ac:dyDescent="0.25">
      <c r="A5293" t="s">
        <v>338</v>
      </c>
      <c r="B5293" t="s">
        <v>19876</v>
      </c>
      <c r="C5293" t="s">
        <v>19877</v>
      </c>
      <c r="E5293" t="s">
        <v>3965</v>
      </c>
      <c r="F5293" t="s">
        <v>25</v>
      </c>
      <c r="G5293">
        <v>21201</v>
      </c>
      <c r="H5293">
        <v>39.289385000000003</v>
      </c>
      <c r="I5293">
        <v>-76.618741999999997</v>
      </c>
      <c r="J5293" s="1" t="d">
        <v>2018-09-10</v>
      </c>
      <c r="K5293">
        <v>70606</v>
      </c>
      <c r="L5293" t="s">
        <v>7192</v>
      </c>
      <c r="M5293" s="1" t="d">
        <v>2015-10-20</v>
      </c>
      <c r="N5293">
        <v>10</v>
      </c>
      <c r="O5293">
        <v>20</v>
      </c>
      <c r="P5293">
        <v>2015</v>
      </c>
      <c r="R5293" t="s">
        <v>26</v>
      </c>
      <c r="S5293" t="s">
        <v>31</v>
      </c>
    </row>
    <row r="5294" spans="1:19" x14ac:dyDescent="0.25">
      <c r="A5294" t="s">
        <v>19</v>
      </c>
      <c r="B5294" t="s">
        <v>8804</v>
      </c>
      <c r="C5294" t="s">
        <v>19878</v>
      </c>
      <c r="E5294" t="s">
        <v>17208</v>
      </c>
      <c r="F5294" t="s">
        <v>513</v>
      </c>
      <c r="G5294">
        <v>53029</v>
      </c>
      <c r="H5294">
        <v>43.095852999999998</v>
      </c>
      <c r="I5294">
        <v>-88.356994</v>
      </c>
      <c r="J5294" s="1" t="d">
        <v>2018-11-08</v>
      </c>
      <c r="K5294">
        <v>70607</v>
      </c>
      <c r="L5294" t="s">
        <v>30</v>
      </c>
      <c r="M5294" s="1" t="d">
        <v>2015-10-15</v>
      </c>
      <c r="N5294">
        <v>10</v>
      </c>
      <c r="O5294">
        <v>15</v>
      </c>
      <c r="P5294">
        <v>2015</v>
      </c>
      <c r="Q5294" t="s">
        <v>35</v>
      </c>
      <c r="R5294" t="s">
        <v>26</v>
      </c>
      <c r="S5294" t="s">
        <v>27</v>
      </c>
    </row>
    <row r="5295" spans="1:19" x14ac:dyDescent="0.25">
      <c r="A5295" t="s">
        <v>312</v>
      </c>
      <c r="B5295" t="s">
        <v>19879</v>
      </c>
      <c r="C5295" t="s">
        <v>19880</v>
      </c>
      <c r="E5295" t="s">
        <v>599</v>
      </c>
      <c r="F5295" t="s">
        <v>212</v>
      </c>
      <c r="G5295">
        <v>27504</v>
      </c>
      <c r="H5295">
        <v>35.516545999999998</v>
      </c>
      <c r="I5295">
        <v>-78.578900000000004</v>
      </c>
      <c r="J5295" s="1" t="d">
        <v>2018-07-09</v>
      </c>
      <c r="K5295">
        <v>70614</v>
      </c>
      <c r="L5295" t="s">
        <v>30</v>
      </c>
      <c r="M5295" s="1" t="d">
        <v>2015-10-15</v>
      </c>
      <c r="N5295">
        <v>10</v>
      </c>
      <c r="O5295">
        <v>15</v>
      </c>
      <c r="P5295">
        <v>2015</v>
      </c>
      <c r="R5295" t="s">
        <v>26</v>
      </c>
      <c r="S5295" t="s">
        <v>31</v>
      </c>
    </row>
    <row r="5296" spans="1:19" x14ac:dyDescent="0.25">
      <c r="A5296" t="s">
        <v>312</v>
      </c>
      <c r="B5296" t="s">
        <v>19883</v>
      </c>
      <c r="C5296" t="s">
        <v>19884</v>
      </c>
      <c r="E5296" t="s">
        <v>6101</v>
      </c>
      <c r="F5296" t="s">
        <v>280</v>
      </c>
      <c r="G5296">
        <v>37129</v>
      </c>
      <c r="H5296">
        <v>35.896796000000002</v>
      </c>
      <c r="I5296">
        <v>-86.381832000000003</v>
      </c>
      <c r="J5296" s="1" t="d">
        <v>2018-11-08</v>
      </c>
      <c r="K5296">
        <v>70618</v>
      </c>
      <c r="L5296" t="s">
        <v>30</v>
      </c>
      <c r="M5296" s="1" t="d">
        <v>2015-10-15</v>
      </c>
      <c r="N5296">
        <v>10</v>
      </c>
      <c r="O5296">
        <v>15</v>
      </c>
      <c r="P5296">
        <v>2015</v>
      </c>
      <c r="R5296" t="s">
        <v>26</v>
      </c>
      <c r="S5296" t="s">
        <v>31</v>
      </c>
    </row>
    <row r="5297" spans="1:19" x14ac:dyDescent="0.25">
      <c r="A5297" t="s">
        <v>312</v>
      </c>
      <c r="B5297" t="s">
        <v>19885</v>
      </c>
      <c r="C5297" t="s">
        <v>19886</v>
      </c>
      <c r="E5297" t="s">
        <v>19887</v>
      </c>
      <c r="F5297" t="s">
        <v>124</v>
      </c>
      <c r="G5297">
        <v>68729</v>
      </c>
      <c r="H5297">
        <v>42.466186</v>
      </c>
      <c r="I5297">
        <v>-97.901628000000002</v>
      </c>
      <c r="J5297" s="1" t="d">
        <v>2018-04-03</v>
      </c>
      <c r="K5297">
        <v>70619</v>
      </c>
      <c r="L5297" t="s">
        <v>30</v>
      </c>
      <c r="M5297" s="1" t="d">
        <v>2015-10-15</v>
      </c>
      <c r="N5297">
        <v>10</v>
      </c>
      <c r="O5297">
        <v>15</v>
      </c>
      <c r="P5297">
        <v>2015</v>
      </c>
      <c r="R5297" t="s">
        <v>26</v>
      </c>
      <c r="S5297" t="s">
        <v>31</v>
      </c>
    </row>
    <row r="5298" spans="1:19" x14ac:dyDescent="0.25">
      <c r="A5298" t="s">
        <v>312</v>
      </c>
      <c r="B5298" t="s">
        <v>19888</v>
      </c>
      <c r="C5298" t="s">
        <v>19889</v>
      </c>
      <c r="E5298" t="s">
        <v>11347</v>
      </c>
      <c r="F5298" t="s">
        <v>29</v>
      </c>
      <c r="G5298">
        <v>30071</v>
      </c>
      <c r="H5298">
        <v>33.942354999999999</v>
      </c>
      <c r="I5298">
        <v>-84.237605000000002</v>
      </c>
      <c r="J5298" s="1" t="d">
        <v>2018-10-04</v>
      </c>
      <c r="K5298">
        <v>70620</v>
      </c>
      <c r="L5298" t="s">
        <v>30</v>
      </c>
      <c r="M5298" s="1" t="d">
        <v>2015-10-15</v>
      </c>
      <c r="N5298">
        <v>10</v>
      </c>
      <c r="O5298">
        <v>15</v>
      </c>
      <c r="P5298">
        <v>2015</v>
      </c>
      <c r="R5298" t="s">
        <v>26</v>
      </c>
      <c r="S5298" t="s">
        <v>31</v>
      </c>
    </row>
    <row r="5299" spans="1:19" x14ac:dyDescent="0.25">
      <c r="A5299" t="s">
        <v>338</v>
      </c>
      <c r="B5299" t="s">
        <v>19890</v>
      </c>
      <c r="C5299" t="s">
        <v>19891</v>
      </c>
      <c r="E5299" t="s">
        <v>1802</v>
      </c>
      <c r="F5299" t="s">
        <v>212</v>
      </c>
      <c r="G5299">
        <v>28801</v>
      </c>
      <c r="H5299">
        <v>35.614680999999997</v>
      </c>
      <c r="I5299">
        <v>-82.541903000000005</v>
      </c>
      <c r="J5299" s="1" t="d">
        <v>2018-11-08</v>
      </c>
      <c r="K5299">
        <v>70632</v>
      </c>
      <c r="L5299" t="s">
        <v>30</v>
      </c>
      <c r="M5299" s="1" t="d">
        <v>2015-10-01</v>
      </c>
      <c r="N5299">
        <v>10</v>
      </c>
      <c r="O5299">
        <v>1</v>
      </c>
      <c r="P5299">
        <v>2015</v>
      </c>
      <c r="R5299" t="s">
        <v>26</v>
      </c>
      <c r="S5299" t="s">
        <v>31</v>
      </c>
    </row>
    <row r="5300" spans="1:19" x14ac:dyDescent="0.25">
      <c r="A5300" t="s">
        <v>338</v>
      </c>
      <c r="B5300" t="s">
        <v>19892</v>
      </c>
      <c r="C5300" t="s">
        <v>19893</v>
      </c>
      <c r="E5300" t="s">
        <v>10013</v>
      </c>
      <c r="F5300" t="s">
        <v>496</v>
      </c>
      <c r="G5300">
        <v>49120</v>
      </c>
      <c r="H5300">
        <v>41.829208999999999</v>
      </c>
      <c r="I5300">
        <v>-86.251750000000001</v>
      </c>
      <c r="J5300" s="1" t="d">
        <v>2018-06-05</v>
      </c>
      <c r="K5300">
        <v>70665</v>
      </c>
      <c r="L5300" t="s">
        <v>30</v>
      </c>
      <c r="M5300" s="1" t="d">
        <v>2015-08-01</v>
      </c>
      <c r="N5300">
        <v>8</v>
      </c>
      <c r="O5300">
        <v>1</v>
      </c>
      <c r="P5300">
        <v>2015</v>
      </c>
      <c r="R5300" t="s">
        <v>26</v>
      </c>
      <c r="S5300" t="s">
        <v>31</v>
      </c>
    </row>
    <row r="5301" spans="1:19" x14ac:dyDescent="0.25">
      <c r="A5301" t="s">
        <v>338</v>
      </c>
      <c r="B5301" t="s">
        <v>19894</v>
      </c>
      <c r="C5301" t="s">
        <v>19895</v>
      </c>
      <c r="E5301" t="s">
        <v>10013</v>
      </c>
      <c r="F5301" t="s">
        <v>496</v>
      </c>
      <c r="G5301">
        <v>49120</v>
      </c>
      <c r="H5301">
        <v>41.830370000000002</v>
      </c>
      <c r="I5301">
        <v>-86.257138999999995</v>
      </c>
      <c r="J5301" s="1" t="d">
        <v>2018-06-05</v>
      </c>
      <c r="K5301">
        <v>70666</v>
      </c>
      <c r="L5301" t="s">
        <v>30</v>
      </c>
      <c r="M5301" s="1" t="d">
        <v>2015-08-01</v>
      </c>
      <c r="N5301">
        <v>8</v>
      </c>
      <c r="O5301">
        <v>1</v>
      </c>
      <c r="P5301">
        <v>2015</v>
      </c>
      <c r="R5301" t="s">
        <v>26</v>
      </c>
      <c r="S5301" t="s">
        <v>31</v>
      </c>
    </row>
    <row r="5302" spans="1:19" x14ac:dyDescent="0.25">
      <c r="A5302" t="s">
        <v>338</v>
      </c>
      <c r="B5302" t="s">
        <v>19896</v>
      </c>
      <c r="C5302" t="s">
        <v>19897</v>
      </c>
      <c r="E5302" t="s">
        <v>10013</v>
      </c>
      <c r="F5302" t="s">
        <v>496</v>
      </c>
      <c r="G5302">
        <v>49120</v>
      </c>
      <c r="H5302">
        <v>41.830596</v>
      </c>
      <c r="I5302">
        <v>-86.259229000000005</v>
      </c>
      <c r="J5302" s="1" t="d">
        <v>2018-06-05</v>
      </c>
      <c r="K5302">
        <v>70667</v>
      </c>
      <c r="L5302" t="s">
        <v>30</v>
      </c>
      <c r="M5302" s="1" t="d">
        <v>2015-08-01</v>
      </c>
      <c r="N5302">
        <v>8</v>
      </c>
      <c r="O5302">
        <v>1</v>
      </c>
      <c r="P5302">
        <v>2015</v>
      </c>
      <c r="R5302" t="s">
        <v>26</v>
      </c>
      <c r="S5302" t="s">
        <v>31</v>
      </c>
    </row>
    <row r="5303" spans="1:19" x14ac:dyDescent="0.25">
      <c r="A5303" t="s">
        <v>338</v>
      </c>
      <c r="B5303" t="s">
        <v>19898</v>
      </c>
      <c r="C5303" t="s">
        <v>19899</v>
      </c>
      <c r="D5303" t="s">
        <v>19900</v>
      </c>
      <c r="E5303" t="s">
        <v>1073</v>
      </c>
      <c r="F5303" t="s">
        <v>129</v>
      </c>
      <c r="G5303">
        <v>80530</v>
      </c>
      <c r="H5303">
        <v>40.1023</v>
      </c>
      <c r="I5303">
        <v>-104.947547</v>
      </c>
      <c r="J5303" s="1" t="d">
        <v>2018-11-08</v>
      </c>
      <c r="K5303">
        <v>70668</v>
      </c>
      <c r="L5303" t="s">
        <v>30</v>
      </c>
      <c r="M5303" s="1" t="d">
        <v>2015-06-04</v>
      </c>
      <c r="N5303">
        <v>6</v>
      </c>
      <c r="O5303">
        <v>4</v>
      </c>
      <c r="P5303">
        <v>2015</v>
      </c>
      <c r="R5303" t="s">
        <v>26</v>
      </c>
      <c r="S5303" t="s">
        <v>31</v>
      </c>
    </row>
    <row r="5304" spans="1:19" x14ac:dyDescent="0.25">
      <c r="A5304" t="s">
        <v>338</v>
      </c>
      <c r="B5304" t="s">
        <v>19901</v>
      </c>
      <c r="C5304" t="s">
        <v>19902</v>
      </c>
      <c r="D5304" t="s">
        <v>19903</v>
      </c>
      <c r="E5304" t="s">
        <v>1073</v>
      </c>
      <c r="F5304" t="s">
        <v>129</v>
      </c>
      <c r="G5304">
        <v>80530</v>
      </c>
      <c r="H5304">
        <v>40.098005000000001</v>
      </c>
      <c r="I5304">
        <v>-104.94110000000001</v>
      </c>
      <c r="J5304" s="1" t="d">
        <v>2018-11-08</v>
      </c>
      <c r="K5304">
        <v>70669</v>
      </c>
      <c r="L5304" t="s">
        <v>30</v>
      </c>
      <c r="M5304" s="1" t="d">
        <v>2015-06-04</v>
      </c>
      <c r="N5304">
        <v>6</v>
      </c>
      <c r="O5304">
        <v>4</v>
      </c>
      <c r="P5304">
        <v>2015</v>
      </c>
      <c r="R5304" t="s">
        <v>26</v>
      </c>
      <c r="S5304" t="s">
        <v>31</v>
      </c>
    </row>
    <row r="5305" spans="1:19" x14ac:dyDescent="0.25">
      <c r="A5305" t="s">
        <v>338</v>
      </c>
      <c r="B5305" t="s">
        <v>19906</v>
      </c>
      <c r="C5305" t="s">
        <v>19907</v>
      </c>
      <c r="E5305" t="s">
        <v>19908</v>
      </c>
      <c r="F5305" t="s">
        <v>170</v>
      </c>
      <c r="G5305">
        <v>92075</v>
      </c>
      <c r="H5305">
        <v>32.992085000000003</v>
      </c>
      <c r="I5305">
        <v>-117.25834999999999</v>
      </c>
      <c r="J5305" s="1" t="d">
        <v>2018-05-03</v>
      </c>
      <c r="K5305">
        <v>70673</v>
      </c>
      <c r="L5305" t="s">
        <v>30</v>
      </c>
      <c r="M5305" s="1" t="d">
        <v>2015-08-01</v>
      </c>
      <c r="N5305">
        <v>8</v>
      </c>
      <c r="O5305">
        <v>1</v>
      </c>
      <c r="P5305">
        <v>2015</v>
      </c>
      <c r="R5305" t="s">
        <v>26</v>
      </c>
      <c r="S5305" t="s">
        <v>31</v>
      </c>
    </row>
    <row r="5306" spans="1:19" x14ac:dyDescent="0.25">
      <c r="A5306" t="s">
        <v>338</v>
      </c>
      <c r="B5306" t="s">
        <v>19912</v>
      </c>
      <c r="C5306" t="s">
        <v>19913</v>
      </c>
      <c r="E5306" t="s">
        <v>2455</v>
      </c>
      <c r="F5306" t="s">
        <v>170</v>
      </c>
      <c r="G5306">
        <v>90501</v>
      </c>
      <c r="H5306">
        <v>33.844752999999997</v>
      </c>
      <c r="I5306">
        <v>-118.340521</v>
      </c>
      <c r="J5306" s="1" t="d">
        <v>2018-09-10</v>
      </c>
      <c r="K5306">
        <v>70675</v>
      </c>
      <c r="L5306" t="s">
        <v>30</v>
      </c>
      <c r="M5306" s="1" t="d">
        <v>2015-06-01</v>
      </c>
      <c r="N5306">
        <v>6</v>
      </c>
      <c r="O5306">
        <v>1</v>
      </c>
      <c r="P5306">
        <v>2015</v>
      </c>
      <c r="R5306" t="s">
        <v>26</v>
      </c>
      <c r="S5306" t="s">
        <v>27</v>
      </c>
    </row>
    <row r="5307" spans="1:19" x14ac:dyDescent="0.25">
      <c r="A5307" t="s">
        <v>370</v>
      </c>
      <c r="B5307" t="s">
        <v>19917</v>
      </c>
      <c r="C5307" t="s">
        <v>19918</v>
      </c>
      <c r="E5307" t="s">
        <v>19919</v>
      </c>
      <c r="F5307" t="s">
        <v>37</v>
      </c>
      <c r="G5307">
        <v>78022</v>
      </c>
      <c r="H5307">
        <v>28.376429000000002</v>
      </c>
      <c r="I5307">
        <v>-98.151449</v>
      </c>
      <c r="J5307" s="1" t="d">
        <v>2018-08-07</v>
      </c>
      <c r="K5307">
        <v>70690</v>
      </c>
      <c r="L5307" t="s">
        <v>30</v>
      </c>
      <c r="M5307" s="1" t="d">
        <v>2015-05-01</v>
      </c>
      <c r="N5307">
        <v>5</v>
      </c>
      <c r="O5307">
        <v>1</v>
      </c>
      <c r="P5307">
        <v>2015</v>
      </c>
      <c r="Q5307" t="s">
        <v>35</v>
      </c>
      <c r="R5307" t="s">
        <v>26</v>
      </c>
      <c r="S5307" t="s">
        <v>27</v>
      </c>
    </row>
    <row r="5308" spans="1:19" x14ac:dyDescent="0.25">
      <c r="A5308" t="s">
        <v>338</v>
      </c>
      <c r="B5308" t="s">
        <v>19922</v>
      </c>
      <c r="C5308" t="s">
        <v>19923</v>
      </c>
      <c r="E5308" t="s">
        <v>19924</v>
      </c>
      <c r="F5308" t="s">
        <v>129</v>
      </c>
      <c r="G5308">
        <v>81657</v>
      </c>
      <c r="H5308">
        <v>39.641562</v>
      </c>
      <c r="I5308">
        <v>-106.377653</v>
      </c>
      <c r="J5308" s="1" t="d">
        <v>2018-11-08</v>
      </c>
      <c r="K5308">
        <v>70734</v>
      </c>
      <c r="L5308" t="s">
        <v>30</v>
      </c>
      <c r="M5308" s="1" t="d">
        <v>2015-09-01</v>
      </c>
      <c r="N5308">
        <v>9</v>
      </c>
      <c r="O5308">
        <v>1</v>
      </c>
      <c r="P5308">
        <v>2015</v>
      </c>
      <c r="R5308" t="s">
        <v>26</v>
      </c>
      <c r="S5308" t="s">
        <v>31</v>
      </c>
    </row>
    <row r="5309" spans="1:19" x14ac:dyDescent="0.25">
      <c r="A5309" t="s">
        <v>338</v>
      </c>
      <c r="B5309" t="s">
        <v>19925</v>
      </c>
      <c r="C5309" t="s">
        <v>19926</v>
      </c>
      <c r="E5309" t="s">
        <v>19927</v>
      </c>
      <c r="F5309" t="s">
        <v>129</v>
      </c>
      <c r="G5309">
        <v>80813</v>
      </c>
      <c r="H5309">
        <v>38.746729999999999</v>
      </c>
      <c r="I5309">
        <v>-105.175376</v>
      </c>
      <c r="J5309" s="1" t="d">
        <v>2018-11-08</v>
      </c>
      <c r="K5309">
        <v>70738</v>
      </c>
      <c r="L5309" t="s">
        <v>30</v>
      </c>
      <c r="M5309" s="1" t="d">
        <v>2015-10-01</v>
      </c>
      <c r="N5309">
        <v>10</v>
      </c>
      <c r="O5309">
        <v>1</v>
      </c>
      <c r="P5309">
        <v>2015</v>
      </c>
      <c r="R5309" t="s">
        <v>26</v>
      </c>
      <c r="S5309" t="s">
        <v>31</v>
      </c>
    </row>
    <row r="5310" spans="1:19" x14ac:dyDescent="0.25">
      <c r="A5310" t="s">
        <v>338</v>
      </c>
      <c r="B5310" t="s">
        <v>19928</v>
      </c>
      <c r="C5310" t="s">
        <v>19929</v>
      </c>
      <c r="E5310" t="s">
        <v>130</v>
      </c>
      <c r="F5310" t="s">
        <v>129</v>
      </c>
      <c r="G5310">
        <v>80202</v>
      </c>
      <c r="H5310">
        <v>39.746704000000001</v>
      </c>
      <c r="I5310">
        <v>-104.997924</v>
      </c>
      <c r="J5310" s="1" t="d">
        <v>2018-11-08</v>
      </c>
      <c r="K5310">
        <v>70744</v>
      </c>
      <c r="L5310" t="s">
        <v>30</v>
      </c>
      <c r="M5310" s="1" t="d">
        <v>2015-10-01</v>
      </c>
      <c r="N5310">
        <v>10</v>
      </c>
      <c r="O5310">
        <v>1</v>
      </c>
      <c r="P5310">
        <v>2015</v>
      </c>
      <c r="R5310" t="s">
        <v>26</v>
      </c>
      <c r="S5310" t="s">
        <v>31</v>
      </c>
    </row>
    <row r="5311" spans="1:19" x14ac:dyDescent="0.25">
      <c r="A5311" t="s">
        <v>338</v>
      </c>
      <c r="B5311" t="s">
        <v>19930</v>
      </c>
      <c r="C5311" t="s">
        <v>19931</v>
      </c>
      <c r="E5311" t="s">
        <v>1209</v>
      </c>
      <c r="F5311" t="s">
        <v>129</v>
      </c>
      <c r="G5311">
        <v>80904</v>
      </c>
      <c r="H5311">
        <v>38.847534000000003</v>
      </c>
      <c r="I5311">
        <v>-104.864531</v>
      </c>
      <c r="J5311" s="1" t="d">
        <v>2018-11-08</v>
      </c>
      <c r="K5311">
        <v>70747</v>
      </c>
      <c r="L5311" t="s">
        <v>30</v>
      </c>
      <c r="M5311" s="1" t="d">
        <v>2015-10-01</v>
      </c>
      <c r="N5311">
        <v>10</v>
      </c>
      <c r="O5311">
        <v>1</v>
      </c>
      <c r="P5311">
        <v>2015</v>
      </c>
      <c r="R5311" t="s">
        <v>26</v>
      </c>
      <c r="S5311" t="s">
        <v>31</v>
      </c>
    </row>
    <row r="5312" spans="1:19" x14ac:dyDescent="0.25">
      <c r="A5312" t="s">
        <v>338</v>
      </c>
      <c r="B5312" t="s">
        <v>19932</v>
      </c>
      <c r="C5312" t="s">
        <v>19933</v>
      </c>
      <c r="D5312" t="s">
        <v>19934</v>
      </c>
      <c r="E5312" t="s">
        <v>19927</v>
      </c>
      <c r="F5312" t="s">
        <v>129</v>
      </c>
      <c r="G5312">
        <v>80813</v>
      </c>
      <c r="H5312">
        <v>38.751461999999997</v>
      </c>
      <c r="I5312">
        <v>-105.173098</v>
      </c>
      <c r="J5312" s="1" t="d">
        <v>2018-11-08</v>
      </c>
      <c r="K5312">
        <v>70755</v>
      </c>
      <c r="L5312" t="s">
        <v>30</v>
      </c>
      <c r="M5312" s="1" t="d">
        <v>2015-09-01</v>
      </c>
      <c r="N5312">
        <v>9</v>
      </c>
      <c r="O5312">
        <v>1</v>
      </c>
      <c r="P5312">
        <v>2015</v>
      </c>
      <c r="R5312" t="s">
        <v>26</v>
      </c>
      <c r="S5312" t="s">
        <v>31</v>
      </c>
    </row>
    <row r="5313" spans="1:19" x14ac:dyDescent="0.25">
      <c r="A5313" t="s">
        <v>338</v>
      </c>
      <c r="B5313" t="s">
        <v>1300</v>
      </c>
      <c r="C5313" t="s">
        <v>19935</v>
      </c>
      <c r="D5313" t="s">
        <v>19936</v>
      </c>
      <c r="E5313" t="s">
        <v>19937</v>
      </c>
      <c r="F5313" t="s">
        <v>1120</v>
      </c>
      <c r="G5313">
        <v>5405</v>
      </c>
      <c r="H5313">
        <v>44.506843000000003</v>
      </c>
      <c r="I5313">
        <v>-73.181670999999994</v>
      </c>
      <c r="J5313" s="1" t="d">
        <v>2018-12-11</v>
      </c>
      <c r="K5313">
        <v>70770</v>
      </c>
      <c r="L5313" t="s">
        <v>30</v>
      </c>
      <c r="M5313" s="1" t="d">
        <v>2015-08-01</v>
      </c>
      <c r="N5313">
        <v>8</v>
      </c>
      <c r="O5313">
        <v>1</v>
      </c>
      <c r="P5313">
        <v>2015</v>
      </c>
      <c r="R5313" t="s">
        <v>26</v>
      </c>
      <c r="S5313" t="s">
        <v>31</v>
      </c>
    </row>
    <row r="5314" spans="1:19" x14ac:dyDescent="0.25">
      <c r="A5314" t="s">
        <v>338</v>
      </c>
      <c r="B5314" t="s">
        <v>19938</v>
      </c>
      <c r="C5314" t="s">
        <v>19939</v>
      </c>
      <c r="D5314" t="s">
        <v>19940</v>
      </c>
      <c r="E5314" t="s">
        <v>19941</v>
      </c>
      <c r="F5314" t="s">
        <v>29</v>
      </c>
      <c r="G5314">
        <v>30517</v>
      </c>
      <c r="H5314">
        <v>34.101581000000003</v>
      </c>
      <c r="I5314">
        <v>-83.819502</v>
      </c>
      <c r="J5314" s="1" t="d">
        <v>2018-10-04</v>
      </c>
      <c r="K5314">
        <v>70773</v>
      </c>
      <c r="L5314" t="s">
        <v>30</v>
      </c>
      <c r="M5314" s="1" t="d">
        <v>2015-04-06</v>
      </c>
      <c r="N5314">
        <v>4</v>
      </c>
      <c r="O5314">
        <v>6</v>
      </c>
      <c r="P5314">
        <v>2015</v>
      </c>
      <c r="R5314" t="s">
        <v>26</v>
      </c>
      <c r="S5314" t="s">
        <v>31</v>
      </c>
    </row>
    <row r="5315" spans="1:19" x14ac:dyDescent="0.25">
      <c r="A5315" t="s">
        <v>338</v>
      </c>
      <c r="B5315" t="s">
        <v>19942</v>
      </c>
      <c r="C5315" t="s">
        <v>19943</v>
      </c>
      <c r="D5315" t="s">
        <v>19944</v>
      </c>
      <c r="E5315" t="s">
        <v>19945</v>
      </c>
      <c r="F5315" t="s">
        <v>29</v>
      </c>
      <c r="G5315">
        <v>30120</v>
      </c>
      <c r="H5315">
        <v>34.241847</v>
      </c>
      <c r="I5315">
        <v>-84.770240000000001</v>
      </c>
      <c r="J5315" s="1" t="d">
        <v>2018-10-04</v>
      </c>
      <c r="K5315">
        <v>70774</v>
      </c>
      <c r="L5315" t="s">
        <v>30</v>
      </c>
      <c r="M5315" s="1" t="d">
        <v>2015-10-23</v>
      </c>
      <c r="N5315">
        <v>10</v>
      </c>
      <c r="O5315">
        <v>23</v>
      </c>
      <c r="P5315">
        <v>2015</v>
      </c>
      <c r="R5315" t="s">
        <v>26</v>
      </c>
      <c r="S5315" t="s">
        <v>31</v>
      </c>
    </row>
    <row r="5316" spans="1:19" x14ac:dyDescent="0.25">
      <c r="A5316" t="s">
        <v>338</v>
      </c>
      <c r="B5316" t="s">
        <v>19946</v>
      </c>
      <c r="C5316" t="s">
        <v>19947</v>
      </c>
      <c r="E5316" t="s">
        <v>1961</v>
      </c>
      <c r="F5316" t="s">
        <v>57</v>
      </c>
      <c r="G5316">
        <v>46804</v>
      </c>
      <c r="H5316">
        <v>41.074435000000001</v>
      </c>
      <c r="I5316">
        <v>-85.215269000000006</v>
      </c>
      <c r="J5316" s="1" t="d">
        <v>2018-07-09</v>
      </c>
      <c r="K5316">
        <v>70775</v>
      </c>
      <c r="L5316" t="s">
        <v>30</v>
      </c>
      <c r="M5316" s="1" t="d">
        <v>2015-10-01</v>
      </c>
      <c r="N5316">
        <v>10</v>
      </c>
      <c r="O5316">
        <v>1</v>
      </c>
      <c r="P5316">
        <v>2015</v>
      </c>
      <c r="R5316" t="s">
        <v>26</v>
      </c>
      <c r="S5316" t="s">
        <v>31</v>
      </c>
    </row>
    <row r="5317" spans="1:19" x14ac:dyDescent="0.25">
      <c r="A5317" t="s">
        <v>338</v>
      </c>
      <c r="B5317" t="s">
        <v>19948</v>
      </c>
      <c r="C5317" t="s">
        <v>19949</v>
      </c>
      <c r="E5317" t="s">
        <v>10324</v>
      </c>
      <c r="F5317" t="s">
        <v>157</v>
      </c>
      <c r="G5317">
        <v>19428</v>
      </c>
      <c r="H5317">
        <v>40.103172950000001</v>
      </c>
      <c r="I5317">
        <v>-75.309417999999994</v>
      </c>
      <c r="J5317" s="1" t="d">
        <v>2019-02-06</v>
      </c>
      <c r="K5317">
        <v>70776</v>
      </c>
      <c r="L5317" t="s">
        <v>103</v>
      </c>
      <c r="M5317" s="1" t="d">
        <v>2015-07-01</v>
      </c>
      <c r="N5317">
        <v>7</v>
      </c>
      <c r="O5317">
        <v>1</v>
      </c>
      <c r="P5317">
        <v>2015</v>
      </c>
      <c r="R5317" t="s">
        <v>26</v>
      </c>
      <c r="S5317" t="s">
        <v>31</v>
      </c>
    </row>
    <row r="5318" spans="1:19" x14ac:dyDescent="0.25">
      <c r="A5318" t="s">
        <v>19</v>
      </c>
      <c r="B5318" t="s">
        <v>19950</v>
      </c>
      <c r="C5318" t="s">
        <v>19951</v>
      </c>
      <c r="E5318" t="s">
        <v>666</v>
      </c>
      <c r="F5318" t="s">
        <v>29</v>
      </c>
      <c r="G5318">
        <v>31901</v>
      </c>
      <c r="H5318">
        <v>32.440097999999999</v>
      </c>
      <c r="I5318">
        <v>-84.966780999999997</v>
      </c>
      <c r="J5318" s="1" t="d">
        <v>2018-10-04</v>
      </c>
      <c r="K5318">
        <v>70850</v>
      </c>
      <c r="L5318" t="s">
        <v>30</v>
      </c>
      <c r="M5318" s="1" t="d">
        <v>2015-10-05</v>
      </c>
      <c r="N5318">
        <v>10</v>
      </c>
      <c r="O5318">
        <v>5</v>
      </c>
      <c r="P5318">
        <v>2015</v>
      </c>
      <c r="Q5318" t="s">
        <v>35</v>
      </c>
      <c r="R5318" t="s">
        <v>26</v>
      </c>
      <c r="S5318" t="s">
        <v>27</v>
      </c>
    </row>
    <row r="5319" spans="1:19" x14ac:dyDescent="0.25">
      <c r="A5319" t="s">
        <v>312</v>
      </c>
      <c r="B5319" t="s">
        <v>19955</v>
      </c>
      <c r="C5319" t="s">
        <v>19956</v>
      </c>
      <c r="E5319" t="s">
        <v>36</v>
      </c>
      <c r="F5319" t="s">
        <v>37</v>
      </c>
      <c r="G5319">
        <v>77339</v>
      </c>
      <c r="H5319">
        <v>30.070800999999999</v>
      </c>
      <c r="I5319">
        <v>-95.249285</v>
      </c>
      <c r="J5319" s="1" t="d">
        <v>2018-08-07</v>
      </c>
      <c r="K5319">
        <v>70861</v>
      </c>
      <c r="L5319" t="s">
        <v>30</v>
      </c>
      <c r="M5319" s="1" t="d">
        <v>2015-10-15</v>
      </c>
      <c r="N5319">
        <v>10</v>
      </c>
      <c r="O5319">
        <v>15</v>
      </c>
      <c r="P5319">
        <v>2015</v>
      </c>
      <c r="R5319" t="s">
        <v>26</v>
      </c>
      <c r="S5319" t="s">
        <v>31</v>
      </c>
    </row>
    <row r="5320" spans="1:19" x14ac:dyDescent="0.25">
      <c r="A5320" t="s">
        <v>338</v>
      </c>
      <c r="B5320" t="s">
        <v>19964</v>
      </c>
      <c r="C5320" t="s">
        <v>19965</v>
      </c>
      <c r="E5320" t="s">
        <v>19966</v>
      </c>
      <c r="F5320" t="s">
        <v>170</v>
      </c>
      <c r="G5320">
        <v>94949</v>
      </c>
      <c r="H5320">
        <v>38.057366999999999</v>
      </c>
      <c r="I5320">
        <v>-122.514066</v>
      </c>
      <c r="J5320" s="1" t="d">
        <v>2019-02-06</v>
      </c>
      <c r="K5320">
        <v>70871</v>
      </c>
      <c r="L5320" t="s">
        <v>103</v>
      </c>
      <c r="M5320" s="1" t="d">
        <v>2015-08-01</v>
      </c>
      <c r="N5320">
        <v>8</v>
      </c>
      <c r="O5320">
        <v>1</v>
      </c>
      <c r="P5320">
        <v>2015</v>
      </c>
      <c r="R5320" t="s">
        <v>26</v>
      </c>
      <c r="S5320" t="s">
        <v>31</v>
      </c>
    </row>
    <row r="5321" spans="1:19" x14ac:dyDescent="0.25">
      <c r="A5321" t="s">
        <v>338</v>
      </c>
      <c r="B5321" t="s">
        <v>19964</v>
      </c>
      <c r="C5321" t="s">
        <v>19967</v>
      </c>
      <c r="E5321" t="s">
        <v>19966</v>
      </c>
      <c r="F5321" t="s">
        <v>170</v>
      </c>
      <c r="G5321">
        <v>94949</v>
      </c>
      <c r="H5321">
        <v>38.058124999999997</v>
      </c>
      <c r="I5321">
        <v>-122.513464</v>
      </c>
      <c r="J5321" s="1" t="d">
        <v>2019-02-06</v>
      </c>
      <c r="K5321">
        <v>70872</v>
      </c>
      <c r="L5321" t="s">
        <v>103</v>
      </c>
      <c r="M5321" s="1" t="d">
        <v>2015-08-01</v>
      </c>
      <c r="N5321">
        <v>8</v>
      </c>
      <c r="O5321">
        <v>1</v>
      </c>
      <c r="P5321">
        <v>2015</v>
      </c>
      <c r="R5321" t="s">
        <v>26</v>
      </c>
      <c r="S5321" t="s">
        <v>31</v>
      </c>
    </row>
    <row r="5322" spans="1:19" x14ac:dyDescent="0.25">
      <c r="A5322" t="s">
        <v>338</v>
      </c>
      <c r="B5322" t="s">
        <v>19964</v>
      </c>
      <c r="C5322" t="s">
        <v>19968</v>
      </c>
      <c r="E5322" t="s">
        <v>19966</v>
      </c>
      <c r="F5322" t="s">
        <v>170</v>
      </c>
      <c r="G5322">
        <v>94949</v>
      </c>
      <c r="H5322">
        <v>38.059184999999999</v>
      </c>
      <c r="I5322">
        <v>-122.514276</v>
      </c>
      <c r="J5322" s="1" t="d">
        <v>2019-02-06</v>
      </c>
      <c r="K5322">
        <v>70873</v>
      </c>
      <c r="L5322" t="s">
        <v>103</v>
      </c>
      <c r="M5322" s="1" t="d">
        <v>2015-08-01</v>
      </c>
      <c r="N5322">
        <v>8</v>
      </c>
      <c r="O5322">
        <v>1</v>
      </c>
      <c r="P5322">
        <v>2015</v>
      </c>
      <c r="R5322" t="s">
        <v>26</v>
      </c>
      <c r="S5322" t="s">
        <v>31</v>
      </c>
    </row>
    <row r="5323" spans="1:19" x14ac:dyDescent="0.25">
      <c r="A5323" t="s">
        <v>338</v>
      </c>
      <c r="B5323" t="s">
        <v>19981</v>
      </c>
      <c r="C5323" t="s">
        <v>19982</v>
      </c>
      <c r="E5323" t="s">
        <v>220</v>
      </c>
      <c r="F5323" t="s">
        <v>170</v>
      </c>
      <c r="G5323">
        <v>92123</v>
      </c>
      <c r="H5323">
        <v>32.826377999999998</v>
      </c>
      <c r="I5323">
        <v>-117.129926</v>
      </c>
      <c r="J5323" s="1" t="d">
        <v>2018-09-10</v>
      </c>
      <c r="K5323">
        <v>70887</v>
      </c>
      <c r="L5323" t="s">
        <v>30</v>
      </c>
      <c r="M5323" s="1" t="d">
        <v>2015-05-01</v>
      </c>
      <c r="N5323">
        <v>5</v>
      </c>
      <c r="O5323">
        <v>1</v>
      </c>
      <c r="P5323">
        <v>2015</v>
      </c>
      <c r="R5323" t="s">
        <v>26</v>
      </c>
      <c r="S5323" t="s">
        <v>27</v>
      </c>
    </row>
    <row r="5324" spans="1:19" x14ac:dyDescent="0.25">
      <c r="A5324" t="s">
        <v>312</v>
      </c>
      <c r="B5324" t="s">
        <v>19986</v>
      </c>
      <c r="C5324" t="s">
        <v>19987</v>
      </c>
      <c r="E5324" t="s">
        <v>5093</v>
      </c>
      <c r="F5324" t="s">
        <v>37</v>
      </c>
      <c r="G5324">
        <v>76201</v>
      </c>
      <c r="H5324">
        <v>33.230632</v>
      </c>
      <c r="I5324">
        <v>-97.169751000000005</v>
      </c>
      <c r="J5324" s="1" t="d">
        <v>2018-08-07</v>
      </c>
      <c r="K5324">
        <v>70895</v>
      </c>
      <c r="L5324" t="s">
        <v>30</v>
      </c>
      <c r="M5324" s="1" t="d">
        <v>2015-10-15</v>
      </c>
      <c r="N5324">
        <v>10</v>
      </c>
      <c r="O5324">
        <v>15</v>
      </c>
      <c r="P5324">
        <v>2015</v>
      </c>
      <c r="R5324" t="s">
        <v>26</v>
      </c>
      <c r="S5324" t="s">
        <v>31</v>
      </c>
    </row>
    <row r="5325" spans="1:19" x14ac:dyDescent="0.25">
      <c r="A5325" t="s">
        <v>338</v>
      </c>
      <c r="B5325" t="s">
        <v>19988</v>
      </c>
      <c r="C5325" t="s">
        <v>19989</v>
      </c>
      <c r="D5325" t="s">
        <v>19990</v>
      </c>
      <c r="E5325" t="s">
        <v>1119</v>
      </c>
      <c r="F5325" t="s">
        <v>1120</v>
      </c>
      <c r="G5325">
        <v>5403</v>
      </c>
      <c r="H5325">
        <v>44.428787</v>
      </c>
      <c r="I5325">
        <v>-73.210220000000007</v>
      </c>
      <c r="J5325" s="1" t="d">
        <v>2018-12-11</v>
      </c>
      <c r="K5325">
        <v>70948</v>
      </c>
      <c r="L5325" t="s">
        <v>30</v>
      </c>
      <c r="M5325" s="1" t="d">
        <v>2015-10-01</v>
      </c>
      <c r="N5325">
        <v>10</v>
      </c>
      <c r="O5325">
        <v>1</v>
      </c>
      <c r="P5325">
        <v>2015</v>
      </c>
      <c r="R5325" t="s">
        <v>26</v>
      </c>
      <c r="S5325" t="s">
        <v>31</v>
      </c>
    </row>
    <row r="5326" spans="1:19" x14ac:dyDescent="0.25">
      <c r="A5326" t="s">
        <v>338</v>
      </c>
      <c r="B5326" t="s">
        <v>19991</v>
      </c>
      <c r="C5326" t="s">
        <v>19992</v>
      </c>
      <c r="D5326" t="s">
        <v>19993</v>
      </c>
      <c r="E5326" t="s">
        <v>19937</v>
      </c>
      <c r="F5326" t="s">
        <v>1120</v>
      </c>
      <c r="G5326">
        <v>5446</v>
      </c>
      <c r="H5326">
        <v>44.496799000000003</v>
      </c>
      <c r="I5326">
        <v>-73.155890999999997</v>
      </c>
      <c r="J5326" s="1" t="d">
        <v>2018-12-11</v>
      </c>
      <c r="K5326">
        <v>70949</v>
      </c>
      <c r="L5326" t="s">
        <v>30</v>
      </c>
      <c r="M5326" s="1" t="d">
        <v>2015-10-01</v>
      </c>
      <c r="N5326">
        <v>10</v>
      </c>
      <c r="O5326">
        <v>1</v>
      </c>
      <c r="P5326">
        <v>2015</v>
      </c>
      <c r="R5326" t="s">
        <v>26</v>
      </c>
      <c r="S5326" t="s">
        <v>31</v>
      </c>
    </row>
    <row r="5327" spans="1:19" x14ac:dyDescent="0.25">
      <c r="A5327" t="s">
        <v>338</v>
      </c>
      <c r="B5327" t="s">
        <v>19994</v>
      </c>
      <c r="C5327" t="s">
        <v>19995</v>
      </c>
      <c r="D5327" t="s">
        <v>19996</v>
      </c>
      <c r="E5327" t="s">
        <v>150</v>
      </c>
      <c r="F5327" t="s">
        <v>143</v>
      </c>
      <c r="G5327">
        <v>74133</v>
      </c>
      <c r="H5327">
        <v>36.027467000000001</v>
      </c>
      <c r="I5327">
        <v>-95.885167999999993</v>
      </c>
      <c r="J5327" s="1" t="d">
        <v>2018-11-08</v>
      </c>
      <c r="K5327">
        <v>70962</v>
      </c>
      <c r="L5327" t="s">
        <v>30</v>
      </c>
      <c r="M5327" s="1" t="d">
        <v>2015-01-01</v>
      </c>
      <c r="N5327">
        <v>1</v>
      </c>
      <c r="O5327">
        <v>1</v>
      </c>
      <c r="P5327">
        <v>2015</v>
      </c>
      <c r="R5327" t="s">
        <v>26</v>
      </c>
      <c r="S5327" t="s">
        <v>31</v>
      </c>
    </row>
    <row r="5328" spans="1:19" x14ac:dyDescent="0.25">
      <c r="A5328" t="s">
        <v>338</v>
      </c>
      <c r="B5328" t="s">
        <v>19997</v>
      </c>
      <c r="C5328" t="s">
        <v>19998</v>
      </c>
      <c r="E5328" t="s">
        <v>3965</v>
      </c>
      <c r="F5328" t="s">
        <v>25</v>
      </c>
      <c r="G5328">
        <v>21202</v>
      </c>
      <c r="H5328">
        <v>39.302531999999999</v>
      </c>
      <c r="I5328">
        <v>-76.610934999999998</v>
      </c>
      <c r="J5328" s="1" t="d">
        <v>2018-09-10</v>
      </c>
      <c r="K5328">
        <v>70964</v>
      </c>
      <c r="L5328" t="s">
        <v>19999</v>
      </c>
      <c r="M5328" s="1" t="d">
        <v>2015-11-01</v>
      </c>
      <c r="N5328">
        <v>11</v>
      </c>
      <c r="O5328">
        <v>1</v>
      </c>
      <c r="P5328">
        <v>2015</v>
      </c>
      <c r="R5328" t="s">
        <v>26</v>
      </c>
      <c r="S5328" t="s">
        <v>27</v>
      </c>
    </row>
    <row r="5329" spans="1:19" x14ac:dyDescent="0.25">
      <c r="A5329" t="s">
        <v>312</v>
      </c>
      <c r="B5329" t="s">
        <v>20000</v>
      </c>
      <c r="C5329" t="s">
        <v>20001</v>
      </c>
      <c r="E5329" t="s">
        <v>6700</v>
      </c>
      <c r="F5329" t="s">
        <v>37</v>
      </c>
      <c r="G5329">
        <v>77477</v>
      </c>
      <c r="H5329">
        <v>29.626837999999999</v>
      </c>
      <c r="I5329">
        <v>-95.565861999999996</v>
      </c>
      <c r="J5329" s="1" t="d">
        <v>2018-03-08</v>
      </c>
      <c r="K5329">
        <v>71032</v>
      </c>
      <c r="L5329" t="s">
        <v>30</v>
      </c>
      <c r="M5329" s="1" t="d">
        <v>2015-11-15</v>
      </c>
      <c r="N5329">
        <v>11</v>
      </c>
      <c r="O5329">
        <v>15</v>
      </c>
      <c r="P5329">
        <v>2015</v>
      </c>
      <c r="R5329" t="s">
        <v>26</v>
      </c>
      <c r="S5329" t="s">
        <v>31</v>
      </c>
    </row>
    <row r="5330" spans="1:19" x14ac:dyDescent="0.25">
      <c r="A5330" t="s">
        <v>312</v>
      </c>
      <c r="B5330" t="s">
        <v>20002</v>
      </c>
      <c r="C5330" t="s">
        <v>20003</v>
      </c>
      <c r="D5330" t="s">
        <v>20004</v>
      </c>
      <c r="E5330" t="s">
        <v>5757</v>
      </c>
      <c r="F5330" t="s">
        <v>37</v>
      </c>
      <c r="G5330">
        <v>78666</v>
      </c>
      <c r="H5330">
        <v>29.828990999999998</v>
      </c>
      <c r="I5330">
        <v>-97.985333999999995</v>
      </c>
      <c r="J5330" s="1" t="d">
        <v>2018-08-07</v>
      </c>
      <c r="K5330">
        <v>71058</v>
      </c>
      <c r="L5330" t="s">
        <v>30</v>
      </c>
      <c r="M5330" s="1" t="d">
        <v>2015-11-15</v>
      </c>
      <c r="N5330">
        <v>11</v>
      </c>
      <c r="O5330">
        <v>15</v>
      </c>
      <c r="P5330">
        <v>2015</v>
      </c>
      <c r="R5330" t="s">
        <v>26</v>
      </c>
      <c r="S5330" t="s">
        <v>31</v>
      </c>
    </row>
    <row r="5331" spans="1:19" x14ac:dyDescent="0.25">
      <c r="A5331" t="s">
        <v>19</v>
      </c>
      <c r="B5331" t="s">
        <v>20005</v>
      </c>
      <c r="C5331" t="s">
        <v>20006</v>
      </c>
      <c r="E5331" t="s">
        <v>2261</v>
      </c>
      <c r="F5331" t="s">
        <v>59</v>
      </c>
      <c r="G5331">
        <v>44615</v>
      </c>
      <c r="H5331">
        <v>40.568830300000002</v>
      </c>
      <c r="I5331">
        <v>-81.093094899999997</v>
      </c>
      <c r="J5331" s="1" t="d">
        <v>2018-03-08</v>
      </c>
      <c r="K5331">
        <v>71062</v>
      </c>
      <c r="L5331" t="s">
        <v>20007</v>
      </c>
      <c r="M5331" s="1" t="d">
        <v>2015-11-17</v>
      </c>
      <c r="N5331">
        <v>11</v>
      </c>
      <c r="O5331">
        <v>17</v>
      </c>
      <c r="P5331">
        <v>2015</v>
      </c>
      <c r="Q5331" t="s">
        <v>35</v>
      </c>
      <c r="R5331" t="s">
        <v>26</v>
      </c>
      <c r="S5331" t="s">
        <v>31</v>
      </c>
    </row>
    <row r="5332" spans="1:19" x14ac:dyDescent="0.25">
      <c r="A5332" t="s">
        <v>338</v>
      </c>
      <c r="B5332" t="s">
        <v>20010</v>
      </c>
      <c r="C5332" t="s">
        <v>20011</v>
      </c>
      <c r="E5332" t="s">
        <v>2970</v>
      </c>
      <c r="F5332" t="s">
        <v>496</v>
      </c>
      <c r="G5332">
        <v>48823</v>
      </c>
      <c r="H5332">
        <v>42.718325</v>
      </c>
      <c r="I5332">
        <v>-84.456427000000005</v>
      </c>
      <c r="J5332" s="1" t="d">
        <v>2018-06-05</v>
      </c>
      <c r="K5332">
        <v>71071</v>
      </c>
      <c r="L5332" t="s">
        <v>30</v>
      </c>
      <c r="M5332" s="1" t="d">
        <v>2015-11-01</v>
      </c>
      <c r="N5332">
        <v>11</v>
      </c>
      <c r="O5332">
        <v>1</v>
      </c>
      <c r="P5332">
        <v>2015</v>
      </c>
      <c r="R5332" t="s">
        <v>26</v>
      </c>
      <c r="S5332" t="s">
        <v>31</v>
      </c>
    </row>
    <row r="5333" spans="1:19" x14ac:dyDescent="0.25">
      <c r="A5333" t="s">
        <v>338</v>
      </c>
      <c r="B5333" t="s">
        <v>20012</v>
      </c>
      <c r="C5333" t="s">
        <v>20013</v>
      </c>
      <c r="E5333" t="s">
        <v>666</v>
      </c>
      <c r="F5333" t="s">
        <v>59</v>
      </c>
      <c r="G5333">
        <v>43219</v>
      </c>
      <c r="H5333">
        <v>40.048983</v>
      </c>
      <c r="I5333">
        <v>-82.913167999999999</v>
      </c>
      <c r="J5333" s="1" t="d">
        <v>2019-03-07</v>
      </c>
      <c r="K5333">
        <v>71072</v>
      </c>
      <c r="L5333" t="s">
        <v>71</v>
      </c>
      <c r="M5333" s="1" t="d">
        <v>2015-11-12</v>
      </c>
      <c r="N5333">
        <v>11</v>
      </c>
      <c r="O5333">
        <v>12</v>
      </c>
      <c r="P5333">
        <v>2015</v>
      </c>
      <c r="R5333" t="s">
        <v>26</v>
      </c>
      <c r="S5333" t="s">
        <v>31</v>
      </c>
    </row>
    <row r="5334" spans="1:19" x14ac:dyDescent="0.25">
      <c r="A5334" t="s">
        <v>338</v>
      </c>
      <c r="B5334" t="s">
        <v>20017</v>
      </c>
      <c r="C5334" t="s">
        <v>20018</v>
      </c>
      <c r="D5334" t="s">
        <v>20019</v>
      </c>
      <c r="E5334" t="s">
        <v>14786</v>
      </c>
      <c r="F5334" t="s">
        <v>1026</v>
      </c>
      <c r="G5334">
        <v>3860</v>
      </c>
      <c r="H5334">
        <v>44.054808999999999</v>
      </c>
      <c r="I5334">
        <v>-71.128998999999993</v>
      </c>
      <c r="J5334" s="1" t="d">
        <v>2018-12-11</v>
      </c>
      <c r="K5334">
        <v>71077</v>
      </c>
      <c r="L5334" t="s">
        <v>30</v>
      </c>
      <c r="M5334" s="1" t="d">
        <v>2015-10-20</v>
      </c>
      <c r="N5334">
        <v>10</v>
      </c>
      <c r="O5334">
        <v>20</v>
      </c>
      <c r="P5334">
        <v>2015</v>
      </c>
      <c r="R5334" t="s">
        <v>26</v>
      </c>
      <c r="S5334" t="s">
        <v>31</v>
      </c>
    </row>
    <row r="5335" spans="1:19" x14ac:dyDescent="0.25">
      <c r="A5335" t="s">
        <v>312</v>
      </c>
      <c r="B5335" t="s">
        <v>20020</v>
      </c>
      <c r="C5335" t="s">
        <v>20021</v>
      </c>
      <c r="E5335" t="s">
        <v>4685</v>
      </c>
      <c r="F5335" t="s">
        <v>212</v>
      </c>
      <c r="G5335">
        <v>27534</v>
      </c>
      <c r="H5335">
        <v>35.386079000000002</v>
      </c>
      <c r="I5335">
        <v>-77.947666999999996</v>
      </c>
      <c r="J5335" s="1" t="d">
        <v>2018-07-09</v>
      </c>
      <c r="K5335">
        <v>71078</v>
      </c>
      <c r="L5335" t="s">
        <v>30</v>
      </c>
      <c r="M5335" s="1" t="d">
        <v>2015-11-15</v>
      </c>
      <c r="N5335">
        <v>11</v>
      </c>
      <c r="O5335">
        <v>15</v>
      </c>
      <c r="P5335">
        <v>2015</v>
      </c>
      <c r="R5335" t="s">
        <v>26</v>
      </c>
      <c r="S5335" t="s">
        <v>31</v>
      </c>
    </row>
    <row r="5336" spans="1:19" x14ac:dyDescent="0.25">
      <c r="A5336" t="s">
        <v>312</v>
      </c>
      <c r="B5336" t="s">
        <v>20022</v>
      </c>
      <c r="C5336" t="s">
        <v>20023</v>
      </c>
      <c r="E5336" t="s">
        <v>2026</v>
      </c>
      <c r="F5336" t="s">
        <v>202</v>
      </c>
      <c r="G5336">
        <v>32210</v>
      </c>
      <c r="H5336">
        <v>30.248363000000001</v>
      </c>
      <c r="I5336">
        <v>-81.757983999999993</v>
      </c>
      <c r="J5336" s="1" t="d">
        <v>2018-08-07</v>
      </c>
      <c r="K5336">
        <v>71080</v>
      </c>
      <c r="L5336" t="s">
        <v>30</v>
      </c>
      <c r="M5336" s="1" t="d">
        <v>2015-11-15</v>
      </c>
      <c r="N5336">
        <v>11</v>
      </c>
      <c r="O5336">
        <v>15</v>
      </c>
      <c r="P5336">
        <v>2015</v>
      </c>
      <c r="R5336" t="s">
        <v>26</v>
      </c>
      <c r="S5336" t="s">
        <v>31</v>
      </c>
    </row>
    <row r="5337" spans="1:19" x14ac:dyDescent="0.25">
      <c r="A5337" t="s">
        <v>312</v>
      </c>
      <c r="B5337" t="s">
        <v>2381</v>
      </c>
      <c r="C5337" t="s">
        <v>20024</v>
      </c>
      <c r="E5337" t="s">
        <v>495</v>
      </c>
      <c r="F5337" t="s">
        <v>496</v>
      </c>
      <c r="G5337">
        <v>48224</v>
      </c>
      <c r="H5337">
        <v>42.424731000000001</v>
      </c>
      <c r="I5337">
        <v>-82.947629000000006</v>
      </c>
      <c r="J5337" s="1" t="d">
        <v>2018-06-05</v>
      </c>
      <c r="K5337">
        <v>71081</v>
      </c>
      <c r="L5337" t="s">
        <v>30</v>
      </c>
      <c r="M5337" s="1" t="d">
        <v>2015-11-15</v>
      </c>
      <c r="N5337">
        <v>11</v>
      </c>
      <c r="O5337">
        <v>15</v>
      </c>
      <c r="P5337">
        <v>2015</v>
      </c>
      <c r="R5337" t="s">
        <v>26</v>
      </c>
      <c r="S5337" t="s">
        <v>31</v>
      </c>
    </row>
    <row r="5338" spans="1:19" x14ac:dyDescent="0.25">
      <c r="A5338" t="s">
        <v>338</v>
      </c>
      <c r="B5338" t="s">
        <v>20025</v>
      </c>
      <c r="C5338" t="s">
        <v>20026</v>
      </c>
      <c r="D5338" t="s">
        <v>20027</v>
      </c>
      <c r="E5338" t="s">
        <v>1119</v>
      </c>
      <c r="F5338" t="s">
        <v>1120</v>
      </c>
      <c r="G5338">
        <v>5403</v>
      </c>
      <c r="H5338">
        <v>44.429634</v>
      </c>
      <c r="I5338">
        <v>-73.210234999999997</v>
      </c>
      <c r="J5338" s="1" t="d">
        <v>2018-12-11</v>
      </c>
      <c r="K5338">
        <v>71112</v>
      </c>
      <c r="L5338" t="s">
        <v>30</v>
      </c>
      <c r="M5338" s="1" t="d">
        <v>2015-11-01</v>
      </c>
      <c r="N5338">
        <v>11</v>
      </c>
      <c r="O5338">
        <v>1</v>
      </c>
      <c r="P5338">
        <v>2015</v>
      </c>
      <c r="R5338" t="s">
        <v>26</v>
      </c>
      <c r="S5338" t="s">
        <v>31</v>
      </c>
    </row>
    <row r="5339" spans="1:19" x14ac:dyDescent="0.25">
      <c r="A5339" t="s">
        <v>338</v>
      </c>
      <c r="B5339" t="s">
        <v>20028</v>
      </c>
      <c r="C5339" t="s">
        <v>20029</v>
      </c>
      <c r="E5339" t="s">
        <v>131</v>
      </c>
      <c r="F5339" t="s">
        <v>129</v>
      </c>
      <c r="G5339">
        <v>80301</v>
      </c>
      <c r="H5339">
        <v>40.031120999999999</v>
      </c>
      <c r="I5339">
        <v>-105.24668200000001</v>
      </c>
      <c r="J5339" s="1" t="d">
        <v>2018-12-11</v>
      </c>
      <c r="K5339">
        <v>71141</v>
      </c>
      <c r="L5339" t="s">
        <v>30</v>
      </c>
      <c r="M5339" s="1" t="d">
        <v>2015-02-01</v>
      </c>
      <c r="N5339">
        <v>2</v>
      </c>
      <c r="O5339">
        <v>1</v>
      </c>
      <c r="P5339">
        <v>2015</v>
      </c>
      <c r="R5339" t="s">
        <v>26</v>
      </c>
      <c r="S5339" t="s">
        <v>27</v>
      </c>
    </row>
    <row r="5340" spans="1:19" x14ac:dyDescent="0.25">
      <c r="A5340" t="s">
        <v>338</v>
      </c>
      <c r="B5340" t="s">
        <v>20030</v>
      </c>
      <c r="C5340" t="s">
        <v>20031</v>
      </c>
      <c r="E5340" t="s">
        <v>3965</v>
      </c>
      <c r="F5340" t="s">
        <v>25</v>
      </c>
      <c r="G5340">
        <v>21213</v>
      </c>
      <c r="H5340">
        <v>39.305588</v>
      </c>
      <c r="I5340">
        <v>-76.566117000000006</v>
      </c>
      <c r="J5340" s="1" t="d">
        <v>2018-09-10</v>
      </c>
      <c r="K5340">
        <v>71142</v>
      </c>
      <c r="L5340" t="s">
        <v>20032</v>
      </c>
      <c r="M5340" s="1" t="d">
        <v>2015-12-01</v>
      </c>
      <c r="N5340">
        <v>12</v>
      </c>
      <c r="O5340">
        <v>1</v>
      </c>
      <c r="P5340">
        <v>2015</v>
      </c>
      <c r="R5340" t="s">
        <v>26</v>
      </c>
      <c r="S5340" t="s">
        <v>27</v>
      </c>
    </row>
    <row r="5341" spans="1:19" x14ac:dyDescent="0.25">
      <c r="A5341" t="s">
        <v>338</v>
      </c>
      <c r="B5341" t="s">
        <v>20033</v>
      </c>
      <c r="C5341" t="s">
        <v>20034</v>
      </c>
      <c r="E5341" t="s">
        <v>3965</v>
      </c>
      <c r="F5341" t="s">
        <v>25</v>
      </c>
      <c r="G5341">
        <v>21201</v>
      </c>
      <c r="H5341">
        <v>39.288513999999999</v>
      </c>
      <c r="I5341">
        <v>-76.611444000000006</v>
      </c>
      <c r="J5341" s="1" t="d">
        <v>2018-09-10</v>
      </c>
      <c r="K5341">
        <v>71143</v>
      </c>
      <c r="L5341" t="s">
        <v>7192</v>
      </c>
      <c r="M5341" s="1" t="d">
        <v>2015-11-15</v>
      </c>
      <c r="N5341">
        <v>11</v>
      </c>
      <c r="O5341">
        <v>15</v>
      </c>
      <c r="P5341">
        <v>2015</v>
      </c>
      <c r="R5341" t="s">
        <v>26</v>
      </c>
      <c r="S5341" t="s">
        <v>31</v>
      </c>
    </row>
    <row r="5342" spans="1:19" x14ac:dyDescent="0.25">
      <c r="A5342" t="s">
        <v>338</v>
      </c>
      <c r="B5342" t="s">
        <v>20035</v>
      </c>
      <c r="C5342" t="s">
        <v>20036</v>
      </c>
      <c r="E5342" t="s">
        <v>220</v>
      </c>
      <c r="F5342" t="s">
        <v>170</v>
      </c>
      <c r="G5342">
        <v>92126</v>
      </c>
      <c r="H5342">
        <v>32.895052</v>
      </c>
      <c r="I5342">
        <v>-117.13044600000001</v>
      </c>
      <c r="J5342" s="1" t="d">
        <v>2018-05-03</v>
      </c>
      <c r="K5342">
        <v>71144</v>
      </c>
      <c r="L5342" t="s">
        <v>30</v>
      </c>
      <c r="M5342" s="1" t="d">
        <v>2015-11-01</v>
      </c>
      <c r="N5342">
        <v>11</v>
      </c>
      <c r="O5342">
        <v>1</v>
      </c>
      <c r="P5342">
        <v>2015</v>
      </c>
      <c r="R5342" t="s">
        <v>26</v>
      </c>
      <c r="S5342" t="s">
        <v>31</v>
      </c>
    </row>
    <row r="5343" spans="1:19" x14ac:dyDescent="0.25">
      <c r="A5343" t="s">
        <v>338</v>
      </c>
      <c r="B5343" t="s">
        <v>20037</v>
      </c>
      <c r="C5343" t="s">
        <v>20038</v>
      </c>
      <c r="E5343" t="s">
        <v>2788</v>
      </c>
      <c r="F5343" t="s">
        <v>373</v>
      </c>
      <c r="G5343">
        <v>61520</v>
      </c>
      <c r="H5343">
        <v>40.557785000000003</v>
      </c>
      <c r="I5343">
        <v>-90.035298999999995</v>
      </c>
      <c r="J5343" s="1" t="d">
        <v>2018-10-04</v>
      </c>
      <c r="K5343">
        <v>71147</v>
      </c>
      <c r="L5343" t="s">
        <v>30</v>
      </c>
      <c r="M5343" s="1" t="d">
        <v>2015-08-01</v>
      </c>
      <c r="N5343">
        <v>8</v>
      </c>
      <c r="O5343">
        <v>1</v>
      </c>
      <c r="P5343">
        <v>2015</v>
      </c>
      <c r="R5343" t="s">
        <v>26</v>
      </c>
      <c r="S5343" t="s">
        <v>31</v>
      </c>
    </row>
    <row r="5344" spans="1:19" x14ac:dyDescent="0.25">
      <c r="A5344" t="s">
        <v>338</v>
      </c>
      <c r="B5344" t="s">
        <v>16958</v>
      </c>
      <c r="C5344" t="s">
        <v>16959</v>
      </c>
      <c r="E5344" t="s">
        <v>5804</v>
      </c>
      <c r="F5344" t="s">
        <v>37</v>
      </c>
      <c r="G5344">
        <v>77566</v>
      </c>
      <c r="H5344">
        <v>29.026254999999999</v>
      </c>
      <c r="I5344">
        <v>-95.449404000000001</v>
      </c>
      <c r="J5344" s="1" t="d">
        <v>2018-08-07</v>
      </c>
      <c r="K5344">
        <v>71180</v>
      </c>
      <c r="L5344" t="s">
        <v>30</v>
      </c>
      <c r="M5344" s="1" t="d">
        <v>2015-12-15</v>
      </c>
      <c r="N5344">
        <v>12</v>
      </c>
      <c r="O5344">
        <v>15</v>
      </c>
      <c r="P5344">
        <v>2015</v>
      </c>
      <c r="R5344" t="s">
        <v>26</v>
      </c>
      <c r="S5344" t="s">
        <v>31</v>
      </c>
    </row>
    <row r="5345" spans="1:19" x14ac:dyDescent="0.25">
      <c r="A5345" t="s">
        <v>312</v>
      </c>
      <c r="B5345" t="s">
        <v>20042</v>
      </c>
      <c r="C5345" t="s">
        <v>20043</v>
      </c>
      <c r="E5345" t="s">
        <v>1472</v>
      </c>
      <c r="F5345" t="s">
        <v>503</v>
      </c>
      <c r="G5345">
        <v>58078</v>
      </c>
      <c r="H5345">
        <v>46.831715080000002</v>
      </c>
      <c r="I5345">
        <v>-96.885570360000003</v>
      </c>
      <c r="J5345" s="1" t="d">
        <v>2018-11-08</v>
      </c>
      <c r="K5345">
        <v>71235</v>
      </c>
      <c r="L5345" t="s">
        <v>30</v>
      </c>
      <c r="M5345" s="1" t="d">
        <v>2015-11-15</v>
      </c>
      <c r="N5345">
        <v>11</v>
      </c>
      <c r="O5345">
        <v>15</v>
      </c>
      <c r="P5345">
        <v>2015</v>
      </c>
      <c r="R5345" t="s">
        <v>26</v>
      </c>
      <c r="S5345" t="s">
        <v>31</v>
      </c>
    </row>
    <row r="5346" spans="1:19" x14ac:dyDescent="0.25">
      <c r="A5346" t="s">
        <v>338</v>
      </c>
      <c r="B5346" t="s">
        <v>20047</v>
      </c>
      <c r="C5346" t="s">
        <v>20048</v>
      </c>
      <c r="E5346" t="s">
        <v>20049</v>
      </c>
      <c r="F5346" t="s">
        <v>170</v>
      </c>
      <c r="G5346">
        <v>93501</v>
      </c>
      <c r="H5346">
        <v>35.04482746</v>
      </c>
      <c r="I5346">
        <v>-118.1555303</v>
      </c>
      <c r="J5346" s="1" t="d">
        <v>2019-02-06</v>
      </c>
      <c r="K5346">
        <v>71262</v>
      </c>
      <c r="L5346" t="s">
        <v>103</v>
      </c>
      <c r="M5346" s="1" t="d">
        <v>2015-02-01</v>
      </c>
      <c r="N5346">
        <v>2</v>
      </c>
      <c r="O5346">
        <v>1</v>
      </c>
      <c r="P5346">
        <v>2015</v>
      </c>
      <c r="R5346" t="s">
        <v>26</v>
      </c>
      <c r="S5346" t="s">
        <v>31</v>
      </c>
    </row>
    <row r="5347" spans="1:19" x14ac:dyDescent="0.25">
      <c r="A5347" t="s">
        <v>19</v>
      </c>
      <c r="B5347" t="s">
        <v>20052</v>
      </c>
      <c r="C5347" t="s">
        <v>20053</v>
      </c>
      <c r="E5347" t="s">
        <v>184</v>
      </c>
      <c r="F5347" t="s">
        <v>269</v>
      </c>
      <c r="G5347">
        <v>23226</v>
      </c>
      <c r="H5347">
        <v>37.572578999999998</v>
      </c>
      <c r="I5347">
        <v>-77.521252000000004</v>
      </c>
      <c r="J5347" s="1" t="d">
        <v>2019-02-06</v>
      </c>
      <c r="K5347">
        <v>71264</v>
      </c>
      <c r="L5347" t="s">
        <v>103</v>
      </c>
      <c r="M5347" s="1" t="d">
        <v>2015-10-15</v>
      </c>
      <c r="N5347">
        <v>10</v>
      </c>
      <c r="O5347">
        <v>15</v>
      </c>
      <c r="P5347">
        <v>2015</v>
      </c>
      <c r="Q5347" t="s">
        <v>35</v>
      </c>
      <c r="R5347" t="s">
        <v>26</v>
      </c>
      <c r="S5347" t="s">
        <v>27</v>
      </c>
    </row>
    <row r="5348" spans="1:19" x14ac:dyDescent="0.25">
      <c r="A5348" t="s">
        <v>312</v>
      </c>
      <c r="B5348" t="s">
        <v>2545</v>
      </c>
      <c r="C5348" t="s">
        <v>20054</v>
      </c>
      <c r="E5348" t="s">
        <v>5704</v>
      </c>
      <c r="F5348" t="s">
        <v>29</v>
      </c>
      <c r="G5348">
        <v>30294</v>
      </c>
      <c r="H5348">
        <v>33.67313</v>
      </c>
      <c r="I5348">
        <v>-84.27713</v>
      </c>
      <c r="J5348" s="1" t="d">
        <v>2018-10-04</v>
      </c>
      <c r="K5348">
        <v>71278</v>
      </c>
      <c r="L5348" t="s">
        <v>30</v>
      </c>
      <c r="M5348" s="1" t="d">
        <v>2015-11-15</v>
      </c>
      <c r="N5348">
        <v>11</v>
      </c>
      <c r="O5348">
        <v>15</v>
      </c>
      <c r="P5348">
        <v>2015</v>
      </c>
      <c r="R5348" t="s">
        <v>26</v>
      </c>
      <c r="S5348" t="s">
        <v>31</v>
      </c>
    </row>
    <row r="5349" spans="1:19" x14ac:dyDescent="0.25">
      <c r="A5349" t="s">
        <v>338</v>
      </c>
      <c r="B5349" t="s">
        <v>20055</v>
      </c>
      <c r="C5349" t="s">
        <v>20056</v>
      </c>
      <c r="E5349" t="s">
        <v>20057</v>
      </c>
      <c r="F5349" t="s">
        <v>513</v>
      </c>
      <c r="G5349">
        <v>54202</v>
      </c>
      <c r="H5349">
        <v>45.066727</v>
      </c>
      <c r="I5349">
        <v>-87.123626999999999</v>
      </c>
      <c r="J5349" s="1" t="d">
        <v>2018-11-08</v>
      </c>
      <c r="K5349">
        <v>71296</v>
      </c>
      <c r="L5349" t="s">
        <v>30</v>
      </c>
      <c r="M5349" s="1" t="d">
        <v>2015-09-01</v>
      </c>
      <c r="N5349">
        <v>9</v>
      </c>
      <c r="O5349">
        <v>1</v>
      </c>
      <c r="P5349">
        <v>2015</v>
      </c>
      <c r="R5349" t="s">
        <v>26</v>
      </c>
      <c r="S5349" t="s">
        <v>31</v>
      </c>
    </row>
    <row r="5350" spans="1:19" x14ac:dyDescent="0.25">
      <c r="A5350" t="s">
        <v>338</v>
      </c>
      <c r="B5350" t="s">
        <v>20058</v>
      </c>
      <c r="C5350" t="s">
        <v>20059</v>
      </c>
      <c r="E5350" t="s">
        <v>323</v>
      </c>
      <c r="F5350" t="s">
        <v>513</v>
      </c>
      <c r="G5350">
        <v>53703</v>
      </c>
      <c r="H5350">
        <v>43.072718999999999</v>
      </c>
      <c r="I5350">
        <v>-89.380517999999995</v>
      </c>
      <c r="J5350" s="1" t="d">
        <v>2018-11-08</v>
      </c>
      <c r="K5350">
        <v>71302</v>
      </c>
      <c r="L5350" t="s">
        <v>30</v>
      </c>
      <c r="M5350" s="1" t="d">
        <v>2015-09-01</v>
      </c>
      <c r="N5350">
        <v>9</v>
      </c>
      <c r="O5350">
        <v>1</v>
      </c>
      <c r="P5350">
        <v>2015</v>
      </c>
      <c r="R5350" t="s">
        <v>26</v>
      </c>
      <c r="S5350" t="s">
        <v>31</v>
      </c>
    </row>
    <row r="5351" spans="1:19" x14ac:dyDescent="0.25">
      <c r="A5351" t="s">
        <v>338</v>
      </c>
      <c r="B5351" t="s">
        <v>20060</v>
      </c>
      <c r="C5351" t="s">
        <v>20061</v>
      </c>
      <c r="E5351" t="s">
        <v>20062</v>
      </c>
      <c r="F5351" t="s">
        <v>513</v>
      </c>
      <c r="G5351">
        <v>53050</v>
      </c>
      <c r="H5351">
        <v>43.496560000000002</v>
      </c>
      <c r="I5351">
        <v>-88.544891000000007</v>
      </c>
      <c r="J5351" s="1" t="d">
        <v>2018-11-08</v>
      </c>
      <c r="K5351">
        <v>71309</v>
      </c>
      <c r="L5351" t="s">
        <v>30</v>
      </c>
      <c r="M5351" s="1" t="d">
        <v>2015-10-01</v>
      </c>
      <c r="N5351">
        <v>10</v>
      </c>
      <c r="O5351">
        <v>1</v>
      </c>
      <c r="P5351">
        <v>2015</v>
      </c>
      <c r="R5351" t="s">
        <v>26</v>
      </c>
      <c r="S5351" t="s">
        <v>31</v>
      </c>
    </row>
    <row r="5352" spans="1:19" x14ac:dyDescent="0.25">
      <c r="A5352" t="s">
        <v>338</v>
      </c>
      <c r="B5352" t="s">
        <v>20063</v>
      </c>
      <c r="C5352" t="s">
        <v>20064</v>
      </c>
      <c r="E5352" t="s">
        <v>13283</v>
      </c>
      <c r="F5352" t="s">
        <v>513</v>
      </c>
      <c r="G5352">
        <v>53012</v>
      </c>
      <c r="H5352">
        <v>43.296517999999999</v>
      </c>
      <c r="I5352">
        <v>-87.987694000000005</v>
      </c>
      <c r="J5352" s="1" t="d">
        <v>2018-11-08</v>
      </c>
      <c r="K5352">
        <v>71311</v>
      </c>
      <c r="L5352" t="s">
        <v>30</v>
      </c>
      <c r="M5352" s="1" t="d">
        <v>2015-09-01</v>
      </c>
      <c r="N5352">
        <v>9</v>
      </c>
      <c r="O5352">
        <v>1</v>
      </c>
      <c r="P5352">
        <v>2015</v>
      </c>
      <c r="R5352" t="s">
        <v>26</v>
      </c>
      <c r="S5352" t="s">
        <v>31</v>
      </c>
    </row>
    <row r="5353" spans="1:19" x14ac:dyDescent="0.25">
      <c r="A5353" t="s">
        <v>338</v>
      </c>
      <c r="B5353" t="s">
        <v>20065</v>
      </c>
      <c r="C5353" t="s">
        <v>20066</v>
      </c>
      <c r="D5353" t="s">
        <v>20067</v>
      </c>
      <c r="E5353" t="s">
        <v>18915</v>
      </c>
      <c r="F5353" t="s">
        <v>4087</v>
      </c>
      <c r="G5353">
        <v>19971</v>
      </c>
      <c r="H5353">
        <v>38.714651000000003</v>
      </c>
      <c r="I5353">
        <v>-75.082393999999994</v>
      </c>
      <c r="J5353" s="1" t="d">
        <v>2018-12-11</v>
      </c>
      <c r="K5353">
        <v>71313</v>
      </c>
      <c r="L5353" t="s">
        <v>30</v>
      </c>
      <c r="M5353" s="1" t="d">
        <v>2015-11-01</v>
      </c>
      <c r="N5353">
        <v>11</v>
      </c>
      <c r="O5353">
        <v>1</v>
      </c>
      <c r="P5353">
        <v>2015</v>
      </c>
      <c r="R5353" t="s">
        <v>26</v>
      </c>
      <c r="S5353" t="s">
        <v>31</v>
      </c>
    </row>
    <row r="5354" spans="1:19" x14ac:dyDescent="0.25">
      <c r="A5354" t="s">
        <v>338</v>
      </c>
      <c r="B5354" t="s">
        <v>20068</v>
      </c>
      <c r="C5354" t="s">
        <v>20069</v>
      </c>
      <c r="E5354" t="s">
        <v>3989</v>
      </c>
      <c r="F5354" t="s">
        <v>269</v>
      </c>
      <c r="G5354">
        <v>22901</v>
      </c>
      <c r="H5354">
        <v>38.103524</v>
      </c>
      <c r="I5354">
        <v>-78.565905000000001</v>
      </c>
      <c r="J5354" s="1" t="d">
        <v>2018-12-11</v>
      </c>
      <c r="K5354">
        <v>71319</v>
      </c>
      <c r="L5354" t="s">
        <v>30</v>
      </c>
      <c r="M5354" s="1" t="d">
        <v>2015-11-01</v>
      </c>
      <c r="N5354">
        <v>11</v>
      </c>
      <c r="O5354">
        <v>1</v>
      </c>
      <c r="P5354">
        <v>2015</v>
      </c>
      <c r="R5354" t="s">
        <v>26</v>
      </c>
      <c r="S5354" t="s">
        <v>31</v>
      </c>
    </row>
    <row r="5355" spans="1:19" x14ac:dyDescent="0.25">
      <c r="A5355" t="s">
        <v>338</v>
      </c>
      <c r="B5355" t="s">
        <v>20070</v>
      </c>
      <c r="C5355" t="s">
        <v>20071</v>
      </c>
      <c r="E5355" t="s">
        <v>3989</v>
      </c>
      <c r="F5355" t="s">
        <v>269</v>
      </c>
      <c r="G5355">
        <v>22901</v>
      </c>
      <c r="H5355">
        <v>38.066512000000003</v>
      </c>
      <c r="I5355">
        <v>-78.493549999999999</v>
      </c>
      <c r="J5355" s="1" t="d">
        <v>2018-12-11</v>
      </c>
      <c r="K5355">
        <v>71320</v>
      </c>
      <c r="L5355" t="s">
        <v>30</v>
      </c>
      <c r="M5355" s="1" t="d">
        <v>2015-09-01</v>
      </c>
      <c r="N5355">
        <v>9</v>
      </c>
      <c r="O5355">
        <v>1</v>
      </c>
      <c r="P5355">
        <v>2015</v>
      </c>
      <c r="R5355" t="s">
        <v>26</v>
      </c>
      <c r="S5355" t="s">
        <v>31</v>
      </c>
    </row>
    <row r="5356" spans="1:19" x14ac:dyDescent="0.25">
      <c r="A5356" t="s">
        <v>338</v>
      </c>
      <c r="B5356" t="s">
        <v>20072</v>
      </c>
      <c r="C5356" t="s">
        <v>20073</v>
      </c>
      <c r="E5356" t="s">
        <v>20074</v>
      </c>
      <c r="F5356" t="s">
        <v>269</v>
      </c>
      <c r="G5356">
        <v>24134</v>
      </c>
      <c r="H5356">
        <v>37.319629999999997</v>
      </c>
      <c r="I5356">
        <v>-80.686127999999997</v>
      </c>
      <c r="J5356" s="1" t="d">
        <v>2018-12-11</v>
      </c>
      <c r="K5356">
        <v>71321</v>
      </c>
      <c r="L5356" t="s">
        <v>30</v>
      </c>
      <c r="M5356" s="1" t="d">
        <v>2015-10-01</v>
      </c>
      <c r="N5356">
        <v>10</v>
      </c>
      <c r="O5356">
        <v>1</v>
      </c>
      <c r="P5356">
        <v>2015</v>
      </c>
      <c r="R5356" t="s">
        <v>26</v>
      </c>
      <c r="S5356" t="s">
        <v>31</v>
      </c>
    </row>
    <row r="5357" spans="1:19" x14ac:dyDescent="0.25">
      <c r="A5357" t="s">
        <v>338</v>
      </c>
      <c r="B5357" t="s">
        <v>20075</v>
      </c>
      <c r="C5357" t="s">
        <v>20076</v>
      </c>
      <c r="E5357" t="s">
        <v>20077</v>
      </c>
      <c r="F5357" t="s">
        <v>269</v>
      </c>
      <c r="G5357">
        <v>22947</v>
      </c>
      <c r="H5357">
        <v>38.016348999999998</v>
      </c>
      <c r="I5357">
        <v>-78.366934000000001</v>
      </c>
      <c r="J5357" s="1" t="d">
        <v>2018-12-11</v>
      </c>
      <c r="K5357">
        <v>71323</v>
      </c>
      <c r="L5357" t="s">
        <v>30</v>
      </c>
      <c r="M5357" s="1" t="d">
        <v>2015-09-01</v>
      </c>
      <c r="N5357">
        <v>9</v>
      </c>
      <c r="O5357">
        <v>1</v>
      </c>
      <c r="P5357">
        <v>2015</v>
      </c>
      <c r="R5357" t="s">
        <v>26</v>
      </c>
      <c r="S5357" t="s">
        <v>31</v>
      </c>
    </row>
    <row r="5358" spans="1:19" x14ac:dyDescent="0.25">
      <c r="A5358" t="s">
        <v>338</v>
      </c>
      <c r="B5358" t="s">
        <v>20078</v>
      </c>
      <c r="C5358" t="s">
        <v>20079</v>
      </c>
      <c r="E5358" t="s">
        <v>12489</v>
      </c>
      <c r="F5358" t="s">
        <v>269</v>
      </c>
      <c r="G5358">
        <v>22620</v>
      </c>
      <c r="H5358">
        <v>39.070732</v>
      </c>
      <c r="I5358">
        <v>-78.093152000000003</v>
      </c>
      <c r="J5358" s="1" t="d">
        <v>2018-12-11</v>
      </c>
      <c r="K5358">
        <v>71324</v>
      </c>
      <c r="L5358" t="s">
        <v>30</v>
      </c>
      <c r="M5358" s="1" t="d">
        <v>2015-10-01</v>
      </c>
      <c r="N5358">
        <v>10</v>
      </c>
      <c r="O5358">
        <v>1</v>
      </c>
      <c r="P5358">
        <v>2015</v>
      </c>
      <c r="R5358" t="s">
        <v>26</v>
      </c>
      <c r="S5358" t="s">
        <v>31</v>
      </c>
    </row>
    <row r="5359" spans="1:19" x14ac:dyDescent="0.25">
      <c r="A5359" t="s">
        <v>338</v>
      </c>
      <c r="B5359" t="s">
        <v>20080</v>
      </c>
      <c r="C5359" t="s">
        <v>20081</v>
      </c>
      <c r="E5359" t="s">
        <v>6042</v>
      </c>
      <c r="F5359" t="s">
        <v>269</v>
      </c>
      <c r="G5359">
        <v>22202</v>
      </c>
      <c r="H5359">
        <v>38.847659999999998</v>
      </c>
      <c r="I5359">
        <v>-77.051130000000001</v>
      </c>
      <c r="J5359" s="1" t="d">
        <v>2018-10-04</v>
      </c>
      <c r="K5359">
        <v>71325</v>
      </c>
      <c r="L5359" t="s">
        <v>30</v>
      </c>
      <c r="M5359" s="1" t="d">
        <v>2015-11-01</v>
      </c>
      <c r="N5359">
        <v>11</v>
      </c>
      <c r="O5359">
        <v>1</v>
      </c>
      <c r="P5359">
        <v>2015</v>
      </c>
      <c r="R5359" t="s">
        <v>26</v>
      </c>
      <c r="S5359" t="s">
        <v>31</v>
      </c>
    </row>
    <row r="5360" spans="1:19" x14ac:dyDescent="0.25">
      <c r="A5360" t="s">
        <v>338</v>
      </c>
      <c r="B5360" t="s">
        <v>20082</v>
      </c>
      <c r="C5360" t="s">
        <v>20083</v>
      </c>
      <c r="E5360" t="s">
        <v>20084</v>
      </c>
      <c r="F5360" t="s">
        <v>269</v>
      </c>
      <c r="G5360">
        <v>24483</v>
      </c>
      <c r="H5360">
        <v>37.887169</v>
      </c>
      <c r="I5360">
        <v>-79.164274000000006</v>
      </c>
      <c r="J5360" s="1" t="d">
        <v>2018-12-11</v>
      </c>
      <c r="K5360">
        <v>71327</v>
      </c>
      <c r="L5360" t="s">
        <v>30</v>
      </c>
      <c r="M5360" s="1" t="d">
        <v>2015-10-01</v>
      </c>
      <c r="N5360">
        <v>10</v>
      </c>
      <c r="O5360">
        <v>1</v>
      </c>
      <c r="P5360">
        <v>2015</v>
      </c>
      <c r="R5360" t="s">
        <v>26</v>
      </c>
      <c r="S5360" t="s">
        <v>31</v>
      </c>
    </row>
    <row r="5361" spans="1:19" x14ac:dyDescent="0.25">
      <c r="A5361" t="s">
        <v>338</v>
      </c>
      <c r="B5361" t="s">
        <v>20085</v>
      </c>
      <c r="C5361" t="s">
        <v>4525</v>
      </c>
      <c r="E5361" t="s">
        <v>20086</v>
      </c>
      <c r="F5361" t="s">
        <v>269</v>
      </c>
      <c r="G5361">
        <v>22835</v>
      </c>
      <c r="H5361">
        <v>38.664439000000002</v>
      </c>
      <c r="I5361">
        <v>-78.466707999999997</v>
      </c>
      <c r="J5361" s="1" t="d">
        <v>2018-12-11</v>
      </c>
      <c r="K5361">
        <v>71331</v>
      </c>
      <c r="L5361" t="s">
        <v>30</v>
      </c>
      <c r="M5361" s="1" t="d">
        <v>2015-11-01</v>
      </c>
      <c r="N5361">
        <v>11</v>
      </c>
      <c r="O5361">
        <v>1</v>
      </c>
      <c r="P5361">
        <v>2015</v>
      </c>
      <c r="R5361" t="s">
        <v>26</v>
      </c>
      <c r="S5361" t="s">
        <v>31</v>
      </c>
    </row>
    <row r="5362" spans="1:19" x14ac:dyDescent="0.25">
      <c r="A5362" t="s">
        <v>338</v>
      </c>
      <c r="B5362" t="s">
        <v>19322</v>
      </c>
      <c r="C5362" t="s">
        <v>20087</v>
      </c>
      <c r="E5362" t="s">
        <v>116</v>
      </c>
      <c r="F5362" t="s">
        <v>101</v>
      </c>
      <c r="G5362">
        <v>84770</v>
      </c>
      <c r="H5362">
        <v>37.110613999999998</v>
      </c>
      <c r="I5362">
        <v>-113.57951300000001</v>
      </c>
      <c r="J5362" s="1" t="d">
        <v>2018-12-11</v>
      </c>
      <c r="K5362">
        <v>71333</v>
      </c>
      <c r="L5362" t="s">
        <v>30</v>
      </c>
      <c r="M5362" s="1" t="d">
        <v>2015-11-01</v>
      </c>
      <c r="N5362">
        <v>11</v>
      </c>
      <c r="O5362">
        <v>1</v>
      </c>
      <c r="P5362">
        <v>2015</v>
      </c>
      <c r="R5362" t="s">
        <v>26</v>
      </c>
      <c r="S5362" t="s">
        <v>31</v>
      </c>
    </row>
    <row r="5363" spans="1:19" x14ac:dyDescent="0.25">
      <c r="A5363" t="s">
        <v>338</v>
      </c>
      <c r="B5363" t="s">
        <v>20088</v>
      </c>
      <c r="C5363" t="s">
        <v>20089</v>
      </c>
      <c r="E5363" t="s">
        <v>108</v>
      </c>
      <c r="F5363" t="s">
        <v>101</v>
      </c>
      <c r="G5363">
        <v>84111</v>
      </c>
      <c r="H5363">
        <v>40.757370000000002</v>
      </c>
      <c r="I5363">
        <v>-111.889663</v>
      </c>
      <c r="J5363" s="1" t="d">
        <v>2018-12-11</v>
      </c>
      <c r="K5363">
        <v>71339</v>
      </c>
      <c r="L5363" t="s">
        <v>30</v>
      </c>
      <c r="M5363" s="1" t="d">
        <v>2015-11-01</v>
      </c>
      <c r="N5363">
        <v>11</v>
      </c>
      <c r="O5363">
        <v>1</v>
      </c>
      <c r="P5363">
        <v>2015</v>
      </c>
      <c r="R5363" t="s">
        <v>26</v>
      </c>
      <c r="S5363" t="s">
        <v>31</v>
      </c>
    </row>
    <row r="5364" spans="1:19" x14ac:dyDescent="0.25">
      <c r="A5364" t="s">
        <v>338</v>
      </c>
      <c r="B5364" t="s">
        <v>20090</v>
      </c>
      <c r="C5364" t="s">
        <v>20091</v>
      </c>
      <c r="E5364" t="s">
        <v>20092</v>
      </c>
      <c r="F5364" t="s">
        <v>1026</v>
      </c>
      <c r="G5364">
        <v>3054</v>
      </c>
      <c r="H5364">
        <v>42.821793999999997</v>
      </c>
      <c r="I5364">
        <v>-71.505900999999994</v>
      </c>
      <c r="J5364" s="1" t="d">
        <v>2019-01-10</v>
      </c>
      <c r="K5364">
        <v>71367</v>
      </c>
      <c r="L5364" t="s">
        <v>30</v>
      </c>
      <c r="M5364" s="1" t="d">
        <v>2015-06-01</v>
      </c>
      <c r="N5364">
        <v>6</v>
      </c>
      <c r="O5364">
        <v>1</v>
      </c>
      <c r="P5364">
        <v>2015</v>
      </c>
      <c r="R5364" t="s">
        <v>26</v>
      </c>
      <c r="S5364" t="s">
        <v>27</v>
      </c>
    </row>
    <row r="5365" spans="1:19" x14ac:dyDescent="0.25">
      <c r="A5365" t="s">
        <v>19</v>
      </c>
      <c r="B5365" t="s">
        <v>20093</v>
      </c>
      <c r="C5365" t="s">
        <v>20094</v>
      </c>
      <c r="E5365" t="s">
        <v>20095</v>
      </c>
      <c r="F5365" t="s">
        <v>48</v>
      </c>
      <c r="G5365">
        <v>11779</v>
      </c>
      <c r="H5365">
        <v>40.78642</v>
      </c>
      <c r="I5365">
        <v>-73.105125000000001</v>
      </c>
      <c r="J5365" s="1" t="d">
        <v>2018-10-04</v>
      </c>
      <c r="K5365">
        <v>71421</v>
      </c>
      <c r="L5365" t="s">
        <v>30</v>
      </c>
      <c r="M5365" s="1" t="d">
        <v>2015-11-15</v>
      </c>
      <c r="N5365">
        <v>11</v>
      </c>
      <c r="O5365">
        <v>15</v>
      </c>
      <c r="P5365">
        <v>2015</v>
      </c>
      <c r="Q5365" t="s">
        <v>35</v>
      </c>
      <c r="R5365" t="s">
        <v>26</v>
      </c>
      <c r="S5365" t="s">
        <v>31</v>
      </c>
    </row>
    <row r="5366" spans="1:19" x14ac:dyDescent="0.25">
      <c r="A5366" t="s">
        <v>312</v>
      </c>
      <c r="B5366" t="s">
        <v>20096</v>
      </c>
      <c r="C5366" t="s">
        <v>20097</v>
      </c>
      <c r="E5366" t="s">
        <v>8944</v>
      </c>
      <c r="F5366" t="s">
        <v>59</v>
      </c>
      <c r="G5366">
        <v>44060</v>
      </c>
      <c r="H5366">
        <v>41.679850999999999</v>
      </c>
      <c r="I5366">
        <v>-81.303644000000006</v>
      </c>
      <c r="J5366" s="1" t="d">
        <v>2019-03-07</v>
      </c>
      <c r="K5366">
        <v>71422</v>
      </c>
      <c r="L5366" t="s">
        <v>71</v>
      </c>
      <c r="M5366" s="1" t="d">
        <v>2015-11-15</v>
      </c>
      <c r="N5366">
        <v>11</v>
      </c>
      <c r="O5366">
        <v>15</v>
      </c>
      <c r="P5366">
        <v>2015</v>
      </c>
      <c r="R5366" t="s">
        <v>26</v>
      </c>
      <c r="S5366" t="s">
        <v>31</v>
      </c>
    </row>
    <row r="5367" spans="1:19" x14ac:dyDescent="0.25">
      <c r="A5367" t="s">
        <v>19</v>
      </c>
      <c r="B5367" t="s">
        <v>20098</v>
      </c>
      <c r="C5367" t="s">
        <v>20099</v>
      </c>
      <c r="E5367" t="s">
        <v>1437</v>
      </c>
      <c r="F5367" t="s">
        <v>327</v>
      </c>
      <c r="G5367">
        <v>51250</v>
      </c>
      <c r="H5367">
        <v>43.090881000000003</v>
      </c>
      <c r="I5367">
        <v>-96.174498999999997</v>
      </c>
      <c r="J5367" s="1" t="d">
        <v>2019-04-08</v>
      </c>
      <c r="K5367">
        <v>71423</v>
      </c>
      <c r="L5367" t="s">
        <v>24</v>
      </c>
      <c r="M5367" s="1" t="d">
        <v>2015-11-01</v>
      </c>
      <c r="N5367">
        <v>11</v>
      </c>
      <c r="O5367">
        <v>1</v>
      </c>
      <c r="P5367">
        <v>2015</v>
      </c>
      <c r="Q5367" t="s">
        <v>35</v>
      </c>
      <c r="R5367" t="s">
        <v>26</v>
      </c>
      <c r="S5367" t="s">
        <v>31</v>
      </c>
    </row>
    <row r="5368" spans="1:19" x14ac:dyDescent="0.25">
      <c r="A5368" t="s">
        <v>312</v>
      </c>
      <c r="B5368" t="s">
        <v>20100</v>
      </c>
      <c r="C5368" t="s">
        <v>20101</v>
      </c>
      <c r="E5368" t="s">
        <v>211</v>
      </c>
      <c r="F5368" t="s">
        <v>212</v>
      </c>
      <c r="G5368">
        <v>27607</v>
      </c>
      <c r="H5368">
        <v>35.789672000000003</v>
      </c>
      <c r="I5368">
        <v>-78.739196000000007</v>
      </c>
      <c r="J5368" s="1" t="d">
        <v>2018-07-09</v>
      </c>
      <c r="K5368">
        <v>71424</v>
      </c>
      <c r="L5368" t="s">
        <v>30</v>
      </c>
      <c r="M5368" s="1" t="d">
        <v>2015-11-15</v>
      </c>
      <c r="N5368">
        <v>11</v>
      </c>
      <c r="O5368">
        <v>15</v>
      </c>
      <c r="P5368">
        <v>2015</v>
      </c>
      <c r="R5368" t="s">
        <v>26</v>
      </c>
      <c r="S5368" t="s">
        <v>31</v>
      </c>
    </row>
    <row r="5369" spans="1:19" x14ac:dyDescent="0.25">
      <c r="A5369" t="s">
        <v>312</v>
      </c>
      <c r="B5369" t="s">
        <v>20103</v>
      </c>
      <c r="C5369" t="s">
        <v>20104</v>
      </c>
      <c r="E5369" t="s">
        <v>9491</v>
      </c>
      <c r="F5369" t="s">
        <v>202</v>
      </c>
      <c r="G5369">
        <v>32119</v>
      </c>
      <c r="H5369">
        <v>29.159037000000001</v>
      </c>
      <c r="I5369">
        <v>-81.067087000000001</v>
      </c>
      <c r="J5369" s="1" t="d">
        <v>2018-08-07</v>
      </c>
      <c r="K5369">
        <v>71426</v>
      </c>
      <c r="L5369" t="s">
        <v>30</v>
      </c>
      <c r="M5369" s="1" t="d">
        <v>2015-11-15</v>
      </c>
      <c r="N5369">
        <v>11</v>
      </c>
      <c r="O5369">
        <v>15</v>
      </c>
      <c r="P5369">
        <v>2015</v>
      </c>
      <c r="R5369" t="s">
        <v>26</v>
      </c>
      <c r="S5369" t="s">
        <v>31</v>
      </c>
    </row>
    <row r="5370" spans="1:19" x14ac:dyDescent="0.25">
      <c r="A5370" t="s">
        <v>312</v>
      </c>
      <c r="B5370" t="s">
        <v>20105</v>
      </c>
      <c r="C5370" t="s">
        <v>20106</v>
      </c>
      <c r="E5370" t="s">
        <v>4317</v>
      </c>
      <c r="F5370" t="s">
        <v>269</v>
      </c>
      <c r="G5370">
        <v>23459</v>
      </c>
      <c r="H5370">
        <v>36.911166000000001</v>
      </c>
      <c r="I5370">
        <v>-76.148565000000005</v>
      </c>
      <c r="J5370" s="1" t="d">
        <v>2019-01-10</v>
      </c>
      <c r="K5370">
        <v>71427</v>
      </c>
      <c r="L5370" t="s">
        <v>30</v>
      </c>
      <c r="M5370" s="1" t="d">
        <v>2015-11-15</v>
      </c>
      <c r="N5370">
        <v>11</v>
      </c>
      <c r="O5370">
        <v>15</v>
      </c>
      <c r="P5370">
        <v>2015</v>
      </c>
      <c r="R5370" t="s">
        <v>26</v>
      </c>
      <c r="S5370" t="s">
        <v>27</v>
      </c>
    </row>
    <row r="5371" spans="1:19" x14ac:dyDescent="0.25">
      <c r="A5371" t="s">
        <v>312</v>
      </c>
      <c r="B5371" t="s">
        <v>20107</v>
      </c>
      <c r="C5371" t="s">
        <v>20108</v>
      </c>
      <c r="E5371" t="s">
        <v>865</v>
      </c>
      <c r="F5371" t="s">
        <v>170</v>
      </c>
      <c r="G5371">
        <v>92703</v>
      </c>
      <c r="H5371">
        <v>33.751793999999997</v>
      </c>
      <c r="I5371">
        <v>-117.884714</v>
      </c>
      <c r="J5371" s="1" t="d">
        <v>2019-03-07</v>
      </c>
      <c r="K5371">
        <v>71430</v>
      </c>
      <c r="L5371" t="s">
        <v>71</v>
      </c>
      <c r="M5371" s="1" t="d">
        <v>2015-11-11</v>
      </c>
      <c r="N5371">
        <v>11</v>
      </c>
      <c r="O5371">
        <v>11</v>
      </c>
      <c r="P5371">
        <v>2015</v>
      </c>
      <c r="R5371" t="s">
        <v>26</v>
      </c>
      <c r="S5371" t="s">
        <v>31</v>
      </c>
    </row>
    <row r="5372" spans="1:19" x14ac:dyDescent="0.25">
      <c r="A5372" t="s">
        <v>312</v>
      </c>
      <c r="B5372" t="s">
        <v>18798</v>
      </c>
      <c r="C5372" t="s">
        <v>20109</v>
      </c>
      <c r="E5372" t="s">
        <v>18269</v>
      </c>
      <c r="F5372" t="s">
        <v>170</v>
      </c>
      <c r="G5372">
        <v>92886</v>
      </c>
      <c r="H5372">
        <v>33.863036999999998</v>
      </c>
      <c r="I5372">
        <v>-117.786625</v>
      </c>
      <c r="J5372" s="1" t="d">
        <v>2019-03-07</v>
      </c>
      <c r="K5372">
        <v>71431</v>
      </c>
      <c r="L5372" t="s">
        <v>71</v>
      </c>
      <c r="M5372" s="1" t="d">
        <v>2015-06-03</v>
      </c>
      <c r="N5372">
        <v>6</v>
      </c>
      <c r="O5372">
        <v>3</v>
      </c>
      <c r="P5372">
        <v>2015</v>
      </c>
      <c r="R5372" t="s">
        <v>26</v>
      </c>
      <c r="S5372" t="s">
        <v>31</v>
      </c>
    </row>
    <row r="5373" spans="1:19" x14ac:dyDescent="0.25">
      <c r="A5373" t="s">
        <v>338</v>
      </c>
      <c r="B5373" t="s">
        <v>9569</v>
      </c>
      <c r="C5373" t="s">
        <v>20110</v>
      </c>
      <c r="E5373" t="s">
        <v>449</v>
      </c>
      <c r="F5373" t="s">
        <v>88</v>
      </c>
      <c r="G5373">
        <v>65804</v>
      </c>
      <c r="H5373">
        <v>37.137009999999997</v>
      </c>
      <c r="I5373">
        <v>-93.251130000000003</v>
      </c>
      <c r="J5373" s="1" t="d">
        <v>2018-12-11</v>
      </c>
      <c r="K5373">
        <v>71433</v>
      </c>
      <c r="L5373" t="s">
        <v>30</v>
      </c>
      <c r="M5373" s="1" t="d">
        <v>2015-12-01</v>
      </c>
      <c r="N5373">
        <v>12</v>
      </c>
      <c r="O5373">
        <v>1</v>
      </c>
      <c r="P5373">
        <v>2015</v>
      </c>
      <c r="R5373" t="s">
        <v>26</v>
      </c>
      <c r="S5373" t="s">
        <v>31</v>
      </c>
    </row>
    <row r="5374" spans="1:19" x14ac:dyDescent="0.25">
      <c r="A5374" t="s">
        <v>338</v>
      </c>
      <c r="B5374" t="s">
        <v>20111</v>
      </c>
      <c r="C5374" t="s">
        <v>20113</v>
      </c>
      <c r="E5374" t="s">
        <v>193</v>
      </c>
      <c r="F5374" t="s">
        <v>170</v>
      </c>
      <c r="G5374">
        <v>95811</v>
      </c>
      <c r="H5374">
        <v>38.575240000000001</v>
      </c>
      <c r="I5374">
        <v>-121.504537</v>
      </c>
      <c r="J5374" s="1" t="d">
        <v>2018-11-08</v>
      </c>
      <c r="K5374">
        <v>71440</v>
      </c>
      <c r="L5374" t="s">
        <v>30</v>
      </c>
      <c r="M5374" s="1" t="d">
        <v>2015-04-01</v>
      </c>
      <c r="N5374">
        <v>4</v>
      </c>
      <c r="O5374">
        <v>1</v>
      </c>
      <c r="P5374">
        <v>2015</v>
      </c>
      <c r="R5374" t="s">
        <v>26</v>
      </c>
      <c r="S5374" t="s">
        <v>31</v>
      </c>
    </row>
    <row r="5375" spans="1:19" x14ac:dyDescent="0.25">
      <c r="A5375" t="s">
        <v>312</v>
      </c>
      <c r="B5375" t="s">
        <v>20128</v>
      </c>
      <c r="C5375" t="s">
        <v>20129</v>
      </c>
      <c r="E5375" t="s">
        <v>3969</v>
      </c>
      <c r="F5375" t="s">
        <v>119</v>
      </c>
      <c r="G5375">
        <v>55119</v>
      </c>
      <c r="H5375">
        <v>44.963222000000002</v>
      </c>
      <c r="I5375">
        <v>-92.984761000000006</v>
      </c>
      <c r="J5375" s="1" t="d">
        <v>2019-04-08</v>
      </c>
      <c r="K5375">
        <v>71484</v>
      </c>
      <c r="L5375" t="s">
        <v>24</v>
      </c>
      <c r="M5375" s="1" t="d">
        <v>2015-12-15</v>
      </c>
      <c r="N5375">
        <v>12</v>
      </c>
      <c r="O5375">
        <v>15</v>
      </c>
      <c r="P5375">
        <v>2015</v>
      </c>
      <c r="R5375" t="s">
        <v>26</v>
      </c>
      <c r="S5375" t="s">
        <v>31</v>
      </c>
    </row>
    <row r="5376" spans="1:19" x14ac:dyDescent="0.25">
      <c r="A5376" t="s">
        <v>312</v>
      </c>
      <c r="B5376" t="s">
        <v>20130</v>
      </c>
      <c r="C5376" t="s">
        <v>20131</v>
      </c>
      <c r="E5376" t="s">
        <v>3178</v>
      </c>
      <c r="F5376" t="s">
        <v>119</v>
      </c>
      <c r="G5376">
        <v>55767</v>
      </c>
      <c r="H5376">
        <v>46.433275999999999</v>
      </c>
      <c r="I5376">
        <v>-92.755487000000002</v>
      </c>
      <c r="J5376" s="1" t="d">
        <v>2019-03-07</v>
      </c>
      <c r="K5376">
        <v>71485</v>
      </c>
      <c r="L5376" t="s">
        <v>71</v>
      </c>
      <c r="M5376" s="1" t="d">
        <v>2015-12-15</v>
      </c>
      <c r="N5376">
        <v>12</v>
      </c>
      <c r="O5376">
        <v>15</v>
      </c>
      <c r="P5376">
        <v>2015</v>
      </c>
      <c r="R5376" t="s">
        <v>26</v>
      </c>
      <c r="S5376" t="s">
        <v>31</v>
      </c>
    </row>
    <row r="5377" spans="1:19" x14ac:dyDescent="0.25">
      <c r="A5377" t="s">
        <v>338</v>
      </c>
      <c r="B5377" t="s">
        <v>20132</v>
      </c>
      <c r="C5377" t="s">
        <v>20133</v>
      </c>
      <c r="D5377" t="s">
        <v>20134</v>
      </c>
      <c r="E5377" t="s">
        <v>20135</v>
      </c>
      <c r="F5377" t="s">
        <v>707</v>
      </c>
      <c r="G5377">
        <v>96786</v>
      </c>
      <c r="H5377">
        <v>21.5258</v>
      </c>
      <c r="I5377">
        <v>-158.03870000000001</v>
      </c>
      <c r="J5377" s="1" t="d">
        <v>2019-04-08</v>
      </c>
      <c r="K5377">
        <v>71488</v>
      </c>
      <c r="L5377" t="s">
        <v>24</v>
      </c>
      <c r="M5377" s="1" t="d">
        <v>2015-06-01</v>
      </c>
      <c r="N5377">
        <v>6</v>
      </c>
      <c r="O5377">
        <v>1</v>
      </c>
      <c r="P5377">
        <v>2015</v>
      </c>
      <c r="R5377" t="s">
        <v>26</v>
      </c>
      <c r="S5377" t="s">
        <v>31</v>
      </c>
    </row>
    <row r="5378" spans="1:19" x14ac:dyDescent="0.25">
      <c r="A5378" t="s">
        <v>338</v>
      </c>
      <c r="B5378" t="s">
        <v>20136</v>
      </c>
      <c r="C5378" t="s">
        <v>20137</v>
      </c>
      <c r="E5378" t="s">
        <v>3965</v>
      </c>
      <c r="F5378" t="s">
        <v>25</v>
      </c>
      <c r="G5378">
        <v>21217</v>
      </c>
      <c r="H5378">
        <v>39.309894999999997</v>
      </c>
      <c r="I5378">
        <v>-76.642505</v>
      </c>
      <c r="J5378" s="1" t="d">
        <v>2018-09-10</v>
      </c>
      <c r="K5378">
        <v>71490</v>
      </c>
      <c r="L5378" t="s">
        <v>7192</v>
      </c>
      <c r="M5378" s="1" t="d">
        <v>2015-11-24</v>
      </c>
      <c r="N5378">
        <v>11</v>
      </c>
      <c r="O5378">
        <v>24</v>
      </c>
      <c r="P5378">
        <v>2015</v>
      </c>
      <c r="R5378" t="s">
        <v>26</v>
      </c>
      <c r="S5378" t="s">
        <v>27</v>
      </c>
    </row>
    <row r="5379" spans="1:19" x14ac:dyDescent="0.25">
      <c r="A5379" t="s">
        <v>338</v>
      </c>
      <c r="B5379" t="s">
        <v>20138</v>
      </c>
      <c r="C5379" t="s">
        <v>20139</v>
      </c>
      <c r="D5379" t="s">
        <v>20140</v>
      </c>
      <c r="E5379" t="s">
        <v>20141</v>
      </c>
      <c r="F5379" t="s">
        <v>64</v>
      </c>
      <c r="G5379">
        <v>82190</v>
      </c>
      <c r="H5379">
        <v>44.976458000000001</v>
      </c>
      <c r="I5379">
        <v>-110.701949</v>
      </c>
      <c r="J5379" s="1" t="d">
        <v>2019-04-08</v>
      </c>
      <c r="K5379">
        <v>71492</v>
      </c>
      <c r="L5379" t="s">
        <v>24</v>
      </c>
      <c r="M5379" s="1" t="d">
        <v>2015-12-01</v>
      </c>
      <c r="N5379">
        <v>12</v>
      </c>
      <c r="O5379">
        <v>1</v>
      </c>
      <c r="P5379">
        <v>2015</v>
      </c>
      <c r="R5379" t="s">
        <v>26</v>
      </c>
      <c r="S5379" t="s">
        <v>31</v>
      </c>
    </row>
    <row r="5380" spans="1:19" x14ac:dyDescent="0.25">
      <c r="A5380" t="s">
        <v>338</v>
      </c>
      <c r="B5380" t="s">
        <v>20142</v>
      </c>
      <c r="C5380" t="s">
        <v>20143</v>
      </c>
      <c r="E5380" t="s">
        <v>565</v>
      </c>
      <c r="F5380" t="s">
        <v>212</v>
      </c>
      <c r="G5380">
        <v>27292</v>
      </c>
      <c r="H5380">
        <v>35.821744000000002</v>
      </c>
      <c r="I5380">
        <v>-80.255883999999995</v>
      </c>
      <c r="J5380" s="1" t="d">
        <v>2018-03-08</v>
      </c>
      <c r="K5380">
        <v>71494</v>
      </c>
      <c r="L5380" t="s">
        <v>30</v>
      </c>
      <c r="M5380" s="1" t="d">
        <v>2015-03-02</v>
      </c>
      <c r="N5380">
        <v>3</v>
      </c>
      <c r="O5380">
        <v>2</v>
      </c>
      <c r="P5380">
        <v>2015</v>
      </c>
      <c r="R5380" t="s">
        <v>26</v>
      </c>
      <c r="S5380" t="s">
        <v>31</v>
      </c>
    </row>
    <row r="5381" spans="1:19" x14ac:dyDescent="0.25">
      <c r="A5381" t="s">
        <v>338</v>
      </c>
      <c r="B5381" t="s">
        <v>20144</v>
      </c>
      <c r="C5381" t="s">
        <v>20145</v>
      </c>
      <c r="E5381" t="s">
        <v>9800</v>
      </c>
      <c r="F5381" t="s">
        <v>212</v>
      </c>
      <c r="G5381">
        <v>27401</v>
      </c>
      <c r="H5381">
        <v>36.070934000000001</v>
      </c>
      <c r="I5381">
        <v>-79.791617000000002</v>
      </c>
      <c r="J5381" s="1" t="d">
        <v>2018-03-08</v>
      </c>
      <c r="K5381">
        <v>71495</v>
      </c>
      <c r="L5381" t="s">
        <v>30</v>
      </c>
      <c r="M5381" s="1" t="d">
        <v>2015-09-01</v>
      </c>
      <c r="N5381">
        <v>9</v>
      </c>
      <c r="O5381">
        <v>1</v>
      </c>
      <c r="P5381">
        <v>2015</v>
      </c>
      <c r="R5381" t="s">
        <v>26</v>
      </c>
      <c r="S5381" t="s">
        <v>31</v>
      </c>
    </row>
    <row r="5382" spans="1:19" x14ac:dyDescent="0.25">
      <c r="A5382" t="s">
        <v>338</v>
      </c>
      <c r="B5382" t="s">
        <v>20146</v>
      </c>
      <c r="C5382" t="s">
        <v>20147</v>
      </c>
      <c r="E5382" t="s">
        <v>18760</v>
      </c>
      <c r="F5382" t="s">
        <v>1120</v>
      </c>
      <c r="G5382">
        <v>5602</v>
      </c>
      <c r="H5382">
        <v>44.255415999999997</v>
      </c>
      <c r="I5382">
        <v>-72.573950999999994</v>
      </c>
      <c r="J5382" s="1" t="d">
        <v>2018-12-11</v>
      </c>
      <c r="K5382">
        <v>71496</v>
      </c>
      <c r="L5382" t="s">
        <v>30</v>
      </c>
      <c r="M5382" s="1" t="d">
        <v>2015-06-01</v>
      </c>
      <c r="N5382">
        <v>6</v>
      </c>
      <c r="O5382">
        <v>1</v>
      </c>
      <c r="P5382">
        <v>2015</v>
      </c>
      <c r="R5382" t="s">
        <v>26</v>
      </c>
      <c r="S5382" t="s">
        <v>31</v>
      </c>
    </row>
    <row r="5383" spans="1:19" x14ac:dyDescent="0.25">
      <c r="A5383" t="s">
        <v>338</v>
      </c>
      <c r="B5383" t="s">
        <v>20148</v>
      </c>
      <c r="C5383" t="s">
        <v>20149</v>
      </c>
      <c r="E5383" t="s">
        <v>20150</v>
      </c>
      <c r="F5383" t="s">
        <v>1120</v>
      </c>
      <c r="G5383">
        <v>5155</v>
      </c>
      <c r="H5383">
        <v>43.145837239999999</v>
      </c>
      <c r="I5383">
        <v>-72.839139299999999</v>
      </c>
      <c r="J5383" s="1" t="d">
        <v>2018-12-11</v>
      </c>
      <c r="K5383">
        <v>71497</v>
      </c>
      <c r="L5383" t="s">
        <v>30</v>
      </c>
      <c r="M5383" s="1" t="d">
        <v>2015-11-01</v>
      </c>
      <c r="N5383">
        <v>11</v>
      </c>
      <c r="O5383">
        <v>1</v>
      </c>
      <c r="P5383">
        <v>2015</v>
      </c>
      <c r="R5383" t="s">
        <v>26</v>
      </c>
      <c r="S5383" t="s">
        <v>31</v>
      </c>
    </row>
    <row r="5384" spans="1:19" x14ac:dyDescent="0.25">
      <c r="A5384" t="s">
        <v>338</v>
      </c>
      <c r="B5384" t="s">
        <v>20151</v>
      </c>
      <c r="C5384" t="s">
        <v>20152</v>
      </c>
      <c r="E5384" t="s">
        <v>117</v>
      </c>
      <c r="F5384" t="s">
        <v>23</v>
      </c>
      <c r="G5384">
        <v>36604</v>
      </c>
      <c r="H5384">
        <v>30.684443000000002</v>
      </c>
      <c r="I5384">
        <v>-88.074043000000003</v>
      </c>
      <c r="J5384" s="1" t="d">
        <v>2018-10-04</v>
      </c>
      <c r="K5384">
        <v>71516</v>
      </c>
      <c r="L5384" t="s">
        <v>30</v>
      </c>
      <c r="M5384" s="1" t="d">
        <v>2015-12-01</v>
      </c>
      <c r="N5384">
        <v>12</v>
      </c>
      <c r="O5384">
        <v>1</v>
      </c>
      <c r="P5384">
        <v>2015</v>
      </c>
      <c r="R5384" t="s">
        <v>26</v>
      </c>
      <c r="S5384" t="s">
        <v>31</v>
      </c>
    </row>
    <row r="5385" spans="1:19" x14ac:dyDescent="0.25">
      <c r="A5385" t="s">
        <v>312</v>
      </c>
      <c r="B5385" t="s">
        <v>20161</v>
      </c>
      <c r="C5385" t="s">
        <v>20162</v>
      </c>
      <c r="E5385" t="s">
        <v>16647</v>
      </c>
      <c r="F5385" t="s">
        <v>37</v>
      </c>
      <c r="G5385">
        <v>77498</v>
      </c>
      <c r="H5385">
        <v>29.643806999999999</v>
      </c>
      <c r="I5385">
        <v>-95.650758999999994</v>
      </c>
      <c r="J5385" s="1" t="d">
        <v>2019-02-06</v>
      </c>
      <c r="K5385">
        <v>71593</v>
      </c>
      <c r="L5385" t="s">
        <v>103</v>
      </c>
      <c r="M5385" s="1" t="d">
        <v>2015-12-15</v>
      </c>
      <c r="N5385">
        <v>12</v>
      </c>
      <c r="O5385">
        <v>15</v>
      </c>
      <c r="P5385">
        <v>2015</v>
      </c>
      <c r="R5385" t="s">
        <v>26</v>
      </c>
      <c r="S5385" t="s">
        <v>31</v>
      </c>
    </row>
    <row r="5386" spans="1:19" x14ac:dyDescent="0.25">
      <c r="A5386" t="s">
        <v>312</v>
      </c>
      <c r="B5386" t="s">
        <v>20163</v>
      </c>
      <c r="C5386" t="s">
        <v>20164</v>
      </c>
      <c r="E5386" t="s">
        <v>4808</v>
      </c>
      <c r="F5386" t="s">
        <v>212</v>
      </c>
      <c r="G5386">
        <v>27893</v>
      </c>
      <c r="H5386">
        <v>35.708402999999997</v>
      </c>
      <c r="I5386">
        <v>-77.951177000000001</v>
      </c>
      <c r="J5386" s="1" t="d">
        <v>2018-07-09</v>
      </c>
      <c r="K5386">
        <v>71606</v>
      </c>
      <c r="L5386" t="s">
        <v>30</v>
      </c>
      <c r="M5386" s="1" t="d">
        <v>2015-12-15</v>
      </c>
      <c r="N5386">
        <v>12</v>
      </c>
      <c r="O5386">
        <v>15</v>
      </c>
      <c r="P5386">
        <v>2015</v>
      </c>
      <c r="R5386" t="s">
        <v>26</v>
      </c>
      <c r="S5386" t="s">
        <v>31</v>
      </c>
    </row>
    <row r="5387" spans="1:19" x14ac:dyDescent="0.25">
      <c r="A5387" t="s">
        <v>312</v>
      </c>
      <c r="B5387" t="s">
        <v>20165</v>
      </c>
      <c r="C5387" t="s">
        <v>20166</v>
      </c>
      <c r="E5387" t="s">
        <v>2351</v>
      </c>
      <c r="F5387" t="s">
        <v>496</v>
      </c>
      <c r="G5387">
        <v>49509</v>
      </c>
      <c r="H5387">
        <v>42.883887999999999</v>
      </c>
      <c r="I5387">
        <v>-85.683952000000005</v>
      </c>
      <c r="J5387" s="1" t="d">
        <v>2018-06-05</v>
      </c>
      <c r="K5387">
        <v>71607</v>
      </c>
      <c r="L5387" t="s">
        <v>30</v>
      </c>
      <c r="M5387" s="1" t="d">
        <v>2015-12-15</v>
      </c>
      <c r="N5387">
        <v>12</v>
      </c>
      <c r="O5387">
        <v>15</v>
      </c>
      <c r="P5387">
        <v>2015</v>
      </c>
      <c r="R5387" t="s">
        <v>26</v>
      </c>
      <c r="S5387" t="s">
        <v>31</v>
      </c>
    </row>
    <row r="5388" spans="1:19" x14ac:dyDescent="0.25">
      <c r="A5388" t="s">
        <v>312</v>
      </c>
      <c r="B5388" t="s">
        <v>20167</v>
      </c>
      <c r="C5388" t="s">
        <v>20168</v>
      </c>
      <c r="E5388" t="s">
        <v>9555</v>
      </c>
      <c r="F5388" t="s">
        <v>202</v>
      </c>
      <c r="G5388">
        <v>34241</v>
      </c>
      <c r="H5388">
        <v>27.300619000000001</v>
      </c>
      <c r="I5388">
        <v>-82.439571999999998</v>
      </c>
      <c r="J5388" s="1" t="d">
        <v>2018-08-07</v>
      </c>
      <c r="K5388">
        <v>71608</v>
      </c>
      <c r="L5388" t="s">
        <v>30</v>
      </c>
      <c r="M5388" s="1" t="d">
        <v>2015-12-01</v>
      </c>
      <c r="N5388">
        <v>12</v>
      </c>
      <c r="O5388">
        <v>1</v>
      </c>
      <c r="P5388">
        <v>2015</v>
      </c>
      <c r="R5388" t="s">
        <v>26</v>
      </c>
      <c r="S5388" t="s">
        <v>31</v>
      </c>
    </row>
    <row r="5389" spans="1:19" x14ac:dyDescent="0.25">
      <c r="A5389" t="s">
        <v>312</v>
      </c>
      <c r="B5389" t="s">
        <v>20169</v>
      </c>
      <c r="C5389" t="s">
        <v>20170</v>
      </c>
      <c r="E5389" t="s">
        <v>20171</v>
      </c>
      <c r="F5389" t="s">
        <v>496</v>
      </c>
      <c r="G5389">
        <v>48820</v>
      </c>
      <c r="H5389">
        <v>42.812728999999997</v>
      </c>
      <c r="I5389">
        <v>-84.543602000000007</v>
      </c>
      <c r="J5389" s="1" t="d">
        <v>2018-11-08</v>
      </c>
      <c r="K5389">
        <v>71609</v>
      </c>
      <c r="L5389" t="s">
        <v>30</v>
      </c>
      <c r="M5389" s="1" t="d">
        <v>2015-12-15</v>
      </c>
      <c r="N5389">
        <v>12</v>
      </c>
      <c r="O5389">
        <v>15</v>
      </c>
      <c r="P5389">
        <v>2015</v>
      </c>
      <c r="R5389" t="s">
        <v>26</v>
      </c>
      <c r="S5389" t="s">
        <v>31</v>
      </c>
    </row>
    <row r="5390" spans="1:19" x14ac:dyDescent="0.25">
      <c r="A5390" t="s">
        <v>312</v>
      </c>
      <c r="B5390" t="s">
        <v>20172</v>
      </c>
      <c r="C5390" t="s">
        <v>20173</v>
      </c>
      <c r="E5390" t="s">
        <v>3133</v>
      </c>
      <c r="F5390" t="s">
        <v>280</v>
      </c>
      <c r="G5390">
        <v>37932</v>
      </c>
      <c r="H5390">
        <v>35.909368999999998</v>
      </c>
      <c r="I5390">
        <v>-84.150217999999995</v>
      </c>
      <c r="J5390" s="1" t="d">
        <v>2018-11-08</v>
      </c>
      <c r="K5390">
        <v>71610</v>
      </c>
      <c r="L5390" t="s">
        <v>30</v>
      </c>
      <c r="M5390" s="1" t="d">
        <v>2015-12-15</v>
      </c>
      <c r="N5390">
        <v>12</v>
      </c>
      <c r="O5390">
        <v>15</v>
      </c>
      <c r="P5390">
        <v>2015</v>
      </c>
      <c r="R5390" t="s">
        <v>26</v>
      </c>
      <c r="S5390" t="s">
        <v>31</v>
      </c>
    </row>
    <row r="5391" spans="1:19" x14ac:dyDescent="0.25">
      <c r="A5391" t="s">
        <v>312</v>
      </c>
      <c r="B5391" t="s">
        <v>20174</v>
      </c>
      <c r="C5391" t="s">
        <v>20175</v>
      </c>
      <c r="E5391" t="s">
        <v>2970</v>
      </c>
      <c r="F5391" t="s">
        <v>496</v>
      </c>
      <c r="G5391">
        <v>48823</v>
      </c>
      <c r="H5391">
        <v>42.775777249999997</v>
      </c>
      <c r="I5391">
        <v>-84.407427859999999</v>
      </c>
      <c r="J5391" s="1" t="d">
        <v>2018-11-08</v>
      </c>
      <c r="K5391">
        <v>71611</v>
      </c>
      <c r="L5391" t="s">
        <v>30</v>
      </c>
      <c r="M5391" s="1" t="d">
        <v>2015-12-15</v>
      </c>
      <c r="N5391">
        <v>12</v>
      </c>
      <c r="O5391">
        <v>15</v>
      </c>
      <c r="P5391">
        <v>2015</v>
      </c>
      <c r="R5391" t="s">
        <v>26</v>
      </c>
      <c r="S5391" t="s">
        <v>31</v>
      </c>
    </row>
    <row r="5392" spans="1:19" x14ac:dyDescent="0.25">
      <c r="A5392" t="s">
        <v>338</v>
      </c>
      <c r="B5392" t="s">
        <v>14022</v>
      </c>
      <c r="C5392" t="s">
        <v>14023</v>
      </c>
      <c r="E5392" t="s">
        <v>8003</v>
      </c>
      <c r="F5392" t="s">
        <v>513</v>
      </c>
      <c r="G5392">
        <v>54467</v>
      </c>
      <c r="H5392">
        <v>44.427340000000001</v>
      </c>
      <c r="I5392">
        <v>-89.515467000000001</v>
      </c>
      <c r="J5392" s="1" t="d">
        <v>2019-03-07</v>
      </c>
      <c r="K5392">
        <v>71614</v>
      </c>
      <c r="L5392" t="s">
        <v>71</v>
      </c>
      <c r="M5392" s="1" t="d">
        <v>2015-12-05</v>
      </c>
      <c r="N5392">
        <v>12</v>
      </c>
      <c r="O5392">
        <v>5</v>
      </c>
      <c r="P5392">
        <v>2015</v>
      </c>
      <c r="R5392" t="s">
        <v>26</v>
      </c>
      <c r="S5392" t="s">
        <v>31</v>
      </c>
    </row>
    <row r="5393" spans="1:19" x14ac:dyDescent="0.25">
      <c r="A5393" t="s">
        <v>312</v>
      </c>
      <c r="B5393" t="s">
        <v>20176</v>
      </c>
      <c r="C5393" t="s">
        <v>20177</v>
      </c>
      <c r="E5393" t="s">
        <v>9738</v>
      </c>
      <c r="F5393" t="s">
        <v>57</v>
      </c>
      <c r="G5393">
        <v>47906</v>
      </c>
      <c r="H5393">
        <v>40.445155999999997</v>
      </c>
      <c r="I5393">
        <v>-86.920417999999998</v>
      </c>
      <c r="J5393" s="1" t="d">
        <v>2018-07-09</v>
      </c>
      <c r="K5393">
        <v>71615</v>
      </c>
      <c r="L5393" t="s">
        <v>30</v>
      </c>
      <c r="M5393" s="1" t="d">
        <v>2015-12-15</v>
      </c>
      <c r="N5393">
        <v>12</v>
      </c>
      <c r="O5393">
        <v>15</v>
      </c>
      <c r="P5393">
        <v>2015</v>
      </c>
      <c r="R5393" t="s">
        <v>26</v>
      </c>
      <c r="S5393" t="s">
        <v>31</v>
      </c>
    </row>
    <row r="5394" spans="1:19" x14ac:dyDescent="0.25">
      <c r="A5394" t="s">
        <v>312</v>
      </c>
      <c r="B5394" t="s">
        <v>20178</v>
      </c>
      <c r="C5394" t="s">
        <v>20179</v>
      </c>
      <c r="E5394" t="s">
        <v>7636</v>
      </c>
      <c r="F5394" t="s">
        <v>327</v>
      </c>
      <c r="G5394">
        <v>52404</v>
      </c>
      <c r="H5394">
        <v>41.891804999999998</v>
      </c>
      <c r="I5394">
        <v>-91.67398</v>
      </c>
      <c r="J5394" s="1" t="d">
        <v>2019-04-08</v>
      </c>
      <c r="K5394">
        <v>71619</v>
      </c>
      <c r="L5394" t="s">
        <v>24</v>
      </c>
      <c r="M5394" s="1" t="d">
        <v>2015-12-15</v>
      </c>
      <c r="N5394">
        <v>12</v>
      </c>
      <c r="O5394">
        <v>15</v>
      </c>
      <c r="P5394">
        <v>2015</v>
      </c>
      <c r="R5394" t="s">
        <v>26</v>
      </c>
      <c r="S5394" t="s">
        <v>31</v>
      </c>
    </row>
    <row r="5395" spans="1:19" x14ac:dyDescent="0.25">
      <c r="A5395" t="s">
        <v>312</v>
      </c>
      <c r="B5395" t="s">
        <v>1908</v>
      </c>
      <c r="C5395" t="s">
        <v>20180</v>
      </c>
      <c r="E5395" t="s">
        <v>17447</v>
      </c>
      <c r="F5395" t="s">
        <v>496</v>
      </c>
      <c r="G5395">
        <v>48846</v>
      </c>
      <c r="H5395">
        <v>42.886150999999998</v>
      </c>
      <c r="I5395">
        <v>-85.073312999999999</v>
      </c>
      <c r="J5395" s="1" t="d">
        <v>2018-06-05</v>
      </c>
      <c r="K5395">
        <v>71622</v>
      </c>
      <c r="L5395" t="s">
        <v>30</v>
      </c>
      <c r="M5395" s="1" t="d">
        <v>2015-12-15</v>
      </c>
      <c r="N5395">
        <v>12</v>
      </c>
      <c r="O5395">
        <v>15</v>
      </c>
      <c r="P5395">
        <v>2015</v>
      </c>
      <c r="R5395" t="s">
        <v>26</v>
      </c>
      <c r="S5395" t="s">
        <v>31</v>
      </c>
    </row>
    <row r="5396" spans="1:19" x14ac:dyDescent="0.25">
      <c r="A5396" t="s">
        <v>312</v>
      </c>
      <c r="B5396" t="s">
        <v>20181</v>
      </c>
      <c r="C5396" t="s">
        <v>20182</v>
      </c>
      <c r="E5396" t="s">
        <v>5598</v>
      </c>
      <c r="F5396" t="s">
        <v>202</v>
      </c>
      <c r="G5396">
        <v>34113</v>
      </c>
      <c r="H5396">
        <v>26.073276</v>
      </c>
      <c r="I5396">
        <v>-81.716330999999997</v>
      </c>
      <c r="J5396" s="1" t="d">
        <v>2018-08-07</v>
      </c>
      <c r="K5396">
        <v>71623</v>
      </c>
      <c r="L5396" t="s">
        <v>30</v>
      </c>
      <c r="M5396" s="1" t="d">
        <v>2015-12-15</v>
      </c>
      <c r="N5396">
        <v>12</v>
      </c>
      <c r="O5396">
        <v>15</v>
      </c>
      <c r="P5396">
        <v>2015</v>
      </c>
      <c r="R5396" t="s">
        <v>26</v>
      </c>
      <c r="S5396" t="s">
        <v>31</v>
      </c>
    </row>
    <row r="5397" spans="1:19" x14ac:dyDescent="0.25">
      <c r="A5397" t="s">
        <v>338</v>
      </c>
      <c r="B5397" t="s">
        <v>18321</v>
      </c>
      <c r="C5397" t="s">
        <v>18322</v>
      </c>
      <c r="E5397" t="s">
        <v>18323</v>
      </c>
      <c r="F5397" t="s">
        <v>513</v>
      </c>
      <c r="G5397">
        <v>53092</v>
      </c>
      <c r="H5397">
        <v>43.206662000000001</v>
      </c>
      <c r="I5397">
        <v>-87.971909999999994</v>
      </c>
      <c r="J5397" s="1" t="d">
        <v>2018-11-08</v>
      </c>
      <c r="K5397">
        <v>71624</v>
      </c>
      <c r="L5397" t="s">
        <v>4346</v>
      </c>
      <c r="M5397" s="1" t="d">
        <v>2015-01-15</v>
      </c>
      <c r="N5397">
        <v>1</v>
      </c>
      <c r="O5397">
        <v>15</v>
      </c>
      <c r="P5397">
        <v>2015</v>
      </c>
      <c r="R5397" t="s">
        <v>26</v>
      </c>
      <c r="S5397" t="s">
        <v>31</v>
      </c>
    </row>
    <row r="5398" spans="1:19" x14ac:dyDescent="0.25">
      <c r="A5398" t="s">
        <v>338</v>
      </c>
      <c r="B5398" t="s">
        <v>18229</v>
      </c>
      <c r="C5398" t="s">
        <v>18230</v>
      </c>
      <c r="E5398" t="s">
        <v>4832</v>
      </c>
      <c r="F5398" t="s">
        <v>119</v>
      </c>
      <c r="G5398">
        <v>55042</v>
      </c>
      <c r="H5398">
        <v>44.950879</v>
      </c>
      <c r="I5398">
        <v>-92.904989999999998</v>
      </c>
      <c r="J5398" s="1" t="d">
        <v>2019-03-07</v>
      </c>
      <c r="K5398">
        <v>71625</v>
      </c>
      <c r="L5398" t="s">
        <v>71</v>
      </c>
      <c r="M5398" s="1" t="d">
        <v>2015-02-12</v>
      </c>
      <c r="N5398">
        <v>2</v>
      </c>
      <c r="O5398">
        <v>12</v>
      </c>
      <c r="P5398">
        <v>2015</v>
      </c>
      <c r="R5398" t="s">
        <v>26</v>
      </c>
      <c r="S5398" t="s">
        <v>31</v>
      </c>
    </row>
    <row r="5399" spans="1:19" x14ac:dyDescent="0.25">
      <c r="A5399" t="s">
        <v>338</v>
      </c>
      <c r="B5399" t="s">
        <v>18319</v>
      </c>
      <c r="C5399" t="s">
        <v>18320</v>
      </c>
      <c r="E5399" t="s">
        <v>17404</v>
      </c>
      <c r="F5399" t="s">
        <v>513</v>
      </c>
      <c r="G5399">
        <v>54130</v>
      </c>
      <c r="H5399">
        <v>44.297128999999998</v>
      </c>
      <c r="I5399">
        <v>-88.271010000000004</v>
      </c>
      <c r="J5399" s="1" t="d">
        <v>2018-11-08</v>
      </c>
      <c r="K5399">
        <v>71626</v>
      </c>
      <c r="L5399" t="s">
        <v>4346</v>
      </c>
      <c r="M5399" s="1" t="d">
        <v>2015-01-28</v>
      </c>
      <c r="N5399">
        <v>1</v>
      </c>
      <c r="O5399">
        <v>28</v>
      </c>
      <c r="P5399">
        <v>2015</v>
      </c>
      <c r="R5399" t="s">
        <v>26</v>
      </c>
      <c r="S5399" t="s">
        <v>31</v>
      </c>
    </row>
    <row r="5400" spans="1:19" x14ac:dyDescent="0.25">
      <c r="A5400" t="s">
        <v>338</v>
      </c>
      <c r="B5400" t="s">
        <v>20130</v>
      </c>
      <c r="C5400" t="s">
        <v>20131</v>
      </c>
      <c r="E5400" t="s">
        <v>3178</v>
      </c>
      <c r="F5400" t="s">
        <v>119</v>
      </c>
      <c r="G5400">
        <v>55767</v>
      </c>
      <c r="H5400">
        <v>46.433275999999999</v>
      </c>
      <c r="I5400">
        <v>-92.755487000000002</v>
      </c>
      <c r="J5400" s="1" t="d">
        <v>2019-03-07</v>
      </c>
      <c r="K5400">
        <v>71627</v>
      </c>
      <c r="L5400" t="s">
        <v>71</v>
      </c>
      <c r="M5400" s="1" t="d">
        <v>2015-11-25</v>
      </c>
      <c r="N5400">
        <v>11</v>
      </c>
      <c r="O5400">
        <v>25</v>
      </c>
      <c r="P5400">
        <v>2015</v>
      </c>
      <c r="R5400" t="s">
        <v>26</v>
      </c>
      <c r="S5400" t="s">
        <v>31</v>
      </c>
    </row>
    <row r="5401" spans="1:19" x14ac:dyDescent="0.25">
      <c r="A5401" t="s">
        <v>338</v>
      </c>
      <c r="B5401" t="s">
        <v>17764</v>
      </c>
      <c r="C5401" t="s">
        <v>17765</v>
      </c>
      <c r="E5401" t="s">
        <v>622</v>
      </c>
      <c r="F5401" t="s">
        <v>119</v>
      </c>
      <c r="G5401">
        <v>55125</v>
      </c>
      <c r="H5401">
        <v>44.883887999999999</v>
      </c>
      <c r="I5401">
        <v>-93.030550000000005</v>
      </c>
      <c r="J5401" s="1" t="d">
        <v>2019-03-07</v>
      </c>
      <c r="K5401">
        <v>71628</v>
      </c>
      <c r="L5401" t="s">
        <v>71</v>
      </c>
      <c r="M5401" s="1" t="d">
        <v>2015-11-05</v>
      </c>
      <c r="N5401">
        <v>11</v>
      </c>
      <c r="O5401">
        <v>5</v>
      </c>
      <c r="P5401">
        <v>2015</v>
      </c>
      <c r="R5401" t="s">
        <v>26</v>
      </c>
      <c r="S5401" t="s">
        <v>31</v>
      </c>
    </row>
    <row r="5402" spans="1:19" x14ac:dyDescent="0.25">
      <c r="A5402" t="s">
        <v>338</v>
      </c>
      <c r="B5402" t="s">
        <v>20178</v>
      </c>
      <c r="C5402" t="s">
        <v>20179</v>
      </c>
      <c r="E5402" t="s">
        <v>7636</v>
      </c>
      <c r="F5402" t="s">
        <v>327</v>
      </c>
      <c r="G5402">
        <v>52404</v>
      </c>
      <c r="H5402">
        <v>41.891804999999998</v>
      </c>
      <c r="I5402">
        <v>-91.67398</v>
      </c>
      <c r="J5402" s="1" t="d">
        <v>2019-04-08</v>
      </c>
      <c r="K5402">
        <v>71629</v>
      </c>
      <c r="L5402" t="s">
        <v>24</v>
      </c>
      <c r="M5402" s="1" t="d">
        <v>2015-10-01</v>
      </c>
      <c r="N5402">
        <v>10</v>
      </c>
      <c r="O5402">
        <v>1</v>
      </c>
      <c r="P5402">
        <v>2015</v>
      </c>
      <c r="R5402" t="s">
        <v>26</v>
      </c>
      <c r="S5402" t="s">
        <v>31</v>
      </c>
    </row>
    <row r="5403" spans="1:19" x14ac:dyDescent="0.25">
      <c r="A5403" t="s">
        <v>338</v>
      </c>
      <c r="B5403" t="s">
        <v>20183</v>
      </c>
      <c r="C5403" t="s">
        <v>20184</v>
      </c>
      <c r="E5403" t="s">
        <v>1827</v>
      </c>
      <c r="F5403" t="s">
        <v>119</v>
      </c>
      <c r="G5403">
        <v>55060</v>
      </c>
      <c r="H5403">
        <v>44.110137999999999</v>
      </c>
      <c r="I5403">
        <v>-93.224900000000005</v>
      </c>
      <c r="J5403" s="1" t="d">
        <v>2019-03-07</v>
      </c>
      <c r="K5403">
        <v>71630</v>
      </c>
      <c r="L5403" t="s">
        <v>71</v>
      </c>
      <c r="M5403" s="1" t="d">
        <v>2015-01-15</v>
      </c>
      <c r="N5403">
        <v>1</v>
      </c>
      <c r="O5403">
        <v>15</v>
      </c>
      <c r="P5403">
        <v>2015</v>
      </c>
      <c r="R5403" t="s">
        <v>26</v>
      </c>
      <c r="S5403" t="s">
        <v>31</v>
      </c>
    </row>
    <row r="5404" spans="1:19" x14ac:dyDescent="0.25">
      <c r="A5404" t="s">
        <v>338</v>
      </c>
      <c r="B5404" t="s">
        <v>20185</v>
      </c>
      <c r="C5404" t="s">
        <v>20186</v>
      </c>
      <c r="E5404" t="s">
        <v>19557</v>
      </c>
      <c r="F5404" t="s">
        <v>513</v>
      </c>
      <c r="G5404">
        <v>53158</v>
      </c>
      <c r="H5404">
        <v>42.565323999999997</v>
      </c>
      <c r="I5404">
        <v>-87.914860000000004</v>
      </c>
      <c r="J5404" s="1" t="d">
        <v>2019-01-10</v>
      </c>
      <c r="K5404">
        <v>71631</v>
      </c>
      <c r="L5404" t="s">
        <v>4346</v>
      </c>
      <c r="M5404" s="1" t="d">
        <v>2015-12-03</v>
      </c>
      <c r="N5404">
        <v>12</v>
      </c>
      <c r="O5404">
        <v>3</v>
      </c>
      <c r="P5404">
        <v>2015</v>
      </c>
      <c r="R5404" t="s">
        <v>26</v>
      </c>
      <c r="S5404" t="s">
        <v>31</v>
      </c>
    </row>
    <row r="5405" spans="1:19" x14ac:dyDescent="0.25">
      <c r="A5405" t="s">
        <v>338</v>
      </c>
      <c r="B5405" t="s">
        <v>20187</v>
      </c>
      <c r="C5405" t="s">
        <v>20188</v>
      </c>
      <c r="E5405" t="s">
        <v>2092</v>
      </c>
      <c r="F5405" t="s">
        <v>119</v>
      </c>
      <c r="G5405">
        <v>55362</v>
      </c>
      <c r="H5405">
        <v>45.293424999999999</v>
      </c>
      <c r="I5405">
        <v>-93.76782</v>
      </c>
      <c r="J5405" s="1" t="d">
        <v>2019-03-07</v>
      </c>
      <c r="K5405">
        <v>71632</v>
      </c>
      <c r="L5405" t="s">
        <v>71</v>
      </c>
      <c r="M5405" s="1" t="d">
        <v>2015-09-10</v>
      </c>
      <c r="N5405">
        <v>9</v>
      </c>
      <c r="O5405">
        <v>10</v>
      </c>
      <c r="P5405">
        <v>2015</v>
      </c>
      <c r="R5405" t="s">
        <v>26</v>
      </c>
      <c r="S5405" t="s">
        <v>31</v>
      </c>
    </row>
    <row r="5406" spans="1:19" x14ac:dyDescent="0.25">
      <c r="A5406" t="s">
        <v>338</v>
      </c>
      <c r="B5406" t="s">
        <v>20189</v>
      </c>
      <c r="C5406" t="s">
        <v>20190</v>
      </c>
      <c r="E5406" t="s">
        <v>3743</v>
      </c>
      <c r="F5406" t="s">
        <v>513</v>
      </c>
      <c r="G5406">
        <v>54481</v>
      </c>
      <c r="H5406">
        <v>44.502288999999998</v>
      </c>
      <c r="I5406">
        <v>-89.565877</v>
      </c>
      <c r="J5406" s="1" t="d">
        <v>2018-07-09</v>
      </c>
      <c r="K5406">
        <v>71633</v>
      </c>
      <c r="L5406" t="s">
        <v>4346</v>
      </c>
      <c r="M5406" s="1" t="d">
        <v>2015-10-08</v>
      </c>
      <c r="N5406">
        <v>10</v>
      </c>
      <c r="O5406">
        <v>8</v>
      </c>
      <c r="P5406">
        <v>2015</v>
      </c>
      <c r="R5406" t="s">
        <v>26</v>
      </c>
      <c r="S5406" t="s">
        <v>31</v>
      </c>
    </row>
    <row r="5407" spans="1:19" x14ac:dyDescent="0.25">
      <c r="A5407" t="s">
        <v>338</v>
      </c>
      <c r="B5407" t="s">
        <v>20191</v>
      </c>
      <c r="C5407" t="s">
        <v>20192</v>
      </c>
      <c r="E5407" t="s">
        <v>1030</v>
      </c>
      <c r="F5407" t="s">
        <v>119</v>
      </c>
      <c r="G5407">
        <v>55037</v>
      </c>
      <c r="H5407">
        <v>46.009813999999999</v>
      </c>
      <c r="I5407">
        <v>-92.926010000000005</v>
      </c>
      <c r="J5407" s="1" t="d">
        <v>2019-03-07</v>
      </c>
      <c r="K5407">
        <v>71634</v>
      </c>
      <c r="L5407" t="s">
        <v>71</v>
      </c>
      <c r="M5407" s="1" t="d">
        <v>2015-10-22</v>
      </c>
      <c r="N5407">
        <v>10</v>
      </c>
      <c r="O5407">
        <v>22</v>
      </c>
      <c r="P5407">
        <v>2015</v>
      </c>
      <c r="R5407" t="s">
        <v>26</v>
      </c>
      <c r="S5407" t="s">
        <v>31</v>
      </c>
    </row>
    <row r="5408" spans="1:19" x14ac:dyDescent="0.25">
      <c r="A5408" t="s">
        <v>338</v>
      </c>
      <c r="B5408" t="s">
        <v>20193</v>
      </c>
      <c r="C5408" t="s">
        <v>20194</v>
      </c>
      <c r="E5408" t="s">
        <v>10431</v>
      </c>
      <c r="F5408" t="s">
        <v>513</v>
      </c>
      <c r="G5408">
        <v>54403</v>
      </c>
      <c r="H5408">
        <v>44.95449</v>
      </c>
      <c r="I5408">
        <v>-89.624899999999997</v>
      </c>
      <c r="J5408" s="1" t="d">
        <v>2018-07-09</v>
      </c>
      <c r="K5408">
        <v>71635</v>
      </c>
      <c r="L5408" t="s">
        <v>4346</v>
      </c>
      <c r="M5408" s="1" t="d">
        <v>2015-10-29</v>
      </c>
      <c r="N5408">
        <v>10</v>
      </c>
      <c r="O5408">
        <v>29</v>
      </c>
      <c r="P5408">
        <v>2015</v>
      </c>
      <c r="R5408" t="s">
        <v>26</v>
      </c>
      <c r="S5408" t="s">
        <v>31</v>
      </c>
    </row>
    <row r="5409" spans="1:19" x14ac:dyDescent="0.25">
      <c r="A5409" t="s">
        <v>338</v>
      </c>
      <c r="B5409" t="s">
        <v>20195</v>
      </c>
      <c r="C5409" t="s">
        <v>20196</v>
      </c>
      <c r="E5409" t="s">
        <v>5453</v>
      </c>
      <c r="F5409" t="s">
        <v>513</v>
      </c>
      <c r="G5409">
        <v>54880</v>
      </c>
      <c r="H5409">
        <v>46.730735000000003</v>
      </c>
      <c r="I5409">
        <v>-92.098337999999998</v>
      </c>
      <c r="J5409" s="1" t="d">
        <v>2018-07-09</v>
      </c>
      <c r="K5409">
        <v>71636</v>
      </c>
      <c r="L5409" t="s">
        <v>20197</v>
      </c>
      <c r="M5409" s="1" t="d">
        <v>2015-11-12</v>
      </c>
      <c r="N5409">
        <v>11</v>
      </c>
      <c r="O5409">
        <v>12</v>
      </c>
      <c r="P5409">
        <v>2015</v>
      </c>
      <c r="R5409" t="s">
        <v>26</v>
      </c>
      <c r="S5409" t="s">
        <v>31</v>
      </c>
    </row>
    <row r="5410" spans="1:19" x14ac:dyDescent="0.25">
      <c r="A5410" t="s">
        <v>338</v>
      </c>
      <c r="B5410" t="s">
        <v>20198</v>
      </c>
      <c r="C5410" t="s">
        <v>20199</v>
      </c>
      <c r="E5410" t="s">
        <v>10313</v>
      </c>
      <c r="F5410" t="s">
        <v>513</v>
      </c>
      <c r="G5410">
        <v>54720</v>
      </c>
      <c r="H5410">
        <v>44.819305</v>
      </c>
      <c r="I5410">
        <v>-91.459119999999999</v>
      </c>
      <c r="J5410" s="1" t="d">
        <v>2018-11-08</v>
      </c>
      <c r="K5410">
        <v>71637</v>
      </c>
      <c r="L5410" t="s">
        <v>4346</v>
      </c>
      <c r="M5410" s="1" t="d">
        <v>2015-09-24</v>
      </c>
      <c r="N5410">
        <v>9</v>
      </c>
      <c r="O5410">
        <v>24</v>
      </c>
      <c r="P5410">
        <v>2015</v>
      </c>
      <c r="R5410" t="s">
        <v>26</v>
      </c>
      <c r="S5410" t="s">
        <v>31</v>
      </c>
    </row>
    <row r="5411" spans="1:19" x14ac:dyDescent="0.25">
      <c r="A5411" t="s">
        <v>338</v>
      </c>
      <c r="B5411" t="s">
        <v>20200</v>
      </c>
      <c r="C5411" t="s">
        <v>20201</v>
      </c>
      <c r="E5411" t="s">
        <v>16794</v>
      </c>
      <c r="F5411" t="s">
        <v>119</v>
      </c>
      <c r="G5411">
        <v>55811</v>
      </c>
      <c r="H5411">
        <v>46.823472000000002</v>
      </c>
      <c r="I5411">
        <v>-92.187489999999997</v>
      </c>
      <c r="J5411" s="1" t="d">
        <v>2019-03-07</v>
      </c>
      <c r="K5411">
        <v>71638</v>
      </c>
      <c r="L5411" t="s">
        <v>71</v>
      </c>
      <c r="M5411" s="1" t="d">
        <v>2015-10-01</v>
      </c>
      <c r="N5411">
        <v>10</v>
      </c>
      <c r="O5411">
        <v>1</v>
      </c>
      <c r="P5411">
        <v>2015</v>
      </c>
      <c r="R5411" t="s">
        <v>26</v>
      </c>
      <c r="S5411" t="s">
        <v>31</v>
      </c>
    </row>
    <row r="5412" spans="1:19" x14ac:dyDescent="0.25">
      <c r="A5412" t="s">
        <v>338</v>
      </c>
      <c r="B5412" t="s">
        <v>20202</v>
      </c>
      <c r="C5412" t="s">
        <v>20203</v>
      </c>
      <c r="E5412" t="s">
        <v>2083</v>
      </c>
      <c r="F5412" t="s">
        <v>327</v>
      </c>
      <c r="G5412">
        <v>50428</v>
      </c>
      <c r="H5412">
        <v>43.145833000000003</v>
      </c>
      <c r="I5412">
        <v>-93.348799999999997</v>
      </c>
      <c r="J5412" s="1" t="d">
        <v>2019-04-08</v>
      </c>
      <c r="K5412">
        <v>71639</v>
      </c>
      <c r="L5412" t="s">
        <v>24</v>
      </c>
      <c r="M5412" s="1" t="d">
        <v>2015-10-09</v>
      </c>
      <c r="N5412">
        <v>10</v>
      </c>
      <c r="O5412">
        <v>9</v>
      </c>
      <c r="P5412">
        <v>2015</v>
      </c>
      <c r="R5412" t="s">
        <v>26</v>
      </c>
      <c r="S5412" t="s">
        <v>31</v>
      </c>
    </row>
    <row r="5413" spans="1:19" x14ac:dyDescent="0.25">
      <c r="A5413" t="s">
        <v>338</v>
      </c>
      <c r="B5413" t="s">
        <v>20204</v>
      </c>
      <c r="C5413" t="s">
        <v>20205</v>
      </c>
      <c r="E5413" t="s">
        <v>16845</v>
      </c>
      <c r="F5413" t="s">
        <v>513</v>
      </c>
      <c r="G5413">
        <v>53051</v>
      </c>
      <c r="H5413">
        <v>43.179768000000003</v>
      </c>
      <c r="I5413">
        <v>-88.101749999999996</v>
      </c>
      <c r="J5413" s="1" t="d">
        <v>2018-04-03</v>
      </c>
      <c r="K5413">
        <v>71640</v>
      </c>
      <c r="L5413" t="s">
        <v>4346</v>
      </c>
      <c r="M5413" s="1" t="d">
        <v>2015-11-06</v>
      </c>
      <c r="N5413">
        <v>11</v>
      </c>
      <c r="O5413">
        <v>6</v>
      </c>
      <c r="P5413">
        <v>2015</v>
      </c>
      <c r="R5413" t="s">
        <v>26</v>
      </c>
      <c r="S5413" t="s">
        <v>31</v>
      </c>
    </row>
    <row r="5414" spans="1:19" x14ac:dyDescent="0.25">
      <c r="A5414" t="s">
        <v>338</v>
      </c>
      <c r="B5414" t="s">
        <v>20206</v>
      </c>
      <c r="C5414" t="s">
        <v>20207</v>
      </c>
      <c r="E5414" t="s">
        <v>5453</v>
      </c>
      <c r="F5414" t="s">
        <v>513</v>
      </c>
      <c r="G5414">
        <v>54880</v>
      </c>
      <c r="H5414">
        <v>46.706758999999998</v>
      </c>
      <c r="I5414">
        <v>-92.048100000000005</v>
      </c>
      <c r="J5414" s="1" t="d">
        <v>2018-07-09</v>
      </c>
      <c r="K5414">
        <v>71641</v>
      </c>
      <c r="L5414" t="s">
        <v>4346</v>
      </c>
      <c r="M5414" s="1" t="d">
        <v>2015-09-17</v>
      </c>
      <c r="N5414">
        <v>9</v>
      </c>
      <c r="O5414">
        <v>17</v>
      </c>
      <c r="P5414">
        <v>2015</v>
      </c>
      <c r="R5414" t="s">
        <v>26</v>
      </c>
      <c r="S5414" t="s">
        <v>31</v>
      </c>
    </row>
    <row r="5415" spans="1:19" x14ac:dyDescent="0.25">
      <c r="A5415" t="s">
        <v>338</v>
      </c>
      <c r="B5415" t="s">
        <v>20208</v>
      </c>
      <c r="C5415" t="s">
        <v>20209</v>
      </c>
      <c r="E5415" t="s">
        <v>1858</v>
      </c>
      <c r="F5415" t="s">
        <v>119</v>
      </c>
      <c r="G5415">
        <v>55807</v>
      </c>
      <c r="H5415">
        <v>46.731172000000001</v>
      </c>
      <c r="I5415">
        <v>-92.180261000000002</v>
      </c>
      <c r="J5415" s="1" t="d">
        <v>2019-03-07</v>
      </c>
      <c r="K5415">
        <v>71642</v>
      </c>
      <c r="L5415" t="s">
        <v>71</v>
      </c>
      <c r="M5415" s="1" t="d">
        <v>2015-10-29</v>
      </c>
      <c r="N5415">
        <v>10</v>
      </c>
      <c r="O5415">
        <v>29</v>
      </c>
      <c r="P5415">
        <v>2015</v>
      </c>
      <c r="R5415" t="s">
        <v>26</v>
      </c>
      <c r="S5415" t="s">
        <v>31</v>
      </c>
    </row>
    <row r="5416" spans="1:19" x14ac:dyDescent="0.25">
      <c r="A5416" t="s">
        <v>338</v>
      </c>
      <c r="B5416" t="s">
        <v>20210</v>
      </c>
      <c r="C5416" t="s">
        <v>20211</v>
      </c>
      <c r="E5416" t="s">
        <v>1858</v>
      </c>
      <c r="F5416" t="s">
        <v>119</v>
      </c>
      <c r="G5416">
        <v>55811</v>
      </c>
      <c r="H5416">
        <v>46.800400000000003</v>
      </c>
      <c r="I5416">
        <v>-92.132260000000002</v>
      </c>
      <c r="J5416" s="1" t="d">
        <v>2019-03-07</v>
      </c>
      <c r="K5416">
        <v>71643</v>
      </c>
      <c r="L5416" t="s">
        <v>71</v>
      </c>
      <c r="M5416" s="1" t="d">
        <v>2015-10-15</v>
      </c>
      <c r="N5416">
        <v>10</v>
      </c>
      <c r="O5416">
        <v>15</v>
      </c>
      <c r="P5416">
        <v>2015</v>
      </c>
      <c r="R5416" t="s">
        <v>26</v>
      </c>
      <c r="S5416" t="s">
        <v>31</v>
      </c>
    </row>
    <row r="5417" spans="1:19" x14ac:dyDescent="0.25">
      <c r="A5417" t="s">
        <v>338</v>
      </c>
      <c r="B5417" t="s">
        <v>20212</v>
      </c>
      <c r="C5417" t="s">
        <v>20213</v>
      </c>
      <c r="E5417" t="s">
        <v>17940</v>
      </c>
      <c r="F5417" t="s">
        <v>327</v>
      </c>
      <c r="G5417">
        <v>50707</v>
      </c>
      <c r="H5417">
        <v>42.462361000000001</v>
      </c>
      <c r="I5417">
        <v>-92.297730000000001</v>
      </c>
      <c r="J5417" s="1" t="d">
        <v>2019-03-07</v>
      </c>
      <c r="K5417">
        <v>71644</v>
      </c>
      <c r="L5417" t="s">
        <v>71</v>
      </c>
      <c r="M5417" s="1" t="d">
        <v>2015-10-08</v>
      </c>
      <c r="N5417">
        <v>10</v>
      </c>
      <c r="O5417">
        <v>8</v>
      </c>
      <c r="P5417">
        <v>2015</v>
      </c>
      <c r="R5417" t="s">
        <v>26</v>
      </c>
      <c r="S5417" t="s">
        <v>31</v>
      </c>
    </row>
    <row r="5418" spans="1:19" x14ac:dyDescent="0.25">
      <c r="A5418" t="s">
        <v>338</v>
      </c>
      <c r="B5418" t="s">
        <v>20214</v>
      </c>
      <c r="C5418" t="s">
        <v>20215</v>
      </c>
      <c r="E5418" t="s">
        <v>3741</v>
      </c>
      <c r="F5418" t="s">
        <v>513</v>
      </c>
      <c r="G5418">
        <v>53154</v>
      </c>
      <c r="H5418">
        <v>42.902498999999999</v>
      </c>
      <c r="I5418">
        <v>-87.926990000000004</v>
      </c>
      <c r="J5418" s="1" t="d">
        <v>2018-07-09</v>
      </c>
      <c r="K5418">
        <v>71646</v>
      </c>
      <c r="L5418" t="s">
        <v>4346</v>
      </c>
      <c r="M5418" s="1" t="d">
        <v>2015-09-24</v>
      </c>
      <c r="N5418">
        <v>9</v>
      </c>
      <c r="O5418">
        <v>24</v>
      </c>
      <c r="P5418">
        <v>2015</v>
      </c>
      <c r="R5418" t="s">
        <v>26</v>
      </c>
      <c r="S5418" t="s">
        <v>31</v>
      </c>
    </row>
    <row r="5419" spans="1:19" x14ac:dyDescent="0.25">
      <c r="A5419" t="s">
        <v>338</v>
      </c>
      <c r="B5419" t="s">
        <v>20216</v>
      </c>
      <c r="C5419" t="s">
        <v>20217</v>
      </c>
      <c r="E5419" t="s">
        <v>441</v>
      </c>
      <c r="F5419" t="s">
        <v>327</v>
      </c>
      <c r="G5419">
        <v>52807</v>
      </c>
      <c r="H5419">
        <v>41.556018000000002</v>
      </c>
      <c r="I5419">
        <v>-90.556659999999994</v>
      </c>
      <c r="J5419" s="1" t="d">
        <v>2019-04-08</v>
      </c>
      <c r="K5419">
        <v>71647</v>
      </c>
      <c r="L5419" t="s">
        <v>24</v>
      </c>
      <c r="M5419" s="1" t="d">
        <v>2015-11-19</v>
      </c>
      <c r="N5419">
        <v>11</v>
      </c>
      <c r="O5419">
        <v>19</v>
      </c>
      <c r="P5419">
        <v>2015</v>
      </c>
      <c r="R5419" t="s">
        <v>26</v>
      </c>
      <c r="S5419" t="s">
        <v>31</v>
      </c>
    </row>
    <row r="5420" spans="1:19" x14ac:dyDescent="0.25">
      <c r="A5420" t="s">
        <v>338</v>
      </c>
      <c r="B5420" t="s">
        <v>20218</v>
      </c>
      <c r="C5420" t="s">
        <v>20219</v>
      </c>
      <c r="E5420" t="s">
        <v>203</v>
      </c>
      <c r="F5420" t="s">
        <v>513</v>
      </c>
      <c r="G5420">
        <v>53563</v>
      </c>
      <c r="H5420">
        <v>42.770462000000002</v>
      </c>
      <c r="I5420">
        <v>-88.930269999999993</v>
      </c>
      <c r="J5420" s="1" t="d">
        <v>2018-07-09</v>
      </c>
      <c r="K5420">
        <v>71649</v>
      </c>
      <c r="L5420" t="s">
        <v>4346</v>
      </c>
      <c r="M5420" s="1" t="d">
        <v>2015-11-19</v>
      </c>
      <c r="N5420">
        <v>11</v>
      </c>
      <c r="O5420">
        <v>19</v>
      </c>
      <c r="P5420">
        <v>2015</v>
      </c>
      <c r="R5420" t="s">
        <v>26</v>
      </c>
      <c r="S5420" t="s">
        <v>31</v>
      </c>
    </row>
    <row r="5421" spans="1:19" x14ac:dyDescent="0.25">
      <c r="A5421" t="s">
        <v>338</v>
      </c>
      <c r="B5421" t="s">
        <v>20220</v>
      </c>
      <c r="C5421" t="s">
        <v>20221</v>
      </c>
      <c r="E5421" t="s">
        <v>3826</v>
      </c>
      <c r="F5421" t="s">
        <v>513</v>
      </c>
      <c r="G5421">
        <v>54952</v>
      </c>
      <c r="H5421">
        <v>44.229449000000002</v>
      </c>
      <c r="I5421">
        <v>-88.423100000000005</v>
      </c>
      <c r="J5421" s="1" t="d">
        <v>2018-07-09</v>
      </c>
      <c r="K5421">
        <v>71650</v>
      </c>
      <c r="L5421" t="s">
        <v>20222</v>
      </c>
      <c r="M5421" s="1" t="d">
        <v>2015-10-22</v>
      </c>
      <c r="N5421">
        <v>10</v>
      </c>
      <c r="O5421">
        <v>22</v>
      </c>
      <c r="P5421">
        <v>2015</v>
      </c>
      <c r="R5421" t="s">
        <v>26</v>
      </c>
      <c r="S5421" t="s">
        <v>31</v>
      </c>
    </row>
    <row r="5422" spans="1:19" x14ac:dyDescent="0.25">
      <c r="A5422" t="s">
        <v>338</v>
      </c>
      <c r="B5422" t="s">
        <v>20223</v>
      </c>
      <c r="C5422" t="s">
        <v>20224</v>
      </c>
      <c r="E5422" t="s">
        <v>8003</v>
      </c>
      <c r="F5422" t="s">
        <v>513</v>
      </c>
      <c r="G5422">
        <v>54467</v>
      </c>
      <c r="H5422">
        <v>44.452869999999997</v>
      </c>
      <c r="I5422">
        <v>-89.541200000000003</v>
      </c>
      <c r="J5422" s="1" t="d">
        <v>2018-07-09</v>
      </c>
      <c r="K5422">
        <v>71651</v>
      </c>
      <c r="L5422" t="s">
        <v>20225</v>
      </c>
      <c r="M5422" s="1" t="d">
        <v>2015-10-15</v>
      </c>
      <c r="N5422">
        <v>10</v>
      </c>
      <c r="O5422">
        <v>15</v>
      </c>
      <c r="P5422">
        <v>2015</v>
      </c>
      <c r="R5422" t="s">
        <v>26</v>
      </c>
      <c r="S5422" t="s">
        <v>31</v>
      </c>
    </row>
    <row r="5423" spans="1:19" x14ac:dyDescent="0.25">
      <c r="A5423" t="s">
        <v>338</v>
      </c>
      <c r="B5423" t="s">
        <v>20226</v>
      </c>
      <c r="C5423" t="s">
        <v>20227</v>
      </c>
      <c r="E5423" t="s">
        <v>20228</v>
      </c>
      <c r="F5423" t="s">
        <v>513</v>
      </c>
      <c r="G5423">
        <v>54405</v>
      </c>
      <c r="H5423">
        <v>44.928009000000003</v>
      </c>
      <c r="I5423">
        <v>-90.312119999999993</v>
      </c>
      <c r="J5423" s="1" t="d">
        <v>2018-07-09</v>
      </c>
      <c r="K5423">
        <v>71653</v>
      </c>
      <c r="L5423" t="s">
        <v>4346</v>
      </c>
      <c r="M5423" s="1" t="d">
        <v>2015-09-10</v>
      </c>
      <c r="N5423">
        <v>9</v>
      </c>
      <c r="O5423">
        <v>10</v>
      </c>
      <c r="P5423">
        <v>2015</v>
      </c>
      <c r="R5423" t="s">
        <v>26</v>
      </c>
      <c r="S5423" t="s">
        <v>31</v>
      </c>
    </row>
    <row r="5424" spans="1:19" x14ac:dyDescent="0.25">
      <c r="A5424" t="s">
        <v>338</v>
      </c>
      <c r="B5424" t="s">
        <v>20229</v>
      </c>
      <c r="C5424" t="s">
        <v>20230</v>
      </c>
      <c r="D5424" t="s">
        <v>20231</v>
      </c>
      <c r="E5424" t="s">
        <v>1157</v>
      </c>
      <c r="F5424" t="s">
        <v>170</v>
      </c>
      <c r="G5424">
        <v>94534</v>
      </c>
      <c r="H5424">
        <v>38.236362</v>
      </c>
      <c r="I5424">
        <v>-122.091866</v>
      </c>
      <c r="J5424" s="1" t="d">
        <v>2018-05-03</v>
      </c>
      <c r="K5424">
        <v>71654</v>
      </c>
      <c r="L5424" t="s">
        <v>20232</v>
      </c>
      <c r="M5424" s="1" t="d">
        <v>2015-11-01</v>
      </c>
      <c r="N5424">
        <v>11</v>
      </c>
      <c r="O5424">
        <v>1</v>
      </c>
      <c r="P5424">
        <v>2015</v>
      </c>
      <c r="R5424" t="s">
        <v>26</v>
      </c>
      <c r="S5424" t="s">
        <v>31</v>
      </c>
    </row>
    <row r="5425" spans="1:19" x14ac:dyDescent="0.25">
      <c r="A5425" t="s">
        <v>338</v>
      </c>
      <c r="B5425" t="s">
        <v>20233</v>
      </c>
      <c r="C5425" t="s">
        <v>20234</v>
      </c>
      <c r="D5425" t="s">
        <v>20235</v>
      </c>
      <c r="E5425" t="s">
        <v>1157</v>
      </c>
      <c r="F5425" t="s">
        <v>170</v>
      </c>
      <c r="G5425">
        <v>94534</v>
      </c>
      <c r="H5425">
        <v>38.258820999999998</v>
      </c>
      <c r="I5425">
        <v>-122.06952699999999</v>
      </c>
      <c r="J5425" s="1" t="d">
        <v>2018-05-03</v>
      </c>
      <c r="K5425">
        <v>71655</v>
      </c>
      <c r="L5425" t="s">
        <v>30</v>
      </c>
      <c r="M5425" s="1" t="d">
        <v>2015-11-01</v>
      </c>
      <c r="N5425">
        <v>11</v>
      </c>
      <c r="O5425">
        <v>1</v>
      </c>
      <c r="P5425">
        <v>2015</v>
      </c>
      <c r="R5425" t="s">
        <v>26</v>
      </c>
      <c r="S5425" t="s">
        <v>27</v>
      </c>
    </row>
    <row r="5426" spans="1:19" x14ac:dyDescent="0.25">
      <c r="A5426" t="s">
        <v>338</v>
      </c>
      <c r="B5426" t="s">
        <v>20236</v>
      </c>
      <c r="C5426" t="s">
        <v>20237</v>
      </c>
      <c r="E5426" t="s">
        <v>1236</v>
      </c>
      <c r="F5426" t="s">
        <v>88</v>
      </c>
      <c r="G5426">
        <v>65559</v>
      </c>
      <c r="H5426">
        <v>38.005521999999999</v>
      </c>
      <c r="I5426">
        <v>-91.620677000000001</v>
      </c>
      <c r="J5426" s="1" t="d">
        <v>2018-12-11</v>
      </c>
      <c r="K5426">
        <v>71684</v>
      </c>
      <c r="L5426" t="s">
        <v>30</v>
      </c>
      <c r="M5426" s="1" t="d">
        <v>2015-11-01</v>
      </c>
      <c r="N5426">
        <v>11</v>
      </c>
      <c r="O5426">
        <v>1</v>
      </c>
      <c r="P5426">
        <v>2015</v>
      </c>
      <c r="R5426" t="s">
        <v>26</v>
      </c>
      <c r="S5426" t="s">
        <v>31</v>
      </c>
    </row>
    <row r="5427" spans="1:19" x14ac:dyDescent="0.25">
      <c r="A5427" t="s">
        <v>338</v>
      </c>
      <c r="B5427" t="s">
        <v>20238</v>
      </c>
      <c r="C5427" t="s">
        <v>20239</v>
      </c>
      <c r="E5427" t="s">
        <v>1118</v>
      </c>
      <c r="F5427" t="s">
        <v>88</v>
      </c>
      <c r="G5427">
        <v>64112</v>
      </c>
      <c r="H5427">
        <v>39.039700000000003</v>
      </c>
      <c r="I5427">
        <v>-94.591364999999996</v>
      </c>
      <c r="J5427" s="1" t="d">
        <v>2018-12-11</v>
      </c>
      <c r="K5427">
        <v>71689</v>
      </c>
      <c r="L5427" t="s">
        <v>30</v>
      </c>
      <c r="M5427" s="1" t="d">
        <v>2015-10-01</v>
      </c>
      <c r="N5427">
        <v>10</v>
      </c>
      <c r="O5427">
        <v>1</v>
      </c>
      <c r="P5427">
        <v>2015</v>
      </c>
      <c r="R5427" t="s">
        <v>26</v>
      </c>
      <c r="S5427" t="s">
        <v>31</v>
      </c>
    </row>
    <row r="5428" spans="1:19" x14ac:dyDescent="0.25">
      <c r="A5428" t="s">
        <v>338</v>
      </c>
      <c r="B5428" t="s">
        <v>20240</v>
      </c>
      <c r="C5428" t="s">
        <v>20241</v>
      </c>
      <c r="E5428" t="s">
        <v>1612</v>
      </c>
      <c r="F5428" t="s">
        <v>88</v>
      </c>
      <c r="G5428">
        <v>65201</v>
      </c>
      <c r="H5428">
        <v>38.950851</v>
      </c>
      <c r="I5428">
        <v>-92.328957000000003</v>
      </c>
      <c r="J5428" s="1" t="d">
        <v>2019-01-10</v>
      </c>
      <c r="K5428">
        <v>71690</v>
      </c>
      <c r="L5428" t="s">
        <v>30</v>
      </c>
      <c r="M5428" s="1" t="d">
        <v>2015-11-01</v>
      </c>
      <c r="N5428">
        <v>11</v>
      </c>
      <c r="O5428">
        <v>1</v>
      </c>
      <c r="P5428">
        <v>2015</v>
      </c>
      <c r="R5428" t="s">
        <v>26</v>
      </c>
      <c r="S5428" t="s">
        <v>31</v>
      </c>
    </row>
    <row r="5429" spans="1:19" x14ac:dyDescent="0.25">
      <c r="A5429" t="s">
        <v>338</v>
      </c>
      <c r="B5429" t="s">
        <v>20244</v>
      </c>
      <c r="C5429" t="s">
        <v>20245</v>
      </c>
      <c r="E5429" t="s">
        <v>1021</v>
      </c>
      <c r="F5429" t="s">
        <v>496</v>
      </c>
      <c r="G5429">
        <v>48108</v>
      </c>
      <c r="H5429">
        <v>42.241309999999999</v>
      </c>
      <c r="I5429">
        <v>-83.734679999999997</v>
      </c>
      <c r="J5429" s="1" t="d">
        <v>2018-12-11</v>
      </c>
      <c r="K5429">
        <v>71700</v>
      </c>
      <c r="L5429" t="s">
        <v>30</v>
      </c>
      <c r="M5429" s="1" t="d">
        <v>2015-12-01</v>
      </c>
      <c r="N5429">
        <v>12</v>
      </c>
      <c r="O5429">
        <v>1</v>
      </c>
      <c r="P5429">
        <v>2015</v>
      </c>
      <c r="R5429" t="s">
        <v>26</v>
      </c>
      <c r="S5429" t="s">
        <v>31</v>
      </c>
    </row>
    <row r="5430" spans="1:19" x14ac:dyDescent="0.25">
      <c r="A5430" t="s">
        <v>338</v>
      </c>
      <c r="B5430" t="s">
        <v>20246</v>
      </c>
      <c r="C5430" t="s">
        <v>20247</v>
      </c>
      <c r="E5430" t="s">
        <v>17221</v>
      </c>
      <c r="F5430" t="s">
        <v>496</v>
      </c>
      <c r="G5430">
        <v>49770</v>
      </c>
      <c r="H5430">
        <v>45.386270000000003</v>
      </c>
      <c r="I5430">
        <v>-84.928039999999996</v>
      </c>
      <c r="J5430" s="1" t="d">
        <v>2018-12-11</v>
      </c>
      <c r="K5430">
        <v>71702</v>
      </c>
      <c r="L5430" t="s">
        <v>30</v>
      </c>
      <c r="M5430" s="1" t="d">
        <v>2015-11-01</v>
      </c>
      <c r="N5430">
        <v>11</v>
      </c>
      <c r="O5430">
        <v>1</v>
      </c>
      <c r="P5430">
        <v>2015</v>
      </c>
      <c r="R5430" t="s">
        <v>26</v>
      </c>
      <c r="S5430" t="s">
        <v>31</v>
      </c>
    </row>
    <row r="5431" spans="1:19" x14ac:dyDescent="0.25">
      <c r="A5431" t="s">
        <v>338</v>
      </c>
      <c r="B5431" t="s">
        <v>20248</v>
      </c>
      <c r="C5431" t="s">
        <v>20249</v>
      </c>
      <c r="E5431" t="s">
        <v>10772</v>
      </c>
      <c r="F5431" t="s">
        <v>496</v>
      </c>
      <c r="G5431">
        <v>49635</v>
      </c>
      <c r="H5431">
        <v>44.606589</v>
      </c>
      <c r="I5431">
        <v>-86.224041</v>
      </c>
      <c r="J5431" s="1" t="d">
        <v>2018-12-11</v>
      </c>
      <c r="K5431">
        <v>71704</v>
      </c>
      <c r="L5431" t="s">
        <v>30</v>
      </c>
      <c r="M5431" s="1" t="d">
        <v>2015-10-01</v>
      </c>
      <c r="N5431">
        <v>10</v>
      </c>
      <c r="O5431">
        <v>1</v>
      </c>
      <c r="P5431">
        <v>2015</v>
      </c>
      <c r="R5431" t="s">
        <v>26</v>
      </c>
      <c r="S5431" t="s">
        <v>31</v>
      </c>
    </row>
    <row r="5432" spans="1:19" x14ac:dyDescent="0.25">
      <c r="A5432" t="s">
        <v>338</v>
      </c>
      <c r="B5432" t="s">
        <v>20250</v>
      </c>
      <c r="C5432" t="s">
        <v>20251</v>
      </c>
      <c r="E5432" t="s">
        <v>1746</v>
      </c>
      <c r="F5432" t="s">
        <v>208</v>
      </c>
      <c r="G5432">
        <v>29401</v>
      </c>
      <c r="H5432">
        <v>32.781412000000003</v>
      </c>
      <c r="I5432">
        <v>-79.931619999999995</v>
      </c>
      <c r="J5432" s="1" t="d">
        <v>2018-12-11</v>
      </c>
      <c r="K5432">
        <v>71706</v>
      </c>
      <c r="L5432" t="s">
        <v>30</v>
      </c>
      <c r="M5432" s="1" t="d">
        <v>2015-12-01</v>
      </c>
      <c r="N5432">
        <v>12</v>
      </c>
      <c r="O5432">
        <v>1</v>
      </c>
      <c r="P5432">
        <v>2015</v>
      </c>
      <c r="R5432" t="s">
        <v>26</v>
      </c>
      <c r="S5432" t="s">
        <v>31</v>
      </c>
    </row>
    <row r="5433" spans="1:19" x14ac:dyDescent="0.25">
      <c r="A5433" t="s">
        <v>338</v>
      </c>
      <c r="B5433" t="s">
        <v>20252</v>
      </c>
      <c r="C5433" t="s">
        <v>20253</v>
      </c>
      <c r="E5433" t="s">
        <v>20254</v>
      </c>
      <c r="F5433" t="s">
        <v>208</v>
      </c>
      <c r="G5433">
        <v>29928</v>
      </c>
      <c r="H5433">
        <v>32.141629999999999</v>
      </c>
      <c r="I5433">
        <v>-80.760558000000003</v>
      </c>
      <c r="J5433" s="1" t="d">
        <v>2018-12-11</v>
      </c>
      <c r="K5433">
        <v>71707</v>
      </c>
      <c r="L5433" t="s">
        <v>30</v>
      </c>
      <c r="M5433" s="1" t="d">
        <v>2015-10-01</v>
      </c>
      <c r="N5433">
        <v>10</v>
      </c>
      <c r="O5433">
        <v>1</v>
      </c>
      <c r="P5433">
        <v>2015</v>
      </c>
      <c r="R5433" t="s">
        <v>26</v>
      </c>
      <c r="S5433" t="s">
        <v>31</v>
      </c>
    </row>
    <row r="5434" spans="1:19" x14ac:dyDescent="0.25">
      <c r="A5434" t="s">
        <v>338</v>
      </c>
      <c r="B5434" t="s">
        <v>20255</v>
      </c>
      <c r="C5434" t="s">
        <v>20256</v>
      </c>
      <c r="E5434" t="s">
        <v>8982</v>
      </c>
      <c r="F5434" t="s">
        <v>208</v>
      </c>
      <c r="G5434">
        <v>29577</v>
      </c>
      <c r="H5434">
        <v>33.671804999999999</v>
      </c>
      <c r="I5434">
        <v>-78.903841999999997</v>
      </c>
      <c r="J5434" s="1" t="d">
        <v>2018-12-11</v>
      </c>
      <c r="K5434">
        <v>71708</v>
      </c>
      <c r="L5434" t="s">
        <v>30</v>
      </c>
      <c r="M5434" s="1" t="d">
        <v>2015-11-01</v>
      </c>
      <c r="N5434">
        <v>11</v>
      </c>
      <c r="O5434">
        <v>1</v>
      </c>
      <c r="P5434">
        <v>2015</v>
      </c>
      <c r="R5434" t="s">
        <v>26</v>
      </c>
      <c r="S5434" t="s">
        <v>31</v>
      </c>
    </row>
    <row r="5435" spans="1:19" x14ac:dyDescent="0.25">
      <c r="A5435" t="s">
        <v>338</v>
      </c>
      <c r="B5435" t="s">
        <v>20257</v>
      </c>
      <c r="C5435" t="s">
        <v>20258</v>
      </c>
      <c r="E5435" t="s">
        <v>6410</v>
      </c>
      <c r="F5435" t="s">
        <v>208</v>
      </c>
      <c r="G5435">
        <v>29020</v>
      </c>
      <c r="H5435">
        <v>34.258737000000004</v>
      </c>
      <c r="I5435">
        <v>-80.604786000000004</v>
      </c>
      <c r="J5435" s="1" t="d">
        <v>2018-12-11</v>
      </c>
      <c r="K5435">
        <v>71709</v>
      </c>
      <c r="L5435" t="s">
        <v>30</v>
      </c>
      <c r="M5435" s="1" t="d">
        <v>2015-12-01</v>
      </c>
      <c r="N5435">
        <v>12</v>
      </c>
      <c r="O5435">
        <v>1</v>
      </c>
      <c r="P5435">
        <v>2015</v>
      </c>
      <c r="R5435" t="s">
        <v>26</v>
      </c>
      <c r="S5435" t="s">
        <v>31</v>
      </c>
    </row>
    <row r="5436" spans="1:19" x14ac:dyDescent="0.25">
      <c r="A5436" t="s">
        <v>338</v>
      </c>
      <c r="B5436" t="s">
        <v>20259</v>
      </c>
      <c r="C5436" t="s">
        <v>20260</v>
      </c>
      <c r="E5436" t="s">
        <v>8982</v>
      </c>
      <c r="F5436" t="s">
        <v>208</v>
      </c>
      <c r="G5436">
        <v>29572</v>
      </c>
      <c r="H5436">
        <v>33.768127999999997</v>
      </c>
      <c r="I5436">
        <v>-78.777878000000001</v>
      </c>
      <c r="J5436" s="1" t="d">
        <v>2018-12-11</v>
      </c>
      <c r="K5436">
        <v>71711</v>
      </c>
      <c r="L5436" t="s">
        <v>30</v>
      </c>
      <c r="M5436" s="1" t="d">
        <v>2015-11-01</v>
      </c>
      <c r="N5436">
        <v>11</v>
      </c>
      <c r="O5436">
        <v>1</v>
      </c>
      <c r="P5436">
        <v>2015</v>
      </c>
      <c r="R5436" t="s">
        <v>26</v>
      </c>
      <c r="S5436" t="s">
        <v>31</v>
      </c>
    </row>
    <row r="5437" spans="1:19" x14ac:dyDescent="0.25">
      <c r="A5437" t="s">
        <v>338</v>
      </c>
      <c r="B5437" t="s">
        <v>20261</v>
      </c>
      <c r="C5437" t="s">
        <v>20262</v>
      </c>
      <c r="E5437" t="s">
        <v>8982</v>
      </c>
      <c r="F5437" t="s">
        <v>208</v>
      </c>
      <c r="G5437">
        <v>29572</v>
      </c>
      <c r="H5437">
        <v>33.769469999999998</v>
      </c>
      <c r="I5437">
        <v>-78.775085000000004</v>
      </c>
      <c r="J5437" s="1" t="d">
        <v>2018-12-11</v>
      </c>
      <c r="K5437">
        <v>71712</v>
      </c>
      <c r="L5437" t="s">
        <v>30</v>
      </c>
      <c r="M5437" s="1" t="d">
        <v>2015-12-01</v>
      </c>
      <c r="N5437">
        <v>12</v>
      </c>
      <c r="O5437">
        <v>1</v>
      </c>
      <c r="P5437">
        <v>2015</v>
      </c>
      <c r="R5437" t="s">
        <v>26</v>
      </c>
      <c r="S5437" t="s">
        <v>31</v>
      </c>
    </row>
    <row r="5438" spans="1:19" x14ac:dyDescent="0.25">
      <c r="A5438" t="s">
        <v>338</v>
      </c>
      <c r="B5438" t="s">
        <v>20263</v>
      </c>
      <c r="C5438" t="s">
        <v>20264</v>
      </c>
      <c r="E5438" t="s">
        <v>9886</v>
      </c>
      <c r="F5438" t="s">
        <v>208</v>
      </c>
      <c r="G5438">
        <v>29585</v>
      </c>
      <c r="H5438">
        <v>33.483322999999999</v>
      </c>
      <c r="I5438">
        <v>-79.095594000000006</v>
      </c>
      <c r="J5438" s="1" t="d">
        <v>2019-01-10</v>
      </c>
      <c r="K5438">
        <v>71713</v>
      </c>
      <c r="L5438" t="s">
        <v>30</v>
      </c>
      <c r="M5438" s="1" t="d">
        <v>2015-10-01</v>
      </c>
      <c r="N5438">
        <v>10</v>
      </c>
      <c r="O5438">
        <v>1</v>
      </c>
      <c r="P5438">
        <v>2015</v>
      </c>
      <c r="R5438" t="s">
        <v>26</v>
      </c>
      <c r="S5438" t="s">
        <v>31</v>
      </c>
    </row>
    <row r="5439" spans="1:19" x14ac:dyDescent="0.25">
      <c r="A5439" t="s">
        <v>338</v>
      </c>
      <c r="B5439" t="s">
        <v>20265</v>
      </c>
      <c r="C5439" t="s">
        <v>20266</v>
      </c>
      <c r="E5439" t="s">
        <v>8982</v>
      </c>
      <c r="F5439" t="s">
        <v>208</v>
      </c>
      <c r="G5439">
        <v>29577</v>
      </c>
      <c r="H5439">
        <v>33.707518999999998</v>
      </c>
      <c r="I5439">
        <v>-78.861510999999993</v>
      </c>
      <c r="J5439" s="1" t="d">
        <v>2018-12-11</v>
      </c>
      <c r="K5439">
        <v>71717</v>
      </c>
      <c r="L5439" t="s">
        <v>30</v>
      </c>
      <c r="M5439" s="1" t="d">
        <v>2015-11-01</v>
      </c>
      <c r="N5439">
        <v>11</v>
      </c>
      <c r="O5439">
        <v>1</v>
      </c>
      <c r="P5439">
        <v>2015</v>
      </c>
      <c r="R5439" t="s">
        <v>26</v>
      </c>
      <c r="S5439" t="s">
        <v>31</v>
      </c>
    </row>
    <row r="5440" spans="1:19" x14ac:dyDescent="0.25">
      <c r="A5440" t="s">
        <v>338</v>
      </c>
      <c r="B5440" t="s">
        <v>20267</v>
      </c>
      <c r="C5440" t="s">
        <v>20268</v>
      </c>
      <c r="E5440" t="s">
        <v>1049</v>
      </c>
      <c r="F5440" t="s">
        <v>55</v>
      </c>
      <c r="G5440">
        <v>98421</v>
      </c>
      <c r="H5440">
        <v>47.238612000000003</v>
      </c>
      <c r="I5440">
        <v>-122.42670099999999</v>
      </c>
      <c r="J5440" s="1" t="d">
        <v>2018-11-08</v>
      </c>
      <c r="K5440">
        <v>71774</v>
      </c>
      <c r="L5440" t="s">
        <v>30</v>
      </c>
      <c r="M5440" s="1" t="d">
        <v>2015-12-01</v>
      </c>
      <c r="N5440">
        <v>12</v>
      </c>
      <c r="O5440">
        <v>1</v>
      </c>
      <c r="P5440">
        <v>2015</v>
      </c>
      <c r="R5440" t="s">
        <v>26</v>
      </c>
      <c r="S5440" t="s">
        <v>31</v>
      </c>
    </row>
    <row r="5441" spans="1:19" x14ac:dyDescent="0.25">
      <c r="A5441" t="s">
        <v>338</v>
      </c>
      <c r="B5441" t="s">
        <v>20269</v>
      </c>
      <c r="C5441" t="s">
        <v>20270</v>
      </c>
      <c r="E5441" t="s">
        <v>6770</v>
      </c>
      <c r="F5441" t="s">
        <v>55</v>
      </c>
      <c r="G5441">
        <v>98362</v>
      </c>
      <c r="H5441">
        <v>48.112727</v>
      </c>
      <c r="I5441">
        <v>-123.255602</v>
      </c>
      <c r="J5441" s="1" t="d">
        <v>2018-11-08</v>
      </c>
      <c r="K5441">
        <v>71781</v>
      </c>
      <c r="L5441" t="s">
        <v>30</v>
      </c>
      <c r="M5441" s="1" t="d">
        <v>2015-10-01</v>
      </c>
      <c r="N5441">
        <v>10</v>
      </c>
      <c r="O5441">
        <v>1</v>
      </c>
      <c r="P5441">
        <v>2015</v>
      </c>
      <c r="R5441" t="s">
        <v>26</v>
      </c>
      <c r="S5441" t="s">
        <v>31</v>
      </c>
    </row>
    <row r="5442" spans="1:19" x14ac:dyDescent="0.25">
      <c r="A5442" t="s">
        <v>338</v>
      </c>
      <c r="B5442" t="s">
        <v>20271</v>
      </c>
      <c r="C5442" t="s">
        <v>20272</v>
      </c>
      <c r="E5442" t="s">
        <v>20273</v>
      </c>
      <c r="F5442" t="s">
        <v>55</v>
      </c>
      <c r="G5442">
        <v>99320</v>
      </c>
      <c r="H5442">
        <v>46.293801000000002</v>
      </c>
      <c r="I5442">
        <v>-119.45133300000001</v>
      </c>
      <c r="J5442" s="1" t="d">
        <v>2018-11-08</v>
      </c>
      <c r="K5442">
        <v>71782</v>
      </c>
      <c r="L5442" t="s">
        <v>30</v>
      </c>
      <c r="M5442" s="1" t="d">
        <v>2015-11-01</v>
      </c>
      <c r="N5442">
        <v>11</v>
      </c>
      <c r="O5442">
        <v>1</v>
      </c>
      <c r="P5442">
        <v>2015</v>
      </c>
      <c r="R5442" t="s">
        <v>26</v>
      </c>
      <c r="S5442" t="s">
        <v>31</v>
      </c>
    </row>
    <row r="5443" spans="1:19" x14ac:dyDescent="0.25">
      <c r="A5443" t="s">
        <v>338</v>
      </c>
      <c r="B5443" t="s">
        <v>20274</v>
      </c>
      <c r="C5443" t="s">
        <v>20275</v>
      </c>
      <c r="E5443" t="s">
        <v>277</v>
      </c>
      <c r="F5443" t="s">
        <v>55</v>
      </c>
      <c r="G5443">
        <v>99201</v>
      </c>
      <c r="H5443">
        <v>47.663440999999999</v>
      </c>
      <c r="I5443">
        <v>-117.41277700000001</v>
      </c>
      <c r="J5443" s="1" t="d">
        <v>2018-11-08</v>
      </c>
      <c r="K5443">
        <v>71791</v>
      </c>
      <c r="L5443" t="s">
        <v>30</v>
      </c>
      <c r="M5443" s="1" t="d">
        <v>2015-11-01</v>
      </c>
      <c r="N5443">
        <v>11</v>
      </c>
      <c r="O5443">
        <v>1</v>
      </c>
      <c r="P5443">
        <v>2015</v>
      </c>
      <c r="R5443" t="s">
        <v>26</v>
      </c>
      <c r="S5443" t="s">
        <v>31</v>
      </c>
    </row>
    <row r="5444" spans="1:19" x14ac:dyDescent="0.25">
      <c r="A5444" t="s">
        <v>338</v>
      </c>
      <c r="B5444" t="s">
        <v>20276</v>
      </c>
      <c r="C5444" t="s">
        <v>20277</v>
      </c>
      <c r="E5444" t="s">
        <v>20278</v>
      </c>
      <c r="F5444" t="s">
        <v>55</v>
      </c>
      <c r="G5444">
        <v>98644</v>
      </c>
      <c r="H5444">
        <v>46.334797999999999</v>
      </c>
      <c r="I5444">
        <v>-124.055076</v>
      </c>
      <c r="J5444" s="1" t="d">
        <v>2018-11-08</v>
      </c>
      <c r="K5444">
        <v>71795</v>
      </c>
      <c r="L5444" t="s">
        <v>30</v>
      </c>
      <c r="M5444" s="1" t="d">
        <v>2015-12-01</v>
      </c>
      <c r="N5444">
        <v>12</v>
      </c>
      <c r="O5444">
        <v>1</v>
      </c>
      <c r="P5444">
        <v>2015</v>
      </c>
      <c r="R5444" t="s">
        <v>26</v>
      </c>
      <c r="S5444" t="s">
        <v>31</v>
      </c>
    </row>
    <row r="5445" spans="1:19" x14ac:dyDescent="0.25">
      <c r="A5445" t="s">
        <v>370</v>
      </c>
      <c r="B5445" t="s">
        <v>15548</v>
      </c>
      <c r="C5445" t="s">
        <v>20279</v>
      </c>
      <c r="E5445" t="s">
        <v>20280</v>
      </c>
      <c r="F5445" t="s">
        <v>170</v>
      </c>
      <c r="G5445">
        <v>95322</v>
      </c>
      <c r="H5445">
        <v>37.110094349999997</v>
      </c>
      <c r="I5445">
        <v>-121.0154754</v>
      </c>
      <c r="J5445" s="1" t="d">
        <v>2019-03-07</v>
      </c>
      <c r="K5445">
        <v>71803</v>
      </c>
      <c r="L5445" t="s">
        <v>71</v>
      </c>
      <c r="M5445" s="1" t="d">
        <v>2015-11-25</v>
      </c>
      <c r="N5445">
        <v>11</v>
      </c>
      <c r="O5445">
        <v>25</v>
      </c>
      <c r="P5445">
        <v>2015</v>
      </c>
      <c r="Q5445" t="s">
        <v>35</v>
      </c>
      <c r="R5445" t="s">
        <v>26</v>
      </c>
      <c r="S5445" t="s">
        <v>31</v>
      </c>
    </row>
    <row r="5446" spans="1:19" x14ac:dyDescent="0.25">
      <c r="A5446" t="s">
        <v>338</v>
      </c>
      <c r="B5446" t="s">
        <v>20285</v>
      </c>
      <c r="C5446" t="s">
        <v>20286</v>
      </c>
      <c r="E5446" t="s">
        <v>4008</v>
      </c>
      <c r="F5446" t="s">
        <v>170</v>
      </c>
      <c r="G5446">
        <v>95482</v>
      </c>
      <c r="H5446">
        <v>39.193798000000001</v>
      </c>
      <c r="I5446">
        <v>-123.206795</v>
      </c>
      <c r="J5446" s="1" t="d">
        <v>2018-08-07</v>
      </c>
      <c r="K5446">
        <v>71871</v>
      </c>
      <c r="L5446" t="s">
        <v>30</v>
      </c>
      <c r="M5446" s="1" t="d">
        <v>2015-12-01</v>
      </c>
      <c r="N5446">
        <v>12</v>
      </c>
      <c r="O5446">
        <v>1</v>
      </c>
      <c r="P5446">
        <v>2015</v>
      </c>
      <c r="R5446" t="s">
        <v>26</v>
      </c>
      <c r="S5446" t="s">
        <v>27</v>
      </c>
    </row>
    <row r="5447" spans="1:19" x14ac:dyDescent="0.25">
      <c r="A5447" t="s">
        <v>338</v>
      </c>
      <c r="B5447" t="s">
        <v>20290</v>
      </c>
      <c r="C5447" t="s">
        <v>20291</v>
      </c>
      <c r="D5447" t="s">
        <v>20292</v>
      </c>
      <c r="E5447" t="s">
        <v>20293</v>
      </c>
      <c r="F5447" t="s">
        <v>170</v>
      </c>
      <c r="G5447">
        <v>96001</v>
      </c>
      <c r="H5447">
        <v>39.142006000000002</v>
      </c>
      <c r="I5447">
        <v>-121.614946</v>
      </c>
      <c r="J5447" s="1" t="d">
        <v>2018-08-07</v>
      </c>
      <c r="K5447">
        <v>71873</v>
      </c>
      <c r="L5447" t="s">
        <v>30</v>
      </c>
      <c r="M5447" s="1" t="d">
        <v>2015-07-01</v>
      </c>
      <c r="N5447">
        <v>7</v>
      </c>
      <c r="O5447">
        <v>1</v>
      </c>
      <c r="P5447">
        <v>2015</v>
      </c>
      <c r="R5447" t="s">
        <v>26</v>
      </c>
      <c r="S5447" t="s">
        <v>27</v>
      </c>
    </row>
    <row r="5448" spans="1:19" x14ac:dyDescent="0.25">
      <c r="A5448" t="s">
        <v>338</v>
      </c>
      <c r="B5448" t="s">
        <v>20290</v>
      </c>
      <c r="C5448" t="s">
        <v>20294</v>
      </c>
      <c r="D5448" t="s">
        <v>20295</v>
      </c>
      <c r="E5448" t="s">
        <v>1395</v>
      </c>
      <c r="F5448" t="s">
        <v>170</v>
      </c>
      <c r="G5448">
        <v>95901</v>
      </c>
      <c r="H5448">
        <v>39.145498000000003</v>
      </c>
      <c r="I5448">
        <v>-121.58395899999999</v>
      </c>
      <c r="J5448" s="1" t="d">
        <v>2018-08-07</v>
      </c>
      <c r="K5448">
        <v>71874</v>
      </c>
      <c r="L5448" t="s">
        <v>30</v>
      </c>
      <c r="M5448" s="1" t="d">
        <v>2015-07-01</v>
      </c>
      <c r="N5448">
        <v>7</v>
      </c>
      <c r="O5448">
        <v>1</v>
      </c>
      <c r="P5448">
        <v>2015</v>
      </c>
      <c r="R5448" t="s">
        <v>26</v>
      </c>
      <c r="S5448" t="s">
        <v>27</v>
      </c>
    </row>
    <row r="5449" spans="1:19" x14ac:dyDescent="0.25">
      <c r="A5449" t="s">
        <v>338</v>
      </c>
      <c r="B5449" t="s">
        <v>20290</v>
      </c>
      <c r="C5449" t="s">
        <v>20296</v>
      </c>
      <c r="E5449" t="s">
        <v>20297</v>
      </c>
      <c r="F5449" t="s">
        <v>170</v>
      </c>
      <c r="G5449">
        <v>95961</v>
      </c>
      <c r="H5449">
        <v>39.107460000000003</v>
      </c>
      <c r="I5449">
        <v>-121.564815</v>
      </c>
      <c r="J5449" s="1" t="d">
        <v>2018-08-07</v>
      </c>
      <c r="K5449">
        <v>71875</v>
      </c>
      <c r="L5449" t="s">
        <v>30</v>
      </c>
      <c r="M5449" s="1" t="d">
        <v>2015-06-01</v>
      </c>
      <c r="N5449">
        <v>6</v>
      </c>
      <c r="O5449">
        <v>1</v>
      </c>
      <c r="P5449">
        <v>2015</v>
      </c>
      <c r="R5449" t="s">
        <v>26</v>
      </c>
      <c r="S5449" t="s">
        <v>27</v>
      </c>
    </row>
    <row r="5450" spans="1:19" x14ac:dyDescent="0.25">
      <c r="A5450" t="s">
        <v>338</v>
      </c>
      <c r="B5450" t="s">
        <v>20300</v>
      </c>
      <c r="C5450" t="s">
        <v>20301</v>
      </c>
      <c r="D5450" t="s">
        <v>20302</v>
      </c>
      <c r="E5450" t="s">
        <v>1124</v>
      </c>
      <c r="F5450" t="s">
        <v>170</v>
      </c>
      <c r="G5450">
        <v>94612</v>
      </c>
      <c r="H5450">
        <v>37.810952999999998</v>
      </c>
      <c r="I5450">
        <v>-122.26492</v>
      </c>
      <c r="J5450" s="1" t="d">
        <v>2018-08-07</v>
      </c>
      <c r="K5450">
        <v>71878</v>
      </c>
      <c r="L5450" t="s">
        <v>30</v>
      </c>
      <c r="M5450" s="1" t="d">
        <v>2015-05-01</v>
      </c>
      <c r="N5450">
        <v>5</v>
      </c>
      <c r="O5450">
        <v>1</v>
      </c>
      <c r="P5450">
        <v>2015</v>
      </c>
      <c r="R5450" t="s">
        <v>26</v>
      </c>
      <c r="S5450" t="s">
        <v>27</v>
      </c>
    </row>
    <row r="5451" spans="1:19" x14ac:dyDescent="0.25">
      <c r="A5451" t="s">
        <v>338</v>
      </c>
      <c r="B5451" t="s">
        <v>20300</v>
      </c>
      <c r="C5451" t="s">
        <v>20303</v>
      </c>
      <c r="D5451" t="s">
        <v>20304</v>
      </c>
      <c r="E5451" t="s">
        <v>10577</v>
      </c>
      <c r="F5451" t="s">
        <v>170</v>
      </c>
      <c r="G5451">
        <v>94597</v>
      </c>
      <c r="H5451">
        <v>37.919657999999998</v>
      </c>
      <c r="I5451">
        <v>-122.063733</v>
      </c>
      <c r="J5451" s="1" t="d">
        <v>2018-08-07</v>
      </c>
      <c r="K5451">
        <v>71879</v>
      </c>
      <c r="L5451" t="s">
        <v>30</v>
      </c>
      <c r="M5451" s="1" t="d">
        <v>2015-05-01</v>
      </c>
      <c r="N5451">
        <v>5</v>
      </c>
      <c r="O5451">
        <v>1</v>
      </c>
      <c r="P5451">
        <v>2015</v>
      </c>
      <c r="R5451" t="s">
        <v>26</v>
      </c>
      <c r="S5451" t="s">
        <v>27</v>
      </c>
    </row>
    <row r="5452" spans="1:19" x14ac:dyDescent="0.25">
      <c r="A5452" t="s">
        <v>338</v>
      </c>
      <c r="B5452" t="s">
        <v>20300</v>
      </c>
      <c r="C5452" t="s">
        <v>20305</v>
      </c>
      <c r="D5452" t="s">
        <v>20304</v>
      </c>
      <c r="E5452" t="s">
        <v>1124</v>
      </c>
      <c r="F5452" t="s">
        <v>170</v>
      </c>
      <c r="G5452">
        <v>94607</v>
      </c>
      <c r="H5452">
        <v>37.822527000000001</v>
      </c>
      <c r="I5452">
        <v>-122.31024600000001</v>
      </c>
      <c r="J5452" s="1" t="d">
        <v>2018-08-07</v>
      </c>
      <c r="K5452">
        <v>71880</v>
      </c>
      <c r="L5452" t="s">
        <v>30</v>
      </c>
      <c r="M5452" s="1" t="d">
        <v>2015-11-01</v>
      </c>
      <c r="N5452">
        <v>11</v>
      </c>
      <c r="O5452">
        <v>1</v>
      </c>
      <c r="P5452">
        <v>2015</v>
      </c>
      <c r="R5452" t="s">
        <v>26</v>
      </c>
      <c r="S5452" t="s">
        <v>27</v>
      </c>
    </row>
    <row r="5453" spans="1:19" x14ac:dyDescent="0.25">
      <c r="A5453" t="s">
        <v>338</v>
      </c>
      <c r="B5453" t="s">
        <v>20300</v>
      </c>
      <c r="C5453" t="s">
        <v>20306</v>
      </c>
      <c r="D5453" t="s">
        <v>20307</v>
      </c>
      <c r="E5453" t="s">
        <v>184</v>
      </c>
      <c r="F5453" t="s">
        <v>170</v>
      </c>
      <c r="G5453">
        <v>94804</v>
      </c>
      <c r="H5453">
        <v>37.918213999999999</v>
      </c>
      <c r="I5453">
        <v>-122.33676800000001</v>
      </c>
      <c r="J5453" s="1" t="d">
        <v>2018-08-07</v>
      </c>
      <c r="K5453">
        <v>71881</v>
      </c>
      <c r="L5453" t="s">
        <v>30</v>
      </c>
      <c r="M5453" s="1" t="d">
        <v>2015-06-01</v>
      </c>
      <c r="N5453">
        <v>6</v>
      </c>
      <c r="O5453">
        <v>1</v>
      </c>
      <c r="P5453">
        <v>2015</v>
      </c>
      <c r="R5453" t="s">
        <v>26</v>
      </c>
      <c r="S5453" t="s">
        <v>27</v>
      </c>
    </row>
    <row r="5454" spans="1:19" x14ac:dyDescent="0.25">
      <c r="A5454" t="s">
        <v>338</v>
      </c>
      <c r="B5454" t="s">
        <v>20300</v>
      </c>
      <c r="C5454" t="s">
        <v>20308</v>
      </c>
      <c r="D5454" t="s">
        <v>20307</v>
      </c>
      <c r="E5454" t="s">
        <v>188</v>
      </c>
      <c r="F5454" t="s">
        <v>170</v>
      </c>
      <c r="G5454">
        <v>95122</v>
      </c>
      <c r="H5454">
        <v>37.337631999999999</v>
      </c>
      <c r="I5454">
        <v>-121.848214</v>
      </c>
      <c r="J5454" s="1" t="d">
        <v>2018-08-07</v>
      </c>
      <c r="K5454">
        <v>71882</v>
      </c>
      <c r="L5454" t="s">
        <v>30</v>
      </c>
      <c r="M5454" s="1" t="d">
        <v>2015-06-01</v>
      </c>
      <c r="N5454">
        <v>6</v>
      </c>
      <c r="O5454">
        <v>1</v>
      </c>
      <c r="P5454">
        <v>2015</v>
      </c>
      <c r="R5454" t="s">
        <v>26</v>
      </c>
      <c r="S5454" t="s">
        <v>27</v>
      </c>
    </row>
    <row r="5455" spans="1:19" x14ac:dyDescent="0.25">
      <c r="A5455" t="s">
        <v>338</v>
      </c>
      <c r="B5455" t="s">
        <v>20309</v>
      </c>
      <c r="C5455" t="s">
        <v>20310</v>
      </c>
      <c r="D5455" t="s">
        <v>20311</v>
      </c>
      <c r="E5455" t="s">
        <v>254</v>
      </c>
      <c r="F5455" t="s">
        <v>170</v>
      </c>
      <c r="G5455">
        <v>93401</v>
      </c>
      <c r="H5455">
        <v>35.267038999999997</v>
      </c>
      <c r="I5455">
        <v>-120.67146700000001</v>
      </c>
      <c r="J5455" s="1" t="d">
        <v>2018-08-07</v>
      </c>
      <c r="K5455">
        <v>71883</v>
      </c>
      <c r="L5455" t="s">
        <v>30</v>
      </c>
      <c r="M5455" s="1" t="d">
        <v>2015-05-01</v>
      </c>
      <c r="N5455">
        <v>5</v>
      </c>
      <c r="O5455">
        <v>1</v>
      </c>
      <c r="P5455">
        <v>2015</v>
      </c>
      <c r="R5455" t="s">
        <v>26</v>
      </c>
      <c r="S5455" t="s">
        <v>27</v>
      </c>
    </row>
    <row r="5456" spans="1:19" x14ac:dyDescent="0.25">
      <c r="A5456" t="s">
        <v>338</v>
      </c>
      <c r="B5456" t="s">
        <v>19621</v>
      </c>
      <c r="C5456" t="s">
        <v>20312</v>
      </c>
      <c r="D5456" t="s">
        <v>20313</v>
      </c>
      <c r="E5456" t="s">
        <v>175</v>
      </c>
      <c r="F5456" t="s">
        <v>170</v>
      </c>
      <c r="G5456">
        <v>93726</v>
      </c>
      <c r="H5456">
        <v>36.780189999999997</v>
      </c>
      <c r="I5456">
        <v>-119.763319</v>
      </c>
      <c r="J5456" s="1" t="d">
        <v>2018-08-07</v>
      </c>
      <c r="K5456">
        <v>71884</v>
      </c>
      <c r="L5456" t="s">
        <v>30</v>
      </c>
      <c r="M5456" s="1" t="d">
        <v>2015-05-01</v>
      </c>
      <c r="N5456">
        <v>5</v>
      </c>
      <c r="O5456">
        <v>1</v>
      </c>
      <c r="P5456">
        <v>2015</v>
      </c>
      <c r="R5456" t="s">
        <v>26</v>
      </c>
      <c r="S5456" t="s">
        <v>27</v>
      </c>
    </row>
    <row r="5457" spans="1:19" x14ac:dyDescent="0.25">
      <c r="A5457" t="s">
        <v>338</v>
      </c>
      <c r="B5457" t="s">
        <v>19621</v>
      </c>
      <c r="C5457" t="s">
        <v>20314</v>
      </c>
      <c r="D5457" t="s">
        <v>20313</v>
      </c>
      <c r="E5457" t="s">
        <v>1890</v>
      </c>
      <c r="F5457" t="s">
        <v>170</v>
      </c>
      <c r="G5457">
        <v>93292</v>
      </c>
      <c r="H5457">
        <v>36.326723000000001</v>
      </c>
      <c r="I5457">
        <v>-119.230845</v>
      </c>
      <c r="J5457" s="1" t="d">
        <v>2018-08-07</v>
      </c>
      <c r="K5457">
        <v>71885</v>
      </c>
      <c r="L5457" t="s">
        <v>30</v>
      </c>
      <c r="M5457" s="1" t="d">
        <v>2015-05-01</v>
      </c>
      <c r="N5457">
        <v>5</v>
      </c>
      <c r="O5457">
        <v>1</v>
      </c>
      <c r="P5457">
        <v>2015</v>
      </c>
      <c r="R5457" t="s">
        <v>26</v>
      </c>
      <c r="S5457" t="s">
        <v>27</v>
      </c>
    </row>
    <row r="5458" spans="1:19" x14ac:dyDescent="0.25">
      <c r="A5458" t="s">
        <v>338</v>
      </c>
      <c r="B5458" t="s">
        <v>19621</v>
      </c>
      <c r="C5458" t="s">
        <v>20315</v>
      </c>
      <c r="E5458" t="s">
        <v>173</v>
      </c>
      <c r="F5458" t="s">
        <v>170</v>
      </c>
      <c r="G5458">
        <v>93308</v>
      </c>
      <c r="H5458">
        <v>35.412287999999997</v>
      </c>
      <c r="I5458">
        <v>-119.045373</v>
      </c>
      <c r="J5458" s="1" t="d">
        <v>2018-08-07</v>
      </c>
      <c r="K5458">
        <v>71886</v>
      </c>
      <c r="L5458" t="s">
        <v>30</v>
      </c>
      <c r="M5458" s="1" t="d">
        <v>2015-05-01</v>
      </c>
      <c r="N5458">
        <v>5</v>
      </c>
      <c r="O5458">
        <v>1</v>
      </c>
      <c r="P5458">
        <v>2015</v>
      </c>
      <c r="R5458" t="s">
        <v>26</v>
      </c>
      <c r="S5458" t="s">
        <v>27</v>
      </c>
    </row>
    <row r="5459" spans="1:19" x14ac:dyDescent="0.25">
      <c r="A5459" t="s">
        <v>338</v>
      </c>
      <c r="B5459" t="s">
        <v>19621</v>
      </c>
      <c r="C5459" t="s">
        <v>20316</v>
      </c>
      <c r="D5459" t="s">
        <v>20317</v>
      </c>
      <c r="E5459" t="s">
        <v>175</v>
      </c>
      <c r="F5459" t="s">
        <v>170</v>
      </c>
      <c r="G5459">
        <v>93703</v>
      </c>
      <c r="H5459">
        <v>36.779876999999999</v>
      </c>
      <c r="I5459">
        <v>-119.787778</v>
      </c>
      <c r="J5459" s="1" t="d">
        <v>2018-08-07</v>
      </c>
      <c r="K5459">
        <v>71887</v>
      </c>
      <c r="L5459" t="s">
        <v>30</v>
      </c>
      <c r="M5459" s="1" t="d">
        <v>2015-07-01</v>
      </c>
      <c r="N5459">
        <v>7</v>
      </c>
      <c r="O5459">
        <v>1</v>
      </c>
      <c r="P5459">
        <v>2015</v>
      </c>
      <c r="R5459" t="s">
        <v>26</v>
      </c>
      <c r="S5459" t="s">
        <v>27</v>
      </c>
    </row>
    <row r="5460" spans="1:19" x14ac:dyDescent="0.25">
      <c r="A5460" t="s">
        <v>338</v>
      </c>
      <c r="B5460" t="s">
        <v>19621</v>
      </c>
      <c r="C5460" t="s">
        <v>20318</v>
      </c>
      <c r="E5460" t="s">
        <v>11337</v>
      </c>
      <c r="F5460" t="s">
        <v>170</v>
      </c>
      <c r="G5460">
        <v>93245</v>
      </c>
      <c r="H5460">
        <v>36.292682999999997</v>
      </c>
      <c r="I5460">
        <v>-119.780841</v>
      </c>
      <c r="J5460" s="1" t="d">
        <v>2018-08-07</v>
      </c>
      <c r="K5460">
        <v>71888</v>
      </c>
      <c r="L5460" t="s">
        <v>30</v>
      </c>
      <c r="M5460" s="1" t="d">
        <v>2015-05-01</v>
      </c>
      <c r="N5460">
        <v>5</v>
      </c>
      <c r="O5460">
        <v>1</v>
      </c>
      <c r="P5460">
        <v>2015</v>
      </c>
      <c r="R5460" t="s">
        <v>26</v>
      </c>
      <c r="S5460" t="s">
        <v>27</v>
      </c>
    </row>
    <row r="5461" spans="1:19" x14ac:dyDescent="0.25">
      <c r="A5461" t="s">
        <v>338</v>
      </c>
      <c r="B5461" t="s">
        <v>19621</v>
      </c>
      <c r="C5461" t="s">
        <v>20319</v>
      </c>
      <c r="E5461" t="s">
        <v>489</v>
      </c>
      <c r="F5461" t="s">
        <v>170</v>
      </c>
      <c r="G5461">
        <v>93215</v>
      </c>
      <c r="H5461">
        <v>35.750382999999999</v>
      </c>
      <c r="I5461">
        <v>-119.24074</v>
      </c>
      <c r="J5461" s="1" t="d">
        <v>2018-08-07</v>
      </c>
      <c r="K5461">
        <v>71889</v>
      </c>
      <c r="L5461" t="s">
        <v>30</v>
      </c>
      <c r="M5461" s="1" t="d">
        <v>2015-05-01</v>
      </c>
      <c r="N5461">
        <v>5</v>
      </c>
      <c r="O5461">
        <v>1</v>
      </c>
      <c r="P5461">
        <v>2015</v>
      </c>
      <c r="R5461" t="s">
        <v>26</v>
      </c>
      <c r="S5461" t="s">
        <v>27</v>
      </c>
    </row>
    <row r="5462" spans="1:19" x14ac:dyDescent="0.25">
      <c r="A5462" t="s">
        <v>338</v>
      </c>
      <c r="B5462" t="s">
        <v>20320</v>
      </c>
      <c r="C5462" t="s">
        <v>20321</v>
      </c>
      <c r="E5462" t="s">
        <v>346</v>
      </c>
      <c r="F5462" t="s">
        <v>170</v>
      </c>
      <c r="G5462">
        <v>91770</v>
      </c>
      <c r="H5462">
        <v>34.040000999999997</v>
      </c>
      <c r="I5462">
        <v>-118.081042</v>
      </c>
      <c r="J5462" s="1" t="d">
        <v>2018-08-07</v>
      </c>
      <c r="K5462">
        <v>71890</v>
      </c>
      <c r="L5462" t="s">
        <v>20322</v>
      </c>
      <c r="M5462" s="1" t="d">
        <v>2015-11-01</v>
      </c>
      <c r="N5462">
        <v>11</v>
      </c>
      <c r="O5462">
        <v>1</v>
      </c>
      <c r="P5462">
        <v>2015</v>
      </c>
      <c r="R5462" t="s">
        <v>26</v>
      </c>
      <c r="S5462" t="s">
        <v>27</v>
      </c>
    </row>
    <row r="5463" spans="1:19" x14ac:dyDescent="0.25">
      <c r="A5463" t="s">
        <v>338</v>
      </c>
      <c r="B5463" t="s">
        <v>20320</v>
      </c>
      <c r="C5463" t="s">
        <v>20323</v>
      </c>
      <c r="E5463" t="s">
        <v>3996</v>
      </c>
      <c r="F5463" t="s">
        <v>170</v>
      </c>
      <c r="G5463">
        <v>91208</v>
      </c>
      <c r="H5463">
        <v>34.184983000000003</v>
      </c>
      <c r="I5463">
        <v>-118.218442</v>
      </c>
      <c r="J5463" s="1" t="d">
        <v>2018-08-07</v>
      </c>
      <c r="K5463">
        <v>71891</v>
      </c>
      <c r="L5463" t="s">
        <v>30</v>
      </c>
      <c r="M5463" s="1" t="d">
        <v>2015-11-01</v>
      </c>
      <c r="N5463">
        <v>11</v>
      </c>
      <c r="O5463">
        <v>1</v>
      </c>
      <c r="P5463">
        <v>2015</v>
      </c>
      <c r="R5463" t="s">
        <v>26</v>
      </c>
      <c r="S5463" t="s">
        <v>27</v>
      </c>
    </row>
    <row r="5464" spans="1:19" x14ac:dyDescent="0.25">
      <c r="A5464" t="s">
        <v>338</v>
      </c>
      <c r="B5464" t="s">
        <v>20320</v>
      </c>
      <c r="C5464" t="s">
        <v>20324</v>
      </c>
      <c r="E5464" t="s">
        <v>226</v>
      </c>
      <c r="F5464" t="s">
        <v>170</v>
      </c>
      <c r="G5464">
        <v>90066</v>
      </c>
      <c r="H5464">
        <v>33.981912800000003</v>
      </c>
      <c r="I5464">
        <v>-118.4287891</v>
      </c>
      <c r="J5464" s="1" t="d">
        <v>2018-08-07</v>
      </c>
      <c r="K5464">
        <v>71892</v>
      </c>
      <c r="L5464" t="s">
        <v>30</v>
      </c>
      <c r="M5464" s="1" t="d">
        <v>2015-11-01</v>
      </c>
      <c r="N5464">
        <v>11</v>
      </c>
      <c r="O5464">
        <v>1</v>
      </c>
      <c r="P5464">
        <v>2015</v>
      </c>
      <c r="R5464" t="s">
        <v>26</v>
      </c>
      <c r="S5464" t="s">
        <v>27</v>
      </c>
    </row>
    <row r="5465" spans="1:19" x14ac:dyDescent="0.25">
      <c r="A5465" t="s">
        <v>338</v>
      </c>
      <c r="B5465" t="s">
        <v>20320</v>
      </c>
      <c r="C5465" t="s">
        <v>20325</v>
      </c>
      <c r="E5465" t="s">
        <v>904</v>
      </c>
      <c r="F5465" t="s">
        <v>170</v>
      </c>
      <c r="G5465">
        <v>91706</v>
      </c>
      <c r="H5465">
        <v>34.066782000000003</v>
      </c>
      <c r="I5465">
        <v>-117.983361</v>
      </c>
      <c r="J5465" s="1" t="d">
        <v>2018-08-07</v>
      </c>
      <c r="K5465">
        <v>71893</v>
      </c>
      <c r="L5465" t="s">
        <v>30</v>
      </c>
      <c r="M5465" s="1" t="d">
        <v>2015-11-01</v>
      </c>
      <c r="N5465">
        <v>11</v>
      </c>
      <c r="O5465">
        <v>1</v>
      </c>
      <c r="P5465">
        <v>2015</v>
      </c>
      <c r="R5465" t="s">
        <v>26</v>
      </c>
      <c r="S5465" t="s">
        <v>27</v>
      </c>
    </row>
    <row r="5466" spans="1:19" x14ac:dyDescent="0.25">
      <c r="A5466" t="s">
        <v>338</v>
      </c>
      <c r="B5466" t="s">
        <v>20320</v>
      </c>
      <c r="C5466" t="s">
        <v>20326</v>
      </c>
      <c r="E5466" t="s">
        <v>20327</v>
      </c>
      <c r="F5466" t="s">
        <v>170</v>
      </c>
      <c r="G5466">
        <v>90670</v>
      </c>
      <c r="H5466">
        <v>33.895012000000001</v>
      </c>
      <c r="I5466">
        <v>-118.050589</v>
      </c>
      <c r="J5466" s="1" t="d">
        <v>2018-08-07</v>
      </c>
      <c r="K5466">
        <v>71894</v>
      </c>
      <c r="L5466" t="s">
        <v>30</v>
      </c>
      <c r="M5466" s="1" t="d">
        <v>2015-11-01</v>
      </c>
      <c r="N5466">
        <v>11</v>
      </c>
      <c r="O5466">
        <v>1</v>
      </c>
      <c r="P5466">
        <v>2015</v>
      </c>
      <c r="R5466" t="s">
        <v>26</v>
      </c>
      <c r="S5466" t="s">
        <v>27</v>
      </c>
    </row>
    <row r="5467" spans="1:19" x14ac:dyDescent="0.25">
      <c r="A5467" t="s">
        <v>338</v>
      </c>
      <c r="B5467" t="s">
        <v>20328</v>
      </c>
      <c r="C5467" t="s">
        <v>20329</v>
      </c>
      <c r="E5467" t="s">
        <v>302</v>
      </c>
      <c r="F5467" t="s">
        <v>170</v>
      </c>
      <c r="G5467">
        <v>92401</v>
      </c>
      <c r="H5467">
        <v>34.106667000000002</v>
      </c>
      <c r="I5467">
        <v>-117.293499</v>
      </c>
      <c r="J5467" s="1" t="d">
        <v>2018-08-07</v>
      </c>
      <c r="K5467">
        <v>71895</v>
      </c>
      <c r="L5467" t="s">
        <v>30</v>
      </c>
      <c r="M5467" s="1" t="d">
        <v>2015-05-01</v>
      </c>
      <c r="N5467">
        <v>5</v>
      </c>
      <c r="O5467">
        <v>1</v>
      </c>
      <c r="P5467">
        <v>2015</v>
      </c>
      <c r="R5467" t="s">
        <v>26</v>
      </c>
      <c r="S5467" t="s">
        <v>27</v>
      </c>
    </row>
    <row r="5468" spans="1:19" x14ac:dyDescent="0.25">
      <c r="A5468" t="s">
        <v>338</v>
      </c>
      <c r="B5468" t="s">
        <v>20330</v>
      </c>
      <c r="C5468" t="s">
        <v>20331</v>
      </c>
      <c r="D5468" t="s">
        <v>20332</v>
      </c>
      <c r="E5468" t="s">
        <v>20333</v>
      </c>
      <c r="F5468" t="s">
        <v>170</v>
      </c>
      <c r="G5468">
        <v>93514</v>
      </c>
      <c r="H5468">
        <v>37.356482</v>
      </c>
      <c r="I5468">
        <v>-118.394188</v>
      </c>
      <c r="J5468" s="1" t="d">
        <v>2018-08-07</v>
      </c>
      <c r="K5468">
        <v>71896</v>
      </c>
      <c r="L5468" t="s">
        <v>30</v>
      </c>
      <c r="M5468" s="1" t="d">
        <v>2015-05-01</v>
      </c>
      <c r="N5468">
        <v>5</v>
      </c>
      <c r="O5468">
        <v>1</v>
      </c>
      <c r="P5468">
        <v>2015</v>
      </c>
      <c r="R5468" t="s">
        <v>26</v>
      </c>
      <c r="S5468" t="s">
        <v>27</v>
      </c>
    </row>
    <row r="5469" spans="1:19" x14ac:dyDescent="0.25">
      <c r="A5469" t="s">
        <v>338</v>
      </c>
      <c r="B5469" t="s">
        <v>19657</v>
      </c>
      <c r="C5469" t="s">
        <v>20334</v>
      </c>
      <c r="D5469" t="s">
        <v>20335</v>
      </c>
      <c r="E5469" t="s">
        <v>249</v>
      </c>
      <c r="F5469" t="s">
        <v>170</v>
      </c>
      <c r="G5469">
        <v>92612</v>
      </c>
      <c r="H5469">
        <v>33.671322000000004</v>
      </c>
      <c r="I5469">
        <v>-117.839688</v>
      </c>
      <c r="J5469" s="1" t="d">
        <v>2018-08-07</v>
      </c>
      <c r="K5469">
        <v>71897</v>
      </c>
      <c r="L5469" t="s">
        <v>30</v>
      </c>
      <c r="M5469" s="1" t="d">
        <v>2015-12-01</v>
      </c>
      <c r="N5469">
        <v>12</v>
      </c>
      <c r="O5469">
        <v>1</v>
      </c>
      <c r="P5469">
        <v>2015</v>
      </c>
      <c r="R5469" t="s">
        <v>26</v>
      </c>
      <c r="S5469" t="s">
        <v>27</v>
      </c>
    </row>
    <row r="5470" spans="1:19" x14ac:dyDescent="0.25">
      <c r="A5470" t="s">
        <v>338</v>
      </c>
      <c r="B5470" t="s">
        <v>19657</v>
      </c>
      <c r="C5470" t="s">
        <v>20336</v>
      </c>
      <c r="D5470" t="s">
        <v>20337</v>
      </c>
      <c r="E5470" t="s">
        <v>249</v>
      </c>
      <c r="F5470" t="s">
        <v>170</v>
      </c>
      <c r="G5470">
        <v>92618</v>
      </c>
      <c r="H5470">
        <v>33.678046999999999</v>
      </c>
      <c r="I5470">
        <v>-117.75753</v>
      </c>
      <c r="J5470" s="1" t="d">
        <v>2018-08-07</v>
      </c>
      <c r="K5470">
        <v>71898</v>
      </c>
      <c r="L5470" t="s">
        <v>30</v>
      </c>
      <c r="M5470" s="1" t="d">
        <v>2015-11-01</v>
      </c>
      <c r="N5470">
        <v>11</v>
      </c>
      <c r="O5470">
        <v>1</v>
      </c>
      <c r="P5470">
        <v>2015</v>
      </c>
      <c r="R5470" t="s">
        <v>26</v>
      </c>
      <c r="S5470" t="s">
        <v>27</v>
      </c>
    </row>
    <row r="5471" spans="1:19" x14ac:dyDescent="0.25">
      <c r="A5471" t="s">
        <v>338</v>
      </c>
      <c r="B5471" t="s">
        <v>19657</v>
      </c>
      <c r="C5471" t="s">
        <v>20340</v>
      </c>
      <c r="D5471" t="s">
        <v>20341</v>
      </c>
      <c r="E5471" t="s">
        <v>7088</v>
      </c>
      <c r="F5471" t="s">
        <v>170</v>
      </c>
      <c r="G5471">
        <v>92780</v>
      </c>
      <c r="H5471">
        <v>33.735562999999999</v>
      </c>
      <c r="I5471">
        <v>-117.835858</v>
      </c>
      <c r="J5471" s="1" t="d">
        <v>2018-08-07</v>
      </c>
      <c r="K5471">
        <v>71900</v>
      </c>
      <c r="L5471" t="s">
        <v>30</v>
      </c>
      <c r="M5471" s="1" t="d">
        <v>2015-11-01</v>
      </c>
      <c r="N5471">
        <v>11</v>
      </c>
      <c r="O5471">
        <v>1</v>
      </c>
      <c r="P5471">
        <v>2015</v>
      </c>
      <c r="R5471" t="s">
        <v>26</v>
      </c>
      <c r="S5471" t="s">
        <v>27</v>
      </c>
    </row>
    <row r="5472" spans="1:19" x14ac:dyDescent="0.25">
      <c r="A5472" t="s">
        <v>338</v>
      </c>
      <c r="B5472" t="s">
        <v>20342</v>
      </c>
      <c r="C5472" t="s">
        <v>20343</v>
      </c>
      <c r="D5472" t="s">
        <v>20344</v>
      </c>
      <c r="E5472" t="s">
        <v>193</v>
      </c>
      <c r="F5472" t="s">
        <v>170</v>
      </c>
      <c r="G5472">
        <v>95816</v>
      </c>
      <c r="H5472">
        <v>38.560859999999998</v>
      </c>
      <c r="I5472">
        <v>-121.46453</v>
      </c>
      <c r="J5472" s="1" t="d">
        <v>2018-08-07</v>
      </c>
      <c r="K5472">
        <v>71901</v>
      </c>
      <c r="L5472" t="s">
        <v>30</v>
      </c>
      <c r="M5472" s="1" t="d">
        <v>2015-05-01</v>
      </c>
      <c r="N5472">
        <v>5</v>
      </c>
      <c r="O5472">
        <v>1</v>
      </c>
      <c r="P5472">
        <v>2015</v>
      </c>
      <c r="R5472" t="s">
        <v>26</v>
      </c>
      <c r="S5472" t="s">
        <v>27</v>
      </c>
    </row>
    <row r="5473" spans="1:19" x14ac:dyDescent="0.25">
      <c r="A5473" t="s">
        <v>338</v>
      </c>
      <c r="B5473" t="s">
        <v>20342</v>
      </c>
      <c r="C5473" t="s">
        <v>20345</v>
      </c>
      <c r="E5473" t="s">
        <v>254</v>
      </c>
      <c r="F5473" t="s">
        <v>170</v>
      </c>
      <c r="G5473">
        <v>93401</v>
      </c>
      <c r="H5473">
        <v>35.267603000000001</v>
      </c>
      <c r="I5473">
        <v>-120.671516</v>
      </c>
      <c r="J5473" s="1" t="d">
        <v>2018-08-07</v>
      </c>
      <c r="K5473">
        <v>71902</v>
      </c>
      <c r="L5473" t="s">
        <v>30</v>
      </c>
      <c r="M5473" s="1" t="d">
        <v>2015-11-01</v>
      </c>
      <c r="N5473">
        <v>11</v>
      </c>
      <c r="O5473">
        <v>1</v>
      </c>
      <c r="P5473">
        <v>2015</v>
      </c>
      <c r="R5473" t="s">
        <v>26</v>
      </c>
      <c r="S5473" t="s">
        <v>27</v>
      </c>
    </row>
    <row r="5474" spans="1:19" x14ac:dyDescent="0.25">
      <c r="A5474" t="s">
        <v>338</v>
      </c>
      <c r="B5474" t="s">
        <v>20342</v>
      </c>
      <c r="C5474" t="s">
        <v>20346</v>
      </c>
      <c r="E5474" t="s">
        <v>359</v>
      </c>
      <c r="F5474" t="s">
        <v>170</v>
      </c>
      <c r="G5474">
        <v>91342</v>
      </c>
      <c r="H5474">
        <v>34.310845999999998</v>
      </c>
      <c r="I5474">
        <v>-118.48334800000001</v>
      </c>
      <c r="J5474" s="1" t="d">
        <v>2018-08-07</v>
      </c>
      <c r="K5474">
        <v>71903</v>
      </c>
      <c r="L5474" t="s">
        <v>30</v>
      </c>
      <c r="M5474" s="1" t="d">
        <v>2015-11-01</v>
      </c>
      <c r="N5474">
        <v>11</v>
      </c>
      <c r="O5474">
        <v>1</v>
      </c>
      <c r="P5474">
        <v>2015</v>
      </c>
      <c r="R5474" t="s">
        <v>26</v>
      </c>
      <c r="S5474" t="s">
        <v>27</v>
      </c>
    </row>
    <row r="5475" spans="1:19" x14ac:dyDescent="0.25">
      <c r="A5475" t="s">
        <v>338</v>
      </c>
      <c r="B5475" t="s">
        <v>20342</v>
      </c>
      <c r="C5475" t="s">
        <v>20347</v>
      </c>
      <c r="E5475" t="s">
        <v>2791</v>
      </c>
      <c r="F5475" t="s">
        <v>170</v>
      </c>
      <c r="G5475">
        <v>90040</v>
      </c>
      <c r="H5475">
        <v>33.97878</v>
      </c>
      <c r="I5475">
        <v>-118.13354</v>
      </c>
      <c r="J5475" s="1" t="d">
        <v>2018-08-07</v>
      </c>
      <c r="K5475">
        <v>71904</v>
      </c>
      <c r="L5475" t="s">
        <v>30</v>
      </c>
      <c r="M5475" s="1" t="d">
        <v>2015-11-01</v>
      </c>
      <c r="N5475">
        <v>11</v>
      </c>
      <c r="O5475">
        <v>1</v>
      </c>
      <c r="P5475">
        <v>2015</v>
      </c>
      <c r="R5475" t="s">
        <v>26</v>
      </c>
      <c r="S5475" t="s">
        <v>27</v>
      </c>
    </row>
    <row r="5476" spans="1:19" x14ac:dyDescent="0.25">
      <c r="A5476" t="s">
        <v>338</v>
      </c>
      <c r="B5476" t="s">
        <v>20342</v>
      </c>
      <c r="C5476" t="s">
        <v>20348</v>
      </c>
      <c r="E5476" t="s">
        <v>226</v>
      </c>
      <c r="F5476" t="s">
        <v>170</v>
      </c>
      <c r="G5476">
        <v>90012</v>
      </c>
      <c r="H5476">
        <v>34.052238000000003</v>
      </c>
      <c r="I5476">
        <v>-118.24334399999999</v>
      </c>
      <c r="J5476" s="1" t="d">
        <v>2018-08-07</v>
      </c>
      <c r="K5476">
        <v>71905</v>
      </c>
      <c r="L5476" t="s">
        <v>30</v>
      </c>
      <c r="M5476" s="1" t="d">
        <v>2015-11-01</v>
      </c>
      <c r="N5476">
        <v>11</v>
      </c>
      <c r="O5476">
        <v>1</v>
      </c>
      <c r="P5476">
        <v>2015</v>
      </c>
      <c r="R5476" t="s">
        <v>26</v>
      </c>
      <c r="S5476" t="s">
        <v>27</v>
      </c>
    </row>
    <row r="5477" spans="1:19" x14ac:dyDescent="0.25">
      <c r="A5477" t="s">
        <v>338</v>
      </c>
      <c r="B5477" t="s">
        <v>20342</v>
      </c>
      <c r="C5477" t="s">
        <v>20352</v>
      </c>
      <c r="E5477" t="s">
        <v>1157</v>
      </c>
      <c r="F5477" t="s">
        <v>170</v>
      </c>
      <c r="G5477">
        <v>94533</v>
      </c>
      <c r="H5477">
        <v>38.248978999999999</v>
      </c>
      <c r="I5477">
        <v>-122.06363</v>
      </c>
      <c r="J5477" s="1" t="d">
        <v>2018-08-07</v>
      </c>
      <c r="K5477">
        <v>71909</v>
      </c>
      <c r="L5477" t="s">
        <v>30</v>
      </c>
      <c r="M5477" s="1" t="d">
        <v>2015-12-01</v>
      </c>
      <c r="N5477">
        <v>12</v>
      </c>
      <c r="O5477">
        <v>1</v>
      </c>
      <c r="P5477">
        <v>2015</v>
      </c>
      <c r="R5477" t="s">
        <v>26</v>
      </c>
      <c r="S5477" t="s">
        <v>27</v>
      </c>
    </row>
    <row r="5478" spans="1:19" x14ac:dyDescent="0.25">
      <c r="A5478" t="s">
        <v>338</v>
      </c>
      <c r="B5478" t="s">
        <v>20342</v>
      </c>
      <c r="C5478" t="s">
        <v>20354</v>
      </c>
      <c r="E5478" t="s">
        <v>175</v>
      </c>
      <c r="F5478" t="s">
        <v>170</v>
      </c>
      <c r="G5478">
        <v>93728</v>
      </c>
      <c r="H5478">
        <v>36.761301000000003</v>
      </c>
      <c r="I5478">
        <v>-119.827264</v>
      </c>
      <c r="J5478" s="1" t="d">
        <v>2018-08-07</v>
      </c>
      <c r="K5478">
        <v>71911</v>
      </c>
      <c r="L5478" t="s">
        <v>30</v>
      </c>
      <c r="M5478" s="1" t="d">
        <v>2015-05-01</v>
      </c>
      <c r="N5478">
        <v>5</v>
      </c>
      <c r="O5478">
        <v>1</v>
      </c>
      <c r="P5478">
        <v>2015</v>
      </c>
      <c r="R5478" t="s">
        <v>26</v>
      </c>
      <c r="S5478" t="s">
        <v>27</v>
      </c>
    </row>
    <row r="5479" spans="1:19" x14ac:dyDescent="0.25">
      <c r="A5479" t="s">
        <v>338</v>
      </c>
      <c r="B5479" t="s">
        <v>20355</v>
      </c>
      <c r="C5479" t="s">
        <v>20356</v>
      </c>
      <c r="E5479" t="s">
        <v>193</v>
      </c>
      <c r="F5479" t="s">
        <v>170</v>
      </c>
      <c r="G5479">
        <v>95819</v>
      </c>
      <c r="H5479">
        <v>38.555990000000001</v>
      </c>
      <c r="I5479">
        <v>-121.43528000000001</v>
      </c>
      <c r="J5479" s="1" t="d">
        <v>2018-08-07</v>
      </c>
      <c r="K5479">
        <v>71912</v>
      </c>
      <c r="L5479" t="s">
        <v>30</v>
      </c>
      <c r="M5479" s="1" t="d">
        <v>2015-07-01</v>
      </c>
      <c r="N5479">
        <v>7</v>
      </c>
      <c r="O5479">
        <v>1</v>
      </c>
      <c r="P5479">
        <v>2015</v>
      </c>
      <c r="R5479" t="s">
        <v>26</v>
      </c>
      <c r="S5479" t="s">
        <v>27</v>
      </c>
    </row>
    <row r="5480" spans="1:19" x14ac:dyDescent="0.25">
      <c r="A5480" t="s">
        <v>312</v>
      </c>
      <c r="B5480" t="s">
        <v>20198</v>
      </c>
      <c r="C5480" t="s">
        <v>20199</v>
      </c>
      <c r="E5480" t="s">
        <v>10313</v>
      </c>
      <c r="F5480" t="s">
        <v>513</v>
      </c>
      <c r="G5480">
        <v>54720</v>
      </c>
      <c r="H5480">
        <v>44.819305</v>
      </c>
      <c r="I5480">
        <v>-91.459119999999999</v>
      </c>
      <c r="J5480" s="1" t="d">
        <v>2018-11-08</v>
      </c>
      <c r="K5480">
        <v>71914</v>
      </c>
      <c r="L5480" t="s">
        <v>4346</v>
      </c>
      <c r="M5480" s="1" t="d">
        <v>2015-12-15</v>
      </c>
      <c r="N5480">
        <v>12</v>
      </c>
      <c r="O5480">
        <v>15</v>
      </c>
      <c r="P5480">
        <v>2015</v>
      </c>
      <c r="R5480" t="s">
        <v>26</v>
      </c>
      <c r="S5480" t="s">
        <v>31</v>
      </c>
    </row>
    <row r="5481" spans="1:19" x14ac:dyDescent="0.25">
      <c r="A5481" t="s">
        <v>312</v>
      </c>
      <c r="B5481" t="s">
        <v>19555</v>
      </c>
      <c r="C5481" t="s">
        <v>19556</v>
      </c>
      <c r="E5481" t="s">
        <v>19557</v>
      </c>
      <c r="F5481" t="s">
        <v>513</v>
      </c>
      <c r="G5481">
        <v>53158</v>
      </c>
      <c r="H5481">
        <v>42.522503999999998</v>
      </c>
      <c r="I5481">
        <v>-87.894087999999996</v>
      </c>
      <c r="J5481" s="1" t="d">
        <v>2019-01-10</v>
      </c>
      <c r="K5481">
        <v>71915</v>
      </c>
      <c r="L5481" t="s">
        <v>4346</v>
      </c>
      <c r="M5481" s="1" t="d">
        <v>2015-12-15</v>
      </c>
      <c r="N5481">
        <v>12</v>
      </c>
      <c r="O5481">
        <v>15</v>
      </c>
      <c r="P5481">
        <v>2015</v>
      </c>
      <c r="R5481" t="s">
        <v>26</v>
      </c>
      <c r="S5481" t="s">
        <v>31</v>
      </c>
    </row>
    <row r="5482" spans="1:19" x14ac:dyDescent="0.25">
      <c r="A5482" t="s">
        <v>312</v>
      </c>
      <c r="B5482" t="s">
        <v>20185</v>
      </c>
      <c r="C5482" t="s">
        <v>20186</v>
      </c>
      <c r="E5482" t="s">
        <v>19557</v>
      </c>
      <c r="F5482" t="s">
        <v>513</v>
      </c>
      <c r="G5482">
        <v>53158</v>
      </c>
      <c r="H5482">
        <v>42.565323999999997</v>
      </c>
      <c r="I5482">
        <v>-87.914860000000004</v>
      </c>
      <c r="J5482" s="1" t="d">
        <v>2019-01-10</v>
      </c>
      <c r="K5482">
        <v>71916</v>
      </c>
      <c r="L5482" t="s">
        <v>4346</v>
      </c>
      <c r="M5482" s="1" t="d">
        <v>2015-12-15</v>
      </c>
      <c r="N5482">
        <v>12</v>
      </c>
      <c r="O5482">
        <v>15</v>
      </c>
      <c r="P5482">
        <v>2015</v>
      </c>
      <c r="R5482" t="s">
        <v>26</v>
      </c>
      <c r="S5482" t="s">
        <v>31</v>
      </c>
    </row>
    <row r="5483" spans="1:19" x14ac:dyDescent="0.25">
      <c r="A5483" t="s">
        <v>338</v>
      </c>
      <c r="B5483" t="s">
        <v>20360</v>
      </c>
      <c r="C5483" t="s">
        <v>20361</v>
      </c>
      <c r="E5483" t="s">
        <v>2048</v>
      </c>
      <c r="F5483" t="s">
        <v>42</v>
      </c>
      <c r="G5483">
        <v>1757</v>
      </c>
      <c r="H5483">
        <v>42.135469999999998</v>
      </c>
      <c r="I5483">
        <v>-71.481808000000001</v>
      </c>
      <c r="J5483" s="1" t="d">
        <v>2018-11-08</v>
      </c>
      <c r="K5483">
        <v>71931</v>
      </c>
      <c r="L5483" t="s">
        <v>30</v>
      </c>
      <c r="M5483" s="1" t="d">
        <v>2015-06-01</v>
      </c>
      <c r="N5483">
        <v>6</v>
      </c>
      <c r="O5483">
        <v>1</v>
      </c>
      <c r="P5483">
        <v>2015</v>
      </c>
      <c r="R5483" t="s">
        <v>26</v>
      </c>
      <c r="S5483" t="s">
        <v>27</v>
      </c>
    </row>
    <row r="5484" spans="1:19" x14ac:dyDescent="0.25">
      <c r="A5484" t="s">
        <v>338</v>
      </c>
      <c r="B5484" t="s">
        <v>20360</v>
      </c>
      <c r="C5484" t="s">
        <v>20362</v>
      </c>
      <c r="E5484" t="s">
        <v>2048</v>
      </c>
      <c r="F5484" t="s">
        <v>42</v>
      </c>
      <c r="G5484">
        <v>1757</v>
      </c>
      <c r="H5484">
        <v>42.131915999999997</v>
      </c>
      <c r="I5484">
        <v>-71.479037000000005</v>
      </c>
      <c r="J5484" s="1" t="d">
        <v>2018-11-08</v>
      </c>
      <c r="K5484">
        <v>71932</v>
      </c>
      <c r="L5484" t="s">
        <v>30</v>
      </c>
      <c r="M5484" s="1" t="d">
        <v>2015-06-01</v>
      </c>
      <c r="N5484">
        <v>6</v>
      </c>
      <c r="O5484">
        <v>1</v>
      </c>
      <c r="P5484">
        <v>2015</v>
      </c>
      <c r="R5484" t="s">
        <v>26</v>
      </c>
      <c r="S5484" t="s">
        <v>27</v>
      </c>
    </row>
    <row r="5485" spans="1:19" x14ac:dyDescent="0.25">
      <c r="A5485" t="s">
        <v>338</v>
      </c>
      <c r="B5485" t="s">
        <v>20363</v>
      </c>
      <c r="C5485" t="s">
        <v>20364</v>
      </c>
      <c r="E5485" t="s">
        <v>20365</v>
      </c>
      <c r="F5485" t="s">
        <v>25</v>
      </c>
      <c r="G5485">
        <v>21756</v>
      </c>
      <c r="H5485">
        <v>39.488810000000001</v>
      </c>
      <c r="I5485">
        <v>-77.696523999999997</v>
      </c>
      <c r="J5485" s="1" t="d">
        <v>2018-09-10</v>
      </c>
      <c r="K5485">
        <v>72011</v>
      </c>
      <c r="L5485" t="s">
        <v>20366</v>
      </c>
      <c r="M5485" s="1" t="d">
        <v>2015-12-24</v>
      </c>
      <c r="N5485">
        <v>12</v>
      </c>
      <c r="O5485">
        <v>24</v>
      </c>
      <c r="P5485">
        <v>2015</v>
      </c>
      <c r="R5485" t="s">
        <v>26</v>
      </c>
      <c r="S5485" t="s">
        <v>27</v>
      </c>
    </row>
    <row r="5486" spans="1:19" x14ac:dyDescent="0.25">
      <c r="A5486" t="s">
        <v>338</v>
      </c>
      <c r="B5486" t="s">
        <v>20367</v>
      </c>
      <c r="C5486" t="s">
        <v>20368</v>
      </c>
      <c r="E5486" t="s">
        <v>43</v>
      </c>
      <c r="F5486" t="s">
        <v>42</v>
      </c>
      <c r="G5486">
        <v>2149</v>
      </c>
      <c r="H5486">
        <v>42.404769999999999</v>
      </c>
      <c r="I5486">
        <v>-71.070124000000007</v>
      </c>
      <c r="J5486" s="1" t="d">
        <v>2018-07-09</v>
      </c>
      <c r="K5486">
        <v>72012</v>
      </c>
      <c r="L5486" t="s">
        <v>30</v>
      </c>
      <c r="M5486" s="1" t="d">
        <v>2015-01-01</v>
      </c>
      <c r="N5486">
        <v>1</v>
      </c>
      <c r="O5486">
        <v>1</v>
      </c>
      <c r="P5486">
        <v>2015</v>
      </c>
      <c r="R5486" t="s">
        <v>26</v>
      </c>
      <c r="S5486" t="s">
        <v>27</v>
      </c>
    </row>
    <row r="5487" spans="1:19" x14ac:dyDescent="0.25">
      <c r="A5487" t="s">
        <v>338</v>
      </c>
      <c r="B5487" t="s">
        <v>20369</v>
      </c>
      <c r="C5487" t="s">
        <v>20370</v>
      </c>
      <c r="E5487" t="s">
        <v>41</v>
      </c>
      <c r="F5487" t="s">
        <v>42</v>
      </c>
      <c r="G5487">
        <v>2135</v>
      </c>
      <c r="H5487">
        <v>42.356504000000001</v>
      </c>
      <c r="I5487">
        <v>-71.169101999999995</v>
      </c>
      <c r="J5487" s="1" t="d">
        <v>2018-10-04</v>
      </c>
      <c r="K5487">
        <v>72013</v>
      </c>
      <c r="L5487" t="s">
        <v>30</v>
      </c>
      <c r="M5487" s="1" t="d">
        <v>2015-04-01</v>
      </c>
      <c r="N5487">
        <v>4</v>
      </c>
      <c r="O5487">
        <v>1</v>
      </c>
      <c r="P5487">
        <v>2015</v>
      </c>
      <c r="R5487" t="s">
        <v>26</v>
      </c>
      <c r="S5487" t="s">
        <v>27</v>
      </c>
    </row>
    <row r="5488" spans="1:19" x14ac:dyDescent="0.25">
      <c r="A5488" t="s">
        <v>338</v>
      </c>
      <c r="B5488" t="s">
        <v>20378</v>
      </c>
      <c r="C5488" t="s">
        <v>20379</v>
      </c>
      <c r="D5488" t="s">
        <v>20380</v>
      </c>
      <c r="E5488" t="s">
        <v>193</v>
      </c>
      <c r="F5488" t="s">
        <v>170</v>
      </c>
      <c r="G5488">
        <v>95816</v>
      </c>
      <c r="H5488">
        <v>38.563246999999997</v>
      </c>
      <c r="I5488">
        <v>-121.46545399999999</v>
      </c>
      <c r="J5488" s="1" t="d">
        <v>2018-08-07</v>
      </c>
      <c r="K5488">
        <v>72030</v>
      </c>
      <c r="L5488" t="s">
        <v>30</v>
      </c>
      <c r="M5488" s="1" t="d">
        <v>2015-07-01</v>
      </c>
      <c r="N5488">
        <v>7</v>
      </c>
      <c r="O5488">
        <v>1</v>
      </c>
      <c r="P5488">
        <v>2015</v>
      </c>
      <c r="R5488" t="s">
        <v>26</v>
      </c>
      <c r="S5488" t="s">
        <v>27</v>
      </c>
    </row>
    <row r="5489" spans="1:19" x14ac:dyDescent="0.25">
      <c r="A5489" t="s">
        <v>312</v>
      </c>
      <c r="B5489" t="s">
        <v>20381</v>
      </c>
      <c r="C5489" t="s">
        <v>20382</v>
      </c>
      <c r="E5489" t="s">
        <v>20383</v>
      </c>
      <c r="F5489" t="s">
        <v>37</v>
      </c>
      <c r="G5489">
        <v>75165</v>
      </c>
      <c r="H5489">
        <v>32.416181000000002</v>
      </c>
      <c r="I5489">
        <v>-96.840303000000006</v>
      </c>
      <c r="J5489" s="1" t="d">
        <v>2018-11-08</v>
      </c>
      <c r="K5489">
        <v>72031</v>
      </c>
      <c r="L5489" t="s">
        <v>30</v>
      </c>
      <c r="M5489" s="1" t="d">
        <v>2015-12-15</v>
      </c>
      <c r="N5489">
        <v>12</v>
      </c>
      <c r="O5489">
        <v>15</v>
      </c>
      <c r="P5489">
        <v>2015</v>
      </c>
      <c r="R5489" t="s">
        <v>26</v>
      </c>
      <c r="S5489" t="s">
        <v>31</v>
      </c>
    </row>
    <row r="5490" spans="1:19" x14ac:dyDescent="0.25">
      <c r="A5490" t="s">
        <v>338</v>
      </c>
      <c r="B5490" t="s">
        <v>20384</v>
      </c>
      <c r="C5490" t="s">
        <v>20385</v>
      </c>
      <c r="E5490" t="s">
        <v>1839</v>
      </c>
      <c r="F5490" t="s">
        <v>29</v>
      </c>
      <c r="G5490">
        <v>31201</v>
      </c>
      <c r="H5490">
        <v>32.842061999999999</v>
      </c>
      <c r="I5490">
        <v>-83.638653000000005</v>
      </c>
      <c r="J5490" s="1" t="d">
        <v>2018-11-08</v>
      </c>
      <c r="K5490">
        <v>72057</v>
      </c>
      <c r="L5490" t="s">
        <v>30</v>
      </c>
      <c r="M5490" s="1" t="d">
        <v>2015-10-01</v>
      </c>
      <c r="N5490">
        <v>10</v>
      </c>
      <c r="O5490">
        <v>1</v>
      </c>
      <c r="P5490">
        <v>2015</v>
      </c>
      <c r="R5490" t="s">
        <v>26</v>
      </c>
      <c r="S5490" t="s">
        <v>31</v>
      </c>
    </row>
    <row r="5491" spans="1:19" x14ac:dyDescent="0.25">
      <c r="A5491" t="s">
        <v>338</v>
      </c>
      <c r="B5491" t="s">
        <v>9569</v>
      </c>
      <c r="C5491" t="s">
        <v>20386</v>
      </c>
      <c r="E5491" t="s">
        <v>1837</v>
      </c>
      <c r="F5491" t="s">
        <v>29</v>
      </c>
      <c r="G5491">
        <v>30038</v>
      </c>
      <c r="H5491">
        <v>33.700929000000002</v>
      </c>
      <c r="I5491">
        <v>-84.099335999999994</v>
      </c>
      <c r="J5491" s="1" t="d">
        <v>2018-10-04</v>
      </c>
      <c r="K5491">
        <v>72066</v>
      </c>
      <c r="L5491" t="s">
        <v>30</v>
      </c>
      <c r="M5491" s="1" t="d">
        <v>2015-10-01</v>
      </c>
      <c r="N5491">
        <v>10</v>
      </c>
      <c r="O5491">
        <v>1</v>
      </c>
      <c r="P5491">
        <v>2015</v>
      </c>
      <c r="R5491" t="s">
        <v>26</v>
      </c>
      <c r="S5491" t="s">
        <v>31</v>
      </c>
    </row>
    <row r="5492" spans="1:19" x14ac:dyDescent="0.25">
      <c r="A5492" t="s">
        <v>338</v>
      </c>
      <c r="B5492" t="s">
        <v>20387</v>
      </c>
      <c r="C5492" t="s">
        <v>20388</v>
      </c>
      <c r="E5492" t="s">
        <v>20389</v>
      </c>
      <c r="F5492" t="s">
        <v>29</v>
      </c>
      <c r="G5492">
        <v>30571</v>
      </c>
      <c r="H5492">
        <v>34.693610999999997</v>
      </c>
      <c r="I5492">
        <v>-83.685092999999995</v>
      </c>
      <c r="J5492" s="1" t="d">
        <v>2018-11-08</v>
      </c>
      <c r="K5492">
        <v>72069</v>
      </c>
      <c r="L5492" t="s">
        <v>30</v>
      </c>
      <c r="M5492" s="1" t="d">
        <v>2015-10-01</v>
      </c>
      <c r="N5492">
        <v>10</v>
      </c>
      <c r="O5492">
        <v>1</v>
      </c>
      <c r="P5492">
        <v>2015</v>
      </c>
      <c r="R5492" t="s">
        <v>26</v>
      </c>
      <c r="S5492" t="s">
        <v>31</v>
      </c>
    </row>
    <row r="5493" spans="1:19" x14ac:dyDescent="0.25">
      <c r="A5493" t="s">
        <v>338</v>
      </c>
      <c r="B5493" t="s">
        <v>20390</v>
      </c>
      <c r="C5493" t="s">
        <v>20391</v>
      </c>
      <c r="E5493" t="s">
        <v>1851</v>
      </c>
      <c r="F5493" t="s">
        <v>29</v>
      </c>
      <c r="G5493">
        <v>30904</v>
      </c>
      <c r="H5493">
        <v>33.475079000000001</v>
      </c>
      <c r="I5493">
        <v>-82.010109</v>
      </c>
      <c r="J5493" s="1" t="d">
        <v>2018-10-04</v>
      </c>
      <c r="K5493">
        <v>72071</v>
      </c>
      <c r="L5493" t="s">
        <v>30</v>
      </c>
      <c r="M5493" s="1" t="d">
        <v>2015-12-01</v>
      </c>
      <c r="N5493">
        <v>12</v>
      </c>
      <c r="O5493">
        <v>1</v>
      </c>
      <c r="P5493">
        <v>2015</v>
      </c>
      <c r="R5493" t="s">
        <v>26</v>
      </c>
      <c r="S5493" t="s">
        <v>31</v>
      </c>
    </row>
    <row r="5494" spans="1:19" x14ac:dyDescent="0.25">
      <c r="A5494" t="s">
        <v>338</v>
      </c>
      <c r="B5494" t="s">
        <v>20392</v>
      </c>
      <c r="C5494" t="s">
        <v>20393</v>
      </c>
      <c r="E5494" t="s">
        <v>20394</v>
      </c>
      <c r="F5494" t="s">
        <v>29</v>
      </c>
      <c r="G5494">
        <v>31522</v>
      </c>
      <c r="H5494">
        <v>31.294609000000001</v>
      </c>
      <c r="I5494">
        <v>-81.344733000000005</v>
      </c>
      <c r="J5494" s="1" t="d">
        <v>2018-10-04</v>
      </c>
      <c r="K5494">
        <v>72075</v>
      </c>
      <c r="L5494" t="s">
        <v>30</v>
      </c>
      <c r="M5494" s="1" t="d">
        <v>2015-10-01</v>
      </c>
      <c r="N5494">
        <v>10</v>
      </c>
      <c r="O5494">
        <v>1</v>
      </c>
      <c r="P5494">
        <v>2015</v>
      </c>
      <c r="R5494" t="s">
        <v>26</v>
      </c>
      <c r="S5494" t="s">
        <v>31</v>
      </c>
    </row>
    <row r="5495" spans="1:19" x14ac:dyDescent="0.25">
      <c r="A5495" t="s">
        <v>338</v>
      </c>
      <c r="B5495" t="s">
        <v>20395</v>
      </c>
      <c r="C5495" t="s">
        <v>20396</v>
      </c>
      <c r="E5495" t="s">
        <v>2902</v>
      </c>
      <c r="F5495" t="s">
        <v>29</v>
      </c>
      <c r="G5495">
        <v>30014</v>
      </c>
      <c r="H5495">
        <v>33.591884999999998</v>
      </c>
      <c r="I5495">
        <v>-83.860611000000006</v>
      </c>
      <c r="J5495" s="1" t="d">
        <v>2018-10-04</v>
      </c>
      <c r="K5495">
        <v>72078</v>
      </c>
      <c r="L5495" t="s">
        <v>30</v>
      </c>
      <c r="M5495" s="1" t="d">
        <v>2015-10-01</v>
      </c>
      <c r="N5495">
        <v>10</v>
      </c>
      <c r="O5495">
        <v>1</v>
      </c>
      <c r="P5495">
        <v>2015</v>
      </c>
      <c r="R5495" t="s">
        <v>26</v>
      </c>
      <c r="S5495" t="s">
        <v>31</v>
      </c>
    </row>
    <row r="5496" spans="1:19" x14ac:dyDescent="0.25">
      <c r="A5496" t="s">
        <v>338</v>
      </c>
      <c r="B5496" t="s">
        <v>20397</v>
      </c>
      <c r="C5496" t="s">
        <v>20398</v>
      </c>
      <c r="E5496" t="s">
        <v>467</v>
      </c>
      <c r="F5496" t="s">
        <v>29</v>
      </c>
      <c r="G5496">
        <v>30528</v>
      </c>
      <c r="H5496">
        <v>34.611548999999997</v>
      </c>
      <c r="I5496">
        <v>-83.697040000000001</v>
      </c>
      <c r="J5496" s="1" t="d">
        <v>2018-12-11</v>
      </c>
      <c r="K5496">
        <v>72082</v>
      </c>
      <c r="L5496" t="s">
        <v>30</v>
      </c>
      <c r="M5496" s="1" t="d">
        <v>2015-11-01</v>
      </c>
      <c r="N5496">
        <v>11</v>
      </c>
      <c r="O5496">
        <v>1</v>
      </c>
      <c r="P5496">
        <v>2015</v>
      </c>
      <c r="R5496" t="s">
        <v>26</v>
      </c>
      <c r="S5496" t="s">
        <v>31</v>
      </c>
    </row>
    <row r="5497" spans="1:19" x14ac:dyDescent="0.25">
      <c r="A5497" t="s">
        <v>19</v>
      </c>
      <c r="B5497" t="s">
        <v>20399</v>
      </c>
      <c r="C5497" t="s">
        <v>20400</v>
      </c>
      <c r="E5497" t="s">
        <v>10905</v>
      </c>
      <c r="F5497" t="s">
        <v>170</v>
      </c>
      <c r="G5497">
        <v>91755</v>
      </c>
      <c r="H5497">
        <v>34.053049999999999</v>
      </c>
      <c r="I5497">
        <v>-118.116522</v>
      </c>
      <c r="J5497" s="1" t="d">
        <v>2018-05-03</v>
      </c>
      <c r="K5497">
        <v>72094</v>
      </c>
      <c r="L5497" t="s">
        <v>30</v>
      </c>
      <c r="M5497" s="1" t="d">
        <v>2015-12-24</v>
      </c>
      <c r="N5497">
        <v>12</v>
      </c>
      <c r="O5497">
        <v>24</v>
      </c>
      <c r="P5497">
        <v>2015</v>
      </c>
      <c r="Q5497" t="s">
        <v>35</v>
      </c>
      <c r="R5497" t="s">
        <v>26</v>
      </c>
      <c r="S5497" t="s">
        <v>31</v>
      </c>
    </row>
    <row r="5498" spans="1:19" x14ac:dyDescent="0.25">
      <c r="A5498" t="s">
        <v>312</v>
      </c>
      <c r="B5498" t="s">
        <v>696</v>
      </c>
      <c r="C5498" t="s">
        <v>20401</v>
      </c>
      <c r="E5498" t="s">
        <v>14575</v>
      </c>
      <c r="F5498" t="s">
        <v>48</v>
      </c>
      <c r="G5498">
        <v>11769</v>
      </c>
      <c r="H5498">
        <v>40.742086999999998</v>
      </c>
      <c r="I5498">
        <v>-73.130833999999993</v>
      </c>
      <c r="J5498" s="1" t="d">
        <v>2019-04-08</v>
      </c>
      <c r="K5498">
        <v>72095</v>
      </c>
      <c r="L5498" t="s">
        <v>24</v>
      </c>
      <c r="M5498" s="1" t="d">
        <v>2015-12-28</v>
      </c>
      <c r="N5498">
        <v>12</v>
      </c>
      <c r="O5498">
        <v>28</v>
      </c>
      <c r="P5498">
        <v>2015</v>
      </c>
      <c r="R5498" t="s">
        <v>26</v>
      </c>
      <c r="S5498" t="s">
        <v>31</v>
      </c>
    </row>
    <row r="5499" spans="1:19" x14ac:dyDescent="0.25">
      <c r="A5499" t="s">
        <v>338</v>
      </c>
      <c r="B5499" t="s">
        <v>20402</v>
      </c>
      <c r="C5499" t="s">
        <v>20403</v>
      </c>
      <c r="E5499" t="s">
        <v>1961</v>
      </c>
      <c r="F5499" t="s">
        <v>57</v>
      </c>
      <c r="G5499">
        <v>46818</v>
      </c>
      <c r="H5499">
        <v>41.123921000000003</v>
      </c>
      <c r="I5499">
        <v>-85.213964000000004</v>
      </c>
      <c r="J5499" s="1" t="d">
        <v>2018-10-04</v>
      </c>
      <c r="K5499">
        <v>72106</v>
      </c>
      <c r="L5499" t="s">
        <v>30</v>
      </c>
      <c r="M5499" s="1" t="d">
        <v>2015-12-01</v>
      </c>
      <c r="N5499">
        <v>12</v>
      </c>
      <c r="O5499">
        <v>1</v>
      </c>
      <c r="P5499">
        <v>2015</v>
      </c>
      <c r="R5499" t="s">
        <v>26</v>
      </c>
      <c r="S5499" t="s">
        <v>31</v>
      </c>
    </row>
    <row r="5500" spans="1:19" x14ac:dyDescent="0.25">
      <c r="A5500" t="s">
        <v>338</v>
      </c>
      <c r="B5500" t="s">
        <v>20404</v>
      </c>
      <c r="C5500" t="s">
        <v>20405</v>
      </c>
      <c r="E5500" t="s">
        <v>20406</v>
      </c>
      <c r="F5500" t="s">
        <v>57</v>
      </c>
      <c r="G5500">
        <v>47469</v>
      </c>
      <c r="H5500">
        <v>38.567317000000003</v>
      </c>
      <c r="I5500">
        <v>-86.617633999999995</v>
      </c>
      <c r="J5500" s="1" t="d">
        <v>2018-10-04</v>
      </c>
      <c r="K5500">
        <v>72109</v>
      </c>
      <c r="L5500" t="s">
        <v>30</v>
      </c>
      <c r="M5500" s="1" t="d">
        <v>2015-12-01</v>
      </c>
      <c r="N5500">
        <v>12</v>
      </c>
      <c r="O5500">
        <v>1</v>
      </c>
      <c r="P5500">
        <v>2015</v>
      </c>
      <c r="R5500" t="s">
        <v>26</v>
      </c>
      <c r="S5500" t="s">
        <v>31</v>
      </c>
    </row>
    <row r="5501" spans="1:19" x14ac:dyDescent="0.25">
      <c r="A5501" t="s">
        <v>338</v>
      </c>
      <c r="B5501" t="s">
        <v>20407</v>
      </c>
      <c r="C5501" t="s">
        <v>20408</v>
      </c>
      <c r="E5501" t="s">
        <v>20409</v>
      </c>
      <c r="F5501" t="s">
        <v>1091</v>
      </c>
      <c r="G5501">
        <v>8260</v>
      </c>
      <c r="H5501">
        <v>38.994605999999997</v>
      </c>
      <c r="I5501">
        <v>-74.807436999999993</v>
      </c>
      <c r="J5501" s="1" t="d">
        <v>2018-10-04</v>
      </c>
      <c r="K5501">
        <v>72118</v>
      </c>
      <c r="L5501" t="s">
        <v>30</v>
      </c>
      <c r="M5501" s="1" t="d">
        <v>2015-12-01</v>
      </c>
      <c r="N5501">
        <v>12</v>
      </c>
      <c r="O5501">
        <v>1</v>
      </c>
      <c r="P5501">
        <v>2015</v>
      </c>
      <c r="R5501" t="s">
        <v>26</v>
      </c>
      <c r="S5501" t="s">
        <v>31</v>
      </c>
    </row>
    <row r="5502" spans="1:19" x14ac:dyDescent="0.25">
      <c r="A5502" t="s">
        <v>338</v>
      </c>
      <c r="B5502" t="s">
        <v>20410</v>
      </c>
      <c r="C5502" t="s">
        <v>20411</v>
      </c>
      <c r="E5502" t="s">
        <v>20412</v>
      </c>
      <c r="F5502" t="s">
        <v>718</v>
      </c>
      <c r="G5502">
        <v>40383</v>
      </c>
      <c r="H5502">
        <v>38.052711000000002</v>
      </c>
      <c r="I5502">
        <v>-84.736627999999996</v>
      </c>
      <c r="J5502" s="1" t="d">
        <v>2018-10-04</v>
      </c>
      <c r="K5502">
        <v>72123</v>
      </c>
      <c r="L5502" t="s">
        <v>30</v>
      </c>
      <c r="M5502" s="1" t="d">
        <v>2015-11-01</v>
      </c>
      <c r="N5502">
        <v>11</v>
      </c>
      <c r="O5502">
        <v>1</v>
      </c>
      <c r="P5502">
        <v>2015</v>
      </c>
      <c r="R5502" t="s">
        <v>26</v>
      </c>
      <c r="S5502" t="s">
        <v>31</v>
      </c>
    </row>
    <row r="5503" spans="1:19" x14ac:dyDescent="0.25">
      <c r="A5503" t="s">
        <v>338</v>
      </c>
      <c r="B5503" t="s">
        <v>20413</v>
      </c>
      <c r="C5503" t="s">
        <v>20414</v>
      </c>
      <c r="E5503" t="s">
        <v>20415</v>
      </c>
      <c r="F5503" t="s">
        <v>42</v>
      </c>
      <c r="G5503">
        <v>1240</v>
      </c>
      <c r="H5503">
        <v>42.363027000000002</v>
      </c>
      <c r="I5503">
        <v>-73.281626000000003</v>
      </c>
      <c r="J5503" s="1" t="d">
        <v>2018-10-04</v>
      </c>
      <c r="K5503">
        <v>72127</v>
      </c>
      <c r="L5503" t="s">
        <v>30</v>
      </c>
      <c r="M5503" s="1" t="d">
        <v>2015-12-01</v>
      </c>
      <c r="N5503">
        <v>12</v>
      </c>
      <c r="O5503">
        <v>1</v>
      </c>
      <c r="P5503">
        <v>2015</v>
      </c>
      <c r="R5503" t="s">
        <v>26</v>
      </c>
      <c r="S5503" t="s">
        <v>31</v>
      </c>
    </row>
    <row r="5504" spans="1:19" x14ac:dyDescent="0.25">
      <c r="A5504" t="s">
        <v>338</v>
      </c>
      <c r="B5504" t="s">
        <v>20416</v>
      </c>
      <c r="C5504" t="s">
        <v>20417</v>
      </c>
      <c r="E5504" t="s">
        <v>20415</v>
      </c>
      <c r="F5504" t="s">
        <v>42</v>
      </c>
      <c r="G5504">
        <v>1240</v>
      </c>
      <c r="H5504">
        <v>42.352589000000002</v>
      </c>
      <c r="I5504">
        <v>-73.288517999999996</v>
      </c>
      <c r="J5504" s="1" t="d">
        <v>2018-10-04</v>
      </c>
      <c r="K5504">
        <v>72129</v>
      </c>
      <c r="L5504" t="s">
        <v>30</v>
      </c>
      <c r="M5504" s="1" t="d">
        <v>2015-11-01</v>
      </c>
      <c r="N5504">
        <v>11</v>
      </c>
      <c r="O5504">
        <v>1</v>
      </c>
      <c r="P5504">
        <v>2015</v>
      </c>
      <c r="R5504" t="s">
        <v>26</v>
      </c>
      <c r="S5504" t="s">
        <v>31</v>
      </c>
    </row>
    <row r="5505" spans="1:19" x14ac:dyDescent="0.25">
      <c r="A5505" t="s">
        <v>338</v>
      </c>
      <c r="B5505" t="s">
        <v>20418</v>
      </c>
      <c r="C5505" t="s">
        <v>20419</v>
      </c>
      <c r="E5505" t="s">
        <v>20415</v>
      </c>
      <c r="F5505" t="s">
        <v>42</v>
      </c>
      <c r="G5505">
        <v>1240</v>
      </c>
      <c r="H5505">
        <v>42.355927999999999</v>
      </c>
      <c r="I5505">
        <v>-73.282591999999994</v>
      </c>
      <c r="J5505" s="1" t="d">
        <v>2018-10-04</v>
      </c>
      <c r="K5505">
        <v>72134</v>
      </c>
      <c r="L5505" t="s">
        <v>30</v>
      </c>
      <c r="M5505" s="1" t="d">
        <v>2015-10-01</v>
      </c>
      <c r="N5505">
        <v>10</v>
      </c>
      <c r="O5505">
        <v>1</v>
      </c>
      <c r="P5505">
        <v>2015</v>
      </c>
      <c r="R5505" t="s">
        <v>26</v>
      </c>
      <c r="S5505" t="s">
        <v>31</v>
      </c>
    </row>
    <row r="5506" spans="1:19" x14ac:dyDescent="0.25">
      <c r="A5506" t="s">
        <v>338</v>
      </c>
      <c r="B5506" t="s">
        <v>20420</v>
      </c>
      <c r="C5506" t="s">
        <v>20421</v>
      </c>
      <c r="E5506" t="s">
        <v>619</v>
      </c>
      <c r="F5506" t="s">
        <v>42</v>
      </c>
      <c r="G5506">
        <v>2360</v>
      </c>
      <c r="H5506">
        <v>41.880153999999997</v>
      </c>
      <c r="I5506">
        <v>-70.598012999999995</v>
      </c>
      <c r="J5506" s="1" t="d">
        <v>2018-10-04</v>
      </c>
      <c r="K5506">
        <v>72139</v>
      </c>
      <c r="L5506" t="s">
        <v>30</v>
      </c>
      <c r="M5506" s="1" t="d">
        <v>2015-12-01</v>
      </c>
      <c r="N5506">
        <v>12</v>
      </c>
      <c r="O5506">
        <v>1</v>
      </c>
      <c r="P5506">
        <v>2015</v>
      </c>
      <c r="R5506" t="s">
        <v>26</v>
      </c>
      <c r="S5506" t="s">
        <v>31</v>
      </c>
    </row>
    <row r="5507" spans="1:19" x14ac:dyDescent="0.25">
      <c r="A5507" t="s">
        <v>338</v>
      </c>
      <c r="B5507" t="s">
        <v>20422</v>
      </c>
      <c r="C5507" t="s">
        <v>20423</v>
      </c>
      <c r="E5507" t="s">
        <v>20424</v>
      </c>
      <c r="F5507" t="s">
        <v>42</v>
      </c>
      <c r="G5507">
        <v>1267</v>
      </c>
      <c r="H5507">
        <v>42.705303000000001</v>
      </c>
      <c r="I5507">
        <v>-73.191259000000002</v>
      </c>
      <c r="J5507" s="1" t="d">
        <v>2018-10-04</v>
      </c>
      <c r="K5507">
        <v>72146</v>
      </c>
      <c r="L5507" t="s">
        <v>30</v>
      </c>
      <c r="M5507" s="1" t="d">
        <v>2015-10-01</v>
      </c>
      <c r="N5507">
        <v>10</v>
      </c>
      <c r="O5507">
        <v>1</v>
      </c>
      <c r="P5507">
        <v>2015</v>
      </c>
      <c r="R5507" t="s">
        <v>26</v>
      </c>
      <c r="S5507" t="s">
        <v>31</v>
      </c>
    </row>
    <row r="5508" spans="1:19" x14ac:dyDescent="0.25">
      <c r="A5508" t="s">
        <v>338</v>
      </c>
      <c r="B5508" t="s">
        <v>20425</v>
      </c>
      <c r="C5508" t="s">
        <v>20426</v>
      </c>
      <c r="E5508" t="s">
        <v>20427</v>
      </c>
      <c r="F5508" t="s">
        <v>42</v>
      </c>
      <c r="G5508">
        <v>2568</v>
      </c>
      <c r="H5508">
        <v>41.467078000000001</v>
      </c>
      <c r="I5508">
        <v>-70.601145000000002</v>
      </c>
      <c r="J5508" s="1" t="d">
        <v>2018-10-04</v>
      </c>
      <c r="K5508">
        <v>72149</v>
      </c>
      <c r="L5508" t="s">
        <v>30</v>
      </c>
      <c r="M5508" s="1" t="d">
        <v>2015-10-01</v>
      </c>
      <c r="N5508">
        <v>10</v>
      </c>
      <c r="O5508">
        <v>1</v>
      </c>
      <c r="P5508">
        <v>2015</v>
      </c>
      <c r="R5508" t="s">
        <v>26</v>
      </c>
      <c r="S5508" t="s">
        <v>31</v>
      </c>
    </row>
    <row r="5509" spans="1:19" x14ac:dyDescent="0.25">
      <c r="A5509" t="s">
        <v>338</v>
      </c>
      <c r="B5509" t="s">
        <v>20428</v>
      </c>
      <c r="C5509" t="s">
        <v>20429</v>
      </c>
      <c r="E5509" t="s">
        <v>211</v>
      </c>
      <c r="F5509" t="s">
        <v>212</v>
      </c>
      <c r="G5509">
        <v>27607</v>
      </c>
      <c r="H5509">
        <v>35.786762000000003</v>
      </c>
      <c r="I5509">
        <v>-78.663392999999999</v>
      </c>
      <c r="J5509" s="1" t="d">
        <v>2018-10-04</v>
      </c>
      <c r="K5509">
        <v>72151</v>
      </c>
      <c r="L5509" t="s">
        <v>30</v>
      </c>
      <c r="M5509" s="1" t="d">
        <v>2015-12-01</v>
      </c>
      <c r="N5509">
        <v>12</v>
      </c>
      <c r="O5509">
        <v>1</v>
      </c>
      <c r="P5509">
        <v>2015</v>
      </c>
      <c r="R5509" t="s">
        <v>26</v>
      </c>
      <c r="S5509" t="s">
        <v>31</v>
      </c>
    </row>
    <row r="5510" spans="1:19" x14ac:dyDescent="0.25">
      <c r="A5510" t="s">
        <v>338</v>
      </c>
      <c r="B5510" t="s">
        <v>20430</v>
      </c>
      <c r="C5510" t="s">
        <v>20431</v>
      </c>
      <c r="E5510" t="s">
        <v>942</v>
      </c>
      <c r="F5510" t="s">
        <v>212</v>
      </c>
      <c r="G5510">
        <v>27712</v>
      </c>
      <c r="H5510">
        <v>36.118217000000001</v>
      </c>
      <c r="I5510">
        <v>-78.903677000000002</v>
      </c>
      <c r="J5510" s="1" t="d">
        <v>2018-10-04</v>
      </c>
      <c r="K5510">
        <v>72152</v>
      </c>
      <c r="L5510" t="s">
        <v>30</v>
      </c>
      <c r="M5510" s="1" t="d">
        <v>2015-10-01</v>
      </c>
      <c r="N5510">
        <v>10</v>
      </c>
      <c r="O5510">
        <v>1</v>
      </c>
      <c r="P5510">
        <v>2015</v>
      </c>
      <c r="R5510" t="s">
        <v>26</v>
      </c>
      <c r="S5510" t="s">
        <v>31</v>
      </c>
    </row>
    <row r="5511" spans="1:19" x14ac:dyDescent="0.25">
      <c r="A5511" t="s">
        <v>338</v>
      </c>
      <c r="B5511" t="s">
        <v>20432</v>
      </c>
      <c r="C5511" t="s">
        <v>20433</v>
      </c>
      <c r="E5511" t="s">
        <v>4917</v>
      </c>
      <c r="F5511" t="s">
        <v>212</v>
      </c>
      <c r="G5511">
        <v>27215</v>
      </c>
      <c r="H5511">
        <v>36.067976000000002</v>
      </c>
      <c r="I5511">
        <v>-79.502187000000006</v>
      </c>
      <c r="J5511" s="1" t="d">
        <v>2018-10-04</v>
      </c>
      <c r="K5511">
        <v>72153</v>
      </c>
      <c r="L5511" t="s">
        <v>30</v>
      </c>
      <c r="M5511" s="1" t="d">
        <v>2015-11-01</v>
      </c>
      <c r="N5511">
        <v>11</v>
      </c>
      <c r="O5511">
        <v>1</v>
      </c>
      <c r="P5511">
        <v>2015</v>
      </c>
      <c r="R5511" t="s">
        <v>26</v>
      </c>
      <c r="S5511" t="s">
        <v>31</v>
      </c>
    </row>
    <row r="5512" spans="1:19" x14ac:dyDescent="0.25">
      <c r="A5512" t="s">
        <v>338</v>
      </c>
      <c r="B5512" t="s">
        <v>20434</v>
      </c>
      <c r="C5512" t="s">
        <v>20435</v>
      </c>
      <c r="E5512" t="s">
        <v>4564</v>
      </c>
      <c r="F5512" t="s">
        <v>212</v>
      </c>
      <c r="G5512">
        <v>28147</v>
      </c>
      <c r="H5512">
        <v>35.642519</v>
      </c>
      <c r="I5512">
        <v>-80.483642000000003</v>
      </c>
      <c r="J5512" s="1" t="d">
        <v>2018-10-04</v>
      </c>
      <c r="K5512">
        <v>72156</v>
      </c>
      <c r="L5512" t="s">
        <v>30</v>
      </c>
      <c r="M5512" s="1" t="d">
        <v>2015-11-01</v>
      </c>
      <c r="N5512">
        <v>11</v>
      </c>
      <c r="O5512">
        <v>1</v>
      </c>
      <c r="P5512">
        <v>2015</v>
      </c>
      <c r="R5512" t="s">
        <v>26</v>
      </c>
      <c r="S5512" t="s">
        <v>31</v>
      </c>
    </row>
    <row r="5513" spans="1:19" x14ac:dyDescent="0.25">
      <c r="A5513" t="s">
        <v>338</v>
      </c>
      <c r="B5513" t="s">
        <v>20436</v>
      </c>
      <c r="C5513" t="s">
        <v>20437</v>
      </c>
      <c r="E5513" t="s">
        <v>4552</v>
      </c>
      <c r="F5513" t="s">
        <v>212</v>
      </c>
      <c r="G5513">
        <v>28771</v>
      </c>
      <c r="H5513">
        <v>35.345266000000002</v>
      </c>
      <c r="I5513">
        <v>-83.892972999999998</v>
      </c>
      <c r="J5513" s="1" t="d">
        <v>2018-11-08</v>
      </c>
      <c r="K5513">
        <v>72160</v>
      </c>
      <c r="L5513" t="s">
        <v>30</v>
      </c>
      <c r="M5513" s="1" t="d">
        <v>2015-12-01</v>
      </c>
      <c r="N5513">
        <v>12</v>
      </c>
      <c r="O5513">
        <v>1</v>
      </c>
      <c r="P5513">
        <v>2015</v>
      </c>
      <c r="R5513" t="s">
        <v>26</v>
      </c>
      <c r="S5513" t="s">
        <v>31</v>
      </c>
    </row>
    <row r="5514" spans="1:19" x14ac:dyDescent="0.25">
      <c r="A5514" t="s">
        <v>338</v>
      </c>
      <c r="B5514" t="s">
        <v>20438</v>
      </c>
      <c r="C5514" t="s">
        <v>20439</v>
      </c>
      <c r="E5514" t="s">
        <v>20440</v>
      </c>
      <c r="F5514" t="s">
        <v>212</v>
      </c>
      <c r="G5514">
        <v>27106</v>
      </c>
      <c r="H5514">
        <v>36.120072</v>
      </c>
      <c r="I5514">
        <v>-80.290797999999995</v>
      </c>
      <c r="J5514" s="1" t="d">
        <v>2018-11-08</v>
      </c>
      <c r="K5514">
        <v>72161</v>
      </c>
      <c r="L5514" t="s">
        <v>30</v>
      </c>
      <c r="M5514" s="1" t="d">
        <v>2015-10-01</v>
      </c>
      <c r="N5514">
        <v>10</v>
      </c>
      <c r="O5514">
        <v>1</v>
      </c>
      <c r="P5514">
        <v>2015</v>
      </c>
      <c r="R5514" t="s">
        <v>26</v>
      </c>
      <c r="S5514" t="s">
        <v>31</v>
      </c>
    </row>
    <row r="5515" spans="1:19" x14ac:dyDescent="0.25">
      <c r="A5515" t="s">
        <v>338</v>
      </c>
      <c r="B5515" t="s">
        <v>20441</v>
      </c>
      <c r="C5515" t="s">
        <v>20442</v>
      </c>
      <c r="E5515" t="s">
        <v>1606</v>
      </c>
      <c r="F5515" t="s">
        <v>212</v>
      </c>
      <c r="G5515">
        <v>28516</v>
      </c>
      <c r="H5515">
        <v>34.709802000000003</v>
      </c>
      <c r="I5515">
        <v>-76.630921000000001</v>
      </c>
      <c r="J5515" s="1" t="d">
        <v>2018-10-04</v>
      </c>
      <c r="K5515">
        <v>72164</v>
      </c>
      <c r="L5515" t="s">
        <v>30</v>
      </c>
      <c r="M5515" s="1" t="d">
        <v>2015-10-01</v>
      </c>
      <c r="N5515">
        <v>10</v>
      </c>
      <c r="O5515">
        <v>1</v>
      </c>
      <c r="P5515">
        <v>2015</v>
      </c>
      <c r="R5515" t="s">
        <v>26</v>
      </c>
      <c r="S5515" t="s">
        <v>31</v>
      </c>
    </row>
    <row r="5516" spans="1:19" x14ac:dyDescent="0.25">
      <c r="A5516" t="s">
        <v>338</v>
      </c>
      <c r="B5516" t="s">
        <v>20443</v>
      </c>
      <c r="C5516" t="s">
        <v>20444</v>
      </c>
      <c r="E5516" t="s">
        <v>6573</v>
      </c>
      <c r="F5516" t="s">
        <v>212</v>
      </c>
      <c r="G5516">
        <v>27517</v>
      </c>
      <c r="H5516">
        <v>35.846975</v>
      </c>
      <c r="I5516">
        <v>-79.041636999999994</v>
      </c>
      <c r="J5516" s="1" t="d">
        <v>2018-11-08</v>
      </c>
      <c r="K5516">
        <v>72166</v>
      </c>
      <c r="L5516" t="s">
        <v>30</v>
      </c>
      <c r="M5516" s="1" t="d">
        <v>2015-12-01</v>
      </c>
      <c r="N5516">
        <v>12</v>
      </c>
      <c r="O5516">
        <v>1</v>
      </c>
      <c r="P5516">
        <v>2015</v>
      </c>
      <c r="R5516" t="s">
        <v>26</v>
      </c>
      <c r="S5516" t="s">
        <v>31</v>
      </c>
    </row>
    <row r="5517" spans="1:19" x14ac:dyDescent="0.25">
      <c r="A5517" t="s">
        <v>338</v>
      </c>
      <c r="B5517" t="s">
        <v>20445</v>
      </c>
      <c r="C5517" t="s">
        <v>20446</v>
      </c>
      <c r="E5517" t="s">
        <v>942</v>
      </c>
      <c r="F5517" t="s">
        <v>212</v>
      </c>
      <c r="G5517">
        <v>27701</v>
      </c>
      <c r="H5517">
        <v>36.003728000000002</v>
      </c>
      <c r="I5517">
        <v>-78.912068000000005</v>
      </c>
      <c r="J5517" s="1" t="d">
        <v>2018-10-04</v>
      </c>
      <c r="K5517">
        <v>72167</v>
      </c>
      <c r="L5517" t="s">
        <v>30</v>
      </c>
      <c r="M5517" s="1" t="d">
        <v>2015-10-01</v>
      </c>
      <c r="N5517">
        <v>10</v>
      </c>
      <c r="O5517">
        <v>1</v>
      </c>
      <c r="P5517">
        <v>2015</v>
      </c>
      <c r="R5517" t="s">
        <v>26</v>
      </c>
      <c r="S5517" t="s">
        <v>31</v>
      </c>
    </row>
    <row r="5518" spans="1:19" x14ac:dyDescent="0.25">
      <c r="A5518" t="s">
        <v>338</v>
      </c>
      <c r="B5518" t="s">
        <v>20447</v>
      </c>
      <c r="C5518" t="s">
        <v>20448</v>
      </c>
      <c r="E5518" t="s">
        <v>20449</v>
      </c>
      <c r="F5518" t="s">
        <v>212</v>
      </c>
      <c r="G5518">
        <v>28741</v>
      </c>
      <c r="H5518">
        <v>35.051462999999998</v>
      </c>
      <c r="I5518">
        <v>-83.198036999999999</v>
      </c>
      <c r="J5518" s="1" t="d">
        <v>2018-10-04</v>
      </c>
      <c r="K5518">
        <v>72169</v>
      </c>
      <c r="L5518" t="s">
        <v>30</v>
      </c>
      <c r="M5518" s="1" t="d">
        <v>2015-12-01</v>
      </c>
      <c r="N5518">
        <v>12</v>
      </c>
      <c r="O5518">
        <v>1</v>
      </c>
      <c r="P5518">
        <v>2015</v>
      </c>
      <c r="R5518" t="s">
        <v>26</v>
      </c>
      <c r="S5518" t="s">
        <v>31</v>
      </c>
    </row>
    <row r="5519" spans="1:19" x14ac:dyDescent="0.25">
      <c r="A5519" t="s">
        <v>338</v>
      </c>
      <c r="B5519" t="s">
        <v>20450</v>
      </c>
      <c r="C5519" t="s">
        <v>20451</v>
      </c>
      <c r="E5519" t="s">
        <v>20452</v>
      </c>
      <c r="F5519" t="s">
        <v>319</v>
      </c>
      <c r="G5519">
        <v>57730</v>
      </c>
      <c r="H5519">
        <v>43.765568999999999</v>
      </c>
      <c r="I5519">
        <v>-103.602851</v>
      </c>
      <c r="J5519" s="1" t="d">
        <v>2018-11-08</v>
      </c>
      <c r="K5519">
        <v>72189</v>
      </c>
      <c r="L5519" t="s">
        <v>30</v>
      </c>
      <c r="M5519" s="1" t="d">
        <v>2015-12-01</v>
      </c>
      <c r="N5519">
        <v>12</v>
      </c>
      <c r="O5519">
        <v>1</v>
      </c>
      <c r="P5519">
        <v>2015</v>
      </c>
      <c r="R5519" t="s">
        <v>26</v>
      </c>
      <c r="S5519" t="s">
        <v>31</v>
      </c>
    </row>
    <row r="5520" spans="1:19" x14ac:dyDescent="0.25">
      <c r="A5520" t="s">
        <v>338</v>
      </c>
      <c r="B5520" t="s">
        <v>20453</v>
      </c>
      <c r="C5520" t="s">
        <v>20454</v>
      </c>
      <c r="E5520" t="s">
        <v>20455</v>
      </c>
      <c r="F5520" t="s">
        <v>319</v>
      </c>
      <c r="G5520">
        <v>57751</v>
      </c>
      <c r="H5520">
        <v>43.906174</v>
      </c>
      <c r="I5520">
        <v>-103.59064100000001</v>
      </c>
      <c r="J5520" s="1" t="d">
        <v>2018-11-08</v>
      </c>
      <c r="K5520">
        <v>72193</v>
      </c>
      <c r="L5520" t="s">
        <v>30</v>
      </c>
      <c r="M5520" s="1" t="d">
        <v>2015-10-01</v>
      </c>
      <c r="N5520">
        <v>10</v>
      </c>
      <c r="O5520">
        <v>1</v>
      </c>
      <c r="P5520">
        <v>2015</v>
      </c>
      <c r="R5520" t="s">
        <v>26</v>
      </c>
      <c r="S5520" t="s">
        <v>31</v>
      </c>
    </row>
    <row r="5521" spans="1:19" x14ac:dyDescent="0.25">
      <c r="A5521" t="s">
        <v>338</v>
      </c>
      <c r="B5521" t="s">
        <v>20456</v>
      </c>
      <c r="C5521" t="s">
        <v>20457</v>
      </c>
      <c r="E5521" t="s">
        <v>20452</v>
      </c>
      <c r="F5521" t="s">
        <v>319</v>
      </c>
      <c r="G5521">
        <v>57730</v>
      </c>
      <c r="H5521">
        <v>43.766874999999999</v>
      </c>
      <c r="I5521">
        <v>-103.59939300000001</v>
      </c>
      <c r="J5521" s="1" t="d">
        <v>2018-11-08</v>
      </c>
      <c r="K5521">
        <v>72194</v>
      </c>
      <c r="L5521" t="s">
        <v>30</v>
      </c>
      <c r="M5521" s="1" t="d">
        <v>2015-11-01</v>
      </c>
      <c r="N5521">
        <v>11</v>
      </c>
      <c r="O5521">
        <v>1</v>
      </c>
      <c r="P5521">
        <v>2015</v>
      </c>
      <c r="R5521" t="s">
        <v>26</v>
      </c>
      <c r="S5521" t="s">
        <v>31</v>
      </c>
    </row>
    <row r="5522" spans="1:19" x14ac:dyDescent="0.25">
      <c r="A5522" t="s">
        <v>338</v>
      </c>
      <c r="B5522" t="s">
        <v>20458</v>
      </c>
      <c r="C5522" t="s">
        <v>20459</v>
      </c>
      <c r="E5522" t="s">
        <v>1626</v>
      </c>
      <c r="F5522" t="s">
        <v>280</v>
      </c>
      <c r="G5522">
        <v>37862</v>
      </c>
      <c r="H5522">
        <v>35.817985</v>
      </c>
      <c r="I5522">
        <v>-83.501493999999994</v>
      </c>
      <c r="J5522" s="1" t="d">
        <v>2018-10-04</v>
      </c>
      <c r="K5522">
        <v>72195</v>
      </c>
      <c r="L5522" t="s">
        <v>30</v>
      </c>
      <c r="M5522" s="1" t="d">
        <v>2015-12-01</v>
      </c>
      <c r="N5522">
        <v>12</v>
      </c>
      <c r="O5522">
        <v>1</v>
      </c>
      <c r="P5522">
        <v>2015</v>
      </c>
      <c r="R5522" t="s">
        <v>26</v>
      </c>
      <c r="S5522" t="s">
        <v>31</v>
      </c>
    </row>
    <row r="5523" spans="1:19" x14ac:dyDescent="0.25">
      <c r="A5523" t="s">
        <v>338</v>
      </c>
      <c r="B5523" t="s">
        <v>20460</v>
      </c>
      <c r="C5523" t="s">
        <v>20461</v>
      </c>
      <c r="E5523" t="s">
        <v>4652</v>
      </c>
      <c r="F5523" t="s">
        <v>280</v>
      </c>
      <c r="G5523">
        <v>37821</v>
      </c>
      <c r="H5523">
        <v>35.920468</v>
      </c>
      <c r="I5523">
        <v>-83.252262000000002</v>
      </c>
      <c r="J5523" s="1" t="d">
        <v>2018-11-08</v>
      </c>
      <c r="K5523">
        <v>72197</v>
      </c>
      <c r="L5523" t="s">
        <v>30</v>
      </c>
      <c r="M5523" s="1" t="d">
        <v>2015-11-01</v>
      </c>
      <c r="N5523">
        <v>11</v>
      </c>
      <c r="O5523">
        <v>1</v>
      </c>
      <c r="P5523">
        <v>2015</v>
      </c>
      <c r="R5523" t="s">
        <v>26</v>
      </c>
      <c r="S5523" t="s">
        <v>31</v>
      </c>
    </row>
    <row r="5524" spans="1:19" x14ac:dyDescent="0.25">
      <c r="A5524" t="s">
        <v>338</v>
      </c>
      <c r="B5524" t="s">
        <v>20462</v>
      </c>
      <c r="C5524" t="s">
        <v>20463</v>
      </c>
      <c r="E5524" t="s">
        <v>1525</v>
      </c>
      <c r="F5524" t="s">
        <v>280</v>
      </c>
      <c r="G5524">
        <v>37203</v>
      </c>
      <c r="H5524">
        <v>36.152906999999999</v>
      </c>
      <c r="I5524">
        <v>-86.797009000000003</v>
      </c>
      <c r="J5524" s="1" t="d">
        <v>2018-11-08</v>
      </c>
      <c r="K5524">
        <v>72198</v>
      </c>
      <c r="L5524" t="s">
        <v>30</v>
      </c>
      <c r="M5524" s="1" t="d">
        <v>2015-12-01</v>
      </c>
      <c r="N5524">
        <v>12</v>
      </c>
      <c r="O5524">
        <v>1</v>
      </c>
      <c r="P5524">
        <v>2015</v>
      </c>
      <c r="R5524" t="s">
        <v>26</v>
      </c>
      <c r="S5524" t="s">
        <v>31</v>
      </c>
    </row>
    <row r="5525" spans="1:19" x14ac:dyDescent="0.25">
      <c r="A5525" t="s">
        <v>338</v>
      </c>
      <c r="B5525" t="s">
        <v>20464</v>
      </c>
      <c r="C5525" t="s">
        <v>20465</v>
      </c>
      <c r="E5525" t="s">
        <v>20466</v>
      </c>
      <c r="F5525" t="s">
        <v>280</v>
      </c>
      <c r="G5525">
        <v>37863</v>
      </c>
      <c r="H5525">
        <v>35.810026999999998</v>
      </c>
      <c r="I5525">
        <v>-83.577038999999999</v>
      </c>
      <c r="J5525" s="1" t="d">
        <v>2018-11-08</v>
      </c>
      <c r="K5525">
        <v>72200</v>
      </c>
      <c r="L5525" t="s">
        <v>30</v>
      </c>
      <c r="M5525" s="1" t="d">
        <v>2015-11-01</v>
      </c>
      <c r="N5525">
        <v>11</v>
      </c>
      <c r="O5525">
        <v>1</v>
      </c>
      <c r="P5525">
        <v>2015</v>
      </c>
      <c r="R5525" t="s">
        <v>26</v>
      </c>
      <c r="S5525" t="s">
        <v>31</v>
      </c>
    </row>
    <row r="5526" spans="1:19" x14ac:dyDescent="0.25">
      <c r="A5526" t="s">
        <v>338</v>
      </c>
      <c r="B5526" t="s">
        <v>20467</v>
      </c>
      <c r="C5526" t="s">
        <v>20468</v>
      </c>
      <c r="E5526" t="s">
        <v>142</v>
      </c>
      <c r="F5526" t="s">
        <v>143</v>
      </c>
      <c r="G5526">
        <v>73102</v>
      </c>
      <c r="H5526">
        <v>35.469144999999997</v>
      </c>
      <c r="I5526">
        <v>-97.513801000000001</v>
      </c>
      <c r="J5526" s="1" t="d">
        <v>2018-10-04</v>
      </c>
      <c r="K5526">
        <v>72202</v>
      </c>
      <c r="L5526" t="s">
        <v>30</v>
      </c>
      <c r="M5526" s="1" t="d">
        <v>2015-10-01</v>
      </c>
      <c r="N5526">
        <v>10</v>
      </c>
      <c r="O5526">
        <v>1</v>
      </c>
      <c r="P5526">
        <v>2015</v>
      </c>
      <c r="R5526" t="s">
        <v>26</v>
      </c>
      <c r="S5526" t="s">
        <v>31</v>
      </c>
    </row>
    <row r="5527" spans="1:19" x14ac:dyDescent="0.25">
      <c r="A5527" t="s">
        <v>338</v>
      </c>
      <c r="B5527" t="s">
        <v>7591</v>
      </c>
      <c r="C5527" t="s">
        <v>20469</v>
      </c>
      <c r="E5527" t="s">
        <v>20470</v>
      </c>
      <c r="F5527" t="s">
        <v>23</v>
      </c>
      <c r="G5527">
        <v>36561</v>
      </c>
      <c r="H5527">
        <v>30.268108999999999</v>
      </c>
      <c r="I5527">
        <v>-87.589170999999993</v>
      </c>
      <c r="J5527" s="1" t="d">
        <v>2018-10-04</v>
      </c>
      <c r="K5527">
        <v>72203</v>
      </c>
      <c r="L5527" t="s">
        <v>30</v>
      </c>
      <c r="M5527" s="1" t="d">
        <v>2015-11-01</v>
      </c>
      <c r="N5527">
        <v>11</v>
      </c>
      <c r="O5527">
        <v>1</v>
      </c>
      <c r="P5527">
        <v>2015</v>
      </c>
      <c r="R5527" t="s">
        <v>26</v>
      </c>
      <c r="S5527" t="s">
        <v>31</v>
      </c>
    </row>
    <row r="5528" spans="1:19" x14ac:dyDescent="0.25">
      <c r="A5528" t="s">
        <v>338</v>
      </c>
      <c r="B5528" t="s">
        <v>9569</v>
      </c>
      <c r="C5528" t="s">
        <v>20471</v>
      </c>
      <c r="E5528" t="s">
        <v>20470</v>
      </c>
      <c r="F5528" t="s">
        <v>23</v>
      </c>
      <c r="G5528">
        <v>36561</v>
      </c>
      <c r="H5528">
        <v>30.25863</v>
      </c>
      <c r="I5528">
        <v>-87.630734000000004</v>
      </c>
      <c r="J5528" s="1" t="d">
        <v>2019-01-10</v>
      </c>
      <c r="K5528">
        <v>72204</v>
      </c>
      <c r="L5528" t="s">
        <v>30</v>
      </c>
      <c r="M5528" s="1" t="d">
        <v>2015-12-01</v>
      </c>
      <c r="N5528">
        <v>12</v>
      </c>
      <c r="O5528">
        <v>1</v>
      </c>
      <c r="P5528">
        <v>2015</v>
      </c>
      <c r="R5528" t="s">
        <v>26</v>
      </c>
      <c r="S5528" t="s">
        <v>31</v>
      </c>
    </row>
    <row r="5529" spans="1:19" x14ac:dyDescent="0.25">
      <c r="A5529" t="s">
        <v>338</v>
      </c>
      <c r="B5529" t="s">
        <v>15204</v>
      </c>
      <c r="C5529" t="s">
        <v>20472</v>
      </c>
      <c r="E5529" t="s">
        <v>20470</v>
      </c>
      <c r="F5529" t="s">
        <v>23</v>
      </c>
      <c r="G5529">
        <v>36561</v>
      </c>
      <c r="H5529">
        <v>30.265761000000001</v>
      </c>
      <c r="I5529">
        <v>-87.603527999999997</v>
      </c>
      <c r="J5529" s="1" t="d">
        <v>2018-10-04</v>
      </c>
      <c r="K5529">
        <v>72205</v>
      </c>
      <c r="L5529" t="s">
        <v>30</v>
      </c>
      <c r="M5529" s="1" t="d">
        <v>2015-10-01</v>
      </c>
      <c r="N5529">
        <v>10</v>
      </c>
      <c r="O5529">
        <v>1</v>
      </c>
      <c r="P5529">
        <v>2015</v>
      </c>
      <c r="R5529" t="s">
        <v>26</v>
      </c>
      <c r="S5529" t="s">
        <v>31</v>
      </c>
    </row>
    <row r="5530" spans="1:19" x14ac:dyDescent="0.25">
      <c r="A5530" t="s">
        <v>338</v>
      </c>
      <c r="B5530" t="s">
        <v>20473</v>
      </c>
      <c r="C5530" t="s">
        <v>20474</v>
      </c>
      <c r="E5530" t="s">
        <v>20470</v>
      </c>
      <c r="F5530" t="s">
        <v>23</v>
      </c>
      <c r="G5530">
        <v>36561</v>
      </c>
      <c r="H5530">
        <v>30.27692</v>
      </c>
      <c r="I5530">
        <v>-87.556352000000004</v>
      </c>
      <c r="J5530" s="1" t="d">
        <v>2018-10-04</v>
      </c>
      <c r="K5530">
        <v>72206</v>
      </c>
      <c r="L5530" t="s">
        <v>30</v>
      </c>
      <c r="M5530" s="1" t="d">
        <v>2015-11-01</v>
      </c>
      <c r="N5530">
        <v>11</v>
      </c>
      <c r="O5530">
        <v>1</v>
      </c>
      <c r="P5530">
        <v>2015</v>
      </c>
      <c r="R5530" t="s">
        <v>26</v>
      </c>
      <c r="S5530" t="s">
        <v>31</v>
      </c>
    </row>
    <row r="5531" spans="1:19" x14ac:dyDescent="0.25">
      <c r="A5531" t="s">
        <v>338</v>
      </c>
      <c r="B5531" t="s">
        <v>15352</v>
      </c>
      <c r="C5531" t="s">
        <v>20475</v>
      </c>
      <c r="E5531" t="s">
        <v>20476</v>
      </c>
      <c r="F5531" t="s">
        <v>260</v>
      </c>
      <c r="G5531">
        <v>86336</v>
      </c>
      <c r="H5531">
        <v>34.862583999999998</v>
      </c>
      <c r="I5531">
        <v>-111.782467</v>
      </c>
      <c r="J5531" s="1" t="d">
        <v>2018-10-04</v>
      </c>
      <c r="K5531">
        <v>72208</v>
      </c>
      <c r="L5531" t="s">
        <v>30</v>
      </c>
      <c r="M5531" s="1" t="d">
        <v>2015-09-01</v>
      </c>
      <c r="N5531">
        <v>9</v>
      </c>
      <c r="O5531">
        <v>1</v>
      </c>
      <c r="P5531">
        <v>2015</v>
      </c>
      <c r="R5531" t="s">
        <v>26</v>
      </c>
      <c r="S5531" t="s">
        <v>31</v>
      </c>
    </row>
    <row r="5532" spans="1:19" x14ac:dyDescent="0.25">
      <c r="A5532" t="s">
        <v>338</v>
      </c>
      <c r="B5532" t="s">
        <v>20477</v>
      </c>
      <c r="C5532" t="s">
        <v>20478</v>
      </c>
      <c r="E5532" t="s">
        <v>20476</v>
      </c>
      <c r="F5532" t="s">
        <v>260</v>
      </c>
      <c r="G5532">
        <v>86336</v>
      </c>
      <c r="H5532">
        <v>34.913575999999999</v>
      </c>
      <c r="I5532">
        <v>-111.853162</v>
      </c>
      <c r="J5532" s="1" t="d">
        <v>2018-10-04</v>
      </c>
      <c r="K5532">
        <v>72219</v>
      </c>
      <c r="L5532" t="s">
        <v>30</v>
      </c>
      <c r="M5532" s="1" t="d">
        <v>2015-12-01</v>
      </c>
      <c r="N5532">
        <v>12</v>
      </c>
      <c r="O5532">
        <v>1</v>
      </c>
      <c r="P5532">
        <v>2015</v>
      </c>
      <c r="R5532" t="s">
        <v>26</v>
      </c>
      <c r="S5532" t="s">
        <v>31</v>
      </c>
    </row>
    <row r="5533" spans="1:19" x14ac:dyDescent="0.25">
      <c r="A5533" t="s">
        <v>338</v>
      </c>
      <c r="B5533" t="s">
        <v>20479</v>
      </c>
      <c r="C5533" t="s">
        <v>20480</v>
      </c>
      <c r="E5533" t="s">
        <v>722</v>
      </c>
      <c r="F5533" t="s">
        <v>75</v>
      </c>
      <c r="G5533">
        <v>87105</v>
      </c>
      <c r="H5533">
        <v>35.084248000000002</v>
      </c>
      <c r="I5533">
        <v>-106.68977099999999</v>
      </c>
      <c r="J5533" s="1" t="d">
        <v>2018-10-04</v>
      </c>
      <c r="K5533">
        <v>72304</v>
      </c>
      <c r="L5533" t="s">
        <v>30</v>
      </c>
      <c r="M5533" s="1" t="d">
        <v>2015-11-01</v>
      </c>
      <c r="N5533">
        <v>11</v>
      </c>
      <c r="O5533">
        <v>1</v>
      </c>
      <c r="P5533">
        <v>2015</v>
      </c>
      <c r="R5533" t="s">
        <v>26</v>
      </c>
      <c r="S5533" t="s">
        <v>31</v>
      </c>
    </row>
    <row r="5534" spans="1:19" x14ac:dyDescent="0.25">
      <c r="A5534" t="s">
        <v>338</v>
      </c>
      <c r="B5534" t="s">
        <v>20481</v>
      </c>
      <c r="C5534" t="s">
        <v>20482</v>
      </c>
      <c r="E5534" t="s">
        <v>722</v>
      </c>
      <c r="F5534" t="s">
        <v>75</v>
      </c>
      <c r="G5534">
        <v>87110</v>
      </c>
      <c r="H5534">
        <v>35.110238000000003</v>
      </c>
      <c r="I5534">
        <v>-106.568755</v>
      </c>
      <c r="J5534" s="1" t="d">
        <v>2018-10-04</v>
      </c>
      <c r="K5534">
        <v>72305</v>
      </c>
      <c r="L5534" t="s">
        <v>30</v>
      </c>
      <c r="M5534" s="1" t="d">
        <v>2015-12-01</v>
      </c>
      <c r="N5534">
        <v>12</v>
      </c>
      <c r="O5534">
        <v>1</v>
      </c>
      <c r="P5534">
        <v>2015</v>
      </c>
      <c r="R5534" t="s">
        <v>26</v>
      </c>
      <c r="S5534" t="s">
        <v>31</v>
      </c>
    </row>
    <row r="5535" spans="1:19" x14ac:dyDescent="0.25">
      <c r="A5535" t="s">
        <v>338</v>
      </c>
      <c r="B5535" t="s">
        <v>20483</v>
      </c>
      <c r="C5535" t="s">
        <v>20484</v>
      </c>
      <c r="E5535" t="s">
        <v>74</v>
      </c>
      <c r="F5535" t="s">
        <v>75</v>
      </c>
      <c r="G5535">
        <v>87501</v>
      </c>
      <c r="H5535">
        <v>35.683436999999998</v>
      </c>
      <c r="I5535">
        <v>-105.938683</v>
      </c>
      <c r="J5535" s="1" t="d">
        <v>2018-10-04</v>
      </c>
      <c r="K5535">
        <v>72307</v>
      </c>
      <c r="L5535" t="s">
        <v>30</v>
      </c>
      <c r="M5535" s="1" t="d">
        <v>2015-10-01</v>
      </c>
      <c r="N5535">
        <v>10</v>
      </c>
      <c r="O5535">
        <v>1</v>
      </c>
      <c r="P5535">
        <v>2015</v>
      </c>
      <c r="R5535" t="s">
        <v>26</v>
      </c>
      <c r="S5535" t="s">
        <v>31</v>
      </c>
    </row>
    <row r="5536" spans="1:19" x14ac:dyDescent="0.25">
      <c r="A5536" t="s">
        <v>338</v>
      </c>
      <c r="B5536" t="s">
        <v>20485</v>
      </c>
      <c r="C5536" t="s">
        <v>20486</v>
      </c>
      <c r="E5536" t="s">
        <v>20365</v>
      </c>
      <c r="F5536" t="s">
        <v>25</v>
      </c>
      <c r="G5536">
        <v>21756</v>
      </c>
      <c r="H5536">
        <v>39.445168000000002</v>
      </c>
      <c r="I5536">
        <v>-77.705318000000005</v>
      </c>
      <c r="J5536" s="1" t="d">
        <v>2018-10-04</v>
      </c>
      <c r="K5536">
        <v>72308</v>
      </c>
      <c r="L5536" t="s">
        <v>30</v>
      </c>
      <c r="M5536" s="1" t="d">
        <v>2015-11-01</v>
      </c>
      <c r="N5536">
        <v>11</v>
      </c>
      <c r="O5536">
        <v>1</v>
      </c>
      <c r="P5536">
        <v>2015</v>
      </c>
      <c r="R5536" t="s">
        <v>26</v>
      </c>
      <c r="S5536" t="s">
        <v>31</v>
      </c>
    </row>
    <row r="5537" spans="1:19" x14ac:dyDescent="0.25">
      <c r="A5537" t="s">
        <v>338</v>
      </c>
      <c r="B5537" t="s">
        <v>20487</v>
      </c>
      <c r="C5537" t="s">
        <v>20488</v>
      </c>
      <c r="E5537" t="s">
        <v>20489</v>
      </c>
      <c r="F5537" t="s">
        <v>25</v>
      </c>
      <c r="G5537">
        <v>21620</v>
      </c>
      <c r="H5537">
        <v>39.212966999999999</v>
      </c>
      <c r="I5537">
        <v>-76.095106000000001</v>
      </c>
      <c r="J5537" s="1" t="d">
        <v>2018-11-08</v>
      </c>
      <c r="K5537">
        <v>72309</v>
      </c>
      <c r="L5537" t="s">
        <v>30</v>
      </c>
      <c r="M5537" s="1" t="d">
        <v>2015-12-01</v>
      </c>
      <c r="N5537">
        <v>12</v>
      </c>
      <c r="O5537">
        <v>1</v>
      </c>
      <c r="P5537">
        <v>2015</v>
      </c>
      <c r="R5537" t="s">
        <v>26</v>
      </c>
      <c r="S5537" t="s">
        <v>31</v>
      </c>
    </row>
    <row r="5538" spans="1:19" x14ac:dyDescent="0.25">
      <c r="A5538" t="s">
        <v>338</v>
      </c>
      <c r="B5538" t="s">
        <v>20490</v>
      </c>
      <c r="C5538" t="s">
        <v>20491</v>
      </c>
      <c r="E5538" t="s">
        <v>20492</v>
      </c>
      <c r="F5538" t="s">
        <v>25</v>
      </c>
      <c r="G5538">
        <v>21863</v>
      </c>
      <c r="H5538">
        <v>38.172714999999997</v>
      </c>
      <c r="I5538">
        <v>-75.396135000000001</v>
      </c>
      <c r="J5538" s="1" t="d">
        <v>2018-11-08</v>
      </c>
      <c r="K5538">
        <v>72311</v>
      </c>
      <c r="L5538" t="s">
        <v>30</v>
      </c>
      <c r="M5538" s="1" t="d">
        <v>2015-10-01</v>
      </c>
      <c r="N5538">
        <v>10</v>
      </c>
      <c r="O5538">
        <v>1</v>
      </c>
      <c r="P5538">
        <v>2015</v>
      </c>
      <c r="R5538" t="s">
        <v>26</v>
      </c>
      <c r="S5538" t="s">
        <v>31</v>
      </c>
    </row>
    <row r="5539" spans="1:19" x14ac:dyDescent="0.25">
      <c r="A5539" t="s">
        <v>338</v>
      </c>
      <c r="B5539" t="s">
        <v>20493</v>
      </c>
      <c r="C5539" t="s">
        <v>20494</v>
      </c>
      <c r="E5539" t="s">
        <v>20495</v>
      </c>
      <c r="F5539" t="s">
        <v>25</v>
      </c>
      <c r="G5539">
        <v>21842</v>
      </c>
      <c r="H5539">
        <v>38.388449000000001</v>
      </c>
      <c r="I5539">
        <v>-75.064117999999993</v>
      </c>
      <c r="J5539" s="1" t="d">
        <v>2018-10-04</v>
      </c>
      <c r="K5539">
        <v>72313</v>
      </c>
      <c r="L5539" t="s">
        <v>30</v>
      </c>
      <c r="M5539" s="1" t="d">
        <v>2015-12-01</v>
      </c>
      <c r="N5539">
        <v>12</v>
      </c>
      <c r="O5539">
        <v>1</v>
      </c>
      <c r="P5539">
        <v>2015</v>
      </c>
      <c r="R5539" t="s">
        <v>26</v>
      </c>
      <c r="S5539" t="s">
        <v>31</v>
      </c>
    </row>
    <row r="5540" spans="1:19" x14ac:dyDescent="0.25">
      <c r="A5540" t="s">
        <v>338</v>
      </c>
      <c r="B5540" t="s">
        <v>20496</v>
      </c>
      <c r="C5540" t="s">
        <v>20497</v>
      </c>
      <c r="E5540" t="s">
        <v>3965</v>
      </c>
      <c r="F5540" t="s">
        <v>25</v>
      </c>
      <c r="G5540">
        <v>21202</v>
      </c>
      <c r="H5540">
        <v>39.284965999999997</v>
      </c>
      <c r="I5540">
        <v>-76.613388999999998</v>
      </c>
      <c r="J5540" s="1" t="d">
        <v>2018-10-04</v>
      </c>
      <c r="K5540">
        <v>72314</v>
      </c>
      <c r="L5540" t="s">
        <v>30</v>
      </c>
      <c r="M5540" s="1" t="d">
        <v>2015-09-01</v>
      </c>
      <c r="N5540">
        <v>9</v>
      </c>
      <c r="O5540">
        <v>1</v>
      </c>
      <c r="P5540">
        <v>2015</v>
      </c>
      <c r="R5540" t="s">
        <v>26</v>
      </c>
      <c r="S5540" t="s">
        <v>31</v>
      </c>
    </row>
    <row r="5541" spans="1:19" x14ac:dyDescent="0.25">
      <c r="A5541" t="s">
        <v>338</v>
      </c>
      <c r="B5541" t="s">
        <v>20498</v>
      </c>
      <c r="C5541" t="s">
        <v>20499</v>
      </c>
      <c r="E5541" t="s">
        <v>20500</v>
      </c>
      <c r="F5541" t="s">
        <v>25</v>
      </c>
      <c r="G5541">
        <v>21541</v>
      </c>
      <c r="H5541">
        <v>39.556713000000002</v>
      </c>
      <c r="I5541">
        <v>-79.357487000000006</v>
      </c>
      <c r="J5541" s="1" t="d">
        <v>2018-10-04</v>
      </c>
      <c r="K5541">
        <v>72315</v>
      </c>
      <c r="L5541" t="s">
        <v>30</v>
      </c>
      <c r="M5541" s="1" t="d">
        <v>2015-10-01</v>
      </c>
      <c r="N5541">
        <v>10</v>
      </c>
      <c r="O5541">
        <v>1</v>
      </c>
      <c r="P5541">
        <v>2015</v>
      </c>
      <c r="R5541" t="s">
        <v>26</v>
      </c>
      <c r="S5541" t="s">
        <v>31</v>
      </c>
    </row>
    <row r="5542" spans="1:19" x14ac:dyDescent="0.25">
      <c r="A5542" t="s">
        <v>338</v>
      </c>
      <c r="B5542" t="s">
        <v>20501</v>
      </c>
      <c r="C5542" t="s">
        <v>20502</v>
      </c>
      <c r="E5542" t="s">
        <v>20503</v>
      </c>
      <c r="F5542" t="s">
        <v>25</v>
      </c>
      <c r="G5542">
        <v>21532</v>
      </c>
      <c r="H5542">
        <v>39.653651000000004</v>
      </c>
      <c r="I5542">
        <v>-79.022439000000006</v>
      </c>
      <c r="J5542" s="1" t="d">
        <v>2018-10-04</v>
      </c>
      <c r="K5542">
        <v>72317</v>
      </c>
      <c r="L5542" t="s">
        <v>30</v>
      </c>
      <c r="M5542" s="1" t="d">
        <v>2015-12-01</v>
      </c>
      <c r="N5542">
        <v>12</v>
      </c>
      <c r="O5542">
        <v>1</v>
      </c>
      <c r="P5542">
        <v>2015</v>
      </c>
      <c r="R5542" t="s">
        <v>26</v>
      </c>
      <c r="S5542" t="s">
        <v>31</v>
      </c>
    </row>
    <row r="5543" spans="1:19" x14ac:dyDescent="0.25">
      <c r="A5543" t="s">
        <v>338</v>
      </c>
      <c r="B5543" t="s">
        <v>20504</v>
      </c>
      <c r="C5543" t="s">
        <v>20505</v>
      </c>
      <c r="E5543" t="s">
        <v>20506</v>
      </c>
      <c r="F5543" t="s">
        <v>25</v>
      </c>
      <c r="G5543">
        <v>21536</v>
      </c>
      <c r="H5543">
        <v>39.696396</v>
      </c>
      <c r="I5543">
        <v>-79.141188999999997</v>
      </c>
      <c r="J5543" s="1" t="d">
        <v>2018-10-04</v>
      </c>
      <c r="K5543">
        <v>72318</v>
      </c>
      <c r="L5543" t="s">
        <v>30</v>
      </c>
      <c r="M5543" s="1" t="d">
        <v>2015-09-01</v>
      </c>
      <c r="N5543">
        <v>9</v>
      </c>
      <c r="O5543">
        <v>1</v>
      </c>
      <c r="P5543">
        <v>2015</v>
      </c>
      <c r="R5543" t="s">
        <v>26</v>
      </c>
      <c r="S5543" t="s">
        <v>31</v>
      </c>
    </row>
    <row r="5544" spans="1:19" x14ac:dyDescent="0.25">
      <c r="A5544" t="s">
        <v>338</v>
      </c>
      <c r="B5544" t="s">
        <v>20517</v>
      </c>
      <c r="C5544" t="s">
        <v>20518</v>
      </c>
      <c r="D5544" t="s">
        <v>20519</v>
      </c>
      <c r="E5544" t="s">
        <v>5479</v>
      </c>
      <c r="F5544" t="s">
        <v>42</v>
      </c>
      <c r="G5544">
        <v>1301</v>
      </c>
      <c r="H5544">
        <v>42.600428000000001</v>
      </c>
      <c r="I5544">
        <v>-72.631636</v>
      </c>
      <c r="J5544" s="1" t="d">
        <v>2018-07-09</v>
      </c>
      <c r="K5544">
        <v>72329</v>
      </c>
      <c r="L5544" t="s">
        <v>30</v>
      </c>
      <c r="M5544" s="1" t="d">
        <v>2015-06-01</v>
      </c>
      <c r="N5544">
        <v>6</v>
      </c>
      <c r="O5544">
        <v>1</v>
      </c>
      <c r="P5544">
        <v>2015</v>
      </c>
      <c r="R5544" t="s">
        <v>26</v>
      </c>
      <c r="S5544" t="s">
        <v>31</v>
      </c>
    </row>
    <row r="5545" spans="1:19" x14ac:dyDescent="0.25">
      <c r="A5545" t="s">
        <v>338</v>
      </c>
      <c r="B5545" t="s">
        <v>20520</v>
      </c>
      <c r="C5545" t="s">
        <v>20521</v>
      </c>
      <c r="E5545" t="s">
        <v>1824</v>
      </c>
      <c r="F5545" t="s">
        <v>1026</v>
      </c>
      <c r="G5545">
        <v>3846</v>
      </c>
      <c r="H5545">
        <v>44.214416999999997</v>
      </c>
      <c r="I5545">
        <v>-71.197891999999996</v>
      </c>
      <c r="J5545" s="1" t="d">
        <v>2018-12-11</v>
      </c>
      <c r="K5545">
        <v>72342</v>
      </c>
      <c r="L5545" t="s">
        <v>30</v>
      </c>
      <c r="M5545" s="1" t="d">
        <v>2015-12-01</v>
      </c>
      <c r="N5545">
        <v>12</v>
      </c>
      <c r="O5545">
        <v>1</v>
      </c>
      <c r="P5545">
        <v>2015</v>
      </c>
      <c r="R5545" t="s">
        <v>26</v>
      </c>
      <c r="S5545" t="s">
        <v>31</v>
      </c>
    </row>
    <row r="5546" spans="1:19" x14ac:dyDescent="0.25">
      <c r="A5546" t="s">
        <v>338</v>
      </c>
      <c r="B5546" t="s">
        <v>20528</v>
      </c>
      <c r="C5546" t="s">
        <v>20529</v>
      </c>
      <c r="E5546" t="s">
        <v>220</v>
      </c>
      <c r="F5546" t="s">
        <v>170</v>
      </c>
      <c r="G5546">
        <v>92121</v>
      </c>
      <c r="H5546">
        <v>32.834049</v>
      </c>
      <c r="I5546">
        <v>-117.13067100000001</v>
      </c>
      <c r="J5546" s="1" t="d">
        <v>2019-01-10</v>
      </c>
      <c r="K5546">
        <v>72359</v>
      </c>
      <c r="L5546" t="s">
        <v>30</v>
      </c>
      <c r="M5546" s="1" t="d">
        <v>2015-06-01</v>
      </c>
      <c r="N5546">
        <v>6</v>
      </c>
      <c r="O5546">
        <v>1</v>
      </c>
      <c r="P5546">
        <v>2015</v>
      </c>
      <c r="R5546" t="s">
        <v>26</v>
      </c>
      <c r="S5546" t="s">
        <v>27</v>
      </c>
    </row>
    <row r="5547" spans="1:19" x14ac:dyDescent="0.25">
      <c r="A5547" t="s">
        <v>338</v>
      </c>
      <c r="B5547" t="s">
        <v>20530</v>
      </c>
      <c r="C5547" t="s">
        <v>20531</v>
      </c>
      <c r="E5547" t="s">
        <v>220</v>
      </c>
      <c r="F5547" t="s">
        <v>170</v>
      </c>
      <c r="G5547">
        <v>92102</v>
      </c>
      <c r="H5547">
        <v>32.713144999999997</v>
      </c>
      <c r="I5547">
        <v>-117.12083699999999</v>
      </c>
      <c r="J5547" s="1" t="d">
        <v>2019-01-10</v>
      </c>
      <c r="K5547">
        <v>72360</v>
      </c>
      <c r="L5547" t="s">
        <v>30</v>
      </c>
      <c r="M5547" s="1" t="d">
        <v>2015-06-01</v>
      </c>
      <c r="N5547">
        <v>6</v>
      </c>
      <c r="O5547">
        <v>1</v>
      </c>
      <c r="P5547">
        <v>2015</v>
      </c>
      <c r="R5547" t="s">
        <v>26</v>
      </c>
      <c r="S5547" t="s">
        <v>27</v>
      </c>
    </row>
    <row r="5548" spans="1:19" x14ac:dyDescent="0.25">
      <c r="A5548" t="s">
        <v>338</v>
      </c>
      <c r="B5548" t="s">
        <v>20090</v>
      </c>
      <c r="C5548" t="s">
        <v>20533</v>
      </c>
      <c r="E5548" t="s">
        <v>20092</v>
      </c>
      <c r="F5548" t="s">
        <v>1026</v>
      </c>
      <c r="G5548">
        <v>3054</v>
      </c>
      <c r="H5548">
        <v>42.823813999999999</v>
      </c>
      <c r="I5548">
        <v>-71.511565000000004</v>
      </c>
      <c r="J5548" s="1" t="d">
        <v>2019-01-10</v>
      </c>
      <c r="K5548">
        <v>72367</v>
      </c>
      <c r="L5548" t="s">
        <v>30</v>
      </c>
      <c r="M5548" s="1" t="d">
        <v>2015-06-01</v>
      </c>
      <c r="N5548">
        <v>6</v>
      </c>
      <c r="O5548">
        <v>1</v>
      </c>
      <c r="P5548">
        <v>2015</v>
      </c>
      <c r="R5548" t="s">
        <v>26</v>
      </c>
      <c r="S5548" t="s">
        <v>27</v>
      </c>
    </row>
    <row r="5549" spans="1:19" x14ac:dyDescent="0.25">
      <c r="A5549" t="s">
        <v>338</v>
      </c>
      <c r="B5549" t="s">
        <v>20534</v>
      </c>
      <c r="C5549" t="s">
        <v>20535</v>
      </c>
      <c r="E5549" t="s">
        <v>3964</v>
      </c>
      <c r="F5549" t="s">
        <v>42</v>
      </c>
      <c r="G5549">
        <v>1821</v>
      </c>
      <c r="H5549">
        <v>42.548087000000002</v>
      </c>
      <c r="I5549">
        <v>-71.280623000000006</v>
      </c>
      <c r="J5549" s="1" t="d">
        <v>2018-10-04</v>
      </c>
      <c r="K5549">
        <v>72368</v>
      </c>
      <c r="L5549" t="s">
        <v>30</v>
      </c>
      <c r="M5549" s="1" t="d">
        <v>2015-08-01</v>
      </c>
      <c r="N5549">
        <v>8</v>
      </c>
      <c r="O5549">
        <v>1</v>
      </c>
      <c r="P5549">
        <v>2015</v>
      </c>
      <c r="R5549" t="s">
        <v>26</v>
      </c>
      <c r="S5549" t="s">
        <v>27</v>
      </c>
    </row>
    <row r="5550" spans="1:19" x14ac:dyDescent="0.25">
      <c r="A5550" t="s">
        <v>312</v>
      </c>
      <c r="B5550" t="s">
        <v>4297</v>
      </c>
      <c r="C5550" t="s">
        <v>20540</v>
      </c>
      <c r="E5550" t="s">
        <v>20541</v>
      </c>
      <c r="F5550" t="s">
        <v>119</v>
      </c>
      <c r="G5550">
        <v>56128</v>
      </c>
      <c r="H5550">
        <v>43.878157000000002</v>
      </c>
      <c r="I5550">
        <v>-96.134118999999998</v>
      </c>
      <c r="J5550" s="1" t="d">
        <v>2018-03-08</v>
      </c>
      <c r="K5550">
        <v>72399</v>
      </c>
      <c r="L5550" t="s">
        <v>30</v>
      </c>
      <c r="M5550" s="1" t="d">
        <v>2015-01-15</v>
      </c>
      <c r="N5550">
        <v>1</v>
      </c>
      <c r="O5550">
        <v>15</v>
      </c>
      <c r="P5550">
        <v>2015</v>
      </c>
      <c r="R5550" t="s">
        <v>26</v>
      </c>
      <c r="S5550" t="s">
        <v>31</v>
      </c>
    </row>
    <row r="5551" spans="1:19" x14ac:dyDescent="0.25">
      <c r="A5551" t="s">
        <v>312</v>
      </c>
      <c r="B5551" t="s">
        <v>20544</v>
      </c>
      <c r="C5551" t="s">
        <v>20545</v>
      </c>
      <c r="E5551" t="s">
        <v>622</v>
      </c>
      <c r="F5551" t="s">
        <v>119</v>
      </c>
      <c r="G5551">
        <v>55104</v>
      </c>
      <c r="H5551">
        <v>44.946852</v>
      </c>
      <c r="I5551">
        <v>-93.134393000000003</v>
      </c>
      <c r="J5551" s="1" t="d">
        <v>2018-03-08</v>
      </c>
      <c r="K5551">
        <v>72402</v>
      </c>
      <c r="L5551" t="s">
        <v>30</v>
      </c>
      <c r="M5551" s="1" t="d">
        <v>2015-12-15</v>
      </c>
      <c r="N5551">
        <v>12</v>
      </c>
      <c r="O5551">
        <v>15</v>
      </c>
      <c r="P5551">
        <v>2015</v>
      </c>
      <c r="R5551" t="s">
        <v>26</v>
      </c>
      <c r="S5551" t="s">
        <v>31</v>
      </c>
    </row>
    <row r="5552" spans="1:19" x14ac:dyDescent="0.25">
      <c r="A5552" t="s">
        <v>312</v>
      </c>
      <c r="B5552" t="s">
        <v>17764</v>
      </c>
      <c r="C5552" t="s">
        <v>17765</v>
      </c>
      <c r="E5552" t="s">
        <v>622</v>
      </c>
      <c r="F5552" t="s">
        <v>119</v>
      </c>
      <c r="G5552">
        <v>55125</v>
      </c>
      <c r="H5552">
        <v>44.883887999999999</v>
      </c>
      <c r="I5552">
        <v>-93.030550000000005</v>
      </c>
      <c r="J5552" s="1" t="d">
        <v>2019-03-07</v>
      </c>
      <c r="K5552">
        <v>72403</v>
      </c>
      <c r="L5552" t="s">
        <v>71</v>
      </c>
      <c r="M5552" s="1" t="d">
        <v>2015-09-15</v>
      </c>
      <c r="N5552">
        <v>9</v>
      </c>
      <c r="O5552">
        <v>15</v>
      </c>
      <c r="P5552">
        <v>2015</v>
      </c>
      <c r="R5552" t="s">
        <v>26</v>
      </c>
      <c r="S5552" t="s">
        <v>31</v>
      </c>
    </row>
    <row r="5553" spans="1:19" x14ac:dyDescent="0.25">
      <c r="A5553" t="s">
        <v>312</v>
      </c>
      <c r="B5553" t="s">
        <v>20191</v>
      </c>
      <c r="C5553" t="s">
        <v>20192</v>
      </c>
      <c r="E5553" t="s">
        <v>1030</v>
      </c>
      <c r="F5553" t="s">
        <v>119</v>
      </c>
      <c r="G5553">
        <v>55037</v>
      </c>
      <c r="H5553">
        <v>46.009813999999999</v>
      </c>
      <c r="I5553">
        <v>-92.926010000000005</v>
      </c>
      <c r="J5553" s="1" t="d">
        <v>2019-03-07</v>
      </c>
      <c r="K5553">
        <v>72404</v>
      </c>
      <c r="L5553" t="s">
        <v>71</v>
      </c>
      <c r="M5553" s="1" t="d">
        <v>2015-01-15</v>
      </c>
      <c r="N5553">
        <v>1</v>
      </c>
      <c r="O5553">
        <v>15</v>
      </c>
      <c r="P5553">
        <v>2015</v>
      </c>
      <c r="R5553" t="s">
        <v>26</v>
      </c>
      <c r="S5553" t="s">
        <v>31</v>
      </c>
    </row>
    <row r="5554" spans="1:19" x14ac:dyDescent="0.25">
      <c r="A5554" t="s">
        <v>312</v>
      </c>
      <c r="B5554" t="s">
        <v>20200</v>
      </c>
      <c r="C5554" t="s">
        <v>20201</v>
      </c>
      <c r="E5554" t="s">
        <v>16794</v>
      </c>
      <c r="F5554" t="s">
        <v>119</v>
      </c>
      <c r="G5554">
        <v>55811</v>
      </c>
      <c r="H5554">
        <v>46.823472000000002</v>
      </c>
      <c r="I5554">
        <v>-92.187489999999997</v>
      </c>
      <c r="J5554" s="1" t="d">
        <v>2019-03-07</v>
      </c>
      <c r="K5554">
        <v>72405</v>
      </c>
      <c r="L5554" t="s">
        <v>71</v>
      </c>
      <c r="M5554" s="1" t="d">
        <v>2015-01-15</v>
      </c>
      <c r="N5554">
        <v>1</v>
      </c>
      <c r="O5554">
        <v>15</v>
      </c>
      <c r="P5554">
        <v>2015</v>
      </c>
      <c r="R5554" t="s">
        <v>26</v>
      </c>
      <c r="S5554" t="s">
        <v>31</v>
      </c>
    </row>
    <row r="5555" spans="1:19" x14ac:dyDescent="0.25">
      <c r="A5555" t="s">
        <v>312</v>
      </c>
      <c r="B5555" t="s">
        <v>20210</v>
      </c>
      <c r="C5555" t="s">
        <v>20211</v>
      </c>
      <c r="E5555" t="s">
        <v>1858</v>
      </c>
      <c r="F5555" t="s">
        <v>119</v>
      </c>
      <c r="G5555">
        <v>55811</v>
      </c>
      <c r="H5555">
        <v>46.800400000000003</v>
      </c>
      <c r="I5555">
        <v>-92.132260000000002</v>
      </c>
      <c r="J5555" s="1" t="d">
        <v>2019-03-07</v>
      </c>
      <c r="K5555">
        <v>72406</v>
      </c>
      <c r="L5555" t="s">
        <v>71</v>
      </c>
      <c r="M5555" s="1" t="d">
        <v>2015-10-15</v>
      </c>
      <c r="N5555">
        <v>10</v>
      </c>
      <c r="O5555">
        <v>15</v>
      </c>
      <c r="P5555">
        <v>2015</v>
      </c>
      <c r="R5555" t="s">
        <v>26</v>
      </c>
      <c r="S5555" t="s">
        <v>31</v>
      </c>
    </row>
    <row r="5556" spans="1:19" x14ac:dyDescent="0.25">
      <c r="A5556" t="s">
        <v>312</v>
      </c>
      <c r="B5556" t="s">
        <v>2049</v>
      </c>
      <c r="C5556" t="s">
        <v>20546</v>
      </c>
      <c r="E5556" t="s">
        <v>402</v>
      </c>
      <c r="F5556" t="s">
        <v>119</v>
      </c>
      <c r="G5556">
        <v>55901</v>
      </c>
      <c r="H5556">
        <v>44.066051000000002</v>
      </c>
      <c r="I5556">
        <v>-92.524651930000005</v>
      </c>
      <c r="J5556" s="1" t="d">
        <v>2019-02-06</v>
      </c>
      <c r="K5556">
        <v>72407</v>
      </c>
      <c r="L5556" t="s">
        <v>103</v>
      </c>
      <c r="M5556" s="1" t="d">
        <v>2015-10-15</v>
      </c>
      <c r="N5556">
        <v>10</v>
      </c>
      <c r="O5556">
        <v>15</v>
      </c>
      <c r="P5556">
        <v>2015</v>
      </c>
      <c r="R5556" t="s">
        <v>26</v>
      </c>
      <c r="S5556" t="s">
        <v>31</v>
      </c>
    </row>
    <row r="5557" spans="1:19" x14ac:dyDescent="0.25">
      <c r="A5557" t="s">
        <v>338</v>
      </c>
      <c r="B5557" t="s">
        <v>20547</v>
      </c>
      <c r="C5557" t="s">
        <v>20548</v>
      </c>
      <c r="E5557" t="s">
        <v>9401</v>
      </c>
      <c r="F5557" t="s">
        <v>29</v>
      </c>
      <c r="G5557">
        <v>31324</v>
      </c>
      <c r="H5557">
        <v>32.003481000000001</v>
      </c>
      <c r="I5557">
        <v>-81.286642999999998</v>
      </c>
      <c r="J5557" s="1" t="d">
        <v>2018-10-04</v>
      </c>
      <c r="K5557">
        <v>72523</v>
      </c>
      <c r="L5557" t="s">
        <v>30</v>
      </c>
      <c r="M5557" s="1" t="d">
        <v>2015-10-30</v>
      </c>
      <c r="N5557">
        <v>10</v>
      </c>
      <c r="O5557">
        <v>30</v>
      </c>
      <c r="P5557">
        <v>2015</v>
      </c>
      <c r="R5557" t="s">
        <v>26</v>
      </c>
      <c r="S5557" t="s">
        <v>31</v>
      </c>
    </row>
    <row r="5558" spans="1:19" x14ac:dyDescent="0.25">
      <c r="A5558" t="s">
        <v>338</v>
      </c>
      <c r="B5558" t="s">
        <v>20549</v>
      </c>
      <c r="C5558" t="s">
        <v>20550</v>
      </c>
      <c r="E5558" t="s">
        <v>17169</v>
      </c>
      <c r="F5558" t="s">
        <v>5794</v>
      </c>
      <c r="G5558">
        <v>99801</v>
      </c>
      <c r="H5558">
        <v>58.353653000000001</v>
      </c>
      <c r="I5558">
        <v>-134.49559199999999</v>
      </c>
      <c r="J5558" s="1" t="d">
        <v>2018-12-11</v>
      </c>
      <c r="K5558">
        <v>72524</v>
      </c>
      <c r="L5558" t="s">
        <v>30</v>
      </c>
      <c r="M5558" s="1" t="d">
        <v>2015-02-01</v>
      </c>
      <c r="N5558">
        <v>2</v>
      </c>
      <c r="O5558">
        <v>1</v>
      </c>
      <c r="P5558">
        <v>2015</v>
      </c>
      <c r="R5558" t="s">
        <v>26</v>
      </c>
      <c r="S5558" t="s">
        <v>31</v>
      </c>
    </row>
    <row r="5559" spans="1:19" x14ac:dyDescent="0.25">
      <c r="A5559" t="s">
        <v>338</v>
      </c>
      <c r="B5559" t="s">
        <v>19173</v>
      </c>
      <c r="C5559" t="s">
        <v>20608</v>
      </c>
      <c r="E5559" t="s">
        <v>20609</v>
      </c>
      <c r="F5559" t="s">
        <v>260</v>
      </c>
      <c r="G5559">
        <v>85501</v>
      </c>
      <c r="H5559">
        <v>33.387396000000003</v>
      </c>
      <c r="I5559">
        <v>-110.76017400000001</v>
      </c>
      <c r="J5559" s="1" t="d">
        <v>2018-10-04</v>
      </c>
      <c r="K5559">
        <v>73227</v>
      </c>
      <c r="L5559" t="s">
        <v>30</v>
      </c>
      <c r="M5559" s="1" t="d">
        <v>2015-01-20</v>
      </c>
      <c r="N5559">
        <v>1</v>
      </c>
      <c r="O5559">
        <v>20</v>
      </c>
      <c r="P5559">
        <v>2015</v>
      </c>
      <c r="R5559" t="s">
        <v>26</v>
      </c>
      <c r="S5559" t="s">
        <v>31</v>
      </c>
    </row>
    <row r="5560" spans="1:19" x14ac:dyDescent="0.25">
      <c r="A5560" t="s">
        <v>338</v>
      </c>
      <c r="B5560" t="s">
        <v>20610</v>
      </c>
      <c r="C5560" t="s">
        <v>20611</v>
      </c>
      <c r="E5560" t="s">
        <v>20612</v>
      </c>
      <c r="F5560" t="s">
        <v>260</v>
      </c>
      <c r="G5560">
        <v>85935</v>
      </c>
      <c r="H5560">
        <v>34.13494</v>
      </c>
      <c r="I5560">
        <v>-109.948953</v>
      </c>
      <c r="J5560" s="1" t="d">
        <v>2018-10-04</v>
      </c>
      <c r="K5560">
        <v>73228</v>
      </c>
      <c r="L5560" t="s">
        <v>30</v>
      </c>
      <c r="M5560" s="1" t="d">
        <v>2015-01-20</v>
      </c>
      <c r="N5560">
        <v>1</v>
      </c>
      <c r="O5560">
        <v>20</v>
      </c>
      <c r="P5560">
        <v>2015</v>
      </c>
      <c r="R5560" t="s">
        <v>26</v>
      </c>
      <c r="S5560" t="s">
        <v>31</v>
      </c>
    </row>
    <row r="5561" spans="1:19" x14ac:dyDescent="0.25">
      <c r="A5561" t="s">
        <v>338</v>
      </c>
      <c r="B5561" t="s">
        <v>20613</v>
      </c>
      <c r="C5561" t="s">
        <v>20614</v>
      </c>
      <c r="E5561" t="s">
        <v>1844</v>
      </c>
      <c r="F5561" t="s">
        <v>59</v>
      </c>
      <c r="G5561">
        <v>45701</v>
      </c>
      <c r="H5561">
        <v>39.324106</v>
      </c>
      <c r="I5561">
        <v>-82.104547999999994</v>
      </c>
      <c r="J5561" s="1" t="d">
        <v>2019-03-07</v>
      </c>
      <c r="K5561">
        <v>73229</v>
      </c>
      <c r="L5561" t="s">
        <v>71</v>
      </c>
      <c r="M5561" s="1" t="d">
        <v>2015-08-25</v>
      </c>
      <c r="N5561">
        <v>8</v>
      </c>
      <c r="O5561">
        <v>25</v>
      </c>
      <c r="P5561">
        <v>2015</v>
      </c>
      <c r="R5561" t="s">
        <v>26</v>
      </c>
      <c r="S5561" t="s">
        <v>31</v>
      </c>
    </row>
    <row r="5562" spans="1:19" x14ac:dyDescent="0.25">
      <c r="A5562" t="s">
        <v>338</v>
      </c>
      <c r="B5562" t="s">
        <v>20615</v>
      </c>
      <c r="C5562" t="s">
        <v>20616</v>
      </c>
      <c r="E5562" t="s">
        <v>1844</v>
      </c>
      <c r="F5562" t="s">
        <v>59</v>
      </c>
      <c r="G5562">
        <v>45701</v>
      </c>
      <c r="H5562">
        <v>39.323520000000002</v>
      </c>
      <c r="I5562">
        <v>-82.104297000000003</v>
      </c>
      <c r="J5562" s="1" t="d">
        <v>2019-03-07</v>
      </c>
      <c r="K5562">
        <v>73230</v>
      </c>
      <c r="L5562" t="s">
        <v>71</v>
      </c>
      <c r="M5562" s="1" t="d">
        <v>2015-08-25</v>
      </c>
      <c r="N5562">
        <v>8</v>
      </c>
      <c r="O5562">
        <v>25</v>
      </c>
      <c r="P5562">
        <v>2015</v>
      </c>
      <c r="R5562" t="s">
        <v>26</v>
      </c>
      <c r="S5562" t="s">
        <v>31</v>
      </c>
    </row>
    <row r="5563" spans="1:19" x14ac:dyDescent="0.25">
      <c r="A5563" t="s">
        <v>338</v>
      </c>
      <c r="B5563" t="s">
        <v>20617</v>
      </c>
      <c r="C5563" t="s">
        <v>20618</v>
      </c>
      <c r="E5563" t="s">
        <v>1844</v>
      </c>
      <c r="F5563" t="s">
        <v>59</v>
      </c>
      <c r="G5563">
        <v>45701</v>
      </c>
      <c r="H5563">
        <v>39.329473</v>
      </c>
      <c r="I5563">
        <v>-82.108157000000006</v>
      </c>
      <c r="J5563" s="1" t="d">
        <v>2019-03-07</v>
      </c>
      <c r="K5563">
        <v>73231</v>
      </c>
      <c r="L5563" t="s">
        <v>71</v>
      </c>
      <c r="M5563" s="1" t="d">
        <v>2015-08-25</v>
      </c>
      <c r="N5563">
        <v>8</v>
      </c>
      <c r="O5563">
        <v>25</v>
      </c>
      <c r="P5563">
        <v>2015</v>
      </c>
      <c r="R5563" t="s">
        <v>26</v>
      </c>
      <c r="S5563" t="s">
        <v>31</v>
      </c>
    </row>
    <row r="5564" spans="1:19" x14ac:dyDescent="0.25">
      <c r="A5564" t="s">
        <v>338</v>
      </c>
      <c r="B5564" t="s">
        <v>20619</v>
      </c>
      <c r="C5564" t="s">
        <v>20620</v>
      </c>
      <c r="E5564" t="s">
        <v>1844</v>
      </c>
      <c r="F5564" t="s">
        <v>59</v>
      </c>
      <c r="G5564">
        <v>45701</v>
      </c>
      <c r="H5564">
        <v>39.324213</v>
      </c>
      <c r="I5564">
        <v>-82.096586000000002</v>
      </c>
      <c r="J5564" s="1" t="d">
        <v>2019-03-07</v>
      </c>
      <c r="K5564">
        <v>73232</v>
      </c>
      <c r="L5564" t="s">
        <v>71</v>
      </c>
      <c r="M5564" s="1" t="d">
        <v>2015-08-25</v>
      </c>
      <c r="N5564">
        <v>8</v>
      </c>
      <c r="O5564">
        <v>25</v>
      </c>
      <c r="P5564">
        <v>2015</v>
      </c>
      <c r="R5564" t="s">
        <v>26</v>
      </c>
      <c r="S5564" t="s">
        <v>31</v>
      </c>
    </row>
    <row r="5565" spans="1:19" x14ac:dyDescent="0.25">
      <c r="A5565" t="s">
        <v>338</v>
      </c>
      <c r="B5565" t="s">
        <v>20621</v>
      </c>
      <c r="C5565" t="s">
        <v>20622</v>
      </c>
      <c r="D5565" t="s">
        <v>20623</v>
      </c>
      <c r="E5565" t="s">
        <v>1844</v>
      </c>
      <c r="F5565" t="s">
        <v>59</v>
      </c>
      <c r="G5565">
        <v>45701</v>
      </c>
      <c r="H5565">
        <v>39.324894999999998</v>
      </c>
      <c r="I5565">
        <v>-82.101910000000004</v>
      </c>
      <c r="J5565" s="1" t="d">
        <v>2019-03-07</v>
      </c>
      <c r="K5565">
        <v>73233</v>
      </c>
      <c r="L5565" t="s">
        <v>71</v>
      </c>
      <c r="M5565" s="1" t="d">
        <v>2015-08-25</v>
      </c>
      <c r="N5565">
        <v>8</v>
      </c>
      <c r="O5565">
        <v>25</v>
      </c>
      <c r="P5565">
        <v>2015</v>
      </c>
      <c r="R5565" t="s">
        <v>26</v>
      </c>
      <c r="S5565" t="s">
        <v>31</v>
      </c>
    </row>
    <row r="5566" spans="1:19" x14ac:dyDescent="0.25">
      <c r="A5566" t="s">
        <v>338</v>
      </c>
      <c r="B5566" t="s">
        <v>20632</v>
      </c>
      <c r="C5566" t="s">
        <v>20633</v>
      </c>
      <c r="E5566" t="s">
        <v>6357</v>
      </c>
      <c r="F5566" t="s">
        <v>42</v>
      </c>
      <c r="G5566">
        <v>2138</v>
      </c>
      <c r="H5566">
        <v>42.377122999999997</v>
      </c>
      <c r="I5566">
        <v>-71.115733000000006</v>
      </c>
      <c r="J5566" s="1" t="d">
        <v>2018-07-09</v>
      </c>
      <c r="K5566">
        <v>73239</v>
      </c>
      <c r="L5566" t="s">
        <v>30</v>
      </c>
      <c r="M5566" s="1" t="d">
        <v>2015-04-01</v>
      </c>
      <c r="N5566">
        <v>4</v>
      </c>
      <c r="O5566">
        <v>1</v>
      </c>
      <c r="P5566">
        <v>2015</v>
      </c>
      <c r="R5566" t="s">
        <v>26</v>
      </c>
      <c r="S5566" t="s">
        <v>27</v>
      </c>
    </row>
    <row r="5567" spans="1:19" x14ac:dyDescent="0.25">
      <c r="A5567" t="s">
        <v>338</v>
      </c>
      <c r="B5567" t="s">
        <v>18284</v>
      </c>
      <c r="C5567" t="s">
        <v>18285</v>
      </c>
      <c r="E5567" t="s">
        <v>80</v>
      </c>
      <c r="F5567" t="s">
        <v>10</v>
      </c>
      <c r="G5567">
        <v>83702</v>
      </c>
      <c r="H5567">
        <v>43.619523000000001</v>
      </c>
      <c r="I5567">
        <v>-116.20959000000001</v>
      </c>
      <c r="J5567" s="1" t="d">
        <v>2019-03-07</v>
      </c>
      <c r="K5567">
        <v>73308</v>
      </c>
      <c r="L5567" t="s">
        <v>71</v>
      </c>
      <c r="M5567" s="1" t="d">
        <v>2015-12-05</v>
      </c>
      <c r="N5567">
        <v>12</v>
      </c>
      <c r="O5567">
        <v>5</v>
      </c>
      <c r="P5567">
        <v>2015</v>
      </c>
      <c r="R5567" t="s">
        <v>26</v>
      </c>
      <c r="S5567" t="s">
        <v>27</v>
      </c>
    </row>
    <row r="5568" spans="1:19" x14ac:dyDescent="0.25">
      <c r="A5568" t="s">
        <v>338</v>
      </c>
      <c r="B5568" t="s">
        <v>20553</v>
      </c>
      <c r="C5568" t="s">
        <v>20554</v>
      </c>
      <c r="E5568" t="s">
        <v>323</v>
      </c>
      <c r="F5568" t="s">
        <v>513</v>
      </c>
      <c r="G5568">
        <v>53718</v>
      </c>
      <c r="H5568">
        <v>43.149444000000003</v>
      </c>
      <c r="I5568">
        <v>-89.289900000000003</v>
      </c>
      <c r="J5568" s="1" t="d">
        <v>2018-11-08</v>
      </c>
      <c r="K5568">
        <v>73309</v>
      </c>
      <c r="L5568" t="s">
        <v>4346</v>
      </c>
      <c r="M5568" s="1" t="d">
        <v>2015-12-17</v>
      </c>
      <c r="N5568">
        <v>12</v>
      </c>
      <c r="O5568">
        <v>17</v>
      </c>
      <c r="P5568">
        <v>2015</v>
      </c>
      <c r="R5568" t="s">
        <v>26</v>
      </c>
      <c r="S5568" t="s">
        <v>31</v>
      </c>
    </row>
    <row r="5569" spans="1:19" x14ac:dyDescent="0.25">
      <c r="A5569" t="s">
        <v>338</v>
      </c>
      <c r="B5569" t="s">
        <v>6382</v>
      </c>
      <c r="C5569" t="s">
        <v>20664</v>
      </c>
      <c r="E5569" t="s">
        <v>15119</v>
      </c>
      <c r="F5569" t="s">
        <v>373</v>
      </c>
      <c r="G5569">
        <v>60440</v>
      </c>
      <c r="H5569">
        <v>41.719948000000002</v>
      </c>
      <c r="I5569">
        <v>-88.038568999999995</v>
      </c>
      <c r="J5569" s="1" t="d">
        <v>2017-12-05</v>
      </c>
      <c r="K5569">
        <v>73373</v>
      </c>
      <c r="L5569" t="s">
        <v>20665</v>
      </c>
      <c r="M5569" s="1" t="d">
        <v>2015-11-25</v>
      </c>
      <c r="N5569">
        <v>11</v>
      </c>
      <c r="O5569">
        <v>25</v>
      </c>
      <c r="P5569">
        <v>2015</v>
      </c>
      <c r="R5569" t="s">
        <v>26</v>
      </c>
      <c r="S5569" t="s">
        <v>27</v>
      </c>
    </row>
    <row r="5570" spans="1:19" x14ac:dyDescent="0.25">
      <c r="A5570" t="s">
        <v>338</v>
      </c>
      <c r="B5570" t="s">
        <v>6382</v>
      </c>
      <c r="C5570" t="s">
        <v>20666</v>
      </c>
      <c r="E5570" t="s">
        <v>15119</v>
      </c>
      <c r="F5570" t="s">
        <v>373</v>
      </c>
      <c r="G5570">
        <v>60440</v>
      </c>
      <c r="H5570">
        <v>41.731177500000001</v>
      </c>
      <c r="I5570">
        <v>-88.036043599999999</v>
      </c>
      <c r="J5570" s="1" t="d">
        <v>2017-12-05</v>
      </c>
      <c r="K5570">
        <v>73374</v>
      </c>
      <c r="L5570" t="s">
        <v>20667</v>
      </c>
      <c r="M5570" s="1" t="d">
        <v>2015-11-25</v>
      </c>
      <c r="N5570">
        <v>11</v>
      </c>
      <c r="O5570">
        <v>25</v>
      </c>
      <c r="P5570">
        <v>2015</v>
      </c>
      <c r="R5570" t="s">
        <v>26</v>
      </c>
      <c r="S5570" t="s">
        <v>27</v>
      </c>
    </row>
    <row r="5571" spans="1:19" x14ac:dyDescent="0.25">
      <c r="A5571" t="s">
        <v>338</v>
      </c>
      <c r="B5571" t="s">
        <v>6382</v>
      </c>
      <c r="C5571" t="s">
        <v>20668</v>
      </c>
      <c r="E5571" t="s">
        <v>698</v>
      </c>
      <c r="F5571" t="s">
        <v>373</v>
      </c>
      <c r="G5571">
        <v>60609</v>
      </c>
      <c r="H5571">
        <v>41.830491000000002</v>
      </c>
      <c r="I5571">
        <v>-87.659405000000007</v>
      </c>
      <c r="J5571" s="1" t="d">
        <v>2017-12-05</v>
      </c>
      <c r="K5571">
        <v>73375</v>
      </c>
      <c r="L5571" t="s">
        <v>20669</v>
      </c>
      <c r="M5571" s="1" t="d">
        <v>2015-12-24</v>
      </c>
      <c r="N5571">
        <v>12</v>
      </c>
      <c r="O5571">
        <v>24</v>
      </c>
      <c r="P5571">
        <v>2015</v>
      </c>
      <c r="R5571" t="s">
        <v>26</v>
      </c>
      <c r="S5571" t="s">
        <v>27</v>
      </c>
    </row>
    <row r="5572" spans="1:19" x14ac:dyDescent="0.25">
      <c r="A5572" t="s">
        <v>338</v>
      </c>
      <c r="B5572" t="s">
        <v>6382</v>
      </c>
      <c r="C5572" t="s">
        <v>20670</v>
      </c>
      <c r="E5572" t="s">
        <v>698</v>
      </c>
      <c r="F5572" t="s">
        <v>373</v>
      </c>
      <c r="G5572">
        <v>60607</v>
      </c>
      <c r="H5572">
        <v>41.886062000000003</v>
      </c>
      <c r="I5572">
        <v>-87.662696999999994</v>
      </c>
      <c r="J5572" s="1" t="d">
        <v>2017-12-05</v>
      </c>
      <c r="K5572">
        <v>73376</v>
      </c>
      <c r="L5572" t="s">
        <v>20671</v>
      </c>
      <c r="M5572" s="1" t="d">
        <v>2015-01-14</v>
      </c>
      <c r="N5572">
        <v>1</v>
      </c>
      <c r="O5572">
        <v>14</v>
      </c>
      <c r="P5572">
        <v>2015</v>
      </c>
      <c r="R5572" t="s">
        <v>26</v>
      </c>
      <c r="S5572" t="s">
        <v>27</v>
      </c>
    </row>
    <row r="5573" spans="1:19" x14ac:dyDescent="0.25">
      <c r="A5573" t="s">
        <v>338</v>
      </c>
      <c r="B5573" t="s">
        <v>6382</v>
      </c>
      <c r="C5573" t="s">
        <v>20672</v>
      </c>
      <c r="E5573" t="s">
        <v>698</v>
      </c>
      <c r="F5573" t="s">
        <v>373</v>
      </c>
      <c r="G5573">
        <v>60623</v>
      </c>
      <c r="H5573">
        <v>41.828878000000003</v>
      </c>
      <c r="I5573">
        <v>-87.724222999999995</v>
      </c>
      <c r="J5573" s="1" t="d">
        <v>2017-12-05</v>
      </c>
      <c r="K5573">
        <v>73377</v>
      </c>
      <c r="L5573" t="s">
        <v>20673</v>
      </c>
      <c r="M5573" s="1" t="d">
        <v>2015-01-12</v>
      </c>
      <c r="N5573">
        <v>1</v>
      </c>
      <c r="O5573">
        <v>12</v>
      </c>
      <c r="P5573">
        <v>2015</v>
      </c>
      <c r="R5573" t="s">
        <v>26</v>
      </c>
      <c r="S5573" t="s">
        <v>27</v>
      </c>
    </row>
    <row r="5574" spans="1:19" x14ac:dyDescent="0.25">
      <c r="A5574" t="s">
        <v>338</v>
      </c>
      <c r="B5574" t="s">
        <v>6382</v>
      </c>
      <c r="C5574" t="s">
        <v>20674</v>
      </c>
      <c r="E5574" t="s">
        <v>698</v>
      </c>
      <c r="F5574" t="s">
        <v>373</v>
      </c>
      <c r="G5574">
        <v>60609</v>
      </c>
      <c r="H5574">
        <v>41.823239000000001</v>
      </c>
      <c r="I5574">
        <v>-87.659904999999995</v>
      </c>
      <c r="J5574" s="1" t="d">
        <v>2017-12-05</v>
      </c>
      <c r="K5574">
        <v>73378</v>
      </c>
      <c r="L5574" t="s">
        <v>20675</v>
      </c>
      <c r="M5574" s="1" t="d">
        <v>2015-12-24</v>
      </c>
      <c r="N5574">
        <v>12</v>
      </c>
      <c r="O5574">
        <v>24</v>
      </c>
      <c r="P5574">
        <v>2015</v>
      </c>
      <c r="R5574" t="s">
        <v>26</v>
      </c>
      <c r="S5574" t="s">
        <v>27</v>
      </c>
    </row>
    <row r="5575" spans="1:19" x14ac:dyDescent="0.25">
      <c r="A5575" t="s">
        <v>338</v>
      </c>
      <c r="B5575" t="s">
        <v>6382</v>
      </c>
      <c r="C5575" t="s">
        <v>20678</v>
      </c>
      <c r="E5575" t="s">
        <v>12334</v>
      </c>
      <c r="F5575" t="s">
        <v>373</v>
      </c>
      <c r="G5575">
        <v>60035</v>
      </c>
      <c r="H5575">
        <v>42.185090000000002</v>
      </c>
      <c r="I5575">
        <v>-87.823030000000003</v>
      </c>
      <c r="J5575" s="1" t="d">
        <v>2017-12-05</v>
      </c>
      <c r="K5575">
        <v>73380</v>
      </c>
      <c r="L5575" t="s">
        <v>20679</v>
      </c>
      <c r="M5575" s="1" t="d">
        <v>2015-01-12</v>
      </c>
      <c r="N5575">
        <v>1</v>
      </c>
      <c r="O5575">
        <v>12</v>
      </c>
      <c r="P5575">
        <v>2015</v>
      </c>
      <c r="R5575" t="s">
        <v>26</v>
      </c>
      <c r="S5575" t="s">
        <v>27</v>
      </c>
    </row>
    <row r="5576" spans="1:19" x14ac:dyDescent="0.25">
      <c r="A5576" t="s">
        <v>338</v>
      </c>
      <c r="B5576" t="s">
        <v>6382</v>
      </c>
      <c r="C5576" t="s">
        <v>20700</v>
      </c>
      <c r="E5576" t="s">
        <v>9991</v>
      </c>
      <c r="F5576" t="s">
        <v>373</v>
      </c>
      <c r="G5576">
        <v>60433</v>
      </c>
      <c r="H5576">
        <v>41.496209</v>
      </c>
      <c r="I5576">
        <v>-88.036963999999998</v>
      </c>
      <c r="J5576" s="1" t="d">
        <v>2017-12-05</v>
      </c>
      <c r="K5576">
        <v>73397</v>
      </c>
      <c r="L5576" t="s">
        <v>20701</v>
      </c>
      <c r="M5576" s="1" t="d">
        <v>2015-01-12</v>
      </c>
      <c r="N5576">
        <v>1</v>
      </c>
      <c r="O5576">
        <v>12</v>
      </c>
      <c r="P5576">
        <v>2015</v>
      </c>
      <c r="R5576" t="s">
        <v>26</v>
      </c>
      <c r="S5576" t="s">
        <v>27</v>
      </c>
    </row>
    <row r="5577" spans="1:19" x14ac:dyDescent="0.25">
      <c r="A5577" t="s">
        <v>338</v>
      </c>
      <c r="B5577" t="s">
        <v>6382</v>
      </c>
      <c r="C5577" t="s">
        <v>20664</v>
      </c>
      <c r="E5577" t="s">
        <v>15119</v>
      </c>
      <c r="F5577" t="s">
        <v>373</v>
      </c>
      <c r="G5577">
        <v>60440</v>
      </c>
      <c r="H5577">
        <v>41.719948000000002</v>
      </c>
      <c r="I5577">
        <v>-88.038568999999995</v>
      </c>
      <c r="J5577" s="1" t="d">
        <v>2017-12-05</v>
      </c>
      <c r="K5577">
        <v>73398</v>
      </c>
      <c r="L5577" t="s">
        <v>20665</v>
      </c>
      <c r="M5577" s="1" t="d">
        <v>2015-11-25</v>
      </c>
      <c r="N5577">
        <v>11</v>
      </c>
      <c r="O5577">
        <v>25</v>
      </c>
      <c r="P5577">
        <v>2015</v>
      </c>
      <c r="R5577" t="s">
        <v>26</v>
      </c>
      <c r="S5577" t="s">
        <v>27</v>
      </c>
    </row>
    <row r="5578" spans="1:19" x14ac:dyDescent="0.25">
      <c r="A5578" t="s">
        <v>338</v>
      </c>
      <c r="B5578" t="s">
        <v>20765</v>
      </c>
      <c r="C5578" t="s">
        <v>20766</v>
      </c>
      <c r="E5578" t="s">
        <v>16210</v>
      </c>
      <c r="F5578" t="s">
        <v>129</v>
      </c>
      <c r="G5578">
        <v>81611</v>
      </c>
      <c r="H5578">
        <v>39.225682999999997</v>
      </c>
      <c r="I5578">
        <v>-106.86504100000001</v>
      </c>
      <c r="J5578" s="1" t="d">
        <v>2018-11-08</v>
      </c>
      <c r="K5578">
        <v>73515</v>
      </c>
      <c r="L5578" t="s">
        <v>30</v>
      </c>
      <c r="M5578" s="1" t="d">
        <v>2015-11-01</v>
      </c>
      <c r="N5578">
        <v>11</v>
      </c>
      <c r="O5578">
        <v>1</v>
      </c>
      <c r="P5578">
        <v>2015</v>
      </c>
      <c r="R5578" t="s">
        <v>26</v>
      </c>
      <c r="S5578" t="s">
        <v>31</v>
      </c>
    </row>
    <row r="5579" spans="1:19" x14ac:dyDescent="0.25">
      <c r="A5579" t="s">
        <v>504</v>
      </c>
      <c r="B5579" t="s">
        <v>20918</v>
      </c>
      <c r="C5579" t="s">
        <v>20919</v>
      </c>
      <c r="D5579" t="s">
        <v>20920</v>
      </c>
      <c r="E5579" t="s">
        <v>20921</v>
      </c>
      <c r="F5579" t="s">
        <v>119</v>
      </c>
      <c r="G5579">
        <v>55987</v>
      </c>
      <c r="H5579">
        <v>44.051696999999997</v>
      </c>
      <c r="I5579">
        <v>-91.682615999999996</v>
      </c>
      <c r="J5579" s="1" t="d">
        <v>2019-04-08</v>
      </c>
      <c r="K5579">
        <v>73628</v>
      </c>
      <c r="L5579" t="s">
        <v>24</v>
      </c>
      <c r="M5579" s="1" t="d">
        <v>2015-06-21</v>
      </c>
      <c r="N5579">
        <v>6</v>
      </c>
      <c r="O5579">
        <v>21</v>
      </c>
      <c r="P5579">
        <v>2015</v>
      </c>
      <c r="R5579" t="s">
        <v>26</v>
      </c>
      <c r="S5579" t="s">
        <v>31</v>
      </c>
    </row>
    <row r="5580" spans="1:19" x14ac:dyDescent="0.25">
      <c r="A5580" t="s">
        <v>19</v>
      </c>
      <c r="B5580" t="s">
        <v>20208</v>
      </c>
      <c r="C5580" t="s">
        <v>20209</v>
      </c>
      <c r="E5580" t="s">
        <v>1858</v>
      </c>
      <c r="F5580" t="s">
        <v>119</v>
      </c>
      <c r="G5580">
        <v>55807</v>
      </c>
      <c r="H5580">
        <v>46.731172000000001</v>
      </c>
      <c r="I5580">
        <v>-92.180261000000002</v>
      </c>
      <c r="J5580" s="1" t="d">
        <v>2019-03-07</v>
      </c>
      <c r="K5580">
        <v>73699</v>
      </c>
      <c r="L5580" t="s">
        <v>71</v>
      </c>
      <c r="M5580" s="1" t="d">
        <v>2015-10-28</v>
      </c>
      <c r="N5580">
        <v>10</v>
      </c>
      <c r="O5580">
        <v>28</v>
      </c>
      <c r="P5580">
        <v>2015</v>
      </c>
      <c r="Q5580" t="s">
        <v>35</v>
      </c>
      <c r="R5580" t="s">
        <v>26</v>
      </c>
      <c r="S5580" t="s">
        <v>31</v>
      </c>
    </row>
    <row r="5581" spans="1:19" x14ac:dyDescent="0.25">
      <c r="A5581" t="s">
        <v>338</v>
      </c>
      <c r="B5581" t="s">
        <v>21006</v>
      </c>
      <c r="C5581" t="s">
        <v>21007</v>
      </c>
      <c r="E5581" t="s">
        <v>21008</v>
      </c>
      <c r="F5581" t="s">
        <v>67</v>
      </c>
      <c r="G5581">
        <v>6403</v>
      </c>
      <c r="H5581">
        <v>41.445481000000001</v>
      </c>
      <c r="I5581">
        <v>-73.065583000000004</v>
      </c>
      <c r="J5581" s="1" t="d">
        <v>2019-04-08</v>
      </c>
      <c r="K5581">
        <v>73848</v>
      </c>
      <c r="L5581" t="s">
        <v>24</v>
      </c>
      <c r="M5581" s="1" t="d">
        <v>2015-11-12</v>
      </c>
      <c r="N5581">
        <v>11</v>
      </c>
      <c r="O5581">
        <v>12</v>
      </c>
      <c r="P5581">
        <v>2015</v>
      </c>
      <c r="R5581" t="s">
        <v>26</v>
      </c>
      <c r="S5581" t="s">
        <v>31</v>
      </c>
    </row>
    <row r="5582" spans="1:19" x14ac:dyDescent="0.25">
      <c r="A5582" t="s">
        <v>338</v>
      </c>
      <c r="B5582" t="s">
        <v>21009</v>
      </c>
      <c r="C5582" t="s">
        <v>21010</v>
      </c>
      <c r="E5582" t="s">
        <v>4917</v>
      </c>
      <c r="F5582" t="s">
        <v>67</v>
      </c>
      <c r="G5582">
        <v>6013</v>
      </c>
      <c r="H5582">
        <v>41.771441000000003</v>
      </c>
      <c r="I5582">
        <v>-72.967039</v>
      </c>
      <c r="J5582" s="1" t="d">
        <v>2018-04-03</v>
      </c>
      <c r="K5582">
        <v>73849</v>
      </c>
      <c r="L5582" t="s">
        <v>30</v>
      </c>
      <c r="M5582" s="1" t="d">
        <v>2015-11-30</v>
      </c>
      <c r="N5582">
        <v>11</v>
      </c>
      <c r="O5582">
        <v>30</v>
      </c>
      <c r="P5582">
        <v>2015</v>
      </c>
      <c r="R5582" t="s">
        <v>26</v>
      </c>
      <c r="S5582" t="s">
        <v>31</v>
      </c>
    </row>
    <row r="5583" spans="1:19" x14ac:dyDescent="0.25">
      <c r="A5583" t="s">
        <v>338</v>
      </c>
      <c r="B5583" t="s">
        <v>21011</v>
      </c>
      <c r="C5583" t="s">
        <v>21012</v>
      </c>
      <c r="E5583" t="s">
        <v>21013</v>
      </c>
      <c r="F5583" t="s">
        <v>67</v>
      </c>
      <c r="G5583">
        <v>6408</v>
      </c>
      <c r="H5583">
        <v>41.537418099999996</v>
      </c>
      <c r="I5583">
        <v>-72.893593300000006</v>
      </c>
      <c r="J5583" s="1" t="d">
        <v>2018-04-03</v>
      </c>
      <c r="K5583">
        <v>73850</v>
      </c>
      <c r="L5583" t="s">
        <v>30</v>
      </c>
      <c r="M5583" s="1" t="d">
        <v>2015-08-23</v>
      </c>
      <c r="N5583">
        <v>8</v>
      </c>
      <c r="O5583">
        <v>23</v>
      </c>
      <c r="P5583">
        <v>2015</v>
      </c>
      <c r="R5583" t="s">
        <v>26</v>
      </c>
      <c r="S5583" t="s">
        <v>31</v>
      </c>
    </row>
    <row r="5584" spans="1:19" x14ac:dyDescent="0.25">
      <c r="A5584" t="s">
        <v>338</v>
      </c>
      <c r="B5584" t="s">
        <v>21016</v>
      </c>
      <c r="C5584" t="s">
        <v>21017</v>
      </c>
      <c r="E5584" t="s">
        <v>5694</v>
      </c>
      <c r="F5584" t="s">
        <v>67</v>
      </c>
      <c r="G5584">
        <v>6450</v>
      </c>
      <c r="H5584">
        <v>41.536969999999997</v>
      </c>
      <c r="I5584">
        <v>-72.805987999999999</v>
      </c>
      <c r="J5584" s="1" t="d">
        <v>2019-01-10</v>
      </c>
      <c r="K5584">
        <v>73853</v>
      </c>
      <c r="L5584" t="s">
        <v>30</v>
      </c>
      <c r="M5584" s="1" t="d">
        <v>2015-11-16</v>
      </c>
      <c r="N5584">
        <v>11</v>
      </c>
      <c r="O5584">
        <v>16</v>
      </c>
      <c r="P5584">
        <v>2015</v>
      </c>
      <c r="R5584" t="s">
        <v>26</v>
      </c>
      <c r="S5584" t="s">
        <v>31</v>
      </c>
    </row>
    <row r="5585" spans="1:19" x14ac:dyDescent="0.25">
      <c r="A5585" t="s">
        <v>338</v>
      </c>
      <c r="B5585" t="s">
        <v>21020</v>
      </c>
      <c r="C5585" t="s">
        <v>21021</v>
      </c>
      <c r="E5585" t="s">
        <v>21022</v>
      </c>
      <c r="F5585" t="s">
        <v>67</v>
      </c>
      <c r="G5585">
        <v>6355</v>
      </c>
      <c r="H5585">
        <v>41.390464999999999</v>
      </c>
      <c r="I5585">
        <v>-71.988657000000003</v>
      </c>
      <c r="J5585" s="1" t="d">
        <v>2019-04-08</v>
      </c>
      <c r="K5585">
        <v>73856</v>
      </c>
      <c r="L5585" t="s">
        <v>24</v>
      </c>
      <c r="M5585" s="1" t="d">
        <v>2015-12-11</v>
      </c>
      <c r="N5585">
        <v>12</v>
      </c>
      <c r="O5585">
        <v>11</v>
      </c>
      <c r="P5585">
        <v>2015</v>
      </c>
      <c r="R5585" t="s">
        <v>26</v>
      </c>
      <c r="S5585" t="s">
        <v>31</v>
      </c>
    </row>
    <row r="5586" spans="1:19" x14ac:dyDescent="0.25">
      <c r="A5586" t="s">
        <v>338</v>
      </c>
      <c r="B5586" t="s">
        <v>21023</v>
      </c>
      <c r="C5586" t="s">
        <v>21024</v>
      </c>
      <c r="E5586" t="s">
        <v>12263</v>
      </c>
      <c r="F5586" t="s">
        <v>67</v>
      </c>
      <c r="G5586">
        <v>6051</v>
      </c>
      <c r="H5586">
        <v>41.666232999999998</v>
      </c>
      <c r="I5586">
        <v>-72.781160999999997</v>
      </c>
      <c r="J5586" s="1" t="d">
        <v>2018-04-03</v>
      </c>
      <c r="K5586">
        <v>73857</v>
      </c>
      <c r="L5586" t="s">
        <v>30</v>
      </c>
      <c r="M5586" s="1" t="d">
        <v>2015-12-28</v>
      </c>
      <c r="N5586">
        <v>12</v>
      </c>
      <c r="O5586">
        <v>28</v>
      </c>
      <c r="P5586">
        <v>2015</v>
      </c>
      <c r="R5586" t="s">
        <v>26</v>
      </c>
      <c r="S5586" t="s">
        <v>31</v>
      </c>
    </row>
    <row r="5587" spans="1:19" x14ac:dyDescent="0.25">
      <c r="A5587" t="s">
        <v>338</v>
      </c>
      <c r="B5587" t="s">
        <v>21027</v>
      </c>
      <c r="C5587" t="s">
        <v>21028</v>
      </c>
      <c r="E5587" t="s">
        <v>6009</v>
      </c>
      <c r="F5587" t="s">
        <v>67</v>
      </c>
      <c r="G5587">
        <v>6519</v>
      </c>
      <c r="H5587">
        <v>41.32696</v>
      </c>
      <c r="I5587">
        <v>-72.959996000000004</v>
      </c>
      <c r="J5587" s="1" t="d">
        <v>2018-04-03</v>
      </c>
      <c r="K5587">
        <v>73859</v>
      </c>
      <c r="L5587" t="s">
        <v>30</v>
      </c>
      <c r="M5587" s="1" t="d">
        <v>2015-12-21</v>
      </c>
      <c r="N5587">
        <v>12</v>
      </c>
      <c r="O5587">
        <v>21</v>
      </c>
      <c r="P5587">
        <v>2015</v>
      </c>
      <c r="R5587" t="s">
        <v>26</v>
      </c>
      <c r="S5587" t="s">
        <v>31</v>
      </c>
    </row>
    <row r="5588" spans="1:19" x14ac:dyDescent="0.25">
      <c r="A5588" t="s">
        <v>338</v>
      </c>
      <c r="B5588" t="s">
        <v>21029</v>
      </c>
      <c r="C5588" t="s">
        <v>21030</v>
      </c>
      <c r="E5588" t="s">
        <v>21031</v>
      </c>
      <c r="F5588" t="s">
        <v>67</v>
      </c>
      <c r="G5588">
        <v>6258</v>
      </c>
      <c r="H5588">
        <v>41.859648</v>
      </c>
      <c r="I5588">
        <v>-71.998608000000004</v>
      </c>
      <c r="J5588" s="1" t="d">
        <v>2019-04-08</v>
      </c>
      <c r="K5588">
        <v>73861</v>
      </c>
      <c r="L5588" t="s">
        <v>24</v>
      </c>
      <c r="M5588" s="1" t="d">
        <v>2015-07-21</v>
      </c>
      <c r="N5588">
        <v>7</v>
      </c>
      <c r="O5588">
        <v>21</v>
      </c>
      <c r="P5588">
        <v>2015</v>
      </c>
      <c r="R5588" t="s">
        <v>26</v>
      </c>
      <c r="S5588" t="s">
        <v>31</v>
      </c>
    </row>
    <row r="5589" spans="1:19" x14ac:dyDescent="0.25">
      <c r="A5589" t="s">
        <v>338</v>
      </c>
      <c r="B5589" t="s">
        <v>21032</v>
      </c>
      <c r="C5589" t="s">
        <v>21033</v>
      </c>
      <c r="E5589" t="s">
        <v>21034</v>
      </c>
      <c r="F5589" t="s">
        <v>67</v>
      </c>
      <c r="G5589">
        <v>6072</v>
      </c>
      <c r="H5589">
        <v>41.983904000000003</v>
      </c>
      <c r="I5589">
        <v>-72.489406000000002</v>
      </c>
      <c r="J5589" s="1" t="d">
        <v>2019-04-08</v>
      </c>
      <c r="K5589">
        <v>73862</v>
      </c>
      <c r="L5589" t="s">
        <v>24</v>
      </c>
      <c r="M5589" s="1" t="d">
        <v>2015-09-20</v>
      </c>
      <c r="N5589">
        <v>9</v>
      </c>
      <c r="O5589">
        <v>20</v>
      </c>
      <c r="P5589">
        <v>2015</v>
      </c>
      <c r="R5589" t="s">
        <v>26</v>
      </c>
      <c r="S5589" t="s">
        <v>31</v>
      </c>
    </row>
    <row r="5590" spans="1:19" x14ac:dyDescent="0.25">
      <c r="A5590" t="s">
        <v>338</v>
      </c>
      <c r="B5590" t="s">
        <v>21035</v>
      </c>
      <c r="C5590" t="s">
        <v>21036</v>
      </c>
      <c r="E5590" t="s">
        <v>7606</v>
      </c>
      <c r="F5590" t="s">
        <v>67</v>
      </c>
      <c r="G5590">
        <v>6492</v>
      </c>
      <c r="H5590">
        <v>41.483773999999997</v>
      </c>
      <c r="I5590">
        <v>-72.807124000000002</v>
      </c>
      <c r="J5590" s="1" t="d">
        <v>2018-04-03</v>
      </c>
      <c r="K5590">
        <v>73863</v>
      </c>
      <c r="L5590" t="s">
        <v>30</v>
      </c>
      <c r="M5590" s="1" t="d">
        <v>2015-10-12</v>
      </c>
      <c r="N5590">
        <v>10</v>
      </c>
      <c r="O5590">
        <v>12</v>
      </c>
      <c r="P5590">
        <v>2015</v>
      </c>
      <c r="R5590" t="s">
        <v>26</v>
      </c>
      <c r="S5590" t="s">
        <v>31</v>
      </c>
    </row>
    <row r="5591" spans="1:19" x14ac:dyDescent="0.25">
      <c r="A5591" t="s">
        <v>338</v>
      </c>
      <c r="B5591" t="s">
        <v>21011</v>
      </c>
      <c r="C5591" t="s">
        <v>21037</v>
      </c>
      <c r="E5591" t="s">
        <v>12273</v>
      </c>
      <c r="F5591" t="s">
        <v>67</v>
      </c>
      <c r="G5591">
        <v>6109</v>
      </c>
      <c r="H5591">
        <v>41.718662500000001</v>
      </c>
      <c r="I5591">
        <v>-72.655754000000002</v>
      </c>
      <c r="J5591" s="1" t="d">
        <v>2018-04-03</v>
      </c>
      <c r="K5591">
        <v>73864</v>
      </c>
      <c r="L5591" t="s">
        <v>30</v>
      </c>
      <c r="M5591" s="1" t="d">
        <v>2015-12-03</v>
      </c>
      <c r="N5591">
        <v>12</v>
      </c>
      <c r="O5591">
        <v>3</v>
      </c>
      <c r="P5591">
        <v>2015</v>
      </c>
      <c r="R5591" t="s">
        <v>26</v>
      </c>
      <c r="S5591" t="s">
        <v>31</v>
      </c>
    </row>
    <row r="5592" spans="1:19" x14ac:dyDescent="0.25">
      <c r="A5592" t="s">
        <v>312</v>
      </c>
      <c r="B5592" t="s">
        <v>21044</v>
      </c>
      <c r="C5592" t="s">
        <v>21045</v>
      </c>
      <c r="E5592" t="s">
        <v>21046</v>
      </c>
      <c r="F5592" t="s">
        <v>373</v>
      </c>
      <c r="G5592">
        <v>60102</v>
      </c>
      <c r="H5592">
        <v>42.155144</v>
      </c>
      <c r="I5592">
        <v>-88.265034</v>
      </c>
      <c r="J5592" s="1" t="d">
        <v>2018-11-08</v>
      </c>
      <c r="K5592">
        <v>73889</v>
      </c>
      <c r="L5592" t="s">
        <v>30</v>
      </c>
      <c r="M5592" s="1" t="d">
        <v>2015-09-25</v>
      </c>
      <c r="N5592">
        <v>9</v>
      </c>
      <c r="O5592">
        <v>25</v>
      </c>
      <c r="P5592">
        <v>2015</v>
      </c>
      <c r="R5592" t="s">
        <v>26</v>
      </c>
      <c r="S5592" t="s">
        <v>31</v>
      </c>
    </row>
    <row r="5593" spans="1:19" x14ac:dyDescent="0.25">
      <c r="A5593" t="s">
        <v>312</v>
      </c>
      <c r="B5593" t="s">
        <v>21055</v>
      </c>
      <c r="C5593" t="s">
        <v>21056</v>
      </c>
      <c r="E5593" t="s">
        <v>4433</v>
      </c>
      <c r="F5593" t="s">
        <v>59</v>
      </c>
      <c r="G5593">
        <v>45246</v>
      </c>
      <c r="H5593">
        <v>39.302191999999998</v>
      </c>
      <c r="I5593">
        <v>-84.466243000000006</v>
      </c>
      <c r="J5593" s="1" t="d">
        <v>2019-03-07</v>
      </c>
      <c r="K5593">
        <v>73894</v>
      </c>
      <c r="L5593" t="s">
        <v>71</v>
      </c>
      <c r="M5593" s="1" t="d">
        <v>2015-12-18</v>
      </c>
      <c r="N5593">
        <v>12</v>
      </c>
      <c r="O5593">
        <v>18</v>
      </c>
      <c r="P5593">
        <v>2015</v>
      </c>
      <c r="R5593" t="s">
        <v>26</v>
      </c>
      <c r="S5593" t="s">
        <v>31</v>
      </c>
    </row>
    <row r="5594" spans="1:19" x14ac:dyDescent="0.25">
      <c r="A5594" t="s">
        <v>338</v>
      </c>
      <c r="B5594" t="s">
        <v>21074</v>
      </c>
      <c r="C5594" t="s">
        <v>21075</v>
      </c>
      <c r="E5594" t="s">
        <v>2931</v>
      </c>
      <c r="F5594" t="s">
        <v>129</v>
      </c>
      <c r="G5594">
        <v>80538</v>
      </c>
      <c r="H5594">
        <v>40.434103</v>
      </c>
      <c r="I5594">
        <v>-104.980231</v>
      </c>
      <c r="J5594" s="1" t="d">
        <v>2018-11-08</v>
      </c>
      <c r="K5594">
        <v>74038</v>
      </c>
      <c r="L5594" t="s">
        <v>30</v>
      </c>
      <c r="M5594" s="1" t="d">
        <v>2015-08-01</v>
      </c>
      <c r="N5594">
        <v>8</v>
      </c>
      <c r="O5594">
        <v>1</v>
      </c>
      <c r="P5594">
        <v>2015</v>
      </c>
      <c r="R5594" t="s">
        <v>26</v>
      </c>
      <c r="S5594" t="s">
        <v>31</v>
      </c>
    </row>
    <row r="5595" spans="1:19" x14ac:dyDescent="0.25">
      <c r="A5595" t="s">
        <v>504</v>
      </c>
      <c r="B5595" t="s">
        <v>21076</v>
      </c>
      <c r="C5595" t="s">
        <v>21077</v>
      </c>
      <c r="E5595" t="s">
        <v>21078</v>
      </c>
      <c r="F5595" t="s">
        <v>1026</v>
      </c>
      <c r="G5595">
        <v>3042</v>
      </c>
      <c r="H5595">
        <v>43.022069999999999</v>
      </c>
      <c r="I5595">
        <v>-71.102907000000002</v>
      </c>
      <c r="J5595" s="1" t="d">
        <v>2019-04-08</v>
      </c>
      <c r="K5595">
        <v>74081</v>
      </c>
      <c r="L5595" t="s">
        <v>24</v>
      </c>
      <c r="M5595" s="1" t="d">
        <v>2015-11-01</v>
      </c>
      <c r="N5595">
        <v>11</v>
      </c>
      <c r="O5595">
        <v>1</v>
      </c>
      <c r="P5595">
        <v>2015</v>
      </c>
      <c r="R5595" t="s">
        <v>26</v>
      </c>
      <c r="S5595" t="s">
        <v>31</v>
      </c>
    </row>
    <row r="5596" spans="1:19" x14ac:dyDescent="0.25">
      <c r="A5596" t="s">
        <v>338</v>
      </c>
      <c r="B5596" t="s">
        <v>21105</v>
      </c>
      <c r="C5596" t="s">
        <v>21106</v>
      </c>
      <c r="E5596" t="s">
        <v>21107</v>
      </c>
      <c r="F5596" t="s">
        <v>59</v>
      </c>
      <c r="G5596">
        <v>43209</v>
      </c>
      <c r="H5596">
        <v>39.957416000000002</v>
      </c>
      <c r="I5596">
        <v>-82.939176000000003</v>
      </c>
      <c r="J5596" s="1" t="d">
        <v>2019-03-07</v>
      </c>
      <c r="K5596">
        <v>74215</v>
      </c>
      <c r="L5596" t="s">
        <v>71</v>
      </c>
      <c r="M5596" s="1" t="d">
        <v>2015-07-01</v>
      </c>
      <c r="N5596">
        <v>7</v>
      </c>
      <c r="O5596">
        <v>1</v>
      </c>
      <c r="P5596">
        <v>2015</v>
      </c>
      <c r="R5596" t="s">
        <v>26</v>
      </c>
      <c r="S5596" t="s">
        <v>31</v>
      </c>
    </row>
    <row r="5597" spans="1:19" x14ac:dyDescent="0.25">
      <c r="A5597" t="s">
        <v>338</v>
      </c>
      <c r="B5597" t="s">
        <v>21108</v>
      </c>
      <c r="C5597" t="s">
        <v>21109</v>
      </c>
      <c r="D5597" t="s">
        <v>21110</v>
      </c>
      <c r="E5597" t="s">
        <v>2873</v>
      </c>
      <c r="F5597" t="s">
        <v>59</v>
      </c>
      <c r="G5597">
        <v>43123</v>
      </c>
      <c r="H5597">
        <v>39.881377999999998</v>
      </c>
      <c r="I5597">
        <v>-83.093301999999994</v>
      </c>
      <c r="J5597" s="1" t="d">
        <v>2019-04-08</v>
      </c>
      <c r="K5597">
        <v>74216</v>
      </c>
      <c r="L5597" t="s">
        <v>24</v>
      </c>
      <c r="M5597" s="1" t="d">
        <v>2015-05-01</v>
      </c>
      <c r="N5597">
        <v>5</v>
      </c>
      <c r="O5597">
        <v>1</v>
      </c>
      <c r="P5597">
        <v>2015</v>
      </c>
      <c r="R5597" t="s">
        <v>26</v>
      </c>
      <c r="S5597" t="s">
        <v>31</v>
      </c>
    </row>
    <row r="5598" spans="1:19" x14ac:dyDescent="0.25">
      <c r="A5598" t="s">
        <v>19</v>
      </c>
      <c r="B5598" t="s">
        <v>8319</v>
      </c>
      <c r="C5598" t="s">
        <v>21123</v>
      </c>
      <c r="E5598" t="s">
        <v>66</v>
      </c>
      <c r="F5598" t="s">
        <v>67</v>
      </c>
      <c r="G5598">
        <v>6114</v>
      </c>
      <c r="H5598">
        <v>41.740107999999999</v>
      </c>
      <c r="I5598">
        <v>-72.656122999999994</v>
      </c>
      <c r="J5598" s="1" t="d">
        <v>2018-04-03</v>
      </c>
      <c r="K5598">
        <v>74287</v>
      </c>
      <c r="L5598" t="s">
        <v>30</v>
      </c>
      <c r="M5598" s="1" t="d">
        <v>2015-06-15</v>
      </c>
      <c r="N5598">
        <v>6</v>
      </c>
      <c r="O5598">
        <v>15</v>
      </c>
      <c r="P5598">
        <v>2015</v>
      </c>
      <c r="Q5598" t="s">
        <v>35</v>
      </c>
      <c r="R5598" t="s">
        <v>26</v>
      </c>
      <c r="S5598" t="s">
        <v>27</v>
      </c>
    </row>
    <row r="5599" spans="1:19" x14ac:dyDescent="0.25">
      <c r="A5599" t="s">
        <v>338</v>
      </c>
      <c r="B5599" t="s">
        <v>21139</v>
      </c>
      <c r="C5599" t="s">
        <v>21140</v>
      </c>
      <c r="D5599" t="s">
        <v>21141</v>
      </c>
      <c r="E5599" t="s">
        <v>1021</v>
      </c>
      <c r="F5599" t="s">
        <v>496</v>
      </c>
      <c r="G5599">
        <v>48104</v>
      </c>
      <c r="H5599">
        <v>42.280540100000003</v>
      </c>
      <c r="I5599">
        <v>-83.7504773</v>
      </c>
      <c r="J5599" s="1" t="d">
        <v>2018-12-11</v>
      </c>
      <c r="K5599">
        <v>74325</v>
      </c>
      <c r="L5599" t="s">
        <v>21142</v>
      </c>
      <c r="M5599" s="1" t="d">
        <v>2015-05-14</v>
      </c>
      <c r="N5599">
        <v>5</v>
      </c>
      <c r="O5599">
        <v>14</v>
      </c>
      <c r="P5599">
        <v>2015</v>
      </c>
      <c r="R5599" t="s">
        <v>26</v>
      </c>
      <c r="S5599" t="s">
        <v>31</v>
      </c>
    </row>
    <row r="5600" spans="1:19" x14ac:dyDescent="0.25">
      <c r="A5600" t="s">
        <v>338</v>
      </c>
      <c r="B5600" t="s">
        <v>21363</v>
      </c>
      <c r="C5600" t="s">
        <v>21364</v>
      </c>
      <c r="E5600" t="s">
        <v>179</v>
      </c>
      <c r="F5600" t="s">
        <v>212</v>
      </c>
      <c r="G5600">
        <v>28027</v>
      </c>
      <c r="H5600">
        <v>35.442484</v>
      </c>
      <c r="I5600">
        <v>-80.609688000000006</v>
      </c>
      <c r="J5600" s="1" t="d">
        <v>2018-07-09</v>
      </c>
      <c r="K5600">
        <v>75480</v>
      </c>
      <c r="L5600" t="s">
        <v>30</v>
      </c>
      <c r="M5600" s="1" t="d">
        <v>2015-01-01</v>
      </c>
      <c r="N5600">
        <v>1</v>
      </c>
      <c r="O5600">
        <v>1</v>
      </c>
      <c r="P5600">
        <v>2015</v>
      </c>
      <c r="R5600" t="s">
        <v>26</v>
      </c>
      <c r="S5600" t="s">
        <v>31</v>
      </c>
    </row>
    <row r="5601" spans="1:19" x14ac:dyDescent="0.25">
      <c r="A5601" t="s">
        <v>338</v>
      </c>
      <c r="B5601" t="s">
        <v>21365</v>
      </c>
      <c r="C5601" t="s">
        <v>21366</v>
      </c>
      <c r="E5601" t="s">
        <v>179</v>
      </c>
      <c r="F5601" t="s">
        <v>212</v>
      </c>
      <c r="G5601">
        <v>28026</v>
      </c>
      <c r="H5601">
        <v>35.409824999999998</v>
      </c>
      <c r="I5601">
        <v>-80.582282000000006</v>
      </c>
      <c r="J5601" s="1" t="d">
        <v>2018-07-09</v>
      </c>
      <c r="K5601">
        <v>75481</v>
      </c>
      <c r="L5601" t="s">
        <v>30</v>
      </c>
      <c r="M5601" s="1" t="d">
        <v>2015-01-15</v>
      </c>
      <c r="N5601">
        <v>1</v>
      </c>
      <c r="O5601">
        <v>15</v>
      </c>
      <c r="P5601">
        <v>2015</v>
      </c>
      <c r="R5601" t="s">
        <v>26</v>
      </c>
      <c r="S5601" t="s">
        <v>31</v>
      </c>
    </row>
    <row r="5602" spans="1:19" x14ac:dyDescent="0.25">
      <c r="A5602" t="s">
        <v>504</v>
      </c>
      <c r="B5602" t="s">
        <v>7540</v>
      </c>
      <c r="C5602" t="s">
        <v>21389</v>
      </c>
      <c r="D5602" t="s">
        <v>21390</v>
      </c>
      <c r="E5602" t="s">
        <v>18025</v>
      </c>
      <c r="F5602" t="s">
        <v>212</v>
      </c>
      <c r="G5602">
        <v>27542</v>
      </c>
      <c r="H5602">
        <v>35.595717999999998</v>
      </c>
      <c r="I5602">
        <v>-78.123527999999993</v>
      </c>
      <c r="J5602" s="1" t="d">
        <v>2018-07-09</v>
      </c>
      <c r="K5602">
        <v>75609</v>
      </c>
      <c r="L5602" t="s">
        <v>30</v>
      </c>
      <c r="M5602" s="1" t="d">
        <v>2015-07-15</v>
      </c>
      <c r="N5602">
        <v>7</v>
      </c>
      <c r="O5602">
        <v>15</v>
      </c>
      <c r="P5602">
        <v>2015</v>
      </c>
      <c r="R5602" t="s">
        <v>26</v>
      </c>
      <c r="S5602" t="s">
        <v>31</v>
      </c>
    </row>
    <row r="5603" spans="1:19" x14ac:dyDescent="0.25">
      <c r="A5603" t="s">
        <v>338</v>
      </c>
      <c r="B5603" t="s">
        <v>21395</v>
      </c>
      <c r="C5603" t="s">
        <v>21396</v>
      </c>
      <c r="E5603" t="s">
        <v>102</v>
      </c>
      <c r="F5603" t="s">
        <v>101</v>
      </c>
      <c r="G5603">
        <v>84097</v>
      </c>
      <c r="H5603">
        <v>40.311430999999999</v>
      </c>
      <c r="I5603">
        <v>-111.681877</v>
      </c>
      <c r="J5603" s="1" t="d">
        <v>2018-12-11</v>
      </c>
      <c r="K5603">
        <v>75614</v>
      </c>
      <c r="L5603" t="s">
        <v>30</v>
      </c>
      <c r="M5603" s="1" t="d">
        <v>2015-11-30</v>
      </c>
      <c r="N5603">
        <v>11</v>
      </c>
      <c r="O5603">
        <v>30</v>
      </c>
      <c r="P5603">
        <v>2015</v>
      </c>
      <c r="R5603" t="s">
        <v>26</v>
      </c>
      <c r="S5603" t="s">
        <v>31</v>
      </c>
    </row>
    <row r="5604" spans="1:19" x14ac:dyDescent="0.25">
      <c r="A5604" t="s">
        <v>312</v>
      </c>
      <c r="B5604" t="s">
        <v>21442</v>
      </c>
      <c r="C5604" t="s">
        <v>21443</v>
      </c>
      <c r="E5604" t="s">
        <v>3352</v>
      </c>
      <c r="F5604" t="s">
        <v>208</v>
      </c>
      <c r="G5604">
        <v>29456</v>
      </c>
      <c r="H5604">
        <v>32.980995999999998</v>
      </c>
      <c r="I5604">
        <v>-80.126469999999998</v>
      </c>
      <c r="J5604" s="1" t="d">
        <v>2018-12-11</v>
      </c>
      <c r="K5604">
        <v>75715</v>
      </c>
      <c r="L5604" t="s">
        <v>30</v>
      </c>
      <c r="M5604" s="1" t="d">
        <v>2015-06-04</v>
      </c>
      <c r="N5604">
        <v>6</v>
      </c>
      <c r="O5604">
        <v>4</v>
      </c>
      <c r="P5604">
        <v>2015</v>
      </c>
      <c r="R5604" t="s">
        <v>26</v>
      </c>
      <c r="S5604" t="s">
        <v>31</v>
      </c>
    </row>
    <row r="5605" spans="1:19" x14ac:dyDescent="0.25">
      <c r="A5605" t="s">
        <v>312</v>
      </c>
      <c r="B5605" t="s">
        <v>21448</v>
      </c>
      <c r="C5605" t="s">
        <v>21449</v>
      </c>
      <c r="E5605" t="s">
        <v>99</v>
      </c>
      <c r="F5605" t="s">
        <v>208</v>
      </c>
      <c r="G5605">
        <v>29365</v>
      </c>
      <c r="H5605">
        <v>34.956668000000001</v>
      </c>
      <c r="I5605">
        <v>-82.128038000000004</v>
      </c>
      <c r="J5605" s="1" t="d">
        <v>2018-12-11</v>
      </c>
      <c r="K5605">
        <v>75718</v>
      </c>
      <c r="L5605" t="s">
        <v>30</v>
      </c>
      <c r="M5605" s="1" t="d">
        <v>2015-05-15</v>
      </c>
      <c r="N5605">
        <v>5</v>
      </c>
      <c r="O5605">
        <v>15</v>
      </c>
      <c r="P5605">
        <v>2015</v>
      </c>
      <c r="R5605" t="s">
        <v>26</v>
      </c>
      <c r="S5605" t="s">
        <v>31</v>
      </c>
    </row>
    <row r="5606" spans="1:19" x14ac:dyDescent="0.25">
      <c r="A5606" t="s">
        <v>338</v>
      </c>
      <c r="B5606" t="s">
        <v>21464</v>
      </c>
      <c r="C5606" t="s">
        <v>21465</v>
      </c>
      <c r="D5606" t="s">
        <v>21466</v>
      </c>
      <c r="E5606" t="s">
        <v>21467</v>
      </c>
      <c r="F5606" t="s">
        <v>1120</v>
      </c>
      <c r="G5606">
        <v>5346</v>
      </c>
      <c r="H5606">
        <v>42.965800000000002</v>
      </c>
      <c r="I5606">
        <v>-72.523099999999999</v>
      </c>
      <c r="J5606" s="1" t="d">
        <v>2019-01-10</v>
      </c>
      <c r="K5606">
        <v>75770</v>
      </c>
      <c r="L5606" t="s">
        <v>30</v>
      </c>
      <c r="M5606" s="1" t="d">
        <v>2015-12-01</v>
      </c>
      <c r="N5606">
        <v>12</v>
      </c>
      <c r="O5606">
        <v>1</v>
      </c>
      <c r="P5606">
        <v>2015</v>
      </c>
      <c r="R5606" t="s">
        <v>26</v>
      </c>
      <c r="S5606" t="s">
        <v>31</v>
      </c>
    </row>
    <row r="5607" spans="1:19" x14ac:dyDescent="0.25">
      <c r="A5607" t="s">
        <v>19</v>
      </c>
      <c r="B5607" t="s">
        <v>21468</v>
      </c>
      <c r="C5607" t="s">
        <v>21469</v>
      </c>
      <c r="D5607" t="s">
        <v>21470</v>
      </c>
      <c r="E5607" t="s">
        <v>13893</v>
      </c>
      <c r="F5607" t="s">
        <v>170</v>
      </c>
      <c r="G5607">
        <v>92562</v>
      </c>
      <c r="H5607">
        <v>33.545881000000001</v>
      </c>
      <c r="I5607">
        <v>-117.191846</v>
      </c>
      <c r="J5607" s="1" t="d">
        <v>2019-04-08</v>
      </c>
      <c r="K5607">
        <v>75776</v>
      </c>
      <c r="L5607" t="s">
        <v>24</v>
      </c>
      <c r="M5607" s="1" t="d">
        <v>2015-10-22</v>
      </c>
      <c r="N5607">
        <v>10</v>
      </c>
      <c r="O5607">
        <v>22</v>
      </c>
      <c r="P5607">
        <v>2015</v>
      </c>
      <c r="Q5607" t="s">
        <v>35</v>
      </c>
      <c r="R5607" t="s">
        <v>26</v>
      </c>
      <c r="S5607" t="s">
        <v>31</v>
      </c>
    </row>
    <row r="5608" spans="1:19" x14ac:dyDescent="0.25">
      <c r="A5608" t="s">
        <v>312</v>
      </c>
      <c r="B5608" t="s">
        <v>21474</v>
      </c>
      <c r="C5608" t="s">
        <v>21475</v>
      </c>
      <c r="E5608" t="s">
        <v>207</v>
      </c>
      <c r="F5608" t="s">
        <v>208</v>
      </c>
      <c r="G5608">
        <v>29605</v>
      </c>
      <c r="H5608">
        <v>34.821683</v>
      </c>
      <c r="I5608">
        <v>-82.416933</v>
      </c>
      <c r="J5608" s="1" t="d">
        <v>2018-12-11</v>
      </c>
      <c r="K5608">
        <v>75792</v>
      </c>
      <c r="L5608" t="s">
        <v>30</v>
      </c>
      <c r="M5608" s="1" t="d">
        <v>2015-06-10</v>
      </c>
      <c r="N5608">
        <v>6</v>
      </c>
      <c r="O5608">
        <v>10</v>
      </c>
      <c r="P5608">
        <v>2015</v>
      </c>
      <c r="R5608" t="s">
        <v>26</v>
      </c>
      <c r="S5608" t="s">
        <v>31</v>
      </c>
    </row>
    <row r="5609" spans="1:19" x14ac:dyDescent="0.25">
      <c r="A5609" t="s">
        <v>312</v>
      </c>
      <c r="B5609" t="s">
        <v>21476</v>
      </c>
      <c r="C5609" t="s">
        <v>21477</v>
      </c>
      <c r="E5609" t="s">
        <v>3138</v>
      </c>
      <c r="F5609" t="s">
        <v>327</v>
      </c>
      <c r="G5609">
        <v>50131</v>
      </c>
      <c r="H5609">
        <v>41.655805999999998</v>
      </c>
      <c r="I5609">
        <v>-93.735802000000007</v>
      </c>
      <c r="J5609" s="1" t="d">
        <v>2019-04-08</v>
      </c>
      <c r="K5609">
        <v>75795</v>
      </c>
      <c r="L5609" t="s">
        <v>24</v>
      </c>
      <c r="M5609" s="1" t="d">
        <v>2015-03-15</v>
      </c>
      <c r="N5609">
        <v>3</v>
      </c>
      <c r="O5609">
        <v>15</v>
      </c>
      <c r="P5609">
        <v>2015</v>
      </c>
      <c r="R5609" t="s">
        <v>26</v>
      </c>
      <c r="S5609" t="s">
        <v>31</v>
      </c>
    </row>
    <row r="5610" spans="1:19" x14ac:dyDescent="0.25">
      <c r="A5610" t="s">
        <v>312</v>
      </c>
      <c r="B5610" t="s">
        <v>21480</v>
      </c>
      <c r="C5610" t="s">
        <v>21481</v>
      </c>
      <c r="E5610" t="s">
        <v>17520</v>
      </c>
      <c r="F5610" t="s">
        <v>88</v>
      </c>
      <c r="G5610">
        <v>64804</v>
      </c>
      <c r="H5610">
        <v>37.051268</v>
      </c>
      <c r="I5610">
        <v>-94.478468000000007</v>
      </c>
      <c r="J5610" s="1" t="d">
        <v>2018-05-03</v>
      </c>
      <c r="K5610">
        <v>75797</v>
      </c>
      <c r="L5610" t="s">
        <v>30</v>
      </c>
      <c r="M5610" s="1" t="d">
        <v>2015-02-15</v>
      </c>
      <c r="N5610">
        <v>2</v>
      </c>
      <c r="O5610">
        <v>15</v>
      </c>
      <c r="P5610">
        <v>2015</v>
      </c>
      <c r="R5610" t="s">
        <v>26</v>
      </c>
      <c r="S5610" t="s">
        <v>31</v>
      </c>
    </row>
    <row r="5611" spans="1:19" x14ac:dyDescent="0.25">
      <c r="A5611" t="s">
        <v>312</v>
      </c>
      <c r="B5611" t="s">
        <v>21484</v>
      </c>
      <c r="C5611" t="s">
        <v>21485</v>
      </c>
      <c r="E5611" t="s">
        <v>151</v>
      </c>
      <c r="F5611" t="s">
        <v>143</v>
      </c>
      <c r="G5611">
        <v>74403</v>
      </c>
      <c r="H5611">
        <v>35.770550999999998</v>
      </c>
      <c r="I5611">
        <v>-95.323243000000005</v>
      </c>
      <c r="J5611" s="1" t="d">
        <v>2018-05-03</v>
      </c>
      <c r="K5611">
        <v>75799</v>
      </c>
      <c r="L5611" t="s">
        <v>30</v>
      </c>
      <c r="M5611" s="1" t="d">
        <v>2015-04-15</v>
      </c>
      <c r="N5611">
        <v>4</v>
      </c>
      <c r="O5611">
        <v>15</v>
      </c>
      <c r="P5611">
        <v>2015</v>
      </c>
      <c r="R5611" t="s">
        <v>26</v>
      </c>
      <c r="S5611" t="s">
        <v>31</v>
      </c>
    </row>
    <row r="5612" spans="1:19" x14ac:dyDescent="0.25">
      <c r="A5612" t="s">
        <v>312</v>
      </c>
      <c r="B5612" t="s">
        <v>21486</v>
      </c>
      <c r="C5612" t="s">
        <v>21487</v>
      </c>
      <c r="E5612" t="s">
        <v>21488</v>
      </c>
      <c r="F5612" t="s">
        <v>327</v>
      </c>
      <c r="G5612">
        <v>50324</v>
      </c>
      <c r="H5612">
        <v>41.600738</v>
      </c>
      <c r="I5612">
        <v>-93.717680999999999</v>
      </c>
      <c r="J5612" s="1" t="d">
        <v>2019-04-08</v>
      </c>
      <c r="K5612">
        <v>75800</v>
      </c>
      <c r="L5612" t="s">
        <v>24</v>
      </c>
      <c r="M5612" s="1" t="d">
        <v>2015-03-15</v>
      </c>
      <c r="N5612">
        <v>3</v>
      </c>
      <c r="O5612">
        <v>15</v>
      </c>
      <c r="P5612">
        <v>2015</v>
      </c>
      <c r="R5612" t="s">
        <v>26</v>
      </c>
      <c r="S5612" t="s">
        <v>31</v>
      </c>
    </row>
    <row r="5613" spans="1:19" x14ac:dyDescent="0.25">
      <c r="A5613" t="s">
        <v>312</v>
      </c>
      <c r="B5613" t="s">
        <v>21517</v>
      </c>
      <c r="C5613" t="s">
        <v>21518</v>
      </c>
      <c r="E5613" t="s">
        <v>1834</v>
      </c>
      <c r="F5613" t="s">
        <v>57</v>
      </c>
      <c r="G5613">
        <v>46970</v>
      </c>
      <c r="H5613">
        <v>40.748182</v>
      </c>
      <c r="I5613">
        <v>-86.065264999999997</v>
      </c>
      <c r="J5613" s="1" t="d">
        <v>2018-12-11</v>
      </c>
      <c r="K5613">
        <v>76172</v>
      </c>
      <c r="L5613" t="s">
        <v>30</v>
      </c>
      <c r="M5613" s="1" t="d">
        <v>2015-12-15</v>
      </c>
      <c r="N5613">
        <v>12</v>
      </c>
      <c r="O5613">
        <v>15</v>
      </c>
      <c r="P5613">
        <v>2015</v>
      </c>
      <c r="R5613" t="s">
        <v>26</v>
      </c>
      <c r="S5613" t="s">
        <v>31</v>
      </c>
    </row>
    <row r="5614" spans="1:19" x14ac:dyDescent="0.25">
      <c r="A5614" t="s">
        <v>705</v>
      </c>
      <c r="B5614" t="s">
        <v>8420</v>
      </c>
      <c r="C5614" t="s">
        <v>21523</v>
      </c>
      <c r="E5614" t="s">
        <v>790</v>
      </c>
      <c r="F5614" t="s">
        <v>55</v>
      </c>
      <c r="G5614">
        <v>98134</v>
      </c>
      <c r="H5614">
        <v>47.595023130000001</v>
      </c>
      <c r="I5614">
        <v>-122.3218664</v>
      </c>
      <c r="J5614" s="1" t="d">
        <v>2018-06-05</v>
      </c>
      <c r="K5614">
        <v>76174</v>
      </c>
      <c r="L5614" t="s">
        <v>30</v>
      </c>
      <c r="M5614" s="1" t="d">
        <v>2015-06-01</v>
      </c>
      <c r="N5614">
        <v>6</v>
      </c>
      <c r="O5614">
        <v>1</v>
      </c>
      <c r="P5614">
        <v>2015</v>
      </c>
      <c r="R5614" t="s">
        <v>26</v>
      </c>
      <c r="S5614" t="s">
        <v>27</v>
      </c>
    </row>
    <row r="5615" spans="1:19" x14ac:dyDescent="0.25">
      <c r="A5615" t="s">
        <v>705</v>
      </c>
      <c r="B5615" t="s">
        <v>21524</v>
      </c>
      <c r="C5615" t="s">
        <v>21525</v>
      </c>
      <c r="E5615" t="s">
        <v>790</v>
      </c>
      <c r="F5615" t="s">
        <v>55</v>
      </c>
      <c r="G5615">
        <v>98121</v>
      </c>
      <c r="H5615">
        <v>47.615864999999999</v>
      </c>
      <c r="I5615">
        <v>-122.344791</v>
      </c>
      <c r="J5615" s="1" t="d">
        <v>2018-06-05</v>
      </c>
      <c r="K5615">
        <v>76175</v>
      </c>
      <c r="L5615" t="s">
        <v>30</v>
      </c>
      <c r="M5615" s="1" t="d">
        <v>2015-06-01</v>
      </c>
      <c r="N5615">
        <v>6</v>
      </c>
      <c r="O5615">
        <v>1</v>
      </c>
      <c r="P5615">
        <v>2015</v>
      </c>
      <c r="R5615" t="s">
        <v>26</v>
      </c>
      <c r="S5615" t="s">
        <v>27</v>
      </c>
    </row>
    <row r="5616" spans="1:19" x14ac:dyDescent="0.25">
      <c r="A5616" t="s">
        <v>705</v>
      </c>
      <c r="B5616" t="s">
        <v>21526</v>
      </c>
      <c r="C5616" t="s">
        <v>21527</v>
      </c>
      <c r="E5616" t="s">
        <v>790</v>
      </c>
      <c r="F5616" t="s">
        <v>55</v>
      </c>
      <c r="G5616">
        <v>98109</v>
      </c>
      <c r="H5616">
        <v>47.631008999999999</v>
      </c>
      <c r="I5616">
        <v>-122.35506700000001</v>
      </c>
      <c r="J5616" s="1" t="d">
        <v>2018-06-05</v>
      </c>
      <c r="K5616">
        <v>76176</v>
      </c>
      <c r="L5616" t="s">
        <v>30</v>
      </c>
      <c r="M5616" s="1" t="d">
        <v>2015-06-01</v>
      </c>
      <c r="N5616">
        <v>6</v>
      </c>
      <c r="O5616">
        <v>1</v>
      </c>
      <c r="P5616">
        <v>2015</v>
      </c>
      <c r="R5616" t="s">
        <v>26</v>
      </c>
      <c r="S5616" t="s">
        <v>27</v>
      </c>
    </row>
    <row r="5617" spans="1:19" x14ac:dyDescent="0.25">
      <c r="A5617" t="s">
        <v>705</v>
      </c>
      <c r="B5617" t="s">
        <v>21528</v>
      </c>
      <c r="C5617" t="s">
        <v>21529</v>
      </c>
      <c r="E5617" t="s">
        <v>790</v>
      </c>
      <c r="F5617" t="s">
        <v>55</v>
      </c>
      <c r="G5617">
        <v>98106</v>
      </c>
      <c r="H5617">
        <v>47.533681999999999</v>
      </c>
      <c r="I5617">
        <v>-122.35443600000001</v>
      </c>
      <c r="J5617" s="1" t="d">
        <v>2018-06-05</v>
      </c>
      <c r="K5617">
        <v>76177</v>
      </c>
      <c r="L5617" t="s">
        <v>30</v>
      </c>
      <c r="M5617" s="1" t="d">
        <v>2015-06-01</v>
      </c>
      <c r="N5617">
        <v>6</v>
      </c>
      <c r="O5617">
        <v>1</v>
      </c>
      <c r="P5617">
        <v>2015</v>
      </c>
      <c r="R5617" t="s">
        <v>26</v>
      </c>
      <c r="S5617" t="s">
        <v>27</v>
      </c>
    </row>
    <row r="5618" spans="1:19" x14ac:dyDescent="0.25">
      <c r="A5618" t="s">
        <v>705</v>
      </c>
      <c r="B5618" t="s">
        <v>21530</v>
      </c>
      <c r="C5618" t="s">
        <v>21531</v>
      </c>
      <c r="E5618" t="s">
        <v>790</v>
      </c>
      <c r="F5618" t="s">
        <v>55</v>
      </c>
      <c r="G5618">
        <v>98105</v>
      </c>
      <c r="H5618">
        <v>47.664943999999998</v>
      </c>
      <c r="I5618">
        <v>-122.317187</v>
      </c>
      <c r="J5618" s="1" t="d">
        <v>2018-06-05</v>
      </c>
      <c r="K5618">
        <v>76178</v>
      </c>
      <c r="L5618" t="s">
        <v>30</v>
      </c>
      <c r="M5618" s="1" t="d">
        <v>2015-06-01</v>
      </c>
      <c r="N5618">
        <v>6</v>
      </c>
      <c r="O5618">
        <v>1</v>
      </c>
      <c r="P5618">
        <v>2015</v>
      </c>
      <c r="R5618" t="s">
        <v>26</v>
      </c>
      <c r="S5618" t="s">
        <v>27</v>
      </c>
    </row>
    <row r="5619" spans="1:19" x14ac:dyDescent="0.25">
      <c r="A5619" t="s">
        <v>705</v>
      </c>
      <c r="B5619" t="s">
        <v>21532</v>
      </c>
      <c r="C5619" t="s">
        <v>21533</v>
      </c>
      <c r="E5619" t="s">
        <v>790</v>
      </c>
      <c r="F5619" t="s">
        <v>55</v>
      </c>
      <c r="G5619">
        <v>98107</v>
      </c>
      <c r="H5619">
        <v>47.668689999999998</v>
      </c>
      <c r="I5619">
        <v>-122.377453</v>
      </c>
      <c r="J5619" s="1" t="d">
        <v>2018-06-05</v>
      </c>
      <c r="K5619">
        <v>76179</v>
      </c>
      <c r="L5619" t="s">
        <v>30</v>
      </c>
      <c r="M5619" s="1" t="d">
        <v>2015-06-01</v>
      </c>
      <c r="N5619">
        <v>6</v>
      </c>
      <c r="O5619">
        <v>1</v>
      </c>
      <c r="P5619">
        <v>2015</v>
      </c>
      <c r="R5619" t="s">
        <v>26</v>
      </c>
      <c r="S5619" t="s">
        <v>27</v>
      </c>
    </row>
    <row r="5620" spans="1:19" x14ac:dyDescent="0.25">
      <c r="A5620" t="s">
        <v>705</v>
      </c>
      <c r="B5620" t="s">
        <v>21534</v>
      </c>
      <c r="C5620" t="s">
        <v>21535</v>
      </c>
      <c r="E5620" t="s">
        <v>790</v>
      </c>
      <c r="F5620" t="s">
        <v>55</v>
      </c>
      <c r="G5620">
        <v>98122</v>
      </c>
      <c r="H5620">
        <v>47.615530999999997</v>
      </c>
      <c r="I5620">
        <v>-122.31515899999999</v>
      </c>
      <c r="J5620" s="1" t="d">
        <v>2018-06-05</v>
      </c>
      <c r="K5620">
        <v>76180</v>
      </c>
      <c r="L5620" t="s">
        <v>30</v>
      </c>
      <c r="M5620" s="1" t="d">
        <v>2015-06-01</v>
      </c>
      <c r="N5620">
        <v>6</v>
      </c>
      <c r="O5620">
        <v>1</v>
      </c>
      <c r="P5620">
        <v>2015</v>
      </c>
      <c r="R5620" t="s">
        <v>26</v>
      </c>
      <c r="S5620" t="s">
        <v>27</v>
      </c>
    </row>
    <row r="5621" spans="1:19" x14ac:dyDescent="0.25">
      <c r="A5621" t="s">
        <v>705</v>
      </c>
      <c r="B5621" t="s">
        <v>21536</v>
      </c>
      <c r="C5621" t="s">
        <v>21537</v>
      </c>
      <c r="E5621" t="s">
        <v>790</v>
      </c>
      <c r="F5621" t="s">
        <v>55</v>
      </c>
      <c r="G5621">
        <v>98118</v>
      </c>
      <c r="H5621">
        <v>47.548499</v>
      </c>
      <c r="I5621">
        <v>-122.276096</v>
      </c>
      <c r="J5621" s="1" t="d">
        <v>2018-06-05</v>
      </c>
      <c r="K5621">
        <v>76181</v>
      </c>
      <c r="L5621" t="s">
        <v>30</v>
      </c>
      <c r="M5621" s="1" t="d">
        <v>2015-06-01</v>
      </c>
      <c r="N5621">
        <v>6</v>
      </c>
      <c r="O5621">
        <v>1</v>
      </c>
      <c r="P5621">
        <v>2015</v>
      </c>
      <c r="R5621" t="s">
        <v>26</v>
      </c>
      <c r="S5621" t="s">
        <v>27</v>
      </c>
    </row>
    <row r="5622" spans="1:19" x14ac:dyDescent="0.25">
      <c r="A5622" t="s">
        <v>705</v>
      </c>
      <c r="B5622" t="s">
        <v>21538</v>
      </c>
      <c r="C5622" t="s">
        <v>21539</v>
      </c>
      <c r="E5622" t="s">
        <v>790</v>
      </c>
      <c r="F5622" t="s">
        <v>55</v>
      </c>
      <c r="G5622">
        <v>98116</v>
      </c>
      <c r="H5622">
        <v>47.584398</v>
      </c>
      <c r="I5622">
        <v>-122.388755</v>
      </c>
      <c r="J5622" s="1" t="d">
        <v>2018-06-05</v>
      </c>
      <c r="K5622">
        <v>76182</v>
      </c>
      <c r="L5622" t="s">
        <v>30</v>
      </c>
      <c r="M5622" s="1" t="d">
        <v>2015-06-01</v>
      </c>
      <c r="N5622">
        <v>6</v>
      </c>
      <c r="O5622">
        <v>1</v>
      </c>
      <c r="P5622">
        <v>2015</v>
      </c>
      <c r="R5622" t="s">
        <v>26</v>
      </c>
      <c r="S5622" t="s">
        <v>27</v>
      </c>
    </row>
    <row r="5623" spans="1:19" x14ac:dyDescent="0.25">
      <c r="A5623" t="s">
        <v>705</v>
      </c>
      <c r="B5623" t="s">
        <v>21540</v>
      </c>
      <c r="C5623" t="s">
        <v>21541</v>
      </c>
      <c r="E5623" t="s">
        <v>790</v>
      </c>
      <c r="F5623" t="s">
        <v>55</v>
      </c>
      <c r="G5623">
        <v>98125</v>
      </c>
      <c r="H5623">
        <v>47.704827000000002</v>
      </c>
      <c r="I5623">
        <v>-122.341133</v>
      </c>
      <c r="J5623" s="1" t="d">
        <v>2018-06-05</v>
      </c>
      <c r="K5623">
        <v>76183</v>
      </c>
      <c r="L5623" t="s">
        <v>30</v>
      </c>
      <c r="M5623" s="1" t="d">
        <v>2015-06-01</v>
      </c>
      <c r="N5623">
        <v>6</v>
      </c>
      <c r="O5623">
        <v>1</v>
      </c>
      <c r="P5623">
        <v>2015</v>
      </c>
      <c r="R5623" t="s">
        <v>26</v>
      </c>
      <c r="S5623" t="s">
        <v>27</v>
      </c>
    </row>
    <row r="5624" spans="1:19" x14ac:dyDescent="0.25">
      <c r="A5624" t="s">
        <v>705</v>
      </c>
      <c r="B5624" t="s">
        <v>21542</v>
      </c>
      <c r="C5624" t="s">
        <v>21543</v>
      </c>
      <c r="E5624" t="s">
        <v>790</v>
      </c>
      <c r="F5624" t="s">
        <v>55</v>
      </c>
      <c r="G5624">
        <v>98118</v>
      </c>
      <c r="H5624">
        <v>47.512706999999999</v>
      </c>
      <c r="I5624">
        <v>-122.26328700000001</v>
      </c>
      <c r="J5624" s="1" t="d">
        <v>2018-06-05</v>
      </c>
      <c r="K5624">
        <v>76184</v>
      </c>
      <c r="L5624" t="s">
        <v>30</v>
      </c>
      <c r="M5624" s="1" t="d">
        <v>2015-06-01</v>
      </c>
      <c r="N5624">
        <v>6</v>
      </c>
      <c r="O5624">
        <v>1</v>
      </c>
      <c r="P5624">
        <v>2015</v>
      </c>
      <c r="R5624" t="s">
        <v>26</v>
      </c>
      <c r="S5624" t="s">
        <v>27</v>
      </c>
    </row>
    <row r="5625" spans="1:19" x14ac:dyDescent="0.25">
      <c r="A5625" t="s">
        <v>705</v>
      </c>
      <c r="B5625" t="s">
        <v>21546</v>
      </c>
      <c r="C5625" t="s">
        <v>21547</v>
      </c>
      <c r="E5625" t="s">
        <v>790</v>
      </c>
      <c r="F5625" t="s">
        <v>55</v>
      </c>
      <c r="G5625">
        <v>98108</v>
      </c>
      <c r="H5625">
        <v>47.571202999999997</v>
      </c>
      <c r="I5625">
        <v>-122.36185</v>
      </c>
      <c r="J5625" s="1" t="d">
        <v>2018-06-05</v>
      </c>
      <c r="K5625">
        <v>76186</v>
      </c>
      <c r="L5625" t="s">
        <v>30</v>
      </c>
      <c r="M5625" s="1" t="d">
        <v>2015-06-01</v>
      </c>
      <c r="N5625">
        <v>6</v>
      </c>
      <c r="O5625">
        <v>1</v>
      </c>
      <c r="P5625">
        <v>2015</v>
      </c>
      <c r="R5625" t="s">
        <v>26</v>
      </c>
      <c r="S5625" t="s">
        <v>27</v>
      </c>
    </row>
    <row r="5626" spans="1:19" x14ac:dyDescent="0.25">
      <c r="A5626" t="s">
        <v>705</v>
      </c>
      <c r="B5626" t="s">
        <v>21548</v>
      </c>
      <c r="C5626" t="s">
        <v>21549</v>
      </c>
      <c r="E5626" t="s">
        <v>790</v>
      </c>
      <c r="F5626" t="s">
        <v>55</v>
      </c>
      <c r="G5626">
        <v>98125</v>
      </c>
      <c r="H5626">
        <v>47.721105000000001</v>
      </c>
      <c r="I5626">
        <v>-122.29728900000001</v>
      </c>
      <c r="J5626" s="1" t="d">
        <v>2018-06-05</v>
      </c>
      <c r="K5626">
        <v>76187</v>
      </c>
      <c r="L5626" t="s">
        <v>30</v>
      </c>
      <c r="M5626" s="1" t="d">
        <v>2015-06-01</v>
      </c>
      <c r="N5626">
        <v>6</v>
      </c>
      <c r="O5626">
        <v>1</v>
      </c>
      <c r="P5626">
        <v>2015</v>
      </c>
      <c r="R5626" t="s">
        <v>26</v>
      </c>
      <c r="S5626" t="s">
        <v>27</v>
      </c>
    </row>
    <row r="5627" spans="1:19" x14ac:dyDescent="0.25">
      <c r="A5627" t="s">
        <v>705</v>
      </c>
      <c r="B5627" t="s">
        <v>21550</v>
      </c>
      <c r="C5627" t="s">
        <v>21551</v>
      </c>
      <c r="E5627" t="s">
        <v>790</v>
      </c>
      <c r="F5627" t="s">
        <v>55</v>
      </c>
      <c r="G5627">
        <v>98199</v>
      </c>
      <c r="H5627">
        <v>47.640104000000001</v>
      </c>
      <c r="I5627">
        <v>-122.400533</v>
      </c>
      <c r="J5627" s="1" t="d">
        <v>2018-06-05</v>
      </c>
      <c r="K5627">
        <v>76188</v>
      </c>
      <c r="L5627" t="s">
        <v>30</v>
      </c>
      <c r="M5627" s="1" t="d">
        <v>2015-06-01</v>
      </c>
      <c r="N5627">
        <v>6</v>
      </c>
      <c r="O5627">
        <v>1</v>
      </c>
      <c r="P5627">
        <v>2015</v>
      </c>
      <c r="R5627" t="s">
        <v>26</v>
      </c>
      <c r="S5627" t="s">
        <v>27</v>
      </c>
    </row>
    <row r="5628" spans="1:19" x14ac:dyDescent="0.25">
      <c r="A5628" t="s">
        <v>705</v>
      </c>
      <c r="B5628" t="s">
        <v>8422</v>
      </c>
      <c r="C5628" t="s">
        <v>8423</v>
      </c>
      <c r="E5628" t="s">
        <v>790</v>
      </c>
      <c r="F5628" t="s">
        <v>55</v>
      </c>
      <c r="G5628">
        <v>98133</v>
      </c>
      <c r="H5628">
        <v>47.721254000000002</v>
      </c>
      <c r="I5628">
        <v>-122.340924</v>
      </c>
      <c r="J5628" s="1" t="d">
        <v>2018-12-11</v>
      </c>
      <c r="K5628">
        <v>76189</v>
      </c>
      <c r="L5628" t="s">
        <v>30</v>
      </c>
      <c r="M5628" s="1" t="d">
        <v>2015-06-01</v>
      </c>
      <c r="N5628">
        <v>6</v>
      </c>
      <c r="O5628">
        <v>1</v>
      </c>
      <c r="P5628">
        <v>2015</v>
      </c>
      <c r="R5628" t="s">
        <v>26</v>
      </c>
      <c r="S5628" t="s">
        <v>27</v>
      </c>
    </row>
    <row r="5629" spans="1:19" x14ac:dyDescent="0.25">
      <c r="A5629" t="s">
        <v>705</v>
      </c>
      <c r="B5629" t="s">
        <v>21552</v>
      </c>
      <c r="C5629" t="s">
        <v>21553</v>
      </c>
      <c r="E5629" t="s">
        <v>790</v>
      </c>
      <c r="F5629" t="s">
        <v>55</v>
      </c>
      <c r="G5629">
        <v>98134</v>
      </c>
      <c r="H5629">
        <v>47.570653999999998</v>
      </c>
      <c r="I5629">
        <v>-122.329081</v>
      </c>
      <c r="J5629" s="1" t="d">
        <v>2018-06-05</v>
      </c>
      <c r="K5629">
        <v>76190</v>
      </c>
      <c r="L5629" t="s">
        <v>30</v>
      </c>
      <c r="M5629" s="1" t="d">
        <v>2015-06-01</v>
      </c>
      <c r="N5629">
        <v>6</v>
      </c>
      <c r="O5629">
        <v>1</v>
      </c>
      <c r="P5629">
        <v>2015</v>
      </c>
      <c r="R5629" t="s">
        <v>26</v>
      </c>
      <c r="S5629" t="s">
        <v>27</v>
      </c>
    </row>
    <row r="5630" spans="1:19" x14ac:dyDescent="0.25">
      <c r="A5630" t="s">
        <v>705</v>
      </c>
      <c r="B5630" t="s">
        <v>21554</v>
      </c>
      <c r="C5630" t="s">
        <v>21555</v>
      </c>
      <c r="E5630" t="s">
        <v>790</v>
      </c>
      <c r="F5630" t="s">
        <v>55</v>
      </c>
      <c r="G5630">
        <v>98108</v>
      </c>
      <c r="H5630">
        <v>47.533064000000003</v>
      </c>
      <c r="I5630">
        <v>-122.33285600000001</v>
      </c>
      <c r="J5630" s="1" t="d">
        <v>2018-06-05</v>
      </c>
      <c r="K5630">
        <v>76191</v>
      </c>
      <c r="L5630" t="s">
        <v>30</v>
      </c>
      <c r="M5630" s="1" t="d">
        <v>2015-06-01</v>
      </c>
      <c r="N5630">
        <v>6</v>
      </c>
      <c r="O5630">
        <v>1</v>
      </c>
      <c r="P5630">
        <v>2015</v>
      </c>
      <c r="R5630" t="s">
        <v>26</v>
      </c>
      <c r="S5630" t="s">
        <v>27</v>
      </c>
    </row>
    <row r="5631" spans="1:19" x14ac:dyDescent="0.25">
      <c r="A5631" t="s">
        <v>338</v>
      </c>
      <c r="B5631" t="s">
        <v>21569</v>
      </c>
      <c r="C5631" t="s">
        <v>21570</v>
      </c>
      <c r="E5631" t="s">
        <v>21516</v>
      </c>
      <c r="F5631" t="s">
        <v>55</v>
      </c>
      <c r="G5631">
        <v>98033</v>
      </c>
      <c r="H5631">
        <v>47.678618399999998</v>
      </c>
      <c r="I5631">
        <v>-122.1813764</v>
      </c>
      <c r="J5631" s="1" t="d">
        <v>2018-11-08</v>
      </c>
      <c r="K5631">
        <v>76253</v>
      </c>
      <c r="L5631" t="s">
        <v>21571</v>
      </c>
      <c r="M5631" s="1" t="d">
        <v>2015-08-01</v>
      </c>
      <c r="N5631">
        <v>8</v>
      </c>
      <c r="O5631">
        <v>1</v>
      </c>
      <c r="P5631">
        <v>2015</v>
      </c>
      <c r="R5631" t="s">
        <v>26</v>
      </c>
      <c r="S5631" t="s">
        <v>31</v>
      </c>
    </row>
    <row r="5632" spans="1:19" x14ac:dyDescent="0.25">
      <c r="A5632" t="s">
        <v>338</v>
      </c>
      <c r="B5632" t="s">
        <v>21624</v>
      </c>
      <c r="C5632" t="s">
        <v>21625</v>
      </c>
      <c r="E5632" t="s">
        <v>21626</v>
      </c>
      <c r="F5632" t="s">
        <v>42</v>
      </c>
      <c r="G5632">
        <v>1760</v>
      </c>
      <c r="H5632">
        <v>42.282933</v>
      </c>
      <c r="I5632">
        <v>-71.349125999999998</v>
      </c>
      <c r="J5632" s="1" t="d">
        <v>2018-11-08</v>
      </c>
      <c r="K5632">
        <v>76530</v>
      </c>
      <c r="L5632" t="s">
        <v>30</v>
      </c>
      <c r="M5632" s="1" t="d">
        <v>2015-01-01</v>
      </c>
      <c r="N5632">
        <v>1</v>
      </c>
      <c r="O5632">
        <v>1</v>
      </c>
      <c r="P5632">
        <v>2015</v>
      </c>
      <c r="R5632" t="s">
        <v>26</v>
      </c>
      <c r="S5632" t="s">
        <v>31</v>
      </c>
    </row>
    <row r="5633" spans="1:19" x14ac:dyDescent="0.25">
      <c r="A5633" t="s">
        <v>338</v>
      </c>
      <c r="B5633" t="s">
        <v>21689</v>
      </c>
      <c r="C5633" t="s">
        <v>16584</v>
      </c>
      <c r="D5633" t="s">
        <v>21690</v>
      </c>
      <c r="E5633" t="s">
        <v>226</v>
      </c>
      <c r="F5633" t="s">
        <v>170</v>
      </c>
      <c r="G5633">
        <v>90059</v>
      </c>
      <c r="H5633">
        <v>33.92427</v>
      </c>
      <c r="I5633">
        <v>-118.24458</v>
      </c>
      <c r="J5633" s="1" t="d">
        <v>2018-09-10</v>
      </c>
      <c r="K5633">
        <v>76722</v>
      </c>
      <c r="L5633" t="s">
        <v>30</v>
      </c>
      <c r="M5633" s="1" t="d">
        <v>2015-09-01</v>
      </c>
      <c r="N5633">
        <v>9</v>
      </c>
      <c r="O5633">
        <v>1</v>
      </c>
      <c r="P5633">
        <v>2015</v>
      </c>
      <c r="R5633" t="s">
        <v>26</v>
      </c>
      <c r="S5633" t="s">
        <v>31</v>
      </c>
    </row>
    <row r="5634" spans="1:19" x14ac:dyDescent="0.25">
      <c r="A5634" t="s">
        <v>19</v>
      </c>
      <c r="B5634" t="s">
        <v>1154</v>
      </c>
      <c r="C5634" t="s">
        <v>21717</v>
      </c>
      <c r="E5634" t="s">
        <v>56</v>
      </c>
      <c r="F5634" t="s">
        <v>57</v>
      </c>
      <c r="G5634">
        <v>46268</v>
      </c>
      <c r="H5634">
        <v>39.919711999999997</v>
      </c>
      <c r="I5634">
        <v>-86.246127999999999</v>
      </c>
      <c r="J5634" s="1" t="d">
        <v>2018-11-08</v>
      </c>
      <c r="K5634">
        <v>76904</v>
      </c>
      <c r="L5634" t="s">
        <v>30</v>
      </c>
      <c r="M5634" s="1" t="d">
        <v>2015-07-15</v>
      </c>
      <c r="N5634">
        <v>7</v>
      </c>
      <c r="O5634">
        <v>15</v>
      </c>
      <c r="P5634">
        <v>2015</v>
      </c>
      <c r="Q5634" t="s">
        <v>35</v>
      </c>
      <c r="R5634" t="s">
        <v>26</v>
      </c>
      <c r="S5634" t="s">
        <v>27</v>
      </c>
    </row>
    <row r="5635" spans="1:19" x14ac:dyDescent="0.25">
      <c r="A5635" t="s">
        <v>338</v>
      </c>
      <c r="B5635" t="s">
        <v>21737</v>
      </c>
      <c r="C5635" t="s">
        <v>21738</v>
      </c>
      <c r="E5635" t="s">
        <v>1802</v>
      </c>
      <c r="F5635" t="s">
        <v>212</v>
      </c>
      <c r="G5635">
        <v>28801</v>
      </c>
      <c r="H5635">
        <v>35.601008999999998</v>
      </c>
      <c r="I5635">
        <v>-82.548012</v>
      </c>
      <c r="J5635" s="1" t="d">
        <v>2018-11-08</v>
      </c>
      <c r="K5635">
        <v>76914</v>
      </c>
      <c r="L5635" t="s">
        <v>30</v>
      </c>
      <c r="M5635" s="1" t="d">
        <v>2015-03-01</v>
      </c>
      <c r="N5635">
        <v>3</v>
      </c>
      <c r="O5635">
        <v>1</v>
      </c>
      <c r="P5635">
        <v>2015</v>
      </c>
      <c r="R5635" t="s">
        <v>26</v>
      </c>
      <c r="S5635" t="s">
        <v>31</v>
      </c>
    </row>
    <row r="5636" spans="1:19" x14ac:dyDescent="0.25">
      <c r="A5636" t="s">
        <v>19</v>
      </c>
      <c r="B5636" t="s">
        <v>21807</v>
      </c>
      <c r="C5636" t="s">
        <v>21808</v>
      </c>
      <c r="D5636" t="s">
        <v>21809</v>
      </c>
      <c r="E5636" t="s">
        <v>2242</v>
      </c>
      <c r="F5636" t="s">
        <v>59</v>
      </c>
      <c r="G5636">
        <v>44236</v>
      </c>
      <c r="H5636">
        <v>41.227533999999999</v>
      </c>
      <c r="I5636">
        <v>-81.490689000000003</v>
      </c>
      <c r="J5636" s="1" t="d">
        <v>2019-03-07</v>
      </c>
      <c r="K5636">
        <v>77206</v>
      </c>
      <c r="L5636" t="s">
        <v>71</v>
      </c>
      <c r="M5636" s="1" t="d">
        <v>2015-07-15</v>
      </c>
      <c r="N5636">
        <v>7</v>
      </c>
      <c r="O5636">
        <v>15</v>
      </c>
      <c r="P5636">
        <v>2015</v>
      </c>
      <c r="Q5636" t="s">
        <v>35</v>
      </c>
      <c r="R5636" t="s">
        <v>26</v>
      </c>
      <c r="S5636" t="s">
        <v>31</v>
      </c>
    </row>
    <row r="5637" spans="1:19" x14ac:dyDescent="0.25">
      <c r="A5637" t="s">
        <v>338</v>
      </c>
      <c r="B5637" t="s">
        <v>21819</v>
      </c>
      <c r="C5637" t="s">
        <v>21820</v>
      </c>
      <c r="E5637" t="s">
        <v>12657</v>
      </c>
      <c r="F5637" t="s">
        <v>202</v>
      </c>
      <c r="G5637">
        <v>33436</v>
      </c>
      <c r="H5637">
        <v>26.537894999999999</v>
      </c>
      <c r="I5637">
        <v>-80.124881999999999</v>
      </c>
      <c r="J5637" s="1" t="d">
        <v>2018-06-05</v>
      </c>
      <c r="K5637">
        <v>77236</v>
      </c>
      <c r="L5637" t="s">
        <v>30</v>
      </c>
      <c r="M5637" s="1" t="d">
        <v>2015-05-04</v>
      </c>
      <c r="N5637">
        <v>5</v>
      </c>
      <c r="O5637">
        <v>4</v>
      </c>
      <c r="P5637">
        <v>2015</v>
      </c>
      <c r="R5637" t="s">
        <v>26</v>
      </c>
      <c r="S5637" t="s">
        <v>27</v>
      </c>
    </row>
    <row r="5638" spans="1:19" x14ac:dyDescent="0.25">
      <c r="A5638" t="s">
        <v>338</v>
      </c>
      <c r="B5638" t="s">
        <v>21821</v>
      </c>
      <c r="C5638" t="s">
        <v>21822</v>
      </c>
      <c r="E5638" t="s">
        <v>6051</v>
      </c>
      <c r="F5638" t="s">
        <v>202</v>
      </c>
      <c r="G5638">
        <v>33433</v>
      </c>
      <c r="H5638">
        <v>26.358557999999999</v>
      </c>
      <c r="I5638">
        <v>-80.152347000000006</v>
      </c>
      <c r="J5638" s="1" t="d">
        <v>2018-06-05</v>
      </c>
      <c r="K5638">
        <v>77237</v>
      </c>
      <c r="L5638" t="s">
        <v>30</v>
      </c>
      <c r="M5638" s="1" t="d">
        <v>2015-05-06</v>
      </c>
      <c r="N5638">
        <v>5</v>
      </c>
      <c r="O5638">
        <v>6</v>
      </c>
      <c r="P5638">
        <v>2015</v>
      </c>
      <c r="R5638" t="s">
        <v>26</v>
      </c>
      <c r="S5638" t="s">
        <v>27</v>
      </c>
    </row>
    <row r="5639" spans="1:19" x14ac:dyDescent="0.25">
      <c r="A5639" t="s">
        <v>338</v>
      </c>
      <c r="B5639" t="s">
        <v>21823</v>
      </c>
      <c r="C5639" t="s">
        <v>21824</v>
      </c>
      <c r="E5639" t="s">
        <v>201</v>
      </c>
      <c r="F5639" t="s">
        <v>202</v>
      </c>
      <c r="G5639">
        <v>33024</v>
      </c>
      <c r="H5639">
        <v>26.042539000000001</v>
      </c>
      <c r="I5639">
        <v>-80.233401999999998</v>
      </c>
      <c r="J5639" s="1" t="d">
        <v>2018-06-05</v>
      </c>
      <c r="K5639">
        <v>77238</v>
      </c>
      <c r="L5639" t="s">
        <v>30</v>
      </c>
      <c r="M5639" s="1" t="d">
        <v>2015-02-19</v>
      </c>
      <c r="N5639">
        <v>2</v>
      </c>
      <c r="O5639">
        <v>19</v>
      </c>
      <c r="P5639">
        <v>2015</v>
      </c>
      <c r="R5639" t="s">
        <v>26</v>
      </c>
      <c r="S5639" t="s">
        <v>27</v>
      </c>
    </row>
    <row r="5640" spans="1:19" x14ac:dyDescent="0.25">
      <c r="A5640" t="s">
        <v>338</v>
      </c>
      <c r="B5640" t="s">
        <v>21825</v>
      </c>
      <c r="C5640" t="s">
        <v>21826</v>
      </c>
      <c r="E5640" t="s">
        <v>1664</v>
      </c>
      <c r="F5640" t="s">
        <v>202</v>
      </c>
      <c r="G5640">
        <v>33403</v>
      </c>
      <c r="H5640">
        <v>26.802462999999999</v>
      </c>
      <c r="I5640">
        <v>-80.074270999999996</v>
      </c>
      <c r="J5640" s="1" t="d">
        <v>2018-06-05</v>
      </c>
      <c r="K5640">
        <v>77239</v>
      </c>
      <c r="L5640" t="s">
        <v>30</v>
      </c>
      <c r="M5640" s="1" t="d">
        <v>2015-04-23</v>
      </c>
      <c r="N5640">
        <v>4</v>
      </c>
      <c r="O5640">
        <v>23</v>
      </c>
      <c r="P5640">
        <v>2015</v>
      </c>
      <c r="R5640" t="s">
        <v>26</v>
      </c>
      <c r="S5640" t="s">
        <v>27</v>
      </c>
    </row>
    <row r="5641" spans="1:19" x14ac:dyDescent="0.25">
      <c r="A5641" t="s">
        <v>338</v>
      </c>
      <c r="B5641" t="s">
        <v>21827</v>
      </c>
      <c r="C5641" t="s">
        <v>21828</v>
      </c>
      <c r="E5641" t="s">
        <v>757</v>
      </c>
      <c r="F5641" t="s">
        <v>202</v>
      </c>
      <c r="G5641">
        <v>33014</v>
      </c>
      <c r="H5641">
        <v>25.916502000000001</v>
      </c>
      <c r="I5641">
        <v>-80.282893999999999</v>
      </c>
      <c r="J5641" s="1" t="d">
        <v>2018-06-05</v>
      </c>
      <c r="K5641">
        <v>77240</v>
      </c>
      <c r="L5641" t="s">
        <v>30</v>
      </c>
      <c r="M5641" s="1" t="d">
        <v>2015-03-27</v>
      </c>
      <c r="N5641">
        <v>3</v>
      </c>
      <c r="O5641">
        <v>27</v>
      </c>
      <c r="P5641">
        <v>2015</v>
      </c>
      <c r="R5641" t="s">
        <v>26</v>
      </c>
      <c r="S5641" t="s">
        <v>27</v>
      </c>
    </row>
    <row r="5642" spans="1:19" x14ac:dyDescent="0.25">
      <c r="A5642" t="s">
        <v>338</v>
      </c>
      <c r="B5642" t="s">
        <v>21829</v>
      </c>
      <c r="C5642" t="s">
        <v>21830</v>
      </c>
      <c r="E5642" t="s">
        <v>757</v>
      </c>
      <c r="F5642" t="s">
        <v>202</v>
      </c>
      <c r="G5642">
        <v>33186</v>
      </c>
      <c r="H5642">
        <v>25.661898999999998</v>
      </c>
      <c r="I5642">
        <v>-80.425146999999996</v>
      </c>
      <c r="J5642" s="1" t="d">
        <v>2018-06-05</v>
      </c>
      <c r="K5642">
        <v>77241</v>
      </c>
      <c r="L5642" t="s">
        <v>30</v>
      </c>
      <c r="M5642" s="1" t="d">
        <v>2015-05-08</v>
      </c>
      <c r="N5642">
        <v>5</v>
      </c>
      <c r="O5642">
        <v>8</v>
      </c>
      <c r="P5642">
        <v>2015</v>
      </c>
      <c r="R5642" t="s">
        <v>26</v>
      </c>
      <c r="S5642" t="s">
        <v>27</v>
      </c>
    </row>
    <row r="5643" spans="1:19" x14ac:dyDescent="0.25">
      <c r="A5643" t="s">
        <v>338</v>
      </c>
      <c r="B5643" t="s">
        <v>21831</v>
      </c>
      <c r="C5643" t="s">
        <v>21832</v>
      </c>
      <c r="E5643" t="s">
        <v>21833</v>
      </c>
      <c r="F5643" t="s">
        <v>202</v>
      </c>
      <c r="G5643">
        <v>32119</v>
      </c>
      <c r="H5643">
        <v>29.140156999999999</v>
      </c>
      <c r="I5643">
        <v>-80.999207999999996</v>
      </c>
      <c r="J5643" s="1" t="d">
        <v>2018-06-05</v>
      </c>
      <c r="K5643">
        <v>77242</v>
      </c>
      <c r="L5643" t="s">
        <v>30</v>
      </c>
      <c r="M5643" s="1" t="d">
        <v>2015-03-12</v>
      </c>
      <c r="N5643">
        <v>3</v>
      </c>
      <c r="O5643">
        <v>12</v>
      </c>
      <c r="P5643">
        <v>2015</v>
      </c>
      <c r="R5643" t="s">
        <v>26</v>
      </c>
      <c r="S5643" t="s">
        <v>27</v>
      </c>
    </row>
    <row r="5644" spans="1:19" x14ac:dyDescent="0.25">
      <c r="A5644" t="s">
        <v>338</v>
      </c>
      <c r="B5644" t="s">
        <v>21834</v>
      </c>
      <c r="C5644" t="s">
        <v>21835</v>
      </c>
      <c r="E5644" t="s">
        <v>9547</v>
      </c>
      <c r="F5644" t="s">
        <v>202</v>
      </c>
      <c r="G5644">
        <v>33411</v>
      </c>
      <c r="H5644">
        <v>26.697520999999998</v>
      </c>
      <c r="I5644">
        <v>-80.206573000000006</v>
      </c>
      <c r="J5644" s="1" t="d">
        <v>2018-06-05</v>
      </c>
      <c r="K5644">
        <v>77243</v>
      </c>
      <c r="L5644" t="s">
        <v>30</v>
      </c>
      <c r="M5644" s="1" t="d">
        <v>2015-03-17</v>
      </c>
      <c r="N5644">
        <v>3</v>
      </c>
      <c r="O5644">
        <v>17</v>
      </c>
      <c r="P5644">
        <v>2015</v>
      </c>
      <c r="R5644" t="s">
        <v>26</v>
      </c>
      <c r="S5644" t="s">
        <v>27</v>
      </c>
    </row>
    <row r="5645" spans="1:19" x14ac:dyDescent="0.25">
      <c r="A5645" t="s">
        <v>338</v>
      </c>
      <c r="B5645" t="s">
        <v>21836</v>
      </c>
      <c r="C5645" t="s">
        <v>21837</v>
      </c>
      <c r="E5645" t="s">
        <v>7150</v>
      </c>
      <c r="F5645" t="s">
        <v>202</v>
      </c>
      <c r="G5645">
        <v>33401</v>
      </c>
      <c r="H5645">
        <v>26.704923000000001</v>
      </c>
      <c r="I5645">
        <v>-80.063813999999994</v>
      </c>
      <c r="J5645" s="1" t="d">
        <v>2018-06-05</v>
      </c>
      <c r="K5645">
        <v>77244</v>
      </c>
      <c r="L5645" t="s">
        <v>30</v>
      </c>
      <c r="M5645" s="1" t="d">
        <v>2015-02-17</v>
      </c>
      <c r="N5645">
        <v>2</v>
      </c>
      <c r="O5645">
        <v>17</v>
      </c>
      <c r="P5645">
        <v>2015</v>
      </c>
      <c r="R5645" t="s">
        <v>26</v>
      </c>
      <c r="S5645" t="s">
        <v>27</v>
      </c>
    </row>
    <row r="5646" spans="1:19" x14ac:dyDescent="0.25">
      <c r="A5646" t="s">
        <v>338</v>
      </c>
      <c r="B5646" t="s">
        <v>21838</v>
      </c>
      <c r="C5646" t="s">
        <v>21839</v>
      </c>
      <c r="E5646" t="s">
        <v>7150</v>
      </c>
      <c r="F5646" t="s">
        <v>202</v>
      </c>
      <c r="G5646">
        <v>33407</v>
      </c>
      <c r="H5646">
        <v>26.762840000000001</v>
      </c>
      <c r="I5646">
        <v>-80.051304999999999</v>
      </c>
      <c r="J5646" s="1" t="d">
        <v>2018-06-05</v>
      </c>
      <c r="K5646">
        <v>77245</v>
      </c>
      <c r="L5646" t="s">
        <v>30</v>
      </c>
      <c r="M5646" s="1" t="d">
        <v>2015-12-20</v>
      </c>
      <c r="N5646">
        <v>12</v>
      </c>
      <c r="O5646">
        <v>20</v>
      </c>
      <c r="P5646">
        <v>2015</v>
      </c>
      <c r="R5646" t="s">
        <v>26</v>
      </c>
      <c r="S5646" t="s">
        <v>27</v>
      </c>
    </row>
    <row r="5647" spans="1:19" x14ac:dyDescent="0.25">
      <c r="A5647" t="s">
        <v>338</v>
      </c>
      <c r="B5647" t="s">
        <v>21857</v>
      </c>
      <c r="C5647" t="s">
        <v>21858</v>
      </c>
      <c r="D5647" t="s">
        <v>21859</v>
      </c>
      <c r="E5647" t="s">
        <v>4739</v>
      </c>
      <c r="F5647" t="s">
        <v>212</v>
      </c>
      <c r="G5647">
        <v>28608</v>
      </c>
      <c r="H5647">
        <v>36.214981999999999</v>
      </c>
      <c r="I5647">
        <v>-81.675344999999993</v>
      </c>
      <c r="J5647" s="1" t="d">
        <v>2018-07-09</v>
      </c>
      <c r="K5647">
        <v>77396</v>
      </c>
      <c r="L5647" t="s">
        <v>30</v>
      </c>
      <c r="M5647" s="1" t="d">
        <v>2015-07-01</v>
      </c>
      <c r="N5647">
        <v>7</v>
      </c>
      <c r="O5647">
        <v>1</v>
      </c>
      <c r="P5647">
        <v>2015</v>
      </c>
      <c r="R5647" t="s">
        <v>26</v>
      </c>
      <c r="S5647" t="s">
        <v>27</v>
      </c>
    </row>
    <row r="5648" spans="1:19" x14ac:dyDescent="0.25">
      <c r="A5648" t="s">
        <v>338</v>
      </c>
      <c r="B5648" t="s">
        <v>22063</v>
      </c>
      <c r="C5648" t="s">
        <v>22064</v>
      </c>
      <c r="E5648" t="s">
        <v>7150</v>
      </c>
      <c r="F5648" t="s">
        <v>202</v>
      </c>
      <c r="G5648">
        <v>33407</v>
      </c>
      <c r="H5648">
        <v>26.763911</v>
      </c>
      <c r="I5648">
        <v>-80.104380000000006</v>
      </c>
      <c r="J5648" s="1" t="d">
        <v>2018-06-05</v>
      </c>
      <c r="K5648">
        <v>77840</v>
      </c>
      <c r="L5648" t="s">
        <v>30</v>
      </c>
      <c r="M5648" s="1" t="d">
        <v>2015-11-24</v>
      </c>
      <c r="N5648">
        <v>11</v>
      </c>
      <c r="O5648">
        <v>24</v>
      </c>
      <c r="P5648">
        <v>2015</v>
      </c>
      <c r="R5648" t="s">
        <v>26</v>
      </c>
      <c r="S5648" t="s">
        <v>27</v>
      </c>
    </row>
    <row r="5649" spans="1:19" x14ac:dyDescent="0.25">
      <c r="A5649" t="s">
        <v>338</v>
      </c>
      <c r="B5649" t="s">
        <v>22110</v>
      </c>
      <c r="C5649" t="s">
        <v>22111</v>
      </c>
      <c r="E5649" t="s">
        <v>3009</v>
      </c>
      <c r="F5649" t="s">
        <v>129</v>
      </c>
      <c r="G5649">
        <v>80521</v>
      </c>
      <c r="H5649">
        <v>40.581823999999997</v>
      </c>
      <c r="I5649">
        <v>-105.079708</v>
      </c>
      <c r="J5649" s="1" t="d">
        <v>2018-11-08</v>
      </c>
      <c r="K5649">
        <v>77933</v>
      </c>
      <c r="L5649" t="s">
        <v>30</v>
      </c>
      <c r="M5649" s="1" t="d">
        <v>2015-05-01</v>
      </c>
      <c r="N5649">
        <v>5</v>
      </c>
      <c r="O5649">
        <v>1</v>
      </c>
      <c r="P5649">
        <v>2015</v>
      </c>
      <c r="R5649" t="s">
        <v>26</v>
      </c>
      <c r="S5649" t="s">
        <v>31</v>
      </c>
    </row>
    <row r="5650" spans="1:19" x14ac:dyDescent="0.25">
      <c r="A5650" t="s">
        <v>338</v>
      </c>
      <c r="B5650" t="s">
        <v>22117</v>
      </c>
      <c r="C5650" t="s">
        <v>22118</v>
      </c>
      <c r="E5650" t="s">
        <v>15635</v>
      </c>
      <c r="F5650" t="s">
        <v>129</v>
      </c>
      <c r="G5650">
        <v>81201</v>
      </c>
      <c r="H5650">
        <v>38.542959000000003</v>
      </c>
      <c r="I5650">
        <v>-106.008655</v>
      </c>
      <c r="J5650" s="1" t="d">
        <v>2018-11-08</v>
      </c>
      <c r="K5650">
        <v>77967</v>
      </c>
      <c r="L5650" t="s">
        <v>30</v>
      </c>
      <c r="M5650" s="1" t="d">
        <v>2015-10-01</v>
      </c>
      <c r="N5650">
        <v>10</v>
      </c>
      <c r="O5650">
        <v>1</v>
      </c>
      <c r="P5650">
        <v>2015</v>
      </c>
      <c r="R5650" t="s">
        <v>26</v>
      </c>
      <c r="S5650" t="s">
        <v>31</v>
      </c>
    </row>
    <row r="5651" spans="1:19" x14ac:dyDescent="0.25">
      <c r="A5651" t="s">
        <v>338</v>
      </c>
      <c r="B5651" t="s">
        <v>22119</v>
      </c>
      <c r="C5651" t="s">
        <v>22120</v>
      </c>
      <c r="E5651" t="s">
        <v>5887</v>
      </c>
      <c r="F5651" t="s">
        <v>129</v>
      </c>
      <c r="G5651">
        <v>81501</v>
      </c>
      <c r="H5651">
        <v>39.067005000000002</v>
      </c>
      <c r="I5651">
        <v>-108.561516</v>
      </c>
      <c r="J5651" s="1" t="d">
        <v>2019-02-06</v>
      </c>
      <c r="K5651">
        <v>77968</v>
      </c>
      <c r="L5651" t="s">
        <v>103</v>
      </c>
      <c r="M5651" s="1" t="d">
        <v>2015-07-01</v>
      </c>
      <c r="N5651">
        <v>7</v>
      </c>
      <c r="O5651">
        <v>1</v>
      </c>
      <c r="P5651">
        <v>2015</v>
      </c>
      <c r="R5651" t="s">
        <v>26</v>
      </c>
      <c r="S5651" t="s">
        <v>31</v>
      </c>
    </row>
    <row r="5652" spans="1:19" x14ac:dyDescent="0.25">
      <c r="A5652" t="s">
        <v>338</v>
      </c>
      <c r="B5652" t="s">
        <v>22126</v>
      </c>
      <c r="C5652" t="s">
        <v>22127</v>
      </c>
      <c r="E5652" t="s">
        <v>10647</v>
      </c>
      <c r="F5652" t="s">
        <v>1514</v>
      </c>
      <c r="G5652">
        <v>25425</v>
      </c>
      <c r="H5652">
        <v>39.316634999999998</v>
      </c>
      <c r="I5652">
        <v>-77.766287000000005</v>
      </c>
      <c r="J5652" s="1" t="d">
        <v>2018-12-11</v>
      </c>
      <c r="K5652">
        <v>77989</v>
      </c>
      <c r="L5652" t="s">
        <v>30</v>
      </c>
      <c r="M5652" s="1" t="d">
        <v>2015-11-12</v>
      </c>
      <c r="N5652">
        <v>11</v>
      </c>
      <c r="O5652">
        <v>12</v>
      </c>
      <c r="P5652">
        <v>2015</v>
      </c>
      <c r="R5652" t="s">
        <v>26</v>
      </c>
      <c r="S5652" t="s">
        <v>31</v>
      </c>
    </row>
    <row r="5653" spans="1:19" x14ac:dyDescent="0.25">
      <c r="A5653" t="s">
        <v>338</v>
      </c>
      <c r="B5653" t="s">
        <v>22158</v>
      </c>
      <c r="C5653" t="s">
        <v>22159</v>
      </c>
      <c r="E5653" t="s">
        <v>9108</v>
      </c>
      <c r="F5653" t="s">
        <v>42</v>
      </c>
      <c r="G5653">
        <v>2601</v>
      </c>
      <c r="H5653">
        <v>41.659542000000002</v>
      </c>
      <c r="I5653">
        <v>-70.316168000000005</v>
      </c>
      <c r="J5653" s="1" t="d">
        <v>2018-11-08</v>
      </c>
      <c r="K5653">
        <v>78276</v>
      </c>
      <c r="L5653" t="s">
        <v>30</v>
      </c>
      <c r="M5653" s="1" t="d">
        <v>2015-04-17</v>
      </c>
      <c r="N5653">
        <v>4</v>
      </c>
      <c r="O5653">
        <v>17</v>
      </c>
      <c r="P5653">
        <v>2015</v>
      </c>
      <c r="R5653" t="s">
        <v>26</v>
      </c>
      <c r="S5653" t="s">
        <v>31</v>
      </c>
    </row>
    <row r="5654" spans="1:19" x14ac:dyDescent="0.25">
      <c r="A5654" t="s">
        <v>338</v>
      </c>
      <c r="B5654" t="s">
        <v>22164</v>
      </c>
      <c r="C5654" t="s">
        <v>22165</v>
      </c>
      <c r="D5654" t="s">
        <v>22166</v>
      </c>
      <c r="E5654" t="s">
        <v>1525</v>
      </c>
      <c r="F5654" t="s">
        <v>280</v>
      </c>
      <c r="G5654">
        <v>37214</v>
      </c>
      <c r="H5654">
        <v>36.126300000000001</v>
      </c>
      <c r="I5654">
        <v>-86.677392999999995</v>
      </c>
      <c r="J5654" s="1" t="d">
        <v>2018-08-07</v>
      </c>
      <c r="K5654">
        <v>78291</v>
      </c>
      <c r="L5654" t="s">
        <v>30</v>
      </c>
      <c r="M5654" s="1" t="d">
        <v>2015-12-01</v>
      </c>
      <c r="N5654">
        <v>12</v>
      </c>
      <c r="O5654">
        <v>1</v>
      </c>
      <c r="P5654">
        <v>2015</v>
      </c>
      <c r="R5654" t="s">
        <v>26</v>
      </c>
      <c r="S5654" t="s">
        <v>31</v>
      </c>
    </row>
    <row r="5655" spans="1:19" x14ac:dyDescent="0.25">
      <c r="A5655" t="s">
        <v>338</v>
      </c>
      <c r="B5655" t="s">
        <v>22167</v>
      </c>
      <c r="C5655" t="s">
        <v>22168</v>
      </c>
      <c r="E5655" t="s">
        <v>3133</v>
      </c>
      <c r="F5655" t="s">
        <v>280</v>
      </c>
      <c r="G5655">
        <v>37916</v>
      </c>
      <c r="H5655">
        <v>35.959530000000001</v>
      </c>
      <c r="I5655">
        <v>-83.924910999999994</v>
      </c>
      <c r="J5655" s="1" t="d">
        <v>2018-08-07</v>
      </c>
      <c r="K5655">
        <v>78292</v>
      </c>
      <c r="L5655" t="s">
        <v>30</v>
      </c>
      <c r="M5655" s="1" t="d">
        <v>2015-10-01</v>
      </c>
      <c r="N5655">
        <v>10</v>
      </c>
      <c r="O5655">
        <v>1</v>
      </c>
      <c r="P5655">
        <v>2015</v>
      </c>
      <c r="R5655" t="s">
        <v>26</v>
      </c>
      <c r="S5655" t="s">
        <v>31</v>
      </c>
    </row>
    <row r="5656" spans="1:19" x14ac:dyDescent="0.25">
      <c r="A5656" t="s">
        <v>338</v>
      </c>
      <c r="B5656" t="s">
        <v>22169</v>
      </c>
      <c r="C5656" t="s">
        <v>22170</v>
      </c>
      <c r="E5656" t="s">
        <v>3133</v>
      </c>
      <c r="F5656" t="s">
        <v>280</v>
      </c>
      <c r="G5656">
        <v>37916</v>
      </c>
      <c r="H5656">
        <v>35.951858000000001</v>
      </c>
      <c r="I5656">
        <v>-83.931600000000003</v>
      </c>
      <c r="J5656" s="1" t="d">
        <v>2018-08-07</v>
      </c>
      <c r="K5656">
        <v>78293</v>
      </c>
      <c r="L5656" t="s">
        <v>30</v>
      </c>
      <c r="M5656" s="1" t="d">
        <v>2015-10-01</v>
      </c>
      <c r="N5656">
        <v>10</v>
      </c>
      <c r="O5656">
        <v>1</v>
      </c>
      <c r="P5656">
        <v>2015</v>
      </c>
      <c r="R5656" t="s">
        <v>26</v>
      </c>
      <c r="S5656" t="s">
        <v>31</v>
      </c>
    </row>
    <row r="5657" spans="1:19" x14ac:dyDescent="0.25">
      <c r="A5657" t="s">
        <v>338</v>
      </c>
      <c r="B5657" t="s">
        <v>22171</v>
      </c>
      <c r="C5657" t="s">
        <v>22172</v>
      </c>
      <c r="E5657" t="s">
        <v>3133</v>
      </c>
      <c r="F5657" t="s">
        <v>280</v>
      </c>
      <c r="G5657">
        <v>37916</v>
      </c>
      <c r="H5657">
        <v>35.946202</v>
      </c>
      <c r="I5657">
        <v>-83.938779999999994</v>
      </c>
      <c r="J5657" s="1" t="d">
        <v>2018-08-07</v>
      </c>
      <c r="K5657">
        <v>78294</v>
      </c>
      <c r="L5657" t="s">
        <v>30</v>
      </c>
      <c r="M5657" s="1" t="d">
        <v>2015-10-01</v>
      </c>
      <c r="N5657">
        <v>10</v>
      </c>
      <c r="O5657">
        <v>1</v>
      </c>
      <c r="P5657">
        <v>2015</v>
      </c>
      <c r="R5657" t="s">
        <v>26</v>
      </c>
      <c r="S5657" t="s">
        <v>31</v>
      </c>
    </row>
    <row r="5658" spans="1:19" x14ac:dyDescent="0.25">
      <c r="A5658" t="s">
        <v>338</v>
      </c>
      <c r="B5658" t="s">
        <v>22242</v>
      </c>
      <c r="C5658" t="s">
        <v>22243</v>
      </c>
      <c r="E5658" t="s">
        <v>12588</v>
      </c>
      <c r="F5658" t="s">
        <v>129</v>
      </c>
      <c r="G5658">
        <v>81623</v>
      </c>
      <c r="H5658">
        <v>39.387752999999996</v>
      </c>
      <c r="I5658">
        <v>-107.20387100000001</v>
      </c>
      <c r="J5658" s="1" t="d">
        <v>2018-11-08</v>
      </c>
      <c r="K5658">
        <v>78542</v>
      </c>
      <c r="L5658" t="s">
        <v>30</v>
      </c>
      <c r="M5658" s="1" t="d">
        <v>2015-08-01</v>
      </c>
      <c r="N5658">
        <v>8</v>
      </c>
      <c r="O5658">
        <v>1</v>
      </c>
      <c r="P5658">
        <v>2015</v>
      </c>
      <c r="R5658" t="s">
        <v>26</v>
      </c>
      <c r="S5658" t="s">
        <v>31</v>
      </c>
    </row>
    <row r="5659" spans="1:19" x14ac:dyDescent="0.25">
      <c r="A5659" t="s">
        <v>338</v>
      </c>
      <c r="B5659" t="s">
        <v>22258</v>
      </c>
      <c r="C5659" t="s">
        <v>22259</v>
      </c>
      <c r="E5659" t="s">
        <v>1475</v>
      </c>
      <c r="F5659" t="s">
        <v>503</v>
      </c>
      <c r="G5659">
        <v>58104</v>
      </c>
      <c r="H5659">
        <v>46.802767000000003</v>
      </c>
      <c r="I5659">
        <v>-96.849367999999998</v>
      </c>
      <c r="J5659" s="1" t="d">
        <v>2018-08-07</v>
      </c>
      <c r="K5659">
        <v>78641</v>
      </c>
      <c r="L5659" t="s">
        <v>30</v>
      </c>
      <c r="M5659" s="1" t="d">
        <v>2015-08-25</v>
      </c>
      <c r="N5659">
        <v>8</v>
      </c>
      <c r="O5659">
        <v>25</v>
      </c>
      <c r="P5659">
        <v>2015</v>
      </c>
      <c r="R5659" t="s">
        <v>26</v>
      </c>
      <c r="S5659" t="s">
        <v>31</v>
      </c>
    </row>
    <row r="5660" spans="1:19" x14ac:dyDescent="0.25">
      <c r="A5660" t="s">
        <v>338</v>
      </c>
      <c r="B5660" t="s">
        <v>22263</v>
      </c>
      <c r="C5660" t="s">
        <v>22264</v>
      </c>
      <c r="E5660" t="s">
        <v>2285</v>
      </c>
      <c r="F5660" t="s">
        <v>327</v>
      </c>
      <c r="G5660">
        <v>52002</v>
      </c>
      <c r="H5660">
        <v>42.511499000000001</v>
      </c>
      <c r="I5660">
        <v>-90.742654999999999</v>
      </c>
      <c r="J5660" s="1" t="d">
        <v>2019-04-08</v>
      </c>
      <c r="K5660">
        <v>78658</v>
      </c>
      <c r="L5660" t="s">
        <v>24</v>
      </c>
      <c r="M5660" s="1" t="d">
        <v>2015-09-01</v>
      </c>
      <c r="N5660">
        <v>9</v>
      </c>
      <c r="O5660">
        <v>1</v>
      </c>
      <c r="P5660">
        <v>2015</v>
      </c>
      <c r="R5660" t="s">
        <v>26</v>
      </c>
      <c r="S5660" t="s">
        <v>31</v>
      </c>
    </row>
    <row r="5661" spans="1:19" x14ac:dyDescent="0.25">
      <c r="A5661" t="s">
        <v>338</v>
      </c>
      <c r="B5661" t="s">
        <v>22275</v>
      </c>
      <c r="C5661" t="s">
        <v>22276</v>
      </c>
      <c r="D5661" t="s">
        <v>22277</v>
      </c>
      <c r="E5661" t="s">
        <v>641</v>
      </c>
      <c r="F5661" t="s">
        <v>42</v>
      </c>
      <c r="G5661">
        <v>2347</v>
      </c>
      <c r="H5661">
        <v>41.876114000000001</v>
      </c>
      <c r="I5661">
        <v>-70.921574000000007</v>
      </c>
      <c r="J5661" s="1" t="d">
        <v>2018-07-09</v>
      </c>
      <c r="K5661">
        <v>78665</v>
      </c>
      <c r="L5661" t="s">
        <v>30</v>
      </c>
      <c r="M5661" s="1" t="d">
        <v>2015-10-01</v>
      </c>
      <c r="N5661">
        <v>10</v>
      </c>
      <c r="O5661">
        <v>1</v>
      </c>
      <c r="P5661">
        <v>2015</v>
      </c>
      <c r="R5661" t="s">
        <v>26</v>
      </c>
      <c r="S5661" t="s">
        <v>31</v>
      </c>
    </row>
    <row r="5662" spans="1:19" x14ac:dyDescent="0.25">
      <c r="A5662" t="s">
        <v>338</v>
      </c>
      <c r="B5662" t="s">
        <v>22295</v>
      </c>
      <c r="C5662" t="s">
        <v>22296</v>
      </c>
      <c r="E5662" t="s">
        <v>1529</v>
      </c>
      <c r="F5662" t="s">
        <v>23</v>
      </c>
      <c r="G5662">
        <v>35806</v>
      </c>
      <c r="H5662">
        <v>34.7154217</v>
      </c>
      <c r="I5662">
        <v>-86.674035470000007</v>
      </c>
      <c r="J5662" s="1" t="d">
        <v>2018-10-04</v>
      </c>
      <c r="K5662">
        <v>78801</v>
      </c>
      <c r="L5662" t="s">
        <v>30</v>
      </c>
      <c r="M5662" s="1" t="d">
        <v>2015-01-01</v>
      </c>
      <c r="N5662">
        <v>1</v>
      </c>
      <c r="O5662">
        <v>1</v>
      </c>
      <c r="P5662">
        <v>2015</v>
      </c>
      <c r="R5662" t="s">
        <v>26</v>
      </c>
      <c r="S5662" t="s">
        <v>31</v>
      </c>
    </row>
    <row r="5663" spans="1:19" x14ac:dyDescent="0.25">
      <c r="A5663" t="s">
        <v>338</v>
      </c>
      <c r="B5663" t="s">
        <v>22316</v>
      </c>
      <c r="C5663" t="s">
        <v>22317</v>
      </c>
      <c r="D5663" t="s">
        <v>22318</v>
      </c>
      <c r="E5663" t="s">
        <v>8026</v>
      </c>
      <c r="F5663" t="s">
        <v>69</v>
      </c>
      <c r="G5663">
        <v>70113</v>
      </c>
      <c r="H5663">
        <v>29.948619000000001</v>
      </c>
      <c r="I5663">
        <v>-90.074799999999996</v>
      </c>
      <c r="J5663" s="1" t="d">
        <v>2019-03-07</v>
      </c>
      <c r="K5663">
        <v>78861</v>
      </c>
      <c r="L5663" t="s">
        <v>71</v>
      </c>
      <c r="M5663" s="1" t="d">
        <v>2015-01-30</v>
      </c>
      <c r="N5663">
        <v>1</v>
      </c>
      <c r="O5663">
        <v>30</v>
      </c>
      <c r="P5663">
        <v>2015</v>
      </c>
      <c r="R5663" t="s">
        <v>26</v>
      </c>
      <c r="S5663" t="s">
        <v>31</v>
      </c>
    </row>
    <row r="5664" spans="1:19" x14ac:dyDescent="0.25">
      <c r="A5664" t="s">
        <v>504</v>
      </c>
      <c r="B5664" t="s">
        <v>22332</v>
      </c>
      <c r="C5664" t="s">
        <v>22333</v>
      </c>
      <c r="E5664" t="s">
        <v>12543</v>
      </c>
      <c r="F5664" t="s">
        <v>29</v>
      </c>
      <c r="G5664">
        <v>30830</v>
      </c>
      <c r="H5664">
        <v>33.078870999999999</v>
      </c>
      <c r="I5664">
        <v>-82.006067999999999</v>
      </c>
      <c r="J5664" s="1" t="d">
        <v>2019-04-08</v>
      </c>
      <c r="K5664">
        <v>78885</v>
      </c>
      <c r="L5664" t="s">
        <v>24</v>
      </c>
      <c r="M5664" s="1" t="d">
        <v>2015-08-01</v>
      </c>
      <c r="N5664">
        <v>8</v>
      </c>
      <c r="O5664">
        <v>1</v>
      </c>
      <c r="P5664">
        <v>2015</v>
      </c>
      <c r="R5664" t="s">
        <v>26</v>
      </c>
      <c r="S5664" t="s">
        <v>31</v>
      </c>
    </row>
    <row r="5665" spans="1:19" x14ac:dyDescent="0.25">
      <c r="A5665" t="s">
        <v>504</v>
      </c>
      <c r="B5665" t="s">
        <v>22332</v>
      </c>
      <c r="C5665" t="s">
        <v>22335</v>
      </c>
      <c r="E5665" t="s">
        <v>1851</v>
      </c>
      <c r="F5665" t="s">
        <v>29</v>
      </c>
      <c r="G5665">
        <v>30930</v>
      </c>
      <c r="H5665">
        <v>33.450361999999998</v>
      </c>
      <c r="I5665">
        <v>-82.078676000000002</v>
      </c>
      <c r="J5665" s="1" t="d">
        <v>2019-04-08</v>
      </c>
      <c r="K5665">
        <v>78887</v>
      </c>
      <c r="L5665" t="s">
        <v>24</v>
      </c>
      <c r="M5665" s="1" t="d">
        <v>2015-08-01</v>
      </c>
      <c r="N5665">
        <v>8</v>
      </c>
      <c r="O5665">
        <v>1</v>
      </c>
      <c r="P5665">
        <v>2015</v>
      </c>
      <c r="R5665" t="s">
        <v>26</v>
      </c>
      <c r="S5665" t="s">
        <v>31</v>
      </c>
    </row>
    <row r="5666" spans="1:19" x14ac:dyDescent="0.25">
      <c r="A5666" t="s">
        <v>338</v>
      </c>
      <c r="B5666" t="s">
        <v>22336</v>
      </c>
      <c r="C5666" t="s">
        <v>22337</v>
      </c>
      <c r="E5666" t="s">
        <v>7174</v>
      </c>
      <c r="F5666" t="s">
        <v>29</v>
      </c>
      <c r="G5666">
        <v>30076</v>
      </c>
      <c r="H5666">
        <v>34.067084999999999</v>
      </c>
      <c r="I5666">
        <v>-84.318680999999998</v>
      </c>
      <c r="J5666" s="1" t="d">
        <v>2018-11-08</v>
      </c>
      <c r="K5666">
        <v>78910</v>
      </c>
      <c r="L5666" t="s">
        <v>22338</v>
      </c>
      <c r="M5666" s="1" t="d">
        <v>2015-07-01</v>
      </c>
      <c r="N5666">
        <v>7</v>
      </c>
      <c r="O5666">
        <v>1</v>
      </c>
      <c r="P5666">
        <v>2015</v>
      </c>
      <c r="R5666" t="s">
        <v>26</v>
      </c>
      <c r="S5666" t="s">
        <v>27</v>
      </c>
    </row>
    <row r="5667" spans="1:19" x14ac:dyDescent="0.25">
      <c r="A5667" t="s">
        <v>338</v>
      </c>
      <c r="B5667" t="s">
        <v>22339</v>
      </c>
      <c r="C5667" t="s">
        <v>22340</v>
      </c>
      <c r="E5667" t="s">
        <v>2823</v>
      </c>
      <c r="F5667" t="s">
        <v>29</v>
      </c>
      <c r="G5667">
        <v>31069</v>
      </c>
      <c r="H5667">
        <v>32.445636</v>
      </c>
      <c r="I5667">
        <v>-83.753495000000001</v>
      </c>
      <c r="J5667" s="1" t="d">
        <v>2018-10-04</v>
      </c>
      <c r="K5667">
        <v>78912</v>
      </c>
      <c r="L5667" t="s">
        <v>22341</v>
      </c>
      <c r="M5667" s="1" t="d">
        <v>2015-08-01</v>
      </c>
      <c r="N5667">
        <v>8</v>
      </c>
      <c r="O5667">
        <v>1</v>
      </c>
      <c r="P5667">
        <v>2015</v>
      </c>
      <c r="R5667" t="s">
        <v>26</v>
      </c>
      <c r="S5667" t="s">
        <v>31</v>
      </c>
    </row>
    <row r="5668" spans="1:19" x14ac:dyDescent="0.25">
      <c r="A5668" t="s">
        <v>338</v>
      </c>
      <c r="B5668" t="s">
        <v>22342</v>
      </c>
      <c r="C5668" t="s">
        <v>22343</v>
      </c>
      <c r="E5668" t="s">
        <v>207</v>
      </c>
      <c r="F5668" t="s">
        <v>208</v>
      </c>
      <c r="G5668">
        <v>29607</v>
      </c>
      <c r="H5668">
        <v>34.814287999999998</v>
      </c>
      <c r="I5668">
        <v>-82.326987000000003</v>
      </c>
      <c r="J5668" s="1" t="d">
        <v>2018-06-05</v>
      </c>
      <c r="K5668">
        <v>78914</v>
      </c>
      <c r="L5668" t="s">
        <v>30</v>
      </c>
      <c r="M5668" s="1" t="d">
        <v>2015-06-01</v>
      </c>
      <c r="N5668">
        <v>6</v>
      </c>
      <c r="O5668">
        <v>1</v>
      </c>
      <c r="P5668">
        <v>2015</v>
      </c>
      <c r="R5668" t="s">
        <v>26</v>
      </c>
      <c r="S5668" t="s">
        <v>31</v>
      </c>
    </row>
    <row r="5669" spans="1:19" x14ac:dyDescent="0.25">
      <c r="A5669" t="s">
        <v>338</v>
      </c>
      <c r="B5669" t="s">
        <v>22344</v>
      </c>
      <c r="C5669" t="s">
        <v>22345</v>
      </c>
      <c r="E5669" t="s">
        <v>22346</v>
      </c>
      <c r="F5669" t="s">
        <v>59</v>
      </c>
      <c r="G5669">
        <v>43230</v>
      </c>
      <c r="H5669">
        <v>40.020094</v>
      </c>
      <c r="I5669">
        <v>-82.879728999999998</v>
      </c>
      <c r="J5669" s="1" t="d">
        <v>2018-12-11</v>
      </c>
      <c r="K5669">
        <v>78915</v>
      </c>
      <c r="L5669" t="s">
        <v>30</v>
      </c>
      <c r="M5669" s="1" t="d">
        <v>2015-06-01</v>
      </c>
      <c r="N5669">
        <v>6</v>
      </c>
      <c r="O5669">
        <v>1</v>
      </c>
      <c r="P5669">
        <v>2015</v>
      </c>
      <c r="R5669" t="s">
        <v>26</v>
      </c>
      <c r="S5669" t="s">
        <v>31</v>
      </c>
    </row>
    <row r="5670" spans="1:19" x14ac:dyDescent="0.25">
      <c r="A5670" t="s">
        <v>338</v>
      </c>
      <c r="B5670" t="s">
        <v>22351</v>
      </c>
      <c r="C5670" t="s">
        <v>22352</v>
      </c>
      <c r="E5670" t="s">
        <v>22353</v>
      </c>
      <c r="F5670" t="s">
        <v>373</v>
      </c>
      <c r="G5670">
        <v>60062</v>
      </c>
      <c r="H5670">
        <v>42.112237</v>
      </c>
      <c r="I5670">
        <v>-87.803280000000001</v>
      </c>
      <c r="J5670" s="1" t="d">
        <v>2018-10-04</v>
      </c>
      <c r="K5670">
        <v>78934</v>
      </c>
      <c r="L5670" t="s">
        <v>30</v>
      </c>
      <c r="M5670" s="1" t="d">
        <v>2015-10-01</v>
      </c>
      <c r="N5670">
        <v>10</v>
      </c>
      <c r="O5670">
        <v>1</v>
      </c>
      <c r="P5670">
        <v>2015</v>
      </c>
      <c r="R5670" t="s">
        <v>26</v>
      </c>
      <c r="S5670" t="s">
        <v>31</v>
      </c>
    </row>
    <row r="5671" spans="1:19" x14ac:dyDescent="0.25">
      <c r="A5671" t="s">
        <v>504</v>
      </c>
      <c r="B5671" t="s">
        <v>4877</v>
      </c>
      <c r="C5671" t="s">
        <v>22382</v>
      </c>
      <c r="E5671" t="s">
        <v>8704</v>
      </c>
      <c r="F5671" t="s">
        <v>202</v>
      </c>
      <c r="G5671">
        <v>33324</v>
      </c>
      <c r="H5671">
        <v>26.10726</v>
      </c>
      <c r="I5671">
        <v>-80.287561699999998</v>
      </c>
      <c r="J5671" s="1" t="d">
        <v>2018-10-04</v>
      </c>
      <c r="K5671">
        <v>79126</v>
      </c>
      <c r="L5671" t="s">
        <v>30</v>
      </c>
      <c r="M5671" s="1" t="d">
        <v>2015-07-01</v>
      </c>
      <c r="N5671">
        <v>7</v>
      </c>
      <c r="O5671">
        <v>1</v>
      </c>
      <c r="P5671">
        <v>2015</v>
      </c>
      <c r="R5671" t="s">
        <v>26</v>
      </c>
      <c r="S5671" t="s">
        <v>27</v>
      </c>
    </row>
    <row r="5672" spans="1:19" x14ac:dyDescent="0.25">
      <c r="A5672" t="s">
        <v>504</v>
      </c>
      <c r="B5672" t="s">
        <v>6288</v>
      </c>
      <c r="C5672" t="s">
        <v>2679</v>
      </c>
      <c r="E5672" t="s">
        <v>184</v>
      </c>
      <c r="F5672" t="s">
        <v>269</v>
      </c>
      <c r="G5672">
        <v>23220</v>
      </c>
      <c r="H5672">
        <v>37.564132999999998</v>
      </c>
      <c r="I5672">
        <v>-77.463175000000007</v>
      </c>
      <c r="J5672" s="1" t="d">
        <v>2019-02-06</v>
      </c>
      <c r="K5672">
        <v>79127</v>
      </c>
      <c r="L5672" t="s">
        <v>103</v>
      </c>
      <c r="M5672" s="1" t="d">
        <v>2015-08-01</v>
      </c>
      <c r="N5672">
        <v>8</v>
      </c>
      <c r="O5672">
        <v>1</v>
      </c>
      <c r="P5672">
        <v>2015</v>
      </c>
      <c r="R5672" t="s">
        <v>26</v>
      </c>
      <c r="S5672" t="s">
        <v>27</v>
      </c>
    </row>
    <row r="5673" spans="1:19" x14ac:dyDescent="0.25">
      <c r="A5673" t="s">
        <v>504</v>
      </c>
      <c r="B5673" t="s">
        <v>4877</v>
      </c>
      <c r="C5673" t="s">
        <v>22383</v>
      </c>
      <c r="E5673" t="s">
        <v>2026</v>
      </c>
      <c r="F5673" t="s">
        <v>202</v>
      </c>
      <c r="G5673">
        <v>32257</v>
      </c>
      <c r="H5673">
        <v>30.186596999999999</v>
      </c>
      <c r="I5673">
        <v>-81.571900999999997</v>
      </c>
      <c r="J5673" s="1" t="d">
        <v>2018-12-11</v>
      </c>
      <c r="K5673">
        <v>79128</v>
      </c>
      <c r="L5673" t="s">
        <v>30</v>
      </c>
      <c r="M5673" s="1" t="d">
        <v>2015-09-01</v>
      </c>
      <c r="N5673">
        <v>9</v>
      </c>
      <c r="O5673">
        <v>1</v>
      </c>
      <c r="P5673">
        <v>2015</v>
      </c>
      <c r="R5673" t="s">
        <v>26</v>
      </c>
      <c r="S5673" t="s">
        <v>27</v>
      </c>
    </row>
    <row r="5674" spans="1:19" x14ac:dyDescent="0.25">
      <c r="A5674" t="s">
        <v>504</v>
      </c>
      <c r="B5674" t="s">
        <v>4877</v>
      </c>
      <c r="C5674" t="s">
        <v>22385</v>
      </c>
      <c r="E5674" t="s">
        <v>5701</v>
      </c>
      <c r="F5674" t="s">
        <v>29</v>
      </c>
      <c r="G5674">
        <v>30344</v>
      </c>
      <c r="H5674">
        <v>33.690792000000002</v>
      </c>
      <c r="I5674">
        <v>-84.432169000000002</v>
      </c>
      <c r="J5674" s="1" t="d">
        <v>2018-12-11</v>
      </c>
      <c r="K5674">
        <v>79130</v>
      </c>
      <c r="L5674" t="s">
        <v>30</v>
      </c>
      <c r="M5674" s="1" t="d">
        <v>2015-09-01</v>
      </c>
      <c r="N5674">
        <v>9</v>
      </c>
      <c r="O5674">
        <v>1</v>
      </c>
      <c r="P5674">
        <v>2015</v>
      </c>
      <c r="R5674" t="s">
        <v>26</v>
      </c>
      <c r="S5674" t="s">
        <v>27</v>
      </c>
    </row>
    <row r="5675" spans="1:19" x14ac:dyDescent="0.25">
      <c r="A5675" t="s">
        <v>338</v>
      </c>
      <c r="B5675" t="s">
        <v>22405</v>
      </c>
      <c r="C5675" t="s">
        <v>22406</v>
      </c>
      <c r="D5675" t="s">
        <v>22407</v>
      </c>
      <c r="E5675" t="s">
        <v>1961</v>
      </c>
      <c r="F5675" t="s">
        <v>57</v>
      </c>
      <c r="G5675">
        <v>46825</v>
      </c>
      <c r="H5675">
        <v>41.131264999999999</v>
      </c>
      <c r="I5675">
        <v>-85.135114000000002</v>
      </c>
      <c r="J5675" s="1" t="d">
        <v>2018-10-04</v>
      </c>
      <c r="K5675">
        <v>79174</v>
      </c>
      <c r="L5675" t="s">
        <v>30</v>
      </c>
      <c r="M5675" s="1" t="d">
        <v>2015-09-01</v>
      </c>
      <c r="N5675">
        <v>9</v>
      </c>
      <c r="O5675">
        <v>1</v>
      </c>
      <c r="P5675">
        <v>2015</v>
      </c>
      <c r="R5675" t="s">
        <v>26</v>
      </c>
      <c r="S5675" t="s">
        <v>31</v>
      </c>
    </row>
    <row r="5676" spans="1:19" x14ac:dyDescent="0.25">
      <c r="A5676" t="s">
        <v>19</v>
      </c>
      <c r="B5676" t="s">
        <v>1309</v>
      </c>
      <c r="C5676" t="s">
        <v>22442</v>
      </c>
      <c r="E5676" t="s">
        <v>2537</v>
      </c>
      <c r="F5676" t="s">
        <v>37</v>
      </c>
      <c r="G5676">
        <v>78233</v>
      </c>
      <c r="H5676">
        <v>29.600812000000001</v>
      </c>
      <c r="I5676">
        <v>-98.412294000000003</v>
      </c>
      <c r="J5676" s="1" t="d">
        <v>2018-07-09</v>
      </c>
      <c r="K5676">
        <v>79262</v>
      </c>
      <c r="L5676" t="s">
        <v>30</v>
      </c>
      <c r="M5676" s="1" t="d">
        <v>2015-06-17</v>
      </c>
      <c r="N5676">
        <v>6</v>
      </c>
      <c r="O5676">
        <v>17</v>
      </c>
      <c r="P5676">
        <v>2015</v>
      </c>
      <c r="Q5676" t="s">
        <v>35</v>
      </c>
      <c r="R5676" t="s">
        <v>26</v>
      </c>
      <c r="S5676" t="s">
        <v>31</v>
      </c>
    </row>
    <row r="5677" spans="1:19" x14ac:dyDescent="0.25">
      <c r="A5677" t="s">
        <v>19</v>
      </c>
      <c r="B5677" t="s">
        <v>1309</v>
      </c>
      <c r="C5677" t="s">
        <v>22443</v>
      </c>
      <c r="D5677" t="s">
        <v>22444</v>
      </c>
      <c r="E5677" t="s">
        <v>2273</v>
      </c>
      <c r="F5677" t="s">
        <v>59</v>
      </c>
      <c r="G5677">
        <v>45373</v>
      </c>
      <c r="H5677">
        <v>40.04622947</v>
      </c>
      <c r="I5677">
        <v>-84.23977395</v>
      </c>
      <c r="J5677" s="1" t="d">
        <v>2018-06-05</v>
      </c>
      <c r="K5677">
        <v>79264</v>
      </c>
      <c r="L5677" t="s">
        <v>30</v>
      </c>
      <c r="M5677" s="1" t="d">
        <v>2015-11-20</v>
      </c>
      <c r="N5677">
        <v>11</v>
      </c>
      <c r="O5677">
        <v>20</v>
      </c>
      <c r="P5677">
        <v>2015</v>
      </c>
      <c r="Q5677" t="s">
        <v>35</v>
      </c>
      <c r="R5677" t="s">
        <v>26</v>
      </c>
      <c r="S5677" t="s">
        <v>31</v>
      </c>
    </row>
    <row r="5678" spans="1:19" x14ac:dyDescent="0.25">
      <c r="A5678" t="s">
        <v>338</v>
      </c>
      <c r="B5678" t="s">
        <v>22498</v>
      </c>
      <c r="C5678" t="s">
        <v>22499</v>
      </c>
      <c r="E5678" t="s">
        <v>22500</v>
      </c>
      <c r="F5678" t="s">
        <v>29</v>
      </c>
      <c r="G5678">
        <v>30597</v>
      </c>
      <c r="H5678">
        <v>34.529122999999998</v>
      </c>
      <c r="I5678">
        <v>-83.986620000000002</v>
      </c>
      <c r="J5678" s="1" t="d">
        <v>2018-10-04</v>
      </c>
      <c r="K5678">
        <v>79453</v>
      </c>
      <c r="L5678" t="s">
        <v>30</v>
      </c>
      <c r="M5678" s="1" t="d">
        <v>2015-06-01</v>
      </c>
      <c r="N5678">
        <v>6</v>
      </c>
      <c r="O5678">
        <v>1</v>
      </c>
      <c r="P5678">
        <v>2015</v>
      </c>
      <c r="R5678" t="s">
        <v>26</v>
      </c>
      <c r="S5678" t="s">
        <v>31</v>
      </c>
    </row>
    <row r="5679" spans="1:19" x14ac:dyDescent="0.25">
      <c r="A5679" t="s">
        <v>338</v>
      </c>
      <c r="B5679" t="s">
        <v>22501</v>
      </c>
      <c r="C5679" t="s">
        <v>22502</v>
      </c>
      <c r="E5679" t="s">
        <v>18094</v>
      </c>
      <c r="F5679" t="s">
        <v>29</v>
      </c>
      <c r="G5679">
        <v>30566</v>
      </c>
      <c r="H5679">
        <v>34.232120999999999</v>
      </c>
      <c r="I5679">
        <v>-83.870523000000006</v>
      </c>
      <c r="J5679" s="1" t="d">
        <v>2018-10-04</v>
      </c>
      <c r="K5679">
        <v>79454</v>
      </c>
      <c r="L5679" t="s">
        <v>30</v>
      </c>
      <c r="M5679" s="1" t="d">
        <v>2015-06-01</v>
      </c>
      <c r="N5679">
        <v>6</v>
      </c>
      <c r="O5679">
        <v>1</v>
      </c>
      <c r="P5679">
        <v>2015</v>
      </c>
      <c r="R5679" t="s">
        <v>26</v>
      </c>
      <c r="S5679" t="s">
        <v>31</v>
      </c>
    </row>
    <row r="5680" spans="1:19" x14ac:dyDescent="0.25">
      <c r="A5680" t="s">
        <v>338</v>
      </c>
      <c r="B5680" t="s">
        <v>6741</v>
      </c>
      <c r="C5680" t="s">
        <v>22693</v>
      </c>
      <c r="E5680" t="s">
        <v>1109</v>
      </c>
      <c r="F5680" t="s">
        <v>269</v>
      </c>
      <c r="G5680">
        <v>23188</v>
      </c>
      <c r="H5680">
        <v>37.339970000000001</v>
      </c>
      <c r="I5680">
        <v>-76.752790000000005</v>
      </c>
      <c r="J5680" s="1" t="d">
        <v>2019-02-06</v>
      </c>
      <c r="K5680">
        <v>79838</v>
      </c>
      <c r="L5680" t="s">
        <v>103</v>
      </c>
      <c r="M5680" s="1" t="d">
        <v>2015-06-01</v>
      </c>
      <c r="N5680">
        <v>6</v>
      </c>
      <c r="O5680">
        <v>1</v>
      </c>
      <c r="P5680">
        <v>2015</v>
      </c>
      <c r="R5680" t="s">
        <v>26</v>
      </c>
      <c r="S5680" t="s">
        <v>31</v>
      </c>
    </row>
    <row r="5681" spans="1:19" x14ac:dyDescent="0.25">
      <c r="A5681" t="s">
        <v>338</v>
      </c>
      <c r="B5681" t="s">
        <v>22293</v>
      </c>
      <c r="C5681" t="s">
        <v>22713</v>
      </c>
      <c r="E5681" t="s">
        <v>10238</v>
      </c>
      <c r="F5681" t="s">
        <v>269</v>
      </c>
      <c r="G5681">
        <v>22193</v>
      </c>
      <c r="H5681">
        <v>38.638202</v>
      </c>
      <c r="I5681">
        <v>-77.300307000000004</v>
      </c>
      <c r="J5681" s="1" t="d">
        <v>2019-02-06</v>
      </c>
      <c r="K5681">
        <v>79866</v>
      </c>
      <c r="L5681" t="s">
        <v>103</v>
      </c>
      <c r="M5681" s="1" t="d">
        <v>2015-09-05</v>
      </c>
      <c r="N5681">
        <v>9</v>
      </c>
      <c r="O5681">
        <v>5</v>
      </c>
      <c r="P5681">
        <v>2015</v>
      </c>
      <c r="R5681" t="s">
        <v>26</v>
      </c>
      <c r="S5681" t="s">
        <v>31</v>
      </c>
    </row>
    <row r="5682" spans="1:19" x14ac:dyDescent="0.25">
      <c r="A5682" t="s">
        <v>338</v>
      </c>
      <c r="B5682" t="s">
        <v>22720</v>
      </c>
      <c r="C5682" t="s">
        <v>22721</v>
      </c>
      <c r="E5682" t="s">
        <v>4317</v>
      </c>
      <c r="F5682" t="s">
        <v>269</v>
      </c>
      <c r="G5682">
        <v>23454</v>
      </c>
      <c r="H5682">
        <v>36.794271999999999</v>
      </c>
      <c r="I5682">
        <v>-76.023194000000004</v>
      </c>
      <c r="J5682" s="1" t="d">
        <v>2019-02-06</v>
      </c>
      <c r="K5682">
        <v>79871</v>
      </c>
      <c r="L5682" t="s">
        <v>103</v>
      </c>
      <c r="M5682" s="1" t="d">
        <v>2015-12-02</v>
      </c>
      <c r="N5682">
        <v>12</v>
      </c>
      <c r="O5682">
        <v>2</v>
      </c>
      <c r="P5682">
        <v>2015</v>
      </c>
      <c r="R5682" t="s">
        <v>26</v>
      </c>
      <c r="S5682" t="s">
        <v>27</v>
      </c>
    </row>
    <row r="5683" spans="1:19" x14ac:dyDescent="0.25">
      <c r="A5683" t="s">
        <v>338</v>
      </c>
      <c r="B5683" t="s">
        <v>22754</v>
      </c>
      <c r="C5683" t="s">
        <v>22755</v>
      </c>
      <c r="E5683" t="s">
        <v>6720</v>
      </c>
      <c r="F5683" t="s">
        <v>269</v>
      </c>
      <c r="G5683">
        <v>23301</v>
      </c>
      <c r="H5683">
        <v>38.832183999999998</v>
      </c>
      <c r="I5683">
        <v>-77.050500999999997</v>
      </c>
      <c r="J5683" s="1" t="d">
        <v>2018-12-11</v>
      </c>
      <c r="K5683">
        <v>79891</v>
      </c>
      <c r="L5683" t="s">
        <v>30</v>
      </c>
      <c r="M5683" s="1" t="d">
        <v>2015-09-06</v>
      </c>
      <c r="N5683">
        <v>9</v>
      </c>
      <c r="O5683">
        <v>6</v>
      </c>
      <c r="P5683">
        <v>2015</v>
      </c>
      <c r="R5683" t="s">
        <v>26</v>
      </c>
      <c r="S5683" t="s">
        <v>31</v>
      </c>
    </row>
    <row r="5684" spans="1:19" x14ac:dyDescent="0.25">
      <c r="A5684" t="s">
        <v>338</v>
      </c>
      <c r="B5684" t="s">
        <v>22801</v>
      </c>
      <c r="C5684" t="s">
        <v>22802</v>
      </c>
      <c r="E5684" t="s">
        <v>1434</v>
      </c>
      <c r="F5684" t="s">
        <v>1514</v>
      </c>
      <c r="G5684">
        <v>25951</v>
      </c>
      <c r="H5684">
        <v>37.675296000000003</v>
      </c>
      <c r="I5684">
        <v>-80.890167000000005</v>
      </c>
      <c r="J5684" s="1" t="d">
        <v>2018-11-08</v>
      </c>
      <c r="K5684">
        <v>79996</v>
      </c>
      <c r="L5684" t="s">
        <v>30</v>
      </c>
      <c r="M5684" s="1" t="d">
        <v>2015-06-15</v>
      </c>
      <c r="N5684">
        <v>6</v>
      </c>
      <c r="O5684">
        <v>15</v>
      </c>
      <c r="P5684">
        <v>2015</v>
      </c>
      <c r="R5684" t="s">
        <v>26</v>
      </c>
      <c r="S5684" t="s">
        <v>31</v>
      </c>
    </row>
    <row r="5685" spans="1:19" x14ac:dyDescent="0.25">
      <c r="A5685" t="s">
        <v>338</v>
      </c>
      <c r="B5685" t="s">
        <v>22978</v>
      </c>
      <c r="C5685" t="s">
        <v>22979</v>
      </c>
      <c r="E5685" t="s">
        <v>666</v>
      </c>
      <c r="F5685" t="s">
        <v>59</v>
      </c>
      <c r="G5685">
        <v>43213</v>
      </c>
      <c r="H5685">
        <v>39.985016999999999</v>
      </c>
      <c r="I5685">
        <v>-82.870525000000001</v>
      </c>
      <c r="J5685" s="1" t="d">
        <v>2018-03-08</v>
      </c>
      <c r="K5685">
        <v>80599</v>
      </c>
      <c r="L5685" t="s">
        <v>30</v>
      </c>
      <c r="M5685" s="1" t="d">
        <v>2015-06-01</v>
      </c>
      <c r="N5685">
        <v>6</v>
      </c>
      <c r="O5685">
        <v>1</v>
      </c>
      <c r="P5685">
        <v>2015</v>
      </c>
      <c r="R5685" t="s">
        <v>26</v>
      </c>
      <c r="S5685" t="s">
        <v>31</v>
      </c>
    </row>
    <row r="5686" spans="1:19" x14ac:dyDescent="0.25">
      <c r="A5686" t="s">
        <v>338</v>
      </c>
      <c r="B5686" t="s">
        <v>22983</v>
      </c>
      <c r="C5686" t="s">
        <v>22984</v>
      </c>
      <c r="E5686" t="s">
        <v>7790</v>
      </c>
      <c r="F5686" t="s">
        <v>59</v>
      </c>
      <c r="G5686">
        <v>44691</v>
      </c>
      <c r="H5686">
        <v>40.797058</v>
      </c>
      <c r="I5686">
        <v>-81.889705000000006</v>
      </c>
      <c r="J5686" s="1" t="d">
        <v>2019-03-07</v>
      </c>
      <c r="K5686">
        <v>80604</v>
      </c>
      <c r="L5686" t="s">
        <v>71</v>
      </c>
      <c r="M5686" s="1" t="d">
        <v>2015-11-01</v>
      </c>
      <c r="N5686">
        <v>11</v>
      </c>
      <c r="O5686">
        <v>1</v>
      </c>
      <c r="P5686">
        <v>2015</v>
      </c>
      <c r="R5686" t="s">
        <v>26</v>
      </c>
      <c r="S5686" t="s">
        <v>31</v>
      </c>
    </row>
    <row r="5687" spans="1:19" x14ac:dyDescent="0.25">
      <c r="A5687" t="s">
        <v>338</v>
      </c>
      <c r="B5687" t="s">
        <v>22991</v>
      </c>
      <c r="C5687" t="s">
        <v>22992</v>
      </c>
      <c r="E5687" t="s">
        <v>8947</v>
      </c>
      <c r="F5687" t="s">
        <v>59</v>
      </c>
      <c r="G5687">
        <v>44070</v>
      </c>
      <c r="H5687">
        <v>41.411147</v>
      </c>
      <c r="I5687">
        <v>-81.936796000000001</v>
      </c>
      <c r="J5687" s="1" t="d">
        <v>2019-04-08</v>
      </c>
      <c r="K5687">
        <v>80609</v>
      </c>
      <c r="L5687" t="s">
        <v>24</v>
      </c>
      <c r="M5687" s="1" t="d">
        <v>2015-01-01</v>
      </c>
      <c r="N5687">
        <v>1</v>
      </c>
      <c r="O5687">
        <v>1</v>
      </c>
      <c r="P5687">
        <v>2015</v>
      </c>
      <c r="R5687" t="s">
        <v>26</v>
      </c>
      <c r="S5687" t="s">
        <v>31</v>
      </c>
    </row>
    <row r="5688" spans="1:19" x14ac:dyDescent="0.25">
      <c r="A5688" t="s">
        <v>338</v>
      </c>
      <c r="B5688" t="s">
        <v>23020</v>
      </c>
      <c r="C5688" t="s">
        <v>23021</v>
      </c>
      <c r="E5688" t="s">
        <v>3511</v>
      </c>
      <c r="F5688" t="s">
        <v>59</v>
      </c>
      <c r="G5688">
        <v>44203</v>
      </c>
      <c r="H5688">
        <v>40.989640000000001</v>
      </c>
      <c r="I5688">
        <v>-81.577850999999995</v>
      </c>
      <c r="J5688" s="1" t="d">
        <v>2018-04-03</v>
      </c>
      <c r="K5688">
        <v>80622</v>
      </c>
      <c r="L5688" t="s">
        <v>30</v>
      </c>
      <c r="M5688" s="1" t="d">
        <v>2015-11-01</v>
      </c>
      <c r="N5688">
        <v>11</v>
      </c>
      <c r="O5688">
        <v>1</v>
      </c>
      <c r="P5688">
        <v>2015</v>
      </c>
      <c r="R5688" t="s">
        <v>26</v>
      </c>
      <c r="S5688" t="s">
        <v>31</v>
      </c>
    </row>
    <row r="5689" spans="1:19" x14ac:dyDescent="0.25">
      <c r="A5689" t="s">
        <v>338</v>
      </c>
      <c r="B5689" t="s">
        <v>23059</v>
      </c>
      <c r="C5689" t="s">
        <v>23060</v>
      </c>
      <c r="E5689" t="s">
        <v>2625</v>
      </c>
      <c r="F5689" t="s">
        <v>59</v>
      </c>
      <c r="G5689">
        <v>45249</v>
      </c>
      <c r="H5689">
        <v>39.295003000000001</v>
      </c>
      <c r="I5689">
        <v>-84.312005999999997</v>
      </c>
      <c r="J5689" s="1" t="d">
        <v>2018-03-08</v>
      </c>
      <c r="K5689">
        <v>80643</v>
      </c>
      <c r="L5689" t="s">
        <v>30</v>
      </c>
      <c r="M5689" s="1" t="d">
        <v>2015-11-01</v>
      </c>
      <c r="N5689">
        <v>11</v>
      </c>
      <c r="O5689">
        <v>1</v>
      </c>
      <c r="P5689">
        <v>2015</v>
      </c>
      <c r="R5689" t="s">
        <v>26</v>
      </c>
      <c r="S5689" t="s">
        <v>31</v>
      </c>
    </row>
    <row r="5690" spans="1:19" x14ac:dyDescent="0.25">
      <c r="A5690" t="s">
        <v>338</v>
      </c>
      <c r="B5690" t="s">
        <v>23081</v>
      </c>
      <c r="C5690" t="s">
        <v>23082</v>
      </c>
      <c r="E5690" t="s">
        <v>23083</v>
      </c>
      <c r="F5690" t="s">
        <v>29</v>
      </c>
      <c r="G5690">
        <v>30134</v>
      </c>
      <c r="H5690">
        <v>33.744979999999998</v>
      </c>
      <c r="I5690">
        <v>-84.768816999999999</v>
      </c>
      <c r="J5690" s="1" t="d">
        <v>2018-10-04</v>
      </c>
      <c r="K5690">
        <v>80764</v>
      </c>
      <c r="L5690" t="s">
        <v>30</v>
      </c>
      <c r="M5690" s="1" t="d">
        <v>2015-06-01</v>
      </c>
      <c r="N5690">
        <v>6</v>
      </c>
      <c r="O5690">
        <v>1</v>
      </c>
      <c r="P5690">
        <v>2015</v>
      </c>
      <c r="R5690" t="s">
        <v>26</v>
      </c>
      <c r="S5690" t="s">
        <v>31</v>
      </c>
    </row>
    <row r="5691" spans="1:19" x14ac:dyDescent="0.25">
      <c r="A5691" t="s">
        <v>338</v>
      </c>
      <c r="B5691" t="s">
        <v>23084</v>
      </c>
      <c r="C5691" t="s">
        <v>23085</v>
      </c>
      <c r="E5691" t="s">
        <v>23086</v>
      </c>
      <c r="F5691" t="s">
        <v>29</v>
      </c>
      <c r="G5691">
        <v>30635</v>
      </c>
      <c r="H5691">
        <v>34.111009000000003</v>
      </c>
      <c r="I5691">
        <v>-82.870807999999997</v>
      </c>
      <c r="J5691" s="1" t="d">
        <v>2018-10-04</v>
      </c>
      <c r="K5691">
        <v>80765</v>
      </c>
      <c r="L5691" t="s">
        <v>30</v>
      </c>
      <c r="M5691" s="1" t="d">
        <v>2015-10-01</v>
      </c>
      <c r="N5691">
        <v>10</v>
      </c>
      <c r="O5691">
        <v>1</v>
      </c>
      <c r="P5691">
        <v>2015</v>
      </c>
      <c r="R5691" t="s">
        <v>26</v>
      </c>
      <c r="S5691" t="s">
        <v>31</v>
      </c>
    </row>
    <row r="5692" spans="1:19" x14ac:dyDescent="0.25">
      <c r="A5692" t="s">
        <v>338</v>
      </c>
      <c r="B5692" t="s">
        <v>23100</v>
      </c>
      <c r="C5692" t="s">
        <v>23101</v>
      </c>
      <c r="E5692" t="s">
        <v>21399</v>
      </c>
      <c r="F5692" t="s">
        <v>29</v>
      </c>
      <c r="G5692">
        <v>30052</v>
      </c>
      <c r="H5692">
        <v>33.838123000000003</v>
      </c>
      <c r="I5692">
        <v>-83.903053</v>
      </c>
      <c r="J5692" s="1" t="d">
        <v>2018-10-04</v>
      </c>
      <c r="K5692">
        <v>80774</v>
      </c>
      <c r="L5692" t="s">
        <v>30</v>
      </c>
      <c r="M5692" s="1" t="d">
        <v>2015-12-15</v>
      </c>
      <c r="N5692">
        <v>12</v>
      </c>
      <c r="O5692">
        <v>15</v>
      </c>
      <c r="P5692">
        <v>2015</v>
      </c>
      <c r="R5692" t="s">
        <v>26</v>
      </c>
      <c r="S5692" t="s">
        <v>31</v>
      </c>
    </row>
    <row r="5693" spans="1:19" x14ac:dyDescent="0.25">
      <c r="A5693" t="s">
        <v>338</v>
      </c>
      <c r="B5693" t="s">
        <v>23113</v>
      </c>
      <c r="C5693" t="s">
        <v>23114</v>
      </c>
      <c r="E5693" t="s">
        <v>11347</v>
      </c>
      <c r="F5693" t="s">
        <v>29</v>
      </c>
      <c r="G5693">
        <v>30071</v>
      </c>
      <c r="H5693">
        <v>33.942436000000001</v>
      </c>
      <c r="I5693">
        <v>-84.210830999999999</v>
      </c>
      <c r="J5693" s="1" t="d">
        <v>2018-10-04</v>
      </c>
      <c r="K5693">
        <v>80782</v>
      </c>
      <c r="L5693" t="s">
        <v>30</v>
      </c>
      <c r="M5693" s="1" t="d">
        <v>2015-03-01</v>
      </c>
      <c r="N5693">
        <v>3</v>
      </c>
      <c r="O5693">
        <v>1</v>
      </c>
      <c r="P5693">
        <v>2015</v>
      </c>
      <c r="R5693" t="s">
        <v>26</v>
      </c>
      <c r="S5693" t="s">
        <v>31</v>
      </c>
    </row>
    <row r="5694" spans="1:19" x14ac:dyDescent="0.25">
      <c r="A5694" t="s">
        <v>338</v>
      </c>
      <c r="B5694" t="s">
        <v>23216</v>
      </c>
      <c r="C5694" t="s">
        <v>8823</v>
      </c>
      <c r="D5694" t="s">
        <v>23217</v>
      </c>
      <c r="E5694" t="s">
        <v>3724</v>
      </c>
      <c r="F5694" t="s">
        <v>55</v>
      </c>
      <c r="G5694">
        <v>98283</v>
      </c>
      <c r="H5694">
        <v>48.673499999999997</v>
      </c>
      <c r="I5694">
        <v>-121.244711</v>
      </c>
      <c r="J5694" s="1" t="d">
        <v>2018-06-05</v>
      </c>
      <c r="K5694">
        <v>81080</v>
      </c>
      <c r="L5694" t="s">
        <v>30</v>
      </c>
      <c r="M5694" s="1" t="d">
        <v>2015-07-01</v>
      </c>
      <c r="N5694">
        <v>7</v>
      </c>
      <c r="O5694">
        <v>1</v>
      </c>
      <c r="P5694">
        <v>2015</v>
      </c>
      <c r="R5694" t="s">
        <v>26</v>
      </c>
      <c r="S5694" t="s">
        <v>31</v>
      </c>
    </row>
    <row r="5695" spans="1:19" x14ac:dyDescent="0.25">
      <c r="A5695" t="s">
        <v>504</v>
      </c>
      <c r="B5695" t="s">
        <v>23484</v>
      </c>
      <c r="C5695" t="s">
        <v>23485</v>
      </c>
      <c r="E5695" t="s">
        <v>23486</v>
      </c>
      <c r="F5695" t="s">
        <v>157</v>
      </c>
      <c r="G5695">
        <v>16057</v>
      </c>
      <c r="H5695">
        <v>41.045805000000001</v>
      </c>
      <c r="I5695">
        <v>-80.143153999999996</v>
      </c>
      <c r="J5695" s="1" t="d">
        <v>2018-12-11</v>
      </c>
      <c r="K5695">
        <v>81568</v>
      </c>
      <c r="L5695" t="s">
        <v>30</v>
      </c>
      <c r="M5695" s="1" t="d">
        <v>2015-03-12</v>
      </c>
      <c r="N5695">
        <v>3</v>
      </c>
      <c r="O5695">
        <v>12</v>
      </c>
      <c r="P5695">
        <v>2015</v>
      </c>
      <c r="R5695" t="s">
        <v>26</v>
      </c>
      <c r="S5695" t="s">
        <v>27</v>
      </c>
    </row>
    <row r="5696" spans="1:19" x14ac:dyDescent="0.25">
      <c r="A5696" t="s">
        <v>504</v>
      </c>
      <c r="B5696" t="s">
        <v>23487</v>
      </c>
      <c r="C5696" t="s">
        <v>23488</v>
      </c>
      <c r="E5696" t="s">
        <v>23489</v>
      </c>
      <c r="F5696" t="s">
        <v>157</v>
      </c>
      <c r="G5696">
        <v>16218</v>
      </c>
      <c r="H5696">
        <v>40.915782999999998</v>
      </c>
      <c r="I5696">
        <v>-79.606128999999996</v>
      </c>
      <c r="J5696" s="1" t="d">
        <v>2018-12-11</v>
      </c>
      <c r="K5696">
        <v>81569</v>
      </c>
      <c r="L5696" t="s">
        <v>30</v>
      </c>
      <c r="M5696" s="1" t="d">
        <v>2015-03-12</v>
      </c>
      <c r="N5696">
        <v>3</v>
      </c>
      <c r="O5696">
        <v>12</v>
      </c>
      <c r="P5696">
        <v>2015</v>
      </c>
      <c r="R5696" t="s">
        <v>26</v>
      </c>
      <c r="S5696" t="s">
        <v>27</v>
      </c>
    </row>
    <row r="5697" spans="1:19" x14ac:dyDescent="0.25">
      <c r="A5697" t="s">
        <v>504</v>
      </c>
      <c r="B5697" t="s">
        <v>23490</v>
      </c>
      <c r="C5697" t="s">
        <v>23491</v>
      </c>
      <c r="E5697" t="s">
        <v>3581</v>
      </c>
      <c r="F5697" t="s">
        <v>157</v>
      </c>
      <c r="G5697">
        <v>16323</v>
      </c>
      <c r="H5697">
        <v>41.401524999999999</v>
      </c>
      <c r="I5697">
        <v>-79.851052999999993</v>
      </c>
      <c r="J5697" s="1" t="d">
        <v>2018-12-11</v>
      </c>
      <c r="K5697">
        <v>81570</v>
      </c>
      <c r="L5697" t="s">
        <v>30</v>
      </c>
      <c r="M5697" s="1" t="d">
        <v>2015-03-12</v>
      </c>
      <c r="N5697">
        <v>3</v>
      </c>
      <c r="O5697">
        <v>12</v>
      </c>
      <c r="P5697">
        <v>2015</v>
      </c>
      <c r="R5697" t="s">
        <v>26</v>
      </c>
      <c r="S5697" t="s">
        <v>27</v>
      </c>
    </row>
    <row r="5698" spans="1:19" x14ac:dyDescent="0.25">
      <c r="A5698" t="s">
        <v>504</v>
      </c>
      <c r="B5698" t="s">
        <v>23492</v>
      </c>
      <c r="C5698" t="s">
        <v>23493</v>
      </c>
      <c r="E5698" t="s">
        <v>8587</v>
      </c>
      <c r="F5698" t="s">
        <v>157</v>
      </c>
      <c r="G5698">
        <v>15905</v>
      </c>
      <c r="H5698">
        <v>40.287322000000003</v>
      </c>
      <c r="I5698">
        <v>-78.925670999999994</v>
      </c>
      <c r="J5698" s="1" t="d">
        <v>2018-12-11</v>
      </c>
      <c r="K5698">
        <v>81571</v>
      </c>
      <c r="L5698" t="s">
        <v>30</v>
      </c>
      <c r="M5698" s="1" t="d">
        <v>2015-03-12</v>
      </c>
      <c r="N5698">
        <v>3</v>
      </c>
      <c r="O5698">
        <v>12</v>
      </c>
      <c r="P5698">
        <v>2015</v>
      </c>
      <c r="R5698" t="s">
        <v>26</v>
      </c>
      <c r="S5698" t="s">
        <v>27</v>
      </c>
    </row>
    <row r="5699" spans="1:19" x14ac:dyDescent="0.25">
      <c r="A5699" t="s">
        <v>504</v>
      </c>
      <c r="B5699" t="s">
        <v>23494</v>
      </c>
      <c r="C5699" t="s">
        <v>23495</v>
      </c>
      <c r="E5699" t="s">
        <v>23496</v>
      </c>
      <c r="F5699" t="s">
        <v>157</v>
      </c>
      <c r="G5699">
        <v>15928</v>
      </c>
      <c r="H5699">
        <v>40.231670000000001</v>
      </c>
      <c r="I5699">
        <v>-78.910248999999993</v>
      </c>
      <c r="J5699" s="1" t="d">
        <v>2018-12-11</v>
      </c>
      <c r="K5699">
        <v>81572</v>
      </c>
      <c r="L5699" t="s">
        <v>30</v>
      </c>
      <c r="M5699" s="1" t="d">
        <v>2015-03-12</v>
      </c>
      <c r="N5699">
        <v>3</v>
      </c>
      <c r="O5699">
        <v>12</v>
      </c>
      <c r="P5699">
        <v>2015</v>
      </c>
      <c r="R5699" t="s">
        <v>26</v>
      </c>
      <c r="S5699" t="s">
        <v>27</v>
      </c>
    </row>
    <row r="5700" spans="1:19" x14ac:dyDescent="0.25">
      <c r="A5700" t="s">
        <v>504</v>
      </c>
      <c r="B5700" t="s">
        <v>23497</v>
      </c>
      <c r="C5700" t="s">
        <v>23498</v>
      </c>
      <c r="E5700" t="s">
        <v>23499</v>
      </c>
      <c r="F5700" t="s">
        <v>157</v>
      </c>
      <c r="G5700">
        <v>15057</v>
      </c>
      <c r="H5700">
        <v>40.370040000000003</v>
      </c>
      <c r="I5700">
        <v>-80.232876000000005</v>
      </c>
      <c r="J5700" s="1" t="d">
        <v>2018-12-11</v>
      </c>
      <c r="K5700">
        <v>81573</v>
      </c>
      <c r="L5700" t="s">
        <v>30</v>
      </c>
      <c r="M5700" s="1" t="d">
        <v>2015-03-12</v>
      </c>
      <c r="N5700">
        <v>3</v>
      </c>
      <c r="O5700">
        <v>12</v>
      </c>
      <c r="P5700">
        <v>2015</v>
      </c>
      <c r="R5700" t="s">
        <v>26</v>
      </c>
      <c r="S5700" t="s">
        <v>27</v>
      </c>
    </row>
    <row r="5701" spans="1:19" x14ac:dyDescent="0.25">
      <c r="A5701" t="s">
        <v>504</v>
      </c>
      <c r="B5701" t="s">
        <v>23500</v>
      </c>
      <c r="C5701" t="s">
        <v>23501</v>
      </c>
      <c r="E5701" t="s">
        <v>9477</v>
      </c>
      <c r="F5701" t="s">
        <v>157</v>
      </c>
      <c r="G5701">
        <v>16101</v>
      </c>
      <c r="H5701">
        <v>41.015644000000002</v>
      </c>
      <c r="I5701">
        <v>-80.260487999999995</v>
      </c>
      <c r="J5701" s="1" t="d">
        <v>2018-12-11</v>
      </c>
      <c r="K5701">
        <v>81574</v>
      </c>
      <c r="L5701" t="s">
        <v>23502</v>
      </c>
      <c r="M5701" s="1" t="d">
        <v>2015-03-12</v>
      </c>
      <c r="N5701">
        <v>3</v>
      </c>
      <c r="O5701">
        <v>12</v>
      </c>
      <c r="P5701">
        <v>2015</v>
      </c>
      <c r="R5701" t="s">
        <v>26</v>
      </c>
      <c r="S5701" t="s">
        <v>27</v>
      </c>
    </row>
    <row r="5702" spans="1:19" x14ac:dyDescent="0.25">
      <c r="A5702" t="s">
        <v>504</v>
      </c>
      <c r="B5702" t="s">
        <v>23503</v>
      </c>
      <c r="C5702" t="s">
        <v>23504</v>
      </c>
      <c r="E5702" t="s">
        <v>23505</v>
      </c>
      <c r="F5702" t="s">
        <v>157</v>
      </c>
      <c r="G5702">
        <v>16346</v>
      </c>
      <c r="H5702">
        <v>41.377602000000003</v>
      </c>
      <c r="I5702">
        <v>-79.702646000000001</v>
      </c>
      <c r="J5702" s="1" t="d">
        <v>2018-12-11</v>
      </c>
      <c r="K5702">
        <v>81575</v>
      </c>
      <c r="L5702" t="s">
        <v>30</v>
      </c>
      <c r="M5702" s="1" t="d">
        <v>2015-03-12</v>
      </c>
      <c r="N5702">
        <v>3</v>
      </c>
      <c r="O5702">
        <v>12</v>
      </c>
      <c r="P5702">
        <v>2015</v>
      </c>
      <c r="R5702" t="s">
        <v>26</v>
      </c>
      <c r="S5702" t="s">
        <v>27</v>
      </c>
    </row>
    <row r="5703" spans="1:19" x14ac:dyDescent="0.25">
      <c r="A5703" t="s">
        <v>504</v>
      </c>
      <c r="B5703" t="s">
        <v>23506</v>
      </c>
      <c r="C5703" t="s">
        <v>23507</v>
      </c>
      <c r="E5703" t="s">
        <v>15871</v>
      </c>
      <c r="F5703" t="s">
        <v>157</v>
      </c>
      <c r="G5703">
        <v>15108</v>
      </c>
      <c r="H5703">
        <v>40.518109000000003</v>
      </c>
      <c r="I5703">
        <v>-80.268221999999994</v>
      </c>
      <c r="J5703" s="1" t="d">
        <v>2018-12-11</v>
      </c>
      <c r="K5703">
        <v>81576</v>
      </c>
      <c r="L5703" t="s">
        <v>30</v>
      </c>
      <c r="M5703" s="1" t="d">
        <v>2015-03-12</v>
      </c>
      <c r="N5703">
        <v>3</v>
      </c>
      <c r="O5703">
        <v>12</v>
      </c>
      <c r="P5703">
        <v>2015</v>
      </c>
      <c r="R5703" t="s">
        <v>26</v>
      </c>
      <c r="S5703" t="s">
        <v>27</v>
      </c>
    </row>
    <row r="5704" spans="1:19" x14ac:dyDescent="0.25">
      <c r="A5704" t="s">
        <v>504</v>
      </c>
      <c r="B5704" t="s">
        <v>23508</v>
      </c>
      <c r="C5704" t="s">
        <v>23509</v>
      </c>
      <c r="E5704" t="s">
        <v>1485</v>
      </c>
      <c r="F5704" t="s">
        <v>157</v>
      </c>
      <c r="G5704">
        <v>15201</v>
      </c>
      <c r="H5704">
        <v>40.472960100000002</v>
      </c>
      <c r="I5704">
        <v>-79.965257600000001</v>
      </c>
      <c r="J5704" s="1" t="d">
        <v>2018-12-11</v>
      </c>
      <c r="K5704">
        <v>81577</v>
      </c>
      <c r="L5704" t="s">
        <v>30</v>
      </c>
      <c r="M5704" s="1" t="d">
        <v>2015-03-12</v>
      </c>
      <c r="N5704">
        <v>3</v>
      </c>
      <c r="O5704">
        <v>12</v>
      </c>
      <c r="P5704">
        <v>2015</v>
      </c>
      <c r="R5704" t="s">
        <v>26</v>
      </c>
      <c r="S5704" t="s">
        <v>27</v>
      </c>
    </row>
    <row r="5705" spans="1:19" x14ac:dyDescent="0.25">
      <c r="A5705" t="s">
        <v>504</v>
      </c>
      <c r="B5705" t="s">
        <v>23510</v>
      </c>
      <c r="C5705" t="s">
        <v>23511</v>
      </c>
      <c r="E5705" t="s">
        <v>23512</v>
      </c>
      <c r="F5705" t="s">
        <v>157</v>
      </c>
      <c r="G5705">
        <v>15370</v>
      </c>
      <c r="H5705">
        <v>39.889152000000003</v>
      </c>
      <c r="I5705">
        <v>-80.142083999999997</v>
      </c>
      <c r="J5705" s="1" t="d">
        <v>2018-12-11</v>
      </c>
      <c r="K5705">
        <v>81578</v>
      </c>
      <c r="L5705" t="s">
        <v>30</v>
      </c>
      <c r="M5705" s="1" t="d">
        <v>2015-03-12</v>
      </c>
      <c r="N5705">
        <v>3</v>
      </c>
      <c r="O5705">
        <v>12</v>
      </c>
      <c r="P5705">
        <v>2015</v>
      </c>
      <c r="R5705" t="s">
        <v>26</v>
      </c>
      <c r="S5705" t="s">
        <v>27</v>
      </c>
    </row>
    <row r="5706" spans="1:19" x14ac:dyDescent="0.25">
      <c r="A5706" t="s">
        <v>504</v>
      </c>
      <c r="B5706" t="s">
        <v>23513</v>
      </c>
      <c r="C5706" t="s">
        <v>23514</v>
      </c>
      <c r="E5706" t="s">
        <v>16971</v>
      </c>
      <c r="F5706" t="s">
        <v>157</v>
      </c>
      <c r="G5706">
        <v>15108</v>
      </c>
      <c r="H5706">
        <v>40.507426000000002</v>
      </c>
      <c r="I5706">
        <v>-80.223709999999997</v>
      </c>
      <c r="J5706" s="1" t="d">
        <v>2018-12-11</v>
      </c>
      <c r="K5706">
        <v>81579</v>
      </c>
      <c r="L5706" t="s">
        <v>30</v>
      </c>
      <c r="M5706" s="1" t="d">
        <v>2015-03-12</v>
      </c>
      <c r="N5706">
        <v>3</v>
      </c>
      <c r="O5706">
        <v>12</v>
      </c>
      <c r="P5706">
        <v>2015</v>
      </c>
      <c r="R5706" t="s">
        <v>26</v>
      </c>
      <c r="S5706" t="s">
        <v>27</v>
      </c>
    </row>
    <row r="5707" spans="1:19" x14ac:dyDescent="0.25">
      <c r="A5707" t="s">
        <v>504</v>
      </c>
      <c r="B5707" t="s">
        <v>23515</v>
      </c>
      <c r="C5707" t="s">
        <v>23516</v>
      </c>
      <c r="E5707" t="s">
        <v>2325</v>
      </c>
      <c r="F5707" t="s">
        <v>157</v>
      </c>
      <c r="G5707">
        <v>15301</v>
      </c>
      <c r="H5707">
        <v>40.170631999999998</v>
      </c>
      <c r="I5707">
        <v>-80.256495000000001</v>
      </c>
      <c r="J5707" s="1" t="d">
        <v>2018-12-11</v>
      </c>
      <c r="K5707">
        <v>81580</v>
      </c>
      <c r="L5707" t="s">
        <v>30</v>
      </c>
      <c r="M5707" s="1" t="d">
        <v>2015-03-12</v>
      </c>
      <c r="N5707">
        <v>3</v>
      </c>
      <c r="O5707">
        <v>12</v>
      </c>
      <c r="P5707">
        <v>2015</v>
      </c>
      <c r="R5707" t="s">
        <v>26</v>
      </c>
      <c r="S5707" t="s">
        <v>27</v>
      </c>
    </row>
    <row r="5708" spans="1:19" x14ac:dyDescent="0.25">
      <c r="A5708" t="s">
        <v>504</v>
      </c>
      <c r="B5708" t="s">
        <v>23517</v>
      </c>
      <c r="C5708" t="s">
        <v>23518</v>
      </c>
      <c r="E5708" t="s">
        <v>1485</v>
      </c>
      <c r="F5708" t="s">
        <v>157</v>
      </c>
      <c r="G5708">
        <v>15237</v>
      </c>
      <c r="H5708">
        <v>40.579497000000003</v>
      </c>
      <c r="I5708">
        <v>-80.030317609999997</v>
      </c>
      <c r="J5708" s="1" t="d">
        <v>2018-12-11</v>
      </c>
      <c r="K5708">
        <v>81581</v>
      </c>
      <c r="L5708" t="s">
        <v>30</v>
      </c>
      <c r="M5708" s="1" t="d">
        <v>2015-03-12</v>
      </c>
      <c r="N5708">
        <v>3</v>
      </c>
      <c r="O5708">
        <v>12</v>
      </c>
      <c r="P5708">
        <v>2015</v>
      </c>
      <c r="R5708" t="s">
        <v>26</v>
      </c>
      <c r="S5708" t="s">
        <v>27</v>
      </c>
    </row>
    <row r="5709" spans="1:19" x14ac:dyDescent="0.25">
      <c r="A5709" t="s">
        <v>312</v>
      </c>
      <c r="B5709" t="s">
        <v>23622</v>
      </c>
      <c r="C5709" t="s">
        <v>23623</v>
      </c>
      <c r="E5709" t="s">
        <v>23624</v>
      </c>
      <c r="F5709" t="s">
        <v>129</v>
      </c>
      <c r="G5709">
        <v>81625</v>
      </c>
      <c r="H5709">
        <v>40.513795000000002</v>
      </c>
      <c r="I5709">
        <v>-107.538562</v>
      </c>
      <c r="J5709" s="1" t="d">
        <v>2018-05-03</v>
      </c>
      <c r="K5709">
        <v>81747</v>
      </c>
      <c r="L5709" t="s">
        <v>30</v>
      </c>
      <c r="M5709" s="1" t="d">
        <v>2015-09-21</v>
      </c>
      <c r="N5709">
        <v>9</v>
      </c>
      <c r="O5709">
        <v>21</v>
      </c>
      <c r="P5709">
        <v>2015</v>
      </c>
      <c r="R5709" t="s">
        <v>26</v>
      </c>
      <c r="S5709" t="s">
        <v>31</v>
      </c>
    </row>
    <row r="5710" spans="1:19" x14ac:dyDescent="0.25">
      <c r="A5710" t="s">
        <v>312</v>
      </c>
      <c r="B5710" t="s">
        <v>23625</v>
      </c>
      <c r="C5710" t="s">
        <v>23626</v>
      </c>
      <c r="E5710" t="s">
        <v>1209</v>
      </c>
      <c r="F5710" t="s">
        <v>129</v>
      </c>
      <c r="G5710">
        <v>80924</v>
      </c>
      <c r="H5710">
        <v>38.971823999999998</v>
      </c>
      <c r="I5710">
        <v>-104.744838</v>
      </c>
      <c r="J5710" s="1" t="d">
        <v>2018-05-03</v>
      </c>
      <c r="K5710">
        <v>81748</v>
      </c>
      <c r="L5710" t="s">
        <v>30</v>
      </c>
      <c r="M5710" s="1" t="d">
        <v>2015-10-01</v>
      </c>
      <c r="N5710">
        <v>10</v>
      </c>
      <c r="O5710">
        <v>1</v>
      </c>
      <c r="P5710">
        <v>2015</v>
      </c>
      <c r="R5710" t="s">
        <v>26</v>
      </c>
      <c r="S5710" t="s">
        <v>31</v>
      </c>
    </row>
    <row r="5711" spans="1:19" x14ac:dyDescent="0.25">
      <c r="A5711" t="s">
        <v>312</v>
      </c>
      <c r="B5711" t="s">
        <v>23664</v>
      </c>
      <c r="C5711" t="s">
        <v>23665</v>
      </c>
      <c r="E5711" t="s">
        <v>23666</v>
      </c>
      <c r="F5711" t="s">
        <v>327</v>
      </c>
      <c r="G5711">
        <v>50003</v>
      </c>
      <c r="H5711">
        <v>41.614113000000003</v>
      </c>
      <c r="I5711">
        <v>-94.016991000000004</v>
      </c>
      <c r="J5711" s="1" t="d">
        <v>2019-04-08</v>
      </c>
      <c r="K5711">
        <v>81794</v>
      </c>
      <c r="L5711" t="s">
        <v>24</v>
      </c>
      <c r="M5711" s="1" t="d">
        <v>2015-09-24</v>
      </c>
      <c r="N5711">
        <v>9</v>
      </c>
      <c r="O5711">
        <v>24</v>
      </c>
      <c r="P5711">
        <v>2015</v>
      </c>
      <c r="R5711" t="s">
        <v>26</v>
      </c>
      <c r="S5711" t="s">
        <v>31</v>
      </c>
    </row>
    <row r="5712" spans="1:19" x14ac:dyDescent="0.25">
      <c r="A5712" t="s">
        <v>312</v>
      </c>
      <c r="B5712" t="s">
        <v>23667</v>
      </c>
      <c r="C5712" t="s">
        <v>23668</v>
      </c>
      <c r="E5712" t="s">
        <v>23669</v>
      </c>
      <c r="F5712" t="s">
        <v>327</v>
      </c>
      <c r="G5712">
        <v>50033</v>
      </c>
      <c r="H5712">
        <v>41.360430999999998</v>
      </c>
      <c r="I5712">
        <v>-93.790419</v>
      </c>
      <c r="J5712" s="1" t="d">
        <v>2019-04-08</v>
      </c>
      <c r="K5712">
        <v>81795</v>
      </c>
      <c r="L5712" t="s">
        <v>24</v>
      </c>
      <c r="M5712" s="1" t="d">
        <v>2015-09-15</v>
      </c>
      <c r="N5712">
        <v>9</v>
      </c>
      <c r="O5712">
        <v>15</v>
      </c>
      <c r="P5712">
        <v>2015</v>
      </c>
      <c r="R5712" t="s">
        <v>26</v>
      </c>
      <c r="S5712" t="s">
        <v>31</v>
      </c>
    </row>
    <row r="5713" spans="1:19" x14ac:dyDescent="0.25">
      <c r="A5713" t="s">
        <v>312</v>
      </c>
      <c r="B5713" t="s">
        <v>23672</v>
      </c>
      <c r="C5713" t="s">
        <v>23673</v>
      </c>
      <c r="E5713" t="s">
        <v>1553</v>
      </c>
      <c r="F5713" t="s">
        <v>327</v>
      </c>
      <c r="G5713">
        <v>52246</v>
      </c>
      <c r="H5713">
        <v>41.650680999999999</v>
      </c>
      <c r="I5713">
        <v>-91.540627000000001</v>
      </c>
      <c r="J5713" s="1" t="d">
        <v>2019-04-08</v>
      </c>
      <c r="K5713">
        <v>81797</v>
      </c>
      <c r="L5713" t="s">
        <v>24</v>
      </c>
      <c r="M5713" s="1" t="d">
        <v>2015-11-15</v>
      </c>
      <c r="N5713">
        <v>11</v>
      </c>
      <c r="O5713">
        <v>15</v>
      </c>
      <c r="P5713">
        <v>2015</v>
      </c>
      <c r="R5713" t="s">
        <v>26</v>
      </c>
      <c r="S5713" t="s">
        <v>31</v>
      </c>
    </row>
    <row r="5714" spans="1:19" x14ac:dyDescent="0.25">
      <c r="A5714" t="s">
        <v>312</v>
      </c>
      <c r="B5714" t="s">
        <v>23674</v>
      </c>
      <c r="C5714" t="s">
        <v>23675</v>
      </c>
      <c r="E5714" t="s">
        <v>5647</v>
      </c>
      <c r="F5714" t="s">
        <v>327</v>
      </c>
      <c r="G5714">
        <v>50459</v>
      </c>
      <c r="H5714">
        <v>43.444414000000002</v>
      </c>
      <c r="I5714">
        <v>-93.355925999999997</v>
      </c>
      <c r="J5714" s="1" t="d">
        <v>2019-04-08</v>
      </c>
      <c r="K5714">
        <v>81798</v>
      </c>
      <c r="L5714" t="s">
        <v>24</v>
      </c>
      <c r="M5714" s="1" t="d">
        <v>2015-10-02</v>
      </c>
      <c r="N5714">
        <v>10</v>
      </c>
      <c r="O5714">
        <v>2</v>
      </c>
      <c r="P5714">
        <v>2015</v>
      </c>
      <c r="R5714" t="s">
        <v>26</v>
      </c>
      <c r="S5714" t="s">
        <v>31</v>
      </c>
    </row>
    <row r="5715" spans="1:19" x14ac:dyDescent="0.25">
      <c r="A5715" t="s">
        <v>312</v>
      </c>
      <c r="B5715" t="s">
        <v>23679</v>
      </c>
      <c r="C5715" t="s">
        <v>23680</v>
      </c>
      <c r="E5715" t="s">
        <v>2051</v>
      </c>
      <c r="F5715" t="s">
        <v>327</v>
      </c>
      <c r="G5715">
        <v>50265</v>
      </c>
      <c r="H5715">
        <v>41.572085000000001</v>
      </c>
      <c r="I5715">
        <v>-93.770919000000006</v>
      </c>
      <c r="J5715" s="1" t="d">
        <v>2019-04-08</v>
      </c>
      <c r="K5715">
        <v>81800</v>
      </c>
      <c r="L5715" t="s">
        <v>24</v>
      </c>
      <c r="M5715" s="1" t="d">
        <v>2015-09-18</v>
      </c>
      <c r="N5715">
        <v>9</v>
      </c>
      <c r="O5715">
        <v>18</v>
      </c>
      <c r="P5715">
        <v>2015</v>
      </c>
      <c r="R5715" t="s">
        <v>26</v>
      </c>
      <c r="S5715" t="s">
        <v>31</v>
      </c>
    </row>
    <row r="5716" spans="1:19" x14ac:dyDescent="0.25">
      <c r="A5716" t="s">
        <v>312</v>
      </c>
      <c r="B5716" t="s">
        <v>23712</v>
      </c>
      <c r="C5716" t="s">
        <v>23713</v>
      </c>
      <c r="E5716" t="s">
        <v>449</v>
      </c>
      <c r="F5716" t="s">
        <v>88</v>
      </c>
      <c r="G5716">
        <v>65802</v>
      </c>
      <c r="H5716">
        <v>37.211924000000003</v>
      </c>
      <c r="I5716">
        <v>-93.347327000000007</v>
      </c>
      <c r="J5716" s="1" t="d">
        <v>2018-05-03</v>
      </c>
      <c r="K5716">
        <v>81829</v>
      </c>
      <c r="L5716" t="s">
        <v>30</v>
      </c>
      <c r="M5716" s="1" t="d">
        <v>2015-10-15</v>
      </c>
      <c r="N5716">
        <v>10</v>
      </c>
      <c r="O5716">
        <v>15</v>
      </c>
      <c r="P5716">
        <v>2015</v>
      </c>
      <c r="R5716" t="s">
        <v>26</v>
      </c>
      <c r="S5716" t="s">
        <v>31</v>
      </c>
    </row>
    <row r="5717" spans="1:19" x14ac:dyDescent="0.25">
      <c r="A5717" t="s">
        <v>312</v>
      </c>
      <c r="B5717" t="s">
        <v>23714</v>
      </c>
      <c r="C5717" t="s">
        <v>23715</v>
      </c>
      <c r="E5717" t="s">
        <v>449</v>
      </c>
      <c r="F5717" t="s">
        <v>88</v>
      </c>
      <c r="G5717">
        <v>65807</v>
      </c>
      <c r="H5717">
        <v>37.182575</v>
      </c>
      <c r="I5717">
        <v>-93.308391</v>
      </c>
      <c r="J5717" s="1" t="d">
        <v>2018-05-03</v>
      </c>
      <c r="K5717">
        <v>81830</v>
      </c>
      <c r="L5717" t="s">
        <v>30</v>
      </c>
      <c r="M5717" s="1" t="d">
        <v>2015-10-15</v>
      </c>
      <c r="N5717">
        <v>10</v>
      </c>
      <c r="O5717">
        <v>15</v>
      </c>
      <c r="P5717">
        <v>2015</v>
      </c>
      <c r="R5717" t="s">
        <v>26</v>
      </c>
      <c r="S5717" t="s">
        <v>31</v>
      </c>
    </row>
    <row r="5718" spans="1:19" x14ac:dyDescent="0.25">
      <c r="A5718" t="s">
        <v>312</v>
      </c>
      <c r="B5718" t="s">
        <v>23716</v>
      </c>
      <c r="C5718" t="s">
        <v>23717</v>
      </c>
      <c r="E5718" t="s">
        <v>22208</v>
      </c>
      <c r="F5718" t="s">
        <v>88</v>
      </c>
      <c r="G5718">
        <v>65721</v>
      </c>
      <c r="H5718">
        <v>37.025216999999998</v>
      </c>
      <c r="I5718">
        <v>-93.211084</v>
      </c>
      <c r="J5718" s="1" t="d">
        <v>2018-05-03</v>
      </c>
      <c r="K5718">
        <v>81831</v>
      </c>
      <c r="L5718" t="s">
        <v>30</v>
      </c>
      <c r="M5718" s="1" t="d">
        <v>2015-10-15</v>
      </c>
      <c r="N5718">
        <v>10</v>
      </c>
      <c r="O5718">
        <v>15</v>
      </c>
      <c r="P5718">
        <v>2015</v>
      </c>
      <c r="R5718" t="s">
        <v>26</v>
      </c>
      <c r="S5718" t="s">
        <v>31</v>
      </c>
    </row>
    <row r="5719" spans="1:19" x14ac:dyDescent="0.25">
      <c r="A5719" t="s">
        <v>312</v>
      </c>
      <c r="B5719" t="s">
        <v>23718</v>
      </c>
      <c r="C5719" t="s">
        <v>23719</v>
      </c>
      <c r="E5719" t="s">
        <v>4162</v>
      </c>
      <c r="F5719" t="s">
        <v>88</v>
      </c>
      <c r="G5719">
        <v>65738</v>
      </c>
      <c r="H5719">
        <v>37.119537999999999</v>
      </c>
      <c r="I5719">
        <v>-93.469209000000006</v>
      </c>
      <c r="J5719" s="1" t="d">
        <v>2018-05-03</v>
      </c>
      <c r="K5719">
        <v>81832</v>
      </c>
      <c r="L5719" t="s">
        <v>30</v>
      </c>
      <c r="M5719" s="1" t="d">
        <v>2015-09-15</v>
      </c>
      <c r="N5719">
        <v>9</v>
      </c>
      <c r="O5719">
        <v>15</v>
      </c>
      <c r="P5719">
        <v>2015</v>
      </c>
      <c r="R5719" t="s">
        <v>26</v>
      </c>
      <c r="S5719" t="s">
        <v>31</v>
      </c>
    </row>
    <row r="5720" spans="1:19" x14ac:dyDescent="0.25">
      <c r="A5720" t="s">
        <v>19</v>
      </c>
      <c r="B5720" t="s">
        <v>23726</v>
      </c>
      <c r="C5720" t="s">
        <v>23727</v>
      </c>
      <c r="E5720" t="s">
        <v>23728</v>
      </c>
      <c r="F5720" t="s">
        <v>157</v>
      </c>
      <c r="G5720">
        <v>16201</v>
      </c>
      <c r="H5720">
        <v>40.815643999999999</v>
      </c>
      <c r="I5720">
        <v>-79.565628000000004</v>
      </c>
      <c r="J5720" s="1" t="d">
        <v>2018-09-10</v>
      </c>
      <c r="K5720">
        <v>81857</v>
      </c>
      <c r="L5720" t="s">
        <v>30</v>
      </c>
      <c r="M5720" s="1" t="d">
        <v>2015-06-01</v>
      </c>
      <c r="N5720">
        <v>6</v>
      </c>
      <c r="O5720">
        <v>1</v>
      </c>
      <c r="P5720">
        <v>2015</v>
      </c>
      <c r="Q5720" t="s">
        <v>35</v>
      </c>
      <c r="R5720" t="s">
        <v>26</v>
      </c>
      <c r="S5720" t="s">
        <v>31</v>
      </c>
    </row>
    <row r="5721" spans="1:19" x14ac:dyDescent="0.25">
      <c r="A5721" t="s">
        <v>338</v>
      </c>
      <c r="B5721" t="s">
        <v>23821</v>
      </c>
      <c r="C5721" t="s">
        <v>23822</v>
      </c>
      <c r="E5721" t="s">
        <v>23823</v>
      </c>
      <c r="F5721" t="s">
        <v>496</v>
      </c>
      <c r="G5721">
        <v>49630</v>
      </c>
      <c r="H5721">
        <v>44.811093</v>
      </c>
      <c r="I5721">
        <v>-86.054434999999998</v>
      </c>
      <c r="J5721" s="1" t="d">
        <v>2018-06-05</v>
      </c>
      <c r="K5721">
        <v>82176</v>
      </c>
      <c r="L5721" t="s">
        <v>30</v>
      </c>
      <c r="M5721" s="1" t="d">
        <v>2015-08-01</v>
      </c>
      <c r="N5721">
        <v>8</v>
      </c>
      <c r="O5721">
        <v>1</v>
      </c>
      <c r="P5721">
        <v>2015</v>
      </c>
      <c r="R5721" t="s">
        <v>26</v>
      </c>
      <c r="S5721" t="s">
        <v>27</v>
      </c>
    </row>
    <row r="5722" spans="1:19" x14ac:dyDescent="0.25">
      <c r="A5722" t="s">
        <v>338</v>
      </c>
      <c r="B5722" t="s">
        <v>23824</v>
      </c>
      <c r="C5722" t="s">
        <v>23825</v>
      </c>
      <c r="E5722" t="s">
        <v>23823</v>
      </c>
      <c r="F5722" t="s">
        <v>496</v>
      </c>
      <c r="G5722">
        <v>49630</v>
      </c>
      <c r="H5722">
        <v>44.801904999999998</v>
      </c>
      <c r="I5722">
        <v>-86.052510999999996</v>
      </c>
      <c r="J5722" s="1" t="d">
        <v>2018-06-05</v>
      </c>
      <c r="K5722">
        <v>82177</v>
      </c>
      <c r="L5722" t="s">
        <v>30</v>
      </c>
      <c r="M5722" s="1" t="d">
        <v>2015-08-01</v>
      </c>
      <c r="N5722">
        <v>8</v>
      </c>
      <c r="O5722">
        <v>1</v>
      </c>
      <c r="P5722">
        <v>2015</v>
      </c>
      <c r="R5722" t="s">
        <v>26</v>
      </c>
      <c r="S5722" t="s">
        <v>27</v>
      </c>
    </row>
    <row r="5723" spans="1:19" x14ac:dyDescent="0.25">
      <c r="A5723" t="s">
        <v>338</v>
      </c>
      <c r="B5723" t="s">
        <v>23826</v>
      </c>
      <c r="C5723" t="s">
        <v>23827</v>
      </c>
      <c r="E5723" t="s">
        <v>23828</v>
      </c>
      <c r="F5723" t="s">
        <v>496</v>
      </c>
      <c r="G5723">
        <v>49640</v>
      </c>
      <c r="H5723">
        <v>44.723562000000001</v>
      </c>
      <c r="I5723">
        <v>-86.132418999999999</v>
      </c>
      <c r="J5723" s="1" t="d">
        <v>2018-06-05</v>
      </c>
      <c r="K5723">
        <v>82178</v>
      </c>
      <c r="L5723" t="s">
        <v>30</v>
      </c>
      <c r="M5723" s="1" t="d">
        <v>2015-08-01</v>
      </c>
      <c r="N5723">
        <v>8</v>
      </c>
      <c r="O5723">
        <v>1</v>
      </c>
      <c r="P5723">
        <v>2015</v>
      </c>
      <c r="R5723" t="s">
        <v>26</v>
      </c>
      <c r="S5723" t="s">
        <v>27</v>
      </c>
    </row>
    <row r="5724" spans="1:19" x14ac:dyDescent="0.25">
      <c r="A5724" t="s">
        <v>338</v>
      </c>
      <c r="B5724" t="s">
        <v>23870</v>
      </c>
      <c r="C5724" t="s">
        <v>23871</v>
      </c>
      <c r="D5724" t="s">
        <v>23872</v>
      </c>
      <c r="E5724" t="s">
        <v>1522</v>
      </c>
      <c r="F5724" t="s">
        <v>59</v>
      </c>
      <c r="G5724">
        <v>45402</v>
      </c>
      <c r="H5724">
        <v>39.763437000000003</v>
      </c>
      <c r="I5724">
        <v>-84.187430000000006</v>
      </c>
      <c r="J5724" s="1" t="d">
        <v>2019-03-07</v>
      </c>
      <c r="K5724">
        <v>82282</v>
      </c>
      <c r="L5724" t="s">
        <v>71</v>
      </c>
      <c r="M5724" s="1" t="d">
        <v>2015-01-01</v>
      </c>
      <c r="N5724">
        <v>1</v>
      </c>
      <c r="O5724">
        <v>1</v>
      </c>
      <c r="P5724">
        <v>2015</v>
      </c>
      <c r="R5724" t="s">
        <v>26</v>
      </c>
      <c r="S5724" t="s">
        <v>31</v>
      </c>
    </row>
    <row r="5725" spans="1:19" x14ac:dyDescent="0.25">
      <c r="A5725" t="s">
        <v>338</v>
      </c>
      <c r="B5725" t="s">
        <v>23995</v>
      </c>
      <c r="C5725" t="s">
        <v>23996</v>
      </c>
      <c r="E5725" t="s">
        <v>41</v>
      </c>
      <c r="F5725" t="s">
        <v>42</v>
      </c>
      <c r="G5725">
        <v>2127</v>
      </c>
      <c r="H5725">
        <v>42.342652999999999</v>
      </c>
      <c r="I5725">
        <v>-71.051630000000003</v>
      </c>
      <c r="J5725" s="1" t="d">
        <v>2018-07-09</v>
      </c>
      <c r="K5725">
        <v>82458</v>
      </c>
      <c r="L5725" t="s">
        <v>30</v>
      </c>
      <c r="M5725" s="1" t="d">
        <v>2015-04-01</v>
      </c>
      <c r="N5725">
        <v>4</v>
      </c>
      <c r="O5725">
        <v>1</v>
      </c>
      <c r="P5725">
        <v>2015</v>
      </c>
      <c r="R5725" t="s">
        <v>26</v>
      </c>
      <c r="S5725" t="s">
        <v>31</v>
      </c>
    </row>
    <row r="5726" spans="1:19" x14ac:dyDescent="0.25">
      <c r="A5726" t="s">
        <v>338</v>
      </c>
      <c r="B5726" t="s">
        <v>24006</v>
      </c>
      <c r="C5726" t="s">
        <v>24007</v>
      </c>
      <c r="E5726" t="s">
        <v>6535</v>
      </c>
      <c r="F5726" t="s">
        <v>129</v>
      </c>
      <c r="G5726">
        <v>80401</v>
      </c>
      <c r="H5726">
        <v>39.729753000000002</v>
      </c>
      <c r="I5726">
        <v>-105.21053000000001</v>
      </c>
      <c r="J5726" s="1" t="d">
        <v>2018-12-11</v>
      </c>
      <c r="K5726">
        <v>82464</v>
      </c>
      <c r="L5726" t="s">
        <v>30</v>
      </c>
      <c r="M5726" s="1" t="d">
        <v>2015-07-01</v>
      </c>
      <c r="N5726">
        <v>7</v>
      </c>
      <c r="O5726">
        <v>1</v>
      </c>
      <c r="P5726">
        <v>2015</v>
      </c>
      <c r="R5726" t="s">
        <v>26</v>
      </c>
      <c r="S5726" t="s">
        <v>31</v>
      </c>
    </row>
    <row r="5727" spans="1:19" x14ac:dyDescent="0.25">
      <c r="A5727" t="s">
        <v>338</v>
      </c>
      <c r="B5727" t="s">
        <v>5781</v>
      </c>
      <c r="C5727" t="s">
        <v>24016</v>
      </c>
      <c r="E5727" t="s">
        <v>352</v>
      </c>
      <c r="F5727" t="s">
        <v>170</v>
      </c>
      <c r="G5727">
        <v>90803</v>
      </c>
      <c r="H5727">
        <v>33.754449000000001</v>
      </c>
      <c r="I5727">
        <v>-118.10794199999999</v>
      </c>
      <c r="J5727" s="1" t="d">
        <v>2019-02-06</v>
      </c>
      <c r="K5727">
        <v>82470</v>
      </c>
      <c r="L5727" t="s">
        <v>103</v>
      </c>
      <c r="M5727" s="1" t="d">
        <v>2015-08-01</v>
      </c>
      <c r="N5727">
        <v>8</v>
      </c>
      <c r="O5727">
        <v>1</v>
      </c>
      <c r="P5727">
        <v>2015</v>
      </c>
      <c r="R5727" t="s">
        <v>26</v>
      </c>
      <c r="S5727" t="s">
        <v>31</v>
      </c>
    </row>
    <row r="5728" spans="1:19" x14ac:dyDescent="0.25">
      <c r="A5728" t="s">
        <v>338</v>
      </c>
      <c r="B5728" t="s">
        <v>24148</v>
      </c>
      <c r="C5728" t="s">
        <v>24149</v>
      </c>
      <c r="D5728" t="s">
        <v>24150</v>
      </c>
      <c r="E5728" t="s">
        <v>24151</v>
      </c>
      <c r="F5728" t="s">
        <v>137</v>
      </c>
      <c r="G5728">
        <v>97465</v>
      </c>
      <c r="H5728">
        <v>42.742786000000002</v>
      </c>
      <c r="I5728">
        <v>-124.486407</v>
      </c>
      <c r="J5728" s="1" t="d">
        <v>2018-10-04</v>
      </c>
      <c r="K5728">
        <v>85501</v>
      </c>
      <c r="L5728" t="s">
        <v>30</v>
      </c>
      <c r="M5728" s="1" t="d">
        <v>2015-05-01</v>
      </c>
      <c r="N5728">
        <v>5</v>
      </c>
      <c r="O5728">
        <v>1</v>
      </c>
      <c r="P5728">
        <v>2015</v>
      </c>
      <c r="R5728" t="s">
        <v>26</v>
      </c>
      <c r="S5728" t="s">
        <v>31</v>
      </c>
    </row>
    <row r="5729" spans="1:19" x14ac:dyDescent="0.25">
      <c r="A5729" t="s">
        <v>338</v>
      </c>
      <c r="B5729" t="s">
        <v>24220</v>
      </c>
      <c r="C5729" t="s">
        <v>24221</v>
      </c>
      <c r="E5729" t="s">
        <v>17169</v>
      </c>
      <c r="F5729" t="s">
        <v>5794</v>
      </c>
      <c r="G5729">
        <v>99801</v>
      </c>
      <c r="H5729">
        <v>58.363472999999999</v>
      </c>
      <c r="I5729">
        <v>-134.57508300000001</v>
      </c>
      <c r="J5729" s="1" t="d">
        <v>2018-12-11</v>
      </c>
      <c r="K5729">
        <v>85589</v>
      </c>
      <c r="L5729" t="s">
        <v>30</v>
      </c>
      <c r="M5729" s="1" t="d">
        <v>2015-08-01</v>
      </c>
      <c r="N5729">
        <v>8</v>
      </c>
      <c r="O5729">
        <v>1</v>
      </c>
      <c r="P5729">
        <v>2015</v>
      </c>
      <c r="R5729" t="s">
        <v>26</v>
      </c>
      <c r="S5729" t="s">
        <v>31</v>
      </c>
    </row>
    <row r="5730" spans="1:19" x14ac:dyDescent="0.25">
      <c r="A5730" t="s">
        <v>338</v>
      </c>
      <c r="B5730" t="s">
        <v>24382</v>
      </c>
      <c r="C5730" t="s">
        <v>24383</v>
      </c>
      <c r="E5730" t="s">
        <v>13251</v>
      </c>
      <c r="F5730" t="s">
        <v>42</v>
      </c>
      <c r="G5730">
        <v>2740</v>
      </c>
      <c r="H5730">
        <v>41.642130999999999</v>
      </c>
      <c r="I5730">
        <v>-70.943460999999999</v>
      </c>
      <c r="J5730" s="1" t="d">
        <v>2018-07-09</v>
      </c>
      <c r="K5730">
        <v>85842</v>
      </c>
      <c r="L5730" t="s">
        <v>30</v>
      </c>
      <c r="M5730" s="1" t="d">
        <v>2015-07-01</v>
      </c>
      <c r="N5730">
        <v>7</v>
      </c>
      <c r="O5730">
        <v>1</v>
      </c>
      <c r="P5730">
        <v>2015</v>
      </c>
      <c r="R5730" t="s">
        <v>26</v>
      </c>
      <c r="S5730" t="s">
        <v>27</v>
      </c>
    </row>
    <row r="5731" spans="1:19" x14ac:dyDescent="0.25">
      <c r="A5731" t="s">
        <v>338</v>
      </c>
      <c r="B5731" t="s">
        <v>6395</v>
      </c>
      <c r="C5731" t="s">
        <v>24502</v>
      </c>
      <c r="E5731" t="s">
        <v>207</v>
      </c>
      <c r="F5731" t="s">
        <v>208</v>
      </c>
      <c r="G5731">
        <v>29601</v>
      </c>
      <c r="H5731">
        <v>34.848123000000001</v>
      </c>
      <c r="I5731">
        <v>-82.401307000000003</v>
      </c>
      <c r="J5731" s="1" t="d">
        <v>2019-01-10</v>
      </c>
      <c r="K5731">
        <v>86065</v>
      </c>
      <c r="L5731" t="s">
        <v>30</v>
      </c>
      <c r="M5731" s="1" t="d">
        <v>2015-08-01</v>
      </c>
      <c r="N5731">
        <v>8</v>
      </c>
      <c r="O5731">
        <v>1</v>
      </c>
      <c r="P5731">
        <v>2015</v>
      </c>
      <c r="R5731" t="s">
        <v>26</v>
      </c>
      <c r="S5731" t="s">
        <v>27</v>
      </c>
    </row>
    <row r="5732" spans="1:19" x14ac:dyDescent="0.25">
      <c r="A5732" t="s">
        <v>338</v>
      </c>
      <c r="B5732" t="s">
        <v>6395</v>
      </c>
      <c r="C5732" t="s">
        <v>24555</v>
      </c>
      <c r="E5732" t="s">
        <v>9522</v>
      </c>
      <c r="F5732" t="s">
        <v>202</v>
      </c>
      <c r="G5732">
        <v>34480</v>
      </c>
      <c r="H5732">
        <v>29.151904999999999</v>
      </c>
      <c r="I5732">
        <v>-82.075434000000001</v>
      </c>
      <c r="J5732" s="1" t="d">
        <v>2019-01-10</v>
      </c>
      <c r="K5732">
        <v>86112</v>
      </c>
      <c r="L5732" t="s">
        <v>30</v>
      </c>
      <c r="M5732" s="1" t="d">
        <v>2015-03-01</v>
      </c>
      <c r="N5732">
        <v>3</v>
      </c>
      <c r="O5732">
        <v>1</v>
      </c>
      <c r="P5732">
        <v>2015</v>
      </c>
      <c r="R5732" t="s">
        <v>26</v>
      </c>
      <c r="S5732" t="s">
        <v>27</v>
      </c>
    </row>
    <row r="5733" spans="1:19" x14ac:dyDescent="0.25">
      <c r="A5733" t="s">
        <v>338</v>
      </c>
      <c r="B5733" t="s">
        <v>6395</v>
      </c>
      <c r="C5733" t="s">
        <v>24574</v>
      </c>
      <c r="E5733" t="s">
        <v>9800</v>
      </c>
      <c r="F5733" t="s">
        <v>212</v>
      </c>
      <c r="G5733">
        <v>27407</v>
      </c>
      <c r="H5733">
        <v>36.033358999999997</v>
      </c>
      <c r="I5733">
        <v>-79.876028000000005</v>
      </c>
      <c r="J5733" s="1" t="d">
        <v>2019-01-10</v>
      </c>
      <c r="K5733">
        <v>86131</v>
      </c>
      <c r="L5733" t="s">
        <v>30</v>
      </c>
      <c r="M5733" s="1" t="d">
        <v>2015-02-05</v>
      </c>
      <c r="N5733">
        <v>2</v>
      </c>
      <c r="O5733">
        <v>5</v>
      </c>
      <c r="P5733">
        <v>2015</v>
      </c>
      <c r="R5733" t="s">
        <v>26</v>
      </c>
      <c r="S5733" t="s">
        <v>27</v>
      </c>
    </row>
    <row r="5734" spans="1:19" x14ac:dyDescent="0.25">
      <c r="A5734" t="s">
        <v>338</v>
      </c>
      <c r="B5734" t="s">
        <v>6395</v>
      </c>
      <c r="C5734" t="s">
        <v>24587</v>
      </c>
      <c r="E5734" t="s">
        <v>1589</v>
      </c>
      <c r="F5734" t="s">
        <v>208</v>
      </c>
      <c r="G5734">
        <v>29649</v>
      </c>
      <c r="H5734">
        <v>34.210732999999998</v>
      </c>
      <c r="I5734">
        <v>-82.179422000000002</v>
      </c>
      <c r="J5734" s="1" t="d">
        <v>2019-01-10</v>
      </c>
      <c r="K5734">
        <v>86152</v>
      </c>
      <c r="L5734" t="s">
        <v>30</v>
      </c>
      <c r="M5734" s="1" t="d">
        <v>2015-03-04</v>
      </c>
      <c r="N5734">
        <v>3</v>
      </c>
      <c r="O5734">
        <v>4</v>
      </c>
      <c r="P5734">
        <v>2015</v>
      </c>
      <c r="R5734" t="s">
        <v>26</v>
      </c>
      <c r="S5734" t="s">
        <v>27</v>
      </c>
    </row>
    <row r="5735" spans="1:19" x14ac:dyDescent="0.25">
      <c r="A5735" t="s">
        <v>338</v>
      </c>
      <c r="B5735" t="s">
        <v>6395</v>
      </c>
      <c r="C5735" t="s">
        <v>24588</v>
      </c>
      <c r="E5735" t="s">
        <v>24589</v>
      </c>
      <c r="F5735" t="s">
        <v>212</v>
      </c>
      <c r="G5735">
        <v>27012</v>
      </c>
      <c r="H5735">
        <v>36.076160999999999</v>
      </c>
      <c r="I5735">
        <v>-80.396733999999995</v>
      </c>
      <c r="J5735" s="1" t="d">
        <v>2019-01-10</v>
      </c>
      <c r="K5735">
        <v>86154</v>
      </c>
      <c r="L5735" t="s">
        <v>30</v>
      </c>
      <c r="M5735" s="1" t="d">
        <v>2015-01-26</v>
      </c>
      <c r="N5735">
        <v>1</v>
      </c>
      <c r="O5735">
        <v>26</v>
      </c>
      <c r="P5735">
        <v>2015</v>
      </c>
      <c r="R5735" t="s">
        <v>26</v>
      </c>
      <c r="S5735" t="s">
        <v>27</v>
      </c>
    </row>
    <row r="5736" spans="1:19" x14ac:dyDescent="0.25">
      <c r="A5736" t="s">
        <v>338</v>
      </c>
      <c r="B5736" t="s">
        <v>6395</v>
      </c>
      <c r="C5736" t="s">
        <v>24591</v>
      </c>
      <c r="E5736" t="s">
        <v>2140</v>
      </c>
      <c r="F5736" t="s">
        <v>208</v>
      </c>
      <c r="G5736">
        <v>29681</v>
      </c>
      <c r="H5736">
        <v>34.733018999999999</v>
      </c>
      <c r="I5736">
        <v>-82.254454999999993</v>
      </c>
      <c r="J5736" s="1" t="d">
        <v>2019-01-10</v>
      </c>
      <c r="K5736">
        <v>86158</v>
      </c>
      <c r="L5736" t="s">
        <v>30</v>
      </c>
      <c r="M5736" s="1" t="d">
        <v>2015-02-06</v>
      </c>
      <c r="N5736">
        <v>2</v>
      </c>
      <c r="O5736">
        <v>6</v>
      </c>
      <c r="P5736">
        <v>2015</v>
      </c>
      <c r="R5736" t="s">
        <v>26</v>
      </c>
      <c r="S5736" t="s">
        <v>27</v>
      </c>
    </row>
    <row r="5737" spans="1:19" x14ac:dyDescent="0.25">
      <c r="A5737" t="s">
        <v>338</v>
      </c>
      <c r="B5737" t="s">
        <v>6395</v>
      </c>
      <c r="C5737" t="s">
        <v>24592</v>
      </c>
      <c r="E5737" t="s">
        <v>3391</v>
      </c>
      <c r="F5737" t="s">
        <v>208</v>
      </c>
      <c r="G5737">
        <v>29303</v>
      </c>
      <c r="H5737">
        <v>34.971874999999997</v>
      </c>
      <c r="I5737">
        <v>-81.930369999999996</v>
      </c>
      <c r="J5737" s="1" t="d">
        <v>2019-01-10</v>
      </c>
      <c r="K5737">
        <v>86159</v>
      </c>
      <c r="L5737" t="s">
        <v>30</v>
      </c>
      <c r="M5737" s="1" t="d">
        <v>2015-02-06</v>
      </c>
      <c r="N5737">
        <v>2</v>
      </c>
      <c r="O5737">
        <v>6</v>
      </c>
      <c r="P5737">
        <v>2015</v>
      </c>
      <c r="R5737" t="s">
        <v>26</v>
      </c>
      <c r="S5737" t="s">
        <v>27</v>
      </c>
    </row>
    <row r="5738" spans="1:19" x14ac:dyDescent="0.25">
      <c r="A5738" t="s">
        <v>338</v>
      </c>
      <c r="B5738" t="s">
        <v>6395</v>
      </c>
      <c r="C5738" t="s">
        <v>24593</v>
      </c>
      <c r="E5738" t="s">
        <v>8633</v>
      </c>
      <c r="F5738" t="s">
        <v>212</v>
      </c>
      <c r="G5738">
        <v>27312</v>
      </c>
      <c r="H5738">
        <v>35.732317999999999</v>
      </c>
      <c r="I5738">
        <v>-79.284796999999998</v>
      </c>
      <c r="J5738" s="1" t="d">
        <v>2019-01-10</v>
      </c>
      <c r="K5738">
        <v>86163</v>
      </c>
      <c r="L5738" t="s">
        <v>30</v>
      </c>
      <c r="M5738" s="1" t="d">
        <v>2015-02-03</v>
      </c>
      <c r="N5738">
        <v>2</v>
      </c>
      <c r="O5738">
        <v>3</v>
      </c>
      <c r="P5738">
        <v>2015</v>
      </c>
      <c r="R5738" t="s">
        <v>26</v>
      </c>
      <c r="S5738" t="s">
        <v>27</v>
      </c>
    </row>
    <row r="5739" spans="1:19" x14ac:dyDescent="0.25">
      <c r="A5739" t="s">
        <v>338</v>
      </c>
      <c r="B5739" t="s">
        <v>6395</v>
      </c>
      <c r="C5739" t="s">
        <v>24569</v>
      </c>
      <c r="E5739" t="s">
        <v>211</v>
      </c>
      <c r="F5739" t="s">
        <v>212</v>
      </c>
      <c r="G5739">
        <v>27616</v>
      </c>
      <c r="H5739">
        <v>35.884757</v>
      </c>
      <c r="I5739">
        <v>-78.564543999999998</v>
      </c>
      <c r="J5739" s="1" t="d">
        <v>2019-01-10</v>
      </c>
      <c r="K5739">
        <v>86167</v>
      </c>
      <c r="L5739" t="s">
        <v>30</v>
      </c>
      <c r="M5739" s="1" t="d">
        <v>2015-01-07</v>
      </c>
      <c r="N5739">
        <v>1</v>
      </c>
      <c r="O5739">
        <v>7</v>
      </c>
      <c r="P5739">
        <v>2015</v>
      </c>
      <c r="R5739" t="s">
        <v>26</v>
      </c>
      <c r="S5739" t="s">
        <v>27</v>
      </c>
    </row>
    <row r="5740" spans="1:19" x14ac:dyDescent="0.25">
      <c r="A5740" t="s">
        <v>338</v>
      </c>
      <c r="B5740" t="s">
        <v>6395</v>
      </c>
      <c r="C5740" t="s">
        <v>24601</v>
      </c>
      <c r="E5740" t="s">
        <v>24602</v>
      </c>
      <c r="F5740" t="s">
        <v>202</v>
      </c>
      <c r="G5740">
        <v>34689</v>
      </c>
      <c r="H5740">
        <v>28.148624000000002</v>
      </c>
      <c r="I5740">
        <v>-82.739615000000001</v>
      </c>
      <c r="J5740" s="1" t="d">
        <v>2019-01-10</v>
      </c>
      <c r="K5740">
        <v>86178</v>
      </c>
      <c r="L5740" t="s">
        <v>30</v>
      </c>
      <c r="M5740" s="1" t="d">
        <v>2015-01-08</v>
      </c>
      <c r="N5740">
        <v>1</v>
      </c>
      <c r="O5740">
        <v>8</v>
      </c>
      <c r="P5740">
        <v>2015</v>
      </c>
      <c r="R5740" t="s">
        <v>26</v>
      </c>
      <c r="S5740" t="s">
        <v>27</v>
      </c>
    </row>
    <row r="5741" spans="1:19" x14ac:dyDescent="0.25">
      <c r="A5741" t="s">
        <v>338</v>
      </c>
      <c r="B5741" t="s">
        <v>6395</v>
      </c>
      <c r="C5741" t="s">
        <v>24603</v>
      </c>
      <c r="E5741" t="s">
        <v>2764</v>
      </c>
      <c r="F5741" t="s">
        <v>57</v>
      </c>
      <c r="G5741">
        <v>47905</v>
      </c>
      <c r="H5741">
        <v>40.428145000000001</v>
      </c>
      <c r="I5741">
        <v>-86.854690000000005</v>
      </c>
      <c r="J5741" s="1" t="d">
        <v>2019-01-10</v>
      </c>
      <c r="K5741">
        <v>86180</v>
      </c>
      <c r="L5741" t="s">
        <v>30</v>
      </c>
      <c r="M5741" s="1" t="d">
        <v>2015-02-20</v>
      </c>
      <c r="N5741">
        <v>2</v>
      </c>
      <c r="O5741">
        <v>20</v>
      </c>
      <c r="P5741">
        <v>2015</v>
      </c>
      <c r="R5741" t="s">
        <v>26</v>
      </c>
      <c r="S5741" t="s">
        <v>27</v>
      </c>
    </row>
    <row r="5742" spans="1:19" x14ac:dyDescent="0.25">
      <c r="A5742" t="s">
        <v>338</v>
      </c>
      <c r="B5742" t="s">
        <v>6395</v>
      </c>
      <c r="C5742" t="s">
        <v>24604</v>
      </c>
      <c r="E5742" t="s">
        <v>2341</v>
      </c>
      <c r="F5742" t="s">
        <v>57</v>
      </c>
      <c r="G5742">
        <v>47803</v>
      </c>
      <c r="H5742">
        <v>39.475949999999997</v>
      </c>
      <c r="I5742">
        <v>-87.374120000000005</v>
      </c>
      <c r="J5742" s="1" t="d">
        <v>2019-01-10</v>
      </c>
      <c r="K5742">
        <v>86181</v>
      </c>
      <c r="L5742" t="s">
        <v>30</v>
      </c>
      <c r="M5742" s="1" t="d">
        <v>2015-02-21</v>
      </c>
      <c r="N5742">
        <v>2</v>
      </c>
      <c r="O5742">
        <v>21</v>
      </c>
      <c r="P5742">
        <v>2015</v>
      </c>
      <c r="R5742" t="s">
        <v>26</v>
      </c>
      <c r="S5742" t="s">
        <v>27</v>
      </c>
    </row>
    <row r="5743" spans="1:19" x14ac:dyDescent="0.25">
      <c r="A5743" t="s">
        <v>338</v>
      </c>
      <c r="B5743" t="s">
        <v>24646</v>
      </c>
      <c r="C5743" t="s">
        <v>24647</v>
      </c>
      <c r="E5743" t="s">
        <v>5106</v>
      </c>
      <c r="F5743" t="s">
        <v>67</v>
      </c>
      <c r="G5743">
        <v>6033</v>
      </c>
      <c r="H5743">
        <v>41.706856000000002</v>
      </c>
      <c r="I5743">
        <v>-72.611654999999999</v>
      </c>
      <c r="J5743" s="1" t="d">
        <v>2019-04-08</v>
      </c>
      <c r="K5743">
        <v>86255</v>
      </c>
      <c r="L5743" t="s">
        <v>24</v>
      </c>
      <c r="M5743" s="1" t="d">
        <v>2015-09-01</v>
      </c>
      <c r="N5743">
        <v>9</v>
      </c>
      <c r="O5743">
        <v>1</v>
      </c>
      <c r="P5743">
        <v>2015</v>
      </c>
      <c r="R5743" t="s">
        <v>26</v>
      </c>
      <c r="S5743" t="s">
        <v>31</v>
      </c>
    </row>
    <row r="5744" spans="1:19" x14ac:dyDescent="0.25">
      <c r="A5744" t="s">
        <v>338</v>
      </c>
      <c r="B5744" t="s">
        <v>24659</v>
      </c>
      <c r="C5744" t="s">
        <v>24660</v>
      </c>
      <c r="E5744" t="s">
        <v>6189</v>
      </c>
      <c r="F5744" t="s">
        <v>202</v>
      </c>
      <c r="G5744">
        <v>33444</v>
      </c>
      <c r="H5744">
        <v>26.461119</v>
      </c>
      <c r="I5744">
        <v>-80.082511999999994</v>
      </c>
      <c r="J5744" s="1" t="d">
        <v>2018-08-07</v>
      </c>
      <c r="K5744">
        <v>86419</v>
      </c>
      <c r="L5744" t="s">
        <v>30</v>
      </c>
      <c r="M5744" s="1" t="d">
        <v>2015-05-15</v>
      </c>
      <c r="N5744">
        <v>5</v>
      </c>
      <c r="O5744">
        <v>15</v>
      </c>
      <c r="P5744">
        <v>2015</v>
      </c>
      <c r="R5744" t="s">
        <v>26</v>
      </c>
      <c r="S5744" t="s">
        <v>31</v>
      </c>
    </row>
    <row r="5745" spans="1:19" x14ac:dyDescent="0.25">
      <c r="A5745" t="s">
        <v>338</v>
      </c>
      <c r="B5745" t="s">
        <v>7190</v>
      </c>
      <c r="C5745" t="s">
        <v>7191</v>
      </c>
      <c r="E5745" t="s">
        <v>3965</v>
      </c>
      <c r="F5745" t="s">
        <v>25</v>
      </c>
      <c r="G5745">
        <v>21202</v>
      </c>
      <c r="H5745">
        <v>39.291784999999997</v>
      </c>
      <c r="I5745">
        <v>-76.610539000000003</v>
      </c>
      <c r="J5745" s="1" t="d">
        <v>2018-11-08</v>
      </c>
      <c r="K5745">
        <v>86709</v>
      </c>
      <c r="L5745" t="s">
        <v>7192</v>
      </c>
      <c r="M5745" s="1" t="d">
        <v>2015-10-01</v>
      </c>
      <c r="N5745">
        <v>10</v>
      </c>
      <c r="O5745">
        <v>1</v>
      </c>
      <c r="P5745">
        <v>2015</v>
      </c>
      <c r="R5745" t="s">
        <v>26</v>
      </c>
      <c r="S5745" t="s">
        <v>27</v>
      </c>
    </row>
    <row r="5746" spans="1:19" x14ac:dyDescent="0.25">
      <c r="A5746" t="s">
        <v>338</v>
      </c>
      <c r="B5746" t="s">
        <v>7147</v>
      </c>
      <c r="C5746" t="s">
        <v>7148</v>
      </c>
      <c r="D5746" t="s">
        <v>7149</v>
      </c>
      <c r="E5746" t="s">
        <v>7150</v>
      </c>
      <c r="F5746" t="s">
        <v>202</v>
      </c>
      <c r="G5746">
        <v>33401</v>
      </c>
      <c r="H5746">
        <v>26.713894</v>
      </c>
      <c r="I5746">
        <v>-80.054209999999998</v>
      </c>
      <c r="J5746" s="1" t="d">
        <v>2018-10-04</v>
      </c>
      <c r="K5746">
        <v>87392</v>
      </c>
      <c r="L5746" t="s">
        <v>30</v>
      </c>
      <c r="M5746" s="1" t="d">
        <v>2015-09-01</v>
      </c>
      <c r="N5746">
        <v>9</v>
      </c>
      <c r="O5746">
        <v>1</v>
      </c>
      <c r="P5746">
        <v>2015</v>
      </c>
      <c r="R5746" t="s">
        <v>26</v>
      </c>
      <c r="S5746" t="s">
        <v>31</v>
      </c>
    </row>
    <row r="5747" spans="1:19" x14ac:dyDescent="0.25">
      <c r="A5747" t="s">
        <v>338</v>
      </c>
      <c r="B5747" t="s">
        <v>24789</v>
      </c>
      <c r="C5747" t="s">
        <v>24790</v>
      </c>
      <c r="E5747" t="s">
        <v>9552</v>
      </c>
      <c r="F5747" t="s">
        <v>202</v>
      </c>
      <c r="G5747">
        <v>33701</v>
      </c>
      <c r="H5747">
        <v>27.773609</v>
      </c>
      <c r="I5747">
        <v>-82.632058999999998</v>
      </c>
      <c r="J5747" s="1" t="d">
        <v>2018-09-10</v>
      </c>
      <c r="K5747">
        <v>87697</v>
      </c>
      <c r="L5747" t="s">
        <v>30</v>
      </c>
      <c r="M5747" s="1" t="d">
        <v>2015-03-31</v>
      </c>
      <c r="N5747">
        <v>3</v>
      </c>
      <c r="O5747">
        <v>31</v>
      </c>
      <c r="P5747">
        <v>2015</v>
      </c>
      <c r="R5747" t="s">
        <v>26</v>
      </c>
      <c r="S5747" t="s">
        <v>31</v>
      </c>
    </row>
    <row r="5748" spans="1:19" x14ac:dyDescent="0.25">
      <c r="A5748" t="s">
        <v>338</v>
      </c>
      <c r="B5748" t="s">
        <v>20632</v>
      </c>
      <c r="C5748" t="s">
        <v>24886</v>
      </c>
      <c r="E5748" t="s">
        <v>24887</v>
      </c>
      <c r="F5748" t="s">
        <v>42</v>
      </c>
      <c r="G5748">
        <v>2163</v>
      </c>
      <c r="H5748">
        <v>42.363879400000002</v>
      </c>
      <c r="I5748">
        <v>-71.136316699999995</v>
      </c>
      <c r="J5748" s="1" t="d">
        <v>2018-07-09</v>
      </c>
      <c r="K5748">
        <v>87838</v>
      </c>
      <c r="L5748" t="s">
        <v>30</v>
      </c>
      <c r="M5748" s="1" t="d">
        <v>2015-04-02</v>
      </c>
      <c r="N5748">
        <v>4</v>
      </c>
      <c r="O5748">
        <v>2</v>
      </c>
      <c r="P5748">
        <v>2015</v>
      </c>
      <c r="R5748" t="s">
        <v>26</v>
      </c>
      <c r="S5748" t="s">
        <v>27</v>
      </c>
    </row>
    <row r="5749" spans="1:19" x14ac:dyDescent="0.25">
      <c r="A5749" t="s">
        <v>338</v>
      </c>
      <c r="B5749" t="s">
        <v>20632</v>
      </c>
      <c r="C5749" t="s">
        <v>24888</v>
      </c>
      <c r="E5749" t="s">
        <v>6357</v>
      </c>
      <c r="F5749" t="s">
        <v>42</v>
      </c>
      <c r="G5749">
        <v>2128</v>
      </c>
      <c r="H5749">
        <v>42.379953999999998</v>
      </c>
      <c r="I5749">
        <v>-71.118917999999994</v>
      </c>
      <c r="J5749" s="1" t="d">
        <v>2018-07-09</v>
      </c>
      <c r="K5749">
        <v>87839</v>
      </c>
      <c r="L5749" t="s">
        <v>30</v>
      </c>
      <c r="M5749" s="1" t="d">
        <v>2015-04-03</v>
      </c>
      <c r="N5749">
        <v>4</v>
      </c>
      <c r="O5749">
        <v>3</v>
      </c>
      <c r="P5749">
        <v>2015</v>
      </c>
      <c r="R5749" t="s">
        <v>26</v>
      </c>
      <c r="S5749" t="s">
        <v>27</v>
      </c>
    </row>
    <row r="5750" spans="1:19" x14ac:dyDescent="0.25">
      <c r="A5750" t="s">
        <v>338</v>
      </c>
      <c r="B5750" t="s">
        <v>20632</v>
      </c>
      <c r="C5750" t="s">
        <v>24889</v>
      </c>
      <c r="E5750" t="s">
        <v>6357</v>
      </c>
      <c r="F5750" t="s">
        <v>42</v>
      </c>
      <c r="G5750">
        <v>2128</v>
      </c>
      <c r="H5750">
        <v>42.374023000000001</v>
      </c>
      <c r="I5750">
        <v>-71.112702999999996</v>
      </c>
      <c r="J5750" s="1" t="d">
        <v>2018-07-09</v>
      </c>
      <c r="K5750">
        <v>87840</v>
      </c>
      <c r="L5750" t="s">
        <v>30</v>
      </c>
      <c r="M5750" s="1" t="d">
        <v>2015-04-04</v>
      </c>
      <c r="N5750">
        <v>4</v>
      </c>
      <c r="O5750">
        <v>4</v>
      </c>
      <c r="P5750">
        <v>2015</v>
      </c>
      <c r="R5750" t="s">
        <v>26</v>
      </c>
      <c r="S5750" t="s">
        <v>27</v>
      </c>
    </row>
    <row r="5751" spans="1:19" x14ac:dyDescent="0.25">
      <c r="A5751" t="s">
        <v>338</v>
      </c>
      <c r="B5751" t="s">
        <v>20632</v>
      </c>
      <c r="C5751" t="s">
        <v>24890</v>
      </c>
      <c r="E5751" t="s">
        <v>24887</v>
      </c>
      <c r="F5751" t="s">
        <v>42</v>
      </c>
      <c r="G5751">
        <v>2163</v>
      </c>
      <c r="H5751">
        <v>42.364162</v>
      </c>
      <c r="I5751">
        <v>-71.118296999999998</v>
      </c>
      <c r="J5751" s="1" t="d">
        <v>2018-07-09</v>
      </c>
      <c r="K5751">
        <v>87841</v>
      </c>
      <c r="L5751" t="s">
        <v>30</v>
      </c>
      <c r="M5751" s="1" t="d">
        <v>2015-04-05</v>
      </c>
      <c r="N5751">
        <v>4</v>
      </c>
      <c r="O5751">
        <v>5</v>
      </c>
      <c r="P5751">
        <v>2015</v>
      </c>
      <c r="R5751" t="s">
        <v>26</v>
      </c>
      <c r="S5751" t="s">
        <v>27</v>
      </c>
    </row>
    <row r="5752" spans="1:19" x14ac:dyDescent="0.25">
      <c r="A5752" t="s">
        <v>338</v>
      </c>
      <c r="B5752" t="s">
        <v>20632</v>
      </c>
      <c r="C5752" t="s">
        <v>24891</v>
      </c>
      <c r="E5752" t="s">
        <v>6357</v>
      </c>
      <c r="F5752" t="s">
        <v>42</v>
      </c>
      <c r="G5752">
        <v>2128</v>
      </c>
      <c r="H5752">
        <v>42.367207999999998</v>
      </c>
      <c r="I5752">
        <v>-71.114733999999999</v>
      </c>
      <c r="J5752" s="1" t="d">
        <v>2018-07-09</v>
      </c>
      <c r="K5752">
        <v>87842</v>
      </c>
      <c r="L5752" t="s">
        <v>30</v>
      </c>
      <c r="M5752" s="1" t="d">
        <v>2015-04-06</v>
      </c>
      <c r="N5752">
        <v>4</v>
      </c>
      <c r="O5752">
        <v>6</v>
      </c>
      <c r="P5752">
        <v>2015</v>
      </c>
      <c r="R5752" t="s">
        <v>26</v>
      </c>
      <c r="S5752" t="s">
        <v>27</v>
      </c>
    </row>
    <row r="5753" spans="1:19" x14ac:dyDescent="0.25">
      <c r="A5753" t="s">
        <v>338</v>
      </c>
      <c r="B5753" t="s">
        <v>20632</v>
      </c>
      <c r="C5753" t="s">
        <v>24892</v>
      </c>
      <c r="E5753" t="s">
        <v>6357</v>
      </c>
      <c r="F5753" t="s">
        <v>42</v>
      </c>
      <c r="G5753">
        <v>2128</v>
      </c>
      <c r="H5753">
        <v>42.368952999999998</v>
      </c>
      <c r="I5753">
        <v>-71.115155999999999</v>
      </c>
      <c r="J5753" s="1" t="d">
        <v>2018-07-09</v>
      </c>
      <c r="K5753">
        <v>87843</v>
      </c>
      <c r="L5753" t="s">
        <v>30</v>
      </c>
      <c r="M5753" s="1" t="d">
        <v>2015-04-07</v>
      </c>
      <c r="N5753">
        <v>4</v>
      </c>
      <c r="O5753">
        <v>7</v>
      </c>
      <c r="P5753">
        <v>2015</v>
      </c>
      <c r="R5753" t="s">
        <v>26</v>
      </c>
      <c r="S5753" t="s">
        <v>27</v>
      </c>
    </row>
    <row r="5754" spans="1:19" x14ac:dyDescent="0.25">
      <c r="A5754" t="s">
        <v>338</v>
      </c>
      <c r="B5754" t="s">
        <v>20632</v>
      </c>
      <c r="C5754" t="s">
        <v>24893</v>
      </c>
      <c r="E5754" t="s">
        <v>6357</v>
      </c>
      <c r="F5754" t="s">
        <v>42</v>
      </c>
      <c r="G5754">
        <v>2128</v>
      </c>
      <c r="H5754">
        <v>42.365628999999998</v>
      </c>
      <c r="I5754">
        <v>-71.115393999999995</v>
      </c>
      <c r="J5754" s="1" t="d">
        <v>2018-07-09</v>
      </c>
      <c r="K5754">
        <v>87844</v>
      </c>
      <c r="L5754" t="s">
        <v>30</v>
      </c>
      <c r="M5754" s="1" t="d">
        <v>2015-04-08</v>
      </c>
      <c r="N5754">
        <v>4</v>
      </c>
      <c r="O5754">
        <v>8</v>
      </c>
      <c r="P5754">
        <v>2015</v>
      </c>
      <c r="R5754" t="s">
        <v>26</v>
      </c>
      <c r="S5754" t="s">
        <v>27</v>
      </c>
    </row>
    <row r="5755" spans="1:19" x14ac:dyDescent="0.25">
      <c r="A5755" t="s">
        <v>338</v>
      </c>
      <c r="B5755" t="s">
        <v>20632</v>
      </c>
      <c r="C5755" t="s">
        <v>24894</v>
      </c>
      <c r="E5755" t="s">
        <v>24887</v>
      </c>
      <c r="F5755" t="s">
        <v>42</v>
      </c>
      <c r="G5755">
        <v>2163</v>
      </c>
      <c r="H5755">
        <v>42.364027999999998</v>
      </c>
      <c r="I5755">
        <v>-71.124073999999993</v>
      </c>
      <c r="J5755" s="1" t="d">
        <v>2018-07-09</v>
      </c>
      <c r="K5755">
        <v>87845</v>
      </c>
      <c r="L5755" t="s">
        <v>30</v>
      </c>
      <c r="M5755" s="1" t="d">
        <v>2015-04-09</v>
      </c>
      <c r="N5755">
        <v>4</v>
      </c>
      <c r="O5755">
        <v>9</v>
      </c>
      <c r="P5755">
        <v>2015</v>
      </c>
      <c r="R5755" t="s">
        <v>26</v>
      </c>
      <c r="S5755" t="s">
        <v>27</v>
      </c>
    </row>
    <row r="5756" spans="1:19" x14ac:dyDescent="0.25">
      <c r="A5756" t="s">
        <v>338</v>
      </c>
      <c r="B5756" t="s">
        <v>20632</v>
      </c>
      <c r="C5756" t="s">
        <v>24895</v>
      </c>
      <c r="E5756" t="s">
        <v>24887</v>
      </c>
      <c r="F5756" t="s">
        <v>42</v>
      </c>
      <c r="G5756">
        <v>2163</v>
      </c>
      <c r="H5756">
        <v>42.362935999999998</v>
      </c>
      <c r="I5756">
        <v>-71.131848000000005</v>
      </c>
      <c r="J5756" s="1" t="d">
        <v>2018-07-09</v>
      </c>
      <c r="K5756">
        <v>87846</v>
      </c>
      <c r="L5756" t="s">
        <v>30</v>
      </c>
      <c r="M5756" s="1" t="d">
        <v>2015-04-10</v>
      </c>
      <c r="N5756">
        <v>4</v>
      </c>
      <c r="O5756">
        <v>10</v>
      </c>
      <c r="P5756">
        <v>2015</v>
      </c>
      <c r="R5756" t="s">
        <v>26</v>
      </c>
      <c r="S5756" t="s">
        <v>27</v>
      </c>
    </row>
    <row r="5757" spans="1:19" x14ac:dyDescent="0.25">
      <c r="A5757" t="s">
        <v>338</v>
      </c>
      <c r="B5757" t="s">
        <v>20632</v>
      </c>
      <c r="C5757" t="s">
        <v>24896</v>
      </c>
      <c r="E5757" t="s">
        <v>24887</v>
      </c>
      <c r="F5757" t="s">
        <v>42</v>
      </c>
      <c r="G5757">
        <v>2163</v>
      </c>
      <c r="H5757">
        <v>42.362247000000004</v>
      </c>
      <c r="I5757">
        <v>-71.128979000000001</v>
      </c>
      <c r="J5757" s="1" t="d">
        <v>2018-07-09</v>
      </c>
      <c r="K5757">
        <v>87847</v>
      </c>
      <c r="L5757" t="s">
        <v>30</v>
      </c>
      <c r="M5757" s="1" t="d">
        <v>2015-04-11</v>
      </c>
      <c r="N5757">
        <v>4</v>
      </c>
      <c r="O5757">
        <v>11</v>
      </c>
      <c r="P5757">
        <v>2015</v>
      </c>
      <c r="R5757" t="s">
        <v>26</v>
      </c>
      <c r="S5757" t="s">
        <v>27</v>
      </c>
    </row>
    <row r="5758" spans="1:19" x14ac:dyDescent="0.25">
      <c r="A5758" t="s">
        <v>338</v>
      </c>
      <c r="B5758" t="s">
        <v>24945</v>
      </c>
      <c r="C5758" t="s">
        <v>24946</v>
      </c>
      <c r="D5758" t="s">
        <v>24947</v>
      </c>
      <c r="E5758" t="s">
        <v>3009</v>
      </c>
      <c r="F5758" t="s">
        <v>129</v>
      </c>
      <c r="G5758">
        <v>80525</v>
      </c>
      <c r="H5758">
        <v>40.596820999999998</v>
      </c>
      <c r="I5758">
        <v>-105.088632</v>
      </c>
      <c r="J5758" s="1" t="d">
        <v>2018-11-08</v>
      </c>
      <c r="K5758">
        <v>87949</v>
      </c>
      <c r="L5758" t="s">
        <v>30</v>
      </c>
      <c r="M5758" s="1" t="d">
        <v>2015-06-01</v>
      </c>
      <c r="N5758">
        <v>6</v>
      </c>
      <c r="O5758">
        <v>1</v>
      </c>
      <c r="P5758">
        <v>2015</v>
      </c>
      <c r="R5758" t="s">
        <v>26</v>
      </c>
      <c r="S5758" t="s">
        <v>31</v>
      </c>
    </row>
    <row r="5759" spans="1:19" x14ac:dyDescent="0.25">
      <c r="A5759" t="s">
        <v>338</v>
      </c>
      <c r="B5759" t="s">
        <v>21888</v>
      </c>
      <c r="C5759" t="s">
        <v>25093</v>
      </c>
      <c r="E5759" t="s">
        <v>1178</v>
      </c>
      <c r="F5759" t="s">
        <v>59</v>
      </c>
      <c r="G5759">
        <v>44839</v>
      </c>
      <c r="H5759">
        <v>41.404809</v>
      </c>
      <c r="I5759">
        <v>-82.595222000000007</v>
      </c>
      <c r="J5759" s="1" t="d">
        <v>2019-03-07</v>
      </c>
      <c r="K5759">
        <v>88427</v>
      </c>
      <c r="L5759" t="s">
        <v>71</v>
      </c>
      <c r="M5759" s="1" t="d">
        <v>2015-11-01</v>
      </c>
      <c r="N5759">
        <v>11</v>
      </c>
      <c r="O5759">
        <v>1</v>
      </c>
      <c r="P5759">
        <v>2015</v>
      </c>
      <c r="R5759" t="s">
        <v>26</v>
      </c>
      <c r="S5759" t="s">
        <v>31</v>
      </c>
    </row>
    <row r="5760" spans="1:19" x14ac:dyDescent="0.25">
      <c r="A5760" t="s">
        <v>338</v>
      </c>
      <c r="B5760" t="s">
        <v>7849</v>
      </c>
      <c r="C5760" t="s">
        <v>25202</v>
      </c>
      <c r="E5760" t="s">
        <v>6042</v>
      </c>
      <c r="F5760" t="s">
        <v>269</v>
      </c>
      <c r="G5760">
        <v>22206</v>
      </c>
      <c r="H5760">
        <v>38.840398</v>
      </c>
      <c r="I5760">
        <v>-77.091458000000003</v>
      </c>
      <c r="J5760" s="1" t="d">
        <v>2018-12-11</v>
      </c>
      <c r="K5760">
        <v>88721</v>
      </c>
      <c r="L5760" t="s">
        <v>30</v>
      </c>
      <c r="M5760" s="1" t="d">
        <v>2015-06-30</v>
      </c>
      <c r="N5760">
        <v>6</v>
      </c>
      <c r="O5760">
        <v>30</v>
      </c>
      <c r="P5760">
        <v>2015</v>
      </c>
      <c r="R5760" t="s">
        <v>26</v>
      </c>
      <c r="S5760" t="s">
        <v>27</v>
      </c>
    </row>
    <row r="5761" spans="1:19" x14ac:dyDescent="0.25">
      <c r="A5761" t="s">
        <v>338</v>
      </c>
      <c r="B5761" t="s">
        <v>26048</v>
      </c>
      <c r="C5761" t="s">
        <v>26049</v>
      </c>
      <c r="E5761" t="s">
        <v>26050</v>
      </c>
      <c r="F5761" t="s">
        <v>55</v>
      </c>
      <c r="G5761">
        <v>98250</v>
      </c>
      <c r="H5761">
        <v>48.536489000000003</v>
      </c>
      <c r="I5761">
        <v>-123.021351</v>
      </c>
      <c r="J5761" s="1" t="d">
        <v>2018-04-03</v>
      </c>
      <c r="K5761">
        <v>93840</v>
      </c>
      <c r="L5761" t="s">
        <v>30</v>
      </c>
      <c r="M5761" s="1" t="d">
        <v>2015-01-01</v>
      </c>
      <c r="N5761">
        <v>1</v>
      </c>
      <c r="O5761">
        <v>1</v>
      </c>
      <c r="P5761">
        <v>2015</v>
      </c>
      <c r="R5761" t="s">
        <v>26</v>
      </c>
      <c r="S5761" t="s">
        <v>31</v>
      </c>
    </row>
    <row r="5762" spans="1:19" x14ac:dyDescent="0.25">
      <c r="A5762" t="s">
        <v>338</v>
      </c>
      <c r="B5762" t="s">
        <v>26239</v>
      </c>
      <c r="C5762" t="s">
        <v>26240</v>
      </c>
      <c r="E5762" t="s">
        <v>13302</v>
      </c>
      <c r="F5762" t="s">
        <v>170</v>
      </c>
      <c r="G5762">
        <v>91302</v>
      </c>
      <c r="H5762">
        <v>34.143917999999999</v>
      </c>
      <c r="I5762">
        <v>-118.701718</v>
      </c>
      <c r="J5762" s="1" t="d">
        <v>2018-05-03</v>
      </c>
      <c r="K5762">
        <v>94738</v>
      </c>
      <c r="L5762" t="s">
        <v>30</v>
      </c>
      <c r="M5762" s="1" t="d">
        <v>2015-01-27</v>
      </c>
      <c r="N5762">
        <v>1</v>
      </c>
      <c r="O5762">
        <v>27</v>
      </c>
      <c r="P5762">
        <v>2015</v>
      </c>
      <c r="R5762" t="s">
        <v>26</v>
      </c>
      <c r="S5762" t="s">
        <v>27</v>
      </c>
    </row>
    <row r="5763" spans="1:19" x14ac:dyDescent="0.25">
      <c r="A5763" t="s">
        <v>338</v>
      </c>
      <c r="B5763" t="s">
        <v>20634</v>
      </c>
      <c r="C5763" t="s">
        <v>26252</v>
      </c>
      <c r="E5763" t="s">
        <v>16195</v>
      </c>
      <c r="F5763" t="s">
        <v>170</v>
      </c>
      <c r="G5763">
        <v>90245</v>
      </c>
      <c r="H5763">
        <v>33.918849000000002</v>
      </c>
      <c r="I5763">
        <v>-118.392951</v>
      </c>
      <c r="J5763" s="1" t="d">
        <v>2018-05-03</v>
      </c>
      <c r="K5763">
        <v>94744</v>
      </c>
      <c r="L5763" t="s">
        <v>30</v>
      </c>
      <c r="M5763" s="1" t="d">
        <v>2015-08-17</v>
      </c>
      <c r="N5763">
        <v>8</v>
      </c>
      <c r="O5763">
        <v>17</v>
      </c>
      <c r="P5763">
        <v>2015</v>
      </c>
      <c r="R5763" t="s">
        <v>26</v>
      </c>
      <c r="S5763" t="s">
        <v>27</v>
      </c>
    </row>
    <row r="5764" spans="1:19" x14ac:dyDescent="0.25">
      <c r="A5764" t="s">
        <v>338</v>
      </c>
      <c r="B5764" t="s">
        <v>20634</v>
      </c>
      <c r="C5764" t="s">
        <v>26255</v>
      </c>
      <c r="E5764" t="s">
        <v>16195</v>
      </c>
      <c r="F5764" t="s">
        <v>170</v>
      </c>
      <c r="G5764">
        <v>90245</v>
      </c>
      <c r="H5764">
        <v>33.925421</v>
      </c>
      <c r="I5764">
        <v>-118.38829200000001</v>
      </c>
      <c r="J5764" s="1" t="d">
        <v>2018-05-03</v>
      </c>
      <c r="K5764">
        <v>94746</v>
      </c>
      <c r="L5764" t="s">
        <v>30</v>
      </c>
      <c r="M5764" s="1" t="d">
        <v>2015-09-09</v>
      </c>
      <c r="N5764">
        <v>9</v>
      </c>
      <c r="O5764">
        <v>9</v>
      </c>
      <c r="P5764">
        <v>2015</v>
      </c>
      <c r="R5764" t="s">
        <v>26</v>
      </c>
      <c r="S5764" t="s">
        <v>31</v>
      </c>
    </row>
    <row r="5765" spans="1:19" x14ac:dyDescent="0.25">
      <c r="A5765" t="s">
        <v>338</v>
      </c>
      <c r="B5765" t="s">
        <v>20634</v>
      </c>
      <c r="C5765" t="s">
        <v>26258</v>
      </c>
      <c r="E5765" t="s">
        <v>5620</v>
      </c>
      <c r="F5765" t="s">
        <v>170</v>
      </c>
      <c r="G5765">
        <v>94539</v>
      </c>
      <c r="H5765">
        <v>37.499513999999998</v>
      </c>
      <c r="I5765">
        <v>-121.930661</v>
      </c>
      <c r="J5765" s="1" t="d">
        <v>2018-05-03</v>
      </c>
      <c r="K5765">
        <v>94748</v>
      </c>
      <c r="L5765" t="s">
        <v>30</v>
      </c>
      <c r="M5765" s="1" t="d">
        <v>2015-04-17</v>
      </c>
      <c r="N5765">
        <v>4</v>
      </c>
      <c r="O5765">
        <v>17</v>
      </c>
      <c r="P5765">
        <v>2015</v>
      </c>
      <c r="R5765" t="s">
        <v>26</v>
      </c>
      <c r="S5765" t="s">
        <v>27</v>
      </c>
    </row>
    <row r="5766" spans="1:19" x14ac:dyDescent="0.25">
      <c r="A5766" t="s">
        <v>338</v>
      </c>
      <c r="B5766" t="s">
        <v>26259</v>
      </c>
      <c r="C5766" t="s">
        <v>26260</v>
      </c>
      <c r="E5766" t="s">
        <v>5620</v>
      </c>
      <c r="F5766" t="s">
        <v>170</v>
      </c>
      <c r="G5766">
        <v>94536</v>
      </c>
      <c r="H5766">
        <v>37.510533000000002</v>
      </c>
      <c r="I5766">
        <v>-121.939969</v>
      </c>
      <c r="J5766" s="1" t="d">
        <v>2018-05-03</v>
      </c>
      <c r="K5766">
        <v>94749</v>
      </c>
      <c r="L5766" t="s">
        <v>30</v>
      </c>
      <c r="M5766" s="1" t="d">
        <v>2015-03-11</v>
      </c>
      <c r="N5766">
        <v>3</v>
      </c>
      <c r="O5766">
        <v>11</v>
      </c>
      <c r="P5766">
        <v>2015</v>
      </c>
      <c r="R5766" t="s">
        <v>26</v>
      </c>
      <c r="S5766" t="s">
        <v>27</v>
      </c>
    </row>
    <row r="5767" spans="1:19" x14ac:dyDescent="0.25">
      <c r="A5767" t="s">
        <v>338</v>
      </c>
      <c r="B5767" t="s">
        <v>19814</v>
      </c>
      <c r="C5767" t="s">
        <v>26265</v>
      </c>
      <c r="E5767" t="s">
        <v>5866</v>
      </c>
      <c r="F5767" t="s">
        <v>170</v>
      </c>
      <c r="G5767">
        <v>93117</v>
      </c>
      <c r="H5767">
        <v>34.427864</v>
      </c>
      <c r="I5767">
        <v>-119.87519399999999</v>
      </c>
      <c r="J5767" s="1" t="d">
        <v>2018-05-03</v>
      </c>
      <c r="K5767">
        <v>94752</v>
      </c>
      <c r="L5767" t="s">
        <v>30</v>
      </c>
      <c r="M5767" s="1" t="d">
        <v>2015-12-15</v>
      </c>
      <c r="N5767">
        <v>12</v>
      </c>
      <c r="O5767">
        <v>15</v>
      </c>
      <c r="P5767">
        <v>2015</v>
      </c>
      <c r="R5767" t="s">
        <v>26</v>
      </c>
      <c r="S5767" t="s">
        <v>31</v>
      </c>
    </row>
    <row r="5768" spans="1:19" x14ac:dyDescent="0.25">
      <c r="A5768" t="s">
        <v>338</v>
      </c>
      <c r="B5768" t="s">
        <v>26259</v>
      </c>
      <c r="C5768" t="s">
        <v>26297</v>
      </c>
      <c r="E5768" t="s">
        <v>7680</v>
      </c>
      <c r="F5768" t="s">
        <v>170</v>
      </c>
      <c r="G5768">
        <v>94043</v>
      </c>
      <c r="H5768">
        <v>37.400060000000003</v>
      </c>
      <c r="I5768">
        <v>-122.049689</v>
      </c>
      <c r="J5768" s="1" t="d">
        <v>2018-05-03</v>
      </c>
      <c r="K5768">
        <v>94769</v>
      </c>
      <c r="L5768" t="s">
        <v>30</v>
      </c>
      <c r="M5768" s="1" t="d">
        <v>2015-04-08</v>
      </c>
      <c r="N5768">
        <v>4</v>
      </c>
      <c r="O5768">
        <v>8</v>
      </c>
      <c r="P5768">
        <v>2015</v>
      </c>
      <c r="R5768" t="s">
        <v>26</v>
      </c>
      <c r="S5768" t="s">
        <v>27</v>
      </c>
    </row>
    <row r="5769" spans="1:19" x14ac:dyDescent="0.25">
      <c r="A5769" t="s">
        <v>338</v>
      </c>
      <c r="B5769" t="s">
        <v>26321</v>
      </c>
      <c r="C5769" t="s">
        <v>26322</v>
      </c>
      <c r="E5769" t="s">
        <v>26323</v>
      </c>
      <c r="F5769" t="s">
        <v>170</v>
      </c>
      <c r="G5769">
        <v>90094</v>
      </c>
      <c r="H5769">
        <v>33.979326999999998</v>
      </c>
      <c r="I5769">
        <v>-118.406543</v>
      </c>
      <c r="J5769" s="1" t="d">
        <v>2018-05-03</v>
      </c>
      <c r="K5769">
        <v>94782</v>
      </c>
      <c r="L5769" t="s">
        <v>30</v>
      </c>
      <c r="M5769" s="1" t="d">
        <v>2015-05-10</v>
      </c>
      <c r="N5769">
        <v>5</v>
      </c>
      <c r="O5769">
        <v>10</v>
      </c>
      <c r="P5769">
        <v>2015</v>
      </c>
      <c r="R5769" t="s">
        <v>26</v>
      </c>
      <c r="S5769" t="s">
        <v>31</v>
      </c>
    </row>
    <row r="5770" spans="1:19" x14ac:dyDescent="0.25">
      <c r="A5770" t="s">
        <v>338</v>
      </c>
      <c r="B5770" t="s">
        <v>26335</v>
      </c>
      <c r="C5770" t="s">
        <v>26336</v>
      </c>
      <c r="E5770" t="s">
        <v>188</v>
      </c>
      <c r="F5770" t="s">
        <v>170</v>
      </c>
      <c r="G5770">
        <v>95131</v>
      </c>
      <c r="H5770">
        <v>37.391759999999998</v>
      </c>
      <c r="I5770">
        <v>-121.883533</v>
      </c>
      <c r="J5770" s="1" t="d">
        <v>2018-05-03</v>
      </c>
      <c r="K5770">
        <v>94789</v>
      </c>
      <c r="L5770" t="s">
        <v>30</v>
      </c>
      <c r="M5770" s="1" t="d">
        <v>2015-04-11</v>
      </c>
      <c r="N5770">
        <v>4</v>
      </c>
      <c r="O5770">
        <v>11</v>
      </c>
      <c r="P5770">
        <v>2015</v>
      </c>
      <c r="R5770" t="s">
        <v>26</v>
      </c>
      <c r="S5770" t="s">
        <v>27</v>
      </c>
    </row>
    <row r="5771" spans="1:19" x14ac:dyDescent="0.25">
      <c r="A5771" t="s">
        <v>338</v>
      </c>
      <c r="B5771" t="s">
        <v>20634</v>
      </c>
      <c r="C5771" t="s">
        <v>26337</v>
      </c>
      <c r="E5771" t="s">
        <v>188</v>
      </c>
      <c r="F5771" t="s">
        <v>170</v>
      </c>
      <c r="G5771">
        <v>95138</v>
      </c>
      <c r="H5771">
        <v>37.248337999999997</v>
      </c>
      <c r="I5771">
        <v>-121.77861</v>
      </c>
      <c r="J5771" s="1" t="d">
        <v>2018-05-03</v>
      </c>
      <c r="K5771">
        <v>94791</v>
      </c>
      <c r="L5771" t="s">
        <v>30</v>
      </c>
      <c r="M5771" s="1" t="d">
        <v>2015-03-27</v>
      </c>
      <c r="N5771">
        <v>3</v>
      </c>
      <c r="O5771">
        <v>27</v>
      </c>
      <c r="P5771">
        <v>2015</v>
      </c>
      <c r="R5771" t="s">
        <v>26</v>
      </c>
      <c r="S5771" t="s">
        <v>27</v>
      </c>
    </row>
    <row r="5772" spans="1:19" x14ac:dyDescent="0.25">
      <c r="A5772" t="s">
        <v>338</v>
      </c>
      <c r="B5772" t="s">
        <v>26342</v>
      </c>
      <c r="C5772" t="s">
        <v>26343</v>
      </c>
      <c r="E5772" t="s">
        <v>10605</v>
      </c>
      <c r="F5772" t="s">
        <v>170</v>
      </c>
      <c r="G5772">
        <v>93454</v>
      </c>
      <c r="H5772">
        <v>34.928195000000002</v>
      </c>
      <c r="I5772">
        <v>-120.458939</v>
      </c>
      <c r="J5772" s="1" t="d">
        <v>2018-05-03</v>
      </c>
      <c r="K5772">
        <v>94795</v>
      </c>
      <c r="L5772" t="s">
        <v>30</v>
      </c>
      <c r="M5772" s="1" t="d">
        <v>2015-08-15</v>
      </c>
      <c r="N5772">
        <v>8</v>
      </c>
      <c r="O5772">
        <v>15</v>
      </c>
      <c r="P5772">
        <v>2015</v>
      </c>
      <c r="R5772" t="s">
        <v>26</v>
      </c>
      <c r="S5772" t="s">
        <v>31</v>
      </c>
    </row>
    <row r="5773" spans="1:19" x14ac:dyDescent="0.25">
      <c r="A5773" t="s">
        <v>338</v>
      </c>
      <c r="B5773" t="s">
        <v>26359</v>
      </c>
      <c r="C5773" t="s">
        <v>26360</v>
      </c>
      <c r="E5773" t="s">
        <v>6535</v>
      </c>
      <c r="F5773" t="s">
        <v>129</v>
      </c>
      <c r="G5773">
        <v>80401</v>
      </c>
      <c r="H5773">
        <v>39.746381999999997</v>
      </c>
      <c r="I5773">
        <v>-105.22152</v>
      </c>
      <c r="J5773" s="1" t="d">
        <v>2018-05-03</v>
      </c>
      <c r="K5773">
        <v>94806</v>
      </c>
      <c r="L5773" t="s">
        <v>30</v>
      </c>
      <c r="M5773" s="1" t="d">
        <v>2015-06-20</v>
      </c>
      <c r="N5773">
        <v>6</v>
      </c>
      <c r="O5773">
        <v>20</v>
      </c>
      <c r="P5773">
        <v>2015</v>
      </c>
      <c r="R5773" t="s">
        <v>26</v>
      </c>
      <c r="S5773" t="s">
        <v>31</v>
      </c>
    </row>
    <row r="5774" spans="1:19" x14ac:dyDescent="0.25">
      <c r="A5774" t="s">
        <v>338</v>
      </c>
      <c r="B5774" t="s">
        <v>20302</v>
      </c>
      <c r="C5774" t="s">
        <v>26361</v>
      </c>
      <c r="E5774" t="s">
        <v>2325</v>
      </c>
      <c r="F5774" t="s">
        <v>2326</v>
      </c>
      <c r="G5774">
        <v>20005</v>
      </c>
      <c r="H5774">
        <v>38.904891999999997</v>
      </c>
      <c r="I5774">
        <v>-77.034290999999996</v>
      </c>
      <c r="J5774" s="1" t="d">
        <v>2018-05-03</v>
      </c>
      <c r="K5774">
        <v>94807</v>
      </c>
      <c r="L5774" t="s">
        <v>30</v>
      </c>
      <c r="M5774" s="1" t="d">
        <v>2015-09-27</v>
      </c>
      <c r="N5774">
        <v>9</v>
      </c>
      <c r="O5774">
        <v>27</v>
      </c>
      <c r="P5774">
        <v>2015</v>
      </c>
      <c r="R5774" t="s">
        <v>26</v>
      </c>
      <c r="S5774" t="s">
        <v>31</v>
      </c>
    </row>
    <row r="5775" spans="1:19" x14ac:dyDescent="0.25">
      <c r="A5775" t="s">
        <v>338</v>
      </c>
      <c r="B5775" t="s">
        <v>26362</v>
      </c>
      <c r="C5775" t="s">
        <v>26363</v>
      </c>
      <c r="E5775" t="s">
        <v>2325</v>
      </c>
      <c r="F5775" t="s">
        <v>2326</v>
      </c>
      <c r="G5775">
        <v>20036</v>
      </c>
      <c r="H5775">
        <v>38.907015999999999</v>
      </c>
      <c r="I5775">
        <v>-77.041110000000003</v>
      </c>
      <c r="J5775" s="1" t="d">
        <v>2018-05-03</v>
      </c>
      <c r="K5775">
        <v>94808</v>
      </c>
      <c r="L5775" t="s">
        <v>30</v>
      </c>
      <c r="M5775" s="1" t="d">
        <v>2015-09-09</v>
      </c>
      <c r="N5775">
        <v>9</v>
      </c>
      <c r="O5775">
        <v>9</v>
      </c>
      <c r="P5775">
        <v>2015</v>
      </c>
      <c r="R5775" t="s">
        <v>26</v>
      </c>
      <c r="S5775" t="s">
        <v>27</v>
      </c>
    </row>
    <row r="5776" spans="1:19" x14ac:dyDescent="0.25">
      <c r="A5776" t="s">
        <v>338</v>
      </c>
      <c r="B5776" t="s">
        <v>26362</v>
      </c>
      <c r="C5776" t="s">
        <v>26364</v>
      </c>
      <c r="E5776" t="s">
        <v>2325</v>
      </c>
      <c r="F5776" t="s">
        <v>2326</v>
      </c>
      <c r="G5776">
        <v>20433</v>
      </c>
      <c r="H5776">
        <v>38.898454999999998</v>
      </c>
      <c r="I5776">
        <v>-77.042721</v>
      </c>
      <c r="J5776" s="1" t="d">
        <v>2018-05-03</v>
      </c>
      <c r="K5776">
        <v>94809</v>
      </c>
      <c r="L5776" t="s">
        <v>30</v>
      </c>
      <c r="M5776" s="1" t="d">
        <v>2015-09-11</v>
      </c>
      <c r="N5776">
        <v>9</v>
      </c>
      <c r="O5776">
        <v>11</v>
      </c>
      <c r="P5776">
        <v>2015</v>
      </c>
      <c r="R5776" t="s">
        <v>26</v>
      </c>
      <c r="S5776" t="s">
        <v>27</v>
      </c>
    </row>
    <row r="5777" spans="1:19" x14ac:dyDescent="0.25">
      <c r="A5777" t="s">
        <v>338</v>
      </c>
      <c r="B5777" t="s">
        <v>26365</v>
      </c>
      <c r="C5777" t="s">
        <v>26366</v>
      </c>
      <c r="E5777" t="s">
        <v>2325</v>
      </c>
      <c r="F5777" t="s">
        <v>2326</v>
      </c>
      <c r="G5777">
        <v>20036</v>
      </c>
      <c r="H5777">
        <v>38.904026000000002</v>
      </c>
      <c r="I5777">
        <v>-77.045322999999996</v>
      </c>
      <c r="J5777" s="1" t="d">
        <v>2018-05-03</v>
      </c>
      <c r="K5777">
        <v>94810</v>
      </c>
      <c r="L5777" t="s">
        <v>30</v>
      </c>
      <c r="M5777" s="1" t="d">
        <v>2015-06-19</v>
      </c>
      <c r="N5777">
        <v>6</v>
      </c>
      <c r="O5777">
        <v>19</v>
      </c>
      <c r="P5777">
        <v>2015</v>
      </c>
      <c r="R5777" t="s">
        <v>26</v>
      </c>
      <c r="S5777" t="s">
        <v>31</v>
      </c>
    </row>
    <row r="5778" spans="1:19" x14ac:dyDescent="0.25">
      <c r="A5778" t="s">
        <v>338</v>
      </c>
      <c r="B5778" t="s">
        <v>26362</v>
      </c>
      <c r="C5778" t="s">
        <v>26367</v>
      </c>
      <c r="E5778" t="s">
        <v>2325</v>
      </c>
      <c r="F5778" t="s">
        <v>2326</v>
      </c>
      <c r="G5778">
        <v>20433</v>
      </c>
      <c r="H5778">
        <v>38.901985000000003</v>
      </c>
      <c r="I5778">
        <v>-77.047702999999998</v>
      </c>
      <c r="J5778" s="1" t="d">
        <v>2018-05-03</v>
      </c>
      <c r="K5778">
        <v>94811</v>
      </c>
      <c r="L5778" t="s">
        <v>30</v>
      </c>
      <c r="M5778" s="1" t="d">
        <v>2015-07-16</v>
      </c>
      <c r="N5778">
        <v>7</v>
      </c>
      <c r="O5778">
        <v>16</v>
      </c>
      <c r="P5778">
        <v>2015</v>
      </c>
      <c r="R5778" t="s">
        <v>26</v>
      </c>
      <c r="S5778" t="s">
        <v>27</v>
      </c>
    </row>
    <row r="5779" spans="1:19" x14ac:dyDescent="0.25">
      <c r="A5779" t="s">
        <v>338</v>
      </c>
      <c r="B5779" t="s">
        <v>26368</v>
      </c>
      <c r="C5779" t="s">
        <v>26369</v>
      </c>
      <c r="E5779" t="s">
        <v>2325</v>
      </c>
      <c r="F5779" t="s">
        <v>2326</v>
      </c>
      <c r="G5779">
        <v>20024</v>
      </c>
      <c r="H5779">
        <v>38.883544000000001</v>
      </c>
      <c r="I5779">
        <v>-77.015435999999994</v>
      </c>
      <c r="J5779" s="1" t="d">
        <v>2018-05-03</v>
      </c>
      <c r="K5779">
        <v>94812</v>
      </c>
      <c r="L5779" t="s">
        <v>30</v>
      </c>
      <c r="M5779" s="1" t="d">
        <v>2015-09-27</v>
      </c>
      <c r="N5779">
        <v>9</v>
      </c>
      <c r="O5779">
        <v>27</v>
      </c>
      <c r="P5779">
        <v>2015</v>
      </c>
      <c r="R5779" t="s">
        <v>26</v>
      </c>
      <c r="S5779" t="s">
        <v>31</v>
      </c>
    </row>
    <row r="5780" spans="1:19" x14ac:dyDescent="0.25">
      <c r="A5780" t="s">
        <v>338</v>
      </c>
      <c r="B5780" t="s">
        <v>26370</v>
      </c>
      <c r="C5780" t="s">
        <v>26371</v>
      </c>
      <c r="E5780" t="s">
        <v>704</v>
      </c>
      <c r="F5780" t="s">
        <v>29</v>
      </c>
      <c r="G5780">
        <v>30005</v>
      </c>
      <c r="H5780">
        <v>34.090772000000001</v>
      </c>
      <c r="I5780">
        <v>-84.25667</v>
      </c>
      <c r="J5780" s="1" t="d">
        <v>2018-05-03</v>
      </c>
      <c r="K5780">
        <v>94813</v>
      </c>
      <c r="L5780" t="s">
        <v>30</v>
      </c>
      <c r="M5780" s="1" t="d">
        <v>2015-11-10</v>
      </c>
      <c r="N5780">
        <v>11</v>
      </c>
      <c r="O5780">
        <v>10</v>
      </c>
      <c r="P5780">
        <v>2015</v>
      </c>
      <c r="R5780" t="s">
        <v>26</v>
      </c>
      <c r="S5780" t="s">
        <v>31</v>
      </c>
    </row>
    <row r="5781" spans="1:19" x14ac:dyDescent="0.25">
      <c r="A5781" t="s">
        <v>338</v>
      </c>
      <c r="B5781" t="s">
        <v>26376</v>
      </c>
      <c r="C5781" t="s">
        <v>26377</v>
      </c>
      <c r="E5781" t="s">
        <v>26378</v>
      </c>
      <c r="F5781" t="s">
        <v>373</v>
      </c>
      <c r="G5781">
        <v>60007</v>
      </c>
      <c r="H5781">
        <v>42.034542999999999</v>
      </c>
      <c r="I5781">
        <v>-87.977995000000007</v>
      </c>
      <c r="J5781" s="1" t="d">
        <v>2018-05-03</v>
      </c>
      <c r="K5781">
        <v>94816</v>
      </c>
      <c r="L5781" t="s">
        <v>30</v>
      </c>
      <c r="M5781" s="1" t="d">
        <v>2015-10-16</v>
      </c>
      <c r="N5781">
        <v>10</v>
      </c>
      <c r="O5781">
        <v>16</v>
      </c>
      <c r="P5781">
        <v>2015</v>
      </c>
      <c r="R5781" t="s">
        <v>26</v>
      </c>
      <c r="S5781" t="s">
        <v>27</v>
      </c>
    </row>
    <row r="5782" spans="1:19" x14ac:dyDescent="0.25">
      <c r="A5782" t="s">
        <v>338</v>
      </c>
      <c r="B5782" t="s">
        <v>20634</v>
      </c>
      <c r="C5782" t="s">
        <v>26392</v>
      </c>
      <c r="E5782" t="s">
        <v>2569</v>
      </c>
      <c r="F5782" t="s">
        <v>264</v>
      </c>
      <c r="G5782">
        <v>89106</v>
      </c>
      <c r="H5782">
        <v>36.174275999999999</v>
      </c>
      <c r="I5782">
        <v>-115.14789500000001</v>
      </c>
      <c r="J5782" s="1" t="d">
        <v>2018-05-03</v>
      </c>
      <c r="K5782">
        <v>94825</v>
      </c>
      <c r="L5782" t="s">
        <v>30</v>
      </c>
      <c r="M5782" s="1" t="d">
        <v>2015-08-18</v>
      </c>
      <c r="N5782">
        <v>8</v>
      </c>
      <c r="O5782">
        <v>18</v>
      </c>
      <c r="P5782">
        <v>2015</v>
      </c>
      <c r="R5782" t="s">
        <v>26</v>
      </c>
      <c r="S5782" t="s">
        <v>31</v>
      </c>
    </row>
    <row r="5783" spans="1:19" x14ac:dyDescent="0.25">
      <c r="A5783" t="s">
        <v>338</v>
      </c>
      <c r="B5783" t="s">
        <v>26400</v>
      </c>
      <c r="C5783" t="s">
        <v>26401</v>
      </c>
      <c r="E5783" t="s">
        <v>16290</v>
      </c>
      <c r="F5783" t="s">
        <v>48</v>
      </c>
      <c r="G5783">
        <v>10590</v>
      </c>
      <c r="H5783">
        <v>41.416404999999997</v>
      </c>
      <c r="I5783">
        <v>-73.624373000000006</v>
      </c>
      <c r="J5783" s="1" t="d">
        <v>2018-05-03</v>
      </c>
      <c r="K5783">
        <v>94829</v>
      </c>
      <c r="L5783" t="s">
        <v>30</v>
      </c>
      <c r="M5783" s="1" t="d">
        <v>2015-04-23</v>
      </c>
      <c r="N5783">
        <v>4</v>
      </c>
      <c r="O5783">
        <v>23</v>
      </c>
      <c r="P5783">
        <v>2015</v>
      </c>
      <c r="R5783" t="s">
        <v>26</v>
      </c>
      <c r="S5783" t="s">
        <v>31</v>
      </c>
    </row>
    <row r="5784" spans="1:19" x14ac:dyDescent="0.25">
      <c r="A5784" t="s">
        <v>338</v>
      </c>
      <c r="B5784" t="s">
        <v>20302</v>
      </c>
      <c r="C5784" t="s">
        <v>26402</v>
      </c>
      <c r="E5784" t="s">
        <v>53</v>
      </c>
      <c r="F5784" t="s">
        <v>48</v>
      </c>
      <c r="G5784">
        <v>10468</v>
      </c>
      <c r="H5784">
        <v>40.863131000000003</v>
      </c>
      <c r="I5784">
        <v>-73.900529000000006</v>
      </c>
      <c r="J5784" s="1" t="d">
        <v>2018-05-03</v>
      </c>
      <c r="K5784">
        <v>94830</v>
      </c>
      <c r="L5784" t="s">
        <v>30</v>
      </c>
      <c r="M5784" s="1" t="d">
        <v>2015-01-08</v>
      </c>
      <c r="N5784">
        <v>1</v>
      </c>
      <c r="O5784">
        <v>8</v>
      </c>
      <c r="P5784">
        <v>2015</v>
      </c>
      <c r="R5784" t="s">
        <v>26</v>
      </c>
      <c r="S5784" t="s">
        <v>31</v>
      </c>
    </row>
    <row r="5785" spans="1:19" x14ac:dyDescent="0.25">
      <c r="A5785" t="s">
        <v>338</v>
      </c>
      <c r="B5785" t="s">
        <v>26415</v>
      </c>
      <c r="C5785" t="s">
        <v>17483</v>
      </c>
      <c r="E5785" t="s">
        <v>17484</v>
      </c>
      <c r="F5785" t="s">
        <v>48</v>
      </c>
      <c r="G5785">
        <v>10566</v>
      </c>
      <c r="H5785">
        <v>41.360081000000001</v>
      </c>
      <c r="I5785">
        <v>-73.572809000000007</v>
      </c>
      <c r="J5785" s="1" t="d">
        <v>2018-05-03</v>
      </c>
      <c r="K5785">
        <v>94837</v>
      </c>
      <c r="L5785" t="s">
        <v>30</v>
      </c>
      <c r="M5785" s="1" t="d">
        <v>2015-04-24</v>
      </c>
      <c r="N5785">
        <v>4</v>
      </c>
      <c r="O5785">
        <v>24</v>
      </c>
      <c r="P5785">
        <v>2015</v>
      </c>
      <c r="R5785" t="s">
        <v>26</v>
      </c>
      <c r="S5785" t="s">
        <v>31</v>
      </c>
    </row>
    <row r="5786" spans="1:19" x14ac:dyDescent="0.25">
      <c r="A5786" t="s">
        <v>338</v>
      </c>
      <c r="B5786" t="s">
        <v>26429</v>
      </c>
      <c r="C5786" t="s">
        <v>26430</v>
      </c>
      <c r="E5786" t="s">
        <v>11633</v>
      </c>
      <c r="F5786" t="s">
        <v>48</v>
      </c>
      <c r="G5786">
        <v>14701</v>
      </c>
      <c r="H5786">
        <v>42.097521999999998</v>
      </c>
      <c r="I5786">
        <v>-79.242525000000001</v>
      </c>
      <c r="J5786" s="1" t="d">
        <v>2018-05-03</v>
      </c>
      <c r="K5786">
        <v>94845</v>
      </c>
      <c r="L5786" t="s">
        <v>30</v>
      </c>
      <c r="M5786" s="1" t="d">
        <v>2015-07-22</v>
      </c>
      <c r="N5786">
        <v>7</v>
      </c>
      <c r="O5786">
        <v>22</v>
      </c>
      <c r="P5786">
        <v>2015</v>
      </c>
      <c r="R5786" t="s">
        <v>26</v>
      </c>
      <c r="S5786" t="s">
        <v>31</v>
      </c>
    </row>
    <row r="5787" spans="1:19" x14ac:dyDescent="0.25">
      <c r="A5787" t="s">
        <v>338</v>
      </c>
      <c r="B5787" t="s">
        <v>26433</v>
      </c>
      <c r="C5787" t="s">
        <v>26434</v>
      </c>
      <c r="E5787" t="s">
        <v>9955</v>
      </c>
      <c r="F5787" t="s">
        <v>48</v>
      </c>
      <c r="G5787">
        <v>10002</v>
      </c>
      <c r="H5787">
        <v>40.719051</v>
      </c>
      <c r="I5787">
        <v>-73.988180999999997</v>
      </c>
      <c r="J5787" s="1" t="d">
        <v>2018-05-03</v>
      </c>
      <c r="K5787">
        <v>94848</v>
      </c>
      <c r="L5787" t="s">
        <v>30</v>
      </c>
      <c r="M5787" s="1" t="d">
        <v>2015-03-20</v>
      </c>
      <c r="N5787">
        <v>3</v>
      </c>
      <c r="O5787">
        <v>20</v>
      </c>
      <c r="P5787">
        <v>2015</v>
      </c>
      <c r="R5787" t="s">
        <v>26</v>
      </c>
      <c r="S5787" t="s">
        <v>31</v>
      </c>
    </row>
    <row r="5788" spans="1:19" x14ac:dyDescent="0.25">
      <c r="A5788" t="s">
        <v>338</v>
      </c>
      <c r="B5788" t="s">
        <v>20634</v>
      </c>
      <c r="C5788" t="s">
        <v>26465</v>
      </c>
      <c r="E5788" t="s">
        <v>8488</v>
      </c>
      <c r="F5788" t="s">
        <v>48</v>
      </c>
      <c r="G5788">
        <v>10603</v>
      </c>
      <c r="H5788">
        <v>41.051099000000001</v>
      </c>
      <c r="I5788">
        <v>-73.771737999999999</v>
      </c>
      <c r="J5788" s="1" t="d">
        <v>2018-05-03</v>
      </c>
      <c r="K5788">
        <v>94867</v>
      </c>
      <c r="L5788" t="s">
        <v>30</v>
      </c>
      <c r="M5788" s="1" t="d">
        <v>2015-06-23</v>
      </c>
      <c r="N5788">
        <v>6</v>
      </c>
      <c r="O5788">
        <v>23</v>
      </c>
      <c r="P5788">
        <v>2015</v>
      </c>
      <c r="R5788" t="s">
        <v>26</v>
      </c>
      <c r="S5788" t="s">
        <v>31</v>
      </c>
    </row>
    <row r="5789" spans="1:19" x14ac:dyDescent="0.25">
      <c r="A5789" t="s">
        <v>338</v>
      </c>
      <c r="B5789" t="s">
        <v>26498</v>
      </c>
      <c r="C5789" t="s">
        <v>26499</v>
      </c>
      <c r="E5789" t="s">
        <v>16195</v>
      </c>
      <c r="F5789" t="s">
        <v>170</v>
      </c>
      <c r="G5789">
        <v>90245</v>
      </c>
      <c r="H5789">
        <v>33.916904000000002</v>
      </c>
      <c r="I5789">
        <v>-118.38652500000001</v>
      </c>
      <c r="J5789" s="1" t="d">
        <v>2018-05-03</v>
      </c>
      <c r="K5789">
        <v>94887</v>
      </c>
      <c r="L5789" t="s">
        <v>30</v>
      </c>
      <c r="M5789" s="1" t="d">
        <v>2015-04-12</v>
      </c>
      <c r="N5789">
        <v>4</v>
      </c>
      <c r="O5789">
        <v>12</v>
      </c>
      <c r="P5789">
        <v>2015</v>
      </c>
      <c r="R5789" t="s">
        <v>26</v>
      </c>
      <c r="S5789" t="s">
        <v>31</v>
      </c>
    </row>
    <row r="5790" spans="1:19" x14ac:dyDescent="0.25">
      <c r="A5790" t="s">
        <v>312</v>
      </c>
      <c r="B5790" t="s">
        <v>26520</v>
      </c>
      <c r="C5790" t="s">
        <v>26521</v>
      </c>
      <c r="E5790" t="s">
        <v>1553</v>
      </c>
      <c r="F5790" t="s">
        <v>327</v>
      </c>
      <c r="G5790">
        <v>52240</v>
      </c>
      <c r="H5790">
        <v>41.649292000000003</v>
      </c>
      <c r="I5790">
        <v>-91.501632999999998</v>
      </c>
      <c r="J5790" s="1" t="d">
        <v>2019-04-08</v>
      </c>
      <c r="K5790">
        <v>94904</v>
      </c>
      <c r="L5790" t="s">
        <v>24</v>
      </c>
      <c r="M5790" s="1" t="d">
        <v>2015-08-06</v>
      </c>
      <c r="N5790">
        <v>8</v>
      </c>
      <c r="O5790">
        <v>6</v>
      </c>
      <c r="P5790">
        <v>2015</v>
      </c>
      <c r="R5790" t="s">
        <v>26</v>
      </c>
      <c r="S5790" t="s">
        <v>31</v>
      </c>
    </row>
    <row r="5791" spans="1:19" x14ac:dyDescent="0.25">
      <c r="A5791" t="s">
        <v>338</v>
      </c>
      <c r="B5791" t="s">
        <v>19049</v>
      </c>
      <c r="C5791" t="s">
        <v>19050</v>
      </c>
      <c r="E5791" t="s">
        <v>399</v>
      </c>
      <c r="F5791" t="s">
        <v>170</v>
      </c>
      <c r="G5791">
        <v>93230</v>
      </c>
      <c r="H5791">
        <v>36.320442999999997</v>
      </c>
      <c r="I5791">
        <v>-119.655306</v>
      </c>
      <c r="J5791" s="1" t="d">
        <v>2019-02-06</v>
      </c>
      <c r="K5791">
        <v>96856</v>
      </c>
      <c r="L5791" t="s">
        <v>103</v>
      </c>
      <c r="M5791" s="1" t="d">
        <v>2015-04-01</v>
      </c>
      <c r="N5791">
        <v>4</v>
      </c>
      <c r="O5791">
        <v>1</v>
      </c>
      <c r="P5791">
        <v>2015</v>
      </c>
      <c r="R5791" t="s">
        <v>26</v>
      </c>
      <c r="S5791" t="s">
        <v>31</v>
      </c>
    </row>
    <row r="5792" spans="1:19" x14ac:dyDescent="0.25">
      <c r="A5792" t="s">
        <v>312</v>
      </c>
      <c r="B5792" t="s">
        <v>26659</v>
      </c>
      <c r="C5792" t="s">
        <v>26660</v>
      </c>
      <c r="E5792" t="s">
        <v>56</v>
      </c>
      <c r="F5792" t="s">
        <v>57</v>
      </c>
      <c r="G5792">
        <v>46241</v>
      </c>
      <c r="H5792">
        <v>39.741562999999999</v>
      </c>
      <c r="I5792">
        <v>-86.285561999999999</v>
      </c>
      <c r="J5792" s="1" t="d">
        <v>2018-06-05</v>
      </c>
      <c r="K5792">
        <v>97052</v>
      </c>
      <c r="L5792" t="s">
        <v>30</v>
      </c>
      <c r="M5792" s="1" t="d">
        <v>2015-05-15</v>
      </c>
      <c r="N5792">
        <v>5</v>
      </c>
      <c r="O5792">
        <v>15</v>
      </c>
      <c r="P5792">
        <v>2015</v>
      </c>
      <c r="R5792" t="s">
        <v>26</v>
      </c>
      <c r="S5792" t="s">
        <v>31</v>
      </c>
    </row>
    <row r="5793" spans="1:19" x14ac:dyDescent="0.25">
      <c r="A5793" t="s">
        <v>338</v>
      </c>
      <c r="B5793" t="s">
        <v>26670</v>
      </c>
      <c r="C5793" t="s">
        <v>26671</v>
      </c>
      <c r="D5793" t="s">
        <v>26672</v>
      </c>
      <c r="E5793" t="s">
        <v>4317</v>
      </c>
      <c r="F5793" t="s">
        <v>269</v>
      </c>
      <c r="G5793">
        <v>23451</v>
      </c>
      <c r="H5793">
        <v>36.842214599999998</v>
      </c>
      <c r="I5793">
        <v>-75.974176999999997</v>
      </c>
      <c r="J5793" s="1" t="d">
        <v>2018-06-05</v>
      </c>
      <c r="K5793">
        <v>98433</v>
      </c>
      <c r="L5793" t="s">
        <v>30</v>
      </c>
      <c r="M5793" s="1" t="d">
        <v>2015-11-30</v>
      </c>
      <c r="N5793">
        <v>11</v>
      </c>
      <c r="O5793">
        <v>30</v>
      </c>
      <c r="P5793">
        <v>2015</v>
      </c>
      <c r="R5793" t="s">
        <v>26</v>
      </c>
      <c r="S5793" t="s">
        <v>31</v>
      </c>
    </row>
    <row r="5794" spans="1:19" x14ac:dyDescent="0.25">
      <c r="A5794" t="s">
        <v>338</v>
      </c>
      <c r="B5794" t="s">
        <v>26923</v>
      </c>
      <c r="C5794" t="s">
        <v>26924</v>
      </c>
      <c r="E5794" t="s">
        <v>26925</v>
      </c>
      <c r="F5794" t="s">
        <v>42</v>
      </c>
      <c r="G5794">
        <v>1824</v>
      </c>
      <c r="H5794">
        <v>42.624288999999997</v>
      </c>
      <c r="I5794">
        <v>-71.363072000000003</v>
      </c>
      <c r="J5794" s="1" t="d">
        <v>2018-07-09</v>
      </c>
      <c r="K5794">
        <v>99462</v>
      </c>
      <c r="L5794" t="s">
        <v>30</v>
      </c>
      <c r="M5794" s="1" t="d">
        <v>2015-06-26</v>
      </c>
      <c r="N5794">
        <v>6</v>
      </c>
      <c r="O5794">
        <v>26</v>
      </c>
      <c r="P5794">
        <v>2015</v>
      </c>
      <c r="R5794" t="s">
        <v>26</v>
      </c>
      <c r="S5794" t="s">
        <v>27</v>
      </c>
    </row>
    <row r="5795" spans="1:19" x14ac:dyDescent="0.25">
      <c r="A5795" t="s">
        <v>338</v>
      </c>
      <c r="B5795" t="s">
        <v>27003</v>
      </c>
      <c r="C5795" t="s">
        <v>27004</v>
      </c>
      <c r="E5795" t="s">
        <v>171</v>
      </c>
      <c r="F5795" t="s">
        <v>170</v>
      </c>
      <c r="G5795">
        <v>94583</v>
      </c>
      <c r="H5795">
        <v>37.767023000000002</v>
      </c>
      <c r="I5795">
        <v>-121.95872199999999</v>
      </c>
      <c r="J5795" s="1" t="d">
        <v>2018-08-07</v>
      </c>
      <c r="K5795">
        <v>99687</v>
      </c>
      <c r="L5795" t="s">
        <v>30</v>
      </c>
      <c r="M5795" s="1" t="d">
        <v>2015-05-19</v>
      </c>
      <c r="N5795">
        <v>5</v>
      </c>
      <c r="O5795">
        <v>19</v>
      </c>
      <c r="P5795">
        <v>2015</v>
      </c>
      <c r="R5795" t="s">
        <v>26</v>
      </c>
      <c r="S5795" t="s">
        <v>27</v>
      </c>
    </row>
    <row r="5796" spans="1:19" x14ac:dyDescent="0.25">
      <c r="A5796" t="s">
        <v>338</v>
      </c>
      <c r="B5796" t="s">
        <v>27010</v>
      </c>
      <c r="C5796" t="s">
        <v>27011</v>
      </c>
      <c r="E5796" t="s">
        <v>15794</v>
      </c>
      <c r="F5796" t="s">
        <v>170</v>
      </c>
      <c r="G5796">
        <v>90277</v>
      </c>
      <c r="H5796">
        <v>33.846918000000002</v>
      </c>
      <c r="I5796">
        <v>-118.392551</v>
      </c>
      <c r="J5796" s="1" t="d">
        <v>2018-08-07</v>
      </c>
      <c r="K5796">
        <v>99692</v>
      </c>
      <c r="L5796" t="s">
        <v>30</v>
      </c>
      <c r="M5796" s="1" t="d">
        <v>2015-07-09</v>
      </c>
      <c r="N5796">
        <v>7</v>
      </c>
      <c r="O5796">
        <v>9</v>
      </c>
      <c r="P5796">
        <v>2015</v>
      </c>
      <c r="R5796" t="s">
        <v>26</v>
      </c>
      <c r="S5796" t="s">
        <v>31</v>
      </c>
    </row>
    <row r="5797" spans="1:19" x14ac:dyDescent="0.25">
      <c r="A5797" t="s">
        <v>338</v>
      </c>
      <c r="B5797" t="s">
        <v>26362</v>
      </c>
      <c r="C5797" t="s">
        <v>27012</v>
      </c>
      <c r="E5797" t="s">
        <v>2325</v>
      </c>
      <c r="F5797" t="s">
        <v>2326</v>
      </c>
      <c r="G5797">
        <v>20006</v>
      </c>
      <c r="H5797">
        <v>38.901029000000001</v>
      </c>
      <c r="I5797">
        <v>-77.042788999999999</v>
      </c>
      <c r="J5797" s="1" t="d">
        <v>2018-08-07</v>
      </c>
      <c r="K5797">
        <v>99693</v>
      </c>
      <c r="L5797" t="s">
        <v>30</v>
      </c>
      <c r="M5797" s="1" t="d">
        <v>2015-06-12</v>
      </c>
      <c r="N5797">
        <v>6</v>
      </c>
      <c r="O5797">
        <v>12</v>
      </c>
      <c r="P5797">
        <v>2015</v>
      </c>
      <c r="R5797" t="s">
        <v>26</v>
      </c>
      <c r="S5797" t="s">
        <v>27</v>
      </c>
    </row>
    <row r="5798" spans="1:19" x14ac:dyDescent="0.25">
      <c r="A5798" t="s">
        <v>338</v>
      </c>
      <c r="B5798" t="s">
        <v>27077</v>
      </c>
      <c r="C5798" t="s">
        <v>27078</v>
      </c>
      <c r="E5798" t="s">
        <v>27079</v>
      </c>
      <c r="F5798" t="s">
        <v>170</v>
      </c>
      <c r="G5798">
        <v>93623</v>
      </c>
      <c r="H5798">
        <v>37.474079000000003</v>
      </c>
      <c r="I5798">
        <v>-119.63833099999999</v>
      </c>
      <c r="J5798" s="1" t="d">
        <v>2019-02-06</v>
      </c>
      <c r="K5798">
        <v>99931</v>
      </c>
      <c r="L5798" t="s">
        <v>103</v>
      </c>
      <c r="M5798" s="1" t="d">
        <v>2015-04-01</v>
      </c>
      <c r="N5798">
        <v>4</v>
      </c>
      <c r="O5798">
        <v>1</v>
      </c>
      <c r="P5798">
        <v>2015</v>
      </c>
      <c r="R5798" t="s">
        <v>26</v>
      </c>
      <c r="S5798" t="s">
        <v>31</v>
      </c>
    </row>
    <row r="5799" spans="1:19" x14ac:dyDescent="0.25">
      <c r="A5799" t="s">
        <v>338</v>
      </c>
      <c r="B5799" t="s">
        <v>27117</v>
      </c>
      <c r="C5799" t="s">
        <v>27118</v>
      </c>
      <c r="E5799" t="s">
        <v>7680</v>
      </c>
      <c r="F5799" t="s">
        <v>170</v>
      </c>
      <c r="G5799">
        <v>94043</v>
      </c>
      <c r="H5799">
        <v>37.414456999999999</v>
      </c>
      <c r="I5799">
        <v>-122.07705</v>
      </c>
      <c r="J5799" s="1" t="d">
        <v>2018-08-07</v>
      </c>
      <c r="K5799">
        <v>99961</v>
      </c>
      <c r="L5799" t="s">
        <v>27119</v>
      </c>
      <c r="M5799" s="1" t="d">
        <v>2015-07-01</v>
      </c>
      <c r="N5799">
        <v>7</v>
      </c>
      <c r="O5799">
        <v>1</v>
      </c>
      <c r="P5799">
        <v>2015</v>
      </c>
      <c r="R5799" t="s">
        <v>26</v>
      </c>
      <c r="S5799" t="s">
        <v>31</v>
      </c>
    </row>
    <row r="5800" spans="1:19" x14ac:dyDescent="0.25">
      <c r="A5800" t="s">
        <v>338</v>
      </c>
      <c r="B5800" t="s">
        <v>27212</v>
      </c>
      <c r="C5800" t="s">
        <v>27213</v>
      </c>
      <c r="E5800" t="s">
        <v>191</v>
      </c>
      <c r="F5800" t="s">
        <v>23</v>
      </c>
      <c r="G5800">
        <v>36830</v>
      </c>
      <c r="H5800">
        <v>32.625413000000002</v>
      </c>
      <c r="I5800">
        <v>-85.446168</v>
      </c>
      <c r="J5800" s="1" t="d">
        <v>2018-09-10</v>
      </c>
      <c r="K5800">
        <v>101973</v>
      </c>
      <c r="L5800" t="s">
        <v>30</v>
      </c>
      <c r="M5800" s="1" t="d">
        <v>2015-01-01</v>
      </c>
      <c r="N5800">
        <v>1</v>
      </c>
      <c r="O5800">
        <v>1</v>
      </c>
      <c r="P5800">
        <v>2015</v>
      </c>
      <c r="R5800" t="s">
        <v>26</v>
      </c>
      <c r="S5800" t="s">
        <v>31</v>
      </c>
    </row>
    <row r="5801" spans="1:19" x14ac:dyDescent="0.25">
      <c r="A5801" t="s">
        <v>338</v>
      </c>
      <c r="B5801" t="s">
        <v>27216</v>
      </c>
      <c r="C5801" t="s">
        <v>27217</v>
      </c>
      <c r="E5801" t="s">
        <v>207</v>
      </c>
      <c r="F5801" t="s">
        <v>23</v>
      </c>
      <c r="G5801">
        <v>36037</v>
      </c>
      <c r="H5801">
        <v>31.855636000000001</v>
      </c>
      <c r="I5801">
        <v>-86.635437999999994</v>
      </c>
      <c r="J5801" s="1" t="d">
        <v>2018-09-10</v>
      </c>
      <c r="K5801">
        <v>101975</v>
      </c>
      <c r="L5801" t="s">
        <v>30</v>
      </c>
      <c r="M5801" s="1" t="d">
        <v>2015-01-01</v>
      </c>
      <c r="N5801">
        <v>1</v>
      </c>
      <c r="O5801">
        <v>1</v>
      </c>
      <c r="P5801">
        <v>2015</v>
      </c>
      <c r="R5801" t="s">
        <v>26</v>
      </c>
      <c r="S5801" t="s">
        <v>31</v>
      </c>
    </row>
    <row r="5802" spans="1:19" x14ac:dyDescent="0.25">
      <c r="A5802" t="s">
        <v>338</v>
      </c>
      <c r="B5802" t="s">
        <v>27218</v>
      </c>
      <c r="C5802" t="s">
        <v>27219</v>
      </c>
      <c r="E5802" t="s">
        <v>117</v>
      </c>
      <c r="F5802" t="s">
        <v>23</v>
      </c>
      <c r="G5802">
        <v>36606</v>
      </c>
      <c r="H5802">
        <v>30.675922</v>
      </c>
      <c r="I5802">
        <v>-88.120395000000002</v>
      </c>
      <c r="J5802" s="1" t="d">
        <v>2018-09-10</v>
      </c>
      <c r="K5802">
        <v>101976</v>
      </c>
      <c r="L5802" t="s">
        <v>30</v>
      </c>
      <c r="M5802" s="1" t="d">
        <v>2015-03-01</v>
      </c>
      <c r="N5802">
        <v>3</v>
      </c>
      <c r="O5802">
        <v>1</v>
      </c>
      <c r="P5802">
        <v>2015</v>
      </c>
      <c r="R5802" t="s">
        <v>26</v>
      </c>
      <c r="S5802" t="s">
        <v>31</v>
      </c>
    </row>
    <row r="5803" spans="1:19" x14ac:dyDescent="0.25">
      <c r="A5803" t="s">
        <v>338</v>
      </c>
      <c r="B5803" t="s">
        <v>27229</v>
      </c>
      <c r="C5803" t="s">
        <v>27230</v>
      </c>
      <c r="E5803" t="s">
        <v>9340</v>
      </c>
      <c r="F5803" t="s">
        <v>260</v>
      </c>
      <c r="G5803">
        <v>85194</v>
      </c>
      <c r="H5803">
        <v>32.879075999999998</v>
      </c>
      <c r="I5803">
        <v>-111.681746</v>
      </c>
      <c r="J5803" s="1" t="d">
        <v>2018-09-10</v>
      </c>
      <c r="K5803">
        <v>101981</v>
      </c>
      <c r="L5803" t="s">
        <v>30</v>
      </c>
      <c r="M5803" s="1" t="d">
        <v>2015-01-01</v>
      </c>
      <c r="N5803">
        <v>1</v>
      </c>
      <c r="O5803">
        <v>1</v>
      </c>
      <c r="P5803">
        <v>2015</v>
      </c>
      <c r="R5803" t="s">
        <v>26</v>
      </c>
      <c r="S5803" t="s">
        <v>31</v>
      </c>
    </row>
    <row r="5804" spans="1:19" x14ac:dyDescent="0.25">
      <c r="A5804" t="s">
        <v>338</v>
      </c>
      <c r="B5804" t="s">
        <v>27281</v>
      </c>
      <c r="C5804" t="s">
        <v>27282</v>
      </c>
      <c r="E5804" t="s">
        <v>1379</v>
      </c>
      <c r="F5804" t="s">
        <v>170</v>
      </c>
      <c r="G5804">
        <v>91502</v>
      </c>
      <c r="H5804">
        <v>34.183644209999997</v>
      </c>
      <c r="I5804">
        <v>-118.312135</v>
      </c>
      <c r="J5804" s="1" t="d">
        <v>2018-09-10</v>
      </c>
      <c r="K5804">
        <v>102004</v>
      </c>
      <c r="L5804" t="s">
        <v>30</v>
      </c>
      <c r="M5804" s="1" t="d">
        <v>2015-11-01</v>
      </c>
      <c r="N5804">
        <v>11</v>
      </c>
      <c r="O5804">
        <v>1</v>
      </c>
      <c r="P5804">
        <v>2015</v>
      </c>
      <c r="R5804" t="s">
        <v>26</v>
      </c>
      <c r="S5804" t="s">
        <v>31</v>
      </c>
    </row>
    <row r="5805" spans="1:19" x14ac:dyDescent="0.25">
      <c r="A5805" t="s">
        <v>338</v>
      </c>
      <c r="B5805" t="s">
        <v>27285</v>
      </c>
      <c r="C5805" t="s">
        <v>27286</v>
      </c>
      <c r="E5805" t="s">
        <v>27287</v>
      </c>
      <c r="F5805" t="s">
        <v>170</v>
      </c>
      <c r="G5805">
        <v>92230</v>
      </c>
      <c r="H5805">
        <v>33.929900000000004</v>
      </c>
      <c r="I5805">
        <v>-116.8177</v>
      </c>
      <c r="J5805" s="1" t="d">
        <v>2018-09-10</v>
      </c>
      <c r="K5805">
        <v>102006</v>
      </c>
      <c r="L5805" t="s">
        <v>30</v>
      </c>
      <c r="M5805" s="1" t="d">
        <v>2015-01-01</v>
      </c>
      <c r="N5805">
        <v>1</v>
      </c>
      <c r="O5805">
        <v>1</v>
      </c>
      <c r="P5805">
        <v>2015</v>
      </c>
      <c r="R5805" t="s">
        <v>26</v>
      </c>
      <c r="S5805" t="s">
        <v>31</v>
      </c>
    </row>
    <row r="5806" spans="1:19" x14ac:dyDescent="0.25">
      <c r="A5806" t="s">
        <v>338</v>
      </c>
      <c r="B5806" t="s">
        <v>27296</v>
      </c>
      <c r="C5806" t="s">
        <v>27297</v>
      </c>
      <c r="E5806" t="s">
        <v>859</v>
      </c>
      <c r="F5806" t="s">
        <v>170</v>
      </c>
      <c r="G5806">
        <v>90230</v>
      </c>
      <c r="H5806">
        <v>33.985844999999998</v>
      </c>
      <c r="I5806">
        <v>-118.39398</v>
      </c>
      <c r="J5806" s="1" t="d">
        <v>2018-09-10</v>
      </c>
      <c r="K5806">
        <v>102011</v>
      </c>
      <c r="L5806" t="s">
        <v>30</v>
      </c>
      <c r="M5806" s="1" t="d">
        <v>2015-01-01</v>
      </c>
      <c r="N5806">
        <v>1</v>
      </c>
      <c r="O5806">
        <v>1</v>
      </c>
      <c r="P5806">
        <v>2015</v>
      </c>
      <c r="R5806" t="s">
        <v>26</v>
      </c>
      <c r="S5806" t="s">
        <v>31</v>
      </c>
    </row>
    <row r="5807" spans="1:19" x14ac:dyDescent="0.25">
      <c r="A5807" t="s">
        <v>338</v>
      </c>
      <c r="B5807" t="s">
        <v>27304</v>
      </c>
      <c r="C5807" t="s">
        <v>27305</v>
      </c>
      <c r="E5807" t="s">
        <v>3264</v>
      </c>
      <c r="F5807" t="s">
        <v>170</v>
      </c>
      <c r="G5807">
        <v>94568</v>
      </c>
      <c r="H5807">
        <v>37.702795999999999</v>
      </c>
      <c r="I5807">
        <v>-121.925021</v>
      </c>
      <c r="J5807" s="1" t="d">
        <v>2018-09-10</v>
      </c>
      <c r="K5807">
        <v>102015</v>
      </c>
      <c r="L5807" t="s">
        <v>30</v>
      </c>
      <c r="M5807" s="1" t="d">
        <v>2015-12-01</v>
      </c>
      <c r="N5807">
        <v>12</v>
      </c>
      <c r="O5807">
        <v>1</v>
      </c>
      <c r="P5807">
        <v>2015</v>
      </c>
      <c r="R5807" t="s">
        <v>26</v>
      </c>
      <c r="S5807" t="s">
        <v>31</v>
      </c>
    </row>
    <row r="5808" spans="1:19" x14ac:dyDescent="0.25">
      <c r="A5808" t="s">
        <v>338</v>
      </c>
      <c r="B5808" t="s">
        <v>27309</v>
      </c>
      <c r="C5808" t="s">
        <v>27310</v>
      </c>
      <c r="E5808" t="s">
        <v>15542</v>
      </c>
      <c r="F5808" t="s">
        <v>170</v>
      </c>
      <c r="G5808">
        <v>92243</v>
      </c>
      <c r="H5808">
        <v>32.763874999999999</v>
      </c>
      <c r="I5808">
        <v>-115.53487</v>
      </c>
      <c r="J5808" s="1" t="d">
        <v>2018-09-10</v>
      </c>
      <c r="K5808">
        <v>102017</v>
      </c>
      <c r="L5808" t="s">
        <v>30</v>
      </c>
      <c r="M5808" s="1" t="d">
        <v>2015-01-01</v>
      </c>
      <c r="N5808">
        <v>1</v>
      </c>
      <c r="O5808">
        <v>1</v>
      </c>
      <c r="P5808">
        <v>2015</v>
      </c>
      <c r="R5808" t="s">
        <v>26</v>
      </c>
      <c r="S5808" t="s">
        <v>31</v>
      </c>
    </row>
    <row r="5809" spans="1:19" x14ac:dyDescent="0.25">
      <c r="A5809" t="s">
        <v>338</v>
      </c>
      <c r="B5809" t="s">
        <v>27315</v>
      </c>
      <c r="C5809" t="s">
        <v>27078</v>
      </c>
      <c r="E5809" t="s">
        <v>27079</v>
      </c>
      <c r="F5809" t="s">
        <v>170</v>
      </c>
      <c r="G5809">
        <v>93623</v>
      </c>
      <c r="H5809">
        <v>37.474079000000003</v>
      </c>
      <c r="I5809">
        <v>-119.63833099999999</v>
      </c>
      <c r="J5809" s="1" t="d">
        <v>2018-09-10</v>
      </c>
      <c r="K5809">
        <v>102020</v>
      </c>
      <c r="L5809" t="s">
        <v>30</v>
      </c>
      <c r="M5809" s="1" t="d">
        <v>2015-04-01</v>
      </c>
      <c r="N5809">
        <v>4</v>
      </c>
      <c r="O5809">
        <v>1</v>
      </c>
      <c r="P5809">
        <v>2015</v>
      </c>
      <c r="R5809" t="s">
        <v>26</v>
      </c>
      <c r="S5809" t="s">
        <v>31</v>
      </c>
    </row>
    <row r="5810" spans="1:19" x14ac:dyDescent="0.25">
      <c r="A5810" t="s">
        <v>338</v>
      </c>
      <c r="B5810" t="s">
        <v>27320</v>
      </c>
      <c r="C5810" t="s">
        <v>27321</v>
      </c>
      <c r="E5810" t="s">
        <v>471</v>
      </c>
      <c r="F5810" t="s">
        <v>170</v>
      </c>
      <c r="G5810">
        <v>92708</v>
      </c>
      <c r="H5810">
        <v>33.702654000000003</v>
      </c>
      <c r="I5810">
        <v>-117.934307</v>
      </c>
      <c r="J5810" s="1" t="d">
        <v>2018-09-10</v>
      </c>
      <c r="K5810">
        <v>102023</v>
      </c>
      <c r="L5810" t="s">
        <v>30</v>
      </c>
      <c r="M5810" s="1" t="d">
        <v>2015-05-01</v>
      </c>
      <c r="N5810">
        <v>5</v>
      </c>
      <c r="O5810">
        <v>1</v>
      </c>
      <c r="P5810">
        <v>2015</v>
      </c>
      <c r="R5810" t="s">
        <v>26</v>
      </c>
      <c r="S5810" t="s">
        <v>31</v>
      </c>
    </row>
    <row r="5811" spans="1:19" x14ac:dyDescent="0.25">
      <c r="A5811" t="s">
        <v>338</v>
      </c>
      <c r="B5811" t="s">
        <v>27343</v>
      </c>
      <c r="C5811" t="s">
        <v>27344</v>
      </c>
      <c r="E5811" t="s">
        <v>27345</v>
      </c>
      <c r="F5811" t="s">
        <v>170</v>
      </c>
      <c r="G5811">
        <v>93527</v>
      </c>
      <c r="H5811">
        <v>35.645167000000001</v>
      </c>
      <c r="I5811">
        <v>-117.812078</v>
      </c>
      <c r="J5811" s="1" t="d">
        <v>2018-09-10</v>
      </c>
      <c r="K5811">
        <v>102034</v>
      </c>
      <c r="L5811" t="s">
        <v>30</v>
      </c>
      <c r="M5811" s="1" t="d">
        <v>2015-03-01</v>
      </c>
      <c r="N5811">
        <v>3</v>
      </c>
      <c r="O5811">
        <v>1</v>
      </c>
      <c r="P5811">
        <v>2015</v>
      </c>
      <c r="R5811" t="s">
        <v>26</v>
      </c>
      <c r="S5811" t="s">
        <v>31</v>
      </c>
    </row>
    <row r="5812" spans="1:19" x14ac:dyDescent="0.25">
      <c r="A5812" t="s">
        <v>338</v>
      </c>
      <c r="B5812" t="s">
        <v>27354</v>
      </c>
      <c r="C5812" t="s">
        <v>27355</v>
      </c>
      <c r="E5812" t="s">
        <v>27356</v>
      </c>
      <c r="F5812" t="s">
        <v>170</v>
      </c>
      <c r="G5812">
        <v>93545</v>
      </c>
      <c r="H5812">
        <v>36.600839000000001</v>
      </c>
      <c r="I5812">
        <v>-118.06193500000001</v>
      </c>
      <c r="J5812" s="1" t="d">
        <v>2018-09-10</v>
      </c>
      <c r="K5812">
        <v>102038</v>
      </c>
      <c r="L5812" t="s">
        <v>30</v>
      </c>
      <c r="M5812" s="1" t="d">
        <v>2015-02-01</v>
      </c>
      <c r="N5812">
        <v>2</v>
      </c>
      <c r="O5812">
        <v>1</v>
      </c>
      <c r="P5812">
        <v>2015</v>
      </c>
      <c r="R5812" t="s">
        <v>26</v>
      </c>
      <c r="S5812" t="s">
        <v>31</v>
      </c>
    </row>
    <row r="5813" spans="1:19" x14ac:dyDescent="0.25">
      <c r="A5813" t="s">
        <v>338</v>
      </c>
      <c r="B5813" t="s">
        <v>27357</v>
      </c>
      <c r="C5813" t="s">
        <v>27358</v>
      </c>
      <c r="E5813" t="s">
        <v>27359</v>
      </c>
      <c r="F5813" t="s">
        <v>170</v>
      </c>
      <c r="G5813">
        <v>93546</v>
      </c>
      <c r="H5813">
        <v>37.644517</v>
      </c>
      <c r="I5813">
        <v>-118.965492</v>
      </c>
      <c r="J5813" s="1" t="d">
        <v>2018-09-10</v>
      </c>
      <c r="K5813">
        <v>102039</v>
      </c>
      <c r="L5813" t="s">
        <v>30</v>
      </c>
      <c r="M5813" s="1" t="d">
        <v>2015-12-31</v>
      </c>
      <c r="N5813">
        <v>12</v>
      </c>
      <c r="O5813">
        <v>31</v>
      </c>
      <c r="P5813">
        <v>2015</v>
      </c>
      <c r="R5813" t="s">
        <v>26</v>
      </c>
      <c r="S5813" t="s">
        <v>31</v>
      </c>
    </row>
    <row r="5814" spans="1:19" x14ac:dyDescent="0.25">
      <c r="A5814" t="s">
        <v>338</v>
      </c>
      <c r="B5814" t="s">
        <v>27360</v>
      </c>
      <c r="C5814" t="s">
        <v>27361</v>
      </c>
      <c r="E5814" t="s">
        <v>19066</v>
      </c>
      <c r="F5814" t="s">
        <v>170</v>
      </c>
      <c r="G5814">
        <v>95337</v>
      </c>
      <c r="H5814">
        <v>37.782459000000003</v>
      </c>
      <c r="I5814">
        <v>-121.22983600000001</v>
      </c>
      <c r="J5814" s="1" t="d">
        <v>2018-09-10</v>
      </c>
      <c r="K5814">
        <v>102040</v>
      </c>
      <c r="L5814" t="s">
        <v>30</v>
      </c>
      <c r="M5814" s="1" t="d">
        <v>2015-02-01</v>
      </c>
      <c r="N5814">
        <v>2</v>
      </c>
      <c r="O5814">
        <v>1</v>
      </c>
      <c r="P5814">
        <v>2015</v>
      </c>
      <c r="R5814" t="s">
        <v>26</v>
      </c>
      <c r="S5814" t="s">
        <v>31</v>
      </c>
    </row>
    <row r="5815" spans="1:19" x14ac:dyDescent="0.25">
      <c r="A5815" t="s">
        <v>338</v>
      </c>
      <c r="B5815" t="s">
        <v>27362</v>
      </c>
      <c r="C5815" t="s">
        <v>27363</v>
      </c>
      <c r="E5815" t="s">
        <v>20049</v>
      </c>
      <c r="F5815" t="s">
        <v>170</v>
      </c>
      <c r="G5815">
        <v>93501</v>
      </c>
      <c r="H5815">
        <v>35.068632000000001</v>
      </c>
      <c r="I5815">
        <v>-118.17432700000001</v>
      </c>
      <c r="J5815" s="1" t="d">
        <v>2018-09-10</v>
      </c>
      <c r="K5815">
        <v>102041</v>
      </c>
      <c r="L5815" t="s">
        <v>30</v>
      </c>
      <c r="M5815" s="1" t="d">
        <v>2015-04-01</v>
      </c>
      <c r="N5815">
        <v>4</v>
      </c>
      <c r="O5815">
        <v>1</v>
      </c>
      <c r="P5815">
        <v>2015</v>
      </c>
      <c r="R5815" t="s">
        <v>26</v>
      </c>
      <c r="S5815" t="s">
        <v>31</v>
      </c>
    </row>
    <row r="5816" spans="1:19" x14ac:dyDescent="0.25">
      <c r="A5816" t="s">
        <v>338</v>
      </c>
      <c r="B5816" t="s">
        <v>27375</v>
      </c>
      <c r="C5816" t="s">
        <v>27376</v>
      </c>
      <c r="E5816" t="s">
        <v>27377</v>
      </c>
      <c r="F5816" t="s">
        <v>170</v>
      </c>
      <c r="G5816">
        <v>92363</v>
      </c>
      <c r="H5816">
        <v>34.850897000000003</v>
      </c>
      <c r="I5816">
        <v>-114.62408000000001</v>
      </c>
      <c r="J5816" s="1" t="d">
        <v>2018-09-10</v>
      </c>
      <c r="K5816">
        <v>102047</v>
      </c>
      <c r="L5816" t="s">
        <v>30</v>
      </c>
      <c r="M5816" s="1" t="d">
        <v>2015-02-01</v>
      </c>
      <c r="N5816">
        <v>2</v>
      </c>
      <c r="O5816">
        <v>1</v>
      </c>
      <c r="P5816">
        <v>2015</v>
      </c>
      <c r="R5816" t="s">
        <v>26</v>
      </c>
      <c r="S5816" t="s">
        <v>31</v>
      </c>
    </row>
    <row r="5817" spans="1:19" x14ac:dyDescent="0.25">
      <c r="A5817" t="s">
        <v>338</v>
      </c>
      <c r="B5817" t="s">
        <v>27380</v>
      </c>
      <c r="C5817" t="s">
        <v>27381</v>
      </c>
      <c r="E5817" t="s">
        <v>7027</v>
      </c>
      <c r="F5817" t="s">
        <v>170</v>
      </c>
      <c r="G5817">
        <v>94952</v>
      </c>
      <c r="H5817">
        <v>38.243546000000002</v>
      </c>
      <c r="I5817">
        <v>-122.626481</v>
      </c>
      <c r="J5817" s="1" t="d">
        <v>2018-09-10</v>
      </c>
      <c r="K5817">
        <v>102049</v>
      </c>
      <c r="L5817" t="s">
        <v>30</v>
      </c>
      <c r="M5817" s="1" t="d">
        <v>2015-02-01</v>
      </c>
      <c r="N5817">
        <v>2</v>
      </c>
      <c r="O5817">
        <v>1</v>
      </c>
      <c r="P5817">
        <v>2015</v>
      </c>
      <c r="R5817" t="s">
        <v>26</v>
      </c>
      <c r="S5817" t="s">
        <v>31</v>
      </c>
    </row>
    <row r="5818" spans="1:19" x14ac:dyDescent="0.25">
      <c r="A5818" t="s">
        <v>338</v>
      </c>
      <c r="B5818" t="s">
        <v>27382</v>
      </c>
      <c r="C5818" t="s">
        <v>27383</v>
      </c>
      <c r="E5818" t="s">
        <v>9763</v>
      </c>
      <c r="F5818" t="s">
        <v>170</v>
      </c>
      <c r="G5818">
        <v>91739</v>
      </c>
      <c r="H5818">
        <v>34.113689999999998</v>
      </c>
      <c r="I5818">
        <v>-117.530295</v>
      </c>
      <c r="J5818" s="1" t="d">
        <v>2018-09-10</v>
      </c>
      <c r="K5818">
        <v>102050</v>
      </c>
      <c r="L5818" t="s">
        <v>30</v>
      </c>
      <c r="M5818" s="1" t="d">
        <v>2015-01-01</v>
      </c>
      <c r="N5818">
        <v>1</v>
      </c>
      <c r="O5818">
        <v>1</v>
      </c>
      <c r="P5818">
        <v>2015</v>
      </c>
      <c r="R5818" t="s">
        <v>26</v>
      </c>
      <c r="S5818" t="s">
        <v>31</v>
      </c>
    </row>
    <row r="5819" spans="1:19" x14ac:dyDescent="0.25">
      <c r="A5819" t="s">
        <v>338</v>
      </c>
      <c r="B5819" t="s">
        <v>27384</v>
      </c>
      <c r="C5819" t="s">
        <v>27385</v>
      </c>
      <c r="E5819" t="s">
        <v>15794</v>
      </c>
      <c r="F5819" t="s">
        <v>170</v>
      </c>
      <c r="G5819">
        <v>90278</v>
      </c>
      <c r="H5819">
        <v>33.894387999999999</v>
      </c>
      <c r="I5819">
        <v>-118.36817600000001</v>
      </c>
      <c r="J5819" s="1" t="d">
        <v>2018-09-10</v>
      </c>
      <c r="K5819">
        <v>102051</v>
      </c>
      <c r="L5819" t="s">
        <v>30</v>
      </c>
      <c r="M5819" s="1" t="d">
        <v>2015-02-01</v>
      </c>
      <c r="N5819">
        <v>2</v>
      </c>
      <c r="O5819">
        <v>1</v>
      </c>
      <c r="P5819">
        <v>2015</v>
      </c>
      <c r="R5819" t="s">
        <v>26</v>
      </c>
      <c r="S5819" t="s">
        <v>31</v>
      </c>
    </row>
    <row r="5820" spans="1:19" x14ac:dyDescent="0.25">
      <c r="A5820" t="s">
        <v>338</v>
      </c>
      <c r="B5820" t="s">
        <v>27388</v>
      </c>
      <c r="C5820" t="s">
        <v>27389</v>
      </c>
      <c r="E5820" t="s">
        <v>3986</v>
      </c>
      <c r="F5820" t="s">
        <v>170</v>
      </c>
      <c r="G5820">
        <v>95677</v>
      </c>
      <c r="H5820">
        <v>38.800426000000002</v>
      </c>
      <c r="I5820">
        <v>-121.21068099999999</v>
      </c>
      <c r="J5820" s="1" t="d">
        <v>2018-09-10</v>
      </c>
      <c r="K5820">
        <v>102053</v>
      </c>
      <c r="L5820" t="s">
        <v>30</v>
      </c>
      <c r="M5820" s="1" t="d">
        <v>2015-03-01</v>
      </c>
      <c r="N5820">
        <v>3</v>
      </c>
      <c r="O5820">
        <v>1</v>
      </c>
      <c r="P5820">
        <v>2015</v>
      </c>
      <c r="R5820" t="s">
        <v>26</v>
      </c>
      <c r="S5820" t="s">
        <v>31</v>
      </c>
    </row>
    <row r="5821" spans="1:19" x14ac:dyDescent="0.25">
      <c r="A5821" t="s">
        <v>338</v>
      </c>
      <c r="B5821" t="s">
        <v>27402</v>
      </c>
      <c r="C5821" t="s">
        <v>27403</v>
      </c>
      <c r="E5821" t="s">
        <v>220</v>
      </c>
      <c r="F5821" t="s">
        <v>170</v>
      </c>
      <c r="G5821">
        <v>92121</v>
      </c>
      <c r="H5821">
        <v>32.903450999999997</v>
      </c>
      <c r="I5821">
        <v>-117.194683</v>
      </c>
      <c r="J5821" s="1" t="d">
        <v>2018-09-10</v>
      </c>
      <c r="K5821">
        <v>102060</v>
      </c>
      <c r="L5821" t="s">
        <v>30</v>
      </c>
      <c r="M5821" s="1" t="d">
        <v>2015-02-01</v>
      </c>
      <c r="N5821">
        <v>2</v>
      </c>
      <c r="O5821">
        <v>1</v>
      </c>
      <c r="P5821">
        <v>2015</v>
      </c>
      <c r="R5821" t="s">
        <v>26</v>
      </c>
      <c r="S5821" t="s">
        <v>31</v>
      </c>
    </row>
    <row r="5822" spans="1:19" x14ac:dyDescent="0.25">
      <c r="A5822" t="s">
        <v>338</v>
      </c>
      <c r="B5822" t="s">
        <v>27410</v>
      </c>
      <c r="C5822" t="s">
        <v>27411</v>
      </c>
      <c r="E5822" t="s">
        <v>27412</v>
      </c>
      <c r="F5822" t="s">
        <v>170</v>
      </c>
      <c r="G5822">
        <v>94403</v>
      </c>
      <c r="H5822">
        <v>37.545979000000003</v>
      </c>
      <c r="I5822">
        <v>-122.290104</v>
      </c>
      <c r="J5822" s="1" t="d">
        <v>2018-09-10</v>
      </c>
      <c r="K5822">
        <v>102064</v>
      </c>
      <c r="L5822" t="s">
        <v>30</v>
      </c>
      <c r="M5822" s="1" t="d">
        <v>2015-03-01</v>
      </c>
      <c r="N5822">
        <v>3</v>
      </c>
      <c r="O5822">
        <v>1</v>
      </c>
      <c r="P5822">
        <v>2015</v>
      </c>
      <c r="R5822" t="s">
        <v>26</v>
      </c>
      <c r="S5822" t="s">
        <v>31</v>
      </c>
    </row>
    <row r="5823" spans="1:19" x14ac:dyDescent="0.25">
      <c r="A5823" t="s">
        <v>338</v>
      </c>
      <c r="B5823" t="s">
        <v>27415</v>
      </c>
      <c r="C5823" t="s">
        <v>27416</v>
      </c>
      <c r="E5823" t="s">
        <v>7074</v>
      </c>
      <c r="F5823" t="s">
        <v>170</v>
      </c>
      <c r="G5823">
        <v>93955</v>
      </c>
      <c r="H5823">
        <v>36.617122999999999</v>
      </c>
      <c r="I5823">
        <v>-121.843855</v>
      </c>
      <c r="J5823" s="1" t="d">
        <v>2018-09-10</v>
      </c>
      <c r="K5823">
        <v>102067</v>
      </c>
      <c r="L5823" t="s">
        <v>30</v>
      </c>
      <c r="M5823" s="1" t="d">
        <v>2015-06-01</v>
      </c>
      <c r="N5823">
        <v>6</v>
      </c>
      <c r="O5823">
        <v>1</v>
      </c>
      <c r="P5823">
        <v>2015</v>
      </c>
      <c r="R5823" t="s">
        <v>26</v>
      </c>
      <c r="S5823" t="s">
        <v>31</v>
      </c>
    </row>
    <row r="5824" spans="1:19" x14ac:dyDescent="0.25">
      <c r="A5824" t="s">
        <v>338</v>
      </c>
      <c r="B5824" t="s">
        <v>27422</v>
      </c>
      <c r="C5824" t="s">
        <v>27423</v>
      </c>
      <c r="E5824" t="s">
        <v>12444</v>
      </c>
      <c r="F5824" t="s">
        <v>170</v>
      </c>
      <c r="G5824">
        <v>96161</v>
      </c>
      <c r="H5824">
        <v>39.322035999999997</v>
      </c>
      <c r="I5824">
        <v>-120.163037</v>
      </c>
      <c r="J5824" s="1" t="d">
        <v>2018-09-10</v>
      </c>
      <c r="K5824">
        <v>102071</v>
      </c>
      <c r="L5824" t="s">
        <v>30</v>
      </c>
      <c r="M5824" s="1" t="d">
        <v>2015-11-01</v>
      </c>
      <c r="N5824">
        <v>11</v>
      </c>
      <c r="O5824">
        <v>1</v>
      </c>
      <c r="P5824">
        <v>2015</v>
      </c>
      <c r="R5824" t="s">
        <v>26</v>
      </c>
      <c r="S5824" t="s">
        <v>31</v>
      </c>
    </row>
    <row r="5825" spans="1:19" x14ac:dyDescent="0.25">
      <c r="A5825" t="s">
        <v>338</v>
      </c>
      <c r="B5825" t="s">
        <v>27443</v>
      </c>
      <c r="C5825" t="s">
        <v>27444</v>
      </c>
      <c r="E5825" t="s">
        <v>1209</v>
      </c>
      <c r="F5825" t="s">
        <v>129</v>
      </c>
      <c r="G5825">
        <v>80903</v>
      </c>
      <c r="H5825">
        <v>38.837364000000001</v>
      </c>
      <c r="I5825">
        <v>-104.824556</v>
      </c>
      <c r="J5825" s="1" t="d">
        <v>2018-09-10</v>
      </c>
      <c r="K5825">
        <v>102081</v>
      </c>
      <c r="L5825" t="s">
        <v>30</v>
      </c>
      <c r="M5825" s="1" t="d">
        <v>2015-12-31</v>
      </c>
      <c r="N5825">
        <v>12</v>
      </c>
      <c r="O5825">
        <v>31</v>
      </c>
      <c r="P5825">
        <v>2015</v>
      </c>
      <c r="R5825" t="s">
        <v>26</v>
      </c>
      <c r="S5825" t="s">
        <v>31</v>
      </c>
    </row>
    <row r="5826" spans="1:19" x14ac:dyDescent="0.25">
      <c r="A5826" t="s">
        <v>338</v>
      </c>
      <c r="B5826" t="s">
        <v>27445</v>
      </c>
      <c r="C5826" t="s">
        <v>27446</v>
      </c>
      <c r="E5826" t="s">
        <v>130</v>
      </c>
      <c r="F5826" t="s">
        <v>129</v>
      </c>
      <c r="G5826">
        <v>80239</v>
      </c>
      <c r="H5826">
        <v>39.774946999999997</v>
      </c>
      <c r="I5826">
        <v>-104.795232</v>
      </c>
      <c r="J5826" s="1" t="d">
        <v>2018-09-10</v>
      </c>
      <c r="K5826">
        <v>102082</v>
      </c>
      <c r="L5826" t="s">
        <v>30</v>
      </c>
      <c r="M5826" s="1" t="d">
        <v>2015-01-01</v>
      </c>
      <c r="N5826">
        <v>1</v>
      </c>
      <c r="O5826">
        <v>1</v>
      </c>
      <c r="P5826">
        <v>2015</v>
      </c>
      <c r="R5826" t="s">
        <v>26</v>
      </c>
      <c r="S5826" t="s">
        <v>31</v>
      </c>
    </row>
    <row r="5827" spans="1:19" x14ac:dyDescent="0.25">
      <c r="A5827" t="s">
        <v>338</v>
      </c>
      <c r="B5827" t="s">
        <v>27465</v>
      </c>
      <c r="C5827" t="s">
        <v>27466</v>
      </c>
      <c r="E5827" t="s">
        <v>15596</v>
      </c>
      <c r="F5827" t="s">
        <v>129</v>
      </c>
      <c r="G5827">
        <v>81082</v>
      </c>
      <c r="H5827">
        <v>37.13373</v>
      </c>
      <c r="I5827">
        <v>-104.51997900000001</v>
      </c>
      <c r="J5827" s="1" t="d">
        <v>2018-09-10</v>
      </c>
      <c r="K5827">
        <v>102091</v>
      </c>
      <c r="L5827" t="s">
        <v>30</v>
      </c>
      <c r="M5827" s="1" t="d">
        <v>2015-04-01</v>
      </c>
      <c r="N5827">
        <v>4</v>
      </c>
      <c r="O5827">
        <v>1</v>
      </c>
      <c r="P5827">
        <v>2015</v>
      </c>
      <c r="R5827" t="s">
        <v>26</v>
      </c>
      <c r="S5827" t="s">
        <v>31</v>
      </c>
    </row>
    <row r="5828" spans="1:19" x14ac:dyDescent="0.25">
      <c r="A5828" t="s">
        <v>338</v>
      </c>
      <c r="B5828" t="s">
        <v>27480</v>
      </c>
      <c r="C5828" t="s">
        <v>27481</v>
      </c>
      <c r="E5828" t="s">
        <v>11168</v>
      </c>
      <c r="F5828" t="s">
        <v>67</v>
      </c>
      <c r="G5828">
        <v>6110</v>
      </c>
      <c r="H5828">
        <v>41.726320000000001</v>
      </c>
      <c r="I5828">
        <v>-72.757878000000005</v>
      </c>
      <c r="J5828" s="1" t="d">
        <v>2018-09-10</v>
      </c>
      <c r="K5828">
        <v>102100</v>
      </c>
      <c r="L5828" t="s">
        <v>30</v>
      </c>
      <c r="M5828" s="1" t="d">
        <v>2015-01-01</v>
      </c>
      <c r="N5828">
        <v>1</v>
      </c>
      <c r="O5828">
        <v>1</v>
      </c>
      <c r="P5828">
        <v>2015</v>
      </c>
      <c r="R5828" t="s">
        <v>26</v>
      </c>
      <c r="S5828" t="s">
        <v>31</v>
      </c>
    </row>
    <row r="5829" spans="1:19" x14ac:dyDescent="0.25">
      <c r="A5829" t="s">
        <v>338</v>
      </c>
      <c r="B5829" t="s">
        <v>27494</v>
      </c>
      <c r="C5829" t="s">
        <v>27495</v>
      </c>
      <c r="E5829" t="s">
        <v>27496</v>
      </c>
      <c r="F5829" t="s">
        <v>202</v>
      </c>
      <c r="G5829">
        <v>32435</v>
      </c>
      <c r="H5829">
        <v>30.720701999999999</v>
      </c>
      <c r="I5829">
        <v>-86.116805749999997</v>
      </c>
      <c r="J5829" s="1" t="d">
        <v>2018-09-10</v>
      </c>
      <c r="K5829">
        <v>102107</v>
      </c>
      <c r="L5829" t="s">
        <v>30</v>
      </c>
      <c r="M5829" s="1" t="d">
        <v>2015-01-01</v>
      </c>
      <c r="N5829">
        <v>1</v>
      </c>
      <c r="O5829">
        <v>1</v>
      </c>
      <c r="P5829">
        <v>2015</v>
      </c>
      <c r="R5829" t="s">
        <v>26</v>
      </c>
      <c r="S5829" t="s">
        <v>31</v>
      </c>
    </row>
    <row r="5830" spans="1:19" x14ac:dyDescent="0.25">
      <c r="A5830" t="s">
        <v>338</v>
      </c>
      <c r="B5830" t="s">
        <v>27511</v>
      </c>
      <c r="C5830" t="s">
        <v>27512</v>
      </c>
      <c r="E5830" t="s">
        <v>2069</v>
      </c>
      <c r="F5830" t="s">
        <v>202</v>
      </c>
      <c r="G5830">
        <v>33050</v>
      </c>
      <c r="H5830">
        <v>24.725287999999999</v>
      </c>
      <c r="I5830">
        <v>-81.049732000000006</v>
      </c>
      <c r="J5830" s="1" t="d">
        <v>2018-09-10</v>
      </c>
      <c r="K5830">
        <v>102114</v>
      </c>
      <c r="L5830" t="s">
        <v>30</v>
      </c>
      <c r="M5830" s="1" t="d">
        <v>2015-03-01</v>
      </c>
      <c r="N5830">
        <v>3</v>
      </c>
      <c r="O5830">
        <v>1</v>
      </c>
      <c r="P5830">
        <v>2015</v>
      </c>
      <c r="R5830" t="s">
        <v>26</v>
      </c>
      <c r="S5830" t="s">
        <v>31</v>
      </c>
    </row>
    <row r="5831" spans="1:19" x14ac:dyDescent="0.25">
      <c r="A5831" t="s">
        <v>338</v>
      </c>
      <c r="B5831" t="s">
        <v>27522</v>
      </c>
      <c r="C5831" t="s">
        <v>27523</v>
      </c>
      <c r="E5831" t="s">
        <v>9522</v>
      </c>
      <c r="F5831" t="s">
        <v>202</v>
      </c>
      <c r="G5831">
        <v>34474</v>
      </c>
      <c r="H5831">
        <v>29.138724</v>
      </c>
      <c r="I5831">
        <v>-82.190423999999993</v>
      </c>
      <c r="J5831" s="1" t="d">
        <v>2018-09-10</v>
      </c>
      <c r="K5831">
        <v>102119</v>
      </c>
      <c r="L5831" t="s">
        <v>30</v>
      </c>
      <c r="M5831" s="1" t="d">
        <v>2015-01-01</v>
      </c>
      <c r="N5831">
        <v>1</v>
      </c>
      <c r="O5831">
        <v>1</v>
      </c>
      <c r="P5831">
        <v>2015</v>
      </c>
      <c r="R5831" t="s">
        <v>26</v>
      </c>
      <c r="S5831" t="s">
        <v>31</v>
      </c>
    </row>
    <row r="5832" spans="1:19" x14ac:dyDescent="0.25">
      <c r="A5832" t="s">
        <v>338</v>
      </c>
      <c r="B5832" t="s">
        <v>27524</v>
      </c>
      <c r="C5832" t="s">
        <v>27525</v>
      </c>
      <c r="E5832" t="s">
        <v>10756</v>
      </c>
      <c r="F5832" t="s">
        <v>202</v>
      </c>
      <c r="G5832">
        <v>34972</v>
      </c>
      <c r="H5832">
        <v>27.60089</v>
      </c>
      <c r="I5832">
        <v>-80.822860000000006</v>
      </c>
      <c r="J5832" s="1" t="d">
        <v>2018-09-10</v>
      </c>
      <c r="K5832">
        <v>102120</v>
      </c>
      <c r="L5832" t="s">
        <v>30</v>
      </c>
      <c r="M5832" s="1" t="d">
        <v>2015-01-01</v>
      </c>
      <c r="N5832">
        <v>1</v>
      </c>
      <c r="O5832">
        <v>1</v>
      </c>
      <c r="P5832">
        <v>2015</v>
      </c>
      <c r="R5832" t="s">
        <v>26</v>
      </c>
      <c r="S5832" t="s">
        <v>31</v>
      </c>
    </row>
    <row r="5833" spans="1:19" x14ac:dyDescent="0.25">
      <c r="A5833" t="s">
        <v>338</v>
      </c>
      <c r="B5833" t="s">
        <v>27528</v>
      </c>
      <c r="C5833" t="s">
        <v>27529</v>
      </c>
      <c r="E5833" t="s">
        <v>10559</v>
      </c>
      <c r="F5833" t="s">
        <v>202</v>
      </c>
      <c r="G5833">
        <v>33324</v>
      </c>
      <c r="H5833">
        <v>26.108601</v>
      </c>
      <c r="I5833">
        <v>-80.252307000000002</v>
      </c>
      <c r="J5833" s="1" t="d">
        <v>2019-01-10</v>
      </c>
      <c r="K5833">
        <v>102123</v>
      </c>
      <c r="L5833" t="s">
        <v>30</v>
      </c>
      <c r="M5833" s="1" t="d">
        <v>2015-12-31</v>
      </c>
      <c r="N5833">
        <v>12</v>
      </c>
      <c r="O5833">
        <v>31</v>
      </c>
      <c r="P5833">
        <v>2015</v>
      </c>
      <c r="R5833" t="s">
        <v>26</v>
      </c>
      <c r="S5833" t="s">
        <v>31</v>
      </c>
    </row>
    <row r="5834" spans="1:19" x14ac:dyDescent="0.25">
      <c r="A5834" t="s">
        <v>338</v>
      </c>
      <c r="B5834" t="s">
        <v>27538</v>
      </c>
      <c r="C5834" t="s">
        <v>27539</v>
      </c>
      <c r="E5834" t="s">
        <v>9558</v>
      </c>
      <c r="F5834" t="s">
        <v>202</v>
      </c>
      <c r="G5834">
        <v>32309</v>
      </c>
      <c r="H5834">
        <v>30.510937999999999</v>
      </c>
      <c r="I5834">
        <v>-84.247130999999996</v>
      </c>
      <c r="J5834" s="1" t="d">
        <v>2018-09-10</v>
      </c>
      <c r="K5834">
        <v>102128</v>
      </c>
      <c r="L5834" t="s">
        <v>30</v>
      </c>
      <c r="M5834" s="1" t="d">
        <v>2015-04-01</v>
      </c>
      <c r="N5834">
        <v>4</v>
      </c>
      <c r="O5834">
        <v>1</v>
      </c>
      <c r="P5834">
        <v>2015</v>
      </c>
      <c r="R5834" t="s">
        <v>26</v>
      </c>
      <c r="S5834" t="s">
        <v>31</v>
      </c>
    </row>
    <row r="5835" spans="1:19" x14ac:dyDescent="0.25">
      <c r="A5835" t="s">
        <v>338</v>
      </c>
      <c r="B5835" t="s">
        <v>27550</v>
      </c>
      <c r="C5835" t="s">
        <v>27551</v>
      </c>
      <c r="E5835" t="s">
        <v>28</v>
      </c>
      <c r="F5835" t="s">
        <v>29</v>
      </c>
      <c r="G5835">
        <v>30363</v>
      </c>
      <c r="H5835">
        <v>33.792859999999997</v>
      </c>
      <c r="I5835">
        <v>-84.397790000000001</v>
      </c>
      <c r="J5835" s="1" t="d">
        <v>2018-09-10</v>
      </c>
      <c r="K5835">
        <v>102134</v>
      </c>
      <c r="L5835" t="s">
        <v>30</v>
      </c>
      <c r="M5835" s="1" t="d">
        <v>2015-01-01</v>
      </c>
      <c r="N5835">
        <v>1</v>
      </c>
      <c r="O5835">
        <v>1</v>
      </c>
      <c r="P5835">
        <v>2015</v>
      </c>
      <c r="R5835" t="s">
        <v>26</v>
      </c>
      <c r="S5835" t="s">
        <v>31</v>
      </c>
    </row>
    <row r="5836" spans="1:19" x14ac:dyDescent="0.25">
      <c r="A5836" t="s">
        <v>338</v>
      </c>
      <c r="B5836" t="s">
        <v>27554</v>
      </c>
      <c r="C5836" t="s">
        <v>27555</v>
      </c>
      <c r="E5836" t="s">
        <v>19304</v>
      </c>
      <c r="F5836" t="s">
        <v>29</v>
      </c>
      <c r="G5836">
        <v>31548</v>
      </c>
      <c r="H5836">
        <v>30.79101</v>
      </c>
      <c r="I5836">
        <v>-81.663544000000002</v>
      </c>
      <c r="J5836" s="1" t="d">
        <v>2018-09-10</v>
      </c>
      <c r="K5836">
        <v>102137</v>
      </c>
      <c r="L5836" t="s">
        <v>30</v>
      </c>
      <c r="M5836" s="1" t="d">
        <v>2015-10-01</v>
      </c>
      <c r="N5836">
        <v>10</v>
      </c>
      <c r="O5836">
        <v>1</v>
      </c>
      <c r="P5836">
        <v>2015</v>
      </c>
      <c r="R5836" t="s">
        <v>26</v>
      </c>
      <c r="S5836" t="s">
        <v>31</v>
      </c>
    </row>
    <row r="5837" spans="1:19" x14ac:dyDescent="0.25">
      <c r="A5837" t="s">
        <v>338</v>
      </c>
      <c r="B5837" t="s">
        <v>27563</v>
      </c>
      <c r="C5837" t="s">
        <v>27564</v>
      </c>
      <c r="E5837" t="s">
        <v>2312</v>
      </c>
      <c r="F5837" t="s">
        <v>327</v>
      </c>
      <c r="G5837">
        <v>51501</v>
      </c>
      <c r="H5837">
        <v>41.220464</v>
      </c>
      <c r="I5837">
        <v>-95.836025000000006</v>
      </c>
      <c r="J5837" s="1" t="d">
        <v>2018-09-10</v>
      </c>
      <c r="K5837">
        <v>102142</v>
      </c>
      <c r="L5837" t="s">
        <v>30</v>
      </c>
      <c r="M5837" s="1" t="d">
        <v>2015-03-01</v>
      </c>
      <c r="N5837">
        <v>3</v>
      </c>
      <c r="O5837">
        <v>1</v>
      </c>
      <c r="P5837">
        <v>2015</v>
      </c>
      <c r="R5837" t="s">
        <v>26</v>
      </c>
      <c r="S5837" t="s">
        <v>31</v>
      </c>
    </row>
    <row r="5838" spans="1:19" x14ac:dyDescent="0.25">
      <c r="A5838" t="s">
        <v>338</v>
      </c>
      <c r="B5838" t="s">
        <v>27570</v>
      </c>
      <c r="C5838" t="s">
        <v>27571</v>
      </c>
      <c r="E5838" t="s">
        <v>80</v>
      </c>
      <c r="F5838" t="s">
        <v>10</v>
      </c>
      <c r="G5838">
        <v>83709</v>
      </c>
      <c r="H5838">
        <v>43.591909999999999</v>
      </c>
      <c r="I5838">
        <v>-116.279539</v>
      </c>
      <c r="J5838" s="1" t="d">
        <v>2018-09-10</v>
      </c>
      <c r="K5838">
        <v>102147</v>
      </c>
      <c r="L5838" t="s">
        <v>30</v>
      </c>
      <c r="M5838" s="1" t="d">
        <v>2015-08-01</v>
      </c>
      <c r="N5838">
        <v>8</v>
      </c>
      <c r="O5838">
        <v>1</v>
      </c>
      <c r="P5838">
        <v>2015</v>
      </c>
      <c r="R5838" t="s">
        <v>26</v>
      </c>
      <c r="S5838" t="s">
        <v>31</v>
      </c>
    </row>
    <row r="5839" spans="1:19" x14ac:dyDescent="0.25">
      <c r="A5839" t="s">
        <v>338</v>
      </c>
      <c r="B5839" t="s">
        <v>27572</v>
      </c>
      <c r="C5839" t="s">
        <v>27573</v>
      </c>
      <c r="E5839" t="s">
        <v>13343</v>
      </c>
      <c r="F5839" t="s">
        <v>10</v>
      </c>
      <c r="G5839">
        <v>83815</v>
      </c>
      <c r="H5839">
        <v>47.708374999999997</v>
      </c>
      <c r="I5839">
        <v>-116.79430600000001</v>
      </c>
      <c r="J5839" s="1" t="d">
        <v>2018-09-10</v>
      </c>
      <c r="K5839">
        <v>102148</v>
      </c>
      <c r="L5839" t="s">
        <v>30</v>
      </c>
      <c r="M5839" s="1" t="d">
        <v>2015-03-01</v>
      </c>
      <c r="N5839">
        <v>3</v>
      </c>
      <c r="O5839">
        <v>1</v>
      </c>
      <c r="P5839">
        <v>2015</v>
      </c>
      <c r="R5839" t="s">
        <v>26</v>
      </c>
      <c r="S5839" t="s">
        <v>31</v>
      </c>
    </row>
    <row r="5840" spans="1:19" x14ac:dyDescent="0.25">
      <c r="A5840" t="s">
        <v>338</v>
      </c>
      <c r="B5840" t="s">
        <v>27578</v>
      </c>
      <c r="C5840" t="s">
        <v>27579</v>
      </c>
      <c r="E5840" t="s">
        <v>20653</v>
      </c>
      <c r="F5840" t="s">
        <v>10</v>
      </c>
      <c r="G5840">
        <v>83301</v>
      </c>
      <c r="H5840">
        <v>42.597887</v>
      </c>
      <c r="I5840">
        <v>-114.45524899999999</v>
      </c>
      <c r="J5840" s="1" t="d">
        <v>2018-09-10</v>
      </c>
      <c r="K5840">
        <v>102151</v>
      </c>
      <c r="L5840" t="s">
        <v>30</v>
      </c>
      <c r="M5840" s="1" t="d">
        <v>2015-11-01</v>
      </c>
      <c r="N5840">
        <v>11</v>
      </c>
      <c r="O5840">
        <v>1</v>
      </c>
      <c r="P5840">
        <v>2015</v>
      </c>
      <c r="R5840" t="s">
        <v>26</v>
      </c>
      <c r="S5840" t="s">
        <v>31</v>
      </c>
    </row>
    <row r="5841" spans="1:19" x14ac:dyDescent="0.25">
      <c r="A5841" t="s">
        <v>338</v>
      </c>
      <c r="B5841" t="s">
        <v>27593</v>
      </c>
      <c r="C5841" t="s">
        <v>27594</v>
      </c>
      <c r="E5841" t="s">
        <v>10995</v>
      </c>
      <c r="F5841" t="s">
        <v>373</v>
      </c>
      <c r="G5841">
        <v>60478</v>
      </c>
      <c r="H5841">
        <v>41.583719000000002</v>
      </c>
      <c r="I5841">
        <v>-87.721654999999998</v>
      </c>
      <c r="J5841" s="1" t="d">
        <v>2018-09-10</v>
      </c>
      <c r="K5841">
        <v>102159</v>
      </c>
      <c r="L5841" t="s">
        <v>30</v>
      </c>
      <c r="M5841" s="1" t="d">
        <v>2015-01-01</v>
      </c>
      <c r="N5841">
        <v>1</v>
      </c>
      <c r="O5841">
        <v>1</v>
      </c>
      <c r="P5841">
        <v>2015</v>
      </c>
      <c r="R5841" t="s">
        <v>26</v>
      </c>
      <c r="S5841" t="s">
        <v>31</v>
      </c>
    </row>
    <row r="5842" spans="1:19" x14ac:dyDescent="0.25">
      <c r="A5842" t="s">
        <v>338</v>
      </c>
      <c r="B5842" t="s">
        <v>27595</v>
      </c>
      <c r="C5842" t="s">
        <v>27596</v>
      </c>
      <c r="E5842" t="s">
        <v>1907</v>
      </c>
      <c r="F5842" t="s">
        <v>373</v>
      </c>
      <c r="G5842">
        <v>62401</v>
      </c>
      <c r="H5842">
        <v>39.137293</v>
      </c>
      <c r="I5842">
        <v>-88.563833000000002</v>
      </c>
      <c r="J5842" s="1" t="d">
        <v>2018-09-10</v>
      </c>
      <c r="K5842">
        <v>102160</v>
      </c>
      <c r="L5842" t="s">
        <v>30</v>
      </c>
      <c r="M5842" s="1" t="d">
        <v>2015-03-01</v>
      </c>
      <c r="N5842">
        <v>3</v>
      </c>
      <c r="O5842">
        <v>1</v>
      </c>
      <c r="P5842">
        <v>2015</v>
      </c>
      <c r="R5842" t="s">
        <v>26</v>
      </c>
      <c r="S5842" t="s">
        <v>31</v>
      </c>
    </row>
    <row r="5843" spans="1:19" x14ac:dyDescent="0.25">
      <c r="A5843" t="s">
        <v>338</v>
      </c>
      <c r="B5843" t="s">
        <v>27609</v>
      </c>
      <c r="C5843" t="s">
        <v>27610</v>
      </c>
      <c r="E5843" t="s">
        <v>449</v>
      </c>
      <c r="F5843" t="s">
        <v>373</v>
      </c>
      <c r="G5843">
        <v>62711</v>
      </c>
      <c r="H5843">
        <v>39.750011999999998</v>
      </c>
      <c r="I5843">
        <v>-89.670392000000007</v>
      </c>
      <c r="J5843" s="1" t="d">
        <v>2018-09-10</v>
      </c>
      <c r="K5843">
        <v>102168</v>
      </c>
      <c r="L5843" t="s">
        <v>30</v>
      </c>
      <c r="M5843" s="1" t="d">
        <v>2015-01-01</v>
      </c>
      <c r="N5843">
        <v>1</v>
      </c>
      <c r="O5843">
        <v>1</v>
      </c>
      <c r="P5843">
        <v>2015</v>
      </c>
      <c r="R5843" t="s">
        <v>26</v>
      </c>
      <c r="S5843" t="s">
        <v>31</v>
      </c>
    </row>
    <row r="5844" spans="1:19" x14ac:dyDescent="0.25">
      <c r="A5844" t="s">
        <v>338</v>
      </c>
      <c r="B5844" t="s">
        <v>27617</v>
      </c>
      <c r="C5844" t="s">
        <v>27618</v>
      </c>
      <c r="E5844" t="s">
        <v>56</v>
      </c>
      <c r="F5844" t="s">
        <v>57</v>
      </c>
      <c r="G5844">
        <v>46203</v>
      </c>
      <c r="H5844">
        <v>39.702655999999998</v>
      </c>
      <c r="I5844">
        <v>-86.080374000000006</v>
      </c>
      <c r="J5844" s="1" t="d">
        <v>2018-09-10</v>
      </c>
      <c r="K5844">
        <v>102173</v>
      </c>
      <c r="L5844" t="s">
        <v>30</v>
      </c>
      <c r="M5844" s="1" t="d">
        <v>2015-01-01</v>
      </c>
      <c r="N5844">
        <v>1</v>
      </c>
      <c r="O5844">
        <v>1</v>
      </c>
      <c r="P5844">
        <v>2015</v>
      </c>
      <c r="R5844" t="s">
        <v>26</v>
      </c>
      <c r="S5844" t="s">
        <v>31</v>
      </c>
    </row>
    <row r="5845" spans="1:19" x14ac:dyDescent="0.25">
      <c r="A5845" t="s">
        <v>338</v>
      </c>
      <c r="B5845" t="s">
        <v>27453</v>
      </c>
      <c r="C5845" t="s">
        <v>27634</v>
      </c>
      <c r="E5845" t="s">
        <v>9961</v>
      </c>
      <c r="F5845" t="s">
        <v>78</v>
      </c>
      <c r="G5845">
        <v>66604</v>
      </c>
      <c r="H5845">
        <v>39.044125000000001</v>
      </c>
      <c r="I5845">
        <v>-95.760261999999997</v>
      </c>
      <c r="J5845" s="1" t="d">
        <v>2018-09-10</v>
      </c>
      <c r="K5845">
        <v>102182</v>
      </c>
      <c r="L5845" t="s">
        <v>30</v>
      </c>
      <c r="M5845" s="1" t="d">
        <v>2015-01-01</v>
      </c>
      <c r="N5845">
        <v>1</v>
      </c>
      <c r="O5845">
        <v>1</v>
      </c>
      <c r="P5845">
        <v>2015</v>
      </c>
      <c r="R5845" t="s">
        <v>26</v>
      </c>
      <c r="S5845" t="s">
        <v>31</v>
      </c>
    </row>
    <row r="5846" spans="1:19" x14ac:dyDescent="0.25">
      <c r="A5846" t="s">
        <v>338</v>
      </c>
      <c r="B5846" t="s">
        <v>27630</v>
      </c>
      <c r="C5846" t="s">
        <v>27635</v>
      </c>
      <c r="E5846" t="s">
        <v>1068</v>
      </c>
      <c r="F5846" t="s">
        <v>78</v>
      </c>
      <c r="G5846">
        <v>67216</v>
      </c>
      <c r="H5846">
        <v>37.608499000000002</v>
      </c>
      <c r="I5846">
        <v>-97.333271999999994</v>
      </c>
      <c r="J5846" s="1" t="d">
        <v>2018-09-10</v>
      </c>
      <c r="K5846">
        <v>102183</v>
      </c>
      <c r="L5846" t="s">
        <v>30</v>
      </c>
      <c r="M5846" s="1" t="d">
        <v>2015-02-01</v>
      </c>
      <c r="N5846">
        <v>2</v>
      </c>
      <c r="O5846">
        <v>1</v>
      </c>
      <c r="P5846">
        <v>2015</v>
      </c>
      <c r="R5846" t="s">
        <v>26</v>
      </c>
      <c r="S5846" t="s">
        <v>31</v>
      </c>
    </row>
    <row r="5847" spans="1:19" x14ac:dyDescent="0.25">
      <c r="A5847" t="s">
        <v>338</v>
      </c>
      <c r="B5847" t="s">
        <v>27582</v>
      </c>
      <c r="C5847" t="s">
        <v>27640</v>
      </c>
      <c r="E5847" t="s">
        <v>565</v>
      </c>
      <c r="F5847" t="s">
        <v>718</v>
      </c>
      <c r="G5847">
        <v>40509</v>
      </c>
      <c r="H5847">
        <v>38.019786000000003</v>
      </c>
      <c r="I5847">
        <v>-84.418750000000003</v>
      </c>
      <c r="J5847" s="1" t="d">
        <v>2018-09-10</v>
      </c>
      <c r="K5847">
        <v>102186</v>
      </c>
      <c r="L5847" t="s">
        <v>30</v>
      </c>
      <c r="M5847" s="1" t="d">
        <v>2015-02-01</v>
      </c>
      <c r="N5847">
        <v>2</v>
      </c>
      <c r="O5847">
        <v>1</v>
      </c>
      <c r="P5847">
        <v>2015</v>
      </c>
      <c r="R5847" t="s">
        <v>26</v>
      </c>
      <c r="S5847" t="s">
        <v>31</v>
      </c>
    </row>
    <row r="5848" spans="1:19" x14ac:dyDescent="0.25">
      <c r="A5848" t="s">
        <v>338</v>
      </c>
      <c r="B5848" t="s">
        <v>27641</v>
      </c>
      <c r="C5848" t="s">
        <v>27642</v>
      </c>
      <c r="E5848" t="s">
        <v>8291</v>
      </c>
      <c r="F5848" t="s">
        <v>718</v>
      </c>
      <c r="G5848">
        <v>40741</v>
      </c>
      <c r="H5848">
        <v>37.148690000000002</v>
      </c>
      <c r="I5848">
        <v>-84.113602</v>
      </c>
      <c r="J5848" s="1" t="d">
        <v>2018-09-10</v>
      </c>
      <c r="K5848">
        <v>102187</v>
      </c>
      <c r="L5848" t="s">
        <v>30</v>
      </c>
      <c r="M5848" s="1" t="d">
        <v>2015-02-01</v>
      </c>
      <c r="N5848">
        <v>2</v>
      </c>
      <c r="O5848">
        <v>1</v>
      </c>
      <c r="P5848">
        <v>2015</v>
      </c>
      <c r="R5848" t="s">
        <v>26</v>
      </c>
      <c r="S5848" t="s">
        <v>31</v>
      </c>
    </row>
    <row r="5849" spans="1:19" x14ac:dyDescent="0.25">
      <c r="A5849" t="s">
        <v>338</v>
      </c>
      <c r="B5849" t="s">
        <v>27647</v>
      </c>
      <c r="C5849" t="s">
        <v>27648</v>
      </c>
      <c r="E5849" t="s">
        <v>68</v>
      </c>
      <c r="F5849" t="s">
        <v>69</v>
      </c>
      <c r="G5849">
        <v>70808</v>
      </c>
      <c r="H5849">
        <v>30.422754000000001</v>
      </c>
      <c r="I5849">
        <v>-91.153782000000007</v>
      </c>
      <c r="J5849" s="1" t="d">
        <v>2018-09-10</v>
      </c>
      <c r="K5849">
        <v>102190</v>
      </c>
      <c r="L5849" t="s">
        <v>30</v>
      </c>
      <c r="M5849" s="1" t="d">
        <v>2015-02-01</v>
      </c>
      <c r="N5849">
        <v>2</v>
      </c>
      <c r="O5849">
        <v>1</v>
      </c>
      <c r="P5849">
        <v>2015</v>
      </c>
      <c r="R5849" t="s">
        <v>26</v>
      </c>
      <c r="S5849" t="s">
        <v>31</v>
      </c>
    </row>
    <row r="5850" spans="1:19" x14ac:dyDescent="0.25">
      <c r="A5850" t="s">
        <v>338</v>
      </c>
      <c r="B5850" t="s">
        <v>27649</v>
      </c>
      <c r="C5850" t="s">
        <v>27650</v>
      </c>
      <c r="E5850" t="s">
        <v>15305</v>
      </c>
      <c r="F5850" t="s">
        <v>69</v>
      </c>
      <c r="G5850">
        <v>70601</v>
      </c>
      <c r="H5850">
        <v>30.200150000000001</v>
      </c>
      <c r="I5850">
        <v>-93.248247000000006</v>
      </c>
      <c r="J5850" s="1" t="d">
        <v>2018-09-10</v>
      </c>
      <c r="K5850">
        <v>102191</v>
      </c>
      <c r="L5850" t="s">
        <v>30</v>
      </c>
      <c r="M5850" s="1" t="d">
        <v>2015-01-01</v>
      </c>
      <c r="N5850">
        <v>1</v>
      </c>
      <c r="O5850">
        <v>1</v>
      </c>
      <c r="P5850">
        <v>2015</v>
      </c>
      <c r="R5850" t="s">
        <v>26</v>
      </c>
      <c r="S5850" t="s">
        <v>31</v>
      </c>
    </row>
    <row r="5851" spans="1:19" x14ac:dyDescent="0.25">
      <c r="A5851" t="s">
        <v>338</v>
      </c>
      <c r="B5851" t="s">
        <v>27212</v>
      </c>
      <c r="C5851" t="s">
        <v>27657</v>
      </c>
      <c r="E5851" t="s">
        <v>191</v>
      </c>
      <c r="F5851" t="s">
        <v>42</v>
      </c>
      <c r="G5851">
        <v>1501</v>
      </c>
      <c r="H5851">
        <v>42.202869999999997</v>
      </c>
      <c r="I5851">
        <v>-71.835735</v>
      </c>
      <c r="J5851" s="1" t="d">
        <v>2018-09-10</v>
      </c>
      <c r="K5851">
        <v>102195</v>
      </c>
      <c r="L5851" t="s">
        <v>30</v>
      </c>
      <c r="M5851" s="1" t="d">
        <v>2015-01-01</v>
      </c>
      <c r="N5851">
        <v>1</v>
      </c>
      <c r="O5851">
        <v>1</v>
      </c>
      <c r="P5851">
        <v>2015</v>
      </c>
      <c r="R5851" t="s">
        <v>26</v>
      </c>
      <c r="S5851" t="s">
        <v>31</v>
      </c>
    </row>
    <row r="5852" spans="1:19" x14ac:dyDescent="0.25">
      <c r="A5852" t="s">
        <v>338</v>
      </c>
      <c r="B5852" t="s">
        <v>27663</v>
      </c>
      <c r="C5852" t="s">
        <v>27664</v>
      </c>
      <c r="E5852" t="s">
        <v>27665</v>
      </c>
      <c r="F5852" t="s">
        <v>42</v>
      </c>
      <c r="G5852">
        <v>2026</v>
      </c>
      <c r="H5852">
        <v>42.235298</v>
      </c>
      <c r="I5852">
        <v>-71.178531000000007</v>
      </c>
      <c r="J5852" s="1" t="d">
        <v>2018-09-10</v>
      </c>
      <c r="K5852">
        <v>102199</v>
      </c>
      <c r="L5852" t="s">
        <v>30</v>
      </c>
      <c r="M5852" s="1" t="d">
        <v>2015-05-01</v>
      </c>
      <c r="N5852">
        <v>5</v>
      </c>
      <c r="O5852">
        <v>1</v>
      </c>
      <c r="P5852">
        <v>2015</v>
      </c>
      <c r="R5852" t="s">
        <v>26</v>
      </c>
      <c r="S5852" t="s">
        <v>31</v>
      </c>
    </row>
    <row r="5853" spans="1:19" x14ac:dyDescent="0.25">
      <c r="A5853" t="s">
        <v>338</v>
      </c>
      <c r="B5853" t="s">
        <v>27677</v>
      </c>
      <c r="C5853" t="s">
        <v>27678</v>
      </c>
      <c r="E5853" t="s">
        <v>27679</v>
      </c>
      <c r="F5853" t="s">
        <v>42</v>
      </c>
      <c r="G5853">
        <v>2562</v>
      </c>
      <c r="H5853">
        <v>41.781616</v>
      </c>
      <c r="I5853">
        <v>-70.540222999999997</v>
      </c>
      <c r="J5853" s="1" t="d">
        <v>2018-09-10</v>
      </c>
      <c r="K5853">
        <v>102205</v>
      </c>
      <c r="L5853" t="s">
        <v>30</v>
      </c>
      <c r="M5853" s="1" t="d">
        <v>2015-01-01</v>
      </c>
      <c r="N5853">
        <v>1</v>
      </c>
      <c r="O5853">
        <v>1</v>
      </c>
      <c r="P5853">
        <v>2015</v>
      </c>
      <c r="R5853" t="s">
        <v>26</v>
      </c>
      <c r="S5853" t="s">
        <v>31</v>
      </c>
    </row>
    <row r="5854" spans="1:19" x14ac:dyDescent="0.25">
      <c r="A5854" t="s">
        <v>338</v>
      </c>
      <c r="B5854" t="s">
        <v>27699</v>
      </c>
      <c r="C5854" t="s">
        <v>27700</v>
      </c>
      <c r="E5854" t="s">
        <v>4564</v>
      </c>
      <c r="F5854" t="s">
        <v>25</v>
      </c>
      <c r="G5854">
        <v>21801</v>
      </c>
      <c r="H5854">
        <v>38.402051999999998</v>
      </c>
      <c r="I5854">
        <v>-75.569972000000007</v>
      </c>
      <c r="J5854" s="1" t="d">
        <v>2018-09-10</v>
      </c>
      <c r="K5854">
        <v>102215</v>
      </c>
      <c r="L5854" t="s">
        <v>30</v>
      </c>
      <c r="M5854" s="1" t="d">
        <v>2015-01-01</v>
      </c>
      <c r="N5854">
        <v>1</v>
      </c>
      <c r="O5854">
        <v>1</v>
      </c>
      <c r="P5854">
        <v>2015</v>
      </c>
      <c r="R5854" t="s">
        <v>26</v>
      </c>
      <c r="S5854" t="s">
        <v>31</v>
      </c>
    </row>
    <row r="5855" spans="1:19" x14ac:dyDescent="0.25">
      <c r="A5855" t="s">
        <v>338</v>
      </c>
      <c r="B5855" t="s">
        <v>27701</v>
      </c>
      <c r="C5855" t="s">
        <v>27702</v>
      </c>
      <c r="E5855" t="s">
        <v>1851</v>
      </c>
      <c r="F5855" t="s">
        <v>657</v>
      </c>
      <c r="G5855">
        <v>4330</v>
      </c>
      <c r="H5855">
        <v>44.343105999999999</v>
      </c>
      <c r="I5855">
        <v>-69.792917000000003</v>
      </c>
      <c r="J5855" s="1" t="d">
        <v>2018-09-10</v>
      </c>
      <c r="K5855">
        <v>102216</v>
      </c>
      <c r="L5855" t="s">
        <v>30</v>
      </c>
      <c r="M5855" s="1" t="d">
        <v>2015-11-01</v>
      </c>
      <c r="N5855">
        <v>11</v>
      </c>
      <c r="O5855">
        <v>1</v>
      </c>
      <c r="P5855">
        <v>2015</v>
      </c>
      <c r="R5855" t="s">
        <v>26</v>
      </c>
      <c r="S5855" t="s">
        <v>31</v>
      </c>
    </row>
    <row r="5856" spans="1:19" x14ac:dyDescent="0.25">
      <c r="A5856" t="s">
        <v>338</v>
      </c>
      <c r="B5856" t="s">
        <v>27582</v>
      </c>
      <c r="C5856" t="s">
        <v>27711</v>
      </c>
      <c r="E5856" t="s">
        <v>1021</v>
      </c>
      <c r="F5856" t="s">
        <v>496</v>
      </c>
      <c r="G5856">
        <v>48103</v>
      </c>
      <c r="H5856">
        <v>42.241030000000002</v>
      </c>
      <c r="I5856">
        <v>-83.768651000000006</v>
      </c>
      <c r="J5856" s="1" t="d">
        <v>2018-09-10</v>
      </c>
      <c r="K5856">
        <v>102221</v>
      </c>
      <c r="L5856" t="s">
        <v>30</v>
      </c>
      <c r="M5856" s="1" t="d">
        <v>2015-06-01</v>
      </c>
      <c r="N5856">
        <v>6</v>
      </c>
      <c r="O5856">
        <v>1</v>
      </c>
      <c r="P5856">
        <v>2015</v>
      </c>
      <c r="R5856" t="s">
        <v>26</v>
      </c>
      <c r="S5856" t="s">
        <v>31</v>
      </c>
    </row>
    <row r="5857" spans="1:19" x14ac:dyDescent="0.25">
      <c r="A5857" t="s">
        <v>338</v>
      </c>
      <c r="B5857" t="s">
        <v>27582</v>
      </c>
      <c r="C5857" t="s">
        <v>22667</v>
      </c>
      <c r="E5857" t="s">
        <v>2794</v>
      </c>
      <c r="F5857" t="s">
        <v>496</v>
      </c>
      <c r="G5857">
        <v>49512</v>
      </c>
      <c r="H5857">
        <v>42.913091000000001</v>
      </c>
      <c r="I5857">
        <v>-85.533460000000005</v>
      </c>
      <c r="J5857" s="1" t="d">
        <v>2018-09-10</v>
      </c>
      <c r="K5857">
        <v>102227</v>
      </c>
      <c r="L5857" t="s">
        <v>30</v>
      </c>
      <c r="M5857" s="1" t="d">
        <v>2015-07-01</v>
      </c>
      <c r="N5857">
        <v>7</v>
      </c>
      <c r="O5857">
        <v>1</v>
      </c>
      <c r="P5857">
        <v>2015</v>
      </c>
      <c r="R5857" t="s">
        <v>26</v>
      </c>
      <c r="S5857" t="s">
        <v>31</v>
      </c>
    </row>
    <row r="5858" spans="1:19" x14ac:dyDescent="0.25">
      <c r="A5858" t="s">
        <v>338</v>
      </c>
      <c r="B5858" t="s">
        <v>27733</v>
      </c>
      <c r="C5858" t="s">
        <v>27734</v>
      </c>
      <c r="E5858" t="s">
        <v>16864</v>
      </c>
      <c r="F5858" t="s">
        <v>119</v>
      </c>
      <c r="G5858">
        <v>56401</v>
      </c>
      <c r="H5858">
        <v>46.378954</v>
      </c>
      <c r="I5858">
        <v>-94.255045999999993</v>
      </c>
      <c r="J5858" s="1" t="d">
        <v>2018-09-10</v>
      </c>
      <c r="K5858">
        <v>102238</v>
      </c>
      <c r="L5858" t="s">
        <v>30</v>
      </c>
      <c r="M5858" s="1" t="d">
        <v>2015-12-01</v>
      </c>
      <c r="N5858">
        <v>12</v>
      </c>
      <c r="O5858">
        <v>1</v>
      </c>
      <c r="P5858">
        <v>2015</v>
      </c>
      <c r="R5858" t="s">
        <v>26</v>
      </c>
      <c r="S5858" t="s">
        <v>31</v>
      </c>
    </row>
    <row r="5859" spans="1:19" x14ac:dyDescent="0.25">
      <c r="A5859" t="s">
        <v>338</v>
      </c>
      <c r="B5859" t="s">
        <v>27737</v>
      </c>
      <c r="C5859" t="s">
        <v>27738</v>
      </c>
      <c r="E5859" t="s">
        <v>1858</v>
      </c>
      <c r="F5859" t="s">
        <v>119</v>
      </c>
      <c r="G5859">
        <v>55802</v>
      </c>
      <c r="H5859">
        <v>46.785342</v>
      </c>
      <c r="I5859">
        <v>-92.101962</v>
      </c>
      <c r="J5859" s="1" t="d">
        <v>2018-09-10</v>
      </c>
      <c r="K5859">
        <v>102240</v>
      </c>
      <c r="L5859" t="s">
        <v>30</v>
      </c>
      <c r="M5859" s="1" t="d">
        <v>2015-02-01</v>
      </c>
      <c r="N5859">
        <v>2</v>
      </c>
      <c r="O5859">
        <v>1</v>
      </c>
      <c r="P5859">
        <v>2015</v>
      </c>
      <c r="R5859" t="s">
        <v>26</v>
      </c>
      <c r="S5859" t="s">
        <v>31</v>
      </c>
    </row>
    <row r="5860" spans="1:19" x14ac:dyDescent="0.25">
      <c r="A5860" t="s">
        <v>338</v>
      </c>
      <c r="B5860" t="s">
        <v>27739</v>
      </c>
      <c r="C5860" t="s">
        <v>27740</v>
      </c>
      <c r="E5860" t="s">
        <v>1030</v>
      </c>
      <c r="F5860" t="s">
        <v>119</v>
      </c>
      <c r="G5860">
        <v>55037</v>
      </c>
      <c r="H5860">
        <v>46.010362000000001</v>
      </c>
      <c r="I5860">
        <v>-92.930363999999997</v>
      </c>
      <c r="J5860" s="1" t="d">
        <v>2018-09-10</v>
      </c>
      <c r="K5860">
        <v>102241</v>
      </c>
      <c r="L5860" t="s">
        <v>30</v>
      </c>
      <c r="M5860" s="1" t="d">
        <v>2015-10-01</v>
      </c>
      <c r="N5860">
        <v>10</v>
      </c>
      <c r="O5860">
        <v>1</v>
      </c>
      <c r="P5860">
        <v>2015</v>
      </c>
      <c r="R5860" t="s">
        <v>26</v>
      </c>
      <c r="S5860" t="s">
        <v>31</v>
      </c>
    </row>
    <row r="5861" spans="1:19" x14ac:dyDescent="0.25">
      <c r="A5861" t="s">
        <v>338</v>
      </c>
      <c r="B5861" t="s">
        <v>27748</v>
      </c>
      <c r="C5861" t="s">
        <v>27749</v>
      </c>
      <c r="E5861" t="s">
        <v>1612</v>
      </c>
      <c r="F5861" t="s">
        <v>88</v>
      </c>
      <c r="G5861">
        <v>65201</v>
      </c>
      <c r="H5861">
        <v>38.958170000000003</v>
      </c>
      <c r="I5861">
        <v>-92.252463000000006</v>
      </c>
      <c r="J5861" s="1" t="d">
        <v>2018-09-10</v>
      </c>
      <c r="K5861">
        <v>102246</v>
      </c>
      <c r="L5861" t="s">
        <v>30</v>
      </c>
      <c r="M5861" s="1" t="d">
        <v>2015-03-01</v>
      </c>
      <c r="N5861">
        <v>3</v>
      </c>
      <c r="O5861">
        <v>1</v>
      </c>
      <c r="P5861">
        <v>2015</v>
      </c>
      <c r="R5861" t="s">
        <v>26</v>
      </c>
      <c r="S5861" t="s">
        <v>31</v>
      </c>
    </row>
    <row r="5862" spans="1:19" x14ac:dyDescent="0.25">
      <c r="A5862" t="s">
        <v>338</v>
      </c>
      <c r="B5862" t="s">
        <v>27750</v>
      </c>
      <c r="C5862" t="s">
        <v>27751</v>
      </c>
      <c r="E5862" t="s">
        <v>10461</v>
      </c>
      <c r="F5862" t="s">
        <v>88</v>
      </c>
      <c r="G5862">
        <v>64055</v>
      </c>
      <c r="H5862">
        <v>39.039861999999999</v>
      </c>
      <c r="I5862">
        <v>-94.368894999999995</v>
      </c>
      <c r="J5862" s="1" t="d">
        <v>2018-09-10</v>
      </c>
      <c r="K5862">
        <v>102247</v>
      </c>
      <c r="L5862" t="s">
        <v>30</v>
      </c>
      <c r="M5862" s="1" t="d">
        <v>2015-03-01</v>
      </c>
      <c r="N5862">
        <v>3</v>
      </c>
      <c r="O5862">
        <v>1</v>
      </c>
      <c r="P5862">
        <v>2015</v>
      </c>
      <c r="R5862" t="s">
        <v>26</v>
      </c>
      <c r="S5862" t="s">
        <v>31</v>
      </c>
    </row>
    <row r="5863" spans="1:19" x14ac:dyDescent="0.25">
      <c r="A5863" t="s">
        <v>338</v>
      </c>
      <c r="B5863" t="s">
        <v>27763</v>
      </c>
      <c r="C5863" t="s">
        <v>27764</v>
      </c>
      <c r="E5863" t="s">
        <v>1405</v>
      </c>
      <c r="F5863" t="s">
        <v>88</v>
      </c>
      <c r="G5863">
        <v>63303</v>
      </c>
      <c r="H5863">
        <v>38.782536</v>
      </c>
      <c r="I5863">
        <v>-90.534673999999995</v>
      </c>
      <c r="J5863" s="1" t="d">
        <v>2018-09-10</v>
      </c>
      <c r="K5863">
        <v>102254</v>
      </c>
      <c r="L5863" t="s">
        <v>30</v>
      </c>
      <c r="M5863" s="1" t="d">
        <v>2015-03-01</v>
      </c>
      <c r="N5863">
        <v>3</v>
      </c>
      <c r="O5863">
        <v>1</v>
      </c>
      <c r="P5863">
        <v>2015</v>
      </c>
      <c r="R5863" t="s">
        <v>26</v>
      </c>
      <c r="S5863" t="s">
        <v>31</v>
      </c>
    </row>
    <row r="5864" spans="1:19" x14ac:dyDescent="0.25">
      <c r="A5864" t="s">
        <v>338</v>
      </c>
      <c r="B5864" t="s">
        <v>27781</v>
      </c>
      <c r="C5864" t="s">
        <v>27782</v>
      </c>
      <c r="E5864" t="s">
        <v>13059</v>
      </c>
      <c r="F5864" t="s">
        <v>1213</v>
      </c>
      <c r="G5864">
        <v>59715</v>
      </c>
      <c r="H5864">
        <v>45.699477999999999</v>
      </c>
      <c r="I5864">
        <v>-111.06314500000001</v>
      </c>
      <c r="J5864" s="1" t="d">
        <v>2018-09-10</v>
      </c>
      <c r="K5864">
        <v>102262</v>
      </c>
      <c r="L5864" t="s">
        <v>30</v>
      </c>
      <c r="M5864" s="1" t="d">
        <v>2015-01-01</v>
      </c>
      <c r="N5864">
        <v>1</v>
      </c>
      <c r="O5864">
        <v>1</v>
      </c>
      <c r="P5864">
        <v>2015</v>
      </c>
      <c r="R5864" t="s">
        <v>26</v>
      </c>
      <c r="S5864" t="s">
        <v>31</v>
      </c>
    </row>
    <row r="5865" spans="1:19" x14ac:dyDescent="0.25">
      <c r="A5865" t="s">
        <v>338</v>
      </c>
      <c r="B5865" t="s">
        <v>27783</v>
      </c>
      <c r="C5865" t="s">
        <v>27784</v>
      </c>
      <c r="E5865" t="s">
        <v>27785</v>
      </c>
      <c r="F5865" t="s">
        <v>1213</v>
      </c>
      <c r="G5865">
        <v>59701</v>
      </c>
      <c r="H5865">
        <v>45.981673000000001</v>
      </c>
      <c r="I5865">
        <v>-112.506272</v>
      </c>
      <c r="J5865" s="1" t="d">
        <v>2018-09-10</v>
      </c>
      <c r="K5865">
        <v>102263</v>
      </c>
      <c r="L5865" t="s">
        <v>30</v>
      </c>
      <c r="M5865" s="1" t="d">
        <v>2015-01-01</v>
      </c>
      <c r="N5865">
        <v>1</v>
      </c>
      <c r="O5865">
        <v>1</v>
      </c>
      <c r="P5865">
        <v>2015</v>
      </c>
      <c r="R5865" t="s">
        <v>26</v>
      </c>
      <c r="S5865" t="s">
        <v>31</v>
      </c>
    </row>
    <row r="5866" spans="1:19" x14ac:dyDescent="0.25">
      <c r="A5866" t="s">
        <v>338</v>
      </c>
      <c r="B5866" t="s">
        <v>27790</v>
      </c>
      <c r="C5866" t="s">
        <v>27791</v>
      </c>
      <c r="E5866" t="s">
        <v>11571</v>
      </c>
      <c r="F5866" t="s">
        <v>1213</v>
      </c>
      <c r="G5866">
        <v>59808</v>
      </c>
      <c r="H5866">
        <v>46.913226999999999</v>
      </c>
      <c r="I5866">
        <v>-114.032128</v>
      </c>
      <c r="J5866" s="1" t="d">
        <v>2018-09-10</v>
      </c>
      <c r="K5866">
        <v>102266</v>
      </c>
      <c r="L5866" t="s">
        <v>30</v>
      </c>
      <c r="M5866" s="1" t="d">
        <v>2015-01-01</v>
      </c>
      <c r="N5866">
        <v>1</v>
      </c>
      <c r="O5866">
        <v>1</v>
      </c>
      <c r="P5866">
        <v>2015</v>
      </c>
      <c r="R5866" t="s">
        <v>26</v>
      </c>
      <c r="S5866" t="s">
        <v>31</v>
      </c>
    </row>
    <row r="5867" spans="1:19" x14ac:dyDescent="0.25">
      <c r="A5867" t="s">
        <v>338</v>
      </c>
      <c r="B5867" t="s">
        <v>27795</v>
      </c>
      <c r="C5867" t="s">
        <v>27796</v>
      </c>
      <c r="E5867" t="s">
        <v>1802</v>
      </c>
      <c r="F5867" t="s">
        <v>212</v>
      </c>
      <c r="G5867">
        <v>28806</v>
      </c>
      <c r="H5867">
        <v>35.529299999999999</v>
      </c>
      <c r="I5867">
        <v>-82.604791000000006</v>
      </c>
      <c r="J5867" s="1" t="d">
        <v>2018-09-10</v>
      </c>
      <c r="K5867">
        <v>102268</v>
      </c>
      <c r="L5867" t="s">
        <v>30</v>
      </c>
      <c r="M5867" s="1" t="d">
        <v>2015-12-19</v>
      </c>
      <c r="N5867">
        <v>12</v>
      </c>
      <c r="O5867">
        <v>19</v>
      </c>
      <c r="P5867">
        <v>2015</v>
      </c>
      <c r="R5867" t="s">
        <v>26</v>
      </c>
      <c r="S5867" t="s">
        <v>31</v>
      </c>
    </row>
    <row r="5868" spans="1:19" x14ac:dyDescent="0.25">
      <c r="A5868" t="s">
        <v>338</v>
      </c>
      <c r="B5868" t="s">
        <v>27799</v>
      </c>
      <c r="C5868" t="s">
        <v>27800</v>
      </c>
      <c r="E5868" t="s">
        <v>1009</v>
      </c>
      <c r="F5868" t="s">
        <v>212</v>
      </c>
      <c r="G5868">
        <v>28262</v>
      </c>
      <c r="H5868">
        <v>35.341285999999997</v>
      </c>
      <c r="I5868">
        <v>-80.765445</v>
      </c>
      <c r="J5868" s="1" t="d">
        <v>2018-09-10</v>
      </c>
      <c r="K5868">
        <v>102270</v>
      </c>
      <c r="L5868" t="s">
        <v>30</v>
      </c>
      <c r="M5868" s="1" t="d">
        <v>2015-03-01</v>
      </c>
      <c r="N5868">
        <v>3</v>
      </c>
      <c r="O5868">
        <v>1</v>
      </c>
      <c r="P5868">
        <v>2015</v>
      </c>
      <c r="R5868" t="s">
        <v>26</v>
      </c>
      <c r="S5868" t="s">
        <v>31</v>
      </c>
    </row>
    <row r="5869" spans="1:19" x14ac:dyDescent="0.25">
      <c r="A5869" t="s">
        <v>338</v>
      </c>
      <c r="B5869" t="s">
        <v>27830</v>
      </c>
      <c r="C5869" t="s">
        <v>27831</v>
      </c>
      <c r="E5869" t="s">
        <v>27832</v>
      </c>
      <c r="F5869" t="s">
        <v>1026</v>
      </c>
      <c r="G5869">
        <v>3106</v>
      </c>
      <c r="H5869">
        <v>43.11007</v>
      </c>
      <c r="I5869">
        <v>-71.475065000000001</v>
      </c>
      <c r="J5869" s="1" t="d">
        <v>2018-09-10</v>
      </c>
      <c r="K5869">
        <v>102285</v>
      </c>
      <c r="L5869" t="s">
        <v>30</v>
      </c>
      <c r="M5869" s="1" t="d">
        <v>2015-01-01</v>
      </c>
      <c r="N5869">
        <v>1</v>
      </c>
      <c r="O5869">
        <v>1</v>
      </c>
      <c r="P5869">
        <v>2015</v>
      </c>
      <c r="R5869" t="s">
        <v>26</v>
      </c>
      <c r="S5869" t="s">
        <v>31</v>
      </c>
    </row>
    <row r="5870" spans="1:19" x14ac:dyDescent="0.25">
      <c r="A5870" t="s">
        <v>338</v>
      </c>
      <c r="B5870" t="s">
        <v>27830</v>
      </c>
      <c r="C5870" t="s">
        <v>27833</v>
      </c>
      <c r="E5870" t="s">
        <v>27832</v>
      </c>
      <c r="F5870" t="s">
        <v>1026</v>
      </c>
      <c r="G5870">
        <v>3106</v>
      </c>
      <c r="H5870">
        <v>43.109065999999999</v>
      </c>
      <c r="I5870">
        <v>-71.477767999999998</v>
      </c>
      <c r="J5870" s="1" t="d">
        <v>2018-09-10</v>
      </c>
      <c r="K5870">
        <v>102286</v>
      </c>
      <c r="L5870" t="s">
        <v>30</v>
      </c>
      <c r="M5870" s="1" t="d">
        <v>2015-01-01</v>
      </c>
      <c r="N5870">
        <v>1</v>
      </c>
      <c r="O5870">
        <v>1</v>
      </c>
      <c r="P5870">
        <v>2015</v>
      </c>
      <c r="R5870" t="s">
        <v>26</v>
      </c>
      <c r="S5870" t="s">
        <v>31</v>
      </c>
    </row>
    <row r="5871" spans="1:19" x14ac:dyDescent="0.25">
      <c r="A5871" t="s">
        <v>338</v>
      </c>
      <c r="B5871" t="s">
        <v>27836</v>
      </c>
      <c r="C5871" t="s">
        <v>27837</v>
      </c>
      <c r="E5871" t="s">
        <v>23392</v>
      </c>
      <c r="F5871" t="s">
        <v>1026</v>
      </c>
      <c r="G5871">
        <v>3874</v>
      </c>
      <c r="H5871">
        <v>42.895356</v>
      </c>
      <c r="I5871">
        <v>-70.870807999999997</v>
      </c>
      <c r="J5871" s="1" t="d">
        <v>2018-09-10</v>
      </c>
      <c r="K5871">
        <v>102288</v>
      </c>
      <c r="L5871" t="s">
        <v>30</v>
      </c>
      <c r="M5871" s="1" t="d">
        <v>2015-12-01</v>
      </c>
      <c r="N5871">
        <v>12</v>
      </c>
      <c r="O5871">
        <v>1</v>
      </c>
      <c r="P5871">
        <v>2015</v>
      </c>
      <c r="R5871" t="s">
        <v>26</v>
      </c>
      <c r="S5871" t="s">
        <v>31</v>
      </c>
    </row>
    <row r="5872" spans="1:19" x14ac:dyDescent="0.25">
      <c r="A5872" t="s">
        <v>338</v>
      </c>
      <c r="B5872" t="s">
        <v>27838</v>
      </c>
      <c r="C5872" t="s">
        <v>27839</v>
      </c>
      <c r="E5872" t="s">
        <v>27840</v>
      </c>
      <c r="F5872" t="s">
        <v>1026</v>
      </c>
      <c r="G5872">
        <v>3784</v>
      </c>
      <c r="H5872">
        <v>43.624245999999999</v>
      </c>
      <c r="I5872">
        <v>-72.323892999999998</v>
      </c>
      <c r="J5872" s="1" t="d">
        <v>2018-09-10</v>
      </c>
      <c r="K5872">
        <v>102289</v>
      </c>
      <c r="L5872" t="s">
        <v>30</v>
      </c>
      <c r="M5872" s="1" t="d">
        <v>2015-04-01</v>
      </c>
      <c r="N5872">
        <v>4</v>
      </c>
      <c r="O5872">
        <v>1</v>
      </c>
      <c r="P5872">
        <v>2015</v>
      </c>
      <c r="R5872" t="s">
        <v>26</v>
      </c>
      <c r="S5872" t="s">
        <v>31</v>
      </c>
    </row>
    <row r="5873" spans="1:19" x14ac:dyDescent="0.25">
      <c r="A5873" t="s">
        <v>338</v>
      </c>
      <c r="B5873" t="s">
        <v>27842</v>
      </c>
      <c r="C5873" t="s">
        <v>27843</v>
      </c>
      <c r="E5873" t="s">
        <v>27844</v>
      </c>
      <c r="F5873" t="s">
        <v>1091</v>
      </c>
      <c r="G5873">
        <v>8512</v>
      </c>
      <c r="H5873">
        <v>40.32244</v>
      </c>
      <c r="I5873">
        <v>-74.486900000000006</v>
      </c>
      <c r="J5873" s="1" t="d">
        <v>2018-09-10</v>
      </c>
      <c r="K5873">
        <v>102291</v>
      </c>
      <c r="L5873" t="s">
        <v>30</v>
      </c>
      <c r="M5873" s="1" t="d">
        <v>2015-05-01</v>
      </c>
      <c r="N5873">
        <v>5</v>
      </c>
      <c r="O5873">
        <v>1</v>
      </c>
      <c r="P5873">
        <v>2015</v>
      </c>
      <c r="R5873" t="s">
        <v>26</v>
      </c>
      <c r="S5873" t="s">
        <v>31</v>
      </c>
    </row>
    <row r="5874" spans="1:19" x14ac:dyDescent="0.25">
      <c r="A5874" t="s">
        <v>338</v>
      </c>
      <c r="B5874" t="s">
        <v>27845</v>
      </c>
      <c r="C5874" t="s">
        <v>27846</v>
      </c>
      <c r="E5874" t="s">
        <v>27847</v>
      </c>
      <c r="F5874" t="s">
        <v>1091</v>
      </c>
      <c r="G5874">
        <v>8816</v>
      </c>
      <c r="H5874">
        <v>40.415937999999997</v>
      </c>
      <c r="I5874">
        <v>-74.444712999999993</v>
      </c>
      <c r="J5874" s="1" t="d">
        <v>2018-09-10</v>
      </c>
      <c r="K5874">
        <v>102292</v>
      </c>
      <c r="L5874" t="s">
        <v>30</v>
      </c>
      <c r="M5874" s="1" t="d">
        <v>2015-06-01</v>
      </c>
      <c r="N5874">
        <v>6</v>
      </c>
      <c r="O5874">
        <v>1</v>
      </c>
      <c r="P5874">
        <v>2015</v>
      </c>
      <c r="R5874" t="s">
        <v>26</v>
      </c>
      <c r="S5874" t="s">
        <v>31</v>
      </c>
    </row>
    <row r="5875" spans="1:19" x14ac:dyDescent="0.25">
      <c r="A5875" t="s">
        <v>338</v>
      </c>
      <c r="B5875" t="s">
        <v>27859</v>
      </c>
      <c r="C5875" t="s">
        <v>27860</v>
      </c>
      <c r="E5875" t="s">
        <v>4927</v>
      </c>
      <c r="F5875" t="s">
        <v>1091</v>
      </c>
      <c r="G5875">
        <v>7652</v>
      </c>
      <c r="H5875">
        <v>40.957979999999999</v>
      </c>
      <c r="I5875">
        <v>-74.073684999999998</v>
      </c>
      <c r="J5875" s="1" t="d">
        <v>2018-09-10</v>
      </c>
      <c r="K5875">
        <v>102298</v>
      </c>
      <c r="L5875" t="s">
        <v>30</v>
      </c>
      <c r="M5875" s="1" t="d">
        <v>2015-01-01</v>
      </c>
      <c r="N5875">
        <v>1</v>
      </c>
      <c r="O5875">
        <v>1</v>
      </c>
      <c r="P5875">
        <v>2015</v>
      </c>
      <c r="R5875" t="s">
        <v>26</v>
      </c>
      <c r="S5875" t="s">
        <v>31</v>
      </c>
    </row>
    <row r="5876" spans="1:19" x14ac:dyDescent="0.25">
      <c r="A5876" t="s">
        <v>338</v>
      </c>
      <c r="B5876" t="s">
        <v>27861</v>
      </c>
      <c r="C5876" t="s">
        <v>27862</v>
      </c>
      <c r="E5876" t="s">
        <v>27863</v>
      </c>
      <c r="F5876" t="s">
        <v>1091</v>
      </c>
      <c r="G5876">
        <v>7753</v>
      </c>
      <c r="H5876">
        <v>40.223426000000003</v>
      </c>
      <c r="I5876">
        <v>-74.092725000000002</v>
      </c>
      <c r="J5876" s="1" t="d">
        <v>2018-09-10</v>
      </c>
      <c r="K5876">
        <v>102299</v>
      </c>
      <c r="L5876" t="s">
        <v>30</v>
      </c>
      <c r="M5876" s="1" t="d">
        <v>2015-07-01</v>
      </c>
      <c r="N5876">
        <v>7</v>
      </c>
      <c r="O5876">
        <v>1</v>
      </c>
      <c r="P5876">
        <v>2015</v>
      </c>
      <c r="R5876" t="s">
        <v>26</v>
      </c>
      <c r="S5876" t="s">
        <v>31</v>
      </c>
    </row>
    <row r="5877" spans="1:19" x14ac:dyDescent="0.25">
      <c r="A5877" t="s">
        <v>338</v>
      </c>
      <c r="B5877" t="s">
        <v>27630</v>
      </c>
      <c r="C5877" t="s">
        <v>27868</v>
      </c>
      <c r="E5877" t="s">
        <v>722</v>
      </c>
      <c r="F5877" t="s">
        <v>75</v>
      </c>
      <c r="G5877">
        <v>87107</v>
      </c>
      <c r="H5877">
        <v>35.108663</v>
      </c>
      <c r="I5877">
        <v>-106.61310400000001</v>
      </c>
      <c r="J5877" s="1" t="d">
        <v>2018-09-10</v>
      </c>
      <c r="K5877">
        <v>102302</v>
      </c>
      <c r="L5877" t="s">
        <v>30</v>
      </c>
      <c r="M5877" s="1" t="d">
        <v>2015-08-01</v>
      </c>
      <c r="N5877">
        <v>8</v>
      </c>
      <c r="O5877">
        <v>1</v>
      </c>
      <c r="P5877">
        <v>2015</v>
      </c>
      <c r="R5877" t="s">
        <v>26</v>
      </c>
      <c r="S5877" t="s">
        <v>31</v>
      </c>
    </row>
    <row r="5878" spans="1:19" x14ac:dyDescent="0.25">
      <c r="A5878" t="s">
        <v>338</v>
      </c>
      <c r="B5878" t="s">
        <v>27875</v>
      </c>
      <c r="C5878" t="s">
        <v>27876</v>
      </c>
      <c r="E5878" t="s">
        <v>2569</v>
      </c>
      <c r="F5878" t="s">
        <v>75</v>
      </c>
      <c r="G5878">
        <v>87701</v>
      </c>
      <c r="H5878">
        <v>35.621962000000003</v>
      </c>
      <c r="I5878">
        <v>-105.205169</v>
      </c>
      <c r="J5878" s="1" t="d">
        <v>2018-09-10</v>
      </c>
      <c r="K5878">
        <v>102306</v>
      </c>
      <c r="L5878" t="s">
        <v>30</v>
      </c>
      <c r="M5878" s="1" t="d">
        <v>2015-08-01</v>
      </c>
      <c r="N5878">
        <v>8</v>
      </c>
      <c r="O5878">
        <v>1</v>
      </c>
      <c r="P5878">
        <v>2015</v>
      </c>
      <c r="R5878" t="s">
        <v>26</v>
      </c>
      <c r="S5878" t="s">
        <v>31</v>
      </c>
    </row>
    <row r="5879" spans="1:19" x14ac:dyDescent="0.25">
      <c r="A5879" t="s">
        <v>338</v>
      </c>
      <c r="B5879" t="s">
        <v>27879</v>
      </c>
      <c r="C5879" t="s">
        <v>27880</v>
      </c>
      <c r="E5879" t="s">
        <v>190</v>
      </c>
      <c r="F5879" t="s">
        <v>75</v>
      </c>
      <c r="G5879">
        <v>88435</v>
      </c>
      <c r="H5879">
        <v>34.947792999999997</v>
      </c>
      <c r="I5879">
        <v>-104.648134</v>
      </c>
      <c r="J5879" s="1" t="d">
        <v>2018-09-10</v>
      </c>
      <c r="K5879">
        <v>102308</v>
      </c>
      <c r="L5879" t="s">
        <v>30</v>
      </c>
      <c r="M5879" s="1" t="d">
        <v>2015-03-01</v>
      </c>
      <c r="N5879">
        <v>3</v>
      </c>
      <c r="O5879">
        <v>1</v>
      </c>
      <c r="P5879">
        <v>2015</v>
      </c>
      <c r="R5879" t="s">
        <v>26</v>
      </c>
      <c r="S5879" t="s">
        <v>31</v>
      </c>
    </row>
    <row r="5880" spans="1:19" x14ac:dyDescent="0.25">
      <c r="A5880" t="s">
        <v>338</v>
      </c>
      <c r="B5880" t="s">
        <v>27884</v>
      </c>
      <c r="C5880" t="s">
        <v>27885</v>
      </c>
      <c r="E5880" t="s">
        <v>21153</v>
      </c>
      <c r="F5880" t="s">
        <v>75</v>
      </c>
      <c r="G5880">
        <v>88401</v>
      </c>
      <c r="H5880">
        <v>35.153458000000001</v>
      </c>
      <c r="I5880">
        <v>-103.723389</v>
      </c>
      <c r="J5880" s="1" t="d">
        <v>2018-09-10</v>
      </c>
      <c r="K5880">
        <v>102310</v>
      </c>
      <c r="L5880" t="s">
        <v>30</v>
      </c>
      <c r="M5880" s="1" t="d">
        <v>2015-08-01</v>
      </c>
      <c r="N5880">
        <v>8</v>
      </c>
      <c r="O5880">
        <v>1</v>
      </c>
      <c r="P5880">
        <v>2015</v>
      </c>
      <c r="R5880" t="s">
        <v>26</v>
      </c>
      <c r="S5880" t="s">
        <v>31</v>
      </c>
    </row>
    <row r="5881" spans="1:19" x14ac:dyDescent="0.25">
      <c r="A5881" t="s">
        <v>338</v>
      </c>
      <c r="B5881" t="s">
        <v>27889</v>
      </c>
      <c r="C5881" t="s">
        <v>27890</v>
      </c>
      <c r="E5881" t="s">
        <v>27891</v>
      </c>
      <c r="F5881" t="s">
        <v>264</v>
      </c>
      <c r="G5881">
        <v>89801</v>
      </c>
      <c r="H5881">
        <v>40.838394000000001</v>
      </c>
      <c r="I5881">
        <v>-115.794237</v>
      </c>
      <c r="J5881" s="1" t="d">
        <v>2018-09-10</v>
      </c>
      <c r="K5881">
        <v>102312</v>
      </c>
      <c r="L5881" t="s">
        <v>30</v>
      </c>
      <c r="M5881" s="1" t="d">
        <v>2015-02-01</v>
      </c>
      <c r="N5881">
        <v>2</v>
      </c>
      <c r="O5881">
        <v>1</v>
      </c>
      <c r="P5881">
        <v>2015</v>
      </c>
      <c r="R5881" t="s">
        <v>26</v>
      </c>
      <c r="S5881" t="s">
        <v>31</v>
      </c>
    </row>
    <row r="5882" spans="1:19" x14ac:dyDescent="0.25">
      <c r="A5882" t="s">
        <v>338</v>
      </c>
      <c r="B5882" t="s">
        <v>27892</v>
      </c>
      <c r="C5882" t="s">
        <v>27893</v>
      </c>
      <c r="E5882" t="s">
        <v>27894</v>
      </c>
      <c r="F5882" t="s">
        <v>264</v>
      </c>
      <c r="G5882">
        <v>89410</v>
      </c>
      <c r="H5882">
        <v>38.696384999999999</v>
      </c>
      <c r="I5882">
        <v>-119.548525</v>
      </c>
      <c r="J5882" s="1" t="d">
        <v>2018-09-10</v>
      </c>
      <c r="K5882">
        <v>102313</v>
      </c>
      <c r="L5882" t="s">
        <v>30</v>
      </c>
      <c r="M5882" s="1" t="d">
        <v>2015-11-01</v>
      </c>
      <c r="N5882">
        <v>11</v>
      </c>
      <c r="O5882">
        <v>1</v>
      </c>
      <c r="P5882">
        <v>2015</v>
      </c>
      <c r="R5882" t="s">
        <v>26</v>
      </c>
      <c r="S5882" t="s">
        <v>31</v>
      </c>
    </row>
    <row r="5883" spans="1:19" x14ac:dyDescent="0.25">
      <c r="A5883" t="s">
        <v>338</v>
      </c>
      <c r="B5883" t="s">
        <v>27903</v>
      </c>
      <c r="C5883" t="s">
        <v>10841</v>
      </c>
      <c r="E5883" t="s">
        <v>27904</v>
      </c>
      <c r="F5883" t="s">
        <v>264</v>
      </c>
      <c r="G5883">
        <v>89419</v>
      </c>
      <c r="H5883">
        <v>40.179625999999999</v>
      </c>
      <c r="I5883">
        <v>-118.47319</v>
      </c>
      <c r="J5883" s="1" t="d">
        <v>2018-09-10</v>
      </c>
      <c r="K5883">
        <v>102318</v>
      </c>
      <c r="L5883" t="s">
        <v>30</v>
      </c>
      <c r="M5883" s="1" t="d">
        <v>2015-02-01</v>
      </c>
      <c r="N5883">
        <v>2</v>
      </c>
      <c r="O5883">
        <v>1</v>
      </c>
      <c r="P5883">
        <v>2015</v>
      </c>
      <c r="R5883" t="s">
        <v>26</v>
      </c>
      <c r="S5883" t="s">
        <v>31</v>
      </c>
    </row>
    <row r="5884" spans="1:19" x14ac:dyDescent="0.25">
      <c r="A5884" t="s">
        <v>338</v>
      </c>
      <c r="B5884" t="s">
        <v>27905</v>
      </c>
      <c r="C5884" t="s">
        <v>27906</v>
      </c>
      <c r="E5884" t="s">
        <v>27907</v>
      </c>
      <c r="F5884" t="s">
        <v>264</v>
      </c>
      <c r="G5884">
        <v>89019</v>
      </c>
      <c r="H5884">
        <v>35.610450999999998</v>
      </c>
      <c r="I5884">
        <v>-115.38634500000001</v>
      </c>
      <c r="J5884" s="1" t="d">
        <v>2018-09-10</v>
      </c>
      <c r="K5884">
        <v>102319</v>
      </c>
      <c r="L5884" t="s">
        <v>30</v>
      </c>
      <c r="M5884" s="1" t="d">
        <v>2015-02-01</v>
      </c>
      <c r="N5884">
        <v>2</v>
      </c>
      <c r="O5884">
        <v>1</v>
      </c>
      <c r="P5884">
        <v>2015</v>
      </c>
      <c r="R5884" t="s">
        <v>26</v>
      </c>
      <c r="S5884" t="s">
        <v>31</v>
      </c>
    </row>
    <row r="5885" spans="1:19" x14ac:dyDescent="0.25">
      <c r="A5885" t="s">
        <v>338</v>
      </c>
      <c r="B5885" t="s">
        <v>27908</v>
      </c>
      <c r="C5885" t="s">
        <v>27909</v>
      </c>
      <c r="E5885" t="s">
        <v>3306</v>
      </c>
      <c r="F5885" t="s">
        <v>264</v>
      </c>
      <c r="G5885">
        <v>89502</v>
      </c>
      <c r="H5885">
        <v>39.488947000000003</v>
      </c>
      <c r="I5885">
        <v>-119.793583</v>
      </c>
      <c r="J5885" s="1" t="d">
        <v>2018-09-10</v>
      </c>
      <c r="K5885">
        <v>102320</v>
      </c>
      <c r="L5885" t="s">
        <v>30</v>
      </c>
      <c r="M5885" s="1" t="d">
        <v>2015-11-01</v>
      </c>
      <c r="N5885">
        <v>11</v>
      </c>
      <c r="O5885">
        <v>1</v>
      </c>
      <c r="P5885">
        <v>2015</v>
      </c>
      <c r="R5885" t="s">
        <v>26</v>
      </c>
      <c r="S5885" t="s">
        <v>31</v>
      </c>
    </row>
    <row r="5886" spans="1:19" x14ac:dyDescent="0.25">
      <c r="A5886" t="s">
        <v>338</v>
      </c>
      <c r="B5886" t="s">
        <v>27916</v>
      </c>
      <c r="C5886" t="s">
        <v>27917</v>
      </c>
      <c r="E5886" t="s">
        <v>18192</v>
      </c>
      <c r="F5886" t="s">
        <v>264</v>
      </c>
      <c r="G5886">
        <v>89883</v>
      </c>
      <c r="H5886">
        <v>40.737985999999999</v>
      </c>
      <c r="I5886">
        <v>-114.05880999999999</v>
      </c>
      <c r="J5886" s="1" t="d">
        <v>2018-09-10</v>
      </c>
      <c r="K5886">
        <v>102323</v>
      </c>
      <c r="L5886" t="s">
        <v>30</v>
      </c>
      <c r="M5886" s="1" t="d">
        <v>2015-02-01</v>
      </c>
      <c r="N5886">
        <v>2</v>
      </c>
      <c r="O5886">
        <v>1</v>
      </c>
      <c r="P5886">
        <v>2015</v>
      </c>
      <c r="R5886" t="s">
        <v>26</v>
      </c>
      <c r="S5886" t="s">
        <v>31</v>
      </c>
    </row>
    <row r="5887" spans="1:19" x14ac:dyDescent="0.25">
      <c r="A5887" t="s">
        <v>338</v>
      </c>
      <c r="B5887" t="s">
        <v>27918</v>
      </c>
      <c r="C5887" t="s">
        <v>27919</v>
      </c>
      <c r="E5887" t="s">
        <v>18205</v>
      </c>
      <c r="F5887" t="s">
        <v>264</v>
      </c>
      <c r="G5887">
        <v>89445</v>
      </c>
      <c r="H5887">
        <v>40.958204000000002</v>
      </c>
      <c r="I5887">
        <v>-117.74759400000001</v>
      </c>
      <c r="J5887" s="1" t="d">
        <v>2018-09-10</v>
      </c>
      <c r="K5887">
        <v>102324</v>
      </c>
      <c r="L5887" t="s">
        <v>30</v>
      </c>
      <c r="M5887" s="1" t="d">
        <v>2015-03-01</v>
      </c>
      <c r="N5887">
        <v>3</v>
      </c>
      <c r="O5887">
        <v>1</v>
      </c>
      <c r="P5887">
        <v>2015</v>
      </c>
      <c r="R5887" t="s">
        <v>26</v>
      </c>
      <c r="S5887" t="s">
        <v>31</v>
      </c>
    </row>
    <row r="5888" spans="1:19" x14ac:dyDescent="0.25">
      <c r="A5888" t="s">
        <v>338</v>
      </c>
      <c r="B5888" t="s">
        <v>27922</v>
      </c>
      <c r="C5888" t="s">
        <v>27923</v>
      </c>
      <c r="E5888" t="s">
        <v>18816</v>
      </c>
      <c r="F5888" t="s">
        <v>48</v>
      </c>
      <c r="G5888">
        <v>13905</v>
      </c>
      <c r="H5888">
        <v>42.145530999999998</v>
      </c>
      <c r="I5888">
        <v>-75.902074999999996</v>
      </c>
      <c r="J5888" s="1" t="d">
        <v>2018-09-10</v>
      </c>
      <c r="K5888">
        <v>102326</v>
      </c>
      <c r="L5888" t="s">
        <v>30</v>
      </c>
      <c r="M5888" s="1" t="d">
        <v>2015-10-01</v>
      </c>
      <c r="N5888">
        <v>10</v>
      </c>
      <c r="O5888">
        <v>1</v>
      </c>
      <c r="P5888">
        <v>2015</v>
      </c>
      <c r="R5888" t="s">
        <v>26</v>
      </c>
      <c r="S5888" t="s">
        <v>31</v>
      </c>
    </row>
    <row r="5889" spans="1:19" x14ac:dyDescent="0.25">
      <c r="A5889" t="s">
        <v>338</v>
      </c>
      <c r="B5889" t="s">
        <v>27927</v>
      </c>
      <c r="C5889" t="s">
        <v>27928</v>
      </c>
      <c r="E5889" t="s">
        <v>602</v>
      </c>
      <c r="F5889" t="s">
        <v>48</v>
      </c>
      <c r="G5889">
        <v>14221</v>
      </c>
      <c r="H5889">
        <v>42.968195000000001</v>
      </c>
      <c r="I5889">
        <v>-78.696606000000003</v>
      </c>
      <c r="J5889" s="1" t="d">
        <v>2018-09-10</v>
      </c>
      <c r="K5889">
        <v>102328</v>
      </c>
      <c r="L5889" t="s">
        <v>30</v>
      </c>
      <c r="M5889" s="1" t="d">
        <v>2015-06-01</v>
      </c>
      <c r="N5889">
        <v>6</v>
      </c>
      <c r="O5889">
        <v>1</v>
      </c>
      <c r="P5889">
        <v>2015</v>
      </c>
      <c r="R5889" t="s">
        <v>26</v>
      </c>
      <c r="S5889" t="s">
        <v>31</v>
      </c>
    </row>
    <row r="5890" spans="1:19" x14ac:dyDescent="0.25">
      <c r="A5890" t="s">
        <v>338</v>
      </c>
      <c r="B5890" t="s">
        <v>27937</v>
      </c>
      <c r="C5890" t="s">
        <v>27938</v>
      </c>
      <c r="E5890" t="s">
        <v>19777</v>
      </c>
      <c r="F5890" t="s">
        <v>48</v>
      </c>
      <c r="G5890">
        <v>13088</v>
      </c>
      <c r="H5890">
        <v>43.101615000000002</v>
      </c>
      <c r="I5890">
        <v>-76.187821</v>
      </c>
      <c r="J5890" s="1" t="d">
        <v>2018-09-10</v>
      </c>
      <c r="K5890">
        <v>102332</v>
      </c>
      <c r="L5890" t="s">
        <v>30</v>
      </c>
      <c r="M5890" s="1" t="d">
        <v>2015-03-01</v>
      </c>
      <c r="N5890">
        <v>3</v>
      </c>
      <c r="O5890">
        <v>1</v>
      </c>
      <c r="P5890">
        <v>2015</v>
      </c>
      <c r="R5890" t="s">
        <v>26</v>
      </c>
      <c r="S5890" t="s">
        <v>31</v>
      </c>
    </row>
    <row r="5891" spans="1:19" x14ac:dyDescent="0.25">
      <c r="A5891" t="s">
        <v>338</v>
      </c>
      <c r="B5891" t="s">
        <v>27947</v>
      </c>
      <c r="C5891" t="s">
        <v>27948</v>
      </c>
      <c r="E5891" t="s">
        <v>4282</v>
      </c>
      <c r="F5891" t="s">
        <v>48</v>
      </c>
      <c r="G5891">
        <v>12550</v>
      </c>
      <c r="H5891">
        <v>41.49982</v>
      </c>
      <c r="I5891">
        <v>-74.071470000000005</v>
      </c>
      <c r="J5891" s="1" t="d">
        <v>2018-09-10</v>
      </c>
      <c r="K5891">
        <v>102337</v>
      </c>
      <c r="L5891" t="s">
        <v>30</v>
      </c>
      <c r="M5891" s="1" t="d">
        <v>2015-07-01</v>
      </c>
      <c r="N5891">
        <v>7</v>
      </c>
      <c r="O5891">
        <v>1</v>
      </c>
      <c r="P5891">
        <v>2015</v>
      </c>
      <c r="R5891" t="s">
        <v>26</v>
      </c>
      <c r="S5891" t="s">
        <v>31</v>
      </c>
    </row>
    <row r="5892" spans="1:19" x14ac:dyDescent="0.25">
      <c r="A5892" t="s">
        <v>338</v>
      </c>
      <c r="B5892" t="s">
        <v>27968</v>
      </c>
      <c r="C5892" t="s">
        <v>27969</v>
      </c>
      <c r="E5892" t="s">
        <v>27970</v>
      </c>
      <c r="F5892" t="s">
        <v>48</v>
      </c>
      <c r="G5892">
        <v>13502</v>
      </c>
      <c r="H5892">
        <v>43.114286</v>
      </c>
      <c r="I5892">
        <v>-75.208585999999997</v>
      </c>
      <c r="J5892" s="1" t="d">
        <v>2018-09-10</v>
      </c>
      <c r="K5892">
        <v>102347</v>
      </c>
      <c r="L5892" t="s">
        <v>30</v>
      </c>
      <c r="M5892" s="1" t="d">
        <v>2015-02-01</v>
      </c>
      <c r="N5892">
        <v>2</v>
      </c>
      <c r="O5892">
        <v>1</v>
      </c>
      <c r="P5892">
        <v>2015</v>
      </c>
      <c r="R5892" t="s">
        <v>26</v>
      </c>
      <c r="S5892" t="s">
        <v>31</v>
      </c>
    </row>
    <row r="5893" spans="1:19" x14ac:dyDescent="0.25">
      <c r="A5893" t="s">
        <v>338</v>
      </c>
      <c r="B5893" t="s">
        <v>27980</v>
      </c>
      <c r="C5893" t="s">
        <v>27981</v>
      </c>
      <c r="E5893" t="s">
        <v>27982</v>
      </c>
      <c r="F5893" t="s">
        <v>59</v>
      </c>
      <c r="G5893">
        <v>45242</v>
      </c>
      <c r="H5893">
        <v>39.224336000000001</v>
      </c>
      <c r="I5893">
        <v>-84.383857000000006</v>
      </c>
      <c r="J5893" s="1" t="d">
        <v>2018-09-10</v>
      </c>
      <c r="K5893">
        <v>102352</v>
      </c>
      <c r="L5893" t="s">
        <v>30</v>
      </c>
      <c r="M5893" s="1" t="d">
        <v>2015-08-01</v>
      </c>
      <c r="N5893">
        <v>8</v>
      </c>
      <c r="O5893">
        <v>1</v>
      </c>
      <c r="P5893">
        <v>2015</v>
      </c>
      <c r="R5893" t="s">
        <v>26</v>
      </c>
      <c r="S5893" t="s">
        <v>31</v>
      </c>
    </row>
    <row r="5894" spans="1:19" x14ac:dyDescent="0.25">
      <c r="A5894" t="s">
        <v>338</v>
      </c>
      <c r="B5894" t="s">
        <v>27582</v>
      </c>
      <c r="C5894" t="s">
        <v>27986</v>
      </c>
      <c r="E5894" t="s">
        <v>1522</v>
      </c>
      <c r="F5894" t="s">
        <v>59</v>
      </c>
      <c r="G5894">
        <v>45415</v>
      </c>
      <c r="H5894">
        <v>39.857787999999999</v>
      </c>
      <c r="I5894">
        <v>-84.275205</v>
      </c>
      <c r="J5894" s="1" t="d">
        <v>2018-09-10</v>
      </c>
      <c r="K5894">
        <v>102355</v>
      </c>
      <c r="L5894" t="s">
        <v>30</v>
      </c>
      <c r="M5894" s="1" t="d">
        <v>2015-01-01</v>
      </c>
      <c r="N5894">
        <v>1</v>
      </c>
      <c r="O5894">
        <v>1</v>
      </c>
      <c r="P5894">
        <v>2015</v>
      </c>
      <c r="R5894" t="s">
        <v>26</v>
      </c>
      <c r="S5894" t="s">
        <v>31</v>
      </c>
    </row>
    <row r="5895" spans="1:19" x14ac:dyDescent="0.25">
      <c r="A5895" t="s">
        <v>338</v>
      </c>
      <c r="B5895" t="s">
        <v>27987</v>
      </c>
      <c r="C5895" t="s">
        <v>27988</v>
      </c>
      <c r="E5895" t="s">
        <v>2873</v>
      </c>
      <c r="F5895" t="s">
        <v>59</v>
      </c>
      <c r="G5895">
        <v>43123</v>
      </c>
      <c r="H5895">
        <v>39.878571000000001</v>
      </c>
      <c r="I5895">
        <v>-83.062179999999998</v>
      </c>
      <c r="J5895" s="1" t="d">
        <v>2018-09-10</v>
      </c>
      <c r="K5895">
        <v>102356</v>
      </c>
      <c r="L5895" t="s">
        <v>30</v>
      </c>
      <c r="M5895" s="1" t="d">
        <v>2015-03-01</v>
      </c>
      <c r="N5895">
        <v>3</v>
      </c>
      <c r="O5895">
        <v>1</v>
      </c>
      <c r="P5895">
        <v>2015</v>
      </c>
      <c r="R5895" t="s">
        <v>26</v>
      </c>
      <c r="S5895" t="s">
        <v>31</v>
      </c>
    </row>
    <row r="5896" spans="1:19" x14ac:dyDescent="0.25">
      <c r="A5896" t="s">
        <v>338</v>
      </c>
      <c r="B5896" t="s">
        <v>27989</v>
      </c>
      <c r="C5896" t="s">
        <v>27990</v>
      </c>
      <c r="E5896" t="s">
        <v>5258</v>
      </c>
      <c r="F5896" t="s">
        <v>59</v>
      </c>
      <c r="G5896">
        <v>45804</v>
      </c>
      <c r="H5896">
        <v>40.729821000000001</v>
      </c>
      <c r="I5896">
        <v>-84.072142999999997</v>
      </c>
      <c r="J5896" s="1" t="d">
        <v>2018-09-10</v>
      </c>
      <c r="K5896">
        <v>102357</v>
      </c>
      <c r="L5896" t="s">
        <v>30</v>
      </c>
      <c r="M5896" s="1" t="d">
        <v>2015-01-01</v>
      </c>
      <c r="N5896">
        <v>1</v>
      </c>
      <c r="O5896">
        <v>1</v>
      </c>
      <c r="P5896">
        <v>2015</v>
      </c>
      <c r="R5896" t="s">
        <v>26</v>
      </c>
      <c r="S5896" t="s">
        <v>31</v>
      </c>
    </row>
    <row r="5897" spans="1:19" x14ac:dyDescent="0.25">
      <c r="A5897" t="s">
        <v>338</v>
      </c>
      <c r="B5897" t="s">
        <v>28000</v>
      </c>
      <c r="C5897" t="s">
        <v>28001</v>
      </c>
      <c r="E5897" t="s">
        <v>144</v>
      </c>
      <c r="F5897" t="s">
        <v>143</v>
      </c>
      <c r="G5897">
        <v>73401</v>
      </c>
      <c r="H5897">
        <v>34.179459000000001</v>
      </c>
      <c r="I5897">
        <v>-97.165834000000004</v>
      </c>
      <c r="J5897" s="1" t="d">
        <v>2018-09-10</v>
      </c>
      <c r="K5897">
        <v>102365</v>
      </c>
      <c r="L5897" t="s">
        <v>30</v>
      </c>
      <c r="M5897" s="1" t="d">
        <v>2015-04-01</v>
      </c>
      <c r="N5897">
        <v>4</v>
      </c>
      <c r="O5897">
        <v>1</v>
      </c>
      <c r="P5897">
        <v>2015</v>
      </c>
      <c r="R5897" t="s">
        <v>26</v>
      </c>
      <c r="S5897" t="s">
        <v>31</v>
      </c>
    </row>
    <row r="5898" spans="1:19" x14ac:dyDescent="0.25">
      <c r="A5898" t="s">
        <v>338</v>
      </c>
      <c r="B5898" t="s">
        <v>28005</v>
      </c>
      <c r="C5898" t="s">
        <v>28006</v>
      </c>
      <c r="E5898" t="s">
        <v>142</v>
      </c>
      <c r="F5898" t="s">
        <v>143</v>
      </c>
      <c r="G5898">
        <v>73127</v>
      </c>
      <c r="H5898">
        <v>35.463962000000002</v>
      </c>
      <c r="I5898">
        <v>-97.649647000000002</v>
      </c>
      <c r="J5898" s="1" t="d">
        <v>2018-09-10</v>
      </c>
      <c r="K5898">
        <v>102367</v>
      </c>
      <c r="L5898" t="s">
        <v>30</v>
      </c>
      <c r="M5898" s="1" t="d">
        <v>2015-04-01</v>
      </c>
      <c r="N5898">
        <v>4</v>
      </c>
      <c r="O5898">
        <v>1</v>
      </c>
      <c r="P5898">
        <v>2015</v>
      </c>
      <c r="R5898" t="s">
        <v>26</v>
      </c>
      <c r="S5898" t="s">
        <v>31</v>
      </c>
    </row>
    <row r="5899" spans="1:19" x14ac:dyDescent="0.25">
      <c r="A5899" t="s">
        <v>338</v>
      </c>
      <c r="B5899" t="s">
        <v>28007</v>
      </c>
      <c r="C5899" t="s">
        <v>28008</v>
      </c>
      <c r="E5899" t="s">
        <v>2823</v>
      </c>
      <c r="F5899" t="s">
        <v>143</v>
      </c>
      <c r="G5899">
        <v>73077</v>
      </c>
      <c r="H5899">
        <v>36.289220929999999</v>
      </c>
      <c r="I5899">
        <v>-97.325404710000001</v>
      </c>
      <c r="J5899" s="1" t="d">
        <v>2018-09-10</v>
      </c>
      <c r="K5899">
        <v>102368</v>
      </c>
      <c r="L5899" t="s">
        <v>30</v>
      </c>
      <c r="M5899" s="1" t="d">
        <v>2015-03-01</v>
      </c>
      <c r="N5899">
        <v>3</v>
      </c>
      <c r="O5899">
        <v>1</v>
      </c>
      <c r="P5899">
        <v>2015</v>
      </c>
      <c r="R5899" t="s">
        <v>26</v>
      </c>
      <c r="S5899" t="s">
        <v>31</v>
      </c>
    </row>
    <row r="5900" spans="1:19" x14ac:dyDescent="0.25">
      <c r="A5900" t="s">
        <v>338</v>
      </c>
      <c r="B5900" t="s">
        <v>28009</v>
      </c>
      <c r="C5900" t="s">
        <v>28010</v>
      </c>
      <c r="E5900" t="s">
        <v>6715</v>
      </c>
      <c r="F5900" t="s">
        <v>143</v>
      </c>
      <c r="G5900">
        <v>73096</v>
      </c>
      <c r="H5900">
        <v>35.538330000000002</v>
      </c>
      <c r="I5900">
        <v>-98.659790000000001</v>
      </c>
      <c r="J5900" s="1" t="d">
        <v>2018-09-10</v>
      </c>
      <c r="K5900">
        <v>102369</v>
      </c>
      <c r="L5900" t="s">
        <v>30</v>
      </c>
      <c r="M5900" s="1" t="d">
        <v>2015-03-01</v>
      </c>
      <c r="N5900">
        <v>3</v>
      </c>
      <c r="O5900">
        <v>1</v>
      </c>
      <c r="P5900">
        <v>2015</v>
      </c>
      <c r="R5900" t="s">
        <v>26</v>
      </c>
      <c r="S5900" t="s">
        <v>31</v>
      </c>
    </row>
    <row r="5901" spans="1:19" x14ac:dyDescent="0.25">
      <c r="A5901" t="s">
        <v>338</v>
      </c>
      <c r="B5901" t="s">
        <v>28011</v>
      </c>
      <c r="C5901" t="s">
        <v>28012</v>
      </c>
      <c r="E5901" t="s">
        <v>28013</v>
      </c>
      <c r="F5901" t="s">
        <v>137</v>
      </c>
      <c r="G5901">
        <v>97814</v>
      </c>
      <c r="H5901">
        <v>44.783631</v>
      </c>
      <c r="I5901">
        <v>-117.812894</v>
      </c>
      <c r="J5901" s="1" t="d">
        <v>2018-09-10</v>
      </c>
      <c r="K5901">
        <v>102370</v>
      </c>
      <c r="L5901" t="s">
        <v>30</v>
      </c>
      <c r="M5901" s="1" t="d">
        <v>2015-06-01</v>
      </c>
      <c r="N5901">
        <v>6</v>
      </c>
      <c r="O5901">
        <v>1</v>
      </c>
      <c r="P5901">
        <v>2015</v>
      </c>
      <c r="R5901" t="s">
        <v>26</v>
      </c>
      <c r="S5901" t="s">
        <v>31</v>
      </c>
    </row>
    <row r="5902" spans="1:19" x14ac:dyDescent="0.25">
      <c r="A5902" t="s">
        <v>338</v>
      </c>
      <c r="B5902" t="s">
        <v>28026</v>
      </c>
      <c r="C5902" t="s">
        <v>28027</v>
      </c>
      <c r="E5902" t="s">
        <v>7432</v>
      </c>
      <c r="F5902" t="s">
        <v>137</v>
      </c>
      <c r="G5902">
        <v>97801</v>
      </c>
      <c r="H5902">
        <v>45.649940999999998</v>
      </c>
      <c r="I5902">
        <v>-118.682165</v>
      </c>
      <c r="J5902" s="1" t="d">
        <v>2018-09-10</v>
      </c>
      <c r="K5902">
        <v>102377</v>
      </c>
      <c r="L5902" t="s">
        <v>30</v>
      </c>
      <c r="M5902" s="1" t="d">
        <v>2015-06-01</v>
      </c>
      <c r="N5902">
        <v>6</v>
      </c>
      <c r="O5902">
        <v>1</v>
      </c>
      <c r="P5902">
        <v>2015</v>
      </c>
      <c r="R5902" t="s">
        <v>26</v>
      </c>
      <c r="S5902" t="s">
        <v>31</v>
      </c>
    </row>
    <row r="5903" spans="1:19" x14ac:dyDescent="0.25">
      <c r="A5903" t="s">
        <v>338</v>
      </c>
      <c r="B5903" t="s">
        <v>28030</v>
      </c>
      <c r="C5903" t="s">
        <v>28031</v>
      </c>
      <c r="E5903" t="s">
        <v>8094</v>
      </c>
      <c r="F5903" t="s">
        <v>137</v>
      </c>
      <c r="G5903">
        <v>97055</v>
      </c>
      <c r="H5903">
        <v>45.402385000000002</v>
      </c>
      <c r="I5903">
        <v>-122.291291</v>
      </c>
      <c r="J5903" s="1" t="d">
        <v>2018-09-10</v>
      </c>
      <c r="K5903">
        <v>102379</v>
      </c>
      <c r="L5903" t="s">
        <v>30</v>
      </c>
      <c r="M5903" s="1" t="d">
        <v>2015-10-01</v>
      </c>
      <c r="N5903">
        <v>10</v>
      </c>
      <c r="O5903">
        <v>1</v>
      </c>
      <c r="P5903">
        <v>2015</v>
      </c>
      <c r="R5903" t="s">
        <v>26</v>
      </c>
      <c r="S5903" t="s">
        <v>31</v>
      </c>
    </row>
    <row r="5904" spans="1:19" x14ac:dyDescent="0.25">
      <c r="A5904" t="s">
        <v>338</v>
      </c>
      <c r="B5904" t="s">
        <v>28071</v>
      </c>
      <c r="C5904" t="s">
        <v>28072</v>
      </c>
      <c r="E5904" t="s">
        <v>28073</v>
      </c>
      <c r="F5904" t="s">
        <v>157</v>
      </c>
      <c r="G5904">
        <v>18372</v>
      </c>
      <c r="H5904">
        <v>41.045426999999997</v>
      </c>
      <c r="I5904">
        <v>-75.312624</v>
      </c>
      <c r="J5904" s="1" t="d">
        <v>2018-09-10</v>
      </c>
      <c r="K5904">
        <v>102399</v>
      </c>
      <c r="L5904" t="s">
        <v>30</v>
      </c>
      <c r="M5904" s="1" t="d">
        <v>2015-12-31</v>
      </c>
      <c r="N5904">
        <v>12</v>
      </c>
      <c r="O5904">
        <v>31</v>
      </c>
      <c r="P5904">
        <v>2015</v>
      </c>
      <c r="R5904" t="s">
        <v>26</v>
      </c>
      <c r="S5904" t="s">
        <v>31</v>
      </c>
    </row>
    <row r="5905" spans="1:19" x14ac:dyDescent="0.25">
      <c r="A5905" t="s">
        <v>338</v>
      </c>
      <c r="B5905" t="s">
        <v>28080</v>
      </c>
      <c r="C5905" t="s">
        <v>28081</v>
      </c>
      <c r="E5905" t="s">
        <v>207</v>
      </c>
      <c r="F5905" t="s">
        <v>208</v>
      </c>
      <c r="G5905">
        <v>29607</v>
      </c>
      <c r="H5905">
        <v>34.825246</v>
      </c>
      <c r="I5905">
        <v>-82.307115999999994</v>
      </c>
      <c r="J5905" s="1" t="d">
        <v>2018-09-10</v>
      </c>
      <c r="K5905">
        <v>102403</v>
      </c>
      <c r="L5905" t="s">
        <v>30</v>
      </c>
      <c r="M5905" s="1" t="d">
        <v>2015-11-01</v>
      </c>
      <c r="N5905">
        <v>11</v>
      </c>
      <c r="O5905">
        <v>1</v>
      </c>
      <c r="P5905">
        <v>2015</v>
      </c>
      <c r="R5905" t="s">
        <v>26</v>
      </c>
      <c r="S5905" t="s">
        <v>31</v>
      </c>
    </row>
    <row r="5906" spans="1:19" x14ac:dyDescent="0.25">
      <c r="A5906" t="s">
        <v>338</v>
      </c>
      <c r="B5906" t="s">
        <v>28114</v>
      </c>
      <c r="C5906" t="s">
        <v>28115</v>
      </c>
      <c r="E5906" t="s">
        <v>3133</v>
      </c>
      <c r="F5906" t="s">
        <v>280</v>
      </c>
      <c r="G5906">
        <v>37934</v>
      </c>
      <c r="H5906">
        <v>35.902653999999998</v>
      </c>
      <c r="I5906">
        <v>-84.148291999999998</v>
      </c>
      <c r="J5906" s="1" t="d">
        <v>2018-09-10</v>
      </c>
      <c r="K5906">
        <v>102419</v>
      </c>
      <c r="L5906" t="s">
        <v>30</v>
      </c>
      <c r="M5906" s="1" t="d">
        <v>2015-04-01</v>
      </c>
      <c r="N5906">
        <v>4</v>
      </c>
      <c r="O5906">
        <v>1</v>
      </c>
      <c r="P5906">
        <v>2015</v>
      </c>
      <c r="R5906" t="s">
        <v>26</v>
      </c>
      <c r="S5906" t="s">
        <v>31</v>
      </c>
    </row>
    <row r="5907" spans="1:19" x14ac:dyDescent="0.25">
      <c r="A5907" t="s">
        <v>338</v>
      </c>
      <c r="B5907" t="s">
        <v>28119</v>
      </c>
      <c r="C5907" t="s">
        <v>28120</v>
      </c>
      <c r="E5907" t="s">
        <v>1504</v>
      </c>
      <c r="F5907" t="s">
        <v>37</v>
      </c>
      <c r="G5907">
        <v>79124</v>
      </c>
      <c r="H5907">
        <v>35.189506999999999</v>
      </c>
      <c r="I5907">
        <v>-101.930656</v>
      </c>
      <c r="J5907" s="1" t="d">
        <v>2018-09-10</v>
      </c>
      <c r="K5907">
        <v>102422</v>
      </c>
      <c r="L5907" t="s">
        <v>30</v>
      </c>
      <c r="M5907" s="1" t="d">
        <v>2015-12-01</v>
      </c>
      <c r="N5907">
        <v>12</v>
      </c>
      <c r="O5907">
        <v>1</v>
      </c>
      <c r="P5907">
        <v>2015</v>
      </c>
      <c r="R5907" t="s">
        <v>26</v>
      </c>
      <c r="S5907" t="s">
        <v>31</v>
      </c>
    </row>
    <row r="5908" spans="1:19" x14ac:dyDescent="0.25">
      <c r="A5908" t="s">
        <v>338</v>
      </c>
      <c r="B5908" t="s">
        <v>28141</v>
      </c>
      <c r="C5908" t="s">
        <v>28142</v>
      </c>
      <c r="E5908" t="s">
        <v>5093</v>
      </c>
      <c r="F5908" t="s">
        <v>37</v>
      </c>
      <c r="G5908">
        <v>76201</v>
      </c>
      <c r="H5908">
        <v>33.231399000000003</v>
      </c>
      <c r="I5908">
        <v>-97.166396000000006</v>
      </c>
      <c r="J5908" s="1" t="d">
        <v>2018-10-04</v>
      </c>
      <c r="K5908">
        <v>102432</v>
      </c>
      <c r="L5908" t="s">
        <v>30</v>
      </c>
      <c r="M5908" s="1" t="d">
        <v>2015-10-01</v>
      </c>
      <c r="N5908">
        <v>10</v>
      </c>
      <c r="O5908">
        <v>1</v>
      </c>
      <c r="P5908">
        <v>2015</v>
      </c>
      <c r="R5908" t="s">
        <v>26</v>
      </c>
      <c r="S5908" t="s">
        <v>31</v>
      </c>
    </row>
    <row r="5909" spans="1:19" x14ac:dyDescent="0.25">
      <c r="A5909" t="s">
        <v>338</v>
      </c>
      <c r="B5909" t="s">
        <v>28174</v>
      </c>
      <c r="C5909" t="s">
        <v>28175</v>
      </c>
      <c r="E5909" t="s">
        <v>15134</v>
      </c>
      <c r="F5909" t="s">
        <v>37</v>
      </c>
      <c r="G5909">
        <v>79079</v>
      </c>
      <c r="H5909">
        <v>35.226635999999999</v>
      </c>
      <c r="I5909">
        <v>-100.24902400000001</v>
      </c>
      <c r="J5909" s="1" t="d">
        <v>2018-09-10</v>
      </c>
      <c r="K5909">
        <v>102448</v>
      </c>
      <c r="L5909" t="s">
        <v>30</v>
      </c>
      <c r="M5909" s="1" t="d">
        <v>2015-03-01</v>
      </c>
      <c r="N5909">
        <v>3</v>
      </c>
      <c r="O5909">
        <v>1</v>
      </c>
      <c r="P5909">
        <v>2015</v>
      </c>
      <c r="R5909" t="s">
        <v>26</v>
      </c>
      <c r="S5909" t="s">
        <v>31</v>
      </c>
    </row>
    <row r="5910" spans="1:19" x14ac:dyDescent="0.25">
      <c r="A5910" t="s">
        <v>338</v>
      </c>
      <c r="B5910" t="s">
        <v>27263</v>
      </c>
      <c r="C5910" t="s">
        <v>28204</v>
      </c>
      <c r="E5910" t="s">
        <v>111</v>
      </c>
      <c r="F5910" t="s">
        <v>101</v>
      </c>
      <c r="G5910">
        <v>84501</v>
      </c>
      <c r="H5910">
        <v>39.603797</v>
      </c>
      <c r="I5910">
        <v>-110.83386299999999</v>
      </c>
      <c r="J5910" s="1" t="d">
        <v>2018-09-10</v>
      </c>
      <c r="K5910">
        <v>102461</v>
      </c>
      <c r="L5910" t="s">
        <v>30</v>
      </c>
      <c r="M5910" s="1" t="d">
        <v>2015-11-01</v>
      </c>
      <c r="N5910">
        <v>11</v>
      </c>
      <c r="O5910">
        <v>1</v>
      </c>
      <c r="P5910">
        <v>2015</v>
      </c>
      <c r="R5910" t="s">
        <v>26</v>
      </c>
      <c r="S5910" t="s">
        <v>31</v>
      </c>
    </row>
    <row r="5911" spans="1:19" x14ac:dyDescent="0.25">
      <c r="A5911" t="s">
        <v>338</v>
      </c>
      <c r="B5911" t="s">
        <v>28207</v>
      </c>
      <c r="C5911" t="s">
        <v>28208</v>
      </c>
      <c r="E5911" t="s">
        <v>108</v>
      </c>
      <c r="F5911" t="s">
        <v>101</v>
      </c>
      <c r="G5911">
        <v>84115</v>
      </c>
      <c r="H5911">
        <v>40.720739000000002</v>
      </c>
      <c r="I5911">
        <v>-111.88901300000001</v>
      </c>
      <c r="J5911" s="1" t="d">
        <v>2018-09-10</v>
      </c>
      <c r="K5911">
        <v>102463</v>
      </c>
      <c r="L5911" t="s">
        <v>30</v>
      </c>
      <c r="M5911" s="1" t="d">
        <v>2015-03-01</v>
      </c>
      <c r="N5911">
        <v>3</v>
      </c>
      <c r="O5911">
        <v>1</v>
      </c>
      <c r="P5911">
        <v>2015</v>
      </c>
      <c r="R5911" t="s">
        <v>26</v>
      </c>
      <c r="S5911" t="s">
        <v>31</v>
      </c>
    </row>
    <row r="5912" spans="1:19" x14ac:dyDescent="0.25">
      <c r="A5912" t="s">
        <v>338</v>
      </c>
      <c r="B5912" t="s">
        <v>28211</v>
      </c>
      <c r="C5912" t="s">
        <v>28212</v>
      </c>
      <c r="E5912" t="s">
        <v>18274</v>
      </c>
      <c r="F5912" t="s">
        <v>101</v>
      </c>
      <c r="G5912">
        <v>84074</v>
      </c>
      <c r="H5912">
        <v>40.684936</v>
      </c>
      <c r="I5912">
        <v>-112.268227</v>
      </c>
      <c r="J5912" s="1" t="d">
        <v>2018-09-10</v>
      </c>
      <c r="K5912">
        <v>102465</v>
      </c>
      <c r="L5912" t="s">
        <v>30</v>
      </c>
      <c r="M5912" s="1" t="d">
        <v>2015-03-01</v>
      </c>
      <c r="N5912">
        <v>3</v>
      </c>
      <c r="O5912">
        <v>1</v>
      </c>
      <c r="P5912">
        <v>2015</v>
      </c>
      <c r="R5912" t="s">
        <v>26</v>
      </c>
      <c r="S5912" t="s">
        <v>31</v>
      </c>
    </row>
    <row r="5913" spans="1:19" x14ac:dyDescent="0.25">
      <c r="A5913" t="s">
        <v>338</v>
      </c>
      <c r="B5913" t="s">
        <v>27637</v>
      </c>
      <c r="C5913" t="s">
        <v>28213</v>
      </c>
      <c r="E5913" t="s">
        <v>28214</v>
      </c>
      <c r="F5913" t="s">
        <v>101</v>
      </c>
      <c r="G5913">
        <v>84337</v>
      </c>
      <c r="H5913">
        <v>41.710734000000002</v>
      </c>
      <c r="I5913">
        <v>-112.197759</v>
      </c>
      <c r="J5913" s="1" t="d">
        <v>2018-09-10</v>
      </c>
      <c r="K5913">
        <v>102466</v>
      </c>
      <c r="L5913" t="s">
        <v>30</v>
      </c>
      <c r="M5913" s="1" t="d">
        <v>2015-03-01</v>
      </c>
      <c r="N5913">
        <v>3</v>
      </c>
      <c r="O5913">
        <v>1</v>
      </c>
      <c r="P5913">
        <v>2015</v>
      </c>
      <c r="R5913" t="s">
        <v>26</v>
      </c>
      <c r="S5913" t="s">
        <v>31</v>
      </c>
    </row>
    <row r="5914" spans="1:19" x14ac:dyDescent="0.25">
      <c r="A5914" t="s">
        <v>338</v>
      </c>
      <c r="B5914" t="s">
        <v>28221</v>
      </c>
      <c r="C5914" t="s">
        <v>28222</v>
      </c>
      <c r="E5914" t="s">
        <v>565</v>
      </c>
      <c r="F5914" t="s">
        <v>269</v>
      </c>
      <c r="G5914">
        <v>24450</v>
      </c>
      <c r="H5914">
        <v>37.798488999999996</v>
      </c>
      <c r="I5914">
        <v>-79.419499999999999</v>
      </c>
      <c r="J5914" s="1" t="d">
        <v>2018-09-10</v>
      </c>
      <c r="K5914">
        <v>102471</v>
      </c>
      <c r="L5914" t="s">
        <v>30</v>
      </c>
      <c r="M5914" s="1" t="d">
        <v>2015-12-01</v>
      </c>
      <c r="N5914">
        <v>12</v>
      </c>
      <c r="O5914">
        <v>1</v>
      </c>
      <c r="P5914">
        <v>2015</v>
      </c>
      <c r="R5914" t="s">
        <v>26</v>
      </c>
      <c r="S5914" t="s">
        <v>31</v>
      </c>
    </row>
    <row r="5915" spans="1:19" x14ac:dyDescent="0.25">
      <c r="A5915" t="s">
        <v>338</v>
      </c>
      <c r="B5915" t="s">
        <v>28224</v>
      </c>
      <c r="C5915" t="s">
        <v>28225</v>
      </c>
      <c r="E5915" t="s">
        <v>268</v>
      </c>
      <c r="F5915" t="s">
        <v>269</v>
      </c>
      <c r="G5915">
        <v>23502</v>
      </c>
      <c r="H5915">
        <v>36.855848000000002</v>
      </c>
      <c r="I5915">
        <v>-76.203417999999999</v>
      </c>
      <c r="J5915" s="1" t="d">
        <v>2018-09-10</v>
      </c>
      <c r="K5915">
        <v>102473</v>
      </c>
      <c r="L5915" t="s">
        <v>30</v>
      </c>
      <c r="M5915" s="1" t="d">
        <v>2015-12-01</v>
      </c>
      <c r="N5915">
        <v>12</v>
      </c>
      <c r="O5915">
        <v>1</v>
      </c>
      <c r="P5915">
        <v>2015</v>
      </c>
      <c r="R5915" t="s">
        <v>26</v>
      </c>
      <c r="S5915" t="s">
        <v>31</v>
      </c>
    </row>
    <row r="5916" spans="1:19" x14ac:dyDescent="0.25">
      <c r="A5916" t="s">
        <v>338</v>
      </c>
      <c r="B5916" t="s">
        <v>28233</v>
      </c>
      <c r="C5916" t="s">
        <v>28234</v>
      </c>
      <c r="E5916" t="s">
        <v>28235</v>
      </c>
      <c r="F5916" t="s">
        <v>269</v>
      </c>
      <c r="G5916">
        <v>22657</v>
      </c>
      <c r="H5916">
        <v>39.005214000000002</v>
      </c>
      <c r="I5916">
        <v>-78.337812999999997</v>
      </c>
      <c r="J5916" s="1" t="d">
        <v>2018-09-10</v>
      </c>
      <c r="K5916">
        <v>102477</v>
      </c>
      <c r="L5916" t="s">
        <v>30</v>
      </c>
      <c r="M5916" s="1" t="d">
        <v>2015-07-01</v>
      </c>
      <c r="N5916">
        <v>7</v>
      </c>
      <c r="O5916">
        <v>1</v>
      </c>
      <c r="P5916">
        <v>2015</v>
      </c>
      <c r="R5916" t="s">
        <v>26</v>
      </c>
      <c r="S5916" t="s">
        <v>31</v>
      </c>
    </row>
    <row r="5917" spans="1:19" x14ac:dyDescent="0.25">
      <c r="A5917" t="s">
        <v>338</v>
      </c>
      <c r="B5917" t="s">
        <v>28238</v>
      </c>
      <c r="C5917" t="s">
        <v>28239</v>
      </c>
      <c r="E5917" t="s">
        <v>6215</v>
      </c>
      <c r="F5917" t="s">
        <v>269</v>
      </c>
      <c r="G5917">
        <v>24382</v>
      </c>
      <c r="H5917">
        <v>36.946751999999996</v>
      </c>
      <c r="I5917">
        <v>-81.055008999999998</v>
      </c>
      <c r="J5917" s="1" t="d">
        <v>2018-09-10</v>
      </c>
      <c r="K5917">
        <v>102479</v>
      </c>
      <c r="L5917" t="s">
        <v>30</v>
      </c>
      <c r="M5917" s="1" t="d">
        <v>2015-12-01</v>
      </c>
      <c r="N5917">
        <v>12</v>
      </c>
      <c r="O5917">
        <v>1</v>
      </c>
      <c r="P5917">
        <v>2015</v>
      </c>
      <c r="R5917" t="s">
        <v>26</v>
      </c>
      <c r="S5917" t="s">
        <v>31</v>
      </c>
    </row>
    <row r="5918" spans="1:19" x14ac:dyDescent="0.25">
      <c r="A5918" t="s">
        <v>338</v>
      </c>
      <c r="B5918" t="s">
        <v>28242</v>
      </c>
      <c r="C5918" t="s">
        <v>28243</v>
      </c>
      <c r="E5918" t="s">
        <v>15613</v>
      </c>
      <c r="F5918" t="s">
        <v>1120</v>
      </c>
      <c r="G5918">
        <v>5301</v>
      </c>
      <c r="H5918">
        <v>42.839678999999997</v>
      </c>
      <c r="I5918">
        <v>-72.566017000000002</v>
      </c>
      <c r="J5918" s="1" t="d">
        <v>2018-09-10</v>
      </c>
      <c r="K5918">
        <v>102481</v>
      </c>
      <c r="L5918" t="s">
        <v>30</v>
      </c>
      <c r="M5918" s="1" t="d">
        <v>2015-02-01</v>
      </c>
      <c r="N5918">
        <v>2</v>
      </c>
      <c r="O5918">
        <v>1</v>
      </c>
      <c r="P5918">
        <v>2015</v>
      </c>
      <c r="R5918" t="s">
        <v>26</v>
      </c>
      <c r="S5918" t="s">
        <v>31</v>
      </c>
    </row>
    <row r="5919" spans="1:19" x14ac:dyDescent="0.25">
      <c r="A5919" t="s">
        <v>338</v>
      </c>
      <c r="B5919" t="s">
        <v>28244</v>
      </c>
      <c r="C5919" t="s">
        <v>28245</v>
      </c>
      <c r="E5919" t="s">
        <v>1119</v>
      </c>
      <c r="F5919" t="s">
        <v>1120</v>
      </c>
      <c r="G5919">
        <v>5403</v>
      </c>
      <c r="H5919">
        <v>44.462927000000001</v>
      </c>
      <c r="I5919">
        <v>-73.179935999999998</v>
      </c>
      <c r="J5919" s="1" t="d">
        <v>2018-09-10</v>
      </c>
      <c r="K5919">
        <v>102482</v>
      </c>
      <c r="L5919" t="s">
        <v>30</v>
      </c>
      <c r="M5919" s="1" t="d">
        <v>2015-11-01</v>
      </c>
      <c r="N5919">
        <v>11</v>
      </c>
      <c r="O5919">
        <v>1</v>
      </c>
      <c r="P5919">
        <v>2015</v>
      </c>
      <c r="R5919" t="s">
        <v>26</v>
      </c>
      <c r="S5919" t="s">
        <v>31</v>
      </c>
    </row>
    <row r="5920" spans="1:19" x14ac:dyDescent="0.25">
      <c r="A5920" t="s">
        <v>338</v>
      </c>
      <c r="B5920" t="s">
        <v>28030</v>
      </c>
      <c r="C5920" t="s">
        <v>28256</v>
      </c>
      <c r="E5920" t="s">
        <v>16829</v>
      </c>
      <c r="F5920" t="s">
        <v>55</v>
      </c>
      <c r="G5920">
        <v>99336</v>
      </c>
      <c r="H5920">
        <v>46.197293999999999</v>
      </c>
      <c r="I5920">
        <v>-119.16213999999999</v>
      </c>
      <c r="J5920" s="1" t="d">
        <v>2018-09-10</v>
      </c>
      <c r="K5920">
        <v>102488</v>
      </c>
      <c r="L5920" t="s">
        <v>30</v>
      </c>
      <c r="M5920" s="1" t="d">
        <v>2015-08-01</v>
      </c>
      <c r="N5920">
        <v>8</v>
      </c>
      <c r="O5920">
        <v>1</v>
      </c>
      <c r="P5920">
        <v>2015</v>
      </c>
      <c r="R5920" t="s">
        <v>26</v>
      </c>
      <c r="S5920" t="s">
        <v>31</v>
      </c>
    </row>
    <row r="5921" spans="1:19" x14ac:dyDescent="0.25">
      <c r="A5921" t="s">
        <v>338</v>
      </c>
      <c r="B5921" t="s">
        <v>28278</v>
      </c>
      <c r="C5921" t="s">
        <v>28282</v>
      </c>
      <c r="E5921" t="s">
        <v>5768</v>
      </c>
      <c r="F5921" t="s">
        <v>513</v>
      </c>
      <c r="G5921">
        <v>53081</v>
      </c>
      <c r="H5921">
        <v>43.750945000000002</v>
      </c>
      <c r="I5921">
        <v>-87.748555999999994</v>
      </c>
      <c r="J5921" s="1" t="d">
        <v>2018-09-10</v>
      </c>
      <c r="K5921">
        <v>102503</v>
      </c>
      <c r="L5921" t="s">
        <v>30</v>
      </c>
      <c r="M5921" s="1" t="d">
        <v>2015-10-01</v>
      </c>
      <c r="N5921">
        <v>10</v>
      </c>
      <c r="O5921">
        <v>1</v>
      </c>
      <c r="P5921">
        <v>2015</v>
      </c>
      <c r="R5921" t="s">
        <v>26</v>
      </c>
      <c r="S5921" t="s">
        <v>31</v>
      </c>
    </row>
    <row r="5922" spans="1:19" x14ac:dyDescent="0.25">
      <c r="A5922" t="s">
        <v>338</v>
      </c>
      <c r="B5922" t="s">
        <v>28299</v>
      </c>
      <c r="C5922" t="s">
        <v>28300</v>
      </c>
      <c r="E5922" t="s">
        <v>12070</v>
      </c>
      <c r="F5922" t="s">
        <v>64</v>
      </c>
      <c r="G5922">
        <v>82716</v>
      </c>
      <c r="H5922">
        <v>44.292518000000001</v>
      </c>
      <c r="I5922">
        <v>-105.52657600000001</v>
      </c>
      <c r="J5922" s="1" t="d">
        <v>2018-09-10</v>
      </c>
      <c r="K5922">
        <v>102514</v>
      </c>
      <c r="L5922" t="s">
        <v>30</v>
      </c>
      <c r="M5922" s="1" t="d">
        <v>2015-06-01</v>
      </c>
      <c r="N5922">
        <v>6</v>
      </c>
      <c r="O5922">
        <v>1</v>
      </c>
      <c r="P5922">
        <v>2015</v>
      </c>
      <c r="R5922" t="s">
        <v>26</v>
      </c>
      <c r="S5922" t="s">
        <v>31</v>
      </c>
    </row>
    <row r="5923" spans="1:19" x14ac:dyDescent="0.25">
      <c r="A5923" t="s">
        <v>338</v>
      </c>
      <c r="B5923" t="s">
        <v>28312</v>
      </c>
      <c r="C5923" t="s">
        <v>28313</v>
      </c>
      <c r="E5923" t="s">
        <v>517</v>
      </c>
      <c r="F5923" t="s">
        <v>64</v>
      </c>
      <c r="G5923">
        <v>82801</v>
      </c>
      <c r="H5923">
        <v>44.803618999999998</v>
      </c>
      <c r="I5923">
        <v>-106.956181</v>
      </c>
      <c r="J5923" s="1" t="d">
        <v>2018-09-10</v>
      </c>
      <c r="K5923">
        <v>102520</v>
      </c>
      <c r="L5923" t="s">
        <v>30</v>
      </c>
      <c r="M5923" s="1" t="d">
        <v>2015-07-01</v>
      </c>
      <c r="N5923">
        <v>7</v>
      </c>
      <c r="O5923">
        <v>1</v>
      </c>
      <c r="P5923">
        <v>2015</v>
      </c>
      <c r="R5923" t="s">
        <v>26</v>
      </c>
      <c r="S5923" t="s">
        <v>31</v>
      </c>
    </row>
    <row r="5924" spans="1:19" x14ac:dyDescent="0.25">
      <c r="A5924" t="s">
        <v>338</v>
      </c>
      <c r="B5924" t="s">
        <v>20534</v>
      </c>
      <c r="C5924" t="s">
        <v>28556</v>
      </c>
      <c r="D5924" t="s">
        <v>28557</v>
      </c>
      <c r="E5924" t="s">
        <v>28558</v>
      </c>
      <c r="F5924" t="s">
        <v>25</v>
      </c>
      <c r="G5924">
        <v>2370</v>
      </c>
      <c r="H5924">
        <v>42.130699999999997</v>
      </c>
      <c r="I5924">
        <v>-70.916200000000003</v>
      </c>
      <c r="J5924" s="1" t="d">
        <v>2018-10-04</v>
      </c>
      <c r="K5924">
        <v>103617</v>
      </c>
      <c r="L5924" t="s">
        <v>30</v>
      </c>
      <c r="M5924" s="1" t="d">
        <v>2015-08-01</v>
      </c>
      <c r="N5924">
        <v>8</v>
      </c>
      <c r="O5924">
        <v>1</v>
      </c>
      <c r="P5924">
        <v>2015</v>
      </c>
      <c r="R5924" t="s">
        <v>26</v>
      </c>
      <c r="S5924" t="s">
        <v>27</v>
      </c>
    </row>
    <row r="5925" spans="1:19" x14ac:dyDescent="0.25">
      <c r="A5925" t="s">
        <v>338</v>
      </c>
      <c r="B5925" t="s">
        <v>28646</v>
      </c>
      <c r="C5925" t="s">
        <v>28647</v>
      </c>
      <c r="E5925" t="s">
        <v>28648</v>
      </c>
      <c r="F5925" t="s">
        <v>137</v>
      </c>
      <c r="G5925">
        <v>97720</v>
      </c>
      <c r="H5925">
        <v>43.589714999999998</v>
      </c>
      <c r="I5925">
        <v>-119.055007</v>
      </c>
      <c r="J5925" s="1" t="d">
        <v>2019-03-07</v>
      </c>
      <c r="K5925">
        <v>103921</v>
      </c>
      <c r="L5925" t="s">
        <v>71</v>
      </c>
      <c r="M5925" s="1" t="d">
        <v>2015-04-01</v>
      </c>
      <c r="N5925">
        <v>4</v>
      </c>
      <c r="O5925">
        <v>1</v>
      </c>
      <c r="P5925">
        <v>2015</v>
      </c>
      <c r="R5925" t="s">
        <v>26</v>
      </c>
      <c r="S5925" t="s">
        <v>31</v>
      </c>
    </row>
    <row r="5926" spans="1:19" x14ac:dyDescent="0.25">
      <c r="A5926" t="s">
        <v>338</v>
      </c>
      <c r="B5926" t="s">
        <v>28651</v>
      </c>
      <c r="C5926" t="s">
        <v>28652</v>
      </c>
      <c r="E5926" t="s">
        <v>1491</v>
      </c>
      <c r="F5926" t="s">
        <v>55</v>
      </c>
      <c r="G5926">
        <v>98520</v>
      </c>
      <c r="H5926">
        <v>46.966703000000003</v>
      </c>
      <c r="I5926">
        <v>-123.80172</v>
      </c>
      <c r="J5926" s="1" t="d">
        <v>2018-11-08</v>
      </c>
      <c r="K5926">
        <v>103923</v>
      </c>
      <c r="L5926" t="s">
        <v>30</v>
      </c>
      <c r="M5926" s="1" t="d">
        <v>2015-07-01</v>
      </c>
      <c r="N5926">
        <v>7</v>
      </c>
      <c r="O5926">
        <v>1</v>
      </c>
      <c r="P5926">
        <v>2015</v>
      </c>
      <c r="R5926" t="s">
        <v>26</v>
      </c>
      <c r="S5926" t="s">
        <v>31</v>
      </c>
    </row>
    <row r="5927" spans="1:19" x14ac:dyDescent="0.25">
      <c r="A5927" t="s">
        <v>338</v>
      </c>
      <c r="B5927" t="s">
        <v>28659</v>
      </c>
      <c r="C5927" t="s">
        <v>28660</v>
      </c>
      <c r="E5927" t="s">
        <v>28661</v>
      </c>
      <c r="F5927" t="s">
        <v>1213</v>
      </c>
      <c r="G5927">
        <v>59867</v>
      </c>
      <c r="H5927">
        <v>47.386420000000001</v>
      </c>
      <c r="I5927">
        <v>-115.399157</v>
      </c>
      <c r="J5927" s="1" t="d">
        <v>2019-04-08</v>
      </c>
      <c r="K5927">
        <v>103926</v>
      </c>
      <c r="L5927" t="s">
        <v>24</v>
      </c>
      <c r="M5927" s="1" t="d">
        <v>2015-08-01</v>
      </c>
      <c r="N5927">
        <v>8</v>
      </c>
      <c r="O5927">
        <v>1</v>
      </c>
      <c r="P5927">
        <v>2015</v>
      </c>
      <c r="R5927" t="s">
        <v>26</v>
      </c>
      <c r="S5927" t="s">
        <v>31</v>
      </c>
    </row>
    <row r="5928" spans="1:19" x14ac:dyDescent="0.25">
      <c r="A5928" t="s">
        <v>338</v>
      </c>
      <c r="B5928" t="s">
        <v>14545</v>
      </c>
      <c r="C5928" t="s">
        <v>29017</v>
      </c>
      <c r="E5928" t="s">
        <v>6794</v>
      </c>
      <c r="F5928" t="s">
        <v>280</v>
      </c>
      <c r="G5928">
        <v>37408</v>
      </c>
      <c r="H5928">
        <v>35.029705049999997</v>
      </c>
      <c r="I5928">
        <v>-85.305937659999998</v>
      </c>
      <c r="J5928" s="1" t="d">
        <v>2019-02-06</v>
      </c>
      <c r="K5928">
        <v>104588</v>
      </c>
      <c r="L5928" t="s">
        <v>103</v>
      </c>
      <c r="M5928" s="1" t="d">
        <v>2015-01-01</v>
      </c>
      <c r="N5928">
        <v>1</v>
      </c>
      <c r="O5928">
        <v>1</v>
      </c>
      <c r="P5928">
        <v>2015</v>
      </c>
      <c r="R5928" t="s">
        <v>26</v>
      </c>
      <c r="S5928" t="s">
        <v>27</v>
      </c>
    </row>
    <row r="5929" spans="1:19" x14ac:dyDescent="0.25">
      <c r="A5929" t="s">
        <v>338</v>
      </c>
      <c r="B5929" t="s">
        <v>29026</v>
      </c>
      <c r="C5929" t="s">
        <v>29027</v>
      </c>
      <c r="E5929" t="s">
        <v>3581</v>
      </c>
      <c r="F5929" t="s">
        <v>280</v>
      </c>
      <c r="G5929">
        <v>37067</v>
      </c>
      <c r="H5929">
        <v>35.936008000000001</v>
      </c>
      <c r="I5929">
        <v>-86.827123999999998</v>
      </c>
      <c r="J5929" s="1" t="d">
        <v>2018-12-11</v>
      </c>
      <c r="K5929">
        <v>104594</v>
      </c>
      <c r="L5929" t="s">
        <v>30</v>
      </c>
      <c r="M5929" s="1" t="d">
        <v>2015-01-01</v>
      </c>
      <c r="N5929">
        <v>1</v>
      </c>
      <c r="O5929">
        <v>1</v>
      </c>
      <c r="P5929">
        <v>2015</v>
      </c>
      <c r="R5929" t="s">
        <v>26</v>
      </c>
      <c r="S5929" t="s">
        <v>31</v>
      </c>
    </row>
    <row r="5930" spans="1:19" x14ac:dyDescent="0.25">
      <c r="A5930" t="s">
        <v>338</v>
      </c>
      <c r="B5930" t="s">
        <v>5781</v>
      </c>
      <c r="C5930" t="s">
        <v>29028</v>
      </c>
      <c r="E5930" t="s">
        <v>7204</v>
      </c>
      <c r="F5930" t="s">
        <v>280</v>
      </c>
      <c r="G5930">
        <v>38138</v>
      </c>
      <c r="H5930">
        <v>35.08896</v>
      </c>
      <c r="I5930">
        <v>-89.802189999999996</v>
      </c>
      <c r="J5930" s="1" t="d">
        <v>2018-12-11</v>
      </c>
      <c r="K5930">
        <v>104595</v>
      </c>
      <c r="L5930" t="s">
        <v>30</v>
      </c>
      <c r="M5930" s="1" t="d">
        <v>2015-08-01</v>
      </c>
      <c r="N5930">
        <v>8</v>
      </c>
      <c r="O5930">
        <v>1</v>
      </c>
      <c r="P5930">
        <v>2015</v>
      </c>
      <c r="R5930" t="s">
        <v>26</v>
      </c>
      <c r="S5930" t="s">
        <v>31</v>
      </c>
    </row>
    <row r="5931" spans="1:19" x14ac:dyDescent="0.25">
      <c r="A5931" t="s">
        <v>338</v>
      </c>
      <c r="B5931" t="s">
        <v>29029</v>
      </c>
      <c r="C5931" t="s">
        <v>29030</v>
      </c>
      <c r="E5931" t="s">
        <v>3133</v>
      </c>
      <c r="F5931" t="s">
        <v>280</v>
      </c>
      <c r="G5931">
        <v>37932</v>
      </c>
      <c r="H5931">
        <v>35.914906000000002</v>
      </c>
      <c r="I5931">
        <v>-84.112166999999999</v>
      </c>
      <c r="J5931" s="1" t="d">
        <v>2018-12-11</v>
      </c>
      <c r="K5931">
        <v>104596</v>
      </c>
      <c r="L5931" t="s">
        <v>30</v>
      </c>
      <c r="M5931" s="1" t="d">
        <v>2015-01-01</v>
      </c>
      <c r="N5931">
        <v>1</v>
      </c>
      <c r="O5931">
        <v>1</v>
      </c>
      <c r="P5931">
        <v>2015</v>
      </c>
      <c r="R5931" t="s">
        <v>26</v>
      </c>
      <c r="S5931" t="s">
        <v>31</v>
      </c>
    </row>
    <row r="5932" spans="1:19" x14ac:dyDescent="0.25">
      <c r="A5932" t="s">
        <v>338</v>
      </c>
      <c r="B5932" t="s">
        <v>5781</v>
      </c>
      <c r="C5932" t="s">
        <v>29033</v>
      </c>
      <c r="E5932" t="s">
        <v>3133</v>
      </c>
      <c r="F5932" t="s">
        <v>280</v>
      </c>
      <c r="G5932">
        <v>37919</v>
      </c>
      <c r="H5932">
        <v>35.933163999999998</v>
      </c>
      <c r="I5932">
        <v>-84.015575999999996</v>
      </c>
      <c r="J5932" s="1" t="d">
        <v>2018-12-11</v>
      </c>
      <c r="K5932">
        <v>104599</v>
      </c>
      <c r="L5932" t="s">
        <v>30</v>
      </c>
      <c r="M5932" s="1" t="d">
        <v>2015-01-01</v>
      </c>
      <c r="N5932">
        <v>1</v>
      </c>
      <c r="O5932">
        <v>1</v>
      </c>
      <c r="P5932">
        <v>2015</v>
      </c>
      <c r="R5932" t="s">
        <v>26</v>
      </c>
      <c r="S5932" t="s">
        <v>31</v>
      </c>
    </row>
    <row r="5933" spans="1:19" x14ac:dyDescent="0.25">
      <c r="A5933" t="s">
        <v>338</v>
      </c>
      <c r="B5933" t="s">
        <v>29048</v>
      </c>
      <c r="C5933" t="s">
        <v>29049</v>
      </c>
      <c r="D5933" t="s">
        <v>29050</v>
      </c>
      <c r="E5933" t="s">
        <v>29051</v>
      </c>
      <c r="F5933" t="s">
        <v>170</v>
      </c>
      <c r="G5933">
        <v>90272</v>
      </c>
      <c r="H5933">
        <v>34.045901710000003</v>
      </c>
      <c r="I5933">
        <v>-118.5648429</v>
      </c>
      <c r="J5933" s="1" t="d">
        <v>2018-12-11</v>
      </c>
      <c r="K5933">
        <v>104642</v>
      </c>
      <c r="L5933" t="s">
        <v>30</v>
      </c>
      <c r="M5933" s="1" t="d">
        <v>2015-02-01</v>
      </c>
      <c r="N5933">
        <v>2</v>
      </c>
      <c r="O5933">
        <v>1</v>
      </c>
      <c r="P5933">
        <v>2015</v>
      </c>
      <c r="R5933" t="s">
        <v>26</v>
      </c>
      <c r="S5933" t="s">
        <v>31</v>
      </c>
    </row>
    <row r="5934" spans="1:19" x14ac:dyDescent="0.25">
      <c r="A5934" t="s">
        <v>338</v>
      </c>
      <c r="B5934" t="s">
        <v>29052</v>
      </c>
      <c r="C5934" t="s">
        <v>29049</v>
      </c>
      <c r="D5934" t="s">
        <v>29053</v>
      </c>
      <c r="E5934" t="s">
        <v>29051</v>
      </c>
      <c r="F5934" t="s">
        <v>170</v>
      </c>
      <c r="G5934">
        <v>90272</v>
      </c>
      <c r="H5934">
        <v>34.045848370000002</v>
      </c>
      <c r="I5934">
        <v>-118.56485360000001</v>
      </c>
      <c r="J5934" s="1" t="d">
        <v>2018-12-11</v>
      </c>
      <c r="K5934">
        <v>104643</v>
      </c>
      <c r="L5934" t="s">
        <v>30</v>
      </c>
      <c r="M5934" s="1" t="d">
        <v>2015-02-01</v>
      </c>
      <c r="N5934">
        <v>2</v>
      </c>
      <c r="O5934">
        <v>1</v>
      </c>
      <c r="P5934">
        <v>2015</v>
      </c>
      <c r="R5934" t="s">
        <v>26</v>
      </c>
      <c r="S5934" t="s">
        <v>31</v>
      </c>
    </row>
    <row r="5935" spans="1:19" x14ac:dyDescent="0.25">
      <c r="A5935" t="s">
        <v>338</v>
      </c>
      <c r="B5935" t="s">
        <v>29498</v>
      </c>
      <c r="C5935" t="s">
        <v>29499</v>
      </c>
      <c r="E5935" t="s">
        <v>29500</v>
      </c>
      <c r="F5935" t="s">
        <v>260</v>
      </c>
      <c r="G5935">
        <v>85603</v>
      </c>
      <c r="H5935">
        <v>31.441500999999999</v>
      </c>
      <c r="I5935">
        <v>-109.918035</v>
      </c>
      <c r="J5935" s="1" t="d">
        <v>2019-01-10</v>
      </c>
      <c r="K5935">
        <v>112751</v>
      </c>
      <c r="L5935" t="s">
        <v>30</v>
      </c>
      <c r="M5935" s="1" t="d">
        <v>2015-10-01</v>
      </c>
      <c r="N5935">
        <v>10</v>
      </c>
      <c r="O5935">
        <v>1</v>
      </c>
      <c r="P5935">
        <v>2015</v>
      </c>
      <c r="R5935" t="s">
        <v>26</v>
      </c>
      <c r="S5935" t="s">
        <v>31</v>
      </c>
    </row>
    <row r="5936" spans="1:19" x14ac:dyDescent="0.25">
      <c r="A5936" t="s">
        <v>338</v>
      </c>
      <c r="B5936" t="s">
        <v>29511</v>
      </c>
      <c r="C5936" t="s">
        <v>29512</v>
      </c>
      <c r="E5936" t="s">
        <v>6889</v>
      </c>
      <c r="F5936" t="s">
        <v>260</v>
      </c>
      <c r="G5936">
        <v>85224</v>
      </c>
      <c r="H5936">
        <v>33.298338000000001</v>
      </c>
      <c r="I5936">
        <v>-111.892454</v>
      </c>
      <c r="J5936" s="1" t="d">
        <v>2019-01-10</v>
      </c>
      <c r="K5936">
        <v>112756</v>
      </c>
      <c r="L5936" t="s">
        <v>30</v>
      </c>
      <c r="M5936" s="1" t="d">
        <v>2015-12-01</v>
      </c>
      <c r="N5936">
        <v>12</v>
      </c>
      <c r="O5936">
        <v>1</v>
      </c>
      <c r="P5936">
        <v>2015</v>
      </c>
      <c r="R5936" t="s">
        <v>26</v>
      </c>
      <c r="S5936" t="s">
        <v>31</v>
      </c>
    </row>
    <row r="5937" spans="1:19" x14ac:dyDescent="0.25">
      <c r="A5937" t="s">
        <v>338</v>
      </c>
      <c r="B5937" t="s">
        <v>29519</v>
      </c>
      <c r="C5937" t="s">
        <v>29520</v>
      </c>
      <c r="E5937" t="s">
        <v>848</v>
      </c>
      <c r="F5937" t="s">
        <v>260</v>
      </c>
      <c r="G5937">
        <v>86326</v>
      </c>
      <c r="H5937">
        <v>34.722785999999999</v>
      </c>
      <c r="I5937">
        <v>-112.00627</v>
      </c>
      <c r="J5937" s="1" t="d">
        <v>2019-01-10</v>
      </c>
      <c r="K5937">
        <v>112760</v>
      </c>
      <c r="L5937" t="s">
        <v>30</v>
      </c>
      <c r="M5937" s="1" t="d">
        <v>2015-10-01</v>
      </c>
      <c r="N5937">
        <v>10</v>
      </c>
      <c r="O5937">
        <v>1</v>
      </c>
      <c r="P5937">
        <v>2015</v>
      </c>
      <c r="R5937" t="s">
        <v>26</v>
      </c>
      <c r="S5937" t="s">
        <v>31</v>
      </c>
    </row>
    <row r="5938" spans="1:19" x14ac:dyDescent="0.25">
      <c r="A5938" t="s">
        <v>338</v>
      </c>
      <c r="B5938" t="s">
        <v>29527</v>
      </c>
      <c r="C5938" t="s">
        <v>29528</v>
      </c>
      <c r="E5938" t="s">
        <v>21724</v>
      </c>
      <c r="F5938" t="s">
        <v>260</v>
      </c>
      <c r="G5938">
        <v>86001</v>
      </c>
      <c r="H5938">
        <v>35.179257999999997</v>
      </c>
      <c r="I5938">
        <v>-111.662094</v>
      </c>
      <c r="J5938" s="1" t="d">
        <v>2019-01-10</v>
      </c>
      <c r="K5938">
        <v>112764</v>
      </c>
      <c r="L5938" t="s">
        <v>30</v>
      </c>
      <c r="M5938" s="1" t="d">
        <v>2015-09-01</v>
      </c>
      <c r="N5938">
        <v>9</v>
      </c>
      <c r="O5938">
        <v>1</v>
      </c>
      <c r="P5938">
        <v>2015</v>
      </c>
      <c r="R5938" t="s">
        <v>26</v>
      </c>
      <c r="S5938" t="s">
        <v>31</v>
      </c>
    </row>
    <row r="5939" spans="1:19" x14ac:dyDescent="0.25">
      <c r="A5939" t="s">
        <v>338</v>
      </c>
      <c r="B5939" t="s">
        <v>29535</v>
      </c>
      <c r="C5939" t="s">
        <v>20608</v>
      </c>
      <c r="E5939" t="s">
        <v>20609</v>
      </c>
      <c r="F5939" t="s">
        <v>260</v>
      </c>
      <c r="G5939">
        <v>85501</v>
      </c>
      <c r="H5939">
        <v>33.387248999999997</v>
      </c>
      <c r="I5939">
        <v>-110.76030900000001</v>
      </c>
      <c r="J5939" s="1" t="d">
        <v>2019-01-10</v>
      </c>
      <c r="K5939">
        <v>112768</v>
      </c>
      <c r="L5939" t="s">
        <v>30</v>
      </c>
      <c r="M5939" s="1" t="d">
        <v>2015-01-20</v>
      </c>
      <c r="N5939">
        <v>1</v>
      </c>
      <c r="O5939">
        <v>20</v>
      </c>
      <c r="P5939">
        <v>2015</v>
      </c>
      <c r="R5939" t="s">
        <v>26</v>
      </c>
      <c r="S5939" t="s">
        <v>31</v>
      </c>
    </row>
    <row r="5940" spans="1:19" x14ac:dyDescent="0.25">
      <c r="A5940" t="s">
        <v>338</v>
      </c>
      <c r="B5940" t="s">
        <v>29536</v>
      </c>
      <c r="C5940" t="s">
        <v>29537</v>
      </c>
      <c r="E5940" t="s">
        <v>28553</v>
      </c>
      <c r="F5940" t="s">
        <v>260</v>
      </c>
      <c r="G5940">
        <v>86023</v>
      </c>
      <c r="H5940">
        <v>35.969594000000001</v>
      </c>
      <c r="I5940">
        <v>-112.129212</v>
      </c>
      <c r="J5940" s="1" t="d">
        <v>2019-01-10</v>
      </c>
      <c r="K5940">
        <v>112769</v>
      </c>
      <c r="L5940" t="s">
        <v>30</v>
      </c>
      <c r="M5940" s="1" t="d">
        <v>2015-10-01</v>
      </c>
      <c r="N5940">
        <v>10</v>
      </c>
      <c r="O5940">
        <v>1</v>
      </c>
      <c r="P5940">
        <v>2015</v>
      </c>
      <c r="R5940" t="s">
        <v>26</v>
      </c>
      <c r="S5940" t="s">
        <v>31</v>
      </c>
    </row>
    <row r="5941" spans="1:19" x14ac:dyDescent="0.25">
      <c r="A5941" t="s">
        <v>338</v>
      </c>
      <c r="B5941" t="s">
        <v>29545</v>
      </c>
      <c r="C5941" t="s">
        <v>29546</v>
      </c>
      <c r="E5941" t="s">
        <v>29547</v>
      </c>
      <c r="F5941" t="s">
        <v>260</v>
      </c>
      <c r="G5941">
        <v>85658</v>
      </c>
      <c r="H5941">
        <v>32.478042000000002</v>
      </c>
      <c r="I5941">
        <v>-111.09107899999999</v>
      </c>
      <c r="J5941" s="1" t="d">
        <v>2019-01-10</v>
      </c>
      <c r="K5941">
        <v>112773</v>
      </c>
      <c r="L5941" t="s">
        <v>30</v>
      </c>
      <c r="M5941" s="1" t="d">
        <v>2015-12-01</v>
      </c>
      <c r="N5941">
        <v>12</v>
      </c>
      <c r="O5941">
        <v>1</v>
      </c>
      <c r="P5941">
        <v>2015</v>
      </c>
      <c r="R5941" t="s">
        <v>26</v>
      </c>
      <c r="S5941" t="s">
        <v>31</v>
      </c>
    </row>
    <row r="5942" spans="1:19" x14ac:dyDescent="0.25">
      <c r="A5942" t="s">
        <v>338</v>
      </c>
      <c r="B5942" t="s">
        <v>29548</v>
      </c>
      <c r="C5942" t="s">
        <v>29549</v>
      </c>
      <c r="D5942" t="s">
        <v>29550</v>
      </c>
      <c r="E5942" t="s">
        <v>29551</v>
      </c>
      <c r="F5942" t="s">
        <v>260</v>
      </c>
      <c r="G5942">
        <v>86036</v>
      </c>
      <c r="H5942">
        <v>36.743771000000002</v>
      </c>
      <c r="I5942">
        <v>-111.753632</v>
      </c>
      <c r="J5942" s="1" t="d">
        <v>2019-01-10</v>
      </c>
      <c r="K5942">
        <v>112774</v>
      </c>
      <c r="L5942" t="s">
        <v>30</v>
      </c>
      <c r="M5942" s="1" t="d">
        <v>2015-09-01</v>
      </c>
      <c r="N5942">
        <v>9</v>
      </c>
      <c r="O5942">
        <v>1</v>
      </c>
      <c r="P5942">
        <v>2015</v>
      </c>
      <c r="R5942" t="s">
        <v>26</v>
      </c>
      <c r="S5942" t="s">
        <v>31</v>
      </c>
    </row>
    <row r="5943" spans="1:19" x14ac:dyDescent="0.25">
      <c r="A5943" t="s">
        <v>338</v>
      </c>
      <c r="B5943" t="s">
        <v>29559</v>
      </c>
      <c r="C5943" t="s">
        <v>29560</v>
      </c>
      <c r="E5943" t="s">
        <v>19108</v>
      </c>
      <c r="F5943" t="s">
        <v>260</v>
      </c>
      <c r="G5943">
        <v>85344</v>
      </c>
      <c r="H5943">
        <v>34.263517999999998</v>
      </c>
      <c r="I5943">
        <v>-114.129245</v>
      </c>
      <c r="J5943" s="1" t="d">
        <v>2019-01-10</v>
      </c>
      <c r="K5943">
        <v>112778</v>
      </c>
      <c r="L5943" t="s">
        <v>30</v>
      </c>
      <c r="M5943" s="1" t="d">
        <v>2015-11-01</v>
      </c>
      <c r="N5943">
        <v>11</v>
      </c>
      <c r="O5943">
        <v>1</v>
      </c>
      <c r="P5943">
        <v>2015</v>
      </c>
      <c r="R5943" t="s">
        <v>26</v>
      </c>
      <c r="S5943" t="s">
        <v>31</v>
      </c>
    </row>
    <row r="5944" spans="1:19" x14ac:dyDescent="0.25">
      <c r="A5944" t="s">
        <v>338</v>
      </c>
      <c r="B5944" t="s">
        <v>29569</v>
      </c>
      <c r="C5944" t="s">
        <v>29570</v>
      </c>
      <c r="E5944" t="s">
        <v>259</v>
      </c>
      <c r="F5944" t="s">
        <v>260</v>
      </c>
      <c r="G5944">
        <v>85034</v>
      </c>
      <c r="H5944">
        <v>33.424194</v>
      </c>
      <c r="I5944">
        <v>-112.02047899999999</v>
      </c>
      <c r="J5944" s="1" t="d">
        <v>2019-01-10</v>
      </c>
      <c r="K5944">
        <v>112783</v>
      </c>
      <c r="L5944" t="s">
        <v>30</v>
      </c>
      <c r="M5944" s="1" t="d">
        <v>2015-10-01</v>
      </c>
      <c r="N5944">
        <v>10</v>
      </c>
      <c r="O5944">
        <v>1</v>
      </c>
      <c r="P5944">
        <v>2015</v>
      </c>
      <c r="R5944" t="s">
        <v>26</v>
      </c>
      <c r="S5944" t="s">
        <v>31</v>
      </c>
    </row>
    <row r="5945" spans="1:19" x14ac:dyDescent="0.25">
      <c r="A5945" t="s">
        <v>338</v>
      </c>
      <c r="B5945" t="s">
        <v>29571</v>
      </c>
      <c r="C5945" t="s">
        <v>29572</v>
      </c>
      <c r="E5945" t="s">
        <v>259</v>
      </c>
      <c r="F5945" t="s">
        <v>260</v>
      </c>
      <c r="G5945">
        <v>85018</v>
      </c>
      <c r="H5945">
        <v>33.509089000000003</v>
      </c>
      <c r="I5945">
        <v>-111.988643</v>
      </c>
      <c r="J5945" s="1" t="d">
        <v>2019-01-10</v>
      </c>
      <c r="K5945">
        <v>112784</v>
      </c>
      <c r="L5945" t="s">
        <v>30</v>
      </c>
      <c r="M5945" s="1" t="d">
        <v>2015-11-01</v>
      </c>
      <c r="N5945">
        <v>11</v>
      </c>
      <c r="O5945">
        <v>1</v>
      </c>
      <c r="P5945">
        <v>2015</v>
      </c>
      <c r="R5945" t="s">
        <v>26</v>
      </c>
      <c r="S5945" t="s">
        <v>31</v>
      </c>
    </row>
    <row r="5946" spans="1:19" x14ac:dyDescent="0.25">
      <c r="A5946" t="s">
        <v>338</v>
      </c>
      <c r="B5946" t="s">
        <v>29577</v>
      </c>
      <c r="C5946" t="s">
        <v>29578</v>
      </c>
      <c r="E5946" t="s">
        <v>259</v>
      </c>
      <c r="F5946" t="s">
        <v>260</v>
      </c>
      <c r="G5946">
        <v>85018</v>
      </c>
      <c r="H5946">
        <v>33.504683999999997</v>
      </c>
      <c r="I5946">
        <v>-111.96839</v>
      </c>
      <c r="J5946" s="1" t="d">
        <v>2019-01-10</v>
      </c>
      <c r="K5946">
        <v>112787</v>
      </c>
      <c r="L5946" t="s">
        <v>30</v>
      </c>
      <c r="M5946" s="1" t="d">
        <v>2015-12-01</v>
      </c>
      <c r="N5946">
        <v>12</v>
      </c>
      <c r="O5946">
        <v>1</v>
      </c>
      <c r="P5946">
        <v>2015</v>
      </c>
      <c r="R5946" t="s">
        <v>26</v>
      </c>
      <c r="S5946" t="s">
        <v>31</v>
      </c>
    </row>
    <row r="5947" spans="1:19" x14ac:dyDescent="0.25">
      <c r="A5947" t="s">
        <v>338</v>
      </c>
      <c r="B5947" t="s">
        <v>29579</v>
      </c>
      <c r="C5947" t="s">
        <v>29580</v>
      </c>
      <c r="E5947" t="s">
        <v>259</v>
      </c>
      <c r="F5947" t="s">
        <v>260</v>
      </c>
      <c r="G5947">
        <v>85027</v>
      </c>
      <c r="H5947">
        <v>33.684021999999999</v>
      </c>
      <c r="I5947">
        <v>-112.08046899999999</v>
      </c>
      <c r="J5947" s="1" t="d">
        <v>2019-01-10</v>
      </c>
      <c r="K5947">
        <v>112788</v>
      </c>
      <c r="L5947" t="s">
        <v>30</v>
      </c>
      <c r="M5947" s="1" t="d">
        <v>2015-09-01</v>
      </c>
      <c r="N5947">
        <v>9</v>
      </c>
      <c r="O5947">
        <v>1</v>
      </c>
      <c r="P5947">
        <v>2015</v>
      </c>
      <c r="R5947" t="s">
        <v>26</v>
      </c>
      <c r="S5947" t="s">
        <v>31</v>
      </c>
    </row>
    <row r="5948" spans="1:19" x14ac:dyDescent="0.25">
      <c r="A5948" t="s">
        <v>338</v>
      </c>
      <c r="B5948" t="s">
        <v>29581</v>
      </c>
      <c r="C5948" t="s">
        <v>29582</v>
      </c>
      <c r="E5948" t="s">
        <v>259</v>
      </c>
      <c r="F5948" t="s">
        <v>260</v>
      </c>
      <c r="G5948">
        <v>85054</v>
      </c>
      <c r="H5948">
        <v>33.675421999999998</v>
      </c>
      <c r="I5948">
        <v>-111.96430100000001</v>
      </c>
      <c r="J5948" s="1" t="d">
        <v>2019-01-10</v>
      </c>
      <c r="K5948">
        <v>112789</v>
      </c>
      <c r="L5948" t="s">
        <v>30</v>
      </c>
      <c r="M5948" s="1" t="d">
        <v>2015-11-01</v>
      </c>
      <c r="N5948">
        <v>11</v>
      </c>
      <c r="O5948">
        <v>1</v>
      </c>
      <c r="P5948">
        <v>2015</v>
      </c>
      <c r="R5948" t="s">
        <v>26</v>
      </c>
      <c r="S5948" t="s">
        <v>31</v>
      </c>
    </row>
    <row r="5949" spans="1:19" x14ac:dyDescent="0.25">
      <c r="A5949" t="s">
        <v>338</v>
      </c>
      <c r="B5949" t="s">
        <v>29589</v>
      </c>
      <c r="C5949" t="s">
        <v>29590</v>
      </c>
      <c r="E5949" t="s">
        <v>29591</v>
      </c>
      <c r="F5949" t="s">
        <v>260</v>
      </c>
      <c r="G5949">
        <v>86301</v>
      </c>
      <c r="H5949">
        <v>34.545605000000002</v>
      </c>
      <c r="I5949">
        <v>-112.467185</v>
      </c>
      <c r="J5949" s="1" t="d">
        <v>2019-01-10</v>
      </c>
      <c r="K5949">
        <v>112793</v>
      </c>
      <c r="L5949" t="s">
        <v>30</v>
      </c>
      <c r="M5949" s="1" t="d">
        <v>2015-10-01</v>
      </c>
      <c r="N5949">
        <v>10</v>
      </c>
      <c r="O5949">
        <v>1</v>
      </c>
      <c r="P5949">
        <v>2015</v>
      </c>
      <c r="R5949" t="s">
        <v>26</v>
      </c>
      <c r="S5949" t="s">
        <v>31</v>
      </c>
    </row>
    <row r="5950" spans="1:19" x14ac:dyDescent="0.25">
      <c r="A5950" t="s">
        <v>338</v>
      </c>
      <c r="B5950" t="s">
        <v>29592</v>
      </c>
      <c r="C5950" t="s">
        <v>29593</v>
      </c>
      <c r="E5950" t="s">
        <v>261</v>
      </c>
      <c r="F5950" t="s">
        <v>260</v>
      </c>
      <c r="G5950">
        <v>85262</v>
      </c>
      <c r="H5950">
        <v>33.732219000000001</v>
      </c>
      <c r="I5950">
        <v>-111.85372099999999</v>
      </c>
      <c r="J5950" s="1" t="d">
        <v>2019-01-10</v>
      </c>
      <c r="K5950">
        <v>112794</v>
      </c>
      <c r="L5950" t="s">
        <v>30</v>
      </c>
      <c r="M5950" s="1" t="d">
        <v>2015-09-01</v>
      </c>
      <c r="N5950">
        <v>9</v>
      </c>
      <c r="O5950">
        <v>1</v>
      </c>
      <c r="P5950">
        <v>2015</v>
      </c>
      <c r="R5950" t="s">
        <v>26</v>
      </c>
      <c r="S5950" t="s">
        <v>31</v>
      </c>
    </row>
    <row r="5951" spans="1:19" x14ac:dyDescent="0.25">
      <c r="A5951" t="s">
        <v>338</v>
      </c>
      <c r="B5951" t="s">
        <v>29594</v>
      </c>
      <c r="C5951" t="s">
        <v>19472</v>
      </c>
      <c r="E5951" t="s">
        <v>261</v>
      </c>
      <c r="F5951" t="s">
        <v>260</v>
      </c>
      <c r="G5951">
        <v>85260</v>
      </c>
      <c r="H5951">
        <v>33.614215000000002</v>
      </c>
      <c r="I5951">
        <v>-111.893698</v>
      </c>
      <c r="J5951" s="1" t="d">
        <v>2019-01-10</v>
      </c>
      <c r="K5951">
        <v>112795</v>
      </c>
      <c r="L5951" t="s">
        <v>30</v>
      </c>
      <c r="M5951" s="1" t="d">
        <v>2015-08-01</v>
      </c>
      <c r="N5951">
        <v>8</v>
      </c>
      <c r="O5951">
        <v>1</v>
      </c>
      <c r="P5951">
        <v>2015</v>
      </c>
      <c r="R5951" t="s">
        <v>26</v>
      </c>
      <c r="S5951" t="s">
        <v>31</v>
      </c>
    </row>
    <row r="5952" spans="1:19" x14ac:dyDescent="0.25">
      <c r="A5952" t="s">
        <v>338</v>
      </c>
      <c r="B5952" t="s">
        <v>29595</v>
      </c>
      <c r="C5952" t="s">
        <v>29596</v>
      </c>
      <c r="E5952" t="s">
        <v>261</v>
      </c>
      <c r="F5952" t="s">
        <v>260</v>
      </c>
      <c r="G5952">
        <v>85254</v>
      </c>
      <c r="H5952">
        <v>33.625464000000001</v>
      </c>
      <c r="I5952">
        <v>-111.92305899999999</v>
      </c>
      <c r="J5952" s="1" t="d">
        <v>2019-01-10</v>
      </c>
      <c r="K5952">
        <v>112796</v>
      </c>
      <c r="L5952" t="s">
        <v>30</v>
      </c>
      <c r="M5952" s="1" t="d">
        <v>2015-12-01</v>
      </c>
      <c r="N5952">
        <v>12</v>
      </c>
      <c r="O5952">
        <v>1</v>
      </c>
      <c r="P5952">
        <v>2015</v>
      </c>
      <c r="R5952" t="s">
        <v>26</v>
      </c>
      <c r="S5952" t="s">
        <v>31</v>
      </c>
    </row>
    <row r="5953" spans="1:19" x14ac:dyDescent="0.25">
      <c r="A5953" t="s">
        <v>338</v>
      </c>
      <c r="B5953" t="s">
        <v>29603</v>
      </c>
      <c r="C5953" t="s">
        <v>29604</v>
      </c>
      <c r="E5953" t="s">
        <v>261</v>
      </c>
      <c r="F5953" t="s">
        <v>260</v>
      </c>
      <c r="G5953">
        <v>85251</v>
      </c>
      <c r="H5953">
        <v>33.504496000000003</v>
      </c>
      <c r="I5953">
        <v>-111.94767400000001</v>
      </c>
      <c r="J5953" s="1" t="d">
        <v>2019-01-10</v>
      </c>
      <c r="K5953">
        <v>112800</v>
      </c>
      <c r="L5953" t="s">
        <v>30</v>
      </c>
      <c r="M5953" s="1" t="d">
        <v>2015-11-01</v>
      </c>
      <c r="N5953">
        <v>11</v>
      </c>
      <c r="O5953">
        <v>1</v>
      </c>
      <c r="P5953">
        <v>2015</v>
      </c>
      <c r="R5953" t="s">
        <v>26</v>
      </c>
      <c r="S5953" t="s">
        <v>31</v>
      </c>
    </row>
    <row r="5954" spans="1:19" x14ac:dyDescent="0.25">
      <c r="A5954" t="s">
        <v>338</v>
      </c>
      <c r="B5954" t="s">
        <v>29605</v>
      </c>
      <c r="C5954" t="s">
        <v>29606</v>
      </c>
      <c r="E5954" t="s">
        <v>261</v>
      </c>
      <c r="F5954" t="s">
        <v>260</v>
      </c>
      <c r="G5954">
        <v>85251</v>
      </c>
      <c r="H5954">
        <v>33.501911999999997</v>
      </c>
      <c r="I5954">
        <v>-111.923738</v>
      </c>
      <c r="J5954" s="1" t="d">
        <v>2019-01-10</v>
      </c>
      <c r="K5954">
        <v>112801</v>
      </c>
      <c r="L5954" t="s">
        <v>30</v>
      </c>
      <c r="M5954" s="1" t="d">
        <v>2015-11-01</v>
      </c>
      <c r="N5954">
        <v>11</v>
      </c>
      <c r="O5954">
        <v>1</v>
      </c>
      <c r="P5954">
        <v>2015</v>
      </c>
      <c r="R5954" t="s">
        <v>26</v>
      </c>
      <c r="S5954" t="s">
        <v>31</v>
      </c>
    </row>
    <row r="5955" spans="1:19" x14ac:dyDescent="0.25">
      <c r="A5955" t="s">
        <v>338</v>
      </c>
      <c r="B5955" t="s">
        <v>29607</v>
      </c>
      <c r="C5955" t="s">
        <v>29608</v>
      </c>
      <c r="E5955" t="s">
        <v>261</v>
      </c>
      <c r="F5955" t="s">
        <v>260</v>
      </c>
      <c r="G5955">
        <v>85258</v>
      </c>
      <c r="H5955">
        <v>33.567163999999998</v>
      </c>
      <c r="I5955">
        <v>-111.91862</v>
      </c>
      <c r="J5955" s="1" t="d">
        <v>2019-01-10</v>
      </c>
      <c r="K5955">
        <v>112802</v>
      </c>
      <c r="L5955" t="s">
        <v>30</v>
      </c>
      <c r="M5955" s="1" t="d">
        <v>2015-10-01</v>
      </c>
      <c r="N5955">
        <v>10</v>
      </c>
      <c r="O5955">
        <v>1</v>
      </c>
      <c r="P5955">
        <v>2015</v>
      </c>
      <c r="R5955" t="s">
        <v>26</v>
      </c>
      <c r="S5955" t="s">
        <v>31</v>
      </c>
    </row>
    <row r="5956" spans="1:19" x14ac:dyDescent="0.25">
      <c r="A5956" t="s">
        <v>338</v>
      </c>
      <c r="B5956" t="s">
        <v>29620</v>
      </c>
      <c r="C5956" t="s">
        <v>20475</v>
      </c>
      <c r="E5956" t="s">
        <v>20476</v>
      </c>
      <c r="F5956" t="s">
        <v>260</v>
      </c>
      <c r="G5956">
        <v>86336</v>
      </c>
      <c r="H5956">
        <v>34.862583999999998</v>
      </c>
      <c r="I5956">
        <v>-111.782467</v>
      </c>
      <c r="J5956" s="1" t="d">
        <v>2019-01-10</v>
      </c>
      <c r="K5956">
        <v>112808</v>
      </c>
      <c r="L5956" t="s">
        <v>30</v>
      </c>
      <c r="M5956" s="1" t="d">
        <v>2015-09-01</v>
      </c>
      <c r="N5956">
        <v>9</v>
      </c>
      <c r="O5956">
        <v>1</v>
      </c>
      <c r="P5956">
        <v>2015</v>
      </c>
      <c r="R5956" t="s">
        <v>26</v>
      </c>
      <c r="S5956" t="s">
        <v>31</v>
      </c>
    </row>
    <row r="5957" spans="1:19" x14ac:dyDescent="0.25">
      <c r="A5957" t="s">
        <v>338</v>
      </c>
      <c r="B5957" t="s">
        <v>29621</v>
      </c>
      <c r="C5957" t="s">
        <v>29622</v>
      </c>
      <c r="E5957" t="s">
        <v>20476</v>
      </c>
      <c r="F5957" t="s">
        <v>260</v>
      </c>
      <c r="G5957">
        <v>86336</v>
      </c>
      <c r="H5957">
        <v>34.864113000000003</v>
      </c>
      <c r="I5957">
        <v>-111.79919700000001</v>
      </c>
      <c r="J5957" s="1" t="d">
        <v>2019-01-10</v>
      </c>
      <c r="K5957">
        <v>112809</v>
      </c>
      <c r="L5957" t="s">
        <v>30</v>
      </c>
      <c r="M5957" s="1" t="d">
        <v>2015-09-01</v>
      </c>
      <c r="N5957">
        <v>9</v>
      </c>
      <c r="O5957">
        <v>1</v>
      </c>
      <c r="P5957">
        <v>2015</v>
      </c>
      <c r="R5957" t="s">
        <v>26</v>
      </c>
      <c r="S5957" t="s">
        <v>31</v>
      </c>
    </row>
    <row r="5958" spans="1:19" x14ac:dyDescent="0.25">
      <c r="A5958" t="s">
        <v>338</v>
      </c>
      <c r="B5958" t="s">
        <v>29625</v>
      </c>
      <c r="C5958" t="s">
        <v>29626</v>
      </c>
      <c r="E5958" t="s">
        <v>20476</v>
      </c>
      <c r="F5958" t="s">
        <v>260</v>
      </c>
      <c r="G5958">
        <v>86351</v>
      </c>
      <c r="H5958">
        <v>34.789915000000001</v>
      </c>
      <c r="I5958">
        <v>-111.763955</v>
      </c>
      <c r="J5958" s="1" t="d">
        <v>2019-01-10</v>
      </c>
      <c r="K5958">
        <v>112811</v>
      </c>
      <c r="L5958" t="s">
        <v>30</v>
      </c>
      <c r="M5958" s="1" t="d">
        <v>2015-12-01</v>
      </c>
      <c r="N5958">
        <v>12</v>
      </c>
      <c r="O5958">
        <v>1</v>
      </c>
      <c r="P5958">
        <v>2015</v>
      </c>
      <c r="R5958" t="s">
        <v>26</v>
      </c>
      <c r="S5958" t="s">
        <v>31</v>
      </c>
    </row>
    <row r="5959" spans="1:19" x14ac:dyDescent="0.25">
      <c r="A5959" t="s">
        <v>338</v>
      </c>
      <c r="B5959" t="s">
        <v>29629</v>
      </c>
      <c r="C5959" t="s">
        <v>20478</v>
      </c>
      <c r="E5959" t="s">
        <v>20476</v>
      </c>
      <c r="F5959" t="s">
        <v>260</v>
      </c>
      <c r="G5959">
        <v>86336</v>
      </c>
      <c r="H5959">
        <v>34.913575999999999</v>
      </c>
      <c r="I5959">
        <v>-111.853163</v>
      </c>
      <c r="J5959" s="1" t="d">
        <v>2019-01-10</v>
      </c>
      <c r="K5959">
        <v>112813</v>
      </c>
      <c r="L5959" t="s">
        <v>30</v>
      </c>
      <c r="M5959" s="1" t="d">
        <v>2015-12-01</v>
      </c>
      <c r="N5959">
        <v>12</v>
      </c>
      <c r="O5959">
        <v>1</v>
      </c>
      <c r="P5959">
        <v>2015</v>
      </c>
      <c r="R5959" t="s">
        <v>26</v>
      </c>
      <c r="S5959" t="s">
        <v>31</v>
      </c>
    </row>
    <row r="5960" spans="1:19" x14ac:dyDescent="0.25">
      <c r="A5960" t="s">
        <v>338</v>
      </c>
      <c r="B5960" t="s">
        <v>29636</v>
      </c>
      <c r="C5960" t="s">
        <v>29637</v>
      </c>
      <c r="E5960" t="s">
        <v>20476</v>
      </c>
      <c r="F5960" t="s">
        <v>260</v>
      </c>
      <c r="G5960">
        <v>86351</v>
      </c>
      <c r="H5960">
        <v>34.790016000000001</v>
      </c>
      <c r="I5960">
        <v>-111.764492</v>
      </c>
      <c r="J5960" s="1" t="d">
        <v>2019-01-10</v>
      </c>
      <c r="K5960">
        <v>112817</v>
      </c>
      <c r="L5960" t="s">
        <v>30</v>
      </c>
      <c r="M5960" s="1" t="d">
        <v>2015-11-01</v>
      </c>
      <c r="N5960">
        <v>11</v>
      </c>
      <c r="O5960">
        <v>1</v>
      </c>
      <c r="P5960">
        <v>2015</v>
      </c>
      <c r="R5960" t="s">
        <v>26</v>
      </c>
      <c r="S5960" t="s">
        <v>31</v>
      </c>
    </row>
    <row r="5961" spans="1:19" x14ac:dyDescent="0.25">
      <c r="A5961" t="s">
        <v>338</v>
      </c>
      <c r="B5961" t="s">
        <v>29638</v>
      </c>
      <c r="C5961" t="s">
        <v>29639</v>
      </c>
      <c r="E5961" t="s">
        <v>2112</v>
      </c>
      <c r="F5961" t="s">
        <v>260</v>
      </c>
      <c r="G5961">
        <v>85635</v>
      </c>
      <c r="H5961">
        <v>31.539729999999999</v>
      </c>
      <c r="I5961">
        <v>-110.25609900000001</v>
      </c>
      <c r="J5961" s="1" t="d">
        <v>2019-01-10</v>
      </c>
      <c r="K5961">
        <v>112818</v>
      </c>
      <c r="L5961" t="s">
        <v>30</v>
      </c>
      <c r="M5961" s="1" t="d">
        <v>2015-10-01</v>
      </c>
      <c r="N5961">
        <v>10</v>
      </c>
      <c r="O5961">
        <v>1</v>
      </c>
      <c r="P5961">
        <v>2015</v>
      </c>
      <c r="R5961" t="s">
        <v>26</v>
      </c>
      <c r="S5961" t="s">
        <v>31</v>
      </c>
    </row>
    <row r="5962" spans="1:19" x14ac:dyDescent="0.25">
      <c r="A5962" t="s">
        <v>338</v>
      </c>
      <c r="B5962" t="s">
        <v>29651</v>
      </c>
      <c r="C5962" t="s">
        <v>29652</v>
      </c>
      <c r="E5962" t="s">
        <v>29653</v>
      </c>
      <c r="F5962" t="s">
        <v>260</v>
      </c>
      <c r="G5962">
        <v>85638</v>
      </c>
      <c r="H5962">
        <v>31.723096000000002</v>
      </c>
      <c r="I5962">
        <v>-110.073859</v>
      </c>
      <c r="J5962" s="1" t="d">
        <v>2019-01-10</v>
      </c>
      <c r="K5962">
        <v>112824</v>
      </c>
      <c r="L5962" t="s">
        <v>30</v>
      </c>
      <c r="M5962" s="1" t="d">
        <v>2015-10-01</v>
      </c>
      <c r="N5962">
        <v>10</v>
      </c>
      <c r="O5962">
        <v>1</v>
      </c>
      <c r="P5962">
        <v>2015</v>
      </c>
      <c r="R5962" t="s">
        <v>26</v>
      </c>
      <c r="S5962" t="s">
        <v>31</v>
      </c>
    </row>
    <row r="5963" spans="1:19" x14ac:dyDescent="0.25">
      <c r="A5963" t="s">
        <v>338</v>
      </c>
      <c r="B5963" t="s">
        <v>29654</v>
      </c>
      <c r="C5963" t="s">
        <v>29655</v>
      </c>
      <c r="E5963" t="s">
        <v>29656</v>
      </c>
      <c r="F5963" t="s">
        <v>260</v>
      </c>
      <c r="G5963">
        <v>86045</v>
      </c>
      <c r="H5963">
        <v>36.118899999999996</v>
      </c>
      <c r="I5963">
        <v>-111.227844</v>
      </c>
      <c r="J5963" s="1" t="d">
        <v>2019-01-10</v>
      </c>
      <c r="K5963">
        <v>112825</v>
      </c>
      <c r="L5963" t="s">
        <v>30</v>
      </c>
      <c r="M5963" s="1" t="d">
        <v>2015-09-01</v>
      </c>
      <c r="N5963">
        <v>9</v>
      </c>
      <c r="O5963">
        <v>1</v>
      </c>
      <c r="P5963">
        <v>2015</v>
      </c>
      <c r="R5963" t="s">
        <v>26</v>
      </c>
      <c r="S5963" t="s">
        <v>31</v>
      </c>
    </row>
    <row r="5964" spans="1:19" x14ac:dyDescent="0.25">
      <c r="A5964" t="s">
        <v>338</v>
      </c>
      <c r="B5964" t="s">
        <v>29657</v>
      </c>
      <c r="C5964" t="s">
        <v>29658</v>
      </c>
      <c r="E5964" t="s">
        <v>262</v>
      </c>
      <c r="F5964" t="s">
        <v>260</v>
      </c>
      <c r="G5964">
        <v>85713</v>
      </c>
      <c r="H5964">
        <v>32.178314999999998</v>
      </c>
      <c r="I5964">
        <v>-111.002532</v>
      </c>
      <c r="J5964" s="1" t="d">
        <v>2019-01-10</v>
      </c>
      <c r="K5964">
        <v>112826</v>
      </c>
      <c r="L5964" t="s">
        <v>30</v>
      </c>
      <c r="M5964" s="1" t="d">
        <v>2015-12-01</v>
      </c>
      <c r="N5964">
        <v>12</v>
      </c>
      <c r="O5964">
        <v>1</v>
      </c>
      <c r="P5964">
        <v>2015</v>
      </c>
      <c r="R5964" t="s">
        <v>26</v>
      </c>
      <c r="S5964" t="s">
        <v>31</v>
      </c>
    </row>
    <row r="5965" spans="1:19" x14ac:dyDescent="0.25">
      <c r="A5965" t="s">
        <v>338</v>
      </c>
      <c r="B5965" t="s">
        <v>29659</v>
      </c>
      <c r="C5965" t="s">
        <v>29660</v>
      </c>
      <c r="E5965" t="s">
        <v>262</v>
      </c>
      <c r="F5965" t="s">
        <v>260</v>
      </c>
      <c r="G5965">
        <v>85718</v>
      </c>
      <c r="H5965">
        <v>32.321803000000003</v>
      </c>
      <c r="I5965">
        <v>-110.927031</v>
      </c>
      <c r="J5965" s="1" t="d">
        <v>2019-01-10</v>
      </c>
      <c r="K5965">
        <v>112827</v>
      </c>
      <c r="L5965" t="s">
        <v>30</v>
      </c>
      <c r="M5965" s="1" t="d">
        <v>2015-11-01</v>
      </c>
      <c r="N5965">
        <v>11</v>
      </c>
      <c r="O5965">
        <v>1</v>
      </c>
      <c r="P5965">
        <v>2015</v>
      </c>
      <c r="R5965" t="s">
        <v>26</v>
      </c>
      <c r="S5965" t="s">
        <v>31</v>
      </c>
    </row>
    <row r="5966" spans="1:19" x14ac:dyDescent="0.25">
      <c r="A5966" t="s">
        <v>338</v>
      </c>
      <c r="B5966" t="s">
        <v>29661</v>
      </c>
      <c r="C5966" t="s">
        <v>29662</v>
      </c>
      <c r="E5966" t="s">
        <v>262</v>
      </c>
      <c r="F5966" t="s">
        <v>260</v>
      </c>
      <c r="G5966">
        <v>85718</v>
      </c>
      <c r="H5966">
        <v>32.314864</v>
      </c>
      <c r="I5966">
        <v>-110.91309099999999</v>
      </c>
      <c r="J5966" s="1" t="d">
        <v>2019-01-10</v>
      </c>
      <c r="K5966">
        <v>112828</v>
      </c>
      <c r="L5966" t="s">
        <v>30</v>
      </c>
      <c r="M5966" s="1" t="d">
        <v>2015-09-01</v>
      </c>
      <c r="N5966">
        <v>9</v>
      </c>
      <c r="O5966">
        <v>1</v>
      </c>
      <c r="P5966">
        <v>2015</v>
      </c>
      <c r="R5966" t="s">
        <v>26</v>
      </c>
      <c r="S5966" t="s">
        <v>31</v>
      </c>
    </row>
    <row r="5967" spans="1:19" x14ac:dyDescent="0.25">
      <c r="A5967" t="s">
        <v>338</v>
      </c>
      <c r="B5967" t="s">
        <v>29663</v>
      </c>
      <c r="C5967" t="s">
        <v>29664</v>
      </c>
      <c r="E5967" t="s">
        <v>262</v>
      </c>
      <c r="F5967" t="s">
        <v>260</v>
      </c>
      <c r="G5967">
        <v>85745</v>
      </c>
      <c r="H5967">
        <v>32.214697000000001</v>
      </c>
      <c r="I5967">
        <v>-111.046269</v>
      </c>
      <c r="J5967" s="1" t="d">
        <v>2019-01-10</v>
      </c>
      <c r="K5967">
        <v>112829</v>
      </c>
      <c r="L5967" t="s">
        <v>30</v>
      </c>
      <c r="M5967" s="1" t="d">
        <v>2015-11-01</v>
      </c>
      <c r="N5967">
        <v>11</v>
      </c>
      <c r="O5967">
        <v>1</v>
      </c>
      <c r="P5967">
        <v>2015</v>
      </c>
      <c r="R5967" t="s">
        <v>26</v>
      </c>
      <c r="S5967" t="s">
        <v>31</v>
      </c>
    </row>
    <row r="5968" spans="1:19" x14ac:dyDescent="0.25">
      <c r="A5968" t="s">
        <v>338</v>
      </c>
      <c r="B5968" t="s">
        <v>29669</v>
      </c>
      <c r="C5968" t="s">
        <v>29670</v>
      </c>
      <c r="E5968" t="s">
        <v>8352</v>
      </c>
      <c r="F5968" t="s">
        <v>260</v>
      </c>
      <c r="G5968">
        <v>86047</v>
      </c>
      <c r="H5968">
        <v>35.021396000000003</v>
      </c>
      <c r="I5968">
        <v>-110.695076</v>
      </c>
      <c r="J5968" s="1" t="d">
        <v>2019-01-10</v>
      </c>
      <c r="K5968">
        <v>112832</v>
      </c>
      <c r="L5968" t="s">
        <v>30</v>
      </c>
      <c r="M5968" s="1" t="d">
        <v>2015-12-01</v>
      </c>
      <c r="N5968">
        <v>12</v>
      </c>
      <c r="O5968">
        <v>1</v>
      </c>
      <c r="P5968">
        <v>2015</v>
      </c>
      <c r="R5968" t="s">
        <v>26</v>
      </c>
      <c r="S5968" t="s">
        <v>31</v>
      </c>
    </row>
    <row r="5969" spans="1:19" x14ac:dyDescent="0.25">
      <c r="A5969" t="s">
        <v>338</v>
      </c>
      <c r="B5969" t="s">
        <v>29708</v>
      </c>
      <c r="C5969" t="s">
        <v>29709</v>
      </c>
      <c r="E5969" t="s">
        <v>29710</v>
      </c>
      <c r="F5969" t="s">
        <v>170</v>
      </c>
      <c r="G5969">
        <v>94508</v>
      </c>
      <c r="H5969">
        <v>38.561453</v>
      </c>
      <c r="I5969">
        <v>-122.446448</v>
      </c>
      <c r="J5969" s="1" t="d">
        <v>2019-01-10</v>
      </c>
      <c r="K5969">
        <v>112850</v>
      </c>
      <c r="L5969" t="s">
        <v>30</v>
      </c>
      <c r="M5969" s="1" t="d">
        <v>2015-05-01</v>
      </c>
      <c r="N5969">
        <v>5</v>
      </c>
      <c r="O5969">
        <v>1</v>
      </c>
      <c r="P5969">
        <v>2015</v>
      </c>
      <c r="R5969" t="s">
        <v>26</v>
      </c>
      <c r="S5969" t="s">
        <v>31</v>
      </c>
    </row>
    <row r="5970" spans="1:19" x14ac:dyDescent="0.25">
      <c r="A5970" t="s">
        <v>338</v>
      </c>
      <c r="B5970" t="s">
        <v>29711</v>
      </c>
      <c r="C5970" t="s">
        <v>19752</v>
      </c>
      <c r="E5970" t="s">
        <v>19753</v>
      </c>
      <c r="F5970" t="s">
        <v>170</v>
      </c>
      <c r="G5970">
        <v>95003</v>
      </c>
      <c r="H5970">
        <v>36.950558999999998</v>
      </c>
      <c r="I5970">
        <v>-121.87709</v>
      </c>
      <c r="J5970" s="1" t="d">
        <v>2019-01-10</v>
      </c>
      <c r="K5970">
        <v>112851</v>
      </c>
      <c r="L5970" t="s">
        <v>30</v>
      </c>
      <c r="M5970" s="1" t="d">
        <v>2015-06-01</v>
      </c>
      <c r="N5970">
        <v>6</v>
      </c>
      <c r="O5970">
        <v>1</v>
      </c>
      <c r="P5970">
        <v>2015</v>
      </c>
      <c r="R5970" t="s">
        <v>26</v>
      </c>
      <c r="S5970" t="s">
        <v>31</v>
      </c>
    </row>
    <row r="5971" spans="1:19" x14ac:dyDescent="0.25">
      <c r="A5971" t="s">
        <v>338</v>
      </c>
      <c r="B5971" t="s">
        <v>29717</v>
      </c>
      <c r="C5971" t="s">
        <v>29718</v>
      </c>
      <c r="E5971" t="s">
        <v>29716</v>
      </c>
      <c r="F5971" t="s">
        <v>170</v>
      </c>
      <c r="G5971">
        <v>93420</v>
      </c>
      <c r="H5971">
        <v>35.122070000000001</v>
      </c>
      <c r="I5971">
        <v>-120.588959</v>
      </c>
      <c r="J5971" s="1" t="d">
        <v>2019-01-10</v>
      </c>
      <c r="K5971">
        <v>112854</v>
      </c>
      <c r="L5971" t="s">
        <v>30</v>
      </c>
      <c r="M5971" s="1" t="d">
        <v>2015-05-01</v>
      </c>
      <c r="N5971">
        <v>5</v>
      </c>
      <c r="O5971">
        <v>1</v>
      </c>
      <c r="P5971">
        <v>2015</v>
      </c>
      <c r="R5971" t="s">
        <v>26</v>
      </c>
      <c r="S5971" t="s">
        <v>31</v>
      </c>
    </row>
    <row r="5972" spans="1:19" x14ac:dyDescent="0.25">
      <c r="A5972" t="s">
        <v>338</v>
      </c>
      <c r="B5972" t="s">
        <v>29721</v>
      </c>
      <c r="C5972" t="s">
        <v>19316</v>
      </c>
      <c r="E5972" t="s">
        <v>19317</v>
      </c>
      <c r="F5972" t="s">
        <v>170</v>
      </c>
      <c r="G5972">
        <v>93424</v>
      </c>
      <c r="H5972">
        <v>35.18009</v>
      </c>
      <c r="I5972">
        <v>-120.735495</v>
      </c>
      <c r="J5972" s="1" t="d">
        <v>2019-01-10</v>
      </c>
      <c r="K5972">
        <v>112856</v>
      </c>
      <c r="L5972" t="s">
        <v>30</v>
      </c>
      <c r="M5972" s="1" t="d">
        <v>2015-04-01</v>
      </c>
      <c r="N5972">
        <v>4</v>
      </c>
      <c r="O5972">
        <v>1</v>
      </c>
      <c r="P5972">
        <v>2015</v>
      </c>
      <c r="R5972" t="s">
        <v>26</v>
      </c>
      <c r="S5972" t="s">
        <v>31</v>
      </c>
    </row>
    <row r="5973" spans="1:19" x14ac:dyDescent="0.25">
      <c r="A5973" t="s">
        <v>338</v>
      </c>
      <c r="B5973" t="s">
        <v>29733</v>
      </c>
      <c r="C5973" t="s">
        <v>29734</v>
      </c>
      <c r="E5973" t="s">
        <v>19728</v>
      </c>
      <c r="F5973" t="s">
        <v>170</v>
      </c>
      <c r="G5973">
        <v>90210</v>
      </c>
      <c r="H5973">
        <v>34.067461999999999</v>
      </c>
      <c r="I5973">
        <v>-118.396545</v>
      </c>
      <c r="J5973" s="1" t="d">
        <v>2019-01-10</v>
      </c>
      <c r="K5973">
        <v>112862</v>
      </c>
      <c r="L5973" t="s">
        <v>30</v>
      </c>
      <c r="M5973" s="1" t="d">
        <v>2015-05-01</v>
      </c>
      <c r="N5973">
        <v>5</v>
      </c>
      <c r="O5973">
        <v>1</v>
      </c>
      <c r="P5973">
        <v>2015</v>
      </c>
      <c r="R5973" t="s">
        <v>26</v>
      </c>
      <c r="S5973" t="s">
        <v>31</v>
      </c>
    </row>
    <row r="5974" spans="1:19" x14ac:dyDescent="0.25">
      <c r="A5974" t="s">
        <v>338</v>
      </c>
      <c r="B5974" t="s">
        <v>29737</v>
      </c>
      <c r="C5974" t="s">
        <v>19727</v>
      </c>
      <c r="E5974" t="s">
        <v>19728</v>
      </c>
      <c r="F5974" t="s">
        <v>170</v>
      </c>
      <c r="G5974">
        <v>90210</v>
      </c>
      <c r="H5974">
        <v>34.072623999999998</v>
      </c>
      <c r="I5974">
        <v>-118.395383</v>
      </c>
      <c r="J5974" s="1" t="d">
        <v>2019-01-10</v>
      </c>
      <c r="K5974">
        <v>112864</v>
      </c>
      <c r="L5974" t="s">
        <v>30</v>
      </c>
      <c r="M5974" s="1" t="d">
        <v>2015-06-01</v>
      </c>
      <c r="N5974">
        <v>6</v>
      </c>
      <c r="O5974">
        <v>1</v>
      </c>
      <c r="P5974">
        <v>2015</v>
      </c>
      <c r="R5974" t="s">
        <v>26</v>
      </c>
      <c r="S5974" t="s">
        <v>31</v>
      </c>
    </row>
    <row r="5975" spans="1:19" x14ac:dyDescent="0.25">
      <c r="A5975" t="s">
        <v>338</v>
      </c>
      <c r="B5975" t="s">
        <v>29738</v>
      </c>
      <c r="C5975" t="s">
        <v>29739</v>
      </c>
      <c r="E5975" t="s">
        <v>19728</v>
      </c>
      <c r="F5975" t="s">
        <v>170</v>
      </c>
      <c r="G5975">
        <v>90212</v>
      </c>
      <c r="H5975">
        <v>34.066839999999999</v>
      </c>
      <c r="I5975">
        <v>-118.401059</v>
      </c>
      <c r="J5975" s="1" t="d">
        <v>2019-01-10</v>
      </c>
      <c r="K5975">
        <v>112865</v>
      </c>
      <c r="L5975" t="s">
        <v>30</v>
      </c>
      <c r="M5975" s="1" t="d">
        <v>2015-05-01</v>
      </c>
      <c r="N5975">
        <v>5</v>
      </c>
      <c r="O5975">
        <v>1</v>
      </c>
      <c r="P5975">
        <v>2015</v>
      </c>
      <c r="R5975" t="s">
        <v>26</v>
      </c>
      <c r="S5975" t="s">
        <v>31</v>
      </c>
    </row>
    <row r="5976" spans="1:19" x14ac:dyDescent="0.25">
      <c r="A5976" t="s">
        <v>338</v>
      </c>
      <c r="B5976" t="s">
        <v>29747</v>
      </c>
      <c r="C5976" t="s">
        <v>29748</v>
      </c>
      <c r="E5976" t="s">
        <v>29749</v>
      </c>
      <c r="F5976" t="s">
        <v>170</v>
      </c>
      <c r="G5976">
        <v>93920</v>
      </c>
      <c r="H5976">
        <v>36.231298000000002</v>
      </c>
      <c r="I5976">
        <v>-121.770453</v>
      </c>
      <c r="J5976" s="1" t="d">
        <v>2019-01-10</v>
      </c>
      <c r="K5976">
        <v>112869</v>
      </c>
      <c r="L5976" t="s">
        <v>30</v>
      </c>
      <c r="M5976" s="1" t="d">
        <v>2015-08-01</v>
      </c>
      <c r="N5976">
        <v>8</v>
      </c>
      <c r="O5976">
        <v>1</v>
      </c>
      <c r="P5976">
        <v>2015</v>
      </c>
      <c r="R5976" t="s">
        <v>26</v>
      </c>
      <c r="S5976" t="s">
        <v>31</v>
      </c>
    </row>
    <row r="5977" spans="1:19" x14ac:dyDescent="0.25">
      <c r="A5977" t="s">
        <v>338</v>
      </c>
      <c r="B5977" t="s">
        <v>29752</v>
      </c>
      <c r="C5977" t="s">
        <v>29753</v>
      </c>
      <c r="E5977" t="s">
        <v>29749</v>
      </c>
      <c r="F5977" t="s">
        <v>170</v>
      </c>
      <c r="G5977">
        <v>93920</v>
      </c>
      <c r="H5977">
        <v>36.124589999999998</v>
      </c>
      <c r="I5977">
        <v>-121.63750899999999</v>
      </c>
      <c r="J5977" s="1" t="d">
        <v>2019-01-10</v>
      </c>
      <c r="K5977">
        <v>112871</v>
      </c>
      <c r="L5977" t="s">
        <v>30</v>
      </c>
      <c r="M5977" s="1" t="d">
        <v>2015-07-01</v>
      </c>
      <c r="N5977">
        <v>7</v>
      </c>
      <c r="O5977">
        <v>1</v>
      </c>
      <c r="P5977">
        <v>2015</v>
      </c>
      <c r="R5977" t="s">
        <v>26</v>
      </c>
      <c r="S5977" t="s">
        <v>31</v>
      </c>
    </row>
    <row r="5978" spans="1:19" x14ac:dyDescent="0.25">
      <c r="A5978" t="s">
        <v>338</v>
      </c>
      <c r="B5978" t="s">
        <v>29766</v>
      </c>
      <c r="C5978" t="s">
        <v>29767</v>
      </c>
      <c r="E5978" t="s">
        <v>8166</v>
      </c>
      <c r="F5978" t="s">
        <v>170</v>
      </c>
      <c r="G5978">
        <v>94515</v>
      </c>
      <c r="H5978">
        <v>38.578055999999997</v>
      </c>
      <c r="I5978">
        <v>-122.57765499999999</v>
      </c>
      <c r="J5978" s="1" t="d">
        <v>2019-01-10</v>
      </c>
      <c r="K5978">
        <v>112878</v>
      </c>
      <c r="L5978" t="s">
        <v>30</v>
      </c>
      <c r="M5978" s="1" t="d">
        <v>2015-06-01</v>
      </c>
      <c r="N5978">
        <v>6</v>
      </c>
      <c r="O5978">
        <v>1</v>
      </c>
      <c r="P5978">
        <v>2015</v>
      </c>
      <c r="R5978" t="s">
        <v>26</v>
      </c>
      <c r="S5978" t="s">
        <v>31</v>
      </c>
    </row>
    <row r="5979" spans="1:19" x14ac:dyDescent="0.25">
      <c r="A5979" t="s">
        <v>338</v>
      </c>
      <c r="B5979" t="s">
        <v>29770</v>
      </c>
      <c r="C5979" t="s">
        <v>29771</v>
      </c>
      <c r="E5979" t="s">
        <v>8166</v>
      </c>
      <c r="F5979" t="s">
        <v>170</v>
      </c>
      <c r="G5979">
        <v>94515</v>
      </c>
      <c r="H5979">
        <v>38.595644</v>
      </c>
      <c r="I5979">
        <v>-122.60570800000001</v>
      </c>
      <c r="J5979" s="1" t="d">
        <v>2019-01-10</v>
      </c>
      <c r="K5979">
        <v>112880</v>
      </c>
      <c r="L5979" t="s">
        <v>30</v>
      </c>
      <c r="M5979" s="1" t="d">
        <v>2015-08-01</v>
      </c>
      <c r="N5979">
        <v>8</v>
      </c>
      <c r="O5979">
        <v>1</v>
      </c>
      <c r="P5979">
        <v>2015</v>
      </c>
      <c r="R5979" t="s">
        <v>26</v>
      </c>
      <c r="S5979" t="s">
        <v>31</v>
      </c>
    </row>
    <row r="5980" spans="1:19" x14ac:dyDescent="0.25">
      <c r="A5980" t="s">
        <v>338</v>
      </c>
      <c r="B5980" t="s">
        <v>29776</v>
      </c>
      <c r="C5980" t="s">
        <v>29777</v>
      </c>
      <c r="E5980" t="s">
        <v>8166</v>
      </c>
      <c r="F5980" t="s">
        <v>170</v>
      </c>
      <c r="G5980">
        <v>94515</v>
      </c>
      <c r="H5980">
        <v>38.579729</v>
      </c>
      <c r="I5980">
        <v>-122.57905700000001</v>
      </c>
      <c r="J5980" s="1" t="d">
        <v>2019-01-10</v>
      </c>
      <c r="K5980">
        <v>112883</v>
      </c>
      <c r="L5980" t="s">
        <v>30</v>
      </c>
      <c r="M5980" s="1" t="d">
        <v>2015-06-01</v>
      </c>
      <c r="N5980">
        <v>6</v>
      </c>
      <c r="O5980">
        <v>1</v>
      </c>
      <c r="P5980">
        <v>2015</v>
      </c>
      <c r="R5980" t="s">
        <v>26</v>
      </c>
      <c r="S5980" t="s">
        <v>31</v>
      </c>
    </row>
    <row r="5981" spans="1:19" x14ac:dyDescent="0.25">
      <c r="A5981" t="s">
        <v>338</v>
      </c>
      <c r="B5981" t="s">
        <v>29786</v>
      </c>
      <c r="C5981" t="s">
        <v>29787</v>
      </c>
      <c r="E5981" t="s">
        <v>8166</v>
      </c>
      <c r="F5981" t="s">
        <v>170</v>
      </c>
      <c r="G5981">
        <v>94515</v>
      </c>
      <c r="H5981">
        <v>38.598526</v>
      </c>
      <c r="I5981">
        <v>-122.64188900000001</v>
      </c>
      <c r="J5981" s="1" t="d">
        <v>2019-01-10</v>
      </c>
      <c r="K5981">
        <v>112888</v>
      </c>
      <c r="L5981" t="s">
        <v>30</v>
      </c>
      <c r="M5981" s="1" t="d">
        <v>2015-08-01</v>
      </c>
      <c r="N5981">
        <v>8</v>
      </c>
      <c r="O5981">
        <v>1</v>
      </c>
      <c r="P5981">
        <v>2015</v>
      </c>
      <c r="R5981" t="s">
        <v>26</v>
      </c>
      <c r="S5981" t="s">
        <v>31</v>
      </c>
    </row>
    <row r="5982" spans="1:19" x14ac:dyDescent="0.25">
      <c r="A5982" t="s">
        <v>338</v>
      </c>
      <c r="B5982" t="s">
        <v>29788</v>
      </c>
      <c r="C5982" t="s">
        <v>29789</v>
      </c>
      <c r="E5982" t="s">
        <v>8166</v>
      </c>
      <c r="F5982" t="s">
        <v>170</v>
      </c>
      <c r="G5982">
        <v>94515</v>
      </c>
      <c r="H5982">
        <v>38.560197000000002</v>
      </c>
      <c r="I5982">
        <v>-122.537193</v>
      </c>
      <c r="J5982" s="1" t="d">
        <v>2019-01-10</v>
      </c>
      <c r="K5982">
        <v>112889</v>
      </c>
      <c r="L5982" t="s">
        <v>30</v>
      </c>
      <c r="M5982" s="1" t="d">
        <v>2015-06-01</v>
      </c>
      <c r="N5982">
        <v>6</v>
      </c>
      <c r="O5982">
        <v>1</v>
      </c>
      <c r="P5982">
        <v>2015</v>
      </c>
      <c r="R5982" t="s">
        <v>26</v>
      </c>
      <c r="S5982" t="s">
        <v>31</v>
      </c>
    </row>
    <row r="5983" spans="1:19" x14ac:dyDescent="0.25">
      <c r="A5983" t="s">
        <v>338</v>
      </c>
      <c r="B5983" t="s">
        <v>29804</v>
      </c>
      <c r="C5983" t="s">
        <v>29805</v>
      </c>
      <c r="E5983" t="s">
        <v>19330</v>
      </c>
      <c r="F5983" t="s">
        <v>170</v>
      </c>
      <c r="G5983">
        <v>93428</v>
      </c>
      <c r="H5983">
        <v>35.559694</v>
      </c>
      <c r="I5983">
        <v>-121.08044599999999</v>
      </c>
      <c r="J5983" s="1" t="d">
        <v>2019-01-10</v>
      </c>
      <c r="K5983">
        <v>112897</v>
      </c>
      <c r="L5983" t="s">
        <v>30</v>
      </c>
      <c r="M5983" s="1" t="d">
        <v>2015-03-01</v>
      </c>
      <c r="N5983">
        <v>3</v>
      </c>
      <c r="O5983">
        <v>1</v>
      </c>
      <c r="P5983">
        <v>2015</v>
      </c>
      <c r="R5983" t="s">
        <v>26</v>
      </c>
      <c r="S5983" t="s">
        <v>31</v>
      </c>
    </row>
    <row r="5984" spans="1:19" x14ac:dyDescent="0.25">
      <c r="A5984" t="s">
        <v>338</v>
      </c>
      <c r="B5984" t="s">
        <v>29806</v>
      </c>
      <c r="C5984" t="s">
        <v>29807</v>
      </c>
      <c r="E5984" t="s">
        <v>19330</v>
      </c>
      <c r="F5984" t="s">
        <v>170</v>
      </c>
      <c r="G5984">
        <v>93428</v>
      </c>
      <c r="H5984">
        <v>35.568683999999998</v>
      </c>
      <c r="I5984">
        <v>-121.10539199999999</v>
      </c>
      <c r="J5984" s="1" t="d">
        <v>2019-01-10</v>
      </c>
      <c r="K5984">
        <v>112898</v>
      </c>
      <c r="L5984" t="s">
        <v>30</v>
      </c>
      <c r="M5984" s="1" t="d">
        <v>2015-02-01</v>
      </c>
      <c r="N5984">
        <v>2</v>
      </c>
      <c r="O5984">
        <v>1</v>
      </c>
      <c r="P5984">
        <v>2015</v>
      </c>
      <c r="R5984" t="s">
        <v>26</v>
      </c>
      <c r="S5984" t="s">
        <v>31</v>
      </c>
    </row>
    <row r="5985" spans="1:19" x14ac:dyDescent="0.25">
      <c r="A5985" t="s">
        <v>338</v>
      </c>
      <c r="B5985" t="s">
        <v>29810</v>
      </c>
      <c r="C5985" t="s">
        <v>29811</v>
      </c>
      <c r="E5985" t="s">
        <v>19330</v>
      </c>
      <c r="F5985" t="s">
        <v>170</v>
      </c>
      <c r="G5985">
        <v>93428</v>
      </c>
      <c r="H5985">
        <v>35.573585999999999</v>
      </c>
      <c r="I5985">
        <v>-121.112099</v>
      </c>
      <c r="J5985" s="1" t="d">
        <v>2019-01-10</v>
      </c>
      <c r="K5985">
        <v>112900</v>
      </c>
      <c r="L5985" t="s">
        <v>30</v>
      </c>
      <c r="M5985" s="1" t="d">
        <v>2015-06-01</v>
      </c>
      <c r="N5985">
        <v>6</v>
      </c>
      <c r="O5985">
        <v>1</v>
      </c>
      <c r="P5985">
        <v>2015</v>
      </c>
      <c r="R5985" t="s">
        <v>26</v>
      </c>
      <c r="S5985" t="s">
        <v>31</v>
      </c>
    </row>
    <row r="5986" spans="1:19" x14ac:dyDescent="0.25">
      <c r="A5986" t="s">
        <v>338</v>
      </c>
      <c r="B5986" t="s">
        <v>29812</v>
      </c>
      <c r="C5986" t="s">
        <v>19329</v>
      </c>
      <c r="E5986" t="s">
        <v>19330</v>
      </c>
      <c r="F5986" t="s">
        <v>170</v>
      </c>
      <c r="G5986">
        <v>93428</v>
      </c>
      <c r="H5986">
        <v>35.576419999999999</v>
      </c>
      <c r="I5986">
        <v>-121.113373</v>
      </c>
      <c r="J5986" s="1" t="d">
        <v>2019-01-10</v>
      </c>
      <c r="K5986">
        <v>112901</v>
      </c>
      <c r="L5986" t="s">
        <v>30</v>
      </c>
      <c r="M5986" s="1" t="d">
        <v>2015-06-01</v>
      </c>
      <c r="N5986">
        <v>6</v>
      </c>
      <c r="O5986">
        <v>1</v>
      </c>
      <c r="P5986">
        <v>2015</v>
      </c>
      <c r="R5986" t="s">
        <v>26</v>
      </c>
      <c r="S5986" t="s">
        <v>31</v>
      </c>
    </row>
    <row r="5987" spans="1:19" x14ac:dyDescent="0.25">
      <c r="A5987" t="s">
        <v>338</v>
      </c>
      <c r="B5987" t="s">
        <v>29813</v>
      </c>
      <c r="C5987" t="s">
        <v>29814</v>
      </c>
      <c r="E5987" t="s">
        <v>19330</v>
      </c>
      <c r="F5987" t="s">
        <v>170</v>
      </c>
      <c r="G5987">
        <v>93428</v>
      </c>
      <c r="H5987">
        <v>35.578530000000001</v>
      </c>
      <c r="I5987">
        <v>-121.11546800000001</v>
      </c>
      <c r="J5987" s="1" t="d">
        <v>2019-01-10</v>
      </c>
      <c r="K5987">
        <v>112902</v>
      </c>
      <c r="L5987" t="s">
        <v>30</v>
      </c>
      <c r="M5987" s="1" t="d">
        <v>2015-08-01</v>
      </c>
      <c r="N5987">
        <v>8</v>
      </c>
      <c r="O5987">
        <v>1</v>
      </c>
      <c r="P5987">
        <v>2015</v>
      </c>
      <c r="R5987" t="s">
        <v>26</v>
      </c>
      <c r="S5987" t="s">
        <v>31</v>
      </c>
    </row>
    <row r="5988" spans="1:19" x14ac:dyDescent="0.25">
      <c r="A5988" t="s">
        <v>338</v>
      </c>
      <c r="B5988" t="s">
        <v>29815</v>
      </c>
      <c r="C5988" t="s">
        <v>29816</v>
      </c>
      <c r="E5988" t="s">
        <v>10174</v>
      </c>
      <c r="F5988" t="s">
        <v>170</v>
      </c>
      <c r="G5988">
        <v>95010</v>
      </c>
      <c r="H5988">
        <v>36.969855000000003</v>
      </c>
      <c r="I5988">
        <v>-121.965169</v>
      </c>
      <c r="J5988" s="1" t="d">
        <v>2019-01-10</v>
      </c>
      <c r="K5988">
        <v>112903</v>
      </c>
      <c r="L5988" t="s">
        <v>30</v>
      </c>
      <c r="M5988" s="1" t="d">
        <v>2015-02-01</v>
      </c>
      <c r="N5988">
        <v>2</v>
      </c>
      <c r="O5988">
        <v>1</v>
      </c>
      <c r="P5988">
        <v>2015</v>
      </c>
      <c r="R5988" t="s">
        <v>26</v>
      </c>
      <c r="S5988" t="s">
        <v>31</v>
      </c>
    </row>
    <row r="5989" spans="1:19" x14ac:dyDescent="0.25">
      <c r="A5989" t="s">
        <v>338</v>
      </c>
      <c r="B5989" t="s">
        <v>29817</v>
      </c>
      <c r="C5989" t="s">
        <v>29818</v>
      </c>
      <c r="E5989" t="s">
        <v>217</v>
      </c>
      <c r="F5989" t="s">
        <v>170</v>
      </c>
      <c r="G5989">
        <v>92056</v>
      </c>
      <c r="H5989">
        <v>33.099167999999999</v>
      </c>
      <c r="I5989">
        <v>-117.28590699999999</v>
      </c>
      <c r="J5989" s="1" t="d">
        <v>2019-01-10</v>
      </c>
      <c r="K5989">
        <v>112904</v>
      </c>
      <c r="L5989" t="s">
        <v>30</v>
      </c>
      <c r="M5989" s="1" t="d">
        <v>2015-08-01</v>
      </c>
      <c r="N5989">
        <v>8</v>
      </c>
      <c r="O5989">
        <v>1</v>
      </c>
      <c r="P5989">
        <v>2015</v>
      </c>
      <c r="R5989" t="s">
        <v>26</v>
      </c>
      <c r="S5989" t="s">
        <v>31</v>
      </c>
    </row>
    <row r="5990" spans="1:19" x14ac:dyDescent="0.25">
      <c r="A5990" t="s">
        <v>338</v>
      </c>
      <c r="B5990" t="s">
        <v>29819</v>
      </c>
      <c r="C5990" t="s">
        <v>29820</v>
      </c>
      <c r="E5990" t="s">
        <v>217</v>
      </c>
      <c r="F5990" t="s">
        <v>170</v>
      </c>
      <c r="G5990">
        <v>92011</v>
      </c>
      <c r="H5990">
        <v>33.097012999999997</v>
      </c>
      <c r="I5990">
        <v>-117.283607</v>
      </c>
      <c r="J5990" s="1" t="d">
        <v>2019-01-10</v>
      </c>
      <c r="K5990">
        <v>112905</v>
      </c>
      <c r="L5990" t="s">
        <v>30</v>
      </c>
      <c r="M5990" s="1" t="d">
        <v>2015-04-01</v>
      </c>
      <c r="N5990">
        <v>4</v>
      </c>
      <c r="O5990">
        <v>1</v>
      </c>
      <c r="P5990">
        <v>2015</v>
      </c>
      <c r="R5990" t="s">
        <v>26</v>
      </c>
      <c r="S5990" t="s">
        <v>31</v>
      </c>
    </row>
    <row r="5991" spans="1:19" x14ac:dyDescent="0.25">
      <c r="A5991" t="s">
        <v>338</v>
      </c>
      <c r="B5991" t="s">
        <v>29821</v>
      </c>
      <c r="C5991" t="s">
        <v>29822</v>
      </c>
      <c r="E5991" t="s">
        <v>2741</v>
      </c>
      <c r="F5991" t="s">
        <v>170</v>
      </c>
      <c r="G5991">
        <v>93923</v>
      </c>
      <c r="H5991">
        <v>36.519745999999998</v>
      </c>
      <c r="I5991">
        <v>-121.806639</v>
      </c>
      <c r="J5991" s="1" t="d">
        <v>2019-01-10</v>
      </c>
      <c r="K5991">
        <v>112906</v>
      </c>
      <c r="L5991" t="s">
        <v>30</v>
      </c>
      <c r="M5991" s="1" t="d">
        <v>2015-04-01</v>
      </c>
      <c r="N5991">
        <v>4</v>
      </c>
      <c r="O5991">
        <v>1</v>
      </c>
      <c r="P5991">
        <v>2015</v>
      </c>
      <c r="R5991" t="s">
        <v>26</v>
      </c>
      <c r="S5991" t="s">
        <v>31</v>
      </c>
    </row>
    <row r="5992" spans="1:19" x14ac:dyDescent="0.25">
      <c r="A5992" t="s">
        <v>338</v>
      </c>
      <c r="B5992" t="s">
        <v>29823</v>
      </c>
      <c r="C5992" t="s">
        <v>19368</v>
      </c>
      <c r="E5992" t="s">
        <v>2741</v>
      </c>
      <c r="F5992" t="s">
        <v>170</v>
      </c>
      <c r="G5992">
        <v>93923</v>
      </c>
      <c r="H5992">
        <v>36.501992999999999</v>
      </c>
      <c r="I5992">
        <v>-121.93723900000001</v>
      </c>
      <c r="J5992" s="1" t="d">
        <v>2019-01-10</v>
      </c>
      <c r="K5992">
        <v>112907</v>
      </c>
      <c r="L5992" t="s">
        <v>30</v>
      </c>
      <c r="M5992" s="1" t="d">
        <v>2015-04-01</v>
      </c>
      <c r="N5992">
        <v>4</v>
      </c>
      <c r="O5992">
        <v>1</v>
      </c>
      <c r="P5992">
        <v>2015</v>
      </c>
      <c r="R5992" t="s">
        <v>26</v>
      </c>
      <c r="S5992" t="s">
        <v>31</v>
      </c>
    </row>
    <row r="5993" spans="1:19" x14ac:dyDescent="0.25">
      <c r="A5993" t="s">
        <v>338</v>
      </c>
      <c r="B5993" t="s">
        <v>29843</v>
      </c>
      <c r="C5993" t="s">
        <v>29844</v>
      </c>
      <c r="E5993" t="s">
        <v>29845</v>
      </c>
      <c r="F5993" t="s">
        <v>170</v>
      </c>
      <c r="G5993">
        <v>93013</v>
      </c>
      <c r="H5993">
        <v>34.392220999999999</v>
      </c>
      <c r="I5993">
        <v>-119.509709</v>
      </c>
      <c r="J5993" s="1" t="d">
        <v>2019-01-10</v>
      </c>
      <c r="K5993">
        <v>112916</v>
      </c>
      <c r="L5993" t="s">
        <v>30</v>
      </c>
      <c r="M5993" s="1" t="d">
        <v>2015-06-01</v>
      </c>
      <c r="N5993">
        <v>6</v>
      </c>
      <c r="O5993">
        <v>1</v>
      </c>
      <c r="P5993">
        <v>2015</v>
      </c>
      <c r="R5993" t="s">
        <v>26</v>
      </c>
      <c r="S5993" t="s">
        <v>31</v>
      </c>
    </row>
    <row r="5994" spans="1:19" x14ac:dyDescent="0.25">
      <c r="A5994" t="s">
        <v>338</v>
      </c>
      <c r="B5994" t="s">
        <v>29848</v>
      </c>
      <c r="C5994" t="s">
        <v>19738</v>
      </c>
      <c r="E5994" t="s">
        <v>19739</v>
      </c>
      <c r="F5994" t="s">
        <v>170</v>
      </c>
      <c r="G5994">
        <v>93430</v>
      </c>
      <c r="H5994">
        <v>35.449165999999998</v>
      </c>
      <c r="I5994">
        <v>-120.905677</v>
      </c>
      <c r="J5994" s="1" t="d">
        <v>2019-01-10</v>
      </c>
      <c r="K5994">
        <v>112918</v>
      </c>
      <c r="L5994" t="s">
        <v>30</v>
      </c>
      <c r="M5994" s="1" t="d">
        <v>2015-08-01</v>
      </c>
      <c r="N5994">
        <v>8</v>
      </c>
      <c r="O5994">
        <v>1</v>
      </c>
      <c r="P5994">
        <v>2015</v>
      </c>
      <c r="R5994" t="s">
        <v>26</v>
      </c>
      <c r="S5994" t="s">
        <v>31</v>
      </c>
    </row>
    <row r="5995" spans="1:19" x14ac:dyDescent="0.25">
      <c r="A5995" t="s">
        <v>338</v>
      </c>
      <c r="B5995" t="s">
        <v>29855</v>
      </c>
      <c r="C5995" t="s">
        <v>29856</v>
      </c>
      <c r="E5995" t="s">
        <v>26248</v>
      </c>
      <c r="F5995" t="s">
        <v>170</v>
      </c>
      <c r="G5995">
        <v>91709</v>
      </c>
      <c r="H5995">
        <v>33.978596000000003</v>
      </c>
      <c r="I5995">
        <v>-117.70063399999999</v>
      </c>
      <c r="J5995" s="1" t="d">
        <v>2019-01-10</v>
      </c>
      <c r="K5995">
        <v>112922</v>
      </c>
      <c r="L5995" t="s">
        <v>30</v>
      </c>
      <c r="M5995" s="1" t="d">
        <v>2015-03-01</v>
      </c>
      <c r="N5995">
        <v>3</v>
      </c>
      <c r="O5995">
        <v>1</v>
      </c>
      <c r="P5995">
        <v>2015</v>
      </c>
      <c r="R5995" t="s">
        <v>26</v>
      </c>
      <c r="S5995" t="s">
        <v>31</v>
      </c>
    </row>
    <row r="5996" spans="1:19" x14ac:dyDescent="0.25">
      <c r="A5996" t="s">
        <v>338</v>
      </c>
      <c r="B5996" t="s">
        <v>29857</v>
      </c>
      <c r="C5996" t="s">
        <v>29858</v>
      </c>
      <c r="E5996" t="s">
        <v>213</v>
      </c>
      <c r="F5996" t="s">
        <v>170</v>
      </c>
      <c r="G5996">
        <v>91910</v>
      </c>
      <c r="H5996">
        <v>32.636651000000001</v>
      </c>
      <c r="I5996">
        <v>-117.099805</v>
      </c>
      <c r="J5996" s="1" t="d">
        <v>2019-01-10</v>
      </c>
      <c r="K5996">
        <v>112923</v>
      </c>
      <c r="L5996" t="s">
        <v>30</v>
      </c>
      <c r="M5996" s="1" t="d">
        <v>2015-07-01</v>
      </c>
      <c r="N5996">
        <v>7</v>
      </c>
      <c r="O5996">
        <v>1</v>
      </c>
      <c r="P5996">
        <v>2015</v>
      </c>
      <c r="R5996" t="s">
        <v>26</v>
      </c>
      <c r="S5996" t="s">
        <v>31</v>
      </c>
    </row>
    <row r="5997" spans="1:19" x14ac:dyDescent="0.25">
      <c r="A5997" t="s">
        <v>338</v>
      </c>
      <c r="B5997" t="s">
        <v>29859</v>
      </c>
      <c r="C5997" t="s">
        <v>29860</v>
      </c>
      <c r="E5997" t="s">
        <v>4469</v>
      </c>
      <c r="F5997" t="s">
        <v>170</v>
      </c>
      <c r="G5997">
        <v>91744</v>
      </c>
      <c r="H5997">
        <v>34.020685999999998</v>
      </c>
      <c r="I5997">
        <v>-117.92711199999999</v>
      </c>
      <c r="J5997" s="1" t="d">
        <v>2019-01-10</v>
      </c>
      <c r="K5997">
        <v>112924</v>
      </c>
      <c r="L5997" t="s">
        <v>30</v>
      </c>
      <c r="M5997" s="1" t="d">
        <v>2015-06-01</v>
      </c>
      <c r="N5997">
        <v>6</v>
      </c>
      <c r="O5997">
        <v>1</v>
      </c>
      <c r="P5997">
        <v>2015</v>
      </c>
      <c r="R5997" t="s">
        <v>26</v>
      </c>
      <c r="S5997" t="s">
        <v>31</v>
      </c>
    </row>
    <row r="5998" spans="1:19" x14ac:dyDescent="0.25">
      <c r="A5998" t="s">
        <v>338</v>
      </c>
      <c r="B5998" t="s">
        <v>29881</v>
      </c>
      <c r="C5998" t="s">
        <v>29882</v>
      </c>
      <c r="E5998" t="s">
        <v>19351</v>
      </c>
      <c r="F5998" t="s">
        <v>170</v>
      </c>
      <c r="G5998">
        <v>92118</v>
      </c>
      <c r="H5998">
        <v>32.681752000000003</v>
      </c>
      <c r="I5998">
        <v>-117.17756300000001</v>
      </c>
      <c r="J5998" s="1" t="d">
        <v>2019-01-10</v>
      </c>
      <c r="K5998">
        <v>112934</v>
      </c>
      <c r="L5998" t="s">
        <v>30</v>
      </c>
      <c r="M5998" s="1" t="d">
        <v>2015-03-01</v>
      </c>
      <c r="N5998">
        <v>3</v>
      </c>
      <c r="O5998">
        <v>1</v>
      </c>
      <c r="P5998">
        <v>2015</v>
      </c>
      <c r="R5998" t="s">
        <v>26</v>
      </c>
      <c r="S5998" t="s">
        <v>31</v>
      </c>
    </row>
    <row r="5999" spans="1:19" x14ac:dyDescent="0.25">
      <c r="A5999" t="s">
        <v>338</v>
      </c>
      <c r="B5999" t="s">
        <v>29883</v>
      </c>
      <c r="C5999" t="s">
        <v>19350</v>
      </c>
      <c r="E5999" t="s">
        <v>19351</v>
      </c>
      <c r="F5999" t="s">
        <v>170</v>
      </c>
      <c r="G5999">
        <v>92118</v>
      </c>
      <c r="H5999">
        <v>32.694532000000002</v>
      </c>
      <c r="I5999">
        <v>-117.167041</v>
      </c>
      <c r="J5999" s="1" t="d">
        <v>2019-01-10</v>
      </c>
      <c r="K5999">
        <v>112935</v>
      </c>
      <c r="L5999" t="s">
        <v>30</v>
      </c>
      <c r="M5999" s="1" t="d">
        <v>2015-05-01</v>
      </c>
      <c r="N5999">
        <v>5</v>
      </c>
      <c r="O5999">
        <v>1</v>
      </c>
      <c r="P5999">
        <v>2015</v>
      </c>
      <c r="R5999" t="s">
        <v>26</v>
      </c>
      <c r="S5999" t="s">
        <v>31</v>
      </c>
    </row>
    <row r="6000" spans="1:19" x14ac:dyDescent="0.25">
      <c r="A6000" t="s">
        <v>338</v>
      </c>
      <c r="B6000" t="s">
        <v>29884</v>
      </c>
      <c r="C6000" t="s">
        <v>29885</v>
      </c>
      <c r="E6000" t="s">
        <v>5057</v>
      </c>
      <c r="F6000" t="s">
        <v>170</v>
      </c>
      <c r="G6000">
        <v>92626</v>
      </c>
      <c r="H6000">
        <v>33.665478999999998</v>
      </c>
      <c r="I6000">
        <v>-117.881832</v>
      </c>
      <c r="J6000" s="1" t="d">
        <v>2019-01-10</v>
      </c>
      <c r="K6000">
        <v>112936</v>
      </c>
      <c r="L6000" t="s">
        <v>30</v>
      </c>
      <c r="M6000" s="1" t="d">
        <v>2015-06-01</v>
      </c>
      <c r="N6000">
        <v>6</v>
      </c>
      <c r="O6000">
        <v>1</v>
      </c>
      <c r="P6000">
        <v>2015</v>
      </c>
      <c r="R6000" t="s">
        <v>26</v>
      </c>
      <c r="S6000" t="s">
        <v>31</v>
      </c>
    </row>
    <row r="6001" spans="1:19" x14ac:dyDescent="0.25">
      <c r="A6001" t="s">
        <v>338</v>
      </c>
      <c r="B6001" t="s">
        <v>29886</v>
      </c>
      <c r="C6001" t="s">
        <v>29887</v>
      </c>
      <c r="E6001" t="s">
        <v>5057</v>
      </c>
      <c r="F6001" t="s">
        <v>170</v>
      </c>
      <c r="G6001">
        <v>92626</v>
      </c>
      <c r="H6001">
        <v>33.691583999999999</v>
      </c>
      <c r="I6001">
        <v>-117.892763</v>
      </c>
      <c r="J6001" s="1" t="d">
        <v>2019-01-10</v>
      </c>
      <c r="K6001">
        <v>112937</v>
      </c>
      <c r="L6001" t="s">
        <v>30</v>
      </c>
      <c r="M6001" s="1" t="d">
        <v>2015-09-01</v>
      </c>
      <c r="N6001">
        <v>9</v>
      </c>
      <c r="O6001">
        <v>1</v>
      </c>
      <c r="P6001">
        <v>2015</v>
      </c>
      <c r="R6001" t="s">
        <v>26</v>
      </c>
      <c r="S6001" t="s">
        <v>31</v>
      </c>
    </row>
    <row r="6002" spans="1:19" x14ac:dyDescent="0.25">
      <c r="A6002" t="s">
        <v>338</v>
      </c>
      <c r="B6002" t="s">
        <v>29898</v>
      </c>
      <c r="C6002" t="s">
        <v>29899</v>
      </c>
      <c r="E6002" t="s">
        <v>187</v>
      </c>
      <c r="F6002" t="s">
        <v>170</v>
      </c>
      <c r="G6002">
        <v>95014</v>
      </c>
      <c r="H6002">
        <v>37.307051999999999</v>
      </c>
      <c r="I6002">
        <v>-122.128625</v>
      </c>
      <c r="J6002" s="1" t="d">
        <v>2019-01-10</v>
      </c>
      <c r="K6002">
        <v>112943</v>
      </c>
      <c r="L6002" t="s">
        <v>30</v>
      </c>
      <c r="M6002" s="1" t="d">
        <v>2015-07-01</v>
      </c>
      <c r="N6002">
        <v>7</v>
      </c>
      <c r="O6002">
        <v>1</v>
      </c>
      <c r="P6002">
        <v>2015</v>
      </c>
      <c r="R6002" t="s">
        <v>26</v>
      </c>
      <c r="S6002" t="s">
        <v>31</v>
      </c>
    </row>
    <row r="6003" spans="1:19" x14ac:dyDescent="0.25">
      <c r="A6003" t="s">
        <v>338</v>
      </c>
      <c r="B6003" t="s">
        <v>29900</v>
      </c>
      <c r="C6003" t="s">
        <v>29901</v>
      </c>
      <c r="E6003" t="s">
        <v>19324</v>
      </c>
      <c r="F6003" t="s">
        <v>170</v>
      </c>
      <c r="G6003">
        <v>92629</v>
      </c>
      <c r="H6003">
        <v>33.483047999999997</v>
      </c>
      <c r="I6003">
        <v>-117.715296</v>
      </c>
      <c r="J6003" s="1" t="d">
        <v>2019-01-10</v>
      </c>
      <c r="K6003">
        <v>112944</v>
      </c>
      <c r="L6003" t="s">
        <v>30</v>
      </c>
      <c r="M6003" s="1" t="d">
        <v>2015-07-01</v>
      </c>
      <c r="N6003">
        <v>7</v>
      </c>
      <c r="O6003">
        <v>1</v>
      </c>
      <c r="P6003">
        <v>2015</v>
      </c>
      <c r="R6003" t="s">
        <v>26</v>
      </c>
      <c r="S6003" t="s">
        <v>31</v>
      </c>
    </row>
    <row r="6004" spans="1:19" x14ac:dyDescent="0.25">
      <c r="A6004" t="s">
        <v>338</v>
      </c>
      <c r="B6004" t="s">
        <v>29903</v>
      </c>
      <c r="C6004" t="s">
        <v>29904</v>
      </c>
      <c r="E6004" t="s">
        <v>19324</v>
      </c>
      <c r="F6004" t="s">
        <v>170</v>
      </c>
      <c r="G6004">
        <v>92624</v>
      </c>
      <c r="H6004">
        <v>33.457689000000002</v>
      </c>
      <c r="I6004">
        <v>-117.67065700000001</v>
      </c>
      <c r="J6004" s="1" t="d">
        <v>2019-01-10</v>
      </c>
      <c r="K6004">
        <v>112946</v>
      </c>
      <c r="L6004" t="s">
        <v>30</v>
      </c>
      <c r="M6004" s="1" t="d">
        <v>2015-04-01</v>
      </c>
      <c r="N6004">
        <v>4</v>
      </c>
      <c r="O6004">
        <v>1</v>
      </c>
      <c r="P6004">
        <v>2015</v>
      </c>
      <c r="R6004" t="s">
        <v>26</v>
      </c>
      <c r="S6004" t="s">
        <v>31</v>
      </c>
    </row>
    <row r="6005" spans="1:19" x14ac:dyDescent="0.25">
      <c r="A6005" t="s">
        <v>338</v>
      </c>
      <c r="B6005" t="s">
        <v>29918</v>
      </c>
      <c r="C6005" t="s">
        <v>29919</v>
      </c>
      <c r="E6005" t="s">
        <v>1386</v>
      </c>
      <c r="F6005" t="s">
        <v>170</v>
      </c>
      <c r="G6005">
        <v>92240</v>
      </c>
      <c r="H6005">
        <v>33.945224000000003</v>
      </c>
      <c r="I6005">
        <v>-116.48726600000001</v>
      </c>
      <c r="J6005" s="1" t="d">
        <v>2019-01-10</v>
      </c>
      <c r="K6005">
        <v>112953</v>
      </c>
      <c r="L6005" t="s">
        <v>30</v>
      </c>
      <c r="M6005" s="1" t="d">
        <v>2015-08-01</v>
      </c>
      <c r="N6005">
        <v>8</v>
      </c>
      <c r="O6005">
        <v>1</v>
      </c>
      <c r="P6005">
        <v>2015</v>
      </c>
      <c r="R6005" t="s">
        <v>26</v>
      </c>
      <c r="S6005" t="s">
        <v>31</v>
      </c>
    </row>
    <row r="6006" spans="1:19" x14ac:dyDescent="0.25">
      <c r="A6006" t="s">
        <v>338</v>
      </c>
      <c r="B6006" t="s">
        <v>29922</v>
      </c>
      <c r="C6006" t="s">
        <v>29923</v>
      </c>
      <c r="E6006" t="s">
        <v>29924</v>
      </c>
      <c r="F6006" t="s">
        <v>170</v>
      </c>
      <c r="G6006">
        <v>95936</v>
      </c>
      <c r="H6006">
        <v>39.559660999999998</v>
      </c>
      <c r="I6006">
        <v>-120.828154</v>
      </c>
      <c r="J6006" s="1" t="d">
        <v>2019-01-10</v>
      </c>
      <c r="K6006">
        <v>112955</v>
      </c>
      <c r="L6006" t="s">
        <v>30</v>
      </c>
      <c r="M6006" s="1" t="d">
        <v>2015-06-01</v>
      </c>
      <c r="N6006">
        <v>6</v>
      </c>
      <c r="O6006">
        <v>1</v>
      </c>
      <c r="P6006">
        <v>2015</v>
      </c>
      <c r="R6006" t="s">
        <v>26</v>
      </c>
      <c r="S6006" t="s">
        <v>31</v>
      </c>
    </row>
    <row r="6007" spans="1:19" x14ac:dyDescent="0.25">
      <c r="A6007" t="s">
        <v>338</v>
      </c>
      <c r="B6007" t="s">
        <v>29930</v>
      </c>
      <c r="C6007" t="s">
        <v>29931</v>
      </c>
      <c r="E6007" t="s">
        <v>19614</v>
      </c>
      <c r="F6007" t="s">
        <v>170</v>
      </c>
      <c r="G6007">
        <v>95432</v>
      </c>
      <c r="H6007">
        <v>39.127130000000001</v>
      </c>
      <c r="I6007">
        <v>-123.712525</v>
      </c>
      <c r="J6007" s="1" t="d">
        <v>2019-01-10</v>
      </c>
      <c r="K6007">
        <v>112958</v>
      </c>
      <c r="L6007" t="s">
        <v>30</v>
      </c>
      <c r="M6007" s="1" t="d">
        <v>2015-03-01</v>
      </c>
      <c r="N6007">
        <v>3</v>
      </c>
      <c r="O6007">
        <v>1</v>
      </c>
      <c r="P6007">
        <v>2015</v>
      </c>
      <c r="R6007" t="s">
        <v>26</v>
      </c>
      <c r="S6007" t="s">
        <v>31</v>
      </c>
    </row>
    <row r="6008" spans="1:19" x14ac:dyDescent="0.25">
      <c r="A6008" t="s">
        <v>338</v>
      </c>
      <c r="B6008" t="s">
        <v>29947</v>
      </c>
      <c r="C6008" t="s">
        <v>29948</v>
      </c>
      <c r="E6008" t="s">
        <v>534</v>
      </c>
      <c r="F6008" t="s">
        <v>170</v>
      </c>
      <c r="G6008">
        <v>95536</v>
      </c>
      <c r="H6008">
        <v>40.575929000000002</v>
      </c>
      <c r="I6008">
        <v>-124.265826</v>
      </c>
      <c r="J6008" s="1" t="d">
        <v>2019-01-10</v>
      </c>
      <c r="K6008">
        <v>112966</v>
      </c>
      <c r="L6008" t="s">
        <v>30</v>
      </c>
      <c r="M6008" s="1" t="d">
        <v>2015-07-01</v>
      </c>
      <c r="N6008">
        <v>7</v>
      </c>
      <c r="O6008">
        <v>1</v>
      </c>
      <c r="P6008">
        <v>2015</v>
      </c>
      <c r="R6008" t="s">
        <v>26</v>
      </c>
      <c r="S6008" t="s">
        <v>31</v>
      </c>
    </row>
    <row r="6009" spans="1:19" x14ac:dyDescent="0.25">
      <c r="A6009" t="s">
        <v>338</v>
      </c>
      <c r="B6009" t="s">
        <v>29953</v>
      </c>
      <c r="C6009" t="s">
        <v>19362</v>
      </c>
      <c r="E6009" t="s">
        <v>17391</v>
      </c>
      <c r="F6009" t="s">
        <v>170</v>
      </c>
      <c r="G6009">
        <v>95436</v>
      </c>
      <c r="H6009">
        <v>38.489317999999997</v>
      </c>
      <c r="I6009">
        <v>-122.883695</v>
      </c>
      <c r="J6009" s="1" t="d">
        <v>2019-01-10</v>
      </c>
      <c r="K6009">
        <v>112969</v>
      </c>
      <c r="L6009" t="s">
        <v>30</v>
      </c>
      <c r="M6009" s="1" t="d">
        <v>2015-05-01</v>
      </c>
      <c r="N6009">
        <v>5</v>
      </c>
      <c r="O6009">
        <v>1</v>
      </c>
      <c r="P6009">
        <v>2015</v>
      </c>
      <c r="R6009" t="s">
        <v>26</v>
      </c>
      <c r="S6009" t="s">
        <v>31</v>
      </c>
    </row>
    <row r="6010" spans="1:19" x14ac:dyDescent="0.25">
      <c r="A6010" t="s">
        <v>338</v>
      </c>
      <c r="B6010" t="s">
        <v>29968</v>
      </c>
      <c r="C6010" t="s">
        <v>29969</v>
      </c>
      <c r="E6010" t="s">
        <v>5620</v>
      </c>
      <c r="F6010" t="s">
        <v>170</v>
      </c>
      <c r="G6010">
        <v>94538</v>
      </c>
      <c r="H6010">
        <v>37.532663999999997</v>
      </c>
      <c r="I6010">
        <v>-122.001015</v>
      </c>
      <c r="J6010" s="1" t="d">
        <v>2019-01-10</v>
      </c>
      <c r="K6010">
        <v>112977</v>
      </c>
      <c r="L6010" t="s">
        <v>30</v>
      </c>
      <c r="M6010" s="1" t="d">
        <v>2015-04-01</v>
      </c>
      <c r="N6010">
        <v>4</v>
      </c>
      <c r="O6010">
        <v>1</v>
      </c>
      <c r="P6010">
        <v>2015</v>
      </c>
      <c r="R6010" t="s">
        <v>26</v>
      </c>
      <c r="S6010" t="s">
        <v>31</v>
      </c>
    </row>
    <row r="6011" spans="1:19" x14ac:dyDescent="0.25">
      <c r="A6011" t="s">
        <v>338</v>
      </c>
      <c r="B6011" t="s">
        <v>29972</v>
      </c>
      <c r="C6011" t="s">
        <v>29973</v>
      </c>
      <c r="E6011" t="s">
        <v>175</v>
      </c>
      <c r="F6011" t="s">
        <v>170</v>
      </c>
      <c r="G6011">
        <v>93710</v>
      </c>
      <c r="H6011">
        <v>36.809396</v>
      </c>
      <c r="I6011">
        <v>-119.77969</v>
      </c>
      <c r="J6011" s="1" t="d">
        <v>2019-01-10</v>
      </c>
      <c r="K6011">
        <v>112979</v>
      </c>
      <c r="L6011" t="s">
        <v>30</v>
      </c>
      <c r="M6011" s="1" t="d">
        <v>2015-06-01</v>
      </c>
      <c r="N6011">
        <v>6</v>
      </c>
      <c r="O6011">
        <v>1</v>
      </c>
      <c r="P6011">
        <v>2015</v>
      </c>
      <c r="R6011" t="s">
        <v>26</v>
      </c>
      <c r="S6011" t="s">
        <v>31</v>
      </c>
    </row>
    <row r="6012" spans="1:19" x14ac:dyDescent="0.25">
      <c r="A6012" t="s">
        <v>338</v>
      </c>
      <c r="B6012" t="s">
        <v>29974</v>
      </c>
      <c r="C6012" t="s">
        <v>19715</v>
      </c>
      <c r="E6012" t="s">
        <v>3609</v>
      </c>
      <c r="F6012" t="s">
        <v>170</v>
      </c>
      <c r="G6012">
        <v>95439</v>
      </c>
      <c r="H6012">
        <v>38.503061000000002</v>
      </c>
      <c r="I6012">
        <v>-122.770196</v>
      </c>
      <c r="J6012" s="1" t="d">
        <v>2019-01-10</v>
      </c>
      <c r="K6012">
        <v>112980</v>
      </c>
      <c r="L6012" t="s">
        <v>30</v>
      </c>
      <c r="M6012" s="1" t="d">
        <v>2015-06-01</v>
      </c>
      <c r="N6012">
        <v>6</v>
      </c>
      <c r="O6012">
        <v>1</v>
      </c>
      <c r="P6012">
        <v>2015</v>
      </c>
      <c r="R6012" t="s">
        <v>26</v>
      </c>
      <c r="S6012" t="s">
        <v>31</v>
      </c>
    </row>
    <row r="6013" spans="1:19" x14ac:dyDescent="0.25">
      <c r="A6013" t="s">
        <v>338</v>
      </c>
      <c r="B6013" t="s">
        <v>29985</v>
      </c>
      <c r="C6013" t="s">
        <v>29986</v>
      </c>
      <c r="E6013" t="s">
        <v>29982</v>
      </c>
      <c r="F6013" t="s">
        <v>170</v>
      </c>
      <c r="G6013">
        <v>95441</v>
      </c>
      <c r="H6013">
        <v>38.703677999999996</v>
      </c>
      <c r="I6013">
        <v>-122.961505</v>
      </c>
      <c r="J6013" s="1" t="d">
        <v>2019-01-10</v>
      </c>
      <c r="K6013">
        <v>112985</v>
      </c>
      <c r="L6013" t="s">
        <v>30</v>
      </c>
      <c r="M6013" s="1" t="d">
        <v>2015-08-01</v>
      </c>
      <c r="N6013">
        <v>8</v>
      </c>
      <c r="O6013">
        <v>1</v>
      </c>
      <c r="P6013">
        <v>2015</v>
      </c>
      <c r="R6013" t="s">
        <v>26</v>
      </c>
      <c r="S6013" t="s">
        <v>31</v>
      </c>
    </row>
    <row r="6014" spans="1:19" x14ac:dyDescent="0.25">
      <c r="A6014" t="s">
        <v>338</v>
      </c>
      <c r="B6014" t="s">
        <v>29994</v>
      </c>
      <c r="C6014" t="s">
        <v>29995</v>
      </c>
      <c r="E6014" t="s">
        <v>5866</v>
      </c>
      <c r="F6014" t="s">
        <v>170</v>
      </c>
      <c r="G6014">
        <v>93117</v>
      </c>
      <c r="H6014">
        <v>34.433363</v>
      </c>
      <c r="I6014">
        <v>-119.91977799999999</v>
      </c>
      <c r="J6014" s="1" t="d">
        <v>2019-01-10</v>
      </c>
      <c r="K6014">
        <v>112989</v>
      </c>
      <c r="L6014" t="s">
        <v>30</v>
      </c>
      <c r="M6014" s="1" t="d">
        <v>2015-05-01</v>
      </c>
      <c r="N6014">
        <v>5</v>
      </c>
      <c r="O6014">
        <v>1</v>
      </c>
      <c r="P6014">
        <v>2015</v>
      </c>
      <c r="R6014" t="s">
        <v>26</v>
      </c>
      <c r="S6014" t="s">
        <v>31</v>
      </c>
    </row>
    <row r="6015" spans="1:19" x14ac:dyDescent="0.25">
      <c r="A6015" t="s">
        <v>338</v>
      </c>
      <c r="B6015" t="s">
        <v>30007</v>
      </c>
      <c r="C6015" t="s">
        <v>19359</v>
      </c>
      <c r="E6015" t="s">
        <v>19360</v>
      </c>
      <c r="F6015" t="s">
        <v>170</v>
      </c>
      <c r="G6015">
        <v>95321</v>
      </c>
      <c r="H6015">
        <v>37.876235999999999</v>
      </c>
      <c r="I6015">
        <v>-119.85910699999999</v>
      </c>
      <c r="J6015" s="1" t="d">
        <v>2019-01-10</v>
      </c>
      <c r="K6015">
        <v>112995</v>
      </c>
      <c r="L6015" t="s">
        <v>30</v>
      </c>
      <c r="M6015" s="1" t="d">
        <v>2015-08-01</v>
      </c>
      <c r="N6015">
        <v>8</v>
      </c>
      <c r="O6015">
        <v>1</v>
      </c>
      <c r="P6015">
        <v>2015</v>
      </c>
      <c r="R6015" t="s">
        <v>26</v>
      </c>
      <c r="S6015" t="s">
        <v>31</v>
      </c>
    </row>
    <row r="6016" spans="1:19" x14ac:dyDescent="0.25">
      <c r="A6016" t="s">
        <v>338</v>
      </c>
      <c r="B6016" t="s">
        <v>30015</v>
      </c>
      <c r="C6016" t="s">
        <v>30016</v>
      </c>
      <c r="E6016" t="s">
        <v>30017</v>
      </c>
      <c r="F6016" t="s">
        <v>170</v>
      </c>
      <c r="G6016">
        <v>94019</v>
      </c>
      <c r="H6016">
        <v>37.434877</v>
      </c>
      <c r="I6016">
        <v>-122.441135</v>
      </c>
      <c r="J6016" s="1" t="d">
        <v>2019-01-10</v>
      </c>
      <c r="K6016">
        <v>112999</v>
      </c>
      <c r="L6016" t="s">
        <v>30</v>
      </c>
      <c r="M6016" s="1" t="d">
        <v>2015-07-01</v>
      </c>
      <c r="N6016">
        <v>7</v>
      </c>
      <c r="O6016">
        <v>1</v>
      </c>
      <c r="P6016">
        <v>2015</v>
      </c>
      <c r="R6016" t="s">
        <v>26</v>
      </c>
      <c r="S6016" t="s">
        <v>31</v>
      </c>
    </row>
    <row r="6017" spans="1:19" x14ac:dyDescent="0.25">
      <c r="A6017" t="s">
        <v>338</v>
      </c>
      <c r="B6017" t="s">
        <v>30018</v>
      </c>
      <c r="C6017" t="s">
        <v>30019</v>
      </c>
      <c r="E6017" t="s">
        <v>30017</v>
      </c>
      <c r="F6017" t="s">
        <v>170</v>
      </c>
      <c r="G6017">
        <v>94019</v>
      </c>
      <c r="H6017">
        <v>37.503309000000002</v>
      </c>
      <c r="I6017">
        <v>-122.493891</v>
      </c>
      <c r="J6017" s="1" t="d">
        <v>2019-01-10</v>
      </c>
      <c r="K6017">
        <v>113000</v>
      </c>
      <c r="L6017" t="s">
        <v>30</v>
      </c>
      <c r="M6017" s="1" t="d">
        <v>2015-02-17</v>
      </c>
      <c r="N6017">
        <v>2</v>
      </c>
      <c r="O6017">
        <v>17</v>
      </c>
      <c r="P6017">
        <v>2015</v>
      </c>
      <c r="R6017" t="s">
        <v>26</v>
      </c>
      <c r="S6017" t="s">
        <v>31</v>
      </c>
    </row>
    <row r="6018" spans="1:19" x14ac:dyDescent="0.25">
      <c r="A6018" t="s">
        <v>338</v>
      </c>
      <c r="B6018" t="s">
        <v>30025</v>
      </c>
      <c r="C6018" t="s">
        <v>19319</v>
      </c>
      <c r="E6018" t="s">
        <v>14450</v>
      </c>
      <c r="F6018" t="s">
        <v>170</v>
      </c>
      <c r="G6018">
        <v>90250</v>
      </c>
      <c r="H6018">
        <v>33.900891999999999</v>
      </c>
      <c r="I6018">
        <v>-118.371544</v>
      </c>
      <c r="J6018" s="1" t="d">
        <v>2019-01-10</v>
      </c>
      <c r="K6018">
        <v>113003</v>
      </c>
      <c r="L6018" t="s">
        <v>30</v>
      </c>
      <c r="M6018" s="1" t="d">
        <v>2015-04-01</v>
      </c>
      <c r="N6018">
        <v>4</v>
      </c>
      <c r="O6018">
        <v>1</v>
      </c>
      <c r="P6018">
        <v>2015</v>
      </c>
      <c r="R6018" t="s">
        <v>26</v>
      </c>
      <c r="S6018" t="s">
        <v>31</v>
      </c>
    </row>
    <row r="6019" spans="1:19" x14ac:dyDescent="0.25">
      <c r="A6019" t="s">
        <v>338</v>
      </c>
      <c r="B6019" t="s">
        <v>30046</v>
      </c>
      <c r="C6019" t="s">
        <v>30047</v>
      </c>
      <c r="E6019" t="s">
        <v>8803</v>
      </c>
      <c r="F6019" t="s">
        <v>170</v>
      </c>
      <c r="G6019">
        <v>95448</v>
      </c>
      <c r="H6019">
        <v>38.687924000000002</v>
      </c>
      <c r="I6019">
        <v>-122.94649099999999</v>
      </c>
      <c r="J6019" s="1" t="d">
        <v>2019-01-10</v>
      </c>
      <c r="K6019">
        <v>113014</v>
      </c>
      <c r="L6019" t="s">
        <v>30</v>
      </c>
      <c r="M6019" s="1" t="d">
        <v>2015-02-01</v>
      </c>
      <c r="N6019">
        <v>2</v>
      </c>
      <c r="O6019">
        <v>1</v>
      </c>
      <c r="P6019">
        <v>2015</v>
      </c>
      <c r="R6019" t="s">
        <v>26</v>
      </c>
      <c r="S6019" t="s">
        <v>31</v>
      </c>
    </row>
    <row r="6020" spans="1:19" x14ac:dyDescent="0.25">
      <c r="A6020" t="s">
        <v>338</v>
      </c>
      <c r="B6020" t="s">
        <v>30048</v>
      </c>
      <c r="C6020" t="s">
        <v>30049</v>
      </c>
      <c r="E6020" t="s">
        <v>8803</v>
      </c>
      <c r="F6020" t="s">
        <v>170</v>
      </c>
      <c r="G6020">
        <v>95448</v>
      </c>
      <c r="H6020">
        <v>38.659680000000002</v>
      </c>
      <c r="I6020">
        <v>-122.885307</v>
      </c>
      <c r="J6020" s="1" t="d">
        <v>2019-01-10</v>
      </c>
      <c r="K6020">
        <v>113015</v>
      </c>
      <c r="L6020" t="s">
        <v>30</v>
      </c>
      <c r="M6020" s="1" t="d">
        <v>2015-06-01</v>
      </c>
      <c r="N6020">
        <v>6</v>
      </c>
      <c r="O6020">
        <v>1</v>
      </c>
      <c r="P6020">
        <v>2015</v>
      </c>
      <c r="R6020" t="s">
        <v>26</v>
      </c>
      <c r="S6020" t="s">
        <v>31</v>
      </c>
    </row>
    <row r="6021" spans="1:19" x14ac:dyDescent="0.25">
      <c r="A6021" t="s">
        <v>338</v>
      </c>
      <c r="B6021" t="s">
        <v>30059</v>
      </c>
      <c r="C6021" t="s">
        <v>30060</v>
      </c>
      <c r="E6021" t="s">
        <v>4472</v>
      </c>
      <c r="F6021" t="s">
        <v>170</v>
      </c>
      <c r="G6021">
        <v>92545</v>
      </c>
      <c r="H6021">
        <v>33.734864000000002</v>
      </c>
      <c r="I6021">
        <v>-117.031481</v>
      </c>
      <c r="J6021" s="1" t="d">
        <v>2019-01-10</v>
      </c>
      <c r="K6021">
        <v>113020</v>
      </c>
      <c r="L6021" t="s">
        <v>30</v>
      </c>
      <c r="M6021" s="1" t="d">
        <v>2015-08-01</v>
      </c>
      <c r="N6021">
        <v>8</v>
      </c>
      <c r="O6021">
        <v>1</v>
      </c>
      <c r="P6021">
        <v>2015</v>
      </c>
      <c r="R6021" t="s">
        <v>26</v>
      </c>
      <c r="S6021" t="s">
        <v>31</v>
      </c>
    </row>
    <row r="6022" spans="1:19" x14ac:dyDescent="0.25">
      <c r="A6022" t="s">
        <v>338</v>
      </c>
      <c r="B6022" t="s">
        <v>30067</v>
      </c>
      <c r="C6022" t="s">
        <v>18773</v>
      </c>
      <c r="E6022" t="s">
        <v>6087</v>
      </c>
      <c r="F6022" t="s">
        <v>170</v>
      </c>
      <c r="G6022">
        <v>95449</v>
      </c>
      <c r="H6022">
        <v>38.960059999999999</v>
      </c>
      <c r="I6022">
        <v>-123.115458</v>
      </c>
      <c r="J6022" s="1" t="d">
        <v>2019-01-10</v>
      </c>
      <c r="K6022">
        <v>113024</v>
      </c>
      <c r="L6022" t="s">
        <v>30</v>
      </c>
      <c r="M6022" s="1" t="d">
        <v>2015-05-01</v>
      </c>
      <c r="N6022">
        <v>5</v>
      </c>
      <c r="O6022">
        <v>1</v>
      </c>
      <c r="P6022">
        <v>2015</v>
      </c>
      <c r="R6022" t="s">
        <v>26</v>
      </c>
      <c r="S6022" t="s">
        <v>31</v>
      </c>
    </row>
    <row r="6023" spans="1:19" x14ac:dyDescent="0.25">
      <c r="A6023" t="s">
        <v>338</v>
      </c>
      <c r="B6023" t="s">
        <v>30068</v>
      </c>
      <c r="C6023" t="s">
        <v>30069</v>
      </c>
      <c r="E6023" t="s">
        <v>3897</v>
      </c>
      <c r="F6023" t="s">
        <v>170</v>
      </c>
      <c r="G6023">
        <v>92648</v>
      </c>
      <c r="H6023">
        <v>33.650713000000003</v>
      </c>
      <c r="I6023">
        <v>-117.991102</v>
      </c>
      <c r="J6023" s="1" t="d">
        <v>2019-01-10</v>
      </c>
      <c r="K6023">
        <v>113025</v>
      </c>
      <c r="L6023" t="s">
        <v>30</v>
      </c>
      <c r="M6023" s="1" t="d">
        <v>2015-05-01</v>
      </c>
      <c r="N6023">
        <v>5</v>
      </c>
      <c r="O6023">
        <v>1</v>
      </c>
      <c r="P6023">
        <v>2015</v>
      </c>
      <c r="R6023" t="s">
        <v>26</v>
      </c>
      <c r="S6023" t="s">
        <v>31</v>
      </c>
    </row>
    <row r="6024" spans="1:19" x14ac:dyDescent="0.25">
      <c r="A6024" t="s">
        <v>338</v>
      </c>
      <c r="B6024" t="s">
        <v>30136</v>
      </c>
      <c r="C6024" t="s">
        <v>30137</v>
      </c>
      <c r="E6024" t="s">
        <v>30135</v>
      </c>
      <c r="F6024" t="s">
        <v>170</v>
      </c>
      <c r="G6024">
        <v>92651</v>
      </c>
      <c r="H6024">
        <v>33.529418</v>
      </c>
      <c r="I6024">
        <v>-117.771479</v>
      </c>
      <c r="J6024" s="1" t="d">
        <v>2019-01-10</v>
      </c>
      <c r="K6024">
        <v>113056</v>
      </c>
      <c r="L6024" t="s">
        <v>30</v>
      </c>
      <c r="M6024" s="1" t="d">
        <v>2015-07-01</v>
      </c>
      <c r="N6024">
        <v>7</v>
      </c>
      <c r="O6024">
        <v>1</v>
      </c>
      <c r="P6024">
        <v>2015</v>
      </c>
      <c r="R6024" t="s">
        <v>26</v>
      </c>
      <c r="S6024" t="s">
        <v>31</v>
      </c>
    </row>
    <row r="6025" spans="1:19" x14ac:dyDescent="0.25">
      <c r="A6025" t="s">
        <v>338</v>
      </c>
      <c r="B6025" t="s">
        <v>30138</v>
      </c>
      <c r="C6025" t="s">
        <v>30139</v>
      </c>
      <c r="E6025" t="s">
        <v>30135</v>
      </c>
      <c r="F6025" t="s">
        <v>170</v>
      </c>
      <c r="G6025">
        <v>92651</v>
      </c>
      <c r="H6025">
        <v>33.515543000000001</v>
      </c>
      <c r="I6025">
        <v>-117.756997</v>
      </c>
      <c r="J6025" s="1" t="d">
        <v>2019-01-10</v>
      </c>
      <c r="K6025">
        <v>113057</v>
      </c>
      <c r="L6025" t="s">
        <v>30</v>
      </c>
      <c r="M6025" s="1" t="d">
        <v>2015-06-01</v>
      </c>
      <c r="N6025">
        <v>6</v>
      </c>
      <c r="O6025">
        <v>1</v>
      </c>
      <c r="P6025">
        <v>2015</v>
      </c>
      <c r="R6025" t="s">
        <v>26</v>
      </c>
      <c r="S6025" t="s">
        <v>31</v>
      </c>
    </row>
    <row r="6026" spans="1:19" x14ac:dyDescent="0.25">
      <c r="A6026" t="s">
        <v>338</v>
      </c>
      <c r="B6026" t="s">
        <v>30145</v>
      </c>
      <c r="C6026" t="s">
        <v>30146</v>
      </c>
      <c r="E6026" t="s">
        <v>30147</v>
      </c>
      <c r="F6026" t="s">
        <v>170</v>
      </c>
      <c r="G6026">
        <v>92352</v>
      </c>
      <c r="H6026">
        <v>34.250959000000002</v>
      </c>
      <c r="I6026">
        <v>-117.192334</v>
      </c>
      <c r="J6026" s="1" t="d">
        <v>2019-01-10</v>
      </c>
      <c r="K6026">
        <v>113060</v>
      </c>
      <c r="L6026" t="s">
        <v>30</v>
      </c>
      <c r="M6026" s="1" t="d">
        <v>2015-04-01</v>
      </c>
      <c r="N6026">
        <v>4</v>
      </c>
      <c r="O6026">
        <v>1</v>
      </c>
      <c r="P6026">
        <v>2015</v>
      </c>
      <c r="R6026" t="s">
        <v>26</v>
      </c>
      <c r="S6026" t="s">
        <v>31</v>
      </c>
    </row>
    <row r="6027" spans="1:19" x14ac:dyDescent="0.25">
      <c r="A6027" t="s">
        <v>338</v>
      </c>
      <c r="B6027" t="s">
        <v>30158</v>
      </c>
      <c r="C6027" t="s">
        <v>30159</v>
      </c>
      <c r="E6027" t="s">
        <v>19636</v>
      </c>
      <c r="F6027" t="s">
        <v>170</v>
      </c>
      <c r="G6027">
        <v>95456</v>
      </c>
      <c r="H6027">
        <v>39.262514000000003</v>
      </c>
      <c r="I6027">
        <v>-123.783661</v>
      </c>
      <c r="J6027" s="1" t="d">
        <v>2019-01-10</v>
      </c>
      <c r="K6027">
        <v>113065</v>
      </c>
      <c r="L6027" t="s">
        <v>30</v>
      </c>
      <c r="M6027" s="1" t="d">
        <v>2015-05-01</v>
      </c>
      <c r="N6027">
        <v>5</v>
      </c>
      <c r="O6027">
        <v>1</v>
      </c>
      <c r="P6027">
        <v>2015</v>
      </c>
      <c r="R6027" t="s">
        <v>26</v>
      </c>
      <c r="S6027" t="s">
        <v>31</v>
      </c>
    </row>
    <row r="6028" spans="1:19" x14ac:dyDescent="0.25">
      <c r="A6028" t="s">
        <v>338</v>
      </c>
      <c r="B6028" t="s">
        <v>30160</v>
      </c>
      <c r="C6028" t="s">
        <v>30161</v>
      </c>
      <c r="E6028" t="s">
        <v>19636</v>
      </c>
      <c r="F6028" t="s">
        <v>170</v>
      </c>
      <c r="G6028">
        <v>95456</v>
      </c>
      <c r="H6028">
        <v>39.271965000000002</v>
      </c>
      <c r="I6028">
        <v>-123.78914899999999</v>
      </c>
      <c r="J6028" s="1" t="d">
        <v>2019-01-10</v>
      </c>
      <c r="K6028">
        <v>113066</v>
      </c>
      <c r="L6028" t="s">
        <v>30</v>
      </c>
      <c r="M6028" s="1" t="d">
        <v>2015-06-01</v>
      </c>
      <c r="N6028">
        <v>6</v>
      </c>
      <c r="O6028">
        <v>1</v>
      </c>
      <c r="P6028">
        <v>2015</v>
      </c>
      <c r="R6028" t="s">
        <v>26</v>
      </c>
      <c r="S6028" t="s">
        <v>31</v>
      </c>
    </row>
    <row r="6029" spans="1:19" x14ac:dyDescent="0.25">
      <c r="A6029" t="s">
        <v>338</v>
      </c>
      <c r="B6029" t="s">
        <v>30164</v>
      </c>
      <c r="C6029" t="s">
        <v>30165</v>
      </c>
      <c r="E6029" t="s">
        <v>30166</v>
      </c>
      <c r="F6029" t="s">
        <v>170</v>
      </c>
      <c r="G6029">
        <v>95237</v>
      </c>
      <c r="H6029">
        <v>38.165588</v>
      </c>
      <c r="I6029">
        <v>-121.151878</v>
      </c>
      <c r="J6029" s="1" t="d">
        <v>2019-01-10</v>
      </c>
      <c r="K6029">
        <v>113068</v>
      </c>
      <c r="L6029" t="s">
        <v>30</v>
      </c>
      <c r="M6029" s="1" t="d">
        <v>2015-08-01</v>
      </c>
      <c r="N6029">
        <v>8</v>
      </c>
      <c r="O6029">
        <v>1</v>
      </c>
      <c r="P6029">
        <v>2015</v>
      </c>
      <c r="R6029" t="s">
        <v>26</v>
      </c>
      <c r="S6029" t="s">
        <v>31</v>
      </c>
    </row>
    <row r="6030" spans="1:19" x14ac:dyDescent="0.25">
      <c r="A6030" t="s">
        <v>338</v>
      </c>
      <c r="B6030" t="s">
        <v>30173</v>
      </c>
      <c r="C6030" t="s">
        <v>19746</v>
      </c>
      <c r="E6030" t="s">
        <v>352</v>
      </c>
      <c r="F6030" t="s">
        <v>170</v>
      </c>
      <c r="G6030">
        <v>90802</v>
      </c>
      <c r="H6030">
        <v>33.767530999999998</v>
      </c>
      <c r="I6030">
        <v>-118.191749</v>
      </c>
      <c r="J6030" s="1" t="d">
        <v>2019-01-10</v>
      </c>
      <c r="K6030">
        <v>113072</v>
      </c>
      <c r="L6030" t="s">
        <v>30</v>
      </c>
      <c r="M6030" s="1" t="d">
        <v>2015-06-01</v>
      </c>
      <c r="N6030">
        <v>6</v>
      </c>
      <c r="O6030">
        <v>1</v>
      </c>
      <c r="P6030">
        <v>2015</v>
      </c>
      <c r="R6030" t="s">
        <v>26</v>
      </c>
      <c r="S6030" t="s">
        <v>31</v>
      </c>
    </row>
    <row r="6031" spans="1:19" x14ac:dyDescent="0.25">
      <c r="A6031" t="s">
        <v>338</v>
      </c>
      <c r="B6031" t="s">
        <v>30174</v>
      </c>
      <c r="C6031" t="s">
        <v>19719</v>
      </c>
      <c r="E6031" t="s">
        <v>352</v>
      </c>
      <c r="F6031" t="s">
        <v>170</v>
      </c>
      <c r="G6031">
        <v>90815</v>
      </c>
      <c r="H6031">
        <v>33.811424000000002</v>
      </c>
      <c r="I6031">
        <v>-118.137078</v>
      </c>
      <c r="J6031" s="1" t="d">
        <v>2019-01-10</v>
      </c>
      <c r="K6031">
        <v>113073</v>
      </c>
      <c r="L6031" t="s">
        <v>30</v>
      </c>
      <c r="M6031" s="1" t="d">
        <v>2015-07-01</v>
      </c>
      <c r="N6031">
        <v>7</v>
      </c>
      <c r="O6031">
        <v>1</v>
      </c>
      <c r="P6031">
        <v>2015</v>
      </c>
      <c r="R6031" t="s">
        <v>26</v>
      </c>
      <c r="S6031" t="s">
        <v>31</v>
      </c>
    </row>
    <row r="6032" spans="1:19" x14ac:dyDescent="0.25">
      <c r="A6032" t="s">
        <v>338</v>
      </c>
      <c r="B6032" t="s">
        <v>30177</v>
      </c>
      <c r="C6032" t="s">
        <v>19332</v>
      </c>
      <c r="E6032" t="s">
        <v>19333</v>
      </c>
      <c r="F6032" t="s">
        <v>170</v>
      </c>
      <c r="G6032">
        <v>93440</v>
      </c>
      <c r="H6032">
        <v>34.743568000000003</v>
      </c>
      <c r="I6032">
        <v>-120.27681699999999</v>
      </c>
      <c r="J6032" s="1" t="d">
        <v>2019-01-10</v>
      </c>
      <c r="K6032">
        <v>113075</v>
      </c>
      <c r="L6032" t="s">
        <v>30</v>
      </c>
      <c r="M6032" s="1" t="d">
        <v>2015-03-01</v>
      </c>
      <c r="N6032">
        <v>3</v>
      </c>
      <c r="O6032">
        <v>1</v>
      </c>
      <c r="P6032">
        <v>2015</v>
      </c>
      <c r="R6032" t="s">
        <v>26</v>
      </c>
      <c r="S6032" t="s">
        <v>31</v>
      </c>
    </row>
    <row r="6033" spans="1:19" x14ac:dyDescent="0.25">
      <c r="A6033" t="s">
        <v>338</v>
      </c>
      <c r="B6033" t="s">
        <v>30179</v>
      </c>
      <c r="C6033" t="s">
        <v>30180</v>
      </c>
      <c r="E6033" t="s">
        <v>226</v>
      </c>
      <c r="F6033" t="s">
        <v>170</v>
      </c>
      <c r="G6033">
        <v>90015</v>
      </c>
      <c r="H6033">
        <v>34.043011</v>
      </c>
      <c r="I6033">
        <v>-118.263554</v>
      </c>
      <c r="J6033" s="1" t="d">
        <v>2019-01-10</v>
      </c>
      <c r="K6033">
        <v>113077</v>
      </c>
      <c r="L6033" t="s">
        <v>30</v>
      </c>
      <c r="M6033" s="1" t="d">
        <v>2015-08-01</v>
      </c>
      <c r="N6033">
        <v>8</v>
      </c>
      <c r="O6033">
        <v>1</v>
      </c>
      <c r="P6033">
        <v>2015</v>
      </c>
      <c r="R6033" t="s">
        <v>26</v>
      </c>
      <c r="S6033" t="s">
        <v>31</v>
      </c>
    </row>
    <row r="6034" spans="1:19" x14ac:dyDescent="0.25">
      <c r="A6034" t="s">
        <v>338</v>
      </c>
      <c r="B6034" t="s">
        <v>30181</v>
      </c>
      <c r="C6034" t="s">
        <v>30182</v>
      </c>
      <c r="E6034" t="s">
        <v>226</v>
      </c>
      <c r="F6034" t="s">
        <v>170</v>
      </c>
      <c r="G6034">
        <v>90049</v>
      </c>
      <c r="H6034">
        <v>34.072620000000001</v>
      </c>
      <c r="I6034">
        <v>-118.46865</v>
      </c>
      <c r="J6034" s="1" t="d">
        <v>2019-01-10</v>
      </c>
      <c r="K6034">
        <v>113078</v>
      </c>
      <c r="L6034" t="s">
        <v>30</v>
      </c>
      <c r="M6034" s="1" t="d">
        <v>2015-04-01</v>
      </c>
      <c r="N6034">
        <v>4</v>
      </c>
      <c r="O6034">
        <v>1</v>
      </c>
      <c r="P6034">
        <v>2015</v>
      </c>
      <c r="R6034" t="s">
        <v>26</v>
      </c>
      <c r="S6034" t="s">
        <v>31</v>
      </c>
    </row>
    <row r="6035" spans="1:19" x14ac:dyDescent="0.25">
      <c r="A6035" t="s">
        <v>338</v>
      </c>
      <c r="B6035" t="s">
        <v>30185</v>
      </c>
      <c r="C6035" t="s">
        <v>30186</v>
      </c>
      <c r="E6035" t="s">
        <v>226</v>
      </c>
      <c r="F6035" t="s">
        <v>170</v>
      </c>
      <c r="G6035">
        <v>90025</v>
      </c>
      <c r="H6035">
        <v>34.050187000000001</v>
      </c>
      <c r="I6035">
        <v>-118.460458</v>
      </c>
      <c r="J6035" s="1" t="d">
        <v>2019-01-10</v>
      </c>
      <c r="K6035">
        <v>113080</v>
      </c>
      <c r="L6035" t="s">
        <v>30</v>
      </c>
      <c r="M6035" s="1" t="d">
        <v>2015-07-01</v>
      </c>
      <c r="N6035">
        <v>7</v>
      </c>
      <c r="O6035">
        <v>1</v>
      </c>
      <c r="P6035">
        <v>2015</v>
      </c>
      <c r="R6035" t="s">
        <v>26</v>
      </c>
      <c r="S6035" t="s">
        <v>31</v>
      </c>
    </row>
    <row r="6036" spans="1:19" x14ac:dyDescent="0.25">
      <c r="A6036" t="s">
        <v>338</v>
      </c>
      <c r="B6036" t="s">
        <v>30193</v>
      </c>
      <c r="C6036" t="s">
        <v>30194</v>
      </c>
      <c r="E6036" t="s">
        <v>226</v>
      </c>
      <c r="F6036" t="s">
        <v>170</v>
      </c>
      <c r="G6036">
        <v>90067</v>
      </c>
      <c r="H6036">
        <v>34.054110999999999</v>
      </c>
      <c r="I6036">
        <v>-118.41228700000001</v>
      </c>
      <c r="J6036" s="1" t="d">
        <v>2019-01-10</v>
      </c>
      <c r="K6036">
        <v>113084</v>
      </c>
      <c r="L6036" t="s">
        <v>30</v>
      </c>
      <c r="M6036" s="1" t="d">
        <v>2015-03-01</v>
      </c>
      <c r="N6036">
        <v>3</v>
      </c>
      <c r="O6036">
        <v>1</v>
      </c>
      <c r="P6036">
        <v>2015</v>
      </c>
      <c r="R6036" t="s">
        <v>26</v>
      </c>
      <c r="S6036" t="s">
        <v>31</v>
      </c>
    </row>
    <row r="6037" spans="1:19" x14ac:dyDescent="0.25">
      <c r="A6037" t="s">
        <v>338</v>
      </c>
      <c r="B6037" t="s">
        <v>30197</v>
      </c>
      <c r="C6037" t="s">
        <v>30198</v>
      </c>
      <c r="E6037" t="s">
        <v>226</v>
      </c>
      <c r="F6037" t="s">
        <v>170</v>
      </c>
      <c r="G6037">
        <v>90048</v>
      </c>
      <c r="H6037">
        <v>34.073086000000004</v>
      </c>
      <c r="I6037">
        <v>-118.38922599999999</v>
      </c>
      <c r="J6037" s="1" t="d">
        <v>2019-01-10</v>
      </c>
      <c r="K6037">
        <v>113086</v>
      </c>
      <c r="L6037" t="s">
        <v>30199</v>
      </c>
      <c r="M6037" s="1" t="d">
        <v>2015-03-01</v>
      </c>
      <c r="N6037">
        <v>3</v>
      </c>
      <c r="O6037">
        <v>1</v>
      </c>
      <c r="P6037">
        <v>2015</v>
      </c>
      <c r="R6037" t="s">
        <v>26</v>
      </c>
      <c r="S6037" t="s">
        <v>31</v>
      </c>
    </row>
    <row r="6038" spans="1:19" x14ac:dyDescent="0.25">
      <c r="A6038" t="s">
        <v>338</v>
      </c>
      <c r="B6038" t="s">
        <v>30200</v>
      </c>
      <c r="C6038" t="s">
        <v>30201</v>
      </c>
      <c r="E6038" t="s">
        <v>226</v>
      </c>
      <c r="F6038" t="s">
        <v>170</v>
      </c>
      <c r="G6038">
        <v>90010</v>
      </c>
      <c r="H6038">
        <v>34.062170999999999</v>
      </c>
      <c r="I6038">
        <v>-118.290423</v>
      </c>
      <c r="J6038" s="1" t="d">
        <v>2019-01-10</v>
      </c>
      <c r="K6038">
        <v>113087</v>
      </c>
      <c r="L6038" t="s">
        <v>30</v>
      </c>
      <c r="M6038" s="1" t="d">
        <v>2015-06-01</v>
      </c>
      <c r="N6038">
        <v>6</v>
      </c>
      <c r="O6038">
        <v>1</v>
      </c>
      <c r="P6038">
        <v>2015</v>
      </c>
      <c r="R6038" t="s">
        <v>26</v>
      </c>
      <c r="S6038" t="s">
        <v>31</v>
      </c>
    </row>
    <row r="6039" spans="1:19" x14ac:dyDescent="0.25">
      <c r="A6039" t="s">
        <v>338</v>
      </c>
      <c r="B6039" t="s">
        <v>30202</v>
      </c>
      <c r="C6039" t="s">
        <v>30203</v>
      </c>
      <c r="E6039" t="s">
        <v>226</v>
      </c>
      <c r="F6039" t="s">
        <v>170</v>
      </c>
      <c r="G6039">
        <v>90071</v>
      </c>
      <c r="H6039">
        <v>34.052565999999999</v>
      </c>
      <c r="I6039">
        <v>-118.256518</v>
      </c>
      <c r="J6039" s="1" t="d">
        <v>2019-01-10</v>
      </c>
      <c r="K6039">
        <v>113088</v>
      </c>
      <c r="L6039" t="s">
        <v>30</v>
      </c>
      <c r="M6039" s="1" t="d">
        <v>2015-06-01</v>
      </c>
      <c r="N6039">
        <v>6</v>
      </c>
      <c r="O6039">
        <v>1</v>
      </c>
      <c r="P6039">
        <v>2015</v>
      </c>
      <c r="R6039" t="s">
        <v>26</v>
      </c>
      <c r="S6039" t="s">
        <v>31</v>
      </c>
    </row>
    <row r="6040" spans="1:19" x14ac:dyDescent="0.25">
      <c r="A6040" t="s">
        <v>338</v>
      </c>
      <c r="B6040" t="s">
        <v>30204</v>
      </c>
      <c r="C6040" t="s">
        <v>30205</v>
      </c>
      <c r="E6040" t="s">
        <v>226</v>
      </c>
      <c r="F6040" t="s">
        <v>170</v>
      </c>
      <c r="G6040">
        <v>91602</v>
      </c>
      <c r="H6040">
        <v>34.145209999999999</v>
      </c>
      <c r="I6040">
        <v>-118.37002099999999</v>
      </c>
      <c r="J6040" s="1" t="d">
        <v>2019-01-10</v>
      </c>
      <c r="K6040">
        <v>113089</v>
      </c>
      <c r="L6040" t="s">
        <v>30</v>
      </c>
      <c r="M6040" s="1" t="d">
        <v>2015-07-01</v>
      </c>
      <c r="N6040">
        <v>7</v>
      </c>
      <c r="O6040">
        <v>1</v>
      </c>
      <c r="P6040">
        <v>2015</v>
      </c>
      <c r="R6040" t="s">
        <v>26</v>
      </c>
      <c r="S6040" t="s">
        <v>31</v>
      </c>
    </row>
    <row r="6041" spans="1:19" x14ac:dyDescent="0.25">
      <c r="A6041" t="s">
        <v>338</v>
      </c>
      <c r="B6041" t="s">
        <v>30210</v>
      </c>
      <c r="C6041" t="s">
        <v>412</v>
      </c>
      <c r="E6041" t="s">
        <v>226</v>
      </c>
      <c r="F6041" t="s">
        <v>170</v>
      </c>
      <c r="G6041">
        <v>90045</v>
      </c>
      <c r="H6041">
        <v>33.946181000000003</v>
      </c>
      <c r="I6041">
        <v>-118.38160999999999</v>
      </c>
      <c r="J6041" s="1" t="d">
        <v>2019-01-10</v>
      </c>
      <c r="K6041">
        <v>113092</v>
      </c>
      <c r="L6041" t="s">
        <v>30</v>
      </c>
      <c r="M6041" s="1" t="d">
        <v>2015-08-01</v>
      </c>
      <c r="N6041">
        <v>8</v>
      </c>
      <c r="O6041">
        <v>1</v>
      </c>
      <c r="P6041">
        <v>2015</v>
      </c>
      <c r="R6041" t="s">
        <v>26</v>
      </c>
      <c r="S6041" t="s">
        <v>31</v>
      </c>
    </row>
    <row r="6042" spans="1:19" x14ac:dyDescent="0.25">
      <c r="A6042" t="s">
        <v>338</v>
      </c>
      <c r="B6042" t="s">
        <v>30211</v>
      </c>
      <c r="C6042" t="s">
        <v>19723</v>
      </c>
      <c r="E6042" t="s">
        <v>226</v>
      </c>
      <c r="F6042" t="s">
        <v>170</v>
      </c>
      <c r="G6042">
        <v>90045</v>
      </c>
      <c r="H6042">
        <v>33.945782999999999</v>
      </c>
      <c r="I6042">
        <v>-118.38442000000001</v>
      </c>
      <c r="J6042" s="1" t="d">
        <v>2019-01-10</v>
      </c>
      <c r="K6042">
        <v>113093</v>
      </c>
      <c r="L6042" t="s">
        <v>30</v>
      </c>
      <c r="M6042" s="1" t="d">
        <v>2015-03-01</v>
      </c>
      <c r="N6042">
        <v>3</v>
      </c>
      <c r="O6042">
        <v>1</v>
      </c>
      <c r="P6042">
        <v>2015</v>
      </c>
      <c r="R6042" t="s">
        <v>26</v>
      </c>
      <c r="S6042" t="s">
        <v>31</v>
      </c>
    </row>
    <row r="6043" spans="1:19" x14ac:dyDescent="0.25">
      <c r="A6043" t="s">
        <v>338</v>
      </c>
      <c r="B6043" t="s">
        <v>30212</v>
      </c>
      <c r="C6043" t="s">
        <v>30213</v>
      </c>
      <c r="E6043" t="s">
        <v>226</v>
      </c>
      <c r="F6043" t="s">
        <v>170</v>
      </c>
      <c r="G6043">
        <v>90028</v>
      </c>
      <c r="H6043">
        <v>34.100630000000002</v>
      </c>
      <c r="I6043">
        <v>-118.325867</v>
      </c>
      <c r="J6043" s="1" t="d">
        <v>2019-01-10</v>
      </c>
      <c r="K6043">
        <v>113094</v>
      </c>
      <c r="L6043" t="s">
        <v>30</v>
      </c>
      <c r="M6043" s="1" t="d">
        <v>2015-08-01</v>
      </c>
      <c r="N6043">
        <v>8</v>
      </c>
      <c r="O6043">
        <v>1</v>
      </c>
      <c r="P6043">
        <v>2015</v>
      </c>
      <c r="R6043" t="s">
        <v>26</v>
      </c>
      <c r="S6043" t="s">
        <v>31</v>
      </c>
    </row>
    <row r="6044" spans="1:19" x14ac:dyDescent="0.25">
      <c r="A6044" t="s">
        <v>338</v>
      </c>
      <c r="B6044" t="s">
        <v>30214</v>
      </c>
      <c r="C6044" t="s">
        <v>19366</v>
      </c>
      <c r="E6044" t="s">
        <v>226</v>
      </c>
      <c r="F6044" t="s">
        <v>170</v>
      </c>
      <c r="G6044">
        <v>90077</v>
      </c>
      <c r="H6044">
        <v>34.086452999999999</v>
      </c>
      <c r="I6044">
        <v>-118.44635100000001</v>
      </c>
      <c r="J6044" s="1" t="d">
        <v>2019-01-10</v>
      </c>
      <c r="K6044">
        <v>113095</v>
      </c>
      <c r="L6044" t="s">
        <v>30</v>
      </c>
      <c r="M6044" s="1" t="d">
        <v>2015-02-01</v>
      </c>
      <c r="N6044">
        <v>2</v>
      </c>
      <c r="O6044">
        <v>1</v>
      </c>
      <c r="P6044">
        <v>2015</v>
      </c>
      <c r="R6044" t="s">
        <v>26</v>
      </c>
      <c r="S6044" t="s">
        <v>31</v>
      </c>
    </row>
    <row r="6045" spans="1:19" x14ac:dyDescent="0.25">
      <c r="A6045" t="s">
        <v>338</v>
      </c>
      <c r="B6045" t="s">
        <v>30224</v>
      </c>
      <c r="C6045" t="s">
        <v>30223</v>
      </c>
      <c r="E6045" t="s">
        <v>226</v>
      </c>
      <c r="F6045" t="s">
        <v>170</v>
      </c>
      <c r="G6045">
        <v>90015</v>
      </c>
      <c r="H6045">
        <v>34.045774000000002</v>
      </c>
      <c r="I6045">
        <v>-118.265912</v>
      </c>
      <c r="J6045" s="1" t="d">
        <v>2019-01-10</v>
      </c>
      <c r="K6045">
        <v>113101</v>
      </c>
      <c r="L6045" t="s">
        <v>30</v>
      </c>
      <c r="M6045" s="1" t="d">
        <v>2015-02-01</v>
      </c>
      <c r="N6045">
        <v>2</v>
      </c>
      <c r="O6045">
        <v>1</v>
      </c>
      <c r="P6045">
        <v>2015</v>
      </c>
      <c r="R6045" t="s">
        <v>26</v>
      </c>
      <c r="S6045" t="s">
        <v>31</v>
      </c>
    </row>
    <row r="6046" spans="1:19" x14ac:dyDescent="0.25">
      <c r="A6046" t="s">
        <v>338</v>
      </c>
      <c r="B6046" t="s">
        <v>30227</v>
      </c>
      <c r="C6046" t="s">
        <v>30228</v>
      </c>
      <c r="E6046" t="s">
        <v>226</v>
      </c>
      <c r="F6046" t="s">
        <v>170</v>
      </c>
      <c r="G6046">
        <v>90015</v>
      </c>
      <c r="H6046">
        <v>34.042054999999998</v>
      </c>
      <c r="I6046">
        <v>-118.256855</v>
      </c>
      <c r="J6046" s="1" t="d">
        <v>2019-01-10</v>
      </c>
      <c r="K6046">
        <v>113103</v>
      </c>
      <c r="L6046" t="s">
        <v>30</v>
      </c>
      <c r="M6046" s="1" t="d">
        <v>2015-06-01</v>
      </c>
      <c r="N6046">
        <v>6</v>
      </c>
      <c r="O6046">
        <v>1</v>
      </c>
      <c r="P6046">
        <v>2015</v>
      </c>
      <c r="R6046" t="s">
        <v>26</v>
      </c>
      <c r="S6046" t="s">
        <v>31</v>
      </c>
    </row>
    <row r="6047" spans="1:19" x14ac:dyDescent="0.25">
      <c r="A6047" t="s">
        <v>338</v>
      </c>
      <c r="B6047" t="s">
        <v>30229</v>
      </c>
      <c r="C6047" t="s">
        <v>30230</v>
      </c>
      <c r="E6047" t="s">
        <v>226</v>
      </c>
      <c r="F6047" t="s">
        <v>170</v>
      </c>
      <c r="G6047">
        <v>90024</v>
      </c>
      <c r="H6047">
        <v>34.063243</v>
      </c>
      <c r="I6047">
        <v>-118.440894</v>
      </c>
      <c r="J6047" s="1" t="d">
        <v>2019-01-10</v>
      </c>
      <c r="K6047">
        <v>113104</v>
      </c>
      <c r="L6047" t="s">
        <v>30</v>
      </c>
      <c r="M6047" s="1" t="d">
        <v>2015-06-01</v>
      </c>
      <c r="N6047">
        <v>6</v>
      </c>
      <c r="O6047">
        <v>1</v>
      </c>
      <c r="P6047">
        <v>2015</v>
      </c>
      <c r="R6047" t="s">
        <v>26</v>
      </c>
      <c r="S6047" t="s">
        <v>31</v>
      </c>
    </row>
    <row r="6048" spans="1:19" x14ac:dyDescent="0.25">
      <c r="A6048" t="s">
        <v>338</v>
      </c>
      <c r="B6048" t="s">
        <v>30245</v>
      </c>
      <c r="C6048" t="s">
        <v>30246</v>
      </c>
      <c r="E6048" t="s">
        <v>27359</v>
      </c>
      <c r="F6048" t="s">
        <v>170</v>
      </c>
      <c r="G6048">
        <v>93546</v>
      </c>
      <c r="H6048">
        <v>37.651263</v>
      </c>
      <c r="I6048">
        <v>-118.986311</v>
      </c>
      <c r="J6048" s="1" t="d">
        <v>2019-01-10</v>
      </c>
      <c r="K6048">
        <v>113112</v>
      </c>
      <c r="L6048" t="s">
        <v>30</v>
      </c>
      <c r="M6048" s="1" t="d">
        <v>2015-08-01</v>
      </c>
      <c r="N6048">
        <v>8</v>
      </c>
      <c r="O6048">
        <v>1</v>
      </c>
      <c r="P6048">
        <v>2015</v>
      </c>
      <c r="R6048" t="s">
        <v>26</v>
      </c>
      <c r="S6048" t="s">
        <v>31</v>
      </c>
    </row>
    <row r="6049" spans="1:19" x14ac:dyDescent="0.25">
      <c r="A6049" t="s">
        <v>338</v>
      </c>
      <c r="B6049" t="s">
        <v>30247</v>
      </c>
      <c r="C6049" t="s">
        <v>30248</v>
      </c>
      <c r="E6049" t="s">
        <v>27359</v>
      </c>
      <c r="F6049" t="s">
        <v>170</v>
      </c>
      <c r="G6049">
        <v>93546</v>
      </c>
      <c r="H6049">
        <v>37.636018999999997</v>
      </c>
      <c r="I6049">
        <v>-118.990843</v>
      </c>
      <c r="J6049" s="1" t="d">
        <v>2019-01-10</v>
      </c>
      <c r="K6049">
        <v>113113</v>
      </c>
      <c r="L6049" t="s">
        <v>30</v>
      </c>
      <c r="M6049" s="1" t="d">
        <v>2015-05-01</v>
      </c>
      <c r="N6049">
        <v>5</v>
      </c>
      <c r="O6049">
        <v>1</v>
      </c>
      <c r="P6049">
        <v>2015</v>
      </c>
      <c r="R6049" t="s">
        <v>26</v>
      </c>
      <c r="S6049" t="s">
        <v>31</v>
      </c>
    </row>
    <row r="6050" spans="1:19" x14ac:dyDescent="0.25">
      <c r="A6050" t="s">
        <v>338</v>
      </c>
      <c r="B6050" t="s">
        <v>30251</v>
      </c>
      <c r="C6050" t="s">
        <v>30252</v>
      </c>
      <c r="E6050" t="s">
        <v>27359</v>
      </c>
      <c r="F6050" t="s">
        <v>170</v>
      </c>
      <c r="G6050">
        <v>93546</v>
      </c>
      <c r="H6050">
        <v>37.649231999999998</v>
      </c>
      <c r="I6050">
        <v>-118.986394</v>
      </c>
      <c r="J6050" s="1" t="d">
        <v>2019-01-10</v>
      </c>
      <c r="K6050">
        <v>113115</v>
      </c>
      <c r="L6050" t="s">
        <v>30</v>
      </c>
      <c r="M6050" s="1" t="d">
        <v>2015-08-01</v>
      </c>
      <c r="N6050">
        <v>8</v>
      </c>
      <c r="O6050">
        <v>1</v>
      </c>
      <c r="P6050">
        <v>2015</v>
      </c>
      <c r="R6050" t="s">
        <v>26</v>
      </c>
      <c r="S6050" t="s">
        <v>31</v>
      </c>
    </row>
    <row r="6051" spans="1:19" x14ac:dyDescent="0.25">
      <c r="A6051" t="s">
        <v>338</v>
      </c>
      <c r="B6051" t="s">
        <v>30253</v>
      </c>
      <c r="C6051" t="s">
        <v>30254</v>
      </c>
      <c r="E6051" t="s">
        <v>12756</v>
      </c>
      <c r="F6051" t="s">
        <v>170</v>
      </c>
      <c r="G6051">
        <v>90266</v>
      </c>
      <c r="H6051">
        <v>33.900592000000003</v>
      </c>
      <c r="I6051">
        <v>-118.388614</v>
      </c>
      <c r="J6051" s="1" t="d">
        <v>2019-01-10</v>
      </c>
      <c r="K6051">
        <v>113116</v>
      </c>
      <c r="L6051" t="s">
        <v>30</v>
      </c>
      <c r="M6051" s="1" t="d">
        <v>2015-07-01</v>
      </c>
      <c r="N6051">
        <v>7</v>
      </c>
      <c r="O6051">
        <v>1</v>
      </c>
      <c r="P6051">
        <v>2015</v>
      </c>
      <c r="R6051" t="s">
        <v>26</v>
      </c>
      <c r="S6051" t="s">
        <v>31</v>
      </c>
    </row>
    <row r="6052" spans="1:19" x14ac:dyDescent="0.25">
      <c r="A6052" t="s">
        <v>338</v>
      </c>
      <c r="B6052" t="s">
        <v>30255</v>
      </c>
      <c r="C6052" t="s">
        <v>30256</v>
      </c>
      <c r="E6052" t="s">
        <v>19066</v>
      </c>
      <c r="F6052" t="s">
        <v>170</v>
      </c>
      <c r="G6052">
        <v>95336</v>
      </c>
      <c r="H6052">
        <v>37.853552000000001</v>
      </c>
      <c r="I6052">
        <v>-121.218935</v>
      </c>
      <c r="J6052" s="1" t="d">
        <v>2019-01-10</v>
      </c>
      <c r="K6052">
        <v>113117</v>
      </c>
      <c r="L6052" t="s">
        <v>30</v>
      </c>
      <c r="M6052" s="1" t="d">
        <v>2015-04-01</v>
      </c>
      <c r="N6052">
        <v>4</v>
      </c>
      <c r="O6052">
        <v>1</v>
      </c>
      <c r="P6052">
        <v>2015</v>
      </c>
      <c r="R6052" t="s">
        <v>26</v>
      </c>
      <c r="S6052" t="s">
        <v>31</v>
      </c>
    </row>
    <row r="6053" spans="1:19" x14ac:dyDescent="0.25">
      <c r="A6053" t="s">
        <v>338</v>
      </c>
      <c r="B6053" t="s">
        <v>30257</v>
      </c>
      <c r="C6053" t="s">
        <v>30258</v>
      </c>
      <c r="E6053" t="s">
        <v>30259</v>
      </c>
      <c r="F6053" t="s">
        <v>170</v>
      </c>
      <c r="G6053">
        <v>90292</v>
      </c>
      <c r="H6053">
        <v>33.981740000000002</v>
      </c>
      <c r="I6053">
        <v>-118.459902</v>
      </c>
      <c r="J6053" s="1" t="d">
        <v>2019-01-10</v>
      </c>
      <c r="K6053">
        <v>113118</v>
      </c>
      <c r="L6053" t="s">
        <v>30</v>
      </c>
      <c r="M6053" s="1" t="d">
        <v>2015-08-01</v>
      </c>
      <c r="N6053">
        <v>8</v>
      </c>
      <c r="O6053">
        <v>1</v>
      </c>
      <c r="P6053">
        <v>2015</v>
      </c>
      <c r="R6053" t="s">
        <v>26</v>
      </c>
      <c r="S6053" t="s">
        <v>31</v>
      </c>
    </row>
    <row r="6054" spans="1:19" x14ac:dyDescent="0.25">
      <c r="A6054" t="s">
        <v>338</v>
      </c>
      <c r="B6054" t="s">
        <v>30260</v>
      </c>
      <c r="C6054" t="s">
        <v>30261</v>
      </c>
      <c r="E6054" t="s">
        <v>30259</v>
      </c>
      <c r="F6054" t="s">
        <v>170</v>
      </c>
      <c r="G6054">
        <v>90292</v>
      </c>
      <c r="H6054">
        <v>33.984245000000001</v>
      </c>
      <c r="I6054">
        <v>-118.450318</v>
      </c>
      <c r="J6054" s="1" t="d">
        <v>2019-01-10</v>
      </c>
      <c r="K6054">
        <v>113119</v>
      </c>
      <c r="L6054" t="s">
        <v>30</v>
      </c>
      <c r="M6054" s="1" t="d">
        <v>2015-06-01</v>
      </c>
      <c r="N6054">
        <v>6</v>
      </c>
      <c r="O6054">
        <v>1</v>
      </c>
      <c r="P6054">
        <v>2015</v>
      </c>
      <c r="R6054" t="s">
        <v>26</v>
      </c>
      <c r="S6054" t="s">
        <v>31</v>
      </c>
    </row>
    <row r="6055" spans="1:19" x14ac:dyDescent="0.25">
      <c r="A6055" t="s">
        <v>338</v>
      </c>
      <c r="B6055" t="s">
        <v>30266</v>
      </c>
      <c r="C6055" t="s">
        <v>30267</v>
      </c>
      <c r="E6055" t="s">
        <v>12650</v>
      </c>
      <c r="F6055" t="s">
        <v>170</v>
      </c>
      <c r="G6055">
        <v>95460</v>
      </c>
      <c r="H6055">
        <v>39.315818999999998</v>
      </c>
      <c r="I6055">
        <v>-123.799239</v>
      </c>
      <c r="J6055" s="1" t="d">
        <v>2019-01-10</v>
      </c>
      <c r="K6055">
        <v>113122</v>
      </c>
      <c r="L6055" t="s">
        <v>30</v>
      </c>
      <c r="M6055" s="1" t="d">
        <v>2015-07-01</v>
      </c>
      <c r="N6055">
        <v>7</v>
      </c>
      <c r="O6055">
        <v>1</v>
      </c>
      <c r="P6055">
        <v>2015</v>
      </c>
      <c r="R6055" t="s">
        <v>26</v>
      </c>
      <c r="S6055" t="s">
        <v>31</v>
      </c>
    </row>
    <row r="6056" spans="1:19" x14ac:dyDescent="0.25">
      <c r="A6056" t="s">
        <v>338</v>
      </c>
      <c r="B6056" t="s">
        <v>30268</v>
      </c>
      <c r="C6056" t="s">
        <v>30269</v>
      </c>
      <c r="E6056" t="s">
        <v>12650</v>
      </c>
      <c r="F6056" t="s">
        <v>170</v>
      </c>
      <c r="G6056">
        <v>95460</v>
      </c>
      <c r="H6056">
        <v>39.316588000000003</v>
      </c>
      <c r="I6056">
        <v>-123.79935999999999</v>
      </c>
      <c r="J6056" s="1" t="d">
        <v>2019-01-10</v>
      </c>
      <c r="K6056">
        <v>113123</v>
      </c>
      <c r="L6056" t="s">
        <v>30</v>
      </c>
      <c r="M6056" s="1" t="d">
        <v>2015-04-01</v>
      </c>
      <c r="N6056">
        <v>4</v>
      </c>
      <c r="O6056">
        <v>1</v>
      </c>
      <c r="P6056">
        <v>2015</v>
      </c>
      <c r="R6056" t="s">
        <v>26</v>
      </c>
      <c r="S6056" t="s">
        <v>31</v>
      </c>
    </row>
    <row r="6057" spans="1:19" x14ac:dyDescent="0.25">
      <c r="A6057" t="s">
        <v>338</v>
      </c>
      <c r="B6057" t="s">
        <v>30283</v>
      </c>
      <c r="C6057" t="s">
        <v>30284</v>
      </c>
      <c r="E6057" t="s">
        <v>30285</v>
      </c>
      <c r="F6057" t="s">
        <v>170</v>
      </c>
      <c r="G6057">
        <v>93108</v>
      </c>
      <c r="H6057">
        <v>34.446980000000003</v>
      </c>
      <c r="I6057">
        <v>-119.623604</v>
      </c>
      <c r="J6057" s="1" t="d">
        <v>2019-01-10</v>
      </c>
      <c r="K6057">
        <v>113130</v>
      </c>
      <c r="L6057" t="s">
        <v>30</v>
      </c>
      <c r="M6057" s="1" t="d">
        <v>2015-08-01</v>
      </c>
      <c r="N6057">
        <v>8</v>
      </c>
      <c r="O6057">
        <v>1</v>
      </c>
      <c r="P6057">
        <v>2015</v>
      </c>
      <c r="R6057" t="s">
        <v>26</v>
      </c>
      <c r="S6057" t="s">
        <v>31</v>
      </c>
    </row>
    <row r="6058" spans="1:19" x14ac:dyDescent="0.25">
      <c r="A6058" t="s">
        <v>338</v>
      </c>
      <c r="B6058" t="s">
        <v>30286</v>
      </c>
      <c r="C6058" t="s">
        <v>30287</v>
      </c>
      <c r="E6058" t="s">
        <v>27366</v>
      </c>
      <c r="F6058" t="s">
        <v>170</v>
      </c>
      <c r="G6058">
        <v>93940</v>
      </c>
      <c r="H6058">
        <v>36.591658000000002</v>
      </c>
      <c r="I6058">
        <v>-121.877466</v>
      </c>
      <c r="J6058" s="1" t="d">
        <v>2019-01-10</v>
      </c>
      <c r="K6058">
        <v>113131</v>
      </c>
      <c r="L6058" t="s">
        <v>30</v>
      </c>
      <c r="M6058" s="1" t="d">
        <v>2015-06-01</v>
      </c>
      <c r="N6058">
        <v>6</v>
      </c>
      <c r="O6058">
        <v>1</v>
      </c>
      <c r="P6058">
        <v>2015</v>
      </c>
      <c r="R6058" t="s">
        <v>26</v>
      </c>
      <c r="S6058" t="s">
        <v>31</v>
      </c>
    </row>
    <row r="6059" spans="1:19" x14ac:dyDescent="0.25">
      <c r="A6059" t="s">
        <v>338</v>
      </c>
      <c r="B6059" t="s">
        <v>30294</v>
      </c>
      <c r="C6059" t="s">
        <v>30295</v>
      </c>
      <c r="E6059" t="s">
        <v>27366</v>
      </c>
      <c r="F6059" t="s">
        <v>170</v>
      </c>
      <c r="G6059">
        <v>93940</v>
      </c>
      <c r="H6059">
        <v>36.600479999999997</v>
      </c>
      <c r="I6059">
        <v>-121.89511400000001</v>
      </c>
      <c r="J6059" s="1" t="d">
        <v>2019-01-10</v>
      </c>
      <c r="K6059">
        <v>113135</v>
      </c>
      <c r="L6059" t="s">
        <v>30</v>
      </c>
      <c r="M6059" s="1" t="d">
        <v>2015-08-01</v>
      </c>
      <c r="N6059">
        <v>8</v>
      </c>
      <c r="O6059">
        <v>1</v>
      </c>
      <c r="P6059">
        <v>2015</v>
      </c>
      <c r="R6059" t="s">
        <v>26</v>
      </c>
      <c r="S6059" t="s">
        <v>31</v>
      </c>
    </row>
    <row r="6060" spans="1:19" x14ac:dyDescent="0.25">
      <c r="A6060" t="s">
        <v>338</v>
      </c>
      <c r="B6060" t="s">
        <v>30298</v>
      </c>
      <c r="C6060" t="s">
        <v>30299</v>
      </c>
      <c r="E6060" t="s">
        <v>27366</v>
      </c>
      <c r="F6060" t="s">
        <v>170</v>
      </c>
      <c r="G6060">
        <v>93940</v>
      </c>
      <c r="H6060">
        <v>36.597180000000002</v>
      </c>
      <c r="I6060">
        <v>-121.892792</v>
      </c>
      <c r="J6060" s="1" t="d">
        <v>2019-01-10</v>
      </c>
      <c r="K6060">
        <v>113137</v>
      </c>
      <c r="L6060" t="s">
        <v>30</v>
      </c>
      <c r="M6060" s="1" t="d">
        <v>2015-04-01</v>
      </c>
      <c r="N6060">
        <v>4</v>
      </c>
      <c r="O6060">
        <v>1</v>
      </c>
      <c r="P6060">
        <v>2015</v>
      </c>
      <c r="R6060" t="s">
        <v>26</v>
      </c>
      <c r="S6060" t="s">
        <v>31</v>
      </c>
    </row>
    <row r="6061" spans="1:19" x14ac:dyDescent="0.25">
      <c r="A6061" t="s">
        <v>338</v>
      </c>
      <c r="B6061" t="s">
        <v>30304</v>
      </c>
      <c r="C6061" t="s">
        <v>30305</v>
      </c>
      <c r="E6061" t="s">
        <v>223</v>
      </c>
      <c r="F6061" t="s">
        <v>170</v>
      </c>
      <c r="G6061">
        <v>92553</v>
      </c>
      <c r="H6061">
        <v>33.935642000000001</v>
      </c>
      <c r="I6061">
        <v>-117.274447</v>
      </c>
      <c r="J6061" s="1" t="d">
        <v>2019-01-10</v>
      </c>
      <c r="K6061">
        <v>113140</v>
      </c>
      <c r="L6061" t="s">
        <v>30</v>
      </c>
      <c r="M6061" s="1" t="d">
        <v>2015-05-01</v>
      </c>
      <c r="N6061">
        <v>5</v>
      </c>
      <c r="O6061">
        <v>1</v>
      </c>
      <c r="P6061">
        <v>2015</v>
      </c>
      <c r="R6061" t="s">
        <v>26</v>
      </c>
      <c r="S6061" t="s">
        <v>31</v>
      </c>
    </row>
    <row r="6062" spans="1:19" x14ac:dyDescent="0.25">
      <c r="A6062" t="s">
        <v>338</v>
      </c>
      <c r="B6062" t="s">
        <v>30310</v>
      </c>
      <c r="C6062" t="s">
        <v>30311</v>
      </c>
      <c r="E6062" t="s">
        <v>30312</v>
      </c>
      <c r="F6062" t="s">
        <v>170</v>
      </c>
      <c r="G6062">
        <v>94038</v>
      </c>
      <c r="H6062">
        <v>37.521965999999999</v>
      </c>
      <c r="I6062">
        <v>-122.513616</v>
      </c>
      <c r="J6062" s="1" t="d">
        <v>2019-01-10</v>
      </c>
      <c r="K6062">
        <v>113143</v>
      </c>
      <c r="L6062" t="s">
        <v>30</v>
      </c>
      <c r="M6062" s="1" t="d">
        <v>2015-08-01</v>
      </c>
      <c r="N6062">
        <v>8</v>
      </c>
      <c r="O6062">
        <v>1</v>
      </c>
      <c r="P6062">
        <v>2015</v>
      </c>
      <c r="R6062" t="s">
        <v>26</v>
      </c>
      <c r="S6062" t="s">
        <v>31</v>
      </c>
    </row>
    <row r="6063" spans="1:19" x14ac:dyDescent="0.25">
      <c r="A6063" t="s">
        <v>338</v>
      </c>
      <c r="B6063" t="s">
        <v>30319</v>
      </c>
      <c r="C6063" t="s">
        <v>19353</v>
      </c>
      <c r="E6063" t="s">
        <v>19354</v>
      </c>
      <c r="F6063" t="s">
        <v>170</v>
      </c>
      <c r="G6063">
        <v>95247</v>
      </c>
      <c r="H6063">
        <v>38.142611000000002</v>
      </c>
      <c r="I6063">
        <v>-120.494844</v>
      </c>
      <c r="J6063" s="1" t="d">
        <v>2019-01-10</v>
      </c>
      <c r="K6063">
        <v>113147</v>
      </c>
      <c r="L6063" t="s">
        <v>30</v>
      </c>
      <c r="M6063" s="1" t="d">
        <v>2015-06-01</v>
      </c>
      <c r="N6063">
        <v>6</v>
      </c>
      <c r="O6063">
        <v>1</v>
      </c>
      <c r="P6063">
        <v>2015</v>
      </c>
      <c r="R6063" t="s">
        <v>26</v>
      </c>
      <c r="S6063" t="s">
        <v>31</v>
      </c>
    </row>
    <row r="6064" spans="1:19" x14ac:dyDescent="0.25">
      <c r="A6064" t="s">
        <v>338</v>
      </c>
      <c r="B6064" t="s">
        <v>30320</v>
      </c>
      <c r="C6064" t="s">
        <v>30321</v>
      </c>
      <c r="E6064" t="s">
        <v>19354</v>
      </c>
      <c r="F6064" t="s">
        <v>170</v>
      </c>
      <c r="G6064">
        <v>95247</v>
      </c>
      <c r="H6064">
        <v>38.136963999999999</v>
      </c>
      <c r="I6064">
        <v>-120.46185199999999</v>
      </c>
      <c r="J6064" s="1" t="d">
        <v>2019-01-10</v>
      </c>
      <c r="K6064">
        <v>113148</v>
      </c>
      <c r="L6064" t="s">
        <v>30</v>
      </c>
      <c r="M6064" s="1" t="d">
        <v>2015-06-01</v>
      </c>
      <c r="N6064">
        <v>6</v>
      </c>
      <c r="O6064">
        <v>1</v>
      </c>
      <c r="P6064">
        <v>2015</v>
      </c>
      <c r="R6064" t="s">
        <v>26</v>
      </c>
      <c r="S6064" t="s">
        <v>31</v>
      </c>
    </row>
    <row r="6065" spans="1:19" x14ac:dyDescent="0.25">
      <c r="A6065" t="s">
        <v>338</v>
      </c>
      <c r="B6065" t="s">
        <v>30328</v>
      </c>
      <c r="C6065" t="s">
        <v>30329</v>
      </c>
      <c r="E6065" t="s">
        <v>7013</v>
      </c>
      <c r="F6065" t="s">
        <v>170</v>
      </c>
      <c r="G6065">
        <v>94558</v>
      </c>
      <c r="H6065">
        <v>38.345753999999999</v>
      </c>
      <c r="I6065">
        <v>-122.33979600000001</v>
      </c>
      <c r="J6065" s="1" t="d">
        <v>2019-01-10</v>
      </c>
      <c r="K6065">
        <v>113152</v>
      </c>
      <c r="L6065" t="s">
        <v>30</v>
      </c>
      <c r="M6065" s="1" t="d">
        <v>2015-08-01</v>
      </c>
      <c r="N6065">
        <v>8</v>
      </c>
      <c r="O6065">
        <v>1</v>
      </c>
      <c r="P6065">
        <v>2015</v>
      </c>
      <c r="R6065" t="s">
        <v>26</v>
      </c>
      <c r="S6065" t="s">
        <v>31</v>
      </c>
    </row>
    <row r="6066" spans="1:19" x14ac:dyDescent="0.25">
      <c r="A6066" t="s">
        <v>338</v>
      </c>
      <c r="B6066" t="s">
        <v>30334</v>
      </c>
      <c r="C6066" t="s">
        <v>19750</v>
      </c>
      <c r="E6066" t="s">
        <v>7013</v>
      </c>
      <c r="F6066" t="s">
        <v>170</v>
      </c>
      <c r="G6066">
        <v>94559</v>
      </c>
      <c r="H6066">
        <v>38.305081999999999</v>
      </c>
      <c r="I6066">
        <v>-122.28329600000001</v>
      </c>
      <c r="J6066" s="1" t="d">
        <v>2019-02-06</v>
      </c>
      <c r="K6066">
        <v>113155</v>
      </c>
      <c r="L6066" t="s">
        <v>103</v>
      </c>
      <c r="M6066" s="1" t="d">
        <v>2015-08-01</v>
      </c>
      <c r="N6066">
        <v>8</v>
      </c>
      <c r="O6066">
        <v>1</v>
      </c>
      <c r="P6066">
        <v>2015</v>
      </c>
      <c r="R6066" t="s">
        <v>26</v>
      </c>
      <c r="S6066" t="s">
        <v>31</v>
      </c>
    </row>
    <row r="6067" spans="1:19" x14ac:dyDescent="0.25">
      <c r="A6067" t="s">
        <v>338</v>
      </c>
      <c r="B6067" t="s">
        <v>30335</v>
      </c>
      <c r="C6067" t="s">
        <v>30336</v>
      </c>
      <c r="E6067" t="s">
        <v>7013</v>
      </c>
      <c r="F6067" t="s">
        <v>170</v>
      </c>
      <c r="G6067">
        <v>94558</v>
      </c>
      <c r="H6067">
        <v>38.355355000000003</v>
      </c>
      <c r="I6067">
        <v>-122.28691499999999</v>
      </c>
      <c r="J6067" s="1" t="d">
        <v>2019-01-10</v>
      </c>
      <c r="K6067">
        <v>113156</v>
      </c>
      <c r="L6067" t="s">
        <v>30</v>
      </c>
      <c r="M6067" s="1" t="d">
        <v>2015-08-01</v>
      </c>
      <c r="N6067">
        <v>8</v>
      </c>
      <c r="O6067">
        <v>1</v>
      </c>
      <c r="P6067">
        <v>2015</v>
      </c>
      <c r="R6067" t="s">
        <v>26</v>
      </c>
      <c r="S6067" t="s">
        <v>31</v>
      </c>
    </row>
    <row r="6068" spans="1:19" x14ac:dyDescent="0.25">
      <c r="A6068" t="s">
        <v>338</v>
      </c>
      <c r="B6068" t="s">
        <v>30337</v>
      </c>
      <c r="C6068" t="s">
        <v>30338</v>
      </c>
      <c r="E6068" t="s">
        <v>7013</v>
      </c>
      <c r="F6068" t="s">
        <v>170</v>
      </c>
      <c r="G6068">
        <v>94558</v>
      </c>
      <c r="H6068">
        <v>38.341887999999997</v>
      </c>
      <c r="I6068">
        <v>-122.32476800000001</v>
      </c>
      <c r="J6068" s="1" t="d">
        <v>2019-01-10</v>
      </c>
      <c r="K6068">
        <v>113157</v>
      </c>
      <c r="L6068" t="s">
        <v>30</v>
      </c>
      <c r="M6068" s="1" t="d">
        <v>2015-08-01</v>
      </c>
      <c r="N6068">
        <v>8</v>
      </c>
      <c r="O6068">
        <v>1</v>
      </c>
      <c r="P6068">
        <v>2015</v>
      </c>
      <c r="R6068" t="s">
        <v>26</v>
      </c>
      <c r="S6068" t="s">
        <v>31</v>
      </c>
    </row>
    <row r="6069" spans="1:19" x14ac:dyDescent="0.25">
      <c r="A6069" t="s">
        <v>338</v>
      </c>
      <c r="B6069" t="s">
        <v>30341</v>
      </c>
      <c r="C6069" t="s">
        <v>30342</v>
      </c>
      <c r="E6069" t="s">
        <v>7013</v>
      </c>
      <c r="F6069" t="s">
        <v>170</v>
      </c>
      <c r="G6069">
        <v>94559</v>
      </c>
      <c r="H6069">
        <v>38.292614</v>
      </c>
      <c r="I6069">
        <v>-122.287015</v>
      </c>
      <c r="J6069" s="1" t="d">
        <v>2019-01-10</v>
      </c>
      <c r="K6069">
        <v>113159</v>
      </c>
      <c r="L6069" t="s">
        <v>30</v>
      </c>
      <c r="M6069" s="1" t="d">
        <v>2015-02-01</v>
      </c>
      <c r="N6069">
        <v>2</v>
      </c>
      <c r="O6069">
        <v>1</v>
      </c>
      <c r="P6069">
        <v>2015</v>
      </c>
      <c r="R6069" t="s">
        <v>26</v>
      </c>
      <c r="S6069" t="s">
        <v>31</v>
      </c>
    </row>
    <row r="6070" spans="1:19" x14ac:dyDescent="0.25">
      <c r="A6070" t="s">
        <v>338</v>
      </c>
      <c r="B6070" t="s">
        <v>30345</v>
      </c>
      <c r="C6070" t="s">
        <v>30346</v>
      </c>
      <c r="E6070" t="s">
        <v>7013</v>
      </c>
      <c r="F6070" t="s">
        <v>170</v>
      </c>
      <c r="G6070">
        <v>94559</v>
      </c>
      <c r="H6070">
        <v>38.296494000000003</v>
      </c>
      <c r="I6070">
        <v>-122.28239600000001</v>
      </c>
      <c r="J6070" s="1" t="d">
        <v>2019-01-10</v>
      </c>
      <c r="K6070">
        <v>113161</v>
      </c>
      <c r="L6070" t="s">
        <v>30</v>
      </c>
      <c r="M6070" s="1" t="d">
        <v>2015-06-01</v>
      </c>
      <c r="N6070">
        <v>6</v>
      </c>
      <c r="O6070">
        <v>1</v>
      </c>
      <c r="P6070">
        <v>2015</v>
      </c>
      <c r="R6070" t="s">
        <v>26</v>
      </c>
      <c r="S6070" t="s">
        <v>31</v>
      </c>
    </row>
    <row r="6071" spans="1:19" x14ac:dyDescent="0.25">
      <c r="A6071" t="s">
        <v>338</v>
      </c>
      <c r="B6071" t="s">
        <v>30349</v>
      </c>
      <c r="C6071" t="s">
        <v>30350</v>
      </c>
      <c r="E6071" t="s">
        <v>7013</v>
      </c>
      <c r="F6071" t="s">
        <v>170</v>
      </c>
      <c r="G6071">
        <v>94558</v>
      </c>
      <c r="H6071">
        <v>38.405749999999998</v>
      </c>
      <c r="I6071">
        <v>-122.327935</v>
      </c>
      <c r="J6071" s="1" t="d">
        <v>2019-01-10</v>
      </c>
      <c r="K6071">
        <v>113163</v>
      </c>
      <c r="L6071" t="s">
        <v>30</v>
      </c>
      <c r="M6071" s="1" t="d">
        <v>2015-06-01</v>
      </c>
      <c r="N6071">
        <v>6</v>
      </c>
      <c r="O6071">
        <v>1</v>
      </c>
      <c r="P6071">
        <v>2015</v>
      </c>
      <c r="R6071" t="s">
        <v>26</v>
      </c>
      <c r="S6071" t="s">
        <v>31</v>
      </c>
    </row>
    <row r="6072" spans="1:19" x14ac:dyDescent="0.25">
      <c r="A6072" t="s">
        <v>338</v>
      </c>
      <c r="B6072" t="s">
        <v>30357</v>
      </c>
      <c r="C6072" t="s">
        <v>30358</v>
      </c>
      <c r="E6072" t="s">
        <v>7013</v>
      </c>
      <c r="F6072" t="s">
        <v>170</v>
      </c>
      <c r="G6072">
        <v>94558</v>
      </c>
      <c r="H6072">
        <v>38.475782000000002</v>
      </c>
      <c r="I6072">
        <v>-122.388661</v>
      </c>
      <c r="J6072" s="1" t="d">
        <v>2019-01-10</v>
      </c>
      <c r="K6072">
        <v>113167</v>
      </c>
      <c r="L6072" t="s">
        <v>30</v>
      </c>
      <c r="M6072" s="1" t="d">
        <v>2015-08-01</v>
      </c>
      <c r="N6072">
        <v>8</v>
      </c>
      <c r="O6072">
        <v>1</v>
      </c>
      <c r="P6072">
        <v>2015</v>
      </c>
      <c r="R6072" t="s">
        <v>26</v>
      </c>
      <c r="S6072" t="s">
        <v>31</v>
      </c>
    </row>
    <row r="6073" spans="1:19" x14ac:dyDescent="0.25">
      <c r="A6073" t="s">
        <v>338</v>
      </c>
      <c r="B6073" t="s">
        <v>30366</v>
      </c>
      <c r="C6073" t="s">
        <v>30367</v>
      </c>
      <c r="E6073" t="s">
        <v>5426</v>
      </c>
      <c r="F6073" t="s">
        <v>170</v>
      </c>
      <c r="G6073">
        <v>92660</v>
      </c>
      <c r="H6073">
        <v>33.617446000000001</v>
      </c>
      <c r="I6073">
        <v>-117.88909099999999</v>
      </c>
      <c r="J6073" s="1" t="d">
        <v>2019-01-10</v>
      </c>
      <c r="K6073">
        <v>113171</v>
      </c>
      <c r="L6073" t="s">
        <v>30</v>
      </c>
      <c r="M6073" s="1" t="d">
        <v>2015-02-01</v>
      </c>
      <c r="N6073">
        <v>2</v>
      </c>
      <c r="O6073">
        <v>1</v>
      </c>
      <c r="P6073">
        <v>2015</v>
      </c>
      <c r="R6073" t="s">
        <v>26</v>
      </c>
      <c r="S6073" t="s">
        <v>31</v>
      </c>
    </row>
    <row r="6074" spans="1:19" x14ac:dyDescent="0.25">
      <c r="A6074" t="s">
        <v>338</v>
      </c>
      <c r="B6074" t="s">
        <v>30368</v>
      </c>
      <c r="C6074" t="s">
        <v>30369</v>
      </c>
      <c r="E6074" t="s">
        <v>5426</v>
      </c>
      <c r="F6074" t="s">
        <v>170</v>
      </c>
      <c r="G6074">
        <v>92663</v>
      </c>
      <c r="H6074">
        <v>33.615755999999998</v>
      </c>
      <c r="I6074">
        <v>-117.91475800000001</v>
      </c>
      <c r="J6074" s="1" t="d">
        <v>2019-01-10</v>
      </c>
      <c r="K6074">
        <v>113172</v>
      </c>
      <c r="L6074" t="s">
        <v>30</v>
      </c>
      <c r="M6074" s="1" t="d">
        <v>2015-06-01</v>
      </c>
      <c r="N6074">
        <v>6</v>
      </c>
      <c r="O6074">
        <v>1</v>
      </c>
      <c r="P6074">
        <v>2015</v>
      </c>
      <c r="R6074" t="s">
        <v>26</v>
      </c>
      <c r="S6074" t="s">
        <v>31</v>
      </c>
    </row>
    <row r="6075" spans="1:19" x14ac:dyDescent="0.25">
      <c r="A6075" t="s">
        <v>338</v>
      </c>
      <c r="B6075" t="s">
        <v>30370</v>
      </c>
      <c r="C6075" t="s">
        <v>30371</v>
      </c>
      <c r="E6075" t="s">
        <v>5426</v>
      </c>
      <c r="F6075" t="s">
        <v>170</v>
      </c>
      <c r="G6075">
        <v>92657</v>
      </c>
      <c r="H6075">
        <v>33.586837000000003</v>
      </c>
      <c r="I6075">
        <v>-117.843042</v>
      </c>
      <c r="J6075" s="1" t="d">
        <v>2019-01-10</v>
      </c>
      <c r="K6075">
        <v>113173</v>
      </c>
      <c r="L6075" t="s">
        <v>30</v>
      </c>
      <c r="M6075" s="1" t="d">
        <v>2015-06-01</v>
      </c>
      <c r="N6075">
        <v>6</v>
      </c>
      <c r="O6075">
        <v>1</v>
      </c>
      <c r="P6075">
        <v>2015</v>
      </c>
      <c r="R6075" t="s">
        <v>26</v>
      </c>
      <c r="S6075" t="s">
        <v>31</v>
      </c>
    </row>
    <row r="6076" spans="1:19" x14ac:dyDescent="0.25">
      <c r="A6076" t="s">
        <v>338</v>
      </c>
      <c r="B6076" t="s">
        <v>30376</v>
      </c>
      <c r="C6076" t="s">
        <v>19057</v>
      </c>
      <c r="E6076" t="s">
        <v>19058</v>
      </c>
      <c r="F6076" t="s">
        <v>170</v>
      </c>
      <c r="G6076">
        <v>93644</v>
      </c>
      <c r="H6076">
        <v>37.335923000000001</v>
      </c>
      <c r="I6076">
        <v>-119.646151</v>
      </c>
      <c r="J6076" s="1" t="d">
        <v>2019-01-10</v>
      </c>
      <c r="K6076">
        <v>113176</v>
      </c>
      <c r="L6076" t="s">
        <v>30</v>
      </c>
      <c r="M6076" s="1" t="d">
        <v>2015-04-01</v>
      </c>
      <c r="N6076">
        <v>4</v>
      </c>
      <c r="O6076">
        <v>1</v>
      </c>
      <c r="P6076">
        <v>2015</v>
      </c>
      <c r="R6076" t="s">
        <v>26</v>
      </c>
      <c r="S6076" t="s">
        <v>31</v>
      </c>
    </row>
    <row r="6077" spans="1:19" x14ac:dyDescent="0.25">
      <c r="A6077" t="s">
        <v>338</v>
      </c>
      <c r="B6077" t="s">
        <v>30379</v>
      </c>
      <c r="C6077" t="s">
        <v>30380</v>
      </c>
      <c r="E6077" t="s">
        <v>19058</v>
      </c>
      <c r="F6077" t="s">
        <v>170</v>
      </c>
      <c r="G6077">
        <v>93644</v>
      </c>
      <c r="H6077">
        <v>37.327452000000001</v>
      </c>
      <c r="I6077">
        <v>-119.660409</v>
      </c>
      <c r="J6077" s="1" t="d">
        <v>2019-01-10</v>
      </c>
      <c r="K6077">
        <v>113178</v>
      </c>
      <c r="L6077" t="s">
        <v>30</v>
      </c>
      <c r="M6077" s="1" t="d">
        <v>2015-03-01</v>
      </c>
      <c r="N6077">
        <v>3</v>
      </c>
      <c r="O6077">
        <v>1</v>
      </c>
      <c r="P6077">
        <v>2015</v>
      </c>
      <c r="R6077" t="s">
        <v>26</v>
      </c>
      <c r="S6077" t="s">
        <v>31</v>
      </c>
    </row>
    <row r="6078" spans="1:19" x14ac:dyDescent="0.25">
      <c r="A6078" t="s">
        <v>338</v>
      </c>
      <c r="B6078" t="s">
        <v>30390</v>
      </c>
      <c r="C6078" t="s">
        <v>30391</v>
      </c>
      <c r="E6078" t="s">
        <v>30387</v>
      </c>
      <c r="F6078" t="s">
        <v>170</v>
      </c>
      <c r="G6078">
        <v>94562</v>
      </c>
      <c r="H6078">
        <v>38.444479770000001</v>
      </c>
      <c r="I6078">
        <v>-122.4084604</v>
      </c>
      <c r="J6078" s="1" t="d">
        <v>2019-01-10</v>
      </c>
      <c r="K6078">
        <v>113183</v>
      </c>
      <c r="L6078" t="s">
        <v>30</v>
      </c>
      <c r="M6078" s="1" t="d">
        <v>2015-07-01</v>
      </c>
      <c r="N6078">
        <v>7</v>
      </c>
      <c r="O6078">
        <v>1</v>
      </c>
      <c r="P6078">
        <v>2015</v>
      </c>
      <c r="R6078" t="s">
        <v>26</v>
      </c>
      <c r="S6078" t="s">
        <v>31</v>
      </c>
    </row>
    <row r="6079" spans="1:19" x14ac:dyDescent="0.25">
      <c r="A6079" t="s">
        <v>338</v>
      </c>
      <c r="B6079" t="s">
        <v>30394</v>
      </c>
      <c r="C6079" t="s">
        <v>30395</v>
      </c>
      <c r="E6079" t="s">
        <v>30396</v>
      </c>
      <c r="F6079" t="s">
        <v>170</v>
      </c>
      <c r="G6079">
        <v>95465</v>
      </c>
      <c r="H6079">
        <v>38.407218999999998</v>
      </c>
      <c r="I6079">
        <v>-122.94643000000001</v>
      </c>
      <c r="J6079" s="1" t="d">
        <v>2019-01-10</v>
      </c>
      <c r="K6079">
        <v>113185</v>
      </c>
      <c r="L6079" t="s">
        <v>30</v>
      </c>
      <c r="M6079" s="1" t="d">
        <v>2015-06-01</v>
      </c>
      <c r="N6079">
        <v>6</v>
      </c>
      <c r="O6079">
        <v>1</v>
      </c>
      <c r="P6079">
        <v>2015</v>
      </c>
      <c r="R6079" t="s">
        <v>26</v>
      </c>
      <c r="S6079" t="s">
        <v>31</v>
      </c>
    </row>
    <row r="6080" spans="1:19" x14ac:dyDescent="0.25">
      <c r="A6080" t="s">
        <v>338</v>
      </c>
      <c r="B6080" t="s">
        <v>30397</v>
      </c>
      <c r="C6080" t="s">
        <v>30398</v>
      </c>
      <c r="E6080" t="s">
        <v>30399</v>
      </c>
      <c r="F6080" t="s">
        <v>170</v>
      </c>
      <c r="G6080">
        <v>93023</v>
      </c>
      <c r="H6080">
        <v>34.437995000000001</v>
      </c>
      <c r="I6080">
        <v>-119.255545</v>
      </c>
      <c r="J6080" s="1" t="d">
        <v>2019-01-10</v>
      </c>
      <c r="K6080">
        <v>113186</v>
      </c>
      <c r="L6080" t="s">
        <v>30</v>
      </c>
      <c r="M6080" s="1" t="d">
        <v>2015-07-01</v>
      </c>
      <c r="N6080">
        <v>7</v>
      </c>
      <c r="O6080">
        <v>1</v>
      </c>
      <c r="P6080">
        <v>2015</v>
      </c>
      <c r="R6080" t="s">
        <v>26</v>
      </c>
      <c r="S6080" t="s">
        <v>31</v>
      </c>
    </row>
    <row r="6081" spans="1:19" x14ac:dyDescent="0.25">
      <c r="A6081" t="s">
        <v>338</v>
      </c>
      <c r="B6081" t="s">
        <v>30420</v>
      </c>
      <c r="C6081" t="s">
        <v>30421</v>
      </c>
      <c r="E6081" t="s">
        <v>30419</v>
      </c>
      <c r="F6081" t="s">
        <v>170</v>
      </c>
      <c r="G6081">
        <v>93950</v>
      </c>
      <c r="H6081">
        <v>36.620005999999997</v>
      </c>
      <c r="I6081">
        <v>-121.93329900000001</v>
      </c>
      <c r="J6081" s="1" t="d">
        <v>2019-01-10</v>
      </c>
      <c r="K6081">
        <v>113196</v>
      </c>
      <c r="L6081" t="s">
        <v>30</v>
      </c>
      <c r="M6081" s="1" t="d">
        <v>2015-04-01</v>
      </c>
      <c r="N6081">
        <v>4</v>
      </c>
      <c r="O6081">
        <v>1</v>
      </c>
      <c r="P6081">
        <v>2015</v>
      </c>
      <c r="R6081" t="s">
        <v>26</v>
      </c>
      <c r="S6081" t="s">
        <v>31</v>
      </c>
    </row>
    <row r="6082" spans="1:19" x14ac:dyDescent="0.25">
      <c r="A6082" t="s">
        <v>338</v>
      </c>
      <c r="B6082" t="s">
        <v>30422</v>
      </c>
      <c r="C6082" t="s">
        <v>30423</v>
      </c>
      <c r="E6082" t="s">
        <v>10624</v>
      </c>
      <c r="F6082" t="s">
        <v>170</v>
      </c>
      <c r="G6082">
        <v>92260</v>
      </c>
      <c r="H6082">
        <v>33.760345999999998</v>
      </c>
      <c r="I6082">
        <v>-116.36175799999999</v>
      </c>
      <c r="J6082" s="1" t="d">
        <v>2019-01-10</v>
      </c>
      <c r="K6082">
        <v>113197</v>
      </c>
      <c r="L6082" t="s">
        <v>30</v>
      </c>
      <c r="M6082" s="1" t="d">
        <v>2015-03-01</v>
      </c>
      <c r="N6082">
        <v>3</v>
      </c>
      <c r="O6082">
        <v>1</v>
      </c>
      <c r="P6082">
        <v>2015</v>
      </c>
      <c r="R6082" t="s">
        <v>26</v>
      </c>
      <c r="S6082" t="s">
        <v>31</v>
      </c>
    </row>
    <row r="6083" spans="1:19" x14ac:dyDescent="0.25">
      <c r="A6083" t="s">
        <v>338</v>
      </c>
      <c r="B6083" t="s">
        <v>30427</v>
      </c>
      <c r="C6083" t="s">
        <v>30428</v>
      </c>
      <c r="E6083" t="s">
        <v>10624</v>
      </c>
      <c r="F6083" t="s">
        <v>170</v>
      </c>
      <c r="G6083">
        <v>92210</v>
      </c>
      <c r="H6083">
        <v>33.720751</v>
      </c>
      <c r="I6083">
        <v>-116.327495</v>
      </c>
      <c r="J6083" s="1" t="d">
        <v>2019-01-10</v>
      </c>
      <c r="K6083">
        <v>113200</v>
      </c>
      <c r="L6083" t="s">
        <v>30</v>
      </c>
      <c r="M6083" s="1" t="d">
        <v>2015-05-01</v>
      </c>
      <c r="N6083">
        <v>5</v>
      </c>
      <c r="O6083">
        <v>1</v>
      </c>
      <c r="P6083">
        <v>2015</v>
      </c>
      <c r="R6083" t="s">
        <v>26</v>
      </c>
      <c r="S6083" t="s">
        <v>31</v>
      </c>
    </row>
    <row r="6084" spans="1:19" x14ac:dyDescent="0.25">
      <c r="A6084" t="s">
        <v>338</v>
      </c>
      <c r="B6084" t="s">
        <v>30431</v>
      </c>
      <c r="C6084" t="s">
        <v>30432</v>
      </c>
      <c r="E6084" t="s">
        <v>308</v>
      </c>
      <c r="F6084" t="s">
        <v>170</v>
      </c>
      <c r="G6084">
        <v>92264</v>
      </c>
      <c r="H6084">
        <v>33.801734000000003</v>
      </c>
      <c r="I6084">
        <v>-116.5294</v>
      </c>
      <c r="J6084" s="1" t="d">
        <v>2019-01-10</v>
      </c>
      <c r="K6084">
        <v>113202</v>
      </c>
      <c r="L6084" t="s">
        <v>30</v>
      </c>
      <c r="M6084" s="1" t="d">
        <v>2015-03-01</v>
      </c>
      <c r="N6084">
        <v>3</v>
      </c>
      <c r="O6084">
        <v>1</v>
      </c>
      <c r="P6084">
        <v>2015</v>
      </c>
      <c r="R6084" t="s">
        <v>26</v>
      </c>
      <c r="S6084" t="s">
        <v>31</v>
      </c>
    </row>
    <row r="6085" spans="1:19" x14ac:dyDescent="0.25">
      <c r="A6085" t="s">
        <v>338</v>
      </c>
      <c r="B6085" t="s">
        <v>30433</v>
      </c>
      <c r="C6085" t="s">
        <v>30434</v>
      </c>
      <c r="E6085" t="s">
        <v>308</v>
      </c>
      <c r="F6085" t="s">
        <v>170</v>
      </c>
      <c r="G6085">
        <v>92262</v>
      </c>
      <c r="H6085">
        <v>33.846060000000001</v>
      </c>
      <c r="I6085">
        <v>-116.543982</v>
      </c>
      <c r="J6085" s="1" t="d">
        <v>2019-01-10</v>
      </c>
      <c r="K6085">
        <v>113203</v>
      </c>
      <c r="L6085" t="s">
        <v>30</v>
      </c>
      <c r="M6085" s="1" t="d">
        <v>2015-03-01</v>
      </c>
      <c r="N6085">
        <v>3</v>
      </c>
      <c r="O6085">
        <v>1</v>
      </c>
      <c r="P6085">
        <v>2015</v>
      </c>
      <c r="R6085" t="s">
        <v>26</v>
      </c>
      <c r="S6085" t="s">
        <v>31</v>
      </c>
    </row>
    <row r="6086" spans="1:19" x14ac:dyDescent="0.25">
      <c r="A6086" t="s">
        <v>338</v>
      </c>
      <c r="B6086" t="s">
        <v>30446</v>
      </c>
      <c r="C6086" t="s">
        <v>30447</v>
      </c>
      <c r="E6086" t="s">
        <v>308</v>
      </c>
      <c r="F6086" t="s">
        <v>170</v>
      </c>
      <c r="G6086">
        <v>92262</v>
      </c>
      <c r="H6086">
        <v>33.823047000000003</v>
      </c>
      <c r="I6086">
        <v>-116.550613</v>
      </c>
      <c r="J6086" s="1" t="d">
        <v>2019-01-10</v>
      </c>
      <c r="K6086">
        <v>113210</v>
      </c>
      <c r="L6086" t="s">
        <v>30</v>
      </c>
      <c r="M6086" s="1" t="d">
        <v>2015-08-01</v>
      </c>
      <c r="N6086">
        <v>8</v>
      </c>
      <c r="O6086">
        <v>1</v>
      </c>
      <c r="P6086">
        <v>2015</v>
      </c>
      <c r="R6086" t="s">
        <v>26</v>
      </c>
      <c r="S6086" t="s">
        <v>31</v>
      </c>
    </row>
    <row r="6087" spans="1:19" x14ac:dyDescent="0.25">
      <c r="A6087" t="s">
        <v>338</v>
      </c>
      <c r="B6087" t="s">
        <v>30448</v>
      </c>
      <c r="C6087" t="s">
        <v>30449</v>
      </c>
      <c r="E6087" t="s">
        <v>308</v>
      </c>
      <c r="F6087" t="s">
        <v>170</v>
      </c>
      <c r="G6087">
        <v>92264</v>
      </c>
      <c r="H6087">
        <v>33.795307000000001</v>
      </c>
      <c r="I6087">
        <v>-116.500152</v>
      </c>
      <c r="J6087" s="1" t="d">
        <v>2019-01-10</v>
      </c>
      <c r="K6087">
        <v>113211</v>
      </c>
      <c r="L6087" t="s">
        <v>30</v>
      </c>
      <c r="M6087" s="1" t="d">
        <v>2015-06-01</v>
      </c>
      <c r="N6087">
        <v>6</v>
      </c>
      <c r="O6087">
        <v>1</v>
      </c>
      <c r="P6087">
        <v>2015</v>
      </c>
      <c r="R6087" t="s">
        <v>26</v>
      </c>
      <c r="S6087" t="s">
        <v>31</v>
      </c>
    </row>
    <row r="6088" spans="1:19" x14ac:dyDescent="0.25">
      <c r="A6088" t="s">
        <v>338</v>
      </c>
      <c r="B6088" t="s">
        <v>30450</v>
      </c>
      <c r="C6088" t="s">
        <v>30451</v>
      </c>
      <c r="E6088" t="s">
        <v>308</v>
      </c>
      <c r="F6088" t="s">
        <v>170</v>
      </c>
      <c r="G6088">
        <v>92262</v>
      </c>
      <c r="H6088">
        <v>33.831333999999998</v>
      </c>
      <c r="I6088">
        <v>-116.54503</v>
      </c>
      <c r="J6088" s="1" t="d">
        <v>2019-01-10</v>
      </c>
      <c r="K6088">
        <v>113212</v>
      </c>
      <c r="L6088" t="s">
        <v>30</v>
      </c>
      <c r="M6088" s="1" t="d">
        <v>2015-04-01</v>
      </c>
      <c r="N6088">
        <v>4</v>
      </c>
      <c r="O6088">
        <v>1</v>
      </c>
      <c r="P6088">
        <v>2015</v>
      </c>
      <c r="R6088" t="s">
        <v>26</v>
      </c>
      <c r="S6088" t="s">
        <v>31</v>
      </c>
    </row>
    <row r="6089" spans="1:19" x14ac:dyDescent="0.25">
      <c r="A6089" t="s">
        <v>338</v>
      </c>
      <c r="B6089" t="s">
        <v>30458</v>
      </c>
      <c r="C6089" t="s">
        <v>30459</v>
      </c>
      <c r="E6089" t="s">
        <v>308</v>
      </c>
      <c r="F6089" t="s">
        <v>170</v>
      </c>
      <c r="G6089">
        <v>92264</v>
      </c>
      <c r="H6089">
        <v>33.800668999999999</v>
      </c>
      <c r="I6089">
        <v>-116.54025799999999</v>
      </c>
      <c r="J6089" s="1" t="d">
        <v>2019-01-10</v>
      </c>
      <c r="K6089">
        <v>113216</v>
      </c>
      <c r="L6089" t="s">
        <v>30</v>
      </c>
      <c r="M6089" s="1" t="d">
        <v>2015-03-01</v>
      </c>
      <c r="N6089">
        <v>3</v>
      </c>
      <c r="O6089">
        <v>1</v>
      </c>
      <c r="P6089">
        <v>2015</v>
      </c>
      <c r="R6089" t="s">
        <v>26</v>
      </c>
      <c r="S6089" t="s">
        <v>31</v>
      </c>
    </row>
    <row r="6090" spans="1:19" x14ac:dyDescent="0.25">
      <c r="A6090" t="s">
        <v>338</v>
      </c>
      <c r="B6090" t="s">
        <v>30464</v>
      </c>
      <c r="C6090" t="s">
        <v>30465</v>
      </c>
      <c r="E6090" t="s">
        <v>10913</v>
      </c>
      <c r="F6090" t="s">
        <v>170</v>
      </c>
      <c r="G6090">
        <v>94301</v>
      </c>
      <c r="H6090">
        <v>37.443595000000002</v>
      </c>
      <c r="I6090">
        <v>-122.161542</v>
      </c>
      <c r="J6090" s="1" t="d">
        <v>2019-01-10</v>
      </c>
      <c r="K6090">
        <v>113219</v>
      </c>
      <c r="L6090" t="s">
        <v>30</v>
      </c>
      <c r="M6090" s="1" t="d">
        <v>2015-07-01</v>
      </c>
      <c r="N6090">
        <v>7</v>
      </c>
      <c r="O6090">
        <v>1</v>
      </c>
      <c r="P6090">
        <v>2015</v>
      </c>
      <c r="R6090" t="s">
        <v>26</v>
      </c>
      <c r="S6090" t="s">
        <v>31</v>
      </c>
    </row>
    <row r="6091" spans="1:19" x14ac:dyDescent="0.25">
      <c r="A6091" t="s">
        <v>338</v>
      </c>
      <c r="B6091" t="s">
        <v>30475</v>
      </c>
      <c r="C6091" t="s">
        <v>30476</v>
      </c>
      <c r="E6091" t="s">
        <v>4004</v>
      </c>
      <c r="F6091" t="s">
        <v>170</v>
      </c>
      <c r="G6091">
        <v>93446</v>
      </c>
      <c r="H6091">
        <v>35.625599000000001</v>
      </c>
      <c r="I6091">
        <v>-120.692184</v>
      </c>
      <c r="J6091" s="1" t="d">
        <v>2019-01-10</v>
      </c>
      <c r="K6091">
        <v>113225</v>
      </c>
      <c r="L6091" t="s">
        <v>30</v>
      </c>
      <c r="M6091" s="1" t="d">
        <v>2015-07-01</v>
      </c>
      <c r="N6091">
        <v>7</v>
      </c>
      <c r="O6091">
        <v>1</v>
      </c>
      <c r="P6091">
        <v>2015</v>
      </c>
      <c r="R6091" t="s">
        <v>26</v>
      </c>
      <c r="S6091" t="s">
        <v>31</v>
      </c>
    </row>
    <row r="6092" spans="1:19" x14ac:dyDescent="0.25">
      <c r="A6092" t="s">
        <v>338</v>
      </c>
      <c r="B6092" t="s">
        <v>30486</v>
      </c>
      <c r="C6092" t="s">
        <v>30487</v>
      </c>
      <c r="E6092" t="s">
        <v>4004</v>
      </c>
      <c r="F6092" t="s">
        <v>170</v>
      </c>
      <c r="G6092">
        <v>93446</v>
      </c>
      <c r="H6092">
        <v>35.584361999999999</v>
      </c>
      <c r="I6092">
        <v>-120.716042</v>
      </c>
      <c r="J6092" s="1" t="d">
        <v>2019-01-10</v>
      </c>
      <c r="K6092">
        <v>113231</v>
      </c>
      <c r="L6092" t="s">
        <v>30</v>
      </c>
      <c r="M6092" s="1" t="d">
        <v>2015-06-01</v>
      </c>
      <c r="N6092">
        <v>6</v>
      </c>
      <c r="O6092">
        <v>1</v>
      </c>
      <c r="P6092">
        <v>2015</v>
      </c>
      <c r="R6092" t="s">
        <v>26</v>
      </c>
      <c r="S6092" t="s">
        <v>31</v>
      </c>
    </row>
    <row r="6093" spans="1:19" x14ac:dyDescent="0.25">
      <c r="A6093" t="s">
        <v>338</v>
      </c>
      <c r="B6093" t="s">
        <v>30493</v>
      </c>
      <c r="C6093" t="s">
        <v>30494</v>
      </c>
      <c r="E6093" t="s">
        <v>4004</v>
      </c>
      <c r="F6093" t="s">
        <v>170</v>
      </c>
      <c r="G6093">
        <v>93446</v>
      </c>
      <c r="H6093">
        <v>35.650075000000001</v>
      </c>
      <c r="I6093">
        <v>-120.74563000000001</v>
      </c>
      <c r="J6093" s="1" t="d">
        <v>2019-01-10</v>
      </c>
      <c r="K6093">
        <v>113235</v>
      </c>
      <c r="L6093" t="s">
        <v>30</v>
      </c>
      <c r="M6093" s="1" t="d">
        <v>2015-06-01</v>
      </c>
      <c r="N6093">
        <v>6</v>
      </c>
      <c r="O6093">
        <v>1</v>
      </c>
      <c r="P6093">
        <v>2015</v>
      </c>
      <c r="R6093" t="s">
        <v>26</v>
      </c>
      <c r="S6093" t="s">
        <v>31</v>
      </c>
    </row>
    <row r="6094" spans="1:19" x14ac:dyDescent="0.25">
      <c r="A6094" t="s">
        <v>338</v>
      </c>
      <c r="B6094" t="s">
        <v>30495</v>
      </c>
      <c r="C6094" t="s">
        <v>30496</v>
      </c>
      <c r="E6094" t="s">
        <v>4004</v>
      </c>
      <c r="F6094" t="s">
        <v>170</v>
      </c>
      <c r="G6094">
        <v>93446</v>
      </c>
      <c r="H6094">
        <v>35.644877999999999</v>
      </c>
      <c r="I6094">
        <v>-120.688419</v>
      </c>
      <c r="J6094" s="1" t="d">
        <v>2019-01-10</v>
      </c>
      <c r="K6094">
        <v>113236</v>
      </c>
      <c r="L6094" t="s">
        <v>30</v>
      </c>
      <c r="M6094" s="1" t="d">
        <v>2015-08-01</v>
      </c>
      <c r="N6094">
        <v>8</v>
      </c>
      <c r="O6094">
        <v>1</v>
      </c>
      <c r="P6094">
        <v>2015</v>
      </c>
      <c r="R6094" t="s">
        <v>26</v>
      </c>
      <c r="S6094" t="s">
        <v>31</v>
      </c>
    </row>
    <row r="6095" spans="1:19" x14ac:dyDescent="0.25">
      <c r="A6095" t="s">
        <v>338</v>
      </c>
      <c r="B6095" t="s">
        <v>30507</v>
      </c>
      <c r="C6095" t="s">
        <v>30508</v>
      </c>
      <c r="E6095" t="s">
        <v>4004</v>
      </c>
      <c r="F6095" t="s">
        <v>170</v>
      </c>
      <c r="G6095">
        <v>93446</v>
      </c>
      <c r="H6095">
        <v>35.634438000000003</v>
      </c>
      <c r="I6095">
        <v>-120.60723400000001</v>
      </c>
      <c r="J6095" s="1" t="d">
        <v>2019-01-10</v>
      </c>
      <c r="K6095">
        <v>113242</v>
      </c>
      <c r="L6095" t="s">
        <v>30</v>
      </c>
      <c r="M6095" s="1" t="d">
        <v>2015-08-01</v>
      </c>
      <c r="N6095">
        <v>8</v>
      </c>
      <c r="O6095">
        <v>1</v>
      </c>
      <c r="P6095">
        <v>2015</v>
      </c>
      <c r="R6095" t="s">
        <v>26</v>
      </c>
      <c r="S6095" t="s">
        <v>31</v>
      </c>
    </row>
    <row r="6096" spans="1:19" x14ac:dyDescent="0.25">
      <c r="A6096" t="s">
        <v>338</v>
      </c>
      <c r="B6096" t="s">
        <v>30521</v>
      </c>
      <c r="C6096" t="s">
        <v>30522</v>
      </c>
      <c r="E6096" t="s">
        <v>4004</v>
      </c>
      <c r="F6096" t="s">
        <v>170</v>
      </c>
      <c r="G6096">
        <v>93446</v>
      </c>
      <c r="H6096">
        <v>35.599381000000001</v>
      </c>
      <c r="I6096">
        <v>-120.570984</v>
      </c>
      <c r="J6096" s="1" t="d">
        <v>2019-01-10</v>
      </c>
      <c r="K6096">
        <v>113249</v>
      </c>
      <c r="L6096" t="s">
        <v>30</v>
      </c>
      <c r="M6096" s="1" t="d">
        <v>2015-05-01</v>
      </c>
      <c r="N6096">
        <v>5</v>
      </c>
      <c r="O6096">
        <v>1</v>
      </c>
      <c r="P6096">
        <v>2015</v>
      </c>
      <c r="R6096" t="s">
        <v>26</v>
      </c>
      <c r="S6096" t="s">
        <v>31</v>
      </c>
    </row>
    <row r="6097" spans="1:19" x14ac:dyDescent="0.25">
      <c r="A6097" t="s">
        <v>338</v>
      </c>
      <c r="B6097" t="s">
        <v>30523</v>
      </c>
      <c r="C6097" t="s">
        <v>30524</v>
      </c>
      <c r="E6097" t="s">
        <v>4004</v>
      </c>
      <c r="F6097" t="s">
        <v>170</v>
      </c>
      <c r="G6097">
        <v>93446</v>
      </c>
      <c r="H6097">
        <v>35.597709999999999</v>
      </c>
      <c r="I6097">
        <v>-120.829689</v>
      </c>
      <c r="J6097" s="1" t="d">
        <v>2019-01-10</v>
      </c>
      <c r="K6097">
        <v>113250</v>
      </c>
      <c r="L6097" t="s">
        <v>30</v>
      </c>
      <c r="M6097" s="1" t="d">
        <v>2015-04-01</v>
      </c>
      <c r="N6097">
        <v>4</v>
      </c>
      <c r="O6097">
        <v>1</v>
      </c>
      <c r="P6097">
        <v>2015</v>
      </c>
      <c r="R6097" t="s">
        <v>26</v>
      </c>
      <c r="S6097" t="s">
        <v>31</v>
      </c>
    </row>
    <row r="6098" spans="1:19" x14ac:dyDescent="0.25">
      <c r="A6098" t="s">
        <v>338</v>
      </c>
      <c r="B6098" t="s">
        <v>30552</v>
      </c>
      <c r="C6098" t="s">
        <v>19717</v>
      </c>
      <c r="E6098" t="s">
        <v>13771</v>
      </c>
      <c r="F6098" t="s">
        <v>170</v>
      </c>
      <c r="G6098">
        <v>93449</v>
      </c>
      <c r="H6098">
        <v>35.145710000000001</v>
      </c>
      <c r="I6098">
        <v>-120.646317</v>
      </c>
      <c r="J6098" s="1" t="d">
        <v>2019-01-10</v>
      </c>
      <c r="K6098">
        <v>113264</v>
      </c>
      <c r="L6098" t="s">
        <v>30</v>
      </c>
      <c r="M6098" s="1" t="d">
        <v>2015-02-01</v>
      </c>
      <c r="N6098">
        <v>2</v>
      </c>
      <c r="O6098">
        <v>1</v>
      </c>
      <c r="P6098">
        <v>2015</v>
      </c>
      <c r="R6098" t="s">
        <v>26</v>
      </c>
      <c r="S6098" t="s">
        <v>31</v>
      </c>
    </row>
    <row r="6099" spans="1:19" x14ac:dyDescent="0.25">
      <c r="A6099" t="s">
        <v>338</v>
      </c>
      <c r="B6099" t="s">
        <v>30555</v>
      </c>
      <c r="C6099" t="s">
        <v>19741</v>
      </c>
      <c r="E6099" t="s">
        <v>13771</v>
      </c>
      <c r="F6099" t="s">
        <v>170</v>
      </c>
      <c r="G6099">
        <v>93449</v>
      </c>
      <c r="H6099">
        <v>35.149304999999998</v>
      </c>
      <c r="I6099">
        <v>-120.65142</v>
      </c>
      <c r="J6099" s="1" t="d">
        <v>2019-01-10</v>
      </c>
      <c r="K6099">
        <v>113266</v>
      </c>
      <c r="L6099" t="s">
        <v>30</v>
      </c>
      <c r="M6099" s="1" t="d">
        <v>2015-06-01</v>
      </c>
      <c r="N6099">
        <v>6</v>
      </c>
      <c r="O6099">
        <v>1</v>
      </c>
      <c r="P6099">
        <v>2015</v>
      </c>
      <c r="R6099" t="s">
        <v>26</v>
      </c>
      <c r="S6099" t="s">
        <v>31</v>
      </c>
    </row>
    <row r="6100" spans="1:19" x14ac:dyDescent="0.25">
      <c r="A6100" t="s">
        <v>338</v>
      </c>
      <c r="B6100" t="s">
        <v>30556</v>
      </c>
      <c r="C6100" t="s">
        <v>19326</v>
      </c>
      <c r="E6100" t="s">
        <v>13771</v>
      </c>
      <c r="F6100" t="s">
        <v>170</v>
      </c>
      <c r="G6100">
        <v>93449</v>
      </c>
      <c r="H6100">
        <v>35.149551000000002</v>
      </c>
      <c r="I6100">
        <v>-120.653999</v>
      </c>
      <c r="J6100" s="1" t="d">
        <v>2019-01-10</v>
      </c>
      <c r="K6100">
        <v>113267</v>
      </c>
      <c r="L6100" t="s">
        <v>30</v>
      </c>
      <c r="M6100" s="1" t="d">
        <v>2015-05-01</v>
      </c>
      <c r="N6100">
        <v>5</v>
      </c>
      <c r="O6100">
        <v>1</v>
      </c>
      <c r="P6100">
        <v>2015</v>
      </c>
      <c r="R6100" t="s">
        <v>26</v>
      </c>
      <c r="S6100" t="s">
        <v>31</v>
      </c>
    </row>
    <row r="6101" spans="1:19" x14ac:dyDescent="0.25">
      <c r="A6101" t="s">
        <v>338</v>
      </c>
      <c r="B6101" t="s">
        <v>30557</v>
      </c>
      <c r="C6101" t="s">
        <v>19757</v>
      </c>
      <c r="E6101" t="s">
        <v>13771</v>
      </c>
      <c r="F6101" t="s">
        <v>170</v>
      </c>
      <c r="G6101">
        <v>93449</v>
      </c>
      <c r="H6101">
        <v>35.152521</v>
      </c>
      <c r="I6101">
        <v>-120.66057499999999</v>
      </c>
      <c r="J6101" s="1" t="d">
        <v>2019-01-10</v>
      </c>
      <c r="K6101">
        <v>113268</v>
      </c>
      <c r="L6101" t="s">
        <v>30</v>
      </c>
      <c r="M6101" s="1" t="d">
        <v>2015-07-01</v>
      </c>
      <c r="N6101">
        <v>7</v>
      </c>
      <c r="O6101">
        <v>1</v>
      </c>
      <c r="P6101">
        <v>2015</v>
      </c>
      <c r="R6101" t="s">
        <v>26</v>
      </c>
      <c r="S6101" t="s">
        <v>31</v>
      </c>
    </row>
    <row r="6102" spans="1:19" x14ac:dyDescent="0.25">
      <c r="A6102" t="s">
        <v>338</v>
      </c>
      <c r="B6102" t="s">
        <v>30559</v>
      </c>
      <c r="C6102" t="s">
        <v>19755</v>
      </c>
      <c r="E6102" t="s">
        <v>13771</v>
      </c>
      <c r="F6102" t="s">
        <v>170</v>
      </c>
      <c r="G6102">
        <v>93449</v>
      </c>
      <c r="H6102">
        <v>35.165283000000002</v>
      </c>
      <c r="I6102">
        <v>-120.690918</v>
      </c>
      <c r="J6102" s="1" t="d">
        <v>2019-01-10</v>
      </c>
      <c r="K6102">
        <v>113270</v>
      </c>
      <c r="L6102" t="s">
        <v>30</v>
      </c>
      <c r="M6102" s="1" t="d">
        <v>2015-06-01</v>
      </c>
      <c r="N6102">
        <v>6</v>
      </c>
      <c r="O6102">
        <v>1</v>
      </c>
      <c r="P6102">
        <v>2015</v>
      </c>
      <c r="R6102" t="s">
        <v>26</v>
      </c>
      <c r="S6102" t="s">
        <v>31</v>
      </c>
    </row>
    <row r="6103" spans="1:19" x14ac:dyDescent="0.25">
      <c r="A6103" t="s">
        <v>338</v>
      </c>
      <c r="B6103" t="s">
        <v>30575</v>
      </c>
      <c r="C6103" t="s">
        <v>30576</v>
      </c>
      <c r="E6103" t="s">
        <v>30577</v>
      </c>
      <c r="F6103" t="s">
        <v>170</v>
      </c>
      <c r="G6103">
        <v>92270</v>
      </c>
      <c r="H6103">
        <v>33.743246999999997</v>
      </c>
      <c r="I6103">
        <v>-116.40711</v>
      </c>
      <c r="J6103" s="1" t="d">
        <v>2019-01-10</v>
      </c>
      <c r="K6103">
        <v>113279</v>
      </c>
      <c r="L6103" t="s">
        <v>30</v>
      </c>
      <c r="M6103" s="1" t="d">
        <v>2015-07-01</v>
      </c>
      <c r="N6103">
        <v>7</v>
      </c>
      <c r="O6103">
        <v>1</v>
      </c>
      <c r="P6103">
        <v>2015</v>
      </c>
      <c r="R6103" t="s">
        <v>26</v>
      </c>
      <c r="S6103" t="s">
        <v>31</v>
      </c>
    </row>
    <row r="6104" spans="1:19" x14ac:dyDescent="0.25">
      <c r="A6104" t="s">
        <v>338</v>
      </c>
      <c r="B6104" t="s">
        <v>30578</v>
      </c>
      <c r="C6104" t="s">
        <v>30579</v>
      </c>
      <c r="E6104" t="s">
        <v>30577</v>
      </c>
      <c r="F6104" t="s">
        <v>170</v>
      </c>
      <c r="G6104">
        <v>92270</v>
      </c>
      <c r="H6104">
        <v>33.766795000000002</v>
      </c>
      <c r="I6104">
        <v>-116.458213</v>
      </c>
      <c r="J6104" s="1" t="d">
        <v>2019-01-10</v>
      </c>
      <c r="K6104">
        <v>113280</v>
      </c>
      <c r="L6104" t="s">
        <v>30</v>
      </c>
      <c r="M6104" s="1" t="d">
        <v>2015-07-01</v>
      </c>
      <c r="N6104">
        <v>7</v>
      </c>
      <c r="O6104">
        <v>1</v>
      </c>
      <c r="P6104">
        <v>2015</v>
      </c>
      <c r="R6104" t="s">
        <v>26</v>
      </c>
      <c r="S6104" t="s">
        <v>31</v>
      </c>
    </row>
    <row r="6105" spans="1:19" x14ac:dyDescent="0.25">
      <c r="A6105" t="s">
        <v>338</v>
      </c>
      <c r="B6105" t="s">
        <v>30590</v>
      </c>
      <c r="C6105" t="s">
        <v>30591</v>
      </c>
      <c r="E6105" t="s">
        <v>30589</v>
      </c>
      <c r="F6105" t="s">
        <v>170</v>
      </c>
      <c r="G6105">
        <v>92067</v>
      </c>
      <c r="H6105">
        <v>33.018591000000001</v>
      </c>
      <c r="I6105">
        <v>-117.205192</v>
      </c>
      <c r="J6105" s="1" t="d">
        <v>2019-01-10</v>
      </c>
      <c r="K6105">
        <v>113285</v>
      </c>
      <c r="L6105" t="s">
        <v>30</v>
      </c>
      <c r="M6105" s="1" t="d">
        <v>2015-06-01</v>
      </c>
      <c r="N6105">
        <v>6</v>
      </c>
      <c r="O6105">
        <v>1</v>
      </c>
      <c r="P6105">
        <v>2015</v>
      </c>
      <c r="R6105" t="s">
        <v>26</v>
      </c>
      <c r="S6105" t="s">
        <v>31</v>
      </c>
    </row>
    <row r="6106" spans="1:19" x14ac:dyDescent="0.25">
      <c r="A6106" t="s">
        <v>338</v>
      </c>
      <c r="B6106" t="s">
        <v>30592</v>
      </c>
      <c r="C6106" t="s">
        <v>30593</v>
      </c>
      <c r="E6106" t="s">
        <v>30594</v>
      </c>
      <c r="F6106" t="s">
        <v>170</v>
      </c>
      <c r="G6106">
        <v>96080</v>
      </c>
      <c r="H6106">
        <v>40.181629000000001</v>
      </c>
      <c r="I6106">
        <v>-122.22023799999999</v>
      </c>
      <c r="J6106" s="1" t="d">
        <v>2019-01-10</v>
      </c>
      <c r="K6106">
        <v>113286</v>
      </c>
      <c r="L6106" t="s">
        <v>30</v>
      </c>
      <c r="M6106" s="1" t="d">
        <v>2015-03-01</v>
      </c>
      <c r="N6106">
        <v>3</v>
      </c>
      <c r="O6106">
        <v>1</v>
      </c>
      <c r="P6106">
        <v>2015</v>
      </c>
      <c r="R6106" t="s">
        <v>26</v>
      </c>
      <c r="S6106" t="s">
        <v>31</v>
      </c>
    </row>
    <row r="6107" spans="1:19" x14ac:dyDescent="0.25">
      <c r="A6107" t="s">
        <v>338</v>
      </c>
      <c r="B6107" t="s">
        <v>30599</v>
      </c>
      <c r="C6107" t="s">
        <v>30600</v>
      </c>
      <c r="E6107" t="s">
        <v>7032</v>
      </c>
      <c r="F6107" t="s">
        <v>170</v>
      </c>
      <c r="G6107">
        <v>96002</v>
      </c>
      <c r="H6107">
        <v>40.574272000000001</v>
      </c>
      <c r="I6107">
        <v>-122.35908499999999</v>
      </c>
      <c r="J6107" s="1" t="d">
        <v>2019-01-10</v>
      </c>
      <c r="K6107">
        <v>113289</v>
      </c>
      <c r="L6107" t="s">
        <v>30</v>
      </c>
      <c r="M6107" s="1" t="d">
        <v>2015-03-01</v>
      </c>
      <c r="N6107">
        <v>3</v>
      </c>
      <c r="O6107">
        <v>1</v>
      </c>
      <c r="P6107">
        <v>2015</v>
      </c>
      <c r="R6107" t="s">
        <v>26</v>
      </c>
      <c r="S6107" t="s">
        <v>31</v>
      </c>
    </row>
    <row r="6108" spans="1:19" x14ac:dyDescent="0.25">
      <c r="A6108" t="s">
        <v>338</v>
      </c>
      <c r="B6108" t="s">
        <v>30605</v>
      </c>
      <c r="C6108" t="s">
        <v>30606</v>
      </c>
      <c r="E6108" t="s">
        <v>245</v>
      </c>
      <c r="F6108" t="s">
        <v>170</v>
      </c>
      <c r="G6108">
        <v>92501</v>
      </c>
      <c r="H6108">
        <v>33.985976999999998</v>
      </c>
      <c r="I6108">
        <v>-117.372784</v>
      </c>
      <c r="J6108" s="1" t="d">
        <v>2019-01-10</v>
      </c>
      <c r="K6108">
        <v>113292</v>
      </c>
      <c r="L6108" t="s">
        <v>30</v>
      </c>
      <c r="M6108" s="1" t="d">
        <v>2015-06-01</v>
      </c>
      <c r="N6108">
        <v>6</v>
      </c>
      <c r="O6108">
        <v>1</v>
      </c>
      <c r="P6108">
        <v>2015</v>
      </c>
      <c r="R6108" t="s">
        <v>26</v>
      </c>
      <c r="S6108" t="s">
        <v>31</v>
      </c>
    </row>
    <row r="6109" spans="1:19" x14ac:dyDescent="0.25">
      <c r="A6109" t="s">
        <v>338</v>
      </c>
      <c r="B6109" t="s">
        <v>30610</v>
      </c>
      <c r="C6109" t="s">
        <v>30611</v>
      </c>
      <c r="E6109" t="s">
        <v>346</v>
      </c>
      <c r="F6109" t="s">
        <v>170</v>
      </c>
      <c r="G6109">
        <v>91770</v>
      </c>
      <c r="H6109">
        <v>34.037165999999999</v>
      </c>
      <c r="I6109">
        <v>-118.080798</v>
      </c>
      <c r="J6109" s="1" t="d">
        <v>2019-01-10</v>
      </c>
      <c r="K6109">
        <v>113294</v>
      </c>
      <c r="L6109" t="s">
        <v>30</v>
      </c>
      <c r="M6109" s="1" t="d">
        <v>2015-06-01</v>
      </c>
      <c r="N6109">
        <v>6</v>
      </c>
      <c r="O6109">
        <v>1</v>
      </c>
      <c r="P6109">
        <v>2015</v>
      </c>
      <c r="R6109" t="s">
        <v>26</v>
      </c>
      <c r="S6109" t="s">
        <v>31</v>
      </c>
    </row>
    <row r="6110" spans="1:19" x14ac:dyDescent="0.25">
      <c r="A6110" t="s">
        <v>338</v>
      </c>
      <c r="B6110" t="s">
        <v>30612</v>
      </c>
      <c r="C6110" t="s">
        <v>30613</v>
      </c>
      <c r="E6110" t="s">
        <v>30614</v>
      </c>
      <c r="F6110" t="s">
        <v>170</v>
      </c>
      <c r="G6110">
        <v>91748</v>
      </c>
      <c r="H6110">
        <v>33.994878</v>
      </c>
      <c r="I6110">
        <v>-117.892312</v>
      </c>
      <c r="J6110" s="1" t="d">
        <v>2019-01-10</v>
      </c>
      <c r="K6110">
        <v>113295</v>
      </c>
      <c r="L6110" t="s">
        <v>30</v>
      </c>
      <c r="M6110" s="1" t="d">
        <v>2015-05-01</v>
      </c>
      <c r="N6110">
        <v>5</v>
      </c>
      <c r="O6110">
        <v>1</v>
      </c>
      <c r="P6110">
        <v>2015</v>
      </c>
      <c r="R6110" t="s">
        <v>26</v>
      </c>
      <c r="S6110" t="s">
        <v>31</v>
      </c>
    </row>
    <row r="6111" spans="1:19" x14ac:dyDescent="0.25">
      <c r="A6111" t="s">
        <v>338</v>
      </c>
      <c r="B6111" t="s">
        <v>30615</v>
      </c>
      <c r="C6111" t="s">
        <v>30616</v>
      </c>
      <c r="E6111" t="s">
        <v>23294</v>
      </c>
      <c r="F6111" t="s">
        <v>170</v>
      </c>
      <c r="G6111">
        <v>94558</v>
      </c>
      <c r="H6111">
        <v>38.468311</v>
      </c>
      <c r="I6111">
        <v>-122.404909</v>
      </c>
      <c r="J6111" s="1" t="d">
        <v>2019-01-10</v>
      </c>
      <c r="K6111">
        <v>113296</v>
      </c>
      <c r="L6111" t="s">
        <v>30</v>
      </c>
      <c r="M6111" s="1" t="d">
        <v>2015-07-01</v>
      </c>
      <c r="N6111">
        <v>7</v>
      </c>
      <c r="O6111">
        <v>1</v>
      </c>
      <c r="P6111">
        <v>2015</v>
      </c>
      <c r="R6111" t="s">
        <v>26</v>
      </c>
      <c r="S6111" t="s">
        <v>31</v>
      </c>
    </row>
    <row r="6112" spans="1:19" x14ac:dyDescent="0.25">
      <c r="A6112" t="s">
        <v>338</v>
      </c>
      <c r="B6112" t="s">
        <v>30635</v>
      </c>
      <c r="C6112" t="s">
        <v>30636</v>
      </c>
      <c r="E6112" t="s">
        <v>220</v>
      </c>
      <c r="F6112" t="s">
        <v>170</v>
      </c>
      <c r="G6112">
        <v>92101</v>
      </c>
      <c r="H6112">
        <v>32.725454999999997</v>
      </c>
      <c r="I6112">
        <v>-117.199944</v>
      </c>
      <c r="J6112" s="1" t="d">
        <v>2019-01-10</v>
      </c>
      <c r="K6112">
        <v>113306</v>
      </c>
      <c r="L6112" t="s">
        <v>30</v>
      </c>
      <c r="M6112" s="1" t="d">
        <v>2015-08-01</v>
      </c>
      <c r="N6112">
        <v>8</v>
      </c>
      <c r="O6112">
        <v>1</v>
      </c>
      <c r="P6112">
        <v>2015</v>
      </c>
      <c r="R6112" t="s">
        <v>26</v>
      </c>
      <c r="S6112" t="s">
        <v>31</v>
      </c>
    </row>
    <row r="6113" spans="1:19" x14ac:dyDescent="0.25">
      <c r="A6113" t="s">
        <v>338</v>
      </c>
      <c r="B6113" t="s">
        <v>30652</v>
      </c>
      <c r="C6113" t="s">
        <v>30653</v>
      </c>
      <c r="E6113" t="s">
        <v>220</v>
      </c>
      <c r="F6113" t="s">
        <v>170</v>
      </c>
      <c r="G6113">
        <v>92101</v>
      </c>
      <c r="H6113">
        <v>32.717542000000002</v>
      </c>
      <c r="I6113">
        <v>-117.16689</v>
      </c>
      <c r="J6113" s="1" t="d">
        <v>2019-01-10</v>
      </c>
      <c r="K6113">
        <v>113315</v>
      </c>
      <c r="L6113" t="s">
        <v>30</v>
      </c>
      <c r="M6113" s="1" t="d">
        <v>2015-07-01</v>
      </c>
      <c r="N6113">
        <v>7</v>
      </c>
      <c r="O6113">
        <v>1</v>
      </c>
      <c r="P6113">
        <v>2015</v>
      </c>
      <c r="R6113" t="s">
        <v>26</v>
      </c>
      <c r="S6113" t="s">
        <v>31</v>
      </c>
    </row>
    <row r="6114" spans="1:19" x14ac:dyDescent="0.25">
      <c r="A6114" t="s">
        <v>338</v>
      </c>
      <c r="B6114" t="s">
        <v>30654</v>
      </c>
      <c r="C6114" t="s">
        <v>30655</v>
      </c>
      <c r="E6114" t="s">
        <v>220</v>
      </c>
      <c r="F6114" t="s">
        <v>170</v>
      </c>
      <c r="G6114">
        <v>92122</v>
      </c>
      <c r="H6114">
        <v>32.874580000000002</v>
      </c>
      <c r="I6114">
        <v>-117.20854199999999</v>
      </c>
      <c r="J6114" s="1" t="d">
        <v>2019-01-10</v>
      </c>
      <c r="K6114">
        <v>113316</v>
      </c>
      <c r="L6114" t="s">
        <v>30</v>
      </c>
      <c r="M6114" s="1" t="d">
        <v>2015-04-01</v>
      </c>
      <c r="N6114">
        <v>4</v>
      </c>
      <c r="O6114">
        <v>1</v>
      </c>
      <c r="P6114">
        <v>2015</v>
      </c>
      <c r="R6114" t="s">
        <v>26</v>
      </c>
      <c r="S6114" t="s">
        <v>31</v>
      </c>
    </row>
    <row r="6115" spans="1:19" x14ac:dyDescent="0.25">
      <c r="A6115" t="s">
        <v>338</v>
      </c>
      <c r="B6115" t="s">
        <v>30658</v>
      </c>
      <c r="C6115" t="s">
        <v>30659</v>
      </c>
      <c r="E6115" t="s">
        <v>220</v>
      </c>
      <c r="F6115" t="s">
        <v>170</v>
      </c>
      <c r="G6115">
        <v>92109</v>
      </c>
      <c r="H6115">
        <v>32.807299</v>
      </c>
      <c r="I6115">
        <v>-117.217827</v>
      </c>
      <c r="J6115" s="1" t="d">
        <v>2019-01-10</v>
      </c>
      <c r="K6115">
        <v>113318</v>
      </c>
      <c r="L6115" t="s">
        <v>30</v>
      </c>
      <c r="M6115" s="1" t="d">
        <v>2015-07-01</v>
      </c>
      <c r="N6115">
        <v>7</v>
      </c>
      <c r="O6115">
        <v>1</v>
      </c>
      <c r="P6115">
        <v>2015</v>
      </c>
      <c r="R6115" t="s">
        <v>26</v>
      </c>
      <c r="S6115" t="s">
        <v>31</v>
      </c>
    </row>
    <row r="6116" spans="1:19" x14ac:dyDescent="0.25">
      <c r="A6116" t="s">
        <v>338</v>
      </c>
      <c r="B6116" t="s">
        <v>30662</v>
      </c>
      <c r="C6116" t="s">
        <v>19748</v>
      </c>
      <c r="E6116" t="s">
        <v>220</v>
      </c>
      <c r="F6116" t="s">
        <v>170</v>
      </c>
      <c r="G6116">
        <v>92111</v>
      </c>
      <c r="H6116">
        <v>32.833640000000003</v>
      </c>
      <c r="I6116">
        <v>-117.143637</v>
      </c>
      <c r="J6116" s="1" t="d">
        <v>2019-01-10</v>
      </c>
      <c r="K6116">
        <v>113320</v>
      </c>
      <c r="L6116" t="s">
        <v>30</v>
      </c>
      <c r="M6116" s="1" t="d">
        <v>2015-07-01</v>
      </c>
      <c r="N6116">
        <v>7</v>
      </c>
      <c r="O6116">
        <v>1</v>
      </c>
      <c r="P6116">
        <v>2015</v>
      </c>
      <c r="R6116" t="s">
        <v>26</v>
      </c>
      <c r="S6116" t="s">
        <v>31</v>
      </c>
    </row>
    <row r="6117" spans="1:19" x14ac:dyDescent="0.25">
      <c r="A6117" t="s">
        <v>338</v>
      </c>
      <c r="B6117" t="s">
        <v>30671</v>
      </c>
      <c r="C6117" t="s">
        <v>19364</v>
      </c>
      <c r="E6117" t="s">
        <v>220</v>
      </c>
      <c r="F6117" t="s">
        <v>170</v>
      </c>
      <c r="G6117">
        <v>92037</v>
      </c>
      <c r="H6117">
        <v>32.847206</v>
      </c>
      <c r="I6117">
        <v>-117.27553399999999</v>
      </c>
      <c r="J6117" s="1" t="d">
        <v>2019-01-10</v>
      </c>
      <c r="K6117">
        <v>113325</v>
      </c>
      <c r="L6117" t="s">
        <v>30</v>
      </c>
      <c r="M6117" s="1" t="d">
        <v>2015-03-01</v>
      </c>
      <c r="N6117">
        <v>3</v>
      </c>
      <c r="O6117">
        <v>1</v>
      </c>
      <c r="P6117">
        <v>2015</v>
      </c>
      <c r="R6117" t="s">
        <v>26</v>
      </c>
      <c r="S6117" t="s">
        <v>31</v>
      </c>
    </row>
    <row r="6118" spans="1:19" x14ac:dyDescent="0.25">
      <c r="A6118" t="s">
        <v>338</v>
      </c>
      <c r="B6118" t="s">
        <v>30674</v>
      </c>
      <c r="C6118" t="s">
        <v>30675</v>
      </c>
      <c r="E6118" t="s">
        <v>220</v>
      </c>
      <c r="F6118" t="s">
        <v>170</v>
      </c>
      <c r="G6118">
        <v>92037</v>
      </c>
      <c r="H6118">
        <v>32.883809999999997</v>
      </c>
      <c r="I6118">
        <v>-117.244163</v>
      </c>
      <c r="J6118" s="1" t="d">
        <v>2019-01-10</v>
      </c>
      <c r="K6118">
        <v>113327</v>
      </c>
      <c r="L6118" t="s">
        <v>30</v>
      </c>
      <c r="M6118" s="1" t="d">
        <v>2015-05-01</v>
      </c>
      <c r="N6118">
        <v>5</v>
      </c>
      <c r="O6118">
        <v>1</v>
      </c>
      <c r="P6118">
        <v>2015</v>
      </c>
      <c r="R6118" t="s">
        <v>26</v>
      </c>
      <c r="S6118" t="s">
        <v>31</v>
      </c>
    </row>
    <row r="6119" spans="1:19" x14ac:dyDescent="0.25">
      <c r="A6119" t="s">
        <v>338</v>
      </c>
      <c r="B6119" t="s">
        <v>30684</v>
      </c>
      <c r="C6119" t="s">
        <v>30685</v>
      </c>
      <c r="E6119" t="s">
        <v>178</v>
      </c>
      <c r="F6119" t="s">
        <v>170</v>
      </c>
      <c r="G6119">
        <v>94111</v>
      </c>
      <c r="H6119">
        <v>37.792363999999999</v>
      </c>
      <c r="I6119">
        <v>-122.39999899999999</v>
      </c>
      <c r="J6119" s="1" t="d">
        <v>2019-01-10</v>
      </c>
      <c r="K6119">
        <v>113332</v>
      </c>
      <c r="L6119" t="s">
        <v>30</v>
      </c>
      <c r="M6119" s="1" t="d">
        <v>2015-03-01</v>
      </c>
      <c r="N6119">
        <v>3</v>
      </c>
      <c r="O6119">
        <v>1</v>
      </c>
      <c r="P6119">
        <v>2015</v>
      </c>
      <c r="R6119" t="s">
        <v>26</v>
      </c>
      <c r="S6119" t="s">
        <v>31</v>
      </c>
    </row>
    <row r="6120" spans="1:19" x14ac:dyDescent="0.25">
      <c r="A6120" t="s">
        <v>338</v>
      </c>
      <c r="B6120" t="s">
        <v>30690</v>
      </c>
      <c r="C6120" t="s">
        <v>30691</v>
      </c>
      <c r="E6120" t="s">
        <v>178</v>
      </c>
      <c r="F6120" t="s">
        <v>170</v>
      </c>
      <c r="G6120">
        <v>94104</v>
      </c>
      <c r="H6120">
        <v>37.792602000000002</v>
      </c>
      <c r="I6120">
        <v>-122.40043900000001</v>
      </c>
      <c r="J6120" s="1" t="d">
        <v>2019-01-10</v>
      </c>
      <c r="K6120">
        <v>113335</v>
      </c>
      <c r="L6120" t="s">
        <v>30</v>
      </c>
      <c r="M6120" s="1" t="d">
        <v>2015-08-01</v>
      </c>
      <c r="N6120">
        <v>8</v>
      </c>
      <c r="O6120">
        <v>1</v>
      </c>
      <c r="P6120">
        <v>2015</v>
      </c>
      <c r="R6120" t="s">
        <v>26</v>
      </c>
      <c r="S6120" t="s">
        <v>31</v>
      </c>
    </row>
    <row r="6121" spans="1:19" x14ac:dyDescent="0.25">
      <c r="A6121" t="s">
        <v>338</v>
      </c>
      <c r="B6121" t="s">
        <v>30696</v>
      </c>
      <c r="C6121" t="s">
        <v>30697</v>
      </c>
      <c r="E6121" t="s">
        <v>178</v>
      </c>
      <c r="F6121" t="s">
        <v>170</v>
      </c>
      <c r="G6121">
        <v>94103</v>
      </c>
      <c r="H6121">
        <v>37.786524999999997</v>
      </c>
      <c r="I6121">
        <v>-122.403093</v>
      </c>
      <c r="J6121" s="1" t="d">
        <v>2019-01-10</v>
      </c>
      <c r="K6121">
        <v>113338</v>
      </c>
      <c r="L6121" t="s">
        <v>30</v>
      </c>
      <c r="M6121" s="1" t="d">
        <v>2015-07-01</v>
      </c>
      <c r="N6121">
        <v>7</v>
      </c>
      <c r="O6121">
        <v>1</v>
      </c>
      <c r="P6121">
        <v>2015</v>
      </c>
      <c r="R6121" t="s">
        <v>26</v>
      </c>
      <c r="S6121" t="s">
        <v>31</v>
      </c>
    </row>
    <row r="6122" spans="1:19" x14ac:dyDescent="0.25">
      <c r="A6122" t="s">
        <v>338</v>
      </c>
      <c r="B6122" t="s">
        <v>30700</v>
      </c>
      <c r="C6122" t="s">
        <v>30701</v>
      </c>
      <c r="E6122" t="s">
        <v>178</v>
      </c>
      <c r="F6122" t="s">
        <v>170</v>
      </c>
      <c r="G6122">
        <v>94103</v>
      </c>
      <c r="H6122">
        <v>37.785049000000001</v>
      </c>
      <c r="I6122">
        <v>-122.404104</v>
      </c>
      <c r="J6122" s="1" t="d">
        <v>2019-01-10</v>
      </c>
      <c r="K6122">
        <v>113340</v>
      </c>
      <c r="L6122" t="s">
        <v>30</v>
      </c>
      <c r="M6122" s="1" t="d">
        <v>2015-07-01</v>
      </c>
      <c r="N6122">
        <v>7</v>
      </c>
      <c r="O6122">
        <v>1</v>
      </c>
      <c r="P6122">
        <v>2015</v>
      </c>
      <c r="R6122" t="s">
        <v>26</v>
      </c>
      <c r="S6122" t="s">
        <v>31</v>
      </c>
    </row>
    <row r="6123" spans="1:19" x14ac:dyDescent="0.25">
      <c r="A6123" t="s">
        <v>338</v>
      </c>
      <c r="B6123" t="s">
        <v>30702</v>
      </c>
      <c r="C6123" t="s">
        <v>30703</v>
      </c>
      <c r="D6123" t="s">
        <v>30704</v>
      </c>
      <c r="E6123" t="s">
        <v>178</v>
      </c>
      <c r="F6123" t="s">
        <v>170</v>
      </c>
      <c r="G6123">
        <v>94109</v>
      </c>
      <c r="H6123">
        <v>37.805858000000001</v>
      </c>
      <c r="I6123">
        <v>-122.42292500000001</v>
      </c>
      <c r="J6123" s="1" t="d">
        <v>2019-01-10</v>
      </c>
      <c r="K6123">
        <v>113341</v>
      </c>
      <c r="L6123" t="s">
        <v>30</v>
      </c>
      <c r="M6123" s="1" t="d">
        <v>2015-03-01</v>
      </c>
      <c r="N6123">
        <v>3</v>
      </c>
      <c r="O6123">
        <v>1</v>
      </c>
      <c r="P6123">
        <v>2015</v>
      </c>
      <c r="R6123" t="s">
        <v>26</v>
      </c>
      <c r="S6123" t="s">
        <v>31</v>
      </c>
    </row>
    <row r="6124" spans="1:19" x14ac:dyDescent="0.25">
      <c r="A6124" t="s">
        <v>338</v>
      </c>
      <c r="B6124" t="s">
        <v>30705</v>
      </c>
      <c r="C6124" t="s">
        <v>30706</v>
      </c>
      <c r="E6124" t="s">
        <v>178</v>
      </c>
      <c r="F6124" t="s">
        <v>170</v>
      </c>
      <c r="G6124">
        <v>94108</v>
      </c>
      <c r="H6124">
        <v>37.792307000000001</v>
      </c>
      <c r="I6124">
        <v>-122.410899</v>
      </c>
      <c r="J6124" s="1" t="d">
        <v>2019-01-10</v>
      </c>
      <c r="K6124">
        <v>113342</v>
      </c>
      <c r="L6124" t="s">
        <v>30</v>
      </c>
      <c r="M6124" s="1" t="d">
        <v>2015-06-01</v>
      </c>
      <c r="N6124">
        <v>6</v>
      </c>
      <c r="O6124">
        <v>1</v>
      </c>
      <c r="P6124">
        <v>2015</v>
      </c>
      <c r="R6124" t="s">
        <v>26</v>
      </c>
      <c r="S6124" t="s">
        <v>31</v>
      </c>
    </row>
    <row r="6125" spans="1:19" x14ac:dyDescent="0.25">
      <c r="A6125" t="s">
        <v>338</v>
      </c>
      <c r="B6125" t="s">
        <v>30712</v>
      </c>
      <c r="C6125" t="s">
        <v>30713</v>
      </c>
      <c r="E6125" t="s">
        <v>188</v>
      </c>
      <c r="F6125" t="s">
        <v>170</v>
      </c>
      <c r="G6125">
        <v>95113</v>
      </c>
      <c r="H6125">
        <v>37.333145000000002</v>
      </c>
      <c r="I6125">
        <v>-121.888784</v>
      </c>
      <c r="J6125" s="1" t="d">
        <v>2019-01-10</v>
      </c>
      <c r="K6125">
        <v>113346</v>
      </c>
      <c r="L6125" t="s">
        <v>30</v>
      </c>
      <c r="M6125" s="1" t="d">
        <v>2015-07-01</v>
      </c>
      <c r="N6125">
        <v>7</v>
      </c>
      <c r="O6125">
        <v>1</v>
      </c>
      <c r="P6125">
        <v>2015</v>
      </c>
      <c r="R6125" t="s">
        <v>26</v>
      </c>
      <c r="S6125" t="s">
        <v>31</v>
      </c>
    </row>
    <row r="6126" spans="1:19" x14ac:dyDescent="0.25">
      <c r="A6126" t="s">
        <v>338</v>
      </c>
      <c r="B6126" t="s">
        <v>30729</v>
      </c>
      <c r="C6126" t="s">
        <v>30730</v>
      </c>
      <c r="E6126" t="s">
        <v>5757</v>
      </c>
      <c r="F6126" t="s">
        <v>170</v>
      </c>
      <c r="G6126">
        <v>92078</v>
      </c>
      <c r="H6126">
        <v>33.124599000000003</v>
      </c>
      <c r="I6126">
        <v>-117.207571</v>
      </c>
      <c r="J6126" s="1" t="d">
        <v>2019-01-10</v>
      </c>
      <c r="K6126">
        <v>113355</v>
      </c>
      <c r="L6126" t="s">
        <v>30</v>
      </c>
      <c r="M6126" s="1" t="d">
        <v>2015-05-01</v>
      </c>
      <c r="N6126">
        <v>5</v>
      </c>
      <c r="O6126">
        <v>1</v>
      </c>
      <c r="P6126">
        <v>2015</v>
      </c>
      <c r="R6126" t="s">
        <v>26</v>
      </c>
      <c r="S6126" t="s">
        <v>31</v>
      </c>
    </row>
    <row r="6127" spans="1:19" x14ac:dyDescent="0.25">
      <c r="A6127" t="s">
        <v>338</v>
      </c>
      <c r="B6127" t="s">
        <v>30741</v>
      </c>
      <c r="C6127" t="s">
        <v>30742</v>
      </c>
      <c r="E6127" t="s">
        <v>8737</v>
      </c>
      <c r="F6127" t="s">
        <v>170</v>
      </c>
      <c r="G6127">
        <v>93452</v>
      </c>
      <c r="H6127">
        <v>35.613574999999997</v>
      </c>
      <c r="I6127">
        <v>-121.14340199999999</v>
      </c>
      <c r="J6127" s="1" t="d">
        <v>2019-01-10</v>
      </c>
      <c r="K6127">
        <v>113361</v>
      </c>
      <c r="L6127" t="s">
        <v>30</v>
      </c>
      <c r="M6127" s="1" t="d">
        <v>2015-04-01</v>
      </c>
      <c r="N6127">
        <v>4</v>
      </c>
      <c r="O6127">
        <v>1</v>
      </c>
      <c r="P6127">
        <v>2015</v>
      </c>
      <c r="R6127" t="s">
        <v>26</v>
      </c>
      <c r="S6127" t="s">
        <v>31</v>
      </c>
    </row>
    <row r="6128" spans="1:19" x14ac:dyDescent="0.25">
      <c r="A6128" t="s">
        <v>338</v>
      </c>
      <c r="B6128" t="s">
        <v>30745</v>
      </c>
      <c r="C6128" t="s">
        <v>30746</v>
      </c>
      <c r="E6128" t="s">
        <v>484</v>
      </c>
      <c r="F6128" t="s">
        <v>170</v>
      </c>
      <c r="G6128">
        <v>93108</v>
      </c>
      <c r="H6128">
        <v>34.417637999999997</v>
      </c>
      <c r="I6128">
        <v>-119.641892</v>
      </c>
      <c r="J6128" s="1" t="d">
        <v>2019-01-10</v>
      </c>
      <c r="K6128">
        <v>113363</v>
      </c>
      <c r="L6128" t="s">
        <v>30</v>
      </c>
      <c r="M6128" s="1" t="d">
        <v>2015-05-01</v>
      </c>
      <c r="N6128">
        <v>5</v>
      </c>
      <c r="O6128">
        <v>1</v>
      </c>
      <c r="P6128">
        <v>2015</v>
      </c>
      <c r="R6128" t="s">
        <v>26</v>
      </c>
      <c r="S6128" t="s">
        <v>31</v>
      </c>
    </row>
    <row r="6129" spans="1:19" x14ac:dyDescent="0.25">
      <c r="A6129" t="s">
        <v>338</v>
      </c>
      <c r="B6129" t="s">
        <v>30747</v>
      </c>
      <c r="C6129" t="s">
        <v>30748</v>
      </c>
      <c r="E6129" t="s">
        <v>484</v>
      </c>
      <c r="F6129" t="s">
        <v>170</v>
      </c>
      <c r="G6129">
        <v>93108</v>
      </c>
      <c r="H6129">
        <v>34.421101</v>
      </c>
      <c r="I6129">
        <v>-119.640445</v>
      </c>
      <c r="J6129" s="1" t="d">
        <v>2019-01-10</v>
      </c>
      <c r="K6129">
        <v>113364</v>
      </c>
      <c r="L6129" t="s">
        <v>30</v>
      </c>
      <c r="M6129" s="1" t="d">
        <v>2015-07-01</v>
      </c>
      <c r="N6129">
        <v>7</v>
      </c>
      <c r="O6129">
        <v>1</v>
      </c>
      <c r="P6129">
        <v>2015</v>
      </c>
      <c r="R6129" t="s">
        <v>26</v>
      </c>
      <c r="S6129" t="s">
        <v>31</v>
      </c>
    </row>
    <row r="6130" spans="1:19" x14ac:dyDescent="0.25">
      <c r="A6130" t="s">
        <v>338</v>
      </c>
      <c r="B6130" t="s">
        <v>30749</v>
      </c>
      <c r="C6130" t="s">
        <v>30750</v>
      </c>
      <c r="E6130" t="s">
        <v>484</v>
      </c>
      <c r="F6130" t="s">
        <v>170</v>
      </c>
      <c r="G6130">
        <v>93101</v>
      </c>
      <c r="H6130">
        <v>34.420504999999999</v>
      </c>
      <c r="I6130">
        <v>-119.702837</v>
      </c>
      <c r="J6130" s="1" t="d">
        <v>2019-01-10</v>
      </c>
      <c r="K6130">
        <v>113365</v>
      </c>
      <c r="L6130" t="s">
        <v>30</v>
      </c>
      <c r="M6130" s="1" t="d">
        <v>2015-08-01</v>
      </c>
      <c r="N6130">
        <v>8</v>
      </c>
      <c r="O6130">
        <v>1</v>
      </c>
      <c r="P6130">
        <v>2015</v>
      </c>
      <c r="R6130" t="s">
        <v>26</v>
      </c>
      <c r="S6130" t="s">
        <v>31</v>
      </c>
    </row>
    <row r="6131" spans="1:19" x14ac:dyDescent="0.25">
      <c r="A6131" t="s">
        <v>338</v>
      </c>
      <c r="B6131" t="s">
        <v>30759</v>
      </c>
      <c r="C6131" t="s">
        <v>30760</v>
      </c>
      <c r="E6131" t="s">
        <v>484</v>
      </c>
      <c r="F6131" t="s">
        <v>170</v>
      </c>
      <c r="G6131">
        <v>93103</v>
      </c>
      <c r="H6131">
        <v>34.439276</v>
      </c>
      <c r="I6131">
        <v>-119.70361800000001</v>
      </c>
      <c r="J6131" s="1" t="d">
        <v>2019-01-10</v>
      </c>
      <c r="K6131">
        <v>113370</v>
      </c>
      <c r="L6131" t="s">
        <v>30</v>
      </c>
      <c r="M6131" s="1" t="d">
        <v>2015-05-01</v>
      </c>
      <c r="N6131">
        <v>5</v>
      </c>
      <c r="O6131">
        <v>1</v>
      </c>
      <c r="P6131">
        <v>2015</v>
      </c>
      <c r="R6131" t="s">
        <v>26</v>
      </c>
      <c r="S6131" t="s">
        <v>31</v>
      </c>
    </row>
    <row r="6132" spans="1:19" x14ac:dyDescent="0.25">
      <c r="A6132" t="s">
        <v>338</v>
      </c>
      <c r="B6132" t="s">
        <v>30779</v>
      </c>
      <c r="C6132" t="s">
        <v>30780</v>
      </c>
      <c r="E6132" t="s">
        <v>227</v>
      </c>
      <c r="F6132" t="s">
        <v>170</v>
      </c>
      <c r="G6132">
        <v>90401</v>
      </c>
      <c r="H6132">
        <v>34.017110000000002</v>
      </c>
      <c r="I6132">
        <v>-118.501107</v>
      </c>
      <c r="J6132" s="1" t="d">
        <v>2019-01-10</v>
      </c>
      <c r="K6132">
        <v>113381</v>
      </c>
      <c r="L6132" t="s">
        <v>30</v>
      </c>
      <c r="M6132" s="1" t="d">
        <v>2015-04-01</v>
      </c>
      <c r="N6132">
        <v>4</v>
      </c>
      <c r="O6132">
        <v>1</v>
      </c>
      <c r="P6132">
        <v>2015</v>
      </c>
      <c r="R6132" t="s">
        <v>26</v>
      </c>
      <c r="S6132" t="s">
        <v>31</v>
      </c>
    </row>
    <row r="6133" spans="1:19" x14ac:dyDescent="0.25">
      <c r="A6133" t="s">
        <v>338</v>
      </c>
      <c r="B6133" t="s">
        <v>30781</v>
      </c>
      <c r="C6133" t="s">
        <v>30782</v>
      </c>
      <c r="E6133" t="s">
        <v>227</v>
      </c>
      <c r="F6133" t="s">
        <v>170</v>
      </c>
      <c r="G6133">
        <v>90403</v>
      </c>
      <c r="H6133">
        <v>34.018794</v>
      </c>
      <c r="I6133">
        <v>-118.501062</v>
      </c>
      <c r="J6133" s="1" t="d">
        <v>2019-01-10</v>
      </c>
      <c r="K6133">
        <v>113382</v>
      </c>
      <c r="L6133" t="s">
        <v>30</v>
      </c>
      <c r="M6133" s="1" t="d">
        <v>2015-07-01</v>
      </c>
      <c r="N6133">
        <v>7</v>
      </c>
      <c r="O6133">
        <v>1</v>
      </c>
      <c r="P6133">
        <v>2015</v>
      </c>
      <c r="R6133" t="s">
        <v>26</v>
      </c>
      <c r="S6133" t="s">
        <v>31</v>
      </c>
    </row>
    <row r="6134" spans="1:19" x14ac:dyDescent="0.25">
      <c r="A6134" t="s">
        <v>338</v>
      </c>
      <c r="B6134" t="s">
        <v>30783</v>
      </c>
      <c r="C6134" t="s">
        <v>19314</v>
      </c>
      <c r="E6134" t="s">
        <v>227</v>
      </c>
      <c r="F6134" t="s">
        <v>170</v>
      </c>
      <c r="G6134">
        <v>90404</v>
      </c>
      <c r="H6134">
        <v>34.030445</v>
      </c>
      <c r="I6134">
        <v>-118.481495</v>
      </c>
      <c r="J6134" s="1" t="d">
        <v>2019-01-10</v>
      </c>
      <c r="K6134">
        <v>113383</v>
      </c>
      <c r="L6134" t="s">
        <v>30</v>
      </c>
      <c r="M6134" s="1" t="d">
        <v>2015-03-01</v>
      </c>
      <c r="N6134">
        <v>3</v>
      </c>
      <c r="O6134">
        <v>1</v>
      </c>
      <c r="P6134">
        <v>2015</v>
      </c>
      <c r="R6134" t="s">
        <v>26</v>
      </c>
      <c r="S6134" t="s">
        <v>31</v>
      </c>
    </row>
    <row r="6135" spans="1:19" x14ac:dyDescent="0.25">
      <c r="A6135" t="s">
        <v>338</v>
      </c>
      <c r="B6135" t="s">
        <v>30804</v>
      </c>
      <c r="C6135" t="s">
        <v>30805</v>
      </c>
      <c r="E6135" t="s">
        <v>190</v>
      </c>
      <c r="F6135" t="s">
        <v>170</v>
      </c>
      <c r="G6135">
        <v>95401</v>
      </c>
      <c r="H6135">
        <v>38.435876</v>
      </c>
      <c r="I6135">
        <v>-122.719813</v>
      </c>
      <c r="J6135" s="1" t="d">
        <v>2019-01-10</v>
      </c>
      <c r="K6135">
        <v>113394</v>
      </c>
      <c r="L6135" t="s">
        <v>30</v>
      </c>
      <c r="M6135" s="1" t="d">
        <v>2015-03-01</v>
      </c>
      <c r="N6135">
        <v>3</v>
      </c>
      <c r="O6135">
        <v>1</v>
      </c>
      <c r="P6135">
        <v>2015</v>
      </c>
      <c r="R6135" t="s">
        <v>26</v>
      </c>
      <c r="S6135" t="s">
        <v>31</v>
      </c>
    </row>
    <row r="6136" spans="1:19" x14ac:dyDescent="0.25">
      <c r="A6136" t="s">
        <v>338</v>
      </c>
      <c r="B6136" t="s">
        <v>30808</v>
      </c>
      <c r="C6136" t="s">
        <v>30809</v>
      </c>
      <c r="E6136" t="s">
        <v>190</v>
      </c>
      <c r="F6136" t="s">
        <v>170</v>
      </c>
      <c r="G6136">
        <v>95401</v>
      </c>
      <c r="H6136">
        <v>38.476737999999997</v>
      </c>
      <c r="I6136">
        <v>-122.797884</v>
      </c>
      <c r="J6136" s="1" t="d">
        <v>2019-01-10</v>
      </c>
      <c r="K6136">
        <v>113396</v>
      </c>
      <c r="L6136" t="s">
        <v>30</v>
      </c>
      <c r="M6136" s="1" t="d">
        <v>2015-06-01</v>
      </c>
      <c r="N6136">
        <v>6</v>
      </c>
      <c r="O6136">
        <v>1</v>
      </c>
      <c r="P6136">
        <v>2015</v>
      </c>
      <c r="R6136" t="s">
        <v>26</v>
      </c>
      <c r="S6136" t="s">
        <v>31</v>
      </c>
    </row>
    <row r="6137" spans="1:19" x14ac:dyDescent="0.25">
      <c r="A6137" t="s">
        <v>338</v>
      </c>
      <c r="B6137" t="s">
        <v>30810</v>
      </c>
      <c r="C6137" t="s">
        <v>30811</v>
      </c>
      <c r="E6137" t="s">
        <v>190</v>
      </c>
      <c r="F6137" t="s">
        <v>170</v>
      </c>
      <c r="G6137">
        <v>95404</v>
      </c>
      <c r="H6137">
        <v>38.393523999999999</v>
      </c>
      <c r="I6137">
        <v>-122.693487</v>
      </c>
      <c r="J6137" s="1" t="d">
        <v>2019-01-10</v>
      </c>
      <c r="K6137">
        <v>113397</v>
      </c>
      <c r="L6137" t="s">
        <v>30</v>
      </c>
      <c r="M6137" s="1" t="d">
        <v>2015-06-01</v>
      </c>
      <c r="N6137">
        <v>6</v>
      </c>
      <c r="O6137">
        <v>1</v>
      </c>
      <c r="P6137">
        <v>2015</v>
      </c>
      <c r="R6137" t="s">
        <v>26</v>
      </c>
      <c r="S6137" t="s">
        <v>31</v>
      </c>
    </row>
    <row r="6138" spans="1:19" x14ac:dyDescent="0.25">
      <c r="A6138" t="s">
        <v>338</v>
      </c>
      <c r="B6138" t="s">
        <v>30812</v>
      </c>
      <c r="C6138" t="s">
        <v>30813</v>
      </c>
      <c r="E6138" t="s">
        <v>190</v>
      </c>
      <c r="F6138" t="s">
        <v>170</v>
      </c>
      <c r="G6138">
        <v>95403</v>
      </c>
      <c r="H6138">
        <v>38.495142999999999</v>
      </c>
      <c r="I6138">
        <v>-122.758702</v>
      </c>
      <c r="J6138" s="1" t="d">
        <v>2019-01-10</v>
      </c>
      <c r="K6138">
        <v>113398</v>
      </c>
      <c r="L6138" t="s">
        <v>30</v>
      </c>
      <c r="M6138" s="1" t="d">
        <v>2015-07-01</v>
      </c>
      <c r="N6138">
        <v>7</v>
      </c>
      <c r="O6138">
        <v>1</v>
      </c>
      <c r="P6138">
        <v>2015</v>
      </c>
      <c r="R6138" t="s">
        <v>26</v>
      </c>
      <c r="S6138" t="s">
        <v>31</v>
      </c>
    </row>
    <row r="6139" spans="1:19" x14ac:dyDescent="0.25">
      <c r="A6139" t="s">
        <v>338</v>
      </c>
      <c r="B6139" t="s">
        <v>30816</v>
      </c>
      <c r="C6139" t="s">
        <v>30817</v>
      </c>
      <c r="E6139" t="s">
        <v>12784</v>
      </c>
      <c r="F6139" t="s">
        <v>170</v>
      </c>
      <c r="G6139">
        <v>93460</v>
      </c>
      <c r="H6139">
        <v>34.613461000000001</v>
      </c>
      <c r="I6139">
        <v>-120.08222000000001</v>
      </c>
      <c r="J6139" s="1" t="d">
        <v>2019-01-10</v>
      </c>
      <c r="K6139">
        <v>113400</v>
      </c>
      <c r="L6139" t="s">
        <v>30</v>
      </c>
      <c r="M6139" s="1" t="d">
        <v>2015-02-01</v>
      </c>
      <c r="N6139">
        <v>2</v>
      </c>
      <c r="O6139">
        <v>1</v>
      </c>
      <c r="P6139">
        <v>2015</v>
      </c>
      <c r="R6139" t="s">
        <v>26</v>
      </c>
      <c r="S6139" t="s">
        <v>31</v>
      </c>
    </row>
    <row r="6140" spans="1:19" x14ac:dyDescent="0.25">
      <c r="A6140" t="s">
        <v>338</v>
      </c>
      <c r="B6140" t="s">
        <v>30818</v>
      </c>
      <c r="C6140" t="s">
        <v>30819</v>
      </c>
      <c r="E6140" t="s">
        <v>12784</v>
      </c>
      <c r="F6140" t="s">
        <v>170</v>
      </c>
      <c r="G6140">
        <v>93460</v>
      </c>
      <c r="H6140">
        <v>34.613064999999999</v>
      </c>
      <c r="I6140">
        <v>-120.07906699999999</v>
      </c>
      <c r="J6140" s="1" t="d">
        <v>2019-01-10</v>
      </c>
      <c r="K6140">
        <v>113401</v>
      </c>
      <c r="L6140" t="s">
        <v>30</v>
      </c>
      <c r="M6140" s="1" t="d">
        <v>2015-07-01</v>
      </c>
      <c r="N6140">
        <v>7</v>
      </c>
      <c r="O6140">
        <v>1</v>
      </c>
      <c r="P6140">
        <v>2015</v>
      </c>
      <c r="R6140" t="s">
        <v>26</v>
      </c>
      <c r="S6140" t="s">
        <v>31</v>
      </c>
    </row>
    <row r="6141" spans="1:19" x14ac:dyDescent="0.25">
      <c r="A6141" t="s">
        <v>338</v>
      </c>
      <c r="B6141" t="s">
        <v>30820</v>
      </c>
      <c r="C6141" t="s">
        <v>30821</v>
      </c>
      <c r="E6141" t="s">
        <v>30822</v>
      </c>
      <c r="F6141" t="s">
        <v>170</v>
      </c>
      <c r="G6141">
        <v>94965</v>
      </c>
      <c r="H6141">
        <v>37.837674</v>
      </c>
      <c r="I6141">
        <v>-122.47942399999999</v>
      </c>
      <c r="J6141" s="1" t="d">
        <v>2019-01-10</v>
      </c>
      <c r="K6141">
        <v>113402</v>
      </c>
      <c r="L6141" t="s">
        <v>30</v>
      </c>
      <c r="M6141" s="1" t="d">
        <v>2015-03-01</v>
      </c>
      <c r="N6141">
        <v>3</v>
      </c>
      <c r="O6141">
        <v>1</v>
      </c>
      <c r="P6141">
        <v>2015</v>
      </c>
      <c r="R6141" t="s">
        <v>26</v>
      </c>
      <c r="S6141" t="s">
        <v>31</v>
      </c>
    </row>
    <row r="6142" spans="1:19" x14ac:dyDescent="0.25">
      <c r="A6142" t="s">
        <v>338</v>
      </c>
      <c r="B6142" t="s">
        <v>30825</v>
      </c>
      <c r="C6142" t="s">
        <v>30826</v>
      </c>
      <c r="E6142" t="s">
        <v>30827</v>
      </c>
      <c r="F6142" t="s">
        <v>170</v>
      </c>
      <c r="G6142">
        <v>95497</v>
      </c>
      <c r="H6142">
        <v>38.680135440000001</v>
      </c>
      <c r="I6142">
        <v>-123.4286542</v>
      </c>
      <c r="J6142" s="1" t="d">
        <v>2019-01-10</v>
      </c>
      <c r="K6142">
        <v>113404</v>
      </c>
      <c r="L6142" t="s">
        <v>30</v>
      </c>
      <c r="M6142" s="1" t="d">
        <v>2015-06-01</v>
      </c>
      <c r="N6142">
        <v>6</v>
      </c>
      <c r="O6142">
        <v>1</v>
      </c>
      <c r="P6142">
        <v>2015</v>
      </c>
      <c r="R6142" t="s">
        <v>26</v>
      </c>
      <c r="S6142" t="s">
        <v>31</v>
      </c>
    </row>
    <row r="6143" spans="1:19" x14ac:dyDescent="0.25">
      <c r="A6143" t="s">
        <v>338</v>
      </c>
      <c r="B6143" t="s">
        <v>30834</v>
      </c>
      <c r="C6143" t="s">
        <v>30835</v>
      </c>
      <c r="E6143" t="s">
        <v>30836</v>
      </c>
      <c r="F6143" t="s">
        <v>170</v>
      </c>
      <c r="G6143">
        <v>96088</v>
      </c>
      <c r="H6143">
        <v>40.511265000000002</v>
      </c>
      <c r="I6143">
        <v>-121.812099</v>
      </c>
      <c r="J6143" s="1" t="d">
        <v>2019-01-10</v>
      </c>
      <c r="K6143">
        <v>113408</v>
      </c>
      <c r="L6143" t="s">
        <v>30</v>
      </c>
      <c r="M6143" s="1" t="d">
        <v>2015-08-01</v>
      </c>
      <c r="N6143">
        <v>8</v>
      </c>
      <c r="O6143">
        <v>1</v>
      </c>
      <c r="P6143">
        <v>2015</v>
      </c>
      <c r="R6143" t="s">
        <v>26</v>
      </c>
      <c r="S6143" t="s">
        <v>31</v>
      </c>
    </row>
    <row r="6144" spans="1:19" x14ac:dyDescent="0.25">
      <c r="A6144" t="s">
        <v>338</v>
      </c>
      <c r="B6144" t="s">
        <v>30838</v>
      </c>
      <c r="C6144" t="s">
        <v>30839</v>
      </c>
      <c r="E6144" t="s">
        <v>19357</v>
      </c>
      <c r="F6144" t="s">
        <v>170</v>
      </c>
      <c r="G6144">
        <v>92075</v>
      </c>
      <c r="H6144">
        <v>32.980668000000001</v>
      </c>
      <c r="I6144">
        <v>-117.25994</v>
      </c>
      <c r="J6144" s="1" t="d">
        <v>2019-01-10</v>
      </c>
      <c r="K6144">
        <v>113410</v>
      </c>
      <c r="L6144" t="s">
        <v>30</v>
      </c>
      <c r="M6144" s="1" t="d">
        <v>2015-07-01</v>
      </c>
      <c r="N6144">
        <v>7</v>
      </c>
      <c r="O6144">
        <v>1</v>
      </c>
      <c r="P6144">
        <v>2015</v>
      </c>
      <c r="R6144" t="s">
        <v>26</v>
      </c>
      <c r="S6144" t="s">
        <v>31</v>
      </c>
    </row>
    <row r="6145" spans="1:19" x14ac:dyDescent="0.25">
      <c r="A6145" t="s">
        <v>338</v>
      </c>
      <c r="B6145" t="s">
        <v>30840</v>
      </c>
      <c r="C6145" t="s">
        <v>19356</v>
      </c>
      <c r="E6145" t="s">
        <v>19357</v>
      </c>
      <c r="F6145" t="s">
        <v>170</v>
      </c>
      <c r="G6145">
        <v>92075</v>
      </c>
      <c r="H6145">
        <v>32.982894999999999</v>
      </c>
      <c r="I6145">
        <v>-117.270353</v>
      </c>
      <c r="J6145" s="1" t="d">
        <v>2019-01-10</v>
      </c>
      <c r="K6145">
        <v>113411</v>
      </c>
      <c r="L6145" t="s">
        <v>30</v>
      </c>
      <c r="M6145" s="1" t="d">
        <v>2015-03-01</v>
      </c>
      <c r="N6145">
        <v>3</v>
      </c>
      <c r="O6145">
        <v>1</v>
      </c>
      <c r="P6145">
        <v>2015</v>
      </c>
      <c r="R6145" t="s">
        <v>26</v>
      </c>
      <c r="S6145" t="s">
        <v>31</v>
      </c>
    </row>
    <row r="6146" spans="1:19" x14ac:dyDescent="0.25">
      <c r="A6146" t="s">
        <v>338</v>
      </c>
      <c r="B6146" t="s">
        <v>30847</v>
      </c>
      <c r="C6146" t="s">
        <v>30848</v>
      </c>
      <c r="E6146" t="s">
        <v>19744</v>
      </c>
      <c r="F6146" t="s">
        <v>170</v>
      </c>
      <c r="G6146">
        <v>95476</v>
      </c>
      <c r="H6146">
        <v>38.314329999999998</v>
      </c>
      <c r="I6146">
        <v>-122.483323</v>
      </c>
      <c r="J6146" s="1" t="d">
        <v>2019-01-10</v>
      </c>
      <c r="K6146">
        <v>113415</v>
      </c>
      <c r="L6146" t="s">
        <v>30</v>
      </c>
      <c r="M6146" s="1" t="d">
        <v>2015-08-01</v>
      </c>
      <c r="N6146">
        <v>8</v>
      </c>
      <c r="O6146">
        <v>1</v>
      </c>
      <c r="P6146">
        <v>2015</v>
      </c>
      <c r="R6146" t="s">
        <v>26</v>
      </c>
      <c r="S6146" t="s">
        <v>31</v>
      </c>
    </row>
    <row r="6147" spans="1:19" x14ac:dyDescent="0.25">
      <c r="A6147" t="s">
        <v>338</v>
      </c>
      <c r="B6147" t="s">
        <v>30849</v>
      </c>
      <c r="C6147" t="s">
        <v>19743</v>
      </c>
      <c r="E6147" t="s">
        <v>19744</v>
      </c>
      <c r="F6147" t="s">
        <v>170</v>
      </c>
      <c r="G6147">
        <v>95476</v>
      </c>
      <c r="H6147">
        <v>38.173181999999997</v>
      </c>
      <c r="I6147">
        <v>-122.450688</v>
      </c>
      <c r="J6147" s="1" t="d">
        <v>2019-01-10</v>
      </c>
      <c r="K6147">
        <v>113416</v>
      </c>
      <c r="L6147" t="s">
        <v>30</v>
      </c>
      <c r="M6147" s="1" t="d">
        <v>2015-08-01</v>
      </c>
      <c r="N6147">
        <v>8</v>
      </c>
      <c r="O6147">
        <v>1</v>
      </c>
      <c r="P6147">
        <v>2015</v>
      </c>
      <c r="R6147" t="s">
        <v>26</v>
      </c>
      <c r="S6147" t="s">
        <v>31</v>
      </c>
    </row>
    <row r="6148" spans="1:19" x14ac:dyDescent="0.25">
      <c r="A6148" t="s">
        <v>338</v>
      </c>
      <c r="B6148" t="s">
        <v>30852</v>
      </c>
      <c r="C6148" t="s">
        <v>30853</v>
      </c>
      <c r="E6148" t="s">
        <v>18987</v>
      </c>
      <c r="F6148" t="s">
        <v>170</v>
      </c>
      <c r="G6148">
        <v>96150</v>
      </c>
      <c r="H6148">
        <v>38.955958000000003</v>
      </c>
      <c r="I6148">
        <v>-119.943472</v>
      </c>
      <c r="J6148" s="1" t="d">
        <v>2019-01-10</v>
      </c>
      <c r="K6148">
        <v>113418</v>
      </c>
      <c r="L6148" t="s">
        <v>30</v>
      </c>
      <c r="M6148" s="1" t="d">
        <v>2015-02-01</v>
      </c>
      <c r="N6148">
        <v>2</v>
      </c>
      <c r="O6148">
        <v>1</v>
      </c>
      <c r="P6148">
        <v>2015</v>
      </c>
      <c r="R6148" t="s">
        <v>26</v>
      </c>
      <c r="S6148" t="s">
        <v>31</v>
      </c>
    </row>
    <row r="6149" spans="1:19" x14ac:dyDescent="0.25">
      <c r="A6149" t="s">
        <v>338</v>
      </c>
      <c r="B6149" t="s">
        <v>30868</v>
      </c>
      <c r="C6149" t="s">
        <v>30869</v>
      </c>
      <c r="E6149" t="s">
        <v>18987</v>
      </c>
      <c r="F6149" t="s">
        <v>170</v>
      </c>
      <c r="G6149">
        <v>96150</v>
      </c>
      <c r="H6149">
        <v>38.932524999999998</v>
      </c>
      <c r="I6149">
        <v>-119.93455299999999</v>
      </c>
      <c r="J6149" s="1" t="d">
        <v>2019-01-10</v>
      </c>
      <c r="K6149">
        <v>113426</v>
      </c>
      <c r="L6149" t="s">
        <v>30</v>
      </c>
      <c r="M6149" s="1" t="d">
        <v>2015-05-01</v>
      </c>
      <c r="N6149">
        <v>5</v>
      </c>
      <c r="O6149">
        <v>1</v>
      </c>
      <c r="P6149">
        <v>2015</v>
      </c>
      <c r="R6149" t="s">
        <v>26</v>
      </c>
      <c r="S6149" t="s">
        <v>31</v>
      </c>
    </row>
    <row r="6150" spans="1:19" x14ac:dyDescent="0.25">
      <c r="A6150" t="s">
        <v>338</v>
      </c>
      <c r="B6150" t="s">
        <v>30876</v>
      </c>
      <c r="C6150" t="s">
        <v>19321</v>
      </c>
      <c r="E6150" t="s">
        <v>18987</v>
      </c>
      <c r="F6150" t="s">
        <v>170</v>
      </c>
      <c r="G6150">
        <v>96150</v>
      </c>
      <c r="H6150">
        <v>38.960030000000003</v>
      </c>
      <c r="I6150">
        <v>-119.944593</v>
      </c>
      <c r="J6150" s="1" t="d">
        <v>2019-01-10</v>
      </c>
      <c r="K6150">
        <v>113430</v>
      </c>
      <c r="L6150" t="s">
        <v>30</v>
      </c>
      <c r="M6150" s="1" t="d">
        <v>2015-04-01</v>
      </c>
      <c r="N6150">
        <v>4</v>
      </c>
      <c r="O6150">
        <v>1</v>
      </c>
      <c r="P6150">
        <v>2015</v>
      </c>
      <c r="R6150" t="s">
        <v>26</v>
      </c>
      <c r="S6150" t="s">
        <v>31</v>
      </c>
    </row>
    <row r="6151" spans="1:19" x14ac:dyDescent="0.25">
      <c r="A6151" t="s">
        <v>338</v>
      </c>
      <c r="B6151" t="s">
        <v>30879</v>
      </c>
      <c r="C6151" t="s">
        <v>30880</v>
      </c>
      <c r="E6151" t="s">
        <v>18856</v>
      </c>
      <c r="F6151" t="s">
        <v>170</v>
      </c>
      <c r="G6151">
        <v>94574</v>
      </c>
      <c r="H6151">
        <v>38.500096999999997</v>
      </c>
      <c r="I6151">
        <v>-122.47883299999999</v>
      </c>
      <c r="J6151" s="1" t="d">
        <v>2019-01-10</v>
      </c>
      <c r="K6151">
        <v>113432</v>
      </c>
      <c r="L6151" t="s">
        <v>30</v>
      </c>
      <c r="M6151" s="1" t="d">
        <v>2015-06-01</v>
      </c>
      <c r="N6151">
        <v>6</v>
      </c>
      <c r="O6151">
        <v>1</v>
      </c>
      <c r="P6151">
        <v>2015</v>
      </c>
      <c r="R6151" t="s">
        <v>26</v>
      </c>
      <c r="S6151" t="s">
        <v>31</v>
      </c>
    </row>
    <row r="6152" spans="1:19" x14ac:dyDescent="0.25">
      <c r="A6152" t="s">
        <v>338</v>
      </c>
      <c r="B6152" t="s">
        <v>30883</v>
      </c>
      <c r="C6152" t="s">
        <v>30884</v>
      </c>
      <c r="E6152" t="s">
        <v>18856</v>
      </c>
      <c r="F6152" t="s">
        <v>170</v>
      </c>
      <c r="G6152">
        <v>94574</v>
      </c>
      <c r="H6152">
        <v>38.511740000000003</v>
      </c>
      <c r="I6152">
        <v>-122.43176200000001</v>
      </c>
      <c r="J6152" s="1" t="d">
        <v>2019-01-10</v>
      </c>
      <c r="K6152">
        <v>113434</v>
      </c>
      <c r="L6152" t="s">
        <v>30</v>
      </c>
      <c r="M6152" s="1" t="d">
        <v>2015-04-01</v>
      </c>
      <c r="N6152">
        <v>4</v>
      </c>
      <c r="O6152">
        <v>1</v>
      </c>
      <c r="P6152">
        <v>2015</v>
      </c>
      <c r="R6152" t="s">
        <v>26</v>
      </c>
      <c r="S6152" t="s">
        <v>31</v>
      </c>
    </row>
    <row r="6153" spans="1:19" x14ac:dyDescent="0.25">
      <c r="A6153" t="s">
        <v>338</v>
      </c>
      <c r="B6153" t="s">
        <v>30889</v>
      </c>
      <c r="C6153" t="s">
        <v>30890</v>
      </c>
      <c r="E6153" t="s">
        <v>18856</v>
      </c>
      <c r="F6153" t="s">
        <v>170</v>
      </c>
      <c r="G6153">
        <v>94574</v>
      </c>
      <c r="H6153">
        <v>38.556066999999999</v>
      </c>
      <c r="I6153">
        <v>-122.49989100000001</v>
      </c>
      <c r="J6153" s="1" t="d">
        <v>2019-01-10</v>
      </c>
      <c r="K6153">
        <v>113437</v>
      </c>
      <c r="L6153" t="s">
        <v>30</v>
      </c>
      <c r="M6153" s="1" t="d">
        <v>2015-07-01</v>
      </c>
      <c r="N6153">
        <v>7</v>
      </c>
      <c r="O6153">
        <v>1</v>
      </c>
      <c r="P6153">
        <v>2015</v>
      </c>
      <c r="R6153" t="s">
        <v>26</v>
      </c>
      <c r="S6153" t="s">
        <v>31</v>
      </c>
    </row>
    <row r="6154" spans="1:19" x14ac:dyDescent="0.25">
      <c r="A6154" t="s">
        <v>338</v>
      </c>
      <c r="B6154" t="s">
        <v>30891</v>
      </c>
      <c r="C6154" t="s">
        <v>30892</v>
      </c>
      <c r="E6154" t="s">
        <v>18856</v>
      </c>
      <c r="F6154" t="s">
        <v>170</v>
      </c>
      <c r="G6154">
        <v>94574</v>
      </c>
      <c r="H6154">
        <v>38.478162089999998</v>
      </c>
      <c r="I6154">
        <v>-122.43774449999999</v>
      </c>
      <c r="J6154" s="1" t="d">
        <v>2019-01-10</v>
      </c>
      <c r="K6154">
        <v>113438</v>
      </c>
      <c r="L6154" t="s">
        <v>30</v>
      </c>
      <c r="M6154" s="1" t="d">
        <v>2015-04-01</v>
      </c>
      <c r="N6154">
        <v>4</v>
      </c>
      <c r="O6154">
        <v>1</v>
      </c>
      <c r="P6154">
        <v>2015</v>
      </c>
      <c r="R6154" t="s">
        <v>26</v>
      </c>
      <c r="S6154" t="s">
        <v>31</v>
      </c>
    </row>
    <row r="6155" spans="1:19" x14ac:dyDescent="0.25">
      <c r="A6155" t="s">
        <v>338</v>
      </c>
      <c r="B6155" t="s">
        <v>30893</v>
      </c>
      <c r="C6155" t="s">
        <v>30894</v>
      </c>
      <c r="E6155" t="s">
        <v>18856</v>
      </c>
      <c r="F6155" t="s">
        <v>170</v>
      </c>
      <c r="G6155">
        <v>94574</v>
      </c>
      <c r="H6155">
        <v>38.500112000000001</v>
      </c>
      <c r="I6155">
        <v>-122.46453700000001</v>
      </c>
      <c r="J6155" s="1" t="d">
        <v>2019-01-10</v>
      </c>
      <c r="K6155">
        <v>113439</v>
      </c>
      <c r="L6155" t="s">
        <v>30</v>
      </c>
      <c r="M6155" s="1" t="d">
        <v>2015-06-01</v>
      </c>
      <c r="N6155">
        <v>6</v>
      </c>
      <c r="O6155">
        <v>1</v>
      </c>
      <c r="P6155">
        <v>2015</v>
      </c>
      <c r="R6155" t="s">
        <v>26</v>
      </c>
      <c r="S6155" t="s">
        <v>31</v>
      </c>
    </row>
    <row r="6156" spans="1:19" x14ac:dyDescent="0.25">
      <c r="A6156" t="s">
        <v>338</v>
      </c>
      <c r="B6156" t="s">
        <v>30895</v>
      </c>
      <c r="C6156" t="s">
        <v>30896</v>
      </c>
      <c r="E6156" t="s">
        <v>18856</v>
      </c>
      <c r="F6156" t="s">
        <v>170</v>
      </c>
      <c r="G6156">
        <v>94574</v>
      </c>
      <c r="H6156">
        <v>38.522748</v>
      </c>
      <c r="I6156">
        <v>-122.466328</v>
      </c>
      <c r="J6156" s="1" t="d">
        <v>2019-01-10</v>
      </c>
      <c r="K6156">
        <v>113440</v>
      </c>
      <c r="L6156" t="s">
        <v>30</v>
      </c>
      <c r="M6156" s="1" t="d">
        <v>2015-06-01</v>
      </c>
      <c r="N6156">
        <v>6</v>
      </c>
      <c r="O6156">
        <v>1</v>
      </c>
      <c r="P6156">
        <v>2015</v>
      </c>
      <c r="R6156" t="s">
        <v>26</v>
      </c>
      <c r="S6156" t="s">
        <v>31</v>
      </c>
    </row>
    <row r="6157" spans="1:19" x14ac:dyDescent="0.25">
      <c r="A6157" t="s">
        <v>338</v>
      </c>
      <c r="B6157" t="s">
        <v>30943</v>
      </c>
      <c r="C6157" t="s">
        <v>30944</v>
      </c>
      <c r="E6157" t="s">
        <v>19911</v>
      </c>
      <c r="F6157" t="s">
        <v>170</v>
      </c>
      <c r="G6157">
        <v>96145</v>
      </c>
      <c r="H6157">
        <v>39.161202000000003</v>
      </c>
      <c r="I6157">
        <v>-120.145421</v>
      </c>
      <c r="J6157" s="1" t="d">
        <v>2019-01-10</v>
      </c>
      <c r="K6157">
        <v>113463</v>
      </c>
      <c r="L6157" t="s">
        <v>30</v>
      </c>
      <c r="M6157" s="1" t="d">
        <v>2015-06-01</v>
      </c>
      <c r="N6157">
        <v>6</v>
      </c>
      <c r="O6157">
        <v>1</v>
      </c>
      <c r="P6157">
        <v>2015</v>
      </c>
      <c r="R6157" t="s">
        <v>26</v>
      </c>
      <c r="S6157" t="s">
        <v>31</v>
      </c>
    </row>
    <row r="6158" spans="1:19" x14ac:dyDescent="0.25">
      <c r="A6158" t="s">
        <v>338</v>
      </c>
      <c r="B6158" t="s">
        <v>30945</v>
      </c>
      <c r="C6158" t="s">
        <v>19335</v>
      </c>
      <c r="E6158" t="s">
        <v>19336</v>
      </c>
      <c r="F6158" t="s">
        <v>170</v>
      </c>
      <c r="G6158">
        <v>96148</v>
      </c>
      <c r="H6158">
        <v>39.241795000000003</v>
      </c>
      <c r="I6158">
        <v>-120.05651899999999</v>
      </c>
      <c r="J6158" s="1" t="d">
        <v>2019-01-10</v>
      </c>
      <c r="K6158">
        <v>113464</v>
      </c>
      <c r="L6158" t="s">
        <v>30</v>
      </c>
      <c r="M6158" s="1" t="d">
        <v>2015-04-01</v>
      </c>
      <c r="N6158">
        <v>4</v>
      </c>
      <c r="O6158">
        <v>1</v>
      </c>
      <c r="P6158">
        <v>2015</v>
      </c>
      <c r="R6158" t="s">
        <v>26</v>
      </c>
      <c r="S6158" t="s">
        <v>31</v>
      </c>
    </row>
    <row r="6159" spans="1:19" x14ac:dyDescent="0.25">
      <c r="A6159" t="s">
        <v>338</v>
      </c>
      <c r="B6159" t="s">
        <v>30948</v>
      </c>
      <c r="C6159" t="s">
        <v>30949</v>
      </c>
      <c r="E6159" t="s">
        <v>425</v>
      </c>
      <c r="F6159" t="s">
        <v>170</v>
      </c>
      <c r="G6159">
        <v>92592</v>
      </c>
      <c r="H6159">
        <v>33.516471000000003</v>
      </c>
      <c r="I6159">
        <v>-117.015862</v>
      </c>
      <c r="J6159" s="1" t="d">
        <v>2019-01-10</v>
      </c>
      <c r="K6159">
        <v>113466</v>
      </c>
      <c r="L6159" t="s">
        <v>30</v>
      </c>
      <c r="M6159" s="1" t="d">
        <v>2015-07-01</v>
      </c>
      <c r="N6159">
        <v>7</v>
      </c>
      <c r="O6159">
        <v>1</v>
      </c>
      <c r="P6159">
        <v>2015</v>
      </c>
      <c r="R6159" t="s">
        <v>26</v>
      </c>
      <c r="S6159" t="s">
        <v>31</v>
      </c>
    </row>
    <row r="6160" spans="1:19" x14ac:dyDescent="0.25">
      <c r="A6160" t="s">
        <v>338</v>
      </c>
      <c r="B6160" t="s">
        <v>30969</v>
      </c>
      <c r="C6160" t="s">
        <v>19327</v>
      </c>
      <c r="E6160" t="s">
        <v>765</v>
      </c>
      <c r="F6160" t="s">
        <v>170</v>
      </c>
      <c r="G6160">
        <v>91360</v>
      </c>
      <c r="H6160">
        <v>34.179051000000001</v>
      </c>
      <c r="I6160">
        <v>-118.878913</v>
      </c>
      <c r="J6160" s="1" t="d">
        <v>2019-01-10</v>
      </c>
      <c r="K6160">
        <v>113476</v>
      </c>
      <c r="L6160" t="s">
        <v>30</v>
      </c>
      <c r="M6160" s="1" t="d">
        <v>2015-03-01</v>
      </c>
      <c r="N6160">
        <v>3</v>
      </c>
      <c r="O6160">
        <v>1</v>
      </c>
      <c r="P6160">
        <v>2015</v>
      </c>
      <c r="R6160" t="s">
        <v>26</v>
      </c>
      <c r="S6160" t="s">
        <v>31</v>
      </c>
    </row>
    <row r="6161" spans="1:19" x14ac:dyDescent="0.25">
      <c r="A6161" t="s">
        <v>338</v>
      </c>
      <c r="B6161" t="s">
        <v>30980</v>
      </c>
      <c r="C6161" t="s">
        <v>30981</v>
      </c>
      <c r="E6161" t="s">
        <v>15596</v>
      </c>
      <c r="F6161" t="s">
        <v>170</v>
      </c>
      <c r="G6161">
        <v>95570</v>
      </c>
      <c r="H6161">
        <v>41.058644999999999</v>
      </c>
      <c r="I6161">
        <v>-124.142723</v>
      </c>
      <c r="J6161" s="1" t="d">
        <v>2019-01-10</v>
      </c>
      <c r="K6161">
        <v>113481</v>
      </c>
      <c r="L6161" t="s">
        <v>30</v>
      </c>
      <c r="M6161" s="1" t="d">
        <v>2015-06-01</v>
      </c>
      <c r="N6161">
        <v>6</v>
      </c>
      <c r="O6161">
        <v>1</v>
      </c>
      <c r="P6161">
        <v>2015</v>
      </c>
      <c r="R6161" t="s">
        <v>26</v>
      </c>
      <c r="S6161" t="s">
        <v>31</v>
      </c>
    </row>
    <row r="6162" spans="1:19" x14ac:dyDescent="0.25">
      <c r="A6162" t="s">
        <v>338</v>
      </c>
      <c r="B6162" t="s">
        <v>30985</v>
      </c>
      <c r="C6162" t="s">
        <v>30986</v>
      </c>
      <c r="E6162" t="s">
        <v>12444</v>
      </c>
      <c r="F6162" t="s">
        <v>170</v>
      </c>
      <c r="G6162">
        <v>96161</v>
      </c>
      <c r="H6162">
        <v>39.267355999999999</v>
      </c>
      <c r="I6162">
        <v>-120.12754</v>
      </c>
      <c r="J6162" s="1" t="d">
        <v>2019-02-06</v>
      </c>
      <c r="K6162">
        <v>113484</v>
      </c>
      <c r="L6162" t="s">
        <v>103</v>
      </c>
      <c r="M6162" s="1" t="d">
        <v>2015-08-01</v>
      </c>
      <c r="N6162">
        <v>8</v>
      </c>
      <c r="O6162">
        <v>1</v>
      </c>
      <c r="P6162">
        <v>2015</v>
      </c>
      <c r="R6162" t="s">
        <v>26</v>
      </c>
      <c r="S6162" t="s">
        <v>31</v>
      </c>
    </row>
    <row r="6163" spans="1:19" x14ac:dyDescent="0.25">
      <c r="A6163" t="s">
        <v>338</v>
      </c>
      <c r="B6163" t="s">
        <v>30991</v>
      </c>
      <c r="C6163" t="s">
        <v>30992</v>
      </c>
      <c r="E6163" t="s">
        <v>12444</v>
      </c>
      <c r="F6163" t="s">
        <v>170</v>
      </c>
      <c r="G6163">
        <v>96161</v>
      </c>
      <c r="H6163">
        <v>39.276121000000003</v>
      </c>
      <c r="I6163">
        <v>-120.12021900000001</v>
      </c>
      <c r="J6163" s="1" t="d">
        <v>2019-02-06</v>
      </c>
      <c r="K6163">
        <v>113487</v>
      </c>
      <c r="L6163" t="s">
        <v>103</v>
      </c>
      <c r="M6163" s="1" t="d">
        <v>2015-07-01</v>
      </c>
      <c r="N6163">
        <v>7</v>
      </c>
      <c r="O6163">
        <v>1</v>
      </c>
      <c r="P6163">
        <v>2015</v>
      </c>
      <c r="R6163" t="s">
        <v>26</v>
      </c>
      <c r="S6163" t="s">
        <v>31</v>
      </c>
    </row>
    <row r="6164" spans="1:19" x14ac:dyDescent="0.25">
      <c r="A6164" t="s">
        <v>338</v>
      </c>
      <c r="B6164" t="s">
        <v>31002</v>
      </c>
      <c r="C6164" t="s">
        <v>19734</v>
      </c>
      <c r="E6164" t="s">
        <v>19735</v>
      </c>
      <c r="F6164" t="s">
        <v>170</v>
      </c>
      <c r="G6164">
        <v>95383</v>
      </c>
      <c r="H6164">
        <v>38.043267999999998</v>
      </c>
      <c r="I6164">
        <v>-120.211021</v>
      </c>
      <c r="J6164" s="1" t="d">
        <v>2019-01-10</v>
      </c>
      <c r="K6164">
        <v>113492</v>
      </c>
      <c r="L6164" t="s">
        <v>30</v>
      </c>
      <c r="M6164" s="1" t="d">
        <v>2015-08-01</v>
      </c>
      <c r="N6164">
        <v>8</v>
      </c>
      <c r="O6164">
        <v>1</v>
      </c>
      <c r="P6164">
        <v>2015</v>
      </c>
      <c r="R6164" t="s">
        <v>26</v>
      </c>
      <c r="S6164" t="s">
        <v>31</v>
      </c>
    </row>
    <row r="6165" spans="1:19" x14ac:dyDescent="0.25">
      <c r="A6165" t="s">
        <v>338</v>
      </c>
      <c r="B6165" t="s">
        <v>31010</v>
      </c>
      <c r="C6165" t="s">
        <v>31011</v>
      </c>
      <c r="E6165" t="s">
        <v>31012</v>
      </c>
      <c r="F6165" t="s">
        <v>170</v>
      </c>
      <c r="G6165">
        <v>95485</v>
      </c>
      <c r="H6165">
        <v>39.165064000000001</v>
      </c>
      <c r="I6165">
        <v>-122.910465</v>
      </c>
      <c r="J6165" s="1" t="d">
        <v>2019-01-10</v>
      </c>
      <c r="K6165">
        <v>113497</v>
      </c>
      <c r="L6165" t="s">
        <v>30</v>
      </c>
      <c r="M6165" s="1" t="d">
        <v>2015-06-01</v>
      </c>
      <c r="N6165">
        <v>6</v>
      </c>
      <c r="O6165">
        <v>1</v>
      </c>
      <c r="P6165">
        <v>2015</v>
      </c>
      <c r="R6165" t="s">
        <v>26</v>
      </c>
      <c r="S6165" t="s">
        <v>31</v>
      </c>
    </row>
    <row r="6166" spans="1:19" x14ac:dyDescent="0.25">
      <c r="A6166" t="s">
        <v>338</v>
      </c>
      <c r="B6166" t="s">
        <v>31021</v>
      </c>
      <c r="C6166" t="s">
        <v>19732</v>
      </c>
      <c r="E6166" t="s">
        <v>14238</v>
      </c>
      <c r="F6166" t="s">
        <v>170</v>
      </c>
      <c r="G6166">
        <v>92081</v>
      </c>
      <c r="H6166">
        <v>33.146709999999999</v>
      </c>
      <c r="I6166">
        <v>-117.242058</v>
      </c>
      <c r="J6166" s="1" t="d">
        <v>2019-01-10</v>
      </c>
      <c r="K6166">
        <v>113502</v>
      </c>
      <c r="L6166" t="s">
        <v>30</v>
      </c>
      <c r="M6166" s="1" t="d">
        <v>2015-07-01</v>
      </c>
      <c r="N6166">
        <v>7</v>
      </c>
      <c r="O6166">
        <v>1</v>
      </c>
      <c r="P6166">
        <v>2015</v>
      </c>
      <c r="R6166" t="s">
        <v>26</v>
      </c>
      <c r="S6166" t="s">
        <v>31</v>
      </c>
    </row>
    <row r="6167" spans="1:19" x14ac:dyDescent="0.25">
      <c r="A6167" t="s">
        <v>338</v>
      </c>
      <c r="B6167" t="s">
        <v>31022</v>
      </c>
      <c r="C6167" t="s">
        <v>31023</v>
      </c>
      <c r="E6167" t="s">
        <v>11378</v>
      </c>
      <c r="F6167" t="s">
        <v>170</v>
      </c>
      <c r="G6167">
        <v>90069</v>
      </c>
      <c r="H6167">
        <v>34.092196999999999</v>
      </c>
      <c r="I6167">
        <v>-118.377336</v>
      </c>
      <c r="J6167" s="1" t="d">
        <v>2019-01-10</v>
      </c>
      <c r="K6167">
        <v>113503</v>
      </c>
      <c r="L6167" t="s">
        <v>30</v>
      </c>
      <c r="M6167" s="1" t="d">
        <v>2015-07-01</v>
      </c>
      <c r="N6167">
        <v>7</v>
      </c>
      <c r="O6167">
        <v>1</v>
      </c>
      <c r="P6167">
        <v>2015</v>
      </c>
      <c r="R6167" t="s">
        <v>26</v>
      </c>
      <c r="S6167" t="s">
        <v>31</v>
      </c>
    </row>
    <row r="6168" spans="1:19" x14ac:dyDescent="0.25">
      <c r="A6168" t="s">
        <v>338</v>
      </c>
      <c r="B6168" t="s">
        <v>31028</v>
      </c>
      <c r="C6168" t="s">
        <v>31029</v>
      </c>
      <c r="E6168" t="s">
        <v>11378</v>
      </c>
      <c r="F6168" t="s">
        <v>170</v>
      </c>
      <c r="G6168">
        <v>90069</v>
      </c>
      <c r="H6168">
        <v>34.095078000000001</v>
      </c>
      <c r="I6168">
        <v>-118.372589</v>
      </c>
      <c r="J6168" s="1" t="d">
        <v>2019-01-10</v>
      </c>
      <c r="K6168">
        <v>113506</v>
      </c>
      <c r="L6168" t="s">
        <v>30</v>
      </c>
      <c r="M6168" s="1" t="d">
        <v>2015-06-01</v>
      </c>
      <c r="N6168">
        <v>6</v>
      </c>
      <c r="O6168">
        <v>1</v>
      </c>
      <c r="P6168">
        <v>2015</v>
      </c>
      <c r="R6168" t="s">
        <v>26</v>
      </c>
      <c r="S6168" t="s">
        <v>31</v>
      </c>
    </row>
    <row r="6169" spans="1:19" x14ac:dyDescent="0.25">
      <c r="A6169" t="s">
        <v>338</v>
      </c>
      <c r="B6169" t="s">
        <v>31035</v>
      </c>
      <c r="C6169" t="s">
        <v>31036</v>
      </c>
      <c r="E6169" t="s">
        <v>15242</v>
      </c>
      <c r="F6169" t="s">
        <v>170</v>
      </c>
      <c r="G6169">
        <v>91362</v>
      </c>
      <c r="H6169">
        <v>34.151367999999998</v>
      </c>
      <c r="I6169">
        <v>-118.804506</v>
      </c>
      <c r="J6169" s="1" t="d">
        <v>2019-01-10</v>
      </c>
      <c r="K6169">
        <v>113509</v>
      </c>
      <c r="L6169" t="s">
        <v>30</v>
      </c>
      <c r="M6169" s="1" t="d">
        <v>2015-06-01</v>
      </c>
      <c r="N6169">
        <v>6</v>
      </c>
      <c r="O6169">
        <v>1</v>
      </c>
      <c r="P6169">
        <v>2015</v>
      </c>
      <c r="R6169" t="s">
        <v>26</v>
      </c>
      <c r="S6169" t="s">
        <v>31</v>
      </c>
    </row>
    <row r="6170" spans="1:19" x14ac:dyDescent="0.25">
      <c r="A6170" t="s">
        <v>338</v>
      </c>
      <c r="B6170" t="s">
        <v>31037</v>
      </c>
      <c r="C6170" t="s">
        <v>31038</v>
      </c>
      <c r="E6170" t="s">
        <v>15242</v>
      </c>
      <c r="F6170" t="s">
        <v>170</v>
      </c>
      <c r="G6170">
        <v>91361</v>
      </c>
      <c r="H6170">
        <v>34.155251</v>
      </c>
      <c r="I6170">
        <v>-118.825327</v>
      </c>
      <c r="J6170" s="1" t="d">
        <v>2019-01-10</v>
      </c>
      <c r="K6170">
        <v>113510</v>
      </c>
      <c r="L6170" t="s">
        <v>30</v>
      </c>
      <c r="M6170" s="1" t="d">
        <v>2015-04-01</v>
      </c>
      <c r="N6170">
        <v>4</v>
      </c>
      <c r="O6170">
        <v>1</v>
      </c>
      <c r="P6170">
        <v>2015</v>
      </c>
      <c r="R6170" t="s">
        <v>26</v>
      </c>
      <c r="S6170" t="s">
        <v>31</v>
      </c>
    </row>
    <row r="6171" spans="1:19" x14ac:dyDescent="0.25">
      <c r="A6171" t="s">
        <v>338</v>
      </c>
      <c r="B6171" t="s">
        <v>31056</v>
      </c>
      <c r="C6171" t="s">
        <v>31057</v>
      </c>
      <c r="E6171" t="s">
        <v>31055</v>
      </c>
      <c r="F6171" t="s">
        <v>170</v>
      </c>
      <c r="G6171">
        <v>94599</v>
      </c>
      <c r="H6171">
        <v>38.403188999999998</v>
      </c>
      <c r="I6171">
        <v>-122.360392</v>
      </c>
      <c r="J6171" s="1" t="d">
        <v>2019-01-10</v>
      </c>
      <c r="K6171">
        <v>113519</v>
      </c>
      <c r="L6171" t="s">
        <v>30</v>
      </c>
      <c r="M6171" s="1" t="d">
        <v>2015-03-01</v>
      </c>
      <c r="N6171">
        <v>3</v>
      </c>
      <c r="O6171">
        <v>1</v>
      </c>
      <c r="P6171">
        <v>2015</v>
      </c>
      <c r="R6171" t="s">
        <v>26</v>
      </c>
      <c r="S6171" t="s">
        <v>31</v>
      </c>
    </row>
    <row r="6172" spans="1:19" x14ac:dyDescent="0.25">
      <c r="A6172" t="s">
        <v>338</v>
      </c>
      <c r="B6172" t="s">
        <v>31064</v>
      </c>
      <c r="C6172" t="s">
        <v>31065</v>
      </c>
      <c r="E6172" t="s">
        <v>16210</v>
      </c>
      <c r="F6172" t="s">
        <v>129</v>
      </c>
      <c r="G6172">
        <v>81611</v>
      </c>
      <c r="H6172">
        <v>39.191223000000001</v>
      </c>
      <c r="I6172">
        <v>-106.819614</v>
      </c>
      <c r="J6172" s="1" t="d">
        <v>2019-01-10</v>
      </c>
      <c r="K6172">
        <v>113523</v>
      </c>
      <c r="L6172" t="s">
        <v>30</v>
      </c>
      <c r="M6172" s="1" t="d">
        <v>2015-08-01</v>
      </c>
      <c r="N6172">
        <v>8</v>
      </c>
      <c r="O6172">
        <v>1</v>
      </c>
      <c r="P6172">
        <v>2015</v>
      </c>
      <c r="R6172" t="s">
        <v>26</v>
      </c>
      <c r="S6172" t="s">
        <v>31</v>
      </c>
    </row>
    <row r="6173" spans="1:19" x14ac:dyDescent="0.25">
      <c r="A6173" t="s">
        <v>338</v>
      </c>
      <c r="B6173" t="s">
        <v>31066</v>
      </c>
      <c r="C6173" t="s">
        <v>31067</v>
      </c>
      <c r="E6173" t="s">
        <v>16210</v>
      </c>
      <c r="F6173" t="s">
        <v>129</v>
      </c>
      <c r="G6173">
        <v>81611</v>
      </c>
      <c r="H6173">
        <v>39.189056000000001</v>
      </c>
      <c r="I6173">
        <v>-106.821449</v>
      </c>
      <c r="J6173" s="1" t="d">
        <v>2019-01-10</v>
      </c>
      <c r="K6173">
        <v>113524</v>
      </c>
      <c r="L6173" t="s">
        <v>30</v>
      </c>
      <c r="M6173" s="1" t="d">
        <v>2015-09-01</v>
      </c>
      <c r="N6173">
        <v>9</v>
      </c>
      <c r="O6173">
        <v>1</v>
      </c>
      <c r="P6173">
        <v>2015</v>
      </c>
      <c r="R6173" t="s">
        <v>26</v>
      </c>
      <c r="S6173" t="s">
        <v>31</v>
      </c>
    </row>
    <row r="6174" spans="1:19" x14ac:dyDescent="0.25">
      <c r="A6174" t="s">
        <v>338</v>
      </c>
      <c r="B6174" t="s">
        <v>31068</v>
      </c>
      <c r="C6174" t="s">
        <v>31069</v>
      </c>
      <c r="E6174" t="s">
        <v>16210</v>
      </c>
      <c r="F6174" t="s">
        <v>129</v>
      </c>
      <c r="G6174">
        <v>81611</v>
      </c>
      <c r="H6174">
        <v>39.186379000000002</v>
      </c>
      <c r="I6174">
        <v>-106.819064</v>
      </c>
      <c r="J6174" s="1" t="d">
        <v>2019-01-10</v>
      </c>
      <c r="K6174">
        <v>113525</v>
      </c>
      <c r="L6174" t="s">
        <v>30</v>
      </c>
      <c r="M6174" s="1" t="d">
        <v>2015-10-01</v>
      </c>
      <c r="N6174">
        <v>10</v>
      </c>
      <c r="O6174">
        <v>1</v>
      </c>
      <c r="P6174">
        <v>2015</v>
      </c>
      <c r="R6174" t="s">
        <v>26</v>
      </c>
      <c r="S6174" t="s">
        <v>31</v>
      </c>
    </row>
    <row r="6175" spans="1:19" x14ac:dyDescent="0.25">
      <c r="A6175" t="s">
        <v>338</v>
      </c>
      <c r="B6175" t="s">
        <v>31072</v>
      </c>
      <c r="C6175" t="s">
        <v>31073</v>
      </c>
      <c r="E6175" t="s">
        <v>16210</v>
      </c>
      <c r="F6175" t="s">
        <v>129</v>
      </c>
      <c r="G6175">
        <v>81611</v>
      </c>
      <c r="H6175">
        <v>39.186414999999997</v>
      </c>
      <c r="I6175">
        <v>-106.817637</v>
      </c>
      <c r="J6175" s="1" t="d">
        <v>2019-01-10</v>
      </c>
      <c r="K6175">
        <v>113527</v>
      </c>
      <c r="L6175" t="s">
        <v>30</v>
      </c>
      <c r="M6175" s="1" t="d">
        <v>2015-10-01</v>
      </c>
      <c r="N6175">
        <v>10</v>
      </c>
      <c r="O6175">
        <v>1</v>
      </c>
      <c r="P6175">
        <v>2015</v>
      </c>
      <c r="R6175" t="s">
        <v>26</v>
      </c>
      <c r="S6175" t="s">
        <v>31</v>
      </c>
    </row>
    <row r="6176" spans="1:19" x14ac:dyDescent="0.25">
      <c r="A6176" t="s">
        <v>338</v>
      </c>
      <c r="B6176" t="s">
        <v>31082</v>
      </c>
      <c r="C6176" t="s">
        <v>31083</v>
      </c>
      <c r="E6176" t="s">
        <v>2735</v>
      </c>
      <c r="F6176" t="s">
        <v>129</v>
      </c>
      <c r="G6176">
        <v>81620</v>
      </c>
      <c r="H6176">
        <v>39.633467000000003</v>
      </c>
      <c r="I6176">
        <v>-106.525345</v>
      </c>
      <c r="J6176" s="1" t="d">
        <v>2019-01-10</v>
      </c>
      <c r="K6176">
        <v>113532</v>
      </c>
      <c r="L6176" t="s">
        <v>30</v>
      </c>
      <c r="M6176" s="1" t="d">
        <v>2015-08-01</v>
      </c>
      <c r="N6176">
        <v>8</v>
      </c>
      <c r="O6176">
        <v>1</v>
      </c>
      <c r="P6176">
        <v>2015</v>
      </c>
      <c r="R6176" t="s">
        <v>26</v>
      </c>
      <c r="S6176" t="s">
        <v>31</v>
      </c>
    </row>
    <row r="6177" spans="1:19" x14ac:dyDescent="0.25">
      <c r="A6177" t="s">
        <v>338</v>
      </c>
      <c r="B6177" t="s">
        <v>31103</v>
      </c>
      <c r="C6177" t="s">
        <v>31104</v>
      </c>
      <c r="E6177" t="s">
        <v>924</v>
      </c>
      <c r="F6177" t="s">
        <v>129</v>
      </c>
      <c r="G6177">
        <v>80424</v>
      </c>
      <c r="H6177">
        <v>39.480269</v>
      </c>
      <c r="I6177">
        <v>-106.06656599999999</v>
      </c>
      <c r="J6177" s="1" t="d">
        <v>2019-01-10</v>
      </c>
      <c r="K6177">
        <v>113542</v>
      </c>
      <c r="L6177" t="s">
        <v>30</v>
      </c>
      <c r="M6177" s="1" t="d">
        <v>2015-08-01</v>
      </c>
      <c r="N6177">
        <v>8</v>
      </c>
      <c r="O6177">
        <v>1</v>
      </c>
      <c r="P6177">
        <v>2015</v>
      </c>
      <c r="R6177" t="s">
        <v>26</v>
      </c>
      <c r="S6177" t="s">
        <v>31</v>
      </c>
    </row>
    <row r="6178" spans="1:19" x14ac:dyDescent="0.25">
      <c r="A6178" t="s">
        <v>338</v>
      </c>
      <c r="B6178" t="s">
        <v>31116</v>
      </c>
      <c r="C6178" t="s">
        <v>19931</v>
      </c>
      <c r="E6178" t="s">
        <v>1209</v>
      </c>
      <c r="F6178" t="s">
        <v>129</v>
      </c>
      <c r="G6178">
        <v>80904</v>
      </c>
      <c r="H6178">
        <v>38.847534000000003</v>
      </c>
      <c r="I6178">
        <v>-104.864531</v>
      </c>
      <c r="J6178" s="1" t="d">
        <v>2019-01-10</v>
      </c>
      <c r="K6178">
        <v>113549</v>
      </c>
      <c r="L6178" t="s">
        <v>30</v>
      </c>
      <c r="M6178" s="1" t="d">
        <v>2015-10-01</v>
      </c>
      <c r="N6178">
        <v>10</v>
      </c>
      <c r="O6178">
        <v>1</v>
      </c>
      <c r="P6178">
        <v>2015</v>
      </c>
      <c r="R6178" t="s">
        <v>26</v>
      </c>
      <c r="S6178" t="s">
        <v>31</v>
      </c>
    </row>
    <row r="6179" spans="1:19" x14ac:dyDescent="0.25">
      <c r="A6179" t="s">
        <v>338</v>
      </c>
      <c r="B6179" t="s">
        <v>31125</v>
      </c>
      <c r="C6179" t="s">
        <v>19933</v>
      </c>
      <c r="E6179" t="s">
        <v>19927</v>
      </c>
      <c r="F6179" t="s">
        <v>129</v>
      </c>
      <c r="G6179">
        <v>80813</v>
      </c>
      <c r="H6179">
        <v>38.75132</v>
      </c>
      <c r="I6179">
        <v>-105.173238</v>
      </c>
      <c r="J6179" s="1" t="d">
        <v>2019-01-10</v>
      </c>
      <c r="K6179">
        <v>113555</v>
      </c>
      <c r="L6179" t="s">
        <v>30</v>
      </c>
      <c r="M6179" s="1" t="d">
        <v>2015-09-01</v>
      </c>
      <c r="N6179">
        <v>9</v>
      </c>
      <c r="O6179">
        <v>1</v>
      </c>
      <c r="P6179">
        <v>2015</v>
      </c>
      <c r="R6179" t="s">
        <v>26</v>
      </c>
      <c r="S6179" t="s">
        <v>31</v>
      </c>
    </row>
    <row r="6180" spans="1:19" x14ac:dyDescent="0.25">
      <c r="A6180" t="s">
        <v>338</v>
      </c>
      <c r="B6180" t="s">
        <v>31128</v>
      </c>
      <c r="C6180" t="s">
        <v>19926</v>
      </c>
      <c r="E6180" t="s">
        <v>19927</v>
      </c>
      <c r="F6180" t="s">
        <v>129</v>
      </c>
      <c r="G6180">
        <v>80813</v>
      </c>
      <c r="H6180">
        <v>38.74653</v>
      </c>
      <c r="I6180">
        <v>-105.175371</v>
      </c>
      <c r="J6180" s="1" t="d">
        <v>2019-01-10</v>
      </c>
      <c r="K6180">
        <v>113557</v>
      </c>
      <c r="L6180" t="s">
        <v>30</v>
      </c>
      <c r="M6180" s="1" t="d">
        <v>2015-10-01</v>
      </c>
      <c r="N6180">
        <v>10</v>
      </c>
      <c r="O6180">
        <v>1</v>
      </c>
      <c r="P6180">
        <v>2015</v>
      </c>
      <c r="R6180" t="s">
        <v>26</v>
      </c>
      <c r="S6180" t="s">
        <v>31</v>
      </c>
    </row>
    <row r="6181" spans="1:19" x14ac:dyDescent="0.25">
      <c r="A6181" t="s">
        <v>338</v>
      </c>
      <c r="B6181" t="s">
        <v>31129</v>
      </c>
      <c r="C6181" t="s">
        <v>31130</v>
      </c>
      <c r="E6181" t="s">
        <v>19927</v>
      </c>
      <c r="F6181" t="s">
        <v>129</v>
      </c>
      <c r="G6181">
        <v>80813</v>
      </c>
      <c r="H6181">
        <v>38.747008000000001</v>
      </c>
      <c r="I6181">
        <v>-105.18701</v>
      </c>
      <c r="J6181" s="1" t="d">
        <v>2019-01-10</v>
      </c>
      <c r="K6181">
        <v>113558</v>
      </c>
      <c r="L6181" t="s">
        <v>30</v>
      </c>
      <c r="M6181" s="1" t="d">
        <v>2015-10-29</v>
      </c>
      <c r="N6181">
        <v>10</v>
      </c>
      <c r="O6181">
        <v>29</v>
      </c>
      <c r="P6181">
        <v>2015</v>
      </c>
      <c r="R6181" t="s">
        <v>26</v>
      </c>
      <c r="S6181" t="s">
        <v>31</v>
      </c>
    </row>
    <row r="6182" spans="1:19" x14ac:dyDescent="0.25">
      <c r="A6182" t="s">
        <v>338</v>
      </c>
      <c r="B6182" t="s">
        <v>31131</v>
      </c>
      <c r="C6182" t="s">
        <v>19929</v>
      </c>
      <c r="E6182" t="s">
        <v>130</v>
      </c>
      <c r="F6182" t="s">
        <v>129</v>
      </c>
      <c r="G6182">
        <v>80202</v>
      </c>
      <c r="H6182">
        <v>39.746552000000001</v>
      </c>
      <c r="I6182">
        <v>-104.997964</v>
      </c>
      <c r="J6182" s="1" t="d">
        <v>2019-01-10</v>
      </c>
      <c r="K6182">
        <v>113559</v>
      </c>
      <c r="L6182" t="s">
        <v>30</v>
      </c>
      <c r="M6182" s="1" t="d">
        <v>2015-10-01</v>
      </c>
      <c r="N6182">
        <v>10</v>
      </c>
      <c r="O6182">
        <v>1</v>
      </c>
      <c r="P6182">
        <v>2015</v>
      </c>
      <c r="R6182" t="s">
        <v>26</v>
      </c>
      <c r="S6182" t="s">
        <v>31</v>
      </c>
    </row>
    <row r="6183" spans="1:19" x14ac:dyDescent="0.25">
      <c r="A6183" t="s">
        <v>338</v>
      </c>
      <c r="B6183" t="s">
        <v>31150</v>
      </c>
      <c r="C6183" t="s">
        <v>31151</v>
      </c>
      <c r="E6183" t="s">
        <v>9445</v>
      </c>
      <c r="F6183" t="s">
        <v>129</v>
      </c>
      <c r="G6183">
        <v>81301</v>
      </c>
      <c r="H6183">
        <v>37.269955000000003</v>
      </c>
      <c r="I6183">
        <v>-107.884867</v>
      </c>
      <c r="J6183" s="1" t="d">
        <v>2019-01-10</v>
      </c>
      <c r="K6183">
        <v>113568</v>
      </c>
      <c r="L6183" t="s">
        <v>30</v>
      </c>
      <c r="M6183" s="1" t="d">
        <v>2015-10-01</v>
      </c>
      <c r="N6183">
        <v>10</v>
      </c>
      <c r="O6183">
        <v>1</v>
      </c>
      <c r="P6183">
        <v>2015</v>
      </c>
      <c r="R6183" t="s">
        <v>26</v>
      </c>
      <c r="S6183" t="s">
        <v>31</v>
      </c>
    </row>
    <row r="6184" spans="1:19" x14ac:dyDescent="0.25">
      <c r="A6184" t="s">
        <v>338</v>
      </c>
      <c r="B6184" t="s">
        <v>31160</v>
      </c>
      <c r="C6184" t="s">
        <v>31161</v>
      </c>
      <c r="E6184" t="s">
        <v>15956</v>
      </c>
      <c r="F6184" t="s">
        <v>129</v>
      </c>
      <c r="G6184">
        <v>80517</v>
      </c>
      <c r="H6184">
        <v>40.371443999999997</v>
      </c>
      <c r="I6184">
        <v>-105.524072</v>
      </c>
      <c r="J6184" s="1" t="d">
        <v>2019-01-10</v>
      </c>
      <c r="K6184">
        <v>113573</v>
      </c>
      <c r="L6184" t="s">
        <v>30</v>
      </c>
      <c r="M6184" s="1" t="d">
        <v>2015-10-01</v>
      </c>
      <c r="N6184">
        <v>10</v>
      </c>
      <c r="O6184">
        <v>1</v>
      </c>
      <c r="P6184">
        <v>2015</v>
      </c>
      <c r="R6184" t="s">
        <v>26</v>
      </c>
      <c r="S6184" t="s">
        <v>31</v>
      </c>
    </row>
    <row r="6185" spans="1:19" x14ac:dyDescent="0.25">
      <c r="A6185" t="s">
        <v>338</v>
      </c>
      <c r="B6185" t="s">
        <v>31173</v>
      </c>
      <c r="C6185" t="s">
        <v>31174</v>
      </c>
      <c r="E6185" t="s">
        <v>6535</v>
      </c>
      <c r="F6185" t="s">
        <v>129</v>
      </c>
      <c r="G6185">
        <v>80401</v>
      </c>
      <c r="H6185">
        <v>39.756203999999997</v>
      </c>
      <c r="I6185">
        <v>-105.222967</v>
      </c>
      <c r="J6185" s="1" t="d">
        <v>2019-01-10</v>
      </c>
      <c r="K6185">
        <v>113578</v>
      </c>
      <c r="L6185" t="s">
        <v>30</v>
      </c>
      <c r="M6185" s="1" t="d">
        <v>2015-09-01</v>
      </c>
      <c r="N6185">
        <v>9</v>
      </c>
      <c r="O6185">
        <v>1</v>
      </c>
      <c r="P6185">
        <v>2015</v>
      </c>
      <c r="R6185" t="s">
        <v>26</v>
      </c>
      <c r="S6185" t="s">
        <v>31</v>
      </c>
    </row>
    <row r="6186" spans="1:19" x14ac:dyDescent="0.25">
      <c r="A6186" t="s">
        <v>338</v>
      </c>
      <c r="B6186" t="s">
        <v>31180</v>
      </c>
      <c r="C6186" t="s">
        <v>31181</v>
      </c>
      <c r="E6186" t="s">
        <v>31182</v>
      </c>
      <c r="F6186" t="s">
        <v>129</v>
      </c>
      <c r="G6186">
        <v>81326</v>
      </c>
      <c r="H6186">
        <v>37.213178999999997</v>
      </c>
      <c r="I6186">
        <v>-108.074355</v>
      </c>
      <c r="J6186" s="1" t="d">
        <v>2019-01-10</v>
      </c>
      <c r="K6186">
        <v>113582</v>
      </c>
      <c r="L6186" t="s">
        <v>30</v>
      </c>
      <c r="M6186" s="1" t="d">
        <v>2015-08-01</v>
      </c>
      <c r="N6186">
        <v>8</v>
      </c>
      <c r="O6186">
        <v>1</v>
      </c>
      <c r="P6186">
        <v>2015</v>
      </c>
      <c r="R6186" t="s">
        <v>26</v>
      </c>
      <c r="S6186" t="s">
        <v>31</v>
      </c>
    </row>
    <row r="6187" spans="1:19" x14ac:dyDescent="0.25">
      <c r="A6187" t="s">
        <v>338</v>
      </c>
      <c r="B6187" t="s">
        <v>31190</v>
      </c>
      <c r="C6187" t="s">
        <v>31191</v>
      </c>
      <c r="E6187" t="s">
        <v>31192</v>
      </c>
      <c r="F6187" t="s">
        <v>129</v>
      </c>
      <c r="G6187">
        <v>81330</v>
      </c>
      <c r="H6187">
        <v>37.258806970000002</v>
      </c>
      <c r="I6187">
        <v>-108.4927699</v>
      </c>
      <c r="J6187" s="1" t="d">
        <v>2019-01-10</v>
      </c>
      <c r="K6187">
        <v>113586</v>
      </c>
      <c r="L6187" t="s">
        <v>30</v>
      </c>
      <c r="M6187" s="1" t="d">
        <v>2015-09-01</v>
      </c>
      <c r="N6187">
        <v>9</v>
      </c>
      <c r="O6187">
        <v>1</v>
      </c>
      <c r="P6187">
        <v>2015</v>
      </c>
      <c r="R6187" t="s">
        <v>26</v>
      </c>
      <c r="S6187" t="s">
        <v>31</v>
      </c>
    </row>
    <row r="6188" spans="1:19" x14ac:dyDescent="0.25">
      <c r="A6188" t="s">
        <v>338</v>
      </c>
      <c r="B6188" t="s">
        <v>31209</v>
      </c>
      <c r="C6188" t="s">
        <v>18824</v>
      </c>
      <c r="E6188" t="s">
        <v>18825</v>
      </c>
      <c r="F6188" t="s">
        <v>129</v>
      </c>
      <c r="G6188">
        <v>81428</v>
      </c>
      <c r="H6188">
        <v>38.855423999999999</v>
      </c>
      <c r="I6188">
        <v>-107.614795</v>
      </c>
      <c r="J6188" s="1" t="d">
        <v>2019-01-10</v>
      </c>
      <c r="K6188">
        <v>113593</v>
      </c>
      <c r="L6188" t="s">
        <v>30</v>
      </c>
      <c r="M6188" s="1" t="d">
        <v>2015-06-01</v>
      </c>
      <c r="N6188">
        <v>6</v>
      </c>
      <c r="O6188">
        <v>1</v>
      </c>
      <c r="P6188">
        <v>2015</v>
      </c>
      <c r="R6188" t="s">
        <v>26</v>
      </c>
      <c r="S6188" t="s">
        <v>31</v>
      </c>
    </row>
    <row r="6189" spans="1:19" x14ac:dyDescent="0.25">
      <c r="A6189" t="s">
        <v>338</v>
      </c>
      <c r="B6189" t="s">
        <v>31216</v>
      </c>
      <c r="C6189" t="s">
        <v>31217</v>
      </c>
      <c r="E6189" t="s">
        <v>10664</v>
      </c>
      <c r="F6189" t="s">
        <v>129</v>
      </c>
      <c r="G6189">
        <v>80477</v>
      </c>
      <c r="H6189">
        <v>40.458253999999997</v>
      </c>
      <c r="I6189">
        <v>-106.804749</v>
      </c>
      <c r="J6189" s="1" t="d">
        <v>2019-01-10</v>
      </c>
      <c r="K6189">
        <v>113597</v>
      </c>
      <c r="L6189" t="s">
        <v>30</v>
      </c>
      <c r="M6189" s="1" t="d">
        <v>2015-08-01</v>
      </c>
      <c r="N6189">
        <v>8</v>
      </c>
      <c r="O6189">
        <v>1</v>
      </c>
      <c r="P6189">
        <v>2015</v>
      </c>
      <c r="R6189" t="s">
        <v>26</v>
      </c>
      <c r="S6189" t="s">
        <v>31</v>
      </c>
    </row>
    <row r="6190" spans="1:19" x14ac:dyDescent="0.25">
      <c r="A6190" t="s">
        <v>338</v>
      </c>
      <c r="B6190" t="s">
        <v>31223</v>
      </c>
      <c r="C6190" t="s">
        <v>31224</v>
      </c>
      <c r="E6190" t="s">
        <v>31225</v>
      </c>
      <c r="F6190" t="s">
        <v>129</v>
      </c>
      <c r="G6190">
        <v>80478</v>
      </c>
      <c r="H6190">
        <v>39.968646999999997</v>
      </c>
      <c r="I6190">
        <v>-105.784503</v>
      </c>
      <c r="J6190" s="1" t="d">
        <v>2019-01-10</v>
      </c>
      <c r="K6190">
        <v>113600</v>
      </c>
      <c r="L6190" t="s">
        <v>30</v>
      </c>
      <c r="M6190" s="1" t="d">
        <v>2015-09-01</v>
      </c>
      <c r="N6190">
        <v>9</v>
      </c>
      <c r="O6190">
        <v>1</v>
      </c>
      <c r="P6190">
        <v>2015</v>
      </c>
      <c r="R6190" t="s">
        <v>26</v>
      </c>
      <c r="S6190" t="s">
        <v>31</v>
      </c>
    </row>
    <row r="6191" spans="1:19" x14ac:dyDescent="0.25">
      <c r="A6191" t="s">
        <v>338</v>
      </c>
      <c r="B6191" t="s">
        <v>31229</v>
      </c>
      <c r="C6191" t="s">
        <v>31230</v>
      </c>
      <c r="E6191" t="s">
        <v>31228</v>
      </c>
      <c r="F6191" t="s">
        <v>129</v>
      </c>
      <c r="G6191">
        <v>81320</v>
      </c>
      <c r="H6191">
        <v>37.936463000000003</v>
      </c>
      <c r="I6191">
        <v>-107.817305</v>
      </c>
      <c r="J6191" s="1" t="d">
        <v>2019-01-10</v>
      </c>
      <c r="K6191">
        <v>113602</v>
      </c>
      <c r="L6191" t="s">
        <v>30</v>
      </c>
      <c r="M6191" s="1" t="d">
        <v>2015-08-01</v>
      </c>
      <c r="N6191">
        <v>8</v>
      </c>
      <c r="O6191">
        <v>1</v>
      </c>
      <c r="P6191">
        <v>2015</v>
      </c>
      <c r="R6191" t="s">
        <v>26</v>
      </c>
      <c r="S6191" t="s">
        <v>31</v>
      </c>
    </row>
    <row r="6192" spans="1:19" x14ac:dyDescent="0.25">
      <c r="A6192" t="s">
        <v>338</v>
      </c>
      <c r="B6192" t="s">
        <v>31233</v>
      </c>
      <c r="C6192" t="s">
        <v>19923</v>
      </c>
      <c r="E6192" t="s">
        <v>19924</v>
      </c>
      <c r="F6192" t="s">
        <v>129</v>
      </c>
      <c r="G6192">
        <v>81657</v>
      </c>
      <c r="H6192">
        <v>39.641562</v>
      </c>
      <c r="I6192">
        <v>-106.377653</v>
      </c>
      <c r="J6192" s="1" t="d">
        <v>2019-01-10</v>
      </c>
      <c r="K6192">
        <v>113604</v>
      </c>
      <c r="L6192" t="s">
        <v>30</v>
      </c>
      <c r="M6192" s="1" t="d">
        <v>2015-09-01</v>
      </c>
      <c r="N6192">
        <v>9</v>
      </c>
      <c r="O6192">
        <v>1</v>
      </c>
      <c r="P6192">
        <v>2015</v>
      </c>
      <c r="R6192" t="s">
        <v>26</v>
      </c>
      <c r="S6192" t="s">
        <v>31</v>
      </c>
    </row>
    <row r="6193" spans="1:19" x14ac:dyDescent="0.25">
      <c r="A6193" t="s">
        <v>338</v>
      </c>
      <c r="B6193" t="s">
        <v>31236</v>
      </c>
      <c r="C6193" t="s">
        <v>31237</v>
      </c>
      <c r="E6193" t="s">
        <v>19924</v>
      </c>
      <c r="F6193" t="s">
        <v>129</v>
      </c>
      <c r="G6193">
        <v>81657</v>
      </c>
      <c r="H6193">
        <v>39.641646999999999</v>
      </c>
      <c r="I6193">
        <v>-106.372798</v>
      </c>
      <c r="J6193" s="1" t="d">
        <v>2019-01-10</v>
      </c>
      <c r="K6193">
        <v>113606</v>
      </c>
      <c r="L6193" t="s">
        <v>30</v>
      </c>
      <c r="M6193" s="1" t="d">
        <v>2015-08-01</v>
      </c>
      <c r="N6193">
        <v>8</v>
      </c>
      <c r="O6193">
        <v>1</v>
      </c>
      <c r="P6193">
        <v>2015</v>
      </c>
      <c r="R6193" t="s">
        <v>26</v>
      </c>
      <c r="S6193" t="s">
        <v>31</v>
      </c>
    </row>
    <row r="6194" spans="1:19" x14ac:dyDescent="0.25">
      <c r="A6194" t="s">
        <v>338</v>
      </c>
      <c r="B6194" t="s">
        <v>31242</v>
      </c>
      <c r="C6194" t="s">
        <v>31243</v>
      </c>
      <c r="E6194" t="s">
        <v>19924</v>
      </c>
      <c r="F6194" t="s">
        <v>129</v>
      </c>
      <c r="G6194">
        <v>81657</v>
      </c>
      <c r="H6194">
        <v>39.643388999999999</v>
      </c>
      <c r="I6194">
        <v>-106.389385</v>
      </c>
      <c r="J6194" s="1" t="d">
        <v>2019-01-10</v>
      </c>
      <c r="K6194">
        <v>113609</v>
      </c>
      <c r="L6194" t="s">
        <v>30</v>
      </c>
      <c r="M6194" s="1" t="d">
        <v>2015-10-01</v>
      </c>
      <c r="N6194">
        <v>10</v>
      </c>
      <c r="O6194">
        <v>1</v>
      </c>
      <c r="P6194">
        <v>2015</v>
      </c>
      <c r="R6194" t="s">
        <v>26</v>
      </c>
      <c r="S6194" t="s">
        <v>31</v>
      </c>
    </row>
    <row r="6195" spans="1:19" x14ac:dyDescent="0.25">
      <c r="A6195" t="s">
        <v>338</v>
      </c>
      <c r="B6195" t="s">
        <v>31248</v>
      </c>
      <c r="C6195" t="s">
        <v>31249</v>
      </c>
      <c r="E6195" t="s">
        <v>13197</v>
      </c>
      <c r="F6195" t="s">
        <v>67</v>
      </c>
      <c r="G6195">
        <v>6405</v>
      </c>
      <c r="H6195">
        <v>41.274658000000002</v>
      </c>
      <c r="I6195">
        <v>-72.812490999999994</v>
      </c>
      <c r="J6195" s="1" t="d">
        <v>2019-01-10</v>
      </c>
      <c r="K6195">
        <v>113612</v>
      </c>
      <c r="L6195" t="s">
        <v>30</v>
      </c>
      <c r="M6195" s="1" t="d">
        <v>2015-07-02</v>
      </c>
      <c r="N6195">
        <v>7</v>
      </c>
      <c r="O6195">
        <v>2</v>
      </c>
      <c r="P6195">
        <v>2015</v>
      </c>
      <c r="R6195" t="s">
        <v>26</v>
      </c>
      <c r="S6195" t="s">
        <v>31</v>
      </c>
    </row>
    <row r="6196" spans="1:19" x14ac:dyDescent="0.25">
      <c r="A6196" t="s">
        <v>338</v>
      </c>
      <c r="B6196" t="s">
        <v>31262</v>
      </c>
      <c r="C6196" t="s">
        <v>31263</v>
      </c>
      <c r="E6196" t="s">
        <v>14874</v>
      </c>
      <c r="F6196" t="s">
        <v>67</v>
      </c>
      <c r="G6196">
        <v>6830</v>
      </c>
      <c r="H6196">
        <v>41.017757000000003</v>
      </c>
      <c r="I6196">
        <v>-73.623525000000001</v>
      </c>
      <c r="J6196" s="1" t="d">
        <v>2019-01-10</v>
      </c>
      <c r="K6196">
        <v>113619</v>
      </c>
      <c r="L6196" t="s">
        <v>30</v>
      </c>
      <c r="M6196" s="1" t="d">
        <v>2015-03-01</v>
      </c>
      <c r="N6196">
        <v>3</v>
      </c>
      <c r="O6196">
        <v>1</v>
      </c>
      <c r="P6196">
        <v>2015</v>
      </c>
      <c r="R6196" t="s">
        <v>26</v>
      </c>
      <c r="S6196" t="s">
        <v>31</v>
      </c>
    </row>
    <row r="6197" spans="1:19" x14ac:dyDescent="0.25">
      <c r="A6197" t="s">
        <v>338</v>
      </c>
      <c r="B6197" t="s">
        <v>31289</v>
      </c>
      <c r="C6197" t="s">
        <v>31290</v>
      </c>
      <c r="E6197" t="s">
        <v>31291</v>
      </c>
      <c r="F6197" t="s">
        <v>67</v>
      </c>
      <c r="G6197">
        <v>6488</v>
      </c>
      <c r="H6197">
        <v>41.491537999999998</v>
      </c>
      <c r="I6197">
        <v>-73.225707</v>
      </c>
      <c r="J6197" s="1" t="d">
        <v>2019-01-10</v>
      </c>
      <c r="K6197">
        <v>113634</v>
      </c>
      <c r="L6197" t="s">
        <v>30</v>
      </c>
      <c r="M6197" s="1" t="d">
        <v>2015-02-01</v>
      </c>
      <c r="N6197">
        <v>2</v>
      </c>
      <c r="O6197">
        <v>1</v>
      </c>
      <c r="P6197">
        <v>2015</v>
      </c>
      <c r="R6197" t="s">
        <v>26</v>
      </c>
      <c r="S6197" t="s">
        <v>31</v>
      </c>
    </row>
    <row r="6198" spans="1:19" x14ac:dyDescent="0.25">
      <c r="A6198" t="s">
        <v>338</v>
      </c>
      <c r="B6198" t="s">
        <v>31322</v>
      </c>
      <c r="C6198" t="s">
        <v>31323</v>
      </c>
      <c r="E6198" t="s">
        <v>2325</v>
      </c>
      <c r="F6198" t="s">
        <v>2326</v>
      </c>
      <c r="G6198">
        <v>20005</v>
      </c>
      <c r="H6198">
        <v>38.905092000000003</v>
      </c>
      <c r="I6198">
        <v>-77.031587999999999</v>
      </c>
      <c r="J6198" s="1" t="d">
        <v>2019-01-10</v>
      </c>
      <c r="K6198">
        <v>113650</v>
      </c>
      <c r="L6198" t="s">
        <v>30</v>
      </c>
      <c r="M6198" s="1" t="d">
        <v>2015-10-01</v>
      </c>
      <c r="N6198">
        <v>10</v>
      </c>
      <c r="O6198">
        <v>1</v>
      </c>
      <c r="P6198">
        <v>2015</v>
      </c>
      <c r="R6198" t="s">
        <v>26</v>
      </c>
      <c r="S6198" t="s">
        <v>31</v>
      </c>
    </row>
    <row r="6199" spans="1:19" x14ac:dyDescent="0.25">
      <c r="A6199" t="s">
        <v>338</v>
      </c>
      <c r="B6199" t="s">
        <v>31326</v>
      </c>
      <c r="C6199" t="s">
        <v>31327</v>
      </c>
      <c r="E6199" t="s">
        <v>2325</v>
      </c>
      <c r="F6199" t="s">
        <v>2326</v>
      </c>
      <c r="G6199">
        <v>20036</v>
      </c>
      <c r="H6199">
        <v>38.908203</v>
      </c>
      <c r="I6199">
        <v>-77.036063999999996</v>
      </c>
      <c r="J6199" s="1" t="d">
        <v>2019-01-10</v>
      </c>
      <c r="K6199">
        <v>113652</v>
      </c>
      <c r="L6199" t="s">
        <v>30</v>
      </c>
      <c r="M6199" s="1" t="d">
        <v>2015-09-01</v>
      </c>
      <c r="N6199">
        <v>9</v>
      </c>
      <c r="O6199">
        <v>1</v>
      </c>
      <c r="P6199">
        <v>2015</v>
      </c>
      <c r="R6199" t="s">
        <v>26</v>
      </c>
      <c r="S6199" t="s">
        <v>31</v>
      </c>
    </row>
    <row r="6200" spans="1:19" x14ac:dyDescent="0.25">
      <c r="A6200" t="s">
        <v>338</v>
      </c>
      <c r="B6200" t="s">
        <v>31328</v>
      </c>
      <c r="C6200" t="s">
        <v>31329</v>
      </c>
      <c r="E6200" t="s">
        <v>2325</v>
      </c>
      <c r="F6200" t="s">
        <v>2326</v>
      </c>
      <c r="G6200">
        <v>20024</v>
      </c>
      <c r="H6200">
        <v>38.883800000000001</v>
      </c>
      <c r="I6200">
        <v>-77.029899999999998</v>
      </c>
      <c r="J6200" s="1" t="d">
        <v>2019-01-10</v>
      </c>
      <c r="K6200">
        <v>113653</v>
      </c>
      <c r="L6200" t="s">
        <v>30</v>
      </c>
      <c r="M6200" s="1" t="d">
        <v>2015-11-01</v>
      </c>
      <c r="N6200">
        <v>11</v>
      </c>
      <c r="O6200">
        <v>1</v>
      </c>
      <c r="P6200">
        <v>2015</v>
      </c>
      <c r="R6200" t="s">
        <v>26</v>
      </c>
      <c r="S6200" t="s">
        <v>31</v>
      </c>
    </row>
    <row r="6201" spans="1:19" x14ac:dyDescent="0.25">
      <c r="A6201" t="s">
        <v>338</v>
      </c>
      <c r="B6201" t="s">
        <v>31332</v>
      </c>
      <c r="C6201" t="s">
        <v>31333</v>
      </c>
      <c r="E6201" t="s">
        <v>2325</v>
      </c>
      <c r="F6201" t="s">
        <v>2326</v>
      </c>
      <c r="G6201">
        <v>20001</v>
      </c>
      <c r="H6201">
        <v>38.896298999999999</v>
      </c>
      <c r="I6201">
        <v>-77.009908999999993</v>
      </c>
      <c r="J6201" s="1" t="d">
        <v>2019-01-10</v>
      </c>
      <c r="K6201">
        <v>113655</v>
      </c>
      <c r="L6201" t="s">
        <v>30</v>
      </c>
      <c r="M6201" s="1" t="d">
        <v>2015-12-01</v>
      </c>
      <c r="N6201">
        <v>12</v>
      </c>
      <c r="O6201">
        <v>1</v>
      </c>
      <c r="P6201">
        <v>2015</v>
      </c>
      <c r="R6201" t="s">
        <v>26</v>
      </c>
      <c r="S6201" t="s">
        <v>31</v>
      </c>
    </row>
    <row r="6202" spans="1:19" x14ac:dyDescent="0.25">
      <c r="A6202" t="s">
        <v>338</v>
      </c>
      <c r="B6202" t="s">
        <v>31336</v>
      </c>
      <c r="C6202" t="s">
        <v>31337</v>
      </c>
      <c r="E6202" t="s">
        <v>2325</v>
      </c>
      <c r="F6202" t="s">
        <v>2326</v>
      </c>
      <c r="G6202">
        <v>20009</v>
      </c>
      <c r="H6202">
        <v>38.913291000000001</v>
      </c>
      <c r="I6202">
        <v>-77.039561000000006</v>
      </c>
      <c r="J6202" s="1" t="d">
        <v>2019-01-10</v>
      </c>
      <c r="K6202">
        <v>113657</v>
      </c>
      <c r="L6202" t="s">
        <v>30</v>
      </c>
      <c r="M6202" s="1" t="d">
        <v>2015-09-01</v>
      </c>
      <c r="N6202">
        <v>9</v>
      </c>
      <c r="O6202">
        <v>1</v>
      </c>
      <c r="P6202">
        <v>2015</v>
      </c>
      <c r="R6202" t="s">
        <v>26</v>
      </c>
      <c r="S6202" t="s">
        <v>31</v>
      </c>
    </row>
    <row r="6203" spans="1:19" x14ac:dyDescent="0.25">
      <c r="A6203" t="s">
        <v>338</v>
      </c>
      <c r="B6203" t="s">
        <v>31340</v>
      </c>
      <c r="C6203" t="s">
        <v>31341</v>
      </c>
      <c r="E6203" t="s">
        <v>2325</v>
      </c>
      <c r="F6203" t="s">
        <v>2326</v>
      </c>
      <c r="G6203">
        <v>20036</v>
      </c>
      <c r="H6203">
        <v>38.910739999999997</v>
      </c>
      <c r="I6203">
        <v>-77.045781000000005</v>
      </c>
      <c r="J6203" s="1" t="d">
        <v>2019-01-10</v>
      </c>
      <c r="K6203">
        <v>113659</v>
      </c>
      <c r="L6203" t="s">
        <v>30</v>
      </c>
      <c r="M6203" s="1" t="d">
        <v>2015-11-01</v>
      </c>
      <c r="N6203">
        <v>11</v>
      </c>
      <c r="O6203">
        <v>1</v>
      </c>
      <c r="P6203">
        <v>2015</v>
      </c>
      <c r="R6203" t="s">
        <v>26</v>
      </c>
      <c r="S6203" t="s">
        <v>31</v>
      </c>
    </row>
    <row r="6204" spans="1:19" x14ac:dyDescent="0.25">
      <c r="A6204" t="s">
        <v>338</v>
      </c>
      <c r="B6204" t="s">
        <v>31357</v>
      </c>
      <c r="C6204" t="s">
        <v>31358</v>
      </c>
      <c r="E6204" t="s">
        <v>2325</v>
      </c>
      <c r="F6204" t="s">
        <v>2326</v>
      </c>
      <c r="G6204">
        <v>20001</v>
      </c>
      <c r="H6204">
        <v>38.895415999999997</v>
      </c>
      <c r="I6204">
        <v>-77.011823000000007</v>
      </c>
      <c r="J6204" s="1" t="d">
        <v>2019-01-10</v>
      </c>
      <c r="K6204">
        <v>113668</v>
      </c>
      <c r="L6204" t="s">
        <v>30</v>
      </c>
      <c r="M6204" s="1" t="d">
        <v>2015-10-01</v>
      </c>
      <c r="N6204">
        <v>10</v>
      </c>
      <c r="O6204">
        <v>1</v>
      </c>
      <c r="P6204">
        <v>2015</v>
      </c>
      <c r="R6204" t="s">
        <v>26</v>
      </c>
      <c r="S6204" t="s">
        <v>31</v>
      </c>
    </row>
    <row r="6205" spans="1:19" x14ac:dyDescent="0.25">
      <c r="A6205" t="s">
        <v>338</v>
      </c>
      <c r="B6205" t="s">
        <v>31361</v>
      </c>
      <c r="C6205" t="s">
        <v>31362</v>
      </c>
      <c r="E6205" t="s">
        <v>2325</v>
      </c>
      <c r="F6205" t="s">
        <v>2326</v>
      </c>
      <c r="G6205">
        <v>20006</v>
      </c>
      <c r="H6205">
        <v>38.900486000000001</v>
      </c>
      <c r="I6205">
        <v>-77.036841999999993</v>
      </c>
      <c r="J6205" s="1" t="d">
        <v>2019-01-10</v>
      </c>
      <c r="K6205">
        <v>113670</v>
      </c>
      <c r="L6205" t="s">
        <v>30</v>
      </c>
      <c r="M6205" s="1" t="d">
        <v>2015-09-01</v>
      </c>
      <c r="N6205">
        <v>9</v>
      </c>
      <c r="O6205">
        <v>1</v>
      </c>
      <c r="P6205">
        <v>2015</v>
      </c>
      <c r="R6205" t="s">
        <v>26</v>
      </c>
      <c r="S6205" t="s">
        <v>31</v>
      </c>
    </row>
    <row r="6206" spans="1:19" x14ac:dyDescent="0.25">
      <c r="A6206" t="s">
        <v>338</v>
      </c>
      <c r="B6206" t="s">
        <v>31367</v>
      </c>
      <c r="C6206" t="s">
        <v>31368</v>
      </c>
      <c r="E6206" t="s">
        <v>2325</v>
      </c>
      <c r="F6206" t="s">
        <v>2326</v>
      </c>
      <c r="G6206">
        <v>20001</v>
      </c>
      <c r="H6206">
        <v>38.901857999999997</v>
      </c>
      <c r="I6206">
        <v>-77.019793000000007</v>
      </c>
      <c r="J6206" s="1" t="d">
        <v>2019-01-10</v>
      </c>
      <c r="K6206">
        <v>113673</v>
      </c>
      <c r="L6206" t="s">
        <v>30</v>
      </c>
      <c r="M6206" s="1" t="d">
        <v>2015-12-01</v>
      </c>
      <c r="N6206">
        <v>12</v>
      </c>
      <c r="O6206">
        <v>1</v>
      </c>
      <c r="P6206">
        <v>2015</v>
      </c>
      <c r="R6206" t="s">
        <v>26</v>
      </c>
      <c r="S6206" t="s">
        <v>31</v>
      </c>
    </row>
    <row r="6207" spans="1:19" x14ac:dyDescent="0.25">
      <c r="A6207" t="s">
        <v>338</v>
      </c>
      <c r="B6207" t="s">
        <v>31369</v>
      </c>
      <c r="C6207" t="s">
        <v>31370</v>
      </c>
      <c r="E6207" t="s">
        <v>2325</v>
      </c>
      <c r="F6207" t="s">
        <v>2326</v>
      </c>
      <c r="G6207">
        <v>20001</v>
      </c>
      <c r="H6207">
        <v>38.903359000000002</v>
      </c>
      <c r="I6207">
        <v>-77.024381000000005</v>
      </c>
      <c r="J6207" s="1" t="d">
        <v>2019-01-10</v>
      </c>
      <c r="K6207">
        <v>113674</v>
      </c>
      <c r="L6207" t="s">
        <v>30</v>
      </c>
      <c r="M6207" s="1" t="d">
        <v>2015-12-01</v>
      </c>
      <c r="N6207">
        <v>12</v>
      </c>
      <c r="O6207">
        <v>1</v>
      </c>
      <c r="P6207">
        <v>2015</v>
      </c>
      <c r="R6207" t="s">
        <v>26</v>
      </c>
      <c r="S6207" t="s">
        <v>31</v>
      </c>
    </row>
    <row r="6208" spans="1:19" x14ac:dyDescent="0.25">
      <c r="A6208" t="s">
        <v>338</v>
      </c>
      <c r="B6208" t="s">
        <v>31371</v>
      </c>
      <c r="C6208" t="s">
        <v>31372</v>
      </c>
      <c r="E6208" t="s">
        <v>2325</v>
      </c>
      <c r="F6208" t="s">
        <v>2326</v>
      </c>
      <c r="G6208">
        <v>20006</v>
      </c>
      <c r="H6208">
        <v>38.902005000000003</v>
      </c>
      <c r="I6208">
        <v>-77.036061000000004</v>
      </c>
      <c r="J6208" s="1" t="d">
        <v>2019-01-10</v>
      </c>
      <c r="K6208">
        <v>113675</v>
      </c>
      <c r="L6208" t="s">
        <v>30</v>
      </c>
      <c r="M6208" s="1" t="d">
        <v>2015-10-01</v>
      </c>
      <c r="N6208">
        <v>10</v>
      </c>
      <c r="O6208">
        <v>1</v>
      </c>
      <c r="P6208">
        <v>2015</v>
      </c>
      <c r="R6208" t="s">
        <v>26</v>
      </c>
      <c r="S6208" t="s">
        <v>31</v>
      </c>
    </row>
    <row r="6209" spans="1:19" x14ac:dyDescent="0.25">
      <c r="A6209" t="s">
        <v>338</v>
      </c>
      <c r="B6209" t="s">
        <v>31373</v>
      </c>
      <c r="C6209" t="s">
        <v>31374</v>
      </c>
      <c r="E6209" t="s">
        <v>31375</v>
      </c>
      <c r="F6209" t="s">
        <v>4087</v>
      </c>
      <c r="G6209">
        <v>19971</v>
      </c>
      <c r="H6209">
        <v>38.688935999999998</v>
      </c>
      <c r="I6209">
        <v>-75.074622000000005</v>
      </c>
      <c r="J6209" s="1" t="d">
        <v>2019-01-10</v>
      </c>
      <c r="K6209">
        <v>113676</v>
      </c>
      <c r="L6209" t="s">
        <v>30</v>
      </c>
      <c r="M6209" s="1" t="d">
        <v>2015-10-01</v>
      </c>
      <c r="N6209">
        <v>10</v>
      </c>
      <c r="O6209">
        <v>1</v>
      </c>
      <c r="P6209">
        <v>2015</v>
      </c>
      <c r="R6209" t="s">
        <v>26</v>
      </c>
      <c r="S6209" t="s">
        <v>31</v>
      </c>
    </row>
    <row r="6210" spans="1:19" x14ac:dyDescent="0.25">
      <c r="A6210" t="s">
        <v>338</v>
      </c>
      <c r="B6210" t="s">
        <v>31379</v>
      </c>
      <c r="C6210" t="s">
        <v>20066</v>
      </c>
      <c r="E6210" t="s">
        <v>18915</v>
      </c>
      <c r="F6210" t="s">
        <v>4087</v>
      </c>
      <c r="G6210">
        <v>19971</v>
      </c>
      <c r="H6210">
        <v>38.714651000000003</v>
      </c>
      <c r="I6210">
        <v>-75.082393999999994</v>
      </c>
      <c r="J6210" s="1" t="d">
        <v>2019-01-10</v>
      </c>
      <c r="K6210">
        <v>113680</v>
      </c>
      <c r="L6210" t="s">
        <v>30</v>
      </c>
      <c r="M6210" s="1" t="d">
        <v>2015-11-01</v>
      </c>
      <c r="N6210">
        <v>11</v>
      </c>
      <c r="O6210">
        <v>1</v>
      </c>
      <c r="P6210">
        <v>2015</v>
      </c>
      <c r="R6210" t="s">
        <v>26</v>
      </c>
      <c r="S6210" t="s">
        <v>31</v>
      </c>
    </row>
    <row r="6211" spans="1:19" x14ac:dyDescent="0.25">
      <c r="A6211" t="s">
        <v>338</v>
      </c>
      <c r="B6211" t="s">
        <v>31380</v>
      </c>
      <c r="C6211" t="s">
        <v>31381</v>
      </c>
      <c r="E6211" t="s">
        <v>31382</v>
      </c>
      <c r="F6211" t="s">
        <v>202</v>
      </c>
      <c r="G6211">
        <v>32034</v>
      </c>
      <c r="H6211">
        <v>30.667437</v>
      </c>
      <c r="I6211">
        <v>-81.460571000000002</v>
      </c>
      <c r="J6211" s="1" t="d">
        <v>2019-01-10</v>
      </c>
      <c r="K6211">
        <v>113681</v>
      </c>
      <c r="L6211" t="s">
        <v>30</v>
      </c>
      <c r="M6211" s="1" t="d">
        <v>2015-04-01</v>
      </c>
      <c r="N6211">
        <v>4</v>
      </c>
      <c r="O6211">
        <v>1</v>
      </c>
      <c r="P6211">
        <v>2015</v>
      </c>
      <c r="R6211" t="s">
        <v>26</v>
      </c>
      <c r="S6211" t="s">
        <v>31</v>
      </c>
    </row>
    <row r="6212" spans="1:19" x14ac:dyDescent="0.25">
      <c r="A6212" t="s">
        <v>338</v>
      </c>
      <c r="B6212" t="s">
        <v>31397</v>
      </c>
      <c r="C6212" t="s">
        <v>31398</v>
      </c>
      <c r="E6212" t="s">
        <v>6051</v>
      </c>
      <c r="F6212" t="s">
        <v>202</v>
      </c>
      <c r="G6212">
        <v>33432</v>
      </c>
      <c r="H6212">
        <v>26.342283999999999</v>
      </c>
      <c r="I6212">
        <v>-80.078495000000004</v>
      </c>
      <c r="J6212" s="1" t="d">
        <v>2019-01-10</v>
      </c>
      <c r="K6212">
        <v>113688</v>
      </c>
      <c r="L6212" t="s">
        <v>30</v>
      </c>
      <c r="M6212" s="1" t="d">
        <v>2015-04-01</v>
      </c>
      <c r="N6212">
        <v>4</v>
      </c>
      <c r="O6212">
        <v>1</v>
      </c>
      <c r="P6212">
        <v>2015</v>
      </c>
      <c r="R6212" t="s">
        <v>26</v>
      </c>
      <c r="S6212" t="s">
        <v>31</v>
      </c>
    </row>
    <row r="6213" spans="1:19" x14ac:dyDescent="0.25">
      <c r="A6213" t="s">
        <v>338</v>
      </c>
      <c r="B6213" t="s">
        <v>31399</v>
      </c>
      <c r="C6213" t="s">
        <v>31400</v>
      </c>
      <c r="E6213" t="s">
        <v>6051</v>
      </c>
      <c r="F6213" t="s">
        <v>202</v>
      </c>
      <c r="G6213">
        <v>33432</v>
      </c>
      <c r="H6213">
        <v>26.338553000000001</v>
      </c>
      <c r="I6213">
        <v>-80.071196999999998</v>
      </c>
      <c r="J6213" s="1" t="d">
        <v>2019-01-10</v>
      </c>
      <c r="K6213">
        <v>113689</v>
      </c>
      <c r="L6213" t="s">
        <v>30</v>
      </c>
      <c r="M6213" s="1" t="d">
        <v>2015-04-01</v>
      </c>
      <c r="N6213">
        <v>4</v>
      </c>
      <c r="O6213">
        <v>1</v>
      </c>
      <c r="P6213">
        <v>2015</v>
      </c>
      <c r="R6213" t="s">
        <v>26</v>
      </c>
      <c r="S6213" t="s">
        <v>31</v>
      </c>
    </row>
    <row r="6214" spans="1:19" x14ac:dyDescent="0.25">
      <c r="A6214" t="s">
        <v>338</v>
      </c>
      <c r="B6214" t="s">
        <v>31426</v>
      </c>
      <c r="C6214" t="s">
        <v>31427</v>
      </c>
      <c r="E6214" t="s">
        <v>31428</v>
      </c>
      <c r="F6214" t="s">
        <v>202</v>
      </c>
      <c r="G6214">
        <v>33924</v>
      </c>
      <c r="H6214">
        <v>26.525400000000001</v>
      </c>
      <c r="I6214">
        <v>-82.191500000000005</v>
      </c>
      <c r="J6214" s="1" t="d">
        <v>2019-01-10</v>
      </c>
      <c r="K6214">
        <v>113700</v>
      </c>
      <c r="L6214" t="s">
        <v>30</v>
      </c>
      <c r="M6214" s="1" t="d">
        <v>2015-04-01</v>
      </c>
      <c r="N6214">
        <v>4</v>
      </c>
      <c r="O6214">
        <v>1</v>
      </c>
      <c r="P6214">
        <v>2015</v>
      </c>
      <c r="R6214" t="s">
        <v>26</v>
      </c>
      <c r="S6214" t="s">
        <v>31</v>
      </c>
    </row>
    <row r="6215" spans="1:19" x14ac:dyDescent="0.25">
      <c r="A6215" t="s">
        <v>338</v>
      </c>
      <c r="B6215" t="s">
        <v>31432</v>
      </c>
      <c r="C6215" t="s">
        <v>31433</v>
      </c>
      <c r="E6215" t="s">
        <v>5337</v>
      </c>
      <c r="F6215" t="s">
        <v>202</v>
      </c>
      <c r="G6215">
        <v>33763</v>
      </c>
      <c r="H6215">
        <v>28.001145999999999</v>
      </c>
      <c r="I6215">
        <v>-82.728807000000003</v>
      </c>
      <c r="J6215" s="1" t="d">
        <v>2019-01-10</v>
      </c>
      <c r="K6215">
        <v>113702</v>
      </c>
      <c r="L6215" t="s">
        <v>30</v>
      </c>
      <c r="M6215" s="1" t="d">
        <v>2015-04-01</v>
      </c>
      <c r="N6215">
        <v>4</v>
      </c>
      <c r="O6215">
        <v>1</v>
      </c>
      <c r="P6215">
        <v>2015</v>
      </c>
      <c r="R6215" t="s">
        <v>26</v>
      </c>
      <c r="S6215" t="s">
        <v>31</v>
      </c>
    </row>
    <row r="6216" spans="1:19" x14ac:dyDescent="0.25">
      <c r="A6216" t="s">
        <v>338</v>
      </c>
      <c r="B6216" t="s">
        <v>31456</v>
      </c>
      <c r="C6216" t="s">
        <v>31457</v>
      </c>
      <c r="E6216" t="s">
        <v>441</v>
      </c>
      <c r="F6216" t="s">
        <v>202</v>
      </c>
      <c r="G6216">
        <v>33897</v>
      </c>
      <c r="H6216">
        <v>28.321290000000001</v>
      </c>
      <c r="I6216">
        <v>-81.658400999999998</v>
      </c>
      <c r="J6216" s="1" t="d">
        <v>2019-01-10</v>
      </c>
      <c r="K6216">
        <v>113713</v>
      </c>
      <c r="L6216" t="s">
        <v>30</v>
      </c>
      <c r="M6216" s="1" t="d">
        <v>2015-01-01</v>
      </c>
      <c r="N6216">
        <v>1</v>
      </c>
      <c r="O6216">
        <v>1</v>
      </c>
      <c r="P6216">
        <v>2015</v>
      </c>
      <c r="R6216" t="s">
        <v>26</v>
      </c>
      <c r="S6216" t="s">
        <v>31</v>
      </c>
    </row>
    <row r="6217" spans="1:19" x14ac:dyDescent="0.25">
      <c r="A6217" t="s">
        <v>338</v>
      </c>
      <c r="B6217" t="s">
        <v>31491</v>
      </c>
      <c r="C6217" t="s">
        <v>19156</v>
      </c>
      <c r="E6217" t="s">
        <v>19157</v>
      </c>
      <c r="F6217" t="s">
        <v>202</v>
      </c>
      <c r="G6217">
        <v>32034</v>
      </c>
      <c r="H6217">
        <v>30.593865999999998</v>
      </c>
      <c r="I6217">
        <v>-81.444603000000001</v>
      </c>
      <c r="J6217" s="1" t="d">
        <v>2019-01-10</v>
      </c>
      <c r="K6217">
        <v>113729</v>
      </c>
      <c r="L6217" t="s">
        <v>30</v>
      </c>
      <c r="M6217" s="1" t="d">
        <v>2015-04-01</v>
      </c>
      <c r="N6217">
        <v>4</v>
      </c>
      <c r="O6217">
        <v>1</v>
      </c>
      <c r="P6217">
        <v>2015</v>
      </c>
      <c r="R6217" t="s">
        <v>26</v>
      </c>
      <c r="S6217" t="s">
        <v>31</v>
      </c>
    </row>
    <row r="6218" spans="1:19" x14ac:dyDescent="0.25">
      <c r="A6218" t="s">
        <v>338</v>
      </c>
      <c r="B6218" t="s">
        <v>31509</v>
      </c>
      <c r="C6218" t="s">
        <v>31510</v>
      </c>
      <c r="E6218" t="s">
        <v>5493</v>
      </c>
      <c r="F6218" t="s">
        <v>202</v>
      </c>
      <c r="G6218">
        <v>33304</v>
      </c>
      <c r="H6218">
        <v>26.129421000000001</v>
      </c>
      <c r="I6218">
        <v>-80.104107999999997</v>
      </c>
      <c r="J6218" s="1" t="d">
        <v>2019-01-10</v>
      </c>
      <c r="K6218">
        <v>113738</v>
      </c>
      <c r="L6218" t="s">
        <v>30</v>
      </c>
      <c r="M6218" s="1" t="d">
        <v>2015-04-01</v>
      </c>
      <c r="N6218">
        <v>4</v>
      </c>
      <c r="O6218">
        <v>1</v>
      </c>
      <c r="P6218">
        <v>2015</v>
      </c>
      <c r="R6218" t="s">
        <v>26</v>
      </c>
      <c r="S6218" t="s">
        <v>31</v>
      </c>
    </row>
    <row r="6219" spans="1:19" x14ac:dyDescent="0.25">
      <c r="A6219" t="s">
        <v>338</v>
      </c>
      <c r="B6219" t="s">
        <v>31511</v>
      </c>
      <c r="C6219" t="s">
        <v>31512</v>
      </c>
      <c r="E6219" t="s">
        <v>5493</v>
      </c>
      <c r="F6219" t="s">
        <v>202</v>
      </c>
      <c r="G6219">
        <v>33309</v>
      </c>
      <c r="H6219">
        <v>26.193045999999999</v>
      </c>
      <c r="I6219">
        <v>-80.169629999999998</v>
      </c>
      <c r="J6219" s="1" t="d">
        <v>2019-01-10</v>
      </c>
      <c r="K6219">
        <v>113739</v>
      </c>
      <c r="L6219" t="s">
        <v>30</v>
      </c>
      <c r="M6219" s="1" t="d">
        <v>2015-04-01</v>
      </c>
      <c r="N6219">
        <v>4</v>
      </c>
      <c r="O6219">
        <v>1</v>
      </c>
      <c r="P6219">
        <v>2015</v>
      </c>
      <c r="R6219" t="s">
        <v>26</v>
      </c>
      <c r="S6219" t="s">
        <v>31</v>
      </c>
    </row>
    <row r="6220" spans="1:19" x14ac:dyDescent="0.25">
      <c r="A6220" t="s">
        <v>338</v>
      </c>
      <c r="B6220" t="s">
        <v>31556</v>
      </c>
      <c r="C6220" t="s">
        <v>19162</v>
      </c>
      <c r="E6220" t="s">
        <v>19163</v>
      </c>
      <c r="F6220" t="s">
        <v>202</v>
      </c>
      <c r="G6220">
        <v>32903</v>
      </c>
      <c r="H6220">
        <v>28.086314000000002</v>
      </c>
      <c r="I6220">
        <v>-80.564662999999996</v>
      </c>
      <c r="J6220" s="1" t="d">
        <v>2019-01-10</v>
      </c>
      <c r="K6220">
        <v>113759</v>
      </c>
      <c r="L6220" t="s">
        <v>30</v>
      </c>
      <c r="M6220" s="1" t="d">
        <v>2015-04-01</v>
      </c>
      <c r="N6220">
        <v>4</v>
      </c>
      <c r="O6220">
        <v>1</v>
      </c>
      <c r="P6220">
        <v>2015</v>
      </c>
      <c r="R6220" t="s">
        <v>26</v>
      </c>
      <c r="S6220" t="s">
        <v>31</v>
      </c>
    </row>
    <row r="6221" spans="1:19" x14ac:dyDescent="0.25">
      <c r="A6221" t="s">
        <v>338</v>
      </c>
      <c r="B6221" t="s">
        <v>31569</v>
      </c>
      <c r="C6221" t="s">
        <v>31570</v>
      </c>
      <c r="E6221" t="s">
        <v>31562</v>
      </c>
      <c r="F6221" t="s">
        <v>202</v>
      </c>
      <c r="G6221">
        <v>33036</v>
      </c>
      <c r="H6221">
        <v>24.918009000000001</v>
      </c>
      <c r="I6221">
        <v>-80.635333000000003</v>
      </c>
      <c r="J6221" s="1" t="d">
        <v>2019-01-10</v>
      </c>
      <c r="K6221">
        <v>113765</v>
      </c>
      <c r="L6221" t="s">
        <v>30</v>
      </c>
      <c r="M6221" s="1" t="d">
        <v>2015-04-01</v>
      </c>
      <c r="N6221">
        <v>4</v>
      </c>
      <c r="O6221">
        <v>1</v>
      </c>
      <c r="P6221">
        <v>2015</v>
      </c>
      <c r="R6221" t="s">
        <v>26</v>
      </c>
      <c r="S6221" t="s">
        <v>31</v>
      </c>
    </row>
    <row r="6222" spans="1:19" x14ac:dyDescent="0.25">
      <c r="A6222" t="s">
        <v>338</v>
      </c>
      <c r="B6222" t="s">
        <v>31592</v>
      </c>
      <c r="C6222" t="s">
        <v>31593</v>
      </c>
      <c r="E6222" t="s">
        <v>31594</v>
      </c>
      <c r="F6222" t="s">
        <v>202</v>
      </c>
      <c r="G6222">
        <v>32250</v>
      </c>
      <c r="H6222">
        <v>30.289466999999998</v>
      </c>
      <c r="I6222">
        <v>-81.389363000000003</v>
      </c>
      <c r="J6222" s="1" t="d">
        <v>2019-01-10</v>
      </c>
      <c r="K6222">
        <v>113776</v>
      </c>
      <c r="L6222" t="s">
        <v>30</v>
      </c>
      <c r="M6222" s="1" t="d">
        <v>2015-02-05</v>
      </c>
      <c r="N6222">
        <v>2</v>
      </c>
      <c r="O6222">
        <v>5</v>
      </c>
      <c r="P6222">
        <v>2015</v>
      </c>
      <c r="R6222" t="s">
        <v>26</v>
      </c>
      <c r="S6222" t="s">
        <v>31</v>
      </c>
    </row>
    <row r="6223" spans="1:19" x14ac:dyDescent="0.25">
      <c r="A6223" t="s">
        <v>338</v>
      </c>
      <c r="B6223" t="s">
        <v>31602</v>
      </c>
      <c r="C6223" t="s">
        <v>31603</v>
      </c>
      <c r="E6223" t="s">
        <v>31604</v>
      </c>
      <c r="F6223" t="s">
        <v>202</v>
      </c>
      <c r="G6223">
        <v>33040</v>
      </c>
      <c r="H6223">
        <v>24.560729680000001</v>
      </c>
      <c r="I6223">
        <v>-81.806606459999998</v>
      </c>
      <c r="J6223" s="1" t="d">
        <v>2019-01-10</v>
      </c>
      <c r="K6223">
        <v>113780</v>
      </c>
      <c r="L6223" t="s">
        <v>30</v>
      </c>
      <c r="M6223" s="1" t="d">
        <v>2015-04-01</v>
      </c>
      <c r="N6223">
        <v>4</v>
      </c>
      <c r="O6223">
        <v>1</v>
      </c>
      <c r="P6223">
        <v>2015</v>
      </c>
      <c r="R6223" t="s">
        <v>26</v>
      </c>
      <c r="S6223" t="s">
        <v>31</v>
      </c>
    </row>
    <row r="6224" spans="1:19" x14ac:dyDescent="0.25">
      <c r="A6224" t="s">
        <v>338</v>
      </c>
      <c r="B6224" t="s">
        <v>31605</v>
      </c>
      <c r="C6224" t="s">
        <v>31606</v>
      </c>
      <c r="E6224" t="s">
        <v>31604</v>
      </c>
      <c r="F6224" t="s">
        <v>202</v>
      </c>
      <c r="G6224">
        <v>33040</v>
      </c>
      <c r="H6224">
        <v>24.561138</v>
      </c>
      <c r="I6224">
        <v>-81.806111999999999</v>
      </c>
      <c r="J6224" s="1" t="d">
        <v>2019-01-10</v>
      </c>
      <c r="K6224">
        <v>113781</v>
      </c>
      <c r="L6224" t="s">
        <v>30</v>
      </c>
      <c r="M6224" s="1" t="d">
        <v>2015-04-01</v>
      </c>
      <c r="N6224">
        <v>4</v>
      </c>
      <c r="O6224">
        <v>1</v>
      </c>
      <c r="P6224">
        <v>2015</v>
      </c>
      <c r="R6224" t="s">
        <v>26</v>
      </c>
      <c r="S6224" t="s">
        <v>31</v>
      </c>
    </row>
    <row r="6225" spans="1:19" x14ac:dyDescent="0.25">
      <c r="A6225" t="s">
        <v>338</v>
      </c>
      <c r="B6225" t="s">
        <v>31628</v>
      </c>
      <c r="C6225" t="s">
        <v>31629</v>
      </c>
      <c r="E6225" t="s">
        <v>31604</v>
      </c>
      <c r="F6225" t="s">
        <v>202</v>
      </c>
      <c r="G6225">
        <v>33040</v>
      </c>
      <c r="H6225">
        <v>24.553533999999999</v>
      </c>
      <c r="I6225">
        <v>-81.794655000000006</v>
      </c>
      <c r="J6225" s="1" t="d">
        <v>2019-01-10</v>
      </c>
      <c r="K6225">
        <v>113793</v>
      </c>
      <c r="L6225" t="s">
        <v>30</v>
      </c>
      <c r="M6225" s="1" t="d">
        <v>2015-04-01</v>
      </c>
      <c r="N6225">
        <v>4</v>
      </c>
      <c r="O6225">
        <v>1</v>
      </c>
      <c r="P6225">
        <v>2015</v>
      </c>
      <c r="R6225" t="s">
        <v>26</v>
      </c>
      <c r="S6225" t="s">
        <v>31</v>
      </c>
    </row>
    <row r="6226" spans="1:19" x14ac:dyDescent="0.25">
      <c r="A6226" t="s">
        <v>338</v>
      </c>
      <c r="B6226" t="s">
        <v>31650</v>
      </c>
      <c r="C6226" t="s">
        <v>31651</v>
      </c>
      <c r="E6226" t="s">
        <v>9507</v>
      </c>
      <c r="F6226" t="s">
        <v>202</v>
      </c>
      <c r="G6226">
        <v>32779</v>
      </c>
      <c r="H6226">
        <v>28.713514</v>
      </c>
      <c r="I6226">
        <v>-81.443619999999996</v>
      </c>
      <c r="J6226" s="1" t="d">
        <v>2019-01-10</v>
      </c>
      <c r="K6226">
        <v>113802</v>
      </c>
      <c r="L6226" t="s">
        <v>30</v>
      </c>
      <c r="M6226" s="1" t="d">
        <v>2015-04-01</v>
      </c>
      <c r="N6226">
        <v>4</v>
      </c>
      <c r="O6226">
        <v>1</v>
      </c>
      <c r="P6226">
        <v>2015</v>
      </c>
      <c r="R6226" t="s">
        <v>26</v>
      </c>
      <c r="S6226" t="s">
        <v>31</v>
      </c>
    </row>
    <row r="6227" spans="1:19" x14ac:dyDescent="0.25">
      <c r="A6227" t="s">
        <v>338</v>
      </c>
      <c r="B6227" t="s">
        <v>31672</v>
      </c>
      <c r="C6227" t="s">
        <v>31673</v>
      </c>
      <c r="E6227" t="s">
        <v>4373</v>
      </c>
      <c r="F6227" t="s">
        <v>202</v>
      </c>
      <c r="G6227">
        <v>32901</v>
      </c>
      <c r="H6227">
        <v>28.105633999999998</v>
      </c>
      <c r="I6227">
        <v>-80.629259000000005</v>
      </c>
      <c r="J6227" s="1" t="d">
        <v>2019-01-10</v>
      </c>
      <c r="K6227">
        <v>113811</v>
      </c>
      <c r="L6227" t="s">
        <v>30</v>
      </c>
      <c r="M6227" s="1" t="d">
        <v>2015-04-01</v>
      </c>
      <c r="N6227">
        <v>4</v>
      </c>
      <c r="O6227">
        <v>1</v>
      </c>
      <c r="P6227">
        <v>2015</v>
      </c>
      <c r="R6227" t="s">
        <v>26</v>
      </c>
      <c r="S6227" t="s">
        <v>31</v>
      </c>
    </row>
    <row r="6228" spans="1:19" x14ac:dyDescent="0.25">
      <c r="A6228" t="s">
        <v>338</v>
      </c>
      <c r="B6228" t="s">
        <v>31676</v>
      </c>
      <c r="C6228" t="s">
        <v>31677</v>
      </c>
      <c r="E6228" t="s">
        <v>4373</v>
      </c>
      <c r="F6228" t="s">
        <v>202</v>
      </c>
      <c r="G6228">
        <v>32940</v>
      </c>
      <c r="H6228">
        <v>28.231653000000001</v>
      </c>
      <c r="I6228">
        <v>-80.716660000000005</v>
      </c>
      <c r="J6228" s="1" t="d">
        <v>2019-01-10</v>
      </c>
      <c r="K6228">
        <v>113813</v>
      </c>
      <c r="L6228" t="s">
        <v>30</v>
      </c>
      <c r="M6228" s="1" t="d">
        <v>2015-04-01</v>
      </c>
      <c r="N6228">
        <v>4</v>
      </c>
      <c r="O6228">
        <v>1</v>
      </c>
      <c r="P6228">
        <v>2015</v>
      </c>
      <c r="R6228" t="s">
        <v>26</v>
      </c>
      <c r="S6228" t="s">
        <v>31</v>
      </c>
    </row>
    <row r="6229" spans="1:19" x14ac:dyDescent="0.25">
      <c r="A6229" t="s">
        <v>338</v>
      </c>
      <c r="B6229" t="s">
        <v>31683</v>
      </c>
      <c r="C6229" t="s">
        <v>19149</v>
      </c>
      <c r="E6229" t="s">
        <v>757</v>
      </c>
      <c r="F6229" t="s">
        <v>202</v>
      </c>
      <c r="G6229">
        <v>33131</v>
      </c>
      <c r="H6229">
        <v>25.772324000000001</v>
      </c>
      <c r="I6229">
        <v>-80.185489000000004</v>
      </c>
      <c r="J6229" s="1" t="d">
        <v>2019-01-10</v>
      </c>
      <c r="K6229">
        <v>113816</v>
      </c>
      <c r="L6229" t="s">
        <v>30</v>
      </c>
      <c r="M6229" s="1" t="d">
        <v>2015-04-01</v>
      </c>
      <c r="N6229">
        <v>4</v>
      </c>
      <c r="O6229">
        <v>1</v>
      </c>
      <c r="P6229">
        <v>2015</v>
      </c>
      <c r="R6229" t="s">
        <v>26</v>
      </c>
      <c r="S6229" t="s">
        <v>31</v>
      </c>
    </row>
    <row r="6230" spans="1:19" x14ac:dyDescent="0.25">
      <c r="A6230" t="s">
        <v>338</v>
      </c>
      <c r="B6230" t="s">
        <v>31703</v>
      </c>
      <c r="C6230" t="s">
        <v>31704</v>
      </c>
      <c r="E6230" t="s">
        <v>757</v>
      </c>
      <c r="F6230" t="s">
        <v>202</v>
      </c>
      <c r="G6230">
        <v>33131</v>
      </c>
      <c r="H6230">
        <v>25.765329999999999</v>
      </c>
      <c r="I6230">
        <v>-80.185301999999993</v>
      </c>
      <c r="J6230" s="1" t="d">
        <v>2019-01-10</v>
      </c>
      <c r="K6230">
        <v>113827</v>
      </c>
      <c r="L6230" t="s">
        <v>30</v>
      </c>
      <c r="M6230" s="1" t="d">
        <v>2015-04-01</v>
      </c>
      <c r="N6230">
        <v>4</v>
      </c>
      <c r="O6230">
        <v>1</v>
      </c>
      <c r="P6230">
        <v>2015</v>
      </c>
      <c r="R6230" t="s">
        <v>26</v>
      </c>
      <c r="S6230" t="s">
        <v>31</v>
      </c>
    </row>
    <row r="6231" spans="1:19" x14ac:dyDescent="0.25">
      <c r="A6231" t="s">
        <v>338</v>
      </c>
      <c r="B6231" t="s">
        <v>31707</v>
      </c>
      <c r="C6231" t="s">
        <v>19159</v>
      </c>
      <c r="E6231" t="s">
        <v>19160</v>
      </c>
      <c r="F6231" t="s">
        <v>202</v>
      </c>
      <c r="G6231">
        <v>33139</v>
      </c>
      <c r="H6231">
        <v>25.790993</v>
      </c>
      <c r="I6231">
        <v>-80.128912</v>
      </c>
      <c r="J6231" s="1" t="d">
        <v>2019-01-10</v>
      </c>
      <c r="K6231">
        <v>113829</v>
      </c>
      <c r="L6231" t="s">
        <v>30</v>
      </c>
      <c r="M6231" s="1" t="d">
        <v>2015-04-01</v>
      </c>
      <c r="N6231">
        <v>4</v>
      </c>
      <c r="O6231">
        <v>1</v>
      </c>
      <c r="P6231">
        <v>2015</v>
      </c>
      <c r="R6231" t="s">
        <v>26</v>
      </c>
      <c r="S6231" t="s">
        <v>31</v>
      </c>
    </row>
    <row r="6232" spans="1:19" x14ac:dyDescent="0.25">
      <c r="A6232" t="s">
        <v>338</v>
      </c>
      <c r="B6232" t="s">
        <v>31716</v>
      </c>
      <c r="C6232" t="s">
        <v>31717</v>
      </c>
      <c r="E6232" t="s">
        <v>19160</v>
      </c>
      <c r="F6232" t="s">
        <v>202</v>
      </c>
      <c r="G6232">
        <v>33140</v>
      </c>
      <c r="H6232">
        <v>25.812837999999999</v>
      </c>
      <c r="I6232">
        <v>-80.122522000000004</v>
      </c>
      <c r="J6232" s="1" t="d">
        <v>2019-01-10</v>
      </c>
      <c r="K6232">
        <v>113834</v>
      </c>
      <c r="L6232" t="s">
        <v>30</v>
      </c>
      <c r="M6232" s="1" t="d">
        <v>2015-04-01</v>
      </c>
      <c r="N6232">
        <v>4</v>
      </c>
      <c r="O6232">
        <v>1</v>
      </c>
      <c r="P6232">
        <v>2015</v>
      </c>
      <c r="R6232" t="s">
        <v>26</v>
      </c>
      <c r="S6232" t="s">
        <v>31</v>
      </c>
    </row>
    <row r="6233" spans="1:19" x14ac:dyDescent="0.25">
      <c r="A6233" t="s">
        <v>338</v>
      </c>
      <c r="B6233" t="s">
        <v>31720</v>
      </c>
      <c r="C6233" t="s">
        <v>31721</v>
      </c>
      <c r="E6233" t="s">
        <v>19160</v>
      </c>
      <c r="F6233" t="s">
        <v>202</v>
      </c>
      <c r="G6233">
        <v>33140</v>
      </c>
      <c r="H6233">
        <v>25.819441000000001</v>
      </c>
      <c r="I6233">
        <v>-80.122637999999995</v>
      </c>
      <c r="J6233" s="1" t="d">
        <v>2019-01-10</v>
      </c>
      <c r="K6233">
        <v>113836</v>
      </c>
      <c r="L6233" t="s">
        <v>30</v>
      </c>
      <c r="M6233" s="1" t="d">
        <v>2015-04-01</v>
      </c>
      <c r="N6233">
        <v>4</v>
      </c>
      <c r="O6233">
        <v>1</v>
      </c>
      <c r="P6233">
        <v>2015</v>
      </c>
      <c r="R6233" t="s">
        <v>26</v>
      </c>
      <c r="S6233" t="s">
        <v>31</v>
      </c>
    </row>
    <row r="6234" spans="1:19" x14ac:dyDescent="0.25">
      <c r="A6234" t="s">
        <v>338</v>
      </c>
      <c r="B6234" t="s">
        <v>31743</v>
      </c>
      <c r="C6234" t="s">
        <v>31744</v>
      </c>
      <c r="E6234" t="s">
        <v>5598</v>
      </c>
      <c r="F6234" t="s">
        <v>202</v>
      </c>
      <c r="G6234">
        <v>34109</v>
      </c>
      <c r="H6234">
        <v>26.248832</v>
      </c>
      <c r="I6234">
        <v>-81.766167999999993</v>
      </c>
      <c r="J6234" s="1" t="d">
        <v>2019-01-10</v>
      </c>
      <c r="K6234">
        <v>113847</v>
      </c>
      <c r="L6234" t="s">
        <v>30</v>
      </c>
      <c r="M6234" s="1" t="d">
        <v>2015-04-01</v>
      </c>
      <c r="N6234">
        <v>4</v>
      </c>
      <c r="O6234">
        <v>1</v>
      </c>
      <c r="P6234">
        <v>2015</v>
      </c>
      <c r="R6234" t="s">
        <v>26</v>
      </c>
      <c r="S6234" t="s">
        <v>31</v>
      </c>
    </row>
    <row r="6235" spans="1:19" x14ac:dyDescent="0.25">
      <c r="A6235" t="s">
        <v>338</v>
      </c>
      <c r="B6235" t="s">
        <v>31745</v>
      </c>
      <c r="C6235" t="s">
        <v>31746</v>
      </c>
      <c r="E6235" t="s">
        <v>5598</v>
      </c>
      <c r="F6235" t="s">
        <v>202</v>
      </c>
      <c r="G6235">
        <v>34108</v>
      </c>
      <c r="H6235">
        <v>26.251956</v>
      </c>
      <c r="I6235">
        <v>-81.821565000000007</v>
      </c>
      <c r="J6235" s="1" t="d">
        <v>2019-01-10</v>
      </c>
      <c r="K6235">
        <v>113848</v>
      </c>
      <c r="L6235" t="s">
        <v>30</v>
      </c>
      <c r="M6235" s="1" t="d">
        <v>2015-04-01</v>
      </c>
      <c r="N6235">
        <v>4</v>
      </c>
      <c r="O6235">
        <v>1</v>
      </c>
      <c r="P6235">
        <v>2015</v>
      </c>
      <c r="R6235" t="s">
        <v>26</v>
      </c>
      <c r="S6235" t="s">
        <v>31</v>
      </c>
    </row>
    <row r="6236" spans="1:19" x14ac:dyDescent="0.25">
      <c r="A6236" t="s">
        <v>338</v>
      </c>
      <c r="B6236" t="s">
        <v>31772</v>
      </c>
      <c r="C6236" t="s">
        <v>31773</v>
      </c>
      <c r="E6236" t="s">
        <v>10756</v>
      </c>
      <c r="F6236" t="s">
        <v>202</v>
      </c>
      <c r="G6236">
        <v>34972</v>
      </c>
      <c r="H6236">
        <v>27.288350000000001</v>
      </c>
      <c r="I6236">
        <v>-80.742137</v>
      </c>
      <c r="J6236" s="1" t="d">
        <v>2019-01-10</v>
      </c>
      <c r="K6236">
        <v>113861</v>
      </c>
      <c r="L6236" t="s">
        <v>30</v>
      </c>
      <c r="M6236" s="1" t="d">
        <v>2015-04-01</v>
      </c>
      <c r="N6236">
        <v>4</v>
      </c>
      <c r="O6236">
        <v>1</v>
      </c>
      <c r="P6236">
        <v>2015</v>
      </c>
      <c r="R6236" t="s">
        <v>26</v>
      </c>
      <c r="S6236" t="s">
        <v>31</v>
      </c>
    </row>
    <row r="6237" spans="1:19" x14ac:dyDescent="0.25">
      <c r="A6237" t="s">
        <v>338</v>
      </c>
      <c r="B6237" t="s">
        <v>31827</v>
      </c>
      <c r="C6237" t="s">
        <v>31828</v>
      </c>
      <c r="E6237" t="s">
        <v>31829</v>
      </c>
      <c r="F6237" t="s">
        <v>202</v>
      </c>
      <c r="G6237">
        <v>33480</v>
      </c>
      <c r="H6237">
        <v>26.714903</v>
      </c>
      <c r="I6237">
        <v>-80.033985000000001</v>
      </c>
      <c r="J6237" s="1" t="d">
        <v>2019-01-10</v>
      </c>
      <c r="K6237">
        <v>113889</v>
      </c>
      <c r="L6237" t="s">
        <v>30</v>
      </c>
      <c r="M6237" s="1" t="d">
        <v>2015-04-01</v>
      </c>
      <c r="N6237">
        <v>4</v>
      </c>
      <c r="O6237">
        <v>1</v>
      </c>
      <c r="P6237">
        <v>2015</v>
      </c>
      <c r="R6237" t="s">
        <v>26</v>
      </c>
      <c r="S6237" t="s">
        <v>31</v>
      </c>
    </row>
    <row r="6238" spans="1:19" x14ac:dyDescent="0.25">
      <c r="A6238" t="s">
        <v>338</v>
      </c>
      <c r="B6238" t="s">
        <v>31869</v>
      </c>
      <c r="C6238" t="s">
        <v>31870</v>
      </c>
      <c r="E6238" t="s">
        <v>31871</v>
      </c>
      <c r="F6238" t="s">
        <v>202</v>
      </c>
      <c r="G6238">
        <v>33957</v>
      </c>
      <c r="H6238">
        <v>26.438596</v>
      </c>
      <c r="I6238">
        <v>-82.077654999999993</v>
      </c>
      <c r="J6238" s="1" t="d">
        <v>2019-01-10</v>
      </c>
      <c r="K6238">
        <v>113909</v>
      </c>
      <c r="L6238" t="s">
        <v>30</v>
      </c>
      <c r="M6238" s="1" t="d">
        <v>2015-04-01</v>
      </c>
      <c r="N6238">
        <v>4</v>
      </c>
      <c r="O6238">
        <v>1</v>
      </c>
      <c r="P6238">
        <v>2015</v>
      </c>
      <c r="R6238" t="s">
        <v>26</v>
      </c>
      <c r="S6238" t="s">
        <v>31</v>
      </c>
    </row>
    <row r="6239" spans="1:19" x14ac:dyDescent="0.25">
      <c r="A6239" t="s">
        <v>338</v>
      </c>
      <c r="B6239" t="s">
        <v>31903</v>
      </c>
      <c r="C6239" t="s">
        <v>31904</v>
      </c>
      <c r="E6239" t="s">
        <v>9550</v>
      </c>
      <c r="F6239" t="s">
        <v>202</v>
      </c>
      <c r="G6239">
        <v>32084</v>
      </c>
      <c r="H6239">
        <v>29.888016</v>
      </c>
      <c r="I6239">
        <v>-81.311175000000006</v>
      </c>
      <c r="J6239" s="1" t="d">
        <v>2019-01-10</v>
      </c>
      <c r="K6239">
        <v>113924</v>
      </c>
      <c r="L6239" t="s">
        <v>30</v>
      </c>
      <c r="M6239" s="1" t="d">
        <v>2015-04-01</v>
      </c>
      <c r="N6239">
        <v>4</v>
      </c>
      <c r="O6239">
        <v>1</v>
      </c>
      <c r="P6239">
        <v>2015</v>
      </c>
      <c r="R6239" t="s">
        <v>26</v>
      </c>
      <c r="S6239" t="s">
        <v>31</v>
      </c>
    </row>
    <row r="6240" spans="1:19" x14ac:dyDescent="0.25">
      <c r="A6240" t="s">
        <v>338</v>
      </c>
      <c r="B6240" t="s">
        <v>31946</v>
      </c>
      <c r="C6240" t="s">
        <v>19147</v>
      </c>
      <c r="E6240" t="s">
        <v>9558</v>
      </c>
      <c r="F6240" t="s">
        <v>202</v>
      </c>
      <c r="G6240">
        <v>32301</v>
      </c>
      <c r="H6240">
        <v>30.444901999999999</v>
      </c>
      <c r="I6240">
        <v>-84.284576000000001</v>
      </c>
      <c r="J6240" s="1" t="d">
        <v>2019-01-10</v>
      </c>
      <c r="K6240">
        <v>113944</v>
      </c>
      <c r="L6240" t="s">
        <v>30</v>
      </c>
      <c r="M6240" s="1" t="d">
        <v>2015-04-01</v>
      </c>
      <c r="N6240">
        <v>4</v>
      </c>
      <c r="O6240">
        <v>1</v>
      </c>
      <c r="P6240">
        <v>2015</v>
      </c>
      <c r="R6240" t="s">
        <v>26</v>
      </c>
      <c r="S6240" t="s">
        <v>31</v>
      </c>
    </row>
    <row r="6241" spans="1:19" x14ac:dyDescent="0.25">
      <c r="A6241" t="s">
        <v>338</v>
      </c>
      <c r="B6241" t="s">
        <v>31955</v>
      </c>
      <c r="C6241" t="s">
        <v>31956</v>
      </c>
      <c r="E6241" t="s">
        <v>2368</v>
      </c>
      <c r="F6241" t="s">
        <v>202</v>
      </c>
      <c r="G6241">
        <v>33606</v>
      </c>
      <c r="H6241">
        <v>27.930634999999999</v>
      </c>
      <c r="I6241">
        <v>-82.483337000000006</v>
      </c>
      <c r="J6241" s="1" t="d">
        <v>2019-01-10</v>
      </c>
      <c r="K6241">
        <v>113949</v>
      </c>
      <c r="L6241" t="s">
        <v>30</v>
      </c>
      <c r="M6241" s="1" t="d">
        <v>2015-04-01</v>
      </c>
      <c r="N6241">
        <v>4</v>
      </c>
      <c r="O6241">
        <v>1</v>
      </c>
      <c r="P6241">
        <v>2015</v>
      </c>
      <c r="R6241" t="s">
        <v>26</v>
      </c>
      <c r="S6241" t="s">
        <v>31</v>
      </c>
    </row>
    <row r="6242" spans="1:19" x14ac:dyDescent="0.25">
      <c r="A6242" t="s">
        <v>338</v>
      </c>
      <c r="B6242" t="s">
        <v>31968</v>
      </c>
      <c r="C6242" t="s">
        <v>31969</v>
      </c>
      <c r="E6242" t="s">
        <v>2368</v>
      </c>
      <c r="F6242" t="s">
        <v>202</v>
      </c>
      <c r="G6242">
        <v>33607</v>
      </c>
      <c r="H6242">
        <v>27.960322000000001</v>
      </c>
      <c r="I6242">
        <v>-82.518280000000004</v>
      </c>
      <c r="J6242" s="1" t="d">
        <v>2019-01-10</v>
      </c>
      <c r="K6242">
        <v>113956</v>
      </c>
      <c r="L6242" t="s">
        <v>30</v>
      </c>
      <c r="M6242" s="1" t="d">
        <v>2015-04-01</v>
      </c>
      <c r="N6242">
        <v>4</v>
      </c>
      <c r="O6242">
        <v>1</v>
      </c>
      <c r="P6242">
        <v>2015</v>
      </c>
      <c r="R6242" t="s">
        <v>26</v>
      </c>
      <c r="S6242" t="s">
        <v>31</v>
      </c>
    </row>
    <row r="6243" spans="1:19" x14ac:dyDescent="0.25">
      <c r="A6243" t="s">
        <v>338</v>
      </c>
      <c r="B6243" t="s">
        <v>31974</v>
      </c>
      <c r="C6243" t="s">
        <v>19145</v>
      </c>
      <c r="E6243" t="s">
        <v>7146</v>
      </c>
      <c r="F6243" t="s">
        <v>202</v>
      </c>
      <c r="G6243">
        <v>32963</v>
      </c>
      <c r="H6243">
        <v>27.652062000000001</v>
      </c>
      <c r="I6243">
        <v>-80.355520999999996</v>
      </c>
      <c r="J6243" s="1" t="d">
        <v>2019-01-10</v>
      </c>
      <c r="K6243">
        <v>113959</v>
      </c>
      <c r="L6243" t="s">
        <v>30</v>
      </c>
      <c r="M6243" s="1" t="d">
        <v>2015-04-01</v>
      </c>
      <c r="N6243">
        <v>4</v>
      </c>
      <c r="O6243">
        <v>1</v>
      </c>
      <c r="P6243">
        <v>2015</v>
      </c>
      <c r="R6243" t="s">
        <v>26</v>
      </c>
      <c r="S6243" t="s">
        <v>31</v>
      </c>
    </row>
    <row r="6244" spans="1:19" x14ac:dyDescent="0.25">
      <c r="A6244" t="s">
        <v>338</v>
      </c>
      <c r="B6244" t="s">
        <v>31981</v>
      </c>
      <c r="C6244" t="s">
        <v>19143</v>
      </c>
      <c r="E6244" t="s">
        <v>7150</v>
      </c>
      <c r="F6244" t="s">
        <v>202</v>
      </c>
      <c r="G6244">
        <v>33401</v>
      </c>
      <c r="H6244">
        <v>26.700322</v>
      </c>
      <c r="I6244">
        <v>-80.057742000000005</v>
      </c>
      <c r="J6244" s="1" t="d">
        <v>2019-01-10</v>
      </c>
      <c r="K6244">
        <v>113963</v>
      </c>
      <c r="L6244" t="s">
        <v>30</v>
      </c>
      <c r="M6244" s="1" t="d">
        <v>2015-04-01</v>
      </c>
      <c r="N6244">
        <v>4</v>
      </c>
      <c r="O6244">
        <v>1</v>
      </c>
      <c r="P6244">
        <v>2015</v>
      </c>
      <c r="R6244" t="s">
        <v>26</v>
      </c>
      <c r="S6244" t="s">
        <v>31</v>
      </c>
    </row>
    <row r="6245" spans="1:19" x14ac:dyDescent="0.25">
      <c r="A6245" t="s">
        <v>338</v>
      </c>
      <c r="B6245" t="s">
        <v>31988</v>
      </c>
      <c r="C6245" t="s">
        <v>19154</v>
      </c>
      <c r="E6245" t="s">
        <v>18997</v>
      </c>
      <c r="F6245" t="s">
        <v>202</v>
      </c>
      <c r="G6245">
        <v>32789</v>
      </c>
      <c r="H6245">
        <v>28.595499</v>
      </c>
      <c r="I6245">
        <v>-81.347618999999995</v>
      </c>
      <c r="J6245" s="1" t="d">
        <v>2019-01-10</v>
      </c>
      <c r="K6245">
        <v>113967</v>
      </c>
      <c r="L6245" t="s">
        <v>30</v>
      </c>
      <c r="M6245" s="1" t="d">
        <v>2015-04-01</v>
      </c>
      <c r="N6245">
        <v>4</v>
      </c>
      <c r="O6245">
        <v>1</v>
      </c>
      <c r="P6245">
        <v>2015</v>
      </c>
      <c r="R6245" t="s">
        <v>26</v>
      </c>
      <c r="S6245" t="s">
        <v>31</v>
      </c>
    </row>
    <row r="6246" spans="1:19" x14ac:dyDescent="0.25">
      <c r="A6246" t="s">
        <v>338</v>
      </c>
      <c r="B6246" t="s">
        <v>32014</v>
      </c>
      <c r="C6246" t="s">
        <v>32015</v>
      </c>
      <c r="E6246" t="s">
        <v>28</v>
      </c>
      <c r="F6246" t="s">
        <v>29</v>
      </c>
      <c r="G6246">
        <v>30303</v>
      </c>
      <c r="H6246">
        <v>33.759425</v>
      </c>
      <c r="I6246">
        <v>-84.388369999999995</v>
      </c>
      <c r="J6246" s="1" t="d">
        <v>2019-01-10</v>
      </c>
      <c r="K6246">
        <v>113980</v>
      </c>
      <c r="L6246" t="s">
        <v>30</v>
      </c>
      <c r="M6246" s="1" t="d">
        <v>2015-12-01</v>
      </c>
      <c r="N6246">
        <v>12</v>
      </c>
      <c r="O6246">
        <v>1</v>
      </c>
      <c r="P6246">
        <v>2015</v>
      </c>
      <c r="R6246" t="s">
        <v>26</v>
      </c>
      <c r="S6246" t="s">
        <v>31</v>
      </c>
    </row>
    <row r="6247" spans="1:19" x14ac:dyDescent="0.25">
      <c r="A6247" t="s">
        <v>338</v>
      </c>
      <c r="B6247" t="s">
        <v>32023</v>
      </c>
      <c r="C6247" t="s">
        <v>32024</v>
      </c>
      <c r="E6247" t="s">
        <v>28</v>
      </c>
      <c r="F6247" t="s">
        <v>29</v>
      </c>
      <c r="G6247">
        <v>30326</v>
      </c>
      <c r="H6247">
        <v>33.845284999999997</v>
      </c>
      <c r="I6247">
        <v>-84.358622999999994</v>
      </c>
      <c r="J6247" s="1" t="d">
        <v>2019-01-10</v>
      </c>
      <c r="K6247">
        <v>113985</v>
      </c>
      <c r="L6247" t="s">
        <v>30</v>
      </c>
      <c r="M6247" s="1" t="d">
        <v>2015-12-01</v>
      </c>
      <c r="N6247">
        <v>12</v>
      </c>
      <c r="O6247">
        <v>1</v>
      </c>
      <c r="P6247">
        <v>2015</v>
      </c>
      <c r="R6247" t="s">
        <v>26</v>
      </c>
      <c r="S6247" t="s">
        <v>31</v>
      </c>
    </row>
    <row r="6248" spans="1:19" x14ac:dyDescent="0.25">
      <c r="A6248" t="s">
        <v>338</v>
      </c>
      <c r="B6248" t="s">
        <v>32025</v>
      </c>
      <c r="C6248" t="s">
        <v>32026</v>
      </c>
      <c r="E6248" t="s">
        <v>28</v>
      </c>
      <c r="F6248" t="s">
        <v>29</v>
      </c>
      <c r="G6248">
        <v>30305</v>
      </c>
      <c r="H6248">
        <v>33.844904</v>
      </c>
      <c r="I6248">
        <v>-84.370121999999995</v>
      </c>
      <c r="J6248" s="1" t="d">
        <v>2019-01-10</v>
      </c>
      <c r="K6248">
        <v>113986</v>
      </c>
      <c r="L6248" t="s">
        <v>30</v>
      </c>
      <c r="M6248" s="1" t="d">
        <v>2015-12-01</v>
      </c>
      <c r="N6248">
        <v>12</v>
      </c>
      <c r="O6248">
        <v>1</v>
      </c>
      <c r="P6248">
        <v>2015</v>
      </c>
      <c r="R6248" t="s">
        <v>26</v>
      </c>
      <c r="S6248" t="s">
        <v>31</v>
      </c>
    </row>
    <row r="6249" spans="1:19" x14ac:dyDescent="0.25">
      <c r="A6249" t="s">
        <v>338</v>
      </c>
      <c r="B6249" t="s">
        <v>32027</v>
      </c>
      <c r="C6249" t="s">
        <v>32028</v>
      </c>
      <c r="E6249" t="s">
        <v>28</v>
      </c>
      <c r="F6249" t="s">
        <v>29</v>
      </c>
      <c r="G6249">
        <v>30326</v>
      </c>
      <c r="H6249">
        <v>33.845028749999997</v>
      </c>
      <c r="I6249">
        <v>-84.368060009999994</v>
      </c>
      <c r="J6249" s="1" t="d">
        <v>2019-01-10</v>
      </c>
      <c r="K6249">
        <v>113987</v>
      </c>
      <c r="L6249" t="s">
        <v>30</v>
      </c>
      <c r="M6249" s="1" t="d">
        <v>2015-11-01</v>
      </c>
      <c r="N6249">
        <v>11</v>
      </c>
      <c r="O6249">
        <v>1</v>
      </c>
      <c r="P6249">
        <v>2015</v>
      </c>
      <c r="R6249" t="s">
        <v>26</v>
      </c>
      <c r="S6249" t="s">
        <v>31</v>
      </c>
    </row>
    <row r="6250" spans="1:19" x14ac:dyDescent="0.25">
      <c r="A6250" t="s">
        <v>338</v>
      </c>
      <c r="B6250" t="s">
        <v>32029</v>
      </c>
      <c r="C6250" t="s">
        <v>32030</v>
      </c>
      <c r="E6250" t="s">
        <v>28</v>
      </c>
      <c r="F6250" t="s">
        <v>29</v>
      </c>
      <c r="G6250">
        <v>30326</v>
      </c>
      <c r="H6250">
        <v>33.849508</v>
      </c>
      <c r="I6250">
        <v>-84.366613000000001</v>
      </c>
      <c r="J6250" s="1" t="d">
        <v>2019-01-10</v>
      </c>
      <c r="K6250">
        <v>113988</v>
      </c>
      <c r="L6250" t="s">
        <v>30</v>
      </c>
      <c r="M6250" s="1" t="d">
        <v>2015-11-01</v>
      </c>
      <c r="N6250">
        <v>11</v>
      </c>
      <c r="O6250">
        <v>1</v>
      </c>
      <c r="P6250">
        <v>2015</v>
      </c>
      <c r="R6250" t="s">
        <v>26</v>
      </c>
      <c r="S6250" t="s">
        <v>31</v>
      </c>
    </row>
    <row r="6251" spans="1:19" x14ac:dyDescent="0.25">
      <c r="A6251" t="s">
        <v>338</v>
      </c>
      <c r="B6251" t="s">
        <v>32031</v>
      </c>
      <c r="C6251" t="s">
        <v>32032</v>
      </c>
      <c r="E6251" t="s">
        <v>28</v>
      </c>
      <c r="F6251" t="s">
        <v>29</v>
      </c>
      <c r="G6251">
        <v>30326</v>
      </c>
      <c r="H6251">
        <v>33.847954000000001</v>
      </c>
      <c r="I6251">
        <v>-84.36627</v>
      </c>
      <c r="J6251" s="1" t="d">
        <v>2019-01-10</v>
      </c>
      <c r="K6251">
        <v>113989</v>
      </c>
      <c r="L6251" t="s">
        <v>30</v>
      </c>
      <c r="M6251" s="1" t="d">
        <v>2015-11-01</v>
      </c>
      <c r="N6251">
        <v>11</v>
      </c>
      <c r="O6251">
        <v>1</v>
      </c>
      <c r="P6251">
        <v>2015</v>
      </c>
      <c r="R6251" t="s">
        <v>26</v>
      </c>
      <c r="S6251" t="s">
        <v>31</v>
      </c>
    </row>
    <row r="6252" spans="1:19" x14ac:dyDescent="0.25">
      <c r="A6252" t="s">
        <v>338</v>
      </c>
      <c r="B6252" t="s">
        <v>32033</v>
      </c>
      <c r="C6252" t="s">
        <v>32034</v>
      </c>
      <c r="E6252" t="s">
        <v>28</v>
      </c>
      <c r="F6252" t="s">
        <v>29</v>
      </c>
      <c r="G6252">
        <v>30326</v>
      </c>
      <c r="H6252">
        <v>33.848419999999997</v>
      </c>
      <c r="I6252">
        <v>-84.365379000000004</v>
      </c>
      <c r="J6252" s="1" t="d">
        <v>2019-01-10</v>
      </c>
      <c r="K6252">
        <v>113990</v>
      </c>
      <c r="L6252" t="s">
        <v>30</v>
      </c>
      <c r="M6252" s="1" t="d">
        <v>2015-11-01</v>
      </c>
      <c r="N6252">
        <v>11</v>
      </c>
      <c r="O6252">
        <v>1</v>
      </c>
      <c r="P6252">
        <v>2015</v>
      </c>
      <c r="R6252" t="s">
        <v>26</v>
      </c>
      <c r="S6252" t="s">
        <v>31</v>
      </c>
    </row>
    <row r="6253" spans="1:19" x14ac:dyDescent="0.25">
      <c r="A6253" t="s">
        <v>338</v>
      </c>
      <c r="B6253" t="s">
        <v>32041</v>
      </c>
      <c r="C6253" t="s">
        <v>32042</v>
      </c>
      <c r="E6253" t="s">
        <v>28</v>
      </c>
      <c r="F6253" t="s">
        <v>29</v>
      </c>
      <c r="G6253">
        <v>30328</v>
      </c>
      <c r="H6253">
        <v>33.915660000000003</v>
      </c>
      <c r="I6253">
        <v>-84.354799999999997</v>
      </c>
      <c r="J6253" s="1" t="d">
        <v>2019-01-10</v>
      </c>
      <c r="K6253">
        <v>113994</v>
      </c>
      <c r="L6253" t="s">
        <v>30</v>
      </c>
      <c r="M6253" s="1" t="d">
        <v>2015-12-01</v>
      </c>
      <c r="N6253">
        <v>12</v>
      </c>
      <c r="O6253">
        <v>1</v>
      </c>
      <c r="P6253">
        <v>2015</v>
      </c>
      <c r="R6253" t="s">
        <v>26</v>
      </c>
      <c r="S6253" t="s">
        <v>31</v>
      </c>
    </row>
    <row r="6254" spans="1:19" x14ac:dyDescent="0.25">
      <c r="A6254" t="s">
        <v>338</v>
      </c>
      <c r="B6254" t="s">
        <v>32043</v>
      </c>
      <c r="C6254" t="s">
        <v>32044</v>
      </c>
      <c r="E6254" t="s">
        <v>28</v>
      </c>
      <c r="F6254" t="s">
        <v>29</v>
      </c>
      <c r="G6254">
        <v>30309</v>
      </c>
      <c r="H6254">
        <v>33.786161</v>
      </c>
      <c r="I6254">
        <v>-84.385295999999997</v>
      </c>
      <c r="J6254" s="1" t="d">
        <v>2019-01-10</v>
      </c>
      <c r="K6254">
        <v>113995</v>
      </c>
      <c r="L6254" t="s">
        <v>30</v>
      </c>
      <c r="M6254" s="1" t="d">
        <v>2015-10-01</v>
      </c>
      <c r="N6254">
        <v>10</v>
      </c>
      <c r="O6254">
        <v>1</v>
      </c>
      <c r="P6254">
        <v>2015</v>
      </c>
      <c r="R6254" t="s">
        <v>26</v>
      </c>
      <c r="S6254" t="s">
        <v>31</v>
      </c>
    </row>
    <row r="6255" spans="1:19" x14ac:dyDescent="0.25">
      <c r="A6255" t="s">
        <v>338</v>
      </c>
      <c r="B6255" t="s">
        <v>32053</v>
      </c>
      <c r="C6255" t="s">
        <v>32054</v>
      </c>
      <c r="E6255" t="s">
        <v>1851</v>
      </c>
      <c r="F6255" t="s">
        <v>29</v>
      </c>
      <c r="G6255">
        <v>30901</v>
      </c>
      <c r="H6255">
        <v>33.479146999999998</v>
      </c>
      <c r="I6255">
        <v>-81.967293999999995</v>
      </c>
      <c r="J6255" s="1" t="d">
        <v>2019-01-10</v>
      </c>
      <c r="K6255">
        <v>114000</v>
      </c>
      <c r="L6255" t="s">
        <v>30</v>
      </c>
      <c r="M6255" s="1" t="d">
        <v>2015-11-01</v>
      </c>
      <c r="N6255">
        <v>11</v>
      </c>
      <c r="O6255">
        <v>1</v>
      </c>
      <c r="P6255">
        <v>2015</v>
      </c>
      <c r="R6255" t="s">
        <v>26</v>
      </c>
      <c r="S6255" t="s">
        <v>31</v>
      </c>
    </row>
    <row r="6256" spans="1:19" x14ac:dyDescent="0.25">
      <c r="A6256" t="s">
        <v>338</v>
      </c>
      <c r="B6256" t="s">
        <v>32055</v>
      </c>
      <c r="C6256" t="s">
        <v>20391</v>
      </c>
      <c r="E6256" t="s">
        <v>1851</v>
      </c>
      <c r="F6256" t="s">
        <v>29</v>
      </c>
      <c r="G6256">
        <v>30904</v>
      </c>
      <c r="H6256">
        <v>33.475079000000001</v>
      </c>
      <c r="I6256">
        <v>-82.010109</v>
      </c>
      <c r="J6256" s="1" t="d">
        <v>2019-01-10</v>
      </c>
      <c r="K6256">
        <v>114001</v>
      </c>
      <c r="L6256" t="s">
        <v>30</v>
      </c>
      <c r="M6256" s="1" t="d">
        <v>2015-12-01</v>
      </c>
      <c r="N6256">
        <v>12</v>
      </c>
      <c r="O6256">
        <v>1</v>
      </c>
      <c r="P6256">
        <v>2015</v>
      </c>
      <c r="R6256" t="s">
        <v>26</v>
      </c>
      <c r="S6256" t="s">
        <v>31</v>
      </c>
    </row>
    <row r="6257" spans="1:19" x14ac:dyDescent="0.25">
      <c r="A6257" t="s">
        <v>338</v>
      </c>
      <c r="B6257" t="s">
        <v>32070</v>
      </c>
      <c r="C6257" t="s">
        <v>32071</v>
      </c>
      <c r="E6257" t="s">
        <v>32072</v>
      </c>
      <c r="F6257" t="s">
        <v>29</v>
      </c>
      <c r="G6257">
        <v>30268</v>
      </c>
      <c r="H6257">
        <v>33.528602999999997</v>
      </c>
      <c r="I6257">
        <v>-84.744125999999994</v>
      </c>
      <c r="J6257" s="1" t="d">
        <v>2019-01-10</v>
      </c>
      <c r="K6257">
        <v>114009</v>
      </c>
      <c r="L6257" t="s">
        <v>30</v>
      </c>
      <c r="M6257" s="1" t="d">
        <v>2015-12-01</v>
      </c>
      <c r="N6257">
        <v>12</v>
      </c>
      <c r="O6257">
        <v>1</v>
      </c>
      <c r="P6257">
        <v>2015</v>
      </c>
      <c r="R6257" t="s">
        <v>26</v>
      </c>
      <c r="S6257" t="s">
        <v>31</v>
      </c>
    </row>
    <row r="6258" spans="1:19" x14ac:dyDescent="0.25">
      <c r="A6258" t="s">
        <v>338</v>
      </c>
      <c r="B6258" t="s">
        <v>32073</v>
      </c>
      <c r="C6258" t="s">
        <v>32074</v>
      </c>
      <c r="E6258" t="s">
        <v>32075</v>
      </c>
      <c r="F6258" t="s">
        <v>29</v>
      </c>
      <c r="G6258">
        <v>30523</v>
      </c>
      <c r="H6258">
        <v>34.720739999999999</v>
      </c>
      <c r="I6258">
        <v>-83.448670000000007</v>
      </c>
      <c r="J6258" s="1" t="d">
        <v>2019-01-10</v>
      </c>
      <c r="K6258">
        <v>114010</v>
      </c>
      <c r="L6258" t="s">
        <v>30</v>
      </c>
      <c r="M6258" s="1" t="d">
        <v>2015-11-01</v>
      </c>
      <c r="N6258">
        <v>11</v>
      </c>
      <c r="O6258">
        <v>1</v>
      </c>
      <c r="P6258">
        <v>2015</v>
      </c>
      <c r="R6258" t="s">
        <v>26</v>
      </c>
      <c r="S6258" t="s">
        <v>31</v>
      </c>
    </row>
    <row r="6259" spans="1:19" x14ac:dyDescent="0.25">
      <c r="A6259" t="s">
        <v>338</v>
      </c>
      <c r="B6259" t="s">
        <v>32080</v>
      </c>
      <c r="C6259" t="s">
        <v>32081</v>
      </c>
      <c r="E6259" t="s">
        <v>467</v>
      </c>
      <c r="F6259" t="s">
        <v>29</v>
      </c>
      <c r="G6259">
        <v>30528</v>
      </c>
      <c r="H6259">
        <v>34.616622999999997</v>
      </c>
      <c r="I6259">
        <v>-83.703227999999996</v>
      </c>
      <c r="J6259" s="1" t="d">
        <v>2019-01-10</v>
      </c>
      <c r="K6259">
        <v>114013</v>
      </c>
      <c r="L6259" t="s">
        <v>30</v>
      </c>
      <c r="M6259" s="1" t="d">
        <v>2015-11-01</v>
      </c>
      <c r="N6259">
        <v>11</v>
      </c>
      <c r="O6259">
        <v>1</v>
      </c>
      <c r="P6259">
        <v>2015</v>
      </c>
      <c r="R6259" t="s">
        <v>26</v>
      </c>
      <c r="S6259" t="s">
        <v>31</v>
      </c>
    </row>
    <row r="6260" spans="1:19" x14ac:dyDescent="0.25">
      <c r="A6260" t="s">
        <v>338</v>
      </c>
      <c r="B6260" t="s">
        <v>32131</v>
      </c>
      <c r="C6260" t="s">
        <v>32132</v>
      </c>
      <c r="E6260" t="s">
        <v>1846</v>
      </c>
      <c r="F6260" t="s">
        <v>29</v>
      </c>
      <c r="G6260">
        <v>30238</v>
      </c>
      <c r="H6260">
        <v>33.514477900000003</v>
      </c>
      <c r="I6260">
        <v>-84.429619279999997</v>
      </c>
      <c r="J6260" s="1" t="d">
        <v>2019-01-10</v>
      </c>
      <c r="K6260">
        <v>114038</v>
      </c>
      <c r="L6260" t="s">
        <v>30</v>
      </c>
      <c r="M6260" s="1" t="d">
        <v>2015-12-01</v>
      </c>
      <c r="N6260">
        <v>12</v>
      </c>
      <c r="O6260">
        <v>1</v>
      </c>
      <c r="P6260">
        <v>2015</v>
      </c>
      <c r="R6260" t="s">
        <v>26</v>
      </c>
      <c r="S6260" t="s">
        <v>31</v>
      </c>
    </row>
    <row r="6261" spans="1:19" x14ac:dyDescent="0.25">
      <c r="A6261" t="s">
        <v>338</v>
      </c>
      <c r="B6261" t="s">
        <v>32149</v>
      </c>
      <c r="C6261" t="s">
        <v>20386</v>
      </c>
      <c r="E6261" t="s">
        <v>1837</v>
      </c>
      <c r="F6261" t="s">
        <v>29</v>
      </c>
      <c r="G6261">
        <v>30038</v>
      </c>
      <c r="H6261">
        <v>33.701480549999999</v>
      </c>
      <c r="I6261">
        <v>-84.099387429999993</v>
      </c>
      <c r="J6261" s="1" t="d">
        <v>2019-01-10</v>
      </c>
      <c r="K6261">
        <v>114047</v>
      </c>
      <c r="L6261" t="s">
        <v>30</v>
      </c>
      <c r="M6261" s="1" t="d">
        <v>2015-10-01</v>
      </c>
      <c r="N6261">
        <v>10</v>
      </c>
      <c r="O6261">
        <v>1</v>
      </c>
      <c r="P6261">
        <v>2015</v>
      </c>
      <c r="R6261" t="s">
        <v>26</v>
      </c>
      <c r="S6261" t="s">
        <v>31</v>
      </c>
    </row>
    <row r="6262" spans="1:19" x14ac:dyDescent="0.25">
      <c r="A6262" t="s">
        <v>338</v>
      </c>
      <c r="B6262" t="s">
        <v>32150</v>
      </c>
      <c r="C6262" t="s">
        <v>32151</v>
      </c>
      <c r="E6262" t="s">
        <v>32152</v>
      </c>
      <c r="F6262" t="s">
        <v>29</v>
      </c>
      <c r="G6262">
        <v>30750</v>
      </c>
      <c r="H6262">
        <v>34.975543999999999</v>
      </c>
      <c r="I6262">
        <v>-85.350617999999997</v>
      </c>
      <c r="J6262" s="1" t="d">
        <v>2019-01-10</v>
      </c>
      <c r="K6262">
        <v>114048</v>
      </c>
      <c r="L6262" t="s">
        <v>30</v>
      </c>
      <c r="M6262" s="1" t="d">
        <v>2015-10-01</v>
      </c>
      <c r="N6262">
        <v>10</v>
      </c>
      <c r="O6262">
        <v>1</v>
      </c>
      <c r="P6262">
        <v>2015</v>
      </c>
      <c r="R6262" t="s">
        <v>26</v>
      </c>
      <c r="S6262" t="s">
        <v>31</v>
      </c>
    </row>
    <row r="6263" spans="1:19" x14ac:dyDescent="0.25">
      <c r="A6263" t="s">
        <v>338</v>
      </c>
      <c r="B6263" t="s">
        <v>32155</v>
      </c>
      <c r="C6263" t="s">
        <v>20385</v>
      </c>
      <c r="E6263" t="s">
        <v>1839</v>
      </c>
      <c r="F6263" t="s">
        <v>29</v>
      </c>
      <c r="G6263">
        <v>31201</v>
      </c>
      <c r="H6263">
        <v>32.842061999999999</v>
      </c>
      <c r="I6263">
        <v>-83.638653000000005</v>
      </c>
      <c r="J6263" s="1" t="d">
        <v>2019-01-10</v>
      </c>
      <c r="K6263">
        <v>114050</v>
      </c>
      <c r="L6263" t="s">
        <v>30</v>
      </c>
      <c r="M6263" s="1" t="d">
        <v>2015-10-01</v>
      </c>
      <c r="N6263">
        <v>10</v>
      </c>
      <c r="O6263">
        <v>1</v>
      </c>
      <c r="P6263">
        <v>2015</v>
      </c>
      <c r="R6263" t="s">
        <v>26</v>
      </c>
      <c r="S6263" t="s">
        <v>31</v>
      </c>
    </row>
    <row r="6264" spans="1:19" x14ac:dyDescent="0.25">
      <c r="A6264" t="s">
        <v>338</v>
      </c>
      <c r="B6264" t="s">
        <v>32131</v>
      </c>
      <c r="C6264" t="s">
        <v>32187</v>
      </c>
      <c r="E6264" t="s">
        <v>6056</v>
      </c>
      <c r="F6264" t="s">
        <v>29</v>
      </c>
      <c r="G6264">
        <v>30350</v>
      </c>
      <c r="H6264">
        <v>33.991647</v>
      </c>
      <c r="I6264">
        <v>-84.350407000000004</v>
      </c>
      <c r="J6264" s="1" t="d">
        <v>2019-01-10</v>
      </c>
      <c r="K6264">
        <v>114065</v>
      </c>
      <c r="L6264" t="s">
        <v>30</v>
      </c>
      <c r="M6264" s="1" t="d">
        <v>2015-11-01</v>
      </c>
      <c r="N6264">
        <v>11</v>
      </c>
      <c r="O6264">
        <v>1</v>
      </c>
      <c r="P6264">
        <v>2015</v>
      </c>
      <c r="R6264" t="s">
        <v>26</v>
      </c>
      <c r="S6264" t="s">
        <v>31</v>
      </c>
    </row>
    <row r="6265" spans="1:19" x14ac:dyDescent="0.25">
      <c r="A6265" t="s">
        <v>338</v>
      </c>
      <c r="B6265" t="s">
        <v>32188</v>
      </c>
      <c r="C6265" t="s">
        <v>20388</v>
      </c>
      <c r="E6265" t="s">
        <v>20389</v>
      </c>
      <c r="F6265" t="s">
        <v>29</v>
      </c>
      <c r="G6265">
        <v>30571</v>
      </c>
      <c r="H6265">
        <v>34.693610999999997</v>
      </c>
      <c r="I6265">
        <v>-83.685092999999995</v>
      </c>
      <c r="J6265" s="1" t="d">
        <v>2019-01-10</v>
      </c>
      <c r="K6265">
        <v>114066</v>
      </c>
      <c r="L6265" t="s">
        <v>30</v>
      </c>
      <c r="M6265" s="1" t="d">
        <v>2015-10-01</v>
      </c>
      <c r="N6265">
        <v>10</v>
      </c>
      <c r="O6265">
        <v>1</v>
      </c>
      <c r="P6265">
        <v>2015</v>
      </c>
      <c r="R6265" t="s">
        <v>26</v>
      </c>
      <c r="S6265" t="s">
        <v>31</v>
      </c>
    </row>
    <row r="6266" spans="1:19" x14ac:dyDescent="0.25">
      <c r="A6266" t="s">
        <v>338</v>
      </c>
      <c r="B6266" t="s">
        <v>32189</v>
      </c>
      <c r="C6266" t="s">
        <v>32190</v>
      </c>
      <c r="E6266" t="s">
        <v>9401</v>
      </c>
      <c r="F6266" t="s">
        <v>29</v>
      </c>
      <c r="G6266">
        <v>31421</v>
      </c>
      <c r="H6266">
        <v>32.083877000000001</v>
      </c>
      <c r="I6266">
        <v>-81.0852</v>
      </c>
      <c r="J6266" s="1" t="d">
        <v>2019-01-10</v>
      </c>
      <c r="K6266">
        <v>114067</v>
      </c>
      <c r="L6266" t="s">
        <v>30</v>
      </c>
      <c r="M6266" s="1" t="d">
        <v>2015-10-01</v>
      </c>
      <c r="N6266">
        <v>10</v>
      </c>
      <c r="O6266">
        <v>1</v>
      </c>
      <c r="P6266">
        <v>2015</v>
      </c>
      <c r="R6266" t="s">
        <v>26</v>
      </c>
      <c r="S6266" t="s">
        <v>31</v>
      </c>
    </row>
    <row r="6267" spans="1:19" x14ac:dyDescent="0.25">
      <c r="A6267" t="s">
        <v>338</v>
      </c>
      <c r="B6267" t="s">
        <v>32199</v>
      </c>
      <c r="C6267" t="s">
        <v>32200</v>
      </c>
      <c r="E6267" t="s">
        <v>9401</v>
      </c>
      <c r="F6267" t="s">
        <v>29</v>
      </c>
      <c r="G6267">
        <v>31401</v>
      </c>
      <c r="H6267">
        <v>32.068148000000001</v>
      </c>
      <c r="I6267">
        <v>-81.092562000000001</v>
      </c>
      <c r="J6267" s="1" t="d">
        <v>2019-01-10</v>
      </c>
      <c r="K6267">
        <v>114072</v>
      </c>
      <c r="L6267" t="s">
        <v>30</v>
      </c>
      <c r="M6267" s="1" t="d">
        <v>2015-12-01</v>
      </c>
      <c r="N6267">
        <v>12</v>
      </c>
      <c r="O6267">
        <v>1</v>
      </c>
      <c r="P6267">
        <v>2015</v>
      </c>
      <c r="R6267" t="s">
        <v>26</v>
      </c>
      <c r="S6267" t="s">
        <v>31</v>
      </c>
    </row>
    <row r="6268" spans="1:19" x14ac:dyDescent="0.25">
      <c r="A6268" t="s">
        <v>338</v>
      </c>
      <c r="B6268" t="s">
        <v>32208</v>
      </c>
      <c r="C6268" t="s">
        <v>32209</v>
      </c>
      <c r="E6268" t="s">
        <v>32210</v>
      </c>
      <c r="F6268" t="s">
        <v>29</v>
      </c>
      <c r="G6268">
        <v>31561</v>
      </c>
      <c r="H6268">
        <v>31.180949999999999</v>
      </c>
      <c r="I6268">
        <v>-81.349760000000003</v>
      </c>
      <c r="J6268" s="1" t="d">
        <v>2019-01-10</v>
      </c>
      <c r="K6268">
        <v>114077</v>
      </c>
      <c r="L6268" t="s">
        <v>30</v>
      </c>
      <c r="M6268" s="1" t="d">
        <v>2015-11-01</v>
      </c>
      <c r="N6268">
        <v>11</v>
      </c>
      <c r="O6268">
        <v>1</v>
      </c>
      <c r="P6268">
        <v>2015</v>
      </c>
      <c r="R6268" t="s">
        <v>26</v>
      </c>
      <c r="S6268" t="s">
        <v>31</v>
      </c>
    </row>
    <row r="6269" spans="1:19" x14ac:dyDescent="0.25">
      <c r="A6269" t="s">
        <v>338</v>
      </c>
      <c r="B6269" t="s">
        <v>32211</v>
      </c>
      <c r="C6269" t="s">
        <v>32212</v>
      </c>
      <c r="E6269" t="s">
        <v>2071</v>
      </c>
      <c r="F6269" t="s">
        <v>29</v>
      </c>
      <c r="G6269">
        <v>31558</v>
      </c>
      <c r="H6269">
        <v>30.721990000000002</v>
      </c>
      <c r="I6269">
        <v>-81.547854999999998</v>
      </c>
      <c r="J6269" s="1" t="d">
        <v>2019-01-10</v>
      </c>
      <c r="K6269">
        <v>114078</v>
      </c>
      <c r="L6269" t="s">
        <v>30</v>
      </c>
      <c r="M6269" s="1" t="d">
        <v>2015-02-01</v>
      </c>
      <c r="N6269">
        <v>2</v>
      </c>
      <c r="O6269">
        <v>1</v>
      </c>
      <c r="P6269">
        <v>2015</v>
      </c>
      <c r="R6269" t="s">
        <v>26</v>
      </c>
      <c r="S6269" t="s">
        <v>31</v>
      </c>
    </row>
    <row r="6270" spans="1:19" x14ac:dyDescent="0.25">
      <c r="A6270" t="s">
        <v>338</v>
      </c>
      <c r="B6270" t="s">
        <v>32213</v>
      </c>
      <c r="C6270" t="s">
        <v>20393</v>
      </c>
      <c r="E6270" t="s">
        <v>20394</v>
      </c>
      <c r="F6270" t="s">
        <v>29</v>
      </c>
      <c r="G6270">
        <v>31522</v>
      </c>
      <c r="H6270">
        <v>31.294471000000001</v>
      </c>
      <c r="I6270">
        <v>-81.344705000000005</v>
      </c>
      <c r="J6270" s="1" t="d">
        <v>2019-01-10</v>
      </c>
      <c r="K6270">
        <v>114079</v>
      </c>
      <c r="L6270" t="s">
        <v>30</v>
      </c>
      <c r="M6270" s="1" t="d">
        <v>2015-10-01</v>
      </c>
      <c r="N6270">
        <v>10</v>
      </c>
      <c r="O6270">
        <v>1</v>
      </c>
      <c r="P6270">
        <v>2015</v>
      </c>
      <c r="R6270" t="s">
        <v>26</v>
      </c>
      <c r="S6270" t="s">
        <v>31</v>
      </c>
    </row>
    <row r="6271" spans="1:19" x14ac:dyDescent="0.25">
      <c r="A6271" t="s">
        <v>338</v>
      </c>
      <c r="B6271" t="s">
        <v>32248</v>
      </c>
      <c r="C6271" t="s">
        <v>19943</v>
      </c>
      <c r="E6271" t="s">
        <v>32249</v>
      </c>
      <c r="F6271" t="s">
        <v>29</v>
      </c>
      <c r="G6271">
        <v>30184</v>
      </c>
      <c r="H6271">
        <v>34.242130000000003</v>
      </c>
      <c r="I6271">
        <v>-84.770869000000005</v>
      </c>
      <c r="J6271" s="1" t="d">
        <v>2019-01-10</v>
      </c>
      <c r="K6271">
        <v>114095</v>
      </c>
      <c r="L6271" t="s">
        <v>30</v>
      </c>
      <c r="M6271" s="1" t="d">
        <v>2015-10-01</v>
      </c>
      <c r="N6271">
        <v>10</v>
      </c>
      <c r="O6271">
        <v>1</v>
      </c>
      <c r="P6271">
        <v>2015</v>
      </c>
      <c r="R6271" t="s">
        <v>26</v>
      </c>
      <c r="S6271" t="s">
        <v>31</v>
      </c>
    </row>
    <row r="6272" spans="1:19" x14ac:dyDescent="0.25">
      <c r="A6272" t="s">
        <v>338</v>
      </c>
      <c r="B6272" t="s">
        <v>32278</v>
      </c>
      <c r="C6272" t="s">
        <v>32279</v>
      </c>
      <c r="E6272" t="s">
        <v>441</v>
      </c>
      <c r="F6272" t="s">
        <v>327</v>
      </c>
      <c r="G6272">
        <v>52803</v>
      </c>
      <c r="H6272">
        <v>41.527082</v>
      </c>
      <c r="I6272">
        <v>-90.58126</v>
      </c>
      <c r="J6272" s="1" t="d">
        <v>2019-01-10</v>
      </c>
      <c r="K6272">
        <v>114111</v>
      </c>
      <c r="L6272" t="s">
        <v>30</v>
      </c>
      <c r="M6272" s="1" t="d">
        <v>2015-02-01</v>
      </c>
      <c r="N6272">
        <v>2</v>
      </c>
      <c r="O6272">
        <v>1</v>
      </c>
      <c r="P6272">
        <v>2015</v>
      </c>
      <c r="R6272" t="s">
        <v>26</v>
      </c>
      <c r="S6272" t="s">
        <v>31</v>
      </c>
    </row>
    <row r="6273" spans="1:19" x14ac:dyDescent="0.25">
      <c r="A6273" t="s">
        <v>338</v>
      </c>
      <c r="B6273" t="s">
        <v>32282</v>
      </c>
      <c r="C6273" t="s">
        <v>18808</v>
      </c>
      <c r="E6273" t="s">
        <v>2285</v>
      </c>
      <c r="F6273" t="s">
        <v>327</v>
      </c>
      <c r="G6273">
        <v>52001</v>
      </c>
      <c r="H6273">
        <v>42.496357000000003</v>
      </c>
      <c r="I6273">
        <v>-90.664337000000003</v>
      </c>
      <c r="J6273" s="1" t="d">
        <v>2019-01-10</v>
      </c>
      <c r="K6273">
        <v>114113</v>
      </c>
      <c r="L6273" t="s">
        <v>30</v>
      </c>
      <c r="M6273" s="1" t="d">
        <v>2015-04-01</v>
      </c>
      <c r="N6273">
        <v>4</v>
      </c>
      <c r="O6273">
        <v>1</v>
      </c>
      <c r="P6273">
        <v>2015</v>
      </c>
      <c r="R6273" t="s">
        <v>26</v>
      </c>
      <c r="S6273" t="s">
        <v>31</v>
      </c>
    </row>
    <row r="6274" spans="1:19" x14ac:dyDescent="0.25">
      <c r="A6274" t="s">
        <v>338</v>
      </c>
      <c r="B6274" t="s">
        <v>32293</v>
      </c>
      <c r="C6274" t="s">
        <v>32294</v>
      </c>
      <c r="E6274" t="s">
        <v>8101</v>
      </c>
      <c r="F6274" t="s">
        <v>327</v>
      </c>
      <c r="G6274">
        <v>50702</v>
      </c>
      <c r="H6274">
        <v>42.463545000000003</v>
      </c>
      <c r="I6274">
        <v>-92.318216000000007</v>
      </c>
      <c r="J6274" s="1" t="d">
        <v>2019-01-10</v>
      </c>
      <c r="K6274">
        <v>114119</v>
      </c>
      <c r="L6274" t="s">
        <v>30</v>
      </c>
      <c r="M6274" s="1" t="d">
        <v>2015-04-01</v>
      </c>
      <c r="N6274">
        <v>4</v>
      </c>
      <c r="O6274">
        <v>1</v>
      </c>
      <c r="P6274">
        <v>2015</v>
      </c>
      <c r="R6274" t="s">
        <v>26</v>
      </c>
      <c r="S6274" t="s">
        <v>31</v>
      </c>
    </row>
    <row r="6275" spans="1:19" x14ac:dyDescent="0.25">
      <c r="A6275" t="s">
        <v>338</v>
      </c>
      <c r="B6275" t="s">
        <v>32302</v>
      </c>
      <c r="C6275" t="s">
        <v>32303</v>
      </c>
      <c r="E6275" t="s">
        <v>80</v>
      </c>
      <c r="F6275" t="s">
        <v>10</v>
      </c>
      <c r="G6275">
        <v>83704</v>
      </c>
      <c r="H6275">
        <v>43.611153000000002</v>
      </c>
      <c r="I6275">
        <v>-116.27347399999999</v>
      </c>
      <c r="J6275" s="1" t="d">
        <v>2019-01-10</v>
      </c>
      <c r="K6275">
        <v>114123</v>
      </c>
      <c r="L6275" t="s">
        <v>30</v>
      </c>
      <c r="M6275" s="1" t="d">
        <v>2015-05-01</v>
      </c>
      <c r="N6275">
        <v>5</v>
      </c>
      <c r="O6275">
        <v>1</v>
      </c>
      <c r="P6275">
        <v>2015</v>
      </c>
      <c r="R6275" t="s">
        <v>26</v>
      </c>
      <c r="S6275" t="s">
        <v>31</v>
      </c>
    </row>
    <row r="6276" spans="1:19" x14ac:dyDescent="0.25">
      <c r="A6276" t="s">
        <v>338</v>
      </c>
      <c r="B6276" t="s">
        <v>32353</v>
      </c>
      <c r="C6276" t="s">
        <v>20038</v>
      </c>
      <c r="E6276" t="s">
        <v>2788</v>
      </c>
      <c r="F6276" t="s">
        <v>373</v>
      </c>
      <c r="G6276">
        <v>61520</v>
      </c>
      <c r="H6276">
        <v>40.557785000000003</v>
      </c>
      <c r="I6276">
        <v>-90.035298999999995</v>
      </c>
      <c r="J6276" s="1" t="d">
        <v>2019-01-10</v>
      </c>
      <c r="K6276">
        <v>114149</v>
      </c>
      <c r="L6276" t="s">
        <v>30</v>
      </c>
      <c r="M6276" s="1" t="d">
        <v>2015-08-01</v>
      </c>
      <c r="N6276">
        <v>8</v>
      </c>
      <c r="O6276">
        <v>1</v>
      </c>
      <c r="P6276">
        <v>2015</v>
      </c>
      <c r="R6276" t="s">
        <v>26</v>
      </c>
      <c r="S6276" t="s">
        <v>31</v>
      </c>
    </row>
    <row r="6277" spans="1:19" x14ac:dyDescent="0.25">
      <c r="A6277" t="s">
        <v>338</v>
      </c>
      <c r="B6277" t="s">
        <v>32354</v>
      </c>
      <c r="C6277" t="s">
        <v>32355</v>
      </c>
      <c r="E6277" t="s">
        <v>12590</v>
      </c>
      <c r="F6277" t="s">
        <v>373</v>
      </c>
      <c r="G6277">
        <v>60110</v>
      </c>
      <c r="H6277">
        <v>42.110370000000003</v>
      </c>
      <c r="I6277">
        <v>-88.296546000000006</v>
      </c>
      <c r="J6277" s="1" t="d">
        <v>2019-01-10</v>
      </c>
      <c r="K6277">
        <v>114150</v>
      </c>
      <c r="L6277" t="s">
        <v>30</v>
      </c>
      <c r="M6277" s="1" t="d">
        <v>2015-09-01</v>
      </c>
      <c r="N6277">
        <v>9</v>
      </c>
      <c r="O6277">
        <v>1</v>
      </c>
      <c r="P6277">
        <v>2015</v>
      </c>
      <c r="R6277" t="s">
        <v>26</v>
      </c>
      <c r="S6277" t="s">
        <v>31</v>
      </c>
    </row>
    <row r="6278" spans="1:19" x14ac:dyDescent="0.25">
      <c r="A6278" t="s">
        <v>338</v>
      </c>
      <c r="B6278" t="s">
        <v>32359</v>
      </c>
      <c r="C6278" t="s">
        <v>32360</v>
      </c>
      <c r="E6278" t="s">
        <v>4332</v>
      </c>
      <c r="F6278" t="s">
        <v>373</v>
      </c>
      <c r="G6278">
        <v>61820</v>
      </c>
      <c r="H6278">
        <v>40.117989999999999</v>
      </c>
      <c r="I6278">
        <v>-88.243955</v>
      </c>
      <c r="J6278" s="1" t="d">
        <v>2019-01-10</v>
      </c>
      <c r="K6278">
        <v>114153</v>
      </c>
      <c r="L6278" t="s">
        <v>30</v>
      </c>
      <c r="M6278" s="1" t="d">
        <v>2015-10-01</v>
      </c>
      <c r="N6278">
        <v>10</v>
      </c>
      <c r="O6278">
        <v>1</v>
      </c>
      <c r="P6278">
        <v>2015</v>
      </c>
      <c r="R6278" t="s">
        <v>26</v>
      </c>
      <c r="S6278" t="s">
        <v>31</v>
      </c>
    </row>
    <row r="6279" spans="1:19" x14ac:dyDescent="0.25">
      <c r="A6279" t="s">
        <v>338</v>
      </c>
      <c r="B6279" t="s">
        <v>32371</v>
      </c>
      <c r="C6279" t="s">
        <v>32372</v>
      </c>
      <c r="E6279" t="s">
        <v>698</v>
      </c>
      <c r="F6279" t="s">
        <v>373</v>
      </c>
      <c r="G6279">
        <v>60640</v>
      </c>
      <c r="H6279">
        <v>41.970922000000002</v>
      </c>
      <c r="I6279">
        <v>-87.667945000000003</v>
      </c>
      <c r="J6279" s="1" t="d">
        <v>2019-01-10</v>
      </c>
      <c r="K6279">
        <v>114159</v>
      </c>
      <c r="L6279" t="s">
        <v>30</v>
      </c>
      <c r="M6279" s="1" t="d">
        <v>2015-10-01</v>
      </c>
      <c r="N6279">
        <v>10</v>
      </c>
      <c r="O6279">
        <v>1</v>
      </c>
      <c r="P6279">
        <v>2015</v>
      </c>
      <c r="R6279" t="s">
        <v>26</v>
      </c>
      <c r="S6279" t="s">
        <v>31</v>
      </c>
    </row>
    <row r="6280" spans="1:19" x14ac:dyDescent="0.25">
      <c r="A6280" t="s">
        <v>338</v>
      </c>
      <c r="B6280" t="s">
        <v>32378</v>
      </c>
      <c r="C6280" t="s">
        <v>32379</v>
      </c>
      <c r="E6280" t="s">
        <v>698</v>
      </c>
      <c r="F6280" t="s">
        <v>373</v>
      </c>
      <c r="G6280">
        <v>60611</v>
      </c>
      <c r="H6280">
        <v>41.893340000000002</v>
      </c>
      <c r="I6280">
        <v>-87.625620999999995</v>
      </c>
      <c r="J6280" s="1" t="d">
        <v>2019-01-10</v>
      </c>
      <c r="K6280">
        <v>114163</v>
      </c>
      <c r="L6280" t="s">
        <v>30</v>
      </c>
      <c r="M6280" s="1" t="d">
        <v>2015-10-01</v>
      </c>
      <c r="N6280">
        <v>10</v>
      </c>
      <c r="O6280">
        <v>1</v>
      </c>
      <c r="P6280">
        <v>2015</v>
      </c>
      <c r="R6280" t="s">
        <v>26</v>
      </c>
      <c r="S6280" t="s">
        <v>31</v>
      </c>
    </row>
    <row r="6281" spans="1:19" x14ac:dyDescent="0.25">
      <c r="A6281" t="s">
        <v>338</v>
      </c>
      <c r="B6281" t="s">
        <v>32382</v>
      </c>
      <c r="C6281" t="s">
        <v>32383</v>
      </c>
      <c r="E6281" t="s">
        <v>698</v>
      </c>
      <c r="F6281" t="s">
        <v>373</v>
      </c>
      <c r="G6281">
        <v>60611</v>
      </c>
      <c r="H6281">
        <v>41.896828999999997</v>
      </c>
      <c r="I6281">
        <v>-87.624502000000007</v>
      </c>
      <c r="J6281" s="1" t="d">
        <v>2019-01-10</v>
      </c>
      <c r="K6281">
        <v>114165</v>
      </c>
      <c r="L6281" t="s">
        <v>30</v>
      </c>
      <c r="M6281" s="1" t="d">
        <v>2015-08-01</v>
      </c>
      <c r="N6281">
        <v>8</v>
      </c>
      <c r="O6281">
        <v>1</v>
      </c>
      <c r="P6281">
        <v>2015</v>
      </c>
      <c r="R6281" t="s">
        <v>26</v>
      </c>
      <c r="S6281" t="s">
        <v>31</v>
      </c>
    </row>
    <row r="6282" spans="1:19" x14ac:dyDescent="0.25">
      <c r="A6282" t="s">
        <v>338</v>
      </c>
      <c r="B6282" t="s">
        <v>32408</v>
      </c>
      <c r="C6282" t="s">
        <v>32409</v>
      </c>
      <c r="E6282" t="s">
        <v>11123</v>
      </c>
      <c r="F6282" t="s">
        <v>373</v>
      </c>
      <c r="G6282">
        <v>61036</v>
      </c>
      <c r="H6282">
        <v>42.416778999999998</v>
      </c>
      <c r="I6282">
        <v>-90.426016000000004</v>
      </c>
      <c r="J6282" s="1" t="d">
        <v>2019-01-10</v>
      </c>
      <c r="K6282">
        <v>114179</v>
      </c>
      <c r="L6282" t="s">
        <v>30</v>
      </c>
      <c r="M6282" s="1" t="d">
        <v>2015-09-01</v>
      </c>
      <c r="N6282">
        <v>9</v>
      </c>
      <c r="O6282">
        <v>1</v>
      </c>
      <c r="P6282">
        <v>2015</v>
      </c>
      <c r="R6282" t="s">
        <v>26</v>
      </c>
      <c r="S6282" t="s">
        <v>31</v>
      </c>
    </row>
    <row r="6283" spans="1:19" x14ac:dyDescent="0.25">
      <c r="A6283" t="s">
        <v>338</v>
      </c>
      <c r="B6283" t="s">
        <v>32410</v>
      </c>
      <c r="C6283" t="s">
        <v>32411</v>
      </c>
      <c r="E6283" t="s">
        <v>11123</v>
      </c>
      <c r="F6283" t="s">
        <v>373</v>
      </c>
      <c r="G6283">
        <v>61036</v>
      </c>
      <c r="H6283">
        <v>42.318736000000001</v>
      </c>
      <c r="I6283">
        <v>-90.393535999999997</v>
      </c>
      <c r="J6283" s="1" t="d">
        <v>2019-01-10</v>
      </c>
      <c r="K6283">
        <v>114180</v>
      </c>
      <c r="L6283" t="s">
        <v>30</v>
      </c>
      <c r="M6283" s="1" t="d">
        <v>2015-10-01</v>
      </c>
      <c r="N6283">
        <v>10</v>
      </c>
      <c r="O6283">
        <v>1</v>
      </c>
      <c r="P6283">
        <v>2015</v>
      </c>
      <c r="R6283" t="s">
        <v>26</v>
      </c>
      <c r="S6283" t="s">
        <v>31</v>
      </c>
    </row>
    <row r="6284" spans="1:19" x14ac:dyDescent="0.25">
      <c r="A6284" t="s">
        <v>338</v>
      </c>
      <c r="B6284" t="s">
        <v>32416</v>
      </c>
      <c r="C6284" t="s">
        <v>32417</v>
      </c>
      <c r="E6284" t="s">
        <v>11123</v>
      </c>
      <c r="F6284" t="s">
        <v>373</v>
      </c>
      <c r="G6284">
        <v>61036</v>
      </c>
      <c r="H6284">
        <v>42.333843999999999</v>
      </c>
      <c r="I6284">
        <v>-90.396760999999998</v>
      </c>
      <c r="J6284" s="1" t="d">
        <v>2019-01-10</v>
      </c>
      <c r="K6284">
        <v>114183</v>
      </c>
      <c r="L6284" t="s">
        <v>30</v>
      </c>
      <c r="M6284" s="1" t="d">
        <v>2015-08-01</v>
      </c>
      <c r="N6284">
        <v>8</v>
      </c>
      <c r="O6284">
        <v>1</v>
      </c>
      <c r="P6284">
        <v>2015</v>
      </c>
      <c r="R6284" t="s">
        <v>26</v>
      </c>
      <c r="S6284" t="s">
        <v>31</v>
      </c>
    </row>
    <row r="6285" spans="1:19" x14ac:dyDescent="0.25">
      <c r="A6285" t="s">
        <v>338</v>
      </c>
      <c r="B6285" t="s">
        <v>32418</v>
      </c>
      <c r="C6285" t="s">
        <v>32419</v>
      </c>
      <c r="E6285" t="s">
        <v>4248</v>
      </c>
      <c r="F6285" t="s">
        <v>373</v>
      </c>
      <c r="G6285">
        <v>60134</v>
      </c>
      <c r="H6285">
        <v>41.886463999999997</v>
      </c>
      <c r="I6285">
        <v>-88.303573999999998</v>
      </c>
      <c r="J6285" s="1" t="d">
        <v>2019-01-10</v>
      </c>
      <c r="K6285">
        <v>114184</v>
      </c>
      <c r="L6285" t="s">
        <v>30</v>
      </c>
      <c r="M6285" s="1" t="d">
        <v>2015-08-01</v>
      </c>
      <c r="N6285">
        <v>8</v>
      </c>
      <c r="O6285">
        <v>1</v>
      </c>
      <c r="P6285">
        <v>2015</v>
      </c>
      <c r="R6285" t="s">
        <v>26</v>
      </c>
      <c r="S6285" t="s">
        <v>31</v>
      </c>
    </row>
    <row r="6286" spans="1:19" x14ac:dyDescent="0.25">
      <c r="A6286" t="s">
        <v>338</v>
      </c>
      <c r="B6286" t="s">
        <v>32462</v>
      </c>
      <c r="C6286" t="s">
        <v>32463</v>
      </c>
      <c r="E6286" t="s">
        <v>1192</v>
      </c>
      <c r="F6286" t="s">
        <v>373</v>
      </c>
      <c r="G6286">
        <v>60018</v>
      </c>
      <c r="H6286">
        <v>41.974269999999997</v>
      </c>
      <c r="I6286">
        <v>-87.863540999999998</v>
      </c>
      <c r="J6286" s="1" t="d">
        <v>2019-01-10</v>
      </c>
      <c r="K6286">
        <v>114205</v>
      </c>
      <c r="L6286" t="s">
        <v>30</v>
      </c>
      <c r="M6286" s="1" t="d">
        <v>2015-09-01</v>
      </c>
      <c r="N6286">
        <v>9</v>
      </c>
      <c r="O6286">
        <v>1</v>
      </c>
      <c r="P6286">
        <v>2015</v>
      </c>
      <c r="R6286" t="s">
        <v>26</v>
      </c>
      <c r="S6286" t="s">
        <v>31</v>
      </c>
    </row>
    <row r="6287" spans="1:19" x14ac:dyDescent="0.25">
      <c r="A6287" t="s">
        <v>338</v>
      </c>
      <c r="B6287" t="s">
        <v>32488</v>
      </c>
      <c r="C6287" t="s">
        <v>32489</v>
      </c>
      <c r="E6287" t="s">
        <v>372</v>
      </c>
      <c r="F6287" t="s">
        <v>57</v>
      </c>
      <c r="G6287">
        <v>47408</v>
      </c>
      <c r="H6287">
        <v>39.168979999999998</v>
      </c>
      <c r="I6287">
        <v>-86.529471999999998</v>
      </c>
      <c r="J6287" s="1" t="d">
        <v>2019-01-10</v>
      </c>
      <c r="K6287">
        <v>114218</v>
      </c>
      <c r="L6287" t="s">
        <v>30</v>
      </c>
      <c r="M6287" s="1" t="d">
        <v>2015-11-01</v>
      </c>
      <c r="N6287">
        <v>11</v>
      </c>
      <c r="O6287">
        <v>1</v>
      </c>
      <c r="P6287">
        <v>2015</v>
      </c>
      <c r="R6287" t="s">
        <v>26</v>
      </c>
      <c r="S6287" t="s">
        <v>31</v>
      </c>
    </row>
    <row r="6288" spans="1:19" x14ac:dyDescent="0.25">
      <c r="A6288" t="s">
        <v>338</v>
      </c>
      <c r="B6288" t="s">
        <v>32490</v>
      </c>
      <c r="C6288" t="s">
        <v>32491</v>
      </c>
      <c r="E6288" t="s">
        <v>2292</v>
      </c>
      <c r="F6288" t="s">
        <v>57</v>
      </c>
      <c r="G6288">
        <v>46725</v>
      </c>
      <c r="H6288">
        <v>41.034263000000003</v>
      </c>
      <c r="I6288">
        <v>-85.360042000000007</v>
      </c>
      <c r="J6288" s="1" t="d">
        <v>2019-01-10</v>
      </c>
      <c r="K6288">
        <v>114219</v>
      </c>
      <c r="L6288" t="s">
        <v>30</v>
      </c>
      <c r="M6288" s="1" t="d">
        <v>2015-12-01</v>
      </c>
      <c r="N6288">
        <v>12</v>
      </c>
      <c r="O6288">
        <v>1</v>
      </c>
      <c r="P6288">
        <v>2015</v>
      </c>
      <c r="R6288" t="s">
        <v>26</v>
      </c>
      <c r="S6288" t="s">
        <v>31</v>
      </c>
    </row>
    <row r="6289" spans="1:19" x14ac:dyDescent="0.25">
      <c r="A6289" t="s">
        <v>338</v>
      </c>
      <c r="B6289" t="s">
        <v>32497</v>
      </c>
      <c r="C6289" t="s">
        <v>32498</v>
      </c>
      <c r="E6289" t="s">
        <v>1961</v>
      </c>
      <c r="F6289" t="s">
        <v>57</v>
      </c>
      <c r="G6289">
        <v>46818</v>
      </c>
      <c r="H6289">
        <v>41.123921000000003</v>
      </c>
      <c r="I6289">
        <v>-85.213964000000004</v>
      </c>
      <c r="J6289" s="1" t="d">
        <v>2019-01-10</v>
      </c>
      <c r="K6289">
        <v>114223</v>
      </c>
      <c r="L6289" t="s">
        <v>30</v>
      </c>
      <c r="M6289" s="1" t="d">
        <v>2015-12-01</v>
      </c>
      <c r="N6289">
        <v>12</v>
      </c>
      <c r="O6289">
        <v>1</v>
      </c>
      <c r="P6289">
        <v>2015</v>
      </c>
      <c r="R6289" t="s">
        <v>26</v>
      </c>
      <c r="S6289" t="s">
        <v>31</v>
      </c>
    </row>
    <row r="6290" spans="1:19" x14ac:dyDescent="0.25">
      <c r="A6290" t="s">
        <v>338</v>
      </c>
      <c r="B6290" t="s">
        <v>32500</v>
      </c>
      <c r="C6290" t="s">
        <v>32501</v>
      </c>
      <c r="E6290" t="s">
        <v>32502</v>
      </c>
      <c r="F6290" t="s">
        <v>57</v>
      </c>
      <c r="G6290">
        <v>47432</v>
      </c>
      <c r="H6290">
        <v>38.552163999999998</v>
      </c>
      <c r="I6290">
        <v>-86.618589999999998</v>
      </c>
      <c r="J6290" s="1" t="d">
        <v>2019-01-10</v>
      </c>
      <c r="K6290">
        <v>114225</v>
      </c>
      <c r="L6290" t="s">
        <v>30</v>
      </c>
      <c r="M6290" s="1" t="d">
        <v>2015-10-01</v>
      </c>
      <c r="N6290">
        <v>10</v>
      </c>
      <c r="O6290">
        <v>1</v>
      </c>
      <c r="P6290">
        <v>2015</v>
      </c>
      <c r="R6290" t="s">
        <v>26</v>
      </c>
      <c r="S6290" t="s">
        <v>31</v>
      </c>
    </row>
    <row r="6291" spans="1:19" x14ac:dyDescent="0.25">
      <c r="A6291" t="s">
        <v>338</v>
      </c>
      <c r="B6291" t="s">
        <v>32536</v>
      </c>
      <c r="C6291" t="s">
        <v>32537</v>
      </c>
      <c r="E6291" t="s">
        <v>4282</v>
      </c>
      <c r="F6291" t="s">
        <v>57</v>
      </c>
      <c r="G6291">
        <v>47630</v>
      </c>
      <c r="H6291">
        <v>38.001340999999996</v>
      </c>
      <c r="I6291">
        <v>-87.346956000000006</v>
      </c>
      <c r="J6291" s="1" t="d">
        <v>2019-01-10</v>
      </c>
      <c r="K6291">
        <v>114243</v>
      </c>
      <c r="L6291" t="s">
        <v>30</v>
      </c>
      <c r="M6291" s="1" t="d">
        <v>2015-11-01</v>
      </c>
      <c r="N6291">
        <v>11</v>
      </c>
      <c r="O6291">
        <v>1</v>
      </c>
      <c r="P6291">
        <v>2015</v>
      </c>
      <c r="R6291" t="s">
        <v>26</v>
      </c>
      <c r="S6291" t="s">
        <v>31</v>
      </c>
    </row>
    <row r="6292" spans="1:19" x14ac:dyDescent="0.25">
      <c r="A6292" t="s">
        <v>338</v>
      </c>
      <c r="B6292" t="s">
        <v>32538</v>
      </c>
      <c r="C6292" t="s">
        <v>32539</v>
      </c>
      <c r="E6292" t="s">
        <v>4191</v>
      </c>
      <c r="F6292" t="s">
        <v>57</v>
      </c>
      <c r="G6292">
        <v>46783</v>
      </c>
      <c r="H6292">
        <v>40.962285000000001</v>
      </c>
      <c r="I6292">
        <v>-85.373411000000004</v>
      </c>
      <c r="J6292" s="1" t="d">
        <v>2019-01-10</v>
      </c>
      <c r="K6292">
        <v>114244</v>
      </c>
      <c r="L6292" t="s">
        <v>30</v>
      </c>
      <c r="M6292" s="1" t="d">
        <v>2015-10-01</v>
      </c>
      <c r="N6292">
        <v>10</v>
      </c>
      <c r="O6292">
        <v>1</v>
      </c>
      <c r="P6292">
        <v>2015</v>
      </c>
      <c r="R6292" t="s">
        <v>26</v>
      </c>
      <c r="S6292" t="s">
        <v>31</v>
      </c>
    </row>
    <row r="6293" spans="1:19" x14ac:dyDescent="0.25">
      <c r="A6293" t="s">
        <v>338</v>
      </c>
      <c r="B6293" t="s">
        <v>32540</v>
      </c>
      <c r="C6293" t="s">
        <v>32541</v>
      </c>
      <c r="E6293" t="s">
        <v>4191</v>
      </c>
      <c r="F6293" t="s">
        <v>57</v>
      </c>
      <c r="G6293">
        <v>46783</v>
      </c>
      <c r="H6293">
        <v>40.964869999999998</v>
      </c>
      <c r="I6293">
        <v>-85.372825000000006</v>
      </c>
      <c r="J6293" s="1" t="d">
        <v>2019-01-10</v>
      </c>
      <c r="K6293">
        <v>114245</v>
      </c>
      <c r="L6293" t="s">
        <v>30</v>
      </c>
      <c r="M6293" s="1" t="d">
        <v>2015-10-01</v>
      </c>
      <c r="N6293">
        <v>10</v>
      </c>
      <c r="O6293">
        <v>1</v>
      </c>
      <c r="P6293">
        <v>2015</v>
      </c>
      <c r="R6293" t="s">
        <v>26</v>
      </c>
      <c r="S6293" t="s">
        <v>31</v>
      </c>
    </row>
    <row r="6294" spans="1:19" x14ac:dyDescent="0.25">
      <c r="A6294" t="s">
        <v>338</v>
      </c>
      <c r="B6294" t="s">
        <v>32545</v>
      </c>
      <c r="C6294" t="s">
        <v>32546</v>
      </c>
      <c r="E6294" t="s">
        <v>3695</v>
      </c>
      <c r="F6294" t="s">
        <v>57</v>
      </c>
      <c r="G6294">
        <v>46601</v>
      </c>
      <c r="H6294">
        <v>41.678013</v>
      </c>
      <c r="I6294">
        <v>-86.251396</v>
      </c>
      <c r="J6294" s="1" t="d">
        <v>2019-01-10</v>
      </c>
      <c r="K6294">
        <v>114247</v>
      </c>
      <c r="L6294" t="s">
        <v>30</v>
      </c>
      <c r="M6294" s="1" t="d">
        <v>2015-11-01</v>
      </c>
      <c r="N6294">
        <v>11</v>
      </c>
      <c r="O6294">
        <v>1</v>
      </c>
      <c r="P6294">
        <v>2015</v>
      </c>
      <c r="R6294" t="s">
        <v>26</v>
      </c>
      <c r="S6294" t="s">
        <v>31</v>
      </c>
    </row>
    <row r="6295" spans="1:19" x14ac:dyDescent="0.25">
      <c r="A6295" t="s">
        <v>338</v>
      </c>
      <c r="B6295" t="s">
        <v>32551</v>
      </c>
      <c r="C6295" t="s">
        <v>20405</v>
      </c>
      <c r="E6295" t="s">
        <v>20406</v>
      </c>
      <c r="F6295" t="s">
        <v>57</v>
      </c>
      <c r="G6295">
        <v>47469</v>
      </c>
      <c r="H6295">
        <v>38.567740000000001</v>
      </c>
      <c r="I6295">
        <v>-86.618809999999996</v>
      </c>
      <c r="J6295" s="1" t="d">
        <v>2019-01-10</v>
      </c>
      <c r="K6295">
        <v>114251</v>
      </c>
      <c r="L6295" t="s">
        <v>30</v>
      </c>
      <c r="M6295" s="1" t="d">
        <v>2015-12-01</v>
      </c>
      <c r="N6295">
        <v>12</v>
      </c>
      <c r="O6295">
        <v>1</v>
      </c>
      <c r="P6295">
        <v>2015</v>
      </c>
      <c r="R6295" t="s">
        <v>26</v>
      </c>
      <c r="S6295" t="s">
        <v>31</v>
      </c>
    </row>
    <row r="6296" spans="1:19" x14ac:dyDescent="0.25">
      <c r="A6296" t="s">
        <v>338</v>
      </c>
      <c r="B6296" t="s">
        <v>32557</v>
      </c>
      <c r="C6296" t="s">
        <v>32558</v>
      </c>
      <c r="E6296" t="s">
        <v>27632</v>
      </c>
      <c r="F6296" t="s">
        <v>78</v>
      </c>
      <c r="G6296">
        <v>67601</v>
      </c>
      <c r="H6296">
        <v>38.899884</v>
      </c>
      <c r="I6296">
        <v>-99.315956</v>
      </c>
      <c r="J6296" s="1" t="d">
        <v>2019-01-10</v>
      </c>
      <c r="K6296">
        <v>114254</v>
      </c>
      <c r="L6296" t="s">
        <v>30</v>
      </c>
      <c r="M6296" s="1" t="d">
        <v>2015-12-01</v>
      </c>
      <c r="N6296">
        <v>12</v>
      </c>
      <c r="O6296">
        <v>1</v>
      </c>
      <c r="P6296">
        <v>2015</v>
      </c>
      <c r="R6296" t="s">
        <v>26</v>
      </c>
      <c r="S6296" t="s">
        <v>31</v>
      </c>
    </row>
    <row r="6297" spans="1:19" x14ac:dyDescent="0.25">
      <c r="A6297" t="s">
        <v>338</v>
      </c>
      <c r="B6297" t="s">
        <v>32576</v>
      </c>
      <c r="C6297" t="s">
        <v>32577</v>
      </c>
      <c r="E6297" t="s">
        <v>1068</v>
      </c>
      <c r="F6297" t="s">
        <v>78</v>
      </c>
      <c r="G6297">
        <v>67202</v>
      </c>
      <c r="H6297">
        <v>37.682419000000003</v>
      </c>
      <c r="I6297">
        <v>-97.342066000000003</v>
      </c>
      <c r="J6297" s="1" t="d">
        <v>2019-01-10</v>
      </c>
      <c r="K6297">
        <v>114263</v>
      </c>
      <c r="L6297" t="s">
        <v>30</v>
      </c>
      <c r="M6297" s="1" t="d">
        <v>2015-10-01</v>
      </c>
      <c r="N6297">
        <v>10</v>
      </c>
      <c r="O6297">
        <v>1</v>
      </c>
      <c r="P6297">
        <v>2015</v>
      </c>
      <c r="R6297" t="s">
        <v>26</v>
      </c>
      <c r="S6297" t="s">
        <v>31</v>
      </c>
    </row>
    <row r="6298" spans="1:19" x14ac:dyDescent="0.25">
      <c r="A6298" t="s">
        <v>338</v>
      </c>
      <c r="B6298" t="s">
        <v>32585</v>
      </c>
      <c r="C6298" t="s">
        <v>32586</v>
      </c>
      <c r="E6298" t="s">
        <v>3571</v>
      </c>
      <c r="F6298" t="s">
        <v>718</v>
      </c>
      <c r="G6298">
        <v>42103</v>
      </c>
      <c r="H6298">
        <v>36.968654000000001</v>
      </c>
      <c r="I6298">
        <v>-86.430215000000004</v>
      </c>
      <c r="J6298" s="1" t="d">
        <v>2019-01-10</v>
      </c>
      <c r="K6298">
        <v>114267</v>
      </c>
      <c r="L6298" t="s">
        <v>30</v>
      </c>
      <c r="M6298" s="1" t="d">
        <v>2015-12-01</v>
      </c>
      <c r="N6298">
        <v>12</v>
      </c>
      <c r="O6298">
        <v>1</v>
      </c>
      <c r="P6298">
        <v>2015</v>
      </c>
      <c r="R6298" t="s">
        <v>26</v>
      </c>
      <c r="S6298" t="s">
        <v>31</v>
      </c>
    </row>
    <row r="6299" spans="1:19" x14ac:dyDescent="0.25">
      <c r="A6299" t="s">
        <v>338</v>
      </c>
      <c r="B6299" t="s">
        <v>32631</v>
      </c>
      <c r="C6299" t="s">
        <v>20411</v>
      </c>
      <c r="E6299" t="s">
        <v>20412</v>
      </c>
      <c r="F6299" t="s">
        <v>718</v>
      </c>
      <c r="G6299">
        <v>40383</v>
      </c>
      <c r="H6299">
        <v>38.052711000000002</v>
      </c>
      <c r="I6299">
        <v>-84.736627999999996</v>
      </c>
      <c r="J6299" s="1" t="d">
        <v>2019-01-10</v>
      </c>
      <c r="K6299">
        <v>114289</v>
      </c>
      <c r="L6299" t="s">
        <v>30</v>
      </c>
      <c r="M6299" s="1" t="d">
        <v>2015-11-01</v>
      </c>
      <c r="N6299">
        <v>11</v>
      </c>
      <c r="O6299">
        <v>1</v>
      </c>
      <c r="P6299">
        <v>2015</v>
      </c>
      <c r="R6299" t="s">
        <v>26</v>
      </c>
      <c r="S6299" t="s">
        <v>31</v>
      </c>
    </row>
    <row r="6300" spans="1:19" x14ac:dyDescent="0.25">
      <c r="A6300" t="s">
        <v>338</v>
      </c>
      <c r="B6300" t="s">
        <v>32692</v>
      </c>
      <c r="C6300" t="s">
        <v>32693</v>
      </c>
      <c r="E6300" t="s">
        <v>21254</v>
      </c>
      <c r="F6300" t="s">
        <v>42</v>
      </c>
      <c r="G6300">
        <v>2601</v>
      </c>
      <c r="H6300">
        <v>41.661138999999999</v>
      </c>
      <c r="I6300">
        <v>-70.280299999999997</v>
      </c>
      <c r="J6300" s="1" t="d">
        <v>2019-01-10</v>
      </c>
      <c r="K6300">
        <v>114319</v>
      </c>
      <c r="L6300" t="s">
        <v>30</v>
      </c>
      <c r="M6300" s="1" t="d">
        <v>2015-11-01</v>
      </c>
      <c r="N6300">
        <v>11</v>
      </c>
      <c r="O6300">
        <v>1</v>
      </c>
      <c r="P6300">
        <v>2015</v>
      </c>
      <c r="R6300" t="s">
        <v>26</v>
      </c>
      <c r="S6300" t="s">
        <v>31</v>
      </c>
    </row>
    <row r="6301" spans="1:19" x14ac:dyDescent="0.25">
      <c r="A6301" t="s">
        <v>338</v>
      </c>
      <c r="B6301" t="s">
        <v>32696</v>
      </c>
      <c r="C6301" t="s">
        <v>32697</v>
      </c>
      <c r="E6301" t="s">
        <v>41</v>
      </c>
      <c r="F6301" t="s">
        <v>42</v>
      </c>
      <c r="G6301">
        <v>2116</v>
      </c>
      <c r="H6301">
        <v>42.350937000000002</v>
      </c>
      <c r="I6301">
        <v>-71.065557999999996</v>
      </c>
      <c r="J6301" s="1" t="d">
        <v>2019-01-10</v>
      </c>
      <c r="K6301">
        <v>114321</v>
      </c>
      <c r="L6301" t="s">
        <v>30</v>
      </c>
      <c r="M6301" s="1" t="d">
        <v>2015-11-01</v>
      </c>
      <c r="N6301">
        <v>11</v>
      </c>
      <c r="O6301">
        <v>1</v>
      </c>
      <c r="P6301">
        <v>2015</v>
      </c>
      <c r="R6301" t="s">
        <v>26</v>
      </c>
      <c r="S6301" t="s">
        <v>31</v>
      </c>
    </row>
    <row r="6302" spans="1:19" x14ac:dyDescent="0.25">
      <c r="A6302" t="s">
        <v>338</v>
      </c>
      <c r="B6302" t="s">
        <v>32698</v>
      </c>
      <c r="C6302" t="s">
        <v>32699</v>
      </c>
      <c r="E6302" t="s">
        <v>41</v>
      </c>
      <c r="F6302" t="s">
        <v>42</v>
      </c>
      <c r="G6302">
        <v>2116</v>
      </c>
      <c r="H6302">
        <v>42.352269</v>
      </c>
      <c r="I6302">
        <v>-71.068004999999999</v>
      </c>
      <c r="J6302" s="1" t="d">
        <v>2019-01-10</v>
      </c>
      <c r="K6302">
        <v>114322</v>
      </c>
      <c r="L6302" t="s">
        <v>30</v>
      </c>
      <c r="M6302" s="1" t="d">
        <v>2015-12-01</v>
      </c>
      <c r="N6302">
        <v>12</v>
      </c>
      <c r="O6302">
        <v>1</v>
      </c>
      <c r="P6302">
        <v>2015</v>
      </c>
      <c r="R6302" t="s">
        <v>26</v>
      </c>
      <c r="S6302" t="s">
        <v>31</v>
      </c>
    </row>
    <row r="6303" spans="1:19" x14ac:dyDescent="0.25">
      <c r="A6303" t="s">
        <v>338</v>
      </c>
      <c r="B6303" t="s">
        <v>32702</v>
      </c>
      <c r="C6303" t="s">
        <v>32703</v>
      </c>
      <c r="E6303" t="s">
        <v>41</v>
      </c>
      <c r="F6303" t="s">
        <v>42</v>
      </c>
      <c r="G6303">
        <v>2109</v>
      </c>
      <c r="H6303">
        <v>42.360796999999998</v>
      </c>
      <c r="I6303">
        <v>-71.056261000000006</v>
      </c>
      <c r="J6303" s="1" t="d">
        <v>2019-01-10</v>
      </c>
      <c r="K6303">
        <v>114324</v>
      </c>
      <c r="L6303" t="s">
        <v>30</v>
      </c>
      <c r="M6303" s="1" t="d">
        <v>2015-11-01</v>
      </c>
      <c r="N6303">
        <v>11</v>
      </c>
      <c r="O6303">
        <v>1</v>
      </c>
      <c r="P6303">
        <v>2015</v>
      </c>
      <c r="R6303" t="s">
        <v>26</v>
      </c>
      <c r="S6303" t="s">
        <v>31</v>
      </c>
    </row>
    <row r="6304" spans="1:19" x14ac:dyDescent="0.25">
      <c r="A6304" t="s">
        <v>338</v>
      </c>
      <c r="B6304" t="s">
        <v>32704</v>
      </c>
      <c r="C6304" t="s">
        <v>32705</v>
      </c>
      <c r="E6304" t="s">
        <v>41</v>
      </c>
      <c r="F6304" t="s">
        <v>42</v>
      </c>
      <c r="G6304">
        <v>2199</v>
      </c>
      <c r="H6304">
        <v>42.346201999999998</v>
      </c>
      <c r="I6304">
        <v>-71.084526999999994</v>
      </c>
      <c r="J6304" s="1" t="d">
        <v>2019-01-10</v>
      </c>
      <c r="K6304">
        <v>114325</v>
      </c>
      <c r="L6304" t="s">
        <v>30</v>
      </c>
      <c r="M6304" s="1" t="d">
        <v>2015-12-01</v>
      </c>
      <c r="N6304">
        <v>12</v>
      </c>
      <c r="O6304">
        <v>1</v>
      </c>
      <c r="P6304">
        <v>2015</v>
      </c>
      <c r="R6304" t="s">
        <v>26</v>
      </c>
      <c r="S6304" t="s">
        <v>31</v>
      </c>
    </row>
    <row r="6305" spans="1:19" x14ac:dyDescent="0.25">
      <c r="A6305" t="s">
        <v>338</v>
      </c>
      <c r="B6305" t="s">
        <v>32710</v>
      </c>
      <c r="C6305" t="s">
        <v>32711</v>
      </c>
      <c r="E6305" t="s">
        <v>41</v>
      </c>
      <c r="F6305" t="s">
        <v>42</v>
      </c>
      <c r="G6305">
        <v>2111</v>
      </c>
      <c r="H6305">
        <v>42.348863000000001</v>
      </c>
      <c r="I6305">
        <v>-71.064780999999996</v>
      </c>
      <c r="J6305" s="1" t="d">
        <v>2019-01-10</v>
      </c>
      <c r="K6305">
        <v>114328</v>
      </c>
      <c r="L6305" t="s">
        <v>30</v>
      </c>
      <c r="M6305" s="1" t="d">
        <v>2015-10-01</v>
      </c>
      <c r="N6305">
        <v>10</v>
      </c>
      <c r="O6305">
        <v>1</v>
      </c>
      <c r="P6305">
        <v>2015</v>
      </c>
      <c r="R6305" t="s">
        <v>26</v>
      </c>
      <c r="S6305" t="s">
        <v>31</v>
      </c>
    </row>
    <row r="6306" spans="1:19" x14ac:dyDescent="0.25">
      <c r="A6306" t="s">
        <v>338</v>
      </c>
      <c r="B6306" t="s">
        <v>32718</v>
      </c>
      <c r="C6306" t="s">
        <v>32719</v>
      </c>
      <c r="E6306" t="s">
        <v>9103</v>
      </c>
      <c r="F6306" t="s">
        <v>42</v>
      </c>
      <c r="G6306">
        <v>1020</v>
      </c>
      <c r="H6306">
        <v>42.172272999999997</v>
      </c>
      <c r="I6306">
        <v>-72.579497000000003</v>
      </c>
      <c r="J6306" s="1" t="d">
        <v>2019-01-10</v>
      </c>
      <c r="K6306">
        <v>114332</v>
      </c>
      <c r="L6306" t="s">
        <v>30</v>
      </c>
      <c r="M6306" s="1" t="d">
        <v>2015-10-01</v>
      </c>
      <c r="N6306">
        <v>10</v>
      </c>
      <c r="O6306">
        <v>1</v>
      </c>
      <c r="P6306">
        <v>2015</v>
      </c>
      <c r="R6306" t="s">
        <v>26</v>
      </c>
      <c r="S6306" t="s">
        <v>31</v>
      </c>
    </row>
    <row r="6307" spans="1:19" x14ac:dyDescent="0.25">
      <c r="A6307" t="s">
        <v>338</v>
      </c>
      <c r="B6307" t="s">
        <v>32722</v>
      </c>
      <c r="C6307" t="s">
        <v>32723</v>
      </c>
      <c r="E6307" t="s">
        <v>32724</v>
      </c>
      <c r="F6307" t="s">
        <v>42</v>
      </c>
      <c r="G6307">
        <v>2539</v>
      </c>
      <c r="H6307">
        <v>41.393031999999998</v>
      </c>
      <c r="I6307">
        <v>-70.506934999999999</v>
      </c>
      <c r="J6307" s="1" t="d">
        <v>2019-01-10</v>
      </c>
      <c r="K6307">
        <v>114334</v>
      </c>
      <c r="L6307" t="s">
        <v>30</v>
      </c>
      <c r="M6307" s="1" t="d">
        <v>2015-11-01</v>
      </c>
      <c r="N6307">
        <v>11</v>
      </c>
      <c r="O6307">
        <v>1</v>
      </c>
      <c r="P6307">
        <v>2015</v>
      </c>
      <c r="R6307" t="s">
        <v>26</v>
      </c>
      <c r="S6307" t="s">
        <v>31</v>
      </c>
    </row>
    <row r="6308" spans="1:19" x14ac:dyDescent="0.25">
      <c r="A6308" t="s">
        <v>338</v>
      </c>
      <c r="B6308" t="s">
        <v>32725</v>
      </c>
      <c r="C6308" t="s">
        <v>32726</v>
      </c>
      <c r="E6308" t="s">
        <v>11531</v>
      </c>
      <c r="F6308" t="s">
        <v>42</v>
      </c>
      <c r="G6308">
        <v>2536</v>
      </c>
      <c r="H6308">
        <v>41.631264999999999</v>
      </c>
      <c r="I6308">
        <v>-70.594346999999999</v>
      </c>
      <c r="J6308" s="1" t="d">
        <v>2019-01-10</v>
      </c>
      <c r="K6308">
        <v>114335</v>
      </c>
      <c r="L6308" t="s">
        <v>30</v>
      </c>
      <c r="M6308" s="1" t="d">
        <v>2015-10-01</v>
      </c>
      <c r="N6308">
        <v>10</v>
      </c>
      <c r="O6308">
        <v>1</v>
      </c>
      <c r="P6308">
        <v>2015</v>
      </c>
      <c r="R6308" t="s">
        <v>26</v>
      </c>
      <c r="S6308" t="s">
        <v>31</v>
      </c>
    </row>
    <row r="6309" spans="1:19" x14ac:dyDescent="0.25">
      <c r="A6309" t="s">
        <v>338</v>
      </c>
      <c r="B6309" t="s">
        <v>32727</v>
      </c>
      <c r="C6309" t="s">
        <v>32728</v>
      </c>
      <c r="E6309" t="s">
        <v>11531</v>
      </c>
      <c r="F6309" t="s">
        <v>42</v>
      </c>
      <c r="G6309">
        <v>2540</v>
      </c>
      <c r="H6309">
        <v>41.555518999999997</v>
      </c>
      <c r="I6309">
        <v>-70.620189999999994</v>
      </c>
      <c r="J6309" s="1" t="d">
        <v>2019-01-10</v>
      </c>
      <c r="K6309">
        <v>114336</v>
      </c>
      <c r="L6309" t="s">
        <v>30</v>
      </c>
      <c r="M6309" s="1" t="d">
        <v>2015-11-01</v>
      </c>
      <c r="N6309">
        <v>11</v>
      </c>
      <c r="O6309">
        <v>1</v>
      </c>
      <c r="P6309">
        <v>2015</v>
      </c>
      <c r="R6309" t="s">
        <v>26</v>
      </c>
      <c r="S6309" t="s">
        <v>31</v>
      </c>
    </row>
    <row r="6310" spans="1:19" x14ac:dyDescent="0.25">
      <c r="A6310" t="s">
        <v>338</v>
      </c>
      <c r="B6310" t="s">
        <v>32734</v>
      </c>
      <c r="C6310" t="s">
        <v>32735</v>
      </c>
      <c r="E6310" t="s">
        <v>27672</v>
      </c>
      <c r="F6310" t="s">
        <v>42</v>
      </c>
      <c r="G6310">
        <v>1238</v>
      </c>
      <c r="H6310">
        <v>42.301082999999998</v>
      </c>
      <c r="I6310">
        <v>-73.258542000000006</v>
      </c>
      <c r="J6310" s="1" t="d">
        <v>2019-01-10</v>
      </c>
      <c r="K6310">
        <v>114339</v>
      </c>
      <c r="L6310" t="s">
        <v>30</v>
      </c>
      <c r="M6310" s="1" t="d">
        <v>2015-11-01</v>
      </c>
      <c r="N6310">
        <v>11</v>
      </c>
      <c r="O6310">
        <v>1</v>
      </c>
      <c r="P6310">
        <v>2015</v>
      </c>
      <c r="R6310" t="s">
        <v>26</v>
      </c>
      <c r="S6310" t="s">
        <v>31</v>
      </c>
    </row>
    <row r="6311" spans="1:19" x14ac:dyDescent="0.25">
      <c r="A6311" t="s">
        <v>338</v>
      </c>
      <c r="B6311" t="s">
        <v>32736</v>
      </c>
      <c r="C6311" t="s">
        <v>32737</v>
      </c>
      <c r="E6311" t="s">
        <v>27672</v>
      </c>
      <c r="F6311" t="s">
        <v>42</v>
      </c>
      <c r="G6311">
        <v>1238</v>
      </c>
      <c r="H6311">
        <v>42.304763000000001</v>
      </c>
      <c r="I6311">
        <v>-73.221919</v>
      </c>
      <c r="J6311" s="1" t="d">
        <v>2019-01-10</v>
      </c>
      <c r="K6311">
        <v>114340</v>
      </c>
      <c r="L6311" t="s">
        <v>30</v>
      </c>
      <c r="M6311" s="1" t="d">
        <v>2015-12-01</v>
      </c>
      <c r="N6311">
        <v>12</v>
      </c>
      <c r="O6311">
        <v>1</v>
      </c>
      <c r="P6311">
        <v>2015</v>
      </c>
      <c r="R6311" t="s">
        <v>26</v>
      </c>
      <c r="S6311" t="s">
        <v>31</v>
      </c>
    </row>
    <row r="6312" spans="1:19" x14ac:dyDescent="0.25">
      <c r="A6312" t="s">
        <v>338</v>
      </c>
      <c r="B6312" t="s">
        <v>32738</v>
      </c>
      <c r="C6312" t="s">
        <v>32739</v>
      </c>
      <c r="E6312" t="s">
        <v>27672</v>
      </c>
      <c r="F6312" t="s">
        <v>42</v>
      </c>
      <c r="G6312">
        <v>1238</v>
      </c>
      <c r="H6312">
        <v>42.30095</v>
      </c>
      <c r="I6312">
        <v>-73.263942999999998</v>
      </c>
      <c r="J6312" s="1" t="d">
        <v>2019-01-10</v>
      </c>
      <c r="K6312">
        <v>114341</v>
      </c>
      <c r="L6312" t="s">
        <v>30</v>
      </c>
      <c r="M6312" s="1" t="d">
        <v>2015-12-01</v>
      </c>
      <c r="N6312">
        <v>12</v>
      </c>
      <c r="O6312">
        <v>1</v>
      </c>
      <c r="P6312">
        <v>2015</v>
      </c>
      <c r="R6312" t="s">
        <v>26</v>
      </c>
      <c r="S6312" t="s">
        <v>31</v>
      </c>
    </row>
    <row r="6313" spans="1:19" x14ac:dyDescent="0.25">
      <c r="A6313" t="s">
        <v>338</v>
      </c>
      <c r="B6313" t="s">
        <v>32740</v>
      </c>
      <c r="C6313" t="s">
        <v>20417</v>
      </c>
      <c r="E6313" t="s">
        <v>20415</v>
      </c>
      <c r="F6313" t="s">
        <v>42</v>
      </c>
      <c r="G6313">
        <v>1240</v>
      </c>
      <c r="H6313">
        <v>42.352589000000002</v>
      </c>
      <c r="I6313">
        <v>-73.288517999999996</v>
      </c>
      <c r="J6313" s="1" t="d">
        <v>2019-01-10</v>
      </c>
      <c r="K6313">
        <v>114342</v>
      </c>
      <c r="L6313" t="s">
        <v>30</v>
      </c>
      <c r="M6313" s="1" t="d">
        <v>2015-11-01</v>
      </c>
      <c r="N6313">
        <v>11</v>
      </c>
      <c r="O6313">
        <v>1</v>
      </c>
      <c r="P6313">
        <v>2015</v>
      </c>
      <c r="R6313" t="s">
        <v>26</v>
      </c>
      <c r="S6313" t="s">
        <v>31</v>
      </c>
    </row>
    <row r="6314" spans="1:19" x14ac:dyDescent="0.25">
      <c r="A6314" t="s">
        <v>338</v>
      </c>
      <c r="B6314" t="s">
        <v>32741</v>
      </c>
      <c r="C6314" t="s">
        <v>20419</v>
      </c>
      <c r="E6314" t="s">
        <v>20415</v>
      </c>
      <c r="F6314" t="s">
        <v>42</v>
      </c>
      <c r="G6314">
        <v>1240</v>
      </c>
      <c r="H6314">
        <v>42.355927999999999</v>
      </c>
      <c r="I6314">
        <v>-73.282591999999994</v>
      </c>
      <c r="J6314" s="1" t="d">
        <v>2019-01-10</v>
      </c>
      <c r="K6314">
        <v>114343</v>
      </c>
      <c r="L6314" t="s">
        <v>30</v>
      </c>
      <c r="M6314" s="1" t="d">
        <v>2015-10-01</v>
      </c>
      <c r="N6314">
        <v>10</v>
      </c>
      <c r="O6314">
        <v>1</v>
      </c>
      <c r="P6314">
        <v>2015</v>
      </c>
      <c r="R6314" t="s">
        <v>26</v>
      </c>
      <c r="S6314" t="s">
        <v>31</v>
      </c>
    </row>
    <row r="6315" spans="1:19" x14ac:dyDescent="0.25">
      <c r="A6315" t="s">
        <v>338</v>
      </c>
      <c r="B6315" t="s">
        <v>32744</v>
      </c>
      <c r="C6315" t="s">
        <v>32745</v>
      </c>
      <c r="E6315" t="s">
        <v>20415</v>
      </c>
      <c r="F6315" t="s">
        <v>42</v>
      </c>
      <c r="G6315">
        <v>1240</v>
      </c>
      <c r="H6315">
        <v>42.339036</v>
      </c>
      <c r="I6315">
        <v>-73.256307000000007</v>
      </c>
      <c r="J6315" s="1" t="d">
        <v>2019-01-10</v>
      </c>
      <c r="K6315">
        <v>114345</v>
      </c>
      <c r="L6315" t="s">
        <v>30</v>
      </c>
      <c r="M6315" s="1" t="d">
        <v>2015-10-01</v>
      </c>
      <c r="N6315">
        <v>10</v>
      </c>
      <c r="O6315">
        <v>1</v>
      </c>
      <c r="P6315">
        <v>2015</v>
      </c>
      <c r="R6315" t="s">
        <v>26</v>
      </c>
      <c r="S6315" t="s">
        <v>31</v>
      </c>
    </row>
    <row r="6316" spans="1:19" x14ac:dyDescent="0.25">
      <c r="A6316" t="s">
        <v>338</v>
      </c>
      <c r="B6316" t="s">
        <v>32746</v>
      </c>
      <c r="C6316" t="s">
        <v>20414</v>
      </c>
      <c r="E6316" t="s">
        <v>20415</v>
      </c>
      <c r="F6316" t="s">
        <v>42</v>
      </c>
      <c r="G6316">
        <v>1240</v>
      </c>
      <c r="H6316">
        <v>42.363027000000002</v>
      </c>
      <c r="I6316">
        <v>-73.281626000000003</v>
      </c>
      <c r="J6316" s="1" t="d">
        <v>2019-01-10</v>
      </c>
      <c r="K6316">
        <v>114346</v>
      </c>
      <c r="L6316" t="s">
        <v>30</v>
      </c>
      <c r="M6316" s="1" t="d">
        <v>2015-12-01</v>
      </c>
      <c r="N6316">
        <v>12</v>
      </c>
      <c r="O6316">
        <v>1</v>
      </c>
      <c r="P6316">
        <v>2015</v>
      </c>
      <c r="R6316" t="s">
        <v>26</v>
      </c>
      <c r="S6316" t="s">
        <v>31</v>
      </c>
    </row>
    <row r="6317" spans="1:19" x14ac:dyDescent="0.25">
      <c r="A6317" t="s">
        <v>338</v>
      </c>
      <c r="B6317" t="s">
        <v>32749</v>
      </c>
      <c r="C6317" t="s">
        <v>32750</v>
      </c>
      <c r="E6317" t="s">
        <v>32751</v>
      </c>
      <c r="F6317" t="s">
        <v>42</v>
      </c>
      <c r="G6317">
        <v>1945</v>
      </c>
      <c r="H6317">
        <v>42.506062999999997</v>
      </c>
      <c r="I6317">
        <v>-70.848241999999999</v>
      </c>
      <c r="J6317" s="1" t="d">
        <v>2019-01-10</v>
      </c>
      <c r="K6317">
        <v>114348</v>
      </c>
      <c r="L6317" t="s">
        <v>30</v>
      </c>
      <c r="M6317" s="1" t="d">
        <v>2015-12-01</v>
      </c>
      <c r="N6317">
        <v>12</v>
      </c>
      <c r="O6317">
        <v>1</v>
      </c>
      <c r="P6317">
        <v>2015</v>
      </c>
      <c r="R6317" t="s">
        <v>26</v>
      </c>
      <c r="S6317" t="s">
        <v>31</v>
      </c>
    </row>
    <row r="6318" spans="1:19" x14ac:dyDescent="0.25">
      <c r="A6318" t="s">
        <v>338</v>
      </c>
      <c r="B6318" t="s">
        <v>32755</v>
      </c>
      <c r="C6318" t="s">
        <v>32756</v>
      </c>
      <c r="E6318" t="s">
        <v>10184</v>
      </c>
      <c r="F6318" t="s">
        <v>42</v>
      </c>
      <c r="G6318">
        <v>2554</v>
      </c>
      <c r="H6318">
        <v>41.289225999999999</v>
      </c>
      <c r="I6318">
        <v>-70.117216999999997</v>
      </c>
      <c r="J6318" s="1" t="d">
        <v>2019-01-10</v>
      </c>
      <c r="K6318">
        <v>114350</v>
      </c>
      <c r="L6318" t="s">
        <v>30</v>
      </c>
      <c r="M6318" s="1" t="d">
        <v>2015-12-01</v>
      </c>
      <c r="N6318">
        <v>12</v>
      </c>
      <c r="O6318">
        <v>1</v>
      </c>
      <c r="P6318">
        <v>2015</v>
      </c>
      <c r="R6318" t="s">
        <v>26</v>
      </c>
      <c r="S6318" t="s">
        <v>31</v>
      </c>
    </row>
    <row r="6319" spans="1:19" x14ac:dyDescent="0.25">
      <c r="A6319" t="s">
        <v>338</v>
      </c>
      <c r="B6319" t="s">
        <v>32757</v>
      </c>
      <c r="C6319" t="s">
        <v>32758</v>
      </c>
      <c r="E6319" t="s">
        <v>10184</v>
      </c>
      <c r="F6319" t="s">
        <v>42</v>
      </c>
      <c r="G6319">
        <v>2554</v>
      </c>
      <c r="H6319">
        <v>41.279088000000002</v>
      </c>
      <c r="I6319">
        <v>-70.092471000000003</v>
      </c>
      <c r="J6319" s="1" t="d">
        <v>2019-01-10</v>
      </c>
      <c r="K6319">
        <v>114351</v>
      </c>
      <c r="L6319" t="s">
        <v>30</v>
      </c>
      <c r="M6319" s="1" t="d">
        <v>2015-11-01</v>
      </c>
      <c r="N6319">
        <v>11</v>
      </c>
      <c r="O6319">
        <v>1</v>
      </c>
      <c r="P6319">
        <v>2015</v>
      </c>
      <c r="R6319" t="s">
        <v>26</v>
      </c>
      <c r="S6319" t="s">
        <v>31</v>
      </c>
    </row>
    <row r="6320" spans="1:19" x14ac:dyDescent="0.25">
      <c r="A6320" t="s">
        <v>338</v>
      </c>
      <c r="B6320" t="s">
        <v>32762</v>
      </c>
      <c r="C6320" t="s">
        <v>20421</v>
      </c>
      <c r="E6320" t="s">
        <v>619</v>
      </c>
      <c r="F6320" t="s">
        <v>42</v>
      </c>
      <c r="G6320">
        <v>2360</v>
      </c>
      <c r="H6320">
        <v>41.881214999999997</v>
      </c>
      <c r="I6320">
        <v>-70.598158999999995</v>
      </c>
      <c r="J6320" s="1" t="d">
        <v>2019-01-10</v>
      </c>
      <c r="K6320">
        <v>114353</v>
      </c>
      <c r="L6320" t="s">
        <v>30</v>
      </c>
      <c r="M6320" s="1" t="d">
        <v>2015-12-01</v>
      </c>
      <c r="N6320">
        <v>12</v>
      </c>
      <c r="O6320">
        <v>1</v>
      </c>
      <c r="P6320">
        <v>2015</v>
      </c>
      <c r="R6320" t="s">
        <v>26</v>
      </c>
      <c r="S6320" t="s">
        <v>31</v>
      </c>
    </row>
    <row r="6321" spans="1:19" x14ac:dyDescent="0.25">
      <c r="A6321" t="s">
        <v>338</v>
      </c>
      <c r="B6321" t="s">
        <v>32763</v>
      </c>
      <c r="C6321" t="s">
        <v>32764</v>
      </c>
      <c r="E6321" t="s">
        <v>21069</v>
      </c>
      <c r="F6321" t="s">
        <v>42</v>
      </c>
      <c r="G6321">
        <v>2494</v>
      </c>
      <c r="H6321">
        <v>42.053058</v>
      </c>
      <c r="I6321">
        <v>-70.185219000000004</v>
      </c>
      <c r="J6321" s="1" t="d">
        <v>2019-01-10</v>
      </c>
      <c r="K6321">
        <v>114354</v>
      </c>
      <c r="L6321" t="s">
        <v>30</v>
      </c>
      <c r="M6321" s="1" t="d">
        <v>2015-11-01</v>
      </c>
      <c r="N6321">
        <v>11</v>
      </c>
      <c r="O6321">
        <v>1</v>
      </c>
      <c r="P6321">
        <v>2015</v>
      </c>
      <c r="R6321" t="s">
        <v>26</v>
      </c>
      <c r="S6321" t="s">
        <v>31</v>
      </c>
    </row>
    <row r="6322" spans="1:19" x14ac:dyDescent="0.25">
      <c r="A6322" t="s">
        <v>338</v>
      </c>
      <c r="B6322" t="s">
        <v>32765</v>
      </c>
      <c r="C6322" t="s">
        <v>32766</v>
      </c>
      <c r="E6322" t="s">
        <v>15125</v>
      </c>
      <c r="F6322" t="s">
        <v>42</v>
      </c>
      <c r="G6322">
        <v>2563</v>
      </c>
      <c r="H6322">
        <v>41.757365999999998</v>
      </c>
      <c r="I6322">
        <v>-70.495067000000006</v>
      </c>
      <c r="J6322" s="1" t="d">
        <v>2019-01-10</v>
      </c>
      <c r="K6322">
        <v>114355</v>
      </c>
      <c r="L6322" t="s">
        <v>30</v>
      </c>
      <c r="M6322" s="1" t="d">
        <v>2015-10-01</v>
      </c>
      <c r="N6322">
        <v>10</v>
      </c>
      <c r="O6322">
        <v>1</v>
      </c>
      <c r="P6322">
        <v>2015</v>
      </c>
      <c r="R6322" t="s">
        <v>26</v>
      </c>
      <c r="S6322" t="s">
        <v>31</v>
      </c>
    </row>
    <row r="6323" spans="1:19" x14ac:dyDescent="0.25">
      <c r="A6323" t="s">
        <v>338</v>
      </c>
      <c r="B6323" t="s">
        <v>32767</v>
      </c>
      <c r="C6323" t="s">
        <v>20426</v>
      </c>
      <c r="E6323" t="s">
        <v>32768</v>
      </c>
      <c r="F6323" t="s">
        <v>42</v>
      </c>
      <c r="G6323">
        <v>2568</v>
      </c>
      <c r="H6323">
        <v>41.467078000000001</v>
      </c>
      <c r="I6323">
        <v>-70.601145000000002</v>
      </c>
      <c r="J6323" s="1" t="d">
        <v>2019-01-10</v>
      </c>
      <c r="K6323">
        <v>114356</v>
      </c>
      <c r="L6323" t="s">
        <v>30</v>
      </c>
      <c r="M6323" s="1" t="d">
        <v>2015-10-01</v>
      </c>
      <c r="N6323">
        <v>10</v>
      </c>
      <c r="O6323">
        <v>1</v>
      </c>
      <c r="P6323">
        <v>2015</v>
      </c>
      <c r="R6323" t="s">
        <v>26</v>
      </c>
      <c r="S6323" t="s">
        <v>31</v>
      </c>
    </row>
    <row r="6324" spans="1:19" x14ac:dyDescent="0.25">
      <c r="A6324" t="s">
        <v>338</v>
      </c>
      <c r="B6324" t="s">
        <v>32771</v>
      </c>
      <c r="C6324" t="s">
        <v>20423</v>
      </c>
      <c r="E6324" t="s">
        <v>20424</v>
      </c>
      <c r="F6324" t="s">
        <v>42</v>
      </c>
      <c r="G6324">
        <v>1267</v>
      </c>
      <c r="H6324">
        <v>42.705407999999998</v>
      </c>
      <c r="I6324">
        <v>-73.191089000000005</v>
      </c>
      <c r="J6324" s="1" t="d">
        <v>2019-01-10</v>
      </c>
      <c r="K6324">
        <v>114358</v>
      </c>
      <c r="L6324" t="s">
        <v>30</v>
      </c>
      <c r="M6324" s="1" t="d">
        <v>2015-10-01</v>
      </c>
      <c r="N6324">
        <v>10</v>
      </c>
      <c r="O6324">
        <v>1</v>
      </c>
      <c r="P6324">
        <v>2015</v>
      </c>
      <c r="R6324" t="s">
        <v>26</v>
      </c>
      <c r="S6324" t="s">
        <v>31</v>
      </c>
    </row>
    <row r="6325" spans="1:19" x14ac:dyDescent="0.25">
      <c r="A6325" t="s">
        <v>338</v>
      </c>
      <c r="B6325" t="s">
        <v>32776</v>
      </c>
      <c r="C6325" t="s">
        <v>20497</v>
      </c>
      <c r="E6325" t="s">
        <v>3965</v>
      </c>
      <c r="F6325" t="s">
        <v>25</v>
      </c>
      <c r="G6325">
        <v>21202</v>
      </c>
      <c r="H6325">
        <v>39.284945</v>
      </c>
      <c r="I6325">
        <v>-76.613587999999993</v>
      </c>
      <c r="J6325" s="1" t="d">
        <v>2019-01-10</v>
      </c>
      <c r="K6325">
        <v>114361</v>
      </c>
      <c r="L6325" t="s">
        <v>30</v>
      </c>
      <c r="M6325" s="1" t="d">
        <v>2015-09-01</v>
      </c>
      <c r="N6325">
        <v>9</v>
      </c>
      <c r="O6325">
        <v>1</v>
      </c>
      <c r="P6325">
        <v>2015</v>
      </c>
      <c r="R6325" t="s">
        <v>26</v>
      </c>
      <c r="S6325" t="s">
        <v>31</v>
      </c>
    </row>
    <row r="6326" spans="1:19" x14ac:dyDescent="0.25">
      <c r="A6326" t="s">
        <v>338</v>
      </c>
      <c r="B6326" t="s">
        <v>32779</v>
      </c>
      <c r="C6326" t="s">
        <v>32780</v>
      </c>
      <c r="E6326" t="s">
        <v>3965</v>
      </c>
      <c r="F6326" t="s">
        <v>25</v>
      </c>
      <c r="G6326">
        <v>21201</v>
      </c>
      <c r="H6326">
        <v>39.293025</v>
      </c>
      <c r="I6326">
        <v>-76.615616000000003</v>
      </c>
      <c r="J6326" s="1" t="d">
        <v>2019-01-10</v>
      </c>
      <c r="K6326">
        <v>114363</v>
      </c>
      <c r="L6326" t="s">
        <v>30</v>
      </c>
      <c r="M6326" s="1" t="d">
        <v>2015-09-01</v>
      </c>
      <c r="N6326">
        <v>9</v>
      </c>
      <c r="O6326">
        <v>1</v>
      </c>
      <c r="P6326">
        <v>2015</v>
      </c>
      <c r="R6326" t="s">
        <v>26</v>
      </c>
      <c r="S6326" t="s">
        <v>31</v>
      </c>
    </row>
    <row r="6327" spans="1:19" x14ac:dyDescent="0.25">
      <c r="A6327" t="s">
        <v>338</v>
      </c>
      <c r="B6327" t="s">
        <v>32787</v>
      </c>
      <c r="C6327" t="s">
        <v>32788</v>
      </c>
      <c r="E6327" t="s">
        <v>20489</v>
      </c>
      <c r="F6327" t="s">
        <v>25</v>
      </c>
      <c r="G6327">
        <v>21620</v>
      </c>
      <c r="H6327">
        <v>39.268802999999998</v>
      </c>
      <c r="I6327">
        <v>-76.202477999999999</v>
      </c>
      <c r="J6327" s="1" t="d">
        <v>2019-01-10</v>
      </c>
      <c r="K6327">
        <v>114367</v>
      </c>
      <c r="L6327" t="s">
        <v>30</v>
      </c>
      <c r="M6327" s="1" t="d">
        <v>2015-11-01</v>
      </c>
      <c r="N6327">
        <v>11</v>
      </c>
      <c r="O6327">
        <v>1</v>
      </c>
      <c r="P6327">
        <v>2015</v>
      </c>
      <c r="R6327" t="s">
        <v>26</v>
      </c>
      <c r="S6327" t="s">
        <v>31</v>
      </c>
    </row>
    <row r="6328" spans="1:19" x14ac:dyDescent="0.25">
      <c r="A6328" t="s">
        <v>338</v>
      </c>
      <c r="B6328" t="s">
        <v>32789</v>
      </c>
      <c r="C6328" t="s">
        <v>20488</v>
      </c>
      <c r="E6328" t="s">
        <v>20489</v>
      </c>
      <c r="F6328" t="s">
        <v>25</v>
      </c>
      <c r="G6328">
        <v>21620</v>
      </c>
      <c r="H6328">
        <v>39.212966999999999</v>
      </c>
      <c r="I6328">
        <v>-76.095106000000001</v>
      </c>
      <c r="J6328" s="1" t="d">
        <v>2019-01-10</v>
      </c>
      <c r="K6328">
        <v>114368</v>
      </c>
      <c r="L6328" t="s">
        <v>30</v>
      </c>
      <c r="M6328" s="1" t="d">
        <v>2015-12-01</v>
      </c>
      <c r="N6328">
        <v>12</v>
      </c>
      <c r="O6328">
        <v>1</v>
      </c>
      <c r="P6328">
        <v>2015</v>
      </c>
      <c r="R6328" t="s">
        <v>26</v>
      </c>
      <c r="S6328" t="s">
        <v>31</v>
      </c>
    </row>
    <row r="6329" spans="1:19" x14ac:dyDescent="0.25">
      <c r="A6329" t="s">
        <v>338</v>
      </c>
      <c r="B6329" t="s">
        <v>32800</v>
      </c>
      <c r="C6329" t="s">
        <v>20502</v>
      </c>
      <c r="E6329" t="s">
        <v>20503</v>
      </c>
      <c r="F6329" t="s">
        <v>25</v>
      </c>
      <c r="G6329">
        <v>21532</v>
      </c>
      <c r="H6329">
        <v>39.653651000000004</v>
      </c>
      <c r="I6329">
        <v>-79.022439000000006</v>
      </c>
      <c r="J6329" s="1" t="d">
        <v>2019-01-10</v>
      </c>
      <c r="K6329">
        <v>114373</v>
      </c>
      <c r="L6329" t="s">
        <v>30</v>
      </c>
      <c r="M6329" s="1" t="d">
        <v>2015-12-01</v>
      </c>
      <c r="N6329">
        <v>12</v>
      </c>
      <c r="O6329">
        <v>1</v>
      </c>
      <c r="P6329">
        <v>2015</v>
      </c>
      <c r="R6329" t="s">
        <v>26</v>
      </c>
      <c r="S6329" t="s">
        <v>31</v>
      </c>
    </row>
    <row r="6330" spans="1:19" x14ac:dyDescent="0.25">
      <c r="A6330" t="s">
        <v>338</v>
      </c>
      <c r="B6330" t="s">
        <v>32801</v>
      </c>
      <c r="C6330" t="s">
        <v>20505</v>
      </c>
      <c r="E6330" t="s">
        <v>20506</v>
      </c>
      <c r="F6330" t="s">
        <v>25</v>
      </c>
      <c r="G6330">
        <v>21536</v>
      </c>
      <c r="H6330">
        <v>39.696396</v>
      </c>
      <c r="I6330">
        <v>-79.141188999999997</v>
      </c>
      <c r="J6330" s="1" t="d">
        <v>2019-01-10</v>
      </c>
      <c r="K6330">
        <v>114374</v>
      </c>
      <c r="L6330" t="s">
        <v>30</v>
      </c>
      <c r="M6330" s="1" t="d">
        <v>2015-09-01</v>
      </c>
      <c r="N6330">
        <v>9</v>
      </c>
      <c r="O6330">
        <v>1</v>
      </c>
      <c r="P6330">
        <v>2015</v>
      </c>
      <c r="R6330" t="s">
        <v>26</v>
      </c>
      <c r="S6330" t="s">
        <v>31</v>
      </c>
    </row>
    <row r="6331" spans="1:19" x14ac:dyDescent="0.25">
      <c r="A6331" t="s">
        <v>338</v>
      </c>
      <c r="B6331" t="s">
        <v>32808</v>
      </c>
      <c r="C6331" t="s">
        <v>20486</v>
      </c>
      <c r="E6331" t="s">
        <v>20365</v>
      </c>
      <c r="F6331" t="s">
        <v>25</v>
      </c>
      <c r="G6331">
        <v>21756</v>
      </c>
      <c r="H6331">
        <v>39.445168000000002</v>
      </c>
      <c r="I6331">
        <v>-77.705318000000005</v>
      </c>
      <c r="J6331" s="1" t="d">
        <v>2019-01-10</v>
      </c>
      <c r="K6331">
        <v>114378</v>
      </c>
      <c r="L6331" t="s">
        <v>30</v>
      </c>
      <c r="M6331" s="1" t="d">
        <v>2015-11-01</v>
      </c>
      <c r="N6331">
        <v>11</v>
      </c>
      <c r="O6331">
        <v>1</v>
      </c>
      <c r="P6331">
        <v>2015</v>
      </c>
      <c r="R6331" t="s">
        <v>26</v>
      </c>
      <c r="S6331" t="s">
        <v>31</v>
      </c>
    </row>
    <row r="6332" spans="1:19" x14ac:dyDescent="0.25">
      <c r="A6332" t="s">
        <v>338</v>
      </c>
      <c r="B6332" t="s">
        <v>32811</v>
      </c>
      <c r="C6332" t="s">
        <v>20499</v>
      </c>
      <c r="E6332" t="s">
        <v>20500</v>
      </c>
      <c r="F6332" t="s">
        <v>25</v>
      </c>
      <c r="G6332">
        <v>21541</v>
      </c>
      <c r="H6332">
        <v>39.556713000000002</v>
      </c>
      <c r="I6332">
        <v>-79.357487000000006</v>
      </c>
      <c r="J6332" s="1" t="d">
        <v>2019-01-10</v>
      </c>
      <c r="K6332">
        <v>114380</v>
      </c>
      <c r="L6332" t="s">
        <v>30</v>
      </c>
      <c r="M6332" s="1" t="d">
        <v>2015-10-01</v>
      </c>
      <c r="N6332">
        <v>10</v>
      </c>
      <c r="O6332">
        <v>1</v>
      </c>
      <c r="P6332">
        <v>2015</v>
      </c>
      <c r="R6332" t="s">
        <v>26</v>
      </c>
      <c r="S6332" t="s">
        <v>31</v>
      </c>
    </row>
    <row r="6333" spans="1:19" x14ac:dyDescent="0.25">
      <c r="A6333" t="s">
        <v>338</v>
      </c>
      <c r="B6333" t="s">
        <v>32824</v>
      </c>
      <c r="C6333" t="s">
        <v>20494</v>
      </c>
      <c r="E6333" t="s">
        <v>20495</v>
      </c>
      <c r="F6333" t="s">
        <v>25</v>
      </c>
      <c r="G6333">
        <v>21842</v>
      </c>
      <c r="H6333">
        <v>38.388449000000001</v>
      </c>
      <c r="I6333">
        <v>-75.064117999999993</v>
      </c>
      <c r="J6333" s="1" t="d">
        <v>2019-01-10</v>
      </c>
      <c r="K6333">
        <v>114387</v>
      </c>
      <c r="L6333" t="s">
        <v>30</v>
      </c>
      <c r="M6333" s="1" t="d">
        <v>2015-12-01</v>
      </c>
      <c r="N6333">
        <v>12</v>
      </c>
      <c r="O6333">
        <v>1</v>
      </c>
      <c r="P6333">
        <v>2015</v>
      </c>
      <c r="R6333" t="s">
        <v>26</v>
      </c>
      <c r="S6333" t="s">
        <v>31</v>
      </c>
    </row>
    <row r="6334" spans="1:19" x14ac:dyDescent="0.25">
      <c r="A6334" t="s">
        <v>338</v>
      </c>
      <c r="B6334" t="s">
        <v>32830</v>
      </c>
      <c r="C6334" t="s">
        <v>32831</v>
      </c>
      <c r="E6334" t="s">
        <v>945</v>
      </c>
      <c r="F6334" t="s">
        <v>25</v>
      </c>
      <c r="G6334">
        <v>21654</v>
      </c>
      <c r="H6334">
        <v>38.69265</v>
      </c>
      <c r="I6334">
        <v>-76.174434000000005</v>
      </c>
      <c r="J6334" s="1" t="d">
        <v>2019-01-10</v>
      </c>
      <c r="K6334">
        <v>114390</v>
      </c>
      <c r="L6334" t="s">
        <v>30</v>
      </c>
      <c r="M6334" s="1" t="d">
        <v>2015-11-01</v>
      </c>
      <c r="N6334">
        <v>11</v>
      </c>
      <c r="O6334">
        <v>1</v>
      </c>
      <c r="P6334">
        <v>2015</v>
      </c>
      <c r="R6334" t="s">
        <v>26</v>
      </c>
      <c r="S6334" t="s">
        <v>31</v>
      </c>
    </row>
    <row r="6335" spans="1:19" x14ac:dyDescent="0.25">
      <c r="A6335" t="s">
        <v>338</v>
      </c>
      <c r="B6335" t="s">
        <v>32837</v>
      </c>
      <c r="C6335" t="s">
        <v>20491</v>
      </c>
      <c r="E6335" t="s">
        <v>20492</v>
      </c>
      <c r="F6335" t="s">
        <v>25</v>
      </c>
      <c r="G6335">
        <v>21863</v>
      </c>
      <c r="H6335">
        <v>38.172714999999997</v>
      </c>
      <c r="I6335">
        <v>-75.396135000000001</v>
      </c>
      <c r="J6335" s="1" t="d">
        <v>2019-01-10</v>
      </c>
      <c r="K6335">
        <v>114393</v>
      </c>
      <c r="L6335" t="s">
        <v>30</v>
      </c>
      <c r="M6335" s="1" t="d">
        <v>2015-10-01</v>
      </c>
      <c r="N6335">
        <v>10</v>
      </c>
      <c r="O6335">
        <v>1</v>
      </c>
      <c r="P6335">
        <v>2015</v>
      </c>
      <c r="R6335" t="s">
        <v>26</v>
      </c>
      <c r="S6335" t="s">
        <v>31</v>
      </c>
    </row>
    <row r="6336" spans="1:19" x14ac:dyDescent="0.25">
      <c r="A6336" t="s">
        <v>338</v>
      </c>
      <c r="B6336" t="s">
        <v>32845</v>
      </c>
      <c r="C6336" t="s">
        <v>19243</v>
      </c>
      <c r="E6336" t="s">
        <v>19244</v>
      </c>
      <c r="F6336" t="s">
        <v>25</v>
      </c>
      <c r="G6336">
        <v>21787</v>
      </c>
      <c r="H6336">
        <v>39.654969999999999</v>
      </c>
      <c r="I6336">
        <v>-77.172717000000006</v>
      </c>
      <c r="J6336" s="1" t="d">
        <v>2019-01-10</v>
      </c>
      <c r="K6336">
        <v>114397</v>
      </c>
      <c r="L6336" t="s">
        <v>30</v>
      </c>
      <c r="M6336" s="1" t="d">
        <v>2015-05-01</v>
      </c>
      <c r="N6336">
        <v>5</v>
      </c>
      <c r="O6336">
        <v>1</v>
      </c>
      <c r="P6336">
        <v>2015</v>
      </c>
      <c r="R6336" t="s">
        <v>26</v>
      </c>
      <c r="S6336" t="s">
        <v>31</v>
      </c>
    </row>
    <row r="6337" spans="1:19" x14ac:dyDescent="0.25">
      <c r="A6337" t="s">
        <v>338</v>
      </c>
      <c r="B6337" t="s">
        <v>32886</v>
      </c>
      <c r="C6337" t="s">
        <v>18653</v>
      </c>
      <c r="E6337" t="s">
        <v>12123</v>
      </c>
      <c r="F6337" t="s">
        <v>657</v>
      </c>
      <c r="G6337">
        <v>4032</v>
      </c>
      <c r="H6337">
        <v>43.861567000000001</v>
      </c>
      <c r="I6337">
        <v>-70.099816000000004</v>
      </c>
      <c r="J6337" s="1" t="d">
        <v>2019-01-10</v>
      </c>
      <c r="K6337">
        <v>114416</v>
      </c>
      <c r="L6337" t="s">
        <v>30</v>
      </c>
      <c r="M6337" s="1" t="d">
        <v>2015-05-01</v>
      </c>
      <c r="N6337">
        <v>5</v>
      </c>
      <c r="O6337">
        <v>1</v>
      </c>
      <c r="P6337">
        <v>2015</v>
      </c>
      <c r="R6337" t="s">
        <v>26</v>
      </c>
      <c r="S6337" t="s">
        <v>31</v>
      </c>
    </row>
    <row r="6338" spans="1:19" x14ac:dyDescent="0.25">
      <c r="A6338" t="s">
        <v>338</v>
      </c>
      <c r="B6338" t="s">
        <v>32901</v>
      </c>
      <c r="C6338" t="s">
        <v>19310</v>
      </c>
      <c r="E6338" t="s">
        <v>15703</v>
      </c>
      <c r="F6338" t="s">
        <v>657</v>
      </c>
      <c r="G6338">
        <v>4043</v>
      </c>
      <c r="H6338">
        <v>43.379789000000002</v>
      </c>
      <c r="I6338">
        <v>-70.549475000000001</v>
      </c>
      <c r="J6338" s="1" t="d">
        <v>2019-01-10</v>
      </c>
      <c r="K6338">
        <v>114424</v>
      </c>
      <c r="L6338" t="s">
        <v>30</v>
      </c>
      <c r="M6338" s="1" t="d">
        <v>2015-08-01</v>
      </c>
      <c r="N6338">
        <v>8</v>
      </c>
      <c r="O6338">
        <v>1</v>
      </c>
      <c r="P6338">
        <v>2015</v>
      </c>
      <c r="R6338" t="s">
        <v>26</v>
      </c>
      <c r="S6338" t="s">
        <v>31</v>
      </c>
    </row>
    <row r="6339" spans="1:19" x14ac:dyDescent="0.25">
      <c r="A6339" t="s">
        <v>338</v>
      </c>
      <c r="B6339" t="s">
        <v>32910</v>
      </c>
      <c r="C6339" t="s">
        <v>32911</v>
      </c>
      <c r="E6339" t="s">
        <v>17351</v>
      </c>
      <c r="F6339" t="s">
        <v>657</v>
      </c>
      <c r="G6339">
        <v>4046</v>
      </c>
      <c r="H6339">
        <v>43.357470999999997</v>
      </c>
      <c r="I6339">
        <v>-70.474581999999998</v>
      </c>
      <c r="J6339" s="1" t="d">
        <v>2019-01-10</v>
      </c>
      <c r="K6339">
        <v>114429</v>
      </c>
      <c r="L6339" t="s">
        <v>30</v>
      </c>
      <c r="M6339" s="1" t="d">
        <v>2015-05-01</v>
      </c>
      <c r="N6339">
        <v>5</v>
      </c>
      <c r="O6339">
        <v>1</v>
      </c>
      <c r="P6339">
        <v>2015</v>
      </c>
      <c r="R6339" t="s">
        <v>26</v>
      </c>
      <c r="S6339" t="s">
        <v>31</v>
      </c>
    </row>
    <row r="6340" spans="1:19" x14ac:dyDescent="0.25">
      <c r="A6340" t="s">
        <v>338</v>
      </c>
      <c r="B6340" t="s">
        <v>32921</v>
      </c>
      <c r="C6340" t="s">
        <v>18655</v>
      </c>
      <c r="E6340" t="s">
        <v>18656</v>
      </c>
      <c r="F6340" t="s">
        <v>657</v>
      </c>
      <c r="G6340">
        <v>4553</v>
      </c>
      <c r="H6340">
        <v>44.031148000000002</v>
      </c>
      <c r="I6340">
        <v>-69.542520999999994</v>
      </c>
      <c r="J6340" s="1" t="d">
        <v>2019-01-10</v>
      </c>
      <c r="K6340">
        <v>114434</v>
      </c>
      <c r="L6340" t="s">
        <v>30</v>
      </c>
      <c r="M6340" s="1" t="d">
        <v>2015-05-01</v>
      </c>
      <c r="N6340">
        <v>5</v>
      </c>
      <c r="O6340">
        <v>1</v>
      </c>
      <c r="P6340">
        <v>2015</v>
      </c>
      <c r="R6340" t="s">
        <v>26</v>
      </c>
      <c r="S6340" t="s">
        <v>31</v>
      </c>
    </row>
    <row r="6341" spans="1:19" x14ac:dyDescent="0.25">
      <c r="A6341" t="s">
        <v>338</v>
      </c>
      <c r="B6341" t="s">
        <v>32935</v>
      </c>
      <c r="C6341" t="s">
        <v>32936</v>
      </c>
      <c r="E6341" t="s">
        <v>26893</v>
      </c>
      <c r="F6341" t="s">
        <v>657</v>
      </c>
      <c r="G6341">
        <v>4274</v>
      </c>
      <c r="H6341">
        <v>44.057670999999999</v>
      </c>
      <c r="I6341">
        <v>-70.425636999999995</v>
      </c>
      <c r="J6341" s="1" t="d">
        <v>2019-01-10</v>
      </c>
      <c r="K6341">
        <v>114441</v>
      </c>
      <c r="L6341" t="s">
        <v>30</v>
      </c>
      <c r="M6341" s="1" t="d">
        <v>2015-05-01</v>
      </c>
      <c r="N6341">
        <v>5</v>
      </c>
      <c r="O6341">
        <v>1</v>
      </c>
      <c r="P6341">
        <v>2015</v>
      </c>
      <c r="R6341" t="s">
        <v>26</v>
      </c>
      <c r="S6341" t="s">
        <v>31</v>
      </c>
    </row>
    <row r="6342" spans="1:19" x14ac:dyDescent="0.25">
      <c r="A6342" t="s">
        <v>338</v>
      </c>
      <c r="B6342" t="s">
        <v>32948</v>
      </c>
      <c r="C6342" t="s">
        <v>19306</v>
      </c>
      <c r="E6342" t="s">
        <v>19308</v>
      </c>
      <c r="F6342" t="s">
        <v>657</v>
      </c>
      <c r="G6342">
        <v>4281</v>
      </c>
      <c r="H6342">
        <v>44.220731999999998</v>
      </c>
      <c r="I6342">
        <v>-70.500613000000001</v>
      </c>
      <c r="J6342" s="1" t="d">
        <v>2019-02-06</v>
      </c>
      <c r="K6342">
        <v>114447</v>
      </c>
      <c r="L6342" t="s">
        <v>103</v>
      </c>
      <c r="M6342" s="1" t="d">
        <v>2015-07-01</v>
      </c>
      <c r="N6342">
        <v>7</v>
      </c>
      <c r="O6342">
        <v>1</v>
      </c>
      <c r="P6342">
        <v>2015</v>
      </c>
      <c r="R6342" t="s">
        <v>26</v>
      </c>
      <c r="S6342" t="s">
        <v>31</v>
      </c>
    </row>
    <row r="6343" spans="1:19" x14ac:dyDescent="0.25">
      <c r="A6343" t="s">
        <v>338</v>
      </c>
      <c r="B6343" t="s">
        <v>32975</v>
      </c>
      <c r="C6343" t="s">
        <v>20245</v>
      </c>
      <c r="E6343" t="s">
        <v>1021</v>
      </c>
      <c r="F6343" t="s">
        <v>496</v>
      </c>
      <c r="G6343">
        <v>48108</v>
      </c>
      <c r="H6343">
        <v>42.241306000000002</v>
      </c>
      <c r="I6343">
        <v>-83.734880000000004</v>
      </c>
      <c r="J6343" s="1" t="d">
        <v>2019-01-10</v>
      </c>
      <c r="K6343">
        <v>114460</v>
      </c>
      <c r="L6343" t="s">
        <v>30</v>
      </c>
      <c r="M6343" s="1" t="d">
        <v>2015-12-01</v>
      </c>
      <c r="N6343">
        <v>12</v>
      </c>
      <c r="O6343">
        <v>1</v>
      </c>
      <c r="P6343">
        <v>2015</v>
      </c>
      <c r="R6343" t="s">
        <v>26</v>
      </c>
      <c r="S6343" t="s">
        <v>31</v>
      </c>
    </row>
    <row r="6344" spans="1:19" x14ac:dyDescent="0.25">
      <c r="A6344" t="s">
        <v>338</v>
      </c>
      <c r="B6344" t="s">
        <v>32979</v>
      </c>
      <c r="C6344" t="s">
        <v>32980</v>
      </c>
      <c r="E6344" t="s">
        <v>3185</v>
      </c>
      <c r="F6344" t="s">
        <v>496</v>
      </c>
      <c r="G6344">
        <v>48009</v>
      </c>
      <c r="H6344">
        <v>42.544817999999999</v>
      </c>
      <c r="I6344">
        <v>-83.215309000000005</v>
      </c>
      <c r="J6344" s="1" t="d">
        <v>2019-01-10</v>
      </c>
      <c r="K6344">
        <v>114462</v>
      </c>
      <c r="L6344" t="s">
        <v>30</v>
      </c>
      <c r="M6344" s="1" t="d">
        <v>2015-12-01</v>
      </c>
      <c r="N6344">
        <v>12</v>
      </c>
      <c r="O6344">
        <v>1</v>
      </c>
      <c r="P6344">
        <v>2015</v>
      </c>
      <c r="R6344" t="s">
        <v>26</v>
      </c>
      <c r="S6344" t="s">
        <v>31</v>
      </c>
    </row>
    <row r="6345" spans="1:19" x14ac:dyDescent="0.25">
      <c r="A6345" t="s">
        <v>338</v>
      </c>
      <c r="B6345" t="s">
        <v>32986</v>
      </c>
      <c r="C6345" t="s">
        <v>32987</v>
      </c>
      <c r="E6345" t="s">
        <v>2448</v>
      </c>
      <c r="F6345" t="s">
        <v>496</v>
      </c>
      <c r="G6345">
        <v>49316</v>
      </c>
      <c r="H6345">
        <v>42.805064999999999</v>
      </c>
      <c r="I6345">
        <v>-85.565494000000001</v>
      </c>
      <c r="J6345" s="1" t="d">
        <v>2019-01-10</v>
      </c>
      <c r="K6345">
        <v>114465</v>
      </c>
      <c r="L6345" t="s">
        <v>30</v>
      </c>
      <c r="M6345" s="1" t="d">
        <v>2015-12-01</v>
      </c>
      <c r="N6345">
        <v>12</v>
      </c>
      <c r="O6345">
        <v>1</v>
      </c>
      <c r="P6345">
        <v>2015</v>
      </c>
      <c r="R6345" t="s">
        <v>26</v>
      </c>
      <c r="S6345" t="s">
        <v>31</v>
      </c>
    </row>
    <row r="6346" spans="1:19" x14ac:dyDescent="0.25">
      <c r="A6346" t="s">
        <v>338</v>
      </c>
      <c r="B6346" t="s">
        <v>32993</v>
      </c>
      <c r="C6346" t="s">
        <v>32994</v>
      </c>
      <c r="E6346" t="s">
        <v>495</v>
      </c>
      <c r="F6346" t="s">
        <v>496</v>
      </c>
      <c r="G6346">
        <v>48226</v>
      </c>
      <c r="H6346">
        <v>42.334001999999998</v>
      </c>
      <c r="I6346">
        <v>-83.042709000000002</v>
      </c>
      <c r="J6346" s="1" t="d">
        <v>2019-01-10</v>
      </c>
      <c r="K6346">
        <v>114468</v>
      </c>
      <c r="L6346" t="s">
        <v>30</v>
      </c>
      <c r="M6346" s="1" t="d">
        <v>2015-12-01</v>
      </c>
      <c r="N6346">
        <v>12</v>
      </c>
      <c r="O6346">
        <v>1</v>
      </c>
      <c r="P6346">
        <v>2015</v>
      </c>
      <c r="R6346" t="s">
        <v>26</v>
      </c>
      <c r="S6346" t="s">
        <v>31</v>
      </c>
    </row>
    <row r="6347" spans="1:19" x14ac:dyDescent="0.25">
      <c r="A6347" t="s">
        <v>338</v>
      </c>
      <c r="B6347" t="s">
        <v>33004</v>
      </c>
      <c r="C6347" t="s">
        <v>20249</v>
      </c>
      <c r="E6347" t="s">
        <v>10772</v>
      </c>
      <c r="F6347" t="s">
        <v>496</v>
      </c>
      <c r="G6347">
        <v>49635</v>
      </c>
      <c r="H6347">
        <v>44.606589</v>
      </c>
      <c r="I6347">
        <v>-86.224041</v>
      </c>
      <c r="J6347" s="1" t="d">
        <v>2019-01-10</v>
      </c>
      <c r="K6347">
        <v>114473</v>
      </c>
      <c r="L6347" t="s">
        <v>30</v>
      </c>
      <c r="M6347" s="1" t="d">
        <v>2015-10-01</v>
      </c>
      <c r="N6347">
        <v>10</v>
      </c>
      <c r="O6347">
        <v>1</v>
      </c>
      <c r="P6347">
        <v>2015</v>
      </c>
      <c r="R6347" t="s">
        <v>26</v>
      </c>
      <c r="S6347" t="s">
        <v>31</v>
      </c>
    </row>
    <row r="6348" spans="1:19" x14ac:dyDescent="0.25">
      <c r="A6348" t="s">
        <v>338</v>
      </c>
      <c r="B6348" t="s">
        <v>33019</v>
      </c>
      <c r="C6348" t="s">
        <v>33020</v>
      </c>
      <c r="E6348" t="s">
        <v>29147</v>
      </c>
      <c r="F6348" t="s">
        <v>496</v>
      </c>
      <c r="G6348">
        <v>48858</v>
      </c>
      <c r="H6348">
        <v>43.609155999999999</v>
      </c>
      <c r="I6348">
        <v>-84.710292999999993</v>
      </c>
      <c r="J6348" s="1" t="d">
        <v>2019-01-10</v>
      </c>
      <c r="K6348">
        <v>114480</v>
      </c>
      <c r="L6348" t="s">
        <v>30</v>
      </c>
      <c r="M6348" s="1" t="d">
        <v>2015-10-01</v>
      </c>
      <c r="N6348">
        <v>10</v>
      </c>
      <c r="O6348">
        <v>1</v>
      </c>
      <c r="P6348">
        <v>2015</v>
      </c>
      <c r="R6348" t="s">
        <v>26</v>
      </c>
      <c r="S6348" t="s">
        <v>31</v>
      </c>
    </row>
    <row r="6349" spans="1:19" x14ac:dyDescent="0.25">
      <c r="A6349" t="s">
        <v>338</v>
      </c>
      <c r="B6349" t="s">
        <v>33031</v>
      </c>
      <c r="C6349" t="s">
        <v>20247</v>
      </c>
      <c r="E6349" t="s">
        <v>17221</v>
      </c>
      <c r="F6349" t="s">
        <v>496</v>
      </c>
      <c r="G6349">
        <v>49770</v>
      </c>
      <c r="H6349">
        <v>45.386270000000003</v>
      </c>
      <c r="I6349">
        <v>-84.928039999999996</v>
      </c>
      <c r="J6349" s="1" t="d">
        <v>2019-01-10</v>
      </c>
      <c r="K6349">
        <v>114485</v>
      </c>
      <c r="L6349" t="s">
        <v>30</v>
      </c>
      <c r="M6349" s="1" t="d">
        <v>2015-11-01</v>
      </c>
      <c r="N6349">
        <v>11</v>
      </c>
      <c r="O6349">
        <v>1</v>
      </c>
      <c r="P6349">
        <v>2015</v>
      </c>
      <c r="R6349" t="s">
        <v>26</v>
      </c>
      <c r="S6349" t="s">
        <v>31</v>
      </c>
    </row>
    <row r="6350" spans="1:19" x14ac:dyDescent="0.25">
      <c r="A6350" t="s">
        <v>338</v>
      </c>
      <c r="B6350" t="s">
        <v>33035</v>
      </c>
      <c r="C6350" t="s">
        <v>33036</v>
      </c>
      <c r="E6350" t="s">
        <v>1830</v>
      </c>
      <c r="F6350" t="s">
        <v>496</v>
      </c>
      <c r="G6350">
        <v>48060</v>
      </c>
      <c r="H6350">
        <v>42.993411999999999</v>
      </c>
      <c r="I6350">
        <v>-82.453040999999999</v>
      </c>
      <c r="J6350" s="1" t="d">
        <v>2019-01-10</v>
      </c>
      <c r="K6350">
        <v>114487</v>
      </c>
      <c r="L6350" t="s">
        <v>30</v>
      </c>
      <c r="M6350" s="1" t="d">
        <v>2015-10-01</v>
      </c>
      <c r="N6350">
        <v>10</v>
      </c>
      <c r="O6350">
        <v>1</v>
      </c>
      <c r="P6350">
        <v>2015</v>
      </c>
      <c r="R6350" t="s">
        <v>26</v>
      </c>
      <c r="S6350" t="s">
        <v>31</v>
      </c>
    </row>
    <row r="6351" spans="1:19" x14ac:dyDescent="0.25">
      <c r="A6351" t="s">
        <v>338</v>
      </c>
      <c r="B6351" t="s">
        <v>33043</v>
      </c>
      <c r="C6351" t="s">
        <v>33044</v>
      </c>
      <c r="E6351" t="s">
        <v>33045</v>
      </c>
      <c r="F6351" t="s">
        <v>496</v>
      </c>
      <c r="G6351">
        <v>49682</v>
      </c>
      <c r="H6351">
        <v>44.933827000000001</v>
      </c>
      <c r="I6351">
        <v>-85.636066999999997</v>
      </c>
      <c r="J6351" s="1" t="d">
        <v>2019-01-10</v>
      </c>
      <c r="K6351">
        <v>114491</v>
      </c>
      <c r="L6351" t="s">
        <v>30</v>
      </c>
      <c r="M6351" s="1" t="d">
        <v>2015-10-01</v>
      </c>
      <c r="N6351">
        <v>10</v>
      </c>
      <c r="O6351">
        <v>1</v>
      </c>
      <c r="P6351">
        <v>2015</v>
      </c>
      <c r="R6351" t="s">
        <v>26</v>
      </c>
      <c r="S6351" t="s">
        <v>31</v>
      </c>
    </row>
    <row r="6352" spans="1:19" x14ac:dyDescent="0.25">
      <c r="A6352" t="s">
        <v>338</v>
      </c>
      <c r="B6352" t="s">
        <v>33170</v>
      </c>
      <c r="C6352" t="s">
        <v>33171</v>
      </c>
      <c r="E6352" t="s">
        <v>22210</v>
      </c>
      <c r="F6352" t="s">
        <v>88</v>
      </c>
      <c r="G6352">
        <v>65616</v>
      </c>
      <c r="H6352">
        <v>36.638120999999998</v>
      </c>
      <c r="I6352">
        <v>-93.279408000000004</v>
      </c>
      <c r="J6352" s="1" t="d">
        <v>2019-01-10</v>
      </c>
      <c r="K6352">
        <v>114552</v>
      </c>
      <c r="L6352" t="s">
        <v>30</v>
      </c>
      <c r="M6352" s="1" t="d">
        <v>2015-10-01</v>
      </c>
      <c r="N6352">
        <v>10</v>
      </c>
      <c r="O6352">
        <v>1</v>
      </c>
      <c r="P6352">
        <v>2015</v>
      </c>
      <c r="R6352" t="s">
        <v>26</v>
      </c>
      <c r="S6352" t="s">
        <v>31</v>
      </c>
    </row>
    <row r="6353" spans="1:19" x14ac:dyDescent="0.25">
      <c r="A6353" t="s">
        <v>338</v>
      </c>
      <c r="B6353" t="s">
        <v>33172</v>
      </c>
      <c r="C6353" t="s">
        <v>33173</v>
      </c>
      <c r="E6353" t="s">
        <v>22210</v>
      </c>
      <c r="F6353" t="s">
        <v>88</v>
      </c>
      <c r="G6353">
        <v>65616</v>
      </c>
      <c r="H6353">
        <v>36.644497000000001</v>
      </c>
      <c r="I6353">
        <v>-93.220115000000007</v>
      </c>
      <c r="J6353" s="1" t="d">
        <v>2019-01-10</v>
      </c>
      <c r="K6353">
        <v>114553</v>
      </c>
      <c r="L6353" t="s">
        <v>30</v>
      </c>
      <c r="M6353" s="1" t="d">
        <v>2015-11-01</v>
      </c>
      <c r="N6353">
        <v>11</v>
      </c>
      <c r="O6353">
        <v>1</v>
      </c>
      <c r="P6353">
        <v>2015</v>
      </c>
      <c r="R6353" t="s">
        <v>26</v>
      </c>
      <c r="S6353" t="s">
        <v>31</v>
      </c>
    </row>
    <row r="6354" spans="1:19" x14ac:dyDescent="0.25">
      <c r="A6354" t="s">
        <v>338</v>
      </c>
      <c r="B6354" t="s">
        <v>33176</v>
      </c>
      <c r="C6354" t="s">
        <v>33177</v>
      </c>
      <c r="E6354" t="s">
        <v>12408</v>
      </c>
      <c r="F6354" t="s">
        <v>88</v>
      </c>
      <c r="G6354">
        <v>63005</v>
      </c>
      <c r="H6354">
        <v>38.669362</v>
      </c>
      <c r="I6354">
        <v>-90.615326999999994</v>
      </c>
      <c r="J6354" s="1" t="d">
        <v>2019-01-10</v>
      </c>
      <c r="K6354">
        <v>114555</v>
      </c>
      <c r="L6354" t="s">
        <v>30</v>
      </c>
      <c r="M6354" s="1" t="d">
        <v>2015-11-01</v>
      </c>
      <c r="N6354">
        <v>11</v>
      </c>
      <c r="O6354">
        <v>1</v>
      </c>
      <c r="P6354">
        <v>2015</v>
      </c>
      <c r="R6354" t="s">
        <v>26</v>
      </c>
      <c r="S6354" t="s">
        <v>31</v>
      </c>
    </row>
    <row r="6355" spans="1:19" x14ac:dyDescent="0.25">
      <c r="A6355" t="s">
        <v>338</v>
      </c>
      <c r="B6355" t="s">
        <v>33180</v>
      </c>
      <c r="C6355" t="s">
        <v>20241</v>
      </c>
      <c r="E6355" t="s">
        <v>1612</v>
      </c>
      <c r="F6355" t="s">
        <v>88</v>
      </c>
      <c r="G6355">
        <v>65201</v>
      </c>
      <c r="H6355">
        <v>38.950851</v>
      </c>
      <c r="I6355">
        <v>-92.328957000000003</v>
      </c>
      <c r="J6355" s="1" t="d">
        <v>2019-01-10</v>
      </c>
      <c r="K6355">
        <v>114557</v>
      </c>
      <c r="L6355" t="s">
        <v>30</v>
      </c>
      <c r="M6355" s="1" t="d">
        <v>2015-11-01</v>
      </c>
      <c r="N6355">
        <v>11</v>
      </c>
      <c r="O6355">
        <v>1</v>
      </c>
      <c r="P6355">
        <v>2015</v>
      </c>
      <c r="R6355" t="s">
        <v>26</v>
      </c>
      <c r="S6355" t="s">
        <v>31</v>
      </c>
    </row>
    <row r="6356" spans="1:19" x14ac:dyDescent="0.25">
      <c r="A6356" t="s">
        <v>338</v>
      </c>
      <c r="B6356" t="s">
        <v>33183</v>
      </c>
      <c r="C6356" t="s">
        <v>33184</v>
      </c>
      <c r="E6356" t="s">
        <v>17520</v>
      </c>
      <c r="F6356" t="s">
        <v>88</v>
      </c>
      <c r="G6356">
        <v>64804</v>
      </c>
      <c r="H6356">
        <v>37.048999999999999</v>
      </c>
      <c r="I6356">
        <v>-94.480842999999993</v>
      </c>
      <c r="J6356" s="1" t="d">
        <v>2019-01-10</v>
      </c>
      <c r="K6356">
        <v>114559</v>
      </c>
      <c r="L6356" t="s">
        <v>30</v>
      </c>
      <c r="M6356" s="1" t="d">
        <v>2015-10-01</v>
      </c>
      <c r="N6356">
        <v>10</v>
      </c>
      <c r="O6356">
        <v>1</v>
      </c>
      <c r="P6356">
        <v>2015</v>
      </c>
      <c r="R6356" t="s">
        <v>26</v>
      </c>
      <c r="S6356" t="s">
        <v>31</v>
      </c>
    </row>
    <row r="6357" spans="1:19" x14ac:dyDescent="0.25">
      <c r="A6357" t="s">
        <v>338</v>
      </c>
      <c r="B6357" t="s">
        <v>33187</v>
      </c>
      <c r="C6357" t="s">
        <v>20239</v>
      </c>
      <c r="E6357" t="s">
        <v>1118</v>
      </c>
      <c r="F6357" t="s">
        <v>88</v>
      </c>
      <c r="G6357">
        <v>64112</v>
      </c>
      <c r="H6357">
        <v>39.039700000000003</v>
      </c>
      <c r="I6357">
        <v>-94.591364999999996</v>
      </c>
      <c r="J6357" s="1" t="d">
        <v>2019-01-10</v>
      </c>
      <c r="K6357">
        <v>114561</v>
      </c>
      <c r="L6357" t="s">
        <v>30</v>
      </c>
      <c r="M6357" s="1" t="d">
        <v>2015-10-01</v>
      </c>
      <c r="N6357">
        <v>10</v>
      </c>
      <c r="O6357">
        <v>1</v>
      </c>
      <c r="P6357">
        <v>2015</v>
      </c>
      <c r="R6357" t="s">
        <v>26</v>
      </c>
      <c r="S6357" t="s">
        <v>31</v>
      </c>
    </row>
    <row r="6358" spans="1:19" x14ac:dyDescent="0.25">
      <c r="A6358" t="s">
        <v>338</v>
      </c>
      <c r="B6358" t="s">
        <v>33195</v>
      </c>
      <c r="C6358" t="s">
        <v>18617</v>
      </c>
      <c r="E6358" t="s">
        <v>18619</v>
      </c>
      <c r="F6358" t="s">
        <v>88</v>
      </c>
      <c r="G6358">
        <v>63549</v>
      </c>
      <c r="H6358">
        <v>40.034554999999997</v>
      </c>
      <c r="I6358">
        <v>-92.490144000000001</v>
      </c>
      <c r="J6358" s="1" t="d">
        <v>2019-01-10</v>
      </c>
      <c r="K6358">
        <v>114565</v>
      </c>
      <c r="L6358" t="s">
        <v>30</v>
      </c>
      <c r="M6358" s="1" t="d">
        <v>2015-04-24</v>
      </c>
      <c r="N6358">
        <v>4</v>
      </c>
      <c r="O6358">
        <v>24</v>
      </c>
      <c r="P6358">
        <v>2015</v>
      </c>
      <c r="R6358" t="s">
        <v>26</v>
      </c>
      <c r="S6358" t="s">
        <v>31</v>
      </c>
    </row>
    <row r="6359" spans="1:19" x14ac:dyDescent="0.25">
      <c r="A6359" t="s">
        <v>338</v>
      </c>
      <c r="B6359" t="s">
        <v>33196</v>
      </c>
      <c r="C6359" t="s">
        <v>33197</v>
      </c>
      <c r="E6359" t="s">
        <v>33198</v>
      </c>
      <c r="F6359" t="s">
        <v>88</v>
      </c>
      <c r="G6359">
        <v>65049</v>
      </c>
      <c r="H6359">
        <v>38.198011000000001</v>
      </c>
      <c r="I6359">
        <v>-92.637613000000002</v>
      </c>
      <c r="J6359" s="1" t="d">
        <v>2019-01-10</v>
      </c>
      <c r="K6359">
        <v>114566</v>
      </c>
      <c r="L6359" t="s">
        <v>30</v>
      </c>
      <c r="M6359" s="1" t="d">
        <v>2015-12-01</v>
      </c>
      <c r="N6359">
        <v>12</v>
      </c>
      <c r="O6359">
        <v>1</v>
      </c>
      <c r="P6359">
        <v>2015</v>
      </c>
      <c r="R6359" t="s">
        <v>26</v>
      </c>
      <c r="S6359" t="s">
        <v>31</v>
      </c>
    </row>
    <row r="6360" spans="1:19" x14ac:dyDescent="0.25">
      <c r="A6360" t="s">
        <v>338</v>
      </c>
      <c r="B6360" t="s">
        <v>33205</v>
      </c>
      <c r="C6360" t="s">
        <v>33206</v>
      </c>
      <c r="E6360" t="s">
        <v>33207</v>
      </c>
      <c r="F6360" t="s">
        <v>88</v>
      </c>
      <c r="G6360">
        <v>65279</v>
      </c>
      <c r="H6360">
        <v>38.978707999999997</v>
      </c>
      <c r="I6360">
        <v>-92.565461999999997</v>
      </c>
      <c r="J6360" s="1" t="d">
        <v>2019-01-10</v>
      </c>
      <c r="K6360">
        <v>114570</v>
      </c>
      <c r="L6360" t="s">
        <v>30</v>
      </c>
      <c r="M6360" s="1" t="d">
        <v>2015-12-01</v>
      </c>
      <c r="N6360">
        <v>12</v>
      </c>
      <c r="O6360">
        <v>1</v>
      </c>
      <c r="P6360">
        <v>2015</v>
      </c>
      <c r="R6360" t="s">
        <v>26</v>
      </c>
      <c r="S6360" t="s">
        <v>31</v>
      </c>
    </row>
    <row r="6361" spans="1:19" x14ac:dyDescent="0.25">
      <c r="A6361" t="s">
        <v>338</v>
      </c>
      <c r="B6361" t="s">
        <v>33214</v>
      </c>
      <c r="C6361" t="s">
        <v>33215</v>
      </c>
      <c r="E6361" t="s">
        <v>449</v>
      </c>
      <c r="F6361" t="s">
        <v>88</v>
      </c>
      <c r="G6361">
        <v>65802</v>
      </c>
      <c r="H6361">
        <v>37.208562999999998</v>
      </c>
      <c r="I6361">
        <v>-93.227868000000001</v>
      </c>
      <c r="J6361" s="1" t="d">
        <v>2019-01-10</v>
      </c>
      <c r="K6361">
        <v>114574</v>
      </c>
      <c r="L6361" t="s">
        <v>30</v>
      </c>
      <c r="M6361" s="1" t="d">
        <v>2015-10-01</v>
      </c>
      <c r="N6361">
        <v>10</v>
      </c>
      <c r="O6361">
        <v>1</v>
      </c>
      <c r="P6361">
        <v>2015</v>
      </c>
      <c r="R6361" t="s">
        <v>26</v>
      </c>
      <c r="S6361" t="s">
        <v>31</v>
      </c>
    </row>
    <row r="6362" spans="1:19" x14ac:dyDescent="0.25">
      <c r="A6362" t="s">
        <v>338</v>
      </c>
      <c r="B6362" t="s">
        <v>33219</v>
      </c>
      <c r="C6362" t="s">
        <v>33220</v>
      </c>
      <c r="E6362" t="s">
        <v>449</v>
      </c>
      <c r="F6362" t="s">
        <v>88</v>
      </c>
      <c r="G6362">
        <v>65806</v>
      </c>
      <c r="H6362">
        <v>37.207169</v>
      </c>
      <c r="I6362">
        <v>-93.291264999999996</v>
      </c>
      <c r="J6362" s="1" t="d">
        <v>2019-01-10</v>
      </c>
      <c r="K6362">
        <v>114577</v>
      </c>
      <c r="L6362" t="s">
        <v>30</v>
      </c>
      <c r="M6362" s="1" t="d">
        <v>2015-10-01</v>
      </c>
      <c r="N6362">
        <v>10</v>
      </c>
      <c r="O6362">
        <v>1</v>
      </c>
      <c r="P6362">
        <v>2015</v>
      </c>
      <c r="R6362" t="s">
        <v>26</v>
      </c>
      <c r="S6362" t="s">
        <v>31</v>
      </c>
    </row>
    <row r="6363" spans="1:19" x14ac:dyDescent="0.25">
      <c r="A6363" t="s">
        <v>338</v>
      </c>
      <c r="B6363" t="s">
        <v>33221</v>
      </c>
      <c r="C6363" t="s">
        <v>20110</v>
      </c>
      <c r="E6363" t="s">
        <v>449</v>
      </c>
      <c r="F6363" t="s">
        <v>88</v>
      </c>
      <c r="G6363">
        <v>65804</v>
      </c>
      <c r="H6363">
        <v>37.137009999999997</v>
      </c>
      <c r="I6363">
        <v>-93.251130000000003</v>
      </c>
      <c r="J6363" s="1" t="d">
        <v>2019-01-10</v>
      </c>
      <c r="K6363">
        <v>114578</v>
      </c>
      <c r="L6363" t="s">
        <v>30</v>
      </c>
      <c r="M6363" s="1" t="d">
        <v>2015-12-01</v>
      </c>
      <c r="N6363">
        <v>12</v>
      </c>
      <c r="O6363">
        <v>1</v>
      </c>
      <c r="P6363">
        <v>2015</v>
      </c>
      <c r="R6363" t="s">
        <v>26</v>
      </c>
      <c r="S6363" t="s">
        <v>31</v>
      </c>
    </row>
    <row r="6364" spans="1:19" x14ac:dyDescent="0.25">
      <c r="A6364" t="s">
        <v>338</v>
      </c>
      <c r="B6364" t="s">
        <v>33222</v>
      </c>
      <c r="C6364" t="s">
        <v>33223</v>
      </c>
      <c r="E6364" t="s">
        <v>449</v>
      </c>
      <c r="F6364" t="s">
        <v>88</v>
      </c>
      <c r="G6364">
        <v>65802</v>
      </c>
      <c r="H6364">
        <v>37.212885</v>
      </c>
      <c r="I6364">
        <v>-93.371217999999999</v>
      </c>
      <c r="J6364" s="1" t="d">
        <v>2019-01-10</v>
      </c>
      <c r="K6364">
        <v>114579</v>
      </c>
      <c r="L6364" t="s">
        <v>30</v>
      </c>
      <c r="M6364" s="1" t="d">
        <v>2015-12-01</v>
      </c>
      <c r="N6364">
        <v>12</v>
      </c>
      <c r="O6364">
        <v>1</v>
      </c>
      <c r="P6364">
        <v>2015</v>
      </c>
      <c r="R6364" t="s">
        <v>26</v>
      </c>
      <c r="S6364" t="s">
        <v>31</v>
      </c>
    </row>
    <row r="6365" spans="1:19" x14ac:dyDescent="0.25">
      <c r="A6365" t="s">
        <v>338</v>
      </c>
      <c r="B6365" t="s">
        <v>33227</v>
      </c>
      <c r="C6365" t="s">
        <v>20237</v>
      </c>
      <c r="E6365" t="s">
        <v>1236</v>
      </c>
      <c r="F6365" t="s">
        <v>88</v>
      </c>
      <c r="G6365">
        <v>65559</v>
      </c>
      <c r="H6365">
        <v>38.005521999999999</v>
      </c>
      <c r="I6365">
        <v>-91.620677000000001</v>
      </c>
      <c r="J6365" s="1" t="d">
        <v>2019-01-10</v>
      </c>
      <c r="K6365">
        <v>114582</v>
      </c>
      <c r="L6365" t="s">
        <v>30</v>
      </c>
      <c r="M6365" s="1" t="d">
        <v>2015-11-01</v>
      </c>
      <c r="N6365">
        <v>11</v>
      </c>
      <c r="O6365">
        <v>1</v>
      </c>
      <c r="P6365">
        <v>2015</v>
      </c>
      <c r="R6365" t="s">
        <v>26</v>
      </c>
      <c r="S6365" t="s">
        <v>31</v>
      </c>
    </row>
    <row r="6366" spans="1:19" x14ac:dyDescent="0.25">
      <c r="A6366" t="s">
        <v>338</v>
      </c>
      <c r="B6366" t="s">
        <v>33230</v>
      </c>
      <c r="C6366" t="s">
        <v>33231</v>
      </c>
      <c r="E6366" t="s">
        <v>87</v>
      </c>
      <c r="F6366" t="s">
        <v>88</v>
      </c>
      <c r="G6366">
        <v>63101</v>
      </c>
      <c r="H6366">
        <v>38.630026999999998</v>
      </c>
      <c r="I6366">
        <v>-90.192142000000004</v>
      </c>
      <c r="J6366" s="1" t="d">
        <v>2019-01-10</v>
      </c>
      <c r="K6366">
        <v>114584</v>
      </c>
      <c r="L6366" t="s">
        <v>30</v>
      </c>
      <c r="M6366" s="1" t="d">
        <v>2015-11-01</v>
      </c>
      <c r="N6366">
        <v>11</v>
      </c>
      <c r="O6366">
        <v>1</v>
      </c>
      <c r="P6366">
        <v>2015</v>
      </c>
      <c r="R6366" t="s">
        <v>26</v>
      </c>
      <c r="S6366" t="s">
        <v>31</v>
      </c>
    </row>
    <row r="6367" spans="1:19" x14ac:dyDescent="0.25">
      <c r="A6367" t="s">
        <v>338</v>
      </c>
      <c r="B6367" t="s">
        <v>33232</v>
      </c>
      <c r="C6367" t="s">
        <v>33233</v>
      </c>
      <c r="E6367" t="s">
        <v>87</v>
      </c>
      <c r="F6367" t="s">
        <v>88</v>
      </c>
      <c r="G6367">
        <v>63102</v>
      </c>
      <c r="H6367">
        <v>38.632733999999999</v>
      </c>
      <c r="I6367">
        <v>-90.184685000000002</v>
      </c>
      <c r="J6367" s="1" t="d">
        <v>2019-01-10</v>
      </c>
      <c r="K6367">
        <v>114585</v>
      </c>
      <c r="L6367" t="s">
        <v>30</v>
      </c>
      <c r="M6367" s="1" t="d">
        <v>2015-12-01</v>
      </c>
      <c r="N6367">
        <v>12</v>
      </c>
      <c r="O6367">
        <v>1</v>
      </c>
      <c r="P6367">
        <v>2015</v>
      </c>
      <c r="R6367" t="s">
        <v>26</v>
      </c>
      <c r="S6367" t="s">
        <v>31</v>
      </c>
    </row>
    <row r="6368" spans="1:19" x14ac:dyDescent="0.25">
      <c r="A6368" t="s">
        <v>338</v>
      </c>
      <c r="B6368" t="s">
        <v>33280</v>
      </c>
      <c r="C6368" t="s">
        <v>33281</v>
      </c>
      <c r="E6368" t="s">
        <v>1824</v>
      </c>
      <c r="F6368" t="s">
        <v>2355</v>
      </c>
      <c r="G6368">
        <v>39201</v>
      </c>
      <c r="H6368">
        <v>32.301088</v>
      </c>
      <c r="I6368">
        <v>-90.179520999999994</v>
      </c>
      <c r="J6368" s="1" t="d">
        <v>2019-01-10</v>
      </c>
      <c r="K6368">
        <v>114607</v>
      </c>
      <c r="L6368" t="s">
        <v>30</v>
      </c>
      <c r="M6368" s="1" t="d">
        <v>2015-11-01</v>
      </c>
      <c r="N6368">
        <v>11</v>
      </c>
      <c r="O6368">
        <v>1</v>
      </c>
      <c r="P6368">
        <v>2015</v>
      </c>
      <c r="R6368" t="s">
        <v>26</v>
      </c>
      <c r="S6368" t="s">
        <v>31</v>
      </c>
    </row>
    <row r="6369" spans="1:19" x14ac:dyDescent="0.25">
      <c r="A6369" t="s">
        <v>338</v>
      </c>
      <c r="B6369" t="s">
        <v>33286</v>
      </c>
      <c r="C6369" t="s">
        <v>33287</v>
      </c>
      <c r="E6369" t="s">
        <v>1824</v>
      </c>
      <c r="F6369" t="s">
        <v>2355</v>
      </c>
      <c r="G6369">
        <v>39202</v>
      </c>
      <c r="H6369">
        <v>32.320777999999997</v>
      </c>
      <c r="I6369">
        <v>-90.176489000000004</v>
      </c>
      <c r="J6369" s="1" t="d">
        <v>2019-01-10</v>
      </c>
      <c r="K6369">
        <v>114610</v>
      </c>
      <c r="L6369" t="s">
        <v>30</v>
      </c>
      <c r="M6369" s="1" t="d">
        <v>2015-10-01</v>
      </c>
      <c r="N6369">
        <v>10</v>
      </c>
      <c r="O6369">
        <v>1</v>
      </c>
      <c r="P6369">
        <v>2015</v>
      </c>
      <c r="R6369" t="s">
        <v>26</v>
      </c>
      <c r="S6369" t="s">
        <v>31</v>
      </c>
    </row>
    <row r="6370" spans="1:19" x14ac:dyDescent="0.25">
      <c r="A6370" t="s">
        <v>338</v>
      </c>
      <c r="B6370" t="s">
        <v>33322</v>
      </c>
      <c r="C6370" t="s">
        <v>33323</v>
      </c>
      <c r="E6370" t="s">
        <v>33324</v>
      </c>
      <c r="F6370" t="s">
        <v>1213</v>
      </c>
      <c r="G6370">
        <v>59823</v>
      </c>
      <c r="H6370">
        <v>46.916933</v>
      </c>
      <c r="I6370">
        <v>-113.43497499999999</v>
      </c>
      <c r="J6370" s="1" t="d">
        <v>2019-01-10</v>
      </c>
      <c r="K6370">
        <v>114625</v>
      </c>
      <c r="L6370" t="s">
        <v>30</v>
      </c>
      <c r="M6370" s="1" t="d">
        <v>2015-03-01</v>
      </c>
      <c r="N6370">
        <v>3</v>
      </c>
      <c r="O6370">
        <v>1</v>
      </c>
      <c r="P6370">
        <v>2015</v>
      </c>
      <c r="R6370" t="s">
        <v>26</v>
      </c>
      <c r="S6370" t="s">
        <v>31</v>
      </c>
    </row>
    <row r="6371" spans="1:19" x14ac:dyDescent="0.25">
      <c r="A6371" t="s">
        <v>338</v>
      </c>
      <c r="B6371" t="s">
        <v>33325</v>
      </c>
      <c r="C6371" t="s">
        <v>18810</v>
      </c>
      <c r="E6371" t="s">
        <v>18811</v>
      </c>
      <c r="F6371" t="s">
        <v>1213</v>
      </c>
      <c r="G6371">
        <v>59601</v>
      </c>
      <c r="H6371">
        <v>46.611561999999999</v>
      </c>
      <c r="I6371">
        <v>-112.020382</v>
      </c>
      <c r="J6371" s="1" t="d">
        <v>2019-01-10</v>
      </c>
      <c r="K6371">
        <v>114626</v>
      </c>
      <c r="L6371" t="s">
        <v>30</v>
      </c>
      <c r="M6371" s="1" t="d">
        <v>2015-04-01</v>
      </c>
      <c r="N6371">
        <v>4</v>
      </c>
      <c r="O6371">
        <v>1</v>
      </c>
      <c r="P6371">
        <v>2015</v>
      </c>
      <c r="R6371" t="s">
        <v>26</v>
      </c>
      <c r="S6371" t="s">
        <v>31</v>
      </c>
    </row>
    <row r="6372" spans="1:19" x14ac:dyDescent="0.25">
      <c r="A6372" t="s">
        <v>338</v>
      </c>
      <c r="B6372" t="s">
        <v>33344</v>
      </c>
      <c r="C6372" t="s">
        <v>19711</v>
      </c>
      <c r="E6372" t="s">
        <v>19590</v>
      </c>
      <c r="F6372" t="s">
        <v>1213</v>
      </c>
      <c r="G6372">
        <v>59758</v>
      </c>
      <c r="H6372">
        <v>44.655723999999999</v>
      </c>
      <c r="I6372">
        <v>-111.100956</v>
      </c>
      <c r="J6372" s="1" t="d">
        <v>2019-01-10</v>
      </c>
      <c r="K6372">
        <v>114634</v>
      </c>
      <c r="L6372" t="s">
        <v>30</v>
      </c>
      <c r="M6372" s="1" t="d">
        <v>2015-09-20</v>
      </c>
      <c r="N6372">
        <v>9</v>
      </c>
      <c r="O6372">
        <v>20</v>
      </c>
      <c r="P6372">
        <v>2015</v>
      </c>
      <c r="R6372" t="s">
        <v>26</v>
      </c>
      <c r="S6372" t="s">
        <v>31</v>
      </c>
    </row>
    <row r="6373" spans="1:19" x14ac:dyDescent="0.25">
      <c r="A6373" t="s">
        <v>338</v>
      </c>
      <c r="B6373" t="s">
        <v>33345</v>
      </c>
      <c r="C6373" t="s">
        <v>33346</v>
      </c>
      <c r="E6373" t="s">
        <v>19590</v>
      </c>
      <c r="F6373" t="s">
        <v>1213</v>
      </c>
      <c r="G6373">
        <v>59758</v>
      </c>
      <c r="H6373">
        <v>44.658962000000002</v>
      </c>
      <c r="I6373">
        <v>-111.105076</v>
      </c>
      <c r="J6373" s="1" t="d">
        <v>2019-01-10</v>
      </c>
      <c r="K6373">
        <v>114635</v>
      </c>
      <c r="L6373" t="s">
        <v>30</v>
      </c>
      <c r="M6373" s="1" t="d">
        <v>2015-09-20</v>
      </c>
      <c r="N6373">
        <v>9</v>
      </c>
      <c r="O6373">
        <v>20</v>
      </c>
      <c r="P6373">
        <v>2015</v>
      </c>
      <c r="R6373" t="s">
        <v>26</v>
      </c>
      <c r="S6373" t="s">
        <v>31</v>
      </c>
    </row>
    <row r="6374" spans="1:19" x14ac:dyDescent="0.25">
      <c r="A6374" t="s">
        <v>338</v>
      </c>
      <c r="B6374" t="s">
        <v>33360</v>
      </c>
      <c r="C6374" t="s">
        <v>19891</v>
      </c>
      <c r="E6374" t="s">
        <v>1802</v>
      </c>
      <c r="F6374" t="s">
        <v>212</v>
      </c>
      <c r="G6374">
        <v>28801</v>
      </c>
      <c r="H6374">
        <v>35.614680999999997</v>
      </c>
      <c r="I6374">
        <v>-82.541903000000005</v>
      </c>
      <c r="J6374" s="1" t="d">
        <v>2019-01-10</v>
      </c>
      <c r="K6374">
        <v>114642</v>
      </c>
      <c r="L6374" t="s">
        <v>30</v>
      </c>
      <c r="M6374" s="1" t="d">
        <v>2015-10-01</v>
      </c>
      <c r="N6374">
        <v>10</v>
      </c>
      <c r="O6374">
        <v>1</v>
      </c>
      <c r="P6374">
        <v>2015</v>
      </c>
      <c r="R6374" t="s">
        <v>26</v>
      </c>
      <c r="S6374" t="s">
        <v>31</v>
      </c>
    </row>
    <row r="6375" spans="1:19" x14ac:dyDescent="0.25">
      <c r="A6375" t="s">
        <v>338</v>
      </c>
      <c r="B6375" t="s">
        <v>33369</v>
      </c>
      <c r="C6375" t="s">
        <v>20442</v>
      </c>
      <c r="E6375" t="s">
        <v>1606</v>
      </c>
      <c r="F6375" t="s">
        <v>212</v>
      </c>
      <c r="G6375">
        <v>28516</v>
      </c>
      <c r="H6375">
        <v>34.709802000000003</v>
      </c>
      <c r="I6375">
        <v>-76.630921000000001</v>
      </c>
      <c r="J6375" s="1" t="d">
        <v>2019-01-10</v>
      </c>
      <c r="K6375">
        <v>114646</v>
      </c>
      <c r="L6375" t="s">
        <v>30</v>
      </c>
      <c r="M6375" s="1" t="d">
        <v>2015-10-01</v>
      </c>
      <c r="N6375">
        <v>10</v>
      </c>
      <c r="O6375">
        <v>1</v>
      </c>
      <c r="P6375">
        <v>2015</v>
      </c>
      <c r="R6375" t="s">
        <v>26</v>
      </c>
      <c r="S6375" t="s">
        <v>31</v>
      </c>
    </row>
    <row r="6376" spans="1:19" x14ac:dyDescent="0.25">
      <c r="A6376" t="s">
        <v>338</v>
      </c>
      <c r="B6376" t="s">
        <v>33390</v>
      </c>
      <c r="C6376" t="s">
        <v>20433</v>
      </c>
      <c r="E6376" t="s">
        <v>4917</v>
      </c>
      <c r="F6376" t="s">
        <v>212</v>
      </c>
      <c r="G6376">
        <v>27215</v>
      </c>
      <c r="H6376">
        <v>36.067976000000002</v>
      </c>
      <c r="I6376">
        <v>-79.502187000000006</v>
      </c>
      <c r="J6376" s="1" t="d">
        <v>2019-01-10</v>
      </c>
      <c r="K6376">
        <v>114657</v>
      </c>
      <c r="L6376" t="s">
        <v>30</v>
      </c>
      <c r="M6376" s="1" t="d">
        <v>2015-11-01</v>
      </c>
      <c r="N6376">
        <v>11</v>
      </c>
      <c r="O6376">
        <v>1</v>
      </c>
      <c r="P6376">
        <v>2015</v>
      </c>
      <c r="R6376" t="s">
        <v>26</v>
      </c>
      <c r="S6376" t="s">
        <v>31</v>
      </c>
    </row>
    <row r="6377" spans="1:19" x14ac:dyDescent="0.25">
      <c r="A6377" t="s">
        <v>338</v>
      </c>
      <c r="B6377" t="s">
        <v>33391</v>
      </c>
      <c r="C6377" t="s">
        <v>33392</v>
      </c>
      <c r="E6377" t="s">
        <v>18608</v>
      </c>
      <c r="F6377" t="s">
        <v>212</v>
      </c>
      <c r="G6377">
        <v>27920</v>
      </c>
      <c r="H6377">
        <v>35.263044000000001</v>
      </c>
      <c r="I6377">
        <v>-75.569596000000004</v>
      </c>
      <c r="J6377" s="1" t="d">
        <v>2019-01-10</v>
      </c>
      <c r="K6377">
        <v>114658</v>
      </c>
      <c r="L6377" t="s">
        <v>30</v>
      </c>
      <c r="M6377" s="1" t="d">
        <v>2015-05-01</v>
      </c>
      <c r="N6377">
        <v>5</v>
      </c>
      <c r="O6377">
        <v>1</v>
      </c>
      <c r="P6377">
        <v>2015</v>
      </c>
      <c r="R6377" t="s">
        <v>26</v>
      </c>
      <c r="S6377" t="s">
        <v>31</v>
      </c>
    </row>
    <row r="6378" spans="1:19" x14ac:dyDescent="0.25">
      <c r="A6378" t="s">
        <v>338</v>
      </c>
      <c r="B6378" t="s">
        <v>33404</v>
      </c>
      <c r="C6378" t="s">
        <v>20444</v>
      </c>
      <c r="E6378" t="s">
        <v>6573</v>
      </c>
      <c r="F6378" t="s">
        <v>212</v>
      </c>
      <c r="G6378">
        <v>27517</v>
      </c>
      <c r="H6378">
        <v>35.846975</v>
      </c>
      <c r="I6378">
        <v>-79.041636999999994</v>
      </c>
      <c r="J6378" s="1" t="d">
        <v>2019-01-10</v>
      </c>
      <c r="K6378">
        <v>114664</v>
      </c>
      <c r="L6378" t="s">
        <v>30</v>
      </c>
      <c r="M6378" s="1" t="d">
        <v>2015-12-01</v>
      </c>
      <c r="N6378">
        <v>12</v>
      </c>
      <c r="O6378">
        <v>1</v>
      </c>
      <c r="P6378">
        <v>2015</v>
      </c>
      <c r="R6378" t="s">
        <v>26</v>
      </c>
      <c r="S6378" t="s">
        <v>31</v>
      </c>
    </row>
    <row r="6379" spans="1:19" x14ac:dyDescent="0.25">
      <c r="A6379" t="s">
        <v>338</v>
      </c>
      <c r="B6379" t="s">
        <v>33439</v>
      </c>
      <c r="C6379" t="s">
        <v>20431</v>
      </c>
      <c r="E6379" t="s">
        <v>942</v>
      </c>
      <c r="F6379" t="s">
        <v>212</v>
      </c>
      <c r="G6379">
        <v>27712</v>
      </c>
      <c r="H6379">
        <v>36.118217000000001</v>
      </c>
      <c r="I6379">
        <v>-78.903677000000002</v>
      </c>
      <c r="J6379" s="1" t="d">
        <v>2019-01-10</v>
      </c>
      <c r="K6379">
        <v>114682</v>
      </c>
      <c r="L6379" t="s">
        <v>30</v>
      </c>
      <c r="M6379" s="1" t="d">
        <v>2015-10-01</v>
      </c>
      <c r="N6379">
        <v>10</v>
      </c>
      <c r="O6379">
        <v>1</v>
      </c>
      <c r="P6379">
        <v>2015</v>
      </c>
      <c r="R6379" t="s">
        <v>26</v>
      </c>
      <c r="S6379" t="s">
        <v>31</v>
      </c>
    </row>
    <row r="6380" spans="1:19" x14ac:dyDescent="0.25">
      <c r="A6380" t="s">
        <v>338</v>
      </c>
      <c r="B6380" t="s">
        <v>33440</v>
      </c>
      <c r="C6380" t="s">
        <v>20446</v>
      </c>
      <c r="E6380" t="s">
        <v>942</v>
      </c>
      <c r="F6380" t="s">
        <v>212</v>
      </c>
      <c r="G6380">
        <v>27701</v>
      </c>
      <c r="H6380">
        <v>36.003728000000002</v>
      </c>
      <c r="I6380">
        <v>-78.912068000000005</v>
      </c>
      <c r="J6380" s="1" t="d">
        <v>2019-01-10</v>
      </c>
      <c r="K6380">
        <v>114683</v>
      </c>
      <c r="L6380" t="s">
        <v>30</v>
      </c>
      <c r="M6380" s="1" t="d">
        <v>2015-10-01</v>
      </c>
      <c r="N6380">
        <v>10</v>
      </c>
      <c r="O6380">
        <v>1</v>
      </c>
      <c r="P6380">
        <v>2015</v>
      </c>
      <c r="R6380" t="s">
        <v>26</v>
      </c>
      <c r="S6380" t="s">
        <v>31</v>
      </c>
    </row>
    <row r="6381" spans="1:19" x14ac:dyDescent="0.25">
      <c r="A6381" t="s">
        <v>338</v>
      </c>
      <c r="B6381" t="s">
        <v>33441</v>
      </c>
      <c r="C6381" t="s">
        <v>33442</v>
      </c>
      <c r="E6381" t="s">
        <v>942</v>
      </c>
      <c r="F6381" t="s">
        <v>212</v>
      </c>
      <c r="G6381">
        <v>27707</v>
      </c>
      <c r="H6381">
        <v>35.949689999999997</v>
      </c>
      <c r="I6381">
        <v>-78.995660000000001</v>
      </c>
      <c r="J6381" s="1" t="d">
        <v>2019-01-10</v>
      </c>
      <c r="K6381">
        <v>114684</v>
      </c>
      <c r="L6381" t="s">
        <v>30</v>
      </c>
      <c r="M6381" s="1" t="d">
        <v>2015-12-01</v>
      </c>
      <c r="N6381">
        <v>12</v>
      </c>
      <c r="O6381">
        <v>1</v>
      </c>
      <c r="P6381">
        <v>2015</v>
      </c>
      <c r="R6381" t="s">
        <v>26</v>
      </c>
      <c r="S6381" t="s">
        <v>31</v>
      </c>
    </row>
    <row r="6382" spans="1:19" x14ac:dyDescent="0.25">
      <c r="A6382" t="s">
        <v>338</v>
      </c>
      <c r="B6382" t="s">
        <v>33443</v>
      </c>
      <c r="C6382" t="s">
        <v>33444</v>
      </c>
      <c r="E6382" t="s">
        <v>33445</v>
      </c>
      <c r="F6382" t="s">
        <v>212</v>
      </c>
      <c r="G6382">
        <v>27244</v>
      </c>
      <c r="H6382">
        <v>36.104759999999999</v>
      </c>
      <c r="I6382">
        <v>-79.503540000000001</v>
      </c>
      <c r="J6382" s="1" t="d">
        <v>2019-01-10</v>
      </c>
      <c r="K6382">
        <v>114685</v>
      </c>
      <c r="L6382" t="s">
        <v>30</v>
      </c>
      <c r="M6382" s="1" t="d">
        <v>2015-10-01</v>
      </c>
      <c r="N6382">
        <v>10</v>
      </c>
      <c r="O6382">
        <v>1</v>
      </c>
      <c r="P6382">
        <v>2015</v>
      </c>
      <c r="R6382" t="s">
        <v>26</v>
      </c>
      <c r="S6382" t="s">
        <v>31</v>
      </c>
    </row>
    <row r="6383" spans="1:19" x14ac:dyDescent="0.25">
      <c r="A6383" t="s">
        <v>338</v>
      </c>
      <c r="B6383" t="s">
        <v>33448</v>
      </c>
      <c r="C6383" t="s">
        <v>33449</v>
      </c>
      <c r="E6383" t="s">
        <v>4707</v>
      </c>
      <c r="F6383" t="s">
        <v>212</v>
      </c>
      <c r="G6383">
        <v>28739</v>
      </c>
      <c r="H6383">
        <v>35.279671999999998</v>
      </c>
      <c r="I6383">
        <v>-82.488602999999998</v>
      </c>
      <c r="J6383" s="1" t="d">
        <v>2019-01-10</v>
      </c>
      <c r="K6383">
        <v>114687</v>
      </c>
      <c r="L6383" t="s">
        <v>30</v>
      </c>
      <c r="M6383" s="1" t="d">
        <v>2015-11-01</v>
      </c>
      <c r="N6383">
        <v>11</v>
      </c>
      <c r="O6383">
        <v>1</v>
      </c>
      <c r="P6383">
        <v>2015</v>
      </c>
      <c r="R6383" t="s">
        <v>26</v>
      </c>
      <c r="S6383" t="s">
        <v>31</v>
      </c>
    </row>
    <row r="6384" spans="1:19" x14ac:dyDescent="0.25">
      <c r="A6384" t="s">
        <v>338</v>
      </c>
      <c r="B6384" t="s">
        <v>33451</v>
      </c>
      <c r="C6384" t="s">
        <v>20448</v>
      </c>
      <c r="E6384" t="s">
        <v>20449</v>
      </c>
      <c r="F6384" t="s">
        <v>212</v>
      </c>
      <c r="G6384">
        <v>28741</v>
      </c>
      <c r="H6384">
        <v>35.051651</v>
      </c>
      <c r="I6384">
        <v>-83.197967000000006</v>
      </c>
      <c r="J6384" s="1" t="d">
        <v>2019-01-10</v>
      </c>
      <c r="K6384">
        <v>114689</v>
      </c>
      <c r="L6384" t="s">
        <v>30</v>
      </c>
      <c r="M6384" s="1" t="d">
        <v>2015-12-01</v>
      </c>
      <c r="N6384">
        <v>12</v>
      </c>
      <c r="O6384">
        <v>1</v>
      </c>
      <c r="P6384">
        <v>2015</v>
      </c>
      <c r="R6384" t="s">
        <v>26</v>
      </c>
      <c r="S6384" t="s">
        <v>31</v>
      </c>
    </row>
    <row r="6385" spans="1:19" x14ac:dyDescent="0.25">
      <c r="A6385" t="s">
        <v>338</v>
      </c>
      <c r="B6385" t="s">
        <v>33452</v>
      </c>
      <c r="C6385" t="s">
        <v>33453</v>
      </c>
      <c r="E6385" t="s">
        <v>20449</v>
      </c>
      <c r="F6385" t="s">
        <v>212</v>
      </c>
      <c r="G6385">
        <v>28741</v>
      </c>
      <c r="H6385">
        <v>35.052315</v>
      </c>
      <c r="I6385">
        <v>-83.197002999999995</v>
      </c>
      <c r="J6385" s="1" t="d">
        <v>2019-01-10</v>
      </c>
      <c r="K6385">
        <v>114690</v>
      </c>
      <c r="L6385" t="s">
        <v>30</v>
      </c>
      <c r="M6385" s="1" t="d">
        <v>2015-10-01</v>
      </c>
      <c r="N6385">
        <v>10</v>
      </c>
      <c r="O6385">
        <v>1</v>
      </c>
      <c r="P6385">
        <v>2015</v>
      </c>
      <c r="R6385" t="s">
        <v>26</v>
      </c>
      <c r="S6385" t="s">
        <v>31</v>
      </c>
    </row>
    <row r="6386" spans="1:19" x14ac:dyDescent="0.25">
      <c r="A6386" t="s">
        <v>338</v>
      </c>
      <c r="B6386" t="s">
        <v>33472</v>
      </c>
      <c r="C6386" t="s">
        <v>33473</v>
      </c>
      <c r="E6386" t="s">
        <v>4643</v>
      </c>
      <c r="F6386" t="s">
        <v>212</v>
      </c>
      <c r="G6386">
        <v>28562</v>
      </c>
      <c r="H6386">
        <v>35.106687999999998</v>
      </c>
      <c r="I6386">
        <v>-77.042499000000007</v>
      </c>
      <c r="J6386" s="1" t="d">
        <v>2019-01-10</v>
      </c>
      <c r="K6386">
        <v>114699</v>
      </c>
      <c r="L6386" t="s">
        <v>30</v>
      </c>
      <c r="M6386" s="1" t="d">
        <v>2015-12-01</v>
      </c>
      <c r="N6386">
        <v>12</v>
      </c>
      <c r="O6386">
        <v>1</v>
      </c>
      <c r="P6386">
        <v>2015</v>
      </c>
      <c r="R6386" t="s">
        <v>26</v>
      </c>
      <c r="S6386" t="s">
        <v>31</v>
      </c>
    </row>
    <row r="6387" spans="1:19" x14ac:dyDescent="0.25">
      <c r="A6387" t="s">
        <v>338</v>
      </c>
      <c r="B6387" t="s">
        <v>33474</v>
      </c>
      <c r="C6387" t="s">
        <v>33475</v>
      </c>
      <c r="E6387" t="s">
        <v>999</v>
      </c>
      <c r="F6387" t="s">
        <v>212</v>
      </c>
      <c r="G6387">
        <v>28658</v>
      </c>
      <c r="H6387">
        <v>35.662669999999999</v>
      </c>
      <c r="I6387">
        <v>-81.223926000000006</v>
      </c>
      <c r="J6387" s="1" t="d">
        <v>2019-01-10</v>
      </c>
      <c r="K6387">
        <v>114700</v>
      </c>
      <c r="L6387" t="s">
        <v>30</v>
      </c>
      <c r="M6387" s="1" t="d">
        <v>2015-11-01</v>
      </c>
      <c r="N6387">
        <v>11</v>
      </c>
      <c r="O6387">
        <v>1</v>
      </c>
      <c r="P6387">
        <v>2015</v>
      </c>
      <c r="R6387" t="s">
        <v>26</v>
      </c>
      <c r="S6387" t="s">
        <v>31</v>
      </c>
    </row>
    <row r="6388" spans="1:19" x14ac:dyDescent="0.25">
      <c r="A6388" t="s">
        <v>338</v>
      </c>
      <c r="B6388" t="s">
        <v>33481</v>
      </c>
      <c r="C6388" t="s">
        <v>20429</v>
      </c>
      <c r="E6388" t="s">
        <v>211</v>
      </c>
      <c r="F6388" t="s">
        <v>212</v>
      </c>
      <c r="G6388">
        <v>27607</v>
      </c>
      <c r="H6388">
        <v>35.786762000000003</v>
      </c>
      <c r="I6388">
        <v>-78.663392999999999</v>
      </c>
      <c r="J6388" s="1" t="d">
        <v>2019-01-10</v>
      </c>
      <c r="K6388">
        <v>114703</v>
      </c>
      <c r="L6388" t="s">
        <v>30</v>
      </c>
      <c r="M6388" s="1" t="d">
        <v>2015-12-01</v>
      </c>
      <c r="N6388">
        <v>12</v>
      </c>
      <c r="O6388">
        <v>1</v>
      </c>
      <c r="P6388">
        <v>2015</v>
      </c>
      <c r="R6388" t="s">
        <v>26</v>
      </c>
      <c r="S6388" t="s">
        <v>31</v>
      </c>
    </row>
    <row r="6389" spans="1:19" x14ac:dyDescent="0.25">
      <c r="A6389" t="s">
        <v>338</v>
      </c>
      <c r="B6389" t="s">
        <v>33486</v>
      </c>
      <c r="C6389" t="s">
        <v>33487</v>
      </c>
      <c r="E6389" t="s">
        <v>4552</v>
      </c>
      <c r="F6389" t="s">
        <v>212</v>
      </c>
      <c r="G6389">
        <v>28771</v>
      </c>
      <c r="H6389">
        <v>35.363605</v>
      </c>
      <c r="I6389">
        <v>-83.836353000000003</v>
      </c>
      <c r="J6389" s="1" t="d">
        <v>2019-01-10</v>
      </c>
      <c r="K6389">
        <v>114706</v>
      </c>
      <c r="L6389" t="s">
        <v>30</v>
      </c>
      <c r="M6389" s="1" t="d">
        <v>2015-12-01</v>
      </c>
      <c r="N6389">
        <v>12</v>
      </c>
      <c r="O6389">
        <v>1</v>
      </c>
      <c r="P6389">
        <v>2015</v>
      </c>
      <c r="R6389" t="s">
        <v>26</v>
      </c>
      <c r="S6389" t="s">
        <v>31</v>
      </c>
    </row>
    <row r="6390" spans="1:19" x14ac:dyDescent="0.25">
      <c r="A6390" t="s">
        <v>338</v>
      </c>
      <c r="B6390" t="s">
        <v>33488</v>
      </c>
      <c r="C6390" t="s">
        <v>20437</v>
      </c>
      <c r="E6390" t="s">
        <v>4552</v>
      </c>
      <c r="F6390" t="s">
        <v>212</v>
      </c>
      <c r="G6390">
        <v>28771</v>
      </c>
      <c r="H6390">
        <v>35.345092000000001</v>
      </c>
      <c r="I6390">
        <v>-83.893071000000006</v>
      </c>
      <c r="J6390" s="1" t="d">
        <v>2019-01-10</v>
      </c>
      <c r="K6390">
        <v>114707</v>
      </c>
      <c r="L6390" t="s">
        <v>30</v>
      </c>
      <c r="M6390" s="1" t="d">
        <v>2015-12-01</v>
      </c>
      <c r="N6390">
        <v>12</v>
      </c>
      <c r="O6390">
        <v>1</v>
      </c>
      <c r="P6390">
        <v>2015</v>
      </c>
      <c r="R6390" t="s">
        <v>26</v>
      </c>
      <c r="S6390" t="s">
        <v>31</v>
      </c>
    </row>
    <row r="6391" spans="1:19" x14ac:dyDescent="0.25">
      <c r="A6391" t="s">
        <v>338</v>
      </c>
      <c r="B6391" t="s">
        <v>33489</v>
      </c>
      <c r="C6391" t="s">
        <v>20435</v>
      </c>
      <c r="E6391" t="s">
        <v>4564</v>
      </c>
      <c r="F6391" t="s">
        <v>212</v>
      </c>
      <c r="G6391">
        <v>28147</v>
      </c>
      <c r="H6391">
        <v>35.642344000000001</v>
      </c>
      <c r="I6391">
        <v>-80.483739999999997</v>
      </c>
      <c r="J6391" s="1" t="d">
        <v>2019-01-10</v>
      </c>
      <c r="K6391">
        <v>114708</v>
      </c>
      <c r="L6391" t="s">
        <v>30</v>
      </c>
      <c r="M6391" s="1" t="d">
        <v>2015-11-01</v>
      </c>
      <c r="N6391">
        <v>11</v>
      </c>
      <c r="O6391">
        <v>1</v>
      </c>
      <c r="P6391">
        <v>2015</v>
      </c>
      <c r="R6391" t="s">
        <v>26</v>
      </c>
      <c r="S6391" t="s">
        <v>31</v>
      </c>
    </row>
    <row r="6392" spans="1:19" x14ac:dyDescent="0.25">
      <c r="A6392" t="s">
        <v>338</v>
      </c>
      <c r="B6392" t="s">
        <v>33490</v>
      </c>
      <c r="C6392" t="s">
        <v>33491</v>
      </c>
      <c r="E6392" t="s">
        <v>1601</v>
      </c>
      <c r="F6392" t="s">
        <v>212</v>
      </c>
      <c r="G6392">
        <v>28773</v>
      </c>
      <c r="H6392">
        <v>35.229272000000002</v>
      </c>
      <c r="I6392">
        <v>-82.334958</v>
      </c>
      <c r="J6392" s="1" t="d">
        <v>2019-01-10</v>
      </c>
      <c r="K6392">
        <v>114709</v>
      </c>
      <c r="L6392" t="s">
        <v>30</v>
      </c>
      <c r="M6392" s="1" t="d">
        <v>2015-11-01</v>
      </c>
      <c r="N6392">
        <v>11</v>
      </c>
      <c r="O6392">
        <v>1</v>
      </c>
      <c r="P6392">
        <v>2015</v>
      </c>
      <c r="R6392" t="s">
        <v>26</v>
      </c>
      <c r="S6392" t="s">
        <v>31</v>
      </c>
    </row>
    <row r="6393" spans="1:19" x14ac:dyDescent="0.25">
      <c r="A6393" t="s">
        <v>338</v>
      </c>
      <c r="B6393" t="s">
        <v>33506</v>
      </c>
      <c r="C6393" t="s">
        <v>33507</v>
      </c>
      <c r="E6393" t="s">
        <v>4792</v>
      </c>
      <c r="F6393" t="s">
        <v>212</v>
      </c>
      <c r="G6393">
        <v>28785</v>
      </c>
      <c r="H6393">
        <v>35.566952000000001</v>
      </c>
      <c r="I6393">
        <v>-83.084311999999997</v>
      </c>
      <c r="J6393" s="1" t="d">
        <v>2019-01-10</v>
      </c>
      <c r="K6393">
        <v>114716</v>
      </c>
      <c r="L6393" t="s">
        <v>30</v>
      </c>
      <c r="M6393" s="1" t="d">
        <v>2015-10-01</v>
      </c>
      <c r="N6393">
        <v>10</v>
      </c>
      <c r="O6393">
        <v>1</v>
      </c>
      <c r="P6393">
        <v>2015</v>
      </c>
      <c r="R6393" t="s">
        <v>26</v>
      </c>
      <c r="S6393" t="s">
        <v>31</v>
      </c>
    </row>
    <row r="6394" spans="1:19" x14ac:dyDescent="0.25">
      <c r="A6394" t="s">
        <v>338</v>
      </c>
      <c r="B6394" t="s">
        <v>33513</v>
      </c>
      <c r="C6394" t="s">
        <v>33514</v>
      </c>
      <c r="E6394" t="s">
        <v>356</v>
      </c>
      <c r="F6394" t="s">
        <v>212</v>
      </c>
      <c r="G6394">
        <v>28405</v>
      </c>
      <c r="H6394">
        <v>34.236139999999999</v>
      </c>
      <c r="I6394">
        <v>-77.826971999999998</v>
      </c>
      <c r="J6394" s="1" t="d">
        <v>2019-01-10</v>
      </c>
      <c r="K6394">
        <v>114719</v>
      </c>
      <c r="L6394" t="s">
        <v>30</v>
      </c>
      <c r="M6394" s="1" t="d">
        <v>2015-11-01</v>
      </c>
      <c r="N6394">
        <v>11</v>
      </c>
      <c r="O6394">
        <v>1</v>
      </c>
      <c r="P6394">
        <v>2015</v>
      </c>
      <c r="R6394" t="s">
        <v>26</v>
      </c>
      <c r="S6394" t="s">
        <v>31</v>
      </c>
    </row>
    <row r="6395" spans="1:19" x14ac:dyDescent="0.25">
      <c r="A6395" t="s">
        <v>338</v>
      </c>
      <c r="B6395" t="s">
        <v>33518</v>
      </c>
      <c r="C6395" t="s">
        <v>33519</v>
      </c>
      <c r="E6395" t="s">
        <v>1003</v>
      </c>
      <c r="F6395" t="s">
        <v>212</v>
      </c>
      <c r="G6395">
        <v>27106</v>
      </c>
      <c r="H6395">
        <v>36.119954999999997</v>
      </c>
      <c r="I6395">
        <v>-80.289918999999998</v>
      </c>
      <c r="J6395" s="1" t="d">
        <v>2019-01-10</v>
      </c>
      <c r="K6395">
        <v>114721</v>
      </c>
      <c r="L6395" t="s">
        <v>30</v>
      </c>
      <c r="M6395" s="1" t="d">
        <v>2015-10-01</v>
      </c>
      <c r="N6395">
        <v>10</v>
      </c>
      <c r="O6395">
        <v>1</v>
      </c>
      <c r="P6395">
        <v>2015</v>
      </c>
      <c r="R6395" t="s">
        <v>26</v>
      </c>
      <c r="S6395" t="s">
        <v>31</v>
      </c>
    </row>
    <row r="6396" spans="1:19" x14ac:dyDescent="0.25">
      <c r="A6396" t="s">
        <v>338</v>
      </c>
      <c r="B6396" t="s">
        <v>33523</v>
      </c>
      <c r="C6396" t="s">
        <v>18911</v>
      </c>
      <c r="E6396" t="s">
        <v>1472</v>
      </c>
      <c r="F6396" t="s">
        <v>503</v>
      </c>
      <c r="G6396">
        <v>58078</v>
      </c>
      <c r="H6396">
        <v>46.850310999999998</v>
      </c>
      <c r="I6396">
        <v>-96.882166999999995</v>
      </c>
      <c r="J6396" s="1" t="d">
        <v>2019-01-10</v>
      </c>
      <c r="K6396">
        <v>114723</v>
      </c>
      <c r="L6396" t="s">
        <v>30</v>
      </c>
      <c r="M6396" s="1" t="d">
        <v>2015-05-01</v>
      </c>
      <c r="N6396">
        <v>5</v>
      </c>
      <c r="O6396">
        <v>1</v>
      </c>
      <c r="P6396">
        <v>2015</v>
      </c>
      <c r="R6396" t="s">
        <v>26</v>
      </c>
      <c r="S6396" t="s">
        <v>31</v>
      </c>
    </row>
    <row r="6397" spans="1:19" x14ac:dyDescent="0.25">
      <c r="A6397" t="s">
        <v>338</v>
      </c>
      <c r="B6397" t="s">
        <v>33540</v>
      </c>
      <c r="C6397" t="s">
        <v>18919</v>
      </c>
      <c r="E6397" t="s">
        <v>12408</v>
      </c>
      <c r="F6397" t="s">
        <v>1026</v>
      </c>
      <c r="G6397">
        <v>3466</v>
      </c>
      <c r="H6397">
        <v>42.897153000000003</v>
      </c>
      <c r="I6397">
        <v>-72.522322000000003</v>
      </c>
      <c r="J6397" s="1" t="d">
        <v>2019-01-10</v>
      </c>
      <c r="K6397">
        <v>114733</v>
      </c>
      <c r="L6397" t="s">
        <v>30</v>
      </c>
      <c r="M6397" s="1" t="d">
        <v>2015-05-01</v>
      </c>
      <c r="N6397">
        <v>5</v>
      </c>
      <c r="O6397">
        <v>1</v>
      </c>
      <c r="P6397">
        <v>2015</v>
      </c>
      <c r="R6397" t="s">
        <v>26</v>
      </c>
      <c r="S6397" t="s">
        <v>31</v>
      </c>
    </row>
    <row r="6398" spans="1:19" x14ac:dyDescent="0.25">
      <c r="A6398" t="s">
        <v>338</v>
      </c>
      <c r="B6398" t="s">
        <v>33563</v>
      </c>
      <c r="C6398" t="s">
        <v>20521</v>
      </c>
      <c r="E6398" t="s">
        <v>1824</v>
      </c>
      <c r="F6398" t="s">
        <v>1026</v>
      </c>
      <c r="G6398">
        <v>3846</v>
      </c>
      <c r="H6398">
        <v>44.214216999999998</v>
      </c>
      <c r="I6398">
        <v>-71.197896999999998</v>
      </c>
      <c r="J6398" s="1" t="d">
        <v>2019-01-10</v>
      </c>
      <c r="K6398">
        <v>114746</v>
      </c>
      <c r="L6398" t="s">
        <v>30</v>
      </c>
      <c r="M6398" s="1" t="d">
        <v>2015-12-01</v>
      </c>
      <c r="N6398">
        <v>12</v>
      </c>
      <c r="O6398">
        <v>1</v>
      </c>
      <c r="P6398">
        <v>2015</v>
      </c>
      <c r="R6398" t="s">
        <v>26</v>
      </c>
      <c r="S6398" t="s">
        <v>31</v>
      </c>
    </row>
    <row r="6399" spans="1:19" x14ac:dyDescent="0.25">
      <c r="A6399" t="s">
        <v>338</v>
      </c>
      <c r="B6399" t="s">
        <v>33578</v>
      </c>
      <c r="C6399" t="s">
        <v>33579</v>
      </c>
      <c r="E6399" t="s">
        <v>2281</v>
      </c>
      <c r="F6399" t="s">
        <v>1026</v>
      </c>
      <c r="G6399">
        <v>3801</v>
      </c>
      <c r="H6399">
        <v>43.069685</v>
      </c>
      <c r="I6399">
        <v>-70.779089999999997</v>
      </c>
      <c r="J6399" s="1" t="d">
        <v>2019-01-10</v>
      </c>
      <c r="K6399">
        <v>114754</v>
      </c>
      <c r="L6399" t="s">
        <v>30</v>
      </c>
      <c r="M6399" s="1" t="d">
        <v>2015-07-20</v>
      </c>
      <c r="N6399">
        <v>7</v>
      </c>
      <c r="O6399">
        <v>20</v>
      </c>
      <c r="P6399">
        <v>2015</v>
      </c>
      <c r="R6399" t="s">
        <v>26</v>
      </c>
      <c r="S6399" t="s">
        <v>31</v>
      </c>
    </row>
    <row r="6400" spans="1:19" x14ac:dyDescent="0.25">
      <c r="A6400" t="s">
        <v>338</v>
      </c>
      <c r="B6400" t="s">
        <v>33587</v>
      </c>
      <c r="C6400" t="s">
        <v>33588</v>
      </c>
      <c r="E6400" t="s">
        <v>10518</v>
      </c>
      <c r="F6400" t="s">
        <v>1091</v>
      </c>
      <c r="G6400">
        <v>8401</v>
      </c>
      <c r="H6400">
        <v>39.377910999999997</v>
      </c>
      <c r="I6400">
        <v>-74.433785999999998</v>
      </c>
      <c r="J6400" s="1" t="d">
        <v>2019-01-10</v>
      </c>
      <c r="K6400">
        <v>114759</v>
      </c>
      <c r="L6400" t="s">
        <v>30</v>
      </c>
      <c r="M6400" s="1" t="d">
        <v>2015-10-01</v>
      </c>
      <c r="N6400">
        <v>10</v>
      </c>
      <c r="O6400">
        <v>1</v>
      </c>
      <c r="P6400">
        <v>2015</v>
      </c>
      <c r="R6400" t="s">
        <v>26</v>
      </c>
      <c r="S6400" t="s">
        <v>31</v>
      </c>
    </row>
    <row r="6401" spans="1:19" x14ac:dyDescent="0.25">
      <c r="A6401" t="s">
        <v>338</v>
      </c>
      <c r="B6401" t="s">
        <v>33593</v>
      </c>
      <c r="C6401" t="s">
        <v>33594</v>
      </c>
      <c r="E6401" t="s">
        <v>33595</v>
      </c>
      <c r="F6401" t="s">
        <v>1091</v>
      </c>
      <c r="G6401">
        <v>8008</v>
      </c>
      <c r="H6401">
        <v>39.562959999999997</v>
      </c>
      <c r="I6401">
        <v>-74.239239999999995</v>
      </c>
      <c r="J6401" s="1" t="d">
        <v>2019-01-10</v>
      </c>
      <c r="K6401">
        <v>114762</v>
      </c>
      <c r="L6401" t="s">
        <v>30</v>
      </c>
      <c r="M6401" s="1" t="d">
        <v>2015-10-01</v>
      </c>
      <c r="N6401">
        <v>10</v>
      </c>
      <c r="O6401">
        <v>1</v>
      </c>
      <c r="P6401">
        <v>2015</v>
      </c>
      <c r="R6401" t="s">
        <v>26</v>
      </c>
      <c r="S6401" t="s">
        <v>31</v>
      </c>
    </row>
    <row r="6402" spans="1:19" x14ac:dyDescent="0.25">
      <c r="A6402" t="s">
        <v>338</v>
      </c>
      <c r="B6402" t="s">
        <v>33596</v>
      </c>
      <c r="C6402" t="s">
        <v>33597</v>
      </c>
      <c r="E6402" t="s">
        <v>33598</v>
      </c>
      <c r="F6402" t="s">
        <v>1091</v>
      </c>
      <c r="G6402">
        <v>7924</v>
      </c>
      <c r="H6402">
        <v>40.717995000000002</v>
      </c>
      <c r="I6402">
        <v>-74.570497000000003</v>
      </c>
      <c r="J6402" s="1" t="d">
        <v>2019-01-10</v>
      </c>
      <c r="K6402">
        <v>114763</v>
      </c>
      <c r="L6402" t="s">
        <v>30</v>
      </c>
      <c r="M6402" s="1" t="d">
        <v>2015-11-01</v>
      </c>
      <c r="N6402">
        <v>11</v>
      </c>
      <c r="O6402">
        <v>1</v>
      </c>
      <c r="P6402">
        <v>2015</v>
      </c>
      <c r="R6402" t="s">
        <v>26</v>
      </c>
      <c r="S6402" t="s">
        <v>31</v>
      </c>
    </row>
    <row r="6403" spans="1:19" x14ac:dyDescent="0.25">
      <c r="A6403" t="s">
        <v>338</v>
      </c>
      <c r="B6403" t="s">
        <v>33599</v>
      </c>
      <c r="C6403" t="s">
        <v>33600</v>
      </c>
      <c r="E6403" t="s">
        <v>33601</v>
      </c>
      <c r="F6403" t="s">
        <v>1091</v>
      </c>
      <c r="G6403">
        <v>8723</v>
      </c>
      <c r="H6403">
        <v>40.054743999999999</v>
      </c>
      <c r="I6403">
        <v>-74.133424000000005</v>
      </c>
      <c r="J6403" s="1" t="d">
        <v>2019-01-10</v>
      </c>
      <c r="K6403">
        <v>114764</v>
      </c>
      <c r="L6403" t="s">
        <v>30</v>
      </c>
      <c r="M6403" s="1" t="d">
        <v>2015-10-01</v>
      </c>
      <c r="N6403">
        <v>10</v>
      </c>
      <c r="O6403">
        <v>1</v>
      </c>
      <c r="P6403">
        <v>2015</v>
      </c>
      <c r="R6403" t="s">
        <v>26</v>
      </c>
      <c r="S6403" t="s">
        <v>31</v>
      </c>
    </row>
    <row r="6404" spans="1:19" x14ac:dyDescent="0.25">
      <c r="A6404" t="s">
        <v>338</v>
      </c>
      <c r="B6404" t="s">
        <v>33605</v>
      </c>
      <c r="C6404" t="s">
        <v>33606</v>
      </c>
      <c r="E6404" t="s">
        <v>16469</v>
      </c>
      <c r="F6404" t="s">
        <v>1091</v>
      </c>
      <c r="G6404">
        <v>8204</v>
      </c>
      <c r="H6404">
        <v>38.931054000000003</v>
      </c>
      <c r="I6404">
        <v>-74.925449999999998</v>
      </c>
      <c r="J6404" s="1" t="d">
        <v>2019-01-10</v>
      </c>
      <c r="K6404">
        <v>114766</v>
      </c>
      <c r="L6404" t="s">
        <v>30</v>
      </c>
      <c r="M6404" s="1" t="d">
        <v>2015-12-01</v>
      </c>
      <c r="N6404">
        <v>12</v>
      </c>
      <c r="O6404">
        <v>1</v>
      </c>
      <c r="P6404">
        <v>2015</v>
      </c>
      <c r="R6404" t="s">
        <v>26</v>
      </c>
      <c r="S6404" t="s">
        <v>31</v>
      </c>
    </row>
    <row r="6405" spans="1:19" x14ac:dyDescent="0.25">
      <c r="A6405" t="s">
        <v>338</v>
      </c>
      <c r="B6405" t="s">
        <v>33626</v>
      </c>
      <c r="C6405" t="s">
        <v>33627</v>
      </c>
      <c r="E6405" t="s">
        <v>1094</v>
      </c>
      <c r="F6405" t="s">
        <v>1091</v>
      </c>
      <c r="G6405">
        <v>7302</v>
      </c>
      <c r="H6405">
        <v>40.713974</v>
      </c>
      <c r="I6405">
        <v>-74.041090999999994</v>
      </c>
      <c r="J6405" s="1" t="d">
        <v>2019-01-10</v>
      </c>
      <c r="K6405">
        <v>114775</v>
      </c>
      <c r="L6405" t="s">
        <v>30</v>
      </c>
      <c r="M6405" s="1" t="d">
        <v>2015-10-01</v>
      </c>
      <c r="N6405">
        <v>10</v>
      </c>
      <c r="O6405">
        <v>1</v>
      </c>
      <c r="P6405">
        <v>2015</v>
      </c>
      <c r="R6405" t="s">
        <v>26</v>
      </c>
      <c r="S6405" t="s">
        <v>31</v>
      </c>
    </row>
    <row r="6406" spans="1:19" x14ac:dyDescent="0.25">
      <c r="A6406" t="s">
        <v>338</v>
      </c>
      <c r="B6406" t="s">
        <v>33628</v>
      </c>
      <c r="C6406" t="s">
        <v>33629</v>
      </c>
      <c r="E6406" t="s">
        <v>1094</v>
      </c>
      <c r="F6406" t="s">
        <v>1091</v>
      </c>
      <c r="G6406">
        <v>7302</v>
      </c>
      <c r="H6406">
        <v>40.716726999999999</v>
      </c>
      <c r="I6406">
        <v>-74.032377999999994</v>
      </c>
      <c r="J6406" s="1" t="d">
        <v>2019-01-10</v>
      </c>
      <c r="K6406">
        <v>114776</v>
      </c>
      <c r="L6406" t="s">
        <v>30</v>
      </c>
      <c r="M6406" s="1" t="d">
        <v>2015-12-01</v>
      </c>
      <c r="N6406">
        <v>12</v>
      </c>
      <c r="O6406">
        <v>1</v>
      </c>
      <c r="P6406">
        <v>2015</v>
      </c>
      <c r="R6406" t="s">
        <v>26</v>
      </c>
      <c r="S6406" t="s">
        <v>31</v>
      </c>
    </row>
    <row r="6407" spans="1:19" x14ac:dyDescent="0.25">
      <c r="A6407" t="s">
        <v>338</v>
      </c>
      <c r="B6407" t="s">
        <v>33645</v>
      </c>
      <c r="C6407" t="s">
        <v>33646</v>
      </c>
      <c r="E6407" t="s">
        <v>33647</v>
      </c>
      <c r="F6407" t="s">
        <v>1091</v>
      </c>
      <c r="G6407">
        <v>7078</v>
      </c>
      <c r="H6407">
        <v>40.741124999999997</v>
      </c>
      <c r="I6407">
        <v>-74.367204000000001</v>
      </c>
      <c r="J6407" s="1" t="d">
        <v>2019-01-10</v>
      </c>
      <c r="K6407">
        <v>114783</v>
      </c>
      <c r="L6407" t="s">
        <v>30</v>
      </c>
      <c r="M6407" s="1" t="d">
        <v>2015-11-01</v>
      </c>
      <c r="N6407">
        <v>11</v>
      </c>
      <c r="O6407">
        <v>1</v>
      </c>
      <c r="P6407">
        <v>2015</v>
      </c>
      <c r="R6407" t="s">
        <v>26</v>
      </c>
      <c r="S6407" t="s">
        <v>31</v>
      </c>
    </row>
    <row r="6408" spans="1:19" x14ac:dyDescent="0.25">
      <c r="A6408" t="s">
        <v>338</v>
      </c>
      <c r="B6408" t="s">
        <v>33649</v>
      </c>
      <c r="C6408" t="s">
        <v>33650</v>
      </c>
      <c r="E6408" t="s">
        <v>33651</v>
      </c>
      <c r="F6408" t="s">
        <v>1091</v>
      </c>
      <c r="G6408">
        <v>7045</v>
      </c>
      <c r="H6408">
        <v>40.913119999999999</v>
      </c>
      <c r="I6408">
        <v>-74.390012999999996</v>
      </c>
      <c r="J6408" s="1" t="d">
        <v>2019-01-10</v>
      </c>
      <c r="K6408">
        <v>114785</v>
      </c>
      <c r="L6408" t="s">
        <v>30</v>
      </c>
      <c r="M6408" s="1" t="d">
        <v>2015-11-01</v>
      </c>
      <c r="N6408">
        <v>11</v>
      </c>
      <c r="O6408">
        <v>1</v>
      </c>
      <c r="P6408">
        <v>2015</v>
      </c>
      <c r="R6408" t="s">
        <v>26</v>
      </c>
      <c r="S6408" t="s">
        <v>31</v>
      </c>
    </row>
    <row r="6409" spans="1:19" x14ac:dyDescent="0.25">
      <c r="A6409" t="s">
        <v>338</v>
      </c>
      <c r="B6409" t="s">
        <v>33660</v>
      </c>
      <c r="C6409" t="s">
        <v>33661</v>
      </c>
      <c r="E6409" t="s">
        <v>999</v>
      </c>
      <c r="F6409" t="s">
        <v>1091</v>
      </c>
      <c r="G6409">
        <v>7860</v>
      </c>
      <c r="H6409">
        <v>41.025424999999998</v>
      </c>
      <c r="I6409">
        <v>-74.740584999999996</v>
      </c>
      <c r="J6409" s="1" t="d">
        <v>2019-01-10</v>
      </c>
      <c r="K6409">
        <v>114789</v>
      </c>
      <c r="L6409" t="s">
        <v>30</v>
      </c>
      <c r="M6409" s="1" t="d">
        <v>2015-04-15</v>
      </c>
      <c r="N6409">
        <v>4</v>
      </c>
      <c r="O6409">
        <v>15</v>
      </c>
      <c r="P6409">
        <v>2015</v>
      </c>
      <c r="R6409" t="s">
        <v>26</v>
      </c>
      <c r="S6409" t="s">
        <v>31</v>
      </c>
    </row>
    <row r="6410" spans="1:19" x14ac:dyDescent="0.25">
      <c r="A6410" t="s">
        <v>338</v>
      </c>
      <c r="B6410" t="s">
        <v>33662</v>
      </c>
      <c r="C6410" t="s">
        <v>20408</v>
      </c>
      <c r="E6410" t="s">
        <v>20409</v>
      </c>
      <c r="F6410" t="s">
        <v>1091</v>
      </c>
      <c r="G6410">
        <v>8260</v>
      </c>
      <c r="H6410">
        <v>38.994605999999997</v>
      </c>
      <c r="I6410">
        <v>-74.807436999999993</v>
      </c>
      <c r="J6410" s="1" t="d">
        <v>2019-01-10</v>
      </c>
      <c r="K6410">
        <v>114790</v>
      </c>
      <c r="L6410" t="s">
        <v>30</v>
      </c>
      <c r="M6410" s="1" t="d">
        <v>2015-12-29</v>
      </c>
      <c r="N6410">
        <v>12</v>
      </c>
      <c r="O6410">
        <v>29</v>
      </c>
      <c r="P6410">
        <v>2015</v>
      </c>
      <c r="R6410" t="s">
        <v>26</v>
      </c>
      <c r="S6410" t="s">
        <v>31</v>
      </c>
    </row>
    <row r="6411" spans="1:19" x14ac:dyDescent="0.25">
      <c r="A6411" t="s">
        <v>338</v>
      </c>
      <c r="B6411" t="s">
        <v>33669</v>
      </c>
      <c r="C6411" t="s">
        <v>33670</v>
      </c>
      <c r="E6411" t="s">
        <v>8881</v>
      </c>
      <c r="F6411" t="s">
        <v>1091</v>
      </c>
      <c r="G6411">
        <v>7874</v>
      </c>
      <c r="H6411">
        <v>40.905327</v>
      </c>
      <c r="I6411">
        <v>-74.709732000000002</v>
      </c>
      <c r="J6411" s="1" t="d">
        <v>2019-01-10</v>
      </c>
      <c r="K6411">
        <v>114794</v>
      </c>
      <c r="L6411" t="s">
        <v>30</v>
      </c>
      <c r="M6411" s="1" t="d">
        <v>2015-11-01</v>
      </c>
      <c r="N6411">
        <v>11</v>
      </c>
      <c r="O6411">
        <v>1</v>
      </c>
      <c r="P6411">
        <v>2015</v>
      </c>
      <c r="R6411" t="s">
        <v>26</v>
      </c>
      <c r="S6411" t="s">
        <v>31</v>
      </c>
    </row>
    <row r="6412" spans="1:19" x14ac:dyDescent="0.25">
      <c r="A6412" t="s">
        <v>338</v>
      </c>
      <c r="B6412" t="s">
        <v>33676</v>
      </c>
      <c r="C6412" t="s">
        <v>33677</v>
      </c>
      <c r="E6412" t="s">
        <v>23895</v>
      </c>
      <c r="F6412" t="s">
        <v>1091</v>
      </c>
      <c r="G6412">
        <v>7052</v>
      </c>
      <c r="H6412">
        <v>40.803035000000001</v>
      </c>
      <c r="I6412">
        <v>-74.241647999999998</v>
      </c>
      <c r="J6412" s="1" t="d">
        <v>2019-01-10</v>
      </c>
      <c r="K6412">
        <v>114798</v>
      </c>
      <c r="L6412" t="s">
        <v>30</v>
      </c>
      <c r="M6412" s="1" t="d">
        <v>2015-10-01</v>
      </c>
      <c r="N6412">
        <v>10</v>
      </c>
      <c r="O6412">
        <v>1</v>
      </c>
      <c r="P6412">
        <v>2015</v>
      </c>
      <c r="R6412" t="s">
        <v>26</v>
      </c>
      <c r="S6412" t="s">
        <v>31</v>
      </c>
    </row>
    <row r="6413" spans="1:19" x14ac:dyDescent="0.25">
      <c r="A6413" t="s">
        <v>338</v>
      </c>
      <c r="B6413" t="s">
        <v>33680</v>
      </c>
      <c r="C6413" t="s">
        <v>33681</v>
      </c>
      <c r="E6413" t="s">
        <v>722</v>
      </c>
      <c r="F6413" t="s">
        <v>75</v>
      </c>
      <c r="G6413">
        <v>87102</v>
      </c>
      <c r="H6413">
        <v>35.090528999999997</v>
      </c>
      <c r="I6413">
        <v>-106.660787</v>
      </c>
      <c r="J6413" s="1" t="d">
        <v>2019-01-10</v>
      </c>
      <c r="K6413">
        <v>114800</v>
      </c>
      <c r="L6413" t="s">
        <v>30</v>
      </c>
      <c r="M6413" s="1" t="d">
        <v>2015-10-01</v>
      </c>
      <c r="N6413">
        <v>10</v>
      </c>
      <c r="O6413">
        <v>1</v>
      </c>
      <c r="P6413">
        <v>2015</v>
      </c>
      <c r="R6413" t="s">
        <v>26</v>
      </c>
      <c r="S6413" t="s">
        <v>31</v>
      </c>
    </row>
    <row r="6414" spans="1:19" x14ac:dyDescent="0.25">
      <c r="A6414" t="s">
        <v>338</v>
      </c>
      <c r="B6414" t="s">
        <v>33682</v>
      </c>
      <c r="C6414" t="s">
        <v>33683</v>
      </c>
      <c r="E6414" t="s">
        <v>722</v>
      </c>
      <c r="F6414" t="s">
        <v>75</v>
      </c>
      <c r="G6414">
        <v>87106</v>
      </c>
      <c r="H6414">
        <v>35.036662</v>
      </c>
      <c r="I6414">
        <v>-106.624679</v>
      </c>
      <c r="J6414" s="1" t="d">
        <v>2019-01-10</v>
      </c>
      <c r="K6414">
        <v>114801</v>
      </c>
      <c r="L6414" t="s">
        <v>30</v>
      </c>
      <c r="M6414" s="1" t="d">
        <v>2015-09-01</v>
      </c>
      <c r="N6414">
        <v>9</v>
      </c>
      <c r="O6414">
        <v>1</v>
      </c>
      <c r="P6414">
        <v>2015</v>
      </c>
      <c r="R6414" t="s">
        <v>26</v>
      </c>
      <c r="S6414" t="s">
        <v>31</v>
      </c>
    </row>
    <row r="6415" spans="1:19" x14ac:dyDescent="0.25">
      <c r="A6415" t="s">
        <v>338</v>
      </c>
      <c r="B6415" t="s">
        <v>33684</v>
      </c>
      <c r="C6415" t="s">
        <v>20482</v>
      </c>
      <c r="E6415" t="s">
        <v>722</v>
      </c>
      <c r="F6415" t="s">
        <v>75</v>
      </c>
      <c r="G6415">
        <v>87110</v>
      </c>
      <c r="H6415">
        <v>35.110242</v>
      </c>
      <c r="I6415">
        <v>-106.568555</v>
      </c>
      <c r="J6415" s="1" t="d">
        <v>2019-01-10</v>
      </c>
      <c r="K6415">
        <v>114802</v>
      </c>
      <c r="L6415" t="s">
        <v>30</v>
      </c>
      <c r="M6415" s="1" t="d">
        <v>2015-12-01</v>
      </c>
      <c r="N6415">
        <v>12</v>
      </c>
      <c r="O6415">
        <v>1</v>
      </c>
      <c r="P6415">
        <v>2015</v>
      </c>
      <c r="R6415" t="s">
        <v>26</v>
      </c>
      <c r="S6415" t="s">
        <v>31</v>
      </c>
    </row>
    <row r="6416" spans="1:19" x14ac:dyDescent="0.25">
      <c r="A6416" t="s">
        <v>338</v>
      </c>
      <c r="B6416" t="s">
        <v>33685</v>
      </c>
      <c r="C6416" t="s">
        <v>33686</v>
      </c>
      <c r="E6416" t="s">
        <v>722</v>
      </c>
      <c r="F6416" t="s">
        <v>75</v>
      </c>
      <c r="G6416">
        <v>87105</v>
      </c>
      <c r="H6416">
        <v>35.084248000000002</v>
      </c>
      <c r="I6416">
        <v>-106.68977099999999</v>
      </c>
      <c r="J6416" s="1" t="d">
        <v>2019-01-10</v>
      </c>
      <c r="K6416">
        <v>114803</v>
      </c>
      <c r="L6416" t="s">
        <v>30</v>
      </c>
      <c r="M6416" s="1" t="d">
        <v>2015-11-01</v>
      </c>
      <c r="N6416">
        <v>11</v>
      </c>
      <c r="O6416">
        <v>1</v>
      </c>
      <c r="P6416">
        <v>2015</v>
      </c>
      <c r="R6416" t="s">
        <v>26</v>
      </c>
      <c r="S6416" t="s">
        <v>31</v>
      </c>
    </row>
    <row r="6417" spans="1:19" x14ac:dyDescent="0.25">
      <c r="A6417" t="s">
        <v>338</v>
      </c>
      <c r="B6417" t="s">
        <v>33690</v>
      </c>
      <c r="C6417" t="s">
        <v>33691</v>
      </c>
      <c r="E6417" t="s">
        <v>1818</v>
      </c>
      <c r="F6417" t="s">
        <v>75</v>
      </c>
      <c r="G6417">
        <v>87401</v>
      </c>
      <c r="H6417">
        <v>36.731791000000001</v>
      </c>
      <c r="I6417">
        <v>-108.199474</v>
      </c>
      <c r="J6417" s="1" t="d">
        <v>2019-01-10</v>
      </c>
      <c r="K6417">
        <v>114805</v>
      </c>
      <c r="L6417" t="s">
        <v>30</v>
      </c>
      <c r="M6417" s="1" t="d">
        <v>2015-12-01</v>
      </c>
      <c r="N6417">
        <v>12</v>
      </c>
      <c r="O6417">
        <v>1</v>
      </c>
      <c r="P6417">
        <v>2015</v>
      </c>
      <c r="R6417" t="s">
        <v>26</v>
      </c>
      <c r="S6417" t="s">
        <v>31</v>
      </c>
    </row>
    <row r="6418" spans="1:19" x14ac:dyDescent="0.25">
      <c r="A6418" t="s">
        <v>338</v>
      </c>
      <c r="B6418" t="s">
        <v>33709</v>
      </c>
      <c r="C6418" t="s">
        <v>20484</v>
      </c>
      <c r="E6418" t="s">
        <v>74</v>
      </c>
      <c r="F6418" t="s">
        <v>75</v>
      </c>
      <c r="G6418">
        <v>87501</v>
      </c>
      <c r="H6418">
        <v>35.683732999999997</v>
      </c>
      <c r="I6418">
        <v>-105.93857300000001</v>
      </c>
      <c r="J6418" s="1" t="d">
        <v>2019-01-10</v>
      </c>
      <c r="K6418">
        <v>114813</v>
      </c>
      <c r="L6418" t="s">
        <v>30</v>
      </c>
      <c r="M6418" s="1" t="d">
        <v>2015-10-01</v>
      </c>
      <c r="N6418">
        <v>10</v>
      </c>
      <c r="O6418">
        <v>1</v>
      </c>
      <c r="P6418">
        <v>2015</v>
      </c>
      <c r="R6418" t="s">
        <v>26</v>
      </c>
      <c r="S6418" t="s">
        <v>31</v>
      </c>
    </row>
    <row r="6419" spans="1:19" x14ac:dyDescent="0.25">
      <c r="A6419" t="s">
        <v>338</v>
      </c>
      <c r="B6419" t="s">
        <v>33712</v>
      </c>
      <c r="C6419" t="s">
        <v>33713</v>
      </c>
      <c r="E6419" t="s">
        <v>74</v>
      </c>
      <c r="F6419" t="s">
        <v>75</v>
      </c>
      <c r="G6419">
        <v>87501</v>
      </c>
      <c r="H6419">
        <v>35.685310000000001</v>
      </c>
      <c r="I6419">
        <v>-105.936882</v>
      </c>
      <c r="J6419" s="1" t="d">
        <v>2019-01-10</v>
      </c>
      <c r="K6419">
        <v>114815</v>
      </c>
      <c r="L6419" t="s">
        <v>30</v>
      </c>
      <c r="M6419" s="1" t="d">
        <v>2015-09-01</v>
      </c>
      <c r="N6419">
        <v>9</v>
      </c>
      <c r="O6419">
        <v>1</v>
      </c>
      <c r="P6419">
        <v>2015</v>
      </c>
      <c r="R6419" t="s">
        <v>26</v>
      </c>
      <c r="S6419" t="s">
        <v>31</v>
      </c>
    </row>
    <row r="6420" spans="1:19" x14ac:dyDescent="0.25">
      <c r="A6420" t="s">
        <v>338</v>
      </c>
      <c r="B6420" t="s">
        <v>33714</v>
      </c>
      <c r="C6420" t="s">
        <v>33715</v>
      </c>
      <c r="E6420" t="s">
        <v>74</v>
      </c>
      <c r="F6420" t="s">
        <v>75</v>
      </c>
      <c r="G6420">
        <v>87508</v>
      </c>
      <c r="H6420">
        <v>35.494506999999999</v>
      </c>
      <c r="I6420">
        <v>-106.071198</v>
      </c>
      <c r="J6420" s="1" t="d">
        <v>2019-01-10</v>
      </c>
      <c r="K6420">
        <v>114816</v>
      </c>
      <c r="L6420" t="s">
        <v>30</v>
      </c>
      <c r="M6420" s="1" t="d">
        <v>2015-10-01</v>
      </c>
      <c r="N6420">
        <v>10</v>
      </c>
      <c r="O6420">
        <v>1</v>
      </c>
      <c r="P6420">
        <v>2015</v>
      </c>
      <c r="R6420" t="s">
        <v>26</v>
      </c>
      <c r="S6420" t="s">
        <v>31</v>
      </c>
    </row>
    <row r="6421" spans="1:19" x14ac:dyDescent="0.25">
      <c r="A6421" t="s">
        <v>338</v>
      </c>
      <c r="B6421" t="s">
        <v>33720</v>
      </c>
      <c r="C6421" t="s">
        <v>33721</v>
      </c>
      <c r="E6421" t="s">
        <v>5895</v>
      </c>
      <c r="F6421" t="s">
        <v>75</v>
      </c>
      <c r="G6421">
        <v>87801</v>
      </c>
      <c r="H6421">
        <v>34.071477999999999</v>
      </c>
      <c r="I6421">
        <v>-106.893159</v>
      </c>
      <c r="J6421" s="1" t="d">
        <v>2019-01-10</v>
      </c>
      <c r="K6421">
        <v>114819</v>
      </c>
      <c r="L6421" t="s">
        <v>30</v>
      </c>
      <c r="M6421" s="1" t="d">
        <v>2015-11-01</v>
      </c>
      <c r="N6421">
        <v>11</v>
      </c>
      <c r="O6421">
        <v>1</v>
      </c>
      <c r="P6421">
        <v>2015</v>
      </c>
      <c r="R6421" t="s">
        <v>26</v>
      </c>
      <c r="S6421" t="s">
        <v>31</v>
      </c>
    </row>
    <row r="6422" spans="1:19" x14ac:dyDescent="0.25">
      <c r="A6422" t="s">
        <v>338</v>
      </c>
      <c r="B6422" t="s">
        <v>33725</v>
      </c>
      <c r="C6422" t="s">
        <v>33726</v>
      </c>
      <c r="E6422" t="s">
        <v>14181</v>
      </c>
      <c r="F6422" t="s">
        <v>264</v>
      </c>
      <c r="G6422">
        <v>89706</v>
      </c>
      <c r="H6422">
        <v>39.198653999999998</v>
      </c>
      <c r="I6422">
        <v>-119.77709</v>
      </c>
      <c r="J6422" s="1" t="d">
        <v>2019-01-10</v>
      </c>
      <c r="K6422">
        <v>114822</v>
      </c>
      <c r="L6422" t="s">
        <v>30</v>
      </c>
      <c r="M6422" s="1" t="d">
        <v>2015-12-01</v>
      </c>
      <c r="N6422">
        <v>12</v>
      </c>
      <c r="O6422">
        <v>1</v>
      </c>
      <c r="P6422">
        <v>2015</v>
      </c>
      <c r="R6422" t="s">
        <v>26</v>
      </c>
      <c r="S6422" t="s">
        <v>31</v>
      </c>
    </row>
    <row r="6423" spans="1:19" x14ac:dyDescent="0.25">
      <c r="A6423" t="s">
        <v>338</v>
      </c>
      <c r="B6423" t="s">
        <v>33733</v>
      </c>
      <c r="C6423" t="s">
        <v>33734</v>
      </c>
      <c r="E6423" t="s">
        <v>33735</v>
      </c>
      <c r="F6423" t="s">
        <v>264</v>
      </c>
      <c r="G6423">
        <v>89451</v>
      </c>
      <c r="H6423">
        <v>39.240690000000001</v>
      </c>
      <c r="I6423">
        <v>-119.94302</v>
      </c>
      <c r="J6423" s="1" t="d">
        <v>2019-01-10</v>
      </c>
      <c r="K6423">
        <v>114826</v>
      </c>
      <c r="L6423" t="s">
        <v>30</v>
      </c>
      <c r="M6423" s="1" t="d">
        <v>2015-10-01</v>
      </c>
      <c r="N6423">
        <v>10</v>
      </c>
      <c r="O6423">
        <v>1</v>
      </c>
      <c r="P6423">
        <v>2015</v>
      </c>
      <c r="R6423" t="s">
        <v>26</v>
      </c>
      <c r="S6423" t="s">
        <v>31</v>
      </c>
    </row>
    <row r="6424" spans="1:19" x14ac:dyDescent="0.25">
      <c r="A6424" t="s">
        <v>338</v>
      </c>
      <c r="B6424" t="s">
        <v>33736</v>
      </c>
      <c r="C6424" t="s">
        <v>33737</v>
      </c>
      <c r="E6424" t="s">
        <v>2569</v>
      </c>
      <c r="F6424" t="s">
        <v>264</v>
      </c>
      <c r="G6424">
        <v>89135</v>
      </c>
      <c r="H6424">
        <v>36.158689000000003</v>
      </c>
      <c r="I6424">
        <v>-115.333979</v>
      </c>
      <c r="J6424" s="1" t="d">
        <v>2019-01-10</v>
      </c>
      <c r="K6424">
        <v>114827</v>
      </c>
      <c r="L6424" t="s">
        <v>30</v>
      </c>
      <c r="M6424" s="1" t="d">
        <v>2015-12-01</v>
      </c>
      <c r="N6424">
        <v>12</v>
      </c>
      <c r="O6424">
        <v>1</v>
      </c>
      <c r="P6424">
        <v>2015</v>
      </c>
      <c r="R6424" t="s">
        <v>26</v>
      </c>
      <c r="S6424" t="s">
        <v>31</v>
      </c>
    </row>
    <row r="6425" spans="1:19" x14ac:dyDescent="0.25">
      <c r="A6425" t="s">
        <v>338</v>
      </c>
      <c r="B6425" t="s">
        <v>33738</v>
      </c>
      <c r="C6425" t="s">
        <v>33739</v>
      </c>
      <c r="E6425" t="s">
        <v>2569</v>
      </c>
      <c r="F6425" t="s">
        <v>264</v>
      </c>
      <c r="G6425">
        <v>89169</v>
      </c>
      <c r="H6425">
        <v>36.113815000000002</v>
      </c>
      <c r="I6425">
        <v>-115.163006</v>
      </c>
      <c r="J6425" s="1" t="d">
        <v>2019-01-10</v>
      </c>
      <c r="K6425">
        <v>114828</v>
      </c>
      <c r="L6425" t="s">
        <v>30</v>
      </c>
      <c r="M6425" s="1" t="d">
        <v>2015-12-01</v>
      </c>
      <c r="N6425">
        <v>12</v>
      </c>
      <c r="O6425">
        <v>1</v>
      </c>
      <c r="P6425">
        <v>2015</v>
      </c>
      <c r="R6425" t="s">
        <v>26</v>
      </c>
      <c r="S6425" t="s">
        <v>31</v>
      </c>
    </row>
    <row r="6426" spans="1:19" x14ac:dyDescent="0.25">
      <c r="A6426" t="s">
        <v>338</v>
      </c>
      <c r="B6426" t="s">
        <v>33742</v>
      </c>
      <c r="C6426" t="s">
        <v>33743</v>
      </c>
      <c r="E6426" t="s">
        <v>2569</v>
      </c>
      <c r="F6426" t="s">
        <v>264</v>
      </c>
      <c r="G6426">
        <v>89109</v>
      </c>
      <c r="H6426">
        <v>36.132111000000002</v>
      </c>
      <c r="I6426">
        <v>-115.15803</v>
      </c>
      <c r="J6426" s="1" t="d">
        <v>2019-01-10</v>
      </c>
      <c r="K6426">
        <v>114830</v>
      </c>
      <c r="L6426" t="s">
        <v>30</v>
      </c>
      <c r="M6426" s="1" t="d">
        <v>2015-11-01</v>
      </c>
      <c r="N6426">
        <v>11</v>
      </c>
      <c r="O6426">
        <v>1</v>
      </c>
      <c r="P6426">
        <v>2015</v>
      </c>
      <c r="R6426" t="s">
        <v>26</v>
      </c>
      <c r="S6426" t="s">
        <v>31</v>
      </c>
    </row>
    <row r="6427" spans="1:19" x14ac:dyDescent="0.25">
      <c r="A6427" t="s">
        <v>338</v>
      </c>
      <c r="B6427" t="s">
        <v>33744</v>
      </c>
      <c r="C6427" t="s">
        <v>33745</v>
      </c>
      <c r="E6427" t="s">
        <v>2569</v>
      </c>
      <c r="F6427" t="s">
        <v>264</v>
      </c>
      <c r="G6427">
        <v>89109</v>
      </c>
      <c r="H6427">
        <v>36.124654</v>
      </c>
      <c r="I6427">
        <v>-115.168803</v>
      </c>
      <c r="J6427" s="1" t="d">
        <v>2019-01-10</v>
      </c>
      <c r="K6427">
        <v>114831</v>
      </c>
      <c r="L6427" t="s">
        <v>30</v>
      </c>
      <c r="M6427" s="1" t="d">
        <v>2015-11-01</v>
      </c>
      <c r="N6427">
        <v>11</v>
      </c>
      <c r="O6427">
        <v>1</v>
      </c>
      <c r="P6427">
        <v>2015</v>
      </c>
      <c r="R6427" t="s">
        <v>26</v>
      </c>
      <c r="S6427" t="s">
        <v>31</v>
      </c>
    </row>
    <row r="6428" spans="1:19" x14ac:dyDescent="0.25">
      <c r="A6428" t="s">
        <v>338</v>
      </c>
      <c r="B6428" t="s">
        <v>33748</v>
      </c>
      <c r="C6428" t="s">
        <v>33749</v>
      </c>
      <c r="E6428" t="s">
        <v>2569</v>
      </c>
      <c r="F6428" t="s">
        <v>264</v>
      </c>
      <c r="G6428">
        <v>89109</v>
      </c>
      <c r="H6428">
        <v>36.122106000000002</v>
      </c>
      <c r="I6428">
        <v>-115.171899</v>
      </c>
      <c r="J6428" s="1" t="d">
        <v>2019-01-10</v>
      </c>
      <c r="K6428">
        <v>114833</v>
      </c>
      <c r="L6428" t="s">
        <v>30</v>
      </c>
      <c r="M6428" s="1" t="d">
        <v>2015-10-01</v>
      </c>
      <c r="N6428">
        <v>10</v>
      </c>
      <c r="O6428">
        <v>1</v>
      </c>
      <c r="P6428">
        <v>2015</v>
      </c>
      <c r="R6428" t="s">
        <v>26</v>
      </c>
      <c r="S6428" t="s">
        <v>31</v>
      </c>
    </row>
    <row r="6429" spans="1:19" x14ac:dyDescent="0.25">
      <c r="A6429" t="s">
        <v>338</v>
      </c>
      <c r="B6429" t="s">
        <v>33752</v>
      </c>
      <c r="C6429" t="s">
        <v>33753</v>
      </c>
      <c r="E6429" t="s">
        <v>2569</v>
      </c>
      <c r="F6429" t="s">
        <v>264</v>
      </c>
      <c r="G6429">
        <v>89106</v>
      </c>
      <c r="H6429">
        <v>36.169151999999997</v>
      </c>
      <c r="I6429">
        <v>-115.154312</v>
      </c>
      <c r="J6429" s="1" t="d">
        <v>2019-01-10</v>
      </c>
      <c r="K6429">
        <v>114835</v>
      </c>
      <c r="L6429" t="s">
        <v>30</v>
      </c>
      <c r="M6429" s="1" t="d">
        <v>2015-09-01</v>
      </c>
      <c r="N6429">
        <v>9</v>
      </c>
      <c r="O6429">
        <v>1</v>
      </c>
      <c r="P6429">
        <v>2015</v>
      </c>
      <c r="R6429" t="s">
        <v>26</v>
      </c>
      <c r="S6429" t="s">
        <v>31</v>
      </c>
    </row>
    <row r="6430" spans="1:19" x14ac:dyDescent="0.25">
      <c r="A6430" t="s">
        <v>338</v>
      </c>
      <c r="B6430" t="s">
        <v>33754</v>
      </c>
      <c r="C6430" t="s">
        <v>33755</v>
      </c>
      <c r="E6430" t="s">
        <v>2569</v>
      </c>
      <c r="F6430" t="s">
        <v>264</v>
      </c>
      <c r="G6430">
        <v>89109</v>
      </c>
      <c r="H6430">
        <v>36.109822999999999</v>
      </c>
      <c r="I6430">
        <v>-115.176047</v>
      </c>
      <c r="J6430" s="1" t="d">
        <v>2019-01-10</v>
      </c>
      <c r="K6430">
        <v>114836</v>
      </c>
      <c r="L6430" t="s">
        <v>30</v>
      </c>
      <c r="M6430" s="1" t="d">
        <v>2015-09-01</v>
      </c>
      <c r="N6430">
        <v>9</v>
      </c>
      <c r="O6430">
        <v>1</v>
      </c>
      <c r="P6430">
        <v>2015</v>
      </c>
      <c r="R6430" t="s">
        <v>26</v>
      </c>
      <c r="S6430" t="s">
        <v>31</v>
      </c>
    </row>
    <row r="6431" spans="1:19" x14ac:dyDescent="0.25">
      <c r="A6431" t="s">
        <v>338</v>
      </c>
      <c r="B6431" t="s">
        <v>33756</v>
      </c>
      <c r="C6431" t="s">
        <v>33757</v>
      </c>
      <c r="E6431" t="s">
        <v>2569</v>
      </c>
      <c r="F6431" t="s">
        <v>264</v>
      </c>
      <c r="G6431">
        <v>89109</v>
      </c>
      <c r="H6431">
        <v>36.106164</v>
      </c>
      <c r="I6431">
        <v>-115.174254</v>
      </c>
      <c r="J6431" s="1" t="d">
        <v>2019-01-10</v>
      </c>
      <c r="K6431">
        <v>114837</v>
      </c>
      <c r="L6431" t="s">
        <v>30</v>
      </c>
      <c r="M6431" s="1" t="d">
        <v>2015-10-01</v>
      </c>
      <c r="N6431">
        <v>10</v>
      </c>
      <c r="O6431">
        <v>1</v>
      </c>
      <c r="P6431">
        <v>2015</v>
      </c>
      <c r="R6431" t="s">
        <v>26</v>
      </c>
      <c r="S6431" t="s">
        <v>31</v>
      </c>
    </row>
    <row r="6432" spans="1:19" x14ac:dyDescent="0.25">
      <c r="A6432" t="s">
        <v>338</v>
      </c>
      <c r="B6432" t="s">
        <v>33758</v>
      </c>
      <c r="C6432" t="s">
        <v>33759</v>
      </c>
      <c r="E6432" t="s">
        <v>2569</v>
      </c>
      <c r="F6432" t="s">
        <v>264</v>
      </c>
      <c r="G6432">
        <v>89109</v>
      </c>
      <c r="H6432">
        <v>36.101334000000001</v>
      </c>
      <c r="I6432">
        <v>-115.17260400000001</v>
      </c>
      <c r="J6432" s="1" t="d">
        <v>2019-01-10</v>
      </c>
      <c r="K6432">
        <v>114838</v>
      </c>
      <c r="L6432" t="s">
        <v>30</v>
      </c>
      <c r="M6432" s="1" t="d">
        <v>2015-12-01</v>
      </c>
      <c r="N6432">
        <v>12</v>
      </c>
      <c r="O6432">
        <v>1</v>
      </c>
      <c r="P6432">
        <v>2015</v>
      </c>
      <c r="R6432" t="s">
        <v>26</v>
      </c>
      <c r="S6432" t="s">
        <v>31</v>
      </c>
    </row>
    <row r="6433" spans="1:19" x14ac:dyDescent="0.25">
      <c r="A6433" t="s">
        <v>338</v>
      </c>
      <c r="B6433" t="s">
        <v>33761</v>
      </c>
      <c r="C6433" t="s">
        <v>33762</v>
      </c>
      <c r="E6433" t="s">
        <v>2569</v>
      </c>
      <c r="F6433" t="s">
        <v>264</v>
      </c>
      <c r="G6433">
        <v>89119</v>
      </c>
      <c r="H6433">
        <v>36.092284999999997</v>
      </c>
      <c r="I6433">
        <v>-115.173227</v>
      </c>
      <c r="J6433" s="1" t="d">
        <v>2019-01-10</v>
      </c>
      <c r="K6433">
        <v>114840</v>
      </c>
      <c r="L6433" t="s">
        <v>30</v>
      </c>
      <c r="M6433" s="1" t="d">
        <v>2015-09-01</v>
      </c>
      <c r="N6433">
        <v>9</v>
      </c>
      <c r="O6433">
        <v>1</v>
      </c>
      <c r="P6433">
        <v>2015</v>
      </c>
      <c r="R6433" t="s">
        <v>26</v>
      </c>
      <c r="S6433" t="s">
        <v>31</v>
      </c>
    </row>
    <row r="6434" spans="1:19" x14ac:dyDescent="0.25">
      <c r="A6434" t="s">
        <v>338</v>
      </c>
      <c r="B6434" t="s">
        <v>33763</v>
      </c>
      <c r="C6434" t="s">
        <v>33764</v>
      </c>
      <c r="E6434" t="s">
        <v>2569</v>
      </c>
      <c r="F6434" t="s">
        <v>264</v>
      </c>
      <c r="G6434">
        <v>89119</v>
      </c>
      <c r="H6434">
        <v>36.090598999999997</v>
      </c>
      <c r="I6434">
        <v>-115.174447</v>
      </c>
      <c r="J6434" s="1" t="d">
        <v>2019-01-10</v>
      </c>
      <c r="K6434">
        <v>114841</v>
      </c>
      <c r="L6434" t="s">
        <v>30</v>
      </c>
      <c r="M6434" s="1" t="d">
        <v>2015-09-01</v>
      </c>
      <c r="N6434">
        <v>9</v>
      </c>
      <c r="O6434">
        <v>1</v>
      </c>
      <c r="P6434">
        <v>2015</v>
      </c>
      <c r="R6434" t="s">
        <v>26</v>
      </c>
      <c r="S6434" t="s">
        <v>31</v>
      </c>
    </row>
    <row r="6435" spans="1:19" x14ac:dyDescent="0.25">
      <c r="A6435" t="s">
        <v>338</v>
      </c>
      <c r="B6435" t="s">
        <v>33785</v>
      </c>
      <c r="C6435" t="s">
        <v>33786</v>
      </c>
      <c r="E6435" t="s">
        <v>6667</v>
      </c>
      <c r="F6435" t="s">
        <v>264</v>
      </c>
      <c r="G6435">
        <v>89027</v>
      </c>
      <c r="H6435">
        <v>36.817895999999998</v>
      </c>
      <c r="I6435">
        <v>-114.06406800000001</v>
      </c>
      <c r="J6435" s="1" t="d">
        <v>2019-01-10</v>
      </c>
      <c r="K6435">
        <v>114851</v>
      </c>
      <c r="L6435" t="s">
        <v>30</v>
      </c>
      <c r="M6435" s="1" t="d">
        <v>2015-12-01</v>
      </c>
      <c r="N6435">
        <v>12</v>
      </c>
      <c r="O6435">
        <v>1</v>
      </c>
      <c r="P6435">
        <v>2015</v>
      </c>
      <c r="R6435" t="s">
        <v>26</v>
      </c>
      <c r="S6435" t="s">
        <v>31</v>
      </c>
    </row>
    <row r="6436" spans="1:19" x14ac:dyDescent="0.25">
      <c r="A6436" t="s">
        <v>338</v>
      </c>
      <c r="B6436" t="s">
        <v>33797</v>
      </c>
      <c r="C6436" t="s">
        <v>33798</v>
      </c>
      <c r="E6436" t="s">
        <v>3306</v>
      </c>
      <c r="F6436" t="s">
        <v>264</v>
      </c>
      <c r="G6436">
        <v>89502</v>
      </c>
      <c r="H6436">
        <v>39.522606000000003</v>
      </c>
      <c r="I6436">
        <v>-119.779911</v>
      </c>
      <c r="J6436" s="1" t="d">
        <v>2019-01-10</v>
      </c>
      <c r="K6436">
        <v>114857</v>
      </c>
      <c r="L6436" t="s">
        <v>30</v>
      </c>
      <c r="M6436" s="1" t="d">
        <v>2015-11-01</v>
      </c>
      <c r="N6436">
        <v>11</v>
      </c>
      <c r="O6436">
        <v>1</v>
      </c>
      <c r="P6436">
        <v>2015</v>
      </c>
      <c r="R6436" t="s">
        <v>26</v>
      </c>
      <c r="S6436" t="s">
        <v>31</v>
      </c>
    </row>
    <row r="6437" spans="1:19" x14ac:dyDescent="0.25">
      <c r="A6437" t="s">
        <v>338</v>
      </c>
      <c r="B6437" t="s">
        <v>33799</v>
      </c>
      <c r="C6437" t="s">
        <v>33800</v>
      </c>
      <c r="E6437" t="s">
        <v>3306</v>
      </c>
      <c r="F6437" t="s">
        <v>264</v>
      </c>
      <c r="G6437">
        <v>89501</v>
      </c>
      <c r="H6437">
        <v>39.528092999999998</v>
      </c>
      <c r="I6437">
        <v>-119.81391499999999</v>
      </c>
      <c r="J6437" s="1" t="d">
        <v>2019-01-10</v>
      </c>
      <c r="K6437">
        <v>114858</v>
      </c>
      <c r="L6437" t="s">
        <v>30</v>
      </c>
      <c r="M6437" s="1" t="d">
        <v>2015-11-01</v>
      </c>
      <c r="N6437">
        <v>11</v>
      </c>
      <c r="O6437">
        <v>1</v>
      </c>
      <c r="P6437">
        <v>2015</v>
      </c>
      <c r="R6437" t="s">
        <v>26</v>
      </c>
      <c r="S6437" t="s">
        <v>31</v>
      </c>
    </row>
    <row r="6438" spans="1:19" x14ac:dyDescent="0.25">
      <c r="A6438" t="s">
        <v>338</v>
      </c>
      <c r="B6438" t="s">
        <v>33801</v>
      </c>
      <c r="C6438" t="s">
        <v>33802</v>
      </c>
      <c r="E6438" t="s">
        <v>3306</v>
      </c>
      <c r="F6438" t="s">
        <v>264</v>
      </c>
      <c r="G6438">
        <v>89501</v>
      </c>
      <c r="H6438">
        <v>39.529446</v>
      </c>
      <c r="I6438">
        <v>-119.81449600000001</v>
      </c>
      <c r="J6438" s="1" t="d">
        <v>2019-01-10</v>
      </c>
      <c r="K6438">
        <v>114859</v>
      </c>
      <c r="L6438" t="s">
        <v>30</v>
      </c>
      <c r="M6438" s="1" t="d">
        <v>2015-11-01</v>
      </c>
      <c r="N6438">
        <v>11</v>
      </c>
      <c r="O6438">
        <v>1</v>
      </c>
      <c r="P6438">
        <v>2015</v>
      </c>
      <c r="R6438" t="s">
        <v>26</v>
      </c>
      <c r="S6438" t="s">
        <v>31</v>
      </c>
    </row>
    <row r="6439" spans="1:19" x14ac:dyDescent="0.25">
      <c r="A6439" t="s">
        <v>338</v>
      </c>
      <c r="B6439" t="s">
        <v>33789</v>
      </c>
      <c r="C6439" t="s">
        <v>33811</v>
      </c>
      <c r="E6439" t="s">
        <v>3306</v>
      </c>
      <c r="F6439" t="s">
        <v>264</v>
      </c>
      <c r="G6439">
        <v>89511</v>
      </c>
      <c r="H6439">
        <v>39.464368999999998</v>
      </c>
      <c r="I6439">
        <v>-119.78469</v>
      </c>
      <c r="J6439" s="1" t="d">
        <v>2019-01-10</v>
      </c>
      <c r="K6439">
        <v>114864</v>
      </c>
      <c r="L6439" t="s">
        <v>30</v>
      </c>
      <c r="M6439" s="1" t="d">
        <v>2015-10-01</v>
      </c>
      <c r="N6439">
        <v>10</v>
      </c>
      <c r="O6439">
        <v>1</v>
      </c>
      <c r="P6439">
        <v>2015</v>
      </c>
      <c r="R6439" t="s">
        <v>26</v>
      </c>
      <c r="S6439" t="s">
        <v>31</v>
      </c>
    </row>
    <row r="6440" spans="1:19" x14ac:dyDescent="0.25">
      <c r="A6440" t="s">
        <v>338</v>
      </c>
      <c r="B6440" t="s">
        <v>33812</v>
      </c>
      <c r="C6440" t="s">
        <v>33813</v>
      </c>
      <c r="E6440" t="s">
        <v>3306</v>
      </c>
      <c r="F6440" t="s">
        <v>264</v>
      </c>
      <c r="G6440">
        <v>89501</v>
      </c>
      <c r="H6440">
        <v>39.518127999999997</v>
      </c>
      <c r="I6440">
        <v>-119.80944</v>
      </c>
      <c r="J6440" s="1" t="d">
        <v>2019-01-10</v>
      </c>
      <c r="K6440">
        <v>114865</v>
      </c>
      <c r="L6440" t="s">
        <v>30</v>
      </c>
      <c r="M6440" s="1" t="d">
        <v>2015-11-01</v>
      </c>
      <c r="N6440">
        <v>11</v>
      </c>
      <c r="O6440">
        <v>1</v>
      </c>
      <c r="P6440">
        <v>2015</v>
      </c>
      <c r="R6440" t="s">
        <v>26</v>
      </c>
      <c r="S6440" t="s">
        <v>31</v>
      </c>
    </row>
    <row r="6441" spans="1:19" x14ac:dyDescent="0.25">
      <c r="A6441" t="s">
        <v>338</v>
      </c>
      <c r="B6441" t="s">
        <v>33725</v>
      </c>
      <c r="C6441" t="s">
        <v>33814</v>
      </c>
      <c r="E6441" t="s">
        <v>3306</v>
      </c>
      <c r="F6441" t="s">
        <v>264</v>
      </c>
      <c r="G6441">
        <v>89523</v>
      </c>
      <c r="H6441">
        <v>39.51688</v>
      </c>
      <c r="I6441">
        <v>-119.88864100000001</v>
      </c>
      <c r="J6441" s="1" t="d">
        <v>2019-01-10</v>
      </c>
      <c r="K6441">
        <v>114866</v>
      </c>
      <c r="L6441" t="s">
        <v>30</v>
      </c>
      <c r="M6441" s="1" t="d">
        <v>2015-09-01</v>
      </c>
      <c r="N6441">
        <v>9</v>
      </c>
      <c r="O6441">
        <v>1</v>
      </c>
      <c r="P6441">
        <v>2015</v>
      </c>
      <c r="R6441" t="s">
        <v>26</v>
      </c>
      <c r="S6441" t="s">
        <v>31</v>
      </c>
    </row>
    <row r="6442" spans="1:19" x14ac:dyDescent="0.25">
      <c r="A6442" t="s">
        <v>338</v>
      </c>
      <c r="B6442" t="s">
        <v>33826</v>
      </c>
      <c r="C6442" t="s">
        <v>33827</v>
      </c>
      <c r="E6442" t="s">
        <v>33828</v>
      </c>
      <c r="F6442" t="s">
        <v>264</v>
      </c>
      <c r="G6442">
        <v>89440</v>
      </c>
      <c r="H6442">
        <v>39.292416000000003</v>
      </c>
      <c r="I6442">
        <v>-119.65752999999999</v>
      </c>
      <c r="J6442" s="1" t="d">
        <v>2019-01-10</v>
      </c>
      <c r="K6442">
        <v>114873</v>
      </c>
      <c r="L6442" t="s">
        <v>30</v>
      </c>
      <c r="M6442" s="1" t="d">
        <v>2015-10-01</v>
      </c>
      <c r="N6442">
        <v>10</v>
      </c>
      <c r="O6442">
        <v>1</v>
      </c>
      <c r="P6442">
        <v>2015</v>
      </c>
      <c r="R6442" t="s">
        <v>26</v>
      </c>
      <c r="S6442" t="s">
        <v>31</v>
      </c>
    </row>
    <row r="6443" spans="1:19" x14ac:dyDescent="0.25">
      <c r="A6443" t="s">
        <v>338</v>
      </c>
      <c r="B6443" t="s">
        <v>33835</v>
      </c>
      <c r="C6443" t="s">
        <v>33836</v>
      </c>
      <c r="E6443" t="s">
        <v>33837</v>
      </c>
      <c r="F6443" t="s">
        <v>264</v>
      </c>
      <c r="G6443">
        <v>89448</v>
      </c>
      <c r="H6443">
        <v>38.983915000000003</v>
      </c>
      <c r="I6443">
        <v>-119.943181</v>
      </c>
      <c r="J6443" s="1" t="d">
        <v>2019-01-10</v>
      </c>
      <c r="K6443">
        <v>114877</v>
      </c>
      <c r="L6443" t="s">
        <v>30</v>
      </c>
      <c r="M6443" s="1" t="d">
        <v>2015-09-01</v>
      </c>
      <c r="N6443">
        <v>9</v>
      </c>
      <c r="O6443">
        <v>1</v>
      </c>
      <c r="P6443">
        <v>2015</v>
      </c>
      <c r="R6443" t="s">
        <v>26</v>
      </c>
      <c r="S6443" t="s">
        <v>31</v>
      </c>
    </row>
    <row r="6444" spans="1:19" x14ac:dyDescent="0.25">
      <c r="A6444" t="s">
        <v>338</v>
      </c>
      <c r="B6444" t="s">
        <v>33853</v>
      </c>
      <c r="C6444" t="s">
        <v>18815</v>
      </c>
      <c r="E6444" t="s">
        <v>18816</v>
      </c>
      <c r="F6444" t="s">
        <v>48</v>
      </c>
      <c r="G6444">
        <v>13904</v>
      </c>
      <c r="H6444">
        <v>42.103471999999996</v>
      </c>
      <c r="I6444">
        <v>-75.892292999999995</v>
      </c>
      <c r="J6444" s="1" t="d">
        <v>2019-01-10</v>
      </c>
      <c r="K6444">
        <v>114884</v>
      </c>
      <c r="L6444" t="s">
        <v>30</v>
      </c>
      <c r="M6444" s="1" t="d">
        <v>2015-06-09</v>
      </c>
      <c r="N6444">
        <v>6</v>
      </c>
      <c r="O6444">
        <v>9</v>
      </c>
      <c r="P6444">
        <v>2015</v>
      </c>
      <c r="R6444" t="s">
        <v>26</v>
      </c>
      <c r="S6444" t="s">
        <v>31</v>
      </c>
    </row>
    <row r="6445" spans="1:19" x14ac:dyDescent="0.25">
      <c r="A6445" t="s">
        <v>338</v>
      </c>
      <c r="B6445" t="s">
        <v>34042</v>
      </c>
      <c r="C6445" t="s">
        <v>34043</v>
      </c>
      <c r="E6445" t="s">
        <v>34041</v>
      </c>
      <c r="F6445" t="s">
        <v>48</v>
      </c>
      <c r="G6445">
        <v>11954</v>
      </c>
      <c r="H6445">
        <v>41.069403999999999</v>
      </c>
      <c r="I6445">
        <v>-71.932672999999994</v>
      </c>
      <c r="J6445" s="1" t="d">
        <v>2019-01-10</v>
      </c>
      <c r="K6445">
        <v>114980</v>
      </c>
      <c r="L6445" t="s">
        <v>30</v>
      </c>
      <c r="M6445" s="1" t="d">
        <v>2015-04-01</v>
      </c>
      <c r="N6445">
        <v>4</v>
      </c>
      <c r="O6445">
        <v>1</v>
      </c>
      <c r="P6445">
        <v>2015</v>
      </c>
      <c r="R6445" t="s">
        <v>26</v>
      </c>
      <c r="S6445" t="s">
        <v>31</v>
      </c>
    </row>
    <row r="6446" spans="1:19" x14ac:dyDescent="0.25">
      <c r="A6446" t="s">
        <v>338</v>
      </c>
      <c r="B6446" t="s">
        <v>33866</v>
      </c>
      <c r="C6446" t="s">
        <v>34071</v>
      </c>
      <c r="E6446" t="s">
        <v>52</v>
      </c>
      <c r="F6446" t="s">
        <v>48</v>
      </c>
      <c r="G6446">
        <v>10036</v>
      </c>
      <c r="H6446">
        <v>40.756070999999999</v>
      </c>
      <c r="I6446">
        <v>-73.983919999999998</v>
      </c>
      <c r="J6446" s="1" t="d">
        <v>2019-01-10</v>
      </c>
      <c r="K6446">
        <v>115002</v>
      </c>
      <c r="L6446" t="s">
        <v>30</v>
      </c>
      <c r="M6446" s="1" t="d">
        <v>2015-04-01</v>
      </c>
      <c r="N6446">
        <v>4</v>
      </c>
      <c r="O6446">
        <v>1</v>
      </c>
      <c r="P6446">
        <v>2015</v>
      </c>
      <c r="R6446" t="s">
        <v>26</v>
      </c>
      <c r="S6446" t="s">
        <v>31</v>
      </c>
    </row>
    <row r="6447" spans="1:19" x14ac:dyDescent="0.25">
      <c r="A6447" t="s">
        <v>338</v>
      </c>
      <c r="B6447" t="s">
        <v>33870</v>
      </c>
      <c r="C6447" t="s">
        <v>34155</v>
      </c>
      <c r="E6447" t="s">
        <v>52</v>
      </c>
      <c r="F6447" t="s">
        <v>48</v>
      </c>
      <c r="G6447">
        <v>10011</v>
      </c>
      <c r="H6447">
        <v>40.742179</v>
      </c>
      <c r="I6447">
        <v>-73.999225999999993</v>
      </c>
      <c r="J6447" s="1" t="d">
        <v>2019-01-10</v>
      </c>
      <c r="K6447">
        <v>115068</v>
      </c>
      <c r="L6447" t="s">
        <v>30</v>
      </c>
      <c r="M6447" s="1" t="d">
        <v>2015-03-01</v>
      </c>
      <c r="N6447">
        <v>3</v>
      </c>
      <c r="O6447">
        <v>1</v>
      </c>
      <c r="P6447">
        <v>2015</v>
      </c>
      <c r="R6447" t="s">
        <v>26</v>
      </c>
      <c r="S6447" t="s">
        <v>31</v>
      </c>
    </row>
    <row r="6448" spans="1:19" x14ac:dyDescent="0.25">
      <c r="A6448" t="s">
        <v>338</v>
      </c>
      <c r="B6448" t="s">
        <v>34226</v>
      </c>
      <c r="C6448" t="s">
        <v>34227</v>
      </c>
      <c r="E6448" t="s">
        <v>52</v>
      </c>
      <c r="F6448" t="s">
        <v>48</v>
      </c>
      <c r="G6448">
        <v>10003</v>
      </c>
      <c r="H6448">
        <v>40.728136999999997</v>
      </c>
      <c r="I6448">
        <v>-73.992393000000007</v>
      </c>
      <c r="J6448" s="1" t="d">
        <v>2019-01-10</v>
      </c>
      <c r="K6448">
        <v>115124</v>
      </c>
      <c r="L6448" t="s">
        <v>30</v>
      </c>
      <c r="M6448" s="1" t="d">
        <v>2015-03-01</v>
      </c>
      <c r="N6448">
        <v>3</v>
      </c>
      <c r="O6448">
        <v>1</v>
      </c>
      <c r="P6448">
        <v>2015</v>
      </c>
      <c r="R6448" t="s">
        <v>26</v>
      </c>
      <c r="S6448" t="s">
        <v>31</v>
      </c>
    </row>
    <row r="6449" spans="1:19" x14ac:dyDescent="0.25">
      <c r="A6449" t="s">
        <v>338</v>
      </c>
      <c r="B6449" t="s">
        <v>33866</v>
      </c>
      <c r="C6449" t="s">
        <v>34239</v>
      </c>
      <c r="E6449" t="s">
        <v>52</v>
      </c>
      <c r="F6449" t="s">
        <v>48</v>
      </c>
      <c r="G6449">
        <v>10011</v>
      </c>
      <c r="H6449">
        <v>40.746761999999997</v>
      </c>
      <c r="I6449">
        <v>-74.001428000000004</v>
      </c>
      <c r="J6449" s="1" t="d">
        <v>2019-01-10</v>
      </c>
      <c r="K6449">
        <v>115133</v>
      </c>
      <c r="L6449" t="s">
        <v>30</v>
      </c>
      <c r="M6449" s="1" t="d">
        <v>2015-02-01</v>
      </c>
      <c r="N6449">
        <v>2</v>
      </c>
      <c r="O6449">
        <v>1</v>
      </c>
      <c r="P6449">
        <v>2015</v>
      </c>
      <c r="R6449" t="s">
        <v>26</v>
      </c>
      <c r="S6449" t="s">
        <v>31</v>
      </c>
    </row>
    <row r="6450" spans="1:19" x14ac:dyDescent="0.25">
      <c r="A6450" t="s">
        <v>338</v>
      </c>
      <c r="B6450" t="s">
        <v>34288</v>
      </c>
      <c r="C6450" t="s">
        <v>34289</v>
      </c>
      <c r="E6450" t="s">
        <v>52</v>
      </c>
      <c r="F6450" t="s">
        <v>48</v>
      </c>
      <c r="G6450">
        <v>10003</v>
      </c>
      <c r="H6450">
        <v>40.730500999999997</v>
      </c>
      <c r="I6450">
        <v>-73.993075000000005</v>
      </c>
      <c r="J6450" s="1" t="d">
        <v>2019-01-10</v>
      </c>
      <c r="K6450">
        <v>115172</v>
      </c>
      <c r="L6450" t="s">
        <v>30</v>
      </c>
      <c r="M6450" s="1" t="d">
        <v>2015-02-01</v>
      </c>
      <c r="N6450">
        <v>2</v>
      </c>
      <c r="O6450">
        <v>1</v>
      </c>
      <c r="P6450">
        <v>2015</v>
      </c>
      <c r="R6450" t="s">
        <v>26</v>
      </c>
      <c r="S6450" t="s">
        <v>31</v>
      </c>
    </row>
    <row r="6451" spans="1:19" x14ac:dyDescent="0.25">
      <c r="A6451" t="s">
        <v>338</v>
      </c>
      <c r="B6451" t="s">
        <v>34291</v>
      </c>
      <c r="C6451" t="s">
        <v>34292</v>
      </c>
      <c r="E6451" t="s">
        <v>52</v>
      </c>
      <c r="F6451" t="s">
        <v>48</v>
      </c>
      <c r="G6451">
        <v>10013</v>
      </c>
      <c r="H6451">
        <v>40.721131</v>
      </c>
      <c r="I6451">
        <v>-74.003569999999996</v>
      </c>
      <c r="J6451" s="1" t="d">
        <v>2019-01-10</v>
      </c>
      <c r="K6451">
        <v>115174</v>
      </c>
      <c r="L6451" t="s">
        <v>30</v>
      </c>
      <c r="M6451" s="1" t="d">
        <v>2015-02-01</v>
      </c>
      <c r="N6451">
        <v>2</v>
      </c>
      <c r="O6451">
        <v>1</v>
      </c>
      <c r="P6451">
        <v>2015</v>
      </c>
      <c r="R6451" t="s">
        <v>26</v>
      </c>
      <c r="S6451" t="s">
        <v>31</v>
      </c>
    </row>
    <row r="6452" spans="1:19" x14ac:dyDescent="0.25">
      <c r="A6452" t="s">
        <v>338</v>
      </c>
      <c r="B6452" t="s">
        <v>33866</v>
      </c>
      <c r="C6452" t="s">
        <v>34317</v>
      </c>
      <c r="E6452" t="s">
        <v>52</v>
      </c>
      <c r="F6452" t="s">
        <v>48</v>
      </c>
      <c r="G6452">
        <v>10019</v>
      </c>
      <c r="H6452">
        <v>40.763888000000001</v>
      </c>
      <c r="I6452">
        <v>-73.974990000000005</v>
      </c>
      <c r="J6452" s="1" t="d">
        <v>2019-01-10</v>
      </c>
      <c r="K6452">
        <v>115193</v>
      </c>
      <c r="L6452" t="s">
        <v>30</v>
      </c>
      <c r="M6452" s="1" t="d">
        <v>2015-03-01</v>
      </c>
      <c r="N6452">
        <v>3</v>
      </c>
      <c r="O6452">
        <v>1</v>
      </c>
      <c r="P6452">
        <v>2015</v>
      </c>
      <c r="R6452" t="s">
        <v>26</v>
      </c>
      <c r="S6452" t="s">
        <v>31</v>
      </c>
    </row>
    <row r="6453" spans="1:19" x14ac:dyDescent="0.25">
      <c r="A6453" t="s">
        <v>338</v>
      </c>
      <c r="B6453" t="s">
        <v>34386</v>
      </c>
      <c r="C6453" t="s">
        <v>34387</v>
      </c>
      <c r="E6453" t="s">
        <v>5582</v>
      </c>
      <c r="F6453" t="s">
        <v>48</v>
      </c>
      <c r="G6453">
        <v>10580</v>
      </c>
      <c r="H6453">
        <v>40.983030999999997</v>
      </c>
      <c r="I6453">
        <v>-73.687987000000007</v>
      </c>
      <c r="J6453" s="1" t="d">
        <v>2019-01-10</v>
      </c>
      <c r="K6453">
        <v>115231</v>
      </c>
      <c r="L6453" t="s">
        <v>30</v>
      </c>
      <c r="M6453" s="1" t="d">
        <v>2015-02-01</v>
      </c>
      <c r="N6453">
        <v>2</v>
      </c>
      <c r="O6453">
        <v>1</v>
      </c>
      <c r="P6453">
        <v>2015</v>
      </c>
      <c r="R6453" t="s">
        <v>26</v>
      </c>
      <c r="S6453" t="s">
        <v>31</v>
      </c>
    </row>
    <row r="6454" spans="1:19" x14ac:dyDescent="0.25">
      <c r="A6454" t="s">
        <v>338</v>
      </c>
      <c r="B6454" t="s">
        <v>34391</v>
      </c>
      <c r="C6454" t="s">
        <v>18818</v>
      </c>
      <c r="E6454" t="s">
        <v>18819</v>
      </c>
      <c r="F6454" t="s">
        <v>48</v>
      </c>
      <c r="G6454">
        <v>12983</v>
      </c>
      <c r="H6454">
        <v>44.303140999999997</v>
      </c>
      <c r="I6454">
        <v>-74.330399</v>
      </c>
      <c r="J6454" s="1" t="d">
        <v>2019-01-10</v>
      </c>
      <c r="K6454">
        <v>115233</v>
      </c>
      <c r="L6454" t="s">
        <v>30</v>
      </c>
      <c r="M6454" s="1" t="d">
        <v>2015-03-01</v>
      </c>
      <c r="N6454">
        <v>3</v>
      </c>
      <c r="O6454">
        <v>1</v>
      </c>
      <c r="P6454">
        <v>2015</v>
      </c>
      <c r="R6454" t="s">
        <v>26</v>
      </c>
      <c r="S6454" t="s">
        <v>31</v>
      </c>
    </row>
    <row r="6455" spans="1:19" x14ac:dyDescent="0.25">
      <c r="A6455" t="s">
        <v>338</v>
      </c>
      <c r="B6455" t="s">
        <v>34401</v>
      </c>
      <c r="C6455" t="s">
        <v>34402</v>
      </c>
      <c r="E6455" t="s">
        <v>17476</v>
      </c>
      <c r="F6455" t="s">
        <v>48</v>
      </c>
      <c r="G6455">
        <v>13152</v>
      </c>
      <c r="H6455">
        <v>42.944626</v>
      </c>
      <c r="I6455">
        <v>-76.443792999999999</v>
      </c>
      <c r="J6455" s="1" t="d">
        <v>2019-01-10</v>
      </c>
      <c r="K6455">
        <v>115238</v>
      </c>
      <c r="L6455" t="s">
        <v>30</v>
      </c>
      <c r="M6455" s="1" t="d">
        <v>2015-06-09</v>
      </c>
      <c r="N6455">
        <v>6</v>
      </c>
      <c r="O6455">
        <v>9</v>
      </c>
      <c r="P6455">
        <v>2015</v>
      </c>
      <c r="R6455" t="s">
        <v>26</v>
      </c>
      <c r="S6455" t="s">
        <v>31</v>
      </c>
    </row>
    <row r="6456" spans="1:19" x14ac:dyDescent="0.25">
      <c r="A6456" t="s">
        <v>338</v>
      </c>
      <c r="B6456" t="s">
        <v>34454</v>
      </c>
      <c r="C6456" t="s">
        <v>34455</v>
      </c>
      <c r="E6456" t="s">
        <v>2625</v>
      </c>
      <c r="F6456" t="s">
        <v>59</v>
      </c>
      <c r="G6456">
        <v>45202</v>
      </c>
      <c r="H6456">
        <v>39.100777000000001</v>
      </c>
      <c r="I6456">
        <v>-84.513824999999997</v>
      </c>
      <c r="J6456" s="1" t="d">
        <v>2019-01-10</v>
      </c>
      <c r="K6456">
        <v>115265</v>
      </c>
      <c r="L6456" t="s">
        <v>30</v>
      </c>
      <c r="M6456" s="1" t="d">
        <v>2015-05-01</v>
      </c>
      <c r="N6456">
        <v>5</v>
      </c>
      <c r="O6456">
        <v>1</v>
      </c>
      <c r="P6456">
        <v>2015</v>
      </c>
      <c r="R6456" t="s">
        <v>26</v>
      </c>
      <c r="S6456" t="s">
        <v>31</v>
      </c>
    </row>
    <row r="6457" spans="1:19" x14ac:dyDescent="0.25">
      <c r="A6457" t="s">
        <v>338</v>
      </c>
      <c r="B6457" t="s">
        <v>34504</v>
      </c>
      <c r="C6457" t="s">
        <v>34505</v>
      </c>
      <c r="E6457" t="s">
        <v>8816</v>
      </c>
      <c r="F6457" t="s">
        <v>59</v>
      </c>
      <c r="G6457">
        <v>43014</v>
      </c>
      <c r="H6457">
        <v>40.382835</v>
      </c>
      <c r="I6457">
        <v>-82.211601000000002</v>
      </c>
      <c r="J6457" s="1" t="d">
        <v>2019-01-10</v>
      </c>
      <c r="K6457">
        <v>115291</v>
      </c>
      <c r="L6457" t="s">
        <v>30</v>
      </c>
      <c r="M6457" s="1" t="d">
        <v>2015-03-01</v>
      </c>
      <c r="N6457">
        <v>3</v>
      </c>
      <c r="O6457">
        <v>1</v>
      </c>
      <c r="P6457">
        <v>2015</v>
      </c>
      <c r="R6457" t="s">
        <v>26</v>
      </c>
      <c r="S6457" t="s">
        <v>31</v>
      </c>
    </row>
    <row r="6458" spans="1:19" x14ac:dyDescent="0.25">
      <c r="A6458" t="s">
        <v>338</v>
      </c>
      <c r="B6458" t="s">
        <v>34514</v>
      </c>
      <c r="C6458" t="s">
        <v>18670</v>
      </c>
      <c r="E6458" t="s">
        <v>18671</v>
      </c>
      <c r="F6458" t="s">
        <v>59</v>
      </c>
      <c r="G6458">
        <v>44620</v>
      </c>
      <c r="H6458">
        <v>40.555135999999997</v>
      </c>
      <c r="I6458">
        <v>-81.236136000000002</v>
      </c>
      <c r="J6458" s="1" t="d">
        <v>2019-01-10</v>
      </c>
      <c r="K6458">
        <v>115297</v>
      </c>
      <c r="L6458" t="s">
        <v>30</v>
      </c>
      <c r="M6458" s="1" t="d">
        <v>2015-05-01</v>
      </c>
      <c r="N6458">
        <v>5</v>
      </c>
      <c r="O6458">
        <v>1</v>
      </c>
      <c r="P6458">
        <v>2015</v>
      </c>
      <c r="R6458" t="s">
        <v>26</v>
      </c>
      <c r="S6458" t="s">
        <v>31</v>
      </c>
    </row>
    <row r="6459" spans="1:19" x14ac:dyDescent="0.25">
      <c r="A6459" t="s">
        <v>338</v>
      </c>
      <c r="B6459" t="s">
        <v>34515</v>
      </c>
      <c r="C6459" t="s">
        <v>34516</v>
      </c>
      <c r="E6459" t="s">
        <v>34517</v>
      </c>
      <c r="F6459" t="s">
        <v>59</v>
      </c>
      <c r="G6459">
        <v>43821</v>
      </c>
      <c r="H6459">
        <v>40.120856000000003</v>
      </c>
      <c r="I6459">
        <v>-82.022909999999996</v>
      </c>
      <c r="J6459" s="1" t="d">
        <v>2019-01-10</v>
      </c>
      <c r="K6459">
        <v>115298</v>
      </c>
      <c r="L6459" t="s">
        <v>30</v>
      </c>
      <c r="M6459" s="1" t="d">
        <v>2015-05-01</v>
      </c>
      <c r="N6459">
        <v>5</v>
      </c>
      <c r="O6459">
        <v>1</v>
      </c>
      <c r="P6459">
        <v>2015</v>
      </c>
      <c r="R6459" t="s">
        <v>26</v>
      </c>
      <c r="S6459" t="s">
        <v>31</v>
      </c>
    </row>
    <row r="6460" spans="1:19" x14ac:dyDescent="0.25">
      <c r="A6460" t="s">
        <v>338</v>
      </c>
      <c r="B6460" t="s">
        <v>34523</v>
      </c>
      <c r="C6460" t="s">
        <v>34524</v>
      </c>
      <c r="E6460" t="s">
        <v>2873</v>
      </c>
      <c r="F6460" t="s">
        <v>59</v>
      </c>
      <c r="G6460">
        <v>43123</v>
      </c>
      <c r="H6460">
        <v>39.879725999999998</v>
      </c>
      <c r="I6460">
        <v>-83.045298000000003</v>
      </c>
      <c r="J6460" s="1" t="d">
        <v>2019-01-10</v>
      </c>
      <c r="K6460">
        <v>115301</v>
      </c>
      <c r="L6460" t="s">
        <v>30</v>
      </c>
      <c r="M6460" s="1" t="d">
        <v>2015-05-01</v>
      </c>
      <c r="N6460">
        <v>5</v>
      </c>
      <c r="O6460">
        <v>1</v>
      </c>
      <c r="P6460">
        <v>2015</v>
      </c>
      <c r="R6460" t="s">
        <v>26</v>
      </c>
      <c r="S6460" t="s">
        <v>31</v>
      </c>
    </row>
    <row r="6461" spans="1:19" x14ac:dyDescent="0.25">
      <c r="A6461" t="s">
        <v>338</v>
      </c>
      <c r="B6461" t="s">
        <v>34526</v>
      </c>
      <c r="C6461" t="s">
        <v>25093</v>
      </c>
      <c r="E6461" t="s">
        <v>1178</v>
      </c>
      <c r="F6461" t="s">
        <v>59</v>
      </c>
      <c r="G6461">
        <v>44839</v>
      </c>
      <c r="H6461">
        <v>41.404809</v>
      </c>
      <c r="I6461">
        <v>-82.595222000000007</v>
      </c>
      <c r="J6461" s="1" t="d">
        <v>2019-01-10</v>
      </c>
      <c r="K6461">
        <v>115303</v>
      </c>
      <c r="L6461" t="s">
        <v>30</v>
      </c>
      <c r="M6461" s="1" t="d">
        <v>2015-11-01</v>
      </c>
      <c r="N6461">
        <v>11</v>
      </c>
      <c r="O6461">
        <v>1</v>
      </c>
      <c r="P6461">
        <v>2015</v>
      </c>
      <c r="R6461" t="s">
        <v>26</v>
      </c>
      <c r="S6461" t="s">
        <v>31</v>
      </c>
    </row>
    <row r="6462" spans="1:19" x14ac:dyDescent="0.25">
      <c r="A6462" t="s">
        <v>338</v>
      </c>
      <c r="B6462" t="s">
        <v>34550</v>
      </c>
      <c r="C6462" t="s">
        <v>19292</v>
      </c>
      <c r="E6462" t="s">
        <v>19293</v>
      </c>
      <c r="F6462" t="s">
        <v>59</v>
      </c>
      <c r="G6462">
        <v>43149</v>
      </c>
      <c r="H6462">
        <v>39.520919999999997</v>
      </c>
      <c r="I6462">
        <v>-82.56044</v>
      </c>
      <c r="J6462" s="1" t="d">
        <v>2019-01-10</v>
      </c>
      <c r="K6462">
        <v>115315</v>
      </c>
      <c r="L6462" t="s">
        <v>30</v>
      </c>
      <c r="M6462" s="1" t="d">
        <v>2015-07-01</v>
      </c>
      <c r="N6462">
        <v>7</v>
      </c>
      <c r="O6462">
        <v>1</v>
      </c>
      <c r="P6462">
        <v>2015</v>
      </c>
      <c r="R6462" t="s">
        <v>26</v>
      </c>
      <c r="S6462" t="s">
        <v>31</v>
      </c>
    </row>
    <row r="6463" spans="1:19" x14ac:dyDescent="0.25">
      <c r="A6463" t="s">
        <v>338</v>
      </c>
      <c r="B6463" t="s">
        <v>34587</v>
      </c>
      <c r="C6463" t="s">
        <v>34588</v>
      </c>
      <c r="E6463" t="s">
        <v>435</v>
      </c>
      <c r="F6463" t="s">
        <v>143</v>
      </c>
      <c r="G6463">
        <v>73069</v>
      </c>
      <c r="H6463">
        <v>35.220799</v>
      </c>
      <c r="I6463">
        <v>-97.448477999999994</v>
      </c>
      <c r="J6463" s="1" t="d">
        <v>2019-01-10</v>
      </c>
      <c r="K6463">
        <v>115333</v>
      </c>
      <c r="L6463" t="s">
        <v>30</v>
      </c>
      <c r="M6463" s="1" t="d">
        <v>2015-12-01</v>
      </c>
      <c r="N6463">
        <v>12</v>
      </c>
      <c r="O6463">
        <v>1</v>
      </c>
      <c r="P6463">
        <v>2015</v>
      </c>
      <c r="R6463" t="s">
        <v>26</v>
      </c>
      <c r="S6463" t="s">
        <v>31</v>
      </c>
    </row>
    <row r="6464" spans="1:19" x14ac:dyDescent="0.25">
      <c r="A6464" t="s">
        <v>338</v>
      </c>
      <c r="B6464" t="s">
        <v>34591</v>
      </c>
      <c r="C6464" t="s">
        <v>20468</v>
      </c>
      <c r="E6464" t="s">
        <v>142</v>
      </c>
      <c r="F6464" t="s">
        <v>143</v>
      </c>
      <c r="G6464">
        <v>73102</v>
      </c>
      <c r="H6464">
        <v>35.469144999999997</v>
      </c>
      <c r="I6464">
        <v>-97.513801000000001</v>
      </c>
      <c r="J6464" s="1" t="d">
        <v>2019-01-10</v>
      </c>
      <c r="K6464">
        <v>115335</v>
      </c>
      <c r="L6464" t="s">
        <v>30</v>
      </c>
      <c r="M6464" s="1" t="d">
        <v>2015-10-01</v>
      </c>
      <c r="N6464">
        <v>10</v>
      </c>
      <c r="O6464">
        <v>1</v>
      </c>
      <c r="P6464">
        <v>2015</v>
      </c>
      <c r="R6464" t="s">
        <v>26</v>
      </c>
      <c r="S6464" t="s">
        <v>31</v>
      </c>
    </row>
    <row r="6465" spans="1:19" x14ac:dyDescent="0.25">
      <c r="A6465" t="s">
        <v>338</v>
      </c>
      <c r="B6465" t="s">
        <v>34619</v>
      </c>
      <c r="C6465" t="s">
        <v>34620</v>
      </c>
      <c r="E6465" t="s">
        <v>6839</v>
      </c>
      <c r="F6465" t="s">
        <v>137</v>
      </c>
      <c r="G6465">
        <v>97701</v>
      </c>
      <c r="H6465">
        <v>44.057690000000001</v>
      </c>
      <c r="I6465">
        <v>-121.312151</v>
      </c>
      <c r="J6465" s="1" t="d">
        <v>2019-01-10</v>
      </c>
      <c r="K6465">
        <v>115350</v>
      </c>
      <c r="L6465" t="s">
        <v>30</v>
      </c>
      <c r="M6465" s="1" t="d">
        <v>2015-05-01</v>
      </c>
      <c r="N6465">
        <v>5</v>
      </c>
      <c r="O6465">
        <v>1</v>
      </c>
      <c r="P6465">
        <v>2015</v>
      </c>
      <c r="R6465" t="s">
        <v>26</v>
      </c>
      <c r="S6465" t="s">
        <v>31</v>
      </c>
    </row>
    <row r="6466" spans="1:19" x14ac:dyDescent="0.25">
      <c r="A6466" t="s">
        <v>338</v>
      </c>
      <c r="B6466" t="s">
        <v>34631</v>
      </c>
      <c r="C6466" t="s">
        <v>18685</v>
      </c>
      <c r="E6466" t="s">
        <v>6839</v>
      </c>
      <c r="F6466" t="s">
        <v>137</v>
      </c>
      <c r="G6466">
        <v>97702</v>
      </c>
      <c r="H6466">
        <v>44.024639999999998</v>
      </c>
      <c r="I6466">
        <v>-121.366469</v>
      </c>
      <c r="J6466" s="1" t="d">
        <v>2019-01-10</v>
      </c>
      <c r="K6466">
        <v>115357</v>
      </c>
      <c r="L6466" t="s">
        <v>30</v>
      </c>
      <c r="M6466" s="1" t="d">
        <v>2015-05-01</v>
      </c>
      <c r="N6466">
        <v>5</v>
      </c>
      <c r="O6466">
        <v>1</v>
      </c>
      <c r="P6466">
        <v>2015</v>
      </c>
      <c r="R6466" t="s">
        <v>26</v>
      </c>
      <c r="S6466" t="s">
        <v>31</v>
      </c>
    </row>
    <row r="6467" spans="1:19" x14ac:dyDescent="0.25">
      <c r="A6467" t="s">
        <v>338</v>
      </c>
      <c r="B6467" t="s">
        <v>34635</v>
      </c>
      <c r="C6467" t="s">
        <v>18683</v>
      </c>
      <c r="E6467" t="s">
        <v>18681</v>
      </c>
      <c r="F6467" t="s">
        <v>137</v>
      </c>
      <c r="G6467">
        <v>97110</v>
      </c>
      <c r="H6467">
        <v>45.890582000000002</v>
      </c>
      <c r="I6467">
        <v>-123.962988</v>
      </c>
      <c r="J6467" s="1" t="d">
        <v>2019-01-10</v>
      </c>
      <c r="K6467">
        <v>115361</v>
      </c>
      <c r="L6467" t="s">
        <v>30</v>
      </c>
      <c r="M6467" s="1" t="d">
        <v>2015-05-26</v>
      </c>
      <c r="N6467">
        <v>5</v>
      </c>
      <c r="O6467">
        <v>26</v>
      </c>
      <c r="P6467">
        <v>2015</v>
      </c>
      <c r="R6467" t="s">
        <v>26</v>
      </c>
      <c r="S6467" t="s">
        <v>31</v>
      </c>
    </row>
    <row r="6468" spans="1:19" x14ac:dyDescent="0.25">
      <c r="A6468" t="s">
        <v>338</v>
      </c>
      <c r="B6468" t="s">
        <v>34636</v>
      </c>
      <c r="C6468" t="s">
        <v>34637</v>
      </c>
      <c r="E6468" t="s">
        <v>18681</v>
      </c>
      <c r="F6468" t="s">
        <v>137</v>
      </c>
      <c r="G6468">
        <v>97145</v>
      </c>
      <c r="H6468">
        <v>45.877155000000002</v>
      </c>
      <c r="I6468">
        <v>-123.96187500000001</v>
      </c>
      <c r="J6468" s="1" t="d">
        <v>2019-01-10</v>
      </c>
      <c r="K6468">
        <v>115362</v>
      </c>
      <c r="L6468" t="s">
        <v>30</v>
      </c>
      <c r="M6468" s="1" t="d">
        <v>2015-03-01</v>
      </c>
      <c r="N6468">
        <v>3</v>
      </c>
      <c r="O6468">
        <v>1</v>
      </c>
      <c r="P6468">
        <v>2015</v>
      </c>
      <c r="R6468" t="s">
        <v>26</v>
      </c>
      <c r="S6468" t="s">
        <v>31</v>
      </c>
    </row>
    <row r="6469" spans="1:19" x14ac:dyDescent="0.25">
      <c r="A6469" t="s">
        <v>338</v>
      </c>
      <c r="B6469" t="s">
        <v>34648</v>
      </c>
      <c r="C6469" t="s">
        <v>34649</v>
      </c>
      <c r="E6469" t="s">
        <v>1522</v>
      </c>
      <c r="F6469" t="s">
        <v>137</v>
      </c>
      <c r="G6469">
        <v>97114</v>
      </c>
      <c r="H6469">
        <v>45.265248</v>
      </c>
      <c r="I6469">
        <v>-123.05579299999999</v>
      </c>
      <c r="J6469" s="1" t="d">
        <v>2019-01-10</v>
      </c>
      <c r="K6469">
        <v>115370</v>
      </c>
      <c r="L6469" t="s">
        <v>30</v>
      </c>
      <c r="M6469" s="1" t="d">
        <v>2015-05-01</v>
      </c>
      <c r="N6469">
        <v>5</v>
      </c>
      <c r="O6469">
        <v>1</v>
      </c>
      <c r="P6469">
        <v>2015</v>
      </c>
      <c r="R6469" t="s">
        <v>26</v>
      </c>
      <c r="S6469" t="s">
        <v>31</v>
      </c>
    </row>
    <row r="6470" spans="1:19" x14ac:dyDescent="0.25">
      <c r="A6470" t="s">
        <v>338</v>
      </c>
      <c r="B6470" t="s">
        <v>34650</v>
      </c>
      <c r="C6470" t="s">
        <v>34651</v>
      </c>
      <c r="E6470" t="s">
        <v>34652</v>
      </c>
      <c r="F6470" t="s">
        <v>137</v>
      </c>
      <c r="G6470">
        <v>97341</v>
      </c>
      <c r="H6470">
        <v>44.786898999999998</v>
      </c>
      <c r="I6470">
        <v>-124.070605</v>
      </c>
      <c r="J6470" s="1" t="d">
        <v>2019-01-10</v>
      </c>
      <c r="K6470">
        <v>115371</v>
      </c>
      <c r="L6470" t="s">
        <v>30</v>
      </c>
      <c r="M6470" s="1" t="d">
        <v>2015-05-01</v>
      </c>
      <c r="N6470">
        <v>5</v>
      </c>
      <c r="O6470">
        <v>1</v>
      </c>
      <c r="P6470">
        <v>2015</v>
      </c>
      <c r="R6470" t="s">
        <v>26</v>
      </c>
      <c r="S6470" t="s">
        <v>31</v>
      </c>
    </row>
    <row r="6471" spans="1:19" x14ac:dyDescent="0.25">
      <c r="A6471" t="s">
        <v>338</v>
      </c>
      <c r="B6471" t="s">
        <v>34662</v>
      </c>
      <c r="C6471" t="s">
        <v>34663</v>
      </c>
      <c r="E6471" t="s">
        <v>34664</v>
      </c>
      <c r="F6471" t="s">
        <v>137</v>
      </c>
      <c r="G6471">
        <v>97626</v>
      </c>
      <c r="H6471">
        <v>42.684215999999999</v>
      </c>
      <c r="I6471">
        <v>-121.973428</v>
      </c>
      <c r="J6471" s="1" t="d">
        <v>2019-01-10</v>
      </c>
      <c r="K6471">
        <v>115379</v>
      </c>
      <c r="L6471" t="s">
        <v>30</v>
      </c>
      <c r="M6471" s="1" t="d">
        <v>2015-03-01</v>
      </c>
      <c r="N6471">
        <v>3</v>
      </c>
      <c r="O6471">
        <v>1</v>
      </c>
      <c r="P6471">
        <v>2015</v>
      </c>
      <c r="R6471" t="s">
        <v>26</v>
      </c>
      <c r="S6471" t="s">
        <v>31</v>
      </c>
    </row>
    <row r="6472" spans="1:19" x14ac:dyDescent="0.25">
      <c r="A6472" t="s">
        <v>338</v>
      </c>
      <c r="B6472" t="s">
        <v>34678</v>
      </c>
      <c r="C6472" t="s">
        <v>34679</v>
      </c>
      <c r="E6472" t="s">
        <v>2688</v>
      </c>
      <c r="F6472" t="s">
        <v>137</v>
      </c>
      <c r="G6472">
        <v>97128</v>
      </c>
      <c r="H6472">
        <v>45.179577999999999</v>
      </c>
      <c r="I6472">
        <v>-123.279462</v>
      </c>
      <c r="J6472" s="1" t="d">
        <v>2019-01-10</v>
      </c>
      <c r="K6472">
        <v>115389</v>
      </c>
      <c r="L6472" t="s">
        <v>30</v>
      </c>
      <c r="M6472" s="1" t="d">
        <v>2015-03-01</v>
      </c>
      <c r="N6472">
        <v>3</v>
      </c>
      <c r="O6472">
        <v>1</v>
      </c>
      <c r="P6472">
        <v>2015</v>
      </c>
      <c r="R6472" t="s">
        <v>26</v>
      </c>
      <c r="S6472" t="s">
        <v>31</v>
      </c>
    </row>
    <row r="6473" spans="1:19" x14ac:dyDescent="0.25">
      <c r="A6473" t="s">
        <v>338</v>
      </c>
      <c r="B6473" t="s">
        <v>34692</v>
      </c>
      <c r="C6473" t="s">
        <v>34693</v>
      </c>
      <c r="E6473" t="s">
        <v>24151</v>
      </c>
      <c r="F6473" t="s">
        <v>137</v>
      </c>
      <c r="G6473">
        <v>97465</v>
      </c>
      <c r="H6473">
        <v>42.742786000000002</v>
      </c>
      <c r="I6473">
        <v>-124.486407</v>
      </c>
      <c r="J6473" s="1" t="d">
        <v>2019-01-10</v>
      </c>
      <c r="K6473">
        <v>115397</v>
      </c>
      <c r="L6473" t="s">
        <v>30</v>
      </c>
      <c r="M6473" s="1" t="d">
        <v>2015-05-01</v>
      </c>
      <c r="N6473">
        <v>5</v>
      </c>
      <c r="O6473">
        <v>1</v>
      </c>
      <c r="P6473">
        <v>2015</v>
      </c>
      <c r="R6473" t="s">
        <v>26</v>
      </c>
      <c r="S6473" t="s">
        <v>31</v>
      </c>
    </row>
    <row r="6474" spans="1:19" x14ac:dyDescent="0.25">
      <c r="A6474" t="s">
        <v>338</v>
      </c>
      <c r="B6474" t="s">
        <v>34698</v>
      </c>
      <c r="C6474" t="s">
        <v>34699</v>
      </c>
      <c r="E6474" t="s">
        <v>136</v>
      </c>
      <c r="F6474" t="s">
        <v>137</v>
      </c>
      <c r="G6474">
        <v>97201</v>
      </c>
      <c r="H6474">
        <v>45.512928000000002</v>
      </c>
      <c r="I6474">
        <v>-122.675369</v>
      </c>
      <c r="J6474" s="1" t="d">
        <v>2019-01-10</v>
      </c>
      <c r="K6474">
        <v>115400</v>
      </c>
      <c r="L6474" t="s">
        <v>30</v>
      </c>
      <c r="M6474" s="1" t="d">
        <v>2015-03-01</v>
      </c>
      <c r="N6474">
        <v>3</v>
      </c>
      <c r="O6474">
        <v>1</v>
      </c>
      <c r="P6474">
        <v>2015</v>
      </c>
      <c r="R6474" t="s">
        <v>26</v>
      </c>
      <c r="S6474" t="s">
        <v>31</v>
      </c>
    </row>
    <row r="6475" spans="1:19" x14ac:dyDescent="0.25">
      <c r="A6475" t="s">
        <v>338</v>
      </c>
      <c r="B6475" t="s">
        <v>34709</v>
      </c>
      <c r="C6475" t="s">
        <v>34710</v>
      </c>
      <c r="E6475" t="s">
        <v>136</v>
      </c>
      <c r="F6475" t="s">
        <v>137</v>
      </c>
      <c r="G6475">
        <v>97201</v>
      </c>
      <c r="H6475">
        <v>45.513959999999997</v>
      </c>
      <c r="I6475">
        <v>-122.68075899999999</v>
      </c>
      <c r="J6475" s="1" t="d">
        <v>2019-01-10</v>
      </c>
      <c r="K6475">
        <v>115407</v>
      </c>
      <c r="L6475" t="s">
        <v>30</v>
      </c>
      <c r="M6475" s="1" t="d">
        <v>2015-03-01</v>
      </c>
      <c r="N6475">
        <v>3</v>
      </c>
      <c r="O6475">
        <v>1</v>
      </c>
      <c r="P6475">
        <v>2015</v>
      </c>
      <c r="R6475" t="s">
        <v>26</v>
      </c>
      <c r="S6475" t="s">
        <v>31</v>
      </c>
    </row>
    <row r="6476" spans="1:19" x14ac:dyDescent="0.25">
      <c r="A6476" t="s">
        <v>338</v>
      </c>
      <c r="B6476" t="s">
        <v>34733</v>
      </c>
      <c r="C6476" t="s">
        <v>34734</v>
      </c>
      <c r="E6476" t="s">
        <v>28738</v>
      </c>
      <c r="F6476" t="s">
        <v>137</v>
      </c>
      <c r="G6476">
        <v>97759</v>
      </c>
      <c r="H6476">
        <v>44.285637999999999</v>
      </c>
      <c r="I6476">
        <v>-121.536449</v>
      </c>
      <c r="J6476" s="1" t="d">
        <v>2019-01-10</v>
      </c>
      <c r="K6476">
        <v>115421</v>
      </c>
      <c r="L6476" t="s">
        <v>30</v>
      </c>
      <c r="M6476" s="1" t="d">
        <v>2015-03-01</v>
      </c>
      <c r="N6476">
        <v>3</v>
      </c>
      <c r="O6476">
        <v>1</v>
      </c>
      <c r="P6476">
        <v>2015</v>
      </c>
      <c r="R6476" t="s">
        <v>26</v>
      </c>
      <c r="S6476" t="s">
        <v>31</v>
      </c>
    </row>
    <row r="6477" spans="1:19" x14ac:dyDescent="0.25">
      <c r="A6477" t="s">
        <v>338</v>
      </c>
      <c r="B6477" t="s">
        <v>34738</v>
      </c>
      <c r="C6477" t="s">
        <v>34739</v>
      </c>
      <c r="E6477" t="s">
        <v>34740</v>
      </c>
      <c r="F6477" t="s">
        <v>137</v>
      </c>
      <c r="G6477">
        <v>97479</v>
      </c>
      <c r="H6477">
        <v>43.387853</v>
      </c>
      <c r="I6477">
        <v>-123.334704</v>
      </c>
      <c r="J6477" s="1" t="d">
        <v>2019-01-10</v>
      </c>
      <c r="K6477">
        <v>115424</v>
      </c>
      <c r="L6477" t="s">
        <v>30</v>
      </c>
      <c r="M6477" s="1" t="d">
        <v>2015-05-01</v>
      </c>
      <c r="N6477">
        <v>5</v>
      </c>
      <c r="O6477">
        <v>1</v>
      </c>
      <c r="P6477">
        <v>2015</v>
      </c>
      <c r="R6477" t="s">
        <v>26</v>
      </c>
      <c r="S6477" t="s">
        <v>31</v>
      </c>
    </row>
    <row r="6478" spans="1:19" x14ac:dyDescent="0.25">
      <c r="A6478" t="s">
        <v>338</v>
      </c>
      <c r="B6478" t="s">
        <v>34741</v>
      </c>
      <c r="C6478" t="s">
        <v>18674</v>
      </c>
      <c r="E6478" t="s">
        <v>18675</v>
      </c>
      <c r="F6478" t="s">
        <v>137</v>
      </c>
      <c r="G6478">
        <v>97141</v>
      </c>
      <c r="H6478">
        <v>45.467252999999999</v>
      </c>
      <c r="I6478">
        <v>-123.843009</v>
      </c>
      <c r="J6478" s="1" t="d">
        <v>2019-01-10</v>
      </c>
      <c r="K6478">
        <v>115425</v>
      </c>
      <c r="L6478" t="s">
        <v>30</v>
      </c>
      <c r="M6478" s="1" t="d">
        <v>2015-03-01</v>
      </c>
      <c r="N6478">
        <v>3</v>
      </c>
      <c r="O6478">
        <v>1</v>
      </c>
      <c r="P6478">
        <v>2015</v>
      </c>
      <c r="R6478" t="s">
        <v>26</v>
      </c>
      <c r="S6478" t="s">
        <v>31</v>
      </c>
    </row>
    <row r="6479" spans="1:19" x14ac:dyDescent="0.25">
      <c r="A6479" t="s">
        <v>338</v>
      </c>
      <c r="B6479" t="s">
        <v>34754</v>
      </c>
      <c r="C6479" t="s">
        <v>19140</v>
      </c>
      <c r="E6479" t="s">
        <v>19141</v>
      </c>
      <c r="F6479" t="s">
        <v>157</v>
      </c>
      <c r="G6479">
        <v>18015</v>
      </c>
      <c r="H6479">
        <v>40.612223</v>
      </c>
      <c r="I6479">
        <v>-75.384525999999994</v>
      </c>
      <c r="J6479" s="1" t="d">
        <v>2019-01-10</v>
      </c>
      <c r="K6479">
        <v>115432</v>
      </c>
      <c r="L6479" t="s">
        <v>30</v>
      </c>
      <c r="M6479" s="1" t="d">
        <v>2015-04-01</v>
      </c>
      <c r="N6479">
        <v>4</v>
      </c>
      <c r="O6479">
        <v>1</v>
      </c>
      <c r="P6479">
        <v>2015</v>
      </c>
      <c r="R6479" t="s">
        <v>26</v>
      </c>
      <c r="S6479" t="s">
        <v>31</v>
      </c>
    </row>
    <row r="6480" spans="1:19" x14ac:dyDescent="0.25">
      <c r="A6480" t="s">
        <v>338</v>
      </c>
      <c r="B6480" t="s">
        <v>34762</v>
      </c>
      <c r="C6480" t="s">
        <v>19137</v>
      </c>
      <c r="E6480" t="s">
        <v>19138</v>
      </c>
      <c r="F6480" t="s">
        <v>157</v>
      </c>
      <c r="G6480">
        <v>19422</v>
      </c>
      <c r="H6480">
        <v>40.181097999999999</v>
      </c>
      <c r="I6480">
        <v>-75.277711999999994</v>
      </c>
      <c r="J6480" s="1" t="d">
        <v>2019-01-10</v>
      </c>
      <c r="K6480">
        <v>115437</v>
      </c>
      <c r="L6480" t="s">
        <v>30</v>
      </c>
      <c r="M6480" s="1" t="d">
        <v>2015-04-01</v>
      </c>
      <c r="N6480">
        <v>4</v>
      </c>
      <c r="O6480">
        <v>1</v>
      </c>
      <c r="P6480">
        <v>2015</v>
      </c>
      <c r="R6480" t="s">
        <v>26</v>
      </c>
      <c r="S6480" t="s">
        <v>31</v>
      </c>
    </row>
    <row r="6481" spans="1:19" x14ac:dyDescent="0.25">
      <c r="A6481" t="s">
        <v>338</v>
      </c>
      <c r="B6481" t="s">
        <v>34768</v>
      </c>
      <c r="C6481" t="s">
        <v>34769</v>
      </c>
      <c r="E6481" t="s">
        <v>34770</v>
      </c>
      <c r="F6481" t="s">
        <v>157</v>
      </c>
      <c r="G6481">
        <v>19317</v>
      </c>
      <c r="H6481">
        <v>39.846232000000001</v>
      </c>
      <c r="I6481">
        <v>-75.631916000000004</v>
      </c>
      <c r="J6481" s="1" t="d">
        <v>2019-01-10</v>
      </c>
      <c r="K6481">
        <v>115441</v>
      </c>
      <c r="L6481" t="s">
        <v>30</v>
      </c>
      <c r="M6481" s="1" t="d">
        <v>2015-04-01</v>
      </c>
      <c r="N6481">
        <v>4</v>
      </c>
      <c r="O6481">
        <v>1</v>
      </c>
      <c r="P6481">
        <v>2015</v>
      </c>
      <c r="R6481" t="s">
        <v>26</v>
      </c>
      <c r="S6481" t="s">
        <v>31</v>
      </c>
    </row>
    <row r="6482" spans="1:19" x14ac:dyDescent="0.25">
      <c r="A6482" t="s">
        <v>338</v>
      </c>
      <c r="B6482" t="s">
        <v>34779</v>
      </c>
      <c r="C6482" t="s">
        <v>19132</v>
      </c>
      <c r="E6482" t="s">
        <v>19133</v>
      </c>
      <c r="F6482" t="s">
        <v>157</v>
      </c>
      <c r="G6482">
        <v>17522</v>
      </c>
      <c r="H6482">
        <v>40.187424999999998</v>
      </c>
      <c r="I6482">
        <v>-76.190132000000006</v>
      </c>
      <c r="J6482" s="1" t="d">
        <v>2019-01-10</v>
      </c>
      <c r="K6482">
        <v>115446</v>
      </c>
      <c r="L6482" t="s">
        <v>30</v>
      </c>
      <c r="M6482" s="1" t="d">
        <v>2015-04-01</v>
      </c>
      <c r="N6482">
        <v>4</v>
      </c>
      <c r="O6482">
        <v>1</v>
      </c>
      <c r="P6482">
        <v>2015</v>
      </c>
      <c r="R6482" t="s">
        <v>26</v>
      </c>
      <c r="S6482" t="s">
        <v>31</v>
      </c>
    </row>
    <row r="6483" spans="1:19" x14ac:dyDescent="0.25">
      <c r="A6483" t="s">
        <v>338</v>
      </c>
      <c r="B6483" t="s">
        <v>34793</v>
      </c>
      <c r="C6483" t="s">
        <v>34794</v>
      </c>
      <c r="E6483" t="s">
        <v>34792</v>
      </c>
      <c r="F6483" t="s">
        <v>157</v>
      </c>
      <c r="G6483">
        <v>18428</v>
      </c>
      <c r="H6483">
        <v>41.481713999999997</v>
      </c>
      <c r="I6483">
        <v>-75.183403999999996</v>
      </c>
      <c r="J6483" s="1" t="d">
        <v>2019-01-10</v>
      </c>
      <c r="K6483">
        <v>115453</v>
      </c>
      <c r="L6483" t="s">
        <v>30</v>
      </c>
      <c r="M6483" s="1" t="d">
        <v>2015-04-01</v>
      </c>
      <c r="N6483">
        <v>4</v>
      </c>
      <c r="O6483">
        <v>1</v>
      </c>
      <c r="P6483">
        <v>2015</v>
      </c>
      <c r="R6483" t="s">
        <v>26</v>
      </c>
      <c r="S6483" t="s">
        <v>31</v>
      </c>
    </row>
    <row r="6484" spans="1:19" x14ac:dyDescent="0.25">
      <c r="A6484" t="s">
        <v>338</v>
      </c>
      <c r="B6484" t="s">
        <v>34797</v>
      </c>
      <c r="C6484" t="s">
        <v>19129</v>
      </c>
      <c r="E6484" t="s">
        <v>19130</v>
      </c>
      <c r="F6484" t="s">
        <v>157</v>
      </c>
      <c r="G6484">
        <v>17036</v>
      </c>
      <c r="H6484">
        <v>40.297595999999999</v>
      </c>
      <c r="I6484">
        <v>-76.690171000000007</v>
      </c>
      <c r="J6484" s="1" t="d">
        <v>2019-01-10</v>
      </c>
      <c r="K6484">
        <v>115455</v>
      </c>
      <c r="L6484" t="s">
        <v>30</v>
      </c>
      <c r="M6484" s="1" t="d">
        <v>2015-04-01</v>
      </c>
      <c r="N6484">
        <v>4</v>
      </c>
      <c r="O6484">
        <v>1</v>
      </c>
      <c r="P6484">
        <v>2015</v>
      </c>
      <c r="R6484" t="s">
        <v>26</v>
      </c>
      <c r="S6484" t="s">
        <v>31</v>
      </c>
    </row>
    <row r="6485" spans="1:19" x14ac:dyDescent="0.25">
      <c r="A6485" t="s">
        <v>338</v>
      </c>
      <c r="B6485" t="s">
        <v>34808</v>
      </c>
      <c r="C6485" t="s">
        <v>19135</v>
      </c>
      <c r="E6485" t="s">
        <v>428</v>
      </c>
      <c r="F6485" t="s">
        <v>157</v>
      </c>
      <c r="G6485">
        <v>17602</v>
      </c>
      <c r="H6485">
        <v>40.039696999999997</v>
      </c>
      <c r="I6485">
        <v>-76.28134</v>
      </c>
      <c r="J6485" s="1" t="d">
        <v>2019-01-10</v>
      </c>
      <c r="K6485">
        <v>115461</v>
      </c>
      <c r="L6485" t="s">
        <v>30</v>
      </c>
      <c r="M6485" s="1" t="d">
        <v>2015-07-27</v>
      </c>
      <c r="N6485">
        <v>7</v>
      </c>
      <c r="O6485">
        <v>27</v>
      </c>
      <c r="P6485">
        <v>2015</v>
      </c>
      <c r="R6485" t="s">
        <v>26</v>
      </c>
      <c r="S6485" t="s">
        <v>31</v>
      </c>
    </row>
    <row r="6486" spans="1:19" x14ac:dyDescent="0.25">
      <c r="A6486" t="s">
        <v>338</v>
      </c>
      <c r="B6486" t="s">
        <v>34809</v>
      </c>
      <c r="C6486" t="s">
        <v>34810</v>
      </c>
      <c r="E6486" t="s">
        <v>428</v>
      </c>
      <c r="F6486" t="s">
        <v>157</v>
      </c>
      <c r="G6486">
        <v>17602</v>
      </c>
      <c r="H6486">
        <v>39.995640000000002</v>
      </c>
      <c r="I6486">
        <v>-76.289783</v>
      </c>
      <c r="J6486" s="1" t="d">
        <v>2019-01-10</v>
      </c>
      <c r="K6486">
        <v>115462</v>
      </c>
      <c r="L6486" t="s">
        <v>30</v>
      </c>
      <c r="M6486" s="1" t="d">
        <v>2015-04-01</v>
      </c>
      <c r="N6486">
        <v>4</v>
      </c>
      <c r="O6486">
        <v>1</v>
      </c>
      <c r="P6486">
        <v>2015</v>
      </c>
      <c r="R6486" t="s">
        <v>26</v>
      </c>
      <c r="S6486" t="s">
        <v>31</v>
      </c>
    </row>
    <row r="6487" spans="1:19" x14ac:dyDescent="0.25">
      <c r="A6487" t="s">
        <v>338</v>
      </c>
      <c r="B6487" t="s">
        <v>34816</v>
      </c>
      <c r="C6487" t="s">
        <v>34817</v>
      </c>
      <c r="E6487" t="s">
        <v>17590</v>
      </c>
      <c r="F6487" t="s">
        <v>157</v>
      </c>
      <c r="G6487">
        <v>19063</v>
      </c>
      <c r="H6487">
        <v>39.900218000000002</v>
      </c>
      <c r="I6487">
        <v>-75.474643</v>
      </c>
      <c r="J6487" s="1" t="d">
        <v>2019-01-10</v>
      </c>
      <c r="K6487">
        <v>115465</v>
      </c>
      <c r="L6487" t="s">
        <v>30</v>
      </c>
      <c r="M6487" s="1" t="d">
        <v>2015-04-01</v>
      </c>
      <c r="N6487">
        <v>4</v>
      </c>
      <c r="O6487">
        <v>1</v>
      </c>
      <c r="P6487">
        <v>2015</v>
      </c>
      <c r="R6487" t="s">
        <v>26</v>
      </c>
      <c r="S6487" t="s">
        <v>31</v>
      </c>
    </row>
    <row r="6488" spans="1:19" x14ac:dyDescent="0.25">
      <c r="A6488" t="s">
        <v>338</v>
      </c>
      <c r="B6488" t="s">
        <v>34844</v>
      </c>
      <c r="C6488" t="s">
        <v>34845</v>
      </c>
      <c r="E6488" t="s">
        <v>25263</v>
      </c>
      <c r="F6488" t="s">
        <v>157</v>
      </c>
      <c r="G6488">
        <v>17078</v>
      </c>
      <c r="H6488">
        <v>40.294604999999997</v>
      </c>
      <c r="I6488">
        <v>-76.604073</v>
      </c>
      <c r="J6488" s="1" t="d">
        <v>2019-01-10</v>
      </c>
      <c r="K6488">
        <v>115479</v>
      </c>
      <c r="L6488" t="s">
        <v>30</v>
      </c>
      <c r="M6488" s="1" t="d">
        <v>2015-04-01</v>
      </c>
      <c r="N6488">
        <v>4</v>
      </c>
      <c r="O6488">
        <v>1</v>
      </c>
      <c r="P6488">
        <v>2015</v>
      </c>
      <c r="R6488" t="s">
        <v>26</v>
      </c>
      <c r="S6488" t="s">
        <v>31</v>
      </c>
    </row>
    <row r="6489" spans="1:19" x14ac:dyDescent="0.25">
      <c r="A6489" t="s">
        <v>338</v>
      </c>
      <c r="B6489" t="s">
        <v>34910</v>
      </c>
      <c r="C6489" t="s">
        <v>34911</v>
      </c>
      <c r="E6489" t="s">
        <v>34912</v>
      </c>
      <c r="F6489" t="s">
        <v>586</v>
      </c>
      <c r="G6489">
        <v>2891</v>
      </c>
      <c r="H6489">
        <v>41.310729000000002</v>
      </c>
      <c r="I6489">
        <v>-71.854613999999998</v>
      </c>
      <c r="J6489" s="1" t="d">
        <v>2019-01-10</v>
      </c>
      <c r="K6489">
        <v>115512</v>
      </c>
      <c r="L6489" t="s">
        <v>30</v>
      </c>
      <c r="M6489" s="1" t="d">
        <v>2015-09-01</v>
      </c>
      <c r="N6489">
        <v>9</v>
      </c>
      <c r="O6489">
        <v>1</v>
      </c>
      <c r="P6489">
        <v>2015</v>
      </c>
      <c r="R6489" t="s">
        <v>26</v>
      </c>
      <c r="S6489" t="s">
        <v>31</v>
      </c>
    </row>
    <row r="6490" spans="1:19" x14ac:dyDescent="0.25">
      <c r="A6490" t="s">
        <v>338</v>
      </c>
      <c r="B6490" t="s">
        <v>34913</v>
      </c>
      <c r="C6490" t="s">
        <v>34914</v>
      </c>
      <c r="E6490" t="s">
        <v>34915</v>
      </c>
      <c r="F6490" t="s">
        <v>586</v>
      </c>
      <c r="G6490">
        <v>2891</v>
      </c>
      <c r="H6490">
        <v>41.331085999999999</v>
      </c>
      <c r="I6490">
        <v>-71.750846999999993</v>
      </c>
      <c r="J6490" s="1" t="d">
        <v>2019-01-10</v>
      </c>
      <c r="K6490">
        <v>115513</v>
      </c>
      <c r="L6490" t="s">
        <v>30</v>
      </c>
      <c r="M6490" s="1" t="d">
        <v>2015-10-01</v>
      </c>
      <c r="N6490">
        <v>10</v>
      </c>
      <c r="O6490">
        <v>1</v>
      </c>
      <c r="P6490">
        <v>2015</v>
      </c>
      <c r="R6490" t="s">
        <v>26</v>
      </c>
      <c r="S6490" t="s">
        <v>31</v>
      </c>
    </row>
    <row r="6491" spans="1:19" x14ac:dyDescent="0.25">
      <c r="A6491" t="s">
        <v>338</v>
      </c>
      <c r="B6491" t="s">
        <v>34916</v>
      </c>
      <c r="C6491" t="s">
        <v>34917</v>
      </c>
      <c r="E6491" t="s">
        <v>198</v>
      </c>
      <c r="F6491" t="s">
        <v>208</v>
      </c>
      <c r="G6491">
        <v>29624</v>
      </c>
      <c r="H6491">
        <v>34.502575999999998</v>
      </c>
      <c r="I6491">
        <v>-82.648657</v>
      </c>
      <c r="J6491" s="1" t="d">
        <v>2019-01-10</v>
      </c>
      <c r="K6491">
        <v>115514</v>
      </c>
      <c r="L6491" t="s">
        <v>30</v>
      </c>
      <c r="M6491" s="1" t="d">
        <v>2015-10-01</v>
      </c>
      <c r="N6491">
        <v>10</v>
      </c>
      <c r="O6491">
        <v>1</v>
      </c>
      <c r="P6491">
        <v>2015</v>
      </c>
      <c r="R6491" t="s">
        <v>26</v>
      </c>
      <c r="S6491" t="s">
        <v>31</v>
      </c>
    </row>
    <row r="6492" spans="1:19" x14ac:dyDescent="0.25">
      <c r="A6492" t="s">
        <v>338</v>
      </c>
      <c r="B6492" t="s">
        <v>34922</v>
      </c>
      <c r="C6492" t="s">
        <v>20258</v>
      </c>
      <c r="E6492" t="s">
        <v>6410</v>
      </c>
      <c r="F6492" t="s">
        <v>208</v>
      </c>
      <c r="G6492">
        <v>29020</v>
      </c>
      <c r="H6492">
        <v>34.258737000000004</v>
      </c>
      <c r="I6492">
        <v>-80.604786000000004</v>
      </c>
      <c r="J6492" s="1" t="d">
        <v>2019-01-10</v>
      </c>
      <c r="K6492">
        <v>115517</v>
      </c>
      <c r="L6492" t="s">
        <v>30</v>
      </c>
      <c r="M6492" s="1" t="d">
        <v>2015-12-01</v>
      </c>
      <c r="N6492">
        <v>12</v>
      </c>
      <c r="O6492">
        <v>1</v>
      </c>
      <c r="P6492">
        <v>2015</v>
      </c>
      <c r="R6492" t="s">
        <v>26</v>
      </c>
      <c r="S6492" t="s">
        <v>31</v>
      </c>
    </row>
    <row r="6493" spans="1:19" x14ac:dyDescent="0.25">
      <c r="A6493" t="s">
        <v>338</v>
      </c>
      <c r="B6493" t="s">
        <v>34925</v>
      </c>
      <c r="C6493" t="s">
        <v>20251</v>
      </c>
      <c r="E6493" t="s">
        <v>1746</v>
      </c>
      <c r="F6493" t="s">
        <v>208</v>
      </c>
      <c r="G6493">
        <v>29401</v>
      </c>
      <c r="H6493">
        <v>32.781387000000002</v>
      </c>
      <c r="I6493">
        <v>-79.931819000000004</v>
      </c>
      <c r="J6493" s="1" t="d">
        <v>2019-01-10</v>
      </c>
      <c r="K6493">
        <v>115519</v>
      </c>
      <c r="L6493" t="s">
        <v>30</v>
      </c>
      <c r="M6493" s="1" t="d">
        <v>2015-12-01</v>
      </c>
      <c r="N6493">
        <v>12</v>
      </c>
      <c r="O6493">
        <v>1</v>
      </c>
      <c r="P6493">
        <v>2015</v>
      </c>
      <c r="R6493" t="s">
        <v>26</v>
      </c>
      <c r="S6493" t="s">
        <v>31</v>
      </c>
    </row>
    <row r="6494" spans="1:19" x14ac:dyDescent="0.25">
      <c r="A6494" t="s">
        <v>338</v>
      </c>
      <c r="B6494" t="s">
        <v>34930</v>
      </c>
      <c r="C6494" t="s">
        <v>34931</v>
      </c>
      <c r="E6494" t="s">
        <v>1746</v>
      </c>
      <c r="F6494" t="s">
        <v>208</v>
      </c>
      <c r="G6494">
        <v>29401</v>
      </c>
      <c r="H6494">
        <v>32.782983999999999</v>
      </c>
      <c r="I6494">
        <v>-79.933045000000007</v>
      </c>
      <c r="J6494" s="1" t="d">
        <v>2019-01-10</v>
      </c>
      <c r="K6494">
        <v>115522</v>
      </c>
      <c r="L6494" t="s">
        <v>30</v>
      </c>
      <c r="M6494" s="1" t="d">
        <v>2015-11-01</v>
      </c>
      <c r="N6494">
        <v>11</v>
      </c>
      <c r="O6494">
        <v>1</v>
      </c>
      <c r="P6494">
        <v>2015</v>
      </c>
      <c r="R6494" t="s">
        <v>26</v>
      </c>
      <c r="S6494" t="s">
        <v>31</v>
      </c>
    </row>
    <row r="6495" spans="1:19" x14ac:dyDescent="0.25">
      <c r="A6495" t="s">
        <v>338</v>
      </c>
      <c r="B6495" t="s">
        <v>34951</v>
      </c>
      <c r="C6495" t="s">
        <v>20253</v>
      </c>
      <c r="E6495" t="s">
        <v>20254</v>
      </c>
      <c r="F6495" t="s">
        <v>208</v>
      </c>
      <c r="G6495">
        <v>29928</v>
      </c>
      <c r="H6495">
        <v>32.141629999999999</v>
      </c>
      <c r="I6495">
        <v>-80.760558000000003</v>
      </c>
      <c r="J6495" s="1" t="d">
        <v>2019-01-10</v>
      </c>
      <c r="K6495">
        <v>115533</v>
      </c>
      <c r="L6495" t="s">
        <v>30</v>
      </c>
      <c r="M6495" s="1" t="d">
        <v>2015-10-01</v>
      </c>
      <c r="N6495">
        <v>10</v>
      </c>
      <c r="O6495">
        <v>1</v>
      </c>
      <c r="P6495">
        <v>2015</v>
      </c>
      <c r="R6495" t="s">
        <v>26</v>
      </c>
      <c r="S6495" t="s">
        <v>31</v>
      </c>
    </row>
    <row r="6496" spans="1:19" x14ac:dyDescent="0.25">
      <c r="A6496" t="s">
        <v>338</v>
      </c>
      <c r="B6496" t="s">
        <v>34958</v>
      </c>
      <c r="C6496" t="s">
        <v>34959</v>
      </c>
      <c r="E6496" t="s">
        <v>34960</v>
      </c>
      <c r="F6496" t="s">
        <v>208</v>
      </c>
      <c r="G6496">
        <v>29455</v>
      </c>
      <c r="H6496">
        <v>32.601643000000003</v>
      </c>
      <c r="I6496">
        <v>-80.093962000000005</v>
      </c>
      <c r="J6496" s="1" t="d">
        <v>2019-01-10</v>
      </c>
      <c r="K6496">
        <v>115538</v>
      </c>
      <c r="L6496" t="s">
        <v>30</v>
      </c>
      <c r="M6496" s="1" t="d">
        <v>2015-12-01</v>
      </c>
      <c r="N6496">
        <v>12</v>
      </c>
      <c r="O6496">
        <v>1</v>
      </c>
      <c r="P6496">
        <v>2015</v>
      </c>
      <c r="R6496" t="s">
        <v>26</v>
      </c>
      <c r="S6496" t="s">
        <v>31</v>
      </c>
    </row>
    <row r="6497" spans="1:19" x14ac:dyDescent="0.25">
      <c r="A6497" t="s">
        <v>338</v>
      </c>
      <c r="B6497" t="s">
        <v>34961</v>
      </c>
      <c r="C6497" t="s">
        <v>34962</v>
      </c>
      <c r="E6497" t="s">
        <v>8299</v>
      </c>
      <c r="F6497" t="s">
        <v>208</v>
      </c>
      <c r="G6497">
        <v>29565</v>
      </c>
      <c r="H6497">
        <v>34.343992</v>
      </c>
      <c r="I6497">
        <v>-79.431522999999999</v>
      </c>
      <c r="J6497" s="1" t="d">
        <v>2019-01-10</v>
      </c>
      <c r="K6497">
        <v>115539</v>
      </c>
      <c r="L6497" t="s">
        <v>30</v>
      </c>
      <c r="M6497" s="1" t="d">
        <v>2015-11-01</v>
      </c>
      <c r="N6497">
        <v>11</v>
      </c>
      <c r="O6497">
        <v>1</v>
      </c>
      <c r="P6497">
        <v>2015</v>
      </c>
      <c r="R6497" t="s">
        <v>26</v>
      </c>
      <c r="S6497" t="s">
        <v>31</v>
      </c>
    </row>
    <row r="6498" spans="1:19" x14ac:dyDescent="0.25">
      <c r="A6498" t="s">
        <v>338</v>
      </c>
      <c r="B6498" t="s">
        <v>34970</v>
      </c>
      <c r="C6498" t="s">
        <v>34971</v>
      </c>
      <c r="E6498" t="s">
        <v>34972</v>
      </c>
      <c r="F6498" t="s">
        <v>208</v>
      </c>
      <c r="G6498">
        <v>29576</v>
      </c>
      <c r="H6498">
        <v>33.560780999999999</v>
      </c>
      <c r="I6498">
        <v>-79.046164000000005</v>
      </c>
      <c r="J6498" s="1" t="d">
        <v>2019-01-10</v>
      </c>
      <c r="K6498">
        <v>115543</v>
      </c>
      <c r="L6498" t="s">
        <v>30</v>
      </c>
      <c r="M6498" s="1" t="d">
        <v>2015-10-01</v>
      </c>
      <c r="N6498">
        <v>10</v>
      </c>
      <c r="O6498">
        <v>1</v>
      </c>
      <c r="P6498">
        <v>2015</v>
      </c>
      <c r="R6498" t="s">
        <v>26</v>
      </c>
      <c r="S6498" t="s">
        <v>31</v>
      </c>
    </row>
    <row r="6499" spans="1:19" x14ac:dyDescent="0.25">
      <c r="A6499" t="s">
        <v>338</v>
      </c>
      <c r="B6499" t="s">
        <v>34973</v>
      </c>
      <c r="C6499" t="s">
        <v>20262</v>
      </c>
      <c r="E6499" t="s">
        <v>8982</v>
      </c>
      <c r="F6499" t="s">
        <v>208</v>
      </c>
      <c r="G6499">
        <v>29572</v>
      </c>
      <c r="H6499">
        <v>33.769187000000002</v>
      </c>
      <c r="I6499">
        <v>-78.775593999999998</v>
      </c>
      <c r="J6499" s="1" t="d">
        <v>2019-01-10</v>
      </c>
      <c r="K6499">
        <v>115544</v>
      </c>
      <c r="L6499" t="s">
        <v>30</v>
      </c>
      <c r="M6499" s="1" t="d">
        <v>2015-12-01</v>
      </c>
      <c r="N6499">
        <v>12</v>
      </c>
      <c r="O6499">
        <v>1</v>
      </c>
      <c r="P6499">
        <v>2015</v>
      </c>
      <c r="R6499" t="s">
        <v>26</v>
      </c>
      <c r="S6499" t="s">
        <v>31</v>
      </c>
    </row>
    <row r="6500" spans="1:19" x14ac:dyDescent="0.25">
      <c r="A6500" t="s">
        <v>338</v>
      </c>
      <c r="B6500" t="s">
        <v>34974</v>
      </c>
      <c r="C6500" t="s">
        <v>20256</v>
      </c>
      <c r="E6500" t="s">
        <v>8982</v>
      </c>
      <c r="F6500" t="s">
        <v>208</v>
      </c>
      <c r="G6500">
        <v>29577</v>
      </c>
      <c r="H6500">
        <v>33.671804999999999</v>
      </c>
      <c r="I6500">
        <v>-78.903841999999997</v>
      </c>
      <c r="J6500" s="1" t="d">
        <v>2019-01-10</v>
      </c>
      <c r="K6500">
        <v>115545</v>
      </c>
      <c r="L6500" t="s">
        <v>30</v>
      </c>
      <c r="M6500" s="1" t="d">
        <v>2015-11-01</v>
      </c>
      <c r="N6500">
        <v>11</v>
      </c>
      <c r="O6500">
        <v>1</v>
      </c>
      <c r="P6500">
        <v>2015</v>
      </c>
      <c r="R6500" t="s">
        <v>26</v>
      </c>
      <c r="S6500" t="s">
        <v>31</v>
      </c>
    </row>
    <row r="6501" spans="1:19" x14ac:dyDescent="0.25">
      <c r="A6501" t="s">
        <v>338</v>
      </c>
      <c r="B6501" t="s">
        <v>34975</v>
      </c>
      <c r="C6501" t="s">
        <v>20266</v>
      </c>
      <c r="E6501" t="s">
        <v>8982</v>
      </c>
      <c r="F6501" t="s">
        <v>208</v>
      </c>
      <c r="G6501">
        <v>29577</v>
      </c>
      <c r="H6501">
        <v>33.707391000000001</v>
      </c>
      <c r="I6501">
        <v>-78.861566999999994</v>
      </c>
      <c r="J6501" s="1" t="d">
        <v>2019-01-10</v>
      </c>
      <c r="K6501">
        <v>115546</v>
      </c>
      <c r="L6501" t="s">
        <v>30</v>
      </c>
      <c r="M6501" s="1" t="d">
        <v>2015-11-01</v>
      </c>
      <c r="N6501">
        <v>11</v>
      </c>
      <c r="O6501">
        <v>1</v>
      </c>
      <c r="P6501">
        <v>2015</v>
      </c>
      <c r="R6501" t="s">
        <v>26</v>
      </c>
      <c r="S6501" t="s">
        <v>31</v>
      </c>
    </row>
    <row r="6502" spans="1:19" x14ac:dyDescent="0.25">
      <c r="A6502" t="s">
        <v>338</v>
      </c>
      <c r="B6502" t="s">
        <v>34976</v>
      </c>
      <c r="C6502" t="s">
        <v>20260</v>
      </c>
      <c r="E6502" t="s">
        <v>8982</v>
      </c>
      <c r="F6502" t="s">
        <v>208</v>
      </c>
      <c r="G6502">
        <v>29572</v>
      </c>
      <c r="H6502">
        <v>33.767932000000002</v>
      </c>
      <c r="I6502">
        <v>-78.777840999999995</v>
      </c>
      <c r="J6502" s="1" t="d">
        <v>2019-01-10</v>
      </c>
      <c r="K6502">
        <v>115547</v>
      </c>
      <c r="L6502" t="s">
        <v>30</v>
      </c>
      <c r="M6502" s="1" t="d">
        <v>2015-11-01</v>
      </c>
      <c r="N6502">
        <v>11</v>
      </c>
      <c r="O6502">
        <v>1</v>
      </c>
      <c r="P6502">
        <v>2015</v>
      </c>
      <c r="R6502" t="s">
        <v>26</v>
      </c>
      <c r="S6502" t="s">
        <v>31</v>
      </c>
    </row>
    <row r="6503" spans="1:19" x14ac:dyDescent="0.25">
      <c r="A6503" t="s">
        <v>338</v>
      </c>
      <c r="B6503" t="s">
        <v>34981</v>
      </c>
      <c r="C6503" t="s">
        <v>20264</v>
      </c>
      <c r="E6503" t="s">
        <v>9886</v>
      </c>
      <c r="F6503" t="s">
        <v>208</v>
      </c>
      <c r="G6503">
        <v>29585</v>
      </c>
      <c r="H6503">
        <v>33.483322999999999</v>
      </c>
      <c r="I6503">
        <v>-79.095594000000006</v>
      </c>
      <c r="J6503" s="1" t="d">
        <v>2019-01-10</v>
      </c>
      <c r="K6503">
        <v>115551</v>
      </c>
      <c r="L6503" t="s">
        <v>30</v>
      </c>
      <c r="M6503" s="1" t="d">
        <v>2015-10-01</v>
      </c>
      <c r="N6503">
        <v>10</v>
      </c>
      <c r="O6503">
        <v>1</v>
      </c>
      <c r="P6503">
        <v>2015</v>
      </c>
      <c r="R6503" t="s">
        <v>26</v>
      </c>
      <c r="S6503" t="s">
        <v>31</v>
      </c>
    </row>
    <row r="6504" spans="1:19" x14ac:dyDescent="0.25">
      <c r="A6504" t="s">
        <v>338</v>
      </c>
      <c r="B6504" t="s">
        <v>34994</v>
      </c>
      <c r="C6504" t="s">
        <v>34995</v>
      </c>
      <c r="E6504" t="s">
        <v>1491</v>
      </c>
      <c r="F6504" t="s">
        <v>319</v>
      </c>
      <c r="G6504">
        <v>57401</v>
      </c>
      <c r="H6504">
        <v>45.474608000000003</v>
      </c>
      <c r="I6504">
        <v>-98.509237999999996</v>
      </c>
      <c r="J6504" s="1" t="d">
        <v>2019-01-10</v>
      </c>
      <c r="K6504">
        <v>115558</v>
      </c>
      <c r="L6504" t="s">
        <v>30</v>
      </c>
      <c r="M6504" s="1" t="d">
        <v>2015-11-01</v>
      </c>
      <c r="N6504">
        <v>11</v>
      </c>
      <c r="O6504">
        <v>1</v>
      </c>
      <c r="P6504">
        <v>2015</v>
      </c>
      <c r="R6504" t="s">
        <v>26</v>
      </c>
      <c r="S6504" t="s">
        <v>31</v>
      </c>
    </row>
    <row r="6505" spans="1:19" x14ac:dyDescent="0.25">
      <c r="A6505" t="s">
        <v>338</v>
      </c>
      <c r="B6505" t="s">
        <v>35002</v>
      </c>
      <c r="C6505" t="s">
        <v>35003</v>
      </c>
      <c r="E6505" t="s">
        <v>20452</v>
      </c>
      <c r="F6505" t="s">
        <v>319</v>
      </c>
      <c r="G6505">
        <v>57730</v>
      </c>
      <c r="H6505">
        <v>43.765419000000001</v>
      </c>
      <c r="I6505">
        <v>-103.601803</v>
      </c>
      <c r="J6505" s="1" t="d">
        <v>2019-01-10</v>
      </c>
      <c r="K6505">
        <v>115562</v>
      </c>
      <c r="L6505" t="s">
        <v>30</v>
      </c>
      <c r="M6505" s="1" t="d">
        <v>2015-11-01</v>
      </c>
      <c r="N6505">
        <v>11</v>
      </c>
      <c r="O6505">
        <v>1</v>
      </c>
      <c r="P6505">
        <v>2015</v>
      </c>
      <c r="R6505" t="s">
        <v>26</v>
      </c>
      <c r="S6505" t="s">
        <v>31</v>
      </c>
    </row>
    <row r="6506" spans="1:19" x14ac:dyDescent="0.25">
      <c r="A6506" t="s">
        <v>338</v>
      </c>
      <c r="B6506" t="s">
        <v>35004</v>
      </c>
      <c r="C6506" t="s">
        <v>35005</v>
      </c>
      <c r="E6506" t="s">
        <v>20452</v>
      </c>
      <c r="F6506" t="s">
        <v>319</v>
      </c>
      <c r="G6506">
        <v>57730</v>
      </c>
      <c r="H6506">
        <v>43.763478999999997</v>
      </c>
      <c r="I6506">
        <v>-103.616258</v>
      </c>
      <c r="J6506" s="1" t="d">
        <v>2019-01-10</v>
      </c>
      <c r="K6506">
        <v>115563</v>
      </c>
      <c r="L6506" t="s">
        <v>30</v>
      </c>
      <c r="M6506" s="1" t="d">
        <v>2015-12-01</v>
      </c>
      <c r="N6506">
        <v>12</v>
      </c>
      <c r="O6506">
        <v>1</v>
      </c>
      <c r="P6506">
        <v>2015</v>
      </c>
      <c r="R6506" t="s">
        <v>26</v>
      </c>
      <c r="S6506" t="s">
        <v>31</v>
      </c>
    </row>
    <row r="6507" spans="1:19" x14ac:dyDescent="0.25">
      <c r="A6507" t="s">
        <v>338</v>
      </c>
      <c r="B6507" t="s">
        <v>35008</v>
      </c>
      <c r="C6507" t="s">
        <v>35009</v>
      </c>
      <c r="E6507" t="s">
        <v>20452</v>
      </c>
      <c r="F6507" t="s">
        <v>319</v>
      </c>
      <c r="G6507">
        <v>57730</v>
      </c>
      <c r="H6507">
        <v>43.766039999999997</v>
      </c>
      <c r="I6507">
        <v>-103.597623</v>
      </c>
      <c r="J6507" s="1" t="d">
        <v>2019-01-10</v>
      </c>
      <c r="K6507">
        <v>115565</v>
      </c>
      <c r="L6507" t="s">
        <v>30</v>
      </c>
      <c r="M6507" s="1" t="d">
        <v>2015-10-01</v>
      </c>
      <c r="N6507">
        <v>10</v>
      </c>
      <c r="O6507">
        <v>1</v>
      </c>
      <c r="P6507">
        <v>2015</v>
      </c>
      <c r="R6507" t="s">
        <v>26</v>
      </c>
      <c r="S6507" t="s">
        <v>31</v>
      </c>
    </row>
    <row r="6508" spans="1:19" x14ac:dyDescent="0.25">
      <c r="A6508" t="s">
        <v>338</v>
      </c>
      <c r="B6508" t="s">
        <v>35010</v>
      </c>
      <c r="C6508" t="s">
        <v>35011</v>
      </c>
      <c r="E6508" t="s">
        <v>20452</v>
      </c>
      <c r="F6508" t="s">
        <v>319</v>
      </c>
      <c r="G6508">
        <v>57730</v>
      </c>
      <c r="H6508">
        <v>43.774498999999999</v>
      </c>
      <c r="I6508">
        <v>-103.608375</v>
      </c>
      <c r="J6508" s="1" t="d">
        <v>2019-01-10</v>
      </c>
      <c r="K6508">
        <v>115566</v>
      </c>
      <c r="L6508" t="s">
        <v>30</v>
      </c>
      <c r="M6508" s="1" t="d">
        <v>2015-10-01</v>
      </c>
      <c r="N6508">
        <v>10</v>
      </c>
      <c r="O6508">
        <v>1</v>
      </c>
      <c r="P6508">
        <v>2015</v>
      </c>
      <c r="R6508" t="s">
        <v>26</v>
      </c>
      <c r="S6508" t="s">
        <v>31</v>
      </c>
    </row>
    <row r="6509" spans="1:19" x14ac:dyDescent="0.25">
      <c r="A6509" t="s">
        <v>338</v>
      </c>
      <c r="B6509" t="s">
        <v>35014</v>
      </c>
      <c r="C6509" t="s">
        <v>35015</v>
      </c>
      <c r="E6509" t="s">
        <v>20455</v>
      </c>
      <c r="F6509" t="s">
        <v>319</v>
      </c>
      <c r="G6509">
        <v>57751</v>
      </c>
      <c r="H6509">
        <v>43.907635999999997</v>
      </c>
      <c r="I6509">
        <v>-103.43709</v>
      </c>
      <c r="J6509" s="1" t="d">
        <v>2019-01-10</v>
      </c>
      <c r="K6509">
        <v>115568</v>
      </c>
      <c r="L6509" t="s">
        <v>30</v>
      </c>
      <c r="M6509" s="1" t="d">
        <v>2015-10-01</v>
      </c>
      <c r="N6509">
        <v>10</v>
      </c>
      <c r="O6509">
        <v>1</v>
      </c>
      <c r="P6509">
        <v>2015</v>
      </c>
      <c r="R6509" t="s">
        <v>26</v>
      </c>
      <c r="S6509" t="s">
        <v>31</v>
      </c>
    </row>
    <row r="6510" spans="1:19" x14ac:dyDescent="0.25">
      <c r="A6510" t="s">
        <v>338</v>
      </c>
      <c r="B6510" t="s">
        <v>35066</v>
      </c>
      <c r="C6510" t="s">
        <v>35067</v>
      </c>
      <c r="E6510" t="s">
        <v>35068</v>
      </c>
      <c r="F6510" t="s">
        <v>280</v>
      </c>
      <c r="G6510">
        <v>37764</v>
      </c>
      <c r="H6510">
        <v>35.981873999999998</v>
      </c>
      <c r="I6510">
        <v>-83.613263000000003</v>
      </c>
      <c r="J6510" s="1" t="d">
        <v>2019-01-10</v>
      </c>
      <c r="K6510">
        <v>115597</v>
      </c>
      <c r="L6510" t="s">
        <v>30</v>
      </c>
      <c r="M6510" s="1" t="d">
        <v>2015-10-01</v>
      </c>
      <c r="N6510">
        <v>10</v>
      </c>
      <c r="O6510">
        <v>1</v>
      </c>
      <c r="P6510">
        <v>2015</v>
      </c>
      <c r="R6510" t="s">
        <v>26</v>
      </c>
      <c r="S6510" t="s">
        <v>31</v>
      </c>
    </row>
    <row r="6511" spans="1:19" x14ac:dyDescent="0.25">
      <c r="A6511" t="s">
        <v>338</v>
      </c>
      <c r="B6511" t="s">
        <v>35080</v>
      </c>
      <c r="C6511" t="s">
        <v>20463</v>
      </c>
      <c r="E6511" t="s">
        <v>1525</v>
      </c>
      <c r="F6511" t="s">
        <v>280</v>
      </c>
      <c r="G6511">
        <v>37203</v>
      </c>
      <c r="H6511">
        <v>36.152906999999999</v>
      </c>
      <c r="I6511">
        <v>-86.797009000000003</v>
      </c>
      <c r="J6511" s="1" t="d">
        <v>2019-01-10</v>
      </c>
      <c r="K6511">
        <v>115604</v>
      </c>
      <c r="L6511" t="s">
        <v>30</v>
      </c>
      <c r="M6511" s="1" t="d">
        <v>2015-12-01</v>
      </c>
      <c r="N6511">
        <v>12</v>
      </c>
      <c r="O6511">
        <v>1</v>
      </c>
      <c r="P6511">
        <v>2015</v>
      </c>
      <c r="R6511" t="s">
        <v>26</v>
      </c>
      <c r="S6511" t="s">
        <v>31</v>
      </c>
    </row>
    <row r="6512" spans="1:19" x14ac:dyDescent="0.25">
      <c r="A6512" t="s">
        <v>338</v>
      </c>
      <c r="B6512" t="s">
        <v>35095</v>
      </c>
      <c r="C6512" t="s">
        <v>20461</v>
      </c>
      <c r="E6512" t="s">
        <v>4652</v>
      </c>
      <c r="F6512" t="s">
        <v>280</v>
      </c>
      <c r="G6512">
        <v>37821</v>
      </c>
      <c r="H6512">
        <v>35.920468</v>
      </c>
      <c r="I6512">
        <v>-83.252262000000002</v>
      </c>
      <c r="J6512" s="1" t="d">
        <v>2019-01-10</v>
      </c>
      <c r="K6512">
        <v>115612</v>
      </c>
      <c r="L6512" t="s">
        <v>30</v>
      </c>
      <c r="M6512" s="1" t="d">
        <v>2015-12-30</v>
      </c>
      <c r="N6512">
        <v>12</v>
      </c>
      <c r="O6512">
        <v>30</v>
      </c>
      <c r="P6512">
        <v>2015</v>
      </c>
      <c r="R6512" t="s">
        <v>26</v>
      </c>
      <c r="S6512" t="s">
        <v>31</v>
      </c>
    </row>
    <row r="6513" spans="1:19" x14ac:dyDescent="0.25">
      <c r="A6513" t="s">
        <v>338</v>
      </c>
      <c r="B6513" t="s">
        <v>35096</v>
      </c>
      <c r="C6513" t="s">
        <v>20465</v>
      </c>
      <c r="E6513" t="s">
        <v>20466</v>
      </c>
      <c r="F6513" t="s">
        <v>280</v>
      </c>
      <c r="G6513">
        <v>37863</v>
      </c>
      <c r="H6513">
        <v>35.810026999999998</v>
      </c>
      <c r="I6513">
        <v>-83.577038999999999</v>
      </c>
      <c r="J6513" s="1" t="d">
        <v>2019-01-10</v>
      </c>
      <c r="K6513">
        <v>115613</v>
      </c>
      <c r="L6513" t="s">
        <v>30</v>
      </c>
      <c r="M6513" s="1" t="d">
        <v>2015-11-01</v>
      </c>
      <c r="N6513">
        <v>11</v>
      </c>
      <c r="O6513">
        <v>1</v>
      </c>
      <c r="P6513">
        <v>2015</v>
      </c>
      <c r="R6513" t="s">
        <v>26</v>
      </c>
      <c r="S6513" t="s">
        <v>31</v>
      </c>
    </row>
    <row r="6514" spans="1:19" x14ac:dyDescent="0.25">
      <c r="A6514" t="s">
        <v>338</v>
      </c>
      <c r="B6514" t="s">
        <v>35101</v>
      </c>
      <c r="C6514" t="s">
        <v>20459</v>
      </c>
      <c r="E6514" t="s">
        <v>1626</v>
      </c>
      <c r="F6514" t="s">
        <v>280</v>
      </c>
      <c r="G6514">
        <v>37862</v>
      </c>
      <c r="H6514">
        <v>35.817985</v>
      </c>
      <c r="I6514">
        <v>-83.501493999999994</v>
      </c>
      <c r="J6514" s="1" t="d">
        <v>2019-01-10</v>
      </c>
      <c r="K6514">
        <v>115616</v>
      </c>
      <c r="L6514" t="s">
        <v>30</v>
      </c>
      <c r="M6514" s="1" t="d">
        <v>2015-12-01</v>
      </c>
      <c r="N6514">
        <v>12</v>
      </c>
      <c r="O6514">
        <v>1</v>
      </c>
      <c r="P6514">
        <v>2015</v>
      </c>
      <c r="R6514" t="s">
        <v>26</v>
      </c>
      <c r="S6514" t="s">
        <v>31</v>
      </c>
    </row>
    <row r="6515" spans="1:19" x14ac:dyDescent="0.25">
      <c r="A6515" t="s">
        <v>338</v>
      </c>
      <c r="B6515" t="s">
        <v>35107</v>
      </c>
      <c r="C6515" t="s">
        <v>35108</v>
      </c>
      <c r="E6515" t="s">
        <v>35109</v>
      </c>
      <c r="F6515" t="s">
        <v>280</v>
      </c>
      <c r="G6515">
        <v>37886</v>
      </c>
      <c r="H6515">
        <v>35.687300999999998</v>
      </c>
      <c r="I6515">
        <v>-83.865346000000002</v>
      </c>
      <c r="J6515" s="1" t="d">
        <v>2019-01-10</v>
      </c>
      <c r="K6515">
        <v>115620</v>
      </c>
      <c r="L6515" t="s">
        <v>30</v>
      </c>
      <c r="M6515" s="1" t="d">
        <v>2015-10-01</v>
      </c>
      <c r="N6515">
        <v>10</v>
      </c>
      <c r="O6515">
        <v>1</v>
      </c>
      <c r="P6515">
        <v>2015</v>
      </c>
      <c r="R6515" t="s">
        <v>26</v>
      </c>
      <c r="S6515" t="s">
        <v>31</v>
      </c>
    </row>
    <row r="6516" spans="1:19" x14ac:dyDescent="0.25">
      <c r="A6516" t="s">
        <v>338</v>
      </c>
      <c r="B6516" t="s">
        <v>35125</v>
      </c>
      <c r="C6516" t="s">
        <v>19175</v>
      </c>
      <c r="E6516" t="s">
        <v>1504</v>
      </c>
      <c r="F6516" t="s">
        <v>37</v>
      </c>
      <c r="G6516">
        <v>79124</v>
      </c>
      <c r="H6516">
        <v>35.192757999999998</v>
      </c>
      <c r="I6516">
        <v>-101.933418</v>
      </c>
      <c r="J6516" s="1" t="d">
        <v>2019-01-10</v>
      </c>
      <c r="K6516">
        <v>115629</v>
      </c>
      <c r="L6516" t="s">
        <v>30</v>
      </c>
      <c r="M6516" s="1" t="d">
        <v>2015-05-01</v>
      </c>
      <c r="N6516">
        <v>5</v>
      </c>
      <c r="O6516">
        <v>1</v>
      </c>
      <c r="P6516">
        <v>2015</v>
      </c>
      <c r="R6516" t="s">
        <v>26</v>
      </c>
      <c r="S6516" t="s">
        <v>31</v>
      </c>
    </row>
    <row r="6517" spans="1:19" x14ac:dyDescent="0.25">
      <c r="A6517" t="s">
        <v>338</v>
      </c>
      <c r="B6517" t="s">
        <v>35129</v>
      </c>
      <c r="C6517" t="s">
        <v>35130</v>
      </c>
      <c r="E6517" t="s">
        <v>606</v>
      </c>
      <c r="F6517" t="s">
        <v>37</v>
      </c>
      <c r="G6517">
        <v>78758</v>
      </c>
      <c r="H6517">
        <v>30.395213999999999</v>
      </c>
      <c r="I6517">
        <v>-97.726299999999995</v>
      </c>
      <c r="J6517" s="1" t="d">
        <v>2019-01-10</v>
      </c>
      <c r="K6517">
        <v>115631</v>
      </c>
      <c r="L6517" t="s">
        <v>30</v>
      </c>
      <c r="M6517" s="1" t="d">
        <v>2015-05-01</v>
      </c>
      <c r="N6517">
        <v>5</v>
      </c>
      <c r="O6517">
        <v>1</v>
      </c>
      <c r="P6517">
        <v>2015</v>
      </c>
      <c r="R6517" t="s">
        <v>26</v>
      </c>
      <c r="S6517" t="s">
        <v>31</v>
      </c>
    </row>
    <row r="6518" spans="1:19" x14ac:dyDescent="0.25">
      <c r="A6518" t="s">
        <v>338</v>
      </c>
      <c r="B6518" t="s">
        <v>35133</v>
      </c>
      <c r="C6518" t="s">
        <v>35134</v>
      </c>
      <c r="E6518" t="s">
        <v>606</v>
      </c>
      <c r="F6518" t="s">
        <v>37</v>
      </c>
      <c r="G6518">
        <v>78704</v>
      </c>
      <c r="H6518">
        <v>30.252120000000001</v>
      </c>
      <c r="I6518">
        <v>-97.747352000000006</v>
      </c>
      <c r="J6518" s="1" t="d">
        <v>2019-01-10</v>
      </c>
      <c r="K6518">
        <v>115633</v>
      </c>
      <c r="L6518" t="s">
        <v>30</v>
      </c>
      <c r="M6518" s="1" t="d">
        <v>2015-05-01</v>
      </c>
      <c r="N6518">
        <v>5</v>
      </c>
      <c r="O6518">
        <v>1</v>
      </c>
      <c r="P6518">
        <v>2015</v>
      </c>
      <c r="R6518" t="s">
        <v>26</v>
      </c>
      <c r="S6518" t="s">
        <v>31</v>
      </c>
    </row>
    <row r="6519" spans="1:19" x14ac:dyDescent="0.25">
      <c r="A6519" t="s">
        <v>338</v>
      </c>
      <c r="B6519" t="s">
        <v>35143</v>
      </c>
      <c r="C6519" t="s">
        <v>35144</v>
      </c>
      <c r="E6519" t="s">
        <v>606</v>
      </c>
      <c r="F6519" t="s">
        <v>37</v>
      </c>
      <c r="G6519">
        <v>78726</v>
      </c>
      <c r="H6519">
        <v>30.443214000000001</v>
      </c>
      <c r="I6519">
        <v>-97.864996000000005</v>
      </c>
      <c r="J6519" s="1" t="d">
        <v>2019-01-10</v>
      </c>
      <c r="K6519">
        <v>115638</v>
      </c>
      <c r="L6519" t="s">
        <v>30</v>
      </c>
      <c r="M6519" s="1" t="d">
        <v>2015-03-01</v>
      </c>
      <c r="N6519">
        <v>3</v>
      </c>
      <c r="O6519">
        <v>1</v>
      </c>
      <c r="P6519">
        <v>2015</v>
      </c>
      <c r="R6519" t="s">
        <v>26</v>
      </c>
      <c r="S6519" t="s">
        <v>31</v>
      </c>
    </row>
    <row r="6520" spans="1:19" x14ac:dyDescent="0.25">
      <c r="A6520" t="s">
        <v>338</v>
      </c>
      <c r="B6520" t="s">
        <v>35145</v>
      </c>
      <c r="C6520" t="s">
        <v>35146</v>
      </c>
      <c r="E6520" t="s">
        <v>606</v>
      </c>
      <c r="F6520" t="s">
        <v>37</v>
      </c>
      <c r="G6520">
        <v>78732</v>
      </c>
      <c r="H6520">
        <v>30.327349000000002</v>
      </c>
      <c r="I6520">
        <v>-97.926845</v>
      </c>
      <c r="J6520" s="1" t="d">
        <v>2019-01-10</v>
      </c>
      <c r="K6520">
        <v>115639</v>
      </c>
      <c r="L6520" t="s">
        <v>30</v>
      </c>
      <c r="M6520" s="1" t="d">
        <v>2015-05-01</v>
      </c>
      <c r="N6520">
        <v>5</v>
      </c>
      <c r="O6520">
        <v>1</v>
      </c>
      <c r="P6520">
        <v>2015</v>
      </c>
      <c r="R6520" t="s">
        <v>26</v>
      </c>
      <c r="S6520" t="s">
        <v>31</v>
      </c>
    </row>
    <row r="6521" spans="1:19" x14ac:dyDescent="0.25">
      <c r="A6521" t="s">
        <v>338</v>
      </c>
      <c r="B6521" t="s">
        <v>35149</v>
      </c>
      <c r="C6521" t="s">
        <v>35150</v>
      </c>
      <c r="E6521" t="s">
        <v>606</v>
      </c>
      <c r="F6521" t="s">
        <v>37</v>
      </c>
      <c r="G6521">
        <v>78705</v>
      </c>
      <c r="H6521">
        <v>30.283066999999999</v>
      </c>
      <c r="I6521">
        <v>-97.745431999999994</v>
      </c>
      <c r="J6521" s="1" t="d">
        <v>2019-01-10</v>
      </c>
      <c r="K6521">
        <v>115641</v>
      </c>
      <c r="L6521" t="s">
        <v>30</v>
      </c>
      <c r="M6521" s="1" t="d">
        <v>2015-05-01</v>
      </c>
      <c r="N6521">
        <v>5</v>
      </c>
      <c r="O6521">
        <v>1</v>
      </c>
      <c r="P6521">
        <v>2015</v>
      </c>
      <c r="R6521" t="s">
        <v>26</v>
      </c>
      <c r="S6521" t="s">
        <v>31</v>
      </c>
    </row>
    <row r="6522" spans="1:19" x14ac:dyDescent="0.25">
      <c r="A6522" t="s">
        <v>338</v>
      </c>
      <c r="B6522" t="s">
        <v>35151</v>
      </c>
      <c r="C6522" t="s">
        <v>35152</v>
      </c>
      <c r="E6522" t="s">
        <v>606</v>
      </c>
      <c r="F6522" t="s">
        <v>37</v>
      </c>
      <c r="G6522">
        <v>78701</v>
      </c>
      <c r="H6522">
        <v>30.265815</v>
      </c>
      <c r="I6522">
        <v>-97.746889999999993</v>
      </c>
      <c r="J6522" s="1" t="d">
        <v>2019-01-10</v>
      </c>
      <c r="K6522">
        <v>115642</v>
      </c>
      <c r="L6522" t="s">
        <v>30</v>
      </c>
      <c r="M6522" s="1" t="d">
        <v>2015-03-01</v>
      </c>
      <c r="N6522">
        <v>3</v>
      </c>
      <c r="O6522">
        <v>1</v>
      </c>
      <c r="P6522">
        <v>2015</v>
      </c>
      <c r="R6522" t="s">
        <v>26</v>
      </c>
      <c r="S6522" t="s">
        <v>31</v>
      </c>
    </row>
    <row r="6523" spans="1:19" x14ac:dyDescent="0.25">
      <c r="A6523" t="s">
        <v>338</v>
      </c>
      <c r="B6523" t="s">
        <v>35153</v>
      </c>
      <c r="C6523" t="s">
        <v>35154</v>
      </c>
      <c r="E6523" t="s">
        <v>606</v>
      </c>
      <c r="F6523" t="s">
        <v>37</v>
      </c>
      <c r="G6523">
        <v>78704</v>
      </c>
      <c r="H6523">
        <v>30.259159</v>
      </c>
      <c r="I6523">
        <v>-97.747298000000001</v>
      </c>
      <c r="J6523" s="1" t="d">
        <v>2019-01-10</v>
      </c>
      <c r="K6523">
        <v>115643</v>
      </c>
      <c r="L6523" t="s">
        <v>30</v>
      </c>
      <c r="M6523" s="1" t="d">
        <v>2015-05-01</v>
      </c>
      <c r="N6523">
        <v>5</v>
      </c>
      <c r="O6523">
        <v>1</v>
      </c>
      <c r="P6523">
        <v>2015</v>
      </c>
      <c r="R6523" t="s">
        <v>26</v>
      </c>
      <c r="S6523" t="s">
        <v>31</v>
      </c>
    </row>
    <row r="6524" spans="1:19" x14ac:dyDescent="0.25">
      <c r="A6524" t="s">
        <v>338</v>
      </c>
      <c r="B6524" t="s">
        <v>35173</v>
      </c>
      <c r="C6524" t="s">
        <v>35174</v>
      </c>
      <c r="E6524" t="s">
        <v>606</v>
      </c>
      <c r="F6524" t="s">
        <v>37</v>
      </c>
      <c r="G6524">
        <v>78753</v>
      </c>
      <c r="H6524">
        <v>30.351799</v>
      </c>
      <c r="I6524">
        <v>-97.707909999999998</v>
      </c>
      <c r="J6524" s="1" t="d">
        <v>2019-01-10</v>
      </c>
      <c r="K6524">
        <v>115653</v>
      </c>
      <c r="L6524" t="s">
        <v>30</v>
      </c>
      <c r="M6524" s="1" t="d">
        <v>2015-05-01</v>
      </c>
      <c r="N6524">
        <v>5</v>
      </c>
      <c r="O6524">
        <v>1</v>
      </c>
      <c r="P6524">
        <v>2015</v>
      </c>
      <c r="R6524" t="s">
        <v>26</v>
      </c>
      <c r="S6524" t="s">
        <v>31</v>
      </c>
    </row>
    <row r="6525" spans="1:19" x14ac:dyDescent="0.25">
      <c r="A6525" t="s">
        <v>338</v>
      </c>
      <c r="B6525" t="s">
        <v>35175</v>
      </c>
      <c r="C6525" t="s">
        <v>35174</v>
      </c>
      <c r="E6525" t="s">
        <v>606</v>
      </c>
      <c r="F6525" t="s">
        <v>37</v>
      </c>
      <c r="G6525">
        <v>78753</v>
      </c>
      <c r="H6525">
        <v>30.351799</v>
      </c>
      <c r="I6525">
        <v>-97.707909999999998</v>
      </c>
      <c r="J6525" s="1" t="d">
        <v>2019-01-10</v>
      </c>
      <c r="K6525">
        <v>115654</v>
      </c>
      <c r="L6525" t="s">
        <v>30</v>
      </c>
      <c r="M6525" s="1" t="d">
        <v>2015-05-01</v>
      </c>
      <c r="N6525">
        <v>5</v>
      </c>
      <c r="O6525">
        <v>1</v>
      </c>
      <c r="P6525">
        <v>2015</v>
      </c>
      <c r="R6525" t="s">
        <v>26</v>
      </c>
      <c r="S6525" t="s">
        <v>31</v>
      </c>
    </row>
    <row r="6526" spans="1:19" x14ac:dyDescent="0.25">
      <c r="A6526" t="s">
        <v>338</v>
      </c>
      <c r="B6526" t="s">
        <v>35200</v>
      </c>
      <c r="C6526" t="s">
        <v>35201</v>
      </c>
      <c r="E6526" t="s">
        <v>35202</v>
      </c>
      <c r="F6526" t="s">
        <v>37</v>
      </c>
      <c r="G6526">
        <v>77422</v>
      </c>
      <c r="H6526">
        <v>29.048863999999998</v>
      </c>
      <c r="I6526">
        <v>-95.567041000000003</v>
      </c>
      <c r="J6526" s="1" t="d">
        <v>2019-01-10</v>
      </c>
      <c r="K6526">
        <v>115666</v>
      </c>
      <c r="L6526" t="s">
        <v>30</v>
      </c>
      <c r="M6526" s="1" t="d">
        <v>2015-05-01</v>
      </c>
      <c r="N6526">
        <v>5</v>
      </c>
      <c r="O6526">
        <v>1</v>
      </c>
      <c r="P6526">
        <v>2015</v>
      </c>
      <c r="R6526" t="s">
        <v>26</v>
      </c>
      <c r="S6526" t="s">
        <v>31</v>
      </c>
    </row>
    <row r="6527" spans="1:19" x14ac:dyDescent="0.25">
      <c r="A6527" t="s">
        <v>338</v>
      </c>
      <c r="B6527" t="s">
        <v>35213</v>
      </c>
      <c r="C6527" t="s">
        <v>35214</v>
      </c>
      <c r="E6527" t="s">
        <v>11726</v>
      </c>
      <c r="F6527" t="s">
        <v>37</v>
      </c>
      <c r="G6527">
        <v>77803</v>
      </c>
      <c r="H6527">
        <v>30.65366495</v>
      </c>
      <c r="I6527">
        <v>-96.404481090000004</v>
      </c>
      <c r="J6527" s="1" t="d">
        <v>2019-01-10</v>
      </c>
      <c r="K6527">
        <v>115671</v>
      </c>
      <c r="L6527" t="s">
        <v>30</v>
      </c>
      <c r="M6527" s="1" t="d">
        <v>2015-05-01</v>
      </c>
      <c r="N6527">
        <v>5</v>
      </c>
      <c r="O6527">
        <v>1</v>
      </c>
      <c r="P6527">
        <v>2015</v>
      </c>
      <c r="R6527" t="s">
        <v>26</v>
      </c>
      <c r="S6527" t="s">
        <v>31</v>
      </c>
    </row>
    <row r="6528" spans="1:19" x14ac:dyDescent="0.25">
      <c r="A6528" t="s">
        <v>338</v>
      </c>
      <c r="B6528" t="s">
        <v>35263</v>
      </c>
      <c r="C6528" t="s">
        <v>19177</v>
      </c>
      <c r="E6528" t="s">
        <v>95</v>
      </c>
      <c r="F6528" t="s">
        <v>37</v>
      </c>
      <c r="G6528">
        <v>75215</v>
      </c>
      <c r="H6528">
        <v>32.767566000000002</v>
      </c>
      <c r="I6528">
        <v>-96.796302999999995</v>
      </c>
      <c r="J6528" s="1" t="d">
        <v>2019-01-10</v>
      </c>
      <c r="K6528">
        <v>115696</v>
      </c>
      <c r="L6528" t="s">
        <v>30</v>
      </c>
      <c r="M6528" s="1" t="d">
        <v>2015-05-01</v>
      </c>
      <c r="N6528">
        <v>5</v>
      </c>
      <c r="O6528">
        <v>1</v>
      </c>
      <c r="P6528">
        <v>2015</v>
      </c>
      <c r="R6528" t="s">
        <v>26</v>
      </c>
      <c r="S6528" t="s">
        <v>31</v>
      </c>
    </row>
    <row r="6529" spans="1:19" x14ac:dyDescent="0.25">
      <c r="A6529" t="s">
        <v>338</v>
      </c>
      <c r="B6529" t="s">
        <v>35270</v>
      </c>
      <c r="C6529" t="s">
        <v>35271</v>
      </c>
      <c r="E6529" t="s">
        <v>95</v>
      </c>
      <c r="F6529" t="s">
        <v>37</v>
      </c>
      <c r="G6529">
        <v>75207</v>
      </c>
      <c r="H6529">
        <v>32.775772709999998</v>
      </c>
      <c r="I6529">
        <v>-96.809279540000006</v>
      </c>
      <c r="J6529" s="1" t="d">
        <v>2019-01-10</v>
      </c>
      <c r="K6529">
        <v>115700</v>
      </c>
      <c r="L6529" t="s">
        <v>30</v>
      </c>
      <c r="M6529" s="1" t="d">
        <v>2015-05-01</v>
      </c>
      <c r="N6529">
        <v>5</v>
      </c>
      <c r="O6529">
        <v>1</v>
      </c>
      <c r="P6529">
        <v>2015</v>
      </c>
      <c r="R6529" t="s">
        <v>26</v>
      </c>
      <c r="S6529" t="s">
        <v>31</v>
      </c>
    </row>
    <row r="6530" spans="1:19" x14ac:dyDescent="0.25">
      <c r="A6530" t="s">
        <v>338</v>
      </c>
      <c r="B6530" t="s">
        <v>35282</v>
      </c>
      <c r="C6530" t="s">
        <v>35283</v>
      </c>
      <c r="E6530" t="s">
        <v>95</v>
      </c>
      <c r="F6530" t="s">
        <v>37</v>
      </c>
      <c r="G6530">
        <v>75201</v>
      </c>
      <c r="H6530">
        <v>32.786678000000002</v>
      </c>
      <c r="I6530">
        <v>-96.795530999999997</v>
      </c>
      <c r="J6530" s="1" t="d">
        <v>2019-01-10</v>
      </c>
      <c r="K6530">
        <v>115706</v>
      </c>
      <c r="L6530" t="s">
        <v>30</v>
      </c>
      <c r="M6530" s="1" t="d">
        <v>2015-05-01</v>
      </c>
      <c r="N6530">
        <v>5</v>
      </c>
      <c r="O6530">
        <v>1</v>
      </c>
      <c r="P6530">
        <v>2015</v>
      </c>
      <c r="R6530" t="s">
        <v>26</v>
      </c>
      <c r="S6530" t="s">
        <v>31</v>
      </c>
    </row>
    <row r="6531" spans="1:19" x14ac:dyDescent="0.25">
      <c r="A6531" t="s">
        <v>338</v>
      </c>
      <c r="B6531" t="s">
        <v>35286</v>
      </c>
      <c r="C6531" t="s">
        <v>35287</v>
      </c>
      <c r="E6531" t="s">
        <v>95</v>
      </c>
      <c r="F6531" t="s">
        <v>37</v>
      </c>
      <c r="G6531">
        <v>75231</v>
      </c>
      <c r="H6531">
        <v>32.880479000000001</v>
      </c>
      <c r="I6531">
        <v>-96.769065999999995</v>
      </c>
      <c r="J6531" s="1" t="d">
        <v>2019-01-10</v>
      </c>
      <c r="K6531">
        <v>115708</v>
      </c>
      <c r="L6531" t="s">
        <v>30</v>
      </c>
      <c r="M6531" s="1" t="d">
        <v>2015-05-01</v>
      </c>
      <c r="N6531">
        <v>5</v>
      </c>
      <c r="O6531">
        <v>1</v>
      </c>
      <c r="P6531">
        <v>2015</v>
      </c>
      <c r="R6531" t="s">
        <v>26</v>
      </c>
      <c r="S6531" t="s">
        <v>31</v>
      </c>
    </row>
    <row r="6532" spans="1:19" x14ac:dyDescent="0.25">
      <c r="A6532" t="s">
        <v>338</v>
      </c>
      <c r="B6532" t="s">
        <v>35295</v>
      </c>
      <c r="C6532" t="s">
        <v>19172</v>
      </c>
      <c r="E6532" t="s">
        <v>5093</v>
      </c>
      <c r="F6532" t="s">
        <v>37</v>
      </c>
      <c r="G6532">
        <v>76208</v>
      </c>
      <c r="H6532">
        <v>33.182380000000002</v>
      </c>
      <c r="I6532">
        <v>-97.100300000000004</v>
      </c>
      <c r="J6532" s="1" t="d">
        <v>2019-01-10</v>
      </c>
      <c r="K6532">
        <v>115712</v>
      </c>
      <c r="L6532" t="s">
        <v>30</v>
      </c>
      <c r="M6532" s="1" t="d">
        <v>2015-05-01</v>
      </c>
      <c r="N6532">
        <v>5</v>
      </c>
      <c r="O6532">
        <v>1</v>
      </c>
      <c r="P6532">
        <v>2015</v>
      </c>
      <c r="R6532" t="s">
        <v>26</v>
      </c>
      <c r="S6532" t="s">
        <v>31</v>
      </c>
    </row>
    <row r="6533" spans="1:19" x14ac:dyDescent="0.25">
      <c r="A6533" t="s">
        <v>338</v>
      </c>
      <c r="B6533" t="s">
        <v>35310</v>
      </c>
      <c r="C6533" t="s">
        <v>19170</v>
      </c>
      <c r="E6533" t="s">
        <v>19171</v>
      </c>
      <c r="F6533" t="s">
        <v>37</v>
      </c>
      <c r="G6533">
        <v>75137</v>
      </c>
      <c r="H6533">
        <v>32.641187000000002</v>
      </c>
      <c r="I6533">
        <v>-96.888990000000007</v>
      </c>
      <c r="J6533" s="1" t="d">
        <v>2019-01-10</v>
      </c>
      <c r="K6533">
        <v>115720</v>
      </c>
      <c r="L6533" t="s">
        <v>30</v>
      </c>
      <c r="M6533" s="1" t="d">
        <v>2015-05-01</v>
      </c>
      <c r="N6533">
        <v>5</v>
      </c>
      <c r="O6533">
        <v>1</v>
      </c>
      <c r="P6533">
        <v>2015</v>
      </c>
      <c r="R6533" t="s">
        <v>26</v>
      </c>
      <c r="S6533" t="s">
        <v>31</v>
      </c>
    </row>
    <row r="6534" spans="1:19" x14ac:dyDescent="0.25">
      <c r="A6534" t="s">
        <v>338</v>
      </c>
      <c r="B6534" t="s">
        <v>35324</v>
      </c>
      <c r="C6534" t="s">
        <v>35325</v>
      </c>
      <c r="E6534" t="s">
        <v>3039</v>
      </c>
      <c r="F6534" t="s">
        <v>37</v>
      </c>
      <c r="G6534">
        <v>78624</v>
      </c>
      <c r="H6534">
        <v>30.222687000000001</v>
      </c>
      <c r="I6534">
        <v>-98.716888999999995</v>
      </c>
      <c r="J6534" s="1" t="d">
        <v>2019-01-10</v>
      </c>
      <c r="K6534">
        <v>115727</v>
      </c>
      <c r="L6534" t="s">
        <v>30</v>
      </c>
      <c r="M6534" s="1" t="d">
        <v>2015-03-01</v>
      </c>
      <c r="N6534">
        <v>3</v>
      </c>
      <c r="O6534">
        <v>1</v>
      </c>
      <c r="P6534">
        <v>2015</v>
      </c>
      <c r="R6534" t="s">
        <v>26</v>
      </c>
      <c r="S6534" t="s">
        <v>31</v>
      </c>
    </row>
    <row r="6535" spans="1:19" x14ac:dyDescent="0.25">
      <c r="A6535" t="s">
        <v>338</v>
      </c>
      <c r="B6535" t="s">
        <v>35330</v>
      </c>
      <c r="C6535" t="s">
        <v>35331</v>
      </c>
      <c r="E6535" t="s">
        <v>23397</v>
      </c>
      <c r="F6535" t="s">
        <v>37</v>
      </c>
      <c r="G6535">
        <v>75034</v>
      </c>
      <c r="H6535">
        <v>33.088439000000001</v>
      </c>
      <c r="I6535">
        <v>-96.840005000000005</v>
      </c>
      <c r="J6535" s="1" t="d">
        <v>2019-01-10</v>
      </c>
      <c r="K6535">
        <v>115730</v>
      </c>
      <c r="L6535" t="s">
        <v>30</v>
      </c>
      <c r="M6535" s="1" t="d">
        <v>2015-03-01</v>
      </c>
      <c r="N6535">
        <v>3</v>
      </c>
      <c r="O6535">
        <v>1</v>
      </c>
      <c r="P6535">
        <v>2015</v>
      </c>
      <c r="R6535" t="s">
        <v>26</v>
      </c>
      <c r="S6535" t="s">
        <v>31</v>
      </c>
    </row>
    <row r="6536" spans="1:19" x14ac:dyDescent="0.25">
      <c r="A6536" t="s">
        <v>338</v>
      </c>
      <c r="B6536" t="s">
        <v>35338</v>
      </c>
      <c r="C6536" t="s">
        <v>35339</v>
      </c>
      <c r="E6536" t="s">
        <v>19034</v>
      </c>
      <c r="F6536" t="s">
        <v>37</v>
      </c>
      <c r="G6536">
        <v>77554</v>
      </c>
      <c r="H6536">
        <v>29.272873000000001</v>
      </c>
      <c r="I6536">
        <v>-94.85333</v>
      </c>
      <c r="J6536" s="1" t="d">
        <v>2019-01-10</v>
      </c>
      <c r="K6536">
        <v>115734</v>
      </c>
      <c r="L6536" t="s">
        <v>30</v>
      </c>
      <c r="M6536" s="1" t="d">
        <v>2015-05-01</v>
      </c>
      <c r="N6536">
        <v>5</v>
      </c>
      <c r="O6536">
        <v>1</v>
      </c>
      <c r="P6536">
        <v>2015</v>
      </c>
      <c r="R6536" t="s">
        <v>26</v>
      </c>
      <c r="S6536" t="s">
        <v>31</v>
      </c>
    </row>
    <row r="6537" spans="1:19" x14ac:dyDescent="0.25">
      <c r="A6537" t="s">
        <v>338</v>
      </c>
      <c r="B6537" t="s">
        <v>35355</v>
      </c>
      <c r="C6537" t="s">
        <v>19174</v>
      </c>
      <c r="E6537" t="s">
        <v>96</v>
      </c>
      <c r="F6537" t="s">
        <v>37</v>
      </c>
      <c r="G6537">
        <v>75043</v>
      </c>
      <c r="H6537">
        <v>32.864165</v>
      </c>
      <c r="I6537">
        <v>-96.540672000000001</v>
      </c>
      <c r="J6537" s="1" t="d">
        <v>2019-01-10</v>
      </c>
      <c r="K6537">
        <v>115742</v>
      </c>
      <c r="L6537" t="s">
        <v>30</v>
      </c>
      <c r="M6537" s="1" t="d">
        <v>2015-05-01</v>
      </c>
      <c r="N6537">
        <v>5</v>
      </c>
      <c r="O6537">
        <v>1</v>
      </c>
      <c r="P6537">
        <v>2015</v>
      </c>
      <c r="R6537" t="s">
        <v>26</v>
      </c>
      <c r="S6537" t="s">
        <v>31</v>
      </c>
    </row>
    <row r="6538" spans="1:19" x14ac:dyDescent="0.25">
      <c r="A6538" t="s">
        <v>338</v>
      </c>
      <c r="B6538" t="s">
        <v>35356</v>
      </c>
      <c r="C6538" t="s">
        <v>35357</v>
      </c>
      <c r="E6538" t="s">
        <v>19919</v>
      </c>
      <c r="F6538" t="s">
        <v>37</v>
      </c>
      <c r="G6538">
        <v>78022</v>
      </c>
      <c r="H6538">
        <v>28.319324999999999</v>
      </c>
      <c r="I6538">
        <v>-98.112851000000006</v>
      </c>
      <c r="J6538" s="1" t="d">
        <v>2019-01-10</v>
      </c>
      <c r="K6538">
        <v>115743</v>
      </c>
      <c r="L6538" t="s">
        <v>30</v>
      </c>
      <c r="M6538" s="1" t="d">
        <v>2015-05-01</v>
      </c>
      <c r="N6538">
        <v>5</v>
      </c>
      <c r="O6538">
        <v>1</v>
      </c>
      <c r="P6538">
        <v>2015</v>
      </c>
      <c r="R6538" t="s">
        <v>26</v>
      </c>
      <c r="S6538" t="s">
        <v>31</v>
      </c>
    </row>
    <row r="6539" spans="1:19" x14ac:dyDescent="0.25">
      <c r="A6539" t="s">
        <v>338</v>
      </c>
      <c r="B6539" t="s">
        <v>35358</v>
      </c>
      <c r="C6539" t="s">
        <v>35359</v>
      </c>
      <c r="E6539" t="s">
        <v>20516</v>
      </c>
      <c r="F6539" t="s">
        <v>37</v>
      </c>
      <c r="G6539">
        <v>76048</v>
      </c>
      <c r="H6539">
        <v>32.439663000000003</v>
      </c>
      <c r="I6539">
        <v>-97.789146000000002</v>
      </c>
      <c r="J6539" s="1" t="d">
        <v>2019-01-10</v>
      </c>
      <c r="K6539">
        <v>115744</v>
      </c>
      <c r="L6539" t="s">
        <v>30</v>
      </c>
      <c r="M6539" s="1" t="d">
        <v>2015-05-01</v>
      </c>
      <c r="N6539">
        <v>5</v>
      </c>
      <c r="O6539">
        <v>1</v>
      </c>
      <c r="P6539">
        <v>2015</v>
      </c>
      <c r="R6539" t="s">
        <v>26</v>
      </c>
      <c r="S6539" t="s">
        <v>31</v>
      </c>
    </row>
    <row r="6540" spans="1:19" x14ac:dyDescent="0.25">
      <c r="A6540" t="s">
        <v>338</v>
      </c>
      <c r="B6540" t="s">
        <v>35372</v>
      </c>
      <c r="C6540" t="s">
        <v>35373</v>
      </c>
      <c r="E6540" t="s">
        <v>36</v>
      </c>
      <c r="F6540" t="s">
        <v>37</v>
      </c>
      <c r="G6540">
        <v>77027</v>
      </c>
      <c r="H6540">
        <v>29.747364000000001</v>
      </c>
      <c r="I6540">
        <v>-95.450496000000001</v>
      </c>
      <c r="J6540" s="1" t="d">
        <v>2019-01-10</v>
      </c>
      <c r="K6540">
        <v>115750</v>
      </c>
      <c r="L6540" t="s">
        <v>30</v>
      </c>
      <c r="M6540" s="1" t="d">
        <v>2015-03-01</v>
      </c>
      <c r="N6540">
        <v>3</v>
      </c>
      <c r="O6540">
        <v>1</v>
      </c>
      <c r="P6540">
        <v>2015</v>
      </c>
      <c r="R6540" t="s">
        <v>26</v>
      </c>
      <c r="S6540" t="s">
        <v>31</v>
      </c>
    </row>
    <row r="6541" spans="1:19" x14ac:dyDescent="0.25">
      <c r="A6541" t="s">
        <v>338</v>
      </c>
      <c r="B6541" t="s">
        <v>35390</v>
      </c>
      <c r="C6541" t="s">
        <v>35391</v>
      </c>
      <c r="E6541" t="s">
        <v>36</v>
      </c>
      <c r="F6541" t="s">
        <v>37</v>
      </c>
      <c r="G6541">
        <v>77024</v>
      </c>
      <c r="H6541">
        <v>29.780192</v>
      </c>
      <c r="I6541">
        <v>-95.561368000000002</v>
      </c>
      <c r="J6541" s="1" t="d">
        <v>2019-01-10</v>
      </c>
      <c r="K6541">
        <v>115759</v>
      </c>
      <c r="L6541" t="s">
        <v>30</v>
      </c>
      <c r="M6541" s="1" t="d">
        <v>2015-05-01</v>
      </c>
      <c r="N6541">
        <v>5</v>
      </c>
      <c r="O6541">
        <v>1</v>
      </c>
      <c r="P6541">
        <v>2015</v>
      </c>
      <c r="R6541" t="s">
        <v>26</v>
      </c>
      <c r="S6541" t="s">
        <v>31</v>
      </c>
    </row>
    <row r="6542" spans="1:19" x14ac:dyDescent="0.25">
      <c r="A6542" t="s">
        <v>338</v>
      </c>
      <c r="B6542" t="s">
        <v>35416</v>
      </c>
      <c r="C6542" t="s">
        <v>35417</v>
      </c>
      <c r="E6542" t="s">
        <v>93</v>
      </c>
      <c r="F6542" t="s">
        <v>37</v>
      </c>
      <c r="G6542">
        <v>75039</v>
      </c>
      <c r="H6542">
        <v>32.896654220000002</v>
      </c>
      <c r="I6542">
        <v>-96.963365940000003</v>
      </c>
      <c r="J6542" s="1" t="d">
        <v>2019-01-10</v>
      </c>
      <c r="K6542">
        <v>115772</v>
      </c>
      <c r="L6542" t="s">
        <v>30</v>
      </c>
      <c r="M6542" s="1" t="d">
        <v>2015-07-27</v>
      </c>
      <c r="N6542">
        <v>7</v>
      </c>
      <c r="O6542">
        <v>27</v>
      </c>
      <c r="P6542">
        <v>2015</v>
      </c>
      <c r="R6542" t="s">
        <v>26</v>
      </c>
      <c r="S6542" t="s">
        <v>31</v>
      </c>
    </row>
    <row r="6543" spans="1:19" x14ac:dyDescent="0.25">
      <c r="A6543" t="s">
        <v>338</v>
      </c>
      <c r="B6543" t="s">
        <v>35473</v>
      </c>
      <c r="C6543" t="s">
        <v>35474</v>
      </c>
      <c r="E6543" t="s">
        <v>35475</v>
      </c>
      <c r="F6543" t="s">
        <v>37</v>
      </c>
      <c r="G6543">
        <v>75801</v>
      </c>
      <c r="H6543">
        <v>31.733974</v>
      </c>
      <c r="I6543">
        <v>-95.629399000000006</v>
      </c>
      <c r="J6543" s="1" t="d">
        <v>2019-01-10</v>
      </c>
      <c r="K6543">
        <v>115801</v>
      </c>
      <c r="L6543" t="s">
        <v>30</v>
      </c>
      <c r="M6543" s="1" t="d">
        <v>2015-05-01</v>
      </c>
      <c r="N6543">
        <v>5</v>
      </c>
      <c r="O6543">
        <v>1</v>
      </c>
      <c r="P6543">
        <v>2015</v>
      </c>
      <c r="R6543" t="s">
        <v>26</v>
      </c>
      <c r="S6543" t="s">
        <v>31</v>
      </c>
    </row>
    <row r="6544" spans="1:19" x14ac:dyDescent="0.25">
      <c r="A6544" t="s">
        <v>338</v>
      </c>
      <c r="B6544" t="s">
        <v>35492</v>
      </c>
      <c r="C6544" t="s">
        <v>19181</v>
      </c>
      <c r="E6544" t="s">
        <v>2269</v>
      </c>
      <c r="F6544" t="s">
        <v>37</v>
      </c>
      <c r="G6544">
        <v>75024</v>
      </c>
      <c r="H6544">
        <v>33.088828999999997</v>
      </c>
      <c r="I6544">
        <v>-96.806357000000006</v>
      </c>
      <c r="J6544" s="1" t="d">
        <v>2019-01-10</v>
      </c>
      <c r="K6544">
        <v>115810</v>
      </c>
      <c r="L6544" t="s">
        <v>30</v>
      </c>
      <c r="M6544" s="1" t="d">
        <v>2015-07-27</v>
      </c>
      <c r="N6544">
        <v>7</v>
      </c>
      <c r="O6544">
        <v>27</v>
      </c>
      <c r="P6544">
        <v>2015</v>
      </c>
      <c r="R6544" t="s">
        <v>26</v>
      </c>
      <c r="S6544" t="s">
        <v>31</v>
      </c>
    </row>
    <row r="6545" spans="1:19" x14ac:dyDescent="0.25">
      <c r="A6545" t="s">
        <v>338</v>
      </c>
      <c r="B6545" t="s">
        <v>35496</v>
      </c>
      <c r="C6545" t="s">
        <v>35497</v>
      </c>
      <c r="E6545" t="s">
        <v>35498</v>
      </c>
      <c r="F6545" t="s">
        <v>37</v>
      </c>
      <c r="G6545">
        <v>77531</v>
      </c>
      <c r="H6545">
        <v>29.042107999999999</v>
      </c>
      <c r="I6545">
        <v>-95.401922999999996</v>
      </c>
      <c r="J6545" s="1" t="d">
        <v>2019-01-10</v>
      </c>
      <c r="K6545">
        <v>115812</v>
      </c>
      <c r="L6545" t="s">
        <v>30</v>
      </c>
      <c r="M6545" s="1" t="d">
        <v>2015-05-01</v>
      </c>
      <c r="N6545">
        <v>5</v>
      </c>
      <c r="O6545">
        <v>1</v>
      </c>
      <c r="P6545">
        <v>2015</v>
      </c>
      <c r="R6545" t="s">
        <v>26</v>
      </c>
      <c r="S6545" t="s">
        <v>31</v>
      </c>
    </row>
    <row r="6546" spans="1:19" x14ac:dyDescent="0.25">
      <c r="A6546" t="s">
        <v>338</v>
      </c>
      <c r="B6546" t="s">
        <v>35531</v>
      </c>
      <c r="C6546" t="s">
        <v>35532</v>
      </c>
      <c r="E6546" t="s">
        <v>2537</v>
      </c>
      <c r="F6546" t="s">
        <v>37</v>
      </c>
      <c r="G6546">
        <v>78202</v>
      </c>
      <c r="H6546">
        <v>29.426655</v>
      </c>
      <c r="I6546">
        <v>-98.481024000000005</v>
      </c>
      <c r="J6546" s="1" t="d">
        <v>2019-01-10</v>
      </c>
      <c r="K6546">
        <v>115828</v>
      </c>
      <c r="L6546" t="s">
        <v>30</v>
      </c>
      <c r="M6546" s="1" t="d">
        <v>2015-05-01</v>
      </c>
      <c r="N6546">
        <v>5</v>
      </c>
      <c r="O6546">
        <v>1</v>
      </c>
      <c r="P6546">
        <v>2015</v>
      </c>
      <c r="R6546" t="s">
        <v>26</v>
      </c>
      <c r="S6546" t="s">
        <v>31</v>
      </c>
    </row>
    <row r="6547" spans="1:19" x14ac:dyDescent="0.25">
      <c r="A6547" t="s">
        <v>338</v>
      </c>
      <c r="B6547" t="s">
        <v>35535</v>
      </c>
      <c r="C6547" t="s">
        <v>35536</v>
      </c>
      <c r="E6547" t="s">
        <v>2537</v>
      </c>
      <c r="F6547" t="s">
        <v>37</v>
      </c>
      <c r="G6547">
        <v>78205</v>
      </c>
      <c r="H6547">
        <v>29.420242999999999</v>
      </c>
      <c r="I6547">
        <v>-98.485196000000002</v>
      </c>
      <c r="J6547" s="1" t="d">
        <v>2019-01-10</v>
      </c>
      <c r="K6547">
        <v>115830</v>
      </c>
      <c r="L6547" t="s">
        <v>30</v>
      </c>
      <c r="M6547" s="1" t="d">
        <v>2015-05-01</v>
      </c>
      <c r="N6547">
        <v>5</v>
      </c>
      <c r="O6547">
        <v>1</v>
      </c>
      <c r="P6547">
        <v>2015</v>
      </c>
      <c r="R6547" t="s">
        <v>26</v>
      </c>
      <c r="S6547" t="s">
        <v>31</v>
      </c>
    </row>
    <row r="6548" spans="1:19" x14ac:dyDescent="0.25">
      <c r="A6548" t="s">
        <v>338</v>
      </c>
      <c r="B6548" t="s">
        <v>35600</v>
      </c>
      <c r="C6548" t="s">
        <v>12235</v>
      </c>
      <c r="E6548" t="s">
        <v>35599</v>
      </c>
      <c r="F6548" t="s">
        <v>37</v>
      </c>
      <c r="G6548">
        <v>78676</v>
      </c>
      <c r="H6548">
        <v>29.994852999999999</v>
      </c>
      <c r="I6548">
        <v>-98.100408999999999</v>
      </c>
      <c r="J6548" s="1" t="d">
        <v>2019-01-10</v>
      </c>
      <c r="K6548">
        <v>115860</v>
      </c>
      <c r="L6548" t="s">
        <v>30</v>
      </c>
      <c r="M6548" s="1" t="d">
        <v>2015-05-01</v>
      </c>
      <c r="N6548">
        <v>5</v>
      </c>
      <c r="O6548">
        <v>1</v>
      </c>
      <c r="P6548">
        <v>2015</v>
      </c>
      <c r="R6548" t="s">
        <v>26</v>
      </c>
      <c r="S6548" t="s">
        <v>31</v>
      </c>
    </row>
    <row r="6549" spans="1:19" x14ac:dyDescent="0.25">
      <c r="A6549" t="s">
        <v>338</v>
      </c>
      <c r="B6549" t="s">
        <v>35601</v>
      </c>
      <c r="C6549" t="s">
        <v>35602</v>
      </c>
      <c r="E6549" t="s">
        <v>35603</v>
      </c>
      <c r="F6549" t="s">
        <v>101</v>
      </c>
      <c r="G6549">
        <v>84719</v>
      </c>
      <c r="H6549">
        <v>37.699675999999997</v>
      </c>
      <c r="I6549">
        <v>-112.85912399999999</v>
      </c>
      <c r="J6549" s="1" t="d">
        <v>2019-01-10</v>
      </c>
      <c r="K6549">
        <v>115861</v>
      </c>
      <c r="L6549" t="s">
        <v>30</v>
      </c>
      <c r="M6549" s="1" t="d">
        <v>2015-09-01</v>
      </c>
      <c r="N6549">
        <v>9</v>
      </c>
      <c r="O6549">
        <v>1</v>
      </c>
      <c r="P6549">
        <v>2015</v>
      </c>
      <c r="R6549" t="s">
        <v>26</v>
      </c>
      <c r="S6549" t="s">
        <v>31</v>
      </c>
    </row>
    <row r="6550" spans="1:19" x14ac:dyDescent="0.25">
      <c r="A6550" t="s">
        <v>338</v>
      </c>
      <c r="B6550" t="s">
        <v>35604</v>
      </c>
      <c r="C6550" t="s">
        <v>35605</v>
      </c>
      <c r="E6550" t="s">
        <v>35606</v>
      </c>
      <c r="F6550" t="s">
        <v>101</v>
      </c>
      <c r="G6550">
        <v>84741</v>
      </c>
      <c r="H6550">
        <v>37.034252000000002</v>
      </c>
      <c r="I6550">
        <v>-111.612273</v>
      </c>
      <c r="J6550" s="1" t="d">
        <v>2019-01-10</v>
      </c>
      <c r="K6550">
        <v>115862</v>
      </c>
      <c r="L6550" t="s">
        <v>30</v>
      </c>
      <c r="M6550" s="1" t="d">
        <v>2015-10-01</v>
      </c>
      <c r="N6550">
        <v>10</v>
      </c>
      <c r="O6550">
        <v>1</v>
      </c>
      <c r="P6550">
        <v>2015</v>
      </c>
      <c r="R6550" t="s">
        <v>26</v>
      </c>
      <c r="S6550" t="s">
        <v>31</v>
      </c>
    </row>
    <row r="6551" spans="1:19" x14ac:dyDescent="0.25">
      <c r="A6551" t="s">
        <v>338</v>
      </c>
      <c r="B6551" t="s">
        <v>35613</v>
      </c>
      <c r="C6551" t="s">
        <v>35614</v>
      </c>
      <c r="E6551" t="s">
        <v>115</v>
      </c>
      <c r="F6551" t="s">
        <v>101</v>
      </c>
      <c r="G6551">
        <v>84721</v>
      </c>
      <c r="H6551">
        <v>37.681322999999999</v>
      </c>
      <c r="I6551">
        <v>-113.068422</v>
      </c>
      <c r="J6551" s="1" t="d">
        <v>2019-01-10</v>
      </c>
      <c r="K6551">
        <v>115866</v>
      </c>
      <c r="L6551" t="s">
        <v>30</v>
      </c>
      <c r="M6551" s="1" t="d">
        <v>2015-02-09</v>
      </c>
      <c r="N6551">
        <v>2</v>
      </c>
      <c r="O6551">
        <v>9</v>
      </c>
      <c r="P6551">
        <v>2015</v>
      </c>
      <c r="R6551" t="s">
        <v>26</v>
      </c>
      <c r="S6551" t="s">
        <v>31</v>
      </c>
    </row>
    <row r="6552" spans="1:19" x14ac:dyDescent="0.25">
      <c r="A6552" t="s">
        <v>338</v>
      </c>
      <c r="B6552" t="s">
        <v>35644</v>
      </c>
      <c r="C6552" t="s">
        <v>35645</v>
      </c>
      <c r="E6552" t="s">
        <v>13270</v>
      </c>
      <c r="F6552" t="s">
        <v>101</v>
      </c>
      <c r="G6552">
        <v>84060</v>
      </c>
      <c r="H6552">
        <v>40.660831999999999</v>
      </c>
      <c r="I6552">
        <v>-111.512742</v>
      </c>
      <c r="J6552" s="1" t="d">
        <v>2019-01-10</v>
      </c>
      <c r="K6552">
        <v>115880</v>
      </c>
      <c r="L6552" t="s">
        <v>30</v>
      </c>
      <c r="M6552" s="1" t="d">
        <v>2015-09-01</v>
      </c>
      <c r="N6552">
        <v>9</v>
      </c>
      <c r="O6552">
        <v>1</v>
      </c>
      <c r="P6552">
        <v>2015</v>
      </c>
      <c r="R6552" t="s">
        <v>26</v>
      </c>
      <c r="S6552" t="s">
        <v>31</v>
      </c>
    </row>
    <row r="6553" spans="1:19" x14ac:dyDescent="0.25">
      <c r="A6553" t="s">
        <v>338</v>
      </c>
      <c r="B6553" t="s">
        <v>35658</v>
      </c>
      <c r="C6553" t="s">
        <v>35659</v>
      </c>
      <c r="E6553" t="s">
        <v>13270</v>
      </c>
      <c r="F6553" t="s">
        <v>101</v>
      </c>
      <c r="G6553">
        <v>84060</v>
      </c>
      <c r="H6553">
        <v>40.621896999999997</v>
      </c>
      <c r="I6553">
        <v>-111.490065</v>
      </c>
      <c r="J6553" s="1" t="d">
        <v>2019-01-10</v>
      </c>
      <c r="K6553">
        <v>115887</v>
      </c>
      <c r="L6553" t="s">
        <v>30</v>
      </c>
      <c r="M6553" s="1" t="d">
        <v>2015-11-01</v>
      </c>
      <c r="N6553">
        <v>11</v>
      </c>
      <c r="O6553">
        <v>1</v>
      </c>
      <c r="P6553">
        <v>2015</v>
      </c>
      <c r="R6553" t="s">
        <v>26</v>
      </c>
      <c r="S6553" t="s">
        <v>31</v>
      </c>
    </row>
    <row r="6554" spans="1:19" x14ac:dyDescent="0.25">
      <c r="A6554" t="s">
        <v>338</v>
      </c>
      <c r="B6554" t="s">
        <v>35662</v>
      </c>
      <c r="C6554" t="s">
        <v>35663</v>
      </c>
      <c r="E6554" t="s">
        <v>13270</v>
      </c>
      <c r="F6554" t="s">
        <v>101</v>
      </c>
      <c r="G6554">
        <v>84060</v>
      </c>
      <c r="H6554">
        <v>40.618237000000001</v>
      </c>
      <c r="I6554">
        <v>-111.507381</v>
      </c>
      <c r="J6554" s="1" t="d">
        <v>2019-01-10</v>
      </c>
      <c r="K6554">
        <v>115889</v>
      </c>
      <c r="L6554" t="s">
        <v>30</v>
      </c>
      <c r="M6554" s="1" t="d">
        <v>2015-11-01</v>
      </c>
      <c r="N6554">
        <v>11</v>
      </c>
      <c r="O6554">
        <v>1</v>
      </c>
      <c r="P6554">
        <v>2015</v>
      </c>
      <c r="R6554" t="s">
        <v>26</v>
      </c>
      <c r="S6554" t="s">
        <v>31</v>
      </c>
    </row>
    <row r="6555" spans="1:19" x14ac:dyDescent="0.25">
      <c r="A6555" t="s">
        <v>338</v>
      </c>
      <c r="B6555" t="s">
        <v>35664</v>
      </c>
      <c r="C6555" t="s">
        <v>35665</v>
      </c>
      <c r="E6555" t="s">
        <v>35666</v>
      </c>
      <c r="F6555" t="s">
        <v>101</v>
      </c>
      <c r="G6555">
        <v>84601</v>
      </c>
      <c r="H6555">
        <v>40.235112000000001</v>
      </c>
      <c r="I6555">
        <v>-111.66071100000001</v>
      </c>
      <c r="J6555" s="1" t="d">
        <v>2019-01-10</v>
      </c>
      <c r="K6555">
        <v>115890</v>
      </c>
      <c r="L6555" t="s">
        <v>30</v>
      </c>
      <c r="M6555" s="1" t="d">
        <v>2015-09-01</v>
      </c>
      <c r="N6555">
        <v>9</v>
      </c>
      <c r="O6555">
        <v>1</v>
      </c>
      <c r="P6555">
        <v>2015</v>
      </c>
      <c r="R6555" t="s">
        <v>26</v>
      </c>
      <c r="S6555" t="s">
        <v>31</v>
      </c>
    </row>
    <row r="6556" spans="1:19" x14ac:dyDescent="0.25">
      <c r="A6556" t="s">
        <v>338</v>
      </c>
      <c r="B6556" t="s">
        <v>35678</v>
      </c>
      <c r="C6556" t="s">
        <v>20089</v>
      </c>
      <c r="E6556" t="s">
        <v>108</v>
      </c>
      <c r="F6556" t="s">
        <v>101</v>
      </c>
      <c r="G6556">
        <v>84111</v>
      </c>
      <c r="H6556">
        <v>40.757370000000002</v>
      </c>
      <c r="I6556">
        <v>-111.889663</v>
      </c>
      <c r="J6556" s="1" t="d">
        <v>2019-01-10</v>
      </c>
      <c r="K6556">
        <v>115898</v>
      </c>
      <c r="L6556" t="s">
        <v>30</v>
      </c>
      <c r="M6556" s="1" t="d">
        <v>2015-11-01</v>
      </c>
      <c r="N6556">
        <v>11</v>
      </c>
      <c r="O6556">
        <v>1</v>
      </c>
      <c r="P6556">
        <v>2015</v>
      </c>
      <c r="R6556" t="s">
        <v>26</v>
      </c>
      <c r="S6556" t="s">
        <v>31</v>
      </c>
    </row>
    <row r="6557" spans="1:19" x14ac:dyDescent="0.25">
      <c r="A6557" t="s">
        <v>338</v>
      </c>
      <c r="B6557" t="s">
        <v>35686</v>
      </c>
      <c r="C6557" t="s">
        <v>35687</v>
      </c>
      <c r="E6557" t="s">
        <v>4433</v>
      </c>
      <c r="F6557" t="s">
        <v>101</v>
      </c>
      <c r="G6557">
        <v>84767</v>
      </c>
      <c r="H6557">
        <v>37.196959999999997</v>
      </c>
      <c r="I6557">
        <v>-112.99095199999999</v>
      </c>
      <c r="J6557" s="1" t="d">
        <v>2019-01-10</v>
      </c>
      <c r="K6557">
        <v>115902</v>
      </c>
      <c r="L6557" t="s">
        <v>30</v>
      </c>
      <c r="M6557" s="1" t="d">
        <v>2015-09-01</v>
      </c>
      <c r="N6557">
        <v>9</v>
      </c>
      <c r="O6557">
        <v>1</v>
      </c>
      <c r="P6557">
        <v>2015</v>
      </c>
      <c r="R6557" t="s">
        <v>26</v>
      </c>
      <c r="S6557" t="s">
        <v>31</v>
      </c>
    </row>
    <row r="6558" spans="1:19" x14ac:dyDescent="0.25">
      <c r="A6558" t="s">
        <v>338</v>
      </c>
      <c r="B6558" t="s">
        <v>35688</v>
      </c>
      <c r="C6558" t="s">
        <v>35689</v>
      </c>
      <c r="E6558" t="s">
        <v>4433</v>
      </c>
      <c r="F6558" t="s">
        <v>101</v>
      </c>
      <c r="G6558">
        <v>84767</v>
      </c>
      <c r="H6558">
        <v>37.194580000000002</v>
      </c>
      <c r="I6558">
        <v>-112.994074</v>
      </c>
      <c r="J6558" s="1" t="d">
        <v>2019-01-10</v>
      </c>
      <c r="K6558">
        <v>115903</v>
      </c>
      <c r="L6558" t="s">
        <v>30</v>
      </c>
      <c r="M6558" s="1" t="d">
        <v>2015-10-01</v>
      </c>
      <c r="N6558">
        <v>10</v>
      </c>
      <c r="O6558">
        <v>1</v>
      </c>
      <c r="P6558">
        <v>2015</v>
      </c>
      <c r="R6558" t="s">
        <v>26</v>
      </c>
      <c r="S6558" t="s">
        <v>31</v>
      </c>
    </row>
    <row r="6559" spans="1:19" x14ac:dyDescent="0.25">
      <c r="A6559" t="s">
        <v>338</v>
      </c>
      <c r="B6559" t="s">
        <v>35690</v>
      </c>
      <c r="C6559" t="s">
        <v>35691</v>
      </c>
      <c r="E6559" t="s">
        <v>116</v>
      </c>
      <c r="F6559" t="s">
        <v>101</v>
      </c>
      <c r="G6559">
        <v>84770</v>
      </c>
      <c r="H6559">
        <v>37.088925000000003</v>
      </c>
      <c r="I6559">
        <v>-113.584407</v>
      </c>
      <c r="J6559" s="1" t="d">
        <v>2019-01-10</v>
      </c>
      <c r="K6559">
        <v>115904</v>
      </c>
      <c r="L6559" t="s">
        <v>30</v>
      </c>
      <c r="M6559" s="1" t="d">
        <v>2015-09-01</v>
      </c>
      <c r="N6559">
        <v>9</v>
      </c>
      <c r="O6559">
        <v>1</v>
      </c>
      <c r="P6559">
        <v>2015</v>
      </c>
      <c r="R6559" t="s">
        <v>26</v>
      </c>
      <c r="S6559" t="s">
        <v>31</v>
      </c>
    </row>
    <row r="6560" spans="1:19" x14ac:dyDescent="0.25">
      <c r="A6560" t="s">
        <v>338</v>
      </c>
      <c r="B6560" t="s">
        <v>35692</v>
      </c>
      <c r="C6560" t="s">
        <v>20087</v>
      </c>
      <c r="E6560" t="s">
        <v>116</v>
      </c>
      <c r="F6560" t="s">
        <v>101</v>
      </c>
      <c r="G6560">
        <v>84770</v>
      </c>
      <c r="H6560">
        <v>37.110613999999998</v>
      </c>
      <c r="I6560">
        <v>-113.57951300000001</v>
      </c>
      <c r="J6560" s="1" t="d">
        <v>2019-01-10</v>
      </c>
      <c r="K6560">
        <v>115905</v>
      </c>
      <c r="L6560" t="s">
        <v>30</v>
      </c>
      <c r="M6560" s="1" t="d">
        <v>2015-11-01</v>
      </c>
      <c r="N6560">
        <v>11</v>
      </c>
      <c r="O6560">
        <v>1</v>
      </c>
      <c r="P6560">
        <v>2015</v>
      </c>
      <c r="R6560" t="s">
        <v>26</v>
      </c>
      <c r="S6560" t="s">
        <v>31</v>
      </c>
    </row>
    <row r="6561" spans="1:19" x14ac:dyDescent="0.25">
      <c r="A6561" t="s">
        <v>338</v>
      </c>
      <c r="B6561" t="s">
        <v>35693</v>
      </c>
      <c r="C6561" t="s">
        <v>35694</v>
      </c>
      <c r="E6561" t="s">
        <v>116</v>
      </c>
      <c r="F6561" t="s">
        <v>101</v>
      </c>
      <c r="G6561">
        <v>84770</v>
      </c>
      <c r="H6561">
        <v>37.109254</v>
      </c>
      <c r="I6561">
        <v>-113.576247</v>
      </c>
      <c r="J6561" s="1" t="d">
        <v>2019-01-10</v>
      </c>
      <c r="K6561">
        <v>115906</v>
      </c>
      <c r="L6561" t="s">
        <v>30</v>
      </c>
      <c r="M6561" s="1" t="d">
        <v>2015-11-01</v>
      </c>
      <c r="N6561">
        <v>11</v>
      </c>
      <c r="O6561">
        <v>1</v>
      </c>
      <c r="P6561">
        <v>2015</v>
      </c>
      <c r="R6561" t="s">
        <v>26</v>
      </c>
      <c r="S6561" t="s">
        <v>31</v>
      </c>
    </row>
    <row r="6562" spans="1:19" x14ac:dyDescent="0.25">
      <c r="A6562" t="s">
        <v>338</v>
      </c>
      <c r="B6562" t="s">
        <v>35723</v>
      </c>
      <c r="C6562" t="s">
        <v>20081</v>
      </c>
      <c r="E6562" t="s">
        <v>6042</v>
      </c>
      <c r="F6562" t="s">
        <v>269</v>
      </c>
      <c r="G6562">
        <v>22202</v>
      </c>
      <c r="H6562">
        <v>38.847659999999998</v>
      </c>
      <c r="I6562">
        <v>-77.051130000000001</v>
      </c>
      <c r="J6562" s="1" t="d">
        <v>2019-01-10</v>
      </c>
      <c r="K6562">
        <v>115921</v>
      </c>
      <c r="L6562" t="s">
        <v>30</v>
      </c>
      <c r="M6562" s="1" t="d">
        <v>2015-11-24</v>
      </c>
      <c r="N6562">
        <v>11</v>
      </c>
      <c r="O6562">
        <v>24</v>
      </c>
      <c r="P6562">
        <v>2015</v>
      </c>
      <c r="R6562" t="s">
        <v>26</v>
      </c>
      <c r="S6562" t="s">
        <v>31</v>
      </c>
    </row>
    <row r="6563" spans="1:19" x14ac:dyDescent="0.25">
      <c r="A6563" t="s">
        <v>338</v>
      </c>
      <c r="B6563" t="s">
        <v>35729</v>
      </c>
      <c r="C6563" t="s">
        <v>20079</v>
      </c>
      <c r="E6563" t="s">
        <v>12489</v>
      </c>
      <c r="F6563" t="s">
        <v>269</v>
      </c>
      <c r="G6563">
        <v>22620</v>
      </c>
      <c r="H6563">
        <v>39.070732</v>
      </c>
      <c r="I6563">
        <v>-78.093152000000003</v>
      </c>
      <c r="J6563" s="1" t="d">
        <v>2019-01-10</v>
      </c>
      <c r="K6563">
        <v>115926</v>
      </c>
      <c r="L6563" t="s">
        <v>30</v>
      </c>
      <c r="M6563" s="1" t="d">
        <v>2015-10-01</v>
      </c>
      <c r="N6563">
        <v>10</v>
      </c>
      <c r="O6563">
        <v>1</v>
      </c>
      <c r="P6563">
        <v>2015</v>
      </c>
      <c r="R6563" t="s">
        <v>26</v>
      </c>
      <c r="S6563" t="s">
        <v>31</v>
      </c>
    </row>
    <row r="6564" spans="1:19" x14ac:dyDescent="0.25">
      <c r="A6564" t="s">
        <v>338</v>
      </c>
      <c r="B6564" t="s">
        <v>35730</v>
      </c>
      <c r="C6564" t="s">
        <v>18309</v>
      </c>
      <c r="E6564" t="s">
        <v>18310</v>
      </c>
      <c r="F6564" t="s">
        <v>269</v>
      </c>
      <c r="G6564">
        <v>20137</v>
      </c>
      <c r="H6564">
        <v>38.784326999999998</v>
      </c>
      <c r="I6564">
        <v>-77.739198999999999</v>
      </c>
      <c r="J6564" s="1" t="d">
        <v>2019-01-10</v>
      </c>
      <c r="K6564">
        <v>115927</v>
      </c>
      <c r="L6564" t="s">
        <v>30</v>
      </c>
      <c r="M6564" s="1" t="d">
        <v>2015-03-18</v>
      </c>
      <c r="N6564">
        <v>3</v>
      </c>
      <c r="O6564">
        <v>18</v>
      </c>
      <c r="P6564">
        <v>2015</v>
      </c>
      <c r="R6564" t="s">
        <v>26</v>
      </c>
      <c r="S6564" t="s">
        <v>31</v>
      </c>
    </row>
    <row r="6565" spans="1:19" x14ac:dyDescent="0.25">
      <c r="A6565" t="s">
        <v>338</v>
      </c>
      <c r="B6565" t="s">
        <v>35736</v>
      </c>
      <c r="C6565" t="s">
        <v>20071</v>
      </c>
      <c r="E6565" t="s">
        <v>3989</v>
      </c>
      <c r="F6565" t="s">
        <v>269</v>
      </c>
      <c r="G6565">
        <v>22901</v>
      </c>
      <c r="H6565">
        <v>38.066512000000003</v>
      </c>
      <c r="I6565">
        <v>-78.493549999999999</v>
      </c>
      <c r="J6565" s="1" t="d">
        <v>2019-01-10</v>
      </c>
      <c r="K6565">
        <v>115931</v>
      </c>
      <c r="L6565" t="s">
        <v>30</v>
      </c>
      <c r="M6565" s="1" t="d">
        <v>2015-09-01</v>
      </c>
      <c r="N6565">
        <v>9</v>
      </c>
      <c r="O6565">
        <v>1</v>
      </c>
      <c r="P6565">
        <v>2015</v>
      </c>
      <c r="R6565" t="s">
        <v>26</v>
      </c>
      <c r="S6565" t="s">
        <v>31</v>
      </c>
    </row>
    <row r="6566" spans="1:19" x14ac:dyDescent="0.25">
      <c r="A6566" t="s">
        <v>338</v>
      </c>
      <c r="B6566" t="s">
        <v>35737</v>
      </c>
      <c r="C6566" t="s">
        <v>20069</v>
      </c>
      <c r="E6566" t="s">
        <v>3989</v>
      </c>
      <c r="F6566" t="s">
        <v>269</v>
      </c>
      <c r="G6566">
        <v>22901</v>
      </c>
      <c r="H6566">
        <v>38.103524</v>
      </c>
      <c r="I6566">
        <v>-78.565905000000001</v>
      </c>
      <c r="J6566" s="1" t="d">
        <v>2019-01-10</v>
      </c>
      <c r="K6566">
        <v>115932</v>
      </c>
      <c r="L6566" t="s">
        <v>30</v>
      </c>
      <c r="M6566" s="1" t="d">
        <v>2015-11-01</v>
      </c>
      <c r="N6566">
        <v>11</v>
      </c>
      <c r="O6566">
        <v>1</v>
      </c>
      <c r="P6566">
        <v>2015</v>
      </c>
      <c r="R6566" t="s">
        <v>26</v>
      </c>
      <c r="S6566" t="s">
        <v>31</v>
      </c>
    </row>
    <row r="6567" spans="1:19" x14ac:dyDescent="0.25">
      <c r="A6567" t="s">
        <v>338</v>
      </c>
      <c r="B6567" t="s">
        <v>35738</v>
      </c>
      <c r="C6567" t="s">
        <v>35739</v>
      </c>
      <c r="E6567" t="s">
        <v>3989</v>
      </c>
      <c r="F6567" t="s">
        <v>269</v>
      </c>
      <c r="G6567">
        <v>22903</v>
      </c>
      <c r="H6567">
        <v>38.031852999999998</v>
      </c>
      <c r="I6567">
        <v>-78.493414999999999</v>
      </c>
      <c r="J6567" s="1" t="d">
        <v>2019-01-10</v>
      </c>
      <c r="K6567">
        <v>115933</v>
      </c>
      <c r="L6567" t="s">
        <v>30</v>
      </c>
      <c r="M6567" s="1" t="d">
        <v>2015-09-01</v>
      </c>
      <c r="N6567">
        <v>9</v>
      </c>
      <c r="O6567">
        <v>1</v>
      </c>
      <c r="P6567">
        <v>2015</v>
      </c>
      <c r="R6567" t="s">
        <v>26</v>
      </c>
      <c r="S6567" t="s">
        <v>31</v>
      </c>
    </row>
    <row r="6568" spans="1:19" x14ac:dyDescent="0.25">
      <c r="A6568" t="s">
        <v>338</v>
      </c>
      <c r="B6568" t="s">
        <v>35745</v>
      </c>
      <c r="C6568" t="s">
        <v>19575</v>
      </c>
      <c r="E6568" t="s">
        <v>7325</v>
      </c>
      <c r="F6568" t="s">
        <v>269</v>
      </c>
      <c r="G6568">
        <v>24073</v>
      </c>
      <c r="H6568">
        <v>37.162258999999999</v>
      </c>
      <c r="I6568">
        <v>-80.427109000000002</v>
      </c>
      <c r="J6568" s="1" t="d">
        <v>2019-01-10</v>
      </c>
      <c r="K6568">
        <v>115936</v>
      </c>
      <c r="L6568" t="s">
        <v>30</v>
      </c>
      <c r="M6568" s="1" t="d">
        <v>2015-09-17</v>
      </c>
      <c r="N6568">
        <v>9</v>
      </c>
      <c r="O6568">
        <v>17</v>
      </c>
      <c r="P6568">
        <v>2015</v>
      </c>
      <c r="R6568" t="s">
        <v>26</v>
      </c>
      <c r="S6568" t="s">
        <v>31</v>
      </c>
    </row>
    <row r="6569" spans="1:19" x14ac:dyDescent="0.25">
      <c r="A6569" t="s">
        <v>338</v>
      </c>
      <c r="B6569" t="s">
        <v>35767</v>
      </c>
      <c r="C6569" t="s">
        <v>35768</v>
      </c>
      <c r="E6569" t="s">
        <v>7694</v>
      </c>
      <c r="F6569" t="s">
        <v>269</v>
      </c>
      <c r="G6569">
        <v>22801</v>
      </c>
      <c r="H6569">
        <v>38.451718999999997</v>
      </c>
      <c r="I6569">
        <v>-78.903976999999998</v>
      </c>
      <c r="J6569" s="1" t="d">
        <v>2019-01-10</v>
      </c>
      <c r="K6569">
        <v>115947</v>
      </c>
      <c r="L6569" t="s">
        <v>30</v>
      </c>
      <c r="M6569" s="1" t="d">
        <v>2015-04-01</v>
      </c>
      <c r="N6569">
        <v>4</v>
      </c>
      <c r="O6569">
        <v>1</v>
      </c>
      <c r="P6569">
        <v>2015</v>
      </c>
      <c r="R6569" t="s">
        <v>26</v>
      </c>
      <c r="S6569" t="s">
        <v>31</v>
      </c>
    </row>
    <row r="6570" spans="1:19" x14ac:dyDescent="0.25">
      <c r="A6570" t="s">
        <v>338</v>
      </c>
      <c r="B6570" t="s">
        <v>35776</v>
      </c>
      <c r="C6570" t="s">
        <v>20076</v>
      </c>
      <c r="E6570" t="s">
        <v>20077</v>
      </c>
      <c r="F6570" t="s">
        <v>269</v>
      </c>
      <c r="G6570">
        <v>22947</v>
      </c>
      <c r="H6570">
        <v>38.016528999999998</v>
      </c>
      <c r="I6570">
        <v>-78.366845999999995</v>
      </c>
      <c r="J6570" s="1" t="d">
        <v>2019-01-10</v>
      </c>
      <c r="K6570">
        <v>115952</v>
      </c>
      <c r="L6570" t="s">
        <v>30</v>
      </c>
      <c r="M6570" s="1" t="d">
        <v>2015-09-01</v>
      </c>
      <c r="N6570">
        <v>9</v>
      </c>
      <c r="O6570">
        <v>1</v>
      </c>
      <c r="P6570">
        <v>2015</v>
      </c>
      <c r="R6570" t="s">
        <v>26</v>
      </c>
      <c r="S6570" t="s">
        <v>31</v>
      </c>
    </row>
    <row r="6571" spans="1:19" x14ac:dyDescent="0.25">
      <c r="A6571" t="s">
        <v>338</v>
      </c>
      <c r="B6571" t="s">
        <v>35784</v>
      </c>
      <c r="C6571" t="s">
        <v>35785</v>
      </c>
      <c r="E6571" t="s">
        <v>565</v>
      </c>
      <c r="F6571" t="s">
        <v>269</v>
      </c>
      <c r="G6571">
        <v>24450</v>
      </c>
      <c r="H6571">
        <v>37.796036000000001</v>
      </c>
      <c r="I6571">
        <v>-79.468385999999995</v>
      </c>
      <c r="J6571" s="1" t="d">
        <v>2019-01-10</v>
      </c>
      <c r="K6571">
        <v>115957</v>
      </c>
      <c r="L6571" t="s">
        <v>30</v>
      </c>
      <c r="M6571" s="1" t="d">
        <v>2015-11-01</v>
      </c>
      <c r="N6571">
        <v>11</v>
      </c>
      <c r="O6571">
        <v>1</v>
      </c>
      <c r="P6571">
        <v>2015</v>
      </c>
      <c r="R6571" t="s">
        <v>26</v>
      </c>
      <c r="S6571" t="s">
        <v>31</v>
      </c>
    </row>
    <row r="6572" spans="1:19" x14ac:dyDescent="0.25">
      <c r="A6572" t="s">
        <v>338</v>
      </c>
      <c r="B6572" t="s">
        <v>35787</v>
      </c>
      <c r="C6572" t="s">
        <v>4525</v>
      </c>
      <c r="E6572" t="s">
        <v>20086</v>
      </c>
      <c r="F6572" t="s">
        <v>269</v>
      </c>
      <c r="G6572">
        <v>22835</v>
      </c>
      <c r="H6572">
        <v>38.664439000000002</v>
      </c>
      <c r="I6572">
        <v>-78.466707999999997</v>
      </c>
      <c r="J6572" s="1" t="d">
        <v>2019-01-10</v>
      </c>
      <c r="K6572">
        <v>115959</v>
      </c>
      <c r="L6572" t="s">
        <v>30</v>
      </c>
      <c r="M6572" s="1" t="d">
        <v>2015-11-01</v>
      </c>
      <c r="N6572">
        <v>11</v>
      </c>
      <c r="O6572">
        <v>1</v>
      </c>
      <c r="P6572">
        <v>2015</v>
      </c>
      <c r="R6572" t="s">
        <v>26</v>
      </c>
      <c r="S6572" t="s">
        <v>31</v>
      </c>
    </row>
    <row r="6573" spans="1:19" x14ac:dyDescent="0.25">
      <c r="A6573" t="s">
        <v>338</v>
      </c>
      <c r="B6573" t="s">
        <v>35821</v>
      </c>
      <c r="C6573" t="s">
        <v>35822</v>
      </c>
      <c r="E6573" t="s">
        <v>35823</v>
      </c>
      <c r="F6573" t="s">
        <v>269</v>
      </c>
      <c r="G6573">
        <v>23417</v>
      </c>
      <c r="H6573">
        <v>37.713928000000003</v>
      </c>
      <c r="I6573">
        <v>-75.747375000000005</v>
      </c>
      <c r="J6573" s="1" t="d">
        <v>2019-01-10</v>
      </c>
      <c r="K6573">
        <v>115977</v>
      </c>
      <c r="L6573" t="s">
        <v>30</v>
      </c>
      <c r="M6573" s="1" t="d">
        <v>2015-10-01</v>
      </c>
      <c r="N6573">
        <v>10</v>
      </c>
      <c r="O6573">
        <v>1</v>
      </c>
      <c r="P6573">
        <v>2015</v>
      </c>
      <c r="R6573" t="s">
        <v>26</v>
      </c>
      <c r="S6573" t="s">
        <v>31</v>
      </c>
    </row>
    <row r="6574" spans="1:19" x14ac:dyDescent="0.25">
      <c r="A6574" t="s">
        <v>338</v>
      </c>
      <c r="B6574" t="s">
        <v>35827</v>
      </c>
      <c r="C6574" t="s">
        <v>20073</v>
      </c>
      <c r="E6574" t="s">
        <v>20074</v>
      </c>
      <c r="F6574" t="s">
        <v>269</v>
      </c>
      <c r="G6574">
        <v>24134</v>
      </c>
      <c r="H6574">
        <v>37.319629999999997</v>
      </c>
      <c r="I6574">
        <v>-80.686127999999997</v>
      </c>
      <c r="J6574" s="1" t="d">
        <v>2019-01-10</v>
      </c>
      <c r="K6574">
        <v>115979</v>
      </c>
      <c r="L6574" t="s">
        <v>30</v>
      </c>
      <c r="M6574" s="1" t="d">
        <v>2015-10-01</v>
      </c>
      <c r="N6574">
        <v>10</v>
      </c>
      <c r="O6574">
        <v>1</v>
      </c>
      <c r="P6574">
        <v>2015</v>
      </c>
      <c r="R6574" t="s">
        <v>26</v>
      </c>
      <c r="S6574" t="s">
        <v>31</v>
      </c>
    </row>
    <row r="6575" spans="1:19" x14ac:dyDescent="0.25">
      <c r="A6575" t="s">
        <v>338</v>
      </c>
      <c r="B6575" t="s">
        <v>35828</v>
      </c>
      <c r="C6575" t="s">
        <v>35829</v>
      </c>
      <c r="E6575" t="s">
        <v>2281</v>
      </c>
      <c r="F6575" t="s">
        <v>269</v>
      </c>
      <c r="G6575">
        <v>23704</v>
      </c>
      <c r="H6575">
        <v>36.835006999999997</v>
      </c>
      <c r="I6575">
        <v>-76.301818999999995</v>
      </c>
      <c r="J6575" s="1" t="d">
        <v>2019-01-10</v>
      </c>
      <c r="K6575">
        <v>115980</v>
      </c>
      <c r="L6575" t="s">
        <v>30</v>
      </c>
      <c r="M6575" s="1" t="d">
        <v>2015-11-01</v>
      </c>
      <c r="N6575">
        <v>11</v>
      </c>
      <c r="O6575">
        <v>1</v>
      </c>
      <c r="P6575">
        <v>2015</v>
      </c>
      <c r="R6575" t="s">
        <v>26</v>
      </c>
      <c r="S6575" t="s">
        <v>31</v>
      </c>
    </row>
    <row r="6576" spans="1:19" x14ac:dyDescent="0.25">
      <c r="A6576" t="s">
        <v>338</v>
      </c>
      <c r="B6576" t="s">
        <v>35835</v>
      </c>
      <c r="C6576" t="s">
        <v>35836</v>
      </c>
      <c r="E6576" t="s">
        <v>35837</v>
      </c>
      <c r="F6576" t="s">
        <v>269</v>
      </c>
      <c r="G6576">
        <v>24472</v>
      </c>
      <c r="H6576">
        <v>37.923765000000003</v>
      </c>
      <c r="I6576">
        <v>-79.204303999999993</v>
      </c>
      <c r="J6576" s="1" t="d">
        <v>2019-01-10</v>
      </c>
      <c r="K6576">
        <v>115983</v>
      </c>
      <c r="L6576" t="s">
        <v>30</v>
      </c>
      <c r="M6576" s="1" t="d">
        <v>2015-09-01</v>
      </c>
      <c r="N6576">
        <v>9</v>
      </c>
      <c r="O6576">
        <v>1</v>
      </c>
      <c r="P6576">
        <v>2015</v>
      </c>
      <c r="R6576" t="s">
        <v>26</v>
      </c>
      <c r="S6576" t="s">
        <v>31</v>
      </c>
    </row>
    <row r="6577" spans="1:19" x14ac:dyDescent="0.25">
      <c r="A6577" t="s">
        <v>338</v>
      </c>
      <c r="B6577" t="s">
        <v>35851</v>
      </c>
      <c r="C6577" t="s">
        <v>16281</v>
      </c>
      <c r="E6577" t="s">
        <v>184</v>
      </c>
      <c r="F6577" t="s">
        <v>269</v>
      </c>
      <c r="G6577">
        <v>23219</v>
      </c>
      <c r="H6577">
        <v>37.535049999999998</v>
      </c>
      <c r="I6577">
        <v>-77.428959000000006</v>
      </c>
      <c r="J6577" s="1" t="d">
        <v>2019-01-10</v>
      </c>
      <c r="K6577">
        <v>115990</v>
      </c>
      <c r="L6577" t="s">
        <v>30</v>
      </c>
      <c r="M6577" s="1" t="d">
        <v>2015-08-25</v>
      </c>
      <c r="N6577">
        <v>8</v>
      </c>
      <c r="O6577">
        <v>25</v>
      </c>
      <c r="P6577">
        <v>2015</v>
      </c>
      <c r="R6577" t="s">
        <v>26</v>
      </c>
      <c r="S6577" t="s">
        <v>31</v>
      </c>
    </row>
    <row r="6578" spans="1:19" x14ac:dyDescent="0.25">
      <c r="A6578" t="s">
        <v>338</v>
      </c>
      <c r="B6578" t="s">
        <v>35876</v>
      </c>
      <c r="C6578" t="s">
        <v>35877</v>
      </c>
      <c r="E6578" t="s">
        <v>10083</v>
      </c>
      <c r="F6578" t="s">
        <v>269</v>
      </c>
      <c r="G6578">
        <v>24151</v>
      </c>
      <c r="H6578">
        <v>36.999825000000001</v>
      </c>
      <c r="I6578">
        <v>-79.889374000000004</v>
      </c>
      <c r="J6578" s="1" t="d">
        <v>2019-01-10</v>
      </c>
      <c r="K6578">
        <v>116004</v>
      </c>
      <c r="L6578" t="s">
        <v>30</v>
      </c>
      <c r="M6578" s="1" t="d">
        <v>2015-09-01</v>
      </c>
      <c r="N6578">
        <v>9</v>
      </c>
      <c r="O6578">
        <v>1</v>
      </c>
      <c r="P6578">
        <v>2015</v>
      </c>
      <c r="R6578" t="s">
        <v>26</v>
      </c>
      <c r="S6578" t="s">
        <v>31</v>
      </c>
    </row>
    <row r="6579" spans="1:19" x14ac:dyDescent="0.25">
      <c r="A6579" t="s">
        <v>338</v>
      </c>
      <c r="B6579" t="s">
        <v>35916</v>
      </c>
      <c r="C6579" t="s">
        <v>35917</v>
      </c>
      <c r="E6579" t="s">
        <v>4317</v>
      </c>
      <c r="F6579" t="s">
        <v>269</v>
      </c>
      <c r="G6579">
        <v>23464</v>
      </c>
      <c r="H6579">
        <v>36.802985999999997</v>
      </c>
      <c r="I6579">
        <v>-76.190285000000003</v>
      </c>
      <c r="J6579" s="1" t="d">
        <v>2019-01-10</v>
      </c>
      <c r="K6579">
        <v>116027</v>
      </c>
      <c r="L6579" t="s">
        <v>30</v>
      </c>
      <c r="M6579" s="1" t="d">
        <v>2015-10-01</v>
      </c>
      <c r="N6579">
        <v>10</v>
      </c>
      <c r="O6579">
        <v>1</v>
      </c>
      <c r="P6579">
        <v>2015</v>
      </c>
      <c r="R6579" t="s">
        <v>26</v>
      </c>
      <c r="S6579" t="s">
        <v>31</v>
      </c>
    </row>
    <row r="6580" spans="1:19" x14ac:dyDescent="0.25">
      <c r="A6580" t="s">
        <v>338</v>
      </c>
      <c r="B6580" t="s">
        <v>35918</v>
      </c>
      <c r="C6580" t="s">
        <v>19791</v>
      </c>
      <c r="E6580" t="s">
        <v>4317</v>
      </c>
      <c r="F6580" t="s">
        <v>269</v>
      </c>
      <c r="G6580">
        <v>23451</v>
      </c>
      <c r="H6580">
        <v>36.845573000000002</v>
      </c>
      <c r="I6580">
        <v>-75.983011000000005</v>
      </c>
      <c r="J6580" s="1" t="d">
        <v>2019-01-10</v>
      </c>
      <c r="K6580">
        <v>116028</v>
      </c>
      <c r="L6580" t="s">
        <v>30</v>
      </c>
      <c r="M6580" s="1" t="d">
        <v>2015-10-15</v>
      </c>
      <c r="N6580">
        <v>10</v>
      </c>
      <c r="O6580">
        <v>15</v>
      </c>
      <c r="P6580">
        <v>2015</v>
      </c>
      <c r="R6580" t="s">
        <v>26</v>
      </c>
      <c r="S6580" t="s">
        <v>31</v>
      </c>
    </row>
    <row r="6581" spans="1:19" x14ac:dyDescent="0.25">
      <c r="A6581" t="s">
        <v>338</v>
      </c>
      <c r="B6581" t="s">
        <v>35926</v>
      </c>
      <c r="C6581" t="s">
        <v>35927</v>
      </c>
      <c r="E6581" t="s">
        <v>12543</v>
      </c>
      <c r="F6581" t="s">
        <v>269</v>
      </c>
      <c r="G6581">
        <v>22980</v>
      </c>
      <c r="H6581">
        <v>38.042875000000002</v>
      </c>
      <c r="I6581">
        <v>-78.904554000000005</v>
      </c>
      <c r="J6581" s="1" t="d">
        <v>2019-01-10</v>
      </c>
      <c r="K6581">
        <v>116033</v>
      </c>
      <c r="L6581" t="s">
        <v>30</v>
      </c>
      <c r="M6581" s="1" t="d">
        <v>2015-11-01</v>
      </c>
      <c r="N6581">
        <v>11</v>
      </c>
      <c r="O6581">
        <v>1</v>
      </c>
      <c r="P6581">
        <v>2015</v>
      </c>
      <c r="R6581" t="s">
        <v>26</v>
      </c>
      <c r="S6581" t="s">
        <v>31</v>
      </c>
    </row>
    <row r="6582" spans="1:19" x14ac:dyDescent="0.25">
      <c r="A6582" t="s">
        <v>338</v>
      </c>
      <c r="B6582" t="s">
        <v>35967</v>
      </c>
      <c r="C6582" t="s">
        <v>35968</v>
      </c>
      <c r="E6582" t="s">
        <v>8668</v>
      </c>
      <c r="F6582" t="s">
        <v>1120</v>
      </c>
      <c r="G6582">
        <v>5753</v>
      </c>
      <c r="H6582">
        <v>44.018420999999996</v>
      </c>
      <c r="I6582">
        <v>-73.165228999999997</v>
      </c>
      <c r="J6582" s="1" t="d">
        <v>2019-01-10</v>
      </c>
      <c r="K6582">
        <v>116055</v>
      </c>
      <c r="L6582" t="s">
        <v>30</v>
      </c>
      <c r="M6582" s="1" t="d">
        <v>2015-05-01</v>
      </c>
      <c r="N6582">
        <v>5</v>
      </c>
      <c r="O6582">
        <v>1</v>
      </c>
      <c r="P6582">
        <v>2015</v>
      </c>
      <c r="R6582" t="s">
        <v>26</v>
      </c>
      <c r="S6582" t="s">
        <v>31</v>
      </c>
    </row>
    <row r="6583" spans="1:19" x14ac:dyDescent="0.25">
      <c r="A6583" t="s">
        <v>338</v>
      </c>
      <c r="B6583" t="s">
        <v>35985</v>
      </c>
      <c r="C6583" t="s">
        <v>35986</v>
      </c>
      <c r="E6583" t="s">
        <v>35987</v>
      </c>
      <c r="F6583" t="s">
        <v>1120</v>
      </c>
      <c r="G6583">
        <v>5359</v>
      </c>
      <c r="H6583">
        <v>43.099620000000002</v>
      </c>
      <c r="I6583">
        <v>-72.703604999999996</v>
      </c>
      <c r="J6583" s="1" t="d">
        <v>2019-01-10</v>
      </c>
      <c r="K6583">
        <v>116063</v>
      </c>
      <c r="L6583" t="s">
        <v>30</v>
      </c>
      <c r="M6583" s="1" t="d">
        <v>2015-05-01</v>
      </c>
      <c r="N6583">
        <v>5</v>
      </c>
      <c r="O6583">
        <v>1</v>
      </c>
      <c r="P6583">
        <v>2015</v>
      </c>
      <c r="R6583" t="s">
        <v>26</v>
      </c>
      <c r="S6583" t="s">
        <v>31</v>
      </c>
    </row>
    <row r="6584" spans="1:19" x14ac:dyDescent="0.25">
      <c r="A6584" t="s">
        <v>338</v>
      </c>
      <c r="B6584" t="s">
        <v>35989</v>
      </c>
      <c r="C6584" t="s">
        <v>35990</v>
      </c>
      <c r="E6584" t="s">
        <v>35991</v>
      </c>
      <c r="F6584" t="s">
        <v>1120</v>
      </c>
      <c r="G6584">
        <v>5673</v>
      </c>
      <c r="H6584">
        <v>44.186954</v>
      </c>
      <c r="I6584">
        <v>-72.878310999999997</v>
      </c>
      <c r="J6584" s="1" t="d">
        <v>2019-01-10</v>
      </c>
      <c r="K6584">
        <v>116065</v>
      </c>
      <c r="L6584" t="s">
        <v>30</v>
      </c>
      <c r="M6584" s="1" t="d">
        <v>2015-05-01</v>
      </c>
      <c r="N6584">
        <v>5</v>
      </c>
      <c r="O6584">
        <v>1</v>
      </c>
      <c r="P6584">
        <v>2015</v>
      </c>
      <c r="R6584" t="s">
        <v>26</v>
      </c>
      <c r="S6584" t="s">
        <v>31</v>
      </c>
    </row>
    <row r="6585" spans="1:19" x14ac:dyDescent="0.25">
      <c r="A6585" t="s">
        <v>338</v>
      </c>
      <c r="B6585" t="s">
        <v>36007</v>
      </c>
      <c r="C6585" t="s">
        <v>36008</v>
      </c>
      <c r="E6585" t="s">
        <v>9334</v>
      </c>
      <c r="F6585" t="s">
        <v>55</v>
      </c>
      <c r="G6585">
        <v>98004</v>
      </c>
      <c r="H6585">
        <v>47.612729999999999</v>
      </c>
      <c r="I6585">
        <v>-122.192893</v>
      </c>
      <c r="J6585" s="1" t="d">
        <v>2019-01-10</v>
      </c>
      <c r="K6585">
        <v>116076</v>
      </c>
      <c r="L6585" t="s">
        <v>30</v>
      </c>
      <c r="M6585" s="1" t="d">
        <v>2015-12-01</v>
      </c>
      <c r="N6585">
        <v>12</v>
      </c>
      <c r="O6585">
        <v>1</v>
      </c>
      <c r="P6585">
        <v>2015</v>
      </c>
      <c r="R6585" t="s">
        <v>26</v>
      </c>
      <c r="S6585" t="s">
        <v>31</v>
      </c>
    </row>
    <row r="6586" spans="1:19" x14ac:dyDescent="0.25">
      <c r="A6586" t="s">
        <v>338</v>
      </c>
      <c r="B6586" t="s">
        <v>36010</v>
      </c>
      <c r="C6586" t="s">
        <v>36011</v>
      </c>
      <c r="E6586" t="s">
        <v>9334</v>
      </c>
      <c r="F6586" t="s">
        <v>55</v>
      </c>
      <c r="G6586">
        <v>98004</v>
      </c>
      <c r="H6586">
        <v>47.607118999999997</v>
      </c>
      <c r="I6586">
        <v>-122.190562</v>
      </c>
      <c r="J6586" s="1" t="d">
        <v>2019-01-10</v>
      </c>
      <c r="K6586">
        <v>116078</v>
      </c>
      <c r="L6586" t="s">
        <v>30</v>
      </c>
      <c r="M6586" s="1" t="d">
        <v>2015-12-01</v>
      </c>
      <c r="N6586">
        <v>12</v>
      </c>
      <c r="O6586">
        <v>1</v>
      </c>
      <c r="P6586">
        <v>2015</v>
      </c>
      <c r="R6586" t="s">
        <v>26</v>
      </c>
      <c r="S6586" t="s">
        <v>31</v>
      </c>
    </row>
    <row r="6587" spans="1:19" x14ac:dyDescent="0.25">
      <c r="A6587" t="s">
        <v>338</v>
      </c>
      <c r="B6587" t="s">
        <v>36018</v>
      </c>
      <c r="C6587" t="s">
        <v>20272</v>
      </c>
      <c r="E6587" t="s">
        <v>20273</v>
      </c>
      <c r="F6587" t="s">
        <v>55</v>
      </c>
      <c r="G6587">
        <v>99320</v>
      </c>
      <c r="H6587">
        <v>46.293790999999999</v>
      </c>
      <c r="I6587">
        <v>-119.451533</v>
      </c>
      <c r="J6587" s="1" t="d">
        <v>2019-01-10</v>
      </c>
      <c r="K6587">
        <v>116082</v>
      </c>
      <c r="L6587" t="s">
        <v>30</v>
      </c>
      <c r="M6587" s="1" t="d">
        <v>2015-11-01</v>
      </c>
      <c r="N6587">
        <v>11</v>
      </c>
      <c r="O6587">
        <v>1</v>
      </c>
      <c r="P6587">
        <v>2015</v>
      </c>
      <c r="R6587" t="s">
        <v>26</v>
      </c>
      <c r="S6587" t="s">
        <v>31</v>
      </c>
    </row>
    <row r="6588" spans="1:19" x14ac:dyDescent="0.25">
      <c r="A6588" t="s">
        <v>338</v>
      </c>
      <c r="B6588" t="s">
        <v>36032</v>
      </c>
      <c r="C6588" t="s">
        <v>36033</v>
      </c>
      <c r="E6588" t="s">
        <v>36034</v>
      </c>
      <c r="F6588" t="s">
        <v>55</v>
      </c>
      <c r="G6588">
        <v>98003</v>
      </c>
      <c r="H6588">
        <v>47.313654999999997</v>
      </c>
      <c r="I6588">
        <v>-122.300511</v>
      </c>
      <c r="J6588" s="1" t="d">
        <v>2019-01-10</v>
      </c>
      <c r="K6588">
        <v>116089</v>
      </c>
      <c r="L6588" t="s">
        <v>30</v>
      </c>
      <c r="M6588" s="1" t="d">
        <v>2015-11-01</v>
      </c>
      <c r="N6588">
        <v>11</v>
      </c>
      <c r="O6588">
        <v>1</v>
      </c>
      <c r="P6588">
        <v>2015</v>
      </c>
      <c r="R6588" t="s">
        <v>26</v>
      </c>
      <c r="S6588" t="s">
        <v>31</v>
      </c>
    </row>
    <row r="6589" spans="1:19" x14ac:dyDescent="0.25">
      <c r="A6589" t="s">
        <v>338</v>
      </c>
      <c r="B6589" t="s">
        <v>36044</v>
      </c>
      <c r="C6589" t="s">
        <v>36045</v>
      </c>
      <c r="E6589" t="s">
        <v>36043</v>
      </c>
      <c r="F6589" t="s">
        <v>55</v>
      </c>
      <c r="G6589">
        <v>98335</v>
      </c>
      <c r="H6589">
        <v>47.318297000000001</v>
      </c>
      <c r="I6589">
        <v>-122.58556900000001</v>
      </c>
      <c r="J6589" s="1" t="d">
        <v>2019-01-10</v>
      </c>
      <c r="K6589">
        <v>116093</v>
      </c>
      <c r="L6589" t="s">
        <v>30</v>
      </c>
      <c r="M6589" s="1" t="d">
        <v>2015-10-01</v>
      </c>
      <c r="N6589">
        <v>10</v>
      </c>
      <c r="O6589">
        <v>1</v>
      </c>
      <c r="P6589">
        <v>2015</v>
      </c>
      <c r="R6589" t="s">
        <v>26</v>
      </c>
      <c r="S6589" t="s">
        <v>31</v>
      </c>
    </row>
    <row r="6590" spans="1:19" x14ac:dyDescent="0.25">
      <c r="A6590" t="s">
        <v>338</v>
      </c>
      <c r="B6590" t="s">
        <v>36056</v>
      </c>
      <c r="C6590" t="s">
        <v>36057</v>
      </c>
      <c r="E6590" t="s">
        <v>7814</v>
      </c>
      <c r="F6590" t="s">
        <v>55</v>
      </c>
      <c r="G6590">
        <v>98826</v>
      </c>
      <c r="H6590">
        <v>47.767847000000003</v>
      </c>
      <c r="I6590">
        <v>-120.647931</v>
      </c>
      <c r="J6590" s="1" t="d">
        <v>2019-01-10</v>
      </c>
      <c r="K6590">
        <v>116099</v>
      </c>
      <c r="L6590" t="s">
        <v>30</v>
      </c>
      <c r="M6590" s="1" t="d">
        <v>2015-09-16</v>
      </c>
      <c r="N6590">
        <v>9</v>
      </c>
      <c r="O6590">
        <v>16</v>
      </c>
      <c r="P6590">
        <v>2015</v>
      </c>
      <c r="R6590" t="s">
        <v>26</v>
      </c>
      <c r="S6590" t="s">
        <v>31</v>
      </c>
    </row>
    <row r="6591" spans="1:19" x14ac:dyDescent="0.25">
      <c r="A6591" t="s">
        <v>338</v>
      </c>
      <c r="B6591" t="s">
        <v>36073</v>
      </c>
      <c r="C6591" t="s">
        <v>36074</v>
      </c>
      <c r="E6591" t="s">
        <v>36075</v>
      </c>
      <c r="F6591" t="s">
        <v>55</v>
      </c>
      <c r="G6591">
        <v>98357</v>
      </c>
      <c r="H6591">
        <v>48.340037080000002</v>
      </c>
      <c r="I6591">
        <v>-124.6635398</v>
      </c>
      <c r="J6591" s="1" t="d">
        <v>2019-01-10</v>
      </c>
      <c r="K6591">
        <v>116106</v>
      </c>
      <c r="L6591" t="s">
        <v>30</v>
      </c>
      <c r="M6591" s="1" t="d">
        <v>2015-10-01</v>
      </c>
      <c r="N6591">
        <v>10</v>
      </c>
      <c r="O6591">
        <v>1</v>
      </c>
      <c r="P6591">
        <v>2015</v>
      </c>
      <c r="R6591" t="s">
        <v>26</v>
      </c>
      <c r="S6591" t="s">
        <v>31</v>
      </c>
    </row>
    <row r="6592" spans="1:19" x14ac:dyDescent="0.25">
      <c r="A6592" t="s">
        <v>338</v>
      </c>
      <c r="B6592" t="s">
        <v>36076</v>
      </c>
      <c r="C6592" t="s">
        <v>36077</v>
      </c>
      <c r="E6592" t="s">
        <v>36075</v>
      </c>
      <c r="F6592" t="s">
        <v>55</v>
      </c>
      <c r="G6592">
        <v>98357</v>
      </c>
      <c r="H6592">
        <v>48.333226340000003</v>
      </c>
      <c r="I6592">
        <v>-124.65977890000001</v>
      </c>
      <c r="J6592" s="1" t="d">
        <v>2019-01-10</v>
      </c>
      <c r="K6592">
        <v>116107</v>
      </c>
      <c r="L6592" t="s">
        <v>30</v>
      </c>
      <c r="M6592" s="1" t="d">
        <v>2015-11-01</v>
      </c>
      <c r="N6592">
        <v>11</v>
      </c>
      <c r="O6592">
        <v>1</v>
      </c>
      <c r="P6592">
        <v>2015</v>
      </c>
      <c r="R6592" t="s">
        <v>26</v>
      </c>
      <c r="S6592" t="s">
        <v>31</v>
      </c>
    </row>
    <row r="6593" spans="1:19" x14ac:dyDescent="0.25">
      <c r="A6593" t="s">
        <v>338</v>
      </c>
      <c r="B6593" t="s">
        <v>36088</v>
      </c>
      <c r="C6593" t="s">
        <v>36089</v>
      </c>
      <c r="E6593" t="s">
        <v>6770</v>
      </c>
      <c r="F6593" t="s">
        <v>55</v>
      </c>
      <c r="G6593">
        <v>98362</v>
      </c>
      <c r="H6593">
        <v>48.115112000000003</v>
      </c>
      <c r="I6593">
        <v>-123.26831</v>
      </c>
      <c r="J6593" s="1" t="d">
        <v>2019-01-10</v>
      </c>
      <c r="K6593">
        <v>116113</v>
      </c>
      <c r="L6593" t="s">
        <v>30</v>
      </c>
      <c r="M6593" s="1" t="d">
        <v>2015-10-01</v>
      </c>
      <c r="N6593">
        <v>10</v>
      </c>
      <c r="O6593">
        <v>1</v>
      </c>
      <c r="P6593">
        <v>2015</v>
      </c>
      <c r="R6593" t="s">
        <v>26</v>
      </c>
      <c r="S6593" t="s">
        <v>31</v>
      </c>
    </row>
    <row r="6594" spans="1:19" x14ac:dyDescent="0.25">
      <c r="A6594" t="s">
        <v>338</v>
      </c>
      <c r="B6594" t="s">
        <v>36090</v>
      </c>
      <c r="C6594" t="s">
        <v>20270</v>
      </c>
      <c r="E6594" t="s">
        <v>6770</v>
      </c>
      <c r="F6594" t="s">
        <v>55</v>
      </c>
      <c r="G6594">
        <v>98362</v>
      </c>
      <c r="H6594">
        <v>48.114711</v>
      </c>
      <c r="I6594">
        <v>-123.25546300000001</v>
      </c>
      <c r="J6594" s="1" t="d">
        <v>2019-01-10</v>
      </c>
      <c r="K6594">
        <v>116114</v>
      </c>
      <c r="L6594" t="s">
        <v>30</v>
      </c>
      <c r="M6594" s="1" t="d">
        <v>2015-10-01</v>
      </c>
      <c r="N6594">
        <v>10</v>
      </c>
      <c r="O6594">
        <v>1</v>
      </c>
      <c r="P6594">
        <v>2015</v>
      </c>
      <c r="R6594" t="s">
        <v>26</v>
      </c>
      <c r="S6594" t="s">
        <v>31</v>
      </c>
    </row>
    <row r="6595" spans="1:19" x14ac:dyDescent="0.25">
      <c r="A6595" t="s">
        <v>338</v>
      </c>
      <c r="B6595" t="s">
        <v>36094</v>
      </c>
      <c r="C6595" t="s">
        <v>36095</v>
      </c>
      <c r="E6595" t="s">
        <v>1980</v>
      </c>
      <c r="F6595" t="s">
        <v>55</v>
      </c>
      <c r="G6595">
        <v>98848</v>
      </c>
      <c r="H6595">
        <v>47.097647000000002</v>
      </c>
      <c r="I6595">
        <v>-119.984624</v>
      </c>
      <c r="J6595" s="1" t="d">
        <v>2019-01-10</v>
      </c>
      <c r="K6595">
        <v>116117</v>
      </c>
      <c r="L6595" t="s">
        <v>30</v>
      </c>
      <c r="M6595" s="1" t="d">
        <v>2015-11-01</v>
      </c>
      <c r="N6595">
        <v>11</v>
      </c>
      <c r="O6595">
        <v>1</v>
      </c>
      <c r="P6595">
        <v>2015</v>
      </c>
      <c r="R6595" t="s">
        <v>26</v>
      </c>
      <c r="S6595" t="s">
        <v>31</v>
      </c>
    </row>
    <row r="6596" spans="1:19" x14ac:dyDescent="0.25">
      <c r="A6596" t="s">
        <v>338</v>
      </c>
      <c r="B6596" t="s">
        <v>36105</v>
      </c>
      <c r="C6596" t="s">
        <v>36106</v>
      </c>
      <c r="E6596" t="s">
        <v>790</v>
      </c>
      <c r="F6596" t="s">
        <v>55</v>
      </c>
      <c r="G6596">
        <v>98101</v>
      </c>
      <c r="H6596">
        <v>47.610019999999999</v>
      </c>
      <c r="I6596">
        <v>-122.33542</v>
      </c>
      <c r="J6596" s="1" t="d">
        <v>2019-01-10</v>
      </c>
      <c r="K6596">
        <v>116123</v>
      </c>
      <c r="L6596" t="s">
        <v>30</v>
      </c>
      <c r="M6596" s="1" t="d">
        <v>2015-10-01</v>
      </c>
      <c r="N6596">
        <v>10</v>
      </c>
      <c r="O6596">
        <v>1</v>
      </c>
      <c r="P6596">
        <v>2015</v>
      </c>
      <c r="R6596" t="s">
        <v>26</v>
      </c>
      <c r="S6596" t="s">
        <v>31</v>
      </c>
    </row>
    <row r="6597" spans="1:19" x14ac:dyDescent="0.25">
      <c r="A6597" t="s">
        <v>338</v>
      </c>
      <c r="B6597" t="s">
        <v>36109</v>
      </c>
      <c r="C6597" t="s">
        <v>36110</v>
      </c>
      <c r="E6597" t="s">
        <v>790</v>
      </c>
      <c r="F6597" t="s">
        <v>55</v>
      </c>
      <c r="G6597">
        <v>98188</v>
      </c>
      <c r="H6597">
        <v>47.436906</v>
      </c>
      <c r="I6597">
        <v>-122.288434</v>
      </c>
      <c r="J6597" s="1" t="d">
        <v>2019-01-10</v>
      </c>
      <c r="K6597">
        <v>116125</v>
      </c>
      <c r="L6597" t="s">
        <v>30</v>
      </c>
      <c r="M6597" s="1" t="d">
        <v>2015-12-01</v>
      </c>
      <c r="N6597">
        <v>12</v>
      </c>
      <c r="O6597">
        <v>1</v>
      </c>
      <c r="P6597">
        <v>2015</v>
      </c>
      <c r="R6597" t="s">
        <v>26</v>
      </c>
      <c r="S6597" t="s">
        <v>31</v>
      </c>
    </row>
    <row r="6598" spans="1:19" x14ac:dyDescent="0.25">
      <c r="A6598" t="s">
        <v>338</v>
      </c>
      <c r="B6598" t="s">
        <v>36111</v>
      </c>
      <c r="C6598" t="s">
        <v>36112</v>
      </c>
      <c r="E6598" t="s">
        <v>790</v>
      </c>
      <c r="F6598" t="s">
        <v>55</v>
      </c>
      <c r="G6598">
        <v>98121</v>
      </c>
      <c r="H6598">
        <v>47.610669000000001</v>
      </c>
      <c r="I6598">
        <v>-122.34657199999999</v>
      </c>
      <c r="J6598" s="1" t="d">
        <v>2019-01-10</v>
      </c>
      <c r="K6598">
        <v>116126</v>
      </c>
      <c r="L6598" t="s">
        <v>30</v>
      </c>
      <c r="M6598" s="1" t="d">
        <v>2015-10-01</v>
      </c>
      <c r="N6598">
        <v>10</v>
      </c>
      <c r="O6598">
        <v>1</v>
      </c>
      <c r="P6598">
        <v>2015</v>
      </c>
      <c r="R6598" t="s">
        <v>26</v>
      </c>
      <c r="S6598" t="s">
        <v>31</v>
      </c>
    </row>
    <row r="6599" spans="1:19" x14ac:dyDescent="0.25">
      <c r="A6599" t="s">
        <v>338</v>
      </c>
      <c r="B6599" t="s">
        <v>36118</v>
      </c>
      <c r="C6599" t="s">
        <v>36119</v>
      </c>
      <c r="E6599" t="s">
        <v>790</v>
      </c>
      <c r="F6599" t="s">
        <v>55</v>
      </c>
      <c r="G6599">
        <v>98101</v>
      </c>
      <c r="H6599">
        <v>47.608016999999997</v>
      </c>
      <c r="I6599">
        <v>-122.334861</v>
      </c>
      <c r="J6599" s="1" t="d">
        <v>2019-01-10</v>
      </c>
      <c r="K6599">
        <v>116130</v>
      </c>
      <c r="L6599" t="s">
        <v>30</v>
      </c>
      <c r="M6599" s="1" t="d">
        <v>2015-10-01</v>
      </c>
      <c r="N6599">
        <v>10</v>
      </c>
      <c r="O6599">
        <v>1</v>
      </c>
      <c r="P6599">
        <v>2015</v>
      </c>
      <c r="R6599" t="s">
        <v>26</v>
      </c>
      <c r="S6599" t="s">
        <v>31</v>
      </c>
    </row>
    <row r="6600" spans="1:19" x14ac:dyDescent="0.25">
      <c r="A6600" t="s">
        <v>338</v>
      </c>
      <c r="B6600" t="s">
        <v>36125</v>
      </c>
      <c r="C6600" t="s">
        <v>36126</v>
      </c>
      <c r="E6600" t="s">
        <v>790</v>
      </c>
      <c r="F6600" t="s">
        <v>55</v>
      </c>
      <c r="G6600">
        <v>98101</v>
      </c>
      <c r="H6600">
        <v>47.614215999999999</v>
      </c>
      <c r="I6600">
        <v>-122.336606</v>
      </c>
      <c r="J6600" s="1" t="d">
        <v>2019-01-10</v>
      </c>
      <c r="K6600">
        <v>116134</v>
      </c>
      <c r="L6600" t="s">
        <v>30</v>
      </c>
      <c r="M6600" s="1" t="d">
        <v>2015-12-01</v>
      </c>
      <c r="N6600">
        <v>12</v>
      </c>
      <c r="O6600">
        <v>1</v>
      </c>
      <c r="P6600">
        <v>2015</v>
      </c>
      <c r="R6600" t="s">
        <v>26</v>
      </c>
      <c r="S6600" t="s">
        <v>31</v>
      </c>
    </row>
    <row r="6601" spans="1:19" x14ac:dyDescent="0.25">
      <c r="A6601" t="s">
        <v>338</v>
      </c>
      <c r="B6601" t="s">
        <v>36127</v>
      </c>
      <c r="C6601" t="s">
        <v>36128</v>
      </c>
      <c r="E6601" t="s">
        <v>790</v>
      </c>
      <c r="F6601" t="s">
        <v>55</v>
      </c>
      <c r="G6601">
        <v>98112</v>
      </c>
      <c r="H6601">
        <v>47.627028000000003</v>
      </c>
      <c r="I6601">
        <v>-122.314916</v>
      </c>
      <c r="J6601" s="1" t="d">
        <v>2019-01-10</v>
      </c>
      <c r="K6601">
        <v>116135</v>
      </c>
      <c r="L6601" t="s">
        <v>30</v>
      </c>
      <c r="M6601" s="1" t="d">
        <v>2015-11-01</v>
      </c>
      <c r="N6601">
        <v>11</v>
      </c>
      <c r="O6601">
        <v>1</v>
      </c>
      <c r="P6601">
        <v>2015</v>
      </c>
      <c r="R6601" t="s">
        <v>26</v>
      </c>
      <c r="S6601" t="s">
        <v>31</v>
      </c>
    </row>
    <row r="6602" spans="1:19" x14ac:dyDescent="0.25">
      <c r="A6602" t="s">
        <v>338</v>
      </c>
      <c r="B6602" t="s">
        <v>36129</v>
      </c>
      <c r="C6602" t="s">
        <v>36130</v>
      </c>
      <c r="E6602" t="s">
        <v>790</v>
      </c>
      <c r="F6602" t="s">
        <v>55</v>
      </c>
      <c r="G6602">
        <v>98101</v>
      </c>
      <c r="H6602">
        <v>47.607379000000002</v>
      </c>
      <c r="I6602">
        <v>-122.33915500000001</v>
      </c>
      <c r="J6602" s="1" t="d">
        <v>2019-01-10</v>
      </c>
      <c r="K6602">
        <v>116136</v>
      </c>
      <c r="L6602" t="s">
        <v>30</v>
      </c>
      <c r="M6602" s="1" t="d">
        <v>2015-12-01</v>
      </c>
      <c r="N6602">
        <v>12</v>
      </c>
      <c r="O6602">
        <v>1</v>
      </c>
      <c r="P6602">
        <v>2015</v>
      </c>
      <c r="R6602" t="s">
        <v>26</v>
      </c>
      <c r="S6602" t="s">
        <v>31</v>
      </c>
    </row>
    <row r="6603" spans="1:19" x14ac:dyDescent="0.25">
      <c r="A6603" t="s">
        <v>338</v>
      </c>
      <c r="B6603" t="s">
        <v>36131</v>
      </c>
      <c r="C6603" t="s">
        <v>20277</v>
      </c>
      <c r="E6603" t="s">
        <v>20278</v>
      </c>
      <c r="F6603" t="s">
        <v>55</v>
      </c>
      <c r="G6603">
        <v>98644</v>
      </c>
      <c r="H6603">
        <v>46.334797999999999</v>
      </c>
      <c r="I6603">
        <v>-124.055076</v>
      </c>
      <c r="J6603" s="1" t="d">
        <v>2019-01-10</v>
      </c>
      <c r="K6603">
        <v>116137</v>
      </c>
      <c r="L6603" t="s">
        <v>30</v>
      </c>
      <c r="M6603" s="1" t="d">
        <v>2015-12-11</v>
      </c>
      <c r="N6603">
        <v>12</v>
      </c>
      <c r="O6603">
        <v>11</v>
      </c>
      <c r="P6603">
        <v>2015</v>
      </c>
      <c r="R6603" t="s">
        <v>26</v>
      </c>
      <c r="S6603" t="s">
        <v>31</v>
      </c>
    </row>
    <row r="6604" spans="1:19" x14ac:dyDescent="0.25">
      <c r="A6604" t="s">
        <v>338</v>
      </c>
      <c r="B6604" t="s">
        <v>36140</v>
      </c>
      <c r="C6604" t="s">
        <v>36141</v>
      </c>
      <c r="E6604" t="s">
        <v>277</v>
      </c>
      <c r="F6604" t="s">
        <v>55</v>
      </c>
      <c r="G6604">
        <v>99201</v>
      </c>
      <c r="H6604">
        <v>47.656877999999999</v>
      </c>
      <c r="I6604">
        <v>-117.424256</v>
      </c>
      <c r="J6604" s="1" t="d">
        <v>2019-01-10</v>
      </c>
      <c r="K6604">
        <v>116142</v>
      </c>
      <c r="L6604" t="s">
        <v>30</v>
      </c>
      <c r="M6604" s="1" t="d">
        <v>2015-11-01</v>
      </c>
      <c r="N6604">
        <v>11</v>
      </c>
      <c r="O6604">
        <v>1</v>
      </c>
      <c r="P6604">
        <v>2015</v>
      </c>
      <c r="R6604" t="s">
        <v>26</v>
      </c>
      <c r="S6604" t="s">
        <v>31</v>
      </c>
    </row>
    <row r="6605" spans="1:19" x14ac:dyDescent="0.25">
      <c r="A6605" t="s">
        <v>338</v>
      </c>
      <c r="B6605" t="s">
        <v>36142</v>
      </c>
      <c r="C6605" t="s">
        <v>36143</v>
      </c>
      <c r="E6605" t="s">
        <v>277</v>
      </c>
      <c r="F6605" t="s">
        <v>55</v>
      </c>
      <c r="G6605">
        <v>99201</v>
      </c>
      <c r="H6605">
        <v>47.656255000000002</v>
      </c>
      <c r="I6605">
        <v>-117.42298599999999</v>
      </c>
      <c r="J6605" s="1" t="d">
        <v>2019-01-10</v>
      </c>
      <c r="K6605">
        <v>116143</v>
      </c>
      <c r="L6605" t="s">
        <v>30</v>
      </c>
      <c r="M6605" s="1" t="d">
        <v>2015-12-01</v>
      </c>
      <c r="N6605">
        <v>12</v>
      </c>
      <c r="O6605">
        <v>1</v>
      </c>
      <c r="P6605">
        <v>2015</v>
      </c>
      <c r="R6605" t="s">
        <v>26</v>
      </c>
      <c r="S6605" t="s">
        <v>31</v>
      </c>
    </row>
    <row r="6606" spans="1:19" x14ac:dyDescent="0.25">
      <c r="A6606" t="s">
        <v>338</v>
      </c>
      <c r="B6606" t="s">
        <v>36144</v>
      </c>
      <c r="C6606" t="s">
        <v>20275</v>
      </c>
      <c r="E6606" t="s">
        <v>277</v>
      </c>
      <c r="F6606" t="s">
        <v>55</v>
      </c>
      <c r="G6606">
        <v>99201</v>
      </c>
      <c r="H6606">
        <v>47.663440999999999</v>
      </c>
      <c r="I6606">
        <v>-117.41277700000001</v>
      </c>
      <c r="J6606" s="1" t="d">
        <v>2019-01-10</v>
      </c>
      <c r="K6606">
        <v>116144</v>
      </c>
      <c r="L6606" t="s">
        <v>30</v>
      </c>
      <c r="M6606" s="1" t="d">
        <v>2015-11-01</v>
      </c>
      <c r="N6606">
        <v>11</v>
      </c>
      <c r="O6606">
        <v>1</v>
      </c>
      <c r="P6606">
        <v>2015</v>
      </c>
      <c r="R6606" t="s">
        <v>26</v>
      </c>
      <c r="S6606" t="s">
        <v>31</v>
      </c>
    </row>
    <row r="6607" spans="1:19" x14ac:dyDescent="0.25">
      <c r="A6607" t="s">
        <v>338</v>
      </c>
      <c r="B6607" t="s">
        <v>36147</v>
      </c>
      <c r="C6607" t="s">
        <v>36148</v>
      </c>
      <c r="E6607" t="s">
        <v>277</v>
      </c>
      <c r="F6607" t="s">
        <v>55</v>
      </c>
      <c r="G6607">
        <v>99201</v>
      </c>
      <c r="H6607">
        <v>47.659765</v>
      </c>
      <c r="I6607">
        <v>-117.417374</v>
      </c>
      <c r="J6607" s="1" t="d">
        <v>2019-01-10</v>
      </c>
      <c r="K6607">
        <v>116147</v>
      </c>
      <c r="L6607" t="s">
        <v>30</v>
      </c>
      <c r="M6607" s="1" t="d">
        <v>2015-10-01</v>
      </c>
      <c r="N6607">
        <v>10</v>
      </c>
      <c r="O6607">
        <v>1</v>
      </c>
      <c r="P6607">
        <v>2015</v>
      </c>
      <c r="R6607" t="s">
        <v>26</v>
      </c>
      <c r="S6607" t="s">
        <v>31</v>
      </c>
    </row>
    <row r="6608" spans="1:19" x14ac:dyDescent="0.25">
      <c r="A6608" t="s">
        <v>338</v>
      </c>
      <c r="B6608" t="s">
        <v>36149</v>
      </c>
      <c r="C6608" t="s">
        <v>36150</v>
      </c>
      <c r="E6608" t="s">
        <v>277</v>
      </c>
      <c r="F6608" t="s">
        <v>55</v>
      </c>
      <c r="G6608">
        <v>99201</v>
      </c>
      <c r="H6608">
        <v>47.657359999999997</v>
      </c>
      <c r="I6608">
        <v>-117.42400000000001</v>
      </c>
      <c r="J6608" s="1" t="d">
        <v>2019-01-10</v>
      </c>
      <c r="K6608">
        <v>116148</v>
      </c>
      <c r="L6608" t="s">
        <v>30</v>
      </c>
      <c r="M6608" s="1" t="d">
        <v>2015-11-01</v>
      </c>
      <c r="N6608">
        <v>11</v>
      </c>
      <c r="O6608">
        <v>1</v>
      </c>
      <c r="P6608">
        <v>2015</v>
      </c>
      <c r="R6608" t="s">
        <v>26</v>
      </c>
      <c r="S6608" t="s">
        <v>31</v>
      </c>
    </row>
    <row r="6609" spans="1:19" x14ac:dyDescent="0.25">
      <c r="A6609" t="s">
        <v>338</v>
      </c>
      <c r="B6609" t="s">
        <v>36155</v>
      </c>
      <c r="C6609" t="s">
        <v>36156</v>
      </c>
      <c r="E6609" t="s">
        <v>1049</v>
      </c>
      <c r="F6609" t="s">
        <v>55</v>
      </c>
      <c r="G6609">
        <v>98444</v>
      </c>
      <c r="H6609">
        <v>47.249899999999997</v>
      </c>
      <c r="I6609">
        <v>-122.43955</v>
      </c>
      <c r="J6609" s="1" t="d">
        <v>2019-01-10</v>
      </c>
      <c r="K6609">
        <v>116152</v>
      </c>
      <c r="L6609" t="s">
        <v>30</v>
      </c>
      <c r="M6609" s="1" t="d">
        <v>2015-10-01</v>
      </c>
      <c r="N6609">
        <v>10</v>
      </c>
      <c r="O6609">
        <v>1</v>
      </c>
      <c r="P6609">
        <v>2015</v>
      </c>
      <c r="R6609" t="s">
        <v>26</v>
      </c>
      <c r="S6609" t="s">
        <v>31</v>
      </c>
    </row>
    <row r="6610" spans="1:19" x14ac:dyDescent="0.25">
      <c r="A6610" t="s">
        <v>338</v>
      </c>
      <c r="B6610" t="s">
        <v>36157</v>
      </c>
      <c r="C6610" t="s">
        <v>20268</v>
      </c>
      <c r="E6610" t="s">
        <v>1049</v>
      </c>
      <c r="F6610" t="s">
        <v>55</v>
      </c>
      <c r="G6610">
        <v>98421</v>
      </c>
      <c r="H6610">
        <v>47.238612000000003</v>
      </c>
      <c r="I6610">
        <v>-122.42670099999999</v>
      </c>
      <c r="J6610" s="1" t="d">
        <v>2019-01-10</v>
      </c>
      <c r="K6610">
        <v>116153</v>
      </c>
      <c r="L6610" t="s">
        <v>30</v>
      </c>
      <c r="M6610" s="1" t="d">
        <v>2015-12-01</v>
      </c>
      <c r="N6610">
        <v>12</v>
      </c>
      <c r="O6610">
        <v>1</v>
      </c>
      <c r="P6610">
        <v>2015</v>
      </c>
      <c r="R6610" t="s">
        <v>26</v>
      </c>
      <c r="S6610" t="s">
        <v>31</v>
      </c>
    </row>
    <row r="6611" spans="1:19" x14ac:dyDescent="0.25">
      <c r="A6611" t="s">
        <v>338</v>
      </c>
      <c r="B6611" t="s">
        <v>36158</v>
      </c>
      <c r="C6611" t="s">
        <v>36159</v>
      </c>
      <c r="E6611" t="s">
        <v>2904</v>
      </c>
      <c r="F6611" t="s">
        <v>55</v>
      </c>
      <c r="G6611">
        <v>98592</v>
      </c>
      <c r="H6611">
        <v>47.347192</v>
      </c>
      <c r="I6611">
        <v>-123.067683</v>
      </c>
      <c r="J6611" s="1" t="d">
        <v>2019-01-10</v>
      </c>
      <c r="K6611">
        <v>116154</v>
      </c>
      <c r="L6611" t="s">
        <v>30</v>
      </c>
      <c r="M6611" s="1" t="d">
        <v>2015-12-01</v>
      </c>
      <c r="N6611">
        <v>12</v>
      </c>
      <c r="O6611">
        <v>1</v>
      </c>
      <c r="P6611">
        <v>2015</v>
      </c>
      <c r="R6611" t="s">
        <v>26</v>
      </c>
      <c r="S6611" t="s">
        <v>31</v>
      </c>
    </row>
    <row r="6612" spans="1:19" x14ac:dyDescent="0.25">
      <c r="A6612" t="s">
        <v>338</v>
      </c>
      <c r="B6612" t="s">
        <v>36163</v>
      </c>
      <c r="C6612" t="s">
        <v>36164</v>
      </c>
      <c r="E6612" t="s">
        <v>6788</v>
      </c>
      <c r="F6612" t="s">
        <v>55</v>
      </c>
      <c r="G6612">
        <v>99362</v>
      </c>
      <c r="H6612">
        <v>46.012334000000003</v>
      </c>
      <c r="I6612">
        <v>-118.369889</v>
      </c>
      <c r="J6612" s="1" t="d">
        <v>2019-01-10</v>
      </c>
      <c r="K6612">
        <v>116157</v>
      </c>
      <c r="L6612" t="s">
        <v>30</v>
      </c>
      <c r="M6612" s="1" t="d">
        <v>2015-12-01</v>
      </c>
      <c r="N6612">
        <v>12</v>
      </c>
      <c r="O6612">
        <v>1</v>
      </c>
      <c r="P6612">
        <v>2015</v>
      </c>
      <c r="R6612" t="s">
        <v>26</v>
      </c>
      <c r="S6612" t="s">
        <v>31</v>
      </c>
    </row>
    <row r="6613" spans="1:19" x14ac:dyDescent="0.25">
      <c r="A6613" t="s">
        <v>338</v>
      </c>
      <c r="B6613" t="s">
        <v>36165</v>
      </c>
      <c r="C6613" t="s">
        <v>36166</v>
      </c>
      <c r="E6613" t="s">
        <v>6788</v>
      </c>
      <c r="F6613" t="s">
        <v>55</v>
      </c>
      <c r="G6613">
        <v>99362</v>
      </c>
      <c r="H6613">
        <v>46.087372999999999</v>
      </c>
      <c r="I6613">
        <v>-118.22673399999999</v>
      </c>
      <c r="J6613" s="1" t="d">
        <v>2019-01-10</v>
      </c>
      <c r="K6613">
        <v>116158</v>
      </c>
      <c r="L6613" t="s">
        <v>30</v>
      </c>
      <c r="M6613" s="1" t="d">
        <v>2015-11-01</v>
      </c>
      <c r="N6613">
        <v>11</v>
      </c>
      <c r="O6613">
        <v>1</v>
      </c>
      <c r="P6613">
        <v>2015</v>
      </c>
      <c r="R6613" t="s">
        <v>26</v>
      </c>
      <c r="S6613" t="s">
        <v>31</v>
      </c>
    </row>
    <row r="6614" spans="1:19" x14ac:dyDescent="0.25">
      <c r="A6614" t="s">
        <v>338</v>
      </c>
      <c r="B6614" t="s">
        <v>36167</v>
      </c>
      <c r="C6614" t="s">
        <v>36168</v>
      </c>
      <c r="E6614" t="s">
        <v>6788</v>
      </c>
      <c r="F6614" t="s">
        <v>55</v>
      </c>
      <c r="G6614">
        <v>99362</v>
      </c>
      <c r="H6614">
        <v>46.016072000000001</v>
      </c>
      <c r="I6614">
        <v>-118.385963</v>
      </c>
      <c r="J6614" s="1" t="d">
        <v>2019-01-10</v>
      </c>
      <c r="K6614">
        <v>116159</v>
      </c>
      <c r="L6614" t="s">
        <v>30</v>
      </c>
      <c r="M6614" s="1" t="d">
        <v>2015-10-01</v>
      </c>
      <c r="N6614">
        <v>10</v>
      </c>
      <c r="O6614">
        <v>1</v>
      </c>
      <c r="P6614">
        <v>2015</v>
      </c>
      <c r="R6614" t="s">
        <v>26</v>
      </c>
      <c r="S6614" t="s">
        <v>31</v>
      </c>
    </row>
    <row r="6615" spans="1:19" x14ac:dyDescent="0.25">
      <c r="A6615" t="s">
        <v>338</v>
      </c>
      <c r="B6615" t="s">
        <v>36171</v>
      </c>
      <c r="C6615" t="s">
        <v>36172</v>
      </c>
      <c r="E6615" t="s">
        <v>6788</v>
      </c>
      <c r="F6615" t="s">
        <v>55</v>
      </c>
      <c r="G6615">
        <v>99362</v>
      </c>
      <c r="H6615">
        <v>46.085974999999998</v>
      </c>
      <c r="I6615">
        <v>-118.278024</v>
      </c>
      <c r="J6615" s="1" t="d">
        <v>2019-01-10</v>
      </c>
      <c r="K6615">
        <v>116161</v>
      </c>
      <c r="L6615" t="s">
        <v>30</v>
      </c>
      <c r="M6615" s="1" t="d">
        <v>2015-11-01</v>
      </c>
      <c r="N6615">
        <v>11</v>
      </c>
      <c r="O6615">
        <v>1</v>
      </c>
      <c r="P6615">
        <v>2015</v>
      </c>
      <c r="R6615" t="s">
        <v>26</v>
      </c>
      <c r="S6615" t="s">
        <v>31</v>
      </c>
    </row>
    <row r="6616" spans="1:19" x14ac:dyDescent="0.25">
      <c r="A6616" t="s">
        <v>338</v>
      </c>
      <c r="B6616" t="s">
        <v>36173</v>
      </c>
      <c r="C6616" t="s">
        <v>36174</v>
      </c>
      <c r="E6616" t="s">
        <v>11115</v>
      </c>
      <c r="F6616" t="s">
        <v>55</v>
      </c>
      <c r="G6616">
        <v>98801</v>
      </c>
      <c r="H6616">
        <v>47.474870000000003</v>
      </c>
      <c r="I6616">
        <v>-120.37600500000001</v>
      </c>
      <c r="J6616" s="1" t="d">
        <v>2019-01-10</v>
      </c>
      <c r="K6616">
        <v>116162</v>
      </c>
      <c r="L6616" t="s">
        <v>30</v>
      </c>
      <c r="M6616" s="1" t="d">
        <v>2015-12-01</v>
      </c>
      <c r="N6616">
        <v>12</v>
      </c>
      <c r="O6616">
        <v>1</v>
      </c>
      <c r="P6616">
        <v>2015</v>
      </c>
      <c r="R6616" t="s">
        <v>26</v>
      </c>
      <c r="S6616" t="s">
        <v>31</v>
      </c>
    </row>
    <row r="6617" spans="1:19" x14ac:dyDescent="0.25">
      <c r="A6617" t="s">
        <v>338</v>
      </c>
      <c r="B6617" t="s">
        <v>36189</v>
      </c>
      <c r="C6617" t="s">
        <v>36190</v>
      </c>
      <c r="E6617" t="s">
        <v>20057</v>
      </c>
      <c r="F6617" t="s">
        <v>513</v>
      </c>
      <c r="G6617">
        <v>54202</v>
      </c>
      <c r="H6617">
        <v>45.066727</v>
      </c>
      <c r="I6617">
        <v>-87.123626999999999</v>
      </c>
      <c r="J6617" s="1" t="d">
        <v>2019-01-10</v>
      </c>
      <c r="K6617">
        <v>116170</v>
      </c>
      <c r="L6617" t="s">
        <v>30</v>
      </c>
      <c r="M6617" s="1" t="d">
        <v>2015-09-01</v>
      </c>
      <c r="N6617">
        <v>9</v>
      </c>
      <c r="O6617">
        <v>1</v>
      </c>
      <c r="P6617">
        <v>2015</v>
      </c>
      <c r="R6617" t="s">
        <v>26</v>
      </c>
      <c r="S6617" t="s">
        <v>31</v>
      </c>
    </row>
    <row r="6618" spans="1:19" x14ac:dyDescent="0.25">
      <c r="A6618" t="s">
        <v>338</v>
      </c>
      <c r="B6618" t="s">
        <v>36200</v>
      </c>
      <c r="C6618" t="s">
        <v>20064</v>
      </c>
      <c r="E6618" t="s">
        <v>13283</v>
      </c>
      <c r="F6618" t="s">
        <v>513</v>
      </c>
      <c r="G6618">
        <v>53012</v>
      </c>
      <c r="H6618">
        <v>43.296472999999999</v>
      </c>
      <c r="I6618">
        <v>-87.987773000000004</v>
      </c>
      <c r="J6618" s="1" t="d">
        <v>2019-01-10</v>
      </c>
      <c r="K6618">
        <v>116174</v>
      </c>
      <c r="L6618" t="s">
        <v>30</v>
      </c>
      <c r="M6618" s="1" t="d">
        <v>2015-09-01</v>
      </c>
      <c r="N6618">
        <v>9</v>
      </c>
      <c r="O6618">
        <v>1</v>
      </c>
      <c r="P6618">
        <v>2015</v>
      </c>
      <c r="R6618" t="s">
        <v>26</v>
      </c>
      <c r="S6618" t="s">
        <v>31</v>
      </c>
    </row>
    <row r="6619" spans="1:19" x14ac:dyDescent="0.25">
      <c r="A6619" t="s">
        <v>338</v>
      </c>
      <c r="B6619" t="s">
        <v>36201</v>
      </c>
      <c r="C6619" t="s">
        <v>36202</v>
      </c>
      <c r="E6619" t="s">
        <v>20452</v>
      </c>
      <c r="F6619" t="s">
        <v>513</v>
      </c>
      <c r="G6619">
        <v>54423</v>
      </c>
      <c r="H6619">
        <v>44.509681999999998</v>
      </c>
      <c r="I6619">
        <v>-89.407059000000004</v>
      </c>
      <c r="J6619" s="1" t="d">
        <v>2019-01-10</v>
      </c>
      <c r="K6619">
        <v>116175</v>
      </c>
      <c r="L6619" t="s">
        <v>30</v>
      </c>
      <c r="M6619" s="1" t="d">
        <v>2015-11-01</v>
      </c>
      <c r="N6619">
        <v>11</v>
      </c>
      <c r="O6619">
        <v>1</v>
      </c>
      <c r="P6619">
        <v>2015</v>
      </c>
      <c r="R6619" t="s">
        <v>26</v>
      </c>
      <c r="S6619" t="s">
        <v>31</v>
      </c>
    </row>
    <row r="6620" spans="1:19" x14ac:dyDescent="0.25">
      <c r="A6620" t="s">
        <v>338</v>
      </c>
      <c r="B6620" t="s">
        <v>36206</v>
      </c>
      <c r="C6620" t="s">
        <v>36207</v>
      </c>
      <c r="E6620" t="s">
        <v>36208</v>
      </c>
      <c r="F6620" t="s">
        <v>513</v>
      </c>
      <c r="G6620">
        <v>53120</v>
      </c>
      <c r="H6620">
        <v>42.785663</v>
      </c>
      <c r="I6620">
        <v>-88.405698000000001</v>
      </c>
      <c r="J6620" s="1" t="d">
        <v>2019-01-10</v>
      </c>
      <c r="K6620">
        <v>116177</v>
      </c>
      <c r="L6620" t="s">
        <v>30</v>
      </c>
      <c r="M6620" s="1" t="d">
        <v>2015-09-01</v>
      </c>
      <c r="N6620">
        <v>9</v>
      </c>
      <c r="O6620">
        <v>1</v>
      </c>
      <c r="P6620">
        <v>2015</v>
      </c>
      <c r="R6620" t="s">
        <v>26</v>
      </c>
      <c r="S6620" t="s">
        <v>31</v>
      </c>
    </row>
    <row r="6621" spans="1:19" x14ac:dyDescent="0.25">
      <c r="A6621" t="s">
        <v>338</v>
      </c>
      <c r="B6621" t="s">
        <v>36220</v>
      </c>
      <c r="C6621" t="s">
        <v>36221</v>
      </c>
      <c r="E6621" t="s">
        <v>3336</v>
      </c>
      <c r="F6621" t="s">
        <v>513</v>
      </c>
      <c r="G6621">
        <v>54304</v>
      </c>
      <c r="H6621">
        <v>44.478465999999997</v>
      </c>
      <c r="I6621">
        <v>-88.052978999999993</v>
      </c>
      <c r="J6621" s="1" t="d">
        <v>2019-01-10</v>
      </c>
      <c r="K6621">
        <v>116184</v>
      </c>
      <c r="L6621" t="s">
        <v>30</v>
      </c>
      <c r="M6621" s="1" t="d">
        <v>2015-10-01</v>
      </c>
      <c r="N6621">
        <v>10</v>
      </c>
      <c r="O6621">
        <v>1</v>
      </c>
      <c r="P6621">
        <v>2015</v>
      </c>
      <c r="R6621" t="s">
        <v>26</v>
      </c>
      <c r="S6621" t="s">
        <v>31</v>
      </c>
    </row>
    <row r="6622" spans="1:19" x14ac:dyDescent="0.25">
      <c r="A6622" t="s">
        <v>338</v>
      </c>
      <c r="B6622" t="s">
        <v>36222</v>
      </c>
      <c r="C6622" t="s">
        <v>36223</v>
      </c>
      <c r="E6622" t="s">
        <v>36224</v>
      </c>
      <c r="F6622" t="s">
        <v>513</v>
      </c>
      <c r="G6622">
        <v>54941</v>
      </c>
      <c r="H6622">
        <v>43.835648999999997</v>
      </c>
      <c r="I6622">
        <v>-88.949144000000004</v>
      </c>
      <c r="J6622" s="1" t="d">
        <v>2019-01-10</v>
      </c>
      <c r="K6622">
        <v>116185</v>
      </c>
      <c r="L6622" t="s">
        <v>30</v>
      </c>
      <c r="M6622" s="1" t="d">
        <v>2015-10-01</v>
      </c>
      <c r="N6622">
        <v>10</v>
      </c>
      <c r="O6622">
        <v>1</v>
      </c>
      <c r="P6622">
        <v>2015</v>
      </c>
      <c r="R6622" t="s">
        <v>26</v>
      </c>
      <c r="S6622" t="s">
        <v>31</v>
      </c>
    </row>
    <row r="6623" spans="1:19" x14ac:dyDescent="0.25">
      <c r="A6623" t="s">
        <v>338</v>
      </c>
      <c r="B6623" t="s">
        <v>36229</v>
      </c>
      <c r="C6623" t="s">
        <v>36230</v>
      </c>
      <c r="E6623" t="s">
        <v>36231</v>
      </c>
      <c r="F6623" t="s">
        <v>513</v>
      </c>
      <c r="G6623">
        <v>53147</v>
      </c>
      <c r="H6623">
        <v>42.610194</v>
      </c>
      <c r="I6623">
        <v>-88.405124000000001</v>
      </c>
      <c r="J6623" s="1" t="d">
        <v>2019-01-10</v>
      </c>
      <c r="K6623">
        <v>116188</v>
      </c>
      <c r="L6623" t="s">
        <v>30</v>
      </c>
      <c r="M6623" s="1" t="d">
        <v>2015-09-01</v>
      </c>
      <c r="N6623">
        <v>9</v>
      </c>
      <c r="O6623">
        <v>1</v>
      </c>
      <c r="P6623">
        <v>2015</v>
      </c>
      <c r="R6623" t="s">
        <v>26</v>
      </c>
      <c r="S6623" t="s">
        <v>31</v>
      </c>
    </row>
    <row r="6624" spans="1:19" x14ac:dyDescent="0.25">
      <c r="A6624" t="s">
        <v>338</v>
      </c>
      <c r="B6624" t="s">
        <v>36236</v>
      </c>
      <c r="C6624" t="s">
        <v>20059</v>
      </c>
      <c r="E6624" t="s">
        <v>323</v>
      </c>
      <c r="F6624" t="s">
        <v>513</v>
      </c>
      <c r="G6624">
        <v>53703</v>
      </c>
      <c r="H6624">
        <v>43.072718999999999</v>
      </c>
      <c r="I6624">
        <v>-89.380517999999995</v>
      </c>
      <c r="J6624" s="1" t="d">
        <v>2019-01-10</v>
      </c>
      <c r="K6624">
        <v>116191</v>
      </c>
      <c r="L6624" t="s">
        <v>30</v>
      </c>
      <c r="M6624" s="1" t="d">
        <v>2015-09-01</v>
      </c>
      <c r="N6624">
        <v>9</v>
      </c>
      <c r="O6624">
        <v>1</v>
      </c>
      <c r="P6624">
        <v>2015</v>
      </c>
      <c r="R6624" t="s">
        <v>26</v>
      </c>
      <c r="S6624" t="s">
        <v>31</v>
      </c>
    </row>
    <row r="6625" spans="1:19" x14ac:dyDescent="0.25">
      <c r="A6625" t="s">
        <v>338</v>
      </c>
      <c r="B6625" t="s">
        <v>36237</v>
      </c>
      <c r="C6625" t="s">
        <v>36238</v>
      </c>
      <c r="E6625" t="s">
        <v>2159</v>
      </c>
      <c r="F6625" t="s">
        <v>513</v>
      </c>
      <c r="G6625">
        <v>54449</v>
      </c>
      <c r="H6625">
        <v>44.643265999999997</v>
      </c>
      <c r="I6625">
        <v>-90.181664999999995</v>
      </c>
      <c r="J6625" s="1" t="d">
        <v>2019-01-10</v>
      </c>
      <c r="K6625">
        <v>116192</v>
      </c>
      <c r="L6625" t="s">
        <v>30</v>
      </c>
      <c r="M6625" s="1" t="d">
        <v>2015-11-01</v>
      </c>
      <c r="N6625">
        <v>11</v>
      </c>
      <c r="O6625">
        <v>1</v>
      </c>
      <c r="P6625">
        <v>2015</v>
      </c>
      <c r="R6625" t="s">
        <v>26</v>
      </c>
      <c r="S6625" t="s">
        <v>31</v>
      </c>
    </row>
    <row r="6626" spans="1:19" x14ac:dyDescent="0.25">
      <c r="A6626" t="s">
        <v>338</v>
      </c>
      <c r="B6626" t="s">
        <v>36239</v>
      </c>
      <c r="C6626" t="s">
        <v>20061</v>
      </c>
      <c r="E6626" t="s">
        <v>20062</v>
      </c>
      <c r="F6626" t="s">
        <v>513</v>
      </c>
      <c r="G6626">
        <v>53050</v>
      </c>
      <c r="H6626">
        <v>43.496560000000002</v>
      </c>
      <c r="I6626">
        <v>-88.544891000000007</v>
      </c>
      <c r="J6626" s="1" t="d">
        <v>2019-01-10</v>
      </c>
      <c r="K6626">
        <v>116193</v>
      </c>
      <c r="L6626" t="s">
        <v>30</v>
      </c>
      <c r="M6626" s="1" t="d">
        <v>2015-10-01</v>
      </c>
      <c r="N6626">
        <v>10</v>
      </c>
      <c r="O6626">
        <v>1</v>
      </c>
      <c r="P6626">
        <v>2015</v>
      </c>
      <c r="R6626" t="s">
        <v>26</v>
      </c>
      <c r="S6626" t="s">
        <v>31</v>
      </c>
    </row>
    <row r="6627" spans="1:19" x14ac:dyDescent="0.25">
      <c r="A6627" t="s">
        <v>338</v>
      </c>
      <c r="B6627" t="s">
        <v>36244</v>
      </c>
      <c r="C6627" t="s">
        <v>36245</v>
      </c>
      <c r="E6627" t="s">
        <v>3403</v>
      </c>
      <c r="F6627" t="s">
        <v>513</v>
      </c>
      <c r="G6627">
        <v>53202</v>
      </c>
      <c r="H6627">
        <v>43.042025000000002</v>
      </c>
      <c r="I6627">
        <v>-87.910265999999993</v>
      </c>
      <c r="J6627" s="1" t="d">
        <v>2019-01-10</v>
      </c>
      <c r="K6627">
        <v>116196</v>
      </c>
      <c r="L6627" t="s">
        <v>30</v>
      </c>
      <c r="M6627" s="1" t="d">
        <v>2015-09-01</v>
      </c>
      <c r="N6627">
        <v>9</v>
      </c>
      <c r="O6627">
        <v>1</v>
      </c>
      <c r="P6627">
        <v>2015</v>
      </c>
      <c r="R6627" t="s">
        <v>26</v>
      </c>
      <c r="S6627" t="s">
        <v>31</v>
      </c>
    </row>
    <row r="6628" spans="1:19" x14ac:dyDescent="0.25">
      <c r="A6628" t="s">
        <v>338</v>
      </c>
      <c r="B6628" t="s">
        <v>36247</v>
      </c>
      <c r="C6628" t="s">
        <v>36248</v>
      </c>
      <c r="E6628" t="s">
        <v>3403</v>
      </c>
      <c r="F6628" t="s">
        <v>513</v>
      </c>
      <c r="G6628">
        <v>53202</v>
      </c>
      <c r="H6628">
        <v>43.039440999999997</v>
      </c>
      <c r="I6628">
        <v>-87.905742000000004</v>
      </c>
      <c r="J6628" s="1" t="d">
        <v>2019-01-10</v>
      </c>
      <c r="K6628">
        <v>116198</v>
      </c>
      <c r="L6628" t="s">
        <v>30</v>
      </c>
      <c r="M6628" s="1" t="d">
        <v>2015-11-01</v>
      </c>
      <c r="N6628">
        <v>11</v>
      </c>
      <c r="O6628">
        <v>1</v>
      </c>
      <c r="P6628">
        <v>2015</v>
      </c>
      <c r="R6628" t="s">
        <v>26</v>
      </c>
      <c r="S6628" t="s">
        <v>31</v>
      </c>
    </row>
    <row r="6629" spans="1:19" x14ac:dyDescent="0.25">
      <c r="A6629" t="s">
        <v>338</v>
      </c>
      <c r="B6629" t="s">
        <v>36251</v>
      </c>
      <c r="C6629" t="s">
        <v>36250</v>
      </c>
      <c r="E6629" t="s">
        <v>3403</v>
      </c>
      <c r="F6629" t="s">
        <v>513</v>
      </c>
      <c r="G6629">
        <v>53203</v>
      </c>
      <c r="H6629">
        <v>43.038609000000001</v>
      </c>
      <c r="I6629">
        <v>-87.917630000000003</v>
      </c>
      <c r="J6629" s="1" t="d">
        <v>2019-01-10</v>
      </c>
      <c r="K6629">
        <v>116200</v>
      </c>
      <c r="L6629" t="s">
        <v>30</v>
      </c>
      <c r="M6629" s="1" t="d">
        <v>2015-10-01</v>
      </c>
      <c r="N6629">
        <v>10</v>
      </c>
      <c r="O6629">
        <v>1</v>
      </c>
      <c r="P6629">
        <v>2015</v>
      </c>
      <c r="R6629" t="s">
        <v>26</v>
      </c>
      <c r="S6629" t="s">
        <v>31</v>
      </c>
    </row>
    <row r="6630" spans="1:19" x14ac:dyDescent="0.25">
      <c r="A6630" t="s">
        <v>338</v>
      </c>
      <c r="B6630" t="s">
        <v>33789</v>
      </c>
      <c r="C6630" t="s">
        <v>36264</v>
      </c>
      <c r="E6630" t="s">
        <v>10431</v>
      </c>
      <c r="F6630" t="s">
        <v>513</v>
      </c>
      <c r="G6630">
        <v>54401</v>
      </c>
      <c r="H6630">
        <v>44.950316999999998</v>
      </c>
      <c r="I6630">
        <v>-89.664985999999999</v>
      </c>
      <c r="J6630" s="1" t="d">
        <v>2019-01-10</v>
      </c>
      <c r="K6630">
        <v>116207</v>
      </c>
      <c r="L6630" t="s">
        <v>30</v>
      </c>
      <c r="M6630" s="1" t="d">
        <v>2015-11-01</v>
      </c>
      <c r="N6630">
        <v>11</v>
      </c>
      <c r="O6630">
        <v>1</v>
      </c>
      <c r="P6630">
        <v>2015</v>
      </c>
      <c r="R6630" t="s">
        <v>26</v>
      </c>
      <c r="S6630" t="s">
        <v>31</v>
      </c>
    </row>
    <row r="6631" spans="1:19" x14ac:dyDescent="0.25">
      <c r="A6631" t="s">
        <v>338</v>
      </c>
      <c r="B6631" t="s">
        <v>36267</v>
      </c>
      <c r="C6631" t="s">
        <v>36268</v>
      </c>
      <c r="E6631" t="s">
        <v>592</v>
      </c>
      <c r="F6631" t="s">
        <v>513</v>
      </c>
      <c r="G6631">
        <v>53090</v>
      </c>
      <c r="H6631">
        <v>43.486083000000001</v>
      </c>
      <c r="I6631">
        <v>-88.129818</v>
      </c>
      <c r="J6631" s="1" t="d">
        <v>2019-01-10</v>
      </c>
      <c r="K6631">
        <v>116209</v>
      </c>
      <c r="L6631" t="s">
        <v>30</v>
      </c>
      <c r="M6631" s="1" t="d">
        <v>2015-11-01</v>
      </c>
      <c r="N6631">
        <v>11</v>
      </c>
      <c r="O6631">
        <v>1</v>
      </c>
      <c r="P6631">
        <v>2015</v>
      </c>
      <c r="R6631" t="s">
        <v>26</v>
      </c>
      <c r="S6631" t="s">
        <v>31</v>
      </c>
    </row>
    <row r="6632" spans="1:19" x14ac:dyDescent="0.25">
      <c r="A6632" t="s">
        <v>338</v>
      </c>
      <c r="B6632" t="s">
        <v>36269</v>
      </c>
      <c r="C6632" t="s">
        <v>36270</v>
      </c>
      <c r="E6632" t="s">
        <v>36271</v>
      </c>
      <c r="F6632" t="s">
        <v>513</v>
      </c>
      <c r="G6632">
        <v>53965</v>
      </c>
      <c r="H6632">
        <v>43.607312</v>
      </c>
      <c r="I6632">
        <v>-89.782515000000004</v>
      </c>
      <c r="J6632" s="1" t="d">
        <v>2019-01-10</v>
      </c>
      <c r="K6632">
        <v>116210</v>
      </c>
      <c r="L6632" t="s">
        <v>30</v>
      </c>
      <c r="M6632" s="1" t="d">
        <v>2015-09-01</v>
      </c>
      <c r="N6632">
        <v>9</v>
      </c>
      <c r="O6632">
        <v>1</v>
      </c>
      <c r="P6632">
        <v>2015</v>
      </c>
      <c r="R6632" t="s">
        <v>26</v>
      </c>
      <c r="S6632" t="s">
        <v>31</v>
      </c>
    </row>
    <row r="6633" spans="1:19" x14ac:dyDescent="0.25">
      <c r="A6633" t="s">
        <v>338</v>
      </c>
      <c r="B6633" t="s">
        <v>36272</v>
      </c>
      <c r="C6633" t="s">
        <v>36273</v>
      </c>
      <c r="E6633" t="s">
        <v>36271</v>
      </c>
      <c r="F6633" t="s">
        <v>513</v>
      </c>
      <c r="G6633">
        <v>53965</v>
      </c>
      <c r="H6633">
        <v>43.622169</v>
      </c>
      <c r="I6633">
        <v>-89.795136999999997</v>
      </c>
      <c r="J6633" s="1" t="d">
        <v>2019-01-10</v>
      </c>
      <c r="K6633">
        <v>116211</v>
      </c>
      <c r="L6633" t="s">
        <v>30</v>
      </c>
      <c r="M6633" s="1" t="d">
        <v>2015-11-01</v>
      </c>
      <c r="N6633">
        <v>11</v>
      </c>
      <c r="O6633">
        <v>1</v>
      </c>
      <c r="P6633">
        <v>2015</v>
      </c>
      <c r="R6633" t="s">
        <v>26</v>
      </c>
      <c r="S6633" t="s">
        <v>31</v>
      </c>
    </row>
    <row r="6634" spans="1:19" x14ac:dyDescent="0.25">
      <c r="A6634" t="s">
        <v>338</v>
      </c>
      <c r="B6634" t="s">
        <v>36274</v>
      </c>
      <c r="C6634" t="s">
        <v>36275</v>
      </c>
      <c r="E6634" t="s">
        <v>36271</v>
      </c>
      <c r="F6634" t="s">
        <v>513</v>
      </c>
      <c r="G6634">
        <v>53965</v>
      </c>
      <c r="H6634">
        <v>43.602005009999999</v>
      </c>
      <c r="I6634">
        <v>-89.76057496</v>
      </c>
      <c r="J6634" s="1" t="d">
        <v>2019-01-10</v>
      </c>
      <c r="K6634">
        <v>116212</v>
      </c>
      <c r="L6634" t="s">
        <v>30</v>
      </c>
      <c r="M6634" s="1" t="d">
        <v>2015-10-01</v>
      </c>
      <c r="N6634">
        <v>10</v>
      </c>
      <c r="O6634">
        <v>1</v>
      </c>
      <c r="P6634">
        <v>2015</v>
      </c>
      <c r="R6634" t="s">
        <v>26</v>
      </c>
      <c r="S6634" t="s">
        <v>31</v>
      </c>
    </row>
    <row r="6635" spans="1:19" x14ac:dyDescent="0.25">
      <c r="A6635" t="s">
        <v>338</v>
      </c>
      <c r="B6635" t="s">
        <v>36284</v>
      </c>
      <c r="C6635" t="s">
        <v>19026</v>
      </c>
      <c r="E6635" t="s">
        <v>19027</v>
      </c>
      <c r="F6635" t="s">
        <v>1514</v>
      </c>
      <c r="G6635">
        <v>26855</v>
      </c>
      <c r="H6635">
        <v>38.903717999999998</v>
      </c>
      <c r="I6635">
        <v>-79.265638999999993</v>
      </c>
      <c r="J6635" s="1" t="d">
        <v>2019-01-10</v>
      </c>
      <c r="K6635">
        <v>116219</v>
      </c>
      <c r="L6635" t="s">
        <v>30</v>
      </c>
      <c r="M6635" s="1" t="d">
        <v>2015-05-01</v>
      </c>
      <c r="N6635">
        <v>5</v>
      </c>
      <c r="O6635">
        <v>1</v>
      </c>
      <c r="P6635">
        <v>2015</v>
      </c>
      <c r="R6635" t="s">
        <v>26</v>
      </c>
      <c r="S6635" t="s">
        <v>31</v>
      </c>
    </row>
    <row r="6636" spans="1:19" x14ac:dyDescent="0.25">
      <c r="A6636" t="s">
        <v>338</v>
      </c>
      <c r="B6636" t="s">
        <v>36305</v>
      </c>
      <c r="C6636" t="s">
        <v>19023</v>
      </c>
      <c r="E6636" t="s">
        <v>19024</v>
      </c>
      <c r="F6636" t="s">
        <v>1514</v>
      </c>
      <c r="G6636">
        <v>26431</v>
      </c>
      <c r="H6636">
        <v>39.396050000000002</v>
      </c>
      <c r="I6636">
        <v>-80.302088999999995</v>
      </c>
      <c r="J6636" s="1" t="d">
        <v>2019-01-10</v>
      </c>
      <c r="K6636">
        <v>116235</v>
      </c>
      <c r="L6636" t="s">
        <v>30</v>
      </c>
      <c r="M6636" s="1" t="d">
        <v>2015-05-01</v>
      </c>
      <c r="N6636">
        <v>5</v>
      </c>
      <c r="O6636">
        <v>1</v>
      </c>
      <c r="P6636">
        <v>2015</v>
      </c>
      <c r="R6636" t="s">
        <v>26</v>
      </c>
      <c r="S6636" t="s">
        <v>31</v>
      </c>
    </row>
    <row r="6637" spans="1:19" x14ac:dyDescent="0.25">
      <c r="A6637" t="s">
        <v>338</v>
      </c>
      <c r="B6637" t="s">
        <v>36315</v>
      </c>
      <c r="C6637" t="s">
        <v>19029</v>
      </c>
      <c r="E6637" t="s">
        <v>7559</v>
      </c>
      <c r="F6637" t="s">
        <v>1514</v>
      </c>
      <c r="G6637">
        <v>26003</v>
      </c>
      <c r="H6637">
        <v>40.098193999999999</v>
      </c>
      <c r="I6637">
        <v>-80.659227999999999</v>
      </c>
      <c r="J6637" s="1" t="d">
        <v>2019-01-10</v>
      </c>
      <c r="K6637">
        <v>116239</v>
      </c>
      <c r="L6637" t="s">
        <v>30</v>
      </c>
      <c r="M6637" s="1" t="d">
        <v>2015-05-01</v>
      </c>
      <c r="N6637">
        <v>5</v>
      </c>
      <c r="O6637">
        <v>1</v>
      </c>
      <c r="P6637">
        <v>2015</v>
      </c>
      <c r="R6637" t="s">
        <v>26</v>
      </c>
      <c r="S6637" t="s">
        <v>31</v>
      </c>
    </row>
    <row r="6638" spans="1:19" x14ac:dyDescent="0.25">
      <c r="A6638" t="s">
        <v>338</v>
      </c>
      <c r="B6638" t="s">
        <v>36316</v>
      </c>
      <c r="C6638" t="s">
        <v>11200</v>
      </c>
      <c r="E6638" t="s">
        <v>19031</v>
      </c>
      <c r="F6638" t="s">
        <v>1514</v>
      </c>
      <c r="G6638">
        <v>24986</v>
      </c>
      <c r="H6638">
        <v>37.791409000000002</v>
      </c>
      <c r="I6638">
        <v>-80.302728000000002</v>
      </c>
      <c r="J6638" s="1" t="d">
        <v>2019-01-10</v>
      </c>
      <c r="K6638">
        <v>116240</v>
      </c>
      <c r="L6638" t="s">
        <v>30</v>
      </c>
      <c r="M6638" s="1" t="d">
        <v>2015-05-01</v>
      </c>
      <c r="N6638">
        <v>5</v>
      </c>
      <c r="O6638">
        <v>1</v>
      </c>
      <c r="P6638">
        <v>2015</v>
      </c>
      <c r="R6638" t="s">
        <v>26</v>
      </c>
      <c r="S6638" t="s">
        <v>31</v>
      </c>
    </row>
    <row r="6639" spans="1:19" x14ac:dyDescent="0.25">
      <c r="A6639" t="s">
        <v>338</v>
      </c>
      <c r="B6639" t="s">
        <v>33610</v>
      </c>
      <c r="C6639" t="s">
        <v>36336</v>
      </c>
      <c r="E6639" t="s">
        <v>517</v>
      </c>
      <c r="F6639" t="s">
        <v>64</v>
      </c>
      <c r="G6639">
        <v>82801</v>
      </c>
      <c r="H6639">
        <v>44.806573</v>
      </c>
      <c r="I6639">
        <v>-106.939494</v>
      </c>
      <c r="J6639" s="1" t="d">
        <v>2019-01-10</v>
      </c>
      <c r="K6639">
        <v>116251</v>
      </c>
      <c r="L6639" t="s">
        <v>30</v>
      </c>
      <c r="M6639" s="1" t="d">
        <v>2015-05-01</v>
      </c>
      <c r="N6639">
        <v>5</v>
      </c>
      <c r="O6639">
        <v>1</v>
      </c>
      <c r="P6639">
        <v>2015</v>
      </c>
      <c r="R6639" t="s">
        <v>26</v>
      </c>
      <c r="S6639" t="s">
        <v>31</v>
      </c>
    </row>
    <row r="6640" spans="1:19" x14ac:dyDescent="0.25">
      <c r="A6640" t="s">
        <v>504</v>
      </c>
      <c r="B6640" t="s">
        <v>17054</v>
      </c>
      <c r="C6640" t="s">
        <v>36570</v>
      </c>
      <c r="E6640" t="s">
        <v>4191</v>
      </c>
      <c r="F6640" t="s">
        <v>269</v>
      </c>
      <c r="G6640">
        <v>24012</v>
      </c>
      <c r="H6640">
        <v>37.287750000000003</v>
      </c>
      <c r="I6640">
        <v>-79.937620999999993</v>
      </c>
      <c r="J6640" s="1" t="d">
        <v>2019-02-06</v>
      </c>
      <c r="K6640">
        <v>117132</v>
      </c>
      <c r="L6640" t="s">
        <v>103</v>
      </c>
      <c r="M6640" s="1" t="d">
        <v>2015-12-02</v>
      </c>
      <c r="N6640">
        <v>12</v>
      </c>
      <c r="O6640">
        <v>2</v>
      </c>
      <c r="P6640">
        <v>2015</v>
      </c>
      <c r="R6640" t="s">
        <v>26</v>
      </c>
      <c r="S6640" t="s">
        <v>27</v>
      </c>
    </row>
    <row r="6641" spans="1:19" x14ac:dyDescent="0.25">
      <c r="A6641" t="s">
        <v>338</v>
      </c>
      <c r="B6641" t="s">
        <v>36707</v>
      </c>
      <c r="C6641" t="s">
        <v>36708</v>
      </c>
      <c r="E6641" t="s">
        <v>10203</v>
      </c>
      <c r="F6641" t="s">
        <v>269</v>
      </c>
      <c r="G6641">
        <v>23320</v>
      </c>
      <c r="H6641">
        <v>36.781734999999998</v>
      </c>
      <c r="I6641">
        <v>-76.236694</v>
      </c>
      <c r="J6641" s="1" t="d">
        <v>2019-02-06</v>
      </c>
      <c r="K6641">
        <v>117491</v>
      </c>
      <c r="L6641" t="s">
        <v>103</v>
      </c>
      <c r="M6641" s="1" t="d">
        <v>2015-05-15</v>
      </c>
      <c r="N6641">
        <v>5</v>
      </c>
      <c r="O6641">
        <v>15</v>
      </c>
      <c r="P6641">
        <v>2015</v>
      </c>
      <c r="R6641" t="s">
        <v>26</v>
      </c>
      <c r="S6641" t="s">
        <v>31</v>
      </c>
    </row>
    <row r="6642" spans="1:19" x14ac:dyDescent="0.25">
      <c r="A6642" t="s">
        <v>338</v>
      </c>
      <c r="B6642" t="s">
        <v>36765</v>
      </c>
      <c r="C6642" t="s">
        <v>36766</v>
      </c>
      <c r="E6642" t="s">
        <v>8026</v>
      </c>
      <c r="F6642" t="s">
        <v>69</v>
      </c>
      <c r="G6642">
        <v>70119</v>
      </c>
      <c r="H6642">
        <v>29.986982999999999</v>
      </c>
      <c r="I6642">
        <v>-90.104628000000005</v>
      </c>
      <c r="J6642" s="1" t="d">
        <v>2019-02-06</v>
      </c>
      <c r="K6642">
        <v>117594</v>
      </c>
      <c r="L6642" t="s">
        <v>103</v>
      </c>
      <c r="M6642" s="1" t="d">
        <v>2015-09-01</v>
      </c>
      <c r="N6642">
        <v>9</v>
      </c>
      <c r="O6642">
        <v>1</v>
      </c>
      <c r="P6642">
        <v>2015</v>
      </c>
      <c r="R6642" t="s">
        <v>26</v>
      </c>
      <c r="S6642" t="s">
        <v>27</v>
      </c>
    </row>
    <row r="6643" spans="1:19" x14ac:dyDescent="0.25">
      <c r="A6643" t="s">
        <v>338</v>
      </c>
      <c r="B6643" t="s">
        <v>36924</v>
      </c>
      <c r="C6643" t="s">
        <v>36925</v>
      </c>
      <c r="E6643" t="s">
        <v>7767</v>
      </c>
      <c r="F6643" t="s">
        <v>59</v>
      </c>
      <c r="G6643">
        <v>44308</v>
      </c>
      <c r="H6643">
        <v>41.082616000000002</v>
      </c>
      <c r="I6643">
        <v>-81.519040000000004</v>
      </c>
      <c r="J6643" s="1" t="d">
        <v>2019-03-07</v>
      </c>
      <c r="K6643">
        <v>118720</v>
      </c>
      <c r="L6643" t="s">
        <v>71</v>
      </c>
      <c r="M6643" s="1" t="d">
        <v>2015-07-01</v>
      </c>
      <c r="N6643">
        <v>7</v>
      </c>
      <c r="O6643">
        <v>1</v>
      </c>
      <c r="P6643">
        <v>2015</v>
      </c>
      <c r="R6643" t="s">
        <v>26</v>
      </c>
      <c r="S6643" t="s">
        <v>31</v>
      </c>
    </row>
    <row r="6644" spans="1:19" x14ac:dyDescent="0.25">
      <c r="A6644" t="s">
        <v>338</v>
      </c>
      <c r="B6644" t="s">
        <v>37030</v>
      </c>
      <c r="C6644" t="s">
        <v>37031</v>
      </c>
      <c r="E6644" t="s">
        <v>1013</v>
      </c>
      <c r="F6644" t="s">
        <v>212</v>
      </c>
      <c r="G6644">
        <v>28150</v>
      </c>
      <c r="H6644">
        <v>35.292630000000003</v>
      </c>
      <c r="I6644">
        <v>-81.541347000000002</v>
      </c>
      <c r="J6644" s="1" t="d">
        <v>2019-04-08</v>
      </c>
      <c r="K6644">
        <v>120910</v>
      </c>
      <c r="L6644" t="s">
        <v>24</v>
      </c>
      <c r="M6644" s="1" t="d">
        <v>2015-07-01</v>
      </c>
      <c r="N6644">
        <v>7</v>
      </c>
      <c r="O6644">
        <v>1</v>
      </c>
      <c r="P6644">
        <v>2015</v>
      </c>
      <c r="R6644" t="s">
        <v>26</v>
      </c>
      <c r="S6644" t="s">
        <v>31</v>
      </c>
    </row>
    <row r="6645" spans="1:19" x14ac:dyDescent="0.25">
      <c r="A6645" t="s">
        <v>338</v>
      </c>
      <c r="B6645" t="s">
        <v>37032</v>
      </c>
      <c r="C6645" t="s">
        <v>37033</v>
      </c>
      <c r="E6645" t="s">
        <v>869</v>
      </c>
      <c r="F6645" t="s">
        <v>170</v>
      </c>
      <c r="G6645">
        <v>93010</v>
      </c>
      <c r="H6645">
        <v>34.216468999999996</v>
      </c>
      <c r="I6645">
        <v>-119.0335</v>
      </c>
      <c r="J6645" s="1" t="d">
        <v>2019-04-08</v>
      </c>
      <c r="K6645">
        <v>120911</v>
      </c>
      <c r="L6645" t="s">
        <v>24</v>
      </c>
      <c r="M6645" s="1" t="d">
        <v>2015-04-01</v>
      </c>
      <c r="N6645">
        <v>4</v>
      </c>
      <c r="O6645">
        <v>1</v>
      </c>
      <c r="P6645">
        <v>2015</v>
      </c>
      <c r="R6645" t="s">
        <v>26</v>
      </c>
      <c r="S6645" t="s">
        <v>31</v>
      </c>
    </row>
    <row r="6646" spans="1:19" x14ac:dyDescent="0.25">
      <c r="A6646" t="s">
        <v>338</v>
      </c>
      <c r="B6646" t="s">
        <v>37064</v>
      </c>
      <c r="C6646" t="s">
        <v>37065</v>
      </c>
      <c r="E6646" t="s">
        <v>29147</v>
      </c>
      <c r="F6646" t="s">
        <v>496</v>
      </c>
      <c r="G6646">
        <v>48858</v>
      </c>
      <c r="H6646">
        <v>43.609155999999999</v>
      </c>
      <c r="I6646">
        <v>-84.710292999999993</v>
      </c>
      <c r="J6646" s="1" t="d">
        <v>2019-04-08</v>
      </c>
      <c r="K6646">
        <v>121084</v>
      </c>
      <c r="L6646" t="s">
        <v>37066</v>
      </c>
      <c r="M6646" s="1" t="d">
        <v>2015-10-01</v>
      </c>
      <c r="N6646">
        <v>10</v>
      </c>
      <c r="O6646">
        <v>1</v>
      </c>
      <c r="P6646">
        <v>2015</v>
      </c>
      <c r="R6646" t="s">
        <v>26</v>
      </c>
      <c r="S6646" t="s">
        <v>31</v>
      </c>
    </row>
    <row r="6647" spans="1:19" x14ac:dyDescent="0.25">
      <c r="A6647" t="s">
        <v>19</v>
      </c>
      <c r="B6647" t="s">
        <v>49</v>
      </c>
      <c r="C6647" t="s">
        <v>50</v>
      </c>
      <c r="D6647" t="s">
        <v>51</v>
      </c>
      <c r="E6647" t="s">
        <v>52</v>
      </c>
      <c r="F6647" t="s">
        <v>48</v>
      </c>
      <c r="G6647">
        <v>10001</v>
      </c>
      <c r="H6647">
        <v>40.752903000000003</v>
      </c>
      <c r="I6647">
        <v>-74.005831000000001</v>
      </c>
      <c r="J6647" s="1" t="d">
        <v>2019-04-08</v>
      </c>
      <c r="K6647">
        <v>124</v>
      </c>
      <c r="L6647" t="s">
        <v>24</v>
      </c>
      <c r="M6647" s="1" t="d">
        <v>2014-05-01</v>
      </c>
      <c r="N6647">
        <v>5</v>
      </c>
      <c r="O6647">
        <v>1</v>
      </c>
      <c r="P6647">
        <v>2014</v>
      </c>
      <c r="Q6647" t="s">
        <v>25</v>
      </c>
      <c r="R6647" t="s">
        <v>26</v>
      </c>
      <c r="S6647" t="s">
        <v>31</v>
      </c>
    </row>
    <row r="6648" spans="1:19" x14ac:dyDescent="0.25">
      <c r="A6648" t="s">
        <v>19</v>
      </c>
      <c r="B6648" t="s">
        <v>146</v>
      </c>
      <c r="C6648" t="s">
        <v>147</v>
      </c>
      <c r="D6648" t="s">
        <v>148</v>
      </c>
      <c r="E6648" t="s">
        <v>149</v>
      </c>
      <c r="F6648" t="s">
        <v>143</v>
      </c>
      <c r="G6648">
        <v>74079</v>
      </c>
      <c r="H6648">
        <v>35.751753000000001</v>
      </c>
      <c r="I6648">
        <v>-96.689896000000005</v>
      </c>
      <c r="J6648" s="1" t="d">
        <v>2018-07-09</v>
      </c>
      <c r="K6648">
        <v>752</v>
      </c>
      <c r="L6648" t="s">
        <v>30</v>
      </c>
      <c r="M6648" s="1" t="d">
        <v>2014-12-19</v>
      </c>
      <c r="N6648">
        <v>12</v>
      </c>
      <c r="O6648">
        <v>19</v>
      </c>
      <c r="P6648">
        <v>2014</v>
      </c>
      <c r="Q6648" t="s">
        <v>25</v>
      </c>
      <c r="R6648" t="s">
        <v>26</v>
      </c>
      <c r="S6648" t="s">
        <v>31</v>
      </c>
    </row>
    <row r="6649" spans="1:19" x14ac:dyDescent="0.25">
      <c r="A6649" t="s">
        <v>19</v>
      </c>
      <c r="B6649" t="s">
        <v>271</v>
      </c>
      <c r="C6649" t="s">
        <v>272</v>
      </c>
      <c r="D6649" t="s">
        <v>273</v>
      </c>
      <c r="E6649" t="s">
        <v>274</v>
      </c>
      <c r="F6649" t="s">
        <v>25</v>
      </c>
      <c r="G6649">
        <v>20855</v>
      </c>
      <c r="H6649">
        <v>39.128863000000003</v>
      </c>
      <c r="I6649">
        <v>-77.167580999999998</v>
      </c>
      <c r="J6649" s="1" t="d">
        <v>2018-10-04</v>
      </c>
      <c r="K6649">
        <v>1130</v>
      </c>
      <c r="L6649" t="s">
        <v>30</v>
      </c>
      <c r="M6649" s="1" t="d">
        <v>2014-10-31</v>
      </c>
      <c r="N6649">
        <v>10</v>
      </c>
      <c r="O6649">
        <v>31</v>
      </c>
      <c r="P6649">
        <v>2014</v>
      </c>
      <c r="Q6649" t="s">
        <v>25</v>
      </c>
      <c r="R6649" t="s">
        <v>26</v>
      </c>
      <c r="S6649" t="s">
        <v>31</v>
      </c>
    </row>
    <row r="6650" spans="1:19" x14ac:dyDescent="0.25">
      <c r="A6650" t="s">
        <v>19</v>
      </c>
      <c r="B6650" t="s">
        <v>305</v>
      </c>
      <c r="C6650" t="s">
        <v>306</v>
      </c>
      <c r="E6650" t="s">
        <v>298</v>
      </c>
      <c r="F6650" t="s">
        <v>170</v>
      </c>
      <c r="G6650">
        <v>92805</v>
      </c>
      <c r="H6650">
        <v>33.823628999999997</v>
      </c>
      <c r="I6650">
        <v>-117.904653</v>
      </c>
      <c r="J6650" s="1" t="d">
        <v>2018-09-10</v>
      </c>
      <c r="K6650">
        <v>1371</v>
      </c>
      <c r="L6650" t="s">
        <v>307</v>
      </c>
      <c r="M6650" s="1" t="d">
        <v>2014-09-22</v>
      </c>
      <c r="N6650">
        <v>9</v>
      </c>
      <c r="O6650">
        <v>22</v>
      </c>
      <c r="P6650">
        <v>2014</v>
      </c>
      <c r="Q6650" t="s">
        <v>25</v>
      </c>
      <c r="R6650" t="s">
        <v>26</v>
      </c>
      <c r="S6650" t="s">
        <v>27</v>
      </c>
    </row>
    <row r="6651" spans="1:19" x14ac:dyDescent="0.25">
      <c r="A6651" t="s">
        <v>338</v>
      </c>
      <c r="B6651" t="s">
        <v>384</v>
      </c>
      <c r="C6651" t="s">
        <v>385</v>
      </c>
      <c r="E6651" t="s">
        <v>386</v>
      </c>
      <c r="F6651" t="s">
        <v>170</v>
      </c>
      <c r="G6651">
        <v>92027</v>
      </c>
      <c r="H6651">
        <v>33.098588999999997</v>
      </c>
      <c r="I6651">
        <v>-117.00443300000001</v>
      </c>
      <c r="J6651" s="1" t="d">
        <v>2019-02-06</v>
      </c>
      <c r="K6651">
        <v>6384</v>
      </c>
      <c r="L6651" t="s">
        <v>103</v>
      </c>
      <c r="M6651" s="1" t="d">
        <v>2014-09-02</v>
      </c>
      <c r="N6651">
        <v>9</v>
      </c>
      <c r="O6651">
        <v>2</v>
      </c>
      <c r="P6651">
        <v>2014</v>
      </c>
      <c r="R6651" t="s">
        <v>26</v>
      </c>
      <c r="S6651" t="s">
        <v>31</v>
      </c>
    </row>
    <row r="6652" spans="1:19" x14ac:dyDescent="0.25">
      <c r="A6652" t="s">
        <v>19</v>
      </c>
      <c r="B6652" t="s">
        <v>392</v>
      </c>
      <c r="C6652" t="s">
        <v>393</v>
      </c>
      <c r="D6652" t="s">
        <v>394</v>
      </c>
      <c r="E6652" t="s">
        <v>395</v>
      </c>
      <c r="F6652" t="s">
        <v>48</v>
      </c>
      <c r="G6652">
        <v>13202</v>
      </c>
      <c r="H6652">
        <v>43.035314999999997</v>
      </c>
      <c r="I6652">
        <v>-76.152906999999999</v>
      </c>
      <c r="J6652" s="1" t="d">
        <v>2019-04-08</v>
      </c>
      <c r="K6652">
        <v>7021</v>
      </c>
      <c r="L6652" t="s">
        <v>24</v>
      </c>
      <c r="M6652" s="1" t="d">
        <v>2014-04-15</v>
      </c>
      <c r="N6652">
        <v>4</v>
      </c>
      <c r="O6652">
        <v>15</v>
      </c>
      <c r="P6652">
        <v>2014</v>
      </c>
      <c r="Q6652" t="s">
        <v>35</v>
      </c>
      <c r="R6652" t="s">
        <v>26</v>
      </c>
      <c r="S6652" t="s">
        <v>31</v>
      </c>
    </row>
    <row r="6653" spans="1:19" x14ac:dyDescent="0.25">
      <c r="A6653" t="s">
        <v>19</v>
      </c>
      <c r="B6653" t="s">
        <v>468</v>
      </c>
      <c r="C6653" t="s">
        <v>469</v>
      </c>
      <c r="D6653" t="s">
        <v>470</v>
      </c>
      <c r="E6653" t="s">
        <v>471</v>
      </c>
      <c r="F6653" t="s">
        <v>170</v>
      </c>
      <c r="G6653">
        <v>92708</v>
      </c>
      <c r="H6653">
        <v>33.691564999999997</v>
      </c>
      <c r="I6653">
        <v>-117.939438</v>
      </c>
      <c r="J6653" s="1" t="d">
        <v>2018-06-05</v>
      </c>
      <c r="K6653">
        <v>12826</v>
      </c>
      <c r="L6653" t="s">
        <v>30</v>
      </c>
      <c r="M6653" s="1" t="d">
        <v>2014-04-10</v>
      </c>
      <c r="N6653">
        <v>4</v>
      </c>
      <c r="O6653">
        <v>10</v>
      </c>
      <c r="P6653">
        <v>2014</v>
      </c>
      <c r="Q6653" t="s">
        <v>25</v>
      </c>
      <c r="R6653" t="s">
        <v>26</v>
      </c>
      <c r="S6653" t="s">
        <v>31</v>
      </c>
    </row>
    <row r="6654" spans="1:19" x14ac:dyDescent="0.25">
      <c r="A6654" t="s">
        <v>504</v>
      </c>
      <c r="B6654" t="s">
        <v>505</v>
      </c>
      <c r="C6654" t="s">
        <v>506</v>
      </c>
      <c r="D6654" t="s">
        <v>507</v>
      </c>
      <c r="E6654" t="s">
        <v>508</v>
      </c>
      <c r="F6654" t="s">
        <v>202</v>
      </c>
      <c r="G6654">
        <v>32643</v>
      </c>
      <c r="H6654">
        <v>29.815293</v>
      </c>
      <c r="I6654">
        <v>-82.604314000000002</v>
      </c>
      <c r="J6654" s="1" t="d">
        <v>2018-08-07</v>
      </c>
      <c r="K6654">
        <v>13634</v>
      </c>
      <c r="L6654" t="s">
        <v>30</v>
      </c>
      <c r="M6654" s="1" t="d">
        <v>2014-07-16</v>
      </c>
      <c r="N6654">
        <v>7</v>
      </c>
      <c r="O6654">
        <v>16</v>
      </c>
      <c r="P6654">
        <v>2014</v>
      </c>
      <c r="R6654" t="s">
        <v>26</v>
      </c>
      <c r="S6654" t="s">
        <v>31</v>
      </c>
    </row>
    <row r="6655" spans="1:19" x14ac:dyDescent="0.25">
      <c r="A6655" t="s">
        <v>504</v>
      </c>
      <c r="B6655" t="s">
        <v>653</v>
      </c>
      <c r="C6655" t="s">
        <v>658</v>
      </c>
      <c r="D6655" t="s">
        <v>659</v>
      </c>
      <c r="E6655" t="s">
        <v>660</v>
      </c>
      <c r="F6655" t="s">
        <v>157</v>
      </c>
      <c r="G6655">
        <v>18915</v>
      </c>
      <c r="H6655">
        <v>40.273609</v>
      </c>
      <c r="I6655">
        <v>-75.259771999999998</v>
      </c>
      <c r="J6655" s="1" t="d">
        <v>2018-09-10</v>
      </c>
      <c r="K6655">
        <v>19314</v>
      </c>
      <c r="L6655" t="s">
        <v>30</v>
      </c>
      <c r="M6655" s="1" t="d">
        <v>2014-08-01</v>
      </c>
      <c r="N6655">
        <v>8</v>
      </c>
      <c r="O6655">
        <v>1</v>
      </c>
      <c r="P6655">
        <v>2014</v>
      </c>
      <c r="R6655" t="s">
        <v>26</v>
      </c>
      <c r="S6655" t="s">
        <v>31</v>
      </c>
    </row>
    <row r="6656" spans="1:19" x14ac:dyDescent="0.25">
      <c r="A6656" t="s">
        <v>504</v>
      </c>
      <c r="B6656" t="s">
        <v>653</v>
      </c>
      <c r="C6656" t="s">
        <v>664</v>
      </c>
      <c r="D6656" t="s">
        <v>665</v>
      </c>
      <c r="E6656" t="s">
        <v>666</v>
      </c>
      <c r="F6656" t="s">
        <v>59</v>
      </c>
      <c r="G6656">
        <v>43232</v>
      </c>
      <c r="H6656">
        <v>39.916486999999996</v>
      </c>
      <c r="I6656">
        <v>-82.879864999999995</v>
      </c>
      <c r="J6656" s="1" t="d">
        <v>2018-06-05</v>
      </c>
      <c r="K6656">
        <v>19739</v>
      </c>
      <c r="L6656" t="s">
        <v>30</v>
      </c>
      <c r="M6656" s="1" t="d">
        <v>2014-03-10</v>
      </c>
      <c r="N6656">
        <v>3</v>
      </c>
      <c r="O6656">
        <v>10</v>
      </c>
      <c r="P6656">
        <v>2014</v>
      </c>
      <c r="R6656" t="s">
        <v>26</v>
      </c>
      <c r="S6656" t="s">
        <v>31</v>
      </c>
    </row>
    <row r="6657" spans="1:19" x14ac:dyDescent="0.25">
      <c r="A6657" t="s">
        <v>504</v>
      </c>
      <c r="B6657" t="s">
        <v>509</v>
      </c>
      <c r="C6657" t="s">
        <v>670</v>
      </c>
      <c r="D6657" t="s">
        <v>671</v>
      </c>
      <c r="E6657" t="s">
        <v>337</v>
      </c>
      <c r="F6657" t="s">
        <v>319</v>
      </c>
      <c r="G6657">
        <v>57703</v>
      </c>
      <c r="H6657">
        <v>44.077944000000002</v>
      </c>
      <c r="I6657">
        <v>-103.18961</v>
      </c>
      <c r="J6657" s="1" t="d">
        <v>2018-09-10</v>
      </c>
      <c r="K6657">
        <v>19901</v>
      </c>
      <c r="L6657" t="s">
        <v>30</v>
      </c>
      <c r="M6657" s="1" t="d">
        <v>2014-09-03</v>
      </c>
      <c r="N6657">
        <v>9</v>
      </c>
      <c r="O6657">
        <v>3</v>
      </c>
      <c r="P6657">
        <v>2014</v>
      </c>
      <c r="R6657" t="s">
        <v>26</v>
      </c>
      <c r="S6657" t="s">
        <v>31</v>
      </c>
    </row>
    <row r="6658" spans="1:19" x14ac:dyDescent="0.25">
      <c r="A6658" t="s">
        <v>504</v>
      </c>
      <c r="B6658" t="s">
        <v>653</v>
      </c>
      <c r="C6658" t="s">
        <v>675</v>
      </c>
      <c r="D6658" t="s">
        <v>676</v>
      </c>
      <c r="E6658" t="s">
        <v>677</v>
      </c>
      <c r="F6658" t="s">
        <v>75</v>
      </c>
      <c r="G6658">
        <v>88001</v>
      </c>
      <c r="H6658">
        <v>32.294066000000001</v>
      </c>
      <c r="I6658">
        <v>-106.768462</v>
      </c>
      <c r="J6658" s="1" t="d">
        <v>2018-10-04</v>
      </c>
      <c r="K6658">
        <v>20447</v>
      </c>
      <c r="L6658" t="s">
        <v>30</v>
      </c>
      <c r="M6658" s="1" t="d">
        <v>2014-09-30</v>
      </c>
      <c r="N6658">
        <v>9</v>
      </c>
      <c r="O6658">
        <v>30</v>
      </c>
      <c r="P6658">
        <v>2014</v>
      </c>
      <c r="R6658" t="s">
        <v>26</v>
      </c>
      <c r="S6658" t="s">
        <v>31</v>
      </c>
    </row>
    <row r="6659" spans="1:19" x14ac:dyDescent="0.25">
      <c r="A6659" t="s">
        <v>504</v>
      </c>
      <c r="B6659" t="s">
        <v>678</v>
      </c>
      <c r="C6659" t="s">
        <v>679</v>
      </c>
      <c r="D6659" t="s">
        <v>680</v>
      </c>
      <c r="E6659" t="s">
        <v>226</v>
      </c>
      <c r="F6659" t="s">
        <v>170</v>
      </c>
      <c r="G6659">
        <v>90011</v>
      </c>
      <c r="H6659">
        <v>33.988729999999997</v>
      </c>
      <c r="I6659">
        <v>-118.265792</v>
      </c>
      <c r="J6659" s="1" t="d">
        <v>2018-05-03</v>
      </c>
      <c r="K6659">
        <v>20464</v>
      </c>
      <c r="L6659" t="s">
        <v>30</v>
      </c>
      <c r="M6659" s="1" t="d">
        <v>2014-04-30</v>
      </c>
      <c r="N6659">
        <v>4</v>
      </c>
      <c r="O6659">
        <v>30</v>
      </c>
      <c r="P6659">
        <v>2014</v>
      </c>
      <c r="R6659" t="s">
        <v>26</v>
      </c>
      <c r="S6659" t="s">
        <v>27</v>
      </c>
    </row>
    <row r="6660" spans="1:19" x14ac:dyDescent="0.25">
      <c r="A6660" t="s">
        <v>338</v>
      </c>
      <c r="B6660" t="s">
        <v>849</v>
      </c>
      <c r="C6660" t="s">
        <v>850</v>
      </c>
      <c r="D6660" t="s">
        <v>851</v>
      </c>
      <c r="E6660" t="s">
        <v>852</v>
      </c>
      <c r="F6660" t="s">
        <v>170</v>
      </c>
      <c r="G6660">
        <v>91007</v>
      </c>
      <c r="H6660">
        <v>34.142727000000001</v>
      </c>
      <c r="I6660">
        <v>-118.051275</v>
      </c>
      <c r="J6660" s="1" t="d">
        <v>2018-09-10</v>
      </c>
      <c r="K6660">
        <v>21450</v>
      </c>
      <c r="L6660" t="s">
        <v>30</v>
      </c>
      <c r="M6660" s="1" t="d">
        <v>2014-06-01</v>
      </c>
      <c r="N6660">
        <v>6</v>
      </c>
      <c r="O6660">
        <v>1</v>
      </c>
      <c r="P6660">
        <v>2014</v>
      </c>
      <c r="R6660" t="s">
        <v>26</v>
      </c>
      <c r="S6660" t="s">
        <v>31</v>
      </c>
    </row>
    <row r="6661" spans="1:19" x14ac:dyDescent="0.25">
      <c r="A6661" t="s">
        <v>19</v>
      </c>
      <c r="B6661" t="s">
        <v>1092</v>
      </c>
      <c r="C6661" t="s">
        <v>1093</v>
      </c>
      <c r="E6661" t="s">
        <v>1094</v>
      </c>
      <c r="F6661" t="s">
        <v>1091</v>
      </c>
      <c r="G6661">
        <v>7310</v>
      </c>
      <c r="H6661">
        <v>40.730666999999997</v>
      </c>
      <c r="I6661">
        <v>-74.039876000000007</v>
      </c>
      <c r="J6661" s="1" t="d">
        <v>2018-07-09</v>
      </c>
      <c r="K6661">
        <v>23208</v>
      </c>
      <c r="L6661" t="s">
        <v>30</v>
      </c>
      <c r="M6661" s="1" t="d">
        <v>2014-04-15</v>
      </c>
      <c r="N6661">
        <v>4</v>
      </c>
      <c r="O6661">
        <v>15</v>
      </c>
      <c r="P6661">
        <v>2014</v>
      </c>
      <c r="Q6661" t="s">
        <v>25</v>
      </c>
      <c r="R6661" t="s">
        <v>26</v>
      </c>
      <c r="S6661" t="s">
        <v>27</v>
      </c>
    </row>
    <row r="6662" spans="1:19" x14ac:dyDescent="0.25">
      <c r="A6662" t="s">
        <v>19</v>
      </c>
      <c r="B6662" t="s">
        <v>1217</v>
      </c>
      <c r="C6662" t="s">
        <v>1218</v>
      </c>
      <c r="E6662" t="s">
        <v>1219</v>
      </c>
      <c r="F6662" t="s">
        <v>157</v>
      </c>
      <c r="G6662">
        <v>15221</v>
      </c>
      <c r="H6662">
        <v>40.44652</v>
      </c>
      <c r="I6662">
        <v>-79.886170000000007</v>
      </c>
      <c r="J6662" s="1" t="d">
        <v>2019-01-10</v>
      </c>
      <c r="K6662">
        <v>25426</v>
      </c>
      <c r="L6662" t="s">
        <v>30</v>
      </c>
      <c r="M6662" s="1" t="d">
        <v>2014-10-15</v>
      </c>
      <c r="N6662">
        <v>10</v>
      </c>
      <c r="O6662">
        <v>15</v>
      </c>
      <c r="P6662">
        <v>2014</v>
      </c>
      <c r="Q6662" t="s">
        <v>25</v>
      </c>
      <c r="R6662" t="s">
        <v>26</v>
      </c>
      <c r="S6662" t="s">
        <v>27</v>
      </c>
    </row>
    <row r="6663" spans="1:19" x14ac:dyDescent="0.25">
      <c r="A6663" t="s">
        <v>19</v>
      </c>
      <c r="B6663" t="s">
        <v>1337</v>
      </c>
      <c r="C6663" t="s">
        <v>1338</v>
      </c>
      <c r="D6663" t="s">
        <v>1339</v>
      </c>
      <c r="E6663" t="s">
        <v>428</v>
      </c>
      <c r="F6663" t="s">
        <v>170</v>
      </c>
      <c r="G6663">
        <v>93535</v>
      </c>
      <c r="H6663">
        <v>34.689588999999998</v>
      </c>
      <c r="I6663">
        <v>-118.130371</v>
      </c>
      <c r="J6663" s="1" t="d">
        <v>2019-04-08</v>
      </c>
      <c r="K6663">
        <v>25763</v>
      </c>
      <c r="L6663" t="s">
        <v>24</v>
      </c>
      <c r="M6663" s="1" t="d">
        <v>2014-08-17</v>
      </c>
      <c r="N6663">
        <v>8</v>
      </c>
      <c r="O6663">
        <v>17</v>
      </c>
      <c r="P6663">
        <v>2014</v>
      </c>
      <c r="Q6663" t="s">
        <v>35</v>
      </c>
      <c r="R6663" t="s">
        <v>26</v>
      </c>
      <c r="S6663" t="s">
        <v>31</v>
      </c>
    </row>
    <row r="6664" spans="1:19" x14ac:dyDescent="0.25">
      <c r="A6664" t="s">
        <v>338</v>
      </c>
      <c r="B6664" t="s">
        <v>1566</v>
      </c>
      <c r="C6664" t="s">
        <v>1567</v>
      </c>
      <c r="D6664" t="s">
        <v>1568</v>
      </c>
      <c r="E6664" t="s">
        <v>1119</v>
      </c>
      <c r="F6664" t="s">
        <v>1120</v>
      </c>
      <c r="G6664">
        <v>5403</v>
      </c>
      <c r="H6664">
        <v>44.469281000000002</v>
      </c>
      <c r="I6664">
        <v>-73.154972000000001</v>
      </c>
      <c r="J6664" s="1" t="d">
        <v>2018-12-11</v>
      </c>
      <c r="K6664">
        <v>27036</v>
      </c>
      <c r="L6664" t="s">
        <v>30</v>
      </c>
      <c r="M6664" s="1" t="d">
        <v>2014-04-01</v>
      </c>
      <c r="N6664">
        <v>4</v>
      </c>
      <c r="O6664">
        <v>1</v>
      </c>
      <c r="P6664">
        <v>2014</v>
      </c>
      <c r="R6664" t="s">
        <v>26</v>
      </c>
      <c r="S6664" t="s">
        <v>31</v>
      </c>
    </row>
    <row r="6665" spans="1:19" x14ac:dyDescent="0.25">
      <c r="A6665" t="s">
        <v>312</v>
      </c>
      <c r="B6665" t="s">
        <v>3134</v>
      </c>
      <c r="C6665" t="s">
        <v>3135</v>
      </c>
      <c r="E6665" t="s">
        <v>2325</v>
      </c>
      <c r="F6665" t="s">
        <v>2326</v>
      </c>
      <c r="G6665">
        <v>20007</v>
      </c>
      <c r="H6665">
        <v>38.922384000000001</v>
      </c>
      <c r="I6665">
        <v>-77.073001000000005</v>
      </c>
      <c r="J6665" s="1" t="d">
        <v>2018-10-04</v>
      </c>
      <c r="K6665">
        <v>31943</v>
      </c>
      <c r="L6665" t="s">
        <v>30</v>
      </c>
      <c r="M6665" s="1" t="d">
        <v>2014-10-13</v>
      </c>
      <c r="N6665">
        <v>10</v>
      </c>
      <c r="O6665">
        <v>13</v>
      </c>
      <c r="P6665">
        <v>2014</v>
      </c>
      <c r="R6665" t="s">
        <v>26</v>
      </c>
      <c r="S6665" t="s">
        <v>31</v>
      </c>
    </row>
    <row r="6666" spans="1:19" x14ac:dyDescent="0.25">
      <c r="A6666" t="s">
        <v>19</v>
      </c>
      <c r="B6666" t="s">
        <v>1309</v>
      </c>
      <c r="C6666" t="s">
        <v>3404</v>
      </c>
      <c r="D6666" t="s">
        <v>3405</v>
      </c>
      <c r="E6666" t="s">
        <v>3406</v>
      </c>
      <c r="F6666" t="s">
        <v>513</v>
      </c>
      <c r="G6666">
        <v>53177</v>
      </c>
      <c r="H6666">
        <v>42.725613000000003</v>
      </c>
      <c r="I6666">
        <v>-87.955957999999995</v>
      </c>
      <c r="J6666" s="1" t="d">
        <v>2018-08-07</v>
      </c>
      <c r="K6666">
        <v>32724</v>
      </c>
      <c r="L6666" t="s">
        <v>30</v>
      </c>
      <c r="M6666" s="1" t="d">
        <v>2014-10-09</v>
      </c>
      <c r="N6666">
        <v>10</v>
      </c>
      <c r="O6666">
        <v>9</v>
      </c>
      <c r="P6666">
        <v>2014</v>
      </c>
      <c r="Q6666" t="s">
        <v>35</v>
      </c>
      <c r="R6666" t="s">
        <v>26</v>
      </c>
      <c r="S6666" t="s">
        <v>31</v>
      </c>
    </row>
    <row r="6667" spans="1:19" x14ac:dyDescent="0.25">
      <c r="A6667" t="s">
        <v>19</v>
      </c>
      <c r="B6667" t="s">
        <v>3467</v>
      </c>
      <c r="C6667" t="s">
        <v>3468</v>
      </c>
      <c r="D6667" t="s">
        <v>3469</v>
      </c>
      <c r="E6667" t="s">
        <v>3470</v>
      </c>
      <c r="F6667" t="s">
        <v>496</v>
      </c>
      <c r="G6667">
        <v>48197</v>
      </c>
      <c r="H6667">
        <v>42.252440999999997</v>
      </c>
      <c r="I6667">
        <v>-83.549741999999995</v>
      </c>
      <c r="J6667" s="1" t="d">
        <v>2019-03-07</v>
      </c>
      <c r="K6667">
        <v>32832</v>
      </c>
      <c r="L6667" t="s">
        <v>71</v>
      </c>
      <c r="M6667" s="1" t="d">
        <v>2014-12-05</v>
      </c>
      <c r="N6667">
        <v>12</v>
      </c>
      <c r="O6667">
        <v>5</v>
      </c>
      <c r="P6667">
        <v>2014</v>
      </c>
      <c r="Q6667" t="s">
        <v>25</v>
      </c>
      <c r="R6667" t="s">
        <v>26</v>
      </c>
      <c r="S6667" t="s">
        <v>27</v>
      </c>
    </row>
    <row r="6668" spans="1:19" x14ac:dyDescent="0.25">
      <c r="A6668" t="s">
        <v>312</v>
      </c>
      <c r="B6668" t="s">
        <v>2971</v>
      </c>
      <c r="C6668" t="s">
        <v>3941</v>
      </c>
      <c r="E6668" t="s">
        <v>3942</v>
      </c>
      <c r="F6668" t="s">
        <v>129</v>
      </c>
      <c r="G6668">
        <v>80452</v>
      </c>
      <c r="H6668">
        <v>39.741824999999999</v>
      </c>
      <c r="I6668">
        <v>-105.502674</v>
      </c>
      <c r="J6668" s="1" t="d">
        <v>2018-11-08</v>
      </c>
      <c r="K6668">
        <v>33442</v>
      </c>
      <c r="L6668" t="s">
        <v>30</v>
      </c>
      <c r="M6668" s="1" t="d">
        <v>2014-05-16</v>
      </c>
      <c r="N6668">
        <v>5</v>
      </c>
      <c r="O6668">
        <v>16</v>
      </c>
      <c r="P6668">
        <v>2014</v>
      </c>
      <c r="R6668" t="s">
        <v>26</v>
      </c>
      <c r="S6668" t="s">
        <v>31</v>
      </c>
    </row>
    <row r="6669" spans="1:19" x14ac:dyDescent="0.25">
      <c r="A6669" t="s">
        <v>504</v>
      </c>
      <c r="B6669" t="s">
        <v>4347</v>
      </c>
      <c r="C6669" t="s">
        <v>4348</v>
      </c>
      <c r="D6669" t="s">
        <v>4349</v>
      </c>
      <c r="E6669" t="s">
        <v>4350</v>
      </c>
      <c r="F6669" t="s">
        <v>59</v>
      </c>
      <c r="G6669">
        <v>43822</v>
      </c>
      <c r="H6669">
        <v>40.099640399999998</v>
      </c>
      <c r="I6669">
        <v>-82.170445000000001</v>
      </c>
      <c r="J6669" s="1" t="d">
        <v>2018-03-08</v>
      </c>
      <c r="K6669">
        <v>33942</v>
      </c>
      <c r="L6669" t="s">
        <v>4351</v>
      </c>
      <c r="M6669" s="1" t="d">
        <v>2014-03-28</v>
      </c>
      <c r="N6669">
        <v>3</v>
      </c>
      <c r="O6669">
        <v>28</v>
      </c>
      <c r="P6669">
        <v>2014</v>
      </c>
      <c r="R6669" t="s">
        <v>26</v>
      </c>
      <c r="S6669" t="s">
        <v>27</v>
      </c>
    </row>
    <row r="6670" spans="1:19" x14ac:dyDescent="0.25">
      <c r="A6670" t="s">
        <v>504</v>
      </c>
      <c r="B6670" t="s">
        <v>4360</v>
      </c>
      <c r="C6670" t="s">
        <v>4361</v>
      </c>
      <c r="D6670" t="s">
        <v>4362</v>
      </c>
      <c r="E6670" t="s">
        <v>191</v>
      </c>
      <c r="F6670" t="s">
        <v>23</v>
      </c>
      <c r="G6670">
        <v>36832</v>
      </c>
      <c r="H6670">
        <v>32.601011</v>
      </c>
      <c r="I6670">
        <v>-85.541641999999996</v>
      </c>
      <c r="J6670" s="1" t="d">
        <v>2018-10-04</v>
      </c>
      <c r="K6670">
        <v>34097</v>
      </c>
      <c r="L6670" t="s">
        <v>30</v>
      </c>
      <c r="M6670" s="1" t="d">
        <v>2014-12-12</v>
      </c>
      <c r="N6670">
        <v>12</v>
      </c>
      <c r="O6670">
        <v>12</v>
      </c>
      <c r="P6670">
        <v>2014</v>
      </c>
      <c r="R6670" t="s">
        <v>26</v>
      </c>
      <c r="S6670" t="s">
        <v>31</v>
      </c>
    </row>
    <row r="6671" spans="1:19" x14ac:dyDescent="0.25">
      <c r="A6671" t="s">
        <v>312</v>
      </c>
      <c r="B6671" t="s">
        <v>4437</v>
      </c>
      <c r="C6671" t="s">
        <v>4438</v>
      </c>
      <c r="D6671" t="s">
        <v>4439</v>
      </c>
      <c r="E6671" t="s">
        <v>1157</v>
      </c>
      <c r="F6671" t="s">
        <v>170</v>
      </c>
      <c r="G6671">
        <v>94534</v>
      </c>
      <c r="H6671">
        <v>38.251398000000002</v>
      </c>
      <c r="I6671">
        <v>-122.06978700000001</v>
      </c>
      <c r="J6671" s="1" t="d">
        <v>2019-03-07</v>
      </c>
      <c r="K6671">
        <v>34288</v>
      </c>
      <c r="L6671" t="s">
        <v>71</v>
      </c>
      <c r="M6671" s="1" t="d">
        <v>2014-03-19</v>
      </c>
      <c r="N6671">
        <v>3</v>
      </c>
      <c r="O6671">
        <v>19</v>
      </c>
      <c r="P6671">
        <v>2014</v>
      </c>
      <c r="R6671" t="s">
        <v>26</v>
      </c>
      <c r="S6671" t="s">
        <v>31</v>
      </c>
    </row>
    <row r="6672" spans="1:19" x14ac:dyDescent="0.25">
      <c r="A6672" t="s">
        <v>19</v>
      </c>
      <c r="B6672" t="s">
        <v>5110</v>
      </c>
      <c r="C6672" t="s">
        <v>5709</v>
      </c>
      <c r="E6672" t="s">
        <v>5710</v>
      </c>
      <c r="F6672" t="s">
        <v>373</v>
      </c>
      <c r="G6672">
        <v>61201</v>
      </c>
      <c r="H6672">
        <v>41.50853</v>
      </c>
      <c r="I6672">
        <v>-90.538567999999998</v>
      </c>
      <c r="J6672" s="1" t="d">
        <v>2018-10-04</v>
      </c>
      <c r="K6672">
        <v>36308</v>
      </c>
      <c r="L6672" t="s">
        <v>30</v>
      </c>
      <c r="M6672" s="1" t="d">
        <v>2014-04-28</v>
      </c>
      <c r="N6672">
        <v>4</v>
      </c>
      <c r="O6672">
        <v>28</v>
      </c>
      <c r="P6672">
        <v>2014</v>
      </c>
      <c r="Q6672" t="s">
        <v>35</v>
      </c>
      <c r="R6672" t="s">
        <v>26</v>
      </c>
      <c r="S6672" t="s">
        <v>27</v>
      </c>
    </row>
    <row r="6673" spans="1:19" x14ac:dyDescent="0.25">
      <c r="A6673" t="s">
        <v>338</v>
      </c>
      <c r="B6673" t="s">
        <v>6398</v>
      </c>
      <c r="C6673" t="s">
        <v>6399</v>
      </c>
      <c r="E6673" t="s">
        <v>622</v>
      </c>
      <c r="F6673" t="s">
        <v>119</v>
      </c>
      <c r="G6673">
        <v>55117</v>
      </c>
      <c r="H6673">
        <v>44.951210000000003</v>
      </c>
      <c r="I6673">
        <v>-92.995199999999997</v>
      </c>
      <c r="J6673" s="1" t="d">
        <v>2019-03-07</v>
      </c>
      <c r="K6673">
        <v>38887</v>
      </c>
      <c r="L6673" t="s">
        <v>71</v>
      </c>
      <c r="M6673" s="1" t="d">
        <v>2014-12-11</v>
      </c>
      <c r="N6673">
        <v>12</v>
      </c>
      <c r="O6673">
        <v>11</v>
      </c>
      <c r="P6673">
        <v>2014</v>
      </c>
      <c r="R6673" t="s">
        <v>26</v>
      </c>
      <c r="S6673" t="s">
        <v>27</v>
      </c>
    </row>
    <row r="6674" spans="1:19" x14ac:dyDescent="0.25">
      <c r="A6674" t="s">
        <v>338</v>
      </c>
      <c r="B6674" t="s">
        <v>7075</v>
      </c>
      <c r="C6674" t="s">
        <v>7076</v>
      </c>
      <c r="E6674" t="s">
        <v>421</v>
      </c>
      <c r="F6674" t="s">
        <v>170</v>
      </c>
      <c r="G6674">
        <v>91401</v>
      </c>
      <c r="H6674">
        <v>34.168824000000001</v>
      </c>
      <c r="I6674">
        <v>-118.44905900000001</v>
      </c>
      <c r="J6674" s="1" t="d">
        <v>2018-05-03</v>
      </c>
      <c r="K6674">
        <v>39945</v>
      </c>
      <c r="L6674" t="s">
        <v>30</v>
      </c>
      <c r="M6674" s="1" t="d">
        <v>2014-04-22</v>
      </c>
      <c r="N6674">
        <v>4</v>
      </c>
      <c r="O6674">
        <v>22</v>
      </c>
      <c r="P6674">
        <v>2014</v>
      </c>
      <c r="R6674" t="s">
        <v>26</v>
      </c>
      <c r="S6674" t="s">
        <v>31</v>
      </c>
    </row>
    <row r="6675" spans="1:19" x14ac:dyDescent="0.25">
      <c r="A6675" t="s">
        <v>19</v>
      </c>
      <c r="B6675" t="s">
        <v>7345</v>
      </c>
      <c r="C6675" t="s">
        <v>7346</v>
      </c>
      <c r="D6675" t="s">
        <v>7347</v>
      </c>
      <c r="E6675" t="s">
        <v>2794</v>
      </c>
      <c r="F6675" t="s">
        <v>496</v>
      </c>
      <c r="G6675">
        <v>49503</v>
      </c>
      <c r="H6675">
        <v>42.955280000000002</v>
      </c>
      <c r="I6675">
        <v>-85.678748999999996</v>
      </c>
      <c r="J6675" s="1" t="d">
        <v>2019-03-07</v>
      </c>
      <c r="K6675">
        <v>40512</v>
      </c>
      <c r="L6675" t="s">
        <v>71</v>
      </c>
      <c r="M6675" s="1" t="d">
        <v>2014-12-05</v>
      </c>
      <c r="N6675">
        <v>12</v>
      </c>
      <c r="O6675">
        <v>5</v>
      </c>
      <c r="P6675">
        <v>2014</v>
      </c>
      <c r="Q6675" t="s">
        <v>25</v>
      </c>
      <c r="R6675" t="s">
        <v>26</v>
      </c>
      <c r="S6675" t="s">
        <v>27</v>
      </c>
    </row>
    <row r="6676" spans="1:19" x14ac:dyDescent="0.25">
      <c r="A6676" t="s">
        <v>338</v>
      </c>
      <c r="B6676" t="s">
        <v>7401</v>
      </c>
      <c r="C6676" t="s">
        <v>7402</v>
      </c>
      <c r="E6676" t="s">
        <v>7403</v>
      </c>
      <c r="F6676" t="s">
        <v>59</v>
      </c>
      <c r="G6676">
        <v>44130</v>
      </c>
      <c r="H6676">
        <v>41.366840000000003</v>
      </c>
      <c r="I6676">
        <v>-81.763800000000003</v>
      </c>
      <c r="J6676" s="1" t="d">
        <v>2019-03-07</v>
      </c>
      <c r="K6676">
        <v>40613</v>
      </c>
      <c r="L6676" t="s">
        <v>71</v>
      </c>
      <c r="M6676" s="1" t="d">
        <v>2014-08-01</v>
      </c>
      <c r="N6676">
        <v>8</v>
      </c>
      <c r="O6676">
        <v>1</v>
      </c>
      <c r="P6676">
        <v>2014</v>
      </c>
      <c r="R6676" t="s">
        <v>26</v>
      </c>
      <c r="S6676" t="s">
        <v>31</v>
      </c>
    </row>
    <row r="6677" spans="1:19" x14ac:dyDescent="0.25">
      <c r="A6677" t="s">
        <v>19</v>
      </c>
      <c r="B6677" t="s">
        <v>7491</v>
      </c>
      <c r="C6677" t="s">
        <v>7492</v>
      </c>
      <c r="D6677" t="s">
        <v>7493</v>
      </c>
      <c r="E6677" t="s">
        <v>2351</v>
      </c>
      <c r="F6677" t="s">
        <v>496</v>
      </c>
      <c r="G6677">
        <v>49548</v>
      </c>
      <c r="H6677">
        <v>42.884098999999999</v>
      </c>
      <c r="I6677">
        <v>-85.676124999999999</v>
      </c>
      <c r="J6677" s="1" t="d">
        <v>2019-03-07</v>
      </c>
      <c r="K6677">
        <v>40831</v>
      </c>
      <c r="L6677" t="s">
        <v>71</v>
      </c>
      <c r="M6677" s="1" t="d">
        <v>2014-11-14</v>
      </c>
      <c r="N6677">
        <v>11</v>
      </c>
      <c r="O6677">
        <v>14</v>
      </c>
      <c r="P6677">
        <v>2014</v>
      </c>
      <c r="Q6677" t="s">
        <v>35</v>
      </c>
      <c r="R6677" t="s">
        <v>26</v>
      </c>
      <c r="S6677" t="s">
        <v>31</v>
      </c>
    </row>
    <row r="6678" spans="1:19" x14ac:dyDescent="0.25">
      <c r="A6678" t="s">
        <v>504</v>
      </c>
      <c r="B6678" t="s">
        <v>7540</v>
      </c>
      <c r="C6678" t="s">
        <v>7541</v>
      </c>
      <c r="E6678" t="s">
        <v>7542</v>
      </c>
      <c r="F6678" t="s">
        <v>29</v>
      </c>
      <c r="G6678">
        <v>30513</v>
      </c>
      <c r="H6678">
        <v>34.918438999999999</v>
      </c>
      <c r="I6678">
        <v>-84.378501</v>
      </c>
      <c r="J6678" s="1" t="d">
        <v>2018-10-04</v>
      </c>
      <c r="K6678">
        <v>40914</v>
      </c>
      <c r="L6678" t="s">
        <v>30</v>
      </c>
      <c r="M6678" s="1" t="d">
        <v>2014-09-24</v>
      </c>
      <c r="N6678">
        <v>9</v>
      </c>
      <c r="O6678">
        <v>24</v>
      </c>
      <c r="P6678">
        <v>2014</v>
      </c>
      <c r="R6678" t="s">
        <v>26</v>
      </c>
      <c r="S6678" t="s">
        <v>31</v>
      </c>
    </row>
    <row r="6679" spans="1:19" x14ac:dyDescent="0.25">
      <c r="A6679" t="s">
        <v>312</v>
      </c>
      <c r="B6679" t="s">
        <v>7795</v>
      </c>
      <c r="C6679" t="s">
        <v>7796</v>
      </c>
      <c r="E6679" t="s">
        <v>3403</v>
      </c>
      <c r="F6679" t="s">
        <v>513</v>
      </c>
      <c r="G6679">
        <v>53295</v>
      </c>
      <c r="H6679">
        <v>43.019558000000004</v>
      </c>
      <c r="I6679">
        <v>-87.976052999999993</v>
      </c>
      <c r="J6679" s="1" t="d">
        <v>2019-01-10</v>
      </c>
      <c r="K6679">
        <v>41711</v>
      </c>
      <c r="L6679" t="s">
        <v>30</v>
      </c>
      <c r="M6679" s="1" t="d">
        <v>2014-06-30</v>
      </c>
      <c r="N6679">
        <v>6</v>
      </c>
      <c r="O6679">
        <v>30</v>
      </c>
      <c r="P6679">
        <v>2014</v>
      </c>
      <c r="R6679" t="s">
        <v>26</v>
      </c>
      <c r="S6679" t="s">
        <v>27</v>
      </c>
    </row>
    <row r="6680" spans="1:19" x14ac:dyDescent="0.25">
      <c r="A6680" t="s">
        <v>338</v>
      </c>
      <c r="B6680" t="s">
        <v>8007</v>
      </c>
      <c r="C6680" t="s">
        <v>8008</v>
      </c>
      <c r="E6680" t="s">
        <v>131</v>
      </c>
      <c r="F6680" t="s">
        <v>129</v>
      </c>
      <c r="G6680">
        <v>80303</v>
      </c>
      <c r="H6680">
        <v>39.992440000000002</v>
      </c>
      <c r="I6680">
        <v>-105.22542799999999</v>
      </c>
      <c r="J6680" s="1" t="d">
        <v>2018-12-11</v>
      </c>
      <c r="K6680">
        <v>42432</v>
      </c>
      <c r="L6680" t="s">
        <v>30</v>
      </c>
      <c r="M6680" s="1" t="d">
        <v>2014-07-01</v>
      </c>
      <c r="N6680">
        <v>7</v>
      </c>
      <c r="O6680">
        <v>1</v>
      </c>
      <c r="P6680">
        <v>2014</v>
      </c>
      <c r="R6680" t="s">
        <v>26</v>
      </c>
      <c r="S6680" t="s">
        <v>31</v>
      </c>
    </row>
    <row r="6681" spans="1:19" x14ac:dyDescent="0.25">
      <c r="A6681" t="s">
        <v>504</v>
      </c>
      <c r="B6681" t="s">
        <v>8151</v>
      </c>
      <c r="C6681" t="s">
        <v>8152</v>
      </c>
      <c r="E6681" t="s">
        <v>467</v>
      </c>
      <c r="F6681" t="s">
        <v>59</v>
      </c>
      <c r="G6681">
        <v>44109</v>
      </c>
      <c r="H6681">
        <v>41.429287000000002</v>
      </c>
      <c r="I6681">
        <v>-81.680515</v>
      </c>
      <c r="J6681" s="1" t="d">
        <v>2019-04-08</v>
      </c>
      <c r="K6681">
        <v>42858</v>
      </c>
      <c r="L6681" t="s">
        <v>24</v>
      </c>
      <c r="M6681" s="1" t="d">
        <v>2014-01-20</v>
      </c>
      <c r="N6681">
        <v>1</v>
      </c>
      <c r="O6681">
        <v>20</v>
      </c>
      <c r="P6681">
        <v>2014</v>
      </c>
      <c r="R6681" t="s">
        <v>26</v>
      </c>
      <c r="S6681" t="s">
        <v>27</v>
      </c>
    </row>
    <row r="6682" spans="1:19" x14ac:dyDescent="0.25">
      <c r="A6682" t="s">
        <v>504</v>
      </c>
      <c r="B6682" t="s">
        <v>8129</v>
      </c>
      <c r="C6682" t="s">
        <v>8130</v>
      </c>
      <c r="D6682" t="s">
        <v>8131</v>
      </c>
      <c r="E6682" t="s">
        <v>666</v>
      </c>
      <c r="F6682" t="s">
        <v>59</v>
      </c>
      <c r="G6682">
        <v>43213</v>
      </c>
      <c r="H6682">
        <v>39.986545</v>
      </c>
      <c r="I6682">
        <v>-82.823727000000005</v>
      </c>
      <c r="J6682" s="1" t="d">
        <v>2019-04-08</v>
      </c>
      <c r="K6682">
        <v>42860</v>
      </c>
      <c r="L6682" t="s">
        <v>24</v>
      </c>
      <c r="M6682" s="1" t="d">
        <v>2014-01-20</v>
      </c>
      <c r="N6682">
        <v>1</v>
      </c>
      <c r="O6682">
        <v>20</v>
      </c>
      <c r="P6682">
        <v>2014</v>
      </c>
      <c r="R6682" t="s">
        <v>26</v>
      </c>
      <c r="S6682" t="s">
        <v>27</v>
      </c>
    </row>
    <row r="6683" spans="1:19" x14ac:dyDescent="0.25">
      <c r="A6683" t="s">
        <v>370</v>
      </c>
      <c r="B6683" t="s">
        <v>8295</v>
      </c>
      <c r="C6683" t="s">
        <v>8296</v>
      </c>
      <c r="D6683" t="s">
        <v>230</v>
      </c>
      <c r="E6683" t="s">
        <v>5951</v>
      </c>
      <c r="F6683" t="s">
        <v>157</v>
      </c>
      <c r="G6683">
        <v>17013</v>
      </c>
      <c r="H6683">
        <v>40.23601</v>
      </c>
      <c r="I6683">
        <v>-77.122907999999995</v>
      </c>
      <c r="J6683" s="1" t="d">
        <v>2018-09-10</v>
      </c>
      <c r="K6683">
        <v>43659</v>
      </c>
      <c r="L6683" t="s">
        <v>30</v>
      </c>
      <c r="M6683" s="1" t="d">
        <v>2014-01-28</v>
      </c>
      <c r="N6683">
        <v>1</v>
      </c>
      <c r="O6683">
        <v>28</v>
      </c>
      <c r="P6683">
        <v>2014</v>
      </c>
      <c r="Q6683" t="s">
        <v>35</v>
      </c>
      <c r="R6683" t="s">
        <v>26</v>
      </c>
      <c r="S6683" t="s">
        <v>31</v>
      </c>
    </row>
    <row r="6684" spans="1:19" x14ac:dyDescent="0.25">
      <c r="A6684" t="s">
        <v>370</v>
      </c>
      <c r="B6684" t="s">
        <v>8350</v>
      </c>
      <c r="C6684" t="s">
        <v>8351</v>
      </c>
      <c r="D6684" t="s">
        <v>230</v>
      </c>
      <c r="E6684" t="s">
        <v>8352</v>
      </c>
      <c r="F6684" t="s">
        <v>260</v>
      </c>
      <c r="G6684">
        <v>86047</v>
      </c>
      <c r="H6684">
        <v>35.01643</v>
      </c>
      <c r="I6684">
        <v>-110.675005</v>
      </c>
      <c r="J6684" s="1" t="d">
        <v>2018-09-10</v>
      </c>
      <c r="K6684">
        <v>43724</v>
      </c>
      <c r="L6684" t="s">
        <v>30</v>
      </c>
      <c r="M6684" s="1" t="d">
        <v>2014-09-20</v>
      </c>
      <c r="N6684">
        <v>9</v>
      </c>
      <c r="O6684">
        <v>20</v>
      </c>
      <c r="P6684">
        <v>2014</v>
      </c>
      <c r="Q6684" t="s">
        <v>35</v>
      </c>
      <c r="R6684" t="s">
        <v>26</v>
      </c>
      <c r="S6684" t="s">
        <v>31</v>
      </c>
    </row>
    <row r="6685" spans="1:19" x14ac:dyDescent="0.25">
      <c r="A6685" t="s">
        <v>338</v>
      </c>
      <c r="B6685" t="s">
        <v>9194</v>
      </c>
      <c r="C6685" t="s">
        <v>9195</v>
      </c>
      <c r="D6685" t="s">
        <v>9196</v>
      </c>
      <c r="E6685" t="s">
        <v>2638</v>
      </c>
      <c r="F6685" t="s">
        <v>707</v>
      </c>
      <c r="G6685">
        <v>96814</v>
      </c>
      <c r="H6685">
        <v>21.294867</v>
      </c>
      <c r="I6685">
        <v>-157.8408</v>
      </c>
      <c r="J6685" s="1" t="d">
        <v>2018-05-03</v>
      </c>
      <c r="K6685">
        <v>45950</v>
      </c>
      <c r="L6685" t="s">
        <v>30</v>
      </c>
      <c r="M6685" s="1" t="d">
        <v>2014-04-04</v>
      </c>
      <c r="N6685">
        <v>4</v>
      </c>
      <c r="O6685">
        <v>4</v>
      </c>
      <c r="P6685">
        <v>2014</v>
      </c>
      <c r="R6685" t="s">
        <v>26</v>
      </c>
      <c r="S6685" t="s">
        <v>31</v>
      </c>
    </row>
    <row r="6686" spans="1:19" x14ac:dyDescent="0.25">
      <c r="A6686" t="s">
        <v>19</v>
      </c>
      <c r="B6686" t="s">
        <v>9329</v>
      </c>
      <c r="C6686" t="s">
        <v>9330</v>
      </c>
      <c r="E6686" t="s">
        <v>7513</v>
      </c>
      <c r="F6686" t="s">
        <v>59</v>
      </c>
      <c r="G6686">
        <v>45011</v>
      </c>
      <c r="H6686">
        <v>39.374015999999997</v>
      </c>
      <c r="I6686">
        <v>-84.547381999999999</v>
      </c>
      <c r="J6686" s="1" t="d">
        <v>2019-03-07</v>
      </c>
      <c r="K6686">
        <v>46338</v>
      </c>
      <c r="L6686" t="s">
        <v>71</v>
      </c>
      <c r="M6686" s="1" t="d">
        <v>2014-12-19</v>
      </c>
      <c r="N6686">
        <v>12</v>
      </c>
      <c r="O6686">
        <v>19</v>
      </c>
      <c r="P6686">
        <v>2014</v>
      </c>
      <c r="Q6686" t="s">
        <v>35</v>
      </c>
      <c r="R6686" t="s">
        <v>26</v>
      </c>
      <c r="S6686" t="s">
        <v>31</v>
      </c>
    </row>
    <row r="6687" spans="1:19" x14ac:dyDescent="0.25">
      <c r="A6687" t="s">
        <v>19</v>
      </c>
      <c r="B6687" t="s">
        <v>10036</v>
      </c>
      <c r="C6687" t="s">
        <v>10037</v>
      </c>
      <c r="E6687" t="s">
        <v>1849</v>
      </c>
      <c r="F6687" t="s">
        <v>29</v>
      </c>
      <c r="G6687">
        <v>30297</v>
      </c>
      <c r="H6687">
        <v>33.607933000000003</v>
      </c>
      <c r="I6687">
        <v>-84.372204999999994</v>
      </c>
      <c r="J6687" s="1" t="d">
        <v>2019-02-06</v>
      </c>
      <c r="K6687">
        <v>47234</v>
      </c>
      <c r="L6687" t="s">
        <v>103</v>
      </c>
      <c r="M6687" s="1" t="d">
        <v>2014-04-14</v>
      </c>
      <c r="N6687">
        <v>4</v>
      </c>
      <c r="O6687">
        <v>14</v>
      </c>
      <c r="P6687">
        <v>2014</v>
      </c>
      <c r="Q6687" t="s">
        <v>35</v>
      </c>
      <c r="R6687" t="s">
        <v>26</v>
      </c>
      <c r="S6687" t="s">
        <v>31</v>
      </c>
    </row>
    <row r="6688" spans="1:19" x14ac:dyDescent="0.25">
      <c r="A6688" t="s">
        <v>19</v>
      </c>
      <c r="B6688" t="s">
        <v>10101</v>
      </c>
      <c r="C6688" t="s">
        <v>10102</v>
      </c>
      <c r="D6688" t="s">
        <v>10103</v>
      </c>
      <c r="E6688" t="s">
        <v>10104</v>
      </c>
      <c r="F6688" t="s">
        <v>37</v>
      </c>
      <c r="G6688">
        <v>77378</v>
      </c>
      <c r="H6688">
        <v>30.437821</v>
      </c>
      <c r="I6688">
        <v>-95.498723999999996</v>
      </c>
      <c r="J6688" s="1" t="d">
        <v>2018-07-09</v>
      </c>
      <c r="K6688">
        <v>47301</v>
      </c>
      <c r="L6688" t="s">
        <v>30</v>
      </c>
      <c r="M6688" s="1" t="d">
        <v>2014-02-01</v>
      </c>
      <c r="N6688">
        <v>2</v>
      </c>
      <c r="O6688">
        <v>1</v>
      </c>
      <c r="P6688">
        <v>2014</v>
      </c>
      <c r="Q6688" t="s">
        <v>35</v>
      </c>
      <c r="R6688" t="s">
        <v>26</v>
      </c>
      <c r="S6688" t="s">
        <v>31</v>
      </c>
    </row>
    <row r="6689" spans="1:19" x14ac:dyDescent="0.25">
      <c r="A6689" t="s">
        <v>19</v>
      </c>
      <c r="B6689" t="s">
        <v>10503</v>
      </c>
      <c r="C6689" t="s">
        <v>10504</v>
      </c>
      <c r="D6689" t="s">
        <v>10505</v>
      </c>
      <c r="E6689" t="s">
        <v>10506</v>
      </c>
      <c r="F6689" t="s">
        <v>157</v>
      </c>
      <c r="G6689">
        <v>15003</v>
      </c>
      <c r="H6689">
        <v>40.615074999999997</v>
      </c>
      <c r="I6689">
        <v>-80.226421000000002</v>
      </c>
      <c r="J6689" s="1" t="d">
        <v>2018-10-04</v>
      </c>
      <c r="K6689">
        <v>47996</v>
      </c>
      <c r="L6689" t="s">
        <v>30</v>
      </c>
      <c r="M6689" s="1" t="d">
        <v>2014-09-14</v>
      </c>
      <c r="N6689">
        <v>9</v>
      </c>
      <c r="O6689">
        <v>14</v>
      </c>
      <c r="P6689">
        <v>2014</v>
      </c>
      <c r="Q6689" t="s">
        <v>35</v>
      </c>
      <c r="R6689" t="s">
        <v>26</v>
      </c>
      <c r="S6689" t="s">
        <v>31</v>
      </c>
    </row>
    <row r="6690" spans="1:19" x14ac:dyDescent="0.25">
      <c r="A6690" t="s">
        <v>338</v>
      </c>
      <c r="B6690" t="s">
        <v>7075</v>
      </c>
      <c r="C6690" t="s">
        <v>7076</v>
      </c>
      <c r="E6690" t="s">
        <v>421</v>
      </c>
      <c r="F6690" t="s">
        <v>170</v>
      </c>
      <c r="G6690">
        <v>91401</v>
      </c>
      <c r="H6690">
        <v>34.168824000000001</v>
      </c>
      <c r="I6690">
        <v>-118.44905900000001</v>
      </c>
      <c r="J6690" s="1" t="d">
        <v>2018-05-03</v>
      </c>
      <c r="K6690">
        <v>48067</v>
      </c>
      <c r="L6690" t="s">
        <v>30</v>
      </c>
      <c r="M6690" s="1" t="d">
        <v>2014-04-22</v>
      </c>
      <c r="N6690">
        <v>4</v>
      </c>
      <c r="O6690">
        <v>22</v>
      </c>
      <c r="P6690">
        <v>2014</v>
      </c>
      <c r="R6690" t="s">
        <v>26</v>
      </c>
      <c r="S6690" t="s">
        <v>27</v>
      </c>
    </row>
    <row r="6691" spans="1:19" x14ac:dyDescent="0.25">
      <c r="A6691" t="s">
        <v>338</v>
      </c>
      <c r="B6691" t="s">
        <v>11077</v>
      </c>
      <c r="C6691" t="s">
        <v>11078</v>
      </c>
      <c r="D6691" t="s">
        <v>11079</v>
      </c>
      <c r="E6691" t="s">
        <v>9252</v>
      </c>
      <c r="F6691" t="s">
        <v>707</v>
      </c>
      <c r="G6691">
        <v>96766</v>
      </c>
      <c r="H6691">
        <v>21.978145999999999</v>
      </c>
      <c r="I6691">
        <v>-159.349042</v>
      </c>
      <c r="J6691" s="1" t="d">
        <v>2018-05-03</v>
      </c>
      <c r="K6691">
        <v>49020</v>
      </c>
      <c r="L6691" t="s">
        <v>30</v>
      </c>
      <c r="M6691" s="1" t="d">
        <v>2014-06-01</v>
      </c>
      <c r="N6691">
        <v>6</v>
      </c>
      <c r="O6691">
        <v>1</v>
      </c>
      <c r="P6691">
        <v>2014</v>
      </c>
      <c r="R6691" t="s">
        <v>26</v>
      </c>
      <c r="S6691" t="s">
        <v>31</v>
      </c>
    </row>
    <row r="6692" spans="1:19" x14ac:dyDescent="0.25">
      <c r="A6692" t="s">
        <v>338</v>
      </c>
      <c r="B6692" t="s">
        <v>11199</v>
      </c>
      <c r="C6692" t="s">
        <v>11200</v>
      </c>
      <c r="E6692" t="s">
        <v>2688</v>
      </c>
      <c r="F6692" t="s">
        <v>280</v>
      </c>
      <c r="G6692">
        <v>37110</v>
      </c>
      <c r="H6692">
        <v>35.682046</v>
      </c>
      <c r="I6692">
        <v>-85.776576000000006</v>
      </c>
      <c r="J6692" s="1" t="d">
        <v>2018-09-10</v>
      </c>
      <c r="K6692">
        <v>49211</v>
      </c>
      <c r="L6692" t="s">
        <v>30</v>
      </c>
      <c r="M6692" s="1" t="d">
        <v>2014-07-10</v>
      </c>
      <c r="N6692">
        <v>7</v>
      </c>
      <c r="O6692">
        <v>10</v>
      </c>
      <c r="P6692">
        <v>2014</v>
      </c>
      <c r="R6692" t="s">
        <v>26</v>
      </c>
      <c r="S6692" t="s">
        <v>31</v>
      </c>
    </row>
    <row r="6693" spans="1:19" x14ac:dyDescent="0.25">
      <c r="A6693" t="s">
        <v>19</v>
      </c>
      <c r="B6693" t="s">
        <v>11341</v>
      </c>
      <c r="C6693" t="s">
        <v>11342</v>
      </c>
      <c r="D6693" t="s">
        <v>11343</v>
      </c>
      <c r="E6693" t="s">
        <v>11344</v>
      </c>
      <c r="F6693" t="s">
        <v>129</v>
      </c>
      <c r="G6693">
        <v>81635</v>
      </c>
      <c r="H6693">
        <v>39.453505</v>
      </c>
      <c r="I6693">
        <v>-108.046509</v>
      </c>
      <c r="J6693" s="1" t="d">
        <v>2018-07-09</v>
      </c>
      <c r="K6693">
        <v>49543</v>
      </c>
      <c r="L6693" t="s">
        <v>30</v>
      </c>
      <c r="M6693" s="1" t="d">
        <v>2014-07-03</v>
      </c>
      <c r="N6693">
        <v>7</v>
      </c>
      <c r="O6693">
        <v>3</v>
      </c>
      <c r="P6693">
        <v>2014</v>
      </c>
      <c r="Q6693" t="s">
        <v>35</v>
      </c>
      <c r="R6693" t="s">
        <v>26</v>
      </c>
      <c r="S6693" t="s">
        <v>31</v>
      </c>
    </row>
    <row r="6694" spans="1:19" x14ac:dyDescent="0.25">
      <c r="A6694" t="s">
        <v>338</v>
      </c>
      <c r="B6694" t="s">
        <v>11445</v>
      </c>
      <c r="C6694" t="s">
        <v>11446</v>
      </c>
      <c r="E6694" t="s">
        <v>8671</v>
      </c>
      <c r="F6694" t="s">
        <v>586</v>
      </c>
      <c r="G6694">
        <v>2842</v>
      </c>
      <c r="H6694">
        <v>41.513483000000001</v>
      </c>
      <c r="I6694">
        <v>-71.301770000000005</v>
      </c>
      <c r="J6694" s="1" t="d">
        <v>2018-07-09</v>
      </c>
      <c r="K6694">
        <v>49708</v>
      </c>
      <c r="L6694" t="s">
        <v>30</v>
      </c>
      <c r="M6694" s="1" t="d">
        <v>2014-03-27</v>
      </c>
      <c r="N6694">
        <v>3</v>
      </c>
      <c r="O6694">
        <v>27</v>
      </c>
      <c r="P6694">
        <v>2014</v>
      </c>
      <c r="R6694" t="s">
        <v>26</v>
      </c>
      <c r="S6694" t="s">
        <v>31</v>
      </c>
    </row>
    <row r="6695" spans="1:19" x14ac:dyDescent="0.25">
      <c r="A6695" t="s">
        <v>338</v>
      </c>
      <c r="B6695" t="s">
        <v>11445</v>
      </c>
      <c r="C6695" t="s">
        <v>11446</v>
      </c>
      <c r="E6695" t="s">
        <v>8671</v>
      </c>
      <c r="F6695" t="s">
        <v>586</v>
      </c>
      <c r="G6695">
        <v>2842</v>
      </c>
      <c r="H6695">
        <v>41.513483000000001</v>
      </c>
      <c r="I6695">
        <v>-71.301770000000005</v>
      </c>
      <c r="J6695" s="1" t="d">
        <v>2018-07-09</v>
      </c>
      <c r="K6695">
        <v>49709</v>
      </c>
      <c r="L6695" t="s">
        <v>30</v>
      </c>
      <c r="M6695" s="1" t="d">
        <v>2014-03-27</v>
      </c>
      <c r="N6695">
        <v>3</v>
      </c>
      <c r="O6695">
        <v>27</v>
      </c>
      <c r="P6695">
        <v>2014</v>
      </c>
      <c r="R6695" t="s">
        <v>26</v>
      </c>
      <c r="S6695" t="s">
        <v>27</v>
      </c>
    </row>
    <row r="6696" spans="1:19" x14ac:dyDescent="0.25">
      <c r="A6696" t="s">
        <v>338</v>
      </c>
      <c r="B6696" t="s">
        <v>11625</v>
      </c>
      <c r="C6696" t="s">
        <v>11626</v>
      </c>
      <c r="E6696" t="s">
        <v>2569</v>
      </c>
      <c r="F6696" t="s">
        <v>264</v>
      </c>
      <c r="G6696">
        <v>89146</v>
      </c>
      <c r="H6696">
        <v>36.145149000000004</v>
      </c>
      <c r="I6696">
        <v>-115.22172999999999</v>
      </c>
      <c r="J6696" s="1" t="d">
        <v>2018-07-09</v>
      </c>
      <c r="K6696">
        <v>49919</v>
      </c>
      <c r="L6696" t="s">
        <v>30</v>
      </c>
      <c r="M6696" s="1" t="d">
        <v>2014-05-21</v>
      </c>
      <c r="N6696">
        <v>5</v>
      </c>
      <c r="O6696">
        <v>21</v>
      </c>
      <c r="P6696">
        <v>2014</v>
      </c>
      <c r="R6696" t="s">
        <v>26</v>
      </c>
      <c r="S6696" t="s">
        <v>31</v>
      </c>
    </row>
    <row r="6697" spans="1:19" x14ac:dyDescent="0.25">
      <c r="A6697" t="s">
        <v>338</v>
      </c>
      <c r="B6697" t="s">
        <v>11625</v>
      </c>
      <c r="C6697" t="s">
        <v>11626</v>
      </c>
      <c r="E6697" t="s">
        <v>2569</v>
      </c>
      <c r="F6697" t="s">
        <v>264</v>
      </c>
      <c r="G6697">
        <v>89146</v>
      </c>
      <c r="H6697">
        <v>36.145149000000004</v>
      </c>
      <c r="I6697">
        <v>-115.22172999999999</v>
      </c>
      <c r="J6697" s="1" t="d">
        <v>2018-07-09</v>
      </c>
      <c r="K6697">
        <v>49924</v>
      </c>
      <c r="L6697" t="s">
        <v>30</v>
      </c>
      <c r="M6697" s="1" t="d">
        <v>2014-05-21</v>
      </c>
      <c r="N6697">
        <v>5</v>
      </c>
      <c r="O6697">
        <v>21</v>
      </c>
      <c r="P6697">
        <v>2014</v>
      </c>
      <c r="R6697" t="s">
        <v>26</v>
      </c>
      <c r="S6697" t="s">
        <v>27</v>
      </c>
    </row>
    <row r="6698" spans="1:19" x14ac:dyDescent="0.25">
      <c r="A6698" t="s">
        <v>338</v>
      </c>
      <c r="B6698" t="s">
        <v>11683</v>
      </c>
      <c r="C6698" t="s">
        <v>11684</v>
      </c>
      <c r="E6698" t="s">
        <v>408</v>
      </c>
      <c r="F6698" t="s">
        <v>67</v>
      </c>
      <c r="G6698">
        <v>6360</v>
      </c>
      <c r="H6698">
        <v>41.498590999999998</v>
      </c>
      <c r="I6698">
        <v>-72.097937999999999</v>
      </c>
      <c r="J6698" s="1" t="d">
        <v>2018-06-05</v>
      </c>
      <c r="K6698">
        <v>50005</v>
      </c>
      <c r="L6698" t="s">
        <v>30</v>
      </c>
      <c r="M6698" s="1" t="d">
        <v>2014-09-23</v>
      </c>
      <c r="N6698">
        <v>9</v>
      </c>
      <c r="O6698">
        <v>23</v>
      </c>
      <c r="P6698">
        <v>2014</v>
      </c>
      <c r="R6698" t="s">
        <v>26</v>
      </c>
      <c r="S6698" t="s">
        <v>31</v>
      </c>
    </row>
    <row r="6699" spans="1:19" x14ac:dyDescent="0.25">
      <c r="A6699" t="s">
        <v>338</v>
      </c>
      <c r="B6699" t="s">
        <v>11683</v>
      </c>
      <c r="C6699" t="s">
        <v>11684</v>
      </c>
      <c r="E6699" t="s">
        <v>408</v>
      </c>
      <c r="F6699" t="s">
        <v>67</v>
      </c>
      <c r="G6699">
        <v>6360</v>
      </c>
      <c r="H6699">
        <v>41.498590999999998</v>
      </c>
      <c r="I6699">
        <v>-72.097937999999999</v>
      </c>
      <c r="J6699" s="1" t="d">
        <v>2018-06-05</v>
      </c>
      <c r="K6699">
        <v>50006</v>
      </c>
      <c r="L6699" t="s">
        <v>30</v>
      </c>
      <c r="M6699" s="1" t="d">
        <v>2014-09-23</v>
      </c>
      <c r="N6699">
        <v>9</v>
      </c>
      <c r="O6699">
        <v>23</v>
      </c>
      <c r="P6699">
        <v>2014</v>
      </c>
      <c r="R6699" t="s">
        <v>26</v>
      </c>
      <c r="S6699" t="s">
        <v>27</v>
      </c>
    </row>
    <row r="6700" spans="1:19" x14ac:dyDescent="0.25">
      <c r="A6700" t="s">
        <v>19</v>
      </c>
      <c r="B6700" t="s">
        <v>11716</v>
      </c>
      <c r="C6700" t="s">
        <v>11717</v>
      </c>
      <c r="E6700" t="s">
        <v>11718</v>
      </c>
      <c r="F6700" t="s">
        <v>1091</v>
      </c>
      <c r="G6700">
        <v>8021</v>
      </c>
      <c r="H6700">
        <v>39.811304999999997</v>
      </c>
      <c r="I6700">
        <v>-74.961349999999996</v>
      </c>
      <c r="J6700" s="1" t="d">
        <v>2019-02-06</v>
      </c>
      <c r="K6700">
        <v>50049</v>
      </c>
      <c r="L6700" t="s">
        <v>103</v>
      </c>
      <c r="M6700" s="1" t="d">
        <v>2014-09-01</v>
      </c>
      <c r="N6700">
        <v>9</v>
      </c>
      <c r="O6700">
        <v>1</v>
      </c>
      <c r="P6700">
        <v>2014</v>
      </c>
      <c r="Q6700" t="s">
        <v>35</v>
      </c>
      <c r="R6700" t="s">
        <v>26</v>
      </c>
      <c r="S6700" t="s">
        <v>31</v>
      </c>
    </row>
    <row r="6701" spans="1:19" x14ac:dyDescent="0.25">
      <c r="A6701" t="s">
        <v>19</v>
      </c>
      <c r="B6701" t="s">
        <v>11730</v>
      </c>
      <c r="C6701" t="s">
        <v>11731</v>
      </c>
      <c r="D6701" t="s">
        <v>11732</v>
      </c>
      <c r="E6701" t="s">
        <v>6678</v>
      </c>
      <c r="F6701" t="s">
        <v>37</v>
      </c>
      <c r="G6701">
        <v>77471</v>
      </c>
      <c r="H6701">
        <v>29.533463999999999</v>
      </c>
      <c r="I6701">
        <v>-95.776052000000007</v>
      </c>
      <c r="J6701" s="1" t="d">
        <v>2018-08-07</v>
      </c>
      <c r="K6701">
        <v>50055</v>
      </c>
      <c r="L6701" t="s">
        <v>30</v>
      </c>
      <c r="M6701" s="1" t="d">
        <v>2014-09-30</v>
      </c>
      <c r="N6701">
        <v>9</v>
      </c>
      <c r="O6701">
        <v>30</v>
      </c>
      <c r="P6701">
        <v>2014</v>
      </c>
      <c r="Q6701" t="s">
        <v>35</v>
      </c>
      <c r="R6701" t="s">
        <v>26</v>
      </c>
      <c r="S6701" t="s">
        <v>31</v>
      </c>
    </row>
    <row r="6702" spans="1:19" x14ac:dyDescent="0.25">
      <c r="A6702" t="s">
        <v>504</v>
      </c>
      <c r="B6702" t="s">
        <v>11760</v>
      </c>
      <c r="C6702" t="s">
        <v>11761</v>
      </c>
      <c r="E6702" t="s">
        <v>619</v>
      </c>
      <c r="F6702" t="s">
        <v>496</v>
      </c>
      <c r="G6702">
        <v>48170</v>
      </c>
      <c r="H6702">
        <v>42.388337</v>
      </c>
      <c r="I6702">
        <v>-83.490046000000007</v>
      </c>
      <c r="J6702" s="1" t="d">
        <v>2019-04-08</v>
      </c>
      <c r="K6702">
        <v>50093</v>
      </c>
      <c r="L6702" t="s">
        <v>24</v>
      </c>
      <c r="M6702" s="1" t="d">
        <v>2014-01-20</v>
      </c>
      <c r="N6702">
        <v>1</v>
      </c>
      <c r="O6702">
        <v>20</v>
      </c>
      <c r="P6702">
        <v>2014</v>
      </c>
      <c r="R6702" t="s">
        <v>26</v>
      </c>
      <c r="S6702" t="s">
        <v>27</v>
      </c>
    </row>
    <row r="6703" spans="1:19" x14ac:dyDescent="0.25">
      <c r="A6703" t="s">
        <v>504</v>
      </c>
      <c r="B6703" t="s">
        <v>11762</v>
      </c>
      <c r="C6703" t="s">
        <v>11763</v>
      </c>
      <c r="E6703" t="s">
        <v>4482</v>
      </c>
      <c r="F6703" t="s">
        <v>496</v>
      </c>
      <c r="G6703">
        <v>48195</v>
      </c>
      <c r="H6703">
        <v>42.215566000000003</v>
      </c>
      <c r="I6703">
        <v>-83.224748000000005</v>
      </c>
      <c r="J6703" s="1" t="d">
        <v>2019-04-08</v>
      </c>
      <c r="K6703">
        <v>50094</v>
      </c>
      <c r="L6703" t="s">
        <v>24</v>
      </c>
      <c r="M6703" s="1" t="d">
        <v>2014-01-20</v>
      </c>
      <c r="N6703">
        <v>1</v>
      </c>
      <c r="O6703">
        <v>20</v>
      </c>
      <c r="P6703">
        <v>2014</v>
      </c>
      <c r="R6703" t="s">
        <v>26</v>
      </c>
      <c r="S6703" t="s">
        <v>27</v>
      </c>
    </row>
    <row r="6704" spans="1:19" x14ac:dyDescent="0.25">
      <c r="A6704" t="s">
        <v>504</v>
      </c>
      <c r="B6704" t="s">
        <v>11764</v>
      </c>
      <c r="C6704" t="s">
        <v>11765</v>
      </c>
      <c r="E6704" t="s">
        <v>2712</v>
      </c>
      <c r="F6704" t="s">
        <v>496</v>
      </c>
      <c r="G6704">
        <v>48313</v>
      </c>
      <c r="H6704">
        <v>42.578730999999998</v>
      </c>
      <c r="I6704">
        <v>-83.042554999999993</v>
      </c>
      <c r="J6704" s="1" t="d">
        <v>2019-04-08</v>
      </c>
      <c r="K6704">
        <v>50095</v>
      </c>
      <c r="L6704" t="s">
        <v>24</v>
      </c>
      <c r="M6704" s="1" t="d">
        <v>2014-01-20</v>
      </c>
      <c r="N6704">
        <v>1</v>
      </c>
      <c r="O6704">
        <v>20</v>
      </c>
      <c r="P6704">
        <v>2014</v>
      </c>
      <c r="R6704" t="s">
        <v>26</v>
      </c>
      <c r="S6704" t="s">
        <v>27</v>
      </c>
    </row>
    <row r="6705" spans="1:19" x14ac:dyDescent="0.25">
      <c r="A6705" t="s">
        <v>19</v>
      </c>
      <c r="B6705" t="s">
        <v>11842</v>
      </c>
      <c r="C6705" t="s">
        <v>11843</v>
      </c>
      <c r="E6705" t="s">
        <v>7062</v>
      </c>
      <c r="F6705" t="s">
        <v>170</v>
      </c>
      <c r="G6705">
        <v>94577</v>
      </c>
      <c r="H6705">
        <v>37.712037000000002</v>
      </c>
      <c r="I6705">
        <v>-122.19372199999999</v>
      </c>
      <c r="J6705" s="1" t="d">
        <v>2019-01-10</v>
      </c>
      <c r="K6705">
        <v>50250</v>
      </c>
      <c r="L6705" t="s">
        <v>30</v>
      </c>
      <c r="M6705" s="1" t="d">
        <v>2014-10-24</v>
      </c>
      <c r="N6705">
        <v>10</v>
      </c>
      <c r="O6705">
        <v>24</v>
      </c>
      <c r="P6705">
        <v>2014</v>
      </c>
      <c r="Q6705" t="s">
        <v>35</v>
      </c>
      <c r="R6705" t="s">
        <v>26</v>
      </c>
      <c r="S6705" t="s">
        <v>27</v>
      </c>
    </row>
    <row r="6706" spans="1:19" x14ac:dyDescent="0.25">
      <c r="A6706" t="s">
        <v>19</v>
      </c>
      <c r="B6706" t="s">
        <v>11867</v>
      </c>
      <c r="C6706" t="s">
        <v>11868</v>
      </c>
      <c r="E6706" t="s">
        <v>11869</v>
      </c>
      <c r="F6706" t="s">
        <v>42</v>
      </c>
      <c r="G6706">
        <v>2766</v>
      </c>
      <c r="H6706">
        <v>41.951096999999997</v>
      </c>
      <c r="I6706">
        <v>-71.1434</v>
      </c>
      <c r="J6706" s="1" t="d">
        <v>2019-01-10</v>
      </c>
      <c r="K6706">
        <v>50262</v>
      </c>
      <c r="L6706" t="s">
        <v>30</v>
      </c>
      <c r="M6706" s="1" t="d">
        <v>2014-01-22</v>
      </c>
      <c r="N6706">
        <v>1</v>
      </c>
      <c r="O6706">
        <v>22</v>
      </c>
      <c r="P6706">
        <v>2014</v>
      </c>
      <c r="Q6706" t="s">
        <v>35</v>
      </c>
      <c r="R6706" t="s">
        <v>26</v>
      </c>
      <c r="S6706" t="s">
        <v>27</v>
      </c>
    </row>
    <row r="6707" spans="1:19" x14ac:dyDescent="0.25">
      <c r="A6707" t="s">
        <v>19</v>
      </c>
      <c r="B6707" t="s">
        <v>11870</v>
      </c>
      <c r="C6707" t="s">
        <v>11871</v>
      </c>
      <c r="E6707" t="s">
        <v>11872</v>
      </c>
      <c r="F6707" t="s">
        <v>1091</v>
      </c>
      <c r="G6707">
        <v>8610</v>
      </c>
      <c r="H6707">
        <v>40.213062000000001</v>
      </c>
      <c r="I6707">
        <v>-74.715813999999995</v>
      </c>
      <c r="J6707" s="1" t="d">
        <v>2019-01-10</v>
      </c>
      <c r="K6707">
        <v>50265</v>
      </c>
      <c r="L6707" t="s">
        <v>30</v>
      </c>
      <c r="M6707" s="1" t="d">
        <v>2014-06-16</v>
      </c>
      <c r="N6707">
        <v>6</v>
      </c>
      <c r="O6707">
        <v>16</v>
      </c>
      <c r="P6707">
        <v>2014</v>
      </c>
      <c r="Q6707" t="s">
        <v>35</v>
      </c>
      <c r="R6707" t="s">
        <v>26</v>
      </c>
      <c r="S6707" t="s">
        <v>27</v>
      </c>
    </row>
    <row r="6708" spans="1:19" x14ac:dyDescent="0.25">
      <c r="A6708" t="s">
        <v>338</v>
      </c>
      <c r="B6708" t="s">
        <v>12085</v>
      </c>
      <c r="C6708" t="s">
        <v>12086</v>
      </c>
      <c r="D6708" t="s">
        <v>12087</v>
      </c>
      <c r="E6708" t="s">
        <v>238</v>
      </c>
      <c r="F6708" t="s">
        <v>170</v>
      </c>
      <c r="G6708">
        <v>91311</v>
      </c>
      <c r="H6708">
        <v>34.253363999999998</v>
      </c>
      <c r="I6708">
        <v>-118.598876</v>
      </c>
      <c r="J6708" s="1" t="d">
        <v>2018-05-03</v>
      </c>
      <c r="K6708">
        <v>50424</v>
      </c>
      <c r="L6708" t="s">
        <v>30</v>
      </c>
      <c r="M6708" s="1" t="d">
        <v>2014-12-31</v>
      </c>
      <c r="N6708">
        <v>12</v>
      </c>
      <c r="O6708">
        <v>31</v>
      </c>
      <c r="P6708">
        <v>2014</v>
      </c>
      <c r="R6708" t="s">
        <v>26</v>
      </c>
      <c r="S6708" t="s">
        <v>31</v>
      </c>
    </row>
    <row r="6709" spans="1:19" x14ac:dyDescent="0.25">
      <c r="A6709" t="s">
        <v>312</v>
      </c>
      <c r="B6709" t="s">
        <v>12413</v>
      </c>
      <c r="C6709" t="s">
        <v>12414</v>
      </c>
      <c r="E6709" t="s">
        <v>12415</v>
      </c>
      <c r="F6709" t="s">
        <v>48</v>
      </c>
      <c r="G6709">
        <v>12578</v>
      </c>
      <c r="H6709">
        <v>41.781388</v>
      </c>
      <c r="I6709">
        <v>-73.759739999999994</v>
      </c>
      <c r="J6709" s="1" t="d">
        <v>2019-04-08</v>
      </c>
      <c r="K6709">
        <v>51184</v>
      </c>
      <c r="L6709" t="s">
        <v>24</v>
      </c>
      <c r="M6709" s="1" t="d">
        <v>2014-12-01</v>
      </c>
      <c r="N6709">
        <v>12</v>
      </c>
      <c r="O6709">
        <v>1</v>
      </c>
      <c r="P6709">
        <v>2014</v>
      </c>
      <c r="R6709" t="s">
        <v>26</v>
      </c>
      <c r="S6709" t="s">
        <v>31</v>
      </c>
    </row>
    <row r="6710" spans="1:19" x14ac:dyDescent="0.25">
      <c r="A6710" t="s">
        <v>19</v>
      </c>
      <c r="B6710" t="s">
        <v>6373</v>
      </c>
      <c r="C6710" t="s">
        <v>12497</v>
      </c>
      <c r="D6710" t="s">
        <v>12498</v>
      </c>
      <c r="E6710" t="s">
        <v>56</v>
      </c>
      <c r="F6710" t="s">
        <v>57</v>
      </c>
      <c r="G6710">
        <v>46241</v>
      </c>
      <c r="H6710">
        <v>39.699896299999999</v>
      </c>
      <c r="I6710">
        <v>-86.314254460000001</v>
      </c>
      <c r="J6710" s="1" t="d">
        <v>2019-03-07</v>
      </c>
      <c r="K6710">
        <v>51471</v>
      </c>
      <c r="L6710" t="s">
        <v>71</v>
      </c>
      <c r="M6710" s="1" t="d">
        <v>2014-02-15</v>
      </c>
      <c r="N6710">
        <v>2</v>
      </c>
      <c r="O6710">
        <v>15</v>
      </c>
      <c r="P6710">
        <v>2014</v>
      </c>
      <c r="Q6710" t="s">
        <v>35</v>
      </c>
      <c r="R6710" t="s">
        <v>26</v>
      </c>
      <c r="S6710" t="s">
        <v>31</v>
      </c>
    </row>
    <row r="6711" spans="1:19" x14ac:dyDescent="0.25">
      <c r="A6711" t="s">
        <v>338</v>
      </c>
      <c r="B6711" t="s">
        <v>12532</v>
      </c>
      <c r="C6711" t="s">
        <v>12535</v>
      </c>
      <c r="D6711" t="s">
        <v>12536</v>
      </c>
      <c r="E6711" t="s">
        <v>12408</v>
      </c>
      <c r="F6711" t="s">
        <v>88</v>
      </c>
      <c r="G6711">
        <v>63005</v>
      </c>
      <c r="H6711">
        <v>38.675989999999999</v>
      </c>
      <c r="I6711">
        <v>-90.608208000000005</v>
      </c>
      <c r="J6711" s="1" t="d">
        <v>2018-06-05</v>
      </c>
      <c r="K6711">
        <v>51536</v>
      </c>
      <c r="L6711" t="s">
        <v>30</v>
      </c>
      <c r="M6711" s="1" t="d">
        <v>2014-07-01</v>
      </c>
      <c r="N6711">
        <v>7</v>
      </c>
      <c r="O6711">
        <v>1</v>
      </c>
      <c r="P6711">
        <v>2014</v>
      </c>
      <c r="R6711" t="s">
        <v>26</v>
      </c>
      <c r="S6711" t="s">
        <v>31</v>
      </c>
    </row>
    <row r="6712" spans="1:19" x14ac:dyDescent="0.25">
      <c r="A6712" t="s">
        <v>19</v>
      </c>
      <c r="B6712" t="s">
        <v>12552</v>
      </c>
      <c r="C6712" t="s">
        <v>12553</v>
      </c>
      <c r="E6712" t="s">
        <v>193</v>
      </c>
      <c r="F6712" t="s">
        <v>170</v>
      </c>
      <c r="G6712">
        <v>95826</v>
      </c>
      <c r="H6712">
        <v>38.525205999999997</v>
      </c>
      <c r="I6712">
        <v>-121.387843</v>
      </c>
      <c r="J6712" s="1" t="d">
        <v>2018-06-05</v>
      </c>
      <c r="K6712">
        <v>51600</v>
      </c>
      <c r="L6712" t="s">
        <v>30</v>
      </c>
      <c r="M6712" s="1" t="d">
        <v>2014-06-15</v>
      </c>
      <c r="N6712">
        <v>6</v>
      </c>
      <c r="O6712">
        <v>15</v>
      </c>
      <c r="P6712">
        <v>2014</v>
      </c>
      <c r="Q6712" t="s">
        <v>35</v>
      </c>
      <c r="R6712" t="s">
        <v>26</v>
      </c>
      <c r="S6712" t="s">
        <v>31</v>
      </c>
    </row>
    <row r="6713" spans="1:19" x14ac:dyDescent="0.25">
      <c r="A6713" t="s">
        <v>370</v>
      </c>
      <c r="B6713" t="s">
        <v>12556</v>
      </c>
      <c r="C6713" t="s">
        <v>12557</v>
      </c>
      <c r="E6713" t="s">
        <v>578</v>
      </c>
      <c r="F6713" t="s">
        <v>170</v>
      </c>
      <c r="G6713">
        <v>95691</v>
      </c>
      <c r="H6713">
        <v>38.577592000000003</v>
      </c>
      <c r="I6713">
        <v>-121.569326</v>
      </c>
      <c r="J6713" s="1" t="d">
        <v>2018-05-03</v>
      </c>
      <c r="K6713">
        <v>51602</v>
      </c>
      <c r="L6713" t="s">
        <v>30</v>
      </c>
      <c r="M6713" s="1" t="d">
        <v>2014-12-15</v>
      </c>
      <c r="N6713">
        <v>12</v>
      </c>
      <c r="O6713">
        <v>15</v>
      </c>
      <c r="P6713">
        <v>2014</v>
      </c>
      <c r="Q6713" t="s">
        <v>35</v>
      </c>
      <c r="R6713" t="s">
        <v>26</v>
      </c>
      <c r="S6713" t="s">
        <v>31</v>
      </c>
    </row>
    <row r="6714" spans="1:19" x14ac:dyDescent="0.25">
      <c r="A6714" t="s">
        <v>370</v>
      </c>
      <c r="B6714" t="s">
        <v>12565</v>
      </c>
      <c r="C6714" t="s">
        <v>12566</v>
      </c>
      <c r="E6714" t="s">
        <v>3019</v>
      </c>
      <c r="F6714" t="s">
        <v>29</v>
      </c>
      <c r="G6714">
        <v>31705</v>
      </c>
      <c r="H6714">
        <v>31.539252999999999</v>
      </c>
      <c r="I6714">
        <v>-84.102677</v>
      </c>
      <c r="J6714" s="1" t="d">
        <v>2018-10-04</v>
      </c>
      <c r="K6714">
        <v>51606</v>
      </c>
      <c r="L6714" t="s">
        <v>30</v>
      </c>
      <c r="M6714" s="1" t="d">
        <v>2014-10-31</v>
      </c>
      <c r="N6714">
        <v>10</v>
      </c>
      <c r="O6714">
        <v>31</v>
      </c>
      <c r="P6714">
        <v>2014</v>
      </c>
      <c r="Q6714" t="s">
        <v>35</v>
      </c>
      <c r="R6714" t="s">
        <v>26</v>
      </c>
      <c r="S6714" t="s">
        <v>31</v>
      </c>
    </row>
    <row r="6715" spans="1:19" x14ac:dyDescent="0.25">
      <c r="A6715" t="s">
        <v>504</v>
      </c>
      <c r="B6715" t="s">
        <v>12664</v>
      </c>
      <c r="C6715" t="s">
        <v>12665</v>
      </c>
      <c r="E6715" t="s">
        <v>12666</v>
      </c>
      <c r="F6715" t="s">
        <v>212</v>
      </c>
      <c r="G6715">
        <v>27030</v>
      </c>
      <c r="H6715">
        <v>36.487354000000003</v>
      </c>
      <c r="I6715">
        <v>-80.615319</v>
      </c>
      <c r="J6715" s="1" t="d">
        <v>2018-12-11</v>
      </c>
      <c r="K6715">
        <v>51758</v>
      </c>
      <c r="L6715" t="s">
        <v>30</v>
      </c>
      <c r="M6715" s="1" t="d">
        <v>2014-01-01</v>
      </c>
      <c r="N6715">
        <v>1</v>
      </c>
      <c r="O6715">
        <v>1</v>
      </c>
      <c r="P6715">
        <v>2014</v>
      </c>
      <c r="R6715" t="s">
        <v>26</v>
      </c>
      <c r="S6715" t="s">
        <v>31</v>
      </c>
    </row>
    <row r="6716" spans="1:19" x14ac:dyDescent="0.25">
      <c r="A6716" t="s">
        <v>504</v>
      </c>
      <c r="B6716" t="s">
        <v>12664</v>
      </c>
      <c r="C6716" t="s">
        <v>12667</v>
      </c>
      <c r="E6716" t="s">
        <v>4785</v>
      </c>
      <c r="F6716" t="s">
        <v>212</v>
      </c>
      <c r="G6716">
        <v>27052</v>
      </c>
      <c r="H6716">
        <v>36.314170529999998</v>
      </c>
      <c r="I6716">
        <v>-80.131741559999995</v>
      </c>
      <c r="J6716" s="1" t="d">
        <v>2018-12-11</v>
      </c>
      <c r="K6716">
        <v>51759</v>
      </c>
      <c r="L6716" t="s">
        <v>30</v>
      </c>
      <c r="M6716" s="1" t="d">
        <v>2014-01-01</v>
      </c>
      <c r="N6716">
        <v>1</v>
      </c>
      <c r="O6716">
        <v>1</v>
      </c>
      <c r="P6716">
        <v>2014</v>
      </c>
      <c r="R6716" t="s">
        <v>26</v>
      </c>
      <c r="S6716" t="s">
        <v>31</v>
      </c>
    </row>
    <row r="6717" spans="1:19" x14ac:dyDescent="0.25">
      <c r="A6717" t="s">
        <v>504</v>
      </c>
      <c r="B6717" t="s">
        <v>12664</v>
      </c>
      <c r="C6717" t="s">
        <v>12671</v>
      </c>
      <c r="E6717" t="s">
        <v>7139</v>
      </c>
      <c r="F6717" t="s">
        <v>269</v>
      </c>
      <c r="G6717">
        <v>24171</v>
      </c>
      <c r="H6717">
        <v>36.676231000000001</v>
      </c>
      <c r="I6717">
        <v>-80.278006000000005</v>
      </c>
      <c r="J6717" s="1" t="d">
        <v>2019-02-06</v>
      </c>
      <c r="K6717">
        <v>51767</v>
      </c>
      <c r="L6717" t="s">
        <v>103</v>
      </c>
      <c r="M6717" s="1" t="d">
        <v>2014-01-01</v>
      </c>
      <c r="N6717">
        <v>1</v>
      </c>
      <c r="O6717">
        <v>1</v>
      </c>
      <c r="P6717">
        <v>2014</v>
      </c>
      <c r="R6717" t="s">
        <v>26</v>
      </c>
      <c r="S6717" t="s">
        <v>31</v>
      </c>
    </row>
    <row r="6718" spans="1:19" x14ac:dyDescent="0.25">
      <c r="A6718" t="s">
        <v>19</v>
      </c>
      <c r="B6718" t="s">
        <v>12684</v>
      </c>
      <c r="C6718" t="s">
        <v>12685</v>
      </c>
      <c r="D6718" t="s">
        <v>12686</v>
      </c>
      <c r="E6718" t="s">
        <v>226</v>
      </c>
      <c r="F6718" t="s">
        <v>170</v>
      </c>
      <c r="G6718">
        <v>90025</v>
      </c>
      <c r="H6718">
        <v>34.035901000000003</v>
      </c>
      <c r="I6718">
        <v>-118.45071799999999</v>
      </c>
      <c r="J6718" s="1" t="d">
        <v>2019-04-08</v>
      </c>
      <c r="K6718">
        <v>51874</v>
      </c>
      <c r="L6718" t="s">
        <v>24</v>
      </c>
      <c r="M6718" s="1" t="d">
        <v>2014-12-08</v>
      </c>
      <c r="N6718">
        <v>12</v>
      </c>
      <c r="O6718">
        <v>8</v>
      </c>
      <c r="P6718">
        <v>2014</v>
      </c>
      <c r="Q6718" t="s">
        <v>35</v>
      </c>
      <c r="R6718" t="s">
        <v>26</v>
      </c>
      <c r="S6718" t="s">
        <v>27</v>
      </c>
    </row>
    <row r="6719" spans="1:19" x14ac:dyDescent="0.25">
      <c r="A6719" t="s">
        <v>19</v>
      </c>
      <c r="B6719" t="s">
        <v>12687</v>
      </c>
      <c r="C6719" t="s">
        <v>12688</v>
      </c>
      <c r="E6719" t="s">
        <v>7805</v>
      </c>
      <c r="F6719" t="s">
        <v>202</v>
      </c>
      <c r="G6719">
        <v>32514</v>
      </c>
      <c r="H6719">
        <v>30.527695999999999</v>
      </c>
      <c r="I6719">
        <v>-87.198188000000002</v>
      </c>
      <c r="J6719" s="1" t="d">
        <v>2018-08-07</v>
      </c>
      <c r="K6719">
        <v>51875</v>
      </c>
      <c r="L6719" t="s">
        <v>30</v>
      </c>
      <c r="M6719" s="1" t="d">
        <v>2014-05-07</v>
      </c>
      <c r="N6719">
        <v>5</v>
      </c>
      <c r="O6719">
        <v>7</v>
      </c>
      <c r="P6719">
        <v>2014</v>
      </c>
      <c r="Q6719" t="s">
        <v>35</v>
      </c>
      <c r="R6719" t="s">
        <v>26</v>
      </c>
      <c r="S6719" t="s">
        <v>31</v>
      </c>
    </row>
    <row r="6720" spans="1:19" x14ac:dyDescent="0.25">
      <c r="A6720" t="s">
        <v>19</v>
      </c>
      <c r="B6720" t="s">
        <v>12693</v>
      </c>
      <c r="C6720" t="s">
        <v>12694</v>
      </c>
      <c r="E6720" t="s">
        <v>56</v>
      </c>
      <c r="F6720" t="s">
        <v>57</v>
      </c>
      <c r="G6720">
        <v>46239</v>
      </c>
      <c r="H6720">
        <v>39.754424</v>
      </c>
      <c r="I6720">
        <v>-86.047376</v>
      </c>
      <c r="J6720" s="1" t="d">
        <v>2018-07-09</v>
      </c>
      <c r="K6720">
        <v>51878</v>
      </c>
      <c r="L6720" t="s">
        <v>30</v>
      </c>
      <c r="M6720" s="1" t="d">
        <v>2014-11-20</v>
      </c>
      <c r="N6720">
        <v>11</v>
      </c>
      <c r="O6720">
        <v>20</v>
      </c>
      <c r="P6720">
        <v>2014</v>
      </c>
      <c r="Q6720" t="s">
        <v>35</v>
      </c>
      <c r="R6720" t="s">
        <v>26</v>
      </c>
      <c r="S6720" t="s">
        <v>31</v>
      </c>
    </row>
    <row r="6721" spans="1:19" x14ac:dyDescent="0.25">
      <c r="A6721" t="s">
        <v>19</v>
      </c>
      <c r="B6721" t="s">
        <v>12699</v>
      </c>
      <c r="C6721" t="s">
        <v>12700</v>
      </c>
      <c r="D6721" t="s">
        <v>12701</v>
      </c>
      <c r="E6721" t="s">
        <v>666</v>
      </c>
      <c r="F6721" t="s">
        <v>59</v>
      </c>
      <c r="G6721">
        <v>43229</v>
      </c>
      <c r="H6721">
        <v>40.059311000000001</v>
      </c>
      <c r="I6721">
        <v>-82.956922000000006</v>
      </c>
      <c r="J6721" s="1" t="d">
        <v>2019-03-07</v>
      </c>
      <c r="K6721">
        <v>51881</v>
      </c>
      <c r="L6721" t="s">
        <v>71</v>
      </c>
      <c r="M6721" s="1" t="d">
        <v>2014-07-15</v>
      </c>
      <c r="N6721">
        <v>7</v>
      </c>
      <c r="O6721">
        <v>15</v>
      </c>
      <c r="P6721">
        <v>2014</v>
      </c>
      <c r="Q6721" t="s">
        <v>35</v>
      </c>
      <c r="R6721" t="s">
        <v>26</v>
      </c>
      <c r="S6721" t="s">
        <v>31</v>
      </c>
    </row>
    <row r="6722" spans="1:19" x14ac:dyDescent="0.25">
      <c r="A6722" t="s">
        <v>19</v>
      </c>
      <c r="B6722" t="s">
        <v>12887</v>
      </c>
      <c r="C6722" t="s">
        <v>12888</v>
      </c>
      <c r="D6722" t="s">
        <v>12889</v>
      </c>
      <c r="E6722" t="s">
        <v>646</v>
      </c>
      <c r="F6722" t="s">
        <v>373</v>
      </c>
      <c r="G6722">
        <v>60018</v>
      </c>
      <c r="H6722">
        <v>42.012900999999999</v>
      </c>
      <c r="I6722">
        <v>-87.924312</v>
      </c>
      <c r="J6722" s="1" t="d">
        <v>2018-12-11</v>
      </c>
      <c r="K6722">
        <v>52203</v>
      </c>
      <c r="L6722" t="s">
        <v>30</v>
      </c>
      <c r="M6722" s="1" t="d">
        <v>2014-09-15</v>
      </c>
      <c r="N6722">
        <v>9</v>
      </c>
      <c r="O6722">
        <v>15</v>
      </c>
      <c r="P6722">
        <v>2014</v>
      </c>
      <c r="Q6722" t="s">
        <v>35</v>
      </c>
      <c r="R6722" t="s">
        <v>26</v>
      </c>
      <c r="S6722" t="s">
        <v>31</v>
      </c>
    </row>
    <row r="6723" spans="1:19" x14ac:dyDescent="0.25">
      <c r="A6723" t="s">
        <v>19</v>
      </c>
      <c r="B6723" t="s">
        <v>12899</v>
      </c>
      <c r="C6723" t="s">
        <v>12900</v>
      </c>
      <c r="D6723" t="s">
        <v>12901</v>
      </c>
      <c r="E6723" t="s">
        <v>279</v>
      </c>
      <c r="F6723" t="s">
        <v>280</v>
      </c>
      <c r="G6723">
        <v>38109</v>
      </c>
      <c r="H6723">
        <v>35.066271999999998</v>
      </c>
      <c r="I6723">
        <v>-90.052743000000007</v>
      </c>
      <c r="J6723" s="1" t="d">
        <v>2018-05-03</v>
      </c>
      <c r="K6723">
        <v>52211</v>
      </c>
      <c r="L6723" t="s">
        <v>30</v>
      </c>
      <c r="M6723" s="1" t="d">
        <v>2014-12-15</v>
      </c>
      <c r="N6723">
        <v>12</v>
      </c>
      <c r="O6723">
        <v>15</v>
      </c>
      <c r="P6723">
        <v>2014</v>
      </c>
      <c r="Q6723" t="s">
        <v>35</v>
      </c>
      <c r="R6723" t="s">
        <v>26</v>
      </c>
      <c r="S6723" t="s">
        <v>31</v>
      </c>
    </row>
    <row r="6724" spans="1:19" x14ac:dyDescent="0.25">
      <c r="A6724" t="s">
        <v>19</v>
      </c>
      <c r="B6724" t="s">
        <v>10959</v>
      </c>
      <c r="C6724" t="s">
        <v>12902</v>
      </c>
      <c r="E6724" t="s">
        <v>6712</v>
      </c>
      <c r="F6724" t="s">
        <v>37</v>
      </c>
      <c r="G6724">
        <v>76712</v>
      </c>
      <c r="H6724">
        <v>31.499497999999999</v>
      </c>
      <c r="I6724">
        <v>-97.173411999999999</v>
      </c>
      <c r="J6724" s="1" t="d">
        <v>2019-04-08</v>
      </c>
      <c r="K6724">
        <v>52214</v>
      </c>
      <c r="L6724" t="s">
        <v>24</v>
      </c>
      <c r="M6724" s="1" t="d">
        <v>2014-07-09</v>
      </c>
      <c r="N6724">
        <v>7</v>
      </c>
      <c r="O6724">
        <v>9</v>
      </c>
      <c r="P6724">
        <v>2014</v>
      </c>
      <c r="Q6724" t="s">
        <v>35</v>
      </c>
      <c r="R6724" t="s">
        <v>26</v>
      </c>
      <c r="S6724" t="s">
        <v>31</v>
      </c>
    </row>
    <row r="6725" spans="1:19" x14ac:dyDescent="0.25">
      <c r="A6725" t="s">
        <v>19</v>
      </c>
      <c r="B6725" t="s">
        <v>6373</v>
      </c>
      <c r="C6725" t="s">
        <v>13076</v>
      </c>
      <c r="E6725" t="s">
        <v>56</v>
      </c>
      <c r="F6725" t="s">
        <v>57</v>
      </c>
      <c r="G6725">
        <v>46239</v>
      </c>
      <c r="H6725">
        <v>39.761488999999997</v>
      </c>
      <c r="I6725">
        <v>-86.008987000000005</v>
      </c>
      <c r="J6725" s="1" t="d">
        <v>2019-03-07</v>
      </c>
      <c r="K6725">
        <v>52487</v>
      </c>
      <c r="L6725" t="s">
        <v>71</v>
      </c>
      <c r="M6725" s="1" t="d">
        <v>2014-03-28</v>
      </c>
      <c r="N6725">
        <v>3</v>
      </c>
      <c r="O6725">
        <v>28</v>
      </c>
      <c r="P6725">
        <v>2014</v>
      </c>
      <c r="Q6725" t="s">
        <v>35</v>
      </c>
      <c r="R6725" t="s">
        <v>26</v>
      </c>
      <c r="S6725" t="s">
        <v>31</v>
      </c>
    </row>
    <row r="6726" spans="1:19" x14ac:dyDescent="0.25">
      <c r="A6726" t="s">
        <v>19</v>
      </c>
      <c r="B6726" t="s">
        <v>13082</v>
      </c>
      <c r="C6726" t="s">
        <v>13083</v>
      </c>
      <c r="D6726" t="s">
        <v>13084</v>
      </c>
      <c r="E6726" t="s">
        <v>95</v>
      </c>
      <c r="F6726" t="s">
        <v>37</v>
      </c>
      <c r="G6726">
        <v>75232</v>
      </c>
      <c r="H6726">
        <v>32.645800999999999</v>
      </c>
      <c r="I6726">
        <v>-96.840907000000001</v>
      </c>
      <c r="J6726" s="1" t="d">
        <v>2018-07-09</v>
      </c>
      <c r="K6726">
        <v>52496</v>
      </c>
      <c r="L6726" t="s">
        <v>30</v>
      </c>
      <c r="M6726" s="1" t="d">
        <v>2014-08-01</v>
      </c>
      <c r="N6726">
        <v>8</v>
      </c>
      <c r="O6726">
        <v>1</v>
      </c>
      <c r="P6726">
        <v>2014</v>
      </c>
      <c r="Q6726" t="s">
        <v>35</v>
      </c>
      <c r="R6726" t="s">
        <v>26</v>
      </c>
      <c r="S6726" t="s">
        <v>31</v>
      </c>
    </row>
    <row r="6727" spans="1:19" x14ac:dyDescent="0.25">
      <c r="A6727" t="s">
        <v>19</v>
      </c>
      <c r="B6727" t="s">
        <v>13085</v>
      </c>
      <c r="C6727" t="s">
        <v>13086</v>
      </c>
      <c r="D6727" t="s">
        <v>13087</v>
      </c>
      <c r="E6727" t="s">
        <v>6622</v>
      </c>
      <c r="F6727" t="s">
        <v>37</v>
      </c>
      <c r="G6727">
        <v>76140</v>
      </c>
      <c r="H6727">
        <v>32.599150000000002</v>
      </c>
      <c r="I6727">
        <v>-97.318199000000007</v>
      </c>
      <c r="J6727" s="1" t="d">
        <v>2018-12-11</v>
      </c>
      <c r="K6727">
        <v>52497</v>
      </c>
      <c r="L6727" t="s">
        <v>30</v>
      </c>
      <c r="M6727" s="1" t="d">
        <v>2014-08-08</v>
      </c>
      <c r="N6727">
        <v>8</v>
      </c>
      <c r="O6727">
        <v>8</v>
      </c>
      <c r="P6727">
        <v>2014</v>
      </c>
      <c r="Q6727" t="s">
        <v>35</v>
      </c>
      <c r="R6727" t="s">
        <v>26</v>
      </c>
      <c r="S6727" t="s">
        <v>31</v>
      </c>
    </row>
    <row r="6728" spans="1:19" x14ac:dyDescent="0.25">
      <c r="A6728" t="s">
        <v>19</v>
      </c>
      <c r="B6728" t="s">
        <v>13088</v>
      </c>
      <c r="C6728" t="s">
        <v>13089</v>
      </c>
      <c r="D6728" t="s">
        <v>13090</v>
      </c>
      <c r="E6728" t="s">
        <v>36</v>
      </c>
      <c r="F6728" t="s">
        <v>37</v>
      </c>
      <c r="G6728">
        <v>77013</v>
      </c>
      <c r="H6728">
        <v>29.797097999999998</v>
      </c>
      <c r="I6728">
        <v>-95.267537000000004</v>
      </c>
      <c r="J6728" s="1" t="d">
        <v>2018-07-09</v>
      </c>
      <c r="K6728">
        <v>52498</v>
      </c>
      <c r="L6728" t="s">
        <v>13091</v>
      </c>
      <c r="M6728" s="1" t="d">
        <v>2014-06-30</v>
      </c>
      <c r="N6728">
        <v>6</v>
      </c>
      <c r="O6728">
        <v>30</v>
      </c>
      <c r="P6728">
        <v>2014</v>
      </c>
      <c r="Q6728" t="s">
        <v>35</v>
      </c>
      <c r="R6728" t="s">
        <v>26</v>
      </c>
      <c r="S6728" t="s">
        <v>31</v>
      </c>
    </row>
    <row r="6729" spans="1:19" x14ac:dyDescent="0.25">
      <c r="A6729" t="s">
        <v>19</v>
      </c>
      <c r="B6729" t="s">
        <v>13092</v>
      </c>
      <c r="C6729" t="s">
        <v>13093</v>
      </c>
      <c r="D6729" t="s">
        <v>13094</v>
      </c>
      <c r="E6729" t="s">
        <v>6643</v>
      </c>
      <c r="F6729" t="s">
        <v>37</v>
      </c>
      <c r="G6729">
        <v>77493</v>
      </c>
      <c r="H6729">
        <v>29.779824999999999</v>
      </c>
      <c r="I6729">
        <v>-95.881549000000007</v>
      </c>
      <c r="J6729" s="1" t="d">
        <v>2018-08-07</v>
      </c>
      <c r="K6729">
        <v>52499</v>
      </c>
      <c r="L6729" t="s">
        <v>30</v>
      </c>
      <c r="M6729" s="1" t="d">
        <v>2014-08-15</v>
      </c>
      <c r="N6729">
        <v>8</v>
      </c>
      <c r="O6729">
        <v>15</v>
      </c>
      <c r="P6729">
        <v>2014</v>
      </c>
      <c r="Q6729" t="s">
        <v>35</v>
      </c>
      <c r="R6729" t="s">
        <v>26</v>
      </c>
      <c r="S6729" t="s">
        <v>31</v>
      </c>
    </row>
    <row r="6730" spans="1:19" x14ac:dyDescent="0.25">
      <c r="A6730" t="s">
        <v>19</v>
      </c>
      <c r="B6730" t="s">
        <v>13102</v>
      </c>
      <c r="C6730" t="s">
        <v>13103</v>
      </c>
      <c r="D6730" t="s">
        <v>13104</v>
      </c>
      <c r="E6730" t="s">
        <v>13105</v>
      </c>
      <c r="F6730" t="s">
        <v>37</v>
      </c>
      <c r="G6730">
        <v>75087</v>
      </c>
      <c r="H6730">
        <v>32.917907</v>
      </c>
      <c r="I6730">
        <v>-96.419128000000001</v>
      </c>
      <c r="J6730" s="1" t="d">
        <v>2018-07-09</v>
      </c>
      <c r="K6730">
        <v>52502</v>
      </c>
      <c r="L6730" t="s">
        <v>30</v>
      </c>
      <c r="M6730" s="1" t="d">
        <v>2014-11-15</v>
      </c>
      <c r="N6730">
        <v>11</v>
      </c>
      <c r="O6730">
        <v>15</v>
      </c>
      <c r="P6730">
        <v>2014</v>
      </c>
      <c r="Q6730" t="s">
        <v>35</v>
      </c>
      <c r="R6730" t="s">
        <v>26</v>
      </c>
      <c r="S6730" t="s">
        <v>31</v>
      </c>
    </row>
    <row r="6731" spans="1:19" x14ac:dyDescent="0.25">
      <c r="A6731" t="s">
        <v>19</v>
      </c>
      <c r="B6731" t="s">
        <v>13106</v>
      </c>
      <c r="C6731" t="s">
        <v>13107</v>
      </c>
      <c r="D6731" t="s">
        <v>13108</v>
      </c>
      <c r="E6731" t="s">
        <v>13109</v>
      </c>
      <c r="F6731" t="s">
        <v>37</v>
      </c>
      <c r="G6731">
        <v>78073</v>
      </c>
      <c r="H6731">
        <v>28.741776000000002</v>
      </c>
      <c r="I6731">
        <v>-99.141853999999995</v>
      </c>
      <c r="J6731" s="1" t="d">
        <v>2018-08-07</v>
      </c>
      <c r="K6731">
        <v>52503</v>
      </c>
      <c r="L6731" t="s">
        <v>30</v>
      </c>
      <c r="M6731" s="1" t="d">
        <v>2014-11-01</v>
      </c>
      <c r="N6731">
        <v>11</v>
      </c>
      <c r="O6731">
        <v>1</v>
      </c>
      <c r="P6731">
        <v>2014</v>
      </c>
      <c r="Q6731" t="s">
        <v>35</v>
      </c>
      <c r="R6731" t="s">
        <v>26</v>
      </c>
      <c r="S6731" t="s">
        <v>31</v>
      </c>
    </row>
    <row r="6732" spans="1:19" x14ac:dyDescent="0.25">
      <c r="A6732" t="s">
        <v>19</v>
      </c>
      <c r="B6732" t="s">
        <v>204</v>
      </c>
      <c r="C6732" t="s">
        <v>13242</v>
      </c>
      <c r="D6732" t="s">
        <v>13243</v>
      </c>
      <c r="E6732" t="s">
        <v>9522</v>
      </c>
      <c r="F6732" t="s">
        <v>202</v>
      </c>
      <c r="G6732">
        <v>34474</v>
      </c>
      <c r="H6732">
        <v>29.183278999999999</v>
      </c>
      <c r="I6732">
        <v>-82.177633999999998</v>
      </c>
      <c r="J6732" s="1" t="d">
        <v>2018-10-04</v>
      </c>
      <c r="K6732">
        <v>52684</v>
      </c>
      <c r="L6732" t="s">
        <v>30</v>
      </c>
      <c r="M6732" s="1" t="d">
        <v>2014-02-28</v>
      </c>
      <c r="N6732">
        <v>2</v>
      </c>
      <c r="O6732">
        <v>28</v>
      </c>
      <c r="P6732">
        <v>2014</v>
      </c>
      <c r="Q6732" t="s">
        <v>25</v>
      </c>
      <c r="R6732" t="s">
        <v>26</v>
      </c>
      <c r="S6732" t="s">
        <v>27</v>
      </c>
    </row>
    <row r="6733" spans="1:19" x14ac:dyDescent="0.25">
      <c r="A6733" t="s">
        <v>19</v>
      </c>
      <c r="B6733" t="s">
        <v>13249</v>
      </c>
      <c r="C6733" t="s">
        <v>13250</v>
      </c>
      <c r="E6733" t="s">
        <v>13251</v>
      </c>
      <c r="F6733" t="s">
        <v>42</v>
      </c>
      <c r="G6733">
        <v>2746</v>
      </c>
      <c r="H6733">
        <v>41.662033000000001</v>
      </c>
      <c r="I6733">
        <v>-70.949337999999997</v>
      </c>
      <c r="J6733" s="1" t="d">
        <v>2018-07-09</v>
      </c>
      <c r="K6733">
        <v>52687</v>
      </c>
      <c r="L6733" t="s">
        <v>30</v>
      </c>
      <c r="M6733" s="1" t="d">
        <v>2014-04-15</v>
      </c>
      <c r="N6733">
        <v>4</v>
      </c>
      <c r="O6733">
        <v>15</v>
      </c>
      <c r="P6733">
        <v>2014</v>
      </c>
      <c r="Q6733" t="s">
        <v>35</v>
      </c>
      <c r="R6733" t="s">
        <v>26</v>
      </c>
      <c r="S6733" t="s">
        <v>31</v>
      </c>
    </row>
    <row r="6734" spans="1:19" x14ac:dyDescent="0.25">
      <c r="A6734" t="s">
        <v>19</v>
      </c>
      <c r="B6734" t="s">
        <v>13252</v>
      </c>
      <c r="C6734" t="s">
        <v>13253</v>
      </c>
      <c r="D6734" t="s">
        <v>13254</v>
      </c>
      <c r="E6734" t="s">
        <v>13255</v>
      </c>
      <c r="F6734" t="s">
        <v>1026</v>
      </c>
      <c r="G6734">
        <v>3275</v>
      </c>
      <c r="H6734">
        <v>43.174855999999998</v>
      </c>
      <c r="I6734">
        <v>-71.485967000000002</v>
      </c>
      <c r="J6734" s="1" t="d">
        <v>2018-09-10</v>
      </c>
      <c r="K6734">
        <v>52688</v>
      </c>
      <c r="L6734" t="s">
        <v>30</v>
      </c>
      <c r="M6734" s="1" t="d">
        <v>2014-08-22</v>
      </c>
      <c r="N6734">
        <v>8</v>
      </c>
      <c r="O6734">
        <v>22</v>
      </c>
      <c r="P6734">
        <v>2014</v>
      </c>
      <c r="Q6734" t="s">
        <v>35</v>
      </c>
      <c r="R6734" t="s">
        <v>26</v>
      </c>
      <c r="S6734" t="s">
        <v>31</v>
      </c>
    </row>
    <row r="6735" spans="1:19" x14ac:dyDescent="0.25">
      <c r="A6735" t="s">
        <v>19</v>
      </c>
      <c r="B6735" t="s">
        <v>13264</v>
      </c>
      <c r="C6735" t="s">
        <v>13265</v>
      </c>
      <c r="D6735" t="s">
        <v>13266</v>
      </c>
      <c r="E6735" t="s">
        <v>102</v>
      </c>
      <c r="F6735" t="s">
        <v>101</v>
      </c>
      <c r="G6735">
        <v>84058</v>
      </c>
      <c r="H6735">
        <v>40.275243000000003</v>
      </c>
      <c r="I6735">
        <v>-111.72585100000001</v>
      </c>
      <c r="J6735" s="1" t="d">
        <v>2019-01-10</v>
      </c>
      <c r="K6735">
        <v>52694</v>
      </c>
      <c r="L6735" t="s">
        <v>30</v>
      </c>
      <c r="M6735" s="1" t="d">
        <v>2014-11-19</v>
      </c>
      <c r="N6735">
        <v>11</v>
      </c>
      <c r="O6735">
        <v>19</v>
      </c>
      <c r="P6735">
        <v>2014</v>
      </c>
      <c r="Q6735" t="s">
        <v>35</v>
      </c>
      <c r="R6735" t="s">
        <v>26</v>
      </c>
      <c r="S6735" t="s">
        <v>31</v>
      </c>
    </row>
    <row r="6736" spans="1:19" x14ac:dyDescent="0.25">
      <c r="A6736" t="s">
        <v>19</v>
      </c>
      <c r="B6736" t="s">
        <v>4379</v>
      </c>
      <c r="C6736" t="s">
        <v>13441</v>
      </c>
      <c r="E6736" t="s">
        <v>259</v>
      </c>
      <c r="F6736" t="s">
        <v>260</v>
      </c>
      <c r="G6736">
        <v>85027</v>
      </c>
      <c r="H6736">
        <v>33.690095999999997</v>
      </c>
      <c r="I6736">
        <v>-112.10589899999999</v>
      </c>
      <c r="J6736" s="1" t="d">
        <v>2018-06-05</v>
      </c>
      <c r="K6736">
        <v>52992</v>
      </c>
      <c r="L6736" t="s">
        <v>30</v>
      </c>
      <c r="M6736" s="1" t="d">
        <v>2014-02-15</v>
      </c>
      <c r="N6736">
        <v>2</v>
      </c>
      <c r="O6736">
        <v>15</v>
      </c>
      <c r="P6736">
        <v>2014</v>
      </c>
      <c r="Q6736" t="s">
        <v>25</v>
      </c>
      <c r="R6736" t="s">
        <v>26</v>
      </c>
      <c r="S6736" t="s">
        <v>31</v>
      </c>
    </row>
    <row r="6737" spans="1:19" x14ac:dyDescent="0.25">
      <c r="A6737" t="s">
        <v>19</v>
      </c>
      <c r="B6737" t="s">
        <v>209</v>
      </c>
      <c r="C6737" t="s">
        <v>13448</v>
      </c>
      <c r="E6737" t="s">
        <v>13449</v>
      </c>
      <c r="F6737" t="s">
        <v>212</v>
      </c>
      <c r="G6737">
        <v>27502</v>
      </c>
      <c r="H6737">
        <v>35.723224999999999</v>
      </c>
      <c r="I6737">
        <v>-78.831860000000006</v>
      </c>
      <c r="J6737" s="1" t="d">
        <v>2019-03-07</v>
      </c>
      <c r="K6737">
        <v>52999</v>
      </c>
      <c r="L6737" t="s">
        <v>71</v>
      </c>
      <c r="M6737" s="1" t="d">
        <v>2014-12-08</v>
      </c>
      <c r="N6737">
        <v>12</v>
      </c>
      <c r="O6737">
        <v>8</v>
      </c>
      <c r="P6737">
        <v>2014</v>
      </c>
      <c r="Q6737" t="s">
        <v>35</v>
      </c>
      <c r="R6737" t="s">
        <v>26</v>
      </c>
      <c r="S6737" t="s">
        <v>31</v>
      </c>
    </row>
    <row r="6738" spans="1:19" x14ac:dyDescent="0.25">
      <c r="A6738" t="s">
        <v>19</v>
      </c>
      <c r="B6738" t="s">
        <v>209</v>
      </c>
      <c r="C6738" t="s">
        <v>13450</v>
      </c>
      <c r="E6738" t="s">
        <v>6573</v>
      </c>
      <c r="F6738" t="s">
        <v>212</v>
      </c>
      <c r="G6738">
        <v>27517</v>
      </c>
      <c r="H6738">
        <v>35.848953000000002</v>
      </c>
      <c r="I6738">
        <v>-79.085419999999999</v>
      </c>
      <c r="J6738" s="1" t="d">
        <v>2019-03-07</v>
      </c>
      <c r="K6738">
        <v>53000</v>
      </c>
      <c r="L6738" t="s">
        <v>71</v>
      </c>
      <c r="M6738" s="1" t="d">
        <v>2014-08-31</v>
      </c>
      <c r="N6738">
        <v>8</v>
      </c>
      <c r="O6738">
        <v>31</v>
      </c>
      <c r="P6738">
        <v>2014</v>
      </c>
      <c r="Q6738" t="s">
        <v>35</v>
      </c>
      <c r="R6738" t="s">
        <v>26</v>
      </c>
      <c r="S6738" t="s">
        <v>31</v>
      </c>
    </row>
    <row r="6739" spans="1:19" x14ac:dyDescent="0.25">
      <c r="A6739" t="s">
        <v>19</v>
      </c>
      <c r="B6739" t="s">
        <v>13674</v>
      </c>
      <c r="C6739" t="s">
        <v>13675</v>
      </c>
      <c r="D6739" t="s">
        <v>13676</v>
      </c>
      <c r="E6739" t="s">
        <v>13677</v>
      </c>
      <c r="F6739" t="s">
        <v>170</v>
      </c>
      <c r="G6739">
        <v>92225</v>
      </c>
      <c r="H6739">
        <v>33.603062999999999</v>
      </c>
      <c r="I6739">
        <v>-114.598023</v>
      </c>
      <c r="J6739" s="1" t="d">
        <v>2018-06-05</v>
      </c>
      <c r="K6739">
        <v>53312</v>
      </c>
      <c r="L6739" t="s">
        <v>30</v>
      </c>
      <c r="M6739" s="1" t="d">
        <v>2014-04-17</v>
      </c>
      <c r="N6739">
        <v>4</v>
      </c>
      <c r="O6739">
        <v>17</v>
      </c>
      <c r="P6739">
        <v>2014</v>
      </c>
      <c r="Q6739" t="s">
        <v>35</v>
      </c>
      <c r="R6739" t="s">
        <v>26</v>
      </c>
      <c r="S6739" t="s">
        <v>31</v>
      </c>
    </row>
    <row r="6740" spans="1:19" x14ac:dyDescent="0.25">
      <c r="A6740" t="s">
        <v>19</v>
      </c>
      <c r="B6740" t="s">
        <v>13680</v>
      </c>
      <c r="C6740" t="s">
        <v>13681</v>
      </c>
      <c r="E6740" t="s">
        <v>11496</v>
      </c>
      <c r="F6740" t="s">
        <v>78</v>
      </c>
      <c r="G6740">
        <v>66061</v>
      </c>
      <c r="H6740">
        <v>38.864659000000003</v>
      </c>
      <c r="I6740">
        <v>-94.845986999999994</v>
      </c>
      <c r="J6740" s="1" t="d">
        <v>2018-07-09</v>
      </c>
      <c r="K6740">
        <v>53315</v>
      </c>
      <c r="L6740" t="s">
        <v>30</v>
      </c>
      <c r="M6740" s="1" t="d">
        <v>2014-02-28</v>
      </c>
      <c r="N6740">
        <v>2</v>
      </c>
      <c r="O6740">
        <v>28</v>
      </c>
      <c r="P6740">
        <v>2014</v>
      </c>
      <c r="Q6740" t="s">
        <v>35</v>
      </c>
      <c r="R6740" t="s">
        <v>26</v>
      </c>
      <c r="S6740" t="s">
        <v>27</v>
      </c>
    </row>
    <row r="6741" spans="1:19" x14ac:dyDescent="0.25">
      <c r="A6741" t="s">
        <v>19</v>
      </c>
      <c r="B6741" t="s">
        <v>13689</v>
      </c>
      <c r="C6741" t="s">
        <v>13690</v>
      </c>
      <c r="E6741" t="s">
        <v>7767</v>
      </c>
      <c r="F6741" t="s">
        <v>59</v>
      </c>
      <c r="G6741">
        <v>44306</v>
      </c>
      <c r="H6741">
        <v>41.039740000000002</v>
      </c>
      <c r="I6741">
        <v>-81.490170000000006</v>
      </c>
      <c r="J6741" s="1" t="d">
        <v>2019-03-07</v>
      </c>
      <c r="K6741">
        <v>53321</v>
      </c>
      <c r="L6741" t="s">
        <v>71</v>
      </c>
      <c r="M6741" s="1" t="d">
        <v>2014-01-01</v>
      </c>
      <c r="N6741">
        <v>1</v>
      </c>
      <c r="O6741">
        <v>1</v>
      </c>
      <c r="P6741">
        <v>2014</v>
      </c>
      <c r="Q6741" t="s">
        <v>35</v>
      </c>
      <c r="R6741" t="s">
        <v>26</v>
      </c>
      <c r="S6741" t="s">
        <v>31</v>
      </c>
    </row>
    <row r="6742" spans="1:19" x14ac:dyDescent="0.25">
      <c r="A6742" t="s">
        <v>19</v>
      </c>
      <c r="B6742" t="s">
        <v>13694</v>
      </c>
      <c r="C6742" t="s">
        <v>13695</v>
      </c>
      <c r="D6742" t="s">
        <v>13696</v>
      </c>
      <c r="E6742" t="s">
        <v>13697</v>
      </c>
      <c r="F6742" t="s">
        <v>157</v>
      </c>
      <c r="G6742">
        <v>16254</v>
      </c>
      <c r="H6742">
        <v>41.228814</v>
      </c>
      <c r="I6742">
        <v>-79.431538000000003</v>
      </c>
      <c r="J6742" s="1" t="d">
        <v>2018-04-03</v>
      </c>
      <c r="K6742">
        <v>53324</v>
      </c>
      <c r="L6742" t="s">
        <v>30</v>
      </c>
      <c r="M6742" s="1" t="d">
        <v>2014-04-28</v>
      </c>
      <c r="N6742">
        <v>4</v>
      </c>
      <c r="O6742">
        <v>28</v>
      </c>
      <c r="P6742">
        <v>2014</v>
      </c>
      <c r="Q6742" t="s">
        <v>35</v>
      </c>
      <c r="R6742" t="s">
        <v>26</v>
      </c>
      <c r="S6742" t="s">
        <v>31</v>
      </c>
    </row>
    <row r="6743" spans="1:19" x14ac:dyDescent="0.25">
      <c r="A6743" t="s">
        <v>19</v>
      </c>
      <c r="B6743" t="s">
        <v>13703</v>
      </c>
      <c r="C6743" t="s">
        <v>13704</v>
      </c>
      <c r="E6743" t="s">
        <v>13705</v>
      </c>
      <c r="F6743" t="s">
        <v>513</v>
      </c>
      <c r="G6743">
        <v>54868</v>
      </c>
      <c r="H6743">
        <v>45.474701000000003</v>
      </c>
      <c r="I6743">
        <v>-91.734468000000007</v>
      </c>
      <c r="J6743" s="1" t="d">
        <v>2018-11-08</v>
      </c>
      <c r="K6743">
        <v>53328</v>
      </c>
      <c r="L6743" t="s">
        <v>13706</v>
      </c>
      <c r="M6743" s="1" t="d">
        <v>2014-06-15</v>
      </c>
      <c r="N6743">
        <v>6</v>
      </c>
      <c r="O6743">
        <v>15</v>
      </c>
      <c r="P6743">
        <v>2014</v>
      </c>
      <c r="Q6743" t="s">
        <v>35</v>
      </c>
      <c r="R6743" t="s">
        <v>26</v>
      </c>
      <c r="S6743" t="s">
        <v>31</v>
      </c>
    </row>
    <row r="6744" spans="1:19" x14ac:dyDescent="0.25">
      <c r="A6744" t="s">
        <v>19</v>
      </c>
      <c r="B6744" t="s">
        <v>13842</v>
      </c>
      <c r="C6744" t="s">
        <v>13843</v>
      </c>
      <c r="D6744" t="s">
        <v>13844</v>
      </c>
      <c r="E6744" t="s">
        <v>6956</v>
      </c>
      <c r="F6744" t="s">
        <v>170</v>
      </c>
      <c r="G6744">
        <v>92020</v>
      </c>
      <c r="H6744">
        <v>32.812832999999998</v>
      </c>
      <c r="I6744">
        <v>-116.970214</v>
      </c>
      <c r="J6744" s="1" t="d">
        <v>2018-09-10</v>
      </c>
      <c r="K6744">
        <v>53621</v>
      </c>
      <c r="L6744" t="s">
        <v>30</v>
      </c>
      <c r="M6744" s="1" t="d">
        <v>2014-04-21</v>
      </c>
      <c r="N6744">
        <v>4</v>
      </c>
      <c r="O6744">
        <v>21</v>
      </c>
      <c r="P6744">
        <v>2014</v>
      </c>
      <c r="Q6744" t="s">
        <v>35</v>
      </c>
      <c r="R6744" t="s">
        <v>26</v>
      </c>
      <c r="S6744" t="s">
        <v>27</v>
      </c>
    </row>
    <row r="6745" spans="1:19" x14ac:dyDescent="0.25">
      <c r="A6745" t="s">
        <v>19</v>
      </c>
      <c r="B6745" t="s">
        <v>13845</v>
      </c>
      <c r="C6745" t="s">
        <v>13846</v>
      </c>
      <c r="E6745" t="s">
        <v>5757</v>
      </c>
      <c r="F6745" t="s">
        <v>170</v>
      </c>
      <c r="G6745">
        <v>92078</v>
      </c>
      <c r="H6745">
        <v>33.141627999999997</v>
      </c>
      <c r="I6745">
        <v>-117.193864</v>
      </c>
      <c r="J6745" s="1" t="d">
        <v>2018-09-10</v>
      </c>
      <c r="K6745">
        <v>53624</v>
      </c>
      <c r="L6745" t="s">
        <v>30</v>
      </c>
      <c r="M6745" s="1" t="d">
        <v>2014-08-15</v>
      </c>
      <c r="N6745">
        <v>8</v>
      </c>
      <c r="O6745">
        <v>15</v>
      </c>
      <c r="P6745">
        <v>2014</v>
      </c>
      <c r="Q6745" t="s">
        <v>35</v>
      </c>
      <c r="R6745" t="s">
        <v>26</v>
      </c>
      <c r="S6745" t="s">
        <v>27</v>
      </c>
    </row>
    <row r="6746" spans="1:19" x14ac:dyDescent="0.25">
      <c r="A6746" t="s">
        <v>19</v>
      </c>
      <c r="B6746" t="s">
        <v>1309</v>
      </c>
      <c r="C6746" t="s">
        <v>13847</v>
      </c>
      <c r="E6746" t="s">
        <v>400</v>
      </c>
      <c r="F6746" t="s">
        <v>170</v>
      </c>
      <c r="G6746">
        <v>93274</v>
      </c>
      <c r="H6746">
        <v>36.182336999999997</v>
      </c>
      <c r="I6746">
        <v>-119.330196</v>
      </c>
      <c r="J6746" s="1" t="d">
        <v>2018-06-05</v>
      </c>
      <c r="K6746">
        <v>53625</v>
      </c>
      <c r="L6746" t="s">
        <v>30</v>
      </c>
      <c r="M6746" s="1" t="d">
        <v>2014-05-27</v>
      </c>
      <c r="N6746">
        <v>5</v>
      </c>
      <c r="O6746">
        <v>27</v>
      </c>
      <c r="P6746">
        <v>2014</v>
      </c>
      <c r="Q6746" t="s">
        <v>35</v>
      </c>
      <c r="R6746" t="s">
        <v>26</v>
      </c>
      <c r="S6746" t="s">
        <v>31</v>
      </c>
    </row>
    <row r="6747" spans="1:19" x14ac:dyDescent="0.25">
      <c r="A6747" t="s">
        <v>19</v>
      </c>
      <c r="B6747" t="s">
        <v>13849</v>
      </c>
      <c r="C6747" t="s">
        <v>13850</v>
      </c>
      <c r="D6747" t="s">
        <v>13851</v>
      </c>
      <c r="E6747" t="s">
        <v>2902</v>
      </c>
      <c r="F6747" t="s">
        <v>29</v>
      </c>
      <c r="G6747">
        <v>30014</v>
      </c>
      <c r="H6747">
        <v>33.618608999999999</v>
      </c>
      <c r="I6747">
        <v>-83.843952000000002</v>
      </c>
      <c r="J6747" s="1" t="d">
        <v>2018-11-08</v>
      </c>
      <c r="K6747">
        <v>53627</v>
      </c>
      <c r="L6747" t="s">
        <v>30</v>
      </c>
      <c r="M6747" s="1" t="d">
        <v>2014-12-16</v>
      </c>
      <c r="N6747">
        <v>12</v>
      </c>
      <c r="O6747">
        <v>16</v>
      </c>
      <c r="P6747">
        <v>2014</v>
      </c>
      <c r="Q6747" t="s">
        <v>35</v>
      </c>
      <c r="R6747" t="s">
        <v>26</v>
      </c>
      <c r="S6747" t="s">
        <v>31</v>
      </c>
    </row>
    <row r="6748" spans="1:19" x14ac:dyDescent="0.25">
      <c r="A6748" t="s">
        <v>19</v>
      </c>
      <c r="B6748" t="s">
        <v>10959</v>
      </c>
      <c r="C6748" t="s">
        <v>13852</v>
      </c>
      <c r="D6748" t="s">
        <v>13853</v>
      </c>
      <c r="E6748" t="s">
        <v>2764</v>
      </c>
      <c r="F6748" t="s">
        <v>57</v>
      </c>
      <c r="G6748">
        <v>47905</v>
      </c>
      <c r="H6748">
        <v>40.373562</v>
      </c>
      <c r="I6748">
        <v>-86.780227999999994</v>
      </c>
      <c r="J6748" s="1" t="d">
        <v>2019-04-08</v>
      </c>
      <c r="K6748">
        <v>53628</v>
      </c>
      <c r="L6748" t="s">
        <v>24</v>
      </c>
      <c r="M6748" s="1" t="d">
        <v>2014-07-07</v>
      </c>
      <c r="N6748">
        <v>7</v>
      </c>
      <c r="O6748">
        <v>7</v>
      </c>
      <c r="P6748">
        <v>2014</v>
      </c>
      <c r="Q6748" t="s">
        <v>35</v>
      </c>
      <c r="R6748" t="s">
        <v>26</v>
      </c>
      <c r="S6748" t="s">
        <v>31</v>
      </c>
    </row>
    <row r="6749" spans="1:19" x14ac:dyDescent="0.25">
      <c r="A6749" t="s">
        <v>19</v>
      </c>
      <c r="B6749" t="s">
        <v>13854</v>
      </c>
      <c r="C6749" t="s">
        <v>13855</v>
      </c>
      <c r="D6749" t="s">
        <v>13856</v>
      </c>
      <c r="E6749" t="s">
        <v>1006</v>
      </c>
      <c r="F6749" t="s">
        <v>69</v>
      </c>
      <c r="G6749">
        <v>71201</v>
      </c>
      <c r="H6749">
        <v>32.493310999999999</v>
      </c>
      <c r="I6749">
        <v>-91.989868000000001</v>
      </c>
      <c r="J6749" s="1" t="d">
        <v>2018-06-05</v>
      </c>
      <c r="K6749">
        <v>53629</v>
      </c>
      <c r="L6749" t="s">
        <v>30</v>
      </c>
      <c r="M6749" s="1" t="d">
        <v>2014-10-29</v>
      </c>
      <c r="N6749">
        <v>10</v>
      </c>
      <c r="O6749">
        <v>29</v>
      </c>
      <c r="P6749">
        <v>2014</v>
      </c>
      <c r="Q6749" t="s">
        <v>35</v>
      </c>
      <c r="R6749" t="s">
        <v>26</v>
      </c>
      <c r="S6749" t="s">
        <v>31</v>
      </c>
    </row>
    <row r="6750" spans="1:19" x14ac:dyDescent="0.25">
      <c r="A6750" t="s">
        <v>19</v>
      </c>
      <c r="B6750" t="s">
        <v>10959</v>
      </c>
      <c r="C6750" t="s">
        <v>13857</v>
      </c>
      <c r="E6750" t="s">
        <v>1009</v>
      </c>
      <c r="F6750" t="s">
        <v>212</v>
      </c>
      <c r="G6750">
        <v>28273</v>
      </c>
      <c r="H6750">
        <v>35.122228999999997</v>
      </c>
      <c r="I6750">
        <v>-80.943483000000001</v>
      </c>
      <c r="J6750" s="1" t="d">
        <v>2019-04-08</v>
      </c>
      <c r="K6750">
        <v>53630</v>
      </c>
      <c r="L6750" t="s">
        <v>24</v>
      </c>
      <c r="M6750" s="1" t="d">
        <v>2014-06-04</v>
      </c>
      <c r="N6750">
        <v>6</v>
      </c>
      <c r="O6750">
        <v>4</v>
      </c>
      <c r="P6750">
        <v>2014</v>
      </c>
      <c r="Q6750" t="s">
        <v>35</v>
      </c>
      <c r="R6750" t="s">
        <v>26</v>
      </c>
      <c r="S6750" t="s">
        <v>31</v>
      </c>
    </row>
    <row r="6751" spans="1:19" x14ac:dyDescent="0.25">
      <c r="A6751" t="s">
        <v>19</v>
      </c>
      <c r="B6751" t="s">
        <v>13863</v>
      </c>
      <c r="C6751" t="s">
        <v>13864</v>
      </c>
      <c r="D6751" t="s">
        <v>13865</v>
      </c>
      <c r="E6751" t="s">
        <v>13866</v>
      </c>
      <c r="F6751" t="s">
        <v>48</v>
      </c>
      <c r="G6751">
        <v>13904</v>
      </c>
      <c r="H6751">
        <v>42.102397000000003</v>
      </c>
      <c r="I6751">
        <v>-75.839707000000004</v>
      </c>
      <c r="J6751" s="1" t="d">
        <v>2018-06-05</v>
      </c>
      <c r="K6751">
        <v>53633</v>
      </c>
      <c r="L6751" t="s">
        <v>30</v>
      </c>
      <c r="M6751" s="1" t="d">
        <v>2014-06-01</v>
      </c>
      <c r="N6751">
        <v>6</v>
      </c>
      <c r="O6751">
        <v>1</v>
      </c>
      <c r="P6751">
        <v>2014</v>
      </c>
      <c r="Q6751" t="s">
        <v>35</v>
      </c>
      <c r="R6751" t="s">
        <v>26</v>
      </c>
      <c r="S6751" t="s">
        <v>31</v>
      </c>
    </row>
    <row r="6752" spans="1:19" x14ac:dyDescent="0.25">
      <c r="A6752" t="s">
        <v>19</v>
      </c>
      <c r="B6752" t="s">
        <v>13867</v>
      </c>
      <c r="C6752" t="s">
        <v>13868</v>
      </c>
      <c r="D6752" t="s">
        <v>13869</v>
      </c>
      <c r="E6752" t="s">
        <v>13870</v>
      </c>
      <c r="F6752" t="s">
        <v>59</v>
      </c>
      <c r="G6752">
        <v>43326</v>
      </c>
      <c r="H6752">
        <v>40.632595000000002</v>
      </c>
      <c r="I6752">
        <v>-83.595769000000004</v>
      </c>
      <c r="J6752" s="1" t="d">
        <v>2018-06-05</v>
      </c>
      <c r="K6752">
        <v>53634</v>
      </c>
      <c r="L6752" t="s">
        <v>30</v>
      </c>
      <c r="M6752" s="1" t="d">
        <v>2014-09-25</v>
      </c>
      <c r="N6752">
        <v>9</v>
      </c>
      <c r="O6752">
        <v>25</v>
      </c>
      <c r="P6752">
        <v>2014</v>
      </c>
      <c r="Q6752" t="s">
        <v>35</v>
      </c>
      <c r="R6752" t="s">
        <v>26</v>
      </c>
      <c r="S6752" t="s">
        <v>31</v>
      </c>
    </row>
    <row r="6753" spans="1:19" x14ac:dyDescent="0.25">
      <c r="A6753" t="s">
        <v>19</v>
      </c>
      <c r="B6753" t="s">
        <v>1309</v>
      </c>
      <c r="C6753" t="s">
        <v>13871</v>
      </c>
      <c r="D6753" t="s">
        <v>13872</v>
      </c>
      <c r="E6753" t="s">
        <v>1525</v>
      </c>
      <c r="F6753" t="s">
        <v>280</v>
      </c>
      <c r="G6753">
        <v>37207</v>
      </c>
      <c r="H6753">
        <v>36.178328</v>
      </c>
      <c r="I6753">
        <v>-86.774899000000005</v>
      </c>
      <c r="J6753" s="1" t="d">
        <v>2018-08-07</v>
      </c>
      <c r="K6753">
        <v>53636</v>
      </c>
      <c r="L6753" t="s">
        <v>30</v>
      </c>
      <c r="M6753" s="1" t="d">
        <v>2014-05-23</v>
      </c>
      <c r="N6753">
        <v>5</v>
      </c>
      <c r="O6753">
        <v>23</v>
      </c>
      <c r="P6753">
        <v>2014</v>
      </c>
      <c r="Q6753" t="s">
        <v>35</v>
      </c>
      <c r="R6753" t="s">
        <v>26</v>
      </c>
      <c r="S6753" t="s">
        <v>31</v>
      </c>
    </row>
    <row r="6754" spans="1:19" x14ac:dyDescent="0.25">
      <c r="A6754" t="s">
        <v>19</v>
      </c>
      <c r="B6754" t="s">
        <v>10959</v>
      </c>
      <c r="C6754" t="s">
        <v>13873</v>
      </c>
      <c r="D6754" t="s">
        <v>13874</v>
      </c>
      <c r="E6754" t="s">
        <v>1504</v>
      </c>
      <c r="F6754" t="s">
        <v>37</v>
      </c>
      <c r="G6754">
        <v>79118</v>
      </c>
      <c r="H6754">
        <v>35.189976000000001</v>
      </c>
      <c r="I6754">
        <v>-101.706309</v>
      </c>
      <c r="J6754" s="1" t="d">
        <v>2019-04-08</v>
      </c>
      <c r="K6754">
        <v>53637</v>
      </c>
      <c r="L6754" t="s">
        <v>24</v>
      </c>
      <c r="M6754" s="1" t="d">
        <v>2014-07-15</v>
      </c>
      <c r="N6754">
        <v>7</v>
      </c>
      <c r="O6754">
        <v>15</v>
      </c>
      <c r="P6754">
        <v>2014</v>
      </c>
      <c r="Q6754" t="s">
        <v>35</v>
      </c>
      <c r="R6754" t="s">
        <v>26</v>
      </c>
      <c r="S6754" t="s">
        <v>31</v>
      </c>
    </row>
    <row r="6755" spans="1:19" x14ac:dyDescent="0.25">
      <c r="A6755" t="s">
        <v>19</v>
      </c>
      <c r="B6755" t="s">
        <v>10959</v>
      </c>
      <c r="C6755" t="s">
        <v>13875</v>
      </c>
      <c r="E6755" t="s">
        <v>6678</v>
      </c>
      <c r="F6755" t="s">
        <v>37</v>
      </c>
      <c r="G6755">
        <v>77471</v>
      </c>
      <c r="H6755">
        <v>29.560870770000001</v>
      </c>
      <c r="I6755">
        <v>-95.88803102</v>
      </c>
      <c r="J6755" s="1" t="d">
        <v>2019-04-08</v>
      </c>
      <c r="K6755">
        <v>53641</v>
      </c>
      <c r="L6755" t="s">
        <v>24</v>
      </c>
      <c r="M6755" s="1" t="d">
        <v>2014-06-15</v>
      </c>
      <c r="N6755">
        <v>6</v>
      </c>
      <c r="O6755">
        <v>15</v>
      </c>
      <c r="P6755">
        <v>2014</v>
      </c>
      <c r="Q6755" t="s">
        <v>35</v>
      </c>
      <c r="R6755" t="s">
        <v>26</v>
      </c>
      <c r="S6755" t="s">
        <v>31</v>
      </c>
    </row>
    <row r="6756" spans="1:19" x14ac:dyDescent="0.25">
      <c r="A6756" t="s">
        <v>19</v>
      </c>
      <c r="B6756" t="s">
        <v>10959</v>
      </c>
      <c r="C6756" t="s">
        <v>13876</v>
      </c>
      <c r="D6756" t="s">
        <v>13877</v>
      </c>
      <c r="E6756" t="s">
        <v>13878</v>
      </c>
      <c r="F6756" t="s">
        <v>37</v>
      </c>
      <c r="G6756">
        <v>79556</v>
      </c>
      <c r="H6756">
        <v>32.449962999999997</v>
      </c>
      <c r="I6756">
        <v>-100.44758899999999</v>
      </c>
      <c r="J6756" s="1" t="d">
        <v>2019-04-08</v>
      </c>
      <c r="K6756">
        <v>53642</v>
      </c>
      <c r="L6756" t="s">
        <v>24</v>
      </c>
      <c r="M6756" s="1" t="d">
        <v>2014-10-30</v>
      </c>
      <c r="N6756">
        <v>10</v>
      </c>
      <c r="O6756">
        <v>30</v>
      </c>
      <c r="P6756">
        <v>2014</v>
      </c>
      <c r="Q6756" t="s">
        <v>35</v>
      </c>
      <c r="R6756" t="s">
        <v>26</v>
      </c>
      <c r="S6756" t="s">
        <v>31</v>
      </c>
    </row>
    <row r="6757" spans="1:19" x14ac:dyDescent="0.25">
      <c r="A6757" t="s">
        <v>19</v>
      </c>
      <c r="B6757" t="s">
        <v>13879</v>
      </c>
      <c r="C6757" t="s">
        <v>13880</v>
      </c>
      <c r="E6757" t="s">
        <v>184</v>
      </c>
      <c r="F6757" t="s">
        <v>269</v>
      </c>
      <c r="G6757">
        <v>23224</v>
      </c>
      <c r="H6757">
        <v>37.506495999999999</v>
      </c>
      <c r="I6757">
        <v>-77.478851000000006</v>
      </c>
      <c r="J6757" s="1" t="d">
        <v>2019-02-06</v>
      </c>
      <c r="K6757">
        <v>53643</v>
      </c>
      <c r="L6757" t="s">
        <v>103</v>
      </c>
      <c r="M6757" s="1" t="d">
        <v>2014-03-31</v>
      </c>
      <c r="N6757">
        <v>3</v>
      </c>
      <c r="O6757">
        <v>31</v>
      </c>
      <c r="P6757">
        <v>2014</v>
      </c>
      <c r="Q6757" t="s">
        <v>35</v>
      </c>
      <c r="R6757" t="s">
        <v>26</v>
      </c>
      <c r="S6757" t="s">
        <v>27</v>
      </c>
    </row>
    <row r="6758" spans="1:19" x14ac:dyDescent="0.25">
      <c r="A6758" t="s">
        <v>312</v>
      </c>
      <c r="B6758" t="s">
        <v>13901</v>
      </c>
      <c r="C6758" t="s">
        <v>13902</v>
      </c>
      <c r="E6758" t="s">
        <v>746</v>
      </c>
      <c r="F6758" t="s">
        <v>327</v>
      </c>
      <c r="G6758">
        <v>52732</v>
      </c>
      <c r="H6758">
        <v>41.816828000000001</v>
      </c>
      <c r="I6758">
        <v>-90.242782000000005</v>
      </c>
      <c r="J6758" s="1" t="d">
        <v>2019-04-08</v>
      </c>
      <c r="K6758">
        <v>53656</v>
      </c>
      <c r="L6758" t="s">
        <v>24</v>
      </c>
      <c r="M6758" s="1" t="d">
        <v>2014-08-15</v>
      </c>
      <c r="N6758">
        <v>8</v>
      </c>
      <c r="O6758">
        <v>15</v>
      </c>
      <c r="P6758">
        <v>2014</v>
      </c>
      <c r="R6758" t="s">
        <v>26</v>
      </c>
      <c r="S6758" t="s">
        <v>31</v>
      </c>
    </row>
    <row r="6759" spans="1:19" x14ac:dyDescent="0.25">
      <c r="A6759" t="s">
        <v>312</v>
      </c>
      <c r="B6759" t="s">
        <v>13903</v>
      </c>
      <c r="C6759" t="s">
        <v>13904</v>
      </c>
      <c r="E6759" t="s">
        <v>441</v>
      </c>
      <c r="F6759" t="s">
        <v>327</v>
      </c>
      <c r="G6759">
        <v>52807</v>
      </c>
      <c r="H6759">
        <v>41.580646999999999</v>
      </c>
      <c r="I6759">
        <v>-90.527274000000006</v>
      </c>
      <c r="J6759" s="1" t="d">
        <v>2019-04-08</v>
      </c>
      <c r="K6759">
        <v>53657</v>
      </c>
      <c r="L6759" t="s">
        <v>24</v>
      </c>
      <c r="M6759" s="1" t="d">
        <v>2014-08-15</v>
      </c>
      <c r="N6759">
        <v>8</v>
      </c>
      <c r="O6759">
        <v>15</v>
      </c>
      <c r="P6759">
        <v>2014</v>
      </c>
      <c r="R6759" t="s">
        <v>26</v>
      </c>
      <c r="S6759" t="s">
        <v>31</v>
      </c>
    </row>
    <row r="6760" spans="1:19" x14ac:dyDescent="0.25">
      <c r="A6760" t="s">
        <v>312</v>
      </c>
      <c r="B6760" t="s">
        <v>13905</v>
      </c>
      <c r="C6760" t="s">
        <v>13906</v>
      </c>
      <c r="E6760" t="s">
        <v>1549</v>
      </c>
      <c r="F6760" t="s">
        <v>327</v>
      </c>
      <c r="G6760">
        <v>50501</v>
      </c>
      <c r="H6760">
        <v>42.505560000000003</v>
      </c>
      <c r="I6760">
        <v>-94.155248</v>
      </c>
      <c r="J6760" s="1" t="d">
        <v>2019-04-08</v>
      </c>
      <c r="K6760">
        <v>53658</v>
      </c>
      <c r="L6760" t="s">
        <v>24</v>
      </c>
      <c r="M6760" s="1" t="d">
        <v>2014-06-01</v>
      </c>
      <c r="N6760">
        <v>6</v>
      </c>
      <c r="O6760">
        <v>1</v>
      </c>
      <c r="P6760">
        <v>2014</v>
      </c>
      <c r="R6760" t="s">
        <v>26</v>
      </c>
      <c r="S6760" t="s">
        <v>31</v>
      </c>
    </row>
    <row r="6761" spans="1:19" x14ac:dyDescent="0.25">
      <c r="A6761" t="s">
        <v>312</v>
      </c>
      <c r="B6761" t="s">
        <v>13907</v>
      </c>
      <c r="C6761" t="s">
        <v>13908</v>
      </c>
      <c r="E6761" t="s">
        <v>7950</v>
      </c>
      <c r="F6761" t="s">
        <v>327</v>
      </c>
      <c r="G6761">
        <v>50125</v>
      </c>
      <c r="H6761">
        <v>41.373724000000003</v>
      </c>
      <c r="I6761">
        <v>-93.557874999999996</v>
      </c>
      <c r="J6761" s="1" t="d">
        <v>2019-04-08</v>
      </c>
      <c r="K6761">
        <v>53659</v>
      </c>
      <c r="L6761" t="s">
        <v>24</v>
      </c>
      <c r="M6761" s="1" t="d">
        <v>2014-06-01</v>
      </c>
      <c r="N6761">
        <v>6</v>
      </c>
      <c r="O6761">
        <v>1</v>
      </c>
      <c r="P6761">
        <v>2014</v>
      </c>
      <c r="R6761" t="s">
        <v>26</v>
      </c>
      <c r="S6761" t="s">
        <v>31</v>
      </c>
    </row>
    <row r="6762" spans="1:19" x14ac:dyDescent="0.25">
      <c r="A6762" t="s">
        <v>312</v>
      </c>
      <c r="B6762" t="s">
        <v>13909</v>
      </c>
      <c r="C6762" t="s">
        <v>13910</v>
      </c>
      <c r="E6762" t="s">
        <v>2247</v>
      </c>
      <c r="F6762" t="s">
        <v>327</v>
      </c>
      <c r="G6762">
        <v>50401</v>
      </c>
      <c r="H6762">
        <v>43.147123999999998</v>
      </c>
      <c r="I6762">
        <v>-93.261359999999996</v>
      </c>
      <c r="J6762" s="1" t="d">
        <v>2019-04-08</v>
      </c>
      <c r="K6762">
        <v>53660</v>
      </c>
      <c r="L6762" t="s">
        <v>24</v>
      </c>
      <c r="M6762" s="1" t="d">
        <v>2014-06-01</v>
      </c>
      <c r="N6762">
        <v>6</v>
      </c>
      <c r="O6762">
        <v>1</v>
      </c>
      <c r="P6762">
        <v>2014</v>
      </c>
      <c r="R6762" t="s">
        <v>26</v>
      </c>
      <c r="S6762" t="s">
        <v>31</v>
      </c>
    </row>
    <row r="6763" spans="1:19" x14ac:dyDescent="0.25">
      <c r="A6763" t="s">
        <v>312</v>
      </c>
      <c r="B6763" t="s">
        <v>13911</v>
      </c>
      <c r="C6763" t="s">
        <v>13912</v>
      </c>
      <c r="E6763" t="s">
        <v>999</v>
      </c>
      <c r="F6763" t="s">
        <v>327</v>
      </c>
      <c r="G6763">
        <v>50208</v>
      </c>
      <c r="H6763">
        <v>41.697875000000003</v>
      </c>
      <c r="I6763">
        <v>-93.013915999999995</v>
      </c>
      <c r="J6763" s="1" t="d">
        <v>2019-04-08</v>
      </c>
      <c r="K6763">
        <v>53661</v>
      </c>
      <c r="L6763" t="s">
        <v>24</v>
      </c>
      <c r="M6763" s="1" t="d">
        <v>2014-09-19</v>
      </c>
      <c r="N6763">
        <v>9</v>
      </c>
      <c r="O6763">
        <v>19</v>
      </c>
      <c r="P6763">
        <v>2014</v>
      </c>
      <c r="R6763" t="s">
        <v>26</v>
      </c>
      <c r="S6763" t="s">
        <v>31</v>
      </c>
    </row>
    <row r="6764" spans="1:19" x14ac:dyDescent="0.25">
      <c r="A6764" t="s">
        <v>312</v>
      </c>
      <c r="B6764" t="s">
        <v>13913</v>
      </c>
      <c r="C6764" t="s">
        <v>13914</v>
      </c>
      <c r="E6764" t="s">
        <v>3774</v>
      </c>
      <c r="F6764" t="s">
        <v>327</v>
      </c>
      <c r="G6764">
        <v>51106</v>
      </c>
      <c r="H6764">
        <v>42.435406</v>
      </c>
      <c r="I6764">
        <v>-96.362363999999999</v>
      </c>
      <c r="J6764" s="1" t="d">
        <v>2019-04-08</v>
      </c>
      <c r="K6764">
        <v>53662</v>
      </c>
      <c r="L6764" t="s">
        <v>24</v>
      </c>
      <c r="M6764" s="1" t="d">
        <v>2014-09-01</v>
      </c>
      <c r="N6764">
        <v>9</v>
      </c>
      <c r="O6764">
        <v>1</v>
      </c>
      <c r="P6764">
        <v>2014</v>
      </c>
      <c r="R6764" t="s">
        <v>26</v>
      </c>
      <c r="S6764" t="s">
        <v>31</v>
      </c>
    </row>
    <row r="6765" spans="1:19" x14ac:dyDescent="0.25">
      <c r="A6765" t="s">
        <v>504</v>
      </c>
      <c r="B6765" t="s">
        <v>12664</v>
      </c>
      <c r="C6765" t="s">
        <v>13950</v>
      </c>
      <c r="E6765" t="s">
        <v>13951</v>
      </c>
      <c r="F6765" t="s">
        <v>269</v>
      </c>
      <c r="G6765">
        <v>24333</v>
      </c>
      <c r="H6765">
        <v>36.678756</v>
      </c>
      <c r="I6765">
        <v>-80.898475000000005</v>
      </c>
      <c r="J6765" s="1" t="d">
        <v>2019-02-06</v>
      </c>
      <c r="K6765">
        <v>53709</v>
      </c>
      <c r="L6765" t="s">
        <v>103</v>
      </c>
      <c r="M6765" s="1" t="d">
        <v>2014-01-01</v>
      </c>
      <c r="N6765">
        <v>1</v>
      </c>
      <c r="O6765">
        <v>1</v>
      </c>
      <c r="P6765">
        <v>2014</v>
      </c>
      <c r="R6765" t="s">
        <v>26</v>
      </c>
      <c r="S6765" t="s">
        <v>31</v>
      </c>
    </row>
    <row r="6766" spans="1:19" x14ac:dyDescent="0.25">
      <c r="A6766" t="s">
        <v>19</v>
      </c>
      <c r="B6766" t="s">
        <v>13976</v>
      </c>
      <c r="C6766" t="s">
        <v>13977</v>
      </c>
      <c r="E6766" t="s">
        <v>8101</v>
      </c>
      <c r="F6766" t="s">
        <v>327</v>
      </c>
      <c r="G6766">
        <v>50701</v>
      </c>
      <c r="H6766">
        <v>42.488498999999997</v>
      </c>
      <c r="I6766">
        <v>-92.367560999999995</v>
      </c>
      <c r="J6766" s="1" t="d">
        <v>2019-03-07</v>
      </c>
      <c r="K6766">
        <v>53751</v>
      </c>
      <c r="L6766" t="s">
        <v>71</v>
      </c>
      <c r="M6766" s="1" t="d">
        <v>2014-02-13</v>
      </c>
      <c r="N6766">
        <v>2</v>
      </c>
      <c r="O6766">
        <v>13</v>
      </c>
      <c r="P6766">
        <v>2014</v>
      </c>
      <c r="Q6766" t="s">
        <v>35</v>
      </c>
      <c r="R6766" t="s">
        <v>26</v>
      </c>
      <c r="S6766" t="s">
        <v>31</v>
      </c>
    </row>
    <row r="6767" spans="1:19" x14ac:dyDescent="0.25">
      <c r="A6767" t="s">
        <v>19</v>
      </c>
      <c r="B6767" t="s">
        <v>13980</v>
      </c>
      <c r="C6767" t="s">
        <v>13981</v>
      </c>
      <c r="E6767" t="s">
        <v>8061</v>
      </c>
      <c r="F6767" t="s">
        <v>69</v>
      </c>
      <c r="G6767">
        <v>71106</v>
      </c>
      <c r="H6767">
        <v>32.441468</v>
      </c>
      <c r="I6767">
        <v>-93.765557999999999</v>
      </c>
      <c r="J6767" s="1" t="d">
        <v>2019-03-07</v>
      </c>
      <c r="K6767">
        <v>53754</v>
      </c>
      <c r="L6767" t="s">
        <v>71</v>
      </c>
      <c r="M6767" s="1" t="d">
        <v>2014-01-31</v>
      </c>
      <c r="N6767">
        <v>1</v>
      </c>
      <c r="O6767">
        <v>31</v>
      </c>
      <c r="P6767">
        <v>2014</v>
      </c>
      <c r="Q6767" t="s">
        <v>35</v>
      </c>
      <c r="R6767" t="s">
        <v>26</v>
      </c>
      <c r="S6767" t="s">
        <v>31</v>
      </c>
    </row>
    <row r="6768" spans="1:19" x14ac:dyDescent="0.25">
      <c r="A6768" t="s">
        <v>19</v>
      </c>
      <c r="B6768" t="s">
        <v>4379</v>
      </c>
      <c r="C6768" t="s">
        <v>13988</v>
      </c>
      <c r="E6768" t="s">
        <v>1330</v>
      </c>
      <c r="F6768" t="s">
        <v>212</v>
      </c>
      <c r="G6768">
        <v>28054</v>
      </c>
      <c r="H6768">
        <v>35.279544999999999</v>
      </c>
      <c r="I6768">
        <v>-81.120446999999999</v>
      </c>
      <c r="J6768" s="1" t="d">
        <v>2018-06-05</v>
      </c>
      <c r="K6768">
        <v>53761</v>
      </c>
      <c r="L6768" t="s">
        <v>30</v>
      </c>
      <c r="M6768" s="1" t="d">
        <v>2014-10-20</v>
      </c>
      <c r="N6768">
        <v>10</v>
      </c>
      <c r="O6768">
        <v>20</v>
      </c>
      <c r="P6768">
        <v>2014</v>
      </c>
      <c r="Q6768" t="s">
        <v>35</v>
      </c>
      <c r="R6768" t="s">
        <v>26</v>
      </c>
      <c r="S6768" t="s">
        <v>31</v>
      </c>
    </row>
    <row r="6769" spans="1:19" x14ac:dyDescent="0.25">
      <c r="A6769" t="s">
        <v>19</v>
      </c>
      <c r="B6769" t="s">
        <v>13989</v>
      </c>
      <c r="C6769" t="s">
        <v>13990</v>
      </c>
      <c r="E6769" t="s">
        <v>3306</v>
      </c>
      <c r="F6769" t="s">
        <v>264</v>
      </c>
      <c r="G6769">
        <v>89512</v>
      </c>
      <c r="H6769">
        <v>39.531590000000001</v>
      </c>
      <c r="I6769">
        <v>-119.79454800000001</v>
      </c>
      <c r="J6769" s="1" t="d">
        <v>2019-01-10</v>
      </c>
      <c r="K6769">
        <v>53762</v>
      </c>
      <c r="L6769" t="s">
        <v>13991</v>
      </c>
      <c r="M6769" s="1" t="d">
        <v>2014-02-15</v>
      </c>
      <c r="N6769">
        <v>2</v>
      </c>
      <c r="O6769">
        <v>15</v>
      </c>
      <c r="P6769">
        <v>2014</v>
      </c>
      <c r="Q6769" t="s">
        <v>35</v>
      </c>
      <c r="R6769" t="s">
        <v>26</v>
      </c>
      <c r="S6769" t="s">
        <v>27</v>
      </c>
    </row>
    <row r="6770" spans="1:19" x14ac:dyDescent="0.25">
      <c r="A6770" t="s">
        <v>19</v>
      </c>
      <c r="B6770" t="s">
        <v>13992</v>
      </c>
      <c r="C6770" t="s">
        <v>13993</v>
      </c>
      <c r="D6770" t="s">
        <v>13994</v>
      </c>
      <c r="E6770" t="s">
        <v>3377</v>
      </c>
      <c r="F6770" t="s">
        <v>59</v>
      </c>
      <c r="G6770">
        <v>43050</v>
      </c>
      <c r="H6770">
        <v>40.387298000000001</v>
      </c>
      <c r="I6770">
        <v>-82.486446000000001</v>
      </c>
      <c r="J6770" s="1" t="d">
        <v>2018-06-05</v>
      </c>
      <c r="K6770">
        <v>53763</v>
      </c>
      <c r="L6770" t="s">
        <v>30</v>
      </c>
      <c r="M6770" s="1" t="d">
        <v>2014-08-28</v>
      </c>
      <c r="N6770">
        <v>8</v>
      </c>
      <c r="O6770">
        <v>28</v>
      </c>
      <c r="P6770">
        <v>2014</v>
      </c>
      <c r="Q6770" t="s">
        <v>35</v>
      </c>
      <c r="R6770" t="s">
        <v>26</v>
      </c>
      <c r="S6770" t="s">
        <v>31</v>
      </c>
    </row>
    <row r="6771" spans="1:19" x14ac:dyDescent="0.25">
      <c r="A6771" t="s">
        <v>19</v>
      </c>
      <c r="B6771" t="s">
        <v>4379</v>
      </c>
      <c r="C6771" t="s">
        <v>13999</v>
      </c>
      <c r="E6771" t="s">
        <v>1525</v>
      </c>
      <c r="F6771" t="s">
        <v>280</v>
      </c>
      <c r="G6771">
        <v>37013</v>
      </c>
      <c r="H6771">
        <v>36.081876000000001</v>
      </c>
      <c r="I6771">
        <v>-86.686034000000006</v>
      </c>
      <c r="J6771" s="1" t="d">
        <v>2018-06-05</v>
      </c>
      <c r="K6771">
        <v>53767</v>
      </c>
      <c r="L6771" t="s">
        <v>30</v>
      </c>
      <c r="M6771" s="1" t="d">
        <v>2014-05-20</v>
      </c>
      <c r="N6771">
        <v>5</v>
      </c>
      <c r="O6771">
        <v>20</v>
      </c>
      <c r="P6771">
        <v>2014</v>
      </c>
      <c r="Q6771" t="s">
        <v>35</v>
      </c>
      <c r="R6771" t="s">
        <v>26</v>
      </c>
      <c r="S6771" t="s">
        <v>31</v>
      </c>
    </row>
    <row r="6772" spans="1:19" x14ac:dyDescent="0.25">
      <c r="A6772" t="s">
        <v>19</v>
      </c>
      <c r="B6772" t="s">
        <v>11217</v>
      </c>
      <c r="C6772" t="s">
        <v>14013</v>
      </c>
      <c r="E6772" t="s">
        <v>36</v>
      </c>
      <c r="F6772" t="s">
        <v>37</v>
      </c>
      <c r="G6772">
        <v>77066</v>
      </c>
      <c r="H6772">
        <v>29.94421672</v>
      </c>
      <c r="I6772">
        <v>-95.522266470000005</v>
      </c>
      <c r="J6772" s="1" t="d">
        <v>2018-08-07</v>
      </c>
      <c r="K6772">
        <v>53775</v>
      </c>
      <c r="L6772" t="s">
        <v>30</v>
      </c>
      <c r="M6772" s="1" t="d">
        <v>2014-03-23</v>
      </c>
      <c r="N6772">
        <v>3</v>
      </c>
      <c r="O6772">
        <v>23</v>
      </c>
      <c r="P6772">
        <v>2014</v>
      </c>
      <c r="Q6772" t="s">
        <v>35</v>
      </c>
      <c r="R6772" t="s">
        <v>26</v>
      </c>
      <c r="S6772" t="s">
        <v>31</v>
      </c>
    </row>
    <row r="6773" spans="1:19" x14ac:dyDescent="0.25">
      <c r="A6773" t="s">
        <v>19</v>
      </c>
      <c r="B6773" t="s">
        <v>14016</v>
      </c>
      <c r="C6773" t="s">
        <v>14017</v>
      </c>
      <c r="E6773" t="s">
        <v>8725</v>
      </c>
      <c r="F6773" t="s">
        <v>513</v>
      </c>
      <c r="G6773">
        <v>54115</v>
      </c>
      <c r="H6773">
        <v>44.453927</v>
      </c>
      <c r="I6773">
        <v>-87.995461000000006</v>
      </c>
      <c r="J6773" s="1" t="d">
        <v>2019-03-07</v>
      </c>
      <c r="K6773">
        <v>53777</v>
      </c>
      <c r="L6773" t="s">
        <v>71</v>
      </c>
      <c r="M6773" s="1" t="d">
        <v>2014-01-10</v>
      </c>
      <c r="N6773">
        <v>1</v>
      </c>
      <c r="O6773">
        <v>10</v>
      </c>
      <c r="P6773">
        <v>2014</v>
      </c>
      <c r="Q6773" t="s">
        <v>35</v>
      </c>
      <c r="R6773" t="s">
        <v>26</v>
      </c>
      <c r="S6773" t="s">
        <v>31</v>
      </c>
    </row>
    <row r="6774" spans="1:19" x14ac:dyDescent="0.25">
      <c r="A6774" t="s">
        <v>19</v>
      </c>
      <c r="B6774" t="s">
        <v>14020</v>
      </c>
      <c r="C6774" t="s">
        <v>14021</v>
      </c>
      <c r="E6774" t="s">
        <v>4237</v>
      </c>
      <c r="F6774" t="s">
        <v>513</v>
      </c>
      <c r="G6774">
        <v>54751</v>
      </c>
      <c r="H6774">
        <v>44.901294</v>
      </c>
      <c r="I6774">
        <v>-91.856412000000006</v>
      </c>
      <c r="J6774" s="1" t="d">
        <v>2019-03-07</v>
      </c>
      <c r="K6774">
        <v>53779</v>
      </c>
      <c r="L6774" t="s">
        <v>71</v>
      </c>
      <c r="M6774" s="1" t="d">
        <v>2014-03-19</v>
      </c>
      <c r="N6774">
        <v>3</v>
      </c>
      <c r="O6774">
        <v>19</v>
      </c>
      <c r="P6774">
        <v>2014</v>
      </c>
      <c r="Q6774" t="s">
        <v>35</v>
      </c>
      <c r="R6774" t="s">
        <v>26</v>
      </c>
      <c r="S6774" t="s">
        <v>31</v>
      </c>
    </row>
    <row r="6775" spans="1:19" x14ac:dyDescent="0.25">
      <c r="A6775" t="s">
        <v>19</v>
      </c>
      <c r="B6775" t="s">
        <v>14024</v>
      </c>
      <c r="C6775" t="s">
        <v>14025</v>
      </c>
      <c r="E6775" t="s">
        <v>10431</v>
      </c>
      <c r="F6775" t="s">
        <v>513</v>
      </c>
      <c r="G6775">
        <v>54401</v>
      </c>
      <c r="H6775">
        <v>44.913939999999997</v>
      </c>
      <c r="I6775">
        <v>-89.648359999999997</v>
      </c>
      <c r="J6775" s="1" t="d">
        <v>2018-07-09</v>
      </c>
      <c r="K6775">
        <v>53782</v>
      </c>
      <c r="L6775" t="s">
        <v>4346</v>
      </c>
      <c r="M6775" s="1" t="d">
        <v>2014-02-19</v>
      </c>
      <c r="N6775">
        <v>2</v>
      </c>
      <c r="O6775">
        <v>19</v>
      </c>
      <c r="P6775">
        <v>2014</v>
      </c>
      <c r="Q6775" t="s">
        <v>35</v>
      </c>
      <c r="R6775" t="s">
        <v>26</v>
      </c>
      <c r="S6775" t="s">
        <v>31</v>
      </c>
    </row>
    <row r="6776" spans="1:19" x14ac:dyDescent="0.25">
      <c r="A6776" t="s">
        <v>338</v>
      </c>
      <c r="B6776" t="s">
        <v>14140</v>
      </c>
      <c r="C6776" t="s">
        <v>14141</v>
      </c>
      <c r="E6776" t="s">
        <v>56</v>
      </c>
      <c r="F6776" t="s">
        <v>57</v>
      </c>
      <c r="G6776">
        <v>46240</v>
      </c>
      <c r="H6776">
        <v>39.927925999999999</v>
      </c>
      <c r="I6776">
        <v>-86.113539000000003</v>
      </c>
      <c r="J6776" s="1" t="d">
        <v>2018-11-08</v>
      </c>
      <c r="K6776">
        <v>53861</v>
      </c>
      <c r="L6776" t="s">
        <v>30</v>
      </c>
      <c r="M6776" s="1" t="d">
        <v>2014-01-15</v>
      </c>
      <c r="N6776">
        <v>1</v>
      </c>
      <c r="O6776">
        <v>15</v>
      </c>
      <c r="P6776">
        <v>2014</v>
      </c>
      <c r="R6776" t="s">
        <v>26</v>
      </c>
      <c r="S6776" t="s">
        <v>27</v>
      </c>
    </row>
    <row r="6777" spans="1:19" x14ac:dyDescent="0.25">
      <c r="A6777" t="s">
        <v>338</v>
      </c>
      <c r="B6777" t="s">
        <v>14239</v>
      </c>
      <c r="C6777" t="s">
        <v>14240</v>
      </c>
      <c r="E6777" t="s">
        <v>14241</v>
      </c>
      <c r="F6777" t="s">
        <v>170</v>
      </c>
      <c r="G6777">
        <v>91367</v>
      </c>
      <c r="H6777">
        <v>34.182338000000001</v>
      </c>
      <c r="I6777">
        <v>-118.606363</v>
      </c>
      <c r="J6777" s="1" t="d">
        <v>2018-05-03</v>
      </c>
      <c r="K6777">
        <v>53933</v>
      </c>
      <c r="L6777" t="s">
        <v>30</v>
      </c>
      <c r="M6777" s="1" t="d">
        <v>2014-01-01</v>
      </c>
      <c r="N6777">
        <v>1</v>
      </c>
      <c r="O6777">
        <v>1</v>
      </c>
      <c r="P6777">
        <v>2014</v>
      </c>
      <c r="R6777" t="s">
        <v>26</v>
      </c>
      <c r="S6777" t="s">
        <v>27</v>
      </c>
    </row>
    <row r="6778" spans="1:19" x14ac:dyDescent="0.25">
      <c r="A6778" t="s">
        <v>504</v>
      </c>
      <c r="B6778" t="s">
        <v>14340</v>
      </c>
      <c r="C6778" t="s">
        <v>14341</v>
      </c>
      <c r="E6778" t="s">
        <v>9412</v>
      </c>
      <c r="F6778" t="s">
        <v>29</v>
      </c>
      <c r="G6778">
        <v>31794</v>
      </c>
      <c r="H6778">
        <v>31.454243999999999</v>
      </c>
      <c r="I6778">
        <v>-83.515716999999995</v>
      </c>
      <c r="J6778" s="1" t="d">
        <v>2019-04-08</v>
      </c>
      <c r="K6778">
        <v>54019</v>
      </c>
      <c r="L6778" t="s">
        <v>24</v>
      </c>
      <c r="M6778" s="1" t="d">
        <v>2014-01-20</v>
      </c>
      <c r="N6778">
        <v>1</v>
      </c>
      <c r="O6778">
        <v>20</v>
      </c>
      <c r="P6778">
        <v>2014</v>
      </c>
      <c r="R6778" t="s">
        <v>26</v>
      </c>
      <c r="S6778" t="s">
        <v>31</v>
      </c>
    </row>
    <row r="6779" spans="1:19" x14ac:dyDescent="0.25">
      <c r="A6779" t="s">
        <v>504</v>
      </c>
      <c r="B6779" t="s">
        <v>12707</v>
      </c>
      <c r="C6779" t="s">
        <v>14344</v>
      </c>
      <c r="E6779" t="s">
        <v>6706</v>
      </c>
      <c r="F6779" t="s">
        <v>37</v>
      </c>
      <c r="G6779">
        <v>75702</v>
      </c>
      <c r="H6779">
        <v>32.353720000000003</v>
      </c>
      <c r="I6779">
        <v>-95.302580000000006</v>
      </c>
      <c r="J6779" s="1" t="d">
        <v>2018-08-07</v>
      </c>
      <c r="K6779">
        <v>54051</v>
      </c>
      <c r="L6779" t="s">
        <v>30</v>
      </c>
      <c r="M6779" s="1" t="d">
        <v>2014-02-01</v>
      </c>
      <c r="N6779">
        <v>2</v>
      </c>
      <c r="O6779">
        <v>1</v>
      </c>
      <c r="P6779">
        <v>2014</v>
      </c>
      <c r="R6779" t="s">
        <v>26</v>
      </c>
      <c r="S6779" t="s">
        <v>27</v>
      </c>
    </row>
    <row r="6780" spans="1:19" x14ac:dyDescent="0.25">
      <c r="A6780" t="s">
        <v>338</v>
      </c>
      <c r="B6780" t="s">
        <v>14370</v>
      </c>
      <c r="C6780" t="s">
        <v>14371</v>
      </c>
      <c r="E6780" t="s">
        <v>7814</v>
      </c>
      <c r="F6780" t="s">
        <v>55</v>
      </c>
      <c r="G6780">
        <v>98826</v>
      </c>
      <c r="H6780">
        <v>47.758434000000001</v>
      </c>
      <c r="I6780">
        <v>-120.74241600000001</v>
      </c>
      <c r="J6780" s="1" t="d">
        <v>2018-06-05</v>
      </c>
      <c r="K6780">
        <v>60006</v>
      </c>
      <c r="L6780" t="s">
        <v>30</v>
      </c>
      <c r="M6780" s="1" t="d">
        <v>2014-01-15</v>
      </c>
      <c r="N6780">
        <v>1</v>
      </c>
      <c r="O6780">
        <v>15</v>
      </c>
      <c r="P6780">
        <v>2014</v>
      </c>
      <c r="R6780" t="s">
        <v>26</v>
      </c>
      <c r="S6780" t="s">
        <v>31</v>
      </c>
    </row>
    <row r="6781" spans="1:19" x14ac:dyDescent="0.25">
      <c r="A6781" t="s">
        <v>19</v>
      </c>
      <c r="B6781" t="s">
        <v>6373</v>
      </c>
      <c r="C6781" t="s">
        <v>14381</v>
      </c>
      <c r="E6781" t="s">
        <v>10345</v>
      </c>
      <c r="F6781" t="s">
        <v>57</v>
      </c>
      <c r="G6781">
        <v>47240</v>
      </c>
      <c r="H6781">
        <v>39.357391</v>
      </c>
      <c r="I6781">
        <v>-85.510284999999996</v>
      </c>
      <c r="J6781" s="1" t="d">
        <v>2019-03-07</v>
      </c>
      <c r="K6781">
        <v>60040</v>
      </c>
      <c r="L6781" t="s">
        <v>71</v>
      </c>
      <c r="M6781" s="1" t="d">
        <v>2014-07-25</v>
      </c>
      <c r="N6781">
        <v>7</v>
      </c>
      <c r="O6781">
        <v>25</v>
      </c>
      <c r="P6781">
        <v>2014</v>
      </c>
      <c r="Q6781" t="s">
        <v>35</v>
      </c>
      <c r="R6781" t="s">
        <v>26</v>
      </c>
      <c r="S6781" t="s">
        <v>31</v>
      </c>
    </row>
    <row r="6782" spans="1:19" x14ac:dyDescent="0.25">
      <c r="A6782" t="s">
        <v>19</v>
      </c>
      <c r="B6782" t="s">
        <v>6373</v>
      </c>
      <c r="C6782" t="s">
        <v>14382</v>
      </c>
      <c r="E6782" t="s">
        <v>14383</v>
      </c>
      <c r="F6782" t="s">
        <v>57</v>
      </c>
      <c r="G6782">
        <v>47274</v>
      </c>
      <c r="H6782">
        <v>38.958804000000001</v>
      </c>
      <c r="I6782">
        <v>-85.837943999999993</v>
      </c>
      <c r="J6782" s="1" t="d">
        <v>2019-03-07</v>
      </c>
      <c r="K6782">
        <v>60043</v>
      </c>
      <c r="L6782" t="s">
        <v>71</v>
      </c>
      <c r="M6782" s="1" t="d">
        <v>2014-10-20</v>
      </c>
      <c r="N6782">
        <v>10</v>
      </c>
      <c r="O6782">
        <v>20</v>
      </c>
      <c r="P6782">
        <v>2014</v>
      </c>
      <c r="Q6782" t="s">
        <v>35</v>
      </c>
      <c r="R6782" t="s">
        <v>26</v>
      </c>
      <c r="S6782" t="s">
        <v>31</v>
      </c>
    </row>
    <row r="6783" spans="1:19" x14ac:dyDescent="0.25">
      <c r="A6783" t="s">
        <v>19</v>
      </c>
      <c r="B6783" t="s">
        <v>6373</v>
      </c>
      <c r="C6783" t="s">
        <v>14384</v>
      </c>
      <c r="E6783" t="s">
        <v>1522</v>
      </c>
      <c r="F6783" t="s">
        <v>59</v>
      </c>
      <c r="G6783">
        <v>45414</v>
      </c>
      <c r="H6783">
        <v>39.819540000000003</v>
      </c>
      <c r="I6783">
        <v>-84.180457000000004</v>
      </c>
      <c r="J6783" s="1" t="d">
        <v>2019-03-07</v>
      </c>
      <c r="K6783">
        <v>60045</v>
      </c>
      <c r="L6783" t="s">
        <v>71</v>
      </c>
      <c r="M6783" s="1" t="d">
        <v>2014-04-15</v>
      </c>
      <c r="N6783">
        <v>4</v>
      </c>
      <c r="O6783">
        <v>15</v>
      </c>
      <c r="P6783">
        <v>2014</v>
      </c>
      <c r="Q6783" t="s">
        <v>35</v>
      </c>
      <c r="R6783" t="s">
        <v>26</v>
      </c>
      <c r="S6783" t="s">
        <v>31</v>
      </c>
    </row>
    <row r="6784" spans="1:19" x14ac:dyDescent="0.25">
      <c r="A6784" t="s">
        <v>19</v>
      </c>
      <c r="B6784" t="s">
        <v>6373</v>
      </c>
      <c r="C6784" t="s">
        <v>14385</v>
      </c>
      <c r="E6784" t="s">
        <v>3808</v>
      </c>
      <c r="F6784" t="s">
        <v>59</v>
      </c>
      <c r="G6784">
        <v>45840</v>
      </c>
      <c r="H6784">
        <v>41.089948999999997</v>
      </c>
      <c r="I6784">
        <v>-83.639101999999994</v>
      </c>
      <c r="J6784" s="1" t="d">
        <v>2019-03-07</v>
      </c>
      <c r="K6784">
        <v>60046</v>
      </c>
      <c r="L6784" t="s">
        <v>71</v>
      </c>
      <c r="M6784" s="1" t="d">
        <v>2014-09-10</v>
      </c>
      <c r="N6784">
        <v>9</v>
      </c>
      <c r="O6784">
        <v>10</v>
      </c>
      <c r="P6784">
        <v>2014</v>
      </c>
      <c r="Q6784" t="s">
        <v>35</v>
      </c>
      <c r="R6784" t="s">
        <v>26</v>
      </c>
      <c r="S6784" t="s">
        <v>31</v>
      </c>
    </row>
    <row r="6785" spans="1:19" x14ac:dyDescent="0.25">
      <c r="A6785" t="s">
        <v>312</v>
      </c>
      <c r="B6785" t="s">
        <v>14386</v>
      </c>
      <c r="C6785" t="s">
        <v>14387</v>
      </c>
      <c r="E6785" t="s">
        <v>713</v>
      </c>
      <c r="F6785" t="s">
        <v>119</v>
      </c>
      <c r="G6785">
        <v>56007</v>
      </c>
      <c r="H6785">
        <v>43.683413999999999</v>
      </c>
      <c r="I6785">
        <v>-93.359748999999994</v>
      </c>
      <c r="J6785" s="1" t="d">
        <v>2019-03-07</v>
      </c>
      <c r="K6785">
        <v>60067</v>
      </c>
      <c r="L6785" t="s">
        <v>71</v>
      </c>
      <c r="M6785" s="1" t="d">
        <v>2014-01-12</v>
      </c>
      <c r="N6785">
        <v>1</v>
      </c>
      <c r="O6785">
        <v>12</v>
      </c>
      <c r="P6785">
        <v>2014</v>
      </c>
      <c r="R6785" t="s">
        <v>26</v>
      </c>
      <c r="S6785" t="s">
        <v>31</v>
      </c>
    </row>
    <row r="6786" spans="1:19" x14ac:dyDescent="0.25">
      <c r="A6786" t="s">
        <v>504</v>
      </c>
      <c r="B6786" t="s">
        <v>653</v>
      </c>
      <c r="C6786" t="s">
        <v>14391</v>
      </c>
      <c r="D6786" t="s">
        <v>14392</v>
      </c>
      <c r="E6786" t="s">
        <v>1209</v>
      </c>
      <c r="F6786" t="s">
        <v>129</v>
      </c>
      <c r="G6786">
        <v>80915</v>
      </c>
      <c r="H6786">
        <v>38.862501999999999</v>
      </c>
      <c r="I6786">
        <v>-104.72109399999999</v>
      </c>
      <c r="J6786" s="1" t="d">
        <v>2018-11-08</v>
      </c>
      <c r="K6786">
        <v>60082</v>
      </c>
      <c r="L6786" t="s">
        <v>30</v>
      </c>
      <c r="M6786" s="1" t="d">
        <v>2014-01-31</v>
      </c>
      <c r="N6786">
        <v>1</v>
      </c>
      <c r="O6786">
        <v>31</v>
      </c>
      <c r="P6786">
        <v>2014</v>
      </c>
      <c r="R6786" t="s">
        <v>26</v>
      </c>
      <c r="S6786" t="s">
        <v>31</v>
      </c>
    </row>
    <row r="6787" spans="1:19" x14ac:dyDescent="0.25">
      <c r="A6787" t="s">
        <v>19</v>
      </c>
      <c r="B6787" t="s">
        <v>14393</v>
      </c>
      <c r="C6787" t="s">
        <v>14394</v>
      </c>
      <c r="D6787" t="s">
        <v>14395</v>
      </c>
      <c r="E6787" t="s">
        <v>1379</v>
      </c>
      <c r="F6787" t="s">
        <v>59</v>
      </c>
      <c r="G6787">
        <v>44214</v>
      </c>
      <c r="H6787">
        <v>40.995902999999998</v>
      </c>
      <c r="I6787">
        <v>-81.993874000000005</v>
      </c>
      <c r="J6787" s="1" t="d">
        <v>2018-06-05</v>
      </c>
      <c r="K6787">
        <v>60084</v>
      </c>
      <c r="L6787" t="s">
        <v>30</v>
      </c>
      <c r="M6787" s="1" t="d">
        <v>2014-11-17</v>
      </c>
      <c r="N6787">
        <v>11</v>
      </c>
      <c r="O6787">
        <v>17</v>
      </c>
      <c r="P6787">
        <v>2014</v>
      </c>
      <c r="Q6787" t="s">
        <v>35</v>
      </c>
      <c r="R6787" t="s">
        <v>26</v>
      </c>
      <c r="S6787" t="s">
        <v>31</v>
      </c>
    </row>
    <row r="6788" spans="1:19" x14ac:dyDescent="0.25">
      <c r="A6788" t="s">
        <v>19</v>
      </c>
      <c r="B6788" t="s">
        <v>14405</v>
      </c>
      <c r="C6788" t="s">
        <v>14406</v>
      </c>
      <c r="D6788" t="s">
        <v>14407</v>
      </c>
      <c r="E6788" t="s">
        <v>1612</v>
      </c>
      <c r="F6788" t="s">
        <v>88</v>
      </c>
      <c r="G6788">
        <v>65202</v>
      </c>
      <c r="H6788">
        <v>38.971499000000001</v>
      </c>
      <c r="I6788">
        <v>-92.294315999999995</v>
      </c>
      <c r="J6788" s="1" t="d">
        <v>2018-06-05</v>
      </c>
      <c r="K6788">
        <v>60113</v>
      </c>
      <c r="L6788" t="s">
        <v>30</v>
      </c>
      <c r="M6788" s="1" t="d">
        <v>2014-08-27</v>
      </c>
      <c r="N6788">
        <v>8</v>
      </c>
      <c r="O6788">
        <v>27</v>
      </c>
      <c r="P6788">
        <v>2014</v>
      </c>
      <c r="Q6788" t="s">
        <v>35</v>
      </c>
      <c r="R6788" t="s">
        <v>26</v>
      </c>
      <c r="S6788" t="s">
        <v>31</v>
      </c>
    </row>
    <row r="6789" spans="1:19" x14ac:dyDescent="0.25">
      <c r="A6789" t="s">
        <v>338</v>
      </c>
      <c r="B6789" t="s">
        <v>14408</v>
      </c>
      <c r="C6789" t="s">
        <v>14409</v>
      </c>
      <c r="D6789" t="s">
        <v>14410</v>
      </c>
      <c r="E6789" t="s">
        <v>226</v>
      </c>
      <c r="F6789" t="s">
        <v>170</v>
      </c>
      <c r="G6789">
        <v>90095</v>
      </c>
      <c r="H6789">
        <v>34.073343999999999</v>
      </c>
      <c r="I6789">
        <v>-118.445774</v>
      </c>
      <c r="J6789" s="1" t="d">
        <v>2018-08-07</v>
      </c>
      <c r="K6789">
        <v>60116</v>
      </c>
      <c r="L6789" t="s">
        <v>30</v>
      </c>
      <c r="M6789" s="1" t="d">
        <v>2014-01-01</v>
      </c>
      <c r="N6789">
        <v>1</v>
      </c>
      <c r="O6789">
        <v>1</v>
      </c>
      <c r="P6789">
        <v>2014</v>
      </c>
      <c r="R6789" t="s">
        <v>26</v>
      </c>
      <c r="S6789" t="s">
        <v>27</v>
      </c>
    </row>
    <row r="6790" spans="1:19" x14ac:dyDescent="0.25">
      <c r="A6790" t="s">
        <v>338</v>
      </c>
      <c r="B6790" t="s">
        <v>14416</v>
      </c>
      <c r="C6790" t="s">
        <v>14417</v>
      </c>
      <c r="D6790" t="s">
        <v>14418</v>
      </c>
      <c r="E6790" t="s">
        <v>226</v>
      </c>
      <c r="F6790" t="s">
        <v>170</v>
      </c>
      <c r="G6790">
        <v>90095</v>
      </c>
      <c r="H6790">
        <v>34.070217</v>
      </c>
      <c r="I6790">
        <v>-118.43961400000001</v>
      </c>
      <c r="J6790" s="1" t="d">
        <v>2018-08-07</v>
      </c>
      <c r="K6790">
        <v>60121</v>
      </c>
      <c r="L6790" t="s">
        <v>30</v>
      </c>
      <c r="M6790" s="1" t="d">
        <v>2014-01-01</v>
      </c>
      <c r="N6790">
        <v>1</v>
      </c>
      <c r="O6790">
        <v>1</v>
      </c>
      <c r="P6790">
        <v>2014</v>
      </c>
      <c r="R6790" t="s">
        <v>26</v>
      </c>
      <c r="S6790" t="s">
        <v>27</v>
      </c>
    </row>
    <row r="6791" spans="1:19" x14ac:dyDescent="0.25">
      <c r="A6791" t="s">
        <v>338</v>
      </c>
      <c r="B6791" t="s">
        <v>14419</v>
      </c>
      <c r="C6791" t="s">
        <v>14420</v>
      </c>
      <c r="D6791" t="s">
        <v>14421</v>
      </c>
      <c r="E6791" t="s">
        <v>226</v>
      </c>
      <c r="F6791" t="s">
        <v>170</v>
      </c>
      <c r="G6791">
        <v>90077</v>
      </c>
      <c r="H6791">
        <v>34.072975</v>
      </c>
      <c r="I6791">
        <v>-118.444801</v>
      </c>
      <c r="J6791" s="1" t="d">
        <v>2019-02-06</v>
      </c>
      <c r="K6791">
        <v>60125</v>
      </c>
      <c r="L6791" t="s">
        <v>103</v>
      </c>
      <c r="M6791" s="1" t="d">
        <v>2014-01-01</v>
      </c>
      <c r="N6791">
        <v>1</v>
      </c>
      <c r="O6791">
        <v>1</v>
      </c>
      <c r="P6791">
        <v>2014</v>
      </c>
      <c r="R6791" t="s">
        <v>26</v>
      </c>
      <c r="S6791" t="s">
        <v>31</v>
      </c>
    </row>
    <row r="6792" spans="1:19" x14ac:dyDescent="0.25">
      <c r="A6792" t="s">
        <v>338</v>
      </c>
      <c r="B6792" t="s">
        <v>14423</v>
      </c>
      <c r="C6792" t="s">
        <v>14424</v>
      </c>
      <c r="D6792" t="s">
        <v>14425</v>
      </c>
      <c r="E6792" t="s">
        <v>226</v>
      </c>
      <c r="F6792" t="s">
        <v>170</v>
      </c>
      <c r="G6792">
        <v>90024</v>
      </c>
      <c r="H6792">
        <v>34.071223000000003</v>
      </c>
      <c r="I6792">
        <v>-118.45186</v>
      </c>
      <c r="J6792" s="1" t="d">
        <v>2018-08-07</v>
      </c>
      <c r="K6792">
        <v>60131</v>
      </c>
      <c r="L6792" t="s">
        <v>30</v>
      </c>
      <c r="M6792" s="1" t="d">
        <v>2014-03-01</v>
      </c>
      <c r="N6792">
        <v>3</v>
      </c>
      <c r="O6792">
        <v>1</v>
      </c>
      <c r="P6792">
        <v>2014</v>
      </c>
      <c r="R6792" t="s">
        <v>26</v>
      </c>
      <c r="S6792" t="s">
        <v>27</v>
      </c>
    </row>
    <row r="6793" spans="1:19" x14ac:dyDescent="0.25">
      <c r="A6793" t="s">
        <v>19</v>
      </c>
      <c r="B6793" t="s">
        <v>6373</v>
      </c>
      <c r="C6793" t="s">
        <v>14435</v>
      </c>
      <c r="D6793" t="s">
        <v>14436</v>
      </c>
      <c r="E6793" t="s">
        <v>428</v>
      </c>
      <c r="F6793" t="s">
        <v>48</v>
      </c>
      <c r="G6793">
        <v>14086</v>
      </c>
      <c r="H6793">
        <v>42.922550999999999</v>
      </c>
      <c r="I6793">
        <v>-78.628437000000005</v>
      </c>
      <c r="J6793" s="1" t="d">
        <v>2019-03-07</v>
      </c>
      <c r="K6793">
        <v>60157</v>
      </c>
      <c r="L6793" t="s">
        <v>71</v>
      </c>
      <c r="M6793" s="1" t="d">
        <v>2014-01-15</v>
      </c>
      <c r="N6793">
        <v>1</v>
      </c>
      <c r="O6793">
        <v>15</v>
      </c>
      <c r="P6793">
        <v>2014</v>
      </c>
      <c r="Q6793" t="s">
        <v>35</v>
      </c>
      <c r="R6793" t="s">
        <v>26</v>
      </c>
      <c r="S6793" t="s">
        <v>31</v>
      </c>
    </row>
    <row r="6794" spans="1:19" x14ac:dyDescent="0.25">
      <c r="A6794" t="s">
        <v>19</v>
      </c>
      <c r="B6794" t="s">
        <v>11716</v>
      </c>
      <c r="C6794" t="s">
        <v>11717</v>
      </c>
      <c r="E6794" t="s">
        <v>11718</v>
      </c>
      <c r="F6794" t="s">
        <v>1091</v>
      </c>
      <c r="G6794">
        <v>8021</v>
      </c>
      <c r="H6794">
        <v>39.811304999999997</v>
      </c>
      <c r="I6794">
        <v>-74.961349999999996</v>
      </c>
      <c r="J6794" s="1" t="d">
        <v>2019-02-06</v>
      </c>
      <c r="K6794">
        <v>60167</v>
      </c>
      <c r="L6794" t="s">
        <v>103</v>
      </c>
      <c r="M6794" s="1" t="d">
        <v>2014-09-01</v>
      </c>
      <c r="N6794">
        <v>9</v>
      </c>
      <c r="O6794">
        <v>1</v>
      </c>
      <c r="P6794">
        <v>2014</v>
      </c>
      <c r="Q6794" t="s">
        <v>35</v>
      </c>
      <c r="R6794" t="s">
        <v>26</v>
      </c>
      <c r="S6794" t="s">
        <v>27</v>
      </c>
    </row>
    <row r="6795" spans="1:19" x14ac:dyDescent="0.25">
      <c r="A6795" t="s">
        <v>338</v>
      </c>
      <c r="B6795" t="s">
        <v>14437</v>
      </c>
      <c r="C6795" t="s">
        <v>14438</v>
      </c>
      <c r="D6795" t="s">
        <v>14439</v>
      </c>
      <c r="E6795" t="s">
        <v>28</v>
      </c>
      <c r="F6795" t="s">
        <v>29</v>
      </c>
      <c r="G6795">
        <v>30329</v>
      </c>
      <c r="H6795">
        <v>33.801502999999997</v>
      </c>
      <c r="I6795">
        <v>-84.329271000000006</v>
      </c>
      <c r="J6795" s="1" t="d">
        <v>2018-10-04</v>
      </c>
      <c r="K6795">
        <v>60178</v>
      </c>
      <c r="L6795" t="s">
        <v>30</v>
      </c>
      <c r="M6795" s="1" t="d">
        <v>2014-01-01</v>
      </c>
      <c r="N6795">
        <v>1</v>
      </c>
      <c r="O6795">
        <v>1</v>
      </c>
      <c r="P6795">
        <v>2014</v>
      </c>
      <c r="R6795" t="s">
        <v>26</v>
      </c>
      <c r="S6795" t="s">
        <v>31</v>
      </c>
    </row>
    <row r="6796" spans="1:19" x14ac:dyDescent="0.25">
      <c r="A6796" t="s">
        <v>338</v>
      </c>
      <c r="B6796" t="s">
        <v>14445</v>
      </c>
      <c r="C6796" t="s">
        <v>14446</v>
      </c>
      <c r="E6796" t="s">
        <v>3019</v>
      </c>
      <c r="F6796" t="s">
        <v>170</v>
      </c>
      <c r="G6796">
        <v>94706</v>
      </c>
      <c r="H6796">
        <v>37.893607000000003</v>
      </c>
      <c r="I6796">
        <v>-122.300246</v>
      </c>
      <c r="J6796" s="1" t="d">
        <v>2018-05-03</v>
      </c>
      <c r="K6796">
        <v>60183</v>
      </c>
      <c r="L6796" t="s">
        <v>14447</v>
      </c>
      <c r="M6796" s="1" t="d">
        <v>2014-01-01</v>
      </c>
      <c r="N6796">
        <v>1</v>
      </c>
      <c r="O6796">
        <v>1</v>
      </c>
      <c r="P6796">
        <v>2014</v>
      </c>
      <c r="R6796" t="s">
        <v>26</v>
      </c>
      <c r="S6796" t="s">
        <v>27</v>
      </c>
    </row>
    <row r="6797" spans="1:19" x14ac:dyDescent="0.25">
      <c r="A6797" t="s">
        <v>338</v>
      </c>
      <c r="B6797" t="s">
        <v>14189</v>
      </c>
      <c r="C6797" t="s">
        <v>14461</v>
      </c>
      <c r="D6797" t="s">
        <v>14462</v>
      </c>
      <c r="E6797" t="s">
        <v>484</v>
      </c>
      <c r="F6797" t="s">
        <v>170</v>
      </c>
      <c r="G6797">
        <v>93105</v>
      </c>
      <c r="H6797">
        <v>34.43524</v>
      </c>
      <c r="I6797">
        <v>-119.74798699999999</v>
      </c>
      <c r="J6797" s="1" t="d">
        <v>2018-05-03</v>
      </c>
      <c r="K6797">
        <v>60200</v>
      </c>
      <c r="L6797" t="s">
        <v>30</v>
      </c>
      <c r="M6797" s="1" t="d">
        <v>2014-01-01</v>
      </c>
      <c r="N6797">
        <v>1</v>
      </c>
      <c r="O6797">
        <v>1</v>
      </c>
      <c r="P6797">
        <v>2014</v>
      </c>
      <c r="R6797" t="s">
        <v>26</v>
      </c>
      <c r="S6797" t="s">
        <v>31</v>
      </c>
    </row>
    <row r="6798" spans="1:19" x14ac:dyDescent="0.25">
      <c r="A6798" t="s">
        <v>338</v>
      </c>
      <c r="B6798" t="s">
        <v>14463</v>
      </c>
      <c r="C6798" t="s">
        <v>14464</v>
      </c>
      <c r="D6798" t="s">
        <v>14465</v>
      </c>
      <c r="E6798" t="s">
        <v>3306</v>
      </c>
      <c r="F6798" t="s">
        <v>264</v>
      </c>
      <c r="G6798">
        <v>89502</v>
      </c>
      <c r="H6798">
        <v>39.505896</v>
      </c>
      <c r="I6798">
        <v>-119.774704</v>
      </c>
      <c r="J6798" s="1" t="d">
        <v>2018-09-10</v>
      </c>
      <c r="K6798">
        <v>60201</v>
      </c>
      <c r="L6798" t="s">
        <v>30</v>
      </c>
      <c r="M6798" s="1" t="d">
        <v>2014-01-01</v>
      </c>
      <c r="N6798">
        <v>1</v>
      </c>
      <c r="O6798">
        <v>1</v>
      </c>
      <c r="P6798">
        <v>2014</v>
      </c>
      <c r="R6798" t="s">
        <v>26</v>
      </c>
      <c r="S6798" t="s">
        <v>31</v>
      </c>
    </row>
    <row r="6799" spans="1:19" x14ac:dyDescent="0.25">
      <c r="A6799" t="s">
        <v>19</v>
      </c>
      <c r="B6799" t="s">
        <v>14473</v>
      </c>
      <c r="C6799" t="s">
        <v>14474</v>
      </c>
      <c r="D6799" t="s">
        <v>14475</v>
      </c>
      <c r="E6799" t="s">
        <v>115</v>
      </c>
      <c r="F6799" t="s">
        <v>101</v>
      </c>
      <c r="G6799">
        <v>84721</v>
      </c>
      <c r="H6799">
        <v>37.72495</v>
      </c>
      <c r="I6799">
        <v>-113.056978</v>
      </c>
      <c r="J6799" s="1" t="d">
        <v>2019-01-10</v>
      </c>
      <c r="K6799">
        <v>60210</v>
      </c>
      <c r="L6799" t="s">
        <v>30</v>
      </c>
      <c r="M6799" s="1" t="d">
        <v>2014-01-27</v>
      </c>
      <c r="N6799">
        <v>1</v>
      </c>
      <c r="O6799">
        <v>27</v>
      </c>
      <c r="P6799">
        <v>2014</v>
      </c>
      <c r="Q6799" t="s">
        <v>35</v>
      </c>
      <c r="R6799" t="s">
        <v>26</v>
      </c>
      <c r="S6799" t="s">
        <v>31</v>
      </c>
    </row>
    <row r="6800" spans="1:19" x14ac:dyDescent="0.25">
      <c r="A6800" t="s">
        <v>312</v>
      </c>
      <c r="B6800" t="s">
        <v>2555</v>
      </c>
      <c r="C6800" t="s">
        <v>2556</v>
      </c>
      <c r="E6800" t="s">
        <v>1839</v>
      </c>
      <c r="F6800" t="s">
        <v>29</v>
      </c>
      <c r="G6800">
        <v>31098</v>
      </c>
      <c r="H6800">
        <v>32.619388999999998</v>
      </c>
      <c r="I6800">
        <v>-83.602221999999998</v>
      </c>
      <c r="J6800" s="1" t="d">
        <v>2019-01-10</v>
      </c>
      <c r="K6800">
        <v>60214</v>
      </c>
      <c r="L6800" t="s">
        <v>30</v>
      </c>
      <c r="M6800" s="1" t="d">
        <v>2014-01-01</v>
      </c>
      <c r="N6800">
        <v>1</v>
      </c>
      <c r="O6800">
        <v>1</v>
      </c>
      <c r="P6800">
        <v>2014</v>
      </c>
      <c r="R6800" t="s">
        <v>26</v>
      </c>
      <c r="S6800" t="s">
        <v>27</v>
      </c>
    </row>
    <row r="6801" spans="1:19" x14ac:dyDescent="0.25">
      <c r="A6801" t="s">
        <v>338</v>
      </c>
      <c r="B6801" t="s">
        <v>14478</v>
      </c>
      <c r="C6801" t="s">
        <v>14479</v>
      </c>
      <c r="E6801" t="s">
        <v>190</v>
      </c>
      <c r="F6801" t="s">
        <v>170</v>
      </c>
      <c r="G6801">
        <v>95407</v>
      </c>
      <c r="H6801">
        <v>38.403224469999998</v>
      </c>
      <c r="I6801">
        <v>-122.7176867</v>
      </c>
      <c r="J6801" s="1" t="d">
        <v>2018-05-03</v>
      </c>
      <c r="K6801">
        <v>60227</v>
      </c>
      <c r="L6801" t="s">
        <v>30</v>
      </c>
      <c r="M6801" s="1" t="d">
        <v>2014-01-01</v>
      </c>
      <c r="N6801">
        <v>1</v>
      </c>
      <c r="O6801">
        <v>1</v>
      </c>
      <c r="P6801">
        <v>2014</v>
      </c>
      <c r="R6801" t="s">
        <v>26</v>
      </c>
      <c r="S6801" t="s">
        <v>31</v>
      </c>
    </row>
    <row r="6802" spans="1:19" x14ac:dyDescent="0.25">
      <c r="A6802" t="s">
        <v>338</v>
      </c>
      <c r="B6802" t="s">
        <v>14483</v>
      </c>
      <c r="C6802" t="s">
        <v>14484</v>
      </c>
      <c r="D6802" t="s">
        <v>14485</v>
      </c>
      <c r="E6802" t="s">
        <v>11157</v>
      </c>
      <c r="F6802" t="s">
        <v>55</v>
      </c>
      <c r="G6802">
        <v>98642</v>
      </c>
      <c r="H6802">
        <v>45.748069000000001</v>
      </c>
      <c r="I6802">
        <v>-122.66281600000001</v>
      </c>
      <c r="J6802" s="1" t="d">
        <v>2018-06-05</v>
      </c>
      <c r="K6802">
        <v>60229</v>
      </c>
      <c r="L6802" t="s">
        <v>30</v>
      </c>
      <c r="M6802" s="1" t="d">
        <v>2014-01-01</v>
      </c>
      <c r="N6802">
        <v>1</v>
      </c>
      <c r="O6802">
        <v>1</v>
      </c>
      <c r="P6802">
        <v>2014</v>
      </c>
      <c r="R6802" t="s">
        <v>26</v>
      </c>
      <c r="S6802" t="s">
        <v>31</v>
      </c>
    </row>
    <row r="6803" spans="1:19" x14ac:dyDescent="0.25">
      <c r="A6803" t="s">
        <v>338</v>
      </c>
      <c r="B6803" t="s">
        <v>14486</v>
      </c>
      <c r="C6803" t="s">
        <v>14487</v>
      </c>
      <c r="E6803" t="s">
        <v>6931</v>
      </c>
      <c r="F6803" t="s">
        <v>170</v>
      </c>
      <c r="G6803">
        <v>90703</v>
      </c>
      <c r="H6803">
        <v>33.861595999999999</v>
      </c>
      <c r="I6803">
        <v>-118.099976</v>
      </c>
      <c r="J6803" s="1" t="d">
        <v>2018-05-03</v>
      </c>
      <c r="K6803">
        <v>60238</v>
      </c>
      <c r="L6803" t="s">
        <v>14488</v>
      </c>
      <c r="M6803" s="1" t="d">
        <v>2014-02-01</v>
      </c>
      <c r="N6803">
        <v>2</v>
      </c>
      <c r="O6803">
        <v>1</v>
      </c>
      <c r="P6803">
        <v>2014</v>
      </c>
      <c r="R6803" t="s">
        <v>26</v>
      </c>
      <c r="S6803" t="s">
        <v>27</v>
      </c>
    </row>
    <row r="6804" spans="1:19" x14ac:dyDescent="0.25">
      <c r="A6804" t="s">
        <v>19</v>
      </c>
      <c r="B6804" t="s">
        <v>14489</v>
      </c>
      <c r="C6804" t="s">
        <v>14490</v>
      </c>
      <c r="D6804" t="s">
        <v>14491</v>
      </c>
      <c r="E6804" t="s">
        <v>13550</v>
      </c>
      <c r="F6804" t="s">
        <v>260</v>
      </c>
      <c r="G6804">
        <v>85353</v>
      </c>
      <c r="H6804">
        <v>33.440305000000002</v>
      </c>
      <c r="I6804">
        <v>-112.23895</v>
      </c>
      <c r="J6804" s="1" t="d">
        <v>2018-11-08</v>
      </c>
      <c r="K6804">
        <v>60253</v>
      </c>
      <c r="L6804" t="s">
        <v>30</v>
      </c>
      <c r="M6804" s="1" t="d">
        <v>2014-09-05</v>
      </c>
      <c r="N6804">
        <v>9</v>
      </c>
      <c r="O6804">
        <v>5</v>
      </c>
      <c r="P6804">
        <v>2014</v>
      </c>
      <c r="Q6804" t="s">
        <v>35</v>
      </c>
      <c r="R6804" t="s">
        <v>26</v>
      </c>
      <c r="S6804" t="s">
        <v>31</v>
      </c>
    </row>
    <row r="6805" spans="1:19" x14ac:dyDescent="0.25">
      <c r="A6805" t="s">
        <v>19</v>
      </c>
      <c r="B6805" t="s">
        <v>10959</v>
      </c>
      <c r="C6805" t="s">
        <v>14495</v>
      </c>
      <c r="D6805" t="s">
        <v>14496</v>
      </c>
      <c r="E6805" t="s">
        <v>14497</v>
      </c>
      <c r="F6805" t="s">
        <v>37</v>
      </c>
      <c r="G6805">
        <v>76364</v>
      </c>
      <c r="H6805">
        <v>34.071416999999997</v>
      </c>
      <c r="I6805">
        <v>-99.009382000000002</v>
      </c>
      <c r="J6805" s="1" t="d">
        <v>2019-04-08</v>
      </c>
      <c r="K6805">
        <v>60257</v>
      </c>
      <c r="L6805" t="s">
        <v>24</v>
      </c>
      <c r="M6805" s="1" t="d">
        <v>2014-08-31</v>
      </c>
      <c r="N6805">
        <v>8</v>
      </c>
      <c r="O6805">
        <v>31</v>
      </c>
      <c r="P6805">
        <v>2014</v>
      </c>
      <c r="Q6805" t="s">
        <v>35</v>
      </c>
      <c r="R6805" t="s">
        <v>26</v>
      </c>
      <c r="S6805" t="s">
        <v>31</v>
      </c>
    </row>
    <row r="6806" spans="1:19" x14ac:dyDescent="0.25">
      <c r="A6806" t="s">
        <v>19</v>
      </c>
      <c r="B6806" t="s">
        <v>14500</v>
      </c>
      <c r="C6806" t="s">
        <v>14501</v>
      </c>
      <c r="E6806" t="s">
        <v>1858</v>
      </c>
      <c r="F6806" t="s">
        <v>119</v>
      </c>
      <c r="G6806">
        <v>55807</v>
      </c>
      <c r="H6806">
        <v>46.750649000000003</v>
      </c>
      <c r="I6806">
        <v>-92.148967999999996</v>
      </c>
      <c r="J6806" s="1" t="d">
        <v>2018-06-05</v>
      </c>
      <c r="K6806">
        <v>60259</v>
      </c>
      <c r="L6806" t="s">
        <v>30</v>
      </c>
      <c r="M6806" s="1" t="d">
        <v>2014-09-11</v>
      </c>
      <c r="N6806">
        <v>9</v>
      </c>
      <c r="O6806">
        <v>11</v>
      </c>
      <c r="P6806">
        <v>2014</v>
      </c>
      <c r="Q6806" t="s">
        <v>35</v>
      </c>
      <c r="R6806" t="s">
        <v>26</v>
      </c>
      <c r="S6806" t="s">
        <v>31</v>
      </c>
    </row>
    <row r="6807" spans="1:19" x14ac:dyDescent="0.25">
      <c r="A6807" t="s">
        <v>19</v>
      </c>
      <c r="B6807" t="s">
        <v>14515</v>
      </c>
      <c r="C6807" t="s">
        <v>14516</v>
      </c>
      <c r="D6807" t="s">
        <v>230</v>
      </c>
      <c r="E6807" t="s">
        <v>14517</v>
      </c>
      <c r="F6807" t="s">
        <v>373</v>
      </c>
      <c r="G6807">
        <v>62040</v>
      </c>
      <c r="H6807">
        <v>38.760939999999998</v>
      </c>
      <c r="I6807">
        <v>-90.066042999999993</v>
      </c>
      <c r="J6807" s="1" t="d">
        <v>2018-10-04</v>
      </c>
      <c r="K6807">
        <v>60267</v>
      </c>
      <c r="L6807" t="s">
        <v>30</v>
      </c>
      <c r="M6807" s="1" t="d">
        <v>2014-01-29</v>
      </c>
      <c r="N6807">
        <v>1</v>
      </c>
      <c r="O6807">
        <v>29</v>
      </c>
      <c r="P6807">
        <v>2014</v>
      </c>
      <c r="Q6807" t="s">
        <v>35</v>
      </c>
      <c r="R6807" t="s">
        <v>26</v>
      </c>
      <c r="S6807" t="s">
        <v>31</v>
      </c>
    </row>
    <row r="6808" spans="1:19" x14ac:dyDescent="0.25">
      <c r="A6808" t="s">
        <v>370</v>
      </c>
      <c r="B6808" t="s">
        <v>14515</v>
      </c>
      <c r="C6808" t="s">
        <v>14516</v>
      </c>
      <c r="D6808" t="s">
        <v>230</v>
      </c>
      <c r="E6808" t="s">
        <v>14517</v>
      </c>
      <c r="F6808" t="s">
        <v>373</v>
      </c>
      <c r="G6808">
        <v>62040</v>
      </c>
      <c r="H6808">
        <v>38.760939999999998</v>
      </c>
      <c r="I6808">
        <v>-90.066042999999993</v>
      </c>
      <c r="J6808" s="1" t="d">
        <v>2018-10-04</v>
      </c>
      <c r="K6808">
        <v>60268</v>
      </c>
      <c r="L6808" t="s">
        <v>30</v>
      </c>
      <c r="M6808" s="1" t="d">
        <v>2014-01-29</v>
      </c>
      <c r="N6808">
        <v>1</v>
      </c>
      <c r="O6808">
        <v>29</v>
      </c>
      <c r="P6808">
        <v>2014</v>
      </c>
      <c r="Q6808" t="s">
        <v>35</v>
      </c>
      <c r="R6808" t="s">
        <v>26</v>
      </c>
      <c r="S6808" t="s">
        <v>31</v>
      </c>
    </row>
    <row r="6809" spans="1:19" x14ac:dyDescent="0.25">
      <c r="A6809" t="s">
        <v>338</v>
      </c>
      <c r="B6809" t="s">
        <v>8241</v>
      </c>
      <c r="C6809" t="s">
        <v>14521</v>
      </c>
      <c r="D6809" t="s">
        <v>12988</v>
      </c>
      <c r="E6809" t="s">
        <v>1173</v>
      </c>
      <c r="F6809" t="s">
        <v>119</v>
      </c>
      <c r="G6809">
        <v>55369</v>
      </c>
      <c r="H6809">
        <v>45.100796000000003</v>
      </c>
      <c r="I6809">
        <v>-93.454042000000001</v>
      </c>
      <c r="J6809" s="1" t="d">
        <v>2019-03-07</v>
      </c>
      <c r="K6809">
        <v>60305</v>
      </c>
      <c r="L6809" t="s">
        <v>71</v>
      </c>
      <c r="M6809" s="1" t="d">
        <v>2014-01-01</v>
      </c>
      <c r="N6809">
        <v>1</v>
      </c>
      <c r="O6809">
        <v>1</v>
      </c>
      <c r="P6809">
        <v>2014</v>
      </c>
      <c r="R6809" t="s">
        <v>26</v>
      </c>
      <c r="S6809" t="s">
        <v>31</v>
      </c>
    </row>
    <row r="6810" spans="1:19" x14ac:dyDescent="0.25">
      <c r="A6810" t="s">
        <v>338</v>
      </c>
      <c r="B6810" t="s">
        <v>14522</v>
      </c>
      <c r="C6810" t="s">
        <v>14523</v>
      </c>
      <c r="E6810" t="s">
        <v>5554</v>
      </c>
      <c r="F6810" t="s">
        <v>119</v>
      </c>
      <c r="G6810">
        <v>55344</v>
      </c>
      <c r="H6810">
        <v>44.856490999999998</v>
      </c>
      <c r="I6810">
        <v>-93.462739999999997</v>
      </c>
      <c r="J6810" s="1" t="d">
        <v>2019-03-07</v>
      </c>
      <c r="K6810">
        <v>60308</v>
      </c>
      <c r="L6810" t="s">
        <v>71</v>
      </c>
      <c r="M6810" s="1" t="d">
        <v>2014-01-01</v>
      </c>
      <c r="N6810">
        <v>1</v>
      </c>
      <c r="O6810">
        <v>1</v>
      </c>
      <c r="P6810">
        <v>2014</v>
      </c>
      <c r="R6810" t="s">
        <v>26</v>
      </c>
      <c r="S6810" t="s">
        <v>27</v>
      </c>
    </row>
    <row r="6811" spans="1:19" x14ac:dyDescent="0.25">
      <c r="A6811" t="s">
        <v>338</v>
      </c>
      <c r="B6811" t="s">
        <v>14524</v>
      </c>
      <c r="C6811" t="s">
        <v>14525</v>
      </c>
      <c r="D6811" t="s">
        <v>14526</v>
      </c>
      <c r="E6811" t="s">
        <v>120</v>
      </c>
      <c r="F6811" t="s">
        <v>119</v>
      </c>
      <c r="G6811">
        <v>55403</v>
      </c>
      <c r="H6811">
        <v>44.969982000000002</v>
      </c>
      <c r="I6811">
        <v>-93.277816999999999</v>
      </c>
      <c r="J6811" s="1" t="d">
        <v>2019-03-07</v>
      </c>
      <c r="K6811">
        <v>60310</v>
      </c>
      <c r="L6811" t="s">
        <v>71</v>
      </c>
      <c r="M6811" s="1" t="d">
        <v>2014-01-01</v>
      </c>
      <c r="N6811">
        <v>1</v>
      </c>
      <c r="O6811">
        <v>1</v>
      </c>
      <c r="P6811">
        <v>2014</v>
      </c>
      <c r="R6811" t="s">
        <v>26</v>
      </c>
      <c r="S6811" t="s">
        <v>31</v>
      </c>
    </row>
    <row r="6812" spans="1:19" x14ac:dyDescent="0.25">
      <c r="A6812" t="s">
        <v>338</v>
      </c>
      <c r="B6812" t="s">
        <v>14527</v>
      </c>
      <c r="C6812" t="s">
        <v>14528</v>
      </c>
      <c r="D6812" t="s">
        <v>14529</v>
      </c>
      <c r="E6812" t="s">
        <v>713</v>
      </c>
      <c r="F6812" t="s">
        <v>119</v>
      </c>
      <c r="G6812">
        <v>56007</v>
      </c>
      <c r="H6812">
        <v>43.677197</v>
      </c>
      <c r="I6812">
        <v>-93.354028999999997</v>
      </c>
      <c r="J6812" s="1" t="d">
        <v>2019-03-07</v>
      </c>
      <c r="K6812">
        <v>60311</v>
      </c>
      <c r="L6812" t="s">
        <v>71</v>
      </c>
      <c r="M6812" s="1" t="d">
        <v>2014-01-01</v>
      </c>
      <c r="N6812">
        <v>1</v>
      </c>
      <c r="O6812">
        <v>1</v>
      </c>
      <c r="P6812">
        <v>2014</v>
      </c>
      <c r="R6812" t="s">
        <v>26</v>
      </c>
      <c r="S6812" t="s">
        <v>31</v>
      </c>
    </row>
    <row r="6813" spans="1:19" x14ac:dyDescent="0.25">
      <c r="A6813" t="s">
        <v>338</v>
      </c>
      <c r="B6813" t="s">
        <v>14530</v>
      </c>
      <c r="C6813" t="s">
        <v>14531</v>
      </c>
      <c r="E6813" t="s">
        <v>180</v>
      </c>
      <c r="F6813" t="s">
        <v>119</v>
      </c>
      <c r="G6813">
        <v>56043</v>
      </c>
      <c r="H6813">
        <v>43.664161</v>
      </c>
      <c r="I6813">
        <v>-93.182193999999996</v>
      </c>
      <c r="J6813" s="1" t="d">
        <v>2019-03-07</v>
      </c>
      <c r="K6813">
        <v>60318</v>
      </c>
      <c r="L6813" t="s">
        <v>71</v>
      </c>
      <c r="M6813" s="1" t="d">
        <v>2014-01-01</v>
      </c>
      <c r="N6813">
        <v>1</v>
      </c>
      <c r="O6813">
        <v>1</v>
      </c>
      <c r="P6813">
        <v>2014</v>
      </c>
      <c r="R6813" t="s">
        <v>26</v>
      </c>
      <c r="S6813" t="s">
        <v>31</v>
      </c>
    </row>
    <row r="6814" spans="1:19" x14ac:dyDescent="0.25">
      <c r="A6814" t="s">
        <v>312</v>
      </c>
      <c r="B6814" t="s">
        <v>14532</v>
      </c>
      <c r="C6814" t="s">
        <v>14533</v>
      </c>
      <c r="D6814" t="s">
        <v>14534</v>
      </c>
      <c r="E6814" t="s">
        <v>192</v>
      </c>
      <c r="F6814" t="s">
        <v>170</v>
      </c>
      <c r="G6814">
        <v>95618</v>
      </c>
      <c r="H6814">
        <v>38.540180999999997</v>
      </c>
      <c r="I6814">
        <v>-121.731731</v>
      </c>
      <c r="J6814" s="1" t="d">
        <v>2018-12-11</v>
      </c>
      <c r="K6814">
        <v>60320</v>
      </c>
      <c r="L6814" t="s">
        <v>30</v>
      </c>
      <c r="M6814" s="1" t="d">
        <v>2014-01-01</v>
      </c>
      <c r="N6814">
        <v>1</v>
      </c>
      <c r="O6814">
        <v>1</v>
      </c>
      <c r="P6814">
        <v>2014</v>
      </c>
      <c r="R6814" t="s">
        <v>26</v>
      </c>
      <c r="S6814" t="s">
        <v>31</v>
      </c>
    </row>
    <row r="6815" spans="1:19" x14ac:dyDescent="0.25">
      <c r="A6815" t="s">
        <v>338</v>
      </c>
      <c r="B6815" t="s">
        <v>14535</v>
      </c>
      <c r="C6815" t="s">
        <v>14536</v>
      </c>
      <c r="E6815" t="s">
        <v>102</v>
      </c>
      <c r="F6815" t="s">
        <v>101</v>
      </c>
      <c r="G6815">
        <v>84058</v>
      </c>
      <c r="H6815">
        <v>40.272914999999998</v>
      </c>
      <c r="I6815">
        <v>-111.701454</v>
      </c>
      <c r="J6815" s="1" t="d">
        <v>2018-07-09</v>
      </c>
      <c r="K6815">
        <v>60341</v>
      </c>
      <c r="L6815" t="s">
        <v>30</v>
      </c>
      <c r="M6815" s="1" t="d">
        <v>2014-01-01</v>
      </c>
      <c r="N6815">
        <v>1</v>
      </c>
      <c r="O6815">
        <v>1</v>
      </c>
      <c r="P6815">
        <v>2014</v>
      </c>
      <c r="R6815" t="s">
        <v>26</v>
      </c>
      <c r="S6815" t="s">
        <v>31</v>
      </c>
    </row>
    <row r="6816" spans="1:19" x14ac:dyDescent="0.25">
      <c r="A6816" t="s">
        <v>338</v>
      </c>
      <c r="B6816" t="s">
        <v>14535</v>
      </c>
      <c r="C6816" t="s">
        <v>14536</v>
      </c>
      <c r="E6816" t="s">
        <v>102</v>
      </c>
      <c r="F6816" t="s">
        <v>101</v>
      </c>
      <c r="G6816">
        <v>84058</v>
      </c>
      <c r="H6816">
        <v>40.272914999999998</v>
      </c>
      <c r="I6816">
        <v>-111.701454</v>
      </c>
      <c r="J6816" s="1" t="d">
        <v>2018-07-09</v>
      </c>
      <c r="K6816">
        <v>60342</v>
      </c>
      <c r="L6816" t="s">
        <v>30</v>
      </c>
      <c r="M6816" s="1" t="d">
        <v>2014-01-01</v>
      </c>
      <c r="N6816">
        <v>1</v>
      </c>
      <c r="O6816">
        <v>1</v>
      </c>
      <c r="P6816">
        <v>2014</v>
      </c>
      <c r="R6816" t="s">
        <v>26</v>
      </c>
      <c r="S6816" t="s">
        <v>27</v>
      </c>
    </row>
    <row r="6817" spans="1:19" x14ac:dyDescent="0.25">
      <c r="A6817" t="s">
        <v>19</v>
      </c>
      <c r="B6817" t="s">
        <v>14538</v>
      </c>
      <c r="C6817" t="s">
        <v>14539</v>
      </c>
      <c r="E6817" t="s">
        <v>10026</v>
      </c>
      <c r="F6817" t="s">
        <v>373</v>
      </c>
      <c r="G6817">
        <v>62095</v>
      </c>
      <c r="H6817">
        <v>38.86083</v>
      </c>
      <c r="I6817">
        <v>-90.103494999999995</v>
      </c>
      <c r="J6817" s="1" t="d">
        <v>2019-03-07</v>
      </c>
      <c r="K6817">
        <v>60426</v>
      </c>
      <c r="L6817" t="s">
        <v>71</v>
      </c>
      <c r="M6817" s="1" t="d">
        <v>2014-02-13</v>
      </c>
      <c r="N6817">
        <v>2</v>
      </c>
      <c r="O6817">
        <v>13</v>
      </c>
      <c r="P6817">
        <v>2014</v>
      </c>
      <c r="Q6817" t="s">
        <v>35</v>
      </c>
      <c r="R6817" t="s">
        <v>26</v>
      </c>
      <c r="S6817" t="s">
        <v>31</v>
      </c>
    </row>
    <row r="6818" spans="1:19" x14ac:dyDescent="0.25">
      <c r="A6818" t="s">
        <v>19</v>
      </c>
      <c r="B6818" t="s">
        <v>14538</v>
      </c>
      <c r="C6818" t="s">
        <v>14540</v>
      </c>
      <c r="E6818" t="s">
        <v>328</v>
      </c>
      <c r="F6818" t="s">
        <v>327</v>
      </c>
      <c r="G6818">
        <v>52655</v>
      </c>
      <c r="H6818">
        <v>40.827376000000001</v>
      </c>
      <c r="I6818">
        <v>-91.185230000000004</v>
      </c>
      <c r="J6818" s="1" t="d">
        <v>2019-04-08</v>
      </c>
      <c r="K6818">
        <v>60427</v>
      </c>
      <c r="L6818" t="s">
        <v>24</v>
      </c>
      <c r="M6818" s="1" t="d">
        <v>2014-07-01</v>
      </c>
      <c r="N6818">
        <v>7</v>
      </c>
      <c r="O6818">
        <v>1</v>
      </c>
      <c r="P6818">
        <v>2014</v>
      </c>
      <c r="Q6818" t="s">
        <v>35</v>
      </c>
      <c r="R6818" t="s">
        <v>26</v>
      </c>
      <c r="S6818" t="s">
        <v>27</v>
      </c>
    </row>
    <row r="6819" spans="1:19" x14ac:dyDescent="0.25">
      <c r="A6819" t="s">
        <v>338</v>
      </c>
      <c r="B6819" t="s">
        <v>14541</v>
      </c>
      <c r="C6819" t="s">
        <v>14542</v>
      </c>
      <c r="E6819" t="s">
        <v>176</v>
      </c>
      <c r="F6819" t="s">
        <v>170</v>
      </c>
      <c r="G6819">
        <v>93907</v>
      </c>
      <c r="H6819">
        <v>36.717733000000003</v>
      </c>
      <c r="I6819">
        <v>-121.66208899999999</v>
      </c>
      <c r="J6819" s="1" t="d">
        <v>2018-06-05</v>
      </c>
      <c r="K6819">
        <v>60445</v>
      </c>
      <c r="L6819" t="s">
        <v>30</v>
      </c>
      <c r="M6819" s="1" t="d">
        <v>2014-01-01</v>
      </c>
      <c r="N6819">
        <v>1</v>
      </c>
      <c r="O6819">
        <v>1</v>
      </c>
      <c r="P6819">
        <v>2014</v>
      </c>
      <c r="R6819" t="s">
        <v>26</v>
      </c>
      <c r="S6819" t="s">
        <v>27</v>
      </c>
    </row>
    <row r="6820" spans="1:19" x14ac:dyDescent="0.25">
      <c r="A6820" t="s">
        <v>338</v>
      </c>
      <c r="B6820" t="s">
        <v>14543</v>
      </c>
      <c r="C6820" t="s">
        <v>14544</v>
      </c>
      <c r="E6820" t="s">
        <v>192</v>
      </c>
      <c r="F6820" t="s">
        <v>170</v>
      </c>
      <c r="G6820">
        <v>95618</v>
      </c>
      <c r="H6820">
        <v>38.551485999999997</v>
      </c>
      <c r="I6820">
        <v>-121.697458</v>
      </c>
      <c r="J6820" s="1" t="d">
        <v>2019-02-06</v>
      </c>
      <c r="K6820">
        <v>60446</v>
      </c>
      <c r="L6820" t="s">
        <v>103</v>
      </c>
      <c r="M6820" s="1" t="d">
        <v>2014-01-01</v>
      </c>
      <c r="N6820">
        <v>1</v>
      </c>
      <c r="O6820">
        <v>1</v>
      </c>
      <c r="P6820">
        <v>2014</v>
      </c>
      <c r="R6820" t="s">
        <v>26</v>
      </c>
      <c r="S6820" t="s">
        <v>31</v>
      </c>
    </row>
    <row r="6821" spans="1:19" x14ac:dyDescent="0.25">
      <c r="A6821" t="s">
        <v>19</v>
      </c>
      <c r="B6821" t="s">
        <v>14550</v>
      </c>
      <c r="C6821" t="s">
        <v>14551</v>
      </c>
      <c r="E6821" t="s">
        <v>13343</v>
      </c>
      <c r="F6821" t="s">
        <v>10</v>
      </c>
      <c r="G6821">
        <v>83814</v>
      </c>
      <c r="H6821">
        <v>47.692163000000001</v>
      </c>
      <c r="I6821">
        <v>-116.765812</v>
      </c>
      <c r="J6821" s="1" t="d">
        <v>2019-03-07</v>
      </c>
      <c r="K6821">
        <v>60458</v>
      </c>
      <c r="L6821" t="s">
        <v>71</v>
      </c>
      <c r="M6821" s="1" t="d">
        <v>2014-09-30</v>
      </c>
      <c r="N6821">
        <v>9</v>
      </c>
      <c r="O6821">
        <v>30</v>
      </c>
      <c r="P6821">
        <v>2014</v>
      </c>
      <c r="Q6821" t="s">
        <v>25</v>
      </c>
      <c r="R6821" t="s">
        <v>26</v>
      </c>
      <c r="S6821" t="s">
        <v>27</v>
      </c>
    </row>
    <row r="6822" spans="1:19" x14ac:dyDescent="0.25">
      <c r="A6822" t="s">
        <v>312</v>
      </c>
      <c r="B6822" t="s">
        <v>14552</v>
      </c>
      <c r="C6822" t="s">
        <v>14553</v>
      </c>
      <c r="E6822" t="s">
        <v>6357</v>
      </c>
      <c r="F6822" t="s">
        <v>124</v>
      </c>
      <c r="G6822">
        <v>69022</v>
      </c>
      <c r="H6822">
        <v>40.28562075</v>
      </c>
      <c r="I6822">
        <v>-100.1500795</v>
      </c>
      <c r="J6822" s="1" t="d">
        <v>2019-04-08</v>
      </c>
      <c r="K6822">
        <v>60484</v>
      </c>
      <c r="L6822" t="s">
        <v>24</v>
      </c>
      <c r="M6822" s="1" t="d">
        <v>2014-01-15</v>
      </c>
      <c r="N6822">
        <v>1</v>
      </c>
      <c r="O6822">
        <v>15</v>
      </c>
      <c r="P6822">
        <v>2014</v>
      </c>
      <c r="R6822" t="s">
        <v>26</v>
      </c>
      <c r="S6822" t="s">
        <v>31</v>
      </c>
    </row>
    <row r="6823" spans="1:19" x14ac:dyDescent="0.25">
      <c r="A6823" t="s">
        <v>338</v>
      </c>
      <c r="B6823" t="s">
        <v>14576</v>
      </c>
      <c r="C6823" t="s">
        <v>14577</v>
      </c>
      <c r="E6823" t="s">
        <v>2619</v>
      </c>
      <c r="F6823" t="s">
        <v>513</v>
      </c>
      <c r="G6823">
        <v>54904</v>
      </c>
      <c r="H6823">
        <v>44.029753999999997</v>
      </c>
      <c r="I6823">
        <v>-88.582932999999997</v>
      </c>
      <c r="J6823" s="1" t="d">
        <v>2018-11-08</v>
      </c>
      <c r="K6823">
        <v>60513</v>
      </c>
      <c r="L6823" t="s">
        <v>4346</v>
      </c>
      <c r="M6823" s="1" t="d">
        <v>2014-01-23</v>
      </c>
      <c r="N6823">
        <v>1</v>
      </c>
      <c r="O6823">
        <v>23</v>
      </c>
      <c r="P6823">
        <v>2014</v>
      </c>
      <c r="R6823" t="s">
        <v>26</v>
      </c>
      <c r="S6823" t="s">
        <v>31</v>
      </c>
    </row>
    <row r="6824" spans="1:19" x14ac:dyDescent="0.25">
      <c r="A6824" t="s">
        <v>338</v>
      </c>
      <c r="B6824" t="s">
        <v>14578</v>
      </c>
      <c r="C6824" t="s">
        <v>14579</v>
      </c>
      <c r="E6824" t="s">
        <v>2107</v>
      </c>
      <c r="F6824" t="s">
        <v>513</v>
      </c>
      <c r="G6824">
        <v>54913</v>
      </c>
      <c r="H6824">
        <v>44.316991000000002</v>
      </c>
      <c r="I6824">
        <v>-88.372801999999993</v>
      </c>
      <c r="J6824" s="1" t="d">
        <v>2018-11-08</v>
      </c>
      <c r="K6824">
        <v>60514</v>
      </c>
      <c r="L6824" t="s">
        <v>4346</v>
      </c>
      <c r="M6824" s="1" t="d">
        <v>2014-02-20</v>
      </c>
      <c r="N6824">
        <v>2</v>
      </c>
      <c r="O6824">
        <v>20</v>
      </c>
      <c r="P6824">
        <v>2014</v>
      </c>
      <c r="R6824" t="s">
        <v>26</v>
      </c>
      <c r="S6824" t="s">
        <v>31</v>
      </c>
    </row>
    <row r="6825" spans="1:19" x14ac:dyDescent="0.25">
      <c r="A6825" t="s">
        <v>338</v>
      </c>
      <c r="B6825" t="s">
        <v>14580</v>
      </c>
      <c r="C6825" t="s">
        <v>14581</v>
      </c>
      <c r="E6825" t="s">
        <v>14582</v>
      </c>
      <c r="F6825" t="s">
        <v>119</v>
      </c>
      <c r="G6825">
        <v>55014</v>
      </c>
      <c r="H6825">
        <v>45.130257999999998</v>
      </c>
      <c r="I6825">
        <v>-93.183313999999996</v>
      </c>
      <c r="J6825" s="1" t="d">
        <v>2019-03-07</v>
      </c>
      <c r="K6825">
        <v>60515</v>
      </c>
      <c r="L6825" t="s">
        <v>71</v>
      </c>
      <c r="M6825" s="1" t="d">
        <v>2014-02-06</v>
      </c>
      <c r="N6825">
        <v>2</v>
      </c>
      <c r="O6825">
        <v>6</v>
      </c>
      <c r="P6825">
        <v>2014</v>
      </c>
      <c r="R6825" t="s">
        <v>26</v>
      </c>
      <c r="S6825" t="s">
        <v>31</v>
      </c>
    </row>
    <row r="6826" spans="1:19" x14ac:dyDescent="0.25">
      <c r="A6826" t="s">
        <v>312</v>
      </c>
      <c r="B6826" t="s">
        <v>14583</v>
      </c>
      <c r="C6826" t="s">
        <v>14584</v>
      </c>
      <c r="E6826" t="s">
        <v>14585</v>
      </c>
      <c r="F6826" t="s">
        <v>373</v>
      </c>
      <c r="G6826">
        <v>60803</v>
      </c>
      <c r="H6826">
        <v>41.661648999999997</v>
      </c>
      <c r="I6826">
        <v>-87.719581000000005</v>
      </c>
      <c r="J6826" s="1" t="d">
        <v>2018-11-08</v>
      </c>
      <c r="K6826">
        <v>60516</v>
      </c>
      <c r="L6826" t="s">
        <v>30</v>
      </c>
      <c r="M6826" s="1" t="d">
        <v>2014-02-25</v>
      </c>
      <c r="N6826">
        <v>2</v>
      </c>
      <c r="O6826">
        <v>25</v>
      </c>
      <c r="P6826">
        <v>2014</v>
      </c>
      <c r="R6826" t="s">
        <v>26</v>
      </c>
      <c r="S6826" t="s">
        <v>31</v>
      </c>
    </row>
    <row r="6827" spans="1:19" x14ac:dyDescent="0.25">
      <c r="A6827" t="s">
        <v>312</v>
      </c>
      <c r="B6827" t="s">
        <v>14586</v>
      </c>
      <c r="C6827" t="s">
        <v>14587</v>
      </c>
      <c r="E6827" t="s">
        <v>14588</v>
      </c>
      <c r="F6827" t="s">
        <v>373</v>
      </c>
      <c r="G6827">
        <v>60527</v>
      </c>
      <c r="H6827">
        <v>41.723616999999997</v>
      </c>
      <c r="I6827">
        <v>-87.942949999999996</v>
      </c>
      <c r="J6827" s="1" t="d">
        <v>2018-11-08</v>
      </c>
      <c r="K6827">
        <v>60517</v>
      </c>
      <c r="L6827" t="s">
        <v>30</v>
      </c>
      <c r="M6827" s="1" t="d">
        <v>2014-02-25</v>
      </c>
      <c r="N6827">
        <v>2</v>
      </c>
      <c r="O6827">
        <v>25</v>
      </c>
      <c r="P6827">
        <v>2014</v>
      </c>
      <c r="R6827" t="s">
        <v>26</v>
      </c>
      <c r="S6827" t="s">
        <v>31</v>
      </c>
    </row>
    <row r="6828" spans="1:19" x14ac:dyDescent="0.25">
      <c r="A6828" t="s">
        <v>312</v>
      </c>
      <c r="B6828" t="s">
        <v>14589</v>
      </c>
      <c r="C6828" t="s">
        <v>14590</v>
      </c>
      <c r="E6828" t="s">
        <v>14591</v>
      </c>
      <c r="F6828" t="s">
        <v>373</v>
      </c>
      <c r="G6828">
        <v>60118</v>
      </c>
      <c r="H6828">
        <v>42.098267999999997</v>
      </c>
      <c r="I6828">
        <v>-88.286980999999997</v>
      </c>
      <c r="J6828" s="1" t="d">
        <v>2018-11-08</v>
      </c>
      <c r="K6828">
        <v>60518</v>
      </c>
      <c r="L6828" t="s">
        <v>30</v>
      </c>
      <c r="M6828" s="1" t="d">
        <v>2014-02-25</v>
      </c>
      <c r="N6828">
        <v>2</v>
      </c>
      <c r="O6828">
        <v>25</v>
      </c>
      <c r="P6828">
        <v>2014</v>
      </c>
      <c r="R6828" t="s">
        <v>26</v>
      </c>
      <c r="S6828" t="s">
        <v>31</v>
      </c>
    </row>
    <row r="6829" spans="1:19" x14ac:dyDescent="0.25">
      <c r="A6829" t="s">
        <v>312</v>
      </c>
      <c r="B6829" t="s">
        <v>14594</v>
      </c>
      <c r="C6829" t="s">
        <v>14595</v>
      </c>
      <c r="E6829" t="s">
        <v>56</v>
      </c>
      <c r="F6829" t="s">
        <v>57</v>
      </c>
      <c r="G6829">
        <v>46250</v>
      </c>
      <c r="H6829">
        <v>39.905507999999998</v>
      </c>
      <c r="I6829">
        <v>-86.079143999999999</v>
      </c>
      <c r="J6829" s="1" t="d">
        <v>2018-11-08</v>
      </c>
      <c r="K6829">
        <v>60521</v>
      </c>
      <c r="L6829" t="s">
        <v>30</v>
      </c>
      <c r="M6829" s="1" t="d">
        <v>2014-02-25</v>
      </c>
      <c r="N6829">
        <v>2</v>
      </c>
      <c r="O6829">
        <v>25</v>
      </c>
      <c r="P6829">
        <v>2014</v>
      </c>
      <c r="R6829" t="s">
        <v>26</v>
      </c>
      <c r="S6829" t="s">
        <v>31</v>
      </c>
    </row>
    <row r="6830" spans="1:19" x14ac:dyDescent="0.25">
      <c r="A6830" t="s">
        <v>312</v>
      </c>
      <c r="B6830" t="s">
        <v>14596</v>
      </c>
      <c r="C6830" t="s">
        <v>14597</v>
      </c>
      <c r="E6830" t="s">
        <v>56</v>
      </c>
      <c r="F6830" t="s">
        <v>57</v>
      </c>
      <c r="G6830">
        <v>46236</v>
      </c>
      <c r="H6830">
        <v>39.854770000000002</v>
      </c>
      <c r="I6830">
        <v>-85.990818000000004</v>
      </c>
      <c r="J6830" s="1" t="d">
        <v>2018-11-08</v>
      </c>
      <c r="K6830">
        <v>60522</v>
      </c>
      <c r="L6830" t="s">
        <v>30</v>
      </c>
      <c r="M6830" s="1" t="d">
        <v>2014-01-07</v>
      </c>
      <c r="N6830">
        <v>1</v>
      </c>
      <c r="O6830">
        <v>7</v>
      </c>
      <c r="P6830">
        <v>2014</v>
      </c>
      <c r="R6830" t="s">
        <v>26</v>
      </c>
      <c r="S6830" t="s">
        <v>31</v>
      </c>
    </row>
    <row r="6831" spans="1:19" x14ac:dyDescent="0.25">
      <c r="A6831" t="s">
        <v>312</v>
      </c>
      <c r="B6831" t="s">
        <v>14602</v>
      </c>
      <c r="C6831" t="s">
        <v>14603</v>
      </c>
      <c r="E6831" t="s">
        <v>6397</v>
      </c>
      <c r="F6831" t="s">
        <v>57</v>
      </c>
      <c r="G6831">
        <v>46168</v>
      </c>
      <c r="H6831">
        <v>39.674712</v>
      </c>
      <c r="I6831">
        <v>-86.370129000000006</v>
      </c>
      <c r="J6831" s="1" t="d">
        <v>2018-11-08</v>
      </c>
      <c r="K6831">
        <v>60535</v>
      </c>
      <c r="L6831" t="s">
        <v>30</v>
      </c>
      <c r="M6831" s="1" t="d">
        <v>2014-02-26</v>
      </c>
      <c r="N6831">
        <v>2</v>
      </c>
      <c r="O6831">
        <v>26</v>
      </c>
      <c r="P6831">
        <v>2014</v>
      </c>
      <c r="R6831" t="s">
        <v>26</v>
      </c>
      <c r="S6831" t="s">
        <v>31</v>
      </c>
    </row>
    <row r="6832" spans="1:19" x14ac:dyDescent="0.25">
      <c r="A6832" t="s">
        <v>312</v>
      </c>
      <c r="B6832" t="s">
        <v>14604</v>
      </c>
      <c r="C6832" t="s">
        <v>14605</v>
      </c>
      <c r="E6832" t="s">
        <v>2341</v>
      </c>
      <c r="F6832" t="s">
        <v>57</v>
      </c>
      <c r="G6832">
        <v>47802</v>
      </c>
      <c r="H6832">
        <v>39.427309999999999</v>
      </c>
      <c r="I6832">
        <v>-87.414737000000002</v>
      </c>
      <c r="J6832" s="1" t="d">
        <v>2018-11-08</v>
      </c>
      <c r="K6832">
        <v>60536</v>
      </c>
      <c r="L6832" t="s">
        <v>30</v>
      </c>
      <c r="M6832" s="1" t="d">
        <v>2014-02-26</v>
      </c>
      <c r="N6832">
        <v>2</v>
      </c>
      <c r="O6832">
        <v>26</v>
      </c>
      <c r="P6832">
        <v>2014</v>
      </c>
      <c r="R6832" t="s">
        <v>26</v>
      </c>
      <c r="S6832" t="s">
        <v>31</v>
      </c>
    </row>
    <row r="6833" spans="1:19" x14ac:dyDescent="0.25">
      <c r="A6833" t="s">
        <v>312</v>
      </c>
      <c r="B6833" t="s">
        <v>14609</v>
      </c>
      <c r="C6833" t="s">
        <v>14610</v>
      </c>
      <c r="E6833" t="s">
        <v>4671</v>
      </c>
      <c r="F6833" t="s">
        <v>718</v>
      </c>
      <c r="G6833">
        <v>42701</v>
      </c>
      <c r="H6833">
        <v>37.712065000000003</v>
      </c>
      <c r="I6833">
        <v>-85.833977000000004</v>
      </c>
      <c r="J6833" s="1" t="d">
        <v>2018-11-08</v>
      </c>
      <c r="K6833">
        <v>60539</v>
      </c>
      <c r="L6833" t="s">
        <v>30</v>
      </c>
      <c r="M6833" s="1" t="d">
        <v>2014-02-26</v>
      </c>
      <c r="N6833">
        <v>2</v>
      </c>
      <c r="O6833">
        <v>26</v>
      </c>
      <c r="P6833">
        <v>2014</v>
      </c>
      <c r="R6833" t="s">
        <v>26</v>
      </c>
      <c r="S6833" t="s">
        <v>31</v>
      </c>
    </row>
    <row r="6834" spans="1:19" x14ac:dyDescent="0.25">
      <c r="A6834" t="s">
        <v>312</v>
      </c>
      <c r="B6834" t="s">
        <v>14611</v>
      </c>
      <c r="C6834" t="s">
        <v>14612</v>
      </c>
      <c r="E6834" t="s">
        <v>14613</v>
      </c>
      <c r="F6834" t="s">
        <v>718</v>
      </c>
      <c r="G6834">
        <v>41018</v>
      </c>
      <c r="H6834">
        <v>39.019708999999999</v>
      </c>
      <c r="I6834">
        <v>-84.594646999999995</v>
      </c>
      <c r="J6834" s="1" t="d">
        <v>2018-11-08</v>
      </c>
      <c r="K6834">
        <v>60540</v>
      </c>
      <c r="L6834" t="s">
        <v>30</v>
      </c>
      <c r="M6834" s="1" t="d">
        <v>2014-02-26</v>
      </c>
      <c r="N6834">
        <v>2</v>
      </c>
      <c r="O6834">
        <v>26</v>
      </c>
      <c r="P6834">
        <v>2014</v>
      </c>
      <c r="R6834" t="s">
        <v>26</v>
      </c>
      <c r="S6834" t="s">
        <v>31</v>
      </c>
    </row>
    <row r="6835" spans="1:19" x14ac:dyDescent="0.25">
      <c r="A6835" t="s">
        <v>312</v>
      </c>
      <c r="B6835" t="s">
        <v>14616</v>
      </c>
      <c r="C6835" t="s">
        <v>14617</v>
      </c>
      <c r="E6835" t="s">
        <v>3803</v>
      </c>
      <c r="F6835" t="s">
        <v>718</v>
      </c>
      <c r="G6835">
        <v>40220</v>
      </c>
      <c r="H6835">
        <v>38.218792000000001</v>
      </c>
      <c r="I6835">
        <v>-85.628343999999998</v>
      </c>
      <c r="J6835" s="1" t="d">
        <v>2018-11-08</v>
      </c>
      <c r="K6835">
        <v>60544</v>
      </c>
      <c r="L6835" t="s">
        <v>30</v>
      </c>
      <c r="M6835" s="1" t="d">
        <v>2014-02-26</v>
      </c>
      <c r="N6835">
        <v>2</v>
      </c>
      <c r="O6835">
        <v>26</v>
      </c>
      <c r="P6835">
        <v>2014</v>
      </c>
      <c r="R6835" t="s">
        <v>26</v>
      </c>
      <c r="S6835" t="s">
        <v>31</v>
      </c>
    </row>
    <row r="6836" spans="1:19" x14ac:dyDescent="0.25">
      <c r="A6836" t="s">
        <v>312</v>
      </c>
      <c r="B6836" t="s">
        <v>14618</v>
      </c>
      <c r="C6836" t="s">
        <v>14619</v>
      </c>
      <c r="E6836" t="s">
        <v>14094</v>
      </c>
      <c r="F6836" t="s">
        <v>496</v>
      </c>
      <c r="G6836">
        <v>48193</v>
      </c>
      <c r="H6836">
        <v>42.170847000000002</v>
      </c>
      <c r="I6836">
        <v>-83.188293999999999</v>
      </c>
      <c r="J6836" s="1" t="d">
        <v>2018-11-08</v>
      </c>
      <c r="K6836">
        <v>60545</v>
      </c>
      <c r="L6836" t="s">
        <v>30</v>
      </c>
      <c r="M6836" s="1" t="d">
        <v>2014-02-26</v>
      </c>
      <c r="N6836">
        <v>2</v>
      </c>
      <c r="O6836">
        <v>26</v>
      </c>
      <c r="P6836">
        <v>2014</v>
      </c>
      <c r="R6836" t="s">
        <v>26</v>
      </c>
      <c r="S6836" t="s">
        <v>31</v>
      </c>
    </row>
    <row r="6837" spans="1:19" x14ac:dyDescent="0.25">
      <c r="A6837" t="s">
        <v>312</v>
      </c>
      <c r="B6837" t="s">
        <v>14620</v>
      </c>
      <c r="C6837" t="s">
        <v>14621</v>
      </c>
      <c r="E6837" t="s">
        <v>14622</v>
      </c>
      <c r="F6837" t="s">
        <v>59</v>
      </c>
      <c r="G6837">
        <v>43311</v>
      </c>
      <c r="H6837">
        <v>40.357390000000002</v>
      </c>
      <c r="I6837">
        <v>-83.759787000000003</v>
      </c>
      <c r="J6837" s="1" t="d">
        <v>2019-03-07</v>
      </c>
      <c r="K6837">
        <v>60546</v>
      </c>
      <c r="L6837" t="s">
        <v>71</v>
      </c>
      <c r="M6837" s="1" t="d">
        <v>2014-02-26</v>
      </c>
      <c r="N6837">
        <v>2</v>
      </c>
      <c r="O6837">
        <v>26</v>
      </c>
      <c r="P6837">
        <v>2014</v>
      </c>
      <c r="R6837" t="s">
        <v>26</v>
      </c>
      <c r="S6837" t="s">
        <v>31</v>
      </c>
    </row>
    <row r="6838" spans="1:19" x14ac:dyDescent="0.25">
      <c r="A6838" t="s">
        <v>312</v>
      </c>
      <c r="B6838" t="s">
        <v>14623</v>
      </c>
      <c r="C6838" t="s">
        <v>14624</v>
      </c>
      <c r="E6838" t="s">
        <v>14625</v>
      </c>
      <c r="F6838" t="s">
        <v>59</v>
      </c>
      <c r="G6838">
        <v>45106</v>
      </c>
      <c r="H6838">
        <v>38.963782999999999</v>
      </c>
      <c r="I6838">
        <v>-84.087860000000006</v>
      </c>
      <c r="J6838" s="1" t="d">
        <v>2019-03-07</v>
      </c>
      <c r="K6838">
        <v>60547</v>
      </c>
      <c r="L6838" t="s">
        <v>71</v>
      </c>
      <c r="M6838" s="1" t="d">
        <v>2014-02-26</v>
      </c>
      <c r="N6838">
        <v>2</v>
      </c>
      <c r="O6838">
        <v>26</v>
      </c>
      <c r="P6838">
        <v>2014</v>
      </c>
      <c r="R6838" t="s">
        <v>26</v>
      </c>
      <c r="S6838" t="s">
        <v>31</v>
      </c>
    </row>
    <row r="6839" spans="1:19" x14ac:dyDescent="0.25">
      <c r="A6839" t="s">
        <v>312</v>
      </c>
      <c r="B6839" t="s">
        <v>14626</v>
      </c>
      <c r="C6839" t="s">
        <v>14627</v>
      </c>
      <c r="E6839" t="s">
        <v>2625</v>
      </c>
      <c r="F6839" t="s">
        <v>59</v>
      </c>
      <c r="G6839">
        <v>45255</v>
      </c>
      <c r="H6839">
        <v>39.070753000000003</v>
      </c>
      <c r="I6839">
        <v>-84.303258</v>
      </c>
      <c r="J6839" s="1" t="d">
        <v>2019-03-07</v>
      </c>
      <c r="K6839">
        <v>60548</v>
      </c>
      <c r="L6839" t="s">
        <v>71</v>
      </c>
      <c r="M6839" s="1" t="d">
        <v>2014-02-26</v>
      </c>
      <c r="N6839">
        <v>2</v>
      </c>
      <c r="O6839">
        <v>26</v>
      </c>
      <c r="P6839">
        <v>2014</v>
      </c>
      <c r="R6839" t="s">
        <v>26</v>
      </c>
      <c r="S6839" t="s">
        <v>31</v>
      </c>
    </row>
    <row r="6840" spans="1:19" x14ac:dyDescent="0.25">
      <c r="A6840" t="s">
        <v>312</v>
      </c>
      <c r="B6840" t="s">
        <v>14628</v>
      </c>
      <c r="C6840" t="s">
        <v>14629</v>
      </c>
      <c r="E6840" t="s">
        <v>666</v>
      </c>
      <c r="F6840" t="s">
        <v>59</v>
      </c>
      <c r="G6840">
        <v>43220</v>
      </c>
      <c r="H6840">
        <v>40.064186999999997</v>
      </c>
      <c r="I6840">
        <v>-83.057427000000004</v>
      </c>
      <c r="J6840" s="1" t="d">
        <v>2019-03-07</v>
      </c>
      <c r="K6840">
        <v>60549</v>
      </c>
      <c r="L6840" t="s">
        <v>71</v>
      </c>
      <c r="M6840" s="1" t="d">
        <v>2014-02-26</v>
      </c>
      <c r="N6840">
        <v>2</v>
      </c>
      <c r="O6840">
        <v>26</v>
      </c>
      <c r="P6840">
        <v>2014</v>
      </c>
      <c r="R6840" t="s">
        <v>26</v>
      </c>
      <c r="S6840" t="s">
        <v>31</v>
      </c>
    </row>
    <row r="6841" spans="1:19" x14ac:dyDescent="0.25">
      <c r="A6841" t="s">
        <v>312</v>
      </c>
      <c r="B6841" t="s">
        <v>14630</v>
      </c>
      <c r="C6841" t="s">
        <v>14631</v>
      </c>
      <c r="E6841" t="s">
        <v>1522</v>
      </c>
      <c r="F6841" t="s">
        <v>59</v>
      </c>
      <c r="G6841">
        <v>45414</v>
      </c>
      <c r="H6841">
        <v>39.819356999999997</v>
      </c>
      <c r="I6841">
        <v>-84.192165000000003</v>
      </c>
      <c r="J6841" s="1" t="d">
        <v>2019-03-07</v>
      </c>
      <c r="K6841">
        <v>60550</v>
      </c>
      <c r="L6841" t="s">
        <v>71</v>
      </c>
      <c r="M6841" s="1" t="d">
        <v>2014-02-26</v>
      </c>
      <c r="N6841">
        <v>2</v>
      </c>
      <c r="O6841">
        <v>26</v>
      </c>
      <c r="P6841">
        <v>2014</v>
      </c>
      <c r="R6841" t="s">
        <v>26</v>
      </c>
      <c r="S6841" t="s">
        <v>31</v>
      </c>
    </row>
    <row r="6842" spans="1:19" x14ac:dyDescent="0.25">
      <c r="A6842" t="s">
        <v>312</v>
      </c>
      <c r="B6842" t="s">
        <v>14632</v>
      </c>
      <c r="C6842" t="s">
        <v>14633</v>
      </c>
      <c r="E6842" t="s">
        <v>3074</v>
      </c>
      <c r="F6842" t="s">
        <v>59</v>
      </c>
      <c r="G6842">
        <v>43026</v>
      </c>
      <c r="H6842">
        <v>40.028053999999997</v>
      </c>
      <c r="I6842">
        <v>-83.160607999999996</v>
      </c>
      <c r="J6842" s="1" t="d">
        <v>2019-03-07</v>
      </c>
      <c r="K6842">
        <v>60551</v>
      </c>
      <c r="L6842" t="s">
        <v>71</v>
      </c>
      <c r="M6842" s="1" t="d">
        <v>2014-02-26</v>
      </c>
      <c r="N6842">
        <v>2</v>
      </c>
      <c r="O6842">
        <v>26</v>
      </c>
      <c r="P6842">
        <v>2014</v>
      </c>
      <c r="R6842" t="s">
        <v>26</v>
      </c>
      <c r="S6842" t="s">
        <v>31</v>
      </c>
    </row>
    <row r="6843" spans="1:19" x14ac:dyDescent="0.25">
      <c r="A6843" t="s">
        <v>312</v>
      </c>
      <c r="B6843" t="s">
        <v>14634</v>
      </c>
      <c r="C6843" t="s">
        <v>14635</v>
      </c>
      <c r="E6843" t="s">
        <v>14636</v>
      </c>
      <c r="F6843" t="s">
        <v>59</v>
      </c>
      <c r="G6843">
        <v>45419</v>
      </c>
      <c r="H6843">
        <v>39.704270000000001</v>
      </c>
      <c r="I6843">
        <v>-84.161940000000001</v>
      </c>
      <c r="J6843" s="1" t="d">
        <v>2019-03-07</v>
      </c>
      <c r="K6843">
        <v>60552</v>
      </c>
      <c r="L6843" t="s">
        <v>71</v>
      </c>
      <c r="M6843" s="1" t="d">
        <v>2014-02-26</v>
      </c>
      <c r="N6843">
        <v>2</v>
      </c>
      <c r="O6843">
        <v>26</v>
      </c>
      <c r="P6843">
        <v>2014</v>
      </c>
      <c r="R6843" t="s">
        <v>26</v>
      </c>
      <c r="S6843" t="s">
        <v>31</v>
      </c>
    </row>
    <row r="6844" spans="1:19" x14ac:dyDescent="0.25">
      <c r="A6844" t="s">
        <v>312</v>
      </c>
      <c r="B6844" t="s">
        <v>14637</v>
      </c>
      <c r="C6844" t="s">
        <v>14638</v>
      </c>
      <c r="E6844" t="s">
        <v>428</v>
      </c>
      <c r="F6844" t="s">
        <v>59</v>
      </c>
      <c r="G6844">
        <v>43130</v>
      </c>
      <c r="H6844">
        <v>39.719000999999999</v>
      </c>
      <c r="I6844">
        <v>-82.606487999999999</v>
      </c>
      <c r="J6844" s="1" t="d">
        <v>2019-03-07</v>
      </c>
      <c r="K6844">
        <v>60553</v>
      </c>
      <c r="L6844" t="s">
        <v>71</v>
      </c>
      <c r="M6844" s="1" t="d">
        <v>2014-02-26</v>
      </c>
      <c r="N6844">
        <v>2</v>
      </c>
      <c r="O6844">
        <v>26</v>
      </c>
      <c r="P6844">
        <v>2014</v>
      </c>
      <c r="R6844" t="s">
        <v>26</v>
      </c>
      <c r="S6844" t="s">
        <v>31</v>
      </c>
    </row>
    <row r="6845" spans="1:19" x14ac:dyDescent="0.25">
      <c r="A6845" t="s">
        <v>312</v>
      </c>
      <c r="B6845" t="s">
        <v>14649</v>
      </c>
      <c r="C6845" t="s">
        <v>14650</v>
      </c>
      <c r="E6845" t="s">
        <v>7432</v>
      </c>
      <c r="F6845" t="s">
        <v>57</v>
      </c>
      <c r="G6845">
        <v>46064</v>
      </c>
      <c r="H6845">
        <v>40.000652000000002</v>
      </c>
      <c r="I6845">
        <v>-85.733304000000004</v>
      </c>
      <c r="J6845" s="1" t="d">
        <v>2018-11-08</v>
      </c>
      <c r="K6845">
        <v>60558</v>
      </c>
      <c r="L6845" t="s">
        <v>30</v>
      </c>
      <c r="M6845" s="1" t="d">
        <v>2014-02-26</v>
      </c>
      <c r="N6845">
        <v>2</v>
      </c>
      <c r="O6845">
        <v>26</v>
      </c>
      <c r="P6845">
        <v>2014</v>
      </c>
      <c r="R6845" t="s">
        <v>26</v>
      </c>
      <c r="S6845" t="s">
        <v>31</v>
      </c>
    </row>
    <row r="6846" spans="1:19" x14ac:dyDescent="0.25">
      <c r="A6846" t="s">
        <v>312</v>
      </c>
      <c r="B6846" t="s">
        <v>14651</v>
      </c>
      <c r="C6846" t="s">
        <v>14652</v>
      </c>
      <c r="E6846" t="s">
        <v>14653</v>
      </c>
      <c r="F6846" t="s">
        <v>59</v>
      </c>
      <c r="G6846">
        <v>44133</v>
      </c>
      <c r="H6846">
        <v>41.312556999999998</v>
      </c>
      <c r="I6846">
        <v>-81.754610999999997</v>
      </c>
      <c r="J6846" s="1" t="d">
        <v>2019-03-07</v>
      </c>
      <c r="K6846">
        <v>60559</v>
      </c>
      <c r="L6846" t="s">
        <v>71</v>
      </c>
      <c r="M6846" s="1" t="d">
        <v>2014-02-26</v>
      </c>
      <c r="N6846">
        <v>2</v>
      </c>
      <c r="O6846">
        <v>26</v>
      </c>
      <c r="P6846">
        <v>2014</v>
      </c>
      <c r="R6846" t="s">
        <v>26</v>
      </c>
      <c r="S6846" t="s">
        <v>31</v>
      </c>
    </row>
    <row r="6847" spans="1:19" x14ac:dyDescent="0.25">
      <c r="A6847" t="s">
        <v>312</v>
      </c>
      <c r="B6847" t="s">
        <v>14654</v>
      </c>
      <c r="C6847" t="s">
        <v>14655</v>
      </c>
      <c r="E6847" t="s">
        <v>14656</v>
      </c>
      <c r="F6847" t="s">
        <v>59</v>
      </c>
      <c r="G6847">
        <v>44054</v>
      </c>
      <c r="H6847">
        <v>41.489991000000003</v>
      </c>
      <c r="I6847">
        <v>-82.110045999999997</v>
      </c>
      <c r="J6847" s="1" t="d">
        <v>2019-03-07</v>
      </c>
      <c r="K6847">
        <v>60561</v>
      </c>
      <c r="L6847" t="s">
        <v>71</v>
      </c>
      <c r="M6847" s="1" t="d">
        <v>2014-02-26</v>
      </c>
      <c r="N6847">
        <v>2</v>
      </c>
      <c r="O6847">
        <v>26</v>
      </c>
      <c r="P6847">
        <v>2014</v>
      </c>
      <c r="R6847" t="s">
        <v>26</v>
      </c>
      <c r="S6847" t="s">
        <v>31</v>
      </c>
    </row>
    <row r="6848" spans="1:19" x14ac:dyDescent="0.25">
      <c r="A6848" t="s">
        <v>312</v>
      </c>
      <c r="B6848" t="s">
        <v>14657</v>
      </c>
      <c r="C6848" t="s">
        <v>14658</v>
      </c>
      <c r="E6848" t="s">
        <v>449</v>
      </c>
      <c r="F6848" t="s">
        <v>59</v>
      </c>
      <c r="G6848">
        <v>45504</v>
      </c>
      <c r="H6848">
        <v>39.941600000000001</v>
      </c>
      <c r="I6848">
        <v>-83.856296</v>
      </c>
      <c r="J6848" s="1" t="d">
        <v>2019-03-07</v>
      </c>
      <c r="K6848">
        <v>60562</v>
      </c>
      <c r="L6848" t="s">
        <v>71</v>
      </c>
      <c r="M6848" s="1" t="d">
        <v>2014-02-26</v>
      </c>
      <c r="N6848">
        <v>2</v>
      </c>
      <c r="O6848">
        <v>26</v>
      </c>
      <c r="P6848">
        <v>2014</v>
      </c>
      <c r="R6848" t="s">
        <v>26</v>
      </c>
      <c r="S6848" t="s">
        <v>31</v>
      </c>
    </row>
    <row r="6849" spans="1:19" x14ac:dyDescent="0.25">
      <c r="A6849" t="s">
        <v>312</v>
      </c>
      <c r="B6849" t="s">
        <v>14659</v>
      </c>
      <c r="C6849" t="s">
        <v>14660</v>
      </c>
      <c r="E6849" t="s">
        <v>2911</v>
      </c>
      <c r="F6849" t="s">
        <v>59</v>
      </c>
      <c r="G6849">
        <v>43560</v>
      </c>
      <c r="H6849">
        <v>41.690424999999998</v>
      </c>
      <c r="I6849">
        <v>-83.703937999999994</v>
      </c>
      <c r="J6849" s="1" t="d">
        <v>2019-03-07</v>
      </c>
      <c r="K6849">
        <v>60563</v>
      </c>
      <c r="L6849" t="s">
        <v>71</v>
      </c>
      <c r="M6849" s="1" t="d">
        <v>2014-02-26</v>
      </c>
      <c r="N6849">
        <v>2</v>
      </c>
      <c r="O6849">
        <v>26</v>
      </c>
      <c r="P6849">
        <v>2014</v>
      </c>
      <c r="R6849" t="s">
        <v>26</v>
      </c>
      <c r="S6849" t="s">
        <v>31</v>
      </c>
    </row>
    <row r="6850" spans="1:19" x14ac:dyDescent="0.25">
      <c r="A6850" t="s">
        <v>312</v>
      </c>
      <c r="B6850" t="s">
        <v>14661</v>
      </c>
      <c r="C6850" t="s">
        <v>14662</v>
      </c>
      <c r="E6850" t="s">
        <v>14663</v>
      </c>
      <c r="F6850" t="s">
        <v>59</v>
      </c>
      <c r="G6850">
        <v>45449</v>
      </c>
      <c r="H6850">
        <v>39.675806999999999</v>
      </c>
      <c r="I6850">
        <v>-84.242283</v>
      </c>
      <c r="J6850" s="1" t="d">
        <v>2019-03-07</v>
      </c>
      <c r="K6850">
        <v>60565</v>
      </c>
      <c r="L6850" t="s">
        <v>71</v>
      </c>
      <c r="M6850" s="1" t="d">
        <v>2014-02-26</v>
      </c>
      <c r="N6850">
        <v>2</v>
      </c>
      <c r="O6850">
        <v>26</v>
      </c>
      <c r="P6850">
        <v>2014</v>
      </c>
      <c r="R6850" t="s">
        <v>26</v>
      </c>
      <c r="S6850" t="s">
        <v>31</v>
      </c>
    </row>
    <row r="6851" spans="1:19" x14ac:dyDescent="0.25">
      <c r="A6851" t="s">
        <v>312</v>
      </c>
      <c r="B6851" t="s">
        <v>14667</v>
      </c>
      <c r="C6851" t="s">
        <v>14668</v>
      </c>
      <c r="E6851" t="s">
        <v>10350</v>
      </c>
      <c r="F6851" t="s">
        <v>157</v>
      </c>
      <c r="G6851">
        <v>16148</v>
      </c>
      <c r="H6851">
        <v>41.226075999999999</v>
      </c>
      <c r="I6851">
        <v>-80.450796999999994</v>
      </c>
      <c r="J6851" s="1" t="d">
        <v>2018-11-08</v>
      </c>
      <c r="K6851">
        <v>60567</v>
      </c>
      <c r="L6851" t="s">
        <v>30</v>
      </c>
      <c r="M6851" s="1" t="d">
        <v>2014-01-21</v>
      </c>
      <c r="N6851">
        <v>1</v>
      </c>
      <c r="O6851">
        <v>21</v>
      </c>
      <c r="P6851">
        <v>2014</v>
      </c>
      <c r="R6851" t="s">
        <v>26</v>
      </c>
      <c r="S6851" t="s">
        <v>31</v>
      </c>
    </row>
    <row r="6852" spans="1:19" x14ac:dyDescent="0.25">
      <c r="A6852" t="s">
        <v>312</v>
      </c>
      <c r="B6852" t="s">
        <v>14672</v>
      </c>
      <c r="C6852" t="s">
        <v>14673</v>
      </c>
      <c r="E6852" t="s">
        <v>467</v>
      </c>
      <c r="F6852" t="s">
        <v>280</v>
      </c>
      <c r="G6852">
        <v>37311</v>
      </c>
      <c r="H6852">
        <v>35.176606</v>
      </c>
      <c r="I6852">
        <v>-84.861838000000006</v>
      </c>
      <c r="J6852" s="1" t="d">
        <v>2018-11-08</v>
      </c>
      <c r="K6852">
        <v>60570</v>
      </c>
      <c r="L6852" t="s">
        <v>30</v>
      </c>
      <c r="M6852" s="1" t="d">
        <v>2014-01-09</v>
      </c>
      <c r="N6852">
        <v>1</v>
      </c>
      <c r="O6852">
        <v>9</v>
      </c>
      <c r="P6852">
        <v>2014</v>
      </c>
      <c r="R6852" t="s">
        <v>26</v>
      </c>
      <c r="S6852" t="s">
        <v>31</v>
      </c>
    </row>
    <row r="6853" spans="1:19" x14ac:dyDescent="0.25">
      <c r="A6853" t="s">
        <v>312</v>
      </c>
      <c r="B6853" t="s">
        <v>14674</v>
      </c>
      <c r="C6853" t="s">
        <v>14675</v>
      </c>
      <c r="E6853" t="s">
        <v>5479</v>
      </c>
      <c r="F6853" t="s">
        <v>513</v>
      </c>
      <c r="G6853">
        <v>53220</v>
      </c>
      <c r="H6853">
        <v>42.966994999999997</v>
      </c>
      <c r="I6853">
        <v>-87.988595000000004</v>
      </c>
      <c r="J6853" s="1" t="d">
        <v>2018-11-08</v>
      </c>
      <c r="K6853">
        <v>60575</v>
      </c>
      <c r="L6853" t="s">
        <v>30</v>
      </c>
      <c r="M6853" s="1" t="d">
        <v>2014-02-26</v>
      </c>
      <c r="N6853">
        <v>2</v>
      </c>
      <c r="O6853">
        <v>26</v>
      </c>
      <c r="P6853">
        <v>2014</v>
      </c>
      <c r="R6853" t="s">
        <v>26</v>
      </c>
      <c r="S6853" t="s">
        <v>31</v>
      </c>
    </row>
    <row r="6854" spans="1:19" x14ac:dyDescent="0.25">
      <c r="A6854" t="s">
        <v>312</v>
      </c>
      <c r="B6854" t="s">
        <v>14676</v>
      </c>
      <c r="C6854" t="s">
        <v>14677</v>
      </c>
      <c r="E6854" t="s">
        <v>14678</v>
      </c>
      <c r="F6854" t="s">
        <v>513</v>
      </c>
      <c r="G6854">
        <v>53144</v>
      </c>
      <c r="H6854">
        <v>42.581254000000001</v>
      </c>
      <c r="I6854">
        <v>-87.853827999999993</v>
      </c>
      <c r="J6854" s="1" t="d">
        <v>2018-11-08</v>
      </c>
      <c r="K6854">
        <v>60576</v>
      </c>
      <c r="L6854" t="s">
        <v>30</v>
      </c>
      <c r="M6854" s="1" t="d">
        <v>2014-02-26</v>
      </c>
      <c r="N6854">
        <v>2</v>
      </c>
      <c r="O6854">
        <v>26</v>
      </c>
      <c r="P6854">
        <v>2014</v>
      </c>
      <c r="R6854" t="s">
        <v>26</v>
      </c>
      <c r="S6854" t="s">
        <v>31</v>
      </c>
    </row>
    <row r="6855" spans="1:19" x14ac:dyDescent="0.25">
      <c r="A6855" t="s">
        <v>312</v>
      </c>
      <c r="B6855" t="s">
        <v>14679</v>
      </c>
      <c r="C6855" t="s">
        <v>14680</v>
      </c>
      <c r="E6855" t="s">
        <v>3233</v>
      </c>
      <c r="F6855" t="s">
        <v>513</v>
      </c>
      <c r="G6855">
        <v>53066</v>
      </c>
      <c r="H6855">
        <v>43.109189999999998</v>
      </c>
      <c r="I6855">
        <v>-88.494479999999996</v>
      </c>
      <c r="J6855" s="1" t="d">
        <v>2018-11-08</v>
      </c>
      <c r="K6855">
        <v>60577</v>
      </c>
      <c r="L6855" t="s">
        <v>30</v>
      </c>
      <c r="M6855" s="1" t="d">
        <v>2014-02-26</v>
      </c>
      <c r="N6855">
        <v>2</v>
      </c>
      <c r="O6855">
        <v>26</v>
      </c>
      <c r="P6855">
        <v>2014</v>
      </c>
      <c r="R6855" t="s">
        <v>26</v>
      </c>
      <c r="S6855" t="s">
        <v>31</v>
      </c>
    </row>
    <row r="6856" spans="1:19" x14ac:dyDescent="0.25">
      <c r="A6856" t="s">
        <v>312</v>
      </c>
      <c r="B6856" t="s">
        <v>14681</v>
      </c>
      <c r="C6856" t="s">
        <v>14682</v>
      </c>
      <c r="E6856" t="s">
        <v>4958</v>
      </c>
      <c r="F6856" t="s">
        <v>513</v>
      </c>
      <c r="G6856">
        <v>53186</v>
      </c>
      <c r="H6856">
        <v>42.997250999999999</v>
      </c>
      <c r="I6856">
        <v>-88.231607999999994</v>
      </c>
      <c r="J6856" s="1" t="d">
        <v>2018-11-08</v>
      </c>
      <c r="K6856">
        <v>60578</v>
      </c>
      <c r="L6856" t="s">
        <v>30</v>
      </c>
      <c r="M6856" s="1" t="d">
        <v>2014-02-26</v>
      </c>
      <c r="N6856">
        <v>2</v>
      </c>
      <c r="O6856">
        <v>26</v>
      </c>
      <c r="P6856">
        <v>2014</v>
      </c>
      <c r="R6856" t="s">
        <v>26</v>
      </c>
      <c r="S6856" t="s">
        <v>31</v>
      </c>
    </row>
    <row r="6857" spans="1:19" x14ac:dyDescent="0.25">
      <c r="A6857" t="s">
        <v>312</v>
      </c>
      <c r="B6857" t="s">
        <v>14686</v>
      </c>
      <c r="C6857" t="s">
        <v>14687</v>
      </c>
      <c r="E6857" t="s">
        <v>4426</v>
      </c>
      <c r="F6857" t="s">
        <v>40</v>
      </c>
      <c r="G6857">
        <v>72712</v>
      </c>
      <c r="H6857">
        <v>36.363486000000002</v>
      </c>
      <c r="I6857">
        <v>-94.197474999999997</v>
      </c>
      <c r="J6857" s="1" t="d">
        <v>2019-04-08</v>
      </c>
      <c r="K6857">
        <v>60597</v>
      </c>
      <c r="L6857" t="s">
        <v>24</v>
      </c>
      <c r="M6857" s="1" t="d">
        <v>2014-02-15</v>
      </c>
      <c r="N6857">
        <v>2</v>
      </c>
      <c r="O6857">
        <v>15</v>
      </c>
      <c r="P6857">
        <v>2014</v>
      </c>
      <c r="R6857" t="s">
        <v>26</v>
      </c>
      <c r="S6857" t="s">
        <v>31</v>
      </c>
    </row>
    <row r="6858" spans="1:19" x14ac:dyDescent="0.25">
      <c r="A6858" t="s">
        <v>312</v>
      </c>
      <c r="B6858" t="s">
        <v>14688</v>
      </c>
      <c r="C6858" t="s">
        <v>14689</v>
      </c>
      <c r="E6858" t="s">
        <v>4433</v>
      </c>
      <c r="F6858" t="s">
        <v>40</v>
      </c>
      <c r="G6858">
        <v>72764</v>
      </c>
      <c r="H6858">
        <v>36.181029000000002</v>
      </c>
      <c r="I6858">
        <v>-94.139206999999999</v>
      </c>
      <c r="J6858" s="1" t="d">
        <v>2019-04-08</v>
      </c>
      <c r="K6858">
        <v>60598</v>
      </c>
      <c r="L6858" t="s">
        <v>24</v>
      </c>
      <c r="M6858" s="1" t="d">
        <v>2014-02-15</v>
      </c>
      <c r="N6858">
        <v>2</v>
      </c>
      <c r="O6858">
        <v>15</v>
      </c>
      <c r="P6858">
        <v>2014</v>
      </c>
      <c r="R6858" t="s">
        <v>26</v>
      </c>
      <c r="S6858" t="s">
        <v>31</v>
      </c>
    </row>
    <row r="6859" spans="1:19" x14ac:dyDescent="0.25">
      <c r="A6859" t="s">
        <v>312</v>
      </c>
      <c r="B6859" t="s">
        <v>14690</v>
      </c>
      <c r="C6859" t="s">
        <v>14691</v>
      </c>
      <c r="E6859" t="s">
        <v>1846</v>
      </c>
      <c r="F6859" t="s">
        <v>40</v>
      </c>
      <c r="G6859">
        <v>72401</v>
      </c>
      <c r="H6859">
        <v>35.84769</v>
      </c>
      <c r="I6859">
        <v>-90.677381999999994</v>
      </c>
      <c r="J6859" s="1" t="d">
        <v>2019-04-08</v>
      </c>
      <c r="K6859">
        <v>60599</v>
      </c>
      <c r="L6859" t="s">
        <v>24</v>
      </c>
      <c r="M6859" s="1" t="d">
        <v>2014-02-15</v>
      </c>
      <c r="N6859">
        <v>2</v>
      </c>
      <c r="O6859">
        <v>15</v>
      </c>
      <c r="P6859">
        <v>2014</v>
      </c>
      <c r="R6859" t="s">
        <v>26</v>
      </c>
      <c r="S6859" t="s">
        <v>31</v>
      </c>
    </row>
    <row r="6860" spans="1:19" x14ac:dyDescent="0.25">
      <c r="A6860" t="s">
        <v>312</v>
      </c>
      <c r="B6860" t="s">
        <v>14692</v>
      </c>
      <c r="C6860" t="s">
        <v>14693</v>
      </c>
      <c r="E6860" t="s">
        <v>7636</v>
      </c>
      <c r="F6860" t="s">
        <v>327</v>
      </c>
      <c r="G6860">
        <v>52403</v>
      </c>
      <c r="H6860">
        <v>41.977952999999999</v>
      </c>
      <c r="I6860">
        <v>-91.651308999999998</v>
      </c>
      <c r="J6860" s="1" t="d">
        <v>2019-04-08</v>
      </c>
      <c r="K6860">
        <v>60600</v>
      </c>
      <c r="L6860" t="s">
        <v>24</v>
      </c>
      <c r="M6860" s="1" t="d">
        <v>2014-02-15</v>
      </c>
      <c r="N6860">
        <v>2</v>
      </c>
      <c r="O6860">
        <v>15</v>
      </c>
      <c r="P6860">
        <v>2014</v>
      </c>
      <c r="R6860" t="s">
        <v>26</v>
      </c>
      <c r="S6860" t="s">
        <v>31</v>
      </c>
    </row>
    <row r="6861" spans="1:19" x14ac:dyDescent="0.25">
      <c r="A6861" t="s">
        <v>312</v>
      </c>
      <c r="B6861" t="s">
        <v>14694</v>
      </c>
      <c r="C6861" t="s">
        <v>14695</v>
      </c>
      <c r="E6861" t="s">
        <v>14696</v>
      </c>
      <c r="F6861" t="s">
        <v>124</v>
      </c>
      <c r="G6861">
        <v>68776</v>
      </c>
      <c r="H6861">
        <v>42.452379000000001</v>
      </c>
      <c r="I6861">
        <v>-96.413927000000001</v>
      </c>
      <c r="J6861" s="1" t="d">
        <v>2019-04-08</v>
      </c>
      <c r="K6861">
        <v>60601</v>
      </c>
      <c r="L6861" t="s">
        <v>24</v>
      </c>
      <c r="M6861" s="1" t="d">
        <v>2014-02-15</v>
      </c>
      <c r="N6861">
        <v>2</v>
      </c>
      <c r="O6861">
        <v>15</v>
      </c>
      <c r="P6861">
        <v>2014</v>
      </c>
      <c r="R6861" t="s">
        <v>26</v>
      </c>
      <c r="S6861" t="s">
        <v>31</v>
      </c>
    </row>
    <row r="6862" spans="1:19" x14ac:dyDescent="0.25">
      <c r="A6862" t="s">
        <v>504</v>
      </c>
      <c r="B6862" t="s">
        <v>14697</v>
      </c>
      <c r="C6862" t="s">
        <v>14698</v>
      </c>
      <c r="E6862" t="s">
        <v>3074</v>
      </c>
      <c r="F6862" t="s">
        <v>59</v>
      </c>
      <c r="G6862">
        <v>43026</v>
      </c>
      <c r="H6862">
        <v>40.011805000000003</v>
      </c>
      <c r="I6862">
        <v>-83.113041999999993</v>
      </c>
      <c r="J6862" s="1" t="d">
        <v>2019-03-07</v>
      </c>
      <c r="K6862">
        <v>60610</v>
      </c>
      <c r="L6862" t="s">
        <v>14699</v>
      </c>
      <c r="M6862" s="1" t="d">
        <v>2014-02-01</v>
      </c>
      <c r="N6862">
        <v>2</v>
      </c>
      <c r="O6862">
        <v>1</v>
      </c>
      <c r="P6862">
        <v>2014</v>
      </c>
      <c r="R6862" t="s">
        <v>26</v>
      </c>
      <c r="S6862" t="s">
        <v>31</v>
      </c>
    </row>
    <row r="6863" spans="1:19" x14ac:dyDescent="0.25">
      <c r="A6863" t="s">
        <v>19</v>
      </c>
      <c r="B6863" t="s">
        <v>5775</v>
      </c>
      <c r="C6863" t="s">
        <v>14700</v>
      </c>
      <c r="E6863" t="s">
        <v>5777</v>
      </c>
      <c r="F6863" t="s">
        <v>40</v>
      </c>
      <c r="G6863">
        <v>72202</v>
      </c>
      <c r="H6863">
        <v>34.742569000000003</v>
      </c>
      <c r="I6863">
        <v>-92.263756999999998</v>
      </c>
      <c r="J6863" s="1" t="d">
        <v>2019-04-08</v>
      </c>
      <c r="K6863">
        <v>60646</v>
      </c>
      <c r="L6863" t="s">
        <v>24</v>
      </c>
      <c r="M6863" s="1" t="d">
        <v>2014-04-29</v>
      </c>
      <c r="N6863">
        <v>4</v>
      </c>
      <c r="O6863">
        <v>29</v>
      </c>
      <c r="P6863">
        <v>2014</v>
      </c>
      <c r="Q6863" t="s">
        <v>35</v>
      </c>
      <c r="R6863" t="s">
        <v>26</v>
      </c>
      <c r="S6863" t="s">
        <v>31</v>
      </c>
    </row>
    <row r="6864" spans="1:19" x14ac:dyDescent="0.25">
      <c r="A6864" t="s">
        <v>338</v>
      </c>
      <c r="B6864" t="s">
        <v>14701</v>
      </c>
      <c r="C6864" t="s">
        <v>14702</v>
      </c>
      <c r="E6864" t="s">
        <v>449</v>
      </c>
      <c r="F6864" t="s">
        <v>88</v>
      </c>
      <c r="G6864">
        <v>65802</v>
      </c>
      <c r="H6864">
        <v>37.198185000000002</v>
      </c>
      <c r="I6864">
        <v>-93.401650000000004</v>
      </c>
      <c r="J6864" s="1" t="d">
        <v>2018-08-07</v>
      </c>
      <c r="K6864">
        <v>60648</v>
      </c>
      <c r="L6864" t="s">
        <v>30</v>
      </c>
      <c r="M6864" s="1" t="d">
        <v>2014-05-15</v>
      </c>
      <c r="N6864">
        <v>5</v>
      </c>
      <c r="O6864">
        <v>15</v>
      </c>
      <c r="P6864">
        <v>2014</v>
      </c>
      <c r="R6864" t="s">
        <v>26</v>
      </c>
      <c r="S6864" t="s">
        <v>31</v>
      </c>
    </row>
    <row r="6865" spans="1:19" x14ac:dyDescent="0.25">
      <c r="A6865" t="s">
        <v>312</v>
      </c>
      <c r="B6865" t="s">
        <v>14718</v>
      </c>
      <c r="C6865" t="s">
        <v>14719</v>
      </c>
      <c r="E6865" t="s">
        <v>14720</v>
      </c>
      <c r="F6865" t="s">
        <v>373</v>
      </c>
      <c r="G6865">
        <v>61866</v>
      </c>
      <c r="H6865">
        <v>40.309614000000003</v>
      </c>
      <c r="I6865">
        <v>-88.174736999999993</v>
      </c>
      <c r="J6865" s="1" t="d">
        <v>2018-10-04</v>
      </c>
      <c r="K6865">
        <v>60687</v>
      </c>
      <c r="L6865" t="s">
        <v>30</v>
      </c>
      <c r="M6865" s="1" t="d">
        <v>2014-02-15</v>
      </c>
      <c r="N6865">
        <v>2</v>
      </c>
      <c r="O6865">
        <v>15</v>
      </c>
      <c r="P6865">
        <v>2014</v>
      </c>
      <c r="R6865" t="s">
        <v>26</v>
      </c>
      <c r="S6865" t="s">
        <v>31</v>
      </c>
    </row>
    <row r="6866" spans="1:19" x14ac:dyDescent="0.25">
      <c r="A6866" t="s">
        <v>338</v>
      </c>
      <c r="B6866" t="s">
        <v>14721</v>
      </c>
      <c r="C6866" t="s">
        <v>14722</v>
      </c>
      <c r="E6866" t="s">
        <v>3185</v>
      </c>
      <c r="F6866" t="s">
        <v>23</v>
      </c>
      <c r="G6866">
        <v>35203</v>
      </c>
      <c r="H6866">
        <v>33.518112000000002</v>
      </c>
      <c r="I6866">
        <v>-86.812843000000001</v>
      </c>
      <c r="J6866" s="1" t="d">
        <v>2018-07-09</v>
      </c>
      <c r="K6866">
        <v>60695</v>
      </c>
      <c r="L6866" t="s">
        <v>30</v>
      </c>
      <c r="M6866" s="1" t="d">
        <v>2014-01-01</v>
      </c>
      <c r="N6866">
        <v>1</v>
      </c>
      <c r="O6866">
        <v>1</v>
      </c>
      <c r="P6866">
        <v>2014</v>
      </c>
      <c r="R6866" t="s">
        <v>26</v>
      </c>
      <c r="S6866" t="s">
        <v>27</v>
      </c>
    </row>
    <row r="6867" spans="1:19" x14ac:dyDescent="0.25">
      <c r="A6867" t="s">
        <v>338</v>
      </c>
      <c r="B6867" t="s">
        <v>14723</v>
      </c>
      <c r="C6867" t="s">
        <v>14724</v>
      </c>
      <c r="E6867" t="s">
        <v>8754</v>
      </c>
      <c r="F6867" t="s">
        <v>23</v>
      </c>
      <c r="G6867">
        <v>35401</v>
      </c>
      <c r="H6867">
        <v>33.207349999999998</v>
      </c>
      <c r="I6867">
        <v>-87.559866</v>
      </c>
      <c r="J6867" s="1" t="d">
        <v>2018-07-09</v>
      </c>
      <c r="K6867">
        <v>60699</v>
      </c>
      <c r="L6867" t="s">
        <v>30</v>
      </c>
      <c r="M6867" s="1" t="d">
        <v>2014-01-01</v>
      </c>
      <c r="N6867">
        <v>1</v>
      </c>
      <c r="O6867">
        <v>1</v>
      </c>
      <c r="P6867">
        <v>2014</v>
      </c>
      <c r="R6867" t="s">
        <v>26</v>
      </c>
      <c r="S6867" t="s">
        <v>27</v>
      </c>
    </row>
    <row r="6868" spans="1:19" x14ac:dyDescent="0.25">
      <c r="A6868" t="s">
        <v>338</v>
      </c>
      <c r="B6868" t="s">
        <v>14725</v>
      </c>
      <c r="C6868" t="s">
        <v>14726</v>
      </c>
      <c r="E6868" t="s">
        <v>117</v>
      </c>
      <c r="F6868" t="s">
        <v>23</v>
      </c>
      <c r="G6868">
        <v>36602</v>
      </c>
      <c r="H6868">
        <v>30.694703000000001</v>
      </c>
      <c r="I6868">
        <v>-88.042743999999999</v>
      </c>
      <c r="J6868" s="1" t="d">
        <v>2018-07-09</v>
      </c>
      <c r="K6868">
        <v>60700</v>
      </c>
      <c r="L6868" t="s">
        <v>30</v>
      </c>
      <c r="M6868" s="1" t="d">
        <v>2014-01-01</v>
      </c>
      <c r="N6868">
        <v>1</v>
      </c>
      <c r="O6868">
        <v>1</v>
      </c>
      <c r="P6868">
        <v>2014</v>
      </c>
      <c r="R6868" t="s">
        <v>26</v>
      </c>
      <c r="S6868" t="s">
        <v>27</v>
      </c>
    </row>
    <row r="6869" spans="1:19" x14ac:dyDescent="0.25">
      <c r="A6869" t="s">
        <v>338</v>
      </c>
      <c r="B6869" t="s">
        <v>14727</v>
      </c>
      <c r="C6869" t="s">
        <v>14728</v>
      </c>
      <c r="E6869" t="s">
        <v>14729</v>
      </c>
      <c r="F6869" t="s">
        <v>23</v>
      </c>
      <c r="G6869">
        <v>36027</v>
      </c>
      <c r="H6869">
        <v>31.891401999999999</v>
      </c>
      <c r="I6869">
        <v>-85.143411</v>
      </c>
      <c r="J6869" s="1" t="d">
        <v>2018-07-09</v>
      </c>
      <c r="K6869">
        <v>60701</v>
      </c>
      <c r="L6869" t="s">
        <v>30</v>
      </c>
      <c r="M6869" s="1" t="d">
        <v>2014-01-01</v>
      </c>
      <c r="N6869">
        <v>1</v>
      </c>
      <c r="O6869">
        <v>1</v>
      </c>
      <c r="P6869">
        <v>2014</v>
      </c>
      <c r="R6869" t="s">
        <v>26</v>
      </c>
      <c r="S6869" t="s">
        <v>27</v>
      </c>
    </row>
    <row r="6870" spans="1:19" x14ac:dyDescent="0.25">
      <c r="A6870" t="s">
        <v>338</v>
      </c>
      <c r="B6870" t="s">
        <v>14730</v>
      </c>
      <c r="C6870" t="s">
        <v>14731</v>
      </c>
      <c r="E6870" t="s">
        <v>22</v>
      </c>
      <c r="F6870" t="s">
        <v>23</v>
      </c>
      <c r="G6870">
        <v>36104</v>
      </c>
      <c r="H6870">
        <v>32.376773999999997</v>
      </c>
      <c r="I6870">
        <v>-86.305640999999994</v>
      </c>
      <c r="J6870" s="1" t="d">
        <v>2018-07-09</v>
      </c>
      <c r="K6870">
        <v>60702</v>
      </c>
      <c r="L6870" t="s">
        <v>30</v>
      </c>
      <c r="M6870" s="1" t="d">
        <v>2014-01-01</v>
      </c>
      <c r="N6870">
        <v>1</v>
      </c>
      <c r="O6870">
        <v>1</v>
      </c>
      <c r="P6870">
        <v>2014</v>
      </c>
      <c r="R6870" t="s">
        <v>26</v>
      </c>
      <c r="S6870" t="s">
        <v>27</v>
      </c>
    </row>
    <row r="6871" spans="1:19" x14ac:dyDescent="0.25">
      <c r="A6871" t="s">
        <v>338</v>
      </c>
      <c r="B6871" t="s">
        <v>14732</v>
      </c>
      <c r="C6871" t="s">
        <v>14733</v>
      </c>
      <c r="E6871" t="s">
        <v>13972</v>
      </c>
      <c r="F6871" t="s">
        <v>23</v>
      </c>
      <c r="G6871">
        <v>36701</v>
      </c>
      <c r="H6871">
        <v>32.408642999999998</v>
      </c>
      <c r="I6871">
        <v>-87.023443999999998</v>
      </c>
      <c r="J6871" s="1" t="d">
        <v>2018-07-09</v>
      </c>
      <c r="K6871">
        <v>60703</v>
      </c>
      <c r="L6871" t="s">
        <v>30</v>
      </c>
      <c r="M6871" s="1" t="d">
        <v>2014-01-01</v>
      </c>
      <c r="N6871">
        <v>1</v>
      </c>
      <c r="O6871">
        <v>1</v>
      </c>
      <c r="P6871">
        <v>2014</v>
      </c>
      <c r="R6871" t="s">
        <v>26</v>
      </c>
      <c r="S6871" t="s">
        <v>27</v>
      </c>
    </row>
    <row r="6872" spans="1:19" x14ac:dyDescent="0.25">
      <c r="A6872" t="s">
        <v>338</v>
      </c>
      <c r="B6872" t="s">
        <v>14734</v>
      </c>
      <c r="C6872" t="s">
        <v>14735</v>
      </c>
      <c r="E6872" t="s">
        <v>9608</v>
      </c>
      <c r="F6872" t="s">
        <v>23</v>
      </c>
      <c r="G6872">
        <v>35045</v>
      </c>
      <c r="H6872">
        <v>32.803254000000003</v>
      </c>
      <c r="I6872">
        <v>-86.587812999999997</v>
      </c>
      <c r="J6872" s="1" t="d">
        <v>2018-07-09</v>
      </c>
      <c r="K6872">
        <v>60704</v>
      </c>
      <c r="L6872" t="s">
        <v>30</v>
      </c>
      <c r="M6872" s="1" t="d">
        <v>2014-01-01</v>
      </c>
      <c r="N6872">
        <v>1</v>
      </c>
      <c r="O6872">
        <v>1</v>
      </c>
      <c r="P6872">
        <v>2014</v>
      </c>
      <c r="R6872" t="s">
        <v>26</v>
      </c>
      <c r="S6872" t="s">
        <v>27</v>
      </c>
    </row>
    <row r="6873" spans="1:19" x14ac:dyDescent="0.25">
      <c r="A6873" t="s">
        <v>338</v>
      </c>
      <c r="B6873" t="s">
        <v>14736</v>
      </c>
      <c r="C6873" t="s">
        <v>14737</v>
      </c>
      <c r="E6873" t="s">
        <v>191</v>
      </c>
      <c r="F6873" t="s">
        <v>23</v>
      </c>
      <c r="G6873">
        <v>36832</v>
      </c>
      <c r="H6873">
        <v>32.573039000000001</v>
      </c>
      <c r="I6873">
        <v>-85.497641999999999</v>
      </c>
      <c r="J6873" s="1" t="d">
        <v>2018-07-09</v>
      </c>
      <c r="K6873">
        <v>60705</v>
      </c>
      <c r="L6873" t="s">
        <v>30</v>
      </c>
      <c r="M6873" s="1" t="d">
        <v>2014-01-01</v>
      </c>
      <c r="N6873">
        <v>1</v>
      </c>
      <c r="O6873">
        <v>1</v>
      </c>
      <c r="P6873">
        <v>2014</v>
      </c>
      <c r="R6873" t="s">
        <v>26</v>
      </c>
      <c r="S6873" t="s">
        <v>27</v>
      </c>
    </row>
    <row r="6874" spans="1:19" x14ac:dyDescent="0.25">
      <c r="A6874" t="s">
        <v>338</v>
      </c>
      <c r="B6874" t="s">
        <v>14738</v>
      </c>
      <c r="C6874" t="s">
        <v>14739</v>
      </c>
      <c r="E6874" t="s">
        <v>4946</v>
      </c>
      <c r="F6874" t="s">
        <v>23</v>
      </c>
      <c r="G6874">
        <v>36201</v>
      </c>
      <c r="H6874">
        <v>33.656551</v>
      </c>
      <c r="I6874">
        <v>-85.826141000000007</v>
      </c>
      <c r="J6874" s="1" t="d">
        <v>2018-07-09</v>
      </c>
      <c r="K6874">
        <v>60706</v>
      </c>
      <c r="L6874" t="s">
        <v>30</v>
      </c>
      <c r="M6874" s="1" t="d">
        <v>2014-01-01</v>
      </c>
      <c r="N6874">
        <v>1</v>
      </c>
      <c r="O6874">
        <v>1</v>
      </c>
      <c r="P6874">
        <v>2014</v>
      </c>
      <c r="R6874" t="s">
        <v>26</v>
      </c>
      <c r="S6874" t="s">
        <v>27</v>
      </c>
    </row>
    <row r="6875" spans="1:19" x14ac:dyDescent="0.25">
      <c r="A6875" t="s">
        <v>338</v>
      </c>
      <c r="B6875" t="s">
        <v>14740</v>
      </c>
      <c r="C6875" t="s">
        <v>14741</v>
      </c>
      <c r="E6875" t="s">
        <v>5064</v>
      </c>
      <c r="F6875" t="s">
        <v>23</v>
      </c>
      <c r="G6875">
        <v>35124</v>
      </c>
      <c r="H6875">
        <v>33.296044999999999</v>
      </c>
      <c r="I6875">
        <v>-86.814195999999995</v>
      </c>
      <c r="J6875" s="1" t="d">
        <v>2018-07-09</v>
      </c>
      <c r="K6875">
        <v>60707</v>
      </c>
      <c r="L6875" t="s">
        <v>30</v>
      </c>
      <c r="M6875" s="1" t="d">
        <v>2014-01-01</v>
      </c>
      <c r="N6875">
        <v>1</v>
      </c>
      <c r="O6875">
        <v>1</v>
      </c>
      <c r="P6875">
        <v>2014</v>
      </c>
      <c r="R6875" t="s">
        <v>26</v>
      </c>
      <c r="S6875" t="s">
        <v>27</v>
      </c>
    </row>
    <row r="6876" spans="1:19" x14ac:dyDescent="0.25">
      <c r="A6876" t="s">
        <v>338</v>
      </c>
      <c r="B6876" t="s">
        <v>14748</v>
      </c>
      <c r="C6876" t="s">
        <v>14749</v>
      </c>
      <c r="E6876" t="s">
        <v>9698</v>
      </c>
      <c r="F6876" t="s">
        <v>373</v>
      </c>
      <c r="G6876">
        <v>60915</v>
      </c>
      <c r="H6876">
        <v>41.150126</v>
      </c>
      <c r="I6876">
        <v>-87.850125000000006</v>
      </c>
      <c r="J6876" s="1" t="d">
        <v>2018-11-08</v>
      </c>
      <c r="K6876">
        <v>60715</v>
      </c>
      <c r="L6876" t="s">
        <v>30</v>
      </c>
      <c r="M6876" s="1" t="d">
        <v>2014-06-20</v>
      </c>
      <c r="N6876">
        <v>6</v>
      </c>
      <c r="O6876">
        <v>20</v>
      </c>
      <c r="P6876">
        <v>2014</v>
      </c>
      <c r="R6876" t="s">
        <v>26</v>
      </c>
      <c r="S6876" t="s">
        <v>31</v>
      </c>
    </row>
    <row r="6877" spans="1:19" x14ac:dyDescent="0.25">
      <c r="A6877" t="s">
        <v>338</v>
      </c>
      <c r="B6877" t="s">
        <v>14752</v>
      </c>
      <c r="C6877" t="s">
        <v>14753</v>
      </c>
      <c r="E6877" t="s">
        <v>6754</v>
      </c>
      <c r="F6877" t="s">
        <v>55</v>
      </c>
      <c r="G6877">
        <v>98312</v>
      </c>
      <c r="H6877">
        <v>47.557800999999998</v>
      </c>
      <c r="I6877">
        <v>-122.675335</v>
      </c>
      <c r="J6877" s="1" t="d">
        <v>2018-06-05</v>
      </c>
      <c r="K6877">
        <v>60718</v>
      </c>
      <c r="L6877" t="s">
        <v>30</v>
      </c>
      <c r="M6877" s="1" t="d">
        <v>2014-01-01</v>
      </c>
      <c r="N6877">
        <v>1</v>
      </c>
      <c r="O6877">
        <v>1</v>
      </c>
      <c r="P6877">
        <v>2014</v>
      </c>
      <c r="R6877" t="s">
        <v>26</v>
      </c>
      <c r="S6877" t="s">
        <v>31</v>
      </c>
    </row>
    <row r="6878" spans="1:19" x14ac:dyDescent="0.25">
      <c r="A6878" t="s">
        <v>338</v>
      </c>
      <c r="B6878" t="s">
        <v>14754</v>
      </c>
      <c r="C6878" t="s">
        <v>14755</v>
      </c>
      <c r="D6878" t="s">
        <v>14756</v>
      </c>
      <c r="E6878" t="s">
        <v>14757</v>
      </c>
      <c r="F6878" t="s">
        <v>202</v>
      </c>
      <c r="G6878">
        <v>33156</v>
      </c>
      <c r="H6878">
        <v>25.669547000000001</v>
      </c>
      <c r="I6878">
        <v>-80.285247999999996</v>
      </c>
      <c r="J6878" s="1" t="d">
        <v>2018-10-04</v>
      </c>
      <c r="K6878">
        <v>60719</v>
      </c>
      <c r="L6878" t="s">
        <v>30</v>
      </c>
      <c r="M6878" s="1" t="d">
        <v>2014-01-23</v>
      </c>
      <c r="N6878">
        <v>1</v>
      </c>
      <c r="O6878">
        <v>23</v>
      </c>
      <c r="P6878">
        <v>2014</v>
      </c>
      <c r="R6878" t="s">
        <v>26</v>
      </c>
      <c r="S6878" t="s">
        <v>31</v>
      </c>
    </row>
    <row r="6879" spans="1:19" x14ac:dyDescent="0.25">
      <c r="A6879" t="s">
        <v>338</v>
      </c>
      <c r="B6879" t="s">
        <v>14758</v>
      </c>
      <c r="C6879" t="s">
        <v>14759</v>
      </c>
      <c r="E6879" t="s">
        <v>885</v>
      </c>
      <c r="F6879" t="s">
        <v>170</v>
      </c>
      <c r="G6879">
        <v>91773</v>
      </c>
      <c r="H6879">
        <v>34.104444000000001</v>
      </c>
      <c r="I6879">
        <v>-117.80368900000001</v>
      </c>
      <c r="J6879" s="1" t="d">
        <v>2018-05-03</v>
      </c>
      <c r="K6879">
        <v>60720</v>
      </c>
      <c r="L6879" t="s">
        <v>30</v>
      </c>
      <c r="M6879" s="1" t="d">
        <v>2014-03-13</v>
      </c>
      <c r="N6879">
        <v>3</v>
      </c>
      <c r="O6879">
        <v>13</v>
      </c>
      <c r="P6879">
        <v>2014</v>
      </c>
      <c r="R6879" t="s">
        <v>26</v>
      </c>
      <c r="S6879" t="s">
        <v>31</v>
      </c>
    </row>
    <row r="6880" spans="1:19" x14ac:dyDescent="0.25">
      <c r="A6880" t="s">
        <v>338</v>
      </c>
      <c r="B6880" t="s">
        <v>14760</v>
      </c>
      <c r="C6880" t="s">
        <v>14761</v>
      </c>
      <c r="E6880" t="s">
        <v>6455</v>
      </c>
      <c r="F6880" t="s">
        <v>513</v>
      </c>
      <c r="G6880">
        <v>54956</v>
      </c>
      <c r="H6880">
        <v>44.180546</v>
      </c>
      <c r="I6880">
        <v>-88.486671999999999</v>
      </c>
      <c r="J6880" s="1" t="d">
        <v>2018-11-08</v>
      </c>
      <c r="K6880">
        <v>60722</v>
      </c>
      <c r="L6880" t="s">
        <v>30</v>
      </c>
      <c r="M6880" s="1" t="d">
        <v>2014-01-01</v>
      </c>
      <c r="N6880">
        <v>1</v>
      </c>
      <c r="O6880">
        <v>1</v>
      </c>
      <c r="P6880">
        <v>2014</v>
      </c>
      <c r="R6880" t="s">
        <v>26</v>
      </c>
      <c r="S6880" t="s">
        <v>31</v>
      </c>
    </row>
    <row r="6881" spans="1:19" x14ac:dyDescent="0.25">
      <c r="A6881" t="s">
        <v>338</v>
      </c>
      <c r="B6881" t="s">
        <v>14762</v>
      </c>
      <c r="C6881" t="s">
        <v>14763</v>
      </c>
      <c r="E6881" t="s">
        <v>1522</v>
      </c>
      <c r="F6881" t="s">
        <v>59</v>
      </c>
      <c r="G6881">
        <v>45402</v>
      </c>
      <c r="H6881">
        <v>39.759169999999997</v>
      </c>
      <c r="I6881">
        <v>-84.193995000000001</v>
      </c>
      <c r="J6881" s="1" t="d">
        <v>2019-03-07</v>
      </c>
      <c r="K6881">
        <v>60723</v>
      </c>
      <c r="L6881" t="s">
        <v>71</v>
      </c>
      <c r="M6881" s="1" t="d">
        <v>2014-02-12</v>
      </c>
      <c r="N6881">
        <v>2</v>
      </c>
      <c r="O6881">
        <v>12</v>
      </c>
      <c r="P6881">
        <v>2014</v>
      </c>
      <c r="R6881" t="s">
        <v>26</v>
      </c>
      <c r="S6881" t="s">
        <v>31</v>
      </c>
    </row>
    <row r="6882" spans="1:19" x14ac:dyDescent="0.25">
      <c r="A6882" t="s">
        <v>338</v>
      </c>
      <c r="B6882" t="s">
        <v>14773</v>
      </c>
      <c r="C6882" t="s">
        <v>14774</v>
      </c>
      <c r="E6882" t="s">
        <v>14775</v>
      </c>
      <c r="F6882" t="s">
        <v>67</v>
      </c>
      <c r="G6882">
        <v>6479</v>
      </c>
      <c r="H6882">
        <v>41.564357999999999</v>
      </c>
      <c r="I6882">
        <v>-72.883049999999997</v>
      </c>
      <c r="J6882" s="1" t="d">
        <v>2019-04-08</v>
      </c>
      <c r="K6882">
        <v>60760</v>
      </c>
      <c r="L6882" t="s">
        <v>24</v>
      </c>
      <c r="M6882" s="1" t="d">
        <v>2014-01-01</v>
      </c>
      <c r="N6882">
        <v>1</v>
      </c>
      <c r="O6882">
        <v>1</v>
      </c>
      <c r="P6882">
        <v>2014</v>
      </c>
      <c r="R6882" t="s">
        <v>26</v>
      </c>
      <c r="S6882" t="s">
        <v>31</v>
      </c>
    </row>
    <row r="6883" spans="1:19" x14ac:dyDescent="0.25">
      <c r="A6883" t="s">
        <v>338</v>
      </c>
      <c r="B6883" t="s">
        <v>14782</v>
      </c>
      <c r="C6883" t="s">
        <v>14783</v>
      </c>
      <c r="E6883" t="s">
        <v>12248</v>
      </c>
      <c r="F6883" t="s">
        <v>67</v>
      </c>
      <c r="G6883">
        <v>6810</v>
      </c>
      <c r="H6883">
        <v>41.396042000000001</v>
      </c>
      <c r="I6883">
        <v>-73.451059000000001</v>
      </c>
      <c r="J6883" s="1" t="d">
        <v>2019-04-08</v>
      </c>
      <c r="K6883">
        <v>60767</v>
      </c>
      <c r="L6883" t="s">
        <v>24</v>
      </c>
      <c r="M6883" s="1" t="d">
        <v>2014-03-01</v>
      </c>
      <c r="N6883">
        <v>3</v>
      </c>
      <c r="O6883">
        <v>1</v>
      </c>
      <c r="P6883">
        <v>2014</v>
      </c>
      <c r="R6883" t="s">
        <v>26</v>
      </c>
      <c r="S6883" t="s">
        <v>31</v>
      </c>
    </row>
    <row r="6884" spans="1:19" x14ac:dyDescent="0.25">
      <c r="A6884" t="s">
        <v>338</v>
      </c>
      <c r="B6884" t="s">
        <v>14797</v>
      </c>
      <c r="C6884" t="s">
        <v>14798</v>
      </c>
      <c r="E6884" t="s">
        <v>14799</v>
      </c>
      <c r="F6884" t="s">
        <v>1026</v>
      </c>
      <c r="G6884">
        <v>3253</v>
      </c>
      <c r="H6884">
        <v>43.654193999999997</v>
      </c>
      <c r="I6884">
        <v>-71.49606</v>
      </c>
      <c r="J6884" s="1" t="d">
        <v>2018-06-05</v>
      </c>
      <c r="K6884">
        <v>60798</v>
      </c>
      <c r="L6884" t="s">
        <v>30</v>
      </c>
      <c r="M6884" s="1" t="d">
        <v>2014-01-15</v>
      </c>
      <c r="N6884">
        <v>1</v>
      </c>
      <c r="O6884">
        <v>15</v>
      </c>
      <c r="P6884">
        <v>2014</v>
      </c>
      <c r="R6884" t="s">
        <v>26</v>
      </c>
      <c r="S6884" t="s">
        <v>31</v>
      </c>
    </row>
    <row r="6885" spans="1:19" x14ac:dyDescent="0.25">
      <c r="A6885" t="s">
        <v>338</v>
      </c>
      <c r="B6885" t="s">
        <v>14800</v>
      </c>
      <c r="C6885" t="s">
        <v>14801</v>
      </c>
      <c r="E6885" t="s">
        <v>14802</v>
      </c>
      <c r="F6885" t="s">
        <v>55</v>
      </c>
      <c r="G6885">
        <v>98616</v>
      </c>
      <c r="H6885">
        <v>46.051228000000002</v>
      </c>
      <c r="I6885">
        <v>-122.301754</v>
      </c>
      <c r="J6885" s="1" t="d">
        <v>2018-11-08</v>
      </c>
      <c r="K6885">
        <v>60814</v>
      </c>
      <c r="L6885" t="s">
        <v>30</v>
      </c>
      <c r="M6885" s="1" t="d">
        <v>2014-03-06</v>
      </c>
      <c r="N6885">
        <v>3</v>
      </c>
      <c r="O6885">
        <v>6</v>
      </c>
      <c r="P6885">
        <v>2014</v>
      </c>
      <c r="R6885" t="s">
        <v>26</v>
      </c>
      <c r="S6885" t="s">
        <v>31</v>
      </c>
    </row>
    <row r="6886" spans="1:19" x14ac:dyDescent="0.25">
      <c r="A6886" t="s">
        <v>338</v>
      </c>
      <c r="B6886" t="s">
        <v>14805</v>
      </c>
      <c r="C6886" t="s">
        <v>14806</v>
      </c>
      <c r="E6886" t="s">
        <v>3803</v>
      </c>
      <c r="F6886" t="s">
        <v>718</v>
      </c>
      <c r="G6886">
        <v>40218</v>
      </c>
      <c r="H6886">
        <v>38.186062999999997</v>
      </c>
      <c r="I6886">
        <v>-85.640388999999999</v>
      </c>
      <c r="J6886" s="1" t="d">
        <v>2019-02-06</v>
      </c>
      <c r="K6886">
        <v>60816</v>
      </c>
      <c r="L6886" t="s">
        <v>103</v>
      </c>
      <c r="M6886" s="1" t="d">
        <v>2014-01-01</v>
      </c>
      <c r="N6886">
        <v>1</v>
      </c>
      <c r="O6886">
        <v>1</v>
      </c>
      <c r="P6886">
        <v>2014</v>
      </c>
      <c r="R6886" t="s">
        <v>26</v>
      </c>
      <c r="S6886" t="s">
        <v>31</v>
      </c>
    </row>
    <row r="6887" spans="1:19" x14ac:dyDescent="0.25">
      <c r="A6887" t="s">
        <v>19</v>
      </c>
      <c r="B6887" t="s">
        <v>38</v>
      </c>
      <c r="C6887" t="s">
        <v>14807</v>
      </c>
      <c r="E6887" t="s">
        <v>39</v>
      </c>
      <c r="F6887" t="s">
        <v>40</v>
      </c>
      <c r="G6887">
        <v>72903</v>
      </c>
      <c r="H6887">
        <v>35.335799000000002</v>
      </c>
      <c r="I6887">
        <v>-94.384145000000004</v>
      </c>
      <c r="J6887" s="1" t="d">
        <v>2019-04-08</v>
      </c>
      <c r="K6887">
        <v>60818</v>
      </c>
      <c r="L6887" t="s">
        <v>24</v>
      </c>
      <c r="M6887" s="1" t="d">
        <v>2014-08-22</v>
      </c>
      <c r="N6887">
        <v>8</v>
      </c>
      <c r="O6887">
        <v>22</v>
      </c>
      <c r="P6887">
        <v>2014</v>
      </c>
      <c r="Q6887" t="s">
        <v>35</v>
      </c>
      <c r="R6887" t="s">
        <v>26</v>
      </c>
      <c r="S6887" t="s">
        <v>31</v>
      </c>
    </row>
    <row r="6888" spans="1:19" x14ac:dyDescent="0.25">
      <c r="A6888" t="s">
        <v>338</v>
      </c>
      <c r="B6888" t="s">
        <v>14813</v>
      </c>
      <c r="C6888" t="s">
        <v>14814</v>
      </c>
      <c r="D6888" t="s">
        <v>14815</v>
      </c>
      <c r="E6888" t="s">
        <v>193</v>
      </c>
      <c r="F6888" t="s">
        <v>170</v>
      </c>
      <c r="G6888">
        <v>95817</v>
      </c>
      <c r="H6888">
        <v>38.552970999999999</v>
      </c>
      <c r="I6888">
        <v>-121.434691</v>
      </c>
      <c r="J6888" s="1" t="d">
        <v>2018-05-03</v>
      </c>
      <c r="K6888">
        <v>60856</v>
      </c>
      <c r="L6888" t="s">
        <v>30</v>
      </c>
      <c r="M6888" s="1" t="d">
        <v>2014-03-24</v>
      </c>
      <c r="N6888">
        <v>3</v>
      </c>
      <c r="O6888">
        <v>24</v>
      </c>
      <c r="P6888">
        <v>2014</v>
      </c>
      <c r="R6888" t="s">
        <v>26</v>
      </c>
      <c r="S6888" t="s">
        <v>31</v>
      </c>
    </row>
    <row r="6889" spans="1:19" x14ac:dyDescent="0.25">
      <c r="A6889" t="s">
        <v>338</v>
      </c>
      <c r="B6889" t="s">
        <v>14813</v>
      </c>
      <c r="C6889" t="s">
        <v>14814</v>
      </c>
      <c r="D6889" t="s">
        <v>14815</v>
      </c>
      <c r="E6889" t="s">
        <v>193</v>
      </c>
      <c r="F6889" t="s">
        <v>170</v>
      </c>
      <c r="G6889">
        <v>95817</v>
      </c>
      <c r="H6889">
        <v>38.552970999999999</v>
      </c>
      <c r="I6889">
        <v>-121.434691</v>
      </c>
      <c r="J6889" s="1" t="d">
        <v>2018-05-03</v>
      </c>
      <c r="K6889">
        <v>60857</v>
      </c>
      <c r="L6889" t="s">
        <v>30</v>
      </c>
      <c r="M6889" s="1" t="d">
        <v>2014-03-24</v>
      </c>
      <c r="N6889">
        <v>3</v>
      </c>
      <c r="O6889">
        <v>24</v>
      </c>
      <c r="P6889">
        <v>2014</v>
      </c>
      <c r="R6889" t="s">
        <v>26</v>
      </c>
      <c r="S6889" t="s">
        <v>31</v>
      </c>
    </row>
    <row r="6890" spans="1:19" x14ac:dyDescent="0.25">
      <c r="A6890" t="s">
        <v>338</v>
      </c>
      <c r="B6890" t="s">
        <v>14816</v>
      </c>
      <c r="C6890" t="s">
        <v>14817</v>
      </c>
      <c r="E6890" t="s">
        <v>14818</v>
      </c>
      <c r="F6890" t="s">
        <v>42</v>
      </c>
      <c r="G6890">
        <v>1040</v>
      </c>
      <c r="H6890">
        <v>42.180922000000002</v>
      </c>
      <c r="I6890">
        <v>-72.629513000000003</v>
      </c>
      <c r="J6890" s="1" t="d">
        <v>2018-10-04</v>
      </c>
      <c r="K6890">
        <v>60865</v>
      </c>
      <c r="L6890" t="s">
        <v>30</v>
      </c>
      <c r="M6890" s="1" t="d">
        <v>2014-03-01</v>
      </c>
      <c r="N6890">
        <v>3</v>
      </c>
      <c r="O6890">
        <v>1</v>
      </c>
      <c r="P6890">
        <v>2014</v>
      </c>
      <c r="R6890" t="s">
        <v>26</v>
      </c>
      <c r="S6890" t="s">
        <v>27</v>
      </c>
    </row>
    <row r="6891" spans="1:19" x14ac:dyDescent="0.25">
      <c r="A6891" t="s">
        <v>504</v>
      </c>
      <c r="B6891" t="s">
        <v>14821</v>
      </c>
      <c r="C6891" t="s">
        <v>14822</v>
      </c>
      <c r="E6891" t="s">
        <v>14823</v>
      </c>
      <c r="F6891" t="s">
        <v>42</v>
      </c>
      <c r="G6891">
        <v>1027</v>
      </c>
      <c r="H6891">
        <v>42.286250000000003</v>
      </c>
      <c r="I6891">
        <v>-72.775600999999995</v>
      </c>
      <c r="J6891" s="1" t="d">
        <v>2018-07-09</v>
      </c>
      <c r="K6891">
        <v>60870</v>
      </c>
      <c r="L6891" t="s">
        <v>30</v>
      </c>
      <c r="M6891" s="1" t="d">
        <v>2014-06-23</v>
      </c>
      <c r="N6891">
        <v>6</v>
      </c>
      <c r="O6891">
        <v>23</v>
      </c>
      <c r="P6891">
        <v>2014</v>
      </c>
      <c r="R6891" t="s">
        <v>26</v>
      </c>
      <c r="S6891" t="s">
        <v>31</v>
      </c>
    </row>
    <row r="6892" spans="1:19" x14ac:dyDescent="0.25">
      <c r="A6892" t="s">
        <v>338</v>
      </c>
      <c r="B6892" t="s">
        <v>14824</v>
      </c>
      <c r="C6892" t="s">
        <v>14825</v>
      </c>
      <c r="E6892" t="s">
        <v>14826</v>
      </c>
      <c r="F6892" t="s">
        <v>170</v>
      </c>
      <c r="G6892">
        <v>95322</v>
      </c>
      <c r="H6892">
        <v>37.055146999999998</v>
      </c>
      <c r="I6892">
        <v>-121.01540199999999</v>
      </c>
      <c r="J6892" s="1" t="d">
        <v>2018-05-03</v>
      </c>
      <c r="K6892">
        <v>60871</v>
      </c>
      <c r="L6892" t="s">
        <v>30</v>
      </c>
      <c r="M6892" s="1" t="d">
        <v>2014-12-15</v>
      </c>
      <c r="N6892">
        <v>12</v>
      </c>
      <c r="O6892">
        <v>15</v>
      </c>
      <c r="P6892">
        <v>2014</v>
      </c>
      <c r="R6892" t="s">
        <v>26</v>
      </c>
      <c r="S6892" t="s">
        <v>31</v>
      </c>
    </row>
    <row r="6893" spans="1:19" x14ac:dyDescent="0.25">
      <c r="A6893" t="s">
        <v>338</v>
      </c>
      <c r="B6893" t="s">
        <v>14827</v>
      </c>
      <c r="C6893" t="s">
        <v>14828</v>
      </c>
      <c r="E6893" t="s">
        <v>1109</v>
      </c>
      <c r="F6893" t="s">
        <v>269</v>
      </c>
      <c r="G6893">
        <v>23188</v>
      </c>
      <c r="H6893">
        <v>37.362569000000001</v>
      </c>
      <c r="I6893">
        <v>-76.710785999999999</v>
      </c>
      <c r="J6893" s="1" t="d">
        <v>2019-02-06</v>
      </c>
      <c r="K6893">
        <v>60877</v>
      </c>
      <c r="L6893" t="s">
        <v>103</v>
      </c>
      <c r="M6893" s="1" t="d">
        <v>2014-12-15</v>
      </c>
      <c r="N6893">
        <v>12</v>
      </c>
      <c r="O6893">
        <v>15</v>
      </c>
      <c r="P6893">
        <v>2014</v>
      </c>
      <c r="R6893" t="s">
        <v>26</v>
      </c>
      <c r="S6893" t="s">
        <v>31</v>
      </c>
    </row>
    <row r="6894" spans="1:19" x14ac:dyDescent="0.25">
      <c r="A6894" t="s">
        <v>338</v>
      </c>
      <c r="B6894" t="s">
        <v>14841</v>
      </c>
      <c r="C6894" t="s">
        <v>14842</v>
      </c>
      <c r="E6894" t="s">
        <v>14843</v>
      </c>
      <c r="F6894" t="s">
        <v>157</v>
      </c>
      <c r="G6894">
        <v>19026</v>
      </c>
      <c r="H6894">
        <v>39.955612000000002</v>
      </c>
      <c r="I6894">
        <v>-75.321745000000007</v>
      </c>
      <c r="J6894" s="1" t="d">
        <v>2018-07-09</v>
      </c>
      <c r="K6894">
        <v>60904</v>
      </c>
      <c r="L6894" t="s">
        <v>30</v>
      </c>
      <c r="M6894" s="1" t="d">
        <v>2014-02-01</v>
      </c>
      <c r="N6894">
        <v>2</v>
      </c>
      <c r="O6894">
        <v>1</v>
      </c>
      <c r="P6894">
        <v>2014</v>
      </c>
      <c r="R6894" t="s">
        <v>26</v>
      </c>
      <c r="S6894" t="s">
        <v>31</v>
      </c>
    </row>
    <row r="6895" spans="1:19" x14ac:dyDescent="0.25">
      <c r="A6895" t="s">
        <v>338</v>
      </c>
      <c r="B6895" t="s">
        <v>14841</v>
      </c>
      <c r="C6895" t="s">
        <v>14842</v>
      </c>
      <c r="E6895" t="s">
        <v>14843</v>
      </c>
      <c r="F6895" t="s">
        <v>157</v>
      </c>
      <c r="G6895">
        <v>19026</v>
      </c>
      <c r="H6895">
        <v>39.955612000000002</v>
      </c>
      <c r="I6895">
        <v>-75.321745000000007</v>
      </c>
      <c r="J6895" s="1" t="d">
        <v>2018-07-09</v>
      </c>
      <c r="K6895">
        <v>60905</v>
      </c>
      <c r="L6895" t="s">
        <v>30</v>
      </c>
      <c r="M6895" s="1" t="d">
        <v>2014-02-01</v>
      </c>
      <c r="N6895">
        <v>2</v>
      </c>
      <c r="O6895">
        <v>1</v>
      </c>
      <c r="P6895">
        <v>2014</v>
      </c>
      <c r="R6895" t="s">
        <v>26</v>
      </c>
      <c r="S6895" t="s">
        <v>27</v>
      </c>
    </row>
    <row r="6896" spans="1:19" x14ac:dyDescent="0.25">
      <c r="A6896" t="s">
        <v>338</v>
      </c>
      <c r="B6896" t="s">
        <v>14844</v>
      </c>
      <c r="C6896" t="s">
        <v>14845</v>
      </c>
      <c r="E6896" t="s">
        <v>14846</v>
      </c>
      <c r="F6896" t="s">
        <v>1120</v>
      </c>
      <c r="G6896">
        <v>5641</v>
      </c>
      <c r="H6896">
        <v>44.230400000000003</v>
      </c>
      <c r="I6896">
        <v>-72.552045000000007</v>
      </c>
      <c r="J6896" s="1" t="d">
        <v>2018-07-09</v>
      </c>
      <c r="K6896">
        <v>60906</v>
      </c>
      <c r="L6896" t="s">
        <v>30</v>
      </c>
      <c r="M6896" s="1" t="d">
        <v>2014-02-01</v>
      </c>
      <c r="N6896">
        <v>2</v>
      </c>
      <c r="O6896">
        <v>1</v>
      </c>
      <c r="P6896">
        <v>2014</v>
      </c>
      <c r="R6896" t="s">
        <v>26</v>
      </c>
      <c r="S6896" t="s">
        <v>31</v>
      </c>
    </row>
    <row r="6897" spans="1:19" x14ac:dyDescent="0.25">
      <c r="A6897" t="s">
        <v>338</v>
      </c>
      <c r="B6897" t="s">
        <v>14844</v>
      </c>
      <c r="C6897" t="s">
        <v>14845</v>
      </c>
      <c r="E6897" t="s">
        <v>14846</v>
      </c>
      <c r="F6897" t="s">
        <v>1120</v>
      </c>
      <c r="G6897">
        <v>5641</v>
      </c>
      <c r="H6897">
        <v>44.230400000000003</v>
      </c>
      <c r="I6897">
        <v>-72.552045000000007</v>
      </c>
      <c r="J6897" s="1" t="d">
        <v>2018-07-09</v>
      </c>
      <c r="K6897">
        <v>60907</v>
      </c>
      <c r="L6897" t="s">
        <v>30</v>
      </c>
      <c r="M6897" s="1" t="d">
        <v>2014-02-01</v>
      </c>
      <c r="N6897">
        <v>2</v>
      </c>
      <c r="O6897">
        <v>1</v>
      </c>
      <c r="P6897">
        <v>2014</v>
      </c>
      <c r="R6897" t="s">
        <v>26</v>
      </c>
      <c r="S6897" t="s">
        <v>27</v>
      </c>
    </row>
    <row r="6898" spans="1:19" x14ac:dyDescent="0.25">
      <c r="A6898" t="s">
        <v>338</v>
      </c>
      <c r="B6898" t="s">
        <v>14847</v>
      </c>
      <c r="C6898" t="s">
        <v>14848</v>
      </c>
      <c r="E6898" t="s">
        <v>8587</v>
      </c>
      <c r="F6898" t="s">
        <v>157</v>
      </c>
      <c r="G6898">
        <v>15902</v>
      </c>
      <c r="H6898">
        <v>40.300539999999998</v>
      </c>
      <c r="I6898">
        <v>-78.886444999999995</v>
      </c>
      <c r="J6898" s="1" t="d">
        <v>2018-07-09</v>
      </c>
      <c r="K6898">
        <v>60908</v>
      </c>
      <c r="L6898" t="s">
        <v>30</v>
      </c>
      <c r="M6898" s="1" t="d">
        <v>2014-02-01</v>
      </c>
      <c r="N6898">
        <v>2</v>
      </c>
      <c r="O6898">
        <v>1</v>
      </c>
      <c r="P6898">
        <v>2014</v>
      </c>
      <c r="R6898" t="s">
        <v>26</v>
      </c>
      <c r="S6898" t="s">
        <v>31</v>
      </c>
    </row>
    <row r="6899" spans="1:19" x14ac:dyDescent="0.25">
      <c r="A6899" t="s">
        <v>338</v>
      </c>
      <c r="B6899" t="s">
        <v>14847</v>
      </c>
      <c r="C6899" t="s">
        <v>14848</v>
      </c>
      <c r="E6899" t="s">
        <v>8587</v>
      </c>
      <c r="F6899" t="s">
        <v>157</v>
      </c>
      <c r="G6899">
        <v>15902</v>
      </c>
      <c r="H6899">
        <v>40.300539999999998</v>
      </c>
      <c r="I6899">
        <v>-78.886444999999995</v>
      </c>
      <c r="J6899" s="1" t="d">
        <v>2018-07-09</v>
      </c>
      <c r="K6899">
        <v>60909</v>
      </c>
      <c r="L6899" t="s">
        <v>30</v>
      </c>
      <c r="M6899" s="1" t="d">
        <v>2014-02-01</v>
      </c>
      <c r="N6899">
        <v>2</v>
      </c>
      <c r="O6899">
        <v>1</v>
      </c>
      <c r="P6899">
        <v>2014</v>
      </c>
      <c r="R6899" t="s">
        <v>26</v>
      </c>
      <c r="S6899" t="s">
        <v>27</v>
      </c>
    </row>
    <row r="6900" spans="1:19" x14ac:dyDescent="0.25">
      <c r="A6900" t="s">
        <v>338</v>
      </c>
      <c r="B6900" t="s">
        <v>14849</v>
      </c>
      <c r="C6900" t="s">
        <v>14850</v>
      </c>
      <c r="E6900" t="s">
        <v>14851</v>
      </c>
      <c r="F6900" t="s">
        <v>157</v>
      </c>
      <c r="G6900">
        <v>17831</v>
      </c>
      <c r="H6900">
        <v>40.836286000000001</v>
      </c>
      <c r="I6900">
        <v>-76.834655999999995</v>
      </c>
      <c r="J6900" s="1" t="d">
        <v>2018-07-09</v>
      </c>
      <c r="K6900">
        <v>60910</v>
      </c>
      <c r="L6900" t="s">
        <v>30</v>
      </c>
      <c r="M6900" s="1" t="d">
        <v>2014-02-01</v>
      </c>
      <c r="N6900">
        <v>2</v>
      </c>
      <c r="O6900">
        <v>1</v>
      </c>
      <c r="P6900">
        <v>2014</v>
      </c>
      <c r="R6900" t="s">
        <v>26</v>
      </c>
      <c r="S6900" t="s">
        <v>31</v>
      </c>
    </row>
    <row r="6901" spans="1:19" x14ac:dyDescent="0.25">
      <c r="A6901" t="s">
        <v>338</v>
      </c>
      <c r="B6901" t="s">
        <v>14849</v>
      </c>
      <c r="C6901" t="s">
        <v>14850</v>
      </c>
      <c r="E6901" t="s">
        <v>14851</v>
      </c>
      <c r="F6901" t="s">
        <v>157</v>
      </c>
      <c r="G6901">
        <v>17831</v>
      </c>
      <c r="H6901">
        <v>40.836286000000001</v>
      </c>
      <c r="I6901">
        <v>-76.834655999999995</v>
      </c>
      <c r="J6901" s="1" t="d">
        <v>2018-07-09</v>
      </c>
      <c r="K6901">
        <v>60911</v>
      </c>
      <c r="L6901" t="s">
        <v>30</v>
      </c>
      <c r="M6901" s="1" t="d">
        <v>2014-02-01</v>
      </c>
      <c r="N6901">
        <v>2</v>
      </c>
      <c r="O6901">
        <v>1</v>
      </c>
      <c r="P6901">
        <v>2014</v>
      </c>
      <c r="R6901" t="s">
        <v>26</v>
      </c>
      <c r="S6901" t="s">
        <v>27</v>
      </c>
    </row>
    <row r="6902" spans="1:19" x14ac:dyDescent="0.25">
      <c r="A6902" t="s">
        <v>370</v>
      </c>
      <c r="B6902" t="s">
        <v>14854</v>
      </c>
      <c r="C6902" t="s">
        <v>14855</v>
      </c>
      <c r="E6902" t="s">
        <v>3581</v>
      </c>
      <c r="F6902" t="s">
        <v>59</v>
      </c>
      <c r="G6902">
        <v>45005</v>
      </c>
      <c r="H6902">
        <v>39.542408999999999</v>
      </c>
      <c r="I6902">
        <v>-84.290958000000003</v>
      </c>
      <c r="J6902" s="1" t="d">
        <v>2018-10-04</v>
      </c>
      <c r="K6902">
        <v>60928</v>
      </c>
      <c r="L6902" t="s">
        <v>30</v>
      </c>
      <c r="M6902" s="1" t="d">
        <v>2014-03-28</v>
      </c>
      <c r="N6902">
        <v>3</v>
      </c>
      <c r="O6902">
        <v>28</v>
      </c>
      <c r="P6902">
        <v>2014</v>
      </c>
      <c r="Q6902" t="s">
        <v>35</v>
      </c>
      <c r="R6902" t="s">
        <v>26</v>
      </c>
      <c r="S6902" t="s">
        <v>31</v>
      </c>
    </row>
    <row r="6903" spans="1:19" x14ac:dyDescent="0.25">
      <c r="A6903" t="s">
        <v>19</v>
      </c>
      <c r="B6903" t="s">
        <v>14858</v>
      </c>
      <c r="C6903" t="s">
        <v>14859</v>
      </c>
      <c r="E6903" t="s">
        <v>698</v>
      </c>
      <c r="F6903" t="s">
        <v>373</v>
      </c>
      <c r="G6903">
        <v>60607</v>
      </c>
      <c r="H6903">
        <v>41.868293999999999</v>
      </c>
      <c r="I6903">
        <v>-87.641392999999994</v>
      </c>
      <c r="J6903" s="1" t="d">
        <v>2018-10-04</v>
      </c>
      <c r="K6903">
        <v>60931</v>
      </c>
      <c r="L6903" t="s">
        <v>30</v>
      </c>
      <c r="M6903" s="1" t="d">
        <v>2014-03-30</v>
      </c>
      <c r="N6903">
        <v>3</v>
      </c>
      <c r="O6903">
        <v>30</v>
      </c>
      <c r="P6903">
        <v>2014</v>
      </c>
      <c r="Q6903" t="s">
        <v>25</v>
      </c>
      <c r="R6903" t="s">
        <v>26</v>
      </c>
      <c r="S6903" t="s">
        <v>31</v>
      </c>
    </row>
    <row r="6904" spans="1:19" x14ac:dyDescent="0.25">
      <c r="A6904" t="s">
        <v>19</v>
      </c>
      <c r="B6904" t="s">
        <v>14860</v>
      </c>
      <c r="C6904" t="s">
        <v>14861</v>
      </c>
      <c r="D6904" t="s">
        <v>14862</v>
      </c>
      <c r="E6904" t="s">
        <v>130</v>
      </c>
      <c r="F6904" t="s">
        <v>129</v>
      </c>
      <c r="G6904">
        <v>80216</v>
      </c>
      <c r="H6904">
        <v>39.808528000000003</v>
      </c>
      <c r="I6904">
        <v>-104.988185</v>
      </c>
      <c r="J6904" s="1" t="d">
        <v>2018-07-09</v>
      </c>
      <c r="K6904">
        <v>60947</v>
      </c>
      <c r="L6904" t="s">
        <v>30</v>
      </c>
      <c r="M6904" s="1" t="d">
        <v>2014-11-03</v>
      </c>
      <c r="N6904">
        <v>11</v>
      </c>
      <c r="O6904">
        <v>3</v>
      </c>
      <c r="P6904">
        <v>2014</v>
      </c>
      <c r="Q6904" t="s">
        <v>35</v>
      </c>
      <c r="R6904" t="s">
        <v>26</v>
      </c>
      <c r="S6904" t="s">
        <v>31</v>
      </c>
    </row>
    <row r="6905" spans="1:19" x14ac:dyDescent="0.25">
      <c r="A6905" t="s">
        <v>312</v>
      </c>
      <c r="B6905" t="s">
        <v>14868</v>
      </c>
      <c r="C6905" t="s">
        <v>14869</v>
      </c>
      <c r="E6905" t="s">
        <v>14870</v>
      </c>
      <c r="F6905" t="s">
        <v>718</v>
      </c>
      <c r="G6905">
        <v>42262</v>
      </c>
      <c r="H6905">
        <v>36.669175000000003</v>
      </c>
      <c r="I6905">
        <v>-87.443382999999997</v>
      </c>
      <c r="J6905" s="1" t="d">
        <v>2018-07-09</v>
      </c>
      <c r="K6905">
        <v>60964</v>
      </c>
      <c r="L6905" t="s">
        <v>30</v>
      </c>
      <c r="M6905" s="1" t="d">
        <v>2014-03-01</v>
      </c>
      <c r="N6905">
        <v>3</v>
      </c>
      <c r="O6905">
        <v>1</v>
      </c>
      <c r="P6905">
        <v>2014</v>
      </c>
      <c r="R6905" t="s">
        <v>26</v>
      </c>
      <c r="S6905" t="s">
        <v>31</v>
      </c>
    </row>
    <row r="6906" spans="1:19" x14ac:dyDescent="0.25">
      <c r="A6906" t="s">
        <v>338</v>
      </c>
      <c r="B6906" t="s">
        <v>14871</v>
      </c>
      <c r="C6906" t="s">
        <v>14872</v>
      </c>
      <c r="D6906" t="s">
        <v>14873</v>
      </c>
      <c r="E6906" t="s">
        <v>14874</v>
      </c>
      <c r="F6906" t="s">
        <v>67</v>
      </c>
      <c r="G6906">
        <v>6830</v>
      </c>
      <c r="H6906">
        <v>41.041538000000003</v>
      </c>
      <c r="I6906">
        <v>-73.671661</v>
      </c>
      <c r="J6906" s="1" t="d">
        <v>2019-01-10</v>
      </c>
      <c r="K6906">
        <v>60969</v>
      </c>
      <c r="L6906" t="s">
        <v>30</v>
      </c>
      <c r="M6906" s="1" t="d">
        <v>2014-03-15</v>
      </c>
      <c r="N6906">
        <v>3</v>
      </c>
      <c r="O6906">
        <v>15</v>
      </c>
      <c r="P6906">
        <v>2014</v>
      </c>
      <c r="R6906" t="s">
        <v>26</v>
      </c>
      <c r="S6906" t="s">
        <v>31</v>
      </c>
    </row>
    <row r="6907" spans="1:19" x14ac:dyDescent="0.25">
      <c r="A6907" t="s">
        <v>312</v>
      </c>
      <c r="B6907" t="s">
        <v>14877</v>
      </c>
      <c r="C6907" t="s">
        <v>14878</v>
      </c>
      <c r="E6907" t="s">
        <v>5356</v>
      </c>
      <c r="F6907" t="s">
        <v>280</v>
      </c>
      <c r="G6907">
        <v>37040</v>
      </c>
      <c r="H6907">
        <v>36.614899999999999</v>
      </c>
      <c r="I6907">
        <v>-87.430117999999993</v>
      </c>
      <c r="J6907" s="1" t="d">
        <v>2018-09-10</v>
      </c>
      <c r="K6907">
        <v>60973</v>
      </c>
      <c r="L6907" t="s">
        <v>30</v>
      </c>
      <c r="M6907" s="1" t="d">
        <v>2014-03-01</v>
      </c>
      <c r="N6907">
        <v>3</v>
      </c>
      <c r="O6907">
        <v>1</v>
      </c>
      <c r="P6907">
        <v>2014</v>
      </c>
      <c r="R6907" t="s">
        <v>26</v>
      </c>
      <c r="S6907" t="s">
        <v>31</v>
      </c>
    </row>
    <row r="6908" spans="1:19" x14ac:dyDescent="0.25">
      <c r="A6908" t="s">
        <v>312</v>
      </c>
      <c r="B6908" t="s">
        <v>14879</v>
      </c>
      <c r="C6908" t="s">
        <v>14880</v>
      </c>
      <c r="E6908" t="s">
        <v>22</v>
      </c>
      <c r="F6908" t="s">
        <v>23</v>
      </c>
      <c r="G6908">
        <v>36116</v>
      </c>
      <c r="H6908">
        <v>32.338047000000003</v>
      </c>
      <c r="I6908">
        <v>-86.184760999999995</v>
      </c>
      <c r="J6908" s="1" t="d">
        <v>2018-10-04</v>
      </c>
      <c r="K6908">
        <v>60974</v>
      </c>
      <c r="L6908" t="s">
        <v>30</v>
      </c>
      <c r="M6908" s="1" t="d">
        <v>2014-03-01</v>
      </c>
      <c r="N6908">
        <v>3</v>
      </c>
      <c r="O6908">
        <v>1</v>
      </c>
      <c r="P6908">
        <v>2014</v>
      </c>
      <c r="R6908" t="s">
        <v>26</v>
      </c>
      <c r="S6908" t="s">
        <v>31</v>
      </c>
    </row>
    <row r="6909" spans="1:19" x14ac:dyDescent="0.25">
      <c r="A6909" t="s">
        <v>312</v>
      </c>
      <c r="B6909" t="s">
        <v>14883</v>
      </c>
      <c r="C6909" t="s">
        <v>14884</v>
      </c>
      <c r="E6909" t="s">
        <v>5777</v>
      </c>
      <c r="F6909" t="s">
        <v>40</v>
      </c>
      <c r="G6909">
        <v>72210</v>
      </c>
      <c r="H6909">
        <v>34.676302999999997</v>
      </c>
      <c r="I6909">
        <v>-92.409147000000004</v>
      </c>
      <c r="J6909" s="1" t="d">
        <v>2019-04-08</v>
      </c>
      <c r="K6909">
        <v>60976</v>
      </c>
      <c r="L6909" t="s">
        <v>24</v>
      </c>
      <c r="M6909" s="1" t="d">
        <v>2014-03-01</v>
      </c>
      <c r="N6909">
        <v>3</v>
      </c>
      <c r="O6909">
        <v>1</v>
      </c>
      <c r="P6909">
        <v>2014</v>
      </c>
      <c r="R6909" t="s">
        <v>26</v>
      </c>
      <c r="S6909" t="s">
        <v>31</v>
      </c>
    </row>
    <row r="6910" spans="1:19" x14ac:dyDescent="0.25">
      <c r="A6910" t="s">
        <v>312</v>
      </c>
      <c r="B6910" t="s">
        <v>14885</v>
      </c>
      <c r="C6910" t="s">
        <v>14886</v>
      </c>
      <c r="E6910" t="s">
        <v>8652</v>
      </c>
      <c r="F6910" t="s">
        <v>40</v>
      </c>
      <c r="G6910">
        <v>72117</v>
      </c>
      <c r="H6910">
        <v>34.783875000000002</v>
      </c>
      <c r="I6910">
        <v>-92.218433000000005</v>
      </c>
      <c r="J6910" s="1" t="d">
        <v>2019-04-08</v>
      </c>
      <c r="K6910">
        <v>60977</v>
      </c>
      <c r="L6910" t="s">
        <v>24</v>
      </c>
      <c r="M6910" s="1" t="d">
        <v>2014-03-01</v>
      </c>
      <c r="N6910">
        <v>3</v>
      </c>
      <c r="O6910">
        <v>1</v>
      </c>
      <c r="P6910">
        <v>2014</v>
      </c>
      <c r="R6910" t="s">
        <v>26</v>
      </c>
      <c r="S6910" t="s">
        <v>31</v>
      </c>
    </row>
    <row r="6911" spans="1:19" x14ac:dyDescent="0.25">
      <c r="A6911" t="s">
        <v>338</v>
      </c>
      <c r="B6911" t="s">
        <v>14893</v>
      </c>
      <c r="C6911" t="s">
        <v>14894</v>
      </c>
      <c r="E6911" t="s">
        <v>7802</v>
      </c>
      <c r="F6911" t="s">
        <v>1514</v>
      </c>
      <c r="G6911">
        <v>26301</v>
      </c>
      <c r="H6911">
        <v>39.277616999999999</v>
      </c>
      <c r="I6911">
        <v>-80.299608000000006</v>
      </c>
      <c r="J6911" s="1" t="d">
        <v>2018-07-09</v>
      </c>
      <c r="K6911">
        <v>60983</v>
      </c>
      <c r="L6911" t="s">
        <v>30</v>
      </c>
      <c r="M6911" s="1" t="d">
        <v>2014-02-01</v>
      </c>
      <c r="N6911">
        <v>2</v>
      </c>
      <c r="O6911">
        <v>1</v>
      </c>
      <c r="P6911">
        <v>2014</v>
      </c>
      <c r="R6911" t="s">
        <v>26</v>
      </c>
      <c r="S6911" t="s">
        <v>31</v>
      </c>
    </row>
    <row r="6912" spans="1:19" x14ac:dyDescent="0.25">
      <c r="A6912" t="s">
        <v>338</v>
      </c>
      <c r="B6912" t="s">
        <v>14893</v>
      </c>
      <c r="C6912" t="s">
        <v>14894</v>
      </c>
      <c r="E6912" t="s">
        <v>7802</v>
      </c>
      <c r="F6912" t="s">
        <v>1514</v>
      </c>
      <c r="G6912">
        <v>26301</v>
      </c>
      <c r="H6912">
        <v>39.277616999999999</v>
      </c>
      <c r="I6912">
        <v>-80.299608000000006</v>
      </c>
      <c r="J6912" s="1" t="d">
        <v>2018-07-09</v>
      </c>
      <c r="K6912">
        <v>60984</v>
      </c>
      <c r="L6912" t="s">
        <v>30</v>
      </c>
      <c r="M6912" s="1" t="d">
        <v>2014-02-01</v>
      </c>
      <c r="N6912">
        <v>2</v>
      </c>
      <c r="O6912">
        <v>1</v>
      </c>
      <c r="P6912">
        <v>2014</v>
      </c>
      <c r="R6912" t="s">
        <v>26</v>
      </c>
      <c r="S6912" t="s">
        <v>27</v>
      </c>
    </row>
    <row r="6913" spans="1:19" x14ac:dyDescent="0.25">
      <c r="A6913" t="s">
        <v>338</v>
      </c>
      <c r="B6913" t="s">
        <v>14895</v>
      </c>
      <c r="C6913" t="s">
        <v>14896</v>
      </c>
      <c r="E6913" t="s">
        <v>2247</v>
      </c>
      <c r="F6913" t="s">
        <v>327</v>
      </c>
      <c r="G6913">
        <v>50401</v>
      </c>
      <c r="H6913">
        <v>43.149348000000003</v>
      </c>
      <c r="I6913">
        <v>-93.272468000000003</v>
      </c>
      <c r="J6913" s="1" t="d">
        <v>2018-06-05</v>
      </c>
      <c r="K6913">
        <v>60985</v>
      </c>
      <c r="L6913" t="s">
        <v>30</v>
      </c>
      <c r="M6913" s="1" t="d">
        <v>2014-02-01</v>
      </c>
      <c r="N6913">
        <v>2</v>
      </c>
      <c r="O6913">
        <v>1</v>
      </c>
      <c r="P6913">
        <v>2014</v>
      </c>
      <c r="R6913" t="s">
        <v>26</v>
      </c>
      <c r="S6913" t="s">
        <v>31</v>
      </c>
    </row>
    <row r="6914" spans="1:19" x14ac:dyDescent="0.25">
      <c r="A6914" t="s">
        <v>338</v>
      </c>
      <c r="B6914" t="s">
        <v>14895</v>
      </c>
      <c r="C6914" t="s">
        <v>14896</v>
      </c>
      <c r="E6914" t="s">
        <v>2247</v>
      </c>
      <c r="F6914" t="s">
        <v>327</v>
      </c>
      <c r="G6914">
        <v>50401</v>
      </c>
      <c r="H6914">
        <v>43.149348000000003</v>
      </c>
      <c r="I6914">
        <v>-93.272468000000003</v>
      </c>
      <c r="J6914" s="1" t="d">
        <v>2018-06-05</v>
      </c>
      <c r="K6914">
        <v>60986</v>
      </c>
      <c r="L6914" t="s">
        <v>30</v>
      </c>
      <c r="M6914" s="1" t="d">
        <v>2014-02-01</v>
      </c>
      <c r="N6914">
        <v>2</v>
      </c>
      <c r="O6914">
        <v>1</v>
      </c>
      <c r="P6914">
        <v>2014</v>
      </c>
      <c r="R6914" t="s">
        <v>26</v>
      </c>
      <c r="S6914" t="s">
        <v>27</v>
      </c>
    </row>
    <row r="6915" spans="1:19" x14ac:dyDescent="0.25">
      <c r="A6915" t="s">
        <v>338</v>
      </c>
      <c r="B6915" t="s">
        <v>14897</v>
      </c>
      <c r="C6915" t="s">
        <v>14898</v>
      </c>
      <c r="E6915" t="s">
        <v>698</v>
      </c>
      <c r="F6915" t="s">
        <v>373</v>
      </c>
      <c r="G6915">
        <v>60636</v>
      </c>
      <c r="H6915">
        <v>41.758552000000002</v>
      </c>
      <c r="I6915">
        <v>-87.683346</v>
      </c>
      <c r="J6915" s="1" t="d">
        <v>2018-06-05</v>
      </c>
      <c r="K6915">
        <v>60987</v>
      </c>
      <c r="L6915" t="s">
        <v>30</v>
      </c>
      <c r="M6915" s="1" t="d">
        <v>2014-02-01</v>
      </c>
      <c r="N6915">
        <v>2</v>
      </c>
      <c r="O6915">
        <v>1</v>
      </c>
      <c r="P6915">
        <v>2014</v>
      </c>
      <c r="R6915" t="s">
        <v>26</v>
      </c>
      <c r="S6915" t="s">
        <v>31</v>
      </c>
    </row>
    <row r="6916" spans="1:19" x14ac:dyDescent="0.25">
      <c r="A6916" t="s">
        <v>338</v>
      </c>
      <c r="B6916" t="s">
        <v>14897</v>
      </c>
      <c r="C6916" t="s">
        <v>14898</v>
      </c>
      <c r="E6916" t="s">
        <v>698</v>
      </c>
      <c r="F6916" t="s">
        <v>373</v>
      </c>
      <c r="G6916">
        <v>60636</v>
      </c>
      <c r="H6916">
        <v>41.758552000000002</v>
      </c>
      <c r="I6916">
        <v>-87.683346</v>
      </c>
      <c r="J6916" s="1" t="d">
        <v>2018-06-05</v>
      </c>
      <c r="K6916">
        <v>60988</v>
      </c>
      <c r="L6916" t="s">
        <v>30</v>
      </c>
      <c r="M6916" s="1" t="d">
        <v>2014-02-01</v>
      </c>
      <c r="N6916">
        <v>2</v>
      </c>
      <c r="O6916">
        <v>1</v>
      </c>
      <c r="P6916">
        <v>2014</v>
      </c>
      <c r="R6916" t="s">
        <v>26</v>
      </c>
      <c r="S6916" t="s">
        <v>27</v>
      </c>
    </row>
    <row r="6917" spans="1:19" x14ac:dyDescent="0.25">
      <c r="A6917" t="s">
        <v>312</v>
      </c>
      <c r="B6917" t="s">
        <v>4493</v>
      </c>
      <c r="C6917" t="s">
        <v>14902</v>
      </c>
      <c r="E6917" t="s">
        <v>286</v>
      </c>
      <c r="F6917" t="s">
        <v>496</v>
      </c>
      <c r="G6917">
        <v>48135</v>
      </c>
      <c r="H6917">
        <v>42.311611999999997</v>
      </c>
      <c r="I6917">
        <v>-83.330089000000001</v>
      </c>
      <c r="J6917" s="1" t="d">
        <v>2018-06-05</v>
      </c>
      <c r="K6917">
        <v>60995</v>
      </c>
      <c r="L6917" t="s">
        <v>30</v>
      </c>
      <c r="M6917" s="1" t="d">
        <v>2014-03-01</v>
      </c>
      <c r="N6917">
        <v>3</v>
      </c>
      <c r="O6917">
        <v>1</v>
      </c>
      <c r="P6917">
        <v>2014</v>
      </c>
      <c r="R6917" t="s">
        <v>26</v>
      </c>
      <c r="S6917" t="s">
        <v>31</v>
      </c>
    </row>
    <row r="6918" spans="1:19" x14ac:dyDescent="0.25">
      <c r="A6918" t="s">
        <v>312</v>
      </c>
      <c r="B6918" t="s">
        <v>2069</v>
      </c>
      <c r="C6918" t="s">
        <v>14903</v>
      </c>
      <c r="E6918" t="s">
        <v>3916</v>
      </c>
      <c r="F6918" t="s">
        <v>496</v>
      </c>
      <c r="G6918">
        <v>48439</v>
      </c>
      <c r="H6918">
        <v>42.923909999999999</v>
      </c>
      <c r="I6918">
        <v>-83.625123000000002</v>
      </c>
      <c r="J6918" s="1" t="d">
        <v>2018-06-05</v>
      </c>
      <c r="K6918">
        <v>60996</v>
      </c>
      <c r="L6918" t="s">
        <v>30</v>
      </c>
      <c r="M6918" s="1" t="d">
        <v>2014-03-01</v>
      </c>
      <c r="N6918">
        <v>3</v>
      </c>
      <c r="O6918">
        <v>1</v>
      </c>
      <c r="P6918">
        <v>2014</v>
      </c>
      <c r="R6918" t="s">
        <v>26</v>
      </c>
      <c r="S6918" t="s">
        <v>31</v>
      </c>
    </row>
    <row r="6919" spans="1:19" x14ac:dyDescent="0.25">
      <c r="A6919" t="s">
        <v>312</v>
      </c>
      <c r="B6919" t="s">
        <v>14904</v>
      </c>
      <c r="C6919" t="s">
        <v>14905</v>
      </c>
      <c r="E6919" t="s">
        <v>12942</v>
      </c>
      <c r="F6919" t="s">
        <v>496</v>
      </c>
      <c r="G6919">
        <v>48042</v>
      </c>
      <c r="H6919">
        <v>42.715674999999997</v>
      </c>
      <c r="I6919">
        <v>-82.960455999999994</v>
      </c>
      <c r="J6919" s="1" t="d">
        <v>2018-06-05</v>
      </c>
      <c r="K6919">
        <v>60997</v>
      </c>
      <c r="L6919" t="s">
        <v>30</v>
      </c>
      <c r="M6919" s="1" t="d">
        <v>2014-03-01</v>
      </c>
      <c r="N6919">
        <v>3</v>
      </c>
      <c r="O6919">
        <v>1</v>
      </c>
      <c r="P6919">
        <v>2014</v>
      </c>
      <c r="R6919" t="s">
        <v>26</v>
      </c>
      <c r="S6919" t="s">
        <v>31</v>
      </c>
    </row>
    <row r="6920" spans="1:19" x14ac:dyDescent="0.25">
      <c r="A6920" t="s">
        <v>312</v>
      </c>
      <c r="B6920" t="s">
        <v>65</v>
      </c>
      <c r="C6920" t="s">
        <v>14906</v>
      </c>
      <c r="E6920" t="s">
        <v>3919</v>
      </c>
      <c r="F6920" t="s">
        <v>496</v>
      </c>
      <c r="G6920">
        <v>48237</v>
      </c>
      <c r="H6920">
        <v>42.445895</v>
      </c>
      <c r="I6920">
        <v>-83.180424000000002</v>
      </c>
      <c r="J6920" s="1" t="d">
        <v>2018-06-05</v>
      </c>
      <c r="K6920">
        <v>60998</v>
      </c>
      <c r="L6920" t="s">
        <v>30</v>
      </c>
      <c r="M6920" s="1" t="d">
        <v>2014-03-01</v>
      </c>
      <c r="N6920">
        <v>3</v>
      </c>
      <c r="O6920">
        <v>1</v>
      </c>
      <c r="P6920">
        <v>2014</v>
      </c>
      <c r="R6920" t="s">
        <v>26</v>
      </c>
      <c r="S6920" t="s">
        <v>31</v>
      </c>
    </row>
    <row r="6921" spans="1:19" x14ac:dyDescent="0.25">
      <c r="A6921" t="s">
        <v>312</v>
      </c>
      <c r="B6921" t="s">
        <v>14907</v>
      </c>
      <c r="C6921" t="s">
        <v>14908</v>
      </c>
      <c r="E6921" t="s">
        <v>7400</v>
      </c>
      <c r="F6921" t="s">
        <v>496</v>
      </c>
      <c r="G6921">
        <v>48176</v>
      </c>
      <c r="H6921">
        <v>42.161296999999998</v>
      </c>
      <c r="I6921">
        <v>-83.793772000000004</v>
      </c>
      <c r="J6921" s="1" t="d">
        <v>2018-06-05</v>
      </c>
      <c r="K6921">
        <v>60999</v>
      </c>
      <c r="L6921" t="s">
        <v>30</v>
      </c>
      <c r="M6921" s="1" t="d">
        <v>2014-03-01</v>
      </c>
      <c r="N6921">
        <v>3</v>
      </c>
      <c r="O6921">
        <v>1</v>
      </c>
      <c r="P6921">
        <v>2014</v>
      </c>
      <c r="R6921" t="s">
        <v>26</v>
      </c>
      <c r="S6921" t="s">
        <v>31</v>
      </c>
    </row>
    <row r="6922" spans="1:19" x14ac:dyDescent="0.25">
      <c r="A6922" t="s">
        <v>312</v>
      </c>
      <c r="B6922" t="s">
        <v>2545</v>
      </c>
      <c r="C6922" t="s">
        <v>14909</v>
      </c>
      <c r="E6922" t="s">
        <v>2318</v>
      </c>
      <c r="F6922" t="s">
        <v>496</v>
      </c>
      <c r="G6922">
        <v>48091</v>
      </c>
      <c r="H6922">
        <v>42.476815999999999</v>
      </c>
      <c r="I6922">
        <v>-83.046068000000005</v>
      </c>
      <c r="J6922" s="1" t="d">
        <v>2018-06-05</v>
      </c>
      <c r="K6922">
        <v>61001</v>
      </c>
      <c r="L6922" t="s">
        <v>30</v>
      </c>
      <c r="M6922" s="1" t="d">
        <v>2014-03-01</v>
      </c>
      <c r="N6922">
        <v>3</v>
      </c>
      <c r="O6922">
        <v>1</v>
      </c>
      <c r="P6922">
        <v>2014</v>
      </c>
      <c r="R6922" t="s">
        <v>26</v>
      </c>
      <c r="S6922" t="s">
        <v>31</v>
      </c>
    </row>
    <row r="6923" spans="1:19" x14ac:dyDescent="0.25">
      <c r="A6923" t="s">
        <v>312</v>
      </c>
      <c r="B6923" t="s">
        <v>65</v>
      </c>
      <c r="C6923" t="s">
        <v>14910</v>
      </c>
      <c r="E6923" t="s">
        <v>2318</v>
      </c>
      <c r="F6923" t="s">
        <v>496</v>
      </c>
      <c r="G6923">
        <v>48088</v>
      </c>
      <c r="H6923">
        <v>42.521455000000003</v>
      </c>
      <c r="I6923">
        <v>-82.987744000000006</v>
      </c>
      <c r="J6923" s="1" t="d">
        <v>2018-06-05</v>
      </c>
      <c r="K6923">
        <v>61002</v>
      </c>
      <c r="L6923" t="s">
        <v>30</v>
      </c>
      <c r="M6923" s="1" t="d">
        <v>2014-03-01</v>
      </c>
      <c r="N6923">
        <v>3</v>
      </c>
      <c r="O6923">
        <v>1</v>
      </c>
      <c r="P6923">
        <v>2014</v>
      </c>
      <c r="R6923" t="s">
        <v>26</v>
      </c>
      <c r="S6923" t="s">
        <v>31</v>
      </c>
    </row>
    <row r="6924" spans="1:19" x14ac:dyDescent="0.25">
      <c r="A6924" t="s">
        <v>338</v>
      </c>
      <c r="B6924" t="s">
        <v>14911</v>
      </c>
      <c r="C6924" t="s">
        <v>14912</v>
      </c>
      <c r="E6924" t="s">
        <v>14913</v>
      </c>
      <c r="F6924" t="s">
        <v>48</v>
      </c>
      <c r="G6924">
        <v>12065</v>
      </c>
      <c r="H6924">
        <v>42.845022</v>
      </c>
      <c r="I6924">
        <v>-73.755555999999999</v>
      </c>
      <c r="J6924" s="1" t="d">
        <v>2019-01-10</v>
      </c>
      <c r="K6924">
        <v>61033</v>
      </c>
      <c r="L6924" t="s">
        <v>30</v>
      </c>
      <c r="M6924" s="1" t="d">
        <v>2014-01-01</v>
      </c>
      <c r="N6924">
        <v>1</v>
      </c>
      <c r="O6924">
        <v>1</v>
      </c>
      <c r="P6924">
        <v>2014</v>
      </c>
      <c r="R6924" t="s">
        <v>26</v>
      </c>
      <c r="S6924" t="s">
        <v>27</v>
      </c>
    </row>
    <row r="6925" spans="1:19" x14ac:dyDescent="0.25">
      <c r="A6925" t="s">
        <v>504</v>
      </c>
      <c r="B6925" t="s">
        <v>14914</v>
      </c>
      <c r="C6925" t="s">
        <v>14915</v>
      </c>
      <c r="E6925" t="s">
        <v>9477</v>
      </c>
      <c r="F6925" t="s">
        <v>4087</v>
      </c>
      <c r="G6925">
        <v>19720</v>
      </c>
      <c r="H6925">
        <v>39.710172</v>
      </c>
      <c r="I6925">
        <v>-75.535078999999996</v>
      </c>
      <c r="J6925" s="1" t="d">
        <v>2019-04-08</v>
      </c>
      <c r="K6925">
        <v>61055</v>
      </c>
      <c r="L6925" t="s">
        <v>24</v>
      </c>
      <c r="M6925" s="1" t="d">
        <v>2014-03-12</v>
      </c>
      <c r="N6925">
        <v>3</v>
      </c>
      <c r="O6925">
        <v>12</v>
      </c>
      <c r="P6925">
        <v>2014</v>
      </c>
      <c r="R6925" t="s">
        <v>26</v>
      </c>
      <c r="S6925" t="s">
        <v>31</v>
      </c>
    </row>
    <row r="6926" spans="1:19" x14ac:dyDescent="0.25">
      <c r="A6926" t="s">
        <v>338</v>
      </c>
      <c r="B6926" t="s">
        <v>14917</v>
      </c>
      <c r="C6926" t="s">
        <v>14918</v>
      </c>
      <c r="D6926" t="s">
        <v>14919</v>
      </c>
      <c r="E6926" t="s">
        <v>2325</v>
      </c>
      <c r="F6926" t="s">
        <v>2326</v>
      </c>
      <c r="G6926">
        <v>20001</v>
      </c>
      <c r="H6926">
        <v>38.900089000000001</v>
      </c>
      <c r="I6926">
        <v>-77.024074999999996</v>
      </c>
      <c r="J6926" s="1" t="d">
        <v>2018-10-04</v>
      </c>
      <c r="K6926">
        <v>61098</v>
      </c>
      <c r="L6926" t="s">
        <v>30</v>
      </c>
      <c r="M6926" s="1" t="d">
        <v>2014-06-01</v>
      </c>
      <c r="N6926">
        <v>6</v>
      </c>
      <c r="O6926">
        <v>1</v>
      </c>
      <c r="P6926">
        <v>2014</v>
      </c>
      <c r="R6926" t="s">
        <v>26</v>
      </c>
      <c r="S6926" t="s">
        <v>31</v>
      </c>
    </row>
    <row r="6927" spans="1:19" x14ac:dyDescent="0.25">
      <c r="A6927" t="s">
        <v>312</v>
      </c>
      <c r="B6927" t="s">
        <v>2545</v>
      </c>
      <c r="C6927" t="s">
        <v>14942</v>
      </c>
      <c r="E6927" t="s">
        <v>14943</v>
      </c>
      <c r="F6927" t="s">
        <v>208</v>
      </c>
      <c r="G6927">
        <v>29708</v>
      </c>
      <c r="H6927">
        <v>35.030458000000003</v>
      </c>
      <c r="I6927">
        <v>-80.966548000000003</v>
      </c>
      <c r="J6927" s="1" t="d">
        <v>2019-01-10</v>
      </c>
      <c r="K6927">
        <v>61136</v>
      </c>
      <c r="L6927" t="s">
        <v>30</v>
      </c>
      <c r="M6927" s="1" t="d">
        <v>2014-04-01</v>
      </c>
      <c r="N6927">
        <v>4</v>
      </c>
      <c r="O6927">
        <v>1</v>
      </c>
      <c r="P6927">
        <v>2014</v>
      </c>
      <c r="R6927" t="s">
        <v>26</v>
      </c>
      <c r="S6927" t="s">
        <v>31</v>
      </c>
    </row>
    <row r="6928" spans="1:19" x14ac:dyDescent="0.25">
      <c r="A6928" t="s">
        <v>312</v>
      </c>
      <c r="B6928" t="s">
        <v>14946</v>
      </c>
      <c r="C6928" t="s">
        <v>14947</v>
      </c>
      <c r="E6928" t="s">
        <v>12989</v>
      </c>
      <c r="F6928" t="s">
        <v>57</v>
      </c>
      <c r="G6928">
        <v>46077</v>
      </c>
      <c r="H6928">
        <v>39.949353000000002</v>
      </c>
      <c r="I6928">
        <v>-86.344843999999995</v>
      </c>
      <c r="J6928" s="1" t="d">
        <v>2018-05-03</v>
      </c>
      <c r="K6928">
        <v>61142</v>
      </c>
      <c r="L6928" t="s">
        <v>30</v>
      </c>
      <c r="M6928" s="1" t="d">
        <v>2014-04-17</v>
      </c>
      <c r="N6928">
        <v>4</v>
      </c>
      <c r="O6928">
        <v>17</v>
      </c>
      <c r="P6928">
        <v>2014</v>
      </c>
      <c r="R6928" t="s">
        <v>26</v>
      </c>
      <c r="S6928" t="s">
        <v>31</v>
      </c>
    </row>
    <row r="6929" spans="1:19" x14ac:dyDescent="0.25">
      <c r="A6929" t="s">
        <v>312</v>
      </c>
      <c r="B6929" t="s">
        <v>14948</v>
      </c>
      <c r="C6929" t="s">
        <v>14949</v>
      </c>
      <c r="D6929" t="s">
        <v>14950</v>
      </c>
      <c r="E6929" t="s">
        <v>6397</v>
      </c>
      <c r="F6929" t="s">
        <v>57</v>
      </c>
      <c r="G6929">
        <v>46168</v>
      </c>
      <c r="H6929">
        <v>39.711449999999999</v>
      </c>
      <c r="I6929">
        <v>-86.381416999999999</v>
      </c>
      <c r="J6929" s="1" t="d">
        <v>2018-05-03</v>
      </c>
      <c r="K6929">
        <v>61143</v>
      </c>
      <c r="L6929" t="s">
        <v>30</v>
      </c>
      <c r="M6929" s="1" t="d">
        <v>2014-04-17</v>
      </c>
      <c r="N6929">
        <v>4</v>
      </c>
      <c r="O6929">
        <v>17</v>
      </c>
      <c r="P6929">
        <v>2014</v>
      </c>
      <c r="R6929" t="s">
        <v>26</v>
      </c>
      <c r="S6929" t="s">
        <v>31</v>
      </c>
    </row>
    <row r="6930" spans="1:19" x14ac:dyDescent="0.25">
      <c r="A6930" t="s">
        <v>312</v>
      </c>
      <c r="B6930" t="s">
        <v>14951</v>
      </c>
      <c r="C6930" t="s">
        <v>14952</v>
      </c>
      <c r="E6930" t="s">
        <v>9738</v>
      </c>
      <c r="F6930" t="s">
        <v>57</v>
      </c>
      <c r="G6930">
        <v>47906</v>
      </c>
      <c r="H6930">
        <v>40.469749999999998</v>
      </c>
      <c r="I6930">
        <v>-86.960149999999999</v>
      </c>
      <c r="J6930" s="1" t="d">
        <v>2018-05-03</v>
      </c>
      <c r="K6930">
        <v>61144</v>
      </c>
      <c r="L6930" t="s">
        <v>30</v>
      </c>
      <c r="M6930" s="1" t="d">
        <v>2014-09-18</v>
      </c>
      <c r="N6930">
        <v>9</v>
      </c>
      <c r="O6930">
        <v>18</v>
      </c>
      <c r="P6930">
        <v>2014</v>
      </c>
      <c r="R6930" t="s">
        <v>26</v>
      </c>
      <c r="S6930" t="s">
        <v>31</v>
      </c>
    </row>
    <row r="6931" spans="1:19" x14ac:dyDescent="0.25">
      <c r="A6931" t="s">
        <v>312</v>
      </c>
      <c r="B6931" t="s">
        <v>14953</v>
      </c>
      <c r="C6931" t="s">
        <v>14954</v>
      </c>
      <c r="E6931" t="s">
        <v>14955</v>
      </c>
      <c r="F6931" t="s">
        <v>496</v>
      </c>
      <c r="G6931">
        <v>48801</v>
      </c>
      <c r="H6931">
        <v>43.398769999999999</v>
      </c>
      <c r="I6931">
        <v>-84.665814999999995</v>
      </c>
      <c r="J6931" s="1" t="d">
        <v>2018-05-03</v>
      </c>
      <c r="K6931">
        <v>61145</v>
      </c>
      <c r="L6931" t="s">
        <v>30</v>
      </c>
      <c r="M6931" s="1" t="d">
        <v>2014-05-15</v>
      </c>
      <c r="N6931">
        <v>5</v>
      </c>
      <c r="O6931">
        <v>15</v>
      </c>
      <c r="P6931">
        <v>2014</v>
      </c>
      <c r="R6931" t="s">
        <v>26</v>
      </c>
      <c r="S6931" t="s">
        <v>31</v>
      </c>
    </row>
    <row r="6932" spans="1:19" x14ac:dyDescent="0.25">
      <c r="A6932" t="s">
        <v>312</v>
      </c>
      <c r="B6932" t="s">
        <v>14956</v>
      </c>
      <c r="C6932" t="s">
        <v>14957</v>
      </c>
      <c r="E6932" t="s">
        <v>2089</v>
      </c>
      <c r="F6932" t="s">
        <v>373</v>
      </c>
      <c r="G6932">
        <v>60491</v>
      </c>
      <c r="H6932">
        <v>41.631554999999999</v>
      </c>
      <c r="I6932">
        <v>-87.931067999999996</v>
      </c>
      <c r="J6932" s="1" t="d">
        <v>2018-05-03</v>
      </c>
      <c r="K6932">
        <v>61146</v>
      </c>
      <c r="L6932" t="s">
        <v>30</v>
      </c>
      <c r="M6932" s="1" t="d">
        <v>2014-06-26</v>
      </c>
      <c r="N6932">
        <v>6</v>
      </c>
      <c r="O6932">
        <v>26</v>
      </c>
      <c r="P6932">
        <v>2014</v>
      </c>
      <c r="R6932" t="s">
        <v>26</v>
      </c>
      <c r="S6932" t="s">
        <v>31</v>
      </c>
    </row>
    <row r="6933" spans="1:19" x14ac:dyDescent="0.25">
      <c r="A6933" t="s">
        <v>312</v>
      </c>
      <c r="B6933" t="s">
        <v>14958</v>
      </c>
      <c r="C6933" t="s">
        <v>14959</v>
      </c>
      <c r="E6933" t="s">
        <v>10765</v>
      </c>
      <c r="F6933" t="s">
        <v>373</v>
      </c>
      <c r="G6933">
        <v>60448</v>
      </c>
      <c r="H6933">
        <v>41.500593000000002</v>
      </c>
      <c r="I6933">
        <v>-87.888873000000004</v>
      </c>
      <c r="J6933" s="1" t="d">
        <v>2018-05-03</v>
      </c>
      <c r="K6933">
        <v>61147</v>
      </c>
      <c r="L6933" t="s">
        <v>30</v>
      </c>
      <c r="M6933" s="1" t="d">
        <v>2014-09-22</v>
      </c>
      <c r="N6933">
        <v>9</v>
      </c>
      <c r="O6933">
        <v>22</v>
      </c>
      <c r="P6933">
        <v>2014</v>
      </c>
      <c r="R6933" t="s">
        <v>26</v>
      </c>
      <c r="S6933" t="s">
        <v>31</v>
      </c>
    </row>
    <row r="6934" spans="1:19" x14ac:dyDescent="0.25">
      <c r="A6934" t="s">
        <v>312</v>
      </c>
      <c r="B6934" t="s">
        <v>14960</v>
      </c>
      <c r="C6934" t="s">
        <v>14961</v>
      </c>
      <c r="E6934" t="s">
        <v>2345</v>
      </c>
      <c r="F6934" t="s">
        <v>496</v>
      </c>
      <c r="G6934">
        <v>48911</v>
      </c>
      <c r="H6934">
        <v>42.666533000000001</v>
      </c>
      <c r="I6934">
        <v>-84.538185999999996</v>
      </c>
      <c r="J6934" s="1" t="d">
        <v>2018-05-03</v>
      </c>
      <c r="K6934">
        <v>61148</v>
      </c>
      <c r="L6934" t="s">
        <v>30</v>
      </c>
      <c r="M6934" s="1" t="d">
        <v>2014-09-08</v>
      </c>
      <c r="N6934">
        <v>9</v>
      </c>
      <c r="O6934">
        <v>8</v>
      </c>
      <c r="P6934">
        <v>2014</v>
      </c>
      <c r="R6934" t="s">
        <v>26</v>
      </c>
      <c r="S6934" t="s">
        <v>31</v>
      </c>
    </row>
    <row r="6935" spans="1:19" x14ac:dyDescent="0.25">
      <c r="A6935" t="s">
        <v>312</v>
      </c>
      <c r="B6935" t="s">
        <v>14965</v>
      </c>
      <c r="C6935" t="s">
        <v>14966</v>
      </c>
      <c r="E6935" t="s">
        <v>463</v>
      </c>
      <c r="F6935" t="s">
        <v>496</v>
      </c>
      <c r="G6935">
        <v>48066</v>
      </c>
      <c r="H6935">
        <v>42.523191259999997</v>
      </c>
      <c r="I6935">
        <v>-82.905921190000001</v>
      </c>
      <c r="J6935" s="1" t="d">
        <v>2019-02-06</v>
      </c>
      <c r="K6935">
        <v>61150</v>
      </c>
      <c r="L6935" t="s">
        <v>103</v>
      </c>
      <c r="M6935" s="1" t="d">
        <v>2014-10-15</v>
      </c>
      <c r="N6935">
        <v>10</v>
      </c>
      <c r="O6935">
        <v>15</v>
      </c>
      <c r="P6935">
        <v>2014</v>
      </c>
      <c r="R6935" t="s">
        <v>26</v>
      </c>
      <c r="S6935" t="s">
        <v>31</v>
      </c>
    </row>
    <row r="6936" spans="1:19" x14ac:dyDescent="0.25">
      <c r="A6936" t="s">
        <v>312</v>
      </c>
      <c r="B6936" t="s">
        <v>14967</v>
      </c>
      <c r="C6936" t="s">
        <v>14968</v>
      </c>
      <c r="E6936" t="s">
        <v>14969</v>
      </c>
      <c r="F6936" t="s">
        <v>496</v>
      </c>
      <c r="G6936">
        <v>49090</v>
      </c>
      <c r="H6936">
        <v>42.403892999999997</v>
      </c>
      <c r="I6936">
        <v>-86.256145000000004</v>
      </c>
      <c r="J6936" s="1" t="d">
        <v>2018-05-03</v>
      </c>
      <c r="K6936">
        <v>61151</v>
      </c>
      <c r="L6936" t="s">
        <v>30</v>
      </c>
      <c r="M6936" s="1" t="d">
        <v>2014-04-03</v>
      </c>
      <c r="N6936">
        <v>4</v>
      </c>
      <c r="O6936">
        <v>3</v>
      </c>
      <c r="P6936">
        <v>2014</v>
      </c>
      <c r="R6936" t="s">
        <v>26</v>
      </c>
      <c r="S6936" t="s">
        <v>31</v>
      </c>
    </row>
    <row r="6937" spans="1:19" x14ac:dyDescent="0.25">
      <c r="A6937" t="s">
        <v>19</v>
      </c>
      <c r="B6937" t="s">
        <v>14976</v>
      </c>
      <c r="C6937" t="s">
        <v>14977</v>
      </c>
      <c r="D6937" t="s">
        <v>14978</v>
      </c>
      <c r="E6937" t="s">
        <v>2791</v>
      </c>
      <c r="F6937" t="s">
        <v>170</v>
      </c>
      <c r="G6937">
        <v>90040</v>
      </c>
      <c r="H6937">
        <v>34.002505999999997</v>
      </c>
      <c r="I6937">
        <v>-118.170811</v>
      </c>
      <c r="J6937" s="1" t="d">
        <v>2018-12-11</v>
      </c>
      <c r="K6937">
        <v>61161</v>
      </c>
      <c r="L6937" t="s">
        <v>30</v>
      </c>
      <c r="M6937" s="1" t="d">
        <v>2014-04-10</v>
      </c>
      <c r="N6937">
        <v>4</v>
      </c>
      <c r="O6937">
        <v>10</v>
      </c>
      <c r="P6937">
        <v>2014</v>
      </c>
      <c r="Q6937" t="s">
        <v>35</v>
      </c>
      <c r="R6937" t="s">
        <v>26</v>
      </c>
      <c r="S6937" t="s">
        <v>31</v>
      </c>
    </row>
    <row r="6938" spans="1:19" x14ac:dyDescent="0.25">
      <c r="A6938" t="s">
        <v>19</v>
      </c>
      <c r="B6938" t="s">
        <v>8303</v>
      </c>
      <c r="C6938" t="s">
        <v>8304</v>
      </c>
      <c r="D6938" t="s">
        <v>230</v>
      </c>
      <c r="E6938" t="s">
        <v>6622</v>
      </c>
      <c r="F6938" t="s">
        <v>37</v>
      </c>
      <c r="G6938">
        <v>76140</v>
      </c>
      <c r="H6938">
        <v>32.627591000000002</v>
      </c>
      <c r="I6938">
        <v>-97.314361000000005</v>
      </c>
      <c r="J6938" s="1" t="d">
        <v>2018-08-07</v>
      </c>
      <c r="K6938">
        <v>61167</v>
      </c>
      <c r="L6938" t="s">
        <v>30</v>
      </c>
      <c r="M6938" s="1" t="d">
        <v>2014-04-11</v>
      </c>
      <c r="N6938">
        <v>4</v>
      </c>
      <c r="O6938">
        <v>11</v>
      </c>
      <c r="P6938">
        <v>2014</v>
      </c>
      <c r="Q6938" t="s">
        <v>35</v>
      </c>
      <c r="R6938" t="s">
        <v>26</v>
      </c>
      <c r="S6938" t="s">
        <v>31</v>
      </c>
    </row>
    <row r="6939" spans="1:19" x14ac:dyDescent="0.25">
      <c r="A6939" t="s">
        <v>312</v>
      </c>
      <c r="B6939" t="s">
        <v>14578</v>
      </c>
      <c r="C6939" t="s">
        <v>14579</v>
      </c>
      <c r="E6939" t="s">
        <v>2107</v>
      </c>
      <c r="F6939" t="s">
        <v>513</v>
      </c>
      <c r="G6939">
        <v>54913</v>
      </c>
      <c r="H6939">
        <v>44.316991000000002</v>
      </c>
      <c r="I6939">
        <v>-88.372801999999993</v>
      </c>
      <c r="J6939" s="1" t="d">
        <v>2018-11-08</v>
      </c>
      <c r="K6939">
        <v>61171</v>
      </c>
      <c r="L6939" t="s">
        <v>4346</v>
      </c>
      <c r="M6939" s="1" t="d">
        <v>2014-02-20</v>
      </c>
      <c r="N6939">
        <v>2</v>
      </c>
      <c r="O6939">
        <v>20</v>
      </c>
      <c r="P6939">
        <v>2014</v>
      </c>
      <c r="R6939" t="s">
        <v>26</v>
      </c>
      <c r="S6939" t="s">
        <v>31</v>
      </c>
    </row>
    <row r="6940" spans="1:19" x14ac:dyDescent="0.25">
      <c r="A6940" t="s">
        <v>19</v>
      </c>
      <c r="B6940" t="s">
        <v>14983</v>
      </c>
      <c r="C6940" t="s">
        <v>14984</v>
      </c>
      <c r="D6940" t="s">
        <v>14985</v>
      </c>
      <c r="E6940" t="s">
        <v>1866</v>
      </c>
      <c r="F6940" t="s">
        <v>137</v>
      </c>
      <c r="G6940">
        <v>97402</v>
      </c>
      <c r="H6940">
        <v>44.061100000000003</v>
      </c>
      <c r="I6940">
        <v>-123.139405</v>
      </c>
      <c r="J6940" s="1" t="d">
        <v>2019-03-07</v>
      </c>
      <c r="K6940">
        <v>61175</v>
      </c>
      <c r="L6940" t="s">
        <v>71</v>
      </c>
      <c r="M6940" s="1" t="d">
        <v>2014-04-12</v>
      </c>
      <c r="N6940">
        <v>4</v>
      </c>
      <c r="O6940">
        <v>12</v>
      </c>
      <c r="P6940">
        <v>2014</v>
      </c>
      <c r="Q6940" t="s">
        <v>35</v>
      </c>
      <c r="R6940" t="s">
        <v>26</v>
      </c>
      <c r="S6940" t="s">
        <v>31</v>
      </c>
    </row>
    <row r="6941" spans="1:19" x14ac:dyDescent="0.25">
      <c r="A6941" t="s">
        <v>19</v>
      </c>
      <c r="B6941" t="s">
        <v>14986</v>
      </c>
      <c r="C6941" t="s">
        <v>14987</v>
      </c>
      <c r="E6941" t="s">
        <v>142</v>
      </c>
      <c r="F6941" t="s">
        <v>143</v>
      </c>
      <c r="G6941">
        <v>73120</v>
      </c>
      <c r="H6941">
        <v>35.58558</v>
      </c>
      <c r="I6941">
        <v>-97.587440000000001</v>
      </c>
      <c r="J6941" s="1" t="d">
        <v>2018-10-04</v>
      </c>
      <c r="K6941">
        <v>61177</v>
      </c>
      <c r="L6941" t="s">
        <v>30</v>
      </c>
      <c r="M6941" s="1" t="d">
        <v>2014-02-15</v>
      </c>
      <c r="N6941">
        <v>2</v>
      </c>
      <c r="O6941">
        <v>15</v>
      </c>
      <c r="P6941">
        <v>2014</v>
      </c>
      <c r="Q6941" t="s">
        <v>35</v>
      </c>
      <c r="R6941" t="s">
        <v>26</v>
      </c>
      <c r="S6941" t="s">
        <v>27</v>
      </c>
    </row>
    <row r="6942" spans="1:19" x14ac:dyDescent="0.25">
      <c r="A6942" t="s">
        <v>19</v>
      </c>
      <c r="B6942" t="s">
        <v>14988</v>
      </c>
      <c r="C6942" t="s">
        <v>14989</v>
      </c>
      <c r="E6942" t="s">
        <v>6655</v>
      </c>
      <c r="F6942" t="s">
        <v>59</v>
      </c>
      <c r="G6942">
        <v>43754</v>
      </c>
      <c r="H6942">
        <v>39.763888999999999</v>
      </c>
      <c r="I6942">
        <v>-81.202659999999995</v>
      </c>
      <c r="J6942" s="1" t="d">
        <v>2019-04-08</v>
      </c>
      <c r="K6942">
        <v>61179</v>
      </c>
      <c r="L6942" t="s">
        <v>24</v>
      </c>
      <c r="M6942" s="1" t="d">
        <v>2014-02-15</v>
      </c>
      <c r="N6942">
        <v>2</v>
      </c>
      <c r="O6942">
        <v>15</v>
      </c>
      <c r="P6942">
        <v>2014</v>
      </c>
      <c r="Q6942" t="s">
        <v>35</v>
      </c>
      <c r="R6942" t="s">
        <v>26</v>
      </c>
      <c r="S6942" t="s">
        <v>31</v>
      </c>
    </row>
    <row r="6943" spans="1:19" x14ac:dyDescent="0.25">
      <c r="A6943" t="s">
        <v>19</v>
      </c>
      <c r="B6943" t="s">
        <v>14990</v>
      </c>
      <c r="C6943" t="s">
        <v>14991</v>
      </c>
      <c r="E6943" t="s">
        <v>5261</v>
      </c>
      <c r="F6943" t="s">
        <v>59</v>
      </c>
      <c r="G6943">
        <v>43724</v>
      </c>
      <c r="H6943">
        <v>39.733274000000002</v>
      </c>
      <c r="I6943">
        <v>-81.520185999999995</v>
      </c>
      <c r="J6943" s="1" t="d">
        <v>2019-04-08</v>
      </c>
      <c r="K6943">
        <v>61180</v>
      </c>
      <c r="L6943" t="s">
        <v>24</v>
      </c>
      <c r="M6943" s="1" t="d">
        <v>2014-02-15</v>
      </c>
      <c r="N6943">
        <v>2</v>
      </c>
      <c r="O6943">
        <v>15</v>
      </c>
      <c r="P6943">
        <v>2014</v>
      </c>
      <c r="Q6943" t="s">
        <v>35</v>
      </c>
      <c r="R6943" t="s">
        <v>26</v>
      </c>
      <c r="S6943" t="s">
        <v>31</v>
      </c>
    </row>
    <row r="6944" spans="1:19" x14ac:dyDescent="0.25">
      <c r="A6944" t="s">
        <v>19</v>
      </c>
      <c r="B6944" t="s">
        <v>14992</v>
      </c>
      <c r="C6944" t="s">
        <v>14993</v>
      </c>
      <c r="E6944" t="s">
        <v>14994</v>
      </c>
      <c r="F6944" t="s">
        <v>59</v>
      </c>
      <c r="G6944">
        <v>43762</v>
      </c>
      <c r="H6944">
        <v>39.983364000000002</v>
      </c>
      <c r="I6944">
        <v>-81.732699999999994</v>
      </c>
      <c r="J6944" s="1" t="d">
        <v>2019-04-08</v>
      </c>
      <c r="K6944">
        <v>61192</v>
      </c>
      <c r="L6944" t="s">
        <v>24</v>
      </c>
      <c r="M6944" s="1" t="d">
        <v>2014-10-01</v>
      </c>
      <c r="N6944">
        <v>10</v>
      </c>
      <c r="O6944">
        <v>1</v>
      </c>
      <c r="P6944">
        <v>2014</v>
      </c>
      <c r="Q6944" t="s">
        <v>35</v>
      </c>
      <c r="R6944" t="s">
        <v>26</v>
      </c>
      <c r="S6944" t="s">
        <v>31</v>
      </c>
    </row>
    <row r="6945" spans="1:19" x14ac:dyDescent="0.25">
      <c r="A6945" t="s">
        <v>19</v>
      </c>
      <c r="B6945" t="s">
        <v>14995</v>
      </c>
      <c r="C6945" t="s">
        <v>14996</v>
      </c>
      <c r="D6945" t="s">
        <v>14997</v>
      </c>
      <c r="E6945" t="s">
        <v>14998</v>
      </c>
      <c r="F6945" t="s">
        <v>59</v>
      </c>
      <c r="G6945">
        <v>44420</v>
      </c>
      <c r="H6945">
        <v>41.138468000000003</v>
      </c>
      <c r="I6945">
        <v>-80.718850000000003</v>
      </c>
      <c r="J6945" s="1" t="d">
        <v>2018-12-11</v>
      </c>
      <c r="K6945">
        <v>61194</v>
      </c>
      <c r="L6945" t="s">
        <v>30</v>
      </c>
      <c r="M6945" s="1" t="d">
        <v>2014-07-15</v>
      </c>
      <c r="N6945">
        <v>7</v>
      </c>
      <c r="O6945">
        <v>15</v>
      </c>
      <c r="P6945">
        <v>2014</v>
      </c>
      <c r="Q6945" t="s">
        <v>35</v>
      </c>
      <c r="R6945" t="s">
        <v>26</v>
      </c>
      <c r="S6945" t="s">
        <v>31</v>
      </c>
    </row>
    <row r="6946" spans="1:19" x14ac:dyDescent="0.25">
      <c r="A6946" t="s">
        <v>19</v>
      </c>
      <c r="B6946" t="s">
        <v>1828</v>
      </c>
      <c r="C6946" t="s">
        <v>15004</v>
      </c>
      <c r="E6946" t="s">
        <v>15005</v>
      </c>
      <c r="F6946" t="s">
        <v>496</v>
      </c>
      <c r="G6946">
        <v>48039</v>
      </c>
      <c r="H6946">
        <v>42.713827000000002</v>
      </c>
      <c r="I6946">
        <v>-82.500405999999998</v>
      </c>
      <c r="J6946" s="1" t="d">
        <v>2018-12-11</v>
      </c>
      <c r="K6946">
        <v>61196</v>
      </c>
      <c r="L6946" t="s">
        <v>30</v>
      </c>
      <c r="M6946" s="1" t="d">
        <v>2014-04-17</v>
      </c>
      <c r="N6946">
        <v>4</v>
      </c>
      <c r="O6946">
        <v>17</v>
      </c>
      <c r="P6946">
        <v>2014</v>
      </c>
      <c r="Q6946" t="s">
        <v>25</v>
      </c>
      <c r="R6946" t="s">
        <v>26</v>
      </c>
      <c r="S6946" t="s">
        <v>31</v>
      </c>
    </row>
    <row r="6947" spans="1:19" x14ac:dyDescent="0.25">
      <c r="A6947" t="s">
        <v>312</v>
      </c>
      <c r="B6947" t="s">
        <v>14576</v>
      </c>
      <c r="C6947" t="s">
        <v>14577</v>
      </c>
      <c r="E6947" t="s">
        <v>2619</v>
      </c>
      <c r="F6947" t="s">
        <v>513</v>
      </c>
      <c r="G6947">
        <v>54904</v>
      </c>
      <c r="H6947">
        <v>44.029753999999997</v>
      </c>
      <c r="I6947">
        <v>-88.582932999999997</v>
      </c>
      <c r="J6947" s="1" t="d">
        <v>2018-11-08</v>
      </c>
      <c r="K6947">
        <v>61202</v>
      </c>
      <c r="L6947" t="s">
        <v>4346</v>
      </c>
      <c r="M6947" s="1" t="d">
        <v>2014-01-23</v>
      </c>
      <c r="N6947">
        <v>1</v>
      </c>
      <c r="O6947">
        <v>23</v>
      </c>
      <c r="P6947">
        <v>2014</v>
      </c>
      <c r="R6947" t="s">
        <v>26</v>
      </c>
      <c r="S6947" t="s">
        <v>31</v>
      </c>
    </row>
    <row r="6948" spans="1:19" x14ac:dyDescent="0.25">
      <c r="A6948" t="s">
        <v>19</v>
      </c>
      <c r="B6948" t="s">
        <v>15006</v>
      </c>
      <c r="C6948" t="s">
        <v>15007</v>
      </c>
      <c r="D6948" t="s">
        <v>15008</v>
      </c>
      <c r="E6948" t="s">
        <v>3808</v>
      </c>
      <c r="F6948" t="s">
        <v>59</v>
      </c>
      <c r="G6948">
        <v>45840</v>
      </c>
      <c r="H6948">
        <v>41.086807</v>
      </c>
      <c r="I6948">
        <v>-83.657436000000004</v>
      </c>
      <c r="J6948" s="1" t="d">
        <v>2018-12-11</v>
      </c>
      <c r="K6948">
        <v>61206</v>
      </c>
      <c r="L6948" t="s">
        <v>30</v>
      </c>
      <c r="M6948" s="1" t="d">
        <v>2014-10-30</v>
      </c>
      <c r="N6948">
        <v>10</v>
      </c>
      <c r="O6948">
        <v>30</v>
      </c>
      <c r="P6948">
        <v>2014</v>
      </c>
      <c r="Q6948" t="s">
        <v>35</v>
      </c>
      <c r="R6948" t="s">
        <v>26</v>
      </c>
      <c r="S6948" t="s">
        <v>31</v>
      </c>
    </row>
    <row r="6949" spans="1:19" x14ac:dyDescent="0.25">
      <c r="A6949" t="s">
        <v>338</v>
      </c>
      <c r="B6949" t="s">
        <v>15019</v>
      </c>
      <c r="C6949" t="s">
        <v>15020</v>
      </c>
      <c r="D6949" t="s">
        <v>15021</v>
      </c>
      <c r="E6949" t="s">
        <v>9249</v>
      </c>
      <c r="F6949" t="s">
        <v>707</v>
      </c>
      <c r="G6949">
        <v>96761</v>
      </c>
      <c r="H6949">
        <v>20.924150999999998</v>
      </c>
      <c r="I6949">
        <v>-156.69404900000001</v>
      </c>
      <c r="J6949" s="1" t="d">
        <v>2018-05-03</v>
      </c>
      <c r="K6949">
        <v>61226</v>
      </c>
      <c r="L6949" t="s">
        <v>30</v>
      </c>
      <c r="M6949" s="1" t="d">
        <v>2014-03-31</v>
      </c>
      <c r="N6949">
        <v>3</v>
      </c>
      <c r="O6949">
        <v>31</v>
      </c>
      <c r="P6949">
        <v>2014</v>
      </c>
      <c r="R6949" t="s">
        <v>26</v>
      </c>
      <c r="S6949" t="s">
        <v>31</v>
      </c>
    </row>
    <row r="6950" spans="1:19" x14ac:dyDescent="0.25">
      <c r="A6950" t="s">
        <v>338</v>
      </c>
      <c r="B6950" t="s">
        <v>15022</v>
      </c>
      <c r="C6950" t="s">
        <v>15023</v>
      </c>
      <c r="D6950" t="s">
        <v>15024</v>
      </c>
      <c r="E6950" t="s">
        <v>9273</v>
      </c>
      <c r="F6950" t="s">
        <v>707</v>
      </c>
      <c r="G6950">
        <v>96793</v>
      </c>
      <c r="H6950">
        <v>20.792801000000001</v>
      </c>
      <c r="I6950">
        <v>-156.512156</v>
      </c>
      <c r="J6950" s="1" t="d">
        <v>2018-05-03</v>
      </c>
      <c r="K6950">
        <v>61227</v>
      </c>
      <c r="L6950" t="s">
        <v>30</v>
      </c>
      <c r="M6950" s="1" t="d">
        <v>2014-03-31</v>
      </c>
      <c r="N6950">
        <v>3</v>
      </c>
      <c r="O6950">
        <v>31</v>
      </c>
      <c r="P6950">
        <v>2014</v>
      </c>
      <c r="R6950" t="s">
        <v>26</v>
      </c>
      <c r="S6950" t="s">
        <v>31</v>
      </c>
    </row>
    <row r="6951" spans="1:19" x14ac:dyDescent="0.25">
      <c r="A6951" t="s">
        <v>338</v>
      </c>
      <c r="B6951" t="s">
        <v>15027</v>
      </c>
      <c r="C6951" t="s">
        <v>15028</v>
      </c>
      <c r="E6951" t="s">
        <v>8141</v>
      </c>
      <c r="F6951" t="s">
        <v>707</v>
      </c>
      <c r="G6951">
        <v>96753</v>
      </c>
      <c r="H6951">
        <v>20.751059999999999</v>
      </c>
      <c r="I6951">
        <v>-156.449107</v>
      </c>
      <c r="J6951" s="1" t="d">
        <v>2018-05-03</v>
      </c>
      <c r="K6951">
        <v>61229</v>
      </c>
      <c r="L6951" t="s">
        <v>30</v>
      </c>
      <c r="M6951" s="1" t="d">
        <v>2014-03-31</v>
      </c>
      <c r="N6951">
        <v>3</v>
      </c>
      <c r="O6951">
        <v>31</v>
      </c>
      <c r="P6951">
        <v>2014</v>
      </c>
      <c r="R6951" t="s">
        <v>26</v>
      </c>
      <c r="S6951" t="s">
        <v>31</v>
      </c>
    </row>
    <row r="6952" spans="1:19" x14ac:dyDescent="0.25">
      <c r="A6952" t="s">
        <v>338</v>
      </c>
      <c r="B6952" t="s">
        <v>15029</v>
      </c>
      <c r="C6952" t="s">
        <v>15030</v>
      </c>
      <c r="E6952" t="s">
        <v>706</v>
      </c>
      <c r="F6952" t="s">
        <v>707</v>
      </c>
      <c r="G6952">
        <v>96732</v>
      </c>
      <c r="H6952">
        <v>20.888756999999998</v>
      </c>
      <c r="I6952">
        <v>-156.475334</v>
      </c>
      <c r="J6952" s="1" t="d">
        <v>2018-05-03</v>
      </c>
      <c r="K6952">
        <v>61230</v>
      </c>
      <c r="L6952" t="s">
        <v>30</v>
      </c>
      <c r="M6952" s="1" t="d">
        <v>2014-03-31</v>
      </c>
      <c r="N6952">
        <v>3</v>
      </c>
      <c r="O6952">
        <v>31</v>
      </c>
      <c r="P6952">
        <v>2014</v>
      </c>
      <c r="R6952" t="s">
        <v>26</v>
      </c>
      <c r="S6952" t="s">
        <v>31</v>
      </c>
    </row>
    <row r="6953" spans="1:19" x14ac:dyDescent="0.25">
      <c r="A6953" t="s">
        <v>338</v>
      </c>
      <c r="B6953" t="s">
        <v>15037</v>
      </c>
      <c r="C6953" t="s">
        <v>15038</v>
      </c>
      <c r="D6953" t="s">
        <v>9196</v>
      </c>
      <c r="E6953" t="s">
        <v>2638</v>
      </c>
      <c r="F6953" t="s">
        <v>707</v>
      </c>
      <c r="G6953">
        <v>96815</v>
      </c>
      <c r="H6953">
        <v>21.283912000000001</v>
      </c>
      <c r="I6953">
        <v>-157.83082899999999</v>
      </c>
      <c r="J6953" s="1" t="d">
        <v>2018-03-08</v>
      </c>
      <c r="K6953">
        <v>61238</v>
      </c>
      <c r="L6953" t="s">
        <v>30</v>
      </c>
      <c r="M6953" s="1" t="d">
        <v>2014-03-28</v>
      </c>
      <c r="N6953">
        <v>3</v>
      </c>
      <c r="O6953">
        <v>28</v>
      </c>
      <c r="P6953">
        <v>2014</v>
      </c>
      <c r="R6953" t="s">
        <v>26</v>
      </c>
      <c r="S6953" t="s">
        <v>31</v>
      </c>
    </row>
    <row r="6954" spans="1:19" x14ac:dyDescent="0.25">
      <c r="A6954" t="s">
        <v>338</v>
      </c>
      <c r="B6954" t="s">
        <v>15039</v>
      </c>
      <c r="C6954" t="s">
        <v>15040</v>
      </c>
      <c r="E6954" t="s">
        <v>2638</v>
      </c>
      <c r="F6954" t="s">
        <v>707</v>
      </c>
      <c r="G6954">
        <v>96817</v>
      </c>
      <c r="H6954">
        <v>21.319794999999999</v>
      </c>
      <c r="I6954">
        <v>-157.86121499999999</v>
      </c>
      <c r="J6954" s="1" t="d">
        <v>2018-05-03</v>
      </c>
      <c r="K6954">
        <v>61239</v>
      </c>
      <c r="L6954" t="s">
        <v>30</v>
      </c>
      <c r="M6954" s="1" t="d">
        <v>2014-01-16</v>
      </c>
      <c r="N6954">
        <v>1</v>
      </c>
      <c r="O6954">
        <v>16</v>
      </c>
      <c r="P6954">
        <v>2014</v>
      </c>
      <c r="R6954" t="s">
        <v>26</v>
      </c>
      <c r="S6954" t="s">
        <v>31</v>
      </c>
    </row>
    <row r="6955" spans="1:19" x14ac:dyDescent="0.25">
      <c r="A6955" t="s">
        <v>312</v>
      </c>
      <c r="B6955" t="s">
        <v>15053</v>
      </c>
      <c r="C6955" t="s">
        <v>15054</v>
      </c>
      <c r="E6955" t="s">
        <v>15055</v>
      </c>
      <c r="F6955" t="s">
        <v>513</v>
      </c>
      <c r="G6955">
        <v>53528</v>
      </c>
      <c r="H6955">
        <v>43.111080999999999</v>
      </c>
      <c r="I6955">
        <v>-89.644940000000005</v>
      </c>
      <c r="J6955" s="1" t="d">
        <v>2018-11-08</v>
      </c>
      <c r="K6955">
        <v>61245</v>
      </c>
      <c r="L6955" t="s">
        <v>4346</v>
      </c>
      <c r="M6955" s="1" t="d">
        <v>2014-03-21</v>
      </c>
      <c r="N6955">
        <v>3</v>
      </c>
      <c r="O6955">
        <v>21</v>
      </c>
      <c r="P6955">
        <v>2014</v>
      </c>
      <c r="R6955" t="s">
        <v>26</v>
      </c>
      <c r="S6955" t="s">
        <v>31</v>
      </c>
    </row>
    <row r="6956" spans="1:19" x14ac:dyDescent="0.25">
      <c r="A6956" t="s">
        <v>312</v>
      </c>
      <c r="B6956" t="s">
        <v>15056</v>
      </c>
      <c r="C6956" t="s">
        <v>15057</v>
      </c>
      <c r="E6956" t="s">
        <v>15058</v>
      </c>
      <c r="F6956" t="s">
        <v>119</v>
      </c>
      <c r="G6956">
        <v>55368</v>
      </c>
      <c r="H6956">
        <v>44.773345999999997</v>
      </c>
      <c r="I6956">
        <v>-93.929141000000001</v>
      </c>
      <c r="J6956" s="1" t="d">
        <v>2019-03-07</v>
      </c>
      <c r="K6956">
        <v>61246</v>
      </c>
      <c r="L6956" t="s">
        <v>71</v>
      </c>
      <c r="M6956" s="1" t="d">
        <v>2014-09-22</v>
      </c>
      <c r="N6956">
        <v>9</v>
      </c>
      <c r="O6956">
        <v>22</v>
      </c>
      <c r="P6956">
        <v>2014</v>
      </c>
      <c r="R6956" t="s">
        <v>26</v>
      </c>
      <c r="S6956" t="s">
        <v>31</v>
      </c>
    </row>
    <row r="6957" spans="1:19" x14ac:dyDescent="0.25">
      <c r="A6957" t="s">
        <v>312</v>
      </c>
      <c r="B6957" t="s">
        <v>15059</v>
      </c>
      <c r="C6957" t="s">
        <v>15060</v>
      </c>
      <c r="E6957" t="s">
        <v>3233</v>
      </c>
      <c r="F6957" t="s">
        <v>513</v>
      </c>
      <c r="G6957">
        <v>53066</v>
      </c>
      <c r="H6957">
        <v>43.080585999999997</v>
      </c>
      <c r="I6957">
        <v>-88.4696</v>
      </c>
      <c r="J6957" s="1" t="d">
        <v>2019-01-10</v>
      </c>
      <c r="K6957">
        <v>61247</v>
      </c>
      <c r="L6957" t="s">
        <v>4346</v>
      </c>
      <c r="M6957" s="1" t="d">
        <v>2014-09-22</v>
      </c>
      <c r="N6957">
        <v>9</v>
      </c>
      <c r="O6957">
        <v>22</v>
      </c>
      <c r="P6957">
        <v>2014</v>
      </c>
      <c r="R6957" t="s">
        <v>26</v>
      </c>
      <c r="S6957" t="s">
        <v>31</v>
      </c>
    </row>
    <row r="6958" spans="1:19" x14ac:dyDescent="0.25">
      <c r="A6958" t="s">
        <v>312</v>
      </c>
      <c r="B6958" t="s">
        <v>4103</v>
      </c>
      <c r="C6958" t="s">
        <v>15066</v>
      </c>
      <c r="E6958" t="s">
        <v>352</v>
      </c>
      <c r="F6958" t="s">
        <v>170</v>
      </c>
      <c r="G6958">
        <v>90807</v>
      </c>
      <c r="H6958">
        <v>33.846609999999998</v>
      </c>
      <c r="I6958">
        <v>-118.168041</v>
      </c>
      <c r="J6958" s="1" t="d">
        <v>2018-04-03</v>
      </c>
      <c r="K6958">
        <v>61250</v>
      </c>
      <c r="L6958" t="s">
        <v>30</v>
      </c>
      <c r="M6958" s="1" t="d">
        <v>2014-03-01</v>
      </c>
      <c r="N6958">
        <v>3</v>
      </c>
      <c r="O6958">
        <v>1</v>
      </c>
      <c r="P6958">
        <v>2014</v>
      </c>
      <c r="R6958" t="s">
        <v>26</v>
      </c>
      <c r="S6958" t="s">
        <v>31</v>
      </c>
    </row>
    <row r="6959" spans="1:19" x14ac:dyDescent="0.25">
      <c r="A6959" t="s">
        <v>312</v>
      </c>
      <c r="B6959" t="s">
        <v>4103</v>
      </c>
      <c r="C6959" t="s">
        <v>15067</v>
      </c>
      <c r="E6959" t="s">
        <v>4032</v>
      </c>
      <c r="F6959" t="s">
        <v>170</v>
      </c>
      <c r="G6959">
        <v>90713</v>
      </c>
      <c r="H6959">
        <v>33.832559000000003</v>
      </c>
      <c r="I6959">
        <v>-118.09922400000001</v>
      </c>
      <c r="J6959" s="1" t="d">
        <v>2018-04-03</v>
      </c>
      <c r="K6959">
        <v>61251</v>
      </c>
      <c r="L6959" t="s">
        <v>30</v>
      </c>
      <c r="M6959" s="1" t="d">
        <v>2014-04-30</v>
      </c>
      <c r="N6959">
        <v>4</v>
      </c>
      <c r="O6959">
        <v>30</v>
      </c>
      <c r="P6959">
        <v>2014</v>
      </c>
      <c r="R6959" t="s">
        <v>26</v>
      </c>
      <c r="S6959" t="s">
        <v>31</v>
      </c>
    </row>
    <row r="6960" spans="1:19" x14ac:dyDescent="0.25">
      <c r="A6960" t="s">
        <v>312</v>
      </c>
      <c r="B6960" t="s">
        <v>15068</v>
      </c>
      <c r="C6960" t="s">
        <v>15069</v>
      </c>
      <c r="E6960" t="s">
        <v>12842</v>
      </c>
      <c r="F6960" t="s">
        <v>88</v>
      </c>
      <c r="G6960">
        <v>63034</v>
      </c>
      <c r="H6960">
        <v>38.815596999999997</v>
      </c>
      <c r="I6960">
        <v>-90.279672000000005</v>
      </c>
      <c r="J6960" s="1" t="d">
        <v>2018-06-05</v>
      </c>
      <c r="K6960">
        <v>61253</v>
      </c>
      <c r="L6960" t="s">
        <v>30</v>
      </c>
      <c r="M6960" s="1" t="d">
        <v>2014-01-01</v>
      </c>
      <c r="N6960">
        <v>1</v>
      </c>
      <c r="O6960">
        <v>1</v>
      </c>
      <c r="P6960">
        <v>2014</v>
      </c>
      <c r="R6960" t="s">
        <v>26</v>
      </c>
      <c r="S6960" t="s">
        <v>31</v>
      </c>
    </row>
    <row r="6961" spans="1:19" x14ac:dyDescent="0.25">
      <c r="A6961" t="s">
        <v>338</v>
      </c>
      <c r="B6961" t="s">
        <v>15072</v>
      </c>
      <c r="C6961" t="s">
        <v>15073</v>
      </c>
      <c r="E6961" t="s">
        <v>63</v>
      </c>
      <c r="F6961" t="s">
        <v>64</v>
      </c>
      <c r="G6961">
        <v>82001</v>
      </c>
      <c r="H6961">
        <v>41.127040999999998</v>
      </c>
      <c r="I6961">
        <v>-104.840622</v>
      </c>
      <c r="J6961" s="1" t="d">
        <v>2018-07-09</v>
      </c>
      <c r="K6961">
        <v>61257</v>
      </c>
      <c r="L6961" t="s">
        <v>30</v>
      </c>
      <c r="M6961" s="1" t="d">
        <v>2014-02-01</v>
      </c>
      <c r="N6961">
        <v>2</v>
      </c>
      <c r="O6961">
        <v>1</v>
      </c>
      <c r="P6961">
        <v>2014</v>
      </c>
      <c r="R6961" t="s">
        <v>26</v>
      </c>
      <c r="S6961" t="s">
        <v>31</v>
      </c>
    </row>
    <row r="6962" spans="1:19" x14ac:dyDescent="0.25">
      <c r="A6962" t="s">
        <v>338</v>
      </c>
      <c r="B6962" t="s">
        <v>15072</v>
      </c>
      <c r="C6962" t="s">
        <v>15073</v>
      </c>
      <c r="E6962" t="s">
        <v>63</v>
      </c>
      <c r="F6962" t="s">
        <v>64</v>
      </c>
      <c r="G6962">
        <v>82001</v>
      </c>
      <c r="H6962">
        <v>41.127040999999998</v>
      </c>
      <c r="I6962">
        <v>-104.840622</v>
      </c>
      <c r="J6962" s="1" t="d">
        <v>2018-07-09</v>
      </c>
      <c r="K6962">
        <v>61258</v>
      </c>
      <c r="L6962" t="s">
        <v>30</v>
      </c>
      <c r="M6962" s="1" t="d">
        <v>2014-02-01</v>
      </c>
      <c r="N6962">
        <v>2</v>
      </c>
      <c r="O6962">
        <v>1</v>
      </c>
      <c r="P6962">
        <v>2014</v>
      </c>
      <c r="R6962" t="s">
        <v>26</v>
      </c>
      <c r="S6962" t="s">
        <v>27</v>
      </c>
    </row>
    <row r="6963" spans="1:19" x14ac:dyDescent="0.25">
      <c r="A6963" t="s">
        <v>338</v>
      </c>
      <c r="B6963" t="s">
        <v>15074</v>
      </c>
      <c r="C6963" t="s">
        <v>15075</v>
      </c>
      <c r="E6963" t="s">
        <v>15076</v>
      </c>
      <c r="F6963" t="s">
        <v>37</v>
      </c>
      <c r="G6963">
        <v>75901</v>
      </c>
      <c r="H6963">
        <v>31.324926999999999</v>
      </c>
      <c r="I6963">
        <v>-94.691408999999993</v>
      </c>
      <c r="J6963" s="1" t="d">
        <v>2018-07-09</v>
      </c>
      <c r="K6963">
        <v>61259</v>
      </c>
      <c r="L6963" t="s">
        <v>30</v>
      </c>
      <c r="M6963" s="1" t="d">
        <v>2014-02-01</v>
      </c>
      <c r="N6963">
        <v>2</v>
      </c>
      <c r="O6963">
        <v>1</v>
      </c>
      <c r="P6963">
        <v>2014</v>
      </c>
      <c r="R6963" t="s">
        <v>26</v>
      </c>
      <c r="S6963" t="s">
        <v>31</v>
      </c>
    </row>
    <row r="6964" spans="1:19" x14ac:dyDescent="0.25">
      <c r="A6964" t="s">
        <v>338</v>
      </c>
      <c r="B6964" t="s">
        <v>15074</v>
      </c>
      <c r="C6964" t="s">
        <v>15075</v>
      </c>
      <c r="E6964" t="s">
        <v>15076</v>
      </c>
      <c r="F6964" t="s">
        <v>37</v>
      </c>
      <c r="G6964">
        <v>75901</v>
      </c>
      <c r="H6964">
        <v>31.324926999999999</v>
      </c>
      <c r="I6964">
        <v>-94.691408999999993</v>
      </c>
      <c r="J6964" s="1" t="d">
        <v>2018-07-09</v>
      </c>
      <c r="K6964">
        <v>61260</v>
      </c>
      <c r="L6964" t="s">
        <v>30</v>
      </c>
      <c r="M6964" s="1" t="d">
        <v>2014-02-01</v>
      </c>
      <c r="N6964">
        <v>2</v>
      </c>
      <c r="O6964">
        <v>1</v>
      </c>
      <c r="P6964">
        <v>2014</v>
      </c>
      <c r="R6964" t="s">
        <v>26</v>
      </c>
      <c r="S6964" t="s">
        <v>27</v>
      </c>
    </row>
    <row r="6965" spans="1:19" x14ac:dyDescent="0.25">
      <c r="A6965" t="s">
        <v>338</v>
      </c>
      <c r="B6965" t="s">
        <v>15077</v>
      </c>
      <c r="C6965" t="s">
        <v>15078</v>
      </c>
      <c r="E6965" t="s">
        <v>15079</v>
      </c>
      <c r="F6965" t="s">
        <v>37</v>
      </c>
      <c r="G6965">
        <v>78840</v>
      </c>
      <c r="H6965">
        <v>29.391331999999998</v>
      </c>
      <c r="I6965">
        <v>-100.905958</v>
      </c>
      <c r="J6965" s="1" t="d">
        <v>2018-07-09</v>
      </c>
      <c r="K6965">
        <v>61261</v>
      </c>
      <c r="L6965" t="s">
        <v>30</v>
      </c>
      <c r="M6965" s="1" t="d">
        <v>2014-02-01</v>
      </c>
      <c r="N6965">
        <v>2</v>
      </c>
      <c r="O6965">
        <v>1</v>
      </c>
      <c r="P6965">
        <v>2014</v>
      </c>
      <c r="R6965" t="s">
        <v>26</v>
      </c>
      <c r="S6965" t="s">
        <v>31</v>
      </c>
    </row>
    <row r="6966" spans="1:19" x14ac:dyDescent="0.25">
      <c r="A6966" t="s">
        <v>338</v>
      </c>
      <c r="B6966" t="s">
        <v>15077</v>
      </c>
      <c r="C6966" t="s">
        <v>15078</v>
      </c>
      <c r="E6966" t="s">
        <v>15079</v>
      </c>
      <c r="F6966" t="s">
        <v>37</v>
      </c>
      <c r="G6966">
        <v>78840</v>
      </c>
      <c r="H6966">
        <v>29.391331999999998</v>
      </c>
      <c r="I6966">
        <v>-100.905958</v>
      </c>
      <c r="J6966" s="1" t="d">
        <v>2018-07-09</v>
      </c>
      <c r="K6966">
        <v>61262</v>
      </c>
      <c r="L6966" t="s">
        <v>30</v>
      </c>
      <c r="M6966" s="1" t="d">
        <v>2014-02-01</v>
      </c>
      <c r="N6966">
        <v>2</v>
      </c>
      <c r="O6966">
        <v>1</v>
      </c>
      <c r="P6966">
        <v>2014</v>
      </c>
      <c r="R6966" t="s">
        <v>26</v>
      </c>
      <c r="S6966" t="s">
        <v>27</v>
      </c>
    </row>
    <row r="6967" spans="1:19" x14ac:dyDescent="0.25">
      <c r="A6967" t="s">
        <v>338</v>
      </c>
      <c r="B6967" t="s">
        <v>15080</v>
      </c>
      <c r="C6967" t="s">
        <v>15081</v>
      </c>
      <c r="E6967" t="s">
        <v>5132</v>
      </c>
      <c r="F6967" t="s">
        <v>143</v>
      </c>
      <c r="G6967">
        <v>73644</v>
      </c>
      <c r="H6967">
        <v>35.421185999999999</v>
      </c>
      <c r="I6967">
        <v>-99.395366999999993</v>
      </c>
      <c r="J6967" s="1" t="d">
        <v>2018-07-09</v>
      </c>
      <c r="K6967">
        <v>61265</v>
      </c>
      <c r="L6967" t="s">
        <v>30</v>
      </c>
      <c r="M6967" s="1" t="d">
        <v>2014-02-01</v>
      </c>
      <c r="N6967">
        <v>2</v>
      </c>
      <c r="O6967">
        <v>1</v>
      </c>
      <c r="P6967">
        <v>2014</v>
      </c>
      <c r="R6967" t="s">
        <v>26</v>
      </c>
      <c r="S6967" t="s">
        <v>31</v>
      </c>
    </row>
    <row r="6968" spans="1:19" x14ac:dyDescent="0.25">
      <c r="A6968" t="s">
        <v>338</v>
      </c>
      <c r="B6968" t="s">
        <v>15080</v>
      </c>
      <c r="C6968" t="s">
        <v>15081</v>
      </c>
      <c r="E6968" t="s">
        <v>5132</v>
      </c>
      <c r="F6968" t="s">
        <v>143</v>
      </c>
      <c r="G6968">
        <v>73644</v>
      </c>
      <c r="H6968">
        <v>35.421185999999999</v>
      </c>
      <c r="I6968">
        <v>-99.395366999999993</v>
      </c>
      <c r="J6968" s="1" t="d">
        <v>2018-07-09</v>
      </c>
      <c r="K6968">
        <v>61266</v>
      </c>
      <c r="L6968" t="s">
        <v>30</v>
      </c>
      <c r="M6968" s="1" t="d">
        <v>2014-02-01</v>
      </c>
      <c r="N6968">
        <v>2</v>
      </c>
      <c r="O6968">
        <v>1</v>
      </c>
      <c r="P6968">
        <v>2014</v>
      </c>
      <c r="R6968" t="s">
        <v>26</v>
      </c>
      <c r="S6968" t="s">
        <v>27</v>
      </c>
    </row>
    <row r="6969" spans="1:19" x14ac:dyDescent="0.25">
      <c r="A6969" t="s">
        <v>338</v>
      </c>
      <c r="B6969" t="s">
        <v>15082</v>
      </c>
      <c r="C6969" t="s">
        <v>15083</v>
      </c>
      <c r="E6969" t="s">
        <v>151</v>
      </c>
      <c r="F6969" t="s">
        <v>143</v>
      </c>
      <c r="G6969">
        <v>74401</v>
      </c>
      <c r="H6969">
        <v>35.758040999999999</v>
      </c>
      <c r="I6969">
        <v>-95.364248000000003</v>
      </c>
      <c r="J6969" s="1" t="d">
        <v>2018-07-09</v>
      </c>
      <c r="K6969">
        <v>61267</v>
      </c>
      <c r="L6969" t="s">
        <v>30</v>
      </c>
      <c r="M6969" s="1" t="d">
        <v>2014-02-01</v>
      </c>
      <c r="N6969">
        <v>2</v>
      </c>
      <c r="O6969">
        <v>1</v>
      </c>
      <c r="P6969">
        <v>2014</v>
      </c>
      <c r="R6969" t="s">
        <v>26</v>
      </c>
      <c r="S6969" t="s">
        <v>31</v>
      </c>
    </row>
    <row r="6970" spans="1:19" x14ac:dyDescent="0.25">
      <c r="A6970" t="s">
        <v>338</v>
      </c>
      <c r="B6970" t="s">
        <v>15082</v>
      </c>
      <c r="C6970" t="s">
        <v>15083</v>
      </c>
      <c r="E6970" t="s">
        <v>151</v>
      </c>
      <c r="F6970" t="s">
        <v>143</v>
      </c>
      <c r="G6970">
        <v>74401</v>
      </c>
      <c r="H6970">
        <v>35.758040999999999</v>
      </c>
      <c r="I6970">
        <v>-95.364248000000003</v>
      </c>
      <c r="J6970" s="1" t="d">
        <v>2018-07-09</v>
      </c>
      <c r="K6970">
        <v>61268</v>
      </c>
      <c r="L6970" t="s">
        <v>30</v>
      </c>
      <c r="M6970" s="1" t="d">
        <v>2014-02-01</v>
      </c>
      <c r="N6970">
        <v>2</v>
      </c>
      <c r="O6970">
        <v>1</v>
      </c>
      <c r="P6970">
        <v>2014</v>
      </c>
      <c r="R6970" t="s">
        <v>26</v>
      </c>
      <c r="S6970" t="s">
        <v>27</v>
      </c>
    </row>
    <row r="6971" spans="1:19" x14ac:dyDescent="0.25">
      <c r="A6971" t="s">
        <v>338</v>
      </c>
      <c r="B6971" t="s">
        <v>15090</v>
      </c>
      <c r="C6971" t="s">
        <v>15091</v>
      </c>
      <c r="E6971" t="s">
        <v>15092</v>
      </c>
      <c r="F6971" t="s">
        <v>42</v>
      </c>
      <c r="G6971">
        <v>1331</v>
      </c>
      <c r="H6971">
        <v>42.594042000000002</v>
      </c>
      <c r="I6971">
        <v>-72.228514000000004</v>
      </c>
      <c r="J6971" s="1" t="d">
        <v>2018-07-09</v>
      </c>
      <c r="K6971">
        <v>61317</v>
      </c>
      <c r="L6971" t="s">
        <v>30</v>
      </c>
      <c r="M6971" s="1" t="d">
        <v>2014-02-01</v>
      </c>
      <c r="N6971">
        <v>2</v>
      </c>
      <c r="O6971">
        <v>1</v>
      </c>
      <c r="P6971">
        <v>2014</v>
      </c>
      <c r="R6971" t="s">
        <v>26</v>
      </c>
      <c r="S6971" t="s">
        <v>31</v>
      </c>
    </row>
    <row r="6972" spans="1:19" x14ac:dyDescent="0.25">
      <c r="A6972" t="s">
        <v>338</v>
      </c>
      <c r="B6972" t="s">
        <v>15093</v>
      </c>
      <c r="C6972" t="s">
        <v>15094</v>
      </c>
      <c r="E6972" t="s">
        <v>3009</v>
      </c>
      <c r="F6972" t="s">
        <v>129</v>
      </c>
      <c r="G6972">
        <v>80524</v>
      </c>
      <c r="H6972">
        <v>40.603107999999999</v>
      </c>
      <c r="I6972">
        <v>-105.077107</v>
      </c>
      <c r="J6972" s="1" t="d">
        <v>2018-11-08</v>
      </c>
      <c r="K6972">
        <v>61337</v>
      </c>
      <c r="L6972" t="s">
        <v>30</v>
      </c>
      <c r="M6972" s="1" t="d">
        <v>2014-02-01</v>
      </c>
      <c r="N6972">
        <v>2</v>
      </c>
      <c r="O6972">
        <v>1</v>
      </c>
      <c r="P6972">
        <v>2014</v>
      </c>
      <c r="R6972" t="s">
        <v>26</v>
      </c>
      <c r="S6972" t="s">
        <v>31</v>
      </c>
    </row>
    <row r="6973" spans="1:19" x14ac:dyDescent="0.25">
      <c r="A6973" t="s">
        <v>19</v>
      </c>
      <c r="B6973" t="s">
        <v>1828</v>
      </c>
      <c r="C6973" t="s">
        <v>15097</v>
      </c>
      <c r="E6973" t="s">
        <v>1830</v>
      </c>
      <c r="F6973" t="s">
        <v>496</v>
      </c>
      <c r="G6973">
        <v>48060</v>
      </c>
      <c r="H6973">
        <v>43.001776999999997</v>
      </c>
      <c r="I6973">
        <v>-82.437865000000002</v>
      </c>
      <c r="J6973" s="1" t="d">
        <v>2018-12-11</v>
      </c>
      <c r="K6973">
        <v>61342</v>
      </c>
      <c r="L6973" t="s">
        <v>30</v>
      </c>
      <c r="M6973" s="1" t="d">
        <v>2014-02-15</v>
      </c>
      <c r="N6973">
        <v>2</v>
      </c>
      <c r="O6973">
        <v>15</v>
      </c>
      <c r="P6973">
        <v>2014</v>
      </c>
      <c r="Q6973" t="s">
        <v>25</v>
      </c>
      <c r="R6973" t="s">
        <v>26</v>
      </c>
      <c r="S6973" t="s">
        <v>31</v>
      </c>
    </row>
    <row r="6974" spans="1:19" x14ac:dyDescent="0.25">
      <c r="A6974" t="s">
        <v>312</v>
      </c>
      <c r="B6974" t="s">
        <v>15100</v>
      </c>
      <c r="C6974" t="s">
        <v>15101</v>
      </c>
      <c r="D6974" t="s">
        <v>15102</v>
      </c>
      <c r="E6974" t="s">
        <v>8584</v>
      </c>
      <c r="F6974" t="s">
        <v>48</v>
      </c>
      <c r="G6974">
        <v>11430</v>
      </c>
      <c r="H6974">
        <v>40.662978959999997</v>
      </c>
      <c r="I6974">
        <v>-73.792158459999996</v>
      </c>
      <c r="J6974" s="1" t="d">
        <v>2019-04-08</v>
      </c>
      <c r="K6974">
        <v>61345</v>
      </c>
      <c r="L6974" t="s">
        <v>24</v>
      </c>
      <c r="M6974" s="1" t="d">
        <v>2014-04-03</v>
      </c>
      <c r="N6974">
        <v>4</v>
      </c>
      <c r="O6974">
        <v>3</v>
      </c>
      <c r="P6974">
        <v>2014</v>
      </c>
      <c r="R6974" t="s">
        <v>26</v>
      </c>
      <c r="S6974" t="s">
        <v>31</v>
      </c>
    </row>
    <row r="6975" spans="1:19" x14ac:dyDescent="0.25">
      <c r="A6975" t="s">
        <v>312</v>
      </c>
      <c r="B6975" t="s">
        <v>15103</v>
      </c>
      <c r="C6975" t="s">
        <v>15104</v>
      </c>
      <c r="E6975" t="s">
        <v>3909</v>
      </c>
      <c r="F6975" t="s">
        <v>1514</v>
      </c>
      <c r="G6975">
        <v>26101</v>
      </c>
      <c r="H6975">
        <v>39.292627000000003</v>
      </c>
      <c r="I6975">
        <v>-81.525093999999996</v>
      </c>
      <c r="J6975" s="1" t="d">
        <v>2018-11-08</v>
      </c>
      <c r="K6975">
        <v>61346</v>
      </c>
      <c r="L6975" t="s">
        <v>30</v>
      </c>
      <c r="M6975" s="1" t="d">
        <v>2014-04-03</v>
      </c>
      <c r="N6975">
        <v>4</v>
      </c>
      <c r="O6975">
        <v>3</v>
      </c>
      <c r="P6975">
        <v>2014</v>
      </c>
      <c r="R6975" t="s">
        <v>26</v>
      </c>
      <c r="S6975" t="s">
        <v>31</v>
      </c>
    </row>
    <row r="6976" spans="1:19" x14ac:dyDescent="0.25">
      <c r="A6976" t="s">
        <v>19</v>
      </c>
      <c r="B6976" t="s">
        <v>15105</v>
      </c>
      <c r="C6976" t="s">
        <v>15106</v>
      </c>
      <c r="E6976" t="s">
        <v>7013</v>
      </c>
      <c r="F6976" t="s">
        <v>170</v>
      </c>
      <c r="G6976">
        <v>94558</v>
      </c>
      <c r="H6976">
        <v>38.321254000000003</v>
      </c>
      <c r="I6976">
        <v>-122.31084799999999</v>
      </c>
      <c r="J6976" s="1" t="d">
        <v>2018-05-03</v>
      </c>
      <c r="K6976">
        <v>61367</v>
      </c>
      <c r="L6976" t="s">
        <v>30</v>
      </c>
      <c r="M6976" s="1" t="d">
        <v>2014-04-18</v>
      </c>
      <c r="N6976">
        <v>4</v>
      </c>
      <c r="O6976">
        <v>18</v>
      </c>
      <c r="P6976">
        <v>2014</v>
      </c>
      <c r="Q6976" t="s">
        <v>25</v>
      </c>
      <c r="R6976" t="s">
        <v>26</v>
      </c>
      <c r="S6976" t="s">
        <v>31</v>
      </c>
    </row>
    <row r="6977" spans="1:19" x14ac:dyDescent="0.25">
      <c r="A6977" t="s">
        <v>19</v>
      </c>
      <c r="B6977" t="s">
        <v>15112</v>
      </c>
      <c r="C6977" t="s">
        <v>15113</v>
      </c>
      <c r="D6977" t="s">
        <v>15114</v>
      </c>
      <c r="E6977" t="s">
        <v>3406</v>
      </c>
      <c r="F6977" t="s">
        <v>513</v>
      </c>
      <c r="G6977">
        <v>53177</v>
      </c>
      <c r="H6977">
        <v>42.728831999999997</v>
      </c>
      <c r="I6977">
        <v>-87.955196000000001</v>
      </c>
      <c r="J6977" s="1" t="d">
        <v>2019-03-07</v>
      </c>
      <c r="K6977">
        <v>61371</v>
      </c>
      <c r="L6977" t="s">
        <v>71</v>
      </c>
      <c r="M6977" s="1" t="d">
        <v>2014-04-15</v>
      </c>
      <c r="N6977">
        <v>4</v>
      </c>
      <c r="O6977">
        <v>15</v>
      </c>
      <c r="P6977">
        <v>2014</v>
      </c>
      <c r="Q6977" t="s">
        <v>35</v>
      </c>
      <c r="R6977" t="s">
        <v>26</v>
      </c>
      <c r="S6977" t="s">
        <v>31</v>
      </c>
    </row>
    <row r="6978" spans="1:19" x14ac:dyDescent="0.25">
      <c r="A6978" t="s">
        <v>19</v>
      </c>
      <c r="B6978" t="s">
        <v>15120</v>
      </c>
      <c r="C6978" t="s">
        <v>15121</v>
      </c>
      <c r="E6978" t="s">
        <v>15122</v>
      </c>
      <c r="F6978" t="s">
        <v>59</v>
      </c>
      <c r="G6978">
        <v>44076</v>
      </c>
      <c r="H6978">
        <v>41.535533999999998</v>
      </c>
      <c r="I6978">
        <v>-80.844364999999996</v>
      </c>
      <c r="J6978" s="1" t="d">
        <v>2019-03-07</v>
      </c>
      <c r="K6978">
        <v>61387</v>
      </c>
      <c r="L6978" t="s">
        <v>71</v>
      </c>
      <c r="M6978" s="1" t="d">
        <v>2014-01-15</v>
      </c>
      <c r="N6978">
        <v>1</v>
      </c>
      <c r="O6978">
        <v>15</v>
      </c>
      <c r="P6978">
        <v>2014</v>
      </c>
      <c r="Q6978" t="s">
        <v>35</v>
      </c>
      <c r="R6978" t="s">
        <v>26</v>
      </c>
      <c r="S6978" t="s">
        <v>31</v>
      </c>
    </row>
    <row r="6979" spans="1:19" x14ac:dyDescent="0.25">
      <c r="A6979" t="s">
        <v>312</v>
      </c>
      <c r="B6979" t="s">
        <v>2069</v>
      </c>
      <c r="C6979" t="s">
        <v>15129</v>
      </c>
      <c r="E6979" t="s">
        <v>15130</v>
      </c>
      <c r="F6979" t="s">
        <v>496</v>
      </c>
      <c r="G6979">
        <v>48030</v>
      </c>
      <c r="H6979">
        <v>42.458557999999996</v>
      </c>
      <c r="I6979">
        <v>-83.104021000000003</v>
      </c>
      <c r="J6979" s="1" t="d">
        <v>2018-06-05</v>
      </c>
      <c r="K6979">
        <v>61393</v>
      </c>
      <c r="L6979" t="s">
        <v>30</v>
      </c>
      <c r="M6979" s="1" t="d">
        <v>2014-01-01</v>
      </c>
      <c r="N6979">
        <v>1</v>
      </c>
      <c r="O6979">
        <v>1</v>
      </c>
      <c r="P6979">
        <v>2014</v>
      </c>
      <c r="R6979" t="s">
        <v>26</v>
      </c>
      <c r="S6979" t="s">
        <v>31</v>
      </c>
    </row>
    <row r="6980" spans="1:19" x14ac:dyDescent="0.25">
      <c r="A6980" t="s">
        <v>312</v>
      </c>
      <c r="B6980" t="s">
        <v>15132</v>
      </c>
      <c r="C6980" t="s">
        <v>15133</v>
      </c>
      <c r="E6980" t="s">
        <v>2174</v>
      </c>
      <c r="F6980" t="s">
        <v>496</v>
      </c>
      <c r="G6980">
        <v>49418</v>
      </c>
      <c r="H6980">
        <v>42.881309000000002</v>
      </c>
      <c r="I6980">
        <v>-85.742547999999999</v>
      </c>
      <c r="J6980" s="1" t="d">
        <v>2018-05-03</v>
      </c>
      <c r="K6980">
        <v>61395</v>
      </c>
      <c r="L6980" t="s">
        <v>30</v>
      </c>
      <c r="M6980" s="1" t="d">
        <v>2014-04-01</v>
      </c>
      <c r="N6980">
        <v>4</v>
      </c>
      <c r="O6980">
        <v>1</v>
      </c>
      <c r="P6980">
        <v>2014</v>
      </c>
      <c r="R6980" t="s">
        <v>26</v>
      </c>
      <c r="S6980" t="s">
        <v>31</v>
      </c>
    </row>
    <row r="6981" spans="1:19" x14ac:dyDescent="0.25">
      <c r="A6981" t="s">
        <v>312</v>
      </c>
      <c r="B6981" t="s">
        <v>15134</v>
      </c>
      <c r="C6981" t="s">
        <v>15135</v>
      </c>
      <c r="E6981" t="s">
        <v>12334</v>
      </c>
      <c r="F6981" t="s">
        <v>496</v>
      </c>
      <c r="G6981">
        <v>48203</v>
      </c>
      <c r="H6981">
        <v>42.416922</v>
      </c>
      <c r="I6981">
        <v>-83.116310999999996</v>
      </c>
      <c r="J6981" s="1" t="d">
        <v>2018-06-05</v>
      </c>
      <c r="K6981">
        <v>61396</v>
      </c>
      <c r="L6981" t="s">
        <v>30</v>
      </c>
      <c r="M6981" s="1" t="d">
        <v>2014-04-01</v>
      </c>
      <c r="N6981">
        <v>4</v>
      </c>
      <c r="O6981">
        <v>1</v>
      </c>
      <c r="P6981">
        <v>2014</v>
      </c>
      <c r="R6981" t="s">
        <v>26</v>
      </c>
      <c r="S6981" t="s">
        <v>31</v>
      </c>
    </row>
    <row r="6982" spans="1:19" x14ac:dyDescent="0.25">
      <c r="A6982" t="s">
        <v>312</v>
      </c>
      <c r="B6982" t="s">
        <v>15136</v>
      </c>
      <c r="C6982" t="s">
        <v>15137</v>
      </c>
      <c r="E6982" t="s">
        <v>5916</v>
      </c>
      <c r="F6982" t="s">
        <v>25</v>
      </c>
      <c r="G6982">
        <v>21401</v>
      </c>
      <c r="H6982">
        <v>38.988224000000002</v>
      </c>
      <c r="I6982">
        <v>-76.501604999999998</v>
      </c>
      <c r="J6982" s="1" t="d">
        <v>2018-04-03</v>
      </c>
      <c r="K6982">
        <v>61397</v>
      </c>
      <c r="L6982" t="s">
        <v>30</v>
      </c>
      <c r="M6982" s="1" t="d">
        <v>2014-04-01</v>
      </c>
      <c r="N6982">
        <v>4</v>
      </c>
      <c r="O6982">
        <v>1</v>
      </c>
      <c r="P6982">
        <v>2014</v>
      </c>
      <c r="R6982" t="s">
        <v>26</v>
      </c>
      <c r="S6982" t="s">
        <v>27</v>
      </c>
    </row>
    <row r="6983" spans="1:19" x14ac:dyDescent="0.25">
      <c r="A6983" t="s">
        <v>312</v>
      </c>
      <c r="B6983" t="s">
        <v>15138</v>
      </c>
      <c r="C6983" t="s">
        <v>15139</v>
      </c>
      <c r="E6983" t="s">
        <v>15140</v>
      </c>
      <c r="F6983" t="s">
        <v>25</v>
      </c>
      <c r="G6983">
        <v>21076</v>
      </c>
      <c r="H6983">
        <v>39.159897000000001</v>
      </c>
      <c r="I6983">
        <v>-76.680380999999997</v>
      </c>
      <c r="J6983" s="1" t="d">
        <v>2018-04-03</v>
      </c>
      <c r="K6983">
        <v>61398</v>
      </c>
      <c r="L6983" t="s">
        <v>30</v>
      </c>
      <c r="M6983" s="1" t="d">
        <v>2014-04-01</v>
      </c>
      <c r="N6983">
        <v>4</v>
      </c>
      <c r="O6983">
        <v>1</v>
      </c>
      <c r="P6983">
        <v>2014</v>
      </c>
      <c r="R6983" t="s">
        <v>26</v>
      </c>
      <c r="S6983" t="s">
        <v>27</v>
      </c>
    </row>
    <row r="6984" spans="1:19" x14ac:dyDescent="0.25">
      <c r="A6984" t="s">
        <v>312</v>
      </c>
      <c r="B6984" t="s">
        <v>15141</v>
      </c>
      <c r="C6984" t="s">
        <v>15142</v>
      </c>
      <c r="E6984" t="s">
        <v>5916</v>
      </c>
      <c r="F6984" t="s">
        <v>25</v>
      </c>
      <c r="G6984">
        <v>21409</v>
      </c>
      <c r="H6984">
        <v>39.008038999999997</v>
      </c>
      <c r="I6984">
        <v>-76.41086</v>
      </c>
      <c r="J6984" s="1" t="d">
        <v>2018-04-03</v>
      </c>
      <c r="K6984">
        <v>61399</v>
      </c>
      <c r="L6984" t="s">
        <v>30</v>
      </c>
      <c r="M6984" s="1" t="d">
        <v>2014-04-01</v>
      </c>
      <c r="N6984">
        <v>4</v>
      </c>
      <c r="O6984">
        <v>1</v>
      </c>
      <c r="P6984">
        <v>2014</v>
      </c>
      <c r="R6984" t="s">
        <v>26</v>
      </c>
      <c r="S6984" t="s">
        <v>27</v>
      </c>
    </row>
    <row r="6985" spans="1:19" x14ac:dyDescent="0.25">
      <c r="A6985" t="s">
        <v>312</v>
      </c>
      <c r="B6985" t="s">
        <v>15143</v>
      </c>
      <c r="C6985" t="s">
        <v>15144</v>
      </c>
      <c r="E6985" t="s">
        <v>3965</v>
      </c>
      <c r="F6985" t="s">
        <v>25</v>
      </c>
      <c r="G6985">
        <v>21226</v>
      </c>
      <c r="H6985">
        <v>39.240003999999999</v>
      </c>
      <c r="I6985">
        <v>-76.588539999999995</v>
      </c>
      <c r="J6985" s="1" t="d">
        <v>2018-04-03</v>
      </c>
      <c r="K6985">
        <v>61401</v>
      </c>
      <c r="L6985" t="s">
        <v>30</v>
      </c>
      <c r="M6985" s="1" t="d">
        <v>2014-04-01</v>
      </c>
      <c r="N6985">
        <v>4</v>
      </c>
      <c r="O6985">
        <v>1</v>
      </c>
      <c r="P6985">
        <v>2014</v>
      </c>
      <c r="R6985" t="s">
        <v>26</v>
      </c>
      <c r="S6985" t="s">
        <v>27</v>
      </c>
    </row>
    <row r="6986" spans="1:19" x14ac:dyDescent="0.25">
      <c r="A6986" t="s">
        <v>312</v>
      </c>
      <c r="B6986" t="s">
        <v>15145</v>
      </c>
      <c r="C6986" t="s">
        <v>15146</v>
      </c>
      <c r="E6986" t="s">
        <v>15147</v>
      </c>
      <c r="F6986" t="s">
        <v>25</v>
      </c>
      <c r="G6986">
        <v>20646</v>
      </c>
      <c r="H6986">
        <v>38.566735999999999</v>
      </c>
      <c r="I6986">
        <v>-76.981640999999996</v>
      </c>
      <c r="J6986" s="1" t="d">
        <v>2018-04-03</v>
      </c>
      <c r="K6986">
        <v>61402</v>
      </c>
      <c r="L6986" t="s">
        <v>30</v>
      </c>
      <c r="M6986" s="1" t="d">
        <v>2014-04-01</v>
      </c>
      <c r="N6986">
        <v>4</v>
      </c>
      <c r="O6986">
        <v>1</v>
      </c>
      <c r="P6986">
        <v>2014</v>
      </c>
      <c r="R6986" t="s">
        <v>26</v>
      </c>
      <c r="S6986" t="s">
        <v>27</v>
      </c>
    </row>
    <row r="6987" spans="1:19" x14ac:dyDescent="0.25">
      <c r="A6987" t="s">
        <v>312</v>
      </c>
      <c r="B6987" t="s">
        <v>15148</v>
      </c>
      <c r="C6987" t="s">
        <v>15149</v>
      </c>
      <c r="E6987" t="s">
        <v>794</v>
      </c>
      <c r="F6987" t="s">
        <v>25</v>
      </c>
      <c r="G6987">
        <v>20707</v>
      </c>
      <c r="H6987">
        <v>39.070943</v>
      </c>
      <c r="I6987">
        <v>-76.887534000000002</v>
      </c>
      <c r="J6987" s="1" t="d">
        <v>2018-04-03</v>
      </c>
      <c r="K6987">
        <v>61403</v>
      </c>
      <c r="L6987" t="s">
        <v>30</v>
      </c>
      <c r="M6987" s="1" t="d">
        <v>2014-04-01</v>
      </c>
      <c r="N6987">
        <v>4</v>
      </c>
      <c r="O6987">
        <v>1</v>
      </c>
      <c r="P6987">
        <v>2014</v>
      </c>
      <c r="R6987" t="s">
        <v>26</v>
      </c>
      <c r="S6987" t="s">
        <v>27</v>
      </c>
    </row>
    <row r="6988" spans="1:19" x14ac:dyDescent="0.25">
      <c r="A6988" t="s">
        <v>312</v>
      </c>
      <c r="B6988" t="s">
        <v>15150</v>
      </c>
      <c r="C6988" t="s">
        <v>15151</v>
      </c>
      <c r="E6988" t="s">
        <v>15152</v>
      </c>
      <c r="F6988" t="s">
        <v>25</v>
      </c>
      <c r="G6988">
        <v>21601</v>
      </c>
      <c r="H6988">
        <v>38.742553000000001</v>
      </c>
      <c r="I6988">
        <v>-76.067088999999996</v>
      </c>
      <c r="J6988" s="1" t="d">
        <v>2018-04-03</v>
      </c>
      <c r="K6988">
        <v>61404</v>
      </c>
      <c r="L6988" t="s">
        <v>30</v>
      </c>
      <c r="M6988" s="1" t="d">
        <v>2014-04-01</v>
      </c>
      <c r="N6988">
        <v>4</v>
      </c>
      <c r="O6988">
        <v>1</v>
      </c>
      <c r="P6988">
        <v>2014</v>
      </c>
      <c r="R6988" t="s">
        <v>26</v>
      </c>
      <c r="S6988" t="s">
        <v>27</v>
      </c>
    </row>
    <row r="6989" spans="1:19" x14ac:dyDescent="0.25">
      <c r="A6989" t="s">
        <v>312</v>
      </c>
      <c r="B6989" t="s">
        <v>15153</v>
      </c>
      <c r="C6989" t="s">
        <v>15154</v>
      </c>
      <c r="E6989" t="s">
        <v>10281</v>
      </c>
      <c r="F6989" t="s">
        <v>25</v>
      </c>
      <c r="G6989">
        <v>21740</v>
      </c>
      <c r="H6989">
        <v>39.603797999999998</v>
      </c>
      <c r="I6989">
        <v>-77.735212000000004</v>
      </c>
      <c r="J6989" s="1" t="d">
        <v>2018-04-03</v>
      </c>
      <c r="K6989">
        <v>61405</v>
      </c>
      <c r="L6989" t="s">
        <v>30</v>
      </c>
      <c r="M6989" s="1" t="d">
        <v>2014-04-01</v>
      </c>
      <c r="N6989">
        <v>4</v>
      </c>
      <c r="O6989">
        <v>1</v>
      </c>
      <c r="P6989">
        <v>2014</v>
      </c>
      <c r="R6989" t="s">
        <v>26</v>
      </c>
      <c r="S6989" t="s">
        <v>27</v>
      </c>
    </row>
    <row r="6990" spans="1:19" x14ac:dyDescent="0.25">
      <c r="A6990" t="s">
        <v>338</v>
      </c>
      <c r="B6990" t="s">
        <v>9399</v>
      </c>
      <c r="C6990" t="s">
        <v>15155</v>
      </c>
      <c r="E6990" t="s">
        <v>8848</v>
      </c>
      <c r="F6990" t="s">
        <v>29</v>
      </c>
      <c r="G6990">
        <v>31313</v>
      </c>
      <c r="H6990">
        <v>31.853303</v>
      </c>
      <c r="I6990">
        <v>-81.577139000000003</v>
      </c>
      <c r="J6990" s="1" t="d">
        <v>2018-06-05</v>
      </c>
      <c r="K6990">
        <v>61408</v>
      </c>
      <c r="L6990" t="s">
        <v>30</v>
      </c>
      <c r="M6990" s="1" t="d">
        <v>2014-02-01</v>
      </c>
      <c r="N6990">
        <v>2</v>
      </c>
      <c r="O6990">
        <v>1</v>
      </c>
      <c r="P6990">
        <v>2014</v>
      </c>
      <c r="R6990" t="s">
        <v>26</v>
      </c>
      <c r="S6990" t="s">
        <v>31</v>
      </c>
    </row>
    <row r="6991" spans="1:19" x14ac:dyDescent="0.25">
      <c r="A6991" t="s">
        <v>338</v>
      </c>
      <c r="B6991" t="s">
        <v>9399</v>
      </c>
      <c r="C6991" t="s">
        <v>15155</v>
      </c>
      <c r="E6991" t="s">
        <v>8848</v>
      </c>
      <c r="F6991" t="s">
        <v>29</v>
      </c>
      <c r="G6991">
        <v>31313</v>
      </c>
      <c r="H6991">
        <v>31.853303</v>
      </c>
      <c r="I6991">
        <v>-81.577139000000003</v>
      </c>
      <c r="J6991" s="1" t="d">
        <v>2018-06-05</v>
      </c>
      <c r="K6991">
        <v>61409</v>
      </c>
      <c r="L6991" t="s">
        <v>30</v>
      </c>
      <c r="M6991" s="1" t="d">
        <v>2014-02-01</v>
      </c>
      <c r="N6991">
        <v>2</v>
      </c>
      <c r="O6991">
        <v>1</v>
      </c>
      <c r="P6991">
        <v>2014</v>
      </c>
      <c r="R6991" t="s">
        <v>26</v>
      </c>
      <c r="S6991" t="s">
        <v>27</v>
      </c>
    </row>
    <row r="6992" spans="1:19" x14ac:dyDescent="0.25">
      <c r="A6992" t="s">
        <v>338</v>
      </c>
      <c r="B6992" t="s">
        <v>7228</v>
      </c>
      <c r="C6992" t="s">
        <v>15156</v>
      </c>
      <c r="E6992" t="s">
        <v>211</v>
      </c>
      <c r="F6992" t="s">
        <v>212</v>
      </c>
      <c r="G6992">
        <v>27617</v>
      </c>
      <c r="H6992">
        <v>35.896757000000001</v>
      </c>
      <c r="I6992">
        <v>-78.760671000000002</v>
      </c>
      <c r="J6992" s="1" t="d">
        <v>2018-07-09</v>
      </c>
      <c r="K6992">
        <v>61410</v>
      </c>
      <c r="L6992" t="s">
        <v>30</v>
      </c>
      <c r="M6992" s="1" t="d">
        <v>2014-02-01</v>
      </c>
      <c r="N6992">
        <v>2</v>
      </c>
      <c r="O6992">
        <v>1</v>
      </c>
      <c r="P6992">
        <v>2014</v>
      </c>
      <c r="R6992" t="s">
        <v>26</v>
      </c>
      <c r="S6992" t="s">
        <v>31</v>
      </c>
    </row>
    <row r="6993" spans="1:19" x14ac:dyDescent="0.25">
      <c r="A6993" t="s">
        <v>338</v>
      </c>
      <c r="B6993" t="s">
        <v>7228</v>
      </c>
      <c r="C6993" t="s">
        <v>15156</v>
      </c>
      <c r="E6993" t="s">
        <v>211</v>
      </c>
      <c r="F6993" t="s">
        <v>212</v>
      </c>
      <c r="G6993">
        <v>27617</v>
      </c>
      <c r="H6993">
        <v>35.896757000000001</v>
      </c>
      <c r="I6993">
        <v>-78.760671000000002</v>
      </c>
      <c r="J6993" s="1" t="d">
        <v>2018-07-09</v>
      </c>
      <c r="K6993">
        <v>61411</v>
      </c>
      <c r="L6993" t="s">
        <v>30</v>
      </c>
      <c r="M6993" s="1" t="d">
        <v>2014-02-01</v>
      </c>
      <c r="N6993">
        <v>2</v>
      </c>
      <c r="O6993">
        <v>1</v>
      </c>
      <c r="P6993">
        <v>2014</v>
      </c>
      <c r="R6993" t="s">
        <v>26</v>
      </c>
      <c r="S6993" t="s">
        <v>27</v>
      </c>
    </row>
    <row r="6994" spans="1:19" x14ac:dyDescent="0.25">
      <c r="A6994" t="s">
        <v>338</v>
      </c>
      <c r="B6994" t="s">
        <v>15157</v>
      </c>
      <c r="C6994" t="s">
        <v>15158</v>
      </c>
      <c r="E6994" t="s">
        <v>15159</v>
      </c>
      <c r="F6994" t="s">
        <v>29</v>
      </c>
      <c r="G6994">
        <v>30241</v>
      </c>
      <c r="H6994">
        <v>33.048535999999999</v>
      </c>
      <c r="I6994">
        <v>-85.018055000000004</v>
      </c>
      <c r="J6994" s="1" t="d">
        <v>2018-06-05</v>
      </c>
      <c r="K6994">
        <v>61412</v>
      </c>
      <c r="L6994" t="s">
        <v>30</v>
      </c>
      <c r="M6994" s="1" t="d">
        <v>2014-02-01</v>
      </c>
      <c r="N6994">
        <v>2</v>
      </c>
      <c r="O6994">
        <v>1</v>
      </c>
      <c r="P6994">
        <v>2014</v>
      </c>
      <c r="R6994" t="s">
        <v>26</v>
      </c>
      <c r="S6994" t="s">
        <v>31</v>
      </c>
    </row>
    <row r="6995" spans="1:19" x14ac:dyDescent="0.25">
      <c r="A6995" t="s">
        <v>338</v>
      </c>
      <c r="B6995" t="s">
        <v>15157</v>
      </c>
      <c r="C6995" t="s">
        <v>15158</v>
      </c>
      <c r="E6995" t="s">
        <v>15159</v>
      </c>
      <c r="F6995" t="s">
        <v>29</v>
      </c>
      <c r="G6995">
        <v>30241</v>
      </c>
      <c r="H6995">
        <v>33.048535999999999</v>
      </c>
      <c r="I6995">
        <v>-85.018055000000004</v>
      </c>
      <c r="J6995" s="1" t="d">
        <v>2018-06-05</v>
      </c>
      <c r="K6995">
        <v>61413</v>
      </c>
      <c r="L6995" t="s">
        <v>30</v>
      </c>
      <c r="M6995" s="1" t="d">
        <v>2014-02-01</v>
      </c>
      <c r="N6995">
        <v>2</v>
      </c>
      <c r="O6995">
        <v>1</v>
      </c>
      <c r="P6995">
        <v>2014</v>
      </c>
      <c r="R6995" t="s">
        <v>26</v>
      </c>
      <c r="S6995" t="s">
        <v>27</v>
      </c>
    </row>
    <row r="6996" spans="1:19" x14ac:dyDescent="0.25">
      <c r="A6996" t="s">
        <v>338</v>
      </c>
      <c r="B6996" t="s">
        <v>15160</v>
      </c>
      <c r="C6996" t="s">
        <v>15161</v>
      </c>
      <c r="E6996" t="s">
        <v>15162</v>
      </c>
      <c r="F6996" t="s">
        <v>23</v>
      </c>
      <c r="G6996">
        <v>35150</v>
      </c>
      <c r="H6996">
        <v>33.176389</v>
      </c>
      <c r="I6996">
        <v>-86.290038999999993</v>
      </c>
      <c r="J6996" s="1" t="d">
        <v>2018-06-05</v>
      </c>
      <c r="K6996">
        <v>61414</v>
      </c>
      <c r="L6996" t="s">
        <v>30</v>
      </c>
      <c r="M6996" s="1" t="d">
        <v>2014-02-01</v>
      </c>
      <c r="N6996">
        <v>2</v>
      </c>
      <c r="O6996">
        <v>1</v>
      </c>
      <c r="P6996">
        <v>2014</v>
      </c>
      <c r="R6996" t="s">
        <v>26</v>
      </c>
      <c r="S6996" t="s">
        <v>31</v>
      </c>
    </row>
    <row r="6997" spans="1:19" x14ac:dyDescent="0.25">
      <c r="A6997" t="s">
        <v>338</v>
      </c>
      <c r="B6997" t="s">
        <v>15160</v>
      </c>
      <c r="C6997" t="s">
        <v>15161</v>
      </c>
      <c r="E6997" t="s">
        <v>15162</v>
      </c>
      <c r="F6997" t="s">
        <v>23</v>
      </c>
      <c r="G6997">
        <v>35150</v>
      </c>
      <c r="H6997">
        <v>33.176389</v>
      </c>
      <c r="I6997">
        <v>-86.290038999999993</v>
      </c>
      <c r="J6997" s="1" t="d">
        <v>2018-06-05</v>
      </c>
      <c r="K6997">
        <v>61415</v>
      </c>
      <c r="L6997" t="s">
        <v>30</v>
      </c>
      <c r="M6997" s="1" t="d">
        <v>2014-02-01</v>
      </c>
      <c r="N6997">
        <v>2</v>
      </c>
      <c r="O6997">
        <v>1</v>
      </c>
      <c r="P6997">
        <v>2014</v>
      </c>
      <c r="R6997" t="s">
        <v>26</v>
      </c>
      <c r="S6997" t="s">
        <v>27</v>
      </c>
    </row>
    <row r="6998" spans="1:19" x14ac:dyDescent="0.25">
      <c r="A6998" t="s">
        <v>338</v>
      </c>
      <c r="B6998" t="s">
        <v>15163</v>
      </c>
      <c r="C6998" t="s">
        <v>15164</v>
      </c>
      <c r="E6998" t="s">
        <v>15165</v>
      </c>
      <c r="F6998" t="s">
        <v>29</v>
      </c>
      <c r="G6998">
        <v>30223</v>
      </c>
      <c r="H6998">
        <v>33.304797000000001</v>
      </c>
      <c r="I6998">
        <v>-84.290372000000005</v>
      </c>
      <c r="J6998" s="1" t="d">
        <v>2018-06-05</v>
      </c>
      <c r="K6998">
        <v>61416</v>
      </c>
      <c r="L6998" t="s">
        <v>30</v>
      </c>
      <c r="M6998" s="1" t="d">
        <v>2014-02-01</v>
      </c>
      <c r="N6998">
        <v>2</v>
      </c>
      <c r="O6998">
        <v>1</v>
      </c>
      <c r="P6998">
        <v>2014</v>
      </c>
      <c r="R6998" t="s">
        <v>26</v>
      </c>
      <c r="S6998" t="s">
        <v>31</v>
      </c>
    </row>
    <row r="6999" spans="1:19" x14ac:dyDescent="0.25">
      <c r="A6999" t="s">
        <v>19</v>
      </c>
      <c r="B6999" t="s">
        <v>15166</v>
      </c>
      <c r="C6999" t="s">
        <v>15167</v>
      </c>
      <c r="E6999" t="s">
        <v>666</v>
      </c>
      <c r="F6999" t="s">
        <v>59</v>
      </c>
      <c r="G6999">
        <v>43228</v>
      </c>
      <c r="H6999">
        <v>39.983902</v>
      </c>
      <c r="I6999">
        <v>-83.142072999999996</v>
      </c>
      <c r="J6999" s="1" t="d">
        <v>2019-03-07</v>
      </c>
      <c r="K6999">
        <v>61427</v>
      </c>
      <c r="L6999" t="s">
        <v>71</v>
      </c>
      <c r="M6999" s="1" t="d">
        <v>2014-04-15</v>
      </c>
      <c r="N6999">
        <v>4</v>
      </c>
      <c r="O6999">
        <v>15</v>
      </c>
      <c r="P6999">
        <v>2014</v>
      </c>
      <c r="Q6999" t="s">
        <v>35</v>
      </c>
      <c r="R6999" t="s">
        <v>26</v>
      </c>
      <c r="S6999" t="s">
        <v>31</v>
      </c>
    </row>
    <row r="7000" spans="1:19" x14ac:dyDescent="0.25">
      <c r="A7000" t="s">
        <v>19</v>
      </c>
      <c r="B7000" t="s">
        <v>15168</v>
      </c>
      <c r="C7000" t="s">
        <v>15169</v>
      </c>
      <c r="D7000" t="s">
        <v>15170</v>
      </c>
      <c r="E7000" t="s">
        <v>15171</v>
      </c>
      <c r="F7000" t="s">
        <v>170</v>
      </c>
      <c r="G7000">
        <v>94014</v>
      </c>
      <c r="H7000">
        <v>37.705824</v>
      </c>
      <c r="I7000">
        <v>-122.41121800000001</v>
      </c>
      <c r="J7000" s="1" t="d">
        <v>2018-05-03</v>
      </c>
      <c r="K7000">
        <v>61447</v>
      </c>
      <c r="L7000" t="s">
        <v>30</v>
      </c>
      <c r="M7000" s="1" t="d">
        <v>2014-04-23</v>
      </c>
      <c r="N7000">
        <v>4</v>
      </c>
      <c r="O7000">
        <v>23</v>
      </c>
      <c r="P7000">
        <v>2014</v>
      </c>
      <c r="Q7000" t="s">
        <v>25</v>
      </c>
      <c r="R7000" t="s">
        <v>26</v>
      </c>
      <c r="S7000" t="s">
        <v>31</v>
      </c>
    </row>
    <row r="7001" spans="1:19" x14ac:dyDescent="0.25">
      <c r="A7001" t="s">
        <v>338</v>
      </c>
      <c r="B7001" t="s">
        <v>15172</v>
      </c>
      <c r="C7001" t="s">
        <v>15173</v>
      </c>
      <c r="E7001" t="s">
        <v>7055</v>
      </c>
      <c r="F7001" t="s">
        <v>170</v>
      </c>
      <c r="G7001">
        <v>94089</v>
      </c>
      <c r="H7001">
        <v>37.418241999999999</v>
      </c>
      <c r="I7001">
        <v>-122.02510700000001</v>
      </c>
      <c r="J7001" s="1" t="d">
        <v>2018-05-03</v>
      </c>
      <c r="K7001">
        <v>61449</v>
      </c>
      <c r="L7001" t="s">
        <v>30</v>
      </c>
      <c r="M7001" s="1" t="d">
        <v>2014-02-01</v>
      </c>
      <c r="N7001">
        <v>2</v>
      </c>
      <c r="O7001">
        <v>1</v>
      </c>
      <c r="P7001">
        <v>2014</v>
      </c>
      <c r="R7001" t="s">
        <v>26</v>
      </c>
      <c r="S7001" t="s">
        <v>27</v>
      </c>
    </row>
    <row r="7002" spans="1:19" x14ac:dyDescent="0.25">
      <c r="A7002" t="s">
        <v>19</v>
      </c>
      <c r="B7002" t="s">
        <v>15220</v>
      </c>
      <c r="C7002" t="s">
        <v>15221</v>
      </c>
      <c r="E7002" t="s">
        <v>865</v>
      </c>
      <c r="F7002" t="s">
        <v>170</v>
      </c>
      <c r="G7002">
        <v>92701</v>
      </c>
      <c r="H7002">
        <v>33.745814000000003</v>
      </c>
      <c r="I7002">
        <v>-117.84668000000001</v>
      </c>
      <c r="J7002" s="1" t="d">
        <v>2019-03-07</v>
      </c>
      <c r="K7002">
        <v>61481</v>
      </c>
      <c r="L7002" t="s">
        <v>71</v>
      </c>
      <c r="M7002" s="1" t="d">
        <v>2014-04-22</v>
      </c>
      <c r="N7002">
        <v>4</v>
      </c>
      <c r="O7002">
        <v>22</v>
      </c>
      <c r="P7002">
        <v>2014</v>
      </c>
      <c r="Q7002" t="s">
        <v>35</v>
      </c>
      <c r="R7002" t="s">
        <v>26</v>
      </c>
      <c r="S7002" t="s">
        <v>31</v>
      </c>
    </row>
    <row r="7003" spans="1:19" x14ac:dyDescent="0.25">
      <c r="A7003" t="s">
        <v>338</v>
      </c>
      <c r="B7003" t="s">
        <v>15222</v>
      </c>
      <c r="C7003" t="s">
        <v>15223</v>
      </c>
      <c r="D7003" t="s">
        <v>15224</v>
      </c>
      <c r="E7003" t="s">
        <v>1485</v>
      </c>
      <c r="F7003" t="s">
        <v>157</v>
      </c>
      <c r="G7003">
        <v>15231</v>
      </c>
      <c r="H7003">
        <v>40.495769000000003</v>
      </c>
      <c r="I7003">
        <v>-80.241314000000003</v>
      </c>
      <c r="J7003" s="1" t="d">
        <v>2018-09-10</v>
      </c>
      <c r="K7003">
        <v>61496</v>
      </c>
      <c r="L7003" t="s">
        <v>30</v>
      </c>
      <c r="M7003" s="1" t="d">
        <v>2014-04-22</v>
      </c>
      <c r="N7003">
        <v>4</v>
      </c>
      <c r="O7003">
        <v>22</v>
      </c>
      <c r="P7003">
        <v>2014</v>
      </c>
      <c r="R7003" t="s">
        <v>26</v>
      </c>
      <c r="S7003" t="s">
        <v>31</v>
      </c>
    </row>
    <row r="7004" spans="1:19" x14ac:dyDescent="0.25">
      <c r="A7004" t="s">
        <v>338</v>
      </c>
      <c r="B7004" t="s">
        <v>15225</v>
      </c>
      <c r="C7004" t="s">
        <v>15226</v>
      </c>
      <c r="D7004" t="s">
        <v>15227</v>
      </c>
      <c r="E7004" t="s">
        <v>2625</v>
      </c>
      <c r="F7004" t="s">
        <v>59</v>
      </c>
      <c r="G7004">
        <v>45229</v>
      </c>
      <c r="H7004">
        <v>39.138291000000002</v>
      </c>
      <c r="I7004">
        <v>-84.505295000000004</v>
      </c>
      <c r="J7004" s="1" t="d">
        <v>2019-03-07</v>
      </c>
      <c r="K7004">
        <v>61497</v>
      </c>
      <c r="L7004" t="s">
        <v>71</v>
      </c>
      <c r="M7004" s="1" t="d">
        <v>2014-04-19</v>
      </c>
      <c r="N7004">
        <v>4</v>
      </c>
      <c r="O7004">
        <v>19</v>
      </c>
      <c r="P7004">
        <v>2014</v>
      </c>
      <c r="R7004" t="s">
        <v>26</v>
      </c>
      <c r="S7004" t="s">
        <v>31</v>
      </c>
    </row>
    <row r="7005" spans="1:19" x14ac:dyDescent="0.25">
      <c r="A7005" t="s">
        <v>338</v>
      </c>
      <c r="B7005" t="s">
        <v>15228</v>
      </c>
      <c r="C7005" t="s">
        <v>15229</v>
      </c>
      <c r="E7005" t="s">
        <v>942</v>
      </c>
      <c r="F7005" t="s">
        <v>212</v>
      </c>
      <c r="G7005">
        <v>27703</v>
      </c>
      <c r="H7005">
        <v>35.877096999999999</v>
      </c>
      <c r="I7005">
        <v>-78.842616000000007</v>
      </c>
      <c r="J7005" s="1" t="d">
        <v>2019-01-10</v>
      </c>
      <c r="K7005">
        <v>61524</v>
      </c>
      <c r="L7005" t="s">
        <v>30</v>
      </c>
      <c r="M7005" s="1" t="d">
        <v>2014-04-01</v>
      </c>
      <c r="N7005">
        <v>4</v>
      </c>
      <c r="O7005">
        <v>1</v>
      </c>
      <c r="P7005">
        <v>2014</v>
      </c>
      <c r="R7005" t="s">
        <v>26</v>
      </c>
      <c r="S7005" t="s">
        <v>31</v>
      </c>
    </row>
    <row r="7006" spans="1:19" x14ac:dyDescent="0.25">
      <c r="A7006" t="s">
        <v>338</v>
      </c>
      <c r="B7006" t="s">
        <v>15230</v>
      </c>
      <c r="C7006" t="s">
        <v>15231</v>
      </c>
      <c r="D7006" t="s">
        <v>15232</v>
      </c>
      <c r="E7006" t="s">
        <v>8737</v>
      </c>
      <c r="F7006" t="s">
        <v>170</v>
      </c>
      <c r="G7006">
        <v>93452</v>
      </c>
      <c r="H7006">
        <v>35.61477</v>
      </c>
      <c r="I7006">
        <v>-121.145461</v>
      </c>
      <c r="J7006" s="1" t="d">
        <v>2018-05-03</v>
      </c>
      <c r="K7006">
        <v>61528</v>
      </c>
      <c r="L7006" t="s">
        <v>30</v>
      </c>
      <c r="M7006" s="1" t="d">
        <v>2014-01-01</v>
      </c>
      <c r="N7006">
        <v>1</v>
      </c>
      <c r="O7006">
        <v>1</v>
      </c>
      <c r="P7006">
        <v>2014</v>
      </c>
      <c r="R7006" t="s">
        <v>26</v>
      </c>
      <c r="S7006" t="s">
        <v>31</v>
      </c>
    </row>
    <row r="7007" spans="1:19" x14ac:dyDescent="0.25">
      <c r="A7007" t="s">
        <v>338</v>
      </c>
      <c r="B7007" t="s">
        <v>15233</v>
      </c>
      <c r="C7007" t="s">
        <v>15234</v>
      </c>
      <c r="E7007" t="s">
        <v>5109</v>
      </c>
      <c r="F7007" t="s">
        <v>1026</v>
      </c>
      <c r="G7007">
        <v>3101</v>
      </c>
      <c r="H7007">
        <v>42.991321999999997</v>
      </c>
      <c r="I7007">
        <v>-71.468022000000005</v>
      </c>
      <c r="J7007" s="1" t="d">
        <v>2019-01-10</v>
      </c>
      <c r="K7007">
        <v>61529</v>
      </c>
      <c r="L7007" t="s">
        <v>30</v>
      </c>
      <c r="M7007" s="1" t="d">
        <v>2014-02-01</v>
      </c>
      <c r="N7007">
        <v>2</v>
      </c>
      <c r="O7007">
        <v>1</v>
      </c>
      <c r="P7007">
        <v>2014</v>
      </c>
      <c r="R7007" t="s">
        <v>26</v>
      </c>
      <c r="S7007" t="s">
        <v>27</v>
      </c>
    </row>
    <row r="7008" spans="1:19" x14ac:dyDescent="0.25">
      <c r="A7008" t="s">
        <v>338</v>
      </c>
      <c r="B7008" t="s">
        <v>15235</v>
      </c>
      <c r="C7008" t="s">
        <v>15236</v>
      </c>
      <c r="D7008" t="s">
        <v>15237</v>
      </c>
      <c r="E7008" t="s">
        <v>8633</v>
      </c>
      <c r="F7008" t="s">
        <v>212</v>
      </c>
      <c r="G7008">
        <v>27312</v>
      </c>
      <c r="H7008">
        <v>35.729726999999997</v>
      </c>
      <c r="I7008">
        <v>-79.176032000000006</v>
      </c>
      <c r="J7008" s="1" t="d">
        <v>2018-11-08</v>
      </c>
      <c r="K7008">
        <v>61530</v>
      </c>
      <c r="L7008" t="s">
        <v>30</v>
      </c>
      <c r="M7008" s="1" t="d">
        <v>2014-03-07</v>
      </c>
      <c r="N7008">
        <v>3</v>
      </c>
      <c r="O7008">
        <v>7</v>
      </c>
      <c r="P7008">
        <v>2014</v>
      </c>
      <c r="R7008" t="s">
        <v>26</v>
      </c>
      <c r="S7008" t="s">
        <v>31</v>
      </c>
    </row>
    <row r="7009" spans="1:19" x14ac:dyDescent="0.25">
      <c r="A7009" t="s">
        <v>338</v>
      </c>
      <c r="B7009" t="s">
        <v>15238</v>
      </c>
      <c r="C7009" t="s">
        <v>15239</v>
      </c>
      <c r="E7009" t="s">
        <v>3009</v>
      </c>
      <c r="F7009" t="s">
        <v>129</v>
      </c>
      <c r="G7009">
        <v>80525</v>
      </c>
      <c r="H7009">
        <v>40.544510000000002</v>
      </c>
      <c r="I7009">
        <v>-105.07863500000001</v>
      </c>
      <c r="J7009" s="1" t="d">
        <v>2018-11-08</v>
      </c>
      <c r="K7009">
        <v>61531</v>
      </c>
      <c r="L7009" t="s">
        <v>30</v>
      </c>
      <c r="M7009" s="1" t="d">
        <v>2014-02-01</v>
      </c>
      <c r="N7009">
        <v>2</v>
      </c>
      <c r="O7009">
        <v>1</v>
      </c>
      <c r="P7009">
        <v>2014</v>
      </c>
      <c r="R7009" t="s">
        <v>26</v>
      </c>
      <c r="S7009" t="s">
        <v>27</v>
      </c>
    </row>
    <row r="7010" spans="1:19" x14ac:dyDescent="0.25">
      <c r="A7010" t="s">
        <v>338</v>
      </c>
      <c r="B7010" t="s">
        <v>15243</v>
      </c>
      <c r="C7010" t="s">
        <v>15244</v>
      </c>
      <c r="E7010" t="s">
        <v>11278</v>
      </c>
      <c r="F7010" t="s">
        <v>59</v>
      </c>
      <c r="G7010">
        <v>45066</v>
      </c>
      <c r="H7010">
        <v>39.490006000000001</v>
      </c>
      <c r="I7010">
        <v>-84.219994</v>
      </c>
      <c r="J7010" s="1" t="d">
        <v>2018-03-08</v>
      </c>
      <c r="K7010">
        <v>61533</v>
      </c>
      <c r="L7010" t="s">
        <v>30</v>
      </c>
      <c r="M7010" s="1" t="d">
        <v>2014-04-18</v>
      </c>
      <c r="N7010">
        <v>4</v>
      </c>
      <c r="O7010">
        <v>18</v>
      </c>
      <c r="P7010">
        <v>2014</v>
      </c>
      <c r="R7010" t="s">
        <v>26</v>
      </c>
      <c r="S7010" t="s">
        <v>31</v>
      </c>
    </row>
    <row r="7011" spans="1:19" x14ac:dyDescent="0.25">
      <c r="A7011" t="s">
        <v>19</v>
      </c>
      <c r="B7011" t="s">
        <v>15245</v>
      </c>
      <c r="C7011" t="s">
        <v>15246</v>
      </c>
      <c r="E7011" t="s">
        <v>15247</v>
      </c>
      <c r="F7011" t="s">
        <v>513</v>
      </c>
      <c r="G7011">
        <v>53562</v>
      </c>
      <c r="H7011">
        <v>43.094070000000002</v>
      </c>
      <c r="I7011">
        <v>-89.534910999999994</v>
      </c>
      <c r="J7011" s="1" t="d">
        <v>2019-03-07</v>
      </c>
      <c r="K7011">
        <v>61534</v>
      </c>
      <c r="L7011" t="s">
        <v>71</v>
      </c>
      <c r="M7011" s="1" t="d">
        <v>2014-10-24</v>
      </c>
      <c r="N7011">
        <v>10</v>
      </c>
      <c r="O7011">
        <v>24</v>
      </c>
      <c r="P7011">
        <v>2014</v>
      </c>
      <c r="Q7011" t="s">
        <v>35</v>
      </c>
      <c r="R7011" t="s">
        <v>26</v>
      </c>
      <c r="S7011" t="s">
        <v>31</v>
      </c>
    </row>
    <row r="7012" spans="1:19" x14ac:dyDescent="0.25">
      <c r="A7012" t="s">
        <v>312</v>
      </c>
      <c r="B7012" t="s">
        <v>15254</v>
      </c>
      <c r="C7012" t="s">
        <v>15255</v>
      </c>
      <c r="E7012" t="s">
        <v>2976</v>
      </c>
      <c r="F7012" t="s">
        <v>129</v>
      </c>
      <c r="G7012">
        <v>80634</v>
      </c>
      <c r="H7012">
        <v>40.391002</v>
      </c>
      <c r="I7012">
        <v>-104.785635</v>
      </c>
      <c r="J7012" s="1" t="d">
        <v>2019-02-06</v>
      </c>
      <c r="K7012">
        <v>61539</v>
      </c>
      <c r="L7012" t="s">
        <v>103</v>
      </c>
      <c r="M7012" s="1" t="d">
        <v>2014-04-01</v>
      </c>
      <c r="N7012">
        <v>4</v>
      </c>
      <c r="O7012">
        <v>1</v>
      </c>
      <c r="P7012">
        <v>2014</v>
      </c>
      <c r="R7012" t="s">
        <v>26</v>
      </c>
      <c r="S7012" t="s">
        <v>31</v>
      </c>
    </row>
    <row r="7013" spans="1:19" x14ac:dyDescent="0.25">
      <c r="A7013" t="s">
        <v>312</v>
      </c>
      <c r="B7013" t="s">
        <v>15256</v>
      </c>
      <c r="C7013" t="s">
        <v>15257</v>
      </c>
      <c r="E7013" t="s">
        <v>11235</v>
      </c>
      <c r="F7013" t="s">
        <v>129</v>
      </c>
      <c r="G7013">
        <v>81650</v>
      </c>
      <c r="H7013">
        <v>39.522210999999999</v>
      </c>
      <c r="I7013">
        <v>-107.77719399999999</v>
      </c>
      <c r="J7013" s="1" t="d">
        <v>2018-05-03</v>
      </c>
      <c r="K7013">
        <v>61540</v>
      </c>
      <c r="L7013" t="s">
        <v>30</v>
      </c>
      <c r="M7013" s="1" t="d">
        <v>2014-04-01</v>
      </c>
      <c r="N7013">
        <v>4</v>
      </c>
      <c r="O7013">
        <v>1</v>
      </c>
      <c r="P7013">
        <v>2014</v>
      </c>
      <c r="R7013" t="s">
        <v>26</v>
      </c>
      <c r="S7013" t="s">
        <v>31</v>
      </c>
    </row>
    <row r="7014" spans="1:19" x14ac:dyDescent="0.25">
      <c r="A7014" t="s">
        <v>338</v>
      </c>
      <c r="B7014" t="s">
        <v>15258</v>
      </c>
      <c r="C7014" t="s">
        <v>15259</v>
      </c>
      <c r="E7014" t="s">
        <v>3009</v>
      </c>
      <c r="F7014" t="s">
        <v>129</v>
      </c>
      <c r="G7014">
        <v>80524</v>
      </c>
      <c r="H7014">
        <v>40.594292000000003</v>
      </c>
      <c r="I7014">
        <v>-105.07565700000001</v>
      </c>
      <c r="J7014" s="1" t="d">
        <v>2018-11-08</v>
      </c>
      <c r="K7014">
        <v>61549</v>
      </c>
      <c r="L7014" t="s">
        <v>30</v>
      </c>
      <c r="M7014" s="1" t="d">
        <v>2014-02-01</v>
      </c>
      <c r="N7014">
        <v>2</v>
      </c>
      <c r="O7014">
        <v>1</v>
      </c>
      <c r="P7014">
        <v>2014</v>
      </c>
      <c r="R7014" t="s">
        <v>26</v>
      </c>
      <c r="S7014" t="s">
        <v>31</v>
      </c>
    </row>
    <row r="7015" spans="1:19" x14ac:dyDescent="0.25">
      <c r="A7015" t="s">
        <v>312</v>
      </c>
      <c r="B7015" t="s">
        <v>65</v>
      </c>
      <c r="C7015" t="s">
        <v>15260</v>
      </c>
      <c r="E7015" t="s">
        <v>15261</v>
      </c>
      <c r="F7015" t="s">
        <v>496</v>
      </c>
      <c r="G7015">
        <v>49022</v>
      </c>
      <c r="H7015">
        <v>42.186273</v>
      </c>
      <c r="I7015">
        <v>-86.374863000000005</v>
      </c>
      <c r="J7015" s="1" t="d">
        <v>2018-06-05</v>
      </c>
      <c r="K7015">
        <v>61550</v>
      </c>
      <c r="L7015" t="s">
        <v>30</v>
      </c>
      <c r="M7015" s="1" t="d">
        <v>2014-03-01</v>
      </c>
      <c r="N7015">
        <v>3</v>
      </c>
      <c r="O7015">
        <v>1</v>
      </c>
      <c r="P7015">
        <v>2014</v>
      </c>
      <c r="R7015" t="s">
        <v>26</v>
      </c>
      <c r="S7015" t="s">
        <v>31</v>
      </c>
    </row>
    <row r="7016" spans="1:19" x14ac:dyDescent="0.25">
      <c r="A7016" t="s">
        <v>312</v>
      </c>
      <c r="B7016" t="s">
        <v>15262</v>
      </c>
      <c r="C7016" t="s">
        <v>15263</v>
      </c>
      <c r="E7016" t="s">
        <v>15264</v>
      </c>
      <c r="F7016" t="s">
        <v>496</v>
      </c>
      <c r="G7016">
        <v>49010</v>
      </c>
      <c r="H7016">
        <v>42.530281000000002</v>
      </c>
      <c r="I7016">
        <v>-85.848984999999999</v>
      </c>
      <c r="J7016" s="1" t="d">
        <v>2018-06-05</v>
      </c>
      <c r="K7016">
        <v>61551</v>
      </c>
      <c r="L7016" t="s">
        <v>30</v>
      </c>
      <c r="M7016" s="1" t="d">
        <v>2014-05-15</v>
      </c>
      <c r="N7016">
        <v>5</v>
      </c>
      <c r="O7016">
        <v>15</v>
      </c>
      <c r="P7016">
        <v>2014</v>
      </c>
      <c r="R7016" t="s">
        <v>26</v>
      </c>
      <c r="S7016" t="s">
        <v>31</v>
      </c>
    </row>
    <row r="7017" spans="1:19" x14ac:dyDescent="0.25">
      <c r="A7017" t="s">
        <v>312</v>
      </c>
      <c r="B7017" t="s">
        <v>15266</v>
      </c>
      <c r="C7017" t="s">
        <v>15267</v>
      </c>
      <c r="E7017" t="s">
        <v>15268</v>
      </c>
      <c r="F7017" t="s">
        <v>496</v>
      </c>
      <c r="G7017">
        <v>49408</v>
      </c>
      <c r="H7017">
        <v>42.592950000000002</v>
      </c>
      <c r="I7017">
        <v>-86.211539999999999</v>
      </c>
      <c r="J7017" s="1" t="d">
        <v>2018-06-05</v>
      </c>
      <c r="K7017">
        <v>61553</v>
      </c>
      <c r="L7017" t="s">
        <v>30</v>
      </c>
      <c r="M7017" s="1" t="d">
        <v>2014-05-15</v>
      </c>
      <c r="N7017">
        <v>5</v>
      </c>
      <c r="O7017">
        <v>15</v>
      </c>
      <c r="P7017">
        <v>2014</v>
      </c>
      <c r="R7017" t="s">
        <v>26</v>
      </c>
      <c r="S7017" t="s">
        <v>31</v>
      </c>
    </row>
    <row r="7018" spans="1:19" x14ac:dyDescent="0.25">
      <c r="A7018" t="s">
        <v>312</v>
      </c>
      <c r="B7018" t="s">
        <v>15269</v>
      </c>
      <c r="C7018" t="s">
        <v>15270</v>
      </c>
      <c r="E7018" t="s">
        <v>15271</v>
      </c>
      <c r="F7018" t="s">
        <v>496</v>
      </c>
      <c r="G7018">
        <v>49453</v>
      </c>
      <c r="H7018">
        <v>42.680639999999997</v>
      </c>
      <c r="I7018">
        <v>-86.172072</v>
      </c>
      <c r="J7018" s="1" t="d">
        <v>2018-06-05</v>
      </c>
      <c r="K7018">
        <v>61554</v>
      </c>
      <c r="L7018" t="s">
        <v>30</v>
      </c>
      <c r="M7018" s="1" t="d">
        <v>2014-04-01</v>
      </c>
      <c r="N7018">
        <v>4</v>
      </c>
      <c r="O7018">
        <v>1</v>
      </c>
      <c r="P7018">
        <v>2014</v>
      </c>
      <c r="R7018" t="s">
        <v>26</v>
      </c>
      <c r="S7018" t="s">
        <v>31</v>
      </c>
    </row>
    <row r="7019" spans="1:19" x14ac:dyDescent="0.25">
      <c r="A7019" t="s">
        <v>312</v>
      </c>
      <c r="B7019" t="s">
        <v>15274</v>
      </c>
      <c r="C7019" t="s">
        <v>15275</v>
      </c>
      <c r="E7019" t="s">
        <v>4159</v>
      </c>
      <c r="F7019" t="s">
        <v>496</v>
      </c>
      <c r="G7019">
        <v>49464</v>
      </c>
      <c r="H7019">
        <v>42.813097999999997</v>
      </c>
      <c r="I7019">
        <v>-85.989762999999996</v>
      </c>
      <c r="J7019" s="1" t="d">
        <v>2018-06-05</v>
      </c>
      <c r="K7019">
        <v>61557</v>
      </c>
      <c r="L7019" t="s">
        <v>30</v>
      </c>
      <c r="M7019" s="1" t="d">
        <v>2014-03-01</v>
      </c>
      <c r="N7019">
        <v>3</v>
      </c>
      <c r="O7019">
        <v>1</v>
      </c>
      <c r="P7019">
        <v>2014</v>
      </c>
      <c r="R7019" t="s">
        <v>26</v>
      </c>
      <c r="S7019" t="s">
        <v>31</v>
      </c>
    </row>
    <row r="7020" spans="1:19" x14ac:dyDescent="0.25">
      <c r="A7020" t="s">
        <v>312</v>
      </c>
      <c r="B7020" t="s">
        <v>4493</v>
      </c>
      <c r="C7020" t="s">
        <v>15276</v>
      </c>
      <c r="E7020" t="s">
        <v>495</v>
      </c>
      <c r="F7020" t="s">
        <v>496</v>
      </c>
      <c r="G7020">
        <v>48235</v>
      </c>
      <c r="H7020">
        <v>42.416901000000003</v>
      </c>
      <c r="I7020">
        <v>-83.171508000000003</v>
      </c>
      <c r="J7020" s="1" t="d">
        <v>2018-06-05</v>
      </c>
      <c r="K7020">
        <v>61558</v>
      </c>
      <c r="L7020" t="s">
        <v>30</v>
      </c>
      <c r="M7020" s="1" t="d">
        <v>2014-04-01</v>
      </c>
      <c r="N7020">
        <v>4</v>
      </c>
      <c r="O7020">
        <v>1</v>
      </c>
      <c r="P7020">
        <v>2014</v>
      </c>
      <c r="R7020" t="s">
        <v>26</v>
      </c>
      <c r="S7020" t="s">
        <v>31</v>
      </c>
    </row>
    <row r="7021" spans="1:19" x14ac:dyDescent="0.25">
      <c r="A7021" t="s">
        <v>312</v>
      </c>
      <c r="B7021" t="s">
        <v>15277</v>
      </c>
      <c r="C7021" t="s">
        <v>15278</v>
      </c>
      <c r="E7021" t="s">
        <v>467</v>
      </c>
      <c r="F7021" t="s">
        <v>280</v>
      </c>
      <c r="G7021">
        <v>37312</v>
      </c>
      <c r="H7021">
        <v>35.212795999999997</v>
      </c>
      <c r="I7021">
        <v>-84.868333000000007</v>
      </c>
      <c r="J7021" s="1" t="d">
        <v>2018-11-08</v>
      </c>
      <c r="K7021">
        <v>61559</v>
      </c>
      <c r="L7021" t="s">
        <v>30</v>
      </c>
      <c r="M7021" s="1" t="d">
        <v>2014-04-01</v>
      </c>
      <c r="N7021">
        <v>4</v>
      </c>
      <c r="O7021">
        <v>1</v>
      </c>
      <c r="P7021">
        <v>2014</v>
      </c>
      <c r="R7021" t="s">
        <v>26</v>
      </c>
      <c r="S7021" t="s">
        <v>31</v>
      </c>
    </row>
    <row r="7022" spans="1:19" x14ac:dyDescent="0.25">
      <c r="A7022" t="s">
        <v>504</v>
      </c>
      <c r="B7022" t="s">
        <v>15279</v>
      </c>
      <c r="C7022" t="s">
        <v>15280</v>
      </c>
      <c r="D7022" t="s">
        <v>15281</v>
      </c>
      <c r="E7022" t="s">
        <v>10530</v>
      </c>
      <c r="F7022" t="s">
        <v>170</v>
      </c>
      <c r="G7022">
        <v>91702</v>
      </c>
      <c r="H7022">
        <v>34.133319</v>
      </c>
      <c r="I7022">
        <v>-117.93315800000001</v>
      </c>
      <c r="J7022" s="1" t="d">
        <v>2018-05-03</v>
      </c>
      <c r="K7022">
        <v>61568</v>
      </c>
      <c r="L7022" t="s">
        <v>15282</v>
      </c>
      <c r="M7022" s="1" t="d">
        <v>2014-04-30</v>
      </c>
      <c r="N7022">
        <v>4</v>
      </c>
      <c r="O7022">
        <v>30</v>
      </c>
      <c r="P7022">
        <v>2014</v>
      </c>
      <c r="R7022" t="s">
        <v>26</v>
      </c>
      <c r="S7022" t="s">
        <v>31</v>
      </c>
    </row>
    <row r="7023" spans="1:19" x14ac:dyDescent="0.25">
      <c r="A7023" t="s">
        <v>504</v>
      </c>
      <c r="B7023" t="s">
        <v>15283</v>
      </c>
      <c r="C7023" t="s">
        <v>15284</v>
      </c>
      <c r="D7023" t="s">
        <v>15285</v>
      </c>
      <c r="E7023" t="s">
        <v>2646</v>
      </c>
      <c r="F7023" t="s">
        <v>170</v>
      </c>
      <c r="G7023">
        <v>90746</v>
      </c>
      <c r="H7023">
        <v>33.871752999999998</v>
      </c>
      <c r="I7023">
        <v>-118.271632</v>
      </c>
      <c r="J7023" s="1" t="d">
        <v>2018-11-08</v>
      </c>
      <c r="K7023">
        <v>61569</v>
      </c>
      <c r="L7023" t="s">
        <v>30</v>
      </c>
      <c r="M7023" s="1" t="d">
        <v>2014-04-30</v>
      </c>
      <c r="N7023">
        <v>4</v>
      </c>
      <c r="O7023">
        <v>30</v>
      </c>
      <c r="P7023">
        <v>2014</v>
      </c>
      <c r="R7023" t="s">
        <v>26</v>
      </c>
      <c r="S7023" t="s">
        <v>31</v>
      </c>
    </row>
    <row r="7024" spans="1:19" x14ac:dyDescent="0.25">
      <c r="A7024" t="s">
        <v>504</v>
      </c>
      <c r="B7024" t="s">
        <v>15286</v>
      </c>
      <c r="C7024" t="s">
        <v>15287</v>
      </c>
      <c r="D7024" t="s">
        <v>15288</v>
      </c>
      <c r="E7024" t="s">
        <v>304</v>
      </c>
      <c r="F7024" t="s">
        <v>170</v>
      </c>
      <c r="G7024">
        <v>91762</v>
      </c>
      <c r="H7024">
        <v>34.029409999999999</v>
      </c>
      <c r="I7024">
        <v>-117.651375</v>
      </c>
      <c r="J7024" s="1" t="d">
        <v>2018-05-03</v>
      </c>
      <c r="K7024">
        <v>61570</v>
      </c>
      <c r="L7024" t="s">
        <v>30</v>
      </c>
      <c r="M7024" s="1" t="d">
        <v>2014-04-30</v>
      </c>
      <c r="N7024">
        <v>4</v>
      </c>
      <c r="O7024">
        <v>30</v>
      </c>
      <c r="P7024">
        <v>2014</v>
      </c>
      <c r="R7024" t="s">
        <v>26</v>
      </c>
      <c r="S7024" t="s">
        <v>31</v>
      </c>
    </row>
    <row r="7025" spans="1:19" x14ac:dyDescent="0.25">
      <c r="A7025" t="s">
        <v>338</v>
      </c>
      <c r="B7025" t="s">
        <v>15291</v>
      </c>
      <c r="C7025" t="s">
        <v>15292</v>
      </c>
      <c r="D7025" t="s">
        <v>15293</v>
      </c>
      <c r="E7025" t="s">
        <v>15294</v>
      </c>
      <c r="F7025" t="s">
        <v>67</v>
      </c>
      <c r="G7025">
        <v>6389</v>
      </c>
      <c r="H7025">
        <v>41.557749999999999</v>
      </c>
      <c r="I7025">
        <v>-72.113144000000005</v>
      </c>
      <c r="J7025" s="1" t="d">
        <v>2019-04-08</v>
      </c>
      <c r="K7025">
        <v>61621</v>
      </c>
      <c r="L7025" t="s">
        <v>24</v>
      </c>
      <c r="M7025" s="1" t="d">
        <v>2014-04-25</v>
      </c>
      <c r="N7025">
        <v>4</v>
      </c>
      <c r="O7025">
        <v>25</v>
      </c>
      <c r="P7025">
        <v>2014</v>
      </c>
      <c r="R7025" t="s">
        <v>26</v>
      </c>
      <c r="S7025" t="s">
        <v>31</v>
      </c>
    </row>
    <row r="7026" spans="1:19" x14ac:dyDescent="0.25">
      <c r="A7026" t="s">
        <v>19</v>
      </c>
      <c r="B7026" t="s">
        <v>1624</v>
      </c>
      <c r="C7026" t="s">
        <v>1625</v>
      </c>
      <c r="E7026" t="s">
        <v>1626</v>
      </c>
      <c r="F7026" t="s">
        <v>280</v>
      </c>
      <c r="G7026">
        <v>37862</v>
      </c>
      <c r="H7026">
        <v>35.869632000000003</v>
      </c>
      <c r="I7026">
        <v>-83.540182000000001</v>
      </c>
      <c r="J7026" s="1" t="d">
        <v>2018-10-04</v>
      </c>
      <c r="K7026">
        <v>61650</v>
      </c>
      <c r="L7026" t="s">
        <v>30</v>
      </c>
      <c r="M7026" s="1" t="d">
        <v>2014-04-30</v>
      </c>
      <c r="N7026">
        <v>4</v>
      </c>
      <c r="O7026">
        <v>30</v>
      </c>
      <c r="P7026">
        <v>2014</v>
      </c>
      <c r="Q7026" t="s">
        <v>35</v>
      </c>
      <c r="R7026" t="s">
        <v>26</v>
      </c>
      <c r="S7026" t="s">
        <v>31</v>
      </c>
    </row>
    <row r="7027" spans="1:19" x14ac:dyDescent="0.25">
      <c r="A7027" t="s">
        <v>19</v>
      </c>
      <c r="B7027" t="s">
        <v>1309</v>
      </c>
      <c r="C7027" t="s">
        <v>15295</v>
      </c>
      <c r="D7027" t="s">
        <v>15296</v>
      </c>
      <c r="E7027" t="s">
        <v>123</v>
      </c>
      <c r="F7027" t="s">
        <v>124</v>
      </c>
      <c r="G7027">
        <v>68138</v>
      </c>
      <c r="H7027">
        <v>41.161411000000001</v>
      </c>
      <c r="I7027">
        <v>-96.120182</v>
      </c>
      <c r="J7027" s="1" t="d">
        <v>2018-06-05</v>
      </c>
      <c r="K7027">
        <v>61661</v>
      </c>
      <c r="L7027" t="s">
        <v>30</v>
      </c>
      <c r="M7027" s="1" t="d">
        <v>2014-08-23</v>
      </c>
      <c r="N7027">
        <v>8</v>
      </c>
      <c r="O7027">
        <v>23</v>
      </c>
      <c r="P7027">
        <v>2014</v>
      </c>
      <c r="Q7027" t="s">
        <v>35</v>
      </c>
      <c r="R7027" t="s">
        <v>26</v>
      </c>
      <c r="S7027" t="s">
        <v>31</v>
      </c>
    </row>
    <row r="7028" spans="1:19" x14ac:dyDescent="0.25">
      <c r="A7028" t="s">
        <v>312</v>
      </c>
      <c r="B7028" t="s">
        <v>15134</v>
      </c>
      <c r="C7028" t="s">
        <v>15297</v>
      </c>
      <c r="E7028" t="s">
        <v>495</v>
      </c>
      <c r="F7028" t="s">
        <v>496</v>
      </c>
      <c r="G7028">
        <v>48210</v>
      </c>
      <c r="H7028">
        <v>42.330606000000003</v>
      </c>
      <c r="I7028">
        <v>-83.119494000000003</v>
      </c>
      <c r="J7028" s="1" t="d">
        <v>2018-06-05</v>
      </c>
      <c r="K7028">
        <v>61662</v>
      </c>
      <c r="L7028" t="s">
        <v>30</v>
      </c>
      <c r="M7028" s="1" t="d">
        <v>2014-05-01</v>
      </c>
      <c r="N7028">
        <v>5</v>
      </c>
      <c r="O7028">
        <v>1</v>
      </c>
      <c r="P7028">
        <v>2014</v>
      </c>
      <c r="R7028" t="s">
        <v>26</v>
      </c>
      <c r="S7028" t="s">
        <v>31</v>
      </c>
    </row>
    <row r="7029" spans="1:19" x14ac:dyDescent="0.25">
      <c r="A7029" t="s">
        <v>312</v>
      </c>
      <c r="B7029" t="s">
        <v>2069</v>
      </c>
      <c r="C7029" t="s">
        <v>15298</v>
      </c>
      <c r="E7029" t="s">
        <v>6009</v>
      </c>
      <c r="F7029" t="s">
        <v>496</v>
      </c>
      <c r="G7029">
        <v>48048</v>
      </c>
      <c r="H7029">
        <v>42.719819999999999</v>
      </c>
      <c r="I7029">
        <v>-82.798052999999996</v>
      </c>
      <c r="J7029" s="1" t="d">
        <v>2018-06-05</v>
      </c>
      <c r="K7029">
        <v>61663</v>
      </c>
      <c r="L7029" t="s">
        <v>30</v>
      </c>
      <c r="M7029" s="1" t="d">
        <v>2014-05-01</v>
      </c>
      <c r="N7029">
        <v>5</v>
      </c>
      <c r="O7029">
        <v>1</v>
      </c>
      <c r="P7029">
        <v>2014</v>
      </c>
      <c r="R7029" t="s">
        <v>26</v>
      </c>
      <c r="S7029" t="s">
        <v>31</v>
      </c>
    </row>
    <row r="7030" spans="1:19" x14ac:dyDescent="0.25">
      <c r="A7030" t="s">
        <v>312</v>
      </c>
      <c r="B7030" t="s">
        <v>15301</v>
      </c>
      <c r="C7030" t="s">
        <v>15302</v>
      </c>
      <c r="E7030" t="s">
        <v>11463</v>
      </c>
      <c r="F7030" t="s">
        <v>37</v>
      </c>
      <c r="G7030">
        <v>77375</v>
      </c>
      <c r="H7030">
        <v>30.131830000000001</v>
      </c>
      <c r="I7030">
        <v>-95.552807999999999</v>
      </c>
      <c r="J7030" s="1" t="d">
        <v>2018-08-07</v>
      </c>
      <c r="K7030">
        <v>61665</v>
      </c>
      <c r="L7030" t="s">
        <v>30</v>
      </c>
      <c r="M7030" s="1" t="d">
        <v>2014-05-01</v>
      </c>
      <c r="N7030">
        <v>5</v>
      </c>
      <c r="O7030">
        <v>1</v>
      </c>
      <c r="P7030">
        <v>2014</v>
      </c>
      <c r="R7030" t="s">
        <v>26</v>
      </c>
      <c r="S7030" t="s">
        <v>31</v>
      </c>
    </row>
    <row r="7031" spans="1:19" x14ac:dyDescent="0.25">
      <c r="A7031" t="s">
        <v>312</v>
      </c>
      <c r="B7031" t="s">
        <v>15303</v>
      </c>
      <c r="C7031" t="s">
        <v>15304</v>
      </c>
      <c r="E7031" t="s">
        <v>15305</v>
      </c>
      <c r="F7031" t="s">
        <v>69</v>
      </c>
      <c r="G7031">
        <v>70601</v>
      </c>
      <c r="H7031">
        <v>30.253488000000001</v>
      </c>
      <c r="I7031">
        <v>-93.18092</v>
      </c>
      <c r="J7031" s="1" t="d">
        <v>2018-03-08</v>
      </c>
      <c r="K7031">
        <v>61666</v>
      </c>
      <c r="L7031" t="s">
        <v>30</v>
      </c>
      <c r="M7031" s="1" t="d">
        <v>2014-01-01</v>
      </c>
      <c r="N7031">
        <v>1</v>
      </c>
      <c r="O7031">
        <v>1</v>
      </c>
      <c r="P7031">
        <v>2014</v>
      </c>
      <c r="R7031" t="s">
        <v>26</v>
      </c>
      <c r="S7031" t="s">
        <v>31</v>
      </c>
    </row>
    <row r="7032" spans="1:19" x14ac:dyDescent="0.25">
      <c r="A7032" t="s">
        <v>338</v>
      </c>
      <c r="B7032" t="s">
        <v>15306</v>
      </c>
      <c r="C7032" t="s">
        <v>15307</v>
      </c>
      <c r="E7032" t="s">
        <v>4332</v>
      </c>
      <c r="F7032" t="s">
        <v>373</v>
      </c>
      <c r="G7032">
        <v>61822</v>
      </c>
      <c r="H7032">
        <v>40.136566999999999</v>
      </c>
      <c r="I7032">
        <v>-88.253799999999998</v>
      </c>
      <c r="J7032" s="1" t="d">
        <v>2018-06-05</v>
      </c>
      <c r="K7032">
        <v>61672</v>
      </c>
      <c r="L7032" t="s">
        <v>30</v>
      </c>
      <c r="M7032" s="1" t="d">
        <v>2014-05-01</v>
      </c>
      <c r="N7032">
        <v>5</v>
      </c>
      <c r="O7032">
        <v>1</v>
      </c>
      <c r="P7032">
        <v>2014</v>
      </c>
      <c r="R7032" t="s">
        <v>26</v>
      </c>
      <c r="S7032" t="s">
        <v>31</v>
      </c>
    </row>
    <row r="7033" spans="1:19" x14ac:dyDescent="0.25">
      <c r="A7033" t="s">
        <v>338</v>
      </c>
      <c r="B7033" t="s">
        <v>15306</v>
      </c>
      <c r="C7033" t="s">
        <v>15307</v>
      </c>
      <c r="E7033" t="s">
        <v>4332</v>
      </c>
      <c r="F7033" t="s">
        <v>373</v>
      </c>
      <c r="G7033">
        <v>61822</v>
      </c>
      <c r="H7033">
        <v>40.136566999999999</v>
      </c>
      <c r="I7033">
        <v>-88.253799999999998</v>
      </c>
      <c r="J7033" s="1" t="d">
        <v>2018-06-05</v>
      </c>
      <c r="K7033">
        <v>61673</v>
      </c>
      <c r="L7033" t="s">
        <v>30</v>
      </c>
      <c r="M7033" s="1" t="d">
        <v>2014-05-01</v>
      </c>
      <c r="N7033">
        <v>5</v>
      </c>
      <c r="O7033">
        <v>1</v>
      </c>
      <c r="P7033">
        <v>2014</v>
      </c>
      <c r="R7033" t="s">
        <v>26</v>
      </c>
      <c r="S7033" t="s">
        <v>27</v>
      </c>
    </row>
    <row r="7034" spans="1:19" x14ac:dyDescent="0.25">
      <c r="A7034" t="s">
        <v>19</v>
      </c>
      <c r="B7034" t="s">
        <v>15310</v>
      </c>
      <c r="C7034" t="s">
        <v>15311</v>
      </c>
      <c r="D7034" t="s">
        <v>15312</v>
      </c>
      <c r="E7034" t="s">
        <v>15313</v>
      </c>
      <c r="F7034" t="s">
        <v>2355</v>
      </c>
      <c r="G7034">
        <v>39307</v>
      </c>
      <c r="H7034">
        <v>32.347422999999999</v>
      </c>
      <c r="I7034">
        <v>-88.736754000000005</v>
      </c>
      <c r="J7034" s="1" t="d">
        <v>2018-06-05</v>
      </c>
      <c r="K7034">
        <v>61680</v>
      </c>
      <c r="L7034" t="s">
        <v>30</v>
      </c>
      <c r="M7034" s="1" t="d">
        <v>2014-06-24</v>
      </c>
      <c r="N7034">
        <v>6</v>
      </c>
      <c r="O7034">
        <v>24</v>
      </c>
      <c r="P7034">
        <v>2014</v>
      </c>
      <c r="Q7034" t="s">
        <v>35</v>
      </c>
      <c r="R7034" t="s">
        <v>26</v>
      </c>
      <c r="S7034" t="s">
        <v>31</v>
      </c>
    </row>
    <row r="7035" spans="1:19" x14ac:dyDescent="0.25">
      <c r="A7035" t="s">
        <v>19</v>
      </c>
      <c r="B7035" t="s">
        <v>10057</v>
      </c>
      <c r="C7035" t="s">
        <v>15317</v>
      </c>
      <c r="E7035" t="s">
        <v>15318</v>
      </c>
      <c r="F7035" t="s">
        <v>202</v>
      </c>
      <c r="G7035">
        <v>32110</v>
      </c>
      <c r="H7035">
        <v>29.463069999999998</v>
      </c>
      <c r="I7035">
        <v>-81.255936000000005</v>
      </c>
      <c r="J7035" s="1" t="d">
        <v>2018-08-07</v>
      </c>
      <c r="K7035">
        <v>61682</v>
      </c>
      <c r="L7035" t="s">
        <v>30</v>
      </c>
      <c r="M7035" s="1" t="d">
        <v>2014-01-03</v>
      </c>
      <c r="N7035">
        <v>1</v>
      </c>
      <c r="O7035">
        <v>3</v>
      </c>
      <c r="P7035">
        <v>2014</v>
      </c>
      <c r="Q7035" t="s">
        <v>35</v>
      </c>
      <c r="R7035" t="s">
        <v>26</v>
      </c>
      <c r="S7035" t="s">
        <v>31</v>
      </c>
    </row>
    <row r="7036" spans="1:19" x14ac:dyDescent="0.25">
      <c r="A7036" t="s">
        <v>19</v>
      </c>
      <c r="B7036" t="s">
        <v>15319</v>
      </c>
      <c r="C7036" t="s">
        <v>15320</v>
      </c>
      <c r="D7036" t="s">
        <v>15321</v>
      </c>
      <c r="E7036" t="s">
        <v>11433</v>
      </c>
      <c r="F7036" t="s">
        <v>143</v>
      </c>
      <c r="G7036">
        <v>74501</v>
      </c>
      <c r="H7036">
        <v>34.907133889999997</v>
      </c>
      <c r="I7036">
        <v>-95.825550359999994</v>
      </c>
      <c r="J7036" s="1" t="d">
        <v>2018-07-09</v>
      </c>
      <c r="K7036">
        <v>61707</v>
      </c>
      <c r="L7036" t="s">
        <v>30</v>
      </c>
      <c r="M7036" s="1" t="d">
        <v>2014-12-19</v>
      </c>
      <c r="N7036">
        <v>12</v>
      </c>
      <c r="O7036">
        <v>19</v>
      </c>
      <c r="P7036">
        <v>2014</v>
      </c>
      <c r="Q7036" t="s">
        <v>25</v>
      </c>
      <c r="R7036" t="s">
        <v>26</v>
      </c>
      <c r="S7036" t="s">
        <v>31</v>
      </c>
    </row>
    <row r="7037" spans="1:19" x14ac:dyDescent="0.25">
      <c r="A7037" t="s">
        <v>19</v>
      </c>
      <c r="B7037" t="s">
        <v>4460</v>
      </c>
      <c r="C7037" t="s">
        <v>4461</v>
      </c>
      <c r="D7037" t="s">
        <v>4462</v>
      </c>
      <c r="E7037" t="s">
        <v>1009</v>
      </c>
      <c r="F7037" t="s">
        <v>212</v>
      </c>
      <c r="G7037">
        <v>28217</v>
      </c>
      <c r="H7037">
        <v>35.184064999999997</v>
      </c>
      <c r="I7037">
        <v>-80.880391000000003</v>
      </c>
      <c r="J7037" s="1" t="d">
        <v>2019-04-08</v>
      </c>
      <c r="K7037">
        <v>61717</v>
      </c>
      <c r="L7037" t="s">
        <v>24</v>
      </c>
      <c r="M7037" s="1" t="d">
        <v>2014-05-15</v>
      </c>
      <c r="N7037">
        <v>5</v>
      </c>
      <c r="O7037">
        <v>15</v>
      </c>
      <c r="P7037">
        <v>2014</v>
      </c>
      <c r="Q7037" t="s">
        <v>35</v>
      </c>
      <c r="R7037" t="s">
        <v>26</v>
      </c>
      <c r="S7037" t="s">
        <v>27</v>
      </c>
    </row>
    <row r="7038" spans="1:19" x14ac:dyDescent="0.25">
      <c r="A7038" t="s">
        <v>338</v>
      </c>
      <c r="B7038" t="s">
        <v>15328</v>
      </c>
      <c r="C7038" t="s">
        <v>15329</v>
      </c>
      <c r="D7038" t="s">
        <v>15330</v>
      </c>
      <c r="E7038" t="s">
        <v>2691</v>
      </c>
      <c r="F7038" t="s">
        <v>67</v>
      </c>
      <c r="G7038">
        <v>6851</v>
      </c>
      <c r="H7038">
        <v>41.126373000000001</v>
      </c>
      <c r="I7038">
        <v>-73.390319000000005</v>
      </c>
      <c r="J7038" s="1" t="d">
        <v>2018-04-03</v>
      </c>
      <c r="K7038">
        <v>61756</v>
      </c>
      <c r="L7038" t="s">
        <v>30</v>
      </c>
      <c r="M7038" s="1" t="d">
        <v>2014-01-11</v>
      </c>
      <c r="N7038">
        <v>1</v>
      </c>
      <c r="O7038">
        <v>11</v>
      </c>
      <c r="P7038">
        <v>2014</v>
      </c>
      <c r="R7038" t="s">
        <v>26</v>
      </c>
      <c r="S7038" t="s">
        <v>31</v>
      </c>
    </row>
    <row r="7039" spans="1:19" x14ac:dyDescent="0.25">
      <c r="A7039" t="s">
        <v>338</v>
      </c>
      <c r="B7039" t="s">
        <v>15331</v>
      </c>
      <c r="C7039" t="s">
        <v>15332</v>
      </c>
      <c r="E7039" t="s">
        <v>15333</v>
      </c>
      <c r="F7039" t="s">
        <v>67</v>
      </c>
      <c r="G7039">
        <v>6111</v>
      </c>
      <c r="H7039">
        <v>41.655140000000003</v>
      </c>
      <c r="I7039">
        <v>-72.729202999999998</v>
      </c>
      <c r="J7039" s="1" t="d">
        <v>2018-04-03</v>
      </c>
      <c r="K7039">
        <v>61757</v>
      </c>
      <c r="L7039" t="s">
        <v>30</v>
      </c>
      <c r="M7039" s="1" t="d">
        <v>2014-03-01</v>
      </c>
      <c r="N7039">
        <v>3</v>
      </c>
      <c r="O7039">
        <v>1</v>
      </c>
      <c r="P7039">
        <v>2014</v>
      </c>
      <c r="R7039" t="s">
        <v>26</v>
      </c>
      <c r="S7039" t="s">
        <v>31</v>
      </c>
    </row>
    <row r="7040" spans="1:19" x14ac:dyDescent="0.25">
      <c r="A7040" t="s">
        <v>338</v>
      </c>
      <c r="B7040" t="s">
        <v>15334</v>
      </c>
      <c r="C7040" t="s">
        <v>15335</v>
      </c>
      <c r="E7040" t="s">
        <v>15336</v>
      </c>
      <c r="F7040" t="s">
        <v>67</v>
      </c>
      <c r="G7040">
        <v>6471</v>
      </c>
      <c r="H7040">
        <v>41.306955000000002</v>
      </c>
      <c r="I7040">
        <v>-72.766102000000004</v>
      </c>
      <c r="J7040" s="1" t="d">
        <v>2018-04-03</v>
      </c>
      <c r="K7040">
        <v>61758</v>
      </c>
      <c r="L7040" t="s">
        <v>30</v>
      </c>
      <c r="M7040" s="1" t="d">
        <v>2014-04-01</v>
      </c>
      <c r="N7040">
        <v>4</v>
      </c>
      <c r="O7040">
        <v>1</v>
      </c>
      <c r="P7040">
        <v>2014</v>
      </c>
      <c r="R7040" t="s">
        <v>26</v>
      </c>
      <c r="S7040" t="s">
        <v>31</v>
      </c>
    </row>
    <row r="7041" spans="1:19" x14ac:dyDescent="0.25">
      <c r="A7041" t="s">
        <v>338</v>
      </c>
      <c r="B7041" t="s">
        <v>15337</v>
      </c>
      <c r="C7041" t="s">
        <v>15338</v>
      </c>
      <c r="E7041" t="s">
        <v>6009</v>
      </c>
      <c r="F7041" t="s">
        <v>67</v>
      </c>
      <c r="G7041">
        <v>6510</v>
      </c>
      <c r="H7041">
        <v>41.306361750000001</v>
      </c>
      <c r="I7041">
        <v>-72.947933480000003</v>
      </c>
      <c r="J7041" s="1" t="d">
        <v>2019-02-06</v>
      </c>
      <c r="K7041">
        <v>61759</v>
      </c>
      <c r="L7041" t="s">
        <v>103</v>
      </c>
      <c r="M7041" s="1" t="d">
        <v>2014-02-28</v>
      </c>
      <c r="N7041">
        <v>2</v>
      </c>
      <c r="O7041">
        <v>28</v>
      </c>
      <c r="P7041">
        <v>2014</v>
      </c>
      <c r="R7041" t="s">
        <v>26</v>
      </c>
      <c r="S7041" t="s">
        <v>31</v>
      </c>
    </row>
    <row r="7042" spans="1:19" x14ac:dyDescent="0.25">
      <c r="A7042" t="s">
        <v>338</v>
      </c>
      <c r="B7042" t="s">
        <v>15341</v>
      </c>
      <c r="C7042" t="s">
        <v>15342</v>
      </c>
      <c r="E7042" t="s">
        <v>259</v>
      </c>
      <c r="F7042" t="s">
        <v>260</v>
      </c>
      <c r="G7042">
        <v>85016</v>
      </c>
      <c r="H7042">
        <v>33.480215999999999</v>
      </c>
      <c r="I7042">
        <v>-112.04119300000001</v>
      </c>
      <c r="J7042" s="1" t="d">
        <v>2018-10-04</v>
      </c>
      <c r="K7042">
        <v>61762</v>
      </c>
      <c r="L7042" t="s">
        <v>30</v>
      </c>
      <c r="M7042" s="1" t="d">
        <v>2014-05-01</v>
      </c>
      <c r="N7042">
        <v>5</v>
      </c>
      <c r="O7042">
        <v>1</v>
      </c>
      <c r="P7042">
        <v>2014</v>
      </c>
      <c r="R7042" t="s">
        <v>26</v>
      </c>
      <c r="S7042" t="s">
        <v>27</v>
      </c>
    </row>
    <row r="7043" spans="1:19" x14ac:dyDescent="0.25">
      <c r="A7043" t="s">
        <v>338</v>
      </c>
      <c r="B7043" t="s">
        <v>15346</v>
      </c>
      <c r="C7043" t="s">
        <v>15347</v>
      </c>
      <c r="E7043" t="s">
        <v>291</v>
      </c>
      <c r="F7043" t="s">
        <v>170</v>
      </c>
      <c r="G7043">
        <v>95973</v>
      </c>
      <c r="H7043">
        <v>39.796692999999998</v>
      </c>
      <c r="I7043">
        <v>-121.901589</v>
      </c>
      <c r="J7043" s="1" t="d">
        <v>2018-05-03</v>
      </c>
      <c r="K7043">
        <v>61766</v>
      </c>
      <c r="L7043" t="s">
        <v>30</v>
      </c>
      <c r="M7043" s="1" t="d">
        <v>2014-09-01</v>
      </c>
      <c r="N7043">
        <v>9</v>
      </c>
      <c r="O7043">
        <v>1</v>
      </c>
      <c r="P7043">
        <v>2014</v>
      </c>
      <c r="R7043" t="s">
        <v>26</v>
      </c>
      <c r="S7043" t="s">
        <v>31</v>
      </c>
    </row>
    <row r="7044" spans="1:19" x14ac:dyDescent="0.25">
      <c r="A7044" t="s">
        <v>338</v>
      </c>
      <c r="B7044" t="s">
        <v>15348</v>
      </c>
      <c r="C7044" t="s">
        <v>15349</v>
      </c>
      <c r="E7044" t="s">
        <v>15350</v>
      </c>
      <c r="F7044" t="s">
        <v>170</v>
      </c>
      <c r="G7044">
        <v>95018</v>
      </c>
      <c r="H7044">
        <v>37.039479</v>
      </c>
      <c r="I7044">
        <v>-122.06875100000001</v>
      </c>
      <c r="J7044" s="1" t="d">
        <v>2018-08-07</v>
      </c>
      <c r="K7044">
        <v>61767</v>
      </c>
      <c r="L7044" t="s">
        <v>30</v>
      </c>
      <c r="M7044" s="1" t="d">
        <v>2014-02-01</v>
      </c>
      <c r="N7044">
        <v>2</v>
      </c>
      <c r="O7044">
        <v>1</v>
      </c>
      <c r="P7044">
        <v>2014</v>
      </c>
      <c r="R7044" t="s">
        <v>26</v>
      </c>
      <c r="S7044" t="s">
        <v>31</v>
      </c>
    </row>
    <row r="7045" spans="1:19" x14ac:dyDescent="0.25">
      <c r="A7045" t="s">
        <v>338</v>
      </c>
      <c r="B7045" t="s">
        <v>6634</v>
      </c>
      <c r="C7045" t="s">
        <v>15351</v>
      </c>
      <c r="E7045" t="s">
        <v>213</v>
      </c>
      <c r="F7045" t="s">
        <v>170</v>
      </c>
      <c r="G7045">
        <v>91911</v>
      </c>
      <c r="H7045">
        <v>32.595542000000002</v>
      </c>
      <c r="I7045">
        <v>-117.02529</v>
      </c>
      <c r="J7045" s="1" t="d">
        <v>2018-05-03</v>
      </c>
      <c r="K7045">
        <v>61791</v>
      </c>
      <c r="L7045" t="s">
        <v>30</v>
      </c>
      <c r="M7045" s="1" t="d">
        <v>2014-02-01</v>
      </c>
      <c r="N7045">
        <v>2</v>
      </c>
      <c r="O7045">
        <v>1</v>
      </c>
      <c r="P7045">
        <v>2014</v>
      </c>
      <c r="R7045" t="s">
        <v>26</v>
      </c>
      <c r="S7045" t="s">
        <v>31</v>
      </c>
    </row>
    <row r="7046" spans="1:19" x14ac:dyDescent="0.25">
      <c r="A7046" t="s">
        <v>338</v>
      </c>
      <c r="B7046" t="s">
        <v>6634</v>
      </c>
      <c r="C7046" t="s">
        <v>15351</v>
      </c>
      <c r="E7046" t="s">
        <v>213</v>
      </c>
      <c r="F7046" t="s">
        <v>170</v>
      </c>
      <c r="G7046">
        <v>91911</v>
      </c>
      <c r="H7046">
        <v>32.595542000000002</v>
      </c>
      <c r="I7046">
        <v>-117.02529</v>
      </c>
      <c r="J7046" s="1" t="d">
        <v>2018-05-03</v>
      </c>
      <c r="K7046">
        <v>61792</v>
      </c>
      <c r="L7046" t="s">
        <v>30</v>
      </c>
      <c r="M7046" s="1" t="d">
        <v>2014-02-01</v>
      </c>
      <c r="N7046">
        <v>2</v>
      </c>
      <c r="O7046">
        <v>1</v>
      </c>
      <c r="P7046">
        <v>2014</v>
      </c>
      <c r="R7046" t="s">
        <v>26</v>
      </c>
      <c r="S7046" t="s">
        <v>27</v>
      </c>
    </row>
    <row r="7047" spans="1:19" x14ac:dyDescent="0.25">
      <c r="A7047" t="s">
        <v>338</v>
      </c>
      <c r="B7047" t="s">
        <v>15352</v>
      </c>
      <c r="C7047" t="s">
        <v>15353</v>
      </c>
      <c r="E7047" t="s">
        <v>175</v>
      </c>
      <c r="F7047" t="s">
        <v>170</v>
      </c>
      <c r="G7047">
        <v>93727</v>
      </c>
      <c r="H7047">
        <v>36.764142</v>
      </c>
      <c r="I7047">
        <v>-119.718394</v>
      </c>
      <c r="J7047" s="1" t="d">
        <v>2019-02-06</v>
      </c>
      <c r="K7047">
        <v>61814</v>
      </c>
      <c r="L7047" t="s">
        <v>103</v>
      </c>
      <c r="M7047" s="1" t="d">
        <v>2014-04-10</v>
      </c>
      <c r="N7047">
        <v>4</v>
      </c>
      <c r="O7047">
        <v>10</v>
      </c>
      <c r="P7047">
        <v>2014</v>
      </c>
      <c r="R7047" t="s">
        <v>26</v>
      </c>
      <c r="S7047" t="s">
        <v>31</v>
      </c>
    </row>
    <row r="7048" spans="1:19" x14ac:dyDescent="0.25">
      <c r="A7048" t="s">
        <v>338</v>
      </c>
      <c r="B7048" t="s">
        <v>15357</v>
      </c>
      <c r="C7048" t="s">
        <v>15358</v>
      </c>
      <c r="D7048" t="s">
        <v>15359</v>
      </c>
      <c r="E7048" t="s">
        <v>13449</v>
      </c>
      <c r="F7048" t="s">
        <v>212</v>
      </c>
      <c r="G7048">
        <v>25702</v>
      </c>
      <c r="H7048">
        <v>35.731828299999997</v>
      </c>
      <c r="I7048">
        <v>-78.854404900000006</v>
      </c>
      <c r="J7048" s="1" t="d">
        <v>2018-07-09</v>
      </c>
      <c r="K7048">
        <v>61816</v>
      </c>
      <c r="L7048" t="s">
        <v>30</v>
      </c>
      <c r="M7048" s="1" t="d">
        <v>2014-05-12</v>
      </c>
      <c r="N7048">
        <v>5</v>
      </c>
      <c r="O7048">
        <v>12</v>
      </c>
      <c r="P7048">
        <v>2014</v>
      </c>
      <c r="R7048" t="s">
        <v>26</v>
      </c>
      <c r="S7048" t="s">
        <v>31</v>
      </c>
    </row>
    <row r="7049" spans="1:19" x14ac:dyDescent="0.25">
      <c r="A7049" t="s">
        <v>312</v>
      </c>
      <c r="B7049" t="s">
        <v>15360</v>
      </c>
      <c r="C7049" t="s">
        <v>15361</v>
      </c>
      <c r="E7049" t="s">
        <v>198</v>
      </c>
      <c r="F7049" t="s">
        <v>208</v>
      </c>
      <c r="G7049">
        <v>29621</v>
      </c>
      <c r="H7049">
        <v>34.525804999999998</v>
      </c>
      <c r="I7049">
        <v>-82.657814999999999</v>
      </c>
      <c r="J7049" s="1" t="d">
        <v>2018-12-11</v>
      </c>
      <c r="K7049">
        <v>61847</v>
      </c>
      <c r="L7049" t="s">
        <v>30</v>
      </c>
      <c r="M7049" s="1" t="d">
        <v>2014-05-01</v>
      </c>
      <c r="N7049">
        <v>5</v>
      </c>
      <c r="O7049">
        <v>1</v>
      </c>
      <c r="P7049">
        <v>2014</v>
      </c>
      <c r="R7049" t="s">
        <v>26</v>
      </c>
      <c r="S7049" t="s">
        <v>31</v>
      </c>
    </row>
    <row r="7050" spans="1:19" x14ac:dyDescent="0.25">
      <c r="A7050" t="s">
        <v>19</v>
      </c>
      <c r="B7050" t="s">
        <v>12707</v>
      </c>
      <c r="C7050" t="s">
        <v>15362</v>
      </c>
      <c r="D7050" t="s">
        <v>15363</v>
      </c>
      <c r="E7050" t="s">
        <v>6706</v>
      </c>
      <c r="F7050" t="s">
        <v>37</v>
      </c>
      <c r="G7050">
        <v>75702</v>
      </c>
      <c r="H7050">
        <v>32.354553000000003</v>
      </c>
      <c r="I7050">
        <v>-95.302494999999993</v>
      </c>
      <c r="J7050" s="1" t="d">
        <v>2018-07-09</v>
      </c>
      <c r="K7050">
        <v>61853</v>
      </c>
      <c r="L7050" t="s">
        <v>30</v>
      </c>
      <c r="M7050" s="1" t="d">
        <v>2014-05-21</v>
      </c>
      <c r="N7050">
        <v>5</v>
      </c>
      <c r="O7050">
        <v>21</v>
      </c>
      <c r="P7050">
        <v>2014</v>
      </c>
      <c r="Q7050" t="s">
        <v>35</v>
      </c>
      <c r="R7050" t="s">
        <v>26</v>
      </c>
      <c r="S7050" t="s">
        <v>31</v>
      </c>
    </row>
    <row r="7051" spans="1:19" x14ac:dyDescent="0.25">
      <c r="A7051" t="s">
        <v>19</v>
      </c>
      <c r="B7051" t="s">
        <v>15366</v>
      </c>
      <c r="C7051" t="s">
        <v>15367</v>
      </c>
      <c r="E7051" t="s">
        <v>15368</v>
      </c>
      <c r="F7051" t="s">
        <v>23</v>
      </c>
      <c r="G7051">
        <v>35040</v>
      </c>
      <c r="H7051">
        <v>33.093350000000001</v>
      </c>
      <c r="I7051">
        <v>-86.792432000000005</v>
      </c>
      <c r="J7051" s="1" t="d">
        <v>2019-03-07</v>
      </c>
      <c r="K7051">
        <v>61864</v>
      </c>
      <c r="L7051" t="s">
        <v>71</v>
      </c>
      <c r="M7051" s="1" t="d">
        <v>2014-06-06</v>
      </c>
      <c r="N7051">
        <v>6</v>
      </c>
      <c r="O7051">
        <v>6</v>
      </c>
      <c r="P7051">
        <v>2014</v>
      </c>
      <c r="Q7051" t="s">
        <v>35</v>
      </c>
      <c r="R7051" t="s">
        <v>26</v>
      </c>
      <c r="S7051" t="s">
        <v>31</v>
      </c>
    </row>
    <row r="7052" spans="1:19" x14ac:dyDescent="0.25">
      <c r="A7052" t="s">
        <v>19</v>
      </c>
      <c r="B7052" t="s">
        <v>15371</v>
      </c>
      <c r="C7052" t="s">
        <v>15372</v>
      </c>
      <c r="D7052" t="s">
        <v>15373</v>
      </c>
      <c r="E7052" t="s">
        <v>9800</v>
      </c>
      <c r="F7052" t="s">
        <v>212</v>
      </c>
      <c r="G7052">
        <v>27406</v>
      </c>
      <c r="H7052">
        <v>36.024520000000003</v>
      </c>
      <c r="I7052">
        <v>-79.797973999999996</v>
      </c>
      <c r="J7052" s="1" t="d">
        <v>2019-04-08</v>
      </c>
      <c r="K7052">
        <v>61868</v>
      </c>
      <c r="L7052" t="s">
        <v>24</v>
      </c>
      <c r="M7052" s="1" t="d">
        <v>2014-05-29</v>
      </c>
      <c r="N7052">
        <v>5</v>
      </c>
      <c r="O7052">
        <v>29</v>
      </c>
      <c r="P7052">
        <v>2014</v>
      </c>
      <c r="Q7052" t="s">
        <v>35</v>
      </c>
      <c r="R7052" t="s">
        <v>26</v>
      </c>
      <c r="S7052" t="s">
        <v>31</v>
      </c>
    </row>
    <row r="7053" spans="1:19" x14ac:dyDescent="0.25">
      <c r="A7053" t="s">
        <v>19</v>
      </c>
      <c r="B7053" t="s">
        <v>15374</v>
      </c>
      <c r="C7053" t="s">
        <v>15375</v>
      </c>
      <c r="E7053" t="s">
        <v>13457</v>
      </c>
      <c r="F7053" t="s">
        <v>143</v>
      </c>
      <c r="G7053">
        <v>73662</v>
      </c>
      <c r="H7053">
        <v>35.309665000000003</v>
      </c>
      <c r="I7053">
        <v>-99.631741000000005</v>
      </c>
      <c r="J7053" s="1" t="d">
        <v>2018-11-08</v>
      </c>
      <c r="K7053">
        <v>61871</v>
      </c>
      <c r="L7053" t="s">
        <v>30</v>
      </c>
      <c r="M7053" s="1" t="d">
        <v>2014-08-15</v>
      </c>
      <c r="N7053">
        <v>8</v>
      </c>
      <c r="O7053">
        <v>15</v>
      </c>
      <c r="P7053">
        <v>2014</v>
      </c>
      <c r="Q7053" t="s">
        <v>35</v>
      </c>
      <c r="R7053" t="s">
        <v>26</v>
      </c>
      <c r="S7053" t="s">
        <v>31</v>
      </c>
    </row>
    <row r="7054" spans="1:19" x14ac:dyDescent="0.25">
      <c r="A7054" t="s">
        <v>19</v>
      </c>
      <c r="B7054" t="s">
        <v>14405</v>
      </c>
      <c r="C7054" t="s">
        <v>14406</v>
      </c>
      <c r="D7054" t="s">
        <v>14407</v>
      </c>
      <c r="E7054" t="s">
        <v>1612</v>
      </c>
      <c r="F7054" t="s">
        <v>88</v>
      </c>
      <c r="G7054">
        <v>65202</v>
      </c>
      <c r="H7054">
        <v>38.971499000000001</v>
      </c>
      <c r="I7054">
        <v>-92.294315999999995</v>
      </c>
      <c r="J7054" s="1" t="d">
        <v>2018-06-05</v>
      </c>
      <c r="K7054">
        <v>61896</v>
      </c>
      <c r="L7054" t="s">
        <v>30</v>
      </c>
      <c r="M7054" s="1" t="d">
        <v>2014-08-27</v>
      </c>
      <c r="N7054">
        <v>8</v>
      </c>
      <c r="O7054">
        <v>27</v>
      </c>
      <c r="P7054">
        <v>2014</v>
      </c>
      <c r="Q7054" t="s">
        <v>35</v>
      </c>
      <c r="R7054" t="s">
        <v>26</v>
      </c>
      <c r="S7054" t="s">
        <v>27</v>
      </c>
    </row>
    <row r="7055" spans="1:19" x14ac:dyDescent="0.25">
      <c r="A7055" t="s">
        <v>19</v>
      </c>
      <c r="B7055" t="s">
        <v>15381</v>
      </c>
      <c r="C7055" t="s">
        <v>15382</v>
      </c>
      <c r="E7055" t="s">
        <v>2904</v>
      </c>
      <c r="F7055" t="s">
        <v>1091</v>
      </c>
      <c r="G7055">
        <v>7083</v>
      </c>
      <c r="H7055">
        <v>40.676437999999997</v>
      </c>
      <c r="I7055">
        <v>-74.248373000000001</v>
      </c>
      <c r="J7055" s="1" t="d">
        <v>2018-07-09</v>
      </c>
      <c r="K7055">
        <v>61897</v>
      </c>
      <c r="L7055" t="s">
        <v>30</v>
      </c>
      <c r="M7055" s="1" t="d">
        <v>2014-10-15</v>
      </c>
      <c r="N7055">
        <v>10</v>
      </c>
      <c r="O7055">
        <v>15</v>
      </c>
      <c r="P7055">
        <v>2014</v>
      </c>
      <c r="Q7055" t="s">
        <v>35</v>
      </c>
      <c r="R7055" t="s">
        <v>26</v>
      </c>
      <c r="S7055" t="s">
        <v>31</v>
      </c>
    </row>
    <row r="7056" spans="1:19" x14ac:dyDescent="0.25">
      <c r="A7056" t="s">
        <v>312</v>
      </c>
      <c r="B7056" t="s">
        <v>15383</v>
      </c>
      <c r="C7056" t="s">
        <v>15384</v>
      </c>
      <c r="E7056" t="s">
        <v>1417</v>
      </c>
      <c r="F7056" t="s">
        <v>208</v>
      </c>
      <c r="G7056">
        <v>29650</v>
      </c>
      <c r="H7056">
        <v>34.941893999999998</v>
      </c>
      <c r="I7056">
        <v>-82.258116999999999</v>
      </c>
      <c r="J7056" s="1" t="d">
        <v>2018-12-11</v>
      </c>
      <c r="K7056">
        <v>61898</v>
      </c>
      <c r="L7056" t="s">
        <v>30</v>
      </c>
      <c r="M7056" s="1" t="d">
        <v>2014-03-01</v>
      </c>
      <c r="N7056">
        <v>3</v>
      </c>
      <c r="O7056">
        <v>1</v>
      </c>
      <c r="P7056">
        <v>2014</v>
      </c>
      <c r="R7056" t="s">
        <v>26</v>
      </c>
      <c r="S7056" t="s">
        <v>31</v>
      </c>
    </row>
    <row r="7057" spans="1:19" x14ac:dyDescent="0.25">
      <c r="A7057" t="s">
        <v>312</v>
      </c>
      <c r="B7057" t="s">
        <v>15385</v>
      </c>
      <c r="C7057" t="s">
        <v>15386</v>
      </c>
      <c r="E7057" t="s">
        <v>207</v>
      </c>
      <c r="F7057" t="s">
        <v>208</v>
      </c>
      <c r="G7057">
        <v>29615</v>
      </c>
      <c r="H7057">
        <v>34.857807000000001</v>
      </c>
      <c r="I7057">
        <v>-82.335712000000001</v>
      </c>
      <c r="J7057" s="1" t="d">
        <v>2018-12-11</v>
      </c>
      <c r="K7057">
        <v>61899</v>
      </c>
      <c r="L7057" t="s">
        <v>30</v>
      </c>
      <c r="M7057" s="1" t="d">
        <v>2014-03-01</v>
      </c>
      <c r="N7057">
        <v>3</v>
      </c>
      <c r="O7057">
        <v>1</v>
      </c>
      <c r="P7057">
        <v>2014</v>
      </c>
      <c r="R7057" t="s">
        <v>26</v>
      </c>
      <c r="S7057" t="s">
        <v>31</v>
      </c>
    </row>
    <row r="7058" spans="1:19" x14ac:dyDescent="0.25">
      <c r="A7058" t="s">
        <v>312</v>
      </c>
      <c r="B7058" t="s">
        <v>15387</v>
      </c>
      <c r="C7058" t="s">
        <v>15388</v>
      </c>
      <c r="E7058" t="s">
        <v>207</v>
      </c>
      <c r="F7058" t="s">
        <v>208</v>
      </c>
      <c r="G7058">
        <v>29611</v>
      </c>
      <c r="H7058">
        <v>34.789943999999998</v>
      </c>
      <c r="I7058">
        <v>-82.488014000000007</v>
      </c>
      <c r="J7058" s="1" t="d">
        <v>2018-12-11</v>
      </c>
      <c r="K7058">
        <v>61900</v>
      </c>
      <c r="L7058" t="s">
        <v>30</v>
      </c>
      <c r="M7058" s="1" t="d">
        <v>2014-03-01</v>
      </c>
      <c r="N7058">
        <v>3</v>
      </c>
      <c r="O7058">
        <v>1</v>
      </c>
      <c r="P7058">
        <v>2014</v>
      </c>
      <c r="R7058" t="s">
        <v>26</v>
      </c>
      <c r="S7058" t="s">
        <v>31</v>
      </c>
    </row>
    <row r="7059" spans="1:19" x14ac:dyDescent="0.25">
      <c r="A7059" t="s">
        <v>312</v>
      </c>
      <c r="B7059" t="s">
        <v>15389</v>
      </c>
      <c r="C7059" t="s">
        <v>15390</v>
      </c>
      <c r="E7059" t="s">
        <v>9882</v>
      </c>
      <c r="F7059" t="s">
        <v>208</v>
      </c>
      <c r="G7059">
        <v>29406</v>
      </c>
      <c r="H7059">
        <v>32.920355000000001</v>
      </c>
      <c r="I7059">
        <v>-80.029995</v>
      </c>
      <c r="J7059" s="1" t="d">
        <v>2018-12-11</v>
      </c>
      <c r="K7059">
        <v>61901</v>
      </c>
      <c r="L7059" t="s">
        <v>30</v>
      </c>
      <c r="M7059" s="1" t="d">
        <v>2014-03-01</v>
      </c>
      <c r="N7059">
        <v>3</v>
      </c>
      <c r="O7059">
        <v>1</v>
      </c>
      <c r="P7059">
        <v>2014</v>
      </c>
      <c r="R7059" t="s">
        <v>26</v>
      </c>
      <c r="S7059" t="s">
        <v>31</v>
      </c>
    </row>
    <row r="7060" spans="1:19" x14ac:dyDescent="0.25">
      <c r="A7060" t="s">
        <v>312</v>
      </c>
      <c r="B7060" t="s">
        <v>15391</v>
      </c>
      <c r="C7060" t="s">
        <v>15392</v>
      </c>
      <c r="E7060" t="s">
        <v>9882</v>
      </c>
      <c r="F7060" t="s">
        <v>208</v>
      </c>
      <c r="G7060">
        <v>29418</v>
      </c>
      <c r="H7060">
        <v>32.864809999999999</v>
      </c>
      <c r="I7060">
        <v>-80.013794000000004</v>
      </c>
      <c r="J7060" s="1" t="d">
        <v>2018-12-11</v>
      </c>
      <c r="K7060">
        <v>61902</v>
      </c>
      <c r="L7060" t="s">
        <v>30</v>
      </c>
      <c r="M7060" s="1" t="d">
        <v>2014-03-01</v>
      </c>
      <c r="N7060">
        <v>3</v>
      </c>
      <c r="O7060">
        <v>1</v>
      </c>
      <c r="P7060">
        <v>2014</v>
      </c>
      <c r="R7060" t="s">
        <v>26</v>
      </c>
      <c r="S7060" t="s">
        <v>31</v>
      </c>
    </row>
    <row r="7061" spans="1:19" x14ac:dyDescent="0.25">
      <c r="A7061" t="s">
        <v>312</v>
      </c>
      <c r="B7061" t="s">
        <v>15393</v>
      </c>
      <c r="C7061" t="s">
        <v>15394</v>
      </c>
      <c r="E7061" t="s">
        <v>95</v>
      </c>
      <c r="F7061" t="s">
        <v>37</v>
      </c>
      <c r="G7061">
        <v>75211</v>
      </c>
      <c r="H7061">
        <v>32.750391999999998</v>
      </c>
      <c r="I7061">
        <v>-96.877132000000003</v>
      </c>
      <c r="J7061" s="1" t="d">
        <v>2018-08-07</v>
      </c>
      <c r="K7061">
        <v>61903</v>
      </c>
      <c r="L7061" t="s">
        <v>30</v>
      </c>
      <c r="M7061" s="1" t="d">
        <v>2014-01-01</v>
      </c>
      <c r="N7061">
        <v>1</v>
      </c>
      <c r="O7061">
        <v>1</v>
      </c>
      <c r="P7061">
        <v>2014</v>
      </c>
      <c r="R7061" t="s">
        <v>26</v>
      </c>
      <c r="S7061" t="s">
        <v>31</v>
      </c>
    </row>
    <row r="7062" spans="1:19" x14ac:dyDescent="0.25">
      <c r="A7062" t="s">
        <v>312</v>
      </c>
      <c r="B7062" t="s">
        <v>15395</v>
      </c>
      <c r="C7062" t="s">
        <v>15396</v>
      </c>
      <c r="E7062" t="s">
        <v>15397</v>
      </c>
      <c r="F7062" t="s">
        <v>37</v>
      </c>
      <c r="G7062">
        <v>78653</v>
      </c>
      <c r="H7062">
        <v>30.369422</v>
      </c>
      <c r="I7062">
        <v>-97.613704999999996</v>
      </c>
      <c r="J7062" s="1" t="d">
        <v>2018-08-07</v>
      </c>
      <c r="K7062">
        <v>61906</v>
      </c>
      <c r="L7062" t="s">
        <v>30</v>
      </c>
      <c r="M7062" s="1" t="d">
        <v>2014-01-01</v>
      </c>
      <c r="N7062">
        <v>1</v>
      </c>
      <c r="O7062">
        <v>1</v>
      </c>
      <c r="P7062">
        <v>2014</v>
      </c>
      <c r="R7062" t="s">
        <v>26</v>
      </c>
      <c r="S7062" t="s">
        <v>31</v>
      </c>
    </row>
    <row r="7063" spans="1:19" x14ac:dyDescent="0.25">
      <c r="A7063" t="s">
        <v>312</v>
      </c>
      <c r="B7063" t="s">
        <v>15398</v>
      </c>
      <c r="C7063" t="s">
        <v>15399</v>
      </c>
      <c r="E7063" t="s">
        <v>5356</v>
      </c>
      <c r="F7063" t="s">
        <v>280</v>
      </c>
      <c r="G7063">
        <v>37042</v>
      </c>
      <c r="H7063">
        <v>36.630051000000002</v>
      </c>
      <c r="I7063">
        <v>-87.351438000000002</v>
      </c>
      <c r="J7063" s="1" t="d">
        <v>2018-06-05</v>
      </c>
      <c r="K7063">
        <v>61908</v>
      </c>
      <c r="L7063" t="s">
        <v>30</v>
      </c>
      <c r="M7063" s="1" t="d">
        <v>2014-05-01</v>
      </c>
      <c r="N7063">
        <v>5</v>
      </c>
      <c r="O7063">
        <v>1</v>
      </c>
      <c r="P7063">
        <v>2014</v>
      </c>
      <c r="R7063" t="s">
        <v>26</v>
      </c>
      <c r="S7063" t="s">
        <v>31</v>
      </c>
    </row>
    <row r="7064" spans="1:19" x14ac:dyDescent="0.25">
      <c r="A7064" t="s">
        <v>19</v>
      </c>
      <c r="B7064" t="s">
        <v>8804</v>
      </c>
      <c r="C7064" t="s">
        <v>15403</v>
      </c>
      <c r="E7064" t="s">
        <v>495</v>
      </c>
      <c r="F7064" t="s">
        <v>496</v>
      </c>
      <c r="G7064">
        <v>48228</v>
      </c>
      <c r="H7064">
        <v>42.376423000000003</v>
      </c>
      <c r="I7064">
        <v>-83.217267000000007</v>
      </c>
      <c r="J7064" s="1" t="d">
        <v>2018-06-05</v>
      </c>
      <c r="K7064">
        <v>61936</v>
      </c>
      <c r="L7064" t="s">
        <v>30</v>
      </c>
      <c r="M7064" s="1" t="d">
        <v>2014-05-15</v>
      </c>
      <c r="N7064">
        <v>5</v>
      </c>
      <c r="O7064">
        <v>15</v>
      </c>
      <c r="P7064">
        <v>2014</v>
      </c>
      <c r="Q7064" t="s">
        <v>35</v>
      </c>
      <c r="R7064" t="s">
        <v>26</v>
      </c>
      <c r="S7064" t="s">
        <v>27</v>
      </c>
    </row>
    <row r="7065" spans="1:19" x14ac:dyDescent="0.25">
      <c r="A7065" t="s">
        <v>338</v>
      </c>
      <c r="B7065" t="s">
        <v>15404</v>
      </c>
      <c r="C7065" t="s">
        <v>15405</v>
      </c>
      <c r="E7065" t="s">
        <v>3099</v>
      </c>
      <c r="F7065" t="s">
        <v>129</v>
      </c>
      <c r="G7065">
        <v>80501</v>
      </c>
      <c r="H7065">
        <v>40.145144999999999</v>
      </c>
      <c r="I7065">
        <v>-105.10062499999999</v>
      </c>
      <c r="J7065" s="1" t="d">
        <v>2018-05-03</v>
      </c>
      <c r="K7065">
        <v>61937</v>
      </c>
      <c r="L7065" t="s">
        <v>30</v>
      </c>
      <c r="M7065" s="1" t="d">
        <v>2014-05-20</v>
      </c>
      <c r="N7065">
        <v>5</v>
      </c>
      <c r="O7065">
        <v>20</v>
      </c>
      <c r="P7065">
        <v>2014</v>
      </c>
      <c r="R7065" t="s">
        <v>26</v>
      </c>
      <c r="S7065" t="s">
        <v>31</v>
      </c>
    </row>
    <row r="7066" spans="1:19" x14ac:dyDescent="0.25">
      <c r="A7066" t="s">
        <v>338</v>
      </c>
      <c r="B7066" t="s">
        <v>15406</v>
      </c>
      <c r="C7066" t="s">
        <v>15407</v>
      </c>
      <c r="E7066" t="s">
        <v>3099</v>
      </c>
      <c r="F7066" t="s">
        <v>129</v>
      </c>
      <c r="G7066">
        <v>80501</v>
      </c>
      <c r="H7066">
        <v>40.146250000000002</v>
      </c>
      <c r="I7066">
        <v>-105.115572</v>
      </c>
      <c r="J7066" s="1" t="d">
        <v>2018-05-03</v>
      </c>
      <c r="K7066">
        <v>61938</v>
      </c>
      <c r="L7066" t="s">
        <v>30</v>
      </c>
      <c r="M7066" s="1" t="d">
        <v>2014-06-15</v>
      </c>
      <c r="N7066">
        <v>6</v>
      </c>
      <c r="O7066">
        <v>15</v>
      </c>
      <c r="P7066">
        <v>2014</v>
      </c>
      <c r="R7066" t="s">
        <v>26</v>
      </c>
      <c r="S7066" t="s">
        <v>31</v>
      </c>
    </row>
    <row r="7067" spans="1:19" x14ac:dyDescent="0.25">
      <c r="A7067" t="s">
        <v>338</v>
      </c>
      <c r="B7067" t="s">
        <v>15408</v>
      </c>
      <c r="C7067" t="s">
        <v>15409</v>
      </c>
      <c r="D7067" t="s">
        <v>15410</v>
      </c>
      <c r="E7067" t="s">
        <v>3099</v>
      </c>
      <c r="F7067" t="s">
        <v>129</v>
      </c>
      <c r="G7067">
        <v>80501</v>
      </c>
      <c r="H7067">
        <v>40.165239999999997</v>
      </c>
      <c r="I7067">
        <v>-105.101585</v>
      </c>
      <c r="J7067" s="1" t="d">
        <v>2018-05-03</v>
      </c>
      <c r="K7067">
        <v>61939</v>
      </c>
      <c r="L7067" t="s">
        <v>30</v>
      </c>
      <c r="M7067" s="1" t="d">
        <v>2014-07-31</v>
      </c>
      <c r="N7067">
        <v>7</v>
      </c>
      <c r="O7067">
        <v>31</v>
      </c>
      <c r="P7067">
        <v>2014</v>
      </c>
      <c r="R7067" t="s">
        <v>26</v>
      </c>
      <c r="S7067" t="s">
        <v>31</v>
      </c>
    </row>
    <row r="7068" spans="1:19" x14ac:dyDescent="0.25">
      <c r="A7068" t="s">
        <v>338</v>
      </c>
      <c r="B7068" t="s">
        <v>15411</v>
      </c>
      <c r="C7068" t="s">
        <v>15412</v>
      </c>
      <c r="E7068" t="s">
        <v>3099</v>
      </c>
      <c r="F7068" t="s">
        <v>129</v>
      </c>
      <c r="G7068">
        <v>80501</v>
      </c>
      <c r="H7068">
        <v>40.170932000000001</v>
      </c>
      <c r="I7068">
        <v>-105.103499</v>
      </c>
      <c r="J7068" s="1" t="d">
        <v>2018-05-03</v>
      </c>
      <c r="K7068">
        <v>61940</v>
      </c>
      <c r="L7068" t="s">
        <v>30</v>
      </c>
      <c r="M7068" s="1" t="d">
        <v>2014-09-20</v>
      </c>
      <c r="N7068">
        <v>9</v>
      </c>
      <c r="O7068">
        <v>20</v>
      </c>
      <c r="P7068">
        <v>2014</v>
      </c>
      <c r="R7068" t="s">
        <v>26</v>
      </c>
      <c r="S7068" t="s">
        <v>31</v>
      </c>
    </row>
    <row r="7069" spans="1:19" x14ac:dyDescent="0.25">
      <c r="A7069" t="s">
        <v>338</v>
      </c>
      <c r="B7069" t="s">
        <v>963</v>
      </c>
      <c r="C7069" t="s">
        <v>964</v>
      </c>
      <c r="D7069" t="s">
        <v>15415</v>
      </c>
      <c r="E7069" t="s">
        <v>966</v>
      </c>
      <c r="F7069" t="s">
        <v>55</v>
      </c>
      <c r="G7069">
        <v>98397</v>
      </c>
      <c r="H7069">
        <v>46.761214000000002</v>
      </c>
      <c r="I7069">
        <v>-122.040397</v>
      </c>
      <c r="J7069" s="1" t="d">
        <v>2018-11-08</v>
      </c>
      <c r="K7069">
        <v>61947</v>
      </c>
      <c r="L7069" t="s">
        <v>30</v>
      </c>
      <c r="M7069" s="1" t="d">
        <v>2014-05-22</v>
      </c>
      <c r="N7069">
        <v>5</v>
      </c>
      <c r="O7069">
        <v>22</v>
      </c>
      <c r="P7069">
        <v>2014</v>
      </c>
      <c r="R7069" t="s">
        <v>26</v>
      </c>
      <c r="S7069" t="s">
        <v>27</v>
      </c>
    </row>
    <row r="7070" spans="1:19" x14ac:dyDescent="0.25">
      <c r="A7070" t="s">
        <v>968</v>
      </c>
      <c r="B7070" t="s">
        <v>15422</v>
      </c>
      <c r="C7070" t="s">
        <v>15423</v>
      </c>
      <c r="D7070" t="s">
        <v>15424</v>
      </c>
      <c r="E7070" t="s">
        <v>226</v>
      </c>
      <c r="F7070" t="s">
        <v>170</v>
      </c>
      <c r="G7070">
        <v>90032</v>
      </c>
      <c r="H7070">
        <v>34.062192400000001</v>
      </c>
      <c r="I7070">
        <v>-118.1736142</v>
      </c>
      <c r="J7070" s="1" t="d">
        <v>2018-06-05</v>
      </c>
      <c r="K7070">
        <v>61970</v>
      </c>
      <c r="L7070" t="s">
        <v>30</v>
      </c>
      <c r="M7070" s="1" t="d">
        <v>2014-06-04</v>
      </c>
      <c r="N7070">
        <v>6</v>
      </c>
      <c r="O7070">
        <v>4</v>
      </c>
      <c r="P7070">
        <v>2014</v>
      </c>
      <c r="R7070" t="s">
        <v>26</v>
      </c>
      <c r="S7070" t="s">
        <v>31</v>
      </c>
    </row>
    <row r="7071" spans="1:19" x14ac:dyDescent="0.25">
      <c r="A7071" t="s">
        <v>968</v>
      </c>
      <c r="B7071" t="s">
        <v>15497</v>
      </c>
      <c r="C7071" t="s">
        <v>15498</v>
      </c>
      <c r="E7071" t="s">
        <v>6535</v>
      </c>
      <c r="F7071" t="s">
        <v>129</v>
      </c>
      <c r="G7071">
        <v>80401</v>
      </c>
      <c r="H7071">
        <v>39.740236000000003</v>
      </c>
      <c r="I7071">
        <v>-105.181918</v>
      </c>
      <c r="J7071" s="1" t="d">
        <v>2018-06-05</v>
      </c>
      <c r="K7071">
        <v>62014</v>
      </c>
      <c r="L7071" t="s">
        <v>30</v>
      </c>
      <c r="M7071" s="1" t="d">
        <v>2014-08-01</v>
      </c>
      <c r="N7071">
        <v>8</v>
      </c>
      <c r="O7071">
        <v>1</v>
      </c>
      <c r="P7071">
        <v>2014</v>
      </c>
      <c r="R7071" t="s">
        <v>26</v>
      </c>
      <c r="S7071" t="s">
        <v>27</v>
      </c>
    </row>
    <row r="7072" spans="1:19" x14ac:dyDescent="0.25">
      <c r="A7072" t="s">
        <v>968</v>
      </c>
      <c r="B7072" t="s">
        <v>15499</v>
      </c>
      <c r="C7072" t="s">
        <v>15500</v>
      </c>
      <c r="E7072" t="s">
        <v>1124</v>
      </c>
      <c r="F7072" t="s">
        <v>170</v>
      </c>
      <c r="G7072">
        <v>94621</v>
      </c>
      <c r="H7072">
        <v>37.761532000000003</v>
      </c>
      <c r="I7072">
        <v>-122.20461299999999</v>
      </c>
      <c r="J7072" s="1" t="d">
        <v>2018-07-09</v>
      </c>
      <c r="K7072">
        <v>62015</v>
      </c>
      <c r="L7072" t="s">
        <v>30</v>
      </c>
      <c r="M7072" s="1" t="d">
        <v>2014-10-27</v>
      </c>
      <c r="N7072">
        <v>10</v>
      </c>
      <c r="O7072">
        <v>27</v>
      </c>
      <c r="P7072">
        <v>2014</v>
      </c>
      <c r="R7072" t="s">
        <v>26</v>
      </c>
      <c r="S7072" t="s">
        <v>27</v>
      </c>
    </row>
    <row r="7073" spans="1:19" x14ac:dyDescent="0.25">
      <c r="A7073" t="s">
        <v>338</v>
      </c>
      <c r="B7073" t="s">
        <v>1894</v>
      </c>
      <c r="C7073" t="s">
        <v>1895</v>
      </c>
      <c r="D7073" t="s">
        <v>1896</v>
      </c>
      <c r="E7073" t="s">
        <v>1897</v>
      </c>
      <c r="F7073" t="s">
        <v>170</v>
      </c>
      <c r="G7073">
        <v>95776</v>
      </c>
      <c r="H7073">
        <v>38.679225000000002</v>
      </c>
      <c r="I7073">
        <v>-121.753508</v>
      </c>
      <c r="J7073" s="1" t="d">
        <v>2018-06-05</v>
      </c>
      <c r="K7073">
        <v>62045</v>
      </c>
      <c r="L7073" t="s">
        <v>30</v>
      </c>
      <c r="M7073" s="1" t="d">
        <v>2014-04-01</v>
      </c>
      <c r="N7073">
        <v>4</v>
      </c>
      <c r="O7073">
        <v>1</v>
      </c>
      <c r="P7073">
        <v>2014</v>
      </c>
      <c r="R7073" t="s">
        <v>26</v>
      </c>
      <c r="S7073" t="s">
        <v>31</v>
      </c>
    </row>
    <row r="7074" spans="1:19" x14ac:dyDescent="0.25">
      <c r="A7074" t="s">
        <v>338</v>
      </c>
      <c r="B7074" t="s">
        <v>15507</v>
      </c>
      <c r="C7074" t="s">
        <v>15508</v>
      </c>
      <c r="D7074" t="s">
        <v>15509</v>
      </c>
      <c r="E7074" t="s">
        <v>15510</v>
      </c>
      <c r="F7074" t="s">
        <v>513</v>
      </c>
      <c r="G7074">
        <v>53048</v>
      </c>
      <c r="H7074">
        <v>43.589995999999999</v>
      </c>
      <c r="I7074">
        <v>-88.433524000000006</v>
      </c>
      <c r="J7074" s="1" t="d">
        <v>2018-11-08</v>
      </c>
      <c r="K7074">
        <v>62046</v>
      </c>
      <c r="L7074" t="s">
        <v>30</v>
      </c>
      <c r="M7074" s="1" t="d">
        <v>2014-04-01</v>
      </c>
      <c r="N7074">
        <v>4</v>
      </c>
      <c r="O7074">
        <v>1</v>
      </c>
      <c r="P7074">
        <v>2014</v>
      </c>
      <c r="R7074" t="s">
        <v>26</v>
      </c>
      <c r="S7074" t="s">
        <v>31</v>
      </c>
    </row>
    <row r="7075" spans="1:19" x14ac:dyDescent="0.25">
      <c r="A7075" t="s">
        <v>338</v>
      </c>
      <c r="B7075" t="s">
        <v>15511</v>
      </c>
      <c r="C7075" t="s">
        <v>15512</v>
      </c>
      <c r="E7075" t="s">
        <v>12588</v>
      </c>
      <c r="F7075" t="s">
        <v>129</v>
      </c>
      <c r="G7075">
        <v>81623</v>
      </c>
      <c r="H7075">
        <v>39.401648999999999</v>
      </c>
      <c r="I7075">
        <v>-107.214095</v>
      </c>
      <c r="J7075" s="1" t="d">
        <v>2018-12-11</v>
      </c>
      <c r="K7075">
        <v>62047</v>
      </c>
      <c r="L7075" t="s">
        <v>30</v>
      </c>
      <c r="M7075" s="1" t="d">
        <v>2014-06-12</v>
      </c>
      <c r="N7075">
        <v>6</v>
      </c>
      <c r="O7075">
        <v>12</v>
      </c>
      <c r="P7075">
        <v>2014</v>
      </c>
      <c r="R7075" t="s">
        <v>26</v>
      </c>
      <c r="S7075" t="s">
        <v>31</v>
      </c>
    </row>
    <row r="7076" spans="1:19" x14ac:dyDescent="0.25">
      <c r="A7076" t="s">
        <v>338</v>
      </c>
      <c r="B7076" t="s">
        <v>15513</v>
      </c>
      <c r="C7076" t="s">
        <v>15514</v>
      </c>
      <c r="E7076" t="s">
        <v>924</v>
      </c>
      <c r="F7076" t="s">
        <v>129</v>
      </c>
      <c r="G7076">
        <v>84024</v>
      </c>
      <c r="H7076">
        <v>39.513986000000003</v>
      </c>
      <c r="I7076">
        <v>-106.05097499999999</v>
      </c>
      <c r="J7076" s="1" t="d">
        <v>2018-12-11</v>
      </c>
      <c r="K7076">
        <v>62048</v>
      </c>
      <c r="L7076" t="s">
        <v>30</v>
      </c>
      <c r="M7076" s="1" t="d">
        <v>2014-06-12</v>
      </c>
      <c r="N7076">
        <v>6</v>
      </c>
      <c r="O7076">
        <v>12</v>
      </c>
      <c r="P7076">
        <v>2014</v>
      </c>
      <c r="R7076" t="s">
        <v>26</v>
      </c>
      <c r="S7076" t="s">
        <v>31</v>
      </c>
    </row>
    <row r="7077" spans="1:19" x14ac:dyDescent="0.25">
      <c r="A7077" t="s">
        <v>338</v>
      </c>
      <c r="B7077" t="s">
        <v>15515</v>
      </c>
      <c r="C7077" t="s">
        <v>15516</v>
      </c>
      <c r="E7077" t="s">
        <v>11235</v>
      </c>
      <c r="F7077" t="s">
        <v>129</v>
      </c>
      <c r="G7077">
        <v>81650</v>
      </c>
      <c r="H7077">
        <v>39.525883</v>
      </c>
      <c r="I7077">
        <v>-107.745102</v>
      </c>
      <c r="J7077" s="1" t="d">
        <v>2018-12-11</v>
      </c>
      <c r="K7077">
        <v>62049</v>
      </c>
      <c r="L7077" t="s">
        <v>30</v>
      </c>
      <c r="M7077" s="1" t="d">
        <v>2014-06-23</v>
      </c>
      <c r="N7077">
        <v>6</v>
      </c>
      <c r="O7077">
        <v>23</v>
      </c>
      <c r="P7077">
        <v>2014</v>
      </c>
      <c r="R7077" t="s">
        <v>26</v>
      </c>
      <c r="S7077" t="s">
        <v>31</v>
      </c>
    </row>
    <row r="7078" spans="1:19" x14ac:dyDescent="0.25">
      <c r="A7078" t="s">
        <v>338</v>
      </c>
      <c r="B7078" t="s">
        <v>15517</v>
      </c>
      <c r="C7078" t="s">
        <v>15518</v>
      </c>
      <c r="E7078" t="s">
        <v>15519</v>
      </c>
      <c r="F7078" t="s">
        <v>129</v>
      </c>
      <c r="G7078">
        <v>80461</v>
      </c>
      <c r="H7078">
        <v>39.251739000000001</v>
      </c>
      <c r="I7078">
        <v>-106.290755</v>
      </c>
      <c r="J7078" s="1" t="d">
        <v>2018-12-11</v>
      </c>
      <c r="K7078">
        <v>62050</v>
      </c>
      <c r="L7078" t="s">
        <v>30</v>
      </c>
      <c r="M7078" s="1" t="d">
        <v>2014-06-12</v>
      </c>
      <c r="N7078">
        <v>6</v>
      </c>
      <c r="O7078">
        <v>12</v>
      </c>
      <c r="P7078">
        <v>2014</v>
      </c>
      <c r="R7078" t="s">
        <v>26</v>
      </c>
      <c r="S7078" t="s">
        <v>31</v>
      </c>
    </row>
    <row r="7079" spans="1:19" x14ac:dyDescent="0.25">
      <c r="A7079" t="s">
        <v>338</v>
      </c>
      <c r="B7079" t="s">
        <v>15520</v>
      </c>
      <c r="C7079" t="s">
        <v>15521</v>
      </c>
      <c r="E7079" t="s">
        <v>14757</v>
      </c>
      <c r="F7079" t="s">
        <v>202</v>
      </c>
      <c r="G7079">
        <v>33156</v>
      </c>
      <c r="H7079">
        <v>25.653212</v>
      </c>
      <c r="I7079">
        <v>-80.328946000000002</v>
      </c>
      <c r="J7079" s="1" t="d">
        <v>2018-10-04</v>
      </c>
      <c r="K7079">
        <v>62051</v>
      </c>
      <c r="L7079" t="s">
        <v>30</v>
      </c>
      <c r="M7079" s="1" t="d">
        <v>2014-04-01</v>
      </c>
      <c r="N7079">
        <v>4</v>
      </c>
      <c r="O7079">
        <v>1</v>
      </c>
      <c r="P7079">
        <v>2014</v>
      </c>
      <c r="R7079" t="s">
        <v>26</v>
      </c>
      <c r="S7079" t="s">
        <v>31</v>
      </c>
    </row>
    <row r="7080" spans="1:19" x14ac:dyDescent="0.25">
      <c r="A7080" t="s">
        <v>19</v>
      </c>
      <c r="B7080" t="s">
        <v>15522</v>
      </c>
      <c r="C7080" t="s">
        <v>15523</v>
      </c>
      <c r="E7080" t="s">
        <v>15524</v>
      </c>
      <c r="F7080" t="s">
        <v>143</v>
      </c>
      <c r="G7080">
        <v>74361</v>
      </c>
      <c r="H7080">
        <v>36.249164</v>
      </c>
      <c r="I7080">
        <v>-95.333828999999994</v>
      </c>
      <c r="J7080" s="1" t="d">
        <v>2018-07-09</v>
      </c>
      <c r="K7080">
        <v>62063</v>
      </c>
      <c r="L7080" t="s">
        <v>30</v>
      </c>
      <c r="M7080" s="1" t="d">
        <v>2014-07-17</v>
      </c>
      <c r="N7080">
        <v>7</v>
      </c>
      <c r="O7080">
        <v>17</v>
      </c>
      <c r="P7080">
        <v>2014</v>
      </c>
      <c r="Q7080" t="s">
        <v>35</v>
      </c>
      <c r="R7080" t="s">
        <v>26</v>
      </c>
      <c r="S7080" t="s">
        <v>31</v>
      </c>
    </row>
    <row r="7081" spans="1:19" x14ac:dyDescent="0.25">
      <c r="A7081" t="s">
        <v>19</v>
      </c>
      <c r="B7081" t="s">
        <v>15525</v>
      </c>
      <c r="C7081" t="s">
        <v>15526</v>
      </c>
      <c r="D7081" t="s">
        <v>15527</v>
      </c>
      <c r="E7081" t="s">
        <v>142</v>
      </c>
      <c r="F7081" t="s">
        <v>143</v>
      </c>
      <c r="G7081">
        <v>73112</v>
      </c>
      <c r="H7081">
        <v>35.536178999999997</v>
      </c>
      <c r="I7081">
        <v>-97.587006000000002</v>
      </c>
      <c r="J7081" s="1" t="d">
        <v>2018-09-10</v>
      </c>
      <c r="K7081">
        <v>62065</v>
      </c>
      <c r="L7081" t="s">
        <v>30</v>
      </c>
      <c r="M7081" s="1" t="d">
        <v>2014-06-20</v>
      </c>
      <c r="N7081">
        <v>6</v>
      </c>
      <c r="O7081">
        <v>20</v>
      </c>
      <c r="P7081">
        <v>2014</v>
      </c>
      <c r="Q7081" t="s">
        <v>33</v>
      </c>
      <c r="R7081" t="s">
        <v>26</v>
      </c>
      <c r="S7081" t="s">
        <v>31</v>
      </c>
    </row>
    <row r="7082" spans="1:19" x14ac:dyDescent="0.25">
      <c r="A7082" t="s">
        <v>19</v>
      </c>
      <c r="B7082" t="s">
        <v>15528</v>
      </c>
      <c r="C7082" t="s">
        <v>15529</v>
      </c>
      <c r="D7082" t="s">
        <v>15530</v>
      </c>
      <c r="E7082" t="s">
        <v>445</v>
      </c>
      <c r="F7082" t="s">
        <v>143</v>
      </c>
      <c r="G7082">
        <v>74066</v>
      </c>
      <c r="H7082">
        <v>36.025033999999998</v>
      </c>
      <c r="I7082">
        <v>-96.104651000000004</v>
      </c>
      <c r="J7082" s="1" t="d">
        <v>2018-07-09</v>
      </c>
      <c r="K7082">
        <v>62066</v>
      </c>
      <c r="L7082" t="s">
        <v>30</v>
      </c>
      <c r="M7082" s="1" t="d">
        <v>2014-08-15</v>
      </c>
      <c r="N7082">
        <v>8</v>
      </c>
      <c r="O7082">
        <v>15</v>
      </c>
      <c r="P7082">
        <v>2014</v>
      </c>
      <c r="Q7082" t="s">
        <v>35</v>
      </c>
      <c r="R7082" t="s">
        <v>26</v>
      </c>
      <c r="S7082" t="s">
        <v>31</v>
      </c>
    </row>
    <row r="7083" spans="1:19" x14ac:dyDescent="0.25">
      <c r="A7083" t="s">
        <v>19</v>
      </c>
      <c r="B7083" t="s">
        <v>15540</v>
      </c>
      <c r="C7083" t="s">
        <v>15541</v>
      </c>
      <c r="E7083" t="s">
        <v>15542</v>
      </c>
      <c r="F7083" t="s">
        <v>170</v>
      </c>
      <c r="G7083">
        <v>92243</v>
      </c>
      <c r="H7083">
        <v>32.794671000000001</v>
      </c>
      <c r="I7083">
        <v>-115.539473</v>
      </c>
      <c r="J7083" s="1" t="d">
        <v>2018-12-11</v>
      </c>
      <c r="K7083">
        <v>62105</v>
      </c>
      <c r="L7083" t="s">
        <v>30</v>
      </c>
      <c r="M7083" s="1" t="d">
        <v>2014-08-01</v>
      </c>
      <c r="N7083">
        <v>8</v>
      </c>
      <c r="O7083">
        <v>1</v>
      </c>
      <c r="P7083">
        <v>2014</v>
      </c>
      <c r="Q7083" t="s">
        <v>25</v>
      </c>
      <c r="R7083" t="s">
        <v>26</v>
      </c>
      <c r="S7083" t="s">
        <v>27</v>
      </c>
    </row>
    <row r="7084" spans="1:19" x14ac:dyDescent="0.25">
      <c r="A7084" t="s">
        <v>19</v>
      </c>
      <c r="B7084" t="s">
        <v>15543</v>
      </c>
      <c r="C7084" t="s">
        <v>15544</v>
      </c>
      <c r="D7084" t="s">
        <v>15545</v>
      </c>
      <c r="E7084" t="s">
        <v>4751</v>
      </c>
      <c r="F7084" t="s">
        <v>37</v>
      </c>
      <c r="G7084">
        <v>75633</v>
      </c>
      <c r="H7084">
        <v>32.181781999999998</v>
      </c>
      <c r="I7084">
        <v>-94.334174000000004</v>
      </c>
      <c r="J7084" s="1" t="d">
        <v>2019-03-07</v>
      </c>
      <c r="K7084">
        <v>62106</v>
      </c>
      <c r="L7084" t="s">
        <v>71</v>
      </c>
      <c r="M7084" s="1" t="d">
        <v>2014-05-01</v>
      </c>
      <c r="N7084">
        <v>5</v>
      </c>
      <c r="O7084">
        <v>1</v>
      </c>
      <c r="P7084">
        <v>2014</v>
      </c>
      <c r="Q7084" t="s">
        <v>35</v>
      </c>
      <c r="R7084" t="s">
        <v>26</v>
      </c>
      <c r="S7084" t="s">
        <v>31</v>
      </c>
    </row>
    <row r="7085" spans="1:19" x14ac:dyDescent="0.25">
      <c r="A7085" t="s">
        <v>19</v>
      </c>
      <c r="B7085" t="s">
        <v>15546</v>
      </c>
      <c r="C7085" t="s">
        <v>15547</v>
      </c>
      <c r="E7085" t="s">
        <v>2961</v>
      </c>
      <c r="F7085" t="s">
        <v>119</v>
      </c>
      <c r="G7085">
        <v>56304</v>
      </c>
      <c r="H7085">
        <v>45.575899</v>
      </c>
      <c r="I7085">
        <v>-94.149195000000006</v>
      </c>
      <c r="J7085" s="1" t="d">
        <v>2019-03-07</v>
      </c>
      <c r="K7085">
        <v>62107</v>
      </c>
      <c r="L7085" t="s">
        <v>71</v>
      </c>
      <c r="M7085" s="1" t="d">
        <v>2014-06-01</v>
      </c>
      <c r="N7085">
        <v>6</v>
      </c>
      <c r="O7085">
        <v>1</v>
      </c>
      <c r="P7085">
        <v>2014</v>
      </c>
      <c r="Q7085" t="s">
        <v>35</v>
      </c>
      <c r="R7085" t="s">
        <v>26</v>
      </c>
      <c r="S7085" t="s">
        <v>27</v>
      </c>
    </row>
    <row r="7086" spans="1:19" x14ac:dyDescent="0.25">
      <c r="A7086" t="s">
        <v>370</v>
      </c>
      <c r="B7086" t="s">
        <v>15548</v>
      </c>
      <c r="C7086" t="s">
        <v>15549</v>
      </c>
      <c r="E7086" t="s">
        <v>304</v>
      </c>
      <c r="F7086" t="s">
        <v>170</v>
      </c>
      <c r="G7086">
        <v>91761</v>
      </c>
      <c r="H7086">
        <v>34.065604999999998</v>
      </c>
      <c r="I7086">
        <v>-117.554952</v>
      </c>
      <c r="J7086" s="1" t="d">
        <v>2019-03-07</v>
      </c>
      <c r="K7086">
        <v>62109</v>
      </c>
      <c r="L7086" t="s">
        <v>71</v>
      </c>
      <c r="M7086" s="1" t="d">
        <v>2014-05-15</v>
      </c>
      <c r="N7086">
        <v>5</v>
      </c>
      <c r="O7086">
        <v>15</v>
      </c>
      <c r="P7086">
        <v>2014</v>
      </c>
      <c r="Q7086" t="s">
        <v>35</v>
      </c>
      <c r="R7086" t="s">
        <v>26</v>
      </c>
      <c r="S7086" t="s">
        <v>31</v>
      </c>
    </row>
    <row r="7087" spans="1:19" x14ac:dyDescent="0.25">
      <c r="A7087" t="s">
        <v>312</v>
      </c>
      <c r="B7087" t="s">
        <v>15562</v>
      </c>
      <c r="C7087" t="s">
        <v>15563</v>
      </c>
      <c r="E7087" t="s">
        <v>6622</v>
      </c>
      <c r="F7087" t="s">
        <v>37</v>
      </c>
      <c r="G7087">
        <v>76137</v>
      </c>
      <c r="H7087">
        <v>32.894295</v>
      </c>
      <c r="I7087">
        <v>-97.265208999999999</v>
      </c>
      <c r="J7087" s="1" t="d">
        <v>2018-08-07</v>
      </c>
      <c r="K7087">
        <v>62207</v>
      </c>
      <c r="L7087" t="s">
        <v>30</v>
      </c>
      <c r="M7087" s="1" t="d">
        <v>2014-06-01</v>
      </c>
      <c r="N7087">
        <v>6</v>
      </c>
      <c r="O7087">
        <v>1</v>
      </c>
      <c r="P7087">
        <v>2014</v>
      </c>
      <c r="R7087" t="s">
        <v>26</v>
      </c>
      <c r="S7087" t="s">
        <v>31</v>
      </c>
    </row>
    <row r="7088" spans="1:19" x14ac:dyDescent="0.25">
      <c r="A7088" t="s">
        <v>312</v>
      </c>
      <c r="B7088" t="s">
        <v>1831</v>
      </c>
      <c r="C7088" t="s">
        <v>15564</v>
      </c>
      <c r="D7088" t="s">
        <v>15565</v>
      </c>
      <c r="E7088" t="s">
        <v>2312</v>
      </c>
      <c r="F7088" t="s">
        <v>327</v>
      </c>
      <c r="G7088">
        <v>51501</v>
      </c>
      <c r="H7088">
        <v>41.235743999999997</v>
      </c>
      <c r="I7088">
        <v>-95.880629999999996</v>
      </c>
      <c r="J7088" s="1" t="d">
        <v>2018-07-09</v>
      </c>
      <c r="K7088">
        <v>62208</v>
      </c>
      <c r="L7088" t="s">
        <v>15566</v>
      </c>
      <c r="M7088" s="1" t="d">
        <v>2014-01-01</v>
      </c>
      <c r="N7088">
        <v>1</v>
      </c>
      <c r="O7088">
        <v>1</v>
      </c>
      <c r="P7088">
        <v>2014</v>
      </c>
      <c r="R7088" t="s">
        <v>26</v>
      </c>
      <c r="S7088" t="s">
        <v>31</v>
      </c>
    </row>
    <row r="7089" spans="1:19" x14ac:dyDescent="0.25">
      <c r="A7089" t="s">
        <v>19</v>
      </c>
      <c r="B7089" t="s">
        <v>15567</v>
      </c>
      <c r="C7089" t="s">
        <v>15568</v>
      </c>
      <c r="E7089" t="s">
        <v>3675</v>
      </c>
      <c r="F7089" t="s">
        <v>57</v>
      </c>
      <c r="G7089">
        <v>47303</v>
      </c>
      <c r="H7089">
        <v>40.208750000000002</v>
      </c>
      <c r="I7089">
        <v>-85.376302999999993</v>
      </c>
      <c r="J7089" s="1" t="d">
        <v>2018-07-09</v>
      </c>
      <c r="K7089">
        <v>62230</v>
      </c>
      <c r="L7089" t="s">
        <v>30</v>
      </c>
      <c r="M7089" s="1" t="d">
        <v>2014-06-18</v>
      </c>
      <c r="N7089">
        <v>6</v>
      </c>
      <c r="O7089">
        <v>18</v>
      </c>
      <c r="P7089">
        <v>2014</v>
      </c>
      <c r="Q7089" t="s">
        <v>35</v>
      </c>
      <c r="R7089" t="s">
        <v>26</v>
      </c>
      <c r="S7089" t="s">
        <v>31</v>
      </c>
    </row>
    <row r="7090" spans="1:19" x14ac:dyDescent="0.25">
      <c r="A7090" t="s">
        <v>312</v>
      </c>
      <c r="B7090" t="s">
        <v>15572</v>
      </c>
      <c r="C7090" t="s">
        <v>15573</v>
      </c>
      <c r="E7090" t="s">
        <v>2625</v>
      </c>
      <c r="F7090" t="s">
        <v>59</v>
      </c>
      <c r="G7090">
        <v>45229</v>
      </c>
      <c r="H7090">
        <v>39.167219000000003</v>
      </c>
      <c r="I7090">
        <v>-84.469997000000006</v>
      </c>
      <c r="J7090" s="1" t="d">
        <v>2019-03-07</v>
      </c>
      <c r="K7090">
        <v>62258</v>
      </c>
      <c r="L7090" t="s">
        <v>71</v>
      </c>
      <c r="M7090" s="1" t="d">
        <v>2014-06-01</v>
      </c>
      <c r="N7090">
        <v>6</v>
      </c>
      <c r="O7090">
        <v>1</v>
      </c>
      <c r="P7090">
        <v>2014</v>
      </c>
      <c r="R7090" t="s">
        <v>26</v>
      </c>
      <c r="S7090" t="s">
        <v>31</v>
      </c>
    </row>
    <row r="7091" spans="1:19" x14ac:dyDescent="0.25">
      <c r="A7091" t="s">
        <v>312</v>
      </c>
      <c r="B7091" t="s">
        <v>15574</v>
      </c>
      <c r="C7091" t="s">
        <v>15575</v>
      </c>
      <c r="E7091" t="s">
        <v>4941</v>
      </c>
      <c r="F7091" t="s">
        <v>59</v>
      </c>
      <c r="G7091">
        <v>45069</v>
      </c>
      <c r="H7091">
        <v>39.353499999999997</v>
      </c>
      <c r="I7091">
        <v>-84.370109999999997</v>
      </c>
      <c r="J7091" s="1" t="d">
        <v>2019-03-07</v>
      </c>
      <c r="K7091">
        <v>62259</v>
      </c>
      <c r="L7091" t="s">
        <v>71</v>
      </c>
      <c r="M7091" s="1" t="d">
        <v>2014-06-01</v>
      </c>
      <c r="N7091">
        <v>6</v>
      </c>
      <c r="O7091">
        <v>1</v>
      </c>
      <c r="P7091">
        <v>2014</v>
      </c>
      <c r="R7091" t="s">
        <v>26</v>
      </c>
      <c r="S7091" t="s">
        <v>31</v>
      </c>
    </row>
    <row r="7092" spans="1:19" x14ac:dyDescent="0.25">
      <c r="A7092" t="s">
        <v>312</v>
      </c>
      <c r="B7092" t="s">
        <v>15576</v>
      </c>
      <c r="C7092" t="s">
        <v>15577</v>
      </c>
      <c r="E7092" t="s">
        <v>1209</v>
      </c>
      <c r="F7092" t="s">
        <v>129</v>
      </c>
      <c r="G7092">
        <v>80907</v>
      </c>
      <c r="H7092">
        <v>38.876961000000001</v>
      </c>
      <c r="I7092">
        <v>-104.83703</v>
      </c>
      <c r="J7092" s="1" t="d">
        <v>2018-05-03</v>
      </c>
      <c r="K7092">
        <v>62260</v>
      </c>
      <c r="L7092" t="s">
        <v>30</v>
      </c>
      <c r="M7092" s="1" t="d">
        <v>2014-06-01</v>
      </c>
      <c r="N7092">
        <v>6</v>
      </c>
      <c r="O7092">
        <v>1</v>
      </c>
      <c r="P7092">
        <v>2014</v>
      </c>
      <c r="R7092" t="s">
        <v>26</v>
      </c>
      <c r="S7092" t="s">
        <v>31</v>
      </c>
    </row>
    <row r="7093" spans="1:19" x14ac:dyDescent="0.25">
      <c r="A7093" t="s">
        <v>312</v>
      </c>
      <c r="B7093" t="s">
        <v>15578</v>
      </c>
      <c r="C7093" t="s">
        <v>15579</v>
      </c>
      <c r="D7093" t="s">
        <v>15580</v>
      </c>
      <c r="E7093" t="s">
        <v>578</v>
      </c>
      <c r="F7093" t="s">
        <v>170</v>
      </c>
      <c r="G7093">
        <v>95691</v>
      </c>
      <c r="H7093">
        <v>38.569426999999997</v>
      </c>
      <c r="I7093">
        <v>-121.521377</v>
      </c>
      <c r="J7093" s="1" t="d">
        <v>2018-05-03</v>
      </c>
      <c r="K7093">
        <v>62261</v>
      </c>
      <c r="L7093" t="s">
        <v>15581</v>
      </c>
      <c r="M7093" s="1" t="d">
        <v>2014-07-10</v>
      </c>
      <c r="N7093">
        <v>7</v>
      </c>
      <c r="O7093">
        <v>10</v>
      </c>
      <c r="P7093">
        <v>2014</v>
      </c>
      <c r="R7093" t="s">
        <v>26</v>
      </c>
      <c r="S7093" t="s">
        <v>31</v>
      </c>
    </row>
    <row r="7094" spans="1:19" x14ac:dyDescent="0.25">
      <c r="A7094" t="s">
        <v>19</v>
      </c>
      <c r="B7094" t="s">
        <v>15584</v>
      </c>
      <c r="C7094" t="s">
        <v>15585</v>
      </c>
      <c r="E7094" t="s">
        <v>1525</v>
      </c>
      <c r="F7094" t="s">
        <v>280</v>
      </c>
      <c r="G7094">
        <v>37210</v>
      </c>
      <c r="H7094">
        <v>36.142499999999998</v>
      </c>
      <c r="I7094">
        <v>-86.722854999999996</v>
      </c>
      <c r="J7094" s="1" t="d">
        <v>2019-04-08</v>
      </c>
      <c r="K7094">
        <v>62264</v>
      </c>
      <c r="L7094" t="s">
        <v>24</v>
      </c>
      <c r="M7094" s="1" t="d">
        <v>2014-07-15</v>
      </c>
      <c r="N7094">
        <v>7</v>
      </c>
      <c r="O7094">
        <v>15</v>
      </c>
      <c r="P7094">
        <v>2014</v>
      </c>
      <c r="Q7094" t="s">
        <v>35</v>
      </c>
      <c r="R7094" t="s">
        <v>26</v>
      </c>
      <c r="S7094" t="s">
        <v>31</v>
      </c>
    </row>
    <row r="7095" spans="1:19" x14ac:dyDescent="0.25">
      <c r="A7095" t="s">
        <v>338</v>
      </c>
      <c r="B7095" t="s">
        <v>15590</v>
      </c>
      <c r="C7095" t="s">
        <v>15591</v>
      </c>
      <c r="D7095" t="s">
        <v>15592</v>
      </c>
      <c r="E7095" t="s">
        <v>534</v>
      </c>
      <c r="F7095" t="s">
        <v>496</v>
      </c>
      <c r="G7095">
        <v>48220</v>
      </c>
      <c r="H7095">
        <v>42.461071490000002</v>
      </c>
      <c r="I7095">
        <v>-83.137388470000005</v>
      </c>
      <c r="J7095" s="1" t="d">
        <v>2018-06-05</v>
      </c>
      <c r="K7095">
        <v>62267</v>
      </c>
      <c r="L7095" t="s">
        <v>30</v>
      </c>
      <c r="M7095" s="1" t="d">
        <v>2014-06-26</v>
      </c>
      <c r="N7095">
        <v>6</v>
      </c>
      <c r="O7095">
        <v>26</v>
      </c>
      <c r="P7095">
        <v>2014</v>
      </c>
      <c r="R7095" t="s">
        <v>26</v>
      </c>
      <c r="S7095" t="s">
        <v>31</v>
      </c>
    </row>
    <row r="7096" spans="1:19" x14ac:dyDescent="0.25">
      <c r="A7096" t="s">
        <v>338</v>
      </c>
      <c r="B7096" t="s">
        <v>15597</v>
      </c>
      <c r="C7096" t="s">
        <v>15598</v>
      </c>
      <c r="E7096" t="s">
        <v>131</v>
      </c>
      <c r="F7096" t="s">
        <v>129</v>
      </c>
      <c r="G7096">
        <v>80303</v>
      </c>
      <c r="H7096">
        <v>40.014142</v>
      </c>
      <c r="I7096">
        <v>-105.20166</v>
      </c>
      <c r="J7096" s="1" t="d">
        <v>2019-01-10</v>
      </c>
      <c r="K7096">
        <v>62277</v>
      </c>
      <c r="L7096" t="s">
        <v>30</v>
      </c>
      <c r="M7096" s="1" t="d">
        <v>2014-05-13</v>
      </c>
      <c r="N7096">
        <v>5</v>
      </c>
      <c r="O7096">
        <v>13</v>
      </c>
      <c r="P7096">
        <v>2014</v>
      </c>
      <c r="R7096" t="s">
        <v>26</v>
      </c>
      <c r="S7096" t="s">
        <v>31</v>
      </c>
    </row>
    <row r="7097" spans="1:19" x14ac:dyDescent="0.25">
      <c r="A7097" t="s">
        <v>338</v>
      </c>
      <c r="B7097" t="s">
        <v>15599</v>
      </c>
      <c r="C7097" t="s">
        <v>15600</v>
      </c>
      <c r="E7097" t="s">
        <v>136</v>
      </c>
      <c r="F7097" t="s">
        <v>657</v>
      </c>
      <c r="G7097">
        <v>4101</v>
      </c>
      <c r="H7097">
        <v>43.656317999999999</v>
      </c>
      <c r="I7097">
        <v>-70.254170000000002</v>
      </c>
      <c r="J7097" s="1" t="d">
        <v>2019-03-07</v>
      </c>
      <c r="K7097">
        <v>62278</v>
      </c>
      <c r="L7097" t="s">
        <v>71</v>
      </c>
      <c r="M7097" s="1" t="d">
        <v>2014-06-10</v>
      </c>
      <c r="N7097">
        <v>6</v>
      </c>
      <c r="O7097">
        <v>10</v>
      </c>
      <c r="P7097">
        <v>2014</v>
      </c>
      <c r="R7097" t="s">
        <v>26</v>
      </c>
      <c r="S7097" t="s">
        <v>31</v>
      </c>
    </row>
    <row r="7098" spans="1:19" x14ac:dyDescent="0.25">
      <c r="A7098" t="s">
        <v>338</v>
      </c>
      <c r="B7098" t="s">
        <v>15608</v>
      </c>
      <c r="C7098" t="s">
        <v>15609</v>
      </c>
      <c r="D7098" t="s">
        <v>15610</v>
      </c>
      <c r="E7098" t="s">
        <v>7790</v>
      </c>
      <c r="F7098" t="s">
        <v>59</v>
      </c>
      <c r="G7098">
        <v>44691</v>
      </c>
      <c r="H7098">
        <v>40.797173999999998</v>
      </c>
      <c r="I7098">
        <v>-81.941129000000004</v>
      </c>
      <c r="J7098" s="1" t="d">
        <v>2019-03-07</v>
      </c>
      <c r="K7098">
        <v>62282</v>
      </c>
      <c r="L7098" t="s">
        <v>71</v>
      </c>
      <c r="M7098" s="1" t="d">
        <v>2014-06-23</v>
      </c>
      <c r="N7098">
        <v>6</v>
      </c>
      <c r="O7098">
        <v>23</v>
      </c>
      <c r="P7098">
        <v>2014</v>
      </c>
      <c r="R7098" t="s">
        <v>26</v>
      </c>
      <c r="S7098" t="s">
        <v>31</v>
      </c>
    </row>
    <row r="7099" spans="1:19" x14ac:dyDescent="0.25">
      <c r="A7099" t="s">
        <v>338</v>
      </c>
      <c r="B7099" t="s">
        <v>15611</v>
      </c>
      <c r="C7099" t="s">
        <v>15612</v>
      </c>
      <c r="E7099" t="s">
        <v>15613</v>
      </c>
      <c r="F7099" t="s">
        <v>1120</v>
      </c>
      <c r="G7099">
        <v>5301</v>
      </c>
      <c r="H7099">
        <v>42.851317999999999</v>
      </c>
      <c r="I7099">
        <v>-72.559927999999999</v>
      </c>
      <c r="J7099" s="1" t="d">
        <v>2018-12-11</v>
      </c>
      <c r="K7099">
        <v>62283</v>
      </c>
      <c r="L7099" t="s">
        <v>30</v>
      </c>
      <c r="M7099" s="1" t="d">
        <v>2014-06-03</v>
      </c>
      <c r="N7099">
        <v>6</v>
      </c>
      <c r="O7099">
        <v>3</v>
      </c>
      <c r="P7099">
        <v>2014</v>
      </c>
      <c r="R7099" t="s">
        <v>26</v>
      </c>
      <c r="S7099" t="s">
        <v>31</v>
      </c>
    </row>
    <row r="7100" spans="1:19" x14ac:dyDescent="0.25">
      <c r="A7100" t="s">
        <v>338</v>
      </c>
      <c r="B7100" t="s">
        <v>15614</v>
      </c>
      <c r="C7100" t="s">
        <v>15615</v>
      </c>
      <c r="E7100" t="s">
        <v>205</v>
      </c>
      <c r="F7100" t="s">
        <v>202</v>
      </c>
      <c r="G7100">
        <v>32837</v>
      </c>
      <c r="H7100">
        <v>28.410229000000001</v>
      </c>
      <c r="I7100">
        <v>-81.429681000000002</v>
      </c>
      <c r="J7100" s="1" t="d">
        <v>2018-10-04</v>
      </c>
      <c r="K7100">
        <v>62284</v>
      </c>
      <c r="L7100" t="s">
        <v>30</v>
      </c>
      <c r="M7100" s="1" t="d">
        <v>2014-06-20</v>
      </c>
      <c r="N7100">
        <v>6</v>
      </c>
      <c r="O7100">
        <v>20</v>
      </c>
      <c r="P7100">
        <v>2014</v>
      </c>
      <c r="R7100" t="s">
        <v>26</v>
      </c>
      <c r="S7100" t="s">
        <v>31</v>
      </c>
    </row>
    <row r="7101" spans="1:19" x14ac:dyDescent="0.25">
      <c r="A7101" t="s">
        <v>338</v>
      </c>
      <c r="B7101" t="s">
        <v>15616</v>
      </c>
      <c r="C7101" t="s">
        <v>15617</v>
      </c>
      <c r="D7101" t="s">
        <v>15618</v>
      </c>
      <c r="E7101" t="s">
        <v>11344</v>
      </c>
      <c r="F7101" t="s">
        <v>129</v>
      </c>
      <c r="G7101">
        <v>81623</v>
      </c>
      <c r="H7101">
        <v>39.455230999999998</v>
      </c>
      <c r="I7101">
        <v>-108.05005300000001</v>
      </c>
      <c r="J7101" s="1" t="d">
        <v>2018-11-08</v>
      </c>
      <c r="K7101">
        <v>62285</v>
      </c>
      <c r="L7101" t="s">
        <v>30</v>
      </c>
      <c r="M7101" s="1" t="d">
        <v>2014-06-13</v>
      </c>
      <c r="N7101">
        <v>6</v>
      </c>
      <c r="O7101">
        <v>13</v>
      </c>
      <c r="P7101">
        <v>2014</v>
      </c>
      <c r="R7101" t="s">
        <v>26</v>
      </c>
      <c r="S7101" t="s">
        <v>31</v>
      </c>
    </row>
    <row r="7102" spans="1:19" x14ac:dyDescent="0.25">
      <c r="A7102" t="s">
        <v>338</v>
      </c>
      <c r="B7102" t="s">
        <v>15619</v>
      </c>
      <c r="C7102" t="s">
        <v>15620</v>
      </c>
      <c r="D7102" t="s">
        <v>15621</v>
      </c>
      <c r="E7102" t="s">
        <v>1877</v>
      </c>
      <c r="F7102" t="s">
        <v>55</v>
      </c>
      <c r="G7102">
        <v>98230</v>
      </c>
      <c r="H7102">
        <v>48.990492000000003</v>
      </c>
      <c r="I7102">
        <v>-122.774463</v>
      </c>
      <c r="J7102" s="1" t="d">
        <v>2018-11-08</v>
      </c>
      <c r="K7102">
        <v>62286</v>
      </c>
      <c r="L7102" t="s">
        <v>30</v>
      </c>
      <c r="M7102" s="1" t="d">
        <v>2014-04-01</v>
      </c>
      <c r="N7102">
        <v>4</v>
      </c>
      <c r="O7102">
        <v>1</v>
      </c>
      <c r="P7102">
        <v>2014</v>
      </c>
      <c r="R7102" t="s">
        <v>26</v>
      </c>
      <c r="S7102" t="s">
        <v>31</v>
      </c>
    </row>
    <row r="7103" spans="1:19" x14ac:dyDescent="0.25">
      <c r="A7103" t="s">
        <v>312</v>
      </c>
      <c r="B7103" t="s">
        <v>15525</v>
      </c>
      <c r="C7103" t="s">
        <v>15526</v>
      </c>
      <c r="D7103" t="s">
        <v>15527</v>
      </c>
      <c r="E7103" t="s">
        <v>142</v>
      </c>
      <c r="F7103" t="s">
        <v>143</v>
      </c>
      <c r="G7103">
        <v>73112</v>
      </c>
      <c r="H7103">
        <v>35.536178999999997</v>
      </c>
      <c r="I7103">
        <v>-97.587006000000002</v>
      </c>
      <c r="J7103" s="1" t="d">
        <v>2018-09-10</v>
      </c>
      <c r="K7103">
        <v>62294</v>
      </c>
      <c r="L7103" t="s">
        <v>30</v>
      </c>
      <c r="M7103" s="1" t="d">
        <v>2014-06-20</v>
      </c>
      <c r="N7103">
        <v>6</v>
      </c>
      <c r="O7103">
        <v>20</v>
      </c>
      <c r="P7103">
        <v>2014</v>
      </c>
      <c r="R7103" t="s">
        <v>26</v>
      </c>
      <c r="S7103" t="s">
        <v>31</v>
      </c>
    </row>
    <row r="7104" spans="1:19" x14ac:dyDescent="0.25">
      <c r="A7104" t="s">
        <v>19</v>
      </c>
      <c r="B7104" t="s">
        <v>15622</v>
      </c>
      <c r="C7104" t="s">
        <v>15623</v>
      </c>
      <c r="E7104" t="s">
        <v>3283</v>
      </c>
      <c r="F7104" t="s">
        <v>119</v>
      </c>
      <c r="G7104">
        <v>56031</v>
      </c>
      <c r="H7104">
        <v>43.672640999999999</v>
      </c>
      <c r="I7104">
        <v>-94.510180000000005</v>
      </c>
      <c r="J7104" s="1" t="d">
        <v>2018-06-05</v>
      </c>
      <c r="K7104">
        <v>62310</v>
      </c>
      <c r="L7104" t="s">
        <v>15624</v>
      </c>
      <c r="M7104" s="1" t="d">
        <v>2014-11-15</v>
      </c>
      <c r="N7104">
        <v>11</v>
      </c>
      <c r="O7104">
        <v>15</v>
      </c>
      <c r="P7104">
        <v>2014</v>
      </c>
      <c r="Q7104" t="s">
        <v>35</v>
      </c>
      <c r="R7104" t="s">
        <v>26</v>
      </c>
      <c r="S7104" t="s">
        <v>31</v>
      </c>
    </row>
    <row r="7105" spans="1:19" x14ac:dyDescent="0.25">
      <c r="A7105" t="s">
        <v>19</v>
      </c>
      <c r="B7105" t="s">
        <v>15625</v>
      </c>
      <c r="C7105" t="s">
        <v>15626</v>
      </c>
      <c r="E7105" t="s">
        <v>15627</v>
      </c>
      <c r="F7105" t="s">
        <v>202</v>
      </c>
      <c r="G7105">
        <v>32904</v>
      </c>
      <c r="H7105">
        <v>28.096807999999999</v>
      </c>
      <c r="I7105">
        <v>-80.6751</v>
      </c>
      <c r="J7105" s="1" t="d">
        <v>2019-01-10</v>
      </c>
      <c r="K7105">
        <v>62311</v>
      </c>
      <c r="L7105" t="s">
        <v>30</v>
      </c>
      <c r="M7105" s="1" t="d">
        <v>2014-03-01</v>
      </c>
      <c r="N7105">
        <v>3</v>
      </c>
      <c r="O7105">
        <v>1</v>
      </c>
      <c r="P7105">
        <v>2014</v>
      </c>
      <c r="Q7105" t="s">
        <v>35</v>
      </c>
      <c r="R7105" t="s">
        <v>26</v>
      </c>
      <c r="S7105" t="s">
        <v>27</v>
      </c>
    </row>
    <row r="7106" spans="1:19" x14ac:dyDescent="0.25">
      <c r="A7106" t="s">
        <v>19</v>
      </c>
      <c r="B7106" t="s">
        <v>14986</v>
      </c>
      <c r="C7106" t="s">
        <v>14987</v>
      </c>
      <c r="E7106" t="s">
        <v>142</v>
      </c>
      <c r="F7106" t="s">
        <v>143</v>
      </c>
      <c r="G7106">
        <v>73120</v>
      </c>
      <c r="H7106">
        <v>35.58558</v>
      </c>
      <c r="I7106">
        <v>-97.587440000000001</v>
      </c>
      <c r="J7106" s="1" t="d">
        <v>2018-10-04</v>
      </c>
      <c r="K7106">
        <v>62313</v>
      </c>
      <c r="L7106" t="s">
        <v>30</v>
      </c>
      <c r="M7106" s="1" t="d">
        <v>2014-02-15</v>
      </c>
      <c r="N7106">
        <v>2</v>
      </c>
      <c r="O7106">
        <v>15</v>
      </c>
      <c r="P7106">
        <v>2014</v>
      </c>
      <c r="Q7106" t="s">
        <v>35</v>
      </c>
      <c r="R7106" t="s">
        <v>26</v>
      </c>
      <c r="S7106" t="s">
        <v>31</v>
      </c>
    </row>
    <row r="7107" spans="1:19" x14ac:dyDescent="0.25">
      <c r="A7107" t="s">
        <v>312</v>
      </c>
      <c r="B7107" t="s">
        <v>15633</v>
      </c>
      <c r="C7107" t="s">
        <v>15634</v>
      </c>
      <c r="E7107" t="s">
        <v>15635</v>
      </c>
      <c r="F7107" t="s">
        <v>170</v>
      </c>
      <c r="G7107">
        <v>95368</v>
      </c>
      <c r="H7107">
        <v>37.707067000000002</v>
      </c>
      <c r="I7107">
        <v>-121.084082</v>
      </c>
      <c r="J7107" s="1" t="d">
        <v>2018-12-11</v>
      </c>
      <c r="K7107">
        <v>62318</v>
      </c>
      <c r="L7107" t="s">
        <v>30</v>
      </c>
      <c r="M7107" s="1" t="d">
        <v>2014-06-01</v>
      </c>
      <c r="N7107">
        <v>6</v>
      </c>
      <c r="O7107">
        <v>1</v>
      </c>
      <c r="P7107">
        <v>2014</v>
      </c>
      <c r="R7107" t="s">
        <v>26</v>
      </c>
      <c r="S7107" t="s">
        <v>31</v>
      </c>
    </row>
    <row r="7108" spans="1:19" x14ac:dyDescent="0.25">
      <c r="A7108" t="s">
        <v>312</v>
      </c>
      <c r="B7108" t="s">
        <v>2238</v>
      </c>
      <c r="C7108" t="s">
        <v>15636</v>
      </c>
      <c r="E7108" t="s">
        <v>1408</v>
      </c>
      <c r="F7108" t="s">
        <v>327</v>
      </c>
      <c r="G7108">
        <v>51301</v>
      </c>
      <c r="H7108">
        <v>43.147396999999998</v>
      </c>
      <c r="I7108">
        <v>-95.192777000000007</v>
      </c>
      <c r="J7108" s="1" t="d">
        <v>2019-04-08</v>
      </c>
      <c r="K7108">
        <v>62319</v>
      </c>
      <c r="L7108" t="s">
        <v>24</v>
      </c>
      <c r="M7108" s="1" t="d">
        <v>2014-06-01</v>
      </c>
      <c r="N7108">
        <v>6</v>
      </c>
      <c r="O7108">
        <v>1</v>
      </c>
      <c r="P7108">
        <v>2014</v>
      </c>
      <c r="R7108" t="s">
        <v>26</v>
      </c>
      <c r="S7108" t="s">
        <v>31</v>
      </c>
    </row>
    <row r="7109" spans="1:19" x14ac:dyDescent="0.25">
      <c r="A7109" t="s">
        <v>312</v>
      </c>
      <c r="B7109" t="s">
        <v>15637</v>
      </c>
      <c r="C7109" t="s">
        <v>15638</v>
      </c>
      <c r="E7109" t="s">
        <v>6794</v>
      </c>
      <c r="F7109" t="s">
        <v>280</v>
      </c>
      <c r="G7109">
        <v>37421</v>
      </c>
      <c r="H7109">
        <v>35.029653000000003</v>
      </c>
      <c r="I7109">
        <v>-85.187413000000006</v>
      </c>
      <c r="J7109" s="1" t="d">
        <v>2018-11-08</v>
      </c>
      <c r="K7109">
        <v>62320</v>
      </c>
      <c r="L7109" t="s">
        <v>30</v>
      </c>
      <c r="M7109" s="1" t="d">
        <v>2014-06-20</v>
      </c>
      <c r="N7109">
        <v>6</v>
      </c>
      <c r="O7109">
        <v>20</v>
      </c>
      <c r="P7109">
        <v>2014</v>
      </c>
      <c r="R7109" t="s">
        <v>26</v>
      </c>
      <c r="S7109" t="s">
        <v>31</v>
      </c>
    </row>
    <row r="7110" spans="1:19" x14ac:dyDescent="0.25">
      <c r="A7110" t="s">
        <v>19</v>
      </c>
      <c r="B7110" t="s">
        <v>12695</v>
      </c>
      <c r="C7110" t="s">
        <v>12696</v>
      </c>
      <c r="D7110" t="s">
        <v>12697</v>
      </c>
      <c r="E7110" t="s">
        <v>12698</v>
      </c>
      <c r="F7110" t="s">
        <v>2355</v>
      </c>
      <c r="G7110">
        <v>38855</v>
      </c>
      <c r="H7110">
        <v>34.324115999999997</v>
      </c>
      <c r="I7110">
        <v>-88.492641000000006</v>
      </c>
      <c r="J7110" s="1" t="d">
        <v>2018-06-05</v>
      </c>
      <c r="K7110">
        <v>62381</v>
      </c>
      <c r="L7110" t="s">
        <v>30</v>
      </c>
      <c r="M7110" s="1" t="d">
        <v>2014-07-01</v>
      </c>
      <c r="N7110">
        <v>7</v>
      </c>
      <c r="O7110">
        <v>1</v>
      </c>
      <c r="P7110">
        <v>2014</v>
      </c>
      <c r="Q7110" t="s">
        <v>35</v>
      </c>
      <c r="R7110" t="s">
        <v>26</v>
      </c>
      <c r="S7110" t="s">
        <v>31</v>
      </c>
    </row>
    <row r="7111" spans="1:19" x14ac:dyDescent="0.25">
      <c r="A7111" t="s">
        <v>19</v>
      </c>
      <c r="B7111" t="s">
        <v>15642</v>
      </c>
      <c r="C7111" t="s">
        <v>15643</v>
      </c>
      <c r="D7111" t="s">
        <v>15644</v>
      </c>
      <c r="E7111" t="s">
        <v>15645</v>
      </c>
      <c r="F7111" t="s">
        <v>143</v>
      </c>
      <c r="G7111">
        <v>73942</v>
      </c>
      <c r="H7111">
        <v>36.706595800000002</v>
      </c>
      <c r="I7111">
        <v>-101.4432073</v>
      </c>
      <c r="J7111" s="1" t="d">
        <v>2018-09-10</v>
      </c>
      <c r="K7111">
        <v>62382</v>
      </c>
      <c r="L7111" t="s">
        <v>30</v>
      </c>
      <c r="M7111" s="1" t="d">
        <v>2014-07-29</v>
      </c>
      <c r="N7111">
        <v>7</v>
      </c>
      <c r="O7111">
        <v>29</v>
      </c>
      <c r="P7111">
        <v>2014</v>
      </c>
      <c r="Q7111" t="s">
        <v>35</v>
      </c>
      <c r="R7111" t="s">
        <v>26</v>
      </c>
      <c r="S7111" t="s">
        <v>31</v>
      </c>
    </row>
    <row r="7112" spans="1:19" x14ac:dyDescent="0.25">
      <c r="A7112" t="s">
        <v>338</v>
      </c>
      <c r="B7112" t="s">
        <v>15646</v>
      </c>
      <c r="C7112" t="s">
        <v>15647</v>
      </c>
      <c r="D7112" t="s">
        <v>15648</v>
      </c>
      <c r="E7112" t="s">
        <v>15649</v>
      </c>
      <c r="F7112" t="s">
        <v>129</v>
      </c>
      <c r="G7112">
        <v>81401</v>
      </c>
      <c r="H7112">
        <v>38.479652999999999</v>
      </c>
      <c r="I7112">
        <v>-107.874886</v>
      </c>
      <c r="J7112" s="1" t="d">
        <v>2018-11-08</v>
      </c>
      <c r="K7112">
        <v>62391</v>
      </c>
      <c r="L7112" t="s">
        <v>30</v>
      </c>
      <c r="M7112" s="1" t="d">
        <v>2014-05-27</v>
      </c>
      <c r="N7112">
        <v>5</v>
      </c>
      <c r="O7112">
        <v>27</v>
      </c>
      <c r="P7112">
        <v>2014</v>
      </c>
      <c r="R7112" t="s">
        <v>26</v>
      </c>
      <c r="S7112" t="s">
        <v>31</v>
      </c>
    </row>
    <row r="7113" spans="1:19" x14ac:dyDescent="0.25">
      <c r="A7113" t="s">
        <v>19</v>
      </c>
      <c r="B7113" t="s">
        <v>10959</v>
      </c>
      <c r="C7113" t="s">
        <v>15663</v>
      </c>
      <c r="D7113" t="s">
        <v>15664</v>
      </c>
      <c r="E7113" t="s">
        <v>2788</v>
      </c>
      <c r="F7113" t="s">
        <v>59</v>
      </c>
      <c r="G7113">
        <v>44710</v>
      </c>
      <c r="H7113">
        <v>40.783185000000003</v>
      </c>
      <c r="I7113">
        <v>-81.420643999999996</v>
      </c>
      <c r="J7113" s="1" t="d">
        <v>2019-04-08</v>
      </c>
      <c r="K7113">
        <v>62451</v>
      </c>
      <c r="L7113" t="s">
        <v>24</v>
      </c>
      <c r="M7113" s="1" t="d">
        <v>2014-10-18</v>
      </c>
      <c r="N7113">
        <v>10</v>
      </c>
      <c r="O7113">
        <v>18</v>
      </c>
      <c r="P7113">
        <v>2014</v>
      </c>
      <c r="Q7113" t="s">
        <v>35</v>
      </c>
      <c r="R7113" t="s">
        <v>26</v>
      </c>
      <c r="S7113" t="s">
        <v>31</v>
      </c>
    </row>
    <row r="7114" spans="1:19" x14ac:dyDescent="0.25">
      <c r="A7114" t="s">
        <v>338</v>
      </c>
      <c r="B7114" t="s">
        <v>15671</v>
      </c>
      <c r="C7114" t="s">
        <v>15672</v>
      </c>
      <c r="D7114" t="s">
        <v>15673</v>
      </c>
      <c r="E7114" t="s">
        <v>14622</v>
      </c>
      <c r="F7114" t="s">
        <v>59</v>
      </c>
      <c r="G7114">
        <v>43311</v>
      </c>
      <c r="H7114">
        <v>40.360388999999998</v>
      </c>
      <c r="I7114">
        <v>-83.761750000000006</v>
      </c>
      <c r="J7114" s="1" t="d">
        <v>2019-03-07</v>
      </c>
      <c r="K7114">
        <v>62462</v>
      </c>
      <c r="L7114" t="s">
        <v>71</v>
      </c>
      <c r="M7114" s="1" t="d">
        <v>2014-07-07</v>
      </c>
      <c r="N7114">
        <v>7</v>
      </c>
      <c r="O7114">
        <v>7</v>
      </c>
      <c r="P7114">
        <v>2014</v>
      </c>
      <c r="R7114" t="s">
        <v>26</v>
      </c>
      <c r="S7114" t="s">
        <v>31</v>
      </c>
    </row>
    <row r="7115" spans="1:19" x14ac:dyDescent="0.25">
      <c r="A7115" t="s">
        <v>338</v>
      </c>
      <c r="B7115" t="s">
        <v>15674</v>
      </c>
      <c r="C7115" t="s">
        <v>15675</v>
      </c>
      <c r="D7115" t="s">
        <v>15676</v>
      </c>
      <c r="E7115" t="s">
        <v>3820</v>
      </c>
      <c r="F7115" t="s">
        <v>170</v>
      </c>
      <c r="G7115">
        <v>95684</v>
      </c>
      <c r="H7115">
        <v>38.633369000000002</v>
      </c>
      <c r="I7115">
        <v>-120.62423</v>
      </c>
      <c r="J7115" s="1" t="d">
        <v>2018-05-03</v>
      </c>
      <c r="K7115">
        <v>62463</v>
      </c>
      <c r="L7115" t="s">
        <v>30</v>
      </c>
      <c r="M7115" s="1" t="d">
        <v>2014-09-01</v>
      </c>
      <c r="N7115">
        <v>9</v>
      </c>
      <c r="O7115">
        <v>1</v>
      </c>
      <c r="P7115">
        <v>2014</v>
      </c>
      <c r="R7115" t="s">
        <v>26</v>
      </c>
      <c r="S7115" t="s">
        <v>31</v>
      </c>
    </row>
    <row r="7116" spans="1:19" x14ac:dyDescent="0.25">
      <c r="A7116" t="s">
        <v>312</v>
      </c>
      <c r="B7116" t="s">
        <v>15679</v>
      </c>
      <c r="C7116" t="s">
        <v>15680</v>
      </c>
      <c r="E7116" t="s">
        <v>9522</v>
      </c>
      <c r="F7116" t="s">
        <v>202</v>
      </c>
      <c r="G7116">
        <v>34473</v>
      </c>
      <c r="H7116">
        <v>29.026206999999999</v>
      </c>
      <c r="I7116">
        <v>-82.152171999999993</v>
      </c>
      <c r="J7116" s="1" t="d">
        <v>2018-06-05</v>
      </c>
      <c r="K7116">
        <v>62472</v>
      </c>
      <c r="L7116" t="s">
        <v>30</v>
      </c>
      <c r="M7116" s="1" t="d">
        <v>2014-06-01</v>
      </c>
      <c r="N7116">
        <v>6</v>
      </c>
      <c r="O7116">
        <v>1</v>
      </c>
      <c r="P7116">
        <v>2014</v>
      </c>
      <c r="R7116" t="s">
        <v>26</v>
      </c>
      <c r="S7116" t="s">
        <v>31</v>
      </c>
    </row>
    <row r="7117" spans="1:19" x14ac:dyDescent="0.25">
      <c r="A7117" t="s">
        <v>338</v>
      </c>
      <c r="B7117" t="s">
        <v>15681</v>
      </c>
      <c r="C7117" t="s">
        <v>15682</v>
      </c>
      <c r="D7117" t="s">
        <v>15683</v>
      </c>
      <c r="E7117" t="s">
        <v>12248</v>
      </c>
      <c r="F7117" t="s">
        <v>67</v>
      </c>
      <c r="G7117">
        <v>6810</v>
      </c>
      <c r="H7117">
        <v>41.399422000000001</v>
      </c>
      <c r="I7117">
        <v>-73.445563000000007</v>
      </c>
      <c r="J7117" s="1" t="d">
        <v>2019-04-08</v>
      </c>
      <c r="K7117">
        <v>62484</v>
      </c>
      <c r="L7117" t="s">
        <v>24</v>
      </c>
      <c r="M7117" s="1" t="d">
        <v>2014-07-01</v>
      </c>
      <c r="N7117">
        <v>7</v>
      </c>
      <c r="O7117">
        <v>1</v>
      </c>
      <c r="P7117">
        <v>2014</v>
      </c>
      <c r="R7117" t="s">
        <v>26</v>
      </c>
      <c r="S7117" t="s">
        <v>31</v>
      </c>
    </row>
    <row r="7118" spans="1:19" x14ac:dyDescent="0.25">
      <c r="A7118" t="s">
        <v>338</v>
      </c>
      <c r="B7118" t="s">
        <v>15681</v>
      </c>
      <c r="C7118" t="s">
        <v>15684</v>
      </c>
      <c r="D7118" t="s">
        <v>15685</v>
      </c>
      <c r="E7118" t="s">
        <v>12248</v>
      </c>
      <c r="F7118" t="s">
        <v>67</v>
      </c>
      <c r="G7118">
        <v>6810</v>
      </c>
      <c r="H7118">
        <v>41.394446000000002</v>
      </c>
      <c r="I7118">
        <v>-73.492801</v>
      </c>
      <c r="J7118" s="1" t="d">
        <v>2019-04-08</v>
      </c>
      <c r="K7118">
        <v>62485</v>
      </c>
      <c r="L7118" t="s">
        <v>24</v>
      </c>
      <c r="M7118" s="1" t="d">
        <v>2014-07-01</v>
      </c>
      <c r="N7118">
        <v>7</v>
      </c>
      <c r="O7118">
        <v>1</v>
      </c>
      <c r="P7118">
        <v>2014</v>
      </c>
      <c r="R7118" t="s">
        <v>26</v>
      </c>
      <c r="S7118" t="s">
        <v>31</v>
      </c>
    </row>
    <row r="7119" spans="1:19" x14ac:dyDescent="0.25">
      <c r="A7119" t="s">
        <v>338</v>
      </c>
      <c r="B7119" t="s">
        <v>15681</v>
      </c>
      <c r="C7119" t="s">
        <v>15686</v>
      </c>
      <c r="D7119" t="s">
        <v>15687</v>
      </c>
      <c r="E7119" t="s">
        <v>12248</v>
      </c>
      <c r="F7119" t="s">
        <v>67</v>
      </c>
      <c r="G7119">
        <v>6810</v>
      </c>
      <c r="H7119">
        <v>41.399095000000003</v>
      </c>
      <c r="I7119">
        <v>-73.443439999999995</v>
      </c>
      <c r="J7119" s="1" t="d">
        <v>2019-04-08</v>
      </c>
      <c r="K7119">
        <v>62486</v>
      </c>
      <c r="L7119" t="s">
        <v>24</v>
      </c>
      <c r="M7119" s="1" t="d">
        <v>2014-07-01</v>
      </c>
      <c r="N7119">
        <v>7</v>
      </c>
      <c r="O7119">
        <v>1</v>
      </c>
      <c r="P7119">
        <v>2014</v>
      </c>
      <c r="R7119" t="s">
        <v>26</v>
      </c>
      <c r="S7119" t="s">
        <v>31</v>
      </c>
    </row>
    <row r="7120" spans="1:19" x14ac:dyDescent="0.25">
      <c r="A7120" t="s">
        <v>338</v>
      </c>
      <c r="B7120" t="s">
        <v>15688</v>
      </c>
      <c r="C7120" t="s">
        <v>15689</v>
      </c>
      <c r="D7120" t="s">
        <v>8156</v>
      </c>
      <c r="E7120" t="s">
        <v>1157</v>
      </c>
      <c r="F7120" t="s">
        <v>67</v>
      </c>
      <c r="G7120">
        <v>6824</v>
      </c>
      <c r="H7120">
        <v>41.187854999999999</v>
      </c>
      <c r="I7120">
        <v>-73.250023999999996</v>
      </c>
      <c r="J7120" s="1" t="d">
        <v>2018-04-03</v>
      </c>
      <c r="K7120">
        <v>62487</v>
      </c>
      <c r="L7120" t="s">
        <v>30</v>
      </c>
      <c r="M7120" s="1" t="d">
        <v>2014-07-01</v>
      </c>
      <c r="N7120">
        <v>7</v>
      </c>
      <c r="O7120">
        <v>1</v>
      </c>
      <c r="P7120">
        <v>2014</v>
      </c>
      <c r="R7120" t="s">
        <v>26</v>
      </c>
      <c r="S7120" t="s">
        <v>31</v>
      </c>
    </row>
    <row r="7121" spans="1:19" x14ac:dyDescent="0.25">
      <c r="A7121" t="s">
        <v>338</v>
      </c>
      <c r="B7121" t="s">
        <v>15690</v>
      </c>
      <c r="C7121" t="s">
        <v>15691</v>
      </c>
      <c r="E7121" t="s">
        <v>66</v>
      </c>
      <c r="F7121" t="s">
        <v>67</v>
      </c>
      <c r="G7121">
        <v>6103</v>
      </c>
      <c r="H7121">
        <v>41.762829000000004</v>
      </c>
      <c r="I7121">
        <v>-72.670264000000003</v>
      </c>
      <c r="J7121" s="1" t="d">
        <v>2018-04-03</v>
      </c>
      <c r="K7121">
        <v>62488</v>
      </c>
      <c r="L7121" t="s">
        <v>30</v>
      </c>
      <c r="M7121" s="1" t="d">
        <v>2014-07-01</v>
      </c>
      <c r="N7121">
        <v>7</v>
      </c>
      <c r="O7121">
        <v>1</v>
      </c>
      <c r="P7121">
        <v>2014</v>
      </c>
      <c r="R7121" t="s">
        <v>26</v>
      </c>
      <c r="S7121" t="s">
        <v>31</v>
      </c>
    </row>
    <row r="7122" spans="1:19" x14ac:dyDescent="0.25">
      <c r="A7122" t="s">
        <v>338</v>
      </c>
      <c r="B7122" t="s">
        <v>15692</v>
      </c>
      <c r="C7122" t="s">
        <v>15693</v>
      </c>
      <c r="E7122" t="s">
        <v>66</v>
      </c>
      <c r="F7122" t="s">
        <v>67</v>
      </c>
      <c r="G7122">
        <v>6103</v>
      </c>
      <c r="H7122">
        <v>41.764598999999997</v>
      </c>
      <c r="I7122">
        <v>-72.669526000000005</v>
      </c>
      <c r="J7122" s="1" t="d">
        <v>2018-04-03</v>
      </c>
      <c r="K7122">
        <v>62489</v>
      </c>
      <c r="L7122" t="s">
        <v>30</v>
      </c>
      <c r="M7122" s="1" t="d">
        <v>2014-07-01</v>
      </c>
      <c r="N7122">
        <v>7</v>
      </c>
      <c r="O7122">
        <v>1</v>
      </c>
      <c r="P7122">
        <v>2014</v>
      </c>
      <c r="R7122" t="s">
        <v>26</v>
      </c>
      <c r="S7122" t="s">
        <v>31</v>
      </c>
    </row>
    <row r="7123" spans="1:19" x14ac:dyDescent="0.25">
      <c r="A7123" t="s">
        <v>338</v>
      </c>
      <c r="B7123" t="s">
        <v>15694</v>
      </c>
      <c r="C7123" t="s">
        <v>15695</v>
      </c>
      <c r="E7123" t="s">
        <v>5225</v>
      </c>
      <c r="F7123" t="s">
        <v>67</v>
      </c>
      <c r="G7123">
        <v>6248</v>
      </c>
      <c r="H7123">
        <v>41.658571999999999</v>
      </c>
      <c r="I7123">
        <v>-72.366742000000002</v>
      </c>
      <c r="J7123" s="1" t="d">
        <v>2018-04-03</v>
      </c>
      <c r="K7123">
        <v>62490</v>
      </c>
      <c r="L7123" t="s">
        <v>15696</v>
      </c>
      <c r="M7123" s="1" t="d">
        <v>2014-07-01</v>
      </c>
      <c r="N7123">
        <v>7</v>
      </c>
      <c r="O7123">
        <v>1</v>
      </c>
      <c r="P7123">
        <v>2014</v>
      </c>
      <c r="R7123" t="s">
        <v>26</v>
      </c>
      <c r="S7123" t="s">
        <v>31</v>
      </c>
    </row>
    <row r="7124" spans="1:19" x14ac:dyDescent="0.25">
      <c r="A7124" t="s">
        <v>338</v>
      </c>
      <c r="B7124" t="s">
        <v>15697</v>
      </c>
      <c r="C7124" t="s">
        <v>15698</v>
      </c>
      <c r="E7124" t="s">
        <v>2691</v>
      </c>
      <c r="F7124" t="s">
        <v>67</v>
      </c>
      <c r="G7124">
        <v>6854</v>
      </c>
      <c r="H7124">
        <v>41.099673000000003</v>
      </c>
      <c r="I7124">
        <v>-73.416601999999997</v>
      </c>
      <c r="J7124" s="1" t="d">
        <v>2019-04-08</v>
      </c>
      <c r="K7124">
        <v>62492</v>
      </c>
      <c r="L7124" t="s">
        <v>24</v>
      </c>
      <c r="M7124" s="1" t="d">
        <v>2014-07-01</v>
      </c>
      <c r="N7124">
        <v>7</v>
      </c>
      <c r="O7124">
        <v>1</v>
      </c>
      <c r="P7124">
        <v>2014</v>
      </c>
      <c r="R7124" t="s">
        <v>26</v>
      </c>
      <c r="S7124" t="s">
        <v>31</v>
      </c>
    </row>
    <row r="7125" spans="1:19" x14ac:dyDescent="0.25">
      <c r="A7125" t="s">
        <v>338</v>
      </c>
      <c r="B7125" t="s">
        <v>15699</v>
      </c>
      <c r="C7125" t="s">
        <v>15700</v>
      </c>
      <c r="E7125" t="s">
        <v>2691</v>
      </c>
      <c r="F7125" t="s">
        <v>67</v>
      </c>
      <c r="G7125">
        <v>6854</v>
      </c>
      <c r="H7125">
        <v>41.102614000000003</v>
      </c>
      <c r="I7125">
        <v>-73.450294</v>
      </c>
      <c r="J7125" s="1" t="d">
        <v>2018-04-03</v>
      </c>
      <c r="K7125">
        <v>62493</v>
      </c>
      <c r="L7125" t="s">
        <v>30</v>
      </c>
      <c r="M7125" s="1" t="d">
        <v>2014-07-01</v>
      </c>
      <c r="N7125">
        <v>7</v>
      </c>
      <c r="O7125">
        <v>1</v>
      </c>
      <c r="P7125">
        <v>2014</v>
      </c>
      <c r="R7125" t="s">
        <v>26</v>
      </c>
      <c r="S7125" t="s">
        <v>31</v>
      </c>
    </row>
    <row r="7126" spans="1:19" x14ac:dyDescent="0.25">
      <c r="A7126" t="s">
        <v>338</v>
      </c>
      <c r="B7126" t="s">
        <v>15701</v>
      </c>
      <c r="C7126" t="s">
        <v>15702</v>
      </c>
      <c r="E7126" t="s">
        <v>15703</v>
      </c>
      <c r="F7126" t="s">
        <v>657</v>
      </c>
      <c r="G7126">
        <v>4043</v>
      </c>
      <c r="H7126">
        <v>43.383412999999997</v>
      </c>
      <c r="I7126">
        <v>-70.539496999999997</v>
      </c>
      <c r="J7126" s="1" t="d">
        <v>2019-03-07</v>
      </c>
      <c r="K7126">
        <v>62497</v>
      </c>
      <c r="L7126" t="s">
        <v>71</v>
      </c>
      <c r="M7126" s="1" t="d">
        <v>2014-06-01</v>
      </c>
      <c r="N7126">
        <v>6</v>
      </c>
      <c r="O7126">
        <v>1</v>
      </c>
      <c r="P7126">
        <v>2014</v>
      </c>
      <c r="R7126" t="s">
        <v>26</v>
      </c>
      <c r="S7126" t="s">
        <v>31</v>
      </c>
    </row>
    <row r="7127" spans="1:19" x14ac:dyDescent="0.25">
      <c r="A7127" t="s">
        <v>338</v>
      </c>
      <c r="B7127" t="s">
        <v>15704</v>
      </c>
      <c r="C7127" t="s">
        <v>15705</v>
      </c>
      <c r="E7127" t="s">
        <v>15703</v>
      </c>
      <c r="F7127" t="s">
        <v>657</v>
      </c>
      <c r="G7127">
        <v>4043</v>
      </c>
      <c r="H7127">
        <v>43.384922000000003</v>
      </c>
      <c r="I7127">
        <v>-70.541103000000007</v>
      </c>
      <c r="J7127" s="1" t="d">
        <v>2019-03-07</v>
      </c>
      <c r="K7127">
        <v>62498</v>
      </c>
      <c r="L7127" t="s">
        <v>71</v>
      </c>
      <c r="M7127" s="1" t="d">
        <v>2014-06-01</v>
      </c>
      <c r="N7127">
        <v>6</v>
      </c>
      <c r="O7127">
        <v>1</v>
      </c>
      <c r="P7127">
        <v>2014</v>
      </c>
      <c r="R7127" t="s">
        <v>26</v>
      </c>
      <c r="S7127" t="s">
        <v>31</v>
      </c>
    </row>
    <row r="7128" spans="1:19" x14ac:dyDescent="0.25">
      <c r="A7128" t="s">
        <v>338</v>
      </c>
      <c r="B7128" t="s">
        <v>15706</v>
      </c>
      <c r="C7128" t="s">
        <v>15707</v>
      </c>
      <c r="E7128" t="s">
        <v>3803</v>
      </c>
      <c r="F7128" t="s">
        <v>718</v>
      </c>
      <c r="G7128">
        <v>40209</v>
      </c>
      <c r="H7128">
        <v>38.185899999999997</v>
      </c>
      <c r="I7128">
        <v>-85.742716999999999</v>
      </c>
      <c r="J7128" s="1" t="d">
        <v>2018-10-04</v>
      </c>
      <c r="K7128">
        <v>62505</v>
      </c>
      <c r="L7128" t="s">
        <v>30</v>
      </c>
      <c r="M7128" s="1" t="d">
        <v>2014-07-16</v>
      </c>
      <c r="N7128">
        <v>7</v>
      </c>
      <c r="O7128">
        <v>16</v>
      </c>
      <c r="P7128">
        <v>2014</v>
      </c>
      <c r="R7128" t="s">
        <v>26</v>
      </c>
      <c r="S7128" t="s">
        <v>31</v>
      </c>
    </row>
    <row r="7129" spans="1:19" x14ac:dyDescent="0.25">
      <c r="A7129" t="s">
        <v>338</v>
      </c>
      <c r="B7129" t="s">
        <v>15708</v>
      </c>
      <c r="C7129" t="s">
        <v>15709</v>
      </c>
      <c r="D7129" t="s">
        <v>15710</v>
      </c>
      <c r="E7129" t="s">
        <v>6712</v>
      </c>
      <c r="F7129" t="s">
        <v>29</v>
      </c>
      <c r="G7129">
        <v>30182</v>
      </c>
      <c r="H7129">
        <v>33.691049999999997</v>
      </c>
      <c r="I7129">
        <v>-85.185845999999998</v>
      </c>
      <c r="J7129" s="1" t="d">
        <v>2018-10-04</v>
      </c>
      <c r="K7129">
        <v>62507</v>
      </c>
      <c r="L7129" t="s">
        <v>30</v>
      </c>
      <c r="M7129" s="1" t="d">
        <v>2014-04-01</v>
      </c>
      <c r="N7129">
        <v>4</v>
      </c>
      <c r="O7129">
        <v>1</v>
      </c>
      <c r="P7129">
        <v>2014</v>
      </c>
      <c r="R7129" t="s">
        <v>26</v>
      </c>
      <c r="S7129" t="s">
        <v>31</v>
      </c>
    </row>
    <row r="7130" spans="1:19" x14ac:dyDescent="0.25">
      <c r="A7130" t="s">
        <v>338</v>
      </c>
      <c r="B7130" t="s">
        <v>15711</v>
      </c>
      <c r="C7130" t="s">
        <v>15712</v>
      </c>
      <c r="E7130" t="s">
        <v>15713</v>
      </c>
      <c r="F7130" t="s">
        <v>48</v>
      </c>
      <c r="G7130">
        <v>14424</v>
      </c>
      <c r="H7130">
        <v>42.753695100000002</v>
      </c>
      <c r="I7130">
        <v>-77.333528400000006</v>
      </c>
      <c r="J7130" s="1" t="d">
        <v>2018-04-03</v>
      </c>
      <c r="K7130">
        <v>62508</v>
      </c>
      <c r="L7130" t="s">
        <v>30</v>
      </c>
      <c r="M7130" s="1" t="d">
        <v>2014-07-15</v>
      </c>
      <c r="N7130">
        <v>7</v>
      </c>
      <c r="O7130">
        <v>15</v>
      </c>
      <c r="P7130">
        <v>2014</v>
      </c>
      <c r="R7130" t="s">
        <v>26</v>
      </c>
      <c r="S7130" t="s">
        <v>31</v>
      </c>
    </row>
    <row r="7131" spans="1:19" x14ac:dyDescent="0.25">
      <c r="A7131" t="s">
        <v>338</v>
      </c>
      <c r="B7131" t="s">
        <v>15714</v>
      </c>
      <c r="C7131" t="s">
        <v>15715</v>
      </c>
      <c r="E7131" t="s">
        <v>11115</v>
      </c>
      <c r="F7131" t="s">
        <v>55</v>
      </c>
      <c r="G7131">
        <v>98801</v>
      </c>
      <c r="H7131">
        <v>47.425375000000003</v>
      </c>
      <c r="I7131">
        <v>-120.307608</v>
      </c>
      <c r="J7131" s="1" t="d">
        <v>2018-06-05</v>
      </c>
      <c r="K7131">
        <v>62516</v>
      </c>
      <c r="L7131" t="s">
        <v>30</v>
      </c>
      <c r="M7131" s="1" t="d">
        <v>2014-07-07</v>
      </c>
      <c r="N7131">
        <v>7</v>
      </c>
      <c r="O7131">
        <v>7</v>
      </c>
      <c r="P7131">
        <v>2014</v>
      </c>
      <c r="R7131" t="s">
        <v>26</v>
      </c>
      <c r="S7131" t="s">
        <v>31</v>
      </c>
    </row>
    <row r="7132" spans="1:19" x14ac:dyDescent="0.25">
      <c r="A7132" t="s">
        <v>338</v>
      </c>
      <c r="B7132" t="s">
        <v>15716</v>
      </c>
      <c r="C7132" t="s">
        <v>15717</v>
      </c>
      <c r="D7132" t="s">
        <v>15718</v>
      </c>
      <c r="E7132" t="s">
        <v>28</v>
      </c>
      <c r="F7132" t="s">
        <v>29</v>
      </c>
      <c r="G7132">
        <v>30303</v>
      </c>
      <c r="H7132">
        <v>33.758859999999999</v>
      </c>
      <c r="I7132">
        <v>-84.384193999999994</v>
      </c>
      <c r="J7132" s="1" t="d">
        <v>2018-10-04</v>
      </c>
      <c r="K7132">
        <v>62519</v>
      </c>
      <c r="L7132" t="s">
        <v>30</v>
      </c>
      <c r="M7132" s="1" t="d">
        <v>2014-01-12</v>
      </c>
      <c r="N7132">
        <v>1</v>
      </c>
      <c r="O7132">
        <v>12</v>
      </c>
      <c r="P7132">
        <v>2014</v>
      </c>
      <c r="R7132" t="s">
        <v>26</v>
      </c>
      <c r="S7132" t="s">
        <v>31</v>
      </c>
    </row>
    <row r="7133" spans="1:19" x14ac:dyDescent="0.25">
      <c r="A7133" t="s">
        <v>338</v>
      </c>
      <c r="B7133" t="s">
        <v>15721</v>
      </c>
      <c r="C7133" t="s">
        <v>15722</v>
      </c>
      <c r="E7133" t="s">
        <v>120</v>
      </c>
      <c r="F7133" t="s">
        <v>119</v>
      </c>
      <c r="G7133">
        <v>55450</v>
      </c>
      <c r="H7133">
        <v>44.864319999999999</v>
      </c>
      <c r="I7133">
        <v>-93.223387000000002</v>
      </c>
      <c r="J7133" s="1" t="d">
        <v>2019-03-07</v>
      </c>
      <c r="K7133">
        <v>62535</v>
      </c>
      <c r="L7133" t="s">
        <v>71</v>
      </c>
      <c r="M7133" s="1" t="d">
        <v>2014-06-01</v>
      </c>
      <c r="N7133">
        <v>6</v>
      </c>
      <c r="O7133">
        <v>1</v>
      </c>
      <c r="P7133">
        <v>2014</v>
      </c>
      <c r="R7133" t="s">
        <v>26</v>
      </c>
      <c r="S7133" t="s">
        <v>31</v>
      </c>
    </row>
    <row r="7134" spans="1:19" x14ac:dyDescent="0.25">
      <c r="A7134" t="s">
        <v>312</v>
      </c>
      <c r="B7134" t="s">
        <v>15721</v>
      </c>
      <c r="C7134" t="s">
        <v>15722</v>
      </c>
      <c r="E7134" t="s">
        <v>120</v>
      </c>
      <c r="F7134" t="s">
        <v>119</v>
      </c>
      <c r="G7134">
        <v>55450</v>
      </c>
      <c r="H7134">
        <v>44.864319999999999</v>
      </c>
      <c r="I7134">
        <v>-93.223387000000002</v>
      </c>
      <c r="J7134" s="1" t="d">
        <v>2019-03-07</v>
      </c>
      <c r="K7134">
        <v>62536</v>
      </c>
      <c r="L7134" t="s">
        <v>71</v>
      </c>
      <c r="M7134" s="1" t="d">
        <v>2014-06-01</v>
      </c>
      <c r="N7134">
        <v>6</v>
      </c>
      <c r="O7134">
        <v>1</v>
      </c>
      <c r="P7134">
        <v>2014</v>
      </c>
      <c r="R7134" t="s">
        <v>26</v>
      </c>
      <c r="S7134" t="s">
        <v>31</v>
      </c>
    </row>
    <row r="7135" spans="1:19" x14ac:dyDescent="0.25">
      <c r="A7135" t="s">
        <v>312</v>
      </c>
      <c r="B7135" t="s">
        <v>15723</v>
      </c>
      <c r="C7135" t="s">
        <v>15724</v>
      </c>
      <c r="E7135" t="s">
        <v>15725</v>
      </c>
      <c r="F7135" t="s">
        <v>37</v>
      </c>
      <c r="G7135">
        <v>75013</v>
      </c>
      <c r="H7135">
        <v>33.118018999999997</v>
      </c>
      <c r="I7135">
        <v>-96.674938999999995</v>
      </c>
      <c r="J7135" s="1" t="d">
        <v>2018-08-07</v>
      </c>
      <c r="K7135">
        <v>62537</v>
      </c>
      <c r="L7135" t="s">
        <v>30</v>
      </c>
      <c r="M7135" s="1" t="d">
        <v>2014-01-01</v>
      </c>
      <c r="N7135">
        <v>1</v>
      </c>
      <c r="O7135">
        <v>1</v>
      </c>
      <c r="P7135">
        <v>2014</v>
      </c>
      <c r="R7135" t="s">
        <v>26</v>
      </c>
      <c r="S7135" t="s">
        <v>31</v>
      </c>
    </row>
    <row r="7136" spans="1:19" x14ac:dyDescent="0.25">
      <c r="A7136" t="s">
        <v>19</v>
      </c>
      <c r="B7136" t="s">
        <v>15728</v>
      </c>
      <c r="C7136" t="s">
        <v>15729</v>
      </c>
      <c r="E7136" t="s">
        <v>1479</v>
      </c>
      <c r="F7136" t="s">
        <v>129</v>
      </c>
      <c r="G7136">
        <v>80011</v>
      </c>
      <c r="H7136">
        <v>39.759680000000003</v>
      </c>
      <c r="I7136">
        <v>-104.761488</v>
      </c>
      <c r="J7136" s="1" t="d">
        <v>2019-03-07</v>
      </c>
      <c r="K7136">
        <v>62543</v>
      </c>
      <c r="L7136" t="s">
        <v>71</v>
      </c>
      <c r="M7136" s="1" t="d">
        <v>2014-07-11</v>
      </c>
      <c r="N7136">
        <v>7</v>
      </c>
      <c r="O7136">
        <v>11</v>
      </c>
      <c r="P7136">
        <v>2014</v>
      </c>
      <c r="Q7136" t="s">
        <v>35</v>
      </c>
      <c r="R7136" t="s">
        <v>26</v>
      </c>
      <c r="S7136" t="s">
        <v>31</v>
      </c>
    </row>
    <row r="7137" spans="1:19" x14ac:dyDescent="0.25">
      <c r="A7137" t="s">
        <v>19</v>
      </c>
      <c r="B7137" t="s">
        <v>15730</v>
      </c>
      <c r="C7137" t="s">
        <v>15731</v>
      </c>
      <c r="E7137" t="s">
        <v>1961</v>
      </c>
      <c r="F7137" t="s">
        <v>57</v>
      </c>
      <c r="G7137">
        <v>46809</v>
      </c>
      <c r="H7137">
        <v>40.989956999999997</v>
      </c>
      <c r="I7137">
        <v>-85.168267</v>
      </c>
      <c r="J7137" s="1" t="d">
        <v>2019-03-07</v>
      </c>
      <c r="K7137">
        <v>62544</v>
      </c>
      <c r="L7137" t="s">
        <v>71</v>
      </c>
      <c r="M7137" s="1" t="d">
        <v>2014-07-12</v>
      </c>
      <c r="N7137">
        <v>7</v>
      </c>
      <c r="O7137">
        <v>12</v>
      </c>
      <c r="P7137">
        <v>2014</v>
      </c>
      <c r="Q7137" t="s">
        <v>35</v>
      </c>
      <c r="R7137" t="s">
        <v>26</v>
      </c>
      <c r="S7137" t="s">
        <v>31</v>
      </c>
    </row>
    <row r="7138" spans="1:19" x14ac:dyDescent="0.25">
      <c r="A7138" t="s">
        <v>19</v>
      </c>
      <c r="B7138" t="s">
        <v>15732</v>
      </c>
      <c r="C7138" t="s">
        <v>15733</v>
      </c>
      <c r="E7138" t="s">
        <v>12893</v>
      </c>
      <c r="F7138" t="s">
        <v>57</v>
      </c>
      <c r="G7138">
        <v>46406</v>
      </c>
      <c r="H7138">
        <v>41.588050000000003</v>
      </c>
      <c r="I7138">
        <v>-87.419546999999994</v>
      </c>
      <c r="J7138" s="1" t="d">
        <v>2019-03-07</v>
      </c>
      <c r="K7138">
        <v>62545</v>
      </c>
      <c r="L7138" t="s">
        <v>71</v>
      </c>
      <c r="M7138" s="1" t="d">
        <v>2014-07-13</v>
      </c>
      <c r="N7138">
        <v>7</v>
      </c>
      <c r="O7138">
        <v>13</v>
      </c>
      <c r="P7138">
        <v>2014</v>
      </c>
      <c r="Q7138" t="s">
        <v>35</v>
      </c>
      <c r="R7138" t="s">
        <v>26</v>
      </c>
      <c r="S7138" t="s">
        <v>31</v>
      </c>
    </row>
    <row r="7139" spans="1:19" x14ac:dyDescent="0.25">
      <c r="A7139" t="s">
        <v>370</v>
      </c>
      <c r="B7139" t="s">
        <v>15734</v>
      </c>
      <c r="C7139" t="s">
        <v>15735</v>
      </c>
      <c r="E7139" t="s">
        <v>15736</v>
      </c>
      <c r="F7139" t="s">
        <v>718</v>
      </c>
      <c r="G7139">
        <v>41094</v>
      </c>
      <c r="H7139">
        <v>38.921131000000003</v>
      </c>
      <c r="I7139">
        <v>-84.622152999999997</v>
      </c>
      <c r="J7139" s="1" t="d">
        <v>2018-07-09</v>
      </c>
      <c r="K7139">
        <v>62552</v>
      </c>
      <c r="L7139" t="s">
        <v>30</v>
      </c>
      <c r="M7139" s="1" t="d">
        <v>2014-09-15</v>
      </c>
      <c r="N7139">
        <v>9</v>
      </c>
      <c r="O7139">
        <v>15</v>
      </c>
      <c r="P7139">
        <v>2014</v>
      </c>
      <c r="Q7139" t="s">
        <v>35</v>
      </c>
      <c r="R7139" t="s">
        <v>26</v>
      </c>
      <c r="S7139" t="s">
        <v>31</v>
      </c>
    </row>
    <row r="7140" spans="1:19" x14ac:dyDescent="0.25">
      <c r="A7140" t="s">
        <v>19</v>
      </c>
      <c r="B7140" t="s">
        <v>15739</v>
      </c>
      <c r="C7140" t="s">
        <v>15740</v>
      </c>
      <c r="E7140" t="s">
        <v>303</v>
      </c>
      <c r="F7140" t="s">
        <v>170</v>
      </c>
      <c r="G7140">
        <v>90222</v>
      </c>
      <c r="H7140">
        <v>33.916347999999999</v>
      </c>
      <c r="I7140">
        <v>-118.22181999999999</v>
      </c>
      <c r="J7140" s="1" t="d">
        <v>2019-01-10</v>
      </c>
      <c r="K7140">
        <v>62564</v>
      </c>
      <c r="L7140" t="s">
        <v>30</v>
      </c>
      <c r="M7140" s="1" t="d">
        <v>2014-11-21</v>
      </c>
      <c r="N7140">
        <v>11</v>
      </c>
      <c r="O7140">
        <v>21</v>
      </c>
      <c r="P7140">
        <v>2014</v>
      </c>
      <c r="Q7140" t="s">
        <v>35</v>
      </c>
      <c r="R7140" t="s">
        <v>26</v>
      </c>
      <c r="S7140" t="s">
        <v>27</v>
      </c>
    </row>
    <row r="7141" spans="1:19" x14ac:dyDescent="0.25">
      <c r="A7141" t="s">
        <v>19</v>
      </c>
      <c r="B7141" t="s">
        <v>15749</v>
      </c>
      <c r="C7141" t="s">
        <v>15750</v>
      </c>
      <c r="E7141" t="s">
        <v>7787</v>
      </c>
      <c r="F7141" t="s">
        <v>59</v>
      </c>
      <c r="G7141">
        <v>45324</v>
      </c>
      <c r="H7141">
        <v>39.839959</v>
      </c>
      <c r="I7141">
        <v>-84.001403999999994</v>
      </c>
      <c r="J7141" s="1" t="d">
        <v>2019-01-10</v>
      </c>
      <c r="K7141">
        <v>62570</v>
      </c>
      <c r="L7141" t="s">
        <v>15751</v>
      </c>
      <c r="M7141" s="1" t="d">
        <v>2014-02-28</v>
      </c>
      <c r="N7141">
        <v>2</v>
      </c>
      <c r="O7141">
        <v>28</v>
      </c>
      <c r="P7141">
        <v>2014</v>
      </c>
      <c r="Q7141" t="s">
        <v>35</v>
      </c>
      <c r="R7141" t="s">
        <v>26</v>
      </c>
      <c r="S7141" t="s">
        <v>27</v>
      </c>
    </row>
    <row r="7142" spans="1:19" x14ac:dyDescent="0.25">
      <c r="A7142" t="s">
        <v>19</v>
      </c>
      <c r="B7142" t="s">
        <v>15752</v>
      </c>
      <c r="C7142" t="s">
        <v>15753</v>
      </c>
      <c r="E7142" t="s">
        <v>8963</v>
      </c>
      <c r="F7142" t="s">
        <v>157</v>
      </c>
      <c r="G7142">
        <v>16509</v>
      </c>
      <c r="H7142">
        <v>42.064152</v>
      </c>
      <c r="I7142">
        <v>-80.019293000000005</v>
      </c>
      <c r="J7142" s="1" t="d">
        <v>2019-01-10</v>
      </c>
      <c r="K7142">
        <v>62572</v>
      </c>
      <c r="L7142" t="s">
        <v>30</v>
      </c>
      <c r="M7142" s="1" t="d">
        <v>2014-02-24</v>
      </c>
      <c r="N7142">
        <v>2</v>
      </c>
      <c r="O7142">
        <v>24</v>
      </c>
      <c r="P7142">
        <v>2014</v>
      </c>
      <c r="Q7142" t="s">
        <v>35</v>
      </c>
      <c r="R7142" t="s">
        <v>26</v>
      </c>
      <c r="S7142" t="s">
        <v>27</v>
      </c>
    </row>
    <row r="7143" spans="1:19" x14ac:dyDescent="0.25">
      <c r="A7143" t="s">
        <v>312</v>
      </c>
      <c r="B7143" t="s">
        <v>15758</v>
      </c>
      <c r="C7143" t="s">
        <v>15759</v>
      </c>
      <c r="E7143" t="s">
        <v>1557</v>
      </c>
      <c r="F7143" t="s">
        <v>373</v>
      </c>
      <c r="G7143">
        <v>60148</v>
      </c>
      <c r="H7143">
        <v>41.904642549999998</v>
      </c>
      <c r="I7143">
        <v>-88.04170397</v>
      </c>
      <c r="J7143" s="1" t="d">
        <v>2018-11-08</v>
      </c>
      <c r="K7143">
        <v>62587</v>
      </c>
      <c r="L7143" t="s">
        <v>30</v>
      </c>
      <c r="M7143" s="1" t="d">
        <v>2014-07-01</v>
      </c>
      <c r="N7143">
        <v>7</v>
      </c>
      <c r="O7143">
        <v>1</v>
      </c>
      <c r="P7143">
        <v>2014</v>
      </c>
      <c r="R7143" t="s">
        <v>26</v>
      </c>
      <c r="S7143" t="s">
        <v>31</v>
      </c>
    </row>
    <row r="7144" spans="1:19" x14ac:dyDescent="0.25">
      <c r="A7144" t="s">
        <v>312</v>
      </c>
      <c r="B7144" t="s">
        <v>15760</v>
      </c>
      <c r="C7144" t="s">
        <v>15761</v>
      </c>
      <c r="E7144" t="s">
        <v>15762</v>
      </c>
      <c r="F7144" t="s">
        <v>373</v>
      </c>
      <c r="G7144">
        <v>60451</v>
      </c>
      <c r="H7144">
        <v>41.498091000000002</v>
      </c>
      <c r="I7144">
        <v>-87.966025000000002</v>
      </c>
      <c r="J7144" s="1" t="d">
        <v>2018-11-08</v>
      </c>
      <c r="K7144">
        <v>62588</v>
      </c>
      <c r="L7144" t="s">
        <v>30</v>
      </c>
      <c r="M7144" s="1" t="d">
        <v>2014-07-01</v>
      </c>
      <c r="N7144">
        <v>7</v>
      </c>
      <c r="O7144">
        <v>1</v>
      </c>
      <c r="P7144">
        <v>2014</v>
      </c>
      <c r="R7144" t="s">
        <v>26</v>
      </c>
      <c r="S7144" t="s">
        <v>31</v>
      </c>
    </row>
    <row r="7145" spans="1:19" x14ac:dyDescent="0.25">
      <c r="A7145" t="s">
        <v>312</v>
      </c>
      <c r="B7145" t="s">
        <v>15763</v>
      </c>
      <c r="C7145" t="s">
        <v>15764</v>
      </c>
      <c r="E7145" t="s">
        <v>3803</v>
      </c>
      <c r="F7145" t="s">
        <v>718</v>
      </c>
      <c r="G7145">
        <v>40214</v>
      </c>
      <c r="H7145">
        <v>38.145864000000003</v>
      </c>
      <c r="I7145">
        <v>-85.775756000000001</v>
      </c>
      <c r="J7145" s="1" t="d">
        <v>2018-11-08</v>
      </c>
      <c r="K7145">
        <v>62589</v>
      </c>
      <c r="L7145" t="s">
        <v>30</v>
      </c>
      <c r="M7145" s="1" t="d">
        <v>2014-07-01</v>
      </c>
      <c r="N7145">
        <v>7</v>
      </c>
      <c r="O7145">
        <v>1</v>
      </c>
      <c r="P7145">
        <v>2014</v>
      </c>
      <c r="R7145" t="s">
        <v>26</v>
      </c>
      <c r="S7145" t="s">
        <v>31</v>
      </c>
    </row>
    <row r="7146" spans="1:19" x14ac:dyDescent="0.25">
      <c r="A7146" t="s">
        <v>312</v>
      </c>
      <c r="B7146" t="s">
        <v>15765</v>
      </c>
      <c r="C7146" t="s">
        <v>15766</v>
      </c>
      <c r="E7146" t="s">
        <v>12881</v>
      </c>
      <c r="F7146" t="s">
        <v>496</v>
      </c>
      <c r="G7146">
        <v>48444</v>
      </c>
      <c r="H7146">
        <v>43.007294000000002</v>
      </c>
      <c r="I7146">
        <v>-83.072395</v>
      </c>
      <c r="J7146" s="1" t="d">
        <v>2018-11-08</v>
      </c>
      <c r="K7146">
        <v>62590</v>
      </c>
      <c r="L7146" t="s">
        <v>30</v>
      </c>
      <c r="M7146" s="1" t="d">
        <v>2014-07-01</v>
      </c>
      <c r="N7146">
        <v>7</v>
      </c>
      <c r="O7146">
        <v>1</v>
      </c>
      <c r="P7146">
        <v>2014</v>
      </c>
      <c r="R7146" t="s">
        <v>26</v>
      </c>
      <c r="S7146" t="s">
        <v>31</v>
      </c>
    </row>
    <row r="7147" spans="1:19" x14ac:dyDescent="0.25">
      <c r="A7147" t="s">
        <v>312</v>
      </c>
      <c r="B7147" t="s">
        <v>15767</v>
      </c>
      <c r="C7147" t="s">
        <v>15768</v>
      </c>
      <c r="E7147" t="s">
        <v>463</v>
      </c>
      <c r="F7147" t="s">
        <v>496</v>
      </c>
      <c r="G7147">
        <v>48066</v>
      </c>
      <c r="H7147">
        <v>42.504635999999998</v>
      </c>
      <c r="I7147">
        <v>-82.931085999999993</v>
      </c>
      <c r="J7147" s="1" t="d">
        <v>2018-11-08</v>
      </c>
      <c r="K7147">
        <v>62591</v>
      </c>
      <c r="L7147" t="s">
        <v>30</v>
      </c>
      <c r="M7147" s="1" t="d">
        <v>2014-09-22</v>
      </c>
      <c r="N7147">
        <v>9</v>
      </c>
      <c r="O7147">
        <v>22</v>
      </c>
      <c r="P7147">
        <v>2014</v>
      </c>
      <c r="R7147" t="s">
        <v>26</v>
      </c>
      <c r="S7147" t="s">
        <v>31</v>
      </c>
    </row>
    <row r="7148" spans="1:19" x14ac:dyDescent="0.25">
      <c r="A7148" t="s">
        <v>312</v>
      </c>
      <c r="B7148" t="s">
        <v>15769</v>
      </c>
      <c r="C7148" t="s">
        <v>15770</v>
      </c>
      <c r="E7148" t="s">
        <v>8899</v>
      </c>
      <c r="F7148" t="s">
        <v>59</v>
      </c>
      <c r="G7148">
        <v>45431</v>
      </c>
      <c r="H7148">
        <v>39.754860999999998</v>
      </c>
      <c r="I7148">
        <v>-84.053567000000001</v>
      </c>
      <c r="J7148" s="1" t="d">
        <v>2019-03-07</v>
      </c>
      <c r="K7148">
        <v>62592</v>
      </c>
      <c r="L7148" t="s">
        <v>71</v>
      </c>
      <c r="M7148" s="1" t="d">
        <v>2014-07-01</v>
      </c>
      <c r="N7148">
        <v>7</v>
      </c>
      <c r="O7148">
        <v>1</v>
      </c>
      <c r="P7148">
        <v>2014</v>
      </c>
      <c r="R7148" t="s">
        <v>26</v>
      </c>
      <c r="S7148" t="s">
        <v>31</v>
      </c>
    </row>
    <row r="7149" spans="1:19" x14ac:dyDescent="0.25">
      <c r="A7149" t="s">
        <v>312</v>
      </c>
      <c r="B7149" t="s">
        <v>15771</v>
      </c>
      <c r="C7149" t="s">
        <v>15772</v>
      </c>
      <c r="E7149" t="s">
        <v>666</v>
      </c>
      <c r="F7149" t="s">
        <v>59</v>
      </c>
      <c r="G7149">
        <v>43026</v>
      </c>
      <c r="H7149">
        <v>40.003694000000003</v>
      </c>
      <c r="I7149">
        <v>-83.139062999999993</v>
      </c>
      <c r="J7149" s="1" t="d">
        <v>2019-03-07</v>
      </c>
      <c r="K7149">
        <v>62593</v>
      </c>
      <c r="L7149" t="s">
        <v>71</v>
      </c>
      <c r="M7149" s="1" t="d">
        <v>2014-07-01</v>
      </c>
      <c r="N7149">
        <v>7</v>
      </c>
      <c r="O7149">
        <v>1</v>
      </c>
      <c r="P7149">
        <v>2014</v>
      </c>
      <c r="R7149" t="s">
        <v>26</v>
      </c>
      <c r="S7149" t="s">
        <v>31</v>
      </c>
    </row>
    <row r="7150" spans="1:19" x14ac:dyDescent="0.25">
      <c r="A7150" t="s">
        <v>312</v>
      </c>
      <c r="B7150" t="s">
        <v>15773</v>
      </c>
      <c r="C7150" t="s">
        <v>15774</v>
      </c>
      <c r="E7150" t="s">
        <v>15775</v>
      </c>
      <c r="F7150" t="s">
        <v>59</v>
      </c>
      <c r="G7150">
        <v>43128</v>
      </c>
      <c r="H7150">
        <v>39.617505999999999</v>
      </c>
      <c r="I7150">
        <v>-83.605316000000002</v>
      </c>
      <c r="J7150" s="1" t="d">
        <v>2019-03-07</v>
      </c>
      <c r="K7150">
        <v>62594</v>
      </c>
      <c r="L7150" t="s">
        <v>71</v>
      </c>
      <c r="M7150" s="1" t="d">
        <v>2014-07-01</v>
      </c>
      <c r="N7150">
        <v>7</v>
      </c>
      <c r="O7150">
        <v>1</v>
      </c>
      <c r="P7150">
        <v>2014</v>
      </c>
      <c r="R7150" t="s">
        <v>26</v>
      </c>
      <c r="S7150" t="s">
        <v>31</v>
      </c>
    </row>
    <row r="7151" spans="1:19" x14ac:dyDescent="0.25">
      <c r="A7151" t="s">
        <v>312</v>
      </c>
      <c r="B7151" t="s">
        <v>15776</v>
      </c>
      <c r="C7151" t="s">
        <v>15777</v>
      </c>
      <c r="E7151" t="s">
        <v>58</v>
      </c>
      <c r="F7151" t="s">
        <v>59</v>
      </c>
      <c r="G7151">
        <v>44870</v>
      </c>
      <c r="H7151">
        <v>41.433146000000001</v>
      </c>
      <c r="I7151">
        <v>-82.705507999999995</v>
      </c>
      <c r="J7151" s="1" t="d">
        <v>2019-03-07</v>
      </c>
      <c r="K7151">
        <v>62595</v>
      </c>
      <c r="L7151" t="s">
        <v>71</v>
      </c>
      <c r="M7151" s="1" t="d">
        <v>2014-07-01</v>
      </c>
      <c r="N7151">
        <v>7</v>
      </c>
      <c r="O7151">
        <v>1</v>
      </c>
      <c r="P7151">
        <v>2014</v>
      </c>
      <c r="R7151" t="s">
        <v>26</v>
      </c>
      <c r="S7151" t="s">
        <v>31</v>
      </c>
    </row>
    <row r="7152" spans="1:19" x14ac:dyDescent="0.25">
      <c r="A7152" t="s">
        <v>312</v>
      </c>
      <c r="B7152" t="s">
        <v>15778</v>
      </c>
      <c r="C7152" t="s">
        <v>15779</v>
      </c>
      <c r="E7152" t="s">
        <v>15780</v>
      </c>
      <c r="F7152" t="s">
        <v>59</v>
      </c>
      <c r="G7152">
        <v>45369</v>
      </c>
      <c r="H7152">
        <v>39.930506999999999</v>
      </c>
      <c r="I7152">
        <v>-83.612570000000005</v>
      </c>
      <c r="J7152" s="1" t="d">
        <v>2019-03-07</v>
      </c>
      <c r="K7152">
        <v>62596</v>
      </c>
      <c r="L7152" t="s">
        <v>71</v>
      </c>
      <c r="M7152" s="1" t="d">
        <v>2014-07-01</v>
      </c>
      <c r="N7152">
        <v>7</v>
      </c>
      <c r="O7152">
        <v>1</v>
      </c>
      <c r="P7152">
        <v>2014</v>
      </c>
      <c r="R7152" t="s">
        <v>26</v>
      </c>
      <c r="S7152" t="s">
        <v>31</v>
      </c>
    </row>
    <row r="7153" spans="1:19" x14ac:dyDescent="0.25">
      <c r="A7153" t="s">
        <v>312</v>
      </c>
      <c r="B7153" t="s">
        <v>15781</v>
      </c>
      <c r="C7153" t="s">
        <v>15782</v>
      </c>
      <c r="E7153" t="s">
        <v>15783</v>
      </c>
      <c r="F7153" t="s">
        <v>59</v>
      </c>
      <c r="G7153">
        <v>43566</v>
      </c>
      <c r="H7153">
        <v>41.506319609999998</v>
      </c>
      <c r="I7153">
        <v>-83.748050800000001</v>
      </c>
      <c r="J7153" s="1" t="d">
        <v>2019-02-06</v>
      </c>
      <c r="K7153">
        <v>62597</v>
      </c>
      <c r="L7153" t="s">
        <v>103</v>
      </c>
      <c r="M7153" s="1" t="d">
        <v>2014-07-01</v>
      </c>
      <c r="N7153">
        <v>7</v>
      </c>
      <c r="O7153">
        <v>1</v>
      </c>
      <c r="P7153">
        <v>2014</v>
      </c>
      <c r="R7153" t="s">
        <v>26</v>
      </c>
      <c r="S7153" t="s">
        <v>31</v>
      </c>
    </row>
    <row r="7154" spans="1:19" x14ac:dyDescent="0.25">
      <c r="A7154" t="s">
        <v>312</v>
      </c>
      <c r="B7154" t="s">
        <v>15784</v>
      </c>
      <c r="C7154" t="s">
        <v>15785</v>
      </c>
      <c r="E7154" t="s">
        <v>3909</v>
      </c>
      <c r="F7154" t="s">
        <v>1514</v>
      </c>
      <c r="G7154">
        <v>26101</v>
      </c>
      <c r="H7154">
        <v>39.255482999999998</v>
      </c>
      <c r="I7154">
        <v>-81.55368</v>
      </c>
      <c r="J7154" s="1" t="d">
        <v>2018-11-08</v>
      </c>
      <c r="K7154">
        <v>62598</v>
      </c>
      <c r="L7154" t="s">
        <v>30</v>
      </c>
      <c r="M7154" s="1" t="d">
        <v>2014-07-11</v>
      </c>
      <c r="N7154">
        <v>7</v>
      </c>
      <c r="O7154">
        <v>11</v>
      </c>
      <c r="P7154">
        <v>2014</v>
      </c>
      <c r="R7154" t="s">
        <v>26</v>
      </c>
      <c r="S7154" t="s">
        <v>31</v>
      </c>
    </row>
    <row r="7155" spans="1:19" x14ac:dyDescent="0.25">
      <c r="A7155" t="s">
        <v>312</v>
      </c>
      <c r="B7155" t="s">
        <v>15786</v>
      </c>
      <c r="C7155" t="s">
        <v>15787</v>
      </c>
      <c r="E7155" t="s">
        <v>15788</v>
      </c>
      <c r="F7155" t="s">
        <v>1514</v>
      </c>
      <c r="G7155">
        <v>25271</v>
      </c>
      <c r="H7155">
        <v>38.76229</v>
      </c>
      <c r="I7155">
        <v>-81.693545999999998</v>
      </c>
      <c r="J7155" s="1" t="d">
        <v>2018-11-08</v>
      </c>
      <c r="K7155">
        <v>62599</v>
      </c>
      <c r="L7155" t="s">
        <v>30</v>
      </c>
      <c r="M7155" s="1" t="d">
        <v>2014-07-01</v>
      </c>
      <c r="N7155">
        <v>7</v>
      </c>
      <c r="O7155">
        <v>1</v>
      </c>
      <c r="P7155">
        <v>2014</v>
      </c>
      <c r="R7155" t="s">
        <v>26</v>
      </c>
      <c r="S7155" t="s">
        <v>31</v>
      </c>
    </row>
    <row r="7156" spans="1:19" x14ac:dyDescent="0.25">
      <c r="A7156" t="s">
        <v>312</v>
      </c>
      <c r="B7156" t="s">
        <v>15789</v>
      </c>
      <c r="C7156" t="s">
        <v>15790</v>
      </c>
      <c r="E7156" t="s">
        <v>15791</v>
      </c>
      <c r="F7156" t="s">
        <v>1514</v>
      </c>
      <c r="G7156">
        <v>25303</v>
      </c>
      <c r="H7156">
        <v>38.368588000000003</v>
      </c>
      <c r="I7156">
        <v>-81.693499000000003</v>
      </c>
      <c r="J7156" s="1" t="d">
        <v>2018-11-08</v>
      </c>
      <c r="K7156">
        <v>62600</v>
      </c>
      <c r="L7156" t="s">
        <v>30</v>
      </c>
      <c r="M7156" s="1" t="d">
        <v>2014-06-25</v>
      </c>
      <c r="N7156">
        <v>6</v>
      </c>
      <c r="O7156">
        <v>25</v>
      </c>
      <c r="P7156">
        <v>2014</v>
      </c>
      <c r="R7156" t="s">
        <v>26</v>
      </c>
      <c r="S7156" t="s">
        <v>31</v>
      </c>
    </row>
    <row r="7157" spans="1:19" x14ac:dyDescent="0.25">
      <c r="A7157" t="s">
        <v>338</v>
      </c>
      <c r="B7157" t="s">
        <v>15792</v>
      </c>
      <c r="C7157" t="s">
        <v>15793</v>
      </c>
      <c r="E7157" t="s">
        <v>15794</v>
      </c>
      <c r="F7157" t="s">
        <v>170</v>
      </c>
      <c r="G7157">
        <v>90278</v>
      </c>
      <c r="H7157">
        <v>33.872548999999999</v>
      </c>
      <c r="I7157">
        <v>-118.360193</v>
      </c>
      <c r="J7157" s="1" t="d">
        <v>2018-05-03</v>
      </c>
      <c r="K7157">
        <v>62602</v>
      </c>
      <c r="L7157" t="s">
        <v>30</v>
      </c>
      <c r="M7157" s="1" t="d">
        <v>2014-07-01</v>
      </c>
      <c r="N7157">
        <v>7</v>
      </c>
      <c r="O7157">
        <v>1</v>
      </c>
      <c r="P7157">
        <v>2014</v>
      </c>
      <c r="R7157" t="s">
        <v>26</v>
      </c>
      <c r="S7157" t="s">
        <v>31</v>
      </c>
    </row>
    <row r="7158" spans="1:19" x14ac:dyDescent="0.25">
      <c r="A7158" t="s">
        <v>19</v>
      </c>
      <c r="B7158" t="s">
        <v>15795</v>
      </c>
      <c r="C7158" t="s">
        <v>15796</v>
      </c>
      <c r="D7158" t="s">
        <v>15797</v>
      </c>
      <c r="E7158" t="s">
        <v>9409</v>
      </c>
      <c r="F7158" t="s">
        <v>29</v>
      </c>
      <c r="G7158">
        <v>31792</v>
      </c>
      <c r="H7158">
        <v>30.818047</v>
      </c>
      <c r="I7158">
        <v>-83.999656999999999</v>
      </c>
      <c r="J7158" s="1" t="d">
        <v>2018-10-04</v>
      </c>
      <c r="K7158">
        <v>62603</v>
      </c>
      <c r="L7158" t="s">
        <v>30</v>
      </c>
      <c r="M7158" s="1" t="d">
        <v>2014-06-24</v>
      </c>
      <c r="N7158">
        <v>6</v>
      </c>
      <c r="O7158">
        <v>24</v>
      </c>
      <c r="P7158">
        <v>2014</v>
      </c>
      <c r="Q7158" t="s">
        <v>35</v>
      </c>
      <c r="R7158" t="s">
        <v>26</v>
      </c>
      <c r="S7158" t="s">
        <v>31</v>
      </c>
    </row>
    <row r="7159" spans="1:19" x14ac:dyDescent="0.25">
      <c r="A7159" t="s">
        <v>312</v>
      </c>
      <c r="B7159" t="s">
        <v>15798</v>
      </c>
      <c r="C7159" t="s">
        <v>15799</v>
      </c>
      <c r="E7159" t="s">
        <v>6295</v>
      </c>
      <c r="F7159" t="s">
        <v>496</v>
      </c>
      <c r="G7159">
        <v>48189</v>
      </c>
      <c r="H7159">
        <v>42.442305699999999</v>
      </c>
      <c r="I7159">
        <v>-83.757261400000004</v>
      </c>
      <c r="J7159" s="1" t="d">
        <v>2018-06-05</v>
      </c>
      <c r="K7159">
        <v>62604</v>
      </c>
      <c r="L7159" t="s">
        <v>30</v>
      </c>
      <c r="M7159" s="1" t="d">
        <v>2014-07-01</v>
      </c>
      <c r="N7159">
        <v>7</v>
      </c>
      <c r="O7159">
        <v>1</v>
      </c>
      <c r="P7159">
        <v>2014</v>
      </c>
      <c r="R7159" t="s">
        <v>26</v>
      </c>
      <c r="S7159" t="s">
        <v>31</v>
      </c>
    </row>
    <row r="7160" spans="1:19" x14ac:dyDescent="0.25">
      <c r="A7160" t="s">
        <v>312</v>
      </c>
      <c r="B7160" t="s">
        <v>15800</v>
      </c>
      <c r="C7160" t="s">
        <v>15801</v>
      </c>
      <c r="E7160" t="s">
        <v>11824</v>
      </c>
      <c r="F7160" t="s">
        <v>2355</v>
      </c>
      <c r="G7160">
        <v>38606</v>
      </c>
      <c r="H7160">
        <v>34.310344000000001</v>
      </c>
      <c r="I7160">
        <v>-89.911242000000001</v>
      </c>
      <c r="J7160" s="1" t="d">
        <v>2018-06-05</v>
      </c>
      <c r="K7160">
        <v>62617</v>
      </c>
      <c r="L7160" t="s">
        <v>30</v>
      </c>
      <c r="M7160" s="1" t="d">
        <v>2014-07-14</v>
      </c>
      <c r="N7160">
        <v>7</v>
      </c>
      <c r="O7160">
        <v>14</v>
      </c>
      <c r="P7160">
        <v>2014</v>
      </c>
      <c r="R7160" t="s">
        <v>26</v>
      </c>
      <c r="S7160" t="s">
        <v>31</v>
      </c>
    </row>
    <row r="7161" spans="1:19" x14ac:dyDescent="0.25">
      <c r="A7161" t="s">
        <v>312</v>
      </c>
      <c r="B7161" t="s">
        <v>15805</v>
      </c>
      <c r="C7161" t="s">
        <v>15806</v>
      </c>
      <c r="E7161" t="s">
        <v>6101</v>
      </c>
      <c r="F7161" t="s">
        <v>280</v>
      </c>
      <c r="G7161">
        <v>37128</v>
      </c>
      <c r="H7161">
        <v>35.823346000000001</v>
      </c>
      <c r="I7161">
        <v>-86.415076999999997</v>
      </c>
      <c r="J7161" s="1" t="d">
        <v>2018-11-08</v>
      </c>
      <c r="K7161">
        <v>62619</v>
      </c>
      <c r="L7161" t="s">
        <v>30</v>
      </c>
      <c r="M7161" s="1" t="d">
        <v>2014-07-28</v>
      </c>
      <c r="N7161">
        <v>7</v>
      </c>
      <c r="O7161">
        <v>28</v>
      </c>
      <c r="P7161">
        <v>2014</v>
      </c>
      <c r="R7161" t="s">
        <v>26</v>
      </c>
      <c r="S7161" t="s">
        <v>31</v>
      </c>
    </row>
    <row r="7162" spans="1:19" x14ac:dyDescent="0.25">
      <c r="A7162" t="s">
        <v>312</v>
      </c>
      <c r="B7162" t="s">
        <v>15807</v>
      </c>
      <c r="C7162" t="s">
        <v>15808</v>
      </c>
      <c r="E7162" t="s">
        <v>15809</v>
      </c>
      <c r="F7162" t="s">
        <v>280</v>
      </c>
      <c r="G7162">
        <v>37138</v>
      </c>
      <c r="H7162">
        <v>36.217261999999998</v>
      </c>
      <c r="I7162">
        <v>-86.624221000000006</v>
      </c>
      <c r="J7162" s="1" t="d">
        <v>2018-06-05</v>
      </c>
      <c r="K7162">
        <v>62620</v>
      </c>
      <c r="L7162" t="s">
        <v>30</v>
      </c>
      <c r="M7162" s="1" t="d">
        <v>2014-07-28</v>
      </c>
      <c r="N7162">
        <v>7</v>
      </c>
      <c r="O7162">
        <v>28</v>
      </c>
      <c r="P7162">
        <v>2014</v>
      </c>
      <c r="R7162" t="s">
        <v>26</v>
      </c>
      <c r="S7162" t="s">
        <v>31</v>
      </c>
    </row>
    <row r="7163" spans="1:19" x14ac:dyDescent="0.25">
      <c r="A7163" t="s">
        <v>312</v>
      </c>
      <c r="B7163" t="s">
        <v>15810</v>
      </c>
      <c r="C7163" t="s">
        <v>15811</v>
      </c>
      <c r="E7163" t="s">
        <v>15812</v>
      </c>
      <c r="F7163" t="s">
        <v>280</v>
      </c>
      <c r="G7163">
        <v>37412</v>
      </c>
      <c r="H7163">
        <v>34.996287000000002</v>
      </c>
      <c r="I7163">
        <v>-85.241750999999994</v>
      </c>
      <c r="J7163" s="1" t="d">
        <v>2018-11-08</v>
      </c>
      <c r="K7163">
        <v>62621</v>
      </c>
      <c r="L7163" t="s">
        <v>30</v>
      </c>
      <c r="M7163" s="1" t="d">
        <v>2014-07-28</v>
      </c>
      <c r="N7163">
        <v>7</v>
      </c>
      <c r="O7163">
        <v>28</v>
      </c>
      <c r="P7163">
        <v>2014</v>
      </c>
      <c r="R7163" t="s">
        <v>26</v>
      </c>
      <c r="S7163" t="s">
        <v>31</v>
      </c>
    </row>
    <row r="7164" spans="1:19" x14ac:dyDescent="0.25">
      <c r="A7164" t="s">
        <v>338</v>
      </c>
      <c r="B7164" t="s">
        <v>15813</v>
      </c>
      <c r="C7164" t="s">
        <v>15814</v>
      </c>
      <c r="E7164" t="s">
        <v>5961</v>
      </c>
      <c r="F7164" t="s">
        <v>657</v>
      </c>
      <c r="G7164">
        <v>4268</v>
      </c>
      <c r="H7164">
        <v>44.214173000000002</v>
      </c>
      <c r="I7164">
        <v>-70.542028000000002</v>
      </c>
      <c r="J7164" s="1" t="d">
        <v>2019-03-07</v>
      </c>
      <c r="K7164">
        <v>62640</v>
      </c>
      <c r="L7164" t="s">
        <v>71</v>
      </c>
      <c r="M7164" s="1" t="d">
        <v>2014-07-20</v>
      </c>
      <c r="N7164">
        <v>7</v>
      </c>
      <c r="O7164">
        <v>20</v>
      </c>
      <c r="P7164">
        <v>2014</v>
      </c>
      <c r="R7164" t="s">
        <v>26</v>
      </c>
      <c r="S7164" t="s">
        <v>31</v>
      </c>
    </row>
    <row r="7165" spans="1:19" x14ac:dyDescent="0.25">
      <c r="A7165" t="s">
        <v>338</v>
      </c>
      <c r="B7165" t="s">
        <v>7591</v>
      </c>
      <c r="C7165" t="s">
        <v>15815</v>
      </c>
      <c r="E7165" t="s">
        <v>1118</v>
      </c>
      <c r="F7165" t="s">
        <v>88</v>
      </c>
      <c r="G7165">
        <v>64112</v>
      </c>
      <c r="H7165">
        <v>39.043543</v>
      </c>
      <c r="I7165">
        <v>-94.596580000000003</v>
      </c>
      <c r="J7165" s="1" t="d">
        <v>2018-06-05</v>
      </c>
      <c r="K7165">
        <v>62641</v>
      </c>
      <c r="L7165" t="s">
        <v>30</v>
      </c>
      <c r="M7165" s="1" t="d">
        <v>2014-07-24</v>
      </c>
      <c r="N7165">
        <v>7</v>
      </c>
      <c r="O7165">
        <v>24</v>
      </c>
      <c r="P7165">
        <v>2014</v>
      </c>
      <c r="R7165" t="s">
        <v>26</v>
      </c>
      <c r="S7165" t="s">
        <v>31</v>
      </c>
    </row>
    <row r="7166" spans="1:19" x14ac:dyDescent="0.25">
      <c r="A7166" t="s">
        <v>338</v>
      </c>
      <c r="B7166" t="s">
        <v>15816</v>
      </c>
      <c r="C7166" t="s">
        <v>15817</v>
      </c>
      <c r="E7166" t="s">
        <v>11539</v>
      </c>
      <c r="F7166" t="s">
        <v>657</v>
      </c>
      <c r="G7166">
        <v>4106</v>
      </c>
      <c r="H7166">
        <v>43.623049999999999</v>
      </c>
      <c r="I7166">
        <v>-70.270768000000004</v>
      </c>
      <c r="J7166" s="1" t="d">
        <v>2019-03-07</v>
      </c>
      <c r="K7166">
        <v>62642</v>
      </c>
      <c r="L7166" t="s">
        <v>71</v>
      </c>
      <c r="M7166" s="1" t="d">
        <v>2014-07-24</v>
      </c>
      <c r="N7166">
        <v>7</v>
      </c>
      <c r="O7166">
        <v>24</v>
      </c>
      <c r="P7166">
        <v>2014</v>
      </c>
      <c r="R7166" t="s">
        <v>26</v>
      </c>
      <c r="S7166" t="s">
        <v>31</v>
      </c>
    </row>
    <row r="7167" spans="1:19" x14ac:dyDescent="0.25">
      <c r="A7167" t="s">
        <v>705</v>
      </c>
      <c r="B7167" t="s">
        <v>1530</v>
      </c>
      <c r="C7167" t="s">
        <v>1531</v>
      </c>
      <c r="E7167" t="s">
        <v>1532</v>
      </c>
      <c r="F7167" t="s">
        <v>170</v>
      </c>
      <c r="G7167">
        <v>94720</v>
      </c>
      <c r="H7167">
        <v>37.876705999999999</v>
      </c>
      <c r="I7167">
        <v>-122.246067</v>
      </c>
      <c r="J7167" s="1" t="d">
        <v>2019-01-10</v>
      </c>
      <c r="K7167">
        <v>62643</v>
      </c>
      <c r="L7167" t="s">
        <v>30</v>
      </c>
      <c r="M7167" s="1" t="d">
        <v>2014-06-30</v>
      </c>
      <c r="N7167">
        <v>6</v>
      </c>
      <c r="O7167">
        <v>30</v>
      </c>
      <c r="P7167">
        <v>2014</v>
      </c>
      <c r="R7167" t="s">
        <v>26</v>
      </c>
      <c r="S7167" t="s">
        <v>27</v>
      </c>
    </row>
    <row r="7168" spans="1:19" x14ac:dyDescent="0.25">
      <c r="A7168" t="s">
        <v>338</v>
      </c>
      <c r="B7168" t="s">
        <v>1530</v>
      </c>
      <c r="C7168" t="s">
        <v>1531</v>
      </c>
      <c r="E7168" t="s">
        <v>1532</v>
      </c>
      <c r="F7168" t="s">
        <v>170</v>
      </c>
      <c r="G7168">
        <v>94720</v>
      </c>
      <c r="H7168">
        <v>37.876705999999999</v>
      </c>
      <c r="I7168">
        <v>-122.246067</v>
      </c>
      <c r="J7168" s="1" t="d">
        <v>2019-01-10</v>
      </c>
      <c r="K7168">
        <v>62644</v>
      </c>
      <c r="L7168" t="s">
        <v>30</v>
      </c>
      <c r="M7168" s="1" t="d">
        <v>2014-06-30</v>
      </c>
      <c r="N7168">
        <v>6</v>
      </c>
      <c r="O7168">
        <v>30</v>
      </c>
      <c r="P7168">
        <v>2014</v>
      </c>
      <c r="R7168" t="s">
        <v>26</v>
      </c>
      <c r="S7168" t="s">
        <v>27</v>
      </c>
    </row>
    <row r="7169" spans="1:19" x14ac:dyDescent="0.25">
      <c r="A7169" t="s">
        <v>338</v>
      </c>
      <c r="B7169" t="s">
        <v>5068</v>
      </c>
      <c r="C7169" t="s">
        <v>5069</v>
      </c>
      <c r="E7169" t="s">
        <v>5070</v>
      </c>
      <c r="F7169" t="s">
        <v>170</v>
      </c>
      <c r="G7169">
        <v>94025</v>
      </c>
      <c r="H7169">
        <v>37.466880000000003</v>
      </c>
      <c r="I7169">
        <v>-122.163</v>
      </c>
      <c r="J7169" s="1" t="d">
        <v>2019-01-10</v>
      </c>
      <c r="K7169">
        <v>62645</v>
      </c>
      <c r="L7169" t="s">
        <v>30</v>
      </c>
      <c r="M7169" s="1" t="d">
        <v>2014-06-30</v>
      </c>
      <c r="N7169">
        <v>6</v>
      </c>
      <c r="O7169">
        <v>30</v>
      </c>
      <c r="P7169">
        <v>2014</v>
      </c>
      <c r="R7169" t="s">
        <v>26</v>
      </c>
      <c r="S7169" t="s">
        <v>27</v>
      </c>
    </row>
    <row r="7170" spans="1:19" x14ac:dyDescent="0.25">
      <c r="A7170" t="s">
        <v>338</v>
      </c>
      <c r="B7170" t="s">
        <v>15818</v>
      </c>
      <c r="C7170" t="s">
        <v>15819</v>
      </c>
      <c r="D7170" t="s">
        <v>15820</v>
      </c>
      <c r="E7170" t="s">
        <v>5070</v>
      </c>
      <c r="F7170" t="s">
        <v>170</v>
      </c>
      <c r="G7170">
        <v>94025</v>
      </c>
      <c r="H7170">
        <v>37.416490000000003</v>
      </c>
      <c r="I7170">
        <v>-122.21</v>
      </c>
      <c r="J7170" s="1" t="d">
        <v>2019-01-10</v>
      </c>
      <c r="K7170">
        <v>62646</v>
      </c>
      <c r="L7170" t="s">
        <v>30</v>
      </c>
      <c r="M7170" s="1" t="d">
        <v>2014-06-30</v>
      </c>
      <c r="N7170">
        <v>6</v>
      </c>
      <c r="O7170">
        <v>30</v>
      </c>
      <c r="P7170">
        <v>2014</v>
      </c>
      <c r="R7170" t="s">
        <v>26</v>
      </c>
      <c r="S7170" t="s">
        <v>27</v>
      </c>
    </row>
    <row r="7171" spans="1:19" x14ac:dyDescent="0.25">
      <c r="A7171" t="s">
        <v>312</v>
      </c>
      <c r="B7171" t="s">
        <v>15821</v>
      </c>
      <c r="C7171" t="s">
        <v>15822</v>
      </c>
      <c r="E7171" t="s">
        <v>10913</v>
      </c>
      <c r="F7171" t="s">
        <v>170</v>
      </c>
      <c r="G7171">
        <v>94304</v>
      </c>
      <c r="H7171">
        <v>37.402799000000002</v>
      </c>
      <c r="I7171">
        <v>-122.141679</v>
      </c>
      <c r="J7171" s="1" t="d">
        <v>2019-01-10</v>
      </c>
      <c r="K7171">
        <v>62647</v>
      </c>
      <c r="L7171" t="s">
        <v>30</v>
      </c>
      <c r="M7171" s="1" t="d">
        <v>2014-06-30</v>
      </c>
      <c r="N7171">
        <v>6</v>
      </c>
      <c r="O7171">
        <v>30</v>
      </c>
      <c r="P7171">
        <v>2014</v>
      </c>
      <c r="R7171" t="s">
        <v>26</v>
      </c>
      <c r="S7171" t="s">
        <v>27</v>
      </c>
    </row>
    <row r="7172" spans="1:19" x14ac:dyDescent="0.25">
      <c r="A7172" t="s">
        <v>312</v>
      </c>
      <c r="B7172" t="s">
        <v>6532</v>
      </c>
      <c r="C7172" t="s">
        <v>6533</v>
      </c>
      <c r="D7172" t="s">
        <v>15823</v>
      </c>
      <c r="E7172" t="s">
        <v>6535</v>
      </c>
      <c r="F7172" t="s">
        <v>129</v>
      </c>
      <c r="G7172">
        <v>80401</v>
      </c>
      <c r="H7172">
        <v>39.738655999999999</v>
      </c>
      <c r="I7172">
        <v>-105.17538</v>
      </c>
      <c r="J7172" s="1" t="d">
        <v>2019-01-10</v>
      </c>
      <c r="K7172">
        <v>62649</v>
      </c>
      <c r="L7172" t="s">
        <v>30</v>
      </c>
      <c r="M7172" s="1" t="d">
        <v>2014-06-08</v>
      </c>
      <c r="N7172">
        <v>6</v>
      </c>
      <c r="O7172">
        <v>8</v>
      </c>
      <c r="P7172">
        <v>2014</v>
      </c>
      <c r="R7172" t="s">
        <v>26</v>
      </c>
      <c r="S7172" t="s">
        <v>27</v>
      </c>
    </row>
    <row r="7173" spans="1:19" x14ac:dyDescent="0.25">
      <c r="A7173" t="s">
        <v>312</v>
      </c>
      <c r="B7173" t="s">
        <v>15824</v>
      </c>
      <c r="C7173" t="s">
        <v>15825</v>
      </c>
      <c r="E7173" t="s">
        <v>12248</v>
      </c>
      <c r="F7173" t="s">
        <v>67</v>
      </c>
      <c r="G7173">
        <v>6811</v>
      </c>
      <c r="H7173">
        <v>41.4373</v>
      </c>
      <c r="I7173">
        <v>-73.466661000000002</v>
      </c>
      <c r="J7173" s="1" t="d">
        <v>2019-01-10</v>
      </c>
      <c r="K7173">
        <v>62650</v>
      </c>
      <c r="L7173" t="s">
        <v>30</v>
      </c>
      <c r="M7173" s="1" t="d">
        <v>2014-06-30</v>
      </c>
      <c r="N7173">
        <v>6</v>
      </c>
      <c r="O7173">
        <v>30</v>
      </c>
      <c r="P7173">
        <v>2014</v>
      </c>
      <c r="R7173" t="s">
        <v>26</v>
      </c>
      <c r="S7173" t="s">
        <v>27</v>
      </c>
    </row>
    <row r="7174" spans="1:19" x14ac:dyDescent="0.25">
      <c r="A7174" t="s">
        <v>312</v>
      </c>
      <c r="B7174" t="s">
        <v>15826</v>
      </c>
      <c r="C7174" t="s">
        <v>15827</v>
      </c>
      <c r="E7174" t="s">
        <v>9510</v>
      </c>
      <c r="F7174" t="s">
        <v>202</v>
      </c>
      <c r="G7174">
        <v>32446</v>
      </c>
      <c r="H7174">
        <v>30.826498000000001</v>
      </c>
      <c r="I7174">
        <v>-85.188229000000007</v>
      </c>
      <c r="J7174" s="1" t="d">
        <v>2019-01-10</v>
      </c>
      <c r="K7174">
        <v>62651</v>
      </c>
      <c r="L7174" t="s">
        <v>30</v>
      </c>
      <c r="M7174" s="1" t="d">
        <v>2014-06-30</v>
      </c>
      <c r="N7174">
        <v>6</v>
      </c>
      <c r="O7174">
        <v>30</v>
      </c>
      <c r="P7174">
        <v>2014</v>
      </c>
      <c r="R7174" t="s">
        <v>26</v>
      </c>
      <c r="S7174" t="s">
        <v>27</v>
      </c>
    </row>
    <row r="7175" spans="1:19" x14ac:dyDescent="0.25">
      <c r="A7175" t="s">
        <v>338</v>
      </c>
      <c r="B7175" t="s">
        <v>15828</v>
      </c>
      <c r="C7175" t="s">
        <v>15829</v>
      </c>
      <c r="E7175" t="s">
        <v>203</v>
      </c>
      <c r="F7175" t="s">
        <v>202</v>
      </c>
      <c r="G7175">
        <v>32570</v>
      </c>
      <c r="H7175">
        <v>30.724049999999998</v>
      </c>
      <c r="I7175">
        <v>-87.019955999999993</v>
      </c>
      <c r="J7175" s="1" t="d">
        <v>2019-01-10</v>
      </c>
      <c r="K7175">
        <v>62652</v>
      </c>
      <c r="L7175" t="s">
        <v>30</v>
      </c>
      <c r="M7175" s="1" t="d">
        <v>2014-06-30</v>
      </c>
      <c r="N7175">
        <v>6</v>
      </c>
      <c r="O7175">
        <v>30</v>
      </c>
      <c r="P7175">
        <v>2014</v>
      </c>
      <c r="R7175" t="s">
        <v>26</v>
      </c>
      <c r="S7175" t="s">
        <v>27</v>
      </c>
    </row>
    <row r="7176" spans="1:19" x14ac:dyDescent="0.25">
      <c r="A7176" t="s">
        <v>338</v>
      </c>
      <c r="B7176" t="s">
        <v>15830</v>
      </c>
      <c r="C7176" t="s">
        <v>15831</v>
      </c>
      <c r="E7176" t="s">
        <v>3126</v>
      </c>
      <c r="F7176" t="s">
        <v>202</v>
      </c>
      <c r="G7176">
        <v>32407</v>
      </c>
      <c r="H7176">
        <v>30.173572</v>
      </c>
      <c r="I7176">
        <v>-85.752241999999995</v>
      </c>
      <c r="J7176" s="1" t="d">
        <v>2019-01-10</v>
      </c>
      <c r="K7176">
        <v>62665</v>
      </c>
      <c r="L7176" t="s">
        <v>30</v>
      </c>
      <c r="M7176" s="1" t="d">
        <v>2014-06-30</v>
      </c>
      <c r="N7176">
        <v>6</v>
      </c>
      <c r="O7176">
        <v>30</v>
      </c>
      <c r="P7176">
        <v>2014</v>
      </c>
      <c r="R7176" t="s">
        <v>26</v>
      </c>
      <c r="S7176" t="s">
        <v>27</v>
      </c>
    </row>
    <row r="7177" spans="1:19" x14ac:dyDescent="0.25">
      <c r="A7177" t="s">
        <v>312</v>
      </c>
      <c r="B7177" t="s">
        <v>15832</v>
      </c>
      <c r="C7177" t="s">
        <v>15833</v>
      </c>
      <c r="E7177" t="s">
        <v>7805</v>
      </c>
      <c r="F7177" t="s">
        <v>202</v>
      </c>
      <c r="G7177">
        <v>32509</v>
      </c>
      <c r="H7177">
        <v>30.463460999999999</v>
      </c>
      <c r="I7177">
        <v>-87.342596999999998</v>
      </c>
      <c r="J7177" s="1" t="d">
        <v>2019-01-10</v>
      </c>
      <c r="K7177">
        <v>62666</v>
      </c>
      <c r="L7177" t="s">
        <v>30</v>
      </c>
      <c r="M7177" s="1" t="d">
        <v>2014-06-30</v>
      </c>
      <c r="N7177">
        <v>6</v>
      </c>
      <c r="O7177">
        <v>30</v>
      </c>
      <c r="P7177">
        <v>2014</v>
      </c>
      <c r="R7177" t="s">
        <v>26</v>
      </c>
      <c r="S7177" t="s">
        <v>27</v>
      </c>
    </row>
    <row r="7178" spans="1:19" x14ac:dyDescent="0.25">
      <c r="A7178" t="s">
        <v>338</v>
      </c>
      <c r="B7178" t="s">
        <v>15834</v>
      </c>
      <c r="C7178" t="s">
        <v>15835</v>
      </c>
      <c r="D7178" t="s">
        <v>15836</v>
      </c>
      <c r="E7178" t="s">
        <v>15837</v>
      </c>
      <c r="F7178" t="s">
        <v>29</v>
      </c>
      <c r="G7178">
        <v>31547</v>
      </c>
      <c r="H7178">
        <v>30.78285</v>
      </c>
      <c r="I7178">
        <v>-81.556960000000004</v>
      </c>
      <c r="J7178" s="1" t="d">
        <v>2019-01-10</v>
      </c>
      <c r="K7178">
        <v>62669</v>
      </c>
      <c r="L7178" t="s">
        <v>30</v>
      </c>
      <c r="M7178" s="1" t="d">
        <v>2014-06-30</v>
      </c>
      <c r="N7178">
        <v>6</v>
      </c>
      <c r="O7178">
        <v>30</v>
      </c>
      <c r="P7178">
        <v>2014</v>
      </c>
      <c r="R7178" t="s">
        <v>26</v>
      </c>
      <c r="S7178" t="s">
        <v>27</v>
      </c>
    </row>
    <row r="7179" spans="1:19" x14ac:dyDescent="0.25">
      <c r="A7179" t="s">
        <v>338</v>
      </c>
      <c r="B7179" t="s">
        <v>1540</v>
      </c>
      <c r="C7179" t="s">
        <v>1541</v>
      </c>
      <c r="D7179" t="s">
        <v>1542</v>
      </c>
      <c r="E7179" t="s">
        <v>1543</v>
      </c>
      <c r="F7179" t="s">
        <v>373</v>
      </c>
      <c r="G7179">
        <v>60088</v>
      </c>
      <c r="H7179">
        <v>42.317211999999998</v>
      </c>
      <c r="I7179">
        <v>-87.851241000000002</v>
      </c>
      <c r="J7179" s="1" t="d">
        <v>2019-01-10</v>
      </c>
      <c r="K7179">
        <v>62675</v>
      </c>
      <c r="L7179" t="s">
        <v>30</v>
      </c>
      <c r="M7179" s="1" t="d">
        <v>2014-06-30</v>
      </c>
      <c r="N7179">
        <v>6</v>
      </c>
      <c r="O7179">
        <v>30</v>
      </c>
      <c r="P7179">
        <v>2014</v>
      </c>
      <c r="R7179" t="s">
        <v>26</v>
      </c>
      <c r="S7179" t="s">
        <v>27</v>
      </c>
    </row>
    <row r="7180" spans="1:19" x14ac:dyDescent="0.25">
      <c r="A7180" t="s">
        <v>312</v>
      </c>
      <c r="B7180" t="s">
        <v>7745</v>
      </c>
      <c r="C7180" t="s">
        <v>7746</v>
      </c>
      <c r="E7180" t="s">
        <v>7744</v>
      </c>
      <c r="F7180" t="s">
        <v>373</v>
      </c>
      <c r="G7180">
        <v>62225</v>
      </c>
      <c r="H7180">
        <v>38.554079000000002</v>
      </c>
      <c r="I7180">
        <v>-89.860359000000003</v>
      </c>
      <c r="J7180" s="1" t="d">
        <v>2019-01-10</v>
      </c>
      <c r="K7180">
        <v>62677</v>
      </c>
      <c r="L7180" t="s">
        <v>30</v>
      </c>
      <c r="M7180" s="1" t="d">
        <v>2014-06-30</v>
      </c>
      <c r="N7180">
        <v>6</v>
      </c>
      <c r="O7180">
        <v>30</v>
      </c>
      <c r="P7180">
        <v>2014</v>
      </c>
      <c r="R7180" t="s">
        <v>26</v>
      </c>
      <c r="S7180" t="s">
        <v>27</v>
      </c>
    </row>
    <row r="7181" spans="1:19" x14ac:dyDescent="0.25">
      <c r="A7181" t="s">
        <v>338</v>
      </c>
      <c r="B7181" t="s">
        <v>10768</v>
      </c>
      <c r="C7181" t="s">
        <v>10769</v>
      </c>
      <c r="E7181" t="s">
        <v>10770</v>
      </c>
      <c r="F7181" t="s">
        <v>57</v>
      </c>
      <c r="G7181">
        <v>47522</v>
      </c>
      <c r="H7181">
        <v>38.833460000000002</v>
      </c>
      <c r="I7181">
        <v>-86.791674999999998</v>
      </c>
      <c r="J7181" s="1" t="d">
        <v>2019-01-10</v>
      </c>
      <c r="K7181">
        <v>62679</v>
      </c>
      <c r="L7181" t="s">
        <v>30</v>
      </c>
      <c r="M7181" s="1" t="d">
        <v>2014-06-30</v>
      </c>
      <c r="N7181">
        <v>6</v>
      </c>
      <c r="O7181">
        <v>30</v>
      </c>
      <c r="P7181">
        <v>2014</v>
      </c>
      <c r="R7181" t="s">
        <v>26</v>
      </c>
      <c r="S7181" t="s">
        <v>27</v>
      </c>
    </row>
    <row r="7182" spans="1:19" x14ac:dyDescent="0.25">
      <c r="A7182" t="s">
        <v>312</v>
      </c>
      <c r="B7182" t="s">
        <v>15838</v>
      </c>
      <c r="C7182" t="s">
        <v>15839</v>
      </c>
      <c r="E7182" t="s">
        <v>15840</v>
      </c>
      <c r="F7182" t="s">
        <v>69</v>
      </c>
      <c r="G7182">
        <v>71360</v>
      </c>
      <c r="H7182">
        <v>31.354265999999999</v>
      </c>
      <c r="I7182">
        <v>-92.437111000000002</v>
      </c>
      <c r="J7182" s="1" t="d">
        <v>2019-01-10</v>
      </c>
      <c r="K7182">
        <v>62681</v>
      </c>
      <c r="L7182" t="s">
        <v>30</v>
      </c>
      <c r="M7182" s="1" t="d">
        <v>2014-06-30</v>
      </c>
      <c r="N7182">
        <v>6</v>
      </c>
      <c r="O7182">
        <v>30</v>
      </c>
      <c r="P7182">
        <v>2014</v>
      </c>
      <c r="R7182" t="s">
        <v>26</v>
      </c>
      <c r="S7182" t="s">
        <v>27</v>
      </c>
    </row>
    <row r="7183" spans="1:19" x14ac:dyDescent="0.25">
      <c r="A7183" t="s">
        <v>312</v>
      </c>
      <c r="B7183" t="s">
        <v>15841</v>
      </c>
      <c r="C7183" t="s">
        <v>15842</v>
      </c>
      <c r="E7183" t="s">
        <v>15843</v>
      </c>
      <c r="F7183" t="s">
        <v>69</v>
      </c>
      <c r="G7183">
        <v>71467</v>
      </c>
      <c r="H7183">
        <v>31.464777999999999</v>
      </c>
      <c r="I7183">
        <v>-92.439167999999995</v>
      </c>
      <c r="J7183" s="1" t="d">
        <v>2018-09-10</v>
      </c>
      <c r="K7183">
        <v>62682</v>
      </c>
      <c r="L7183" t="s">
        <v>30</v>
      </c>
      <c r="M7183" s="1" t="d">
        <v>2014-06-30</v>
      </c>
      <c r="N7183">
        <v>6</v>
      </c>
      <c r="O7183">
        <v>30</v>
      </c>
      <c r="P7183">
        <v>2014</v>
      </c>
      <c r="R7183" t="s">
        <v>26</v>
      </c>
      <c r="S7183" t="s">
        <v>27</v>
      </c>
    </row>
    <row r="7184" spans="1:19" x14ac:dyDescent="0.25">
      <c r="A7184" t="s">
        <v>504</v>
      </c>
      <c r="B7184" t="s">
        <v>15844</v>
      </c>
      <c r="C7184" t="s">
        <v>15845</v>
      </c>
      <c r="E7184" t="s">
        <v>15846</v>
      </c>
      <c r="F7184" t="s">
        <v>25</v>
      </c>
      <c r="G7184">
        <v>20623</v>
      </c>
      <c r="H7184">
        <v>38.746279999999999</v>
      </c>
      <c r="I7184">
        <v>-76.846626999999998</v>
      </c>
      <c r="J7184" s="1" t="d">
        <v>2019-01-10</v>
      </c>
      <c r="K7184">
        <v>62683</v>
      </c>
      <c r="L7184" t="s">
        <v>30</v>
      </c>
      <c r="M7184" s="1" t="d">
        <v>2014-06-30</v>
      </c>
      <c r="N7184">
        <v>6</v>
      </c>
      <c r="O7184">
        <v>30</v>
      </c>
      <c r="P7184">
        <v>2014</v>
      </c>
      <c r="R7184" t="s">
        <v>26</v>
      </c>
      <c r="S7184" t="s">
        <v>27</v>
      </c>
    </row>
    <row r="7185" spans="1:19" x14ac:dyDescent="0.25">
      <c r="A7185" t="s">
        <v>705</v>
      </c>
      <c r="B7185" t="s">
        <v>15847</v>
      </c>
      <c r="C7185" t="s">
        <v>15848</v>
      </c>
      <c r="E7185" t="s">
        <v>15847</v>
      </c>
      <c r="F7185" t="s">
        <v>25</v>
      </c>
      <c r="G7185">
        <v>20755</v>
      </c>
      <c r="H7185">
        <v>39.089896000000003</v>
      </c>
      <c r="I7185">
        <v>-76.745205999999996</v>
      </c>
      <c r="J7185" s="1" t="d">
        <v>2018-09-10</v>
      </c>
      <c r="K7185">
        <v>62684</v>
      </c>
      <c r="L7185" t="s">
        <v>30</v>
      </c>
      <c r="M7185" s="1" t="d">
        <v>2014-06-30</v>
      </c>
      <c r="N7185">
        <v>6</v>
      </c>
      <c r="O7185">
        <v>30</v>
      </c>
      <c r="P7185">
        <v>2014</v>
      </c>
      <c r="R7185" t="s">
        <v>26</v>
      </c>
      <c r="S7185" t="s">
        <v>27</v>
      </c>
    </row>
    <row r="7186" spans="1:19" x14ac:dyDescent="0.25">
      <c r="A7186" t="s">
        <v>338</v>
      </c>
      <c r="B7186" t="s">
        <v>15849</v>
      </c>
      <c r="C7186" t="s">
        <v>15850</v>
      </c>
      <c r="D7186" t="s">
        <v>15851</v>
      </c>
      <c r="E7186" t="s">
        <v>15852</v>
      </c>
      <c r="F7186" t="s">
        <v>657</v>
      </c>
      <c r="G7186">
        <v>4693</v>
      </c>
      <c r="H7186">
        <v>44.337133000000001</v>
      </c>
      <c r="I7186">
        <v>-68.060288999999997</v>
      </c>
      <c r="J7186" s="1" t="d">
        <v>2018-09-10</v>
      </c>
      <c r="K7186">
        <v>62685</v>
      </c>
      <c r="L7186" t="s">
        <v>30</v>
      </c>
      <c r="M7186" s="1" t="d">
        <v>2014-06-30</v>
      </c>
      <c r="N7186">
        <v>6</v>
      </c>
      <c r="O7186">
        <v>30</v>
      </c>
      <c r="P7186">
        <v>2014</v>
      </c>
      <c r="R7186" t="s">
        <v>26</v>
      </c>
      <c r="S7186" t="s">
        <v>27</v>
      </c>
    </row>
    <row r="7187" spans="1:19" x14ac:dyDescent="0.25">
      <c r="A7187" t="s">
        <v>312</v>
      </c>
      <c r="B7187" t="s">
        <v>15853</v>
      </c>
      <c r="C7187" t="s">
        <v>15854</v>
      </c>
      <c r="E7187" t="s">
        <v>15855</v>
      </c>
      <c r="F7187" t="s">
        <v>496</v>
      </c>
      <c r="G7187">
        <v>48160</v>
      </c>
      <c r="H7187">
        <v>42.098923739999996</v>
      </c>
      <c r="I7187">
        <v>-83.669624470000002</v>
      </c>
      <c r="J7187" s="1" t="d">
        <v>2019-01-10</v>
      </c>
      <c r="K7187">
        <v>62686</v>
      </c>
      <c r="L7187" t="s">
        <v>30</v>
      </c>
      <c r="M7187" s="1" t="d">
        <v>2014-06-30</v>
      </c>
      <c r="N7187">
        <v>6</v>
      </c>
      <c r="O7187">
        <v>30</v>
      </c>
      <c r="P7187">
        <v>2014</v>
      </c>
      <c r="R7187" t="s">
        <v>26</v>
      </c>
      <c r="S7187" t="s">
        <v>27</v>
      </c>
    </row>
    <row r="7188" spans="1:19" x14ac:dyDescent="0.25">
      <c r="A7188" t="s">
        <v>312</v>
      </c>
      <c r="B7188" t="s">
        <v>15856</v>
      </c>
      <c r="C7188" t="s">
        <v>15857</v>
      </c>
      <c r="E7188" t="s">
        <v>402</v>
      </c>
      <c r="F7188" t="s">
        <v>119</v>
      </c>
      <c r="G7188">
        <v>55904</v>
      </c>
      <c r="H7188">
        <v>44.022793999999998</v>
      </c>
      <c r="I7188">
        <v>-92.438817999999998</v>
      </c>
      <c r="J7188" s="1" t="d">
        <v>2019-01-10</v>
      </c>
      <c r="K7188">
        <v>62687</v>
      </c>
      <c r="L7188" t="s">
        <v>30</v>
      </c>
      <c r="M7188" s="1" t="d">
        <v>2014-06-30</v>
      </c>
      <c r="N7188">
        <v>6</v>
      </c>
      <c r="O7188">
        <v>30</v>
      </c>
      <c r="P7188">
        <v>2014</v>
      </c>
      <c r="R7188" t="s">
        <v>26</v>
      </c>
      <c r="S7188" t="s">
        <v>27</v>
      </c>
    </row>
    <row r="7189" spans="1:19" x14ac:dyDescent="0.25">
      <c r="A7189" t="s">
        <v>312</v>
      </c>
      <c r="B7189" t="s">
        <v>15858</v>
      </c>
      <c r="C7189" t="s">
        <v>15859</v>
      </c>
      <c r="E7189" t="s">
        <v>15860</v>
      </c>
      <c r="F7189" t="s">
        <v>119</v>
      </c>
      <c r="G7189">
        <v>55072</v>
      </c>
      <c r="H7189">
        <v>46.110900999999998</v>
      </c>
      <c r="I7189">
        <v>-92.854516000000004</v>
      </c>
      <c r="J7189" s="1" t="d">
        <v>2019-01-10</v>
      </c>
      <c r="K7189">
        <v>62688</v>
      </c>
      <c r="L7189" t="s">
        <v>30</v>
      </c>
      <c r="M7189" s="1" t="d">
        <v>2014-06-30</v>
      </c>
      <c r="N7189">
        <v>6</v>
      </c>
      <c r="O7189">
        <v>30</v>
      </c>
      <c r="P7189">
        <v>2014</v>
      </c>
      <c r="R7189" t="s">
        <v>26</v>
      </c>
      <c r="S7189" t="s">
        <v>27</v>
      </c>
    </row>
    <row r="7190" spans="1:19" x14ac:dyDescent="0.25">
      <c r="A7190" t="s">
        <v>312</v>
      </c>
      <c r="B7190" t="s">
        <v>5113</v>
      </c>
      <c r="C7190" t="s">
        <v>5114</v>
      </c>
      <c r="E7190" t="s">
        <v>5115</v>
      </c>
      <c r="F7190" t="s">
        <v>212</v>
      </c>
      <c r="G7190">
        <v>27509</v>
      </c>
      <c r="H7190">
        <v>36.138660000000002</v>
      </c>
      <c r="I7190">
        <v>-78.8001</v>
      </c>
      <c r="J7190" s="1" t="d">
        <v>2019-01-10</v>
      </c>
      <c r="K7190">
        <v>62689</v>
      </c>
      <c r="L7190" t="s">
        <v>30</v>
      </c>
      <c r="M7190" s="1" t="d">
        <v>2014-06-30</v>
      </c>
      <c r="N7190">
        <v>6</v>
      </c>
      <c r="O7190">
        <v>30</v>
      </c>
      <c r="P7190">
        <v>2014</v>
      </c>
      <c r="R7190" t="s">
        <v>26</v>
      </c>
      <c r="S7190" t="s">
        <v>27</v>
      </c>
    </row>
    <row r="7191" spans="1:19" x14ac:dyDescent="0.25">
      <c r="A7191" t="s">
        <v>312</v>
      </c>
      <c r="B7191" t="s">
        <v>15861</v>
      </c>
      <c r="C7191" t="s">
        <v>15862</v>
      </c>
      <c r="E7191" t="s">
        <v>1475</v>
      </c>
      <c r="F7191" t="s">
        <v>503</v>
      </c>
      <c r="G7191">
        <v>58102</v>
      </c>
      <c r="H7191">
        <v>46.911945000000003</v>
      </c>
      <c r="I7191">
        <v>-96.799441999999999</v>
      </c>
      <c r="J7191" s="1" t="d">
        <v>2019-01-10</v>
      </c>
      <c r="K7191">
        <v>62690</v>
      </c>
      <c r="L7191" t="s">
        <v>30</v>
      </c>
      <c r="M7191" s="1" t="d">
        <v>2014-06-30</v>
      </c>
      <c r="N7191">
        <v>6</v>
      </c>
      <c r="O7191">
        <v>30</v>
      </c>
      <c r="P7191">
        <v>2014</v>
      </c>
      <c r="R7191" t="s">
        <v>26</v>
      </c>
      <c r="S7191" t="s">
        <v>27</v>
      </c>
    </row>
    <row r="7192" spans="1:19" x14ac:dyDescent="0.25">
      <c r="A7192" t="s">
        <v>338</v>
      </c>
      <c r="B7192" t="s">
        <v>15863</v>
      </c>
      <c r="C7192" t="s">
        <v>15864</v>
      </c>
      <c r="D7192" t="s">
        <v>15865</v>
      </c>
      <c r="E7192" t="s">
        <v>6751</v>
      </c>
      <c r="F7192" t="s">
        <v>55</v>
      </c>
      <c r="G7192">
        <v>98226</v>
      </c>
      <c r="H7192">
        <v>48.783251</v>
      </c>
      <c r="I7192">
        <v>-122.483918</v>
      </c>
      <c r="J7192" s="1" t="d">
        <v>2018-11-08</v>
      </c>
      <c r="K7192">
        <v>62692</v>
      </c>
      <c r="L7192" t="s">
        <v>30</v>
      </c>
      <c r="M7192" s="1" t="d">
        <v>2014-03-21</v>
      </c>
      <c r="N7192">
        <v>3</v>
      </c>
      <c r="O7192">
        <v>21</v>
      </c>
      <c r="P7192">
        <v>2014</v>
      </c>
      <c r="R7192" t="s">
        <v>26</v>
      </c>
      <c r="S7192" t="s">
        <v>31</v>
      </c>
    </row>
    <row r="7193" spans="1:19" x14ac:dyDescent="0.25">
      <c r="A7193" t="s">
        <v>312</v>
      </c>
      <c r="B7193" t="s">
        <v>15869</v>
      </c>
      <c r="C7193" t="s">
        <v>15870</v>
      </c>
      <c r="E7193" t="s">
        <v>15871</v>
      </c>
      <c r="F7193" t="s">
        <v>157</v>
      </c>
      <c r="G7193">
        <v>15108</v>
      </c>
      <c r="H7193">
        <v>40.478985000000002</v>
      </c>
      <c r="I7193">
        <v>-80.219864999999999</v>
      </c>
      <c r="J7193" s="1" t="d">
        <v>2019-01-10</v>
      </c>
      <c r="K7193">
        <v>62696</v>
      </c>
      <c r="L7193" t="s">
        <v>30</v>
      </c>
      <c r="M7193" s="1" t="d">
        <v>2014-06-30</v>
      </c>
      <c r="N7193">
        <v>6</v>
      </c>
      <c r="O7193">
        <v>30</v>
      </c>
      <c r="P7193">
        <v>2014</v>
      </c>
      <c r="R7193" t="s">
        <v>26</v>
      </c>
      <c r="S7193" t="s">
        <v>27</v>
      </c>
    </row>
    <row r="7194" spans="1:19" x14ac:dyDescent="0.25">
      <c r="A7194" t="s">
        <v>312</v>
      </c>
      <c r="B7194" t="s">
        <v>15872</v>
      </c>
      <c r="C7194" t="s">
        <v>15873</v>
      </c>
      <c r="E7194" t="s">
        <v>15874</v>
      </c>
      <c r="F7194" t="s">
        <v>157</v>
      </c>
      <c r="G7194">
        <v>16738</v>
      </c>
      <c r="H7194">
        <v>41.795490000000001</v>
      </c>
      <c r="I7194">
        <v>-78.691987999999995</v>
      </c>
      <c r="J7194" s="1" t="d">
        <v>2019-01-10</v>
      </c>
      <c r="K7194">
        <v>62697</v>
      </c>
      <c r="L7194" t="s">
        <v>30</v>
      </c>
      <c r="M7194" s="1" t="d">
        <v>2014-06-30</v>
      </c>
      <c r="N7194">
        <v>6</v>
      </c>
      <c r="O7194">
        <v>30</v>
      </c>
      <c r="P7194">
        <v>2014</v>
      </c>
      <c r="R7194" t="s">
        <v>26</v>
      </c>
      <c r="S7194" t="s">
        <v>27</v>
      </c>
    </row>
    <row r="7195" spans="1:19" x14ac:dyDescent="0.25">
      <c r="A7195" t="s">
        <v>312</v>
      </c>
      <c r="B7195" t="s">
        <v>15875</v>
      </c>
      <c r="C7195" t="s">
        <v>15876</v>
      </c>
      <c r="D7195" t="s">
        <v>15877</v>
      </c>
      <c r="E7195" t="s">
        <v>15878</v>
      </c>
      <c r="F7195" t="s">
        <v>157</v>
      </c>
      <c r="G7195">
        <v>17810</v>
      </c>
      <c r="H7195">
        <v>41.127683849999997</v>
      </c>
      <c r="I7195">
        <v>-76.914357179999996</v>
      </c>
      <c r="J7195" s="1" t="d">
        <v>2019-01-10</v>
      </c>
      <c r="K7195">
        <v>62698</v>
      </c>
      <c r="L7195" t="s">
        <v>30</v>
      </c>
      <c r="M7195" s="1" t="d">
        <v>2014-06-30</v>
      </c>
      <c r="N7195">
        <v>6</v>
      </c>
      <c r="O7195">
        <v>30</v>
      </c>
      <c r="P7195">
        <v>2014</v>
      </c>
      <c r="R7195" t="s">
        <v>26</v>
      </c>
      <c r="S7195" t="s">
        <v>27</v>
      </c>
    </row>
    <row r="7196" spans="1:19" x14ac:dyDescent="0.25">
      <c r="A7196" t="s">
        <v>312</v>
      </c>
      <c r="B7196" t="s">
        <v>15879</v>
      </c>
      <c r="C7196" t="s">
        <v>15880</v>
      </c>
      <c r="E7196" t="s">
        <v>10847</v>
      </c>
      <c r="F7196" t="s">
        <v>208</v>
      </c>
      <c r="G7196">
        <v>29512</v>
      </c>
      <c r="H7196">
        <v>34.670397000000001</v>
      </c>
      <c r="I7196">
        <v>-79.725729000000001</v>
      </c>
      <c r="J7196" s="1" t="d">
        <v>2019-01-10</v>
      </c>
      <c r="K7196">
        <v>62699</v>
      </c>
      <c r="L7196" t="s">
        <v>30</v>
      </c>
      <c r="M7196" s="1" t="d">
        <v>2014-06-30</v>
      </c>
      <c r="N7196">
        <v>6</v>
      </c>
      <c r="O7196">
        <v>30</v>
      </c>
      <c r="P7196">
        <v>2014</v>
      </c>
      <c r="R7196" t="s">
        <v>26</v>
      </c>
      <c r="S7196" t="s">
        <v>27</v>
      </c>
    </row>
    <row r="7197" spans="1:19" x14ac:dyDescent="0.25">
      <c r="A7197" t="s">
        <v>312</v>
      </c>
      <c r="B7197" t="s">
        <v>15881</v>
      </c>
      <c r="C7197" t="s">
        <v>15882</v>
      </c>
      <c r="E7197" t="s">
        <v>1583</v>
      </c>
      <c r="F7197" t="s">
        <v>208</v>
      </c>
      <c r="G7197">
        <v>29824</v>
      </c>
      <c r="H7197">
        <v>33.756734999999999</v>
      </c>
      <c r="I7197">
        <v>-81.917900000000003</v>
      </c>
      <c r="J7197" s="1" t="d">
        <v>2019-01-10</v>
      </c>
      <c r="K7197">
        <v>62700</v>
      </c>
      <c r="L7197" t="s">
        <v>30</v>
      </c>
      <c r="M7197" s="1" t="d">
        <v>2014-06-30</v>
      </c>
      <c r="N7197">
        <v>6</v>
      </c>
      <c r="O7197">
        <v>30</v>
      </c>
      <c r="P7197">
        <v>2014</v>
      </c>
      <c r="R7197" t="s">
        <v>26</v>
      </c>
      <c r="S7197" t="s">
        <v>27</v>
      </c>
    </row>
    <row r="7198" spans="1:19" x14ac:dyDescent="0.25">
      <c r="A7198" t="s">
        <v>312</v>
      </c>
      <c r="B7198" t="s">
        <v>15883</v>
      </c>
      <c r="C7198" t="s">
        <v>15884</v>
      </c>
      <c r="E7198" t="s">
        <v>15885</v>
      </c>
      <c r="F7198" t="s">
        <v>208</v>
      </c>
      <c r="G7198">
        <v>29918</v>
      </c>
      <c r="H7198">
        <v>32.712082000000002</v>
      </c>
      <c r="I7198">
        <v>-81.250580999999997</v>
      </c>
      <c r="J7198" s="1" t="d">
        <v>2019-01-10</v>
      </c>
      <c r="K7198">
        <v>62701</v>
      </c>
      <c r="L7198" t="s">
        <v>30</v>
      </c>
      <c r="M7198" s="1" t="d">
        <v>2014-06-30</v>
      </c>
      <c r="N7198">
        <v>6</v>
      </c>
      <c r="O7198">
        <v>30</v>
      </c>
      <c r="P7198">
        <v>2014</v>
      </c>
      <c r="R7198" t="s">
        <v>26</v>
      </c>
      <c r="S7198" t="s">
        <v>27</v>
      </c>
    </row>
    <row r="7199" spans="1:19" x14ac:dyDescent="0.25">
      <c r="A7199" t="s">
        <v>19</v>
      </c>
      <c r="B7199" t="s">
        <v>15886</v>
      </c>
      <c r="C7199" t="s">
        <v>15887</v>
      </c>
      <c r="E7199" t="s">
        <v>6612</v>
      </c>
      <c r="F7199" t="s">
        <v>37</v>
      </c>
      <c r="G7199">
        <v>78469</v>
      </c>
      <c r="H7199">
        <v>27.798873</v>
      </c>
      <c r="I7199">
        <v>-97.427394000000007</v>
      </c>
      <c r="J7199" s="1" t="d">
        <v>2019-01-10</v>
      </c>
      <c r="K7199">
        <v>62703</v>
      </c>
      <c r="L7199" t="s">
        <v>30</v>
      </c>
      <c r="M7199" s="1" t="d">
        <v>2014-06-30</v>
      </c>
      <c r="N7199">
        <v>6</v>
      </c>
      <c r="O7199">
        <v>30</v>
      </c>
      <c r="P7199">
        <v>2014</v>
      </c>
      <c r="Q7199" t="s">
        <v>35</v>
      </c>
      <c r="R7199" t="s">
        <v>26</v>
      </c>
      <c r="S7199" t="s">
        <v>27</v>
      </c>
    </row>
    <row r="7200" spans="1:19" x14ac:dyDescent="0.25">
      <c r="A7200" t="s">
        <v>312</v>
      </c>
      <c r="B7200" t="s">
        <v>1455</v>
      </c>
      <c r="C7200" t="s">
        <v>1463</v>
      </c>
      <c r="E7200" t="s">
        <v>1455</v>
      </c>
      <c r="F7200" t="s">
        <v>55</v>
      </c>
      <c r="G7200">
        <v>98433</v>
      </c>
      <c r="H7200">
        <v>47.105789999999999</v>
      </c>
      <c r="I7200">
        <v>-122.539</v>
      </c>
      <c r="J7200" s="1" t="d">
        <v>2018-09-10</v>
      </c>
      <c r="K7200">
        <v>62706</v>
      </c>
      <c r="L7200" t="s">
        <v>30</v>
      </c>
      <c r="M7200" s="1" t="d">
        <v>2014-06-30</v>
      </c>
      <c r="N7200">
        <v>6</v>
      </c>
      <c r="O7200">
        <v>30</v>
      </c>
      <c r="P7200">
        <v>2014</v>
      </c>
      <c r="R7200" t="s">
        <v>26</v>
      </c>
      <c r="S7200" t="s">
        <v>27</v>
      </c>
    </row>
    <row r="7201" spans="1:19" x14ac:dyDescent="0.25">
      <c r="A7201" t="s">
        <v>705</v>
      </c>
      <c r="B7201" t="s">
        <v>1455</v>
      </c>
      <c r="C7201" t="s">
        <v>1463</v>
      </c>
      <c r="E7201" t="s">
        <v>1455</v>
      </c>
      <c r="F7201" t="s">
        <v>55</v>
      </c>
      <c r="G7201">
        <v>98433</v>
      </c>
      <c r="H7201">
        <v>47.105789999999999</v>
      </c>
      <c r="I7201">
        <v>-122.539</v>
      </c>
      <c r="J7201" s="1" t="d">
        <v>2018-09-10</v>
      </c>
      <c r="K7201">
        <v>62707</v>
      </c>
      <c r="L7201" t="s">
        <v>30</v>
      </c>
      <c r="M7201" s="1" t="d">
        <v>2014-06-30</v>
      </c>
      <c r="N7201">
        <v>6</v>
      </c>
      <c r="O7201">
        <v>30</v>
      </c>
      <c r="P7201">
        <v>2014</v>
      </c>
      <c r="R7201" t="s">
        <v>26</v>
      </c>
      <c r="S7201" t="s">
        <v>27</v>
      </c>
    </row>
    <row r="7202" spans="1:19" x14ac:dyDescent="0.25">
      <c r="A7202" t="s">
        <v>312</v>
      </c>
      <c r="B7202" t="s">
        <v>15888</v>
      </c>
      <c r="C7202" t="s">
        <v>15889</v>
      </c>
      <c r="E7202" t="s">
        <v>15890</v>
      </c>
      <c r="F7202" t="s">
        <v>1514</v>
      </c>
      <c r="G7202">
        <v>24910</v>
      </c>
      <c r="H7202">
        <v>37.725230250000003</v>
      </c>
      <c r="I7202">
        <v>-80.658356740000002</v>
      </c>
      <c r="J7202" s="1" t="d">
        <v>2019-01-10</v>
      </c>
      <c r="K7202">
        <v>62708</v>
      </c>
      <c r="L7202" t="s">
        <v>30</v>
      </c>
      <c r="M7202" s="1" t="d">
        <v>2014-06-30</v>
      </c>
      <c r="N7202">
        <v>6</v>
      </c>
      <c r="O7202">
        <v>30</v>
      </c>
      <c r="P7202">
        <v>2014</v>
      </c>
      <c r="R7202" t="s">
        <v>26</v>
      </c>
      <c r="S7202" t="s">
        <v>27</v>
      </c>
    </row>
    <row r="7203" spans="1:19" x14ac:dyDescent="0.25">
      <c r="A7203" t="s">
        <v>312</v>
      </c>
      <c r="B7203" t="s">
        <v>13016</v>
      </c>
      <c r="C7203" t="s">
        <v>13017</v>
      </c>
      <c r="E7203" t="s">
        <v>63</v>
      </c>
      <c r="F7203" t="s">
        <v>64</v>
      </c>
      <c r="G7203">
        <v>82009</v>
      </c>
      <c r="H7203">
        <v>41.164076000000001</v>
      </c>
      <c r="I7203">
        <v>-104.825773</v>
      </c>
      <c r="J7203" s="1" t="d">
        <v>2019-01-10</v>
      </c>
      <c r="K7203">
        <v>62709</v>
      </c>
      <c r="L7203" t="s">
        <v>30</v>
      </c>
      <c r="M7203" s="1" t="d">
        <v>2014-06-30</v>
      </c>
      <c r="N7203">
        <v>6</v>
      </c>
      <c r="O7203">
        <v>30</v>
      </c>
      <c r="P7203">
        <v>2014</v>
      </c>
      <c r="R7203" t="s">
        <v>26</v>
      </c>
      <c r="S7203" t="s">
        <v>27</v>
      </c>
    </row>
    <row r="7204" spans="1:19" x14ac:dyDescent="0.25">
      <c r="A7204" t="s">
        <v>338</v>
      </c>
      <c r="B7204" t="s">
        <v>15891</v>
      </c>
      <c r="C7204" t="s">
        <v>15892</v>
      </c>
      <c r="D7204" t="s">
        <v>15893</v>
      </c>
      <c r="E7204" t="s">
        <v>28</v>
      </c>
      <c r="F7204" t="s">
        <v>29</v>
      </c>
      <c r="G7204">
        <v>30329</v>
      </c>
      <c r="H7204">
        <v>33.793284999999997</v>
      </c>
      <c r="I7204">
        <v>-84.320995999999994</v>
      </c>
      <c r="J7204" s="1" t="d">
        <v>2018-10-04</v>
      </c>
      <c r="K7204">
        <v>62710</v>
      </c>
      <c r="L7204" t="s">
        <v>30</v>
      </c>
      <c r="M7204" s="1" t="d">
        <v>2014-07-01</v>
      </c>
      <c r="N7204">
        <v>7</v>
      </c>
      <c r="O7204">
        <v>1</v>
      </c>
      <c r="P7204">
        <v>2014</v>
      </c>
      <c r="R7204" t="s">
        <v>26</v>
      </c>
      <c r="S7204" t="s">
        <v>31</v>
      </c>
    </row>
    <row r="7205" spans="1:19" x14ac:dyDescent="0.25">
      <c r="A7205" t="s">
        <v>338</v>
      </c>
      <c r="B7205" t="s">
        <v>15894</v>
      </c>
      <c r="C7205" t="s">
        <v>15895</v>
      </c>
      <c r="D7205" t="s">
        <v>15896</v>
      </c>
      <c r="E7205" t="s">
        <v>9040</v>
      </c>
      <c r="F7205" t="s">
        <v>29</v>
      </c>
      <c r="G7205">
        <v>30319</v>
      </c>
      <c r="H7205">
        <v>33.871071999999998</v>
      </c>
      <c r="I7205">
        <v>-84.333933000000002</v>
      </c>
      <c r="J7205" s="1" t="d">
        <v>2018-10-04</v>
      </c>
      <c r="K7205">
        <v>62712</v>
      </c>
      <c r="L7205" t="s">
        <v>30</v>
      </c>
      <c r="M7205" s="1" t="d">
        <v>2014-07-01</v>
      </c>
      <c r="N7205">
        <v>7</v>
      </c>
      <c r="O7205">
        <v>1</v>
      </c>
      <c r="P7205">
        <v>2014</v>
      </c>
      <c r="R7205" t="s">
        <v>26</v>
      </c>
      <c r="S7205" t="s">
        <v>31</v>
      </c>
    </row>
    <row r="7206" spans="1:19" x14ac:dyDescent="0.25">
      <c r="A7206" t="s">
        <v>338</v>
      </c>
      <c r="B7206" t="s">
        <v>15897</v>
      </c>
      <c r="C7206" t="s">
        <v>15898</v>
      </c>
      <c r="D7206" t="s">
        <v>15899</v>
      </c>
      <c r="E7206" t="s">
        <v>8328</v>
      </c>
      <c r="F7206" t="s">
        <v>29</v>
      </c>
      <c r="G7206">
        <v>30341</v>
      </c>
      <c r="H7206">
        <v>33.892288000000001</v>
      </c>
      <c r="I7206">
        <v>-84.301017999999999</v>
      </c>
      <c r="J7206" s="1" t="d">
        <v>2018-10-04</v>
      </c>
      <c r="K7206">
        <v>62713</v>
      </c>
      <c r="L7206" t="s">
        <v>30</v>
      </c>
      <c r="M7206" s="1" t="d">
        <v>2014-07-01</v>
      </c>
      <c r="N7206">
        <v>7</v>
      </c>
      <c r="O7206">
        <v>1</v>
      </c>
      <c r="P7206">
        <v>2014</v>
      </c>
      <c r="R7206" t="s">
        <v>26</v>
      </c>
      <c r="S7206" t="s">
        <v>31</v>
      </c>
    </row>
    <row r="7207" spans="1:19" x14ac:dyDescent="0.25">
      <c r="A7207" t="s">
        <v>338</v>
      </c>
      <c r="B7207" t="s">
        <v>15900</v>
      </c>
      <c r="C7207" t="s">
        <v>15901</v>
      </c>
      <c r="D7207" t="s">
        <v>15902</v>
      </c>
      <c r="E7207" t="s">
        <v>28</v>
      </c>
      <c r="F7207" t="s">
        <v>29</v>
      </c>
      <c r="G7207">
        <v>30319</v>
      </c>
      <c r="H7207">
        <v>33.914681000000002</v>
      </c>
      <c r="I7207">
        <v>-84.342039</v>
      </c>
      <c r="J7207" s="1" t="d">
        <v>2018-10-04</v>
      </c>
      <c r="K7207">
        <v>62715</v>
      </c>
      <c r="L7207" t="s">
        <v>30</v>
      </c>
      <c r="M7207" s="1" t="d">
        <v>2014-07-01</v>
      </c>
      <c r="N7207">
        <v>7</v>
      </c>
      <c r="O7207">
        <v>1</v>
      </c>
      <c r="P7207">
        <v>2014</v>
      </c>
      <c r="R7207" t="s">
        <v>26</v>
      </c>
      <c r="S7207" t="s">
        <v>27</v>
      </c>
    </row>
    <row r="7208" spans="1:19" x14ac:dyDescent="0.25">
      <c r="A7208" t="s">
        <v>338</v>
      </c>
      <c r="B7208" t="s">
        <v>15908</v>
      </c>
      <c r="C7208" t="s">
        <v>15909</v>
      </c>
      <c r="E7208" t="s">
        <v>15910</v>
      </c>
      <c r="F7208" t="s">
        <v>657</v>
      </c>
      <c r="G7208">
        <v>4988</v>
      </c>
      <c r="H7208">
        <v>44.590313999999999</v>
      </c>
      <c r="I7208">
        <v>-69.289139000000006</v>
      </c>
      <c r="J7208" s="1" t="d">
        <v>2019-03-07</v>
      </c>
      <c r="K7208">
        <v>62734</v>
      </c>
      <c r="L7208" t="s">
        <v>71</v>
      </c>
      <c r="M7208" s="1" t="d">
        <v>2014-06-05</v>
      </c>
      <c r="N7208">
        <v>6</v>
      </c>
      <c r="O7208">
        <v>5</v>
      </c>
      <c r="P7208">
        <v>2014</v>
      </c>
      <c r="R7208" t="s">
        <v>26</v>
      </c>
      <c r="S7208" t="s">
        <v>31</v>
      </c>
    </row>
    <row r="7209" spans="1:19" x14ac:dyDescent="0.25">
      <c r="A7209" t="s">
        <v>19</v>
      </c>
      <c r="B7209" t="s">
        <v>15914</v>
      </c>
      <c r="C7209" t="s">
        <v>15915</v>
      </c>
      <c r="E7209" t="s">
        <v>5132</v>
      </c>
      <c r="F7209" t="s">
        <v>143</v>
      </c>
      <c r="G7209">
        <v>73644</v>
      </c>
      <c r="H7209">
        <v>35.412120000000002</v>
      </c>
      <c r="I7209">
        <v>-99.419965000000005</v>
      </c>
      <c r="J7209" s="1" t="d">
        <v>2018-09-10</v>
      </c>
      <c r="K7209">
        <v>62741</v>
      </c>
      <c r="L7209" t="s">
        <v>30</v>
      </c>
      <c r="M7209" s="1" t="d">
        <v>2014-10-15</v>
      </c>
      <c r="N7209">
        <v>10</v>
      </c>
      <c r="O7209">
        <v>15</v>
      </c>
      <c r="P7209">
        <v>2014</v>
      </c>
      <c r="Q7209" t="s">
        <v>35</v>
      </c>
      <c r="R7209" t="s">
        <v>26</v>
      </c>
      <c r="S7209" t="s">
        <v>31</v>
      </c>
    </row>
    <row r="7210" spans="1:19" x14ac:dyDescent="0.25">
      <c r="A7210" t="s">
        <v>19</v>
      </c>
      <c r="B7210" t="s">
        <v>13687</v>
      </c>
      <c r="C7210" t="s">
        <v>15919</v>
      </c>
      <c r="D7210" t="s">
        <v>15920</v>
      </c>
      <c r="E7210" t="s">
        <v>666</v>
      </c>
      <c r="F7210" t="s">
        <v>124</v>
      </c>
      <c r="G7210">
        <v>68601</v>
      </c>
      <c r="H7210">
        <v>41.437967999999998</v>
      </c>
      <c r="I7210">
        <v>-97.321383999999995</v>
      </c>
      <c r="J7210" s="1" t="d">
        <v>2018-07-09</v>
      </c>
      <c r="K7210">
        <v>62772</v>
      </c>
      <c r="L7210" t="s">
        <v>15921</v>
      </c>
      <c r="M7210" s="1" t="d">
        <v>2014-11-05</v>
      </c>
      <c r="N7210">
        <v>11</v>
      </c>
      <c r="O7210">
        <v>5</v>
      </c>
      <c r="P7210">
        <v>2014</v>
      </c>
      <c r="Q7210" t="s">
        <v>35</v>
      </c>
      <c r="R7210" t="s">
        <v>26</v>
      </c>
      <c r="S7210" t="s">
        <v>31</v>
      </c>
    </row>
    <row r="7211" spans="1:19" x14ac:dyDescent="0.25">
      <c r="A7211" t="s">
        <v>370</v>
      </c>
      <c r="B7211" t="s">
        <v>15925</v>
      </c>
      <c r="C7211" t="s">
        <v>15926</v>
      </c>
      <c r="D7211" t="s">
        <v>230</v>
      </c>
      <c r="E7211" t="s">
        <v>722</v>
      </c>
      <c r="F7211" t="s">
        <v>75</v>
      </c>
      <c r="G7211">
        <v>87105</v>
      </c>
      <c r="H7211">
        <v>35.079895999999998</v>
      </c>
      <c r="I7211">
        <v>-106.746225</v>
      </c>
      <c r="J7211" s="1" t="d">
        <v>2018-10-04</v>
      </c>
      <c r="K7211">
        <v>62774</v>
      </c>
      <c r="L7211" t="s">
        <v>30</v>
      </c>
      <c r="M7211" s="1" t="d">
        <v>2014-07-15</v>
      </c>
      <c r="N7211">
        <v>7</v>
      </c>
      <c r="O7211">
        <v>15</v>
      </c>
      <c r="P7211">
        <v>2014</v>
      </c>
      <c r="Q7211" t="s">
        <v>35</v>
      </c>
      <c r="R7211" t="s">
        <v>26</v>
      </c>
      <c r="S7211" t="s">
        <v>31</v>
      </c>
    </row>
    <row r="7212" spans="1:19" x14ac:dyDescent="0.25">
      <c r="A7212" t="s">
        <v>19</v>
      </c>
      <c r="B7212" t="s">
        <v>15925</v>
      </c>
      <c r="C7212" t="s">
        <v>15926</v>
      </c>
      <c r="D7212" t="s">
        <v>230</v>
      </c>
      <c r="E7212" t="s">
        <v>722</v>
      </c>
      <c r="F7212" t="s">
        <v>75</v>
      </c>
      <c r="G7212">
        <v>87105</v>
      </c>
      <c r="H7212">
        <v>35.079895999999998</v>
      </c>
      <c r="I7212">
        <v>-106.746225</v>
      </c>
      <c r="J7212" s="1" t="d">
        <v>2018-10-04</v>
      </c>
      <c r="K7212">
        <v>62775</v>
      </c>
      <c r="L7212" t="s">
        <v>30</v>
      </c>
      <c r="M7212" s="1" t="d">
        <v>2014-07-15</v>
      </c>
      <c r="N7212">
        <v>7</v>
      </c>
      <c r="O7212">
        <v>15</v>
      </c>
      <c r="P7212">
        <v>2014</v>
      </c>
      <c r="Q7212" t="s">
        <v>35</v>
      </c>
      <c r="R7212" t="s">
        <v>26</v>
      </c>
      <c r="S7212" t="s">
        <v>31</v>
      </c>
    </row>
    <row r="7213" spans="1:19" x14ac:dyDescent="0.25">
      <c r="A7213" t="s">
        <v>19</v>
      </c>
      <c r="B7213" t="s">
        <v>15927</v>
      </c>
      <c r="C7213" t="s">
        <v>15928</v>
      </c>
      <c r="E7213" t="s">
        <v>6658</v>
      </c>
      <c r="F7213" t="s">
        <v>37</v>
      </c>
      <c r="G7213">
        <v>75604</v>
      </c>
      <c r="H7213">
        <v>32.496167</v>
      </c>
      <c r="I7213">
        <v>-94.805660000000003</v>
      </c>
      <c r="J7213" s="1" t="d">
        <v>2018-10-04</v>
      </c>
      <c r="K7213">
        <v>62776</v>
      </c>
      <c r="L7213" t="s">
        <v>30</v>
      </c>
      <c r="M7213" s="1" t="d">
        <v>2014-07-30</v>
      </c>
      <c r="N7213">
        <v>7</v>
      </c>
      <c r="O7213">
        <v>30</v>
      </c>
      <c r="P7213">
        <v>2014</v>
      </c>
      <c r="Q7213" t="s">
        <v>35</v>
      </c>
      <c r="R7213" t="s">
        <v>26</v>
      </c>
      <c r="S7213" t="s">
        <v>31</v>
      </c>
    </row>
    <row r="7214" spans="1:19" x14ac:dyDescent="0.25">
      <c r="A7214" t="s">
        <v>312</v>
      </c>
      <c r="B7214" t="s">
        <v>15935</v>
      </c>
      <c r="C7214" t="s">
        <v>15936</v>
      </c>
      <c r="E7214" t="s">
        <v>95</v>
      </c>
      <c r="F7214" t="s">
        <v>37</v>
      </c>
      <c r="G7214">
        <v>75228</v>
      </c>
      <c r="H7214">
        <v>32.842365000000001</v>
      </c>
      <c r="I7214">
        <v>-96.665491000000003</v>
      </c>
      <c r="J7214" s="1" t="d">
        <v>2018-08-07</v>
      </c>
      <c r="K7214">
        <v>62811</v>
      </c>
      <c r="L7214" t="s">
        <v>30</v>
      </c>
      <c r="M7214" s="1" t="d">
        <v>2014-08-01</v>
      </c>
      <c r="N7214">
        <v>8</v>
      </c>
      <c r="O7214">
        <v>1</v>
      </c>
      <c r="P7214">
        <v>2014</v>
      </c>
      <c r="R7214" t="s">
        <v>26</v>
      </c>
      <c r="S7214" t="s">
        <v>31</v>
      </c>
    </row>
    <row r="7215" spans="1:19" x14ac:dyDescent="0.25">
      <c r="A7215" t="s">
        <v>312</v>
      </c>
      <c r="B7215" t="s">
        <v>15937</v>
      </c>
      <c r="C7215" t="s">
        <v>15938</v>
      </c>
      <c r="E7215" t="s">
        <v>95</v>
      </c>
      <c r="F7215" t="s">
        <v>37</v>
      </c>
      <c r="G7215">
        <v>75220</v>
      </c>
      <c r="H7215">
        <v>32.857962999999998</v>
      </c>
      <c r="I7215">
        <v>-96.873904999999993</v>
      </c>
      <c r="J7215" s="1" t="d">
        <v>2018-08-07</v>
      </c>
      <c r="K7215">
        <v>62812</v>
      </c>
      <c r="L7215" t="s">
        <v>30</v>
      </c>
      <c r="M7215" s="1" t="d">
        <v>2014-08-02</v>
      </c>
      <c r="N7215">
        <v>8</v>
      </c>
      <c r="O7215">
        <v>2</v>
      </c>
      <c r="P7215">
        <v>2014</v>
      </c>
      <c r="R7215" t="s">
        <v>26</v>
      </c>
      <c r="S7215" t="s">
        <v>31</v>
      </c>
    </row>
    <row r="7216" spans="1:19" x14ac:dyDescent="0.25">
      <c r="A7216" t="s">
        <v>338</v>
      </c>
      <c r="B7216" t="s">
        <v>15941</v>
      </c>
      <c r="C7216" t="s">
        <v>15942</v>
      </c>
      <c r="D7216" t="s">
        <v>15943</v>
      </c>
      <c r="E7216" t="s">
        <v>15944</v>
      </c>
      <c r="F7216" t="s">
        <v>208</v>
      </c>
      <c r="G7216">
        <v>29016</v>
      </c>
      <c r="H7216">
        <v>34.214494000000002</v>
      </c>
      <c r="I7216">
        <v>-80.979892000000007</v>
      </c>
      <c r="J7216" s="1" t="d">
        <v>2018-12-11</v>
      </c>
      <c r="K7216">
        <v>62825</v>
      </c>
      <c r="L7216" t="s">
        <v>30</v>
      </c>
      <c r="M7216" s="1" t="d">
        <v>2014-07-31</v>
      </c>
      <c r="N7216">
        <v>7</v>
      </c>
      <c r="O7216">
        <v>31</v>
      </c>
      <c r="P7216">
        <v>2014</v>
      </c>
      <c r="R7216" t="s">
        <v>26</v>
      </c>
      <c r="S7216" t="s">
        <v>31</v>
      </c>
    </row>
    <row r="7217" spans="1:19" x14ac:dyDescent="0.25">
      <c r="A7217" t="s">
        <v>338</v>
      </c>
      <c r="B7217" t="s">
        <v>15947</v>
      </c>
      <c r="C7217" t="s">
        <v>15948</v>
      </c>
      <c r="D7217" t="s">
        <v>15943</v>
      </c>
      <c r="E7217" t="s">
        <v>15944</v>
      </c>
      <c r="F7217" t="s">
        <v>208</v>
      </c>
      <c r="G7217">
        <v>29016</v>
      </c>
      <c r="H7217">
        <v>34.212375000000002</v>
      </c>
      <c r="I7217">
        <v>-80.981718999999998</v>
      </c>
      <c r="J7217" s="1" t="d">
        <v>2018-06-05</v>
      </c>
      <c r="K7217">
        <v>62827</v>
      </c>
      <c r="L7217" t="s">
        <v>30</v>
      </c>
      <c r="M7217" s="1" t="d">
        <v>2014-07-31</v>
      </c>
      <c r="N7217">
        <v>7</v>
      </c>
      <c r="O7217">
        <v>31</v>
      </c>
      <c r="P7217">
        <v>2014</v>
      </c>
      <c r="R7217" t="s">
        <v>26</v>
      </c>
      <c r="S7217" t="s">
        <v>31</v>
      </c>
    </row>
    <row r="7218" spans="1:19" x14ac:dyDescent="0.25">
      <c r="A7218" t="s">
        <v>338</v>
      </c>
      <c r="B7218" t="s">
        <v>15949</v>
      </c>
      <c r="C7218" t="s">
        <v>15950</v>
      </c>
      <c r="E7218" t="s">
        <v>179</v>
      </c>
      <c r="F7218" t="s">
        <v>212</v>
      </c>
      <c r="G7218">
        <v>28027</v>
      </c>
      <c r="H7218">
        <v>35.395325999999997</v>
      </c>
      <c r="I7218">
        <v>-80.610927000000004</v>
      </c>
      <c r="J7218" s="1" t="d">
        <v>2019-02-06</v>
      </c>
      <c r="K7218">
        <v>62828</v>
      </c>
      <c r="L7218" t="s">
        <v>103</v>
      </c>
      <c r="M7218" s="1" t="d">
        <v>2014-08-11</v>
      </c>
      <c r="N7218">
        <v>8</v>
      </c>
      <c r="O7218">
        <v>11</v>
      </c>
      <c r="P7218">
        <v>2014</v>
      </c>
      <c r="R7218" t="s">
        <v>26</v>
      </c>
      <c r="S7218" t="s">
        <v>31</v>
      </c>
    </row>
    <row r="7219" spans="1:19" x14ac:dyDescent="0.25">
      <c r="A7219" t="s">
        <v>338</v>
      </c>
      <c r="B7219" t="s">
        <v>15951</v>
      </c>
      <c r="C7219" t="s">
        <v>15952</v>
      </c>
      <c r="E7219" t="s">
        <v>3783</v>
      </c>
      <c r="F7219" t="s">
        <v>67</v>
      </c>
      <c r="G7219">
        <v>6340</v>
      </c>
      <c r="H7219">
        <v>41.365972999999997</v>
      </c>
      <c r="I7219">
        <v>-72.026146999999995</v>
      </c>
      <c r="J7219" s="1" t="d">
        <v>2019-04-08</v>
      </c>
      <c r="K7219">
        <v>62829</v>
      </c>
      <c r="L7219" t="s">
        <v>24</v>
      </c>
      <c r="M7219" s="1" t="d">
        <v>2014-08-01</v>
      </c>
      <c r="N7219">
        <v>8</v>
      </c>
      <c r="O7219">
        <v>1</v>
      </c>
      <c r="P7219">
        <v>2014</v>
      </c>
      <c r="R7219" t="s">
        <v>26</v>
      </c>
      <c r="S7219" t="s">
        <v>31</v>
      </c>
    </row>
    <row r="7220" spans="1:19" x14ac:dyDescent="0.25">
      <c r="A7220" t="s">
        <v>338</v>
      </c>
      <c r="B7220" t="s">
        <v>15953</v>
      </c>
      <c r="C7220" t="s">
        <v>15954</v>
      </c>
      <c r="D7220" t="s">
        <v>15955</v>
      </c>
      <c r="E7220" t="s">
        <v>15956</v>
      </c>
      <c r="F7220" t="s">
        <v>129</v>
      </c>
      <c r="G7220">
        <v>80517</v>
      </c>
      <c r="H7220">
        <v>40.377588000000003</v>
      </c>
      <c r="I7220">
        <v>-105.520449</v>
      </c>
      <c r="J7220" s="1" t="d">
        <v>2018-11-08</v>
      </c>
      <c r="K7220">
        <v>62830</v>
      </c>
      <c r="L7220" t="s">
        <v>30</v>
      </c>
      <c r="M7220" s="1" t="d">
        <v>2014-07-01</v>
      </c>
      <c r="N7220">
        <v>7</v>
      </c>
      <c r="O7220">
        <v>1</v>
      </c>
      <c r="P7220">
        <v>2014</v>
      </c>
      <c r="R7220" t="s">
        <v>26</v>
      </c>
      <c r="S7220" t="s">
        <v>31</v>
      </c>
    </row>
    <row r="7221" spans="1:19" x14ac:dyDescent="0.25">
      <c r="A7221" t="s">
        <v>338</v>
      </c>
      <c r="B7221" t="s">
        <v>15957</v>
      </c>
      <c r="C7221" t="s">
        <v>15958</v>
      </c>
      <c r="E7221" t="s">
        <v>15959</v>
      </c>
      <c r="F7221" t="s">
        <v>657</v>
      </c>
      <c r="G7221">
        <v>4046</v>
      </c>
      <c r="H7221">
        <v>43.420555999999998</v>
      </c>
      <c r="I7221">
        <v>-70.515541999999996</v>
      </c>
      <c r="J7221" s="1" t="d">
        <v>2019-02-06</v>
      </c>
      <c r="K7221">
        <v>62831</v>
      </c>
      <c r="L7221" t="s">
        <v>103</v>
      </c>
      <c r="M7221" s="1" t="d">
        <v>2014-06-01</v>
      </c>
      <c r="N7221">
        <v>6</v>
      </c>
      <c r="O7221">
        <v>1</v>
      </c>
      <c r="P7221">
        <v>2014</v>
      </c>
      <c r="R7221" t="s">
        <v>26</v>
      </c>
      <c r="S7221" t="s">
        <v>31</v>
      </c>
    </row>
    <row r="7222" spans="1:19" x14ac:dyDescent="0.25">
      <c r="A7222" t="s">
        <v>338</v>
      </c>
      <c r="B7222" t="s">
        <v>15960</v>
      </c>
      <c r="C7222" t="s">
        <v>15961</v>
      </c>
      <c r="D7222" t="s">
        <v>15962</v>
      </c>
      <c r="E7222" t="s">
        <v>2914</v>
      </c>
      <c r="F7222" t="s">
        <v>59</v>
      </c>
      <c r="G7222">
        <v>43615</v>
      </c>
      <c r="H7222">
        <v>41.675576</v>
      </c>
      <c r="I7222">
        <v>-83.675674999999998</v>
      </c>
      <c r="J7222" s="1" t="d">
        <v>2018-03-08</v>
      </c>
      <c r="K7222">
        <v>62832</v>
      </c>
      <c r="L7222" t="s">
        <v>30</v>
      </c>
      <c r="M7222" s="1" t="d">
        <v>2014-09-01</v>
      </c>
      <c r="N7222">
        <v>9</v>
      </c>
      <c r="O7222">
        <v>1</v>
      </c>
      <c r="P7222">
        <v>2014</v>
      </c>
      <c r="R7222" t="s">
        <v>26</v>
      </c>
      <c r="S7222" t="s">
        <v>31</v>
      </c>
    </row>
    <row r="7223" spans="1:19" x14ac:dyDescent="0.25">
      <c r="A7223" t="s">
        <v>312</v>
      </c>
      <c r="B7223" t="s">
        <v>15969</v>
      </c>
      <c r="C7223" t="s">
        <v>15970</v>
      </c>
      <c r="E7223" t="s">
        <v>15971</v>
      </c>
      <c r="F7223" t="s">
        <v>327</v>
      </c>
      <c r="G7223">
        <v>50581</v>
      </c>
      <c r="H7223">
        <v>42.812688000000001</v>
      </c>
      <c r="I7223">
        <v>-94.530968000000001</v>
      </c>
      <c r="J7223" s="1" t="d">
        <v>2018-04-03</v>
      </c>
      <c r="K7223">
        <v>62868</v>
      </c>
      <c r="L7223" t="s">
        <v>30</v>
      </c>
      <c r="M7223" s="1" t="d">
        <v>2014-08-01</v>
      </c>
      <c r="N7223">
        <v>8</v>
      </c>
      <c r="O7223">
        <v>1</v>
      </c>
      <c r="P7223">
        <v>2014</v>
      </c>
      <c r="R7223" t="s">
        <v>26</v>
      </c>
      <c r="S7223" t="s">
        <v>31</v>
      </c>
    </row>
    <row r="7224" spans="1:19" x14ac:dyDescent="0.25">
      <c r="A7224" t="s">
        <v>312</v>
      </c>
      <c r="B7224" t="s">
        <v>15972</v>
      </c>
      <c r="C7224" t="s">
        <v>15973</v>
      </c>
      <c r="E7224" t="s">
        <v>852</v>
      </c>
      <c r="F7224" t="s">
        <v>327</v>
      </c>
      <c r="G7224">
        <v>51430</v>
      </c>
      <c r="H7224">
        <v>42.078648999999999</v>
      </c>
      <c r="I7224">
        <v>-95.035089999999997</v>
      </c>
      <c r="J7224" s="1" t="d">
        <v>2018-04-03</v>
      </c>
      <c r="K7224">
        <v>62870</v>
      </c>
      <c r="L7224" t="s">
        <v>30</v>
      </c>
      <c r="M7224" s="1" t="d">
        <v>2014-08-01</v>
      </c>
      <c r="N7224">
        <v>8</v>
      </c>
      <c r="O7224">
        <v>1</v>
      </c>
      <c r="P7224">
        <v>2014</v>
      </c>
      <c r="R7224" t="s">
        <v>26</v>
      </c>
      <c r="S7224" t="s">
        <v>31</v>
      </c>
    </row>
    <row r="7225" spans="1:19" x14ac:dyDescent="0.25">
      <c r="A7225" t="s">
        <v>312</v>
      </c>
      <c r="B7225" t="s">
        <v>15982</v>
      </c>
      <c r="C7225" t="s">
        <v>15983</v>
      </c>
      <c r="E7225" t="s">
        <v>794</v>
      </c>
      <c r="F7225" t="s">
        <v>124</v>
      </c>
      <c r="G7225">
        <v>68745</v>
      </c>
      <c r="H7225">
        <v>42.429594999999999</v>
      </c>
      <c r="I7225">
        <v>-97.095955000000004</v>
      </c>
      <c r="J7225" s="1" t="d">
        <v>2019-04-08</v>
      </c>
      <c r="K7225">
        <v>62876</v>
      </c>
      <c r="L7225" t="s">
        <v>24</v>
      </c>
      <c r="M7225" s="1" t="d">
        <v>2014-08-11</v>
      </c>
      <c r="N7225">
        <v>8</v>
      </c>
      <c r="O7225">
        <v>11</v>
      </c>
      <c r="P7225">
        <v>2014</v>
      </c>
      <c r="R7225" t="s">
        <v>26</v>
      </c>
      <c r="S7225" t="s">
        <v>31</v>
      </c>
    </row>
    <row r="7226" spans="1:19" x14ac:dyDescent="0.25">
      <c r="A7226" t="s">
        <v>19</v>
      </c>
      <c r="B7226" t="s">
        <v>15984</v>
      </c>
      <c r="C7226" t="s">
        <v>15985</v>
      </c>
      <c r="D7226" t="s">
        <v>15986</v>
      </c>
      <c r="E7226" t="s">
        <v>8587</v>
      </c>
      <c r="F7226" t="s">
        <v>157</v>
      </c>
      <c r="G7226">
        <v>15904</v>
      </c>
      <c r="H7226">
        <v>40.412714200000003</v>
      </c>
      <c r="I7226">
        <v>-78.837249900000003</v>
      </c>
      <c r="J7226" s="1" t="d">
        <v>2019-03-07</v>
      </c>
      <c r="K7226">
        <v>62906</v>
      </c>
      <c r="L7226" t="s">
        <v>71</v>
      </c>
      <c r="M7226" s="1" t="d">
        <v>2014-11-20</v>
      </c>
      <c r="N7226">
        <v>11</v>
      </c>
      <c r="O7226">
        <v>20</v>
      </c>
      <c r="P7226">
        <v>2014</v>
      </c>
      <c r="Q7226" t="s">
        <v>35</v>
      </c>
      <c r="R7226" t="s">
        <v>26</v>
      </c>
      <c r="S7226" t="s">
        <v>31</v>
      </c>
    </row>
    <row r="7227" spans="1:19" x14ac:dyDescent="0.25">
      <c r="A7227" t="s">
        <v>19</v>
      </c>
      <c r="B7227" t="s">
        <v>15987</v>
      </c>
      <c r="C7227" t="s">
        <v>15988</v>
      </c>
      <c r="E7227" t="s">
        <v>15989</v>
      </c>
      <c r="F7227" t="s">
        <v>40</v>
      </c>
      <c r="G7227">
        <v>72335</v>
      </c>
      <c r="H7227">
        <v>35.042133999999997</v>
      </c>
      <c r="I7227">
        <v>-90.810704000000001</v>
      </c>
      <c r="J7227" s="1" t="d">
        <v>2019-03-07</v>
      </c>
      <c r="K7227">
        <v>62907</v>
      </c>
      <c r="L7227" t="s">
        <v>71</v>
      </c>
      <c r="M7227" s="1" t="d">
        <v>2014-10-21</v>
      </c>
      <c r="N7227">
        <v>10</v>
      </c>
      <c r="O7227">
        <v>21</v>
      </c>
      <c r="P7227">
        <v>2014</v>
      </c>
      <c r="Q7227" t="s">
        <v>35</v>
      </c>
      <c r="R7227" t="s">
        <v>26</v>
      </c>
      <c r="S7227" t="s">
        <v>31</v>
      </c>
    </row>
    <row r="7228" spans="1:19" x14ac:dyDescent="0.25">
      <c r="A7228" t="s">
        <v>19</v>
      </c>
      <c r="B7228" t="s">
        <v>16002</v>
      </c>
      <c r="C7228" t="s">
        <v>16003</v>
      </c>
      <c r="E7228" t="s">
        <v>2542</v>
      </c>
      <c r="F7228" t="s">
        <v>513</v>
      </c>
      <c r="G7228">
        <v>54703</v>
      </c>
      <c r="H7228">
        <v>44.833120000000001</v>
      </c>
      <c r="I7228">
        <v>-91.449340000000007</v>
      </c>
      <c r="J7228" s="1" t="d">
        <v>2018-11-08</v>
      </c>
      <c r="K7228">
        <v>62915</v>
      </c>
      <c r="L7228" t="s">
        <v>16004</v>
      </c>
      <c r="M7228" s="1" t="d">
        <v>2014-08-06</v>
      </c>
      <c r="N7228">
        <v>8</v>
      </c>
      <c r="O7228">
        <v>6</v>
      </c>
      <c r="P7228">
        <v>2014</v>
      </c>
      <c r="Q7228" t="s">
        <v>35</v>
      </c>
      <c r="R7228" t="s">
        <v>26</v>
      </c>
      <c r="S7228" t="s">
        <v>31</v>
      </c>
    </row>
    <row r="7229" spans="1:19" x14ac:dyDescent="0.25">
      <c r="A7229" t="s">
        <v>19</v>
      </c>
      <c r="B7229" t="s">
        <v>16005</v>
      </c>
      <c r="C7229" t="s">
        <v>16006</v>
      </c>
      <c r="E7229" t="s">
        <v>441</v>
      </c>
      <c r="F7229" t="s">
        <v>327</v>
      </c>
      <c r="G7229">
        <v>52806</v>
      </c>
      <c r="H7229">
        <v>41.585881999999998</v>
      </c>
      <c r="I7229">
        <v>-90.573455999999993</v>
      </c>
      <c r="J7229" s="1" t="d">
        <v>2019-04-08</v>
      </c>
      <c r="K7229">
        <v>62916</v>
      </c>
      <c r="L7229" t="s">
        <v>24</v>
      </c>
      <c r="M7229" s="1" t="d">
        <v>2014-08-13</v>
      </c>
      <c r="N7229">
        <v>8</v>
      </c>
      <c r="O7229">
        <v>13</v>
      </c>
      <c r="P7229">
        <v>2014</v>
      </c>
      <c r="Q7229" t="s">
        <v>35</v>
      </c>
      <c r="R7229" t="s">
        <v>26</v>
      </c>
      <c r="S7229" t="s">
        <v>31</v>
      </c>
    </row>
    <row r="7230" spans="1:19" x14ac:dyDescent="0.25">
      <c r="A7230" t="s">
        <v>19</v>
      </c>
      <c r="B7230" t="s">
        <v>16007</v>
      </c>
      <c r="C7230" t="s">
        <v>16008</v>
      </c>
      <c r="E7230" t="s">
        <v>2547</v>
      </c>
      <c r="F7230" t="s">
        <v>513</v>
      </c>
      <c r="G7230">
        <v>53551</v>
      </c>
      <c r="H7230">
        <v>43.090140669999997</v>
      </c>
      <c r="I7230">
        <v>-88.909979489999998</v>
      </c>
      <c r="J7230" s="1" t="d">
        <v>2019-03-07</v>
      </c>
      <c r="K7230">
        <v>62917</v>
      </c>
      <c r="L7230" t="s">
        <v>71</v>
      </c>
      <c r="M7230" s="1" t="d">
        <v>2014-08-19</v>
      </c>
      <c r="N7230">
        <v>8</v>
      </c>
      <c r="O7230">
        <v>19</v>
      </c>
      <c r="P7230">
        <v>2014</v>
      </c>
      <c r="Q7230" t="s">
        <v>35</v>
      </c>
      <c r="R7230" t="s">
        <v>26</v>
      </c>
      <c r="S7230" t="s">
        <v>31</v>
      </c>
    </row>
    <row r="7231" spans="1:19" x14ac:dyDescent="0.25">
      <c r="A7231" t="s">
        <v>312</v>
      </c>
      <c r="B7231" t="s">
        <v>16009</v>
      </c>
      <c r="C7231" t="s">
        <v>16010</v>
      </c>
      <c r="D7231" t="s">
        <v>16011</v>
      </c>
      <c r="E7231" t="s">
        <v>12217</v>
      </c>
      <c r="F7231" t="s">
        <v>143</v>
      </c>
      <c r="G7231">
        <v>74008</v>
      </c>
      <c r="H7231">
        <v>36.002319</v>
      </c>
      <c r="I7231">
        <v>-95.885802999999996</v>
      </c>
      <c r="J7231" s="1" t="d">
        <v>2018-05-03</v>
      </c>
      <c r="K7231">
        <v>62925</v>
      </c>
      <c r="L7231" t="s">
        <v>30</v>
      </c>
      <c r="M7231" s="1" t="d">
        <v>2014-08-01</v>
      </c>
      <c r="N7231">
        <v>8</v>
      </c>
      <c r="O7231">
        <v>1</v>
      </c>
      <c r="P7231">
        <v>2014</v>
      </c>
      <c r="R7231" t="s">
        <v>26</v>
      </c>
      <c r="S7231" t="s">
        <v>31</v>
      </c>
    </row>
    <row r="7232" spans="1:19" x14ac:dyDescent="0.25">
      <c r="A7232" t="s">
        <v>312</v>
      </c>
      <c r="B7232" t="s">
        <v>2069</v>
      </c>
      <c r="C7232" t="s">
        <v>16012</v>
      </c>
      <c r="E7232" t="s">
        <v>495</v>
      </c>
      <c r="F7232" t="s">
        <v>496</v>
      </c>
      <c r="G7232">
        <v>48223</v>
      </c>
      <c r="H7232">
        <v>42.386494999999996</v>
      </c>
      <c r="I7232">
        <v>-83.236446000000001</v>
      </c>
      <c r="J7232" s="1" t="d">
        <v>2018-06-05</v>
      </c>
      <c r="K7232">
        <v>62926</v>
      </c>
      <c r="L7232" t="s">
        <v>30</v>
      </c>
      <c r="M7232" s="1" t="d">
        <v>2014-08-01</v>
      </c>
      <c r="N7232">
        <v>8</v>
      </c>
      <c r="O7232">
        <v>1</v>
      </c>
      <c r="P7232">
        <v>2014</v>
      </c>
      <c r="R7232" t="s">
        <v>26</v>
      </c>
      <c r="S7232" t="s">
        <v>31</v>
      </c>
    </row>
    <row r="7233" spans="1:19" x14ac:dyDescent="0.25">
      <c r="A7233" t="s">
        <v>312</v>
      </c>
      <c r="B7233" t="s">
        <v>16013</v>
      </c>
      <c r="C7233" t="s">
        <v>16014</v>
      </c>
      <c r="E7233" t="s">
        <v>3836</v>
      </c>
      <c r="F7233" t="s">
        <v>40</v>
      </c>
      <c r="G7233">
        <v>72022</v>
      </c>
      <c r="H7233">
        <v>34.616762999999999</v>
      </c>
      <c r="I7233">
        <v>-92.499239000000003</v>
      </c>
      <c r="J7233" s="1" t="d">
        <v>2019-04-08</v>
      </c>
      <c r="K7233">
        <v>62927</v>
      </c>
      <c r="L7233" t="s">
        <v>24</v>
      </c>
      <c r="M7233" s="1" t="d">
        <v>2014-01-01</v>
      </c>
      <c r="N7233">
        <v>1</v>
      </c>
      <c r="O7233">
        <v>1</v>
      </c>
      <c r="P7233">
        <v>2014</v>
      </c>
      <c r="R7233" t="s">
        <v>26</v>
      </c>
      <c r="S7233" t="s">
        <v>31</v>
      </c>
    </row>
    <row r="7234" spans="1:19" x14ac:dyDescent="0.25">
      <c r="A7234" t="s">
        <v>19</v>
      </c>
      <c r="B7234" t="s">
        <v>16015</v>
      </c>
      <c r="C7234" t="s">
        <v>16016</v>
      </c>
      <c r="E7234" t="s">
        <v>4004</v>
      </c>
      <c r="F7234" t="s">
        <v>170</v>
      </c>
      <c r="G7234">
        <v>93446</v>
      </c>
      <c r="H7234">
        <v>35.645099999999999</v>
      </c>
      <c r="I7234">
        <v>-120.653671</v>
      </c>
      <c r="J7234" s="1" t="d">
        <v>2018-06-05</v>
      </c>
      <c r="K7234">
        <v>62932</v>
      </c>
      <c r="L7234" t="s">
        <v>30</v>
      </c>
      <c r="M7234" s="1" t="d">
        <v>2014-09-15</v>
      </c>
      <c r="N7234">
        <v>9</v>
      </c>
      <c r="O7234">
        <v>15</v>
      </c>
      <c r="P7234">
        <v>2014</v>
      </c>
      <c r="Q7234" t="s">
        <v>35</v>
      </c>
      <c r="R7234" t="s">
        <v>26</v>
      </c>
      <c r="S7234" t="s">
        <v>27</v>
      </c>
    </row>
    <row r="7235" spans="1:19" x14ac:dyDescent="0.25">
      <c r="A7235" t="s">
        <v>19</v>
      </c>
      <c r="B7235" t="s">
        <v>16015</v>
      </c>
      <c r="C7235" t="s">
        <v>16016</v>
      </c>
      <c r="E7235" t="s">
        <v>4004</v>
      </c>
      <c r="F7235" t="s">
        <v>170</v>
      </c>
      <c r="G7235">
        <v>93446</v>
      </c>
      <c r="H7235">
        <v>35.645099999999999</v>
      </c>
      <c r="I7235">
        <v>-120.653671</v>
      </c>
      <c r="J7235" s="1" t="d">
        <v>2018-06-05</v>
      </c>
      <c r="K7235">
        <v>62933</v>
      </c>
      <c r="L7235" t="s">
        <v>30</v>
      </c>
      <c r="M7235" s="1" t="d">
        <v>2014-09-15</v>
      </c>
      <c r="N7235">
        <v>9</v>
      </c>
      <c r="O7235">
        <v>15</v>
      </c>
      <c r="P7235">
        <v>2014</v>
      </c>
      <c r="Q7235" t="s">
        <v>35</v>
      </c>
      <c r="R7235" t="s">
        <v>26</v>
      </c>
      <c r="S7235" t="s">
        <v>31</v>
      </c>
    </row>
    <row r="7236" spans="1:19" x14ac:dyDescent="0.25">
      <c r="A7236" t="s">
        <v>338</v>
      </c>
      <c r="B7236" t="s">
        <v>16020</v>
      </c>
      <c r="C7236" t="s">
        <v>16021</v>
      </c>
      <c r="D7236" t="s">
        <v>16022</v>
      </c>
      <c r="E7236" t="s">
        <v>5718</v>
      </c>
      <c r="F7236" t="s">
        <v>4087</v>
      </c>
      <c r="G7236">
        <v>19702</v>
      </c>
      <c r="H7236">
        <v>39.660766000000002</v>
      </c>
      <c r="I7236">
        <v>-75.693486109999995</v>
      </c>
      <c r="J7236" s="1" t="d">
        <v>2018-08-07</v>
      </c>
      <c r="K7236">
        <v>62939</v>
      </c>
      <c r="L7236" t="s">
        <v>30</v>
      </c>
      <c r="M7236" s="1" t="d">
        <v>2014-08-01</v>
      </c>
      <c r="N7236">
        <v>8</v>
      </c>
      <c r="O7236">
        <v>1</v>
      </c>
      <c r="P7236">
        <v>2014</v>
      </c>
      <c r="R7236" t="s">
        <v>26</v>
      </c>
      <c r="S7236" t="s">
        <v>31</v>
      </c>
    </row>
    <row r="7237" spans="1:19" x14ac:dyDescent="0.25">
      <c r="A7237" t="s">
        <v>338</v>
      </c>
      <c r="B7237" t="s">
        <v>16023</v>
      </c>
      <c r="C7237" t="s">
        <v>16024</v>
      </c>
      <c r="E7237" t="s">
        <v>90</v>
      </c>
      <c r="F7237" t="s">
        <v>1026</v>
      </c>
      <c r="G7237">
        <v>3833</v>
      </c>
      <c r="H7237">
        <v>43.006563</v>
      </c>
      <c r="I7237">
        <v>-71.077055000000001</v>
      </c>
      <c r="J7237" s="1" t="d">
        <v>2019-03-07</v>
      </c>
      <c r="K7237">
        <v>62971</v>
      </c>
      <c r="L7237" t="s">
        <v>71</v>
      </c>
      <c r="M7237" s="1" t="d">
        <v>2014-01-01</v>
      </c>
      <c r="N7237">
        <v>1</v>
      </c>
      <c r="O7237">
        <v>1</v>
      </c>
      <c r="P7237">
        <v>2014</v>
      </c>
      <c r="R7237" t="s">
        <v>26</v>
      </c>
      <c r="S7237" t="s">
        <v>31</v>
      </c>
    </row>
    <row r="7238" spans="1:19" x14ac:dyDescent="0.25">
      <c r="A7238" t="s">
        <v>338</v>
      </c>
      <c r="B7238" t="s">
        <v>16025</v>
      </c>
      <c r="C7238" t="s">
        <v>16026</v>
      </c>
      <c r="E7238" t="s">
        <v>14363</v>
      </c>
      <c r="F7238" t="s">
        <v>55</v>
      </c>
      <c r="G7238">
        <v>98816</v>
      </c>
      <c r="H7238">
        <v>47.840837999999998</v>
      </c>
      <c r="I7238">
        <v>-120.01840199999999</v>
      </c>
      <c r="J7238" s="1" t="d">
        <v>2018-06-05</v>
      </c>
      <c r="K7238">
        <v>62973</v>
      </c>
      <c r="L7238" t="s">
        <v>30</v>
      </c>
      <c r="M7238" s="1" t="d">
        <v>2014-08-18</v>
      </c>
      <c r="N7238">
        <v>8</v>
      </c>
      <c r="O7238">
        <v>18</v>
      </c>
      <c r="P7238">
        <v>2014</v>
      </c>
      <c r="R7238" t="s">
        <v>26</v>
      </c>
      <c r="S7238" t="s">
        <v>31</v>
      </c>
    </row>
    <row r="7239" spans="1:19" x14ac:dyDescent="0.25">
      <c r="A7239" t="s">
        <v>338</v>
      </c>
      <c r="B7239" t="s">
        <v>16027</v>
      </c>
      <c r="C7239" t="s">
        <v>16028</v>
      </c>
      <c r="E7239" t="s">
        <v>201</v>
      </c>
      <c r="F7239" t="s">
        <v>202</v>
      </c>
      <c r="G7239">
        <v>33020</v>
      </c>
      <c r="H7239">
        <v>25.996213999999998</v>
      </c>
      <c r="I7239">
        <v>-80.164621999999994</v>
      </c>
      <c r="J7239" s="1" t="d">
        <v>2018-11-08</v>
      </c>
      <c r="K7239">
        <v>62975</v>
      </c>
      <c r="L7239" t="s">
        <v>30</v>
      </c>
      <c r="M7239" s="1" t="d">
        <v>2014-08-19</v>
      </c>
      <c r="N7239">
        <v>8</v>
      </c>
      <c r="O7239">
        <v>19</v>
      </c>
      <c r="P7239">
        <v>2014</v>
      </c>
      <c r="R7239" t="s">
        <v>26</v>
      </c>
      <c r="S7239" t="s">
        <v>27</v>
      </c>
    </row>
    <row r="7240" spans="1:19" x14ac:dyDescent="0.25">
      <c r="A7240" t="s">
        <v>338</v>
      </c>
      <c r="B7240" t="s">
        <v>16029</v>
      </c>
      <c r="C7240" t="s">
        <v>16030</v>
      </c>
      <c r="E7240" t="s">
        <v>4004</v>
      </c>
      <c r="F7240" t="s">
        <v>170</v>
      </c>
      <c r="G7240">
        <v>93446</v>
      </c>
      <c r="H7240">
        <v>35.641204999999999</v>
      </c>
      <c r="I7240">
        <v>-120.687141</v>
      </c>
      <c r="J7240" s="1" t="d">
        <v>2018-12-11</v>
      </c>
      <c r="K7240">
        <v>62976</v>
      </c>
      <c r="L7240" t="s">
        <v>30</v>
      </c>
      <c r="M7240" s="1" t="d">
        <v>2014-07-01</v>
      </c>
      <c r="N7240">
        <v>7</v>
      </c>
      <c r="O7240">
        <v>1</v>
      </c>
      <c r="P7240">
        <v>2014</v>
      </c>
      <c r="R7240" t="s">
        <v>26</v>
      </c>
      <c r="S7240" t="s">
        <v>31</v>
      </c>
    </row>
    <row r="7241" spans="1:19" x14ac:dyDescent="0.25">
      <c r="A7241" t="s">
        <v>338</v>
      </c>
      <c r="B7241" t="s">
        <v>16031</v>
      </c>
      <c r="C7241" t="s">
        <v>16032</v>
      </c>
      <c r="D7241" t="s">
        <v>16033</v>
      </c>
      <c r="E7241" t="s">
        <v>1529</v>
      </c>
      <c r="F7241" t="s">
        <v>23</v>
      </c>
      <c r="G7241">
        <v>35801</v>
      </c>
      <c r="H7241">
        <v>34.728668999999996</v>
      </c>
      <c r="I7241">
        <v>-86.585893999999996</v>
      </c>
      <c r="J7241" s="1" t="d">
        <v>2018-10-04</v>
      </c>
      <c r="K7241">
        <v>62977</v>
      </c>
      <c r="L7241" t="s">
        <v>30</v>
      </c>
      <c r="M7241" s="1" t="d">
        <v>2014-03-19</v>
      </c>
      <c r="N7241">
        <v>3</v>
      </c>
      <c r="O7241">
        <v>19</v>
      </c>
      <c r="P7241">
        <v>2014</v>
      </c>
      <c r="R7241" t="s">
        <v>26</v>
      </c>
      <c r="S7241" t="s">
        <v>31</v>
      </c>
    </row>
    <row r="7242" spans="1:19" x14ac:dyDescent="0.25">
      <c r="A7242" t="s">
        <v>338</v>
      </c>
      <c r="B7242" t="s">
        <v>16034</v>
      </c>
      <c r="C7242" t="s">
        <v>16035</v>
      </c>
      <c r="D7242" t="s">
        <v>16036</v>
      </c>
      <c r="E7242" t="s">
        <v>16037</v>
      </c>
      <c r="F7242" t="s">
        <v>170</v>
      </c>
      <c r="G7242">
        <v>94956</v>
      </c>
      <c r="H7242">
        <v>38.040933000000003</v>
      </c>
      <c r="I7242">
        <v>-122.800044</v>
      </c>
      <c r="J7242" s="1" t="d">
        <v>2018-06-05</v>
      </c>
      <c r="K7242">
        <v>62978</v>
      </c>
      <c r="L7242" t="s">
        <v>30</v>
      </c>
      <c r="M7242" s="1" t="d">
        <v>2014-08-06</v>
      </c>
      <c r="N7242">
        <v>8</v>
      </c>
      <c r="O7242">
        <v>6</v>
      </c>
      <c r="P7242">
        <v>2014</v>
      </c>
      <c r="R7242" t="s">
        <v>26</v>
      </c>
      <c r="S7242" t="s">
        <v>31</v>
      </c>
    </row>
    <row r="7243" spans="1:19" x14ac:dyDescent="0.25">
      <c r="A7243" t="s">
        <v>338</v>
      </c>
      <c r="B7243" t="s">
        <v>16038</v>
      </c>
      <c r="C7243" t="s">
        <v>16039</v>
      </c>
      <c r="E7243" t="s">
        <v>2799</v>
      </c>
      <c r="F7243" t="s">
        <v>137</v>
      </c>
      <c r="G7243">
        <v>97224</v>
      </c>
      <c r="H7243">
        <v>45.407550000000001</v>
      </c>
      <c r="I7243">
        <v>-122.74615799999999</v>
      </c>
      <c r="J7243" s="1" t="d">
        <v>2019-03-07</v>
      </c>
      <c r="K7243">
        <v>62982</v>
      </c>
      <c r="L7243" t="s">
        <v>71</v>
      </c>
      <c r="M7243" s="1" t="d">
        <v>2014-07-15</v>
      </c>
      <c r="N7243">
        <v>7</v>
      </c>
      <c r="O7243">
        <v>15</v>
      </c>
      <c r="P7243">
        <v>2014</v>
      </c>
      <c r="R7243" t="s">
        <v>26</v>
      </c>
      <c r="S7243" t="s">
        <v>31</v>
      </c>
    </row>
    <row r="7244" spans="1:19" x14ac:dyDescent="0.25">
      <c r="A7244" t="s">
        <v>338</v>
      </c>
      <c r="B7244" t="s">
        <v>16040</v>
      </c>
      <c r="C7244" t="s">
        <v>16041</v>
      </c>
      <c r="E7244" t="s">
        <v>2799</v>
      </c>
      <c r="F7244" t="s">
        <v>137</v>
      </c>
      <c r="G7244">
        <v>97223</v>
      </c>
      <c r="H7244">
        <v>45.445537999999999</v>
      </c>
      <c r="I7244">
        <v>-122.77598399999999</v>
      </c>
      <c r="J7244" s="1" t="d">
        <v>2019-03-07</v>
      </c>
      <c r="K7244">
        <v>62983</v>
      </c>
      <c r="L7244" t="s">
        <v>71</v>
      </c>
      <c r="M7244" s="1" t="d">
        <v>2014-07-01</v>
      </c>
      <c r="N7244">
        <v>7</v>
      </c>
      <c r="O7244">
        <v>1</v>
      </c>
      <c r="P7244">
        <v>2014</v>
      </c>
      <c r="R7244" t="s">
        <v>26</v>
      </c>
      <c r="S7244" t="s">
        <v>31</v>
      </c>
    </row>
    <row r="7245" spans="1:19" x14ac:dyDescent="0.25">
      <c r="A7245" t="s">
        <v>338</v>
      </c>
      <c r="B7245" t="s">
        <v>16042</v>
      </c>
      <c r="C7245" t="s">
        <v>16043</v>
      </c>
      <c r="E7245" t="s">
        <v>6042</v>
      </c>
      <c r="F7245" t="s">
        <v>137</v>
      </c>
      <c r="G7245">
        <v>97812</v>
      </c>
      <c r="H7245">
        <v>45.717607000000001</v>
      </c>
      <c r="I7245">
        <v>-120.20343200000001</v>
      </c>
      <c r="J7245" s="1" t="d">
        <v>2019-03-07</v>
      </c>
      <c r="K7245">
        <v>62984</v>
      </c>
      <c r="L7245" t="s">
        <v>71</v>
      </c>
      <c r="M7245" s="1" t="d">
        <v>2014-07-01</v>
      </c>
      <c r="N7245">
        <v>7</v>
      </c>
      <c r="O7245">
        <v>1</v>
      </c>
      <c r="P7245">
        <v>2014</v>
      </c>
      <c r="R7245" t="s">
        <v>26</v>
      </c>
      <c r="S7245" t="s">
        <v>31</v>
      </c>
    </row>
    <row r="7246" spans="1:19" x14ac:dyDescent="0.25">
      <c r="A7246" t="s">
        <v>338</v>
      </c>
      <c r="B7246" t="s">
        <v>16044</v>
      </c>
      <c r="C7246" t="s">
        <v>16045</v>
      </c>
      <c r="E7246" t="s">
        <v>138</v>
      </c>
      <c r="F7246" t="s">
        <v>137</v>
      </c>
      <c r="G7246">
        <v>97302</v>
      </c>
      <c r="H7246">
        <v>44.910589000000002</v>
      </c>
      <c r="I7246">
        <v>-123.04544799999999</v>
      </c>
      <c r="J7246" s="1" t="d">
        <v>2019-03-07</v>
      </c>
      <c r="K7246">
        <v>62985</v>
      </c>
      <c r="L7246" t="s">
        <v>71</v>
      </c>
      <c r="M7246" s="1" t="d">
        <v>2014-07-01</v>
      </c>
      <c r="N7246">
        <v>7</v>
      </c>
      <c r="O7246">
        <v>1</v>
      </c>
      <c r="P7246">
        <v>2014</v>
      </c>
      <c r="R7246" t="s">
        <v>26</v>
      </c>
      <c r="S7246" t="s">
        <v>31</v>
      </c>
    </row>
    <row r="7247" spans="1:19" x14ac:dyDescent="0.25">
      <c r="A7247" t="s">
        <v>338</v>
      </c>
      <c r="B7247" t="s">
        <v>16046</v>
      </c>
      <c r="C7247" t="s">
        <v>16047</v>
      </c>
      <c r="E7247" t="s">
        <v>11539</v>
      </c>
      <c r="F7247" t="s">
        <v>657</v>
      </c>
      <c r="G7247">
        <v>4106</v>
      </c>
      <c r="H7247">
        <v>43.636856999999999</v>
      </c>
      <c r="I7247">
        <v>-70.252163999999993</v>
      </c>
      <c r="J7247" s="1" t="d">
        <v>2019-03-07</v>
      </c>
      <c r="K7247">
        <v>62986</v>
      </c>
      <c r="L7247" t="s">
        <v>71</v>
      </c>
      <c r="M7247" s="1" t="d">
        <v>2014-12-01</v>
      </c>
      <c r="N7247">
        <v>12</v>
      </c>
      <c r="O7247">
        <v>1</v>
      </c>
      <c r="P7247">
        <v>2014</v>
      </c>
      <c r="R7247" t="s">
        <v>26</v>
      </c>
      <c r="S7247" t="s">
        <v>31</v>
      </c>
    </row>
    <row r="7248" spans="1:19" x14ac:dyDescent="0.25">
      <c r="A7248" t="s">
        <v>312</v>
      </c>
      <c r="B7248" t="s">
        <v>16048</v>
      </c>
      <c r="C7248" t="s">
        <v>16049</v>
      </c>
      <c r="E7248" t="s">
        <v>1479</v>
      </c>
      <c r="F7248" t="s">
        <v>373</v>
      </c>
      <c r="G7248">
        <v>60502</v>
      </c>
      <c r="H7248">
        <v>41.807186000000002</v>
      </c>
      <c r="I7248">
        <v>-88.281242000000006</v>
      </c>
      <c r="J7248" s="1" t="d">
        <v>2018-11-08</v>
      </c>
      <c r="K7248">
        <v>62994</v>
      </c>
      <c r="L7248" t="s">
        <v>30</v>
      </c>
      <c r="M7248" s="1" t="d">
        <v>2014-08-08</v>
      </c>
      <c r="N7248">
        <v>8</v>
      </c>
      <c r="O7248">
        <v>8</v>
      </c>
      <c r="P7248">
        <v>2014</v>
      </c>
      <c r="R7248" t="s">
        <v>26</v>
      </c>
      <c r="S7248" t="s">
        <v>31</v>
      </c>
    </row>
    <row r="7249" spans="1:19" x14ac:dyDescent="0.25">
      <c r="A7249" t="s">
        <v>504</v>
      </c>
      <c r="B7249" t="s">
        <v>8765</v>
      </c>
      <c r="C7249" t="s">
        <v>8766</v>
      </c>
      <c r="E7249" t="s">
        <v>4973</v>
      </c>
      <c r="F7249" t="s">
        <v>513</v>
      </c>
      <c r="G7249">
        <v>54603</v>
      </c>
      <c r="H7249">
        <v>43.851658</v>
      </c>
      <c r="I7249">
        <v>-91.226449000000002</v>
      </c>
      <c r="J7249" s="1" t="d">
        <v>2018-09-10</v>
      </c>
      <c r="K7249">
        <v>62998</v>
      </c>
      <c r="L7249" t="s">
        <v>8767</v>
      </c>
      <c r="M7249" s="1" t="d">
        <v>2014-10-06</v>
      </c>
      <c r="N7249">
        <v>10</v>
      </c>
      <c r="O7249">
        <v>6</v>
      </c>
      <c r="P7249">
        <v>2014</v>
      </c>
      <c r="R7249" t="s">
        <v>26</v>
      </c>
      <c r="S7249" t="s">
        <v>31</v>
      </c>
    </row>
    <row r="7250" spans="1:19" x14ac:dyDescent="0.25">
      <c r="A7250" t="s">
        <v>19</v>
      </c>
      <c r="B7250" t="s">
        <v>16057</v>
      </c>
      <c r="C7250" t="s">
        <v>16058</v>
      </c>
      <c r="E7250" t="s">
        <v>16059</v>
      </c>
      <c r="F7250" t="s">
        <v>23</v>
      </c>
      <c r="G7250">
        <v>35466</v>
      </c>
      <c r="H7250">
        <v>33.317394999999998</v>
      </c>
      <c r="I7250">
        <v>-87.903107000000006</v>
      </c>
      <c r="J7250" s="1" t="d">
        <v>2018-11-08</v>
      </c>
      <c r="K7250">
        <v>63015</v>
      </c>
      <c r="L7250" t="s">
        <v>30</v>
      </c>
      <c r="M7250" s="1" t="d">
        <v>2014-01-01</v>
      </c>
      <c r="N7250">
        <v>1</v>
      </c>
      <c r="O7250">
        <v>1</v>
      </c>
      <c r="P7250">
        <v>2014</v>
      </c>
      <c r="Q7250" t="s">
        <v>35</v>
      </c>
      <c r="R7250" t="s">
        <v>26</v>
      </c>
      <c r="S7250" t="s">
        <v>27</v>
      </c>
    </row>
    <row r="7251" spans="1:19" x14ac:dyDescent="0.25">
      <c r="A7251" t="s">
        <v>312</v>
      </c>
      <c r="B7251" t="s">
        <v>16062</v>
      </c>
      <c r="C7251" t="s">
        <v>16063</v>
      </c>
      <c r="E7251" t="s">
        <v>14874</v>
      </c>
      <c r="F7251" t="s">
        <v>67</v>
      </c>
      <c r="G7251">
        <v>6830</v>
      </c>
      <c r="H7251">
        <v>41.033425000000001</v>
      </c>
      <c r="I7251">
        <v>-73.624561</v>
      </c>
      <c r="J7251" s="1" t="d">
        <v>2019-04-08</v>
      </c>
      <c r="K7251">
        <v>63023</v>
      </c>
      <c r="L7251" t="s">
        <v>24</v>
      </c>
      <c r="M7251" s="1" t="d">
        <v>2014-08-25</v>
      </c>
      <c r="N7251">
        <v>8</v>
      </c>
      <c r="O7251">
        <v>25</v>
      </c>
      <c r="P7251">
        <v>2014</v>
      </c>
      <c r="R7251" t="s">
        <v>26</v>
      </c>
      <c r="S7251" t="s">
        <v>31</v>
      </c>
    </row>
    <row r="7252" spans="1:19" x14ac:dyDescent="0.25">
      <c r="A7252" t="s">
        <v>338</v>
      </c>
      <c r="B7252" t="s">
        <v>16064</v>
      </c>
      <c r="C7252" t="s">
        <v>16065</v>
      </c>
      <c r="D7252" t="s">
        <v>16066</v>
      </c>
      <c r="E7252" t="s">
        <v>1209</v>
      </c>
      <c r="F7252" t="s">
        <v>129</v>
      </c>
      <c r="G7252">
        <v>80918</v>
      </c>
      <c r="H7252">
        <v>38.897629000000002</v>
      </c>
      <c r="I7252">
        <v>-104.80704</v>
      </c>
      <c r="J7252" s="1" t="d">
        <v>2018-11-08</v>
      </c>
      <c r="K7252">
        <v>63024</v>
      </c>
      <c r="L7252" t="s">
        <v>30</v>
      </c>
      <c r="M7252" s="1" t="d">
        <v>2014-06-01</v>
      </c>
      <c r="N7252">
        <v>6</v>
      </c>
      <c r="O7252">
        <v>1</v>
      </c>
      <c r="P7252">
        <v>2014</v>
      </c>
      <c r="R7252" t="s">
        <v>26</v>
      </c>
      <c r="S7252" t="s">
        <v>31</v>
      </c>
    </row>
    <row r="7253" spans="1:19" x14ac:dyDescent="0.25">
      <c r="A7253" t="s">
        <v>705</v>
      </c>
      <c r="B7253" t="s">
        <v>16067</v>
      </c>
      <c r="C7253" t="s">
        <v>16068</v>
      </c>
      <c r="E7253" t="s">
        <v>6836</v>
      </c>
      <c r="F7253" t="s">
        <v>137</v>
      </c>
      <c r="G7253">
        <v>97005</v>
      </c>
      <c r="H7253">
        <v>45.476171999999998</v>
      </c>
      <c r="I7253">
        <v>-122.82555000000001</v>
      </c>
      <c r="J7253" s="1" t="d">
        <v>2019-04-08</v>
      </c>
      <c r="K7253">
        <v>63025</v>
      </c>
      <c r="L7253" t="s">
        <v>24</v>
      </c>
      <c r="M7253" s="1" t="d">
        <v>2014-08-01</v>
      </c>
      <c r="N7253">
        <v>8</v>
      </c>
      <c r="O7253">
        <v>1</v>
      </c>
      <c r="P7253">
        <v>2014</v>
      </c>
      <c r="R7253" t="s">
        <v>26</v>
      </c>
      <c r="S7253" t="s">
        <v>31</v>
      </c>
    </row>
    <row r="7254" spans="1:19" x14ac:dyDescent="0.25">
      <c r="A7254" t="s">
        <v>19</v>
      </c>
      <c r="B7254" t="s">
        <v>16069</v>
      </c>
      <c r="C7254" t="s">
        <v>16070</v>
      </c>
      <c r="E7254" t="s">
        <v>5453</v>
      </c>
      <c r="F7254" t="s">
        <v>513</v>
      </c>
      <c r="G7254">
        <v>54880</v>
      </c>
      <c r="H7254">
        <v>46.698028999999998</v>
      </c>
      <c r="I7254">
        <v>-92.035850999999994</v>
      </c>
      <c r="J7254" s="1" t="d">
        <v>2018-11-08</v>
      </c>
      <c r="K7254">
        <v>63026</v>
      </c>
      <c r="L7254" t="s">
        <v>16071</v>
      </c>
      <c r="M7254" s="1" t="d">
        <v>2014-10-15</v>
      </c>
      <c r="N7254">
        <v>10</v>
      </c>
      <c r="O7254">
        <v>15</v>
      </c>
      <c r="P7254">
        <v>2014</v>
      </c>
      <c r="Q7254" t="s">
        <v>35</v>
      </c>
      <c r="R7254" t="s">
        <v>26</v>
      </c>
      <c r="S7254" t="s">
        <v>31</v>
      </c>
    </row>
    <row r="7255" spans="1:19" x14ac:dyDescent="0.25">
      <c r="A7255" t="s">
        <v>19</v>
      </c>
      <c r="B7255" t="s">
        <v>16072</v>
      </c>
      <c r="C7255" t="s">
        <v>16073</v>
      </c>
      <c r="E7255" t="s">
        <v>16074</v>
      </c>
      <c r="F7255" t="s">
        <v>513</v>
      </c>
      <c r="G7255">
        <v>54935</v>
      </c>
      <c r="H7255">
        <v>43.751365999999997</v>
      </c>
      <c r="I7255">
        <v>-88.462333999999998</v>
      </c>
      <c r="J7255" s="1" t="d">
        <v>2018-11-08</v>
      </c>
      <c r="K7255">
        <v>63027</v>
      </c>
      <c r="L7255" t="s">
        <v>16075</v>
      </c>
      <c r="M7255" s="1" t="d">
        <v>2014-10-15</v>
      </c>
      <c r="N7255">
        <v>10</v>
      </c>
      <c r="O7255">
        <v>15</v>
      </c>
      <c r="P7255">
        <v>2014</v>
      </c>
      <c r="Q7255" t="s">
        <v>35</v>
      </c>
      <c r="R7255" t="s">
        <v>26</v>
      </c>
      <c r="S7255" t="s">
        <v>31</v>
      </c>
    </row>
    <row r="7256" spans="1:19" x14ac:dyDescent="0.25">
      <c r="A7256" t="s">
        <v>19</v>
      </c>
      <c r="B7256" t="s">
        <v>16076</v>
      </c>
      <c r="C7256" t="s">
        <v>16077</v>
      </c>
      <c r="E7256" t="s">
        <v>4812</v>
      </c>
      <c r="F7256" t="s">
        <v>513</v>
      </c>
      <c r="G7256">
        <v>53598</v>
      </c>
      <c r="H7256">
        <v>43.194046999999998</v>
      </c>
      <c r="I7256">
        <v>-89.336860000000001</v>
      </c>
      <c r="J7256" s="1" t="d">
        <v>2019-03-07</v>
      </c>
      <c r="K7256">
        <v>63028</v>
      </c>
      <c r="L7256" t="s">
        <v>71</v>
      </c>
      <c r="M7256" s="1" t="d">
        <v>2014-12-18</v>
      </c>
      <c r="N7256">
        <v>12</v>
      </c>
      <c r="O7256">
        <v>18</v>
      </c>
      <c r="P7256">
        <v>2014</v>
      </c>
      <c r="Q7256" t="s">
        <v>35</v>
      </c>
      <c r="R7256" t="s">
        <v>26</v>
      </c>
      <c r="S7256" t="s">
        <v>31</v>
      </c>
    </row>
    <row r="7257" spans="1:19" x14ac:dyDescent="0.25">
      <c r="A7257" t="s">
        <v>19</v>
      </c>
      <c r="B7257" t="s">
        <v>16078</v>
      </c>
      <c r="C7257" t="s">
        <v>16079</v>
      </c>
      <c r="E7257" t="s">
        <v>606</v>
      </c>
      <c r="F7257" t="s">
        <v>119</v>
      </c>
      <c r="G7257">
        <v>55912</v>
      </c>
      <c r="H7257">
        <v>43.675891999999997</v>
      </c>
      <c r="I7257">
        <v>-92.953637999999998</v>
      </c>
      <c r="J7257" s="1" t="d">
        <v>2019-03-07</v>
      </c>
      <c r="K7257">
        <v>63029</v>
      </c>
      <c r="L7257" t="s">
        <v>71</v>
      </c>
      <c r="M7257" s="1" t="d">
        <v>2014-11-19</v>
      </c>
      <c r="N7257">
        <v>11</v>
      </c>
      <c r="O7257">
        <v>19</v>
      </c>
      <c r="P7257">
        <v>2014</v>
      </c>
      <c r="Q7257" t="s">
        <v>35</v>
      </c>
      <c r="R7257" t="s">
        <v>26</v>
      </c>
      <c r="S7257" t="s">
        <v>31</v>
      </c>
    </row>
    <row r="7258" spans="1:19" x14ac:dyDescent="0.25">
      <c r="A7258" t="s">
        <v>312</v>
      </c>
      <c r="B7258" t="s">
        <v>16080</v>
      </c>
      <c r="C7258" t="s">
        <v>16081</v>
      </c>
      <c r="E7258" t="s">
        <v>9488</v>
      </c>
      <c r="F7258" t="s">
        <v>202</v>
      </c>
      <c r="G7258">
        <v>33076</v>
      </c>
      <c r="H7258">
        <v>26.286923999999999</v>
      </c>
      <c r="I7258">
        <v>-80.282043000000002</v>
      </c>
      <c r="J7258" s="1" t="d">
        <v>2018-08-07</v>
      </c>
      <c r="K7258">
        <v>63031</v>
      </c>
      <c r="L7258" t="s">
        <v>30</v>
      </c>
      <c r="M7258" s="1" t="d">
        <v>2014-08-01</v>
      </c>
      <c r="N7258">
        <v>8</v>
      </c>
      <c r="O7258">
        <v>1</v>
      </c>
      <c r="P7258">
        <v>2014</v>
      </c>
      <c r="R7258" t="s">
        <v>26</v>
      </c>
      <c r="S7258" t="s">
        <v>31</v>
      </c>
    </row>
    <row r="7259" spans="1:19" x14ac:dyDescent="0.25">
      <c r="A7259" t="s">
        <v>338</v>
      </c>
      <c r="B7259" t="s">
        <v>16082</v>
      </c>
      <c r="C7259" t="s">
        <v>16083</v>
      </c>
      <c r="D7259" t="s">
        <v>16084</v>
      </c>
      <c r="E7259" t="s">
        <v>5356</v>
      </c>
      <c r="F7259" t="s">
        <v>280</v>
      </c>
      <c r="G7259">
        <v>37040</v>
      </c>
      <c r="H7259">
        <v>36.532845000000002</v>
      </c>
      <c r="I7259">
        <v>-87.349108000000001</v>
      </c>
      <c r="J7259" s="1" t="d">
        <v>2018-09-10</v>
      </c>
      <c r="K7259">
        <v>63033</v>
      </c>
      <c r="L7259" t="s">
        <v>30</v>
      </c>
      <c r="M7259" s="1" t="d">
        <v>2014-08-08</v>
      </c>
      <c r="N7259">
        <v>8</v>
      </c>
      <c r="O7259">
        <v>8</v>
      </c>
      <c r="P7259">
        <v>2014</v>
      </c>
      <c r="R7259" t="s">
        <v>26</v>
      </c>
      <c r="S7259" t="s">
        <v>31</v>
      </c>
    </row>
    <row r="7260" spans="1:19" x14ac:dyDescent="0.25">
      <c r="A7260" t="s">
        <v>338</v>
      </c>
      <c r="B7260" t="s">
        <v>16085</v>
      </c>
      <c r="C7260" t="s">
        <v>16086</v>
      </c>
      <c r="E7260" t="s">
        <v>16087</v>
      </c>
      <c r="F7260" t="s">
        <v>170</v>
      </c>
      <c r="G7260">
        <v>91301</v>
      </c>
      <c r="H7260">
        <v>34.13805</v>
      </c>
      <c r="I7260">
        <v>-118.714873</v>
      </c>
      <c r="J7260" s="1" t="d">
        <v>2018-09-10</v>
      </c>
      <c r="K7260">
        <v>63040</v>
      </c>
      <c r="L7260" t="s">
        <v>30</v>
      </c>
      <c r="M7260" s="1" t="d">
        <v>2014-08-01</v>
      </c>
      <c r="N7260">
        <v>8</v>
      </c>
      <c r="O7260">
        <v>1</v>
      </c>
      <c r="P7260">
        <v>2014</v>
      </c>
      <c r="R7260" t="s">
        <v>26</v>
      </c>
      <c r="S7260" t="s">
        <v>31</v>
      </c>
    </row>
    <row r="7261" spans="1:19" x14ac:dyDescent="0.25">
      <c r="A7261" t="s">
        <v>338</v>
      </c>
      <c r="B7261" t="s">
        <v>16088</v>
      </c>
      <c r="C7261" t="s">
        <v>16089</v>
      </c>
      <c r="D7261" t="s">
        <v>16090</v>
      </c>
      <c r="E7261" t="s">
        <v>309</v>
      </c>
      <c r="F7261" t="s">
        <v>170</v>
      </c>
      <c r="G7261">
        <v>91803</v>
      </c>
      <c r="H7261">
        <v>34.085610000000003</v>
      </c>
      <c r="I7261">
        <v>-118.148607</v>
      </c>
      <c r="J7261" s="1" t="d">
        <v>2018-09-10</v>
      </c>
      <c r="K7261">
        <v>63041</v>
      </c>
      <c r="L7261" t="s">
        <v>30</v>
      </c>
      <c r="M7261" s="1" t="d">
        <v>2014-08-01</v>
      </c>
      <c r="N7261">
        <v>8</v>
      </c>
      <c r="O7261">
        <v>1</v>
      </c>
      <c r="P7261">
        <v>2014</v>
      </c>
      <c r="R7261" t="s">
        <v>26</v>
      </c>
      <c r="S7261" t="s">
        <v>31</v>
      </c>
    </row>
    <row r="7262" spans="1:19" x14ac:dyDescent="0.25">
      <c r="A7262" t="s">
        <v>338</v>
      </c>
      <c r="B7262" t="s">
        <v>16091</v>
      </c>
      <c r="C7262" t="s">
        <v>16089</v>
      </c>
      <c r="D7262" t="s">
        <v>16092</v>
      </c>
      <c r="E7262" t="s">
        <v>309</v>
      </c>
      <c r="F7262" t="s">
        <v>170</v>
      </c>
      <c r="G7262">
        <v>91803</v>
      </c>
      <c r="H7262">
        <v>34.085610000000003</v>
      </c>
      <c r="I7262">
        <v>-118.148607</v>
      </c>
      <c r="J7262" s="1" t="d">
        <v>2018-09-10</v>
      </c>
      <c r="K7262">
        <v>63042</v>
      </c>
      <c r="L7262" t="s">
        <v>30</v>
      </c>
      <c r="M7262" s="1" t="d">
        <v>2014-08-01</v>
      </c>
      <c r="N7262">
        <v>8</v>
      </c>
      <c r="O7262">
        <v>1</v>
      </c>
      <c r="P7262">
        <v>2014</v>
      </c>
      <c r="R7262" t="s">
        <v>26</v>
      </c>
      <c r="S7262" t="s">
        <v>31</v>
      </c>
    </row>
    <row r="7263" spans="1:19" x14ac:dyDescent="0.25">
      <c r="A7263" t="s">
        <v>338</v>
      </c>
      <c r="B7263" t="s">
        <v>16093</v>
      </c>
      <c r="C7263" t="s">
        <v>16094</v>
      </c>
      <c r="E7263" t="s">
        <v>16095</v>
      </c>
      <c r="F7263" t="s">
        <v>170</v>
      </c>
      <c r="G7263">
        <v>91384</v>
      </c>
      <c r="H7263">
        <v>34.465238999999997</v>
      </c>
      <c r="I7263">
        <v>-118.586761</v>
      </c>
      <c r="J7263" s="1" t="d">
        <v>2018-09-10</v>
      </c>
      <c r="K7263">
        <v>63043</v>
      </c>
      <c r="L7263" t="s">
        <v>30</v>
      </c>
      <c r="M7263" s="1" t="d">
        <v>2014-08-01</v>
      </c>
      <c r="N7263">
        <v>8</v>
      </c>
      <c r="O7263">
        <v>1</v>
      </c>
      <c r="P7263">
        <v>2014</v>
      </c>
      <c r="R7263" t="s">
        <v>26</v>
      </c>
      <c r="S7263" t="s">
        <v>27</v>
      </c>
    </row>
    <row r="7264" spans="1:19" x14ac:dyDescent="0.25">
      <c r="A7264" t="s">
        <v>338</v>
      </c>
      <c r="B7264" t="s">
        <v>16096</v>
      </c>
      <c r="C7264" t="s">
        <v>16097</v>
      </c>
      <c r="D7264" t="s">
        <v>16098</v>
      </c>
      <c r="E7264" t="s">
        <v>297</v>
      </c>
      <c r="F7264" t="s">
        <v>170</v>
      </c>
      <c r="G7264">
        <v>90242</v>
      </c>
      <c r="H7264">
        <v>33.930159420000003</v>
      </c>
      <c r="I7264">
        <v>-118.15940740000001</v>
      </c>
      <c r="J7264" s="1" t="d">
        <v>2018-09-10</v>
      </c>
      <c r="K7264">
        <v>63044</v>
      </c>
      <c r="L7264" t="s">
        <v>30</v>
      </c>
      <c r="M7264" s="1" t="d">
        <v>2014-08-01</v>
      </c>
      <c r="N7264">
        <v>8</v>
      </c>
      <c r="O7264">
        <v>1</v>
      </c>
      <c r="P7264">
        <v>2014</v>
      </c>
      <c r="R7264" t="s">
        <v>26</v>
      </c>
      <c r="S7264" t="s">
        <v>31</v>
      </c>
    </row>
    <row r="7265" spans="1:19" x14ac:dyDescent="0.25">
      <c r="A7265" t="s">
        <v>338</v>
      </c>
      <c r="B7265" t="s">
        <v>16099</v>
      </c>
      <c r="C7265" t="s">
        <v>16100</v>
      </c>
      <c r="E7265" t="s">
        <v>428</v>
      </c>
      <c r="F7265" t="s">
        <v>170</v>
      </c>
      <c r="G7265">
        <v>93536</v>
      </c>
      <c r="H7265">
        <v>34.699160999999997</v>
      </c>
      <c r="I7265">
        <v>-118.236662</v>
      </c>
      <c r="J7265" s="1" t="d">
        <v>2018-09-10</v>
      </c>
      <c r="K7265">
        <v>63045</v>
      </c>
      <c r="L7265" t="s">
        <v>30</v>
      </c>
      <c r="M7265" s="1" t="d">
        <v>2014-08-01</v>
      </c>
      <c r="N7265">
        <v>8</v>
      </c>
      <c r="O7265">
        <v>1</v>
      </c>
      <c r="P7265">
        <v>2014</v>
      </c>
      <c r="R7265" t="s">
        <v>26</v>
      </c>
      <c r="S7265" t="s">
        <v>31</v>
      </c>
    </row>
    <row r="7266" spans="1:19" x14ac:dyDescent="0.25">
      <c r="A7266" t="s">
        <v>338</v>
      </c>
      <c r="B7266" t="s">
        <v>16101</v>
      </c>
      <c r="C7266" t="s">
        <v>16102</v>
      </c>
      <c r="D7266" t="s">
        <v>16103</v>
      </c>
      <c r="E7266" t="s">
        <v>428</v>
      </c>
      <c r="F7266" t="s">
        <v>170</v>
      </c>
      <c r="G7266">
        <v>93535</v>
      </c>
      <c r="H7266">
        <v>34.704054999999997</v>
      </c>
      <c r="I7266">
        <v>-118.124855</v>
      </c>
      <c r="J7266" s="1" t="d">
        <v>2018-09-10</v>
      </c>
      <c r="K7266">
        <v>63046</v>
      </c>
      <c r="L7266" t="s">
        <v>30</v>
      </c>
      <c r="M7266" s="1" t="d">
        <v>2014-08-01</v>
      </c>
      <c r="N7266">
        <v>8</v>
      </c>
      <c r="O7266">
        <v>1</v>
      </c>
      <c r="P7266">
        <v>2014</v>
      </c>
      <c r="R7266" t="s">
        <v>26</v>
      </c>
      <c r="S7266" t="s">
        <v>31</v>
      </c>
    </row>
    <row r="7267" spans="1:19" x14ac:dyDescent="0.25">
      <c r="A7267" t="s">
        <v>338</v>
      </c>
      <c r="B7267" t="s">
        <v>16104</v>
      </c>
      <c r="C7267" t="s">
        <v>16105</v>
      </c>
      <c r="D7267" t="s">
        <v>16106</v>
      </c>
      <c r="E7267" t="s">
        <v>226</v>
      </c>
      <c r="F7267" t="s">
        <v>170</v>
      </c>
      <c r="G7267">
        <v>90012</v>
      </c>
      <c r="H7267">
        <v>34.055504999999997</v>
      </c>
      <c r="I7267">
        <v>-118.248852</v>
      </c>
      <c r="J7267" s="1" t="d">
        <v>2018-09-10</v>
      </c>
      <c r="K7267">
        <v>63047</v>
      </c>
      <c r="L7267" t="s">
        <v>30</v>
      </c>
      <c r="M7267" s="1" t="d">
        <v>2014-08-01</v>
      </c>
      <c r="N7267">
        <v>8</v>
      </c>
      <c r="O7267">
        <v>1</v>
      </c>
      <c r="P7267">
        <v>2014</v>
      </c>
      <c r="R7267" t="s">
        <v>26</v>
      </c>
      <c r="S7267" t="s">
        <v>31</v>
      </c>
    </row>
    <row r="7268" spans="1:19" x14ac:dyDescent="0.25">
      <c r="A7268" t="s">
        <v>338</v>
      </c>
      <c r="B7268" t="s">
        <v>16107</v>
      </c>
      <c r="C7268" t="s">
        <v>16108</v>
      </c>
      <c r="D7268" t="s">
        <v>16109</v>
      </c>
      <c r="E7268" t="s">
        <v>226</v>
      </c>
      <c r="F7268" t="s">
        <v>170</v>
      </c>
      <c r="G7268">
        <v>90012</v>
      </c>
      <c r="H7268">
        <v>34.056888999999998</v>
      </c>
      <c r="I7268">
        <v>-118.247789</v>
      </c>
      <c r="J7268" s="1" t="d">
        <v>2018-09-10</v>
      </c>
      <c r="K7268">
        <v>63048</v>
      </c>
      <c r="L7268" t="s">
        <v>30</v>
      </c>
      <c r="M7268" s="1" t="d">
        <v>2014-08-01</v>
      </c>
      <c r="N7268">
        <v>8</v>
      </c>
      <c r="O7268">
        <v>1</v>
      </c>
      <c r="P7268">
        <v>2014</v>
      </c>
      <c r="R7268" t="s">
        <v>26</v>
      </c>
      <c r="S7268" t="s">
        <v>27</v>
      </c>
    </row>
    <row r="7269" spans="1:19" x14ac:dyDescent="0.25">
      <c r="A7269" t="s">
        <v>338</v>
      </c>
      <c r="B7269" t="s">
        <v>16110</v>
      </c>
      <c r="C7269" t="s">
        <v>16111</v>
      </c>
      <c r="D7269" t="s">
        <v>16112</v>
      </c>
      <c r="E7269" t="s">
        <v>226</v>
      </c>
      <c r="F7269" t="s">
        <v>170</v>
      </c>
      <c r="G7269">
        <v>90012</v>
      </c>
      <c r="H7269">
        <v>34.055458999999999</v>
      </c>
      <c r="I7269">
        <v>-118.24480800000001</v>
      </c>
      <c r="J7269" s="1" t="d">
        <v>2018-09-10</v>
      </c>
      <c r="K7269">
        <v>63050</v>
      </c>
      <c r="L7269" t="s">
        <v>30</v>
      </c>
      <c r="M7269" s="1" t="d">
        <v>2014-08-01</v>
      </c>
      <c r="N7269">
        <v>8</v>
      </c>
      <c r="O7269">
        <v>1</v>
      </c>
      <c r="P7269">
        <v>2014</v>
      </c>
      <c r="R7269" t="s">
        <v>26</v>
      </c>
      <c r="S7269" t="s">
        <v>31</v>
      </c>
    </row>
    <row r="7270" spans="1:19" x14ac:dyDescent="0.25">
      <c r="A7270" t="s">
        <v>338</v>
      </c>
      <c r="B7270" t="s">
        <v>16113</v>
      </c>
      <c r="C7270" t="s">
        <v>812</v>
      </c>
      <c r="D7270" t="s">
        <v>16114</v>
      </c>
      <c r="E7270" t="s">
        <v>226</v>
      </c>
      <c r="F7270" t="s">
        <v>170</v>
      </c>
      <c r="G7270">
        <v>90012</v>
      </c>
      <c r="H7270">
        <v>34.055973999999999</v>
      </c>
      <c r="I7270">
        <v>-118.248893</v>
      </c>
      <c r="J7270" s="1" t="d">
        <v>2018-09-10</v>
      </c>
      <c r="K7270">
        <v>63051</v>
      </c>
      <c r="L7270" t="s">
        <v>30</v>
      </c>
      <c r="M7270" s="1" t="d">
        <v>2014-08-01</v>
      </c>
      <c r="N7270">
        <v>8</v>
      </c>
      <c r="O7270">
        <v>1</v>
      </c>
      <c r="P7270">
        <v>2014</v>
      </c>
      <c r="R7270" t="s">
        <v>26</v>
      </c>
      <c r="S7270" t="s">
        <v>31</v>
      </c>
    </row>
    <row r="7271" spans="1:19" x14ac:dyDescent="0.25">
      <c r="A7271" t="s">
        <v>338</v>
      </c>
      <c r="B7271" t="s">
        <v>16115</v>
      </c>
      <c r="C7271" t="s">
        <v>16116</v>
      </c>
      <c r="D7271" t="s">
        <v>16117</v>
      </c>
      <c r="E7271" t="s">
        <v>226</v>
      </c>
      <c r="F7271" t="s">
        <v>170</v>
      </c>
      <c r="G7271">
        <v>90012</v>
      </c>
      <c r="H7271">
        <v>34.059815999999998</v>
      </c>
      <c r="I7271">
        <v>-118.24936</v>
      </c>
      <c r="J7271" s="1" t="d">
        <v>2018-09-10</v>
      </c>
      <c r="K7271">
        <v>63052</v>
      </c>
      <c r="L7271" t="s">
        <v>30</v>
      </c>
      <c r="M7271" s="1" t="d">
        <v>2014-08-01</v>
      </c>
      <c r="N7271">
        <v>8</v>
      </c>
      <c r="O7271">
        <v>1</v>
      </c>
      <c r="P7271">
        <v>2014</v>
      </c>
      <c r="R7271" t="s">
        <v>26</v>
      </c>
      <c r="S7271" t="s">
        <v>31</v>
      </c>
    </row>
    <row r="7272" spans="1:19" x14ac:dyDescent="0.25">
      <c r="A7272" t="s">
        <v>338</v>
      </c>
      <c r="B7272" t="s">
        <v>16118</v>
      </c>
      <c r="C7272" t="s">
        <v>16119</v>
      </c>
      <c r="E7272" t="s">
        <v>226</v>
      </c>
      <c r="F7272" t="s">
        <v>170</v>
      </c>
      <c r="G7272">
        <v>90012</v>
      </c>
      <c r="H7272">
        <v>34.059714999999997</v>
      </c>
      <c r="I7272">
        <v>-118.231965</v>
      </c>
      <c r="J7272" s="1" t="d">
        <v>2018-09-10</v>
      </c>
      <c r="K7272">
        <v>63053</v>
      </c>
      <c r="L7272" t="s">
        <v>30</v>
      </c>
      <c r="M7272" s="1" t="d">
        <v>2014-08-01</v>
      </c>
      <c r="N7272">
        <v>8</v>
      </c>
      <c r="O7272">
        <v>1</v>
      </c>
      <c r="P7272">
        <v>2014</v>
      </c>
      <c r="R7272" t="s">
        <v>26</v>
      </c>
      <c r="S7272" t="s">
        <v>27</v>
      </c>
    </row>
    <row r="7273" spans="1:19" x14ac:dyDescent="0.25">
      <c r="A7273" t="s">
        <v>338</v>
      </c>
      <c r="B7273" t="s">
        <v>16120</v>
      </c>
      <c r="C7273" t="s">
        <v>16121</v>
      </c>
      <c r="E7273" t="s">
        <v>226</v>
      </c>
      <c r="F7273" t="s">
        <v>170</v>
      </c>
      <c r="G7273">
        <v>90012</v>
      </c>
      <c r="H7273">
        <v>34.058702289999999</v>
      </c>
      <c r="I7273">
        <v>-118.2303811</v>
      </c>
      <c r="J7273" s="1" t="d">
        <v>2018-09-10</v>
      </c>
      <c r="K7273">
        <v>63054</v>
      </c>
      <c r="L7273" t="s">
        <v>30</v>
      </c>
      <c r="M7273" s="1" t="d">
        <v>2014-08-01</v>
      </c>
      <c r="N7273">
        <v>8</v>
      </c>
      <c r="O7273">
        <v>1</v>
      </c>
      <c r="P7273">
        <v>2014</v>
      </c>
      <c r="R7273" t="s">
        <v>26</v>
      </c>
      <c r="S7273" t="s">
        <v>27</v>
      </c>
    </row>
    <row r="7274" spans="1:19" x14ac:dyDescent="0.25">
      <c r="A7274" t="s">
        <v>338</v>
      </c>
      <c r="B7274" t="s">
        <v>16122</v>
      </c>
      <c r="C7274" t="s">
        <v>16123</v>
      </c>
      <c r="E7274" t="s">
        <v>226</v>
      </c>
      <c r="F7274" t="s">
        <v>170</v>
      </c>
      <c r="G7274">
        <v>90063</v>
      </c>
      <c r="H7274">
        <v>34.052588</v>
      </c>
      <c r="I7274">
        <v>-118.17509699999999</v>
      </c>
      <c r="J7274" s="1" t="d">
        <v>2018-09-10</v>
      </c>
      <c r="K7274">
        <v>63055</v>
      </c>
      <c r="L7274" t="s">
        <v>30</v>
      </c>
      <c r="M7274" s="1" t="d">
        <v>2014-08-01</v>
      </c>
      <c r="N7274">
        <v>8</v>
      </c>
      <c r="O7274">
        <v>1</v>
      </c>
      <c r="P7274">
        <v>2014</v>
      </c>
      <c r="R7274" t="s">
        <v>26</v>
      </c>
      <c r="S7274" t="s">
        <v>27</v>
      </c>
    </row>
    <row r="7275" spans="1:19" x14ac:dyDescent="0.25">
      <c r="A7275" t="s">
        <v>338</v>
      </c>
      <c r="B7275" t="s">
        <v>16124</v>
      </c>
      <c r="C7275" t="s">
        <v>16125</v>
      </c>
      <c r="D7275" t="s">
        <v>16126</v>
      </c>
      <c r="E7275" t="s">
        <v>226</v>
      </c>
      <c r="F7275" t="s">
        <v>170</v>
      </c>
      <c r="G7275">
        <v>90033</v>
      </c>
      <c r="H7275">
        <v>34.062497</v>
      </c>
      <c r="I7275">
        <v>-118.21160399999999</v>
      </c>
      <c r="J7275" s="1" t="d">
        <v>2018-09-10</v>
      </c>
      <c r="K7275">
        <v>63056</v>
      </c>
      <c r="L7275" t="s">
        <v>30</v>
      </c>
      <c r="M7275" s="1" t="d">
        <v>2014-08-01</v>
      </c>
      <c r="N7275">
        <v>8</v>
      </c>
      <c r="O7275">
        <v>1</v>
      </c>
      <c r="P7275">
        <v>2014</v>
      </c>
      <c r="R7275" t="s">
        <v>26</v>
      </c>
      <c r="S7275" t="s">
        <v>27</v>
      </c>
    </row>
    <row r="7276" spans="1:19" x14ac:dyDescent="0.25">
      <c r="A7276" t="s">
        <v>338</v>
      </c>
      <c r="B7276" t="s">
        <v>16127</v>
      </c>
      <c r="C7276" t="s">
        <v>16128</v>
      </c>
      <c r="D7276" t="s">
        <v>16129</v>
      </c>
      <c r="E7276" t="s">
        <v>226</v>
      </c>
      <c r="F7276" t="s">
        <v>170</v>
      </c>
      <c r="G7276">
        <v>90063</v>
      </c>
      <c r="H7276">
        <v>34.050994000000003</v>
      </c>
      <c r="I7276">
        <v>-118.174908</v>
      </c>
      <c r="J7276" s="1" t="d">
        <v>2018-09-10</v>
      </c>
      <c r="K7276">
        <v>63057</v>
      </c>
      <c r="L7276" t="s">
        <v>30</v>
      </c>
      <c r="M7276" s="1" t="d">
        <v>2014-08-01</v>
      </c>
      <c r="N7276">
        <v>8</v>
      </c>
      <c r="O7276">
        <v>1</v>
      </c>
      <c r="P7276">
        <v>2014</v>
      </c>
      <c r="R7276" t="s">
        <v>26</v>
      </c>
      <c r="S7276" t="s">
        <v>31</v>
      </c>
    </row>
    <row r="7277" spans="1:19" x14ac:dyDescent="0.25">
      <c r="A7277" t="s">
        <v>338</v>
      </c>
      <c r="B7277" t="s">
        <v>16130</v>
      </c>
      <c r="C7277" t="s">
        <v>16131</v>
      </c>
      <c r="E7277" t="s">
        <v>226</v>
      </c>
      <c r="F7277" t="s">
        <v>170</v>
      </c>
      <c r="G7277">
        <v>90063</v>
      </c>
      <c r="H7277">
        <v>34.051025000000003</v>
      </c>
      <c r="I7277">
        <v>-118.17487</v>
      </c>
      <c r="J7277" s="1" t="d">
        <v>2018-09-10</v>
      </c>
      <c r="K7277">
        <v>63058</v>
      </c>
      <c r="L7277" t="s">
        <v>30</v>
      </c>
      <c r="M7277" s="1" t="d">
        <v>2014-08-01</v>
      </c>
      <c r="N7277">
        <v>8</v>
      </c>
      <c r="O7277">
        <v>1</v>
      </c>
      <c r="P7277">
        <v>2014</v>
      </c>
      <c r="R7277" t="s">
        <v>26</v>
      </c>
      <c r="S7277" t="s">
        <v>31</v>
      </c>
    </row>
    <row r="7278" spans="1:19" x14ac:dyDescent="0.25">
      <c r="A7278" t="s">
        <v>338</v>
      </c>
      <c r="B7278" t="s">
        <v>16132</v>
      </c>
      <c r="C7278" t="s">
        <v>16133</v>
      </c>
      <c r="E7278" t="s">
        <v>16134</v>
      </c>
      <c r="F7278" t="s">
        <v>170</v>
      </c>
      <c r="G7278">
        <v>90059</v>
      </c>
      <c r="H7278">
        <v>33.928018999999999</v>
      </c>
      <c r="I7278">
        <v>-118.225363</v>
      </c>
      <c r="J7278" s="1" t="d">
        <v>2018-09-10</v>
      </c>
      <c r="K7278">
        <v>63059</v>
      </c>
      <c r="L7278" t="s">
        <v>30</v>
      </c>
      <c r="M7278" s="1" t="d">
        <v>2014-08-01</v>
      </c>
      <c r="N7278">
        <v>8</v>
      </c>
      <c r="O7278">
        <v>1</v>
      </c>
      <c r="P7278">
        <v>2014</v>
      </c>
      <c r="R7278" t="s">
        <v>26</v>
      </c>
      <c r="S7278" t="s">
        <v>31</v>
      </c>
    </row>
    <row r="7279" spans="1:19" x14ac:dyDescent="0.25">
      <c r="A7279" t="s">
        <v>338</v>
      </c>
      <c r="B7279" t="s">
        <v>16135</v>
      </c>
      <c r="C7279" t="s">
        <v>16136</v>
      </c>
      <c r="E7279" t="s">
        <v>10905</v>
      </c>
      <c r="F7279" t="s">
        <v>170</v>
      </c>
      <c r="G7279">
        <v>91754</v>
      </c>
      <c r="H7279">
        <v>34.060684999999999</v>
      </c>
      <c r="I7279">
        <v>-118.168137</v>
      </c>
      <c r="J7279" s="1" t="d">
        <v>2018-09-10</v>
      </c>
      <c r="K7279">
        <v>63060</v>
      </c>
      <c r="L7279" t="s">
        <v>30</v>
      </c>
      <c r="M7279" s="1" t="d">
        <v>2014-08-01</v>
      </c>
      <c r="N7279">
        <v>8</v>
      </c>
      <c r="O7279">
        <v>1</v>
      </c>
      <c r="P7279">
        <v>2014</v>
      </c>
      <c r="R7279" t="s">
        <v>26</v>
      </c>
      <c r="S7279" t="s">
        <v>31</v>
      </c>
    </row>
    <row r="7280" spans="1:19" x14ac:dyDescent="0.25">
      <c r="A7280" t="s">
        <v>338</v>
      </c>
      <c r="B7280" t="s">
        <v>16137</v>
      </c>
      <c r="C7280" t="s">
        <v>16138</v>
      </c>
      <c r="D7280" t="s">
        <v>16139</v>
      </c>
      <c r="E7280" t="s">
        <v>2691</v>
      </c>
      <c r="F7280" t="s">
        <v>170</v>
      </c>
      <c r="G7280">
        <v>90650</v>
      </c>
      <c r="H7280">
        <v>33.914864999999999</v>
      </c>
      <c r="I7280">
        <v>-118.066813</v>
      </c>
      <c r="J7280" s="1" t="d">
        <v>2018-09-10</v>
      </c>
      <c r="K7280">
        <v>63061</v>
      </c>
      <c r="L7280" t="s">
        <v>30</v>
      </c>
      <c r="M7280" s="1" t="d">
        <v>2014-08-01</v>
      </c>
      <c r="N7280">
        <v>8</v>
      </c>
      <c r="O7280">
        <v>1</v>
      </c>
      <c r="P7280">
        <v>2014</v>
      </c>
      <c r="R7280" t="s">
        <v>26</v>
      </c>
      <c r="S7280" t="s">
        <v>31</v>
      </c>
    </row>
    <row r="7281" spans="1:19" x14ac:dyDescent="0.25">
      <c r="A7281" t="s">
        <v>338</v>
      </c>
      <c r="B7281" t="s">
        <v>16140</v>
      </c>
      <c r="C7281" t="s">
        <v>16141</v>
      </c>
      <c r="E7281" t="s">
        <v>885</v>
      </c>
      <c r="F7281" t="s">
        <v>170</v>
      </c>
      <c r="G7281">
        <v>91773</v>
      </c>
      <c r="H7281">
        <v>34.104771999999997</v>
      </c>
      <c r="I7281">
        <v>-117.801681</v>
      </c>
      <c r="J7281" s="1" t="d">
        <v>2018-09-10</v>
      </c>
      <c r="K7281">
        <v>63062</v>
      </c>
      <c r="L7281" t="s">
        <v>30</v>
      </c>
      <c r="M7281" s="1" t="d">
        <v>2014-08-01</v>
      </c>
      <c r="N7281">
        <v>8</v>
      </c>
      <c r="O7281">
        <v>1</v>
      </c>
      <c r="P7281">
        <v>2014</v>
      </c>
      <c r="R7281" t="s">
        <v>26</v>
      </c>
      <c r="S7281" t="s">
        <v>31</v>
      </c>
    </row>
    <row r="7282" spans="1:19" x14ac:dyDescent="0.25">
      <c r="A7282" t="s">
        <v>338</v>
      </c>
      <c r="B7282" t="s">
        <v>16142</v>
      </c>
      <c r="C7282" t="s">
        <v>16143</v>
      </c>
      <c r="E7282" t="s">
        <v>3243</v>
      </c>
      <c r="F7282" t="s">
        <v>170</v>
      </c>
      <c r="G7282">
        <v>91355</v>
      </c>
      <c r="H7282">
        <v>34.415477000000003</v>
      </c>
      <c r="I7282">
        <v>-118.548126</v>
      </c>
      <c r="J7282" s="1" t="d">
        <v>2018-09-10</v>
      </c>
      <c r="K7282">
        <v>63063</v>
      </c>
      <c r="L7282" t="s">
        <v>30</v>
      </c>
      <c r="M7282" s="1" t="d">
        <v>2014-08-01</v>
      </c>
      <c r="N7282">
        <v>8</v>
      </c>
      <c r="O7282">
        <v>1</v>
      </c>
      <c r="P7282">
        <v>2014</v>
      </c>
      <c r="R7282" t="s">
        <v>26</v>
      </c>
      <c r="S7282" t="s">
        <v>31</v>
      </c>
    </row>
    <row r="7283" spans="1:19" x14ac:dyDescent="0.25">
      <c r="A7283" t="s">
        <v>338</v>
      </c>
      <c r="B7283" t="s">
        <v>16144</v>
      </c>
      <c r="C7283" t="s">
        <v>16145</v>
      </c>
      <c r="E7283" t="s">
        <v>16146</v>
      </c>
      <c r="F7283" t="s">
        <v>170</v>
      </c>
      <c r="G7283">
        <v>91780</v>
      </c>
      <c r="H7283">
        <v>34.103034999999998</v>
      </c>
      <c r="I7283">
        <v>-118.07594</v>
      </c>
      <c r="J7283" s="1" t="d">
        <v>2018-09-10</v>
      </c>
      <c r="K7283">
        <v>63064</v>
      </c>
      <c r="L7283" t="s">
        <v>30</v>
      </c>
      <c r="M7283" s="1" t="d">
        <v>2014-08-01</v>
      </c>
      <c r="N7283">
        <v>8</v>
      </c>
      <c r="O7283">
        <v>1</v>
      </c>
      <c r="P7283">
        <v>2014</v>
      </c>
      <c r="R7283" t="s">
        <v>26</v>
      </c>
      <c r="S7283" t="s">
        <v>31</v>
      </c>
    </row>
    <row r="7284" spans="1:19" x14ac:dyDescent="0.25">
      <c r="A7284" t="s">
        <v>338</v>
      </c>
      <c r="B7284" t="s">
        <v>16147</v>
      </c>
      <c r="C7284" t="s">
        <v>16148</v>
      </c>
      <c r="E7284" t="s">
        <v>16149</v>
      </c>
      <c r="F7284" t="s">
        <v>170</v>
      </c>
      <c r="G7284">
        <v>91789</v>
      </c>
      <c r="H7284">
        <v>34.029518000000003</v>
      </c>
      <c r="I7284">
        <v>-117.83428000000001</v>
      </c>
      <c r="J7284" s="1" t="d">
        <v>2018-09-10</v>
      </c>
      <c r="K7284">
        <v>63065</v>
      </c>
      <c r="L7284" t="s">
        <v>30</v>
      </c>
      <c r="M7284" s="1" t="d">
        <v>2014-08-01</v>
      </c>
      <c r="N7284">
        <v>8</v>
      </c>
      <c r="O7284">
        <v>1</v>
      </c>
      <c r="P7284">
        <v>2014</v>
      </c>
      <c r="R7284" t="s">
        <v>26</v>
      </c>
      <c r="S7284" t="s">
        <v>31</v>
      </c>
    </row>
    <row r="7285" spans="1:19" x14ac:dyDescent="0.25">
      <c r="A7285" t="s">
        <v>338</v>
      </c>
      <c r="B7285" t="s">
        <v>16150</v>
      </c>
      <c r="C7285" t="s">
        <v>16151</v>
      </c>
      <c r="E7285" t="s">
        <v>11378</v>
      </c>
      <c r="F7285" t="s">
        <v>170</v>
      </c>
      <c r="G7285">
        <v>90069</v>
      </c>
      <c r="H7285">
        <v>34.084738000000002</v>
      </c>
      <c r="I7285">
        <v>-118.38396299999999</v>
      </c>
      <c r="J7285" s="1" t="d">
        <v>2018-09-10</v>
      </c>
      <c r="K7285">
        <v>63066</v>
      </c>
      <c r="L7285" t="s">
        <v>30</v>
      </c>
      <c r="M7285" s="1" t="d">
        <v>2014-08-01</v>
      </c>
      <c r="N7285">
        <v>8</v>
      </c>
      <c r="O7285">
        <v>1</v>
      </c>
      <c r="P7285">
        <v>2014</v>
      </c>
      <c r="R7285" t="s">
        <v>26</v>
      </c>
      <c r="S7285" t="s">
        <v>27</v>
      </c>
    </row>
    <row r="7286" spans="1:19" x14ac:dyDescent="0.25">
      <c r="A7286" t="s">
        <v>338</v>
      </c>
      <c r="B7286" t="s">
        <v>12184</v>
      </c>
      <c r="C7286" t="s">
        <v>16156</v>
      </c>
      <c r="D7286" t="s">
        <v>16157</v>
      </c>
      <c r="E7286" t="s">
        <v>9983</v>
      </c>
      <c r="F7286" t="s">
        <v>212</v>
      </c>
      <c r="G7286">
        <v>27513</v>
      </c>
      <c r="H7286">
        <v>35.823400999999997</v>
      </c>
      <c r="I7286">
        <v>-78.761240000000001</v>
      </c>
      <c r="J7286" s="1" t="d">
        <v>2018-08-07</v>
      </c>
      <c r="K7286">
        <v>63074</v>
      </c>
      <c r="L7286" t="s">
        <v>30</v>
      </c>
      <c r="M7286" s="1" t="d">
        <v>2014-04-01</v>
      </c>
      <c r="N7286">
        <v>4</v>
      </c>
      <c r="O7286">
        <v>1</v>
      </c>
      <c r="P7286">
        <v>2014</v>
      </c>
      <c r="R7286" t="s">
        <v>26</v>
      </c>
      <c r="S7286" t="s">
        <v>27</v>
      </c>
    </row>
    <row r="7287" spans="1:19" x14ac:dyDescent="0.25">
      <c r="A7287" t="s">
        <v>338</v>
      </c>
      <c r="B7287" t="s">
        <v>12184</v>
      </c>
      <c r="C7287" t="s">
        <v>16158</v>
      </c>
      <c r="D7287" t="s">
        <v>16159</v>
      </c>
      <c r="E7287" t="s">
        <v>9983</v>
      </c>
      <c r="F7287" t="s">
        <v>212</v>
      </c>
      <c r="G7287">
        <v>27607</v>
      </c>
      <c r="H7287">
        <v>35.822242000000003</v>
      </c>
      <c r="I7287">
        <v>-78.757041999999998</v>
      </c>
      <c r="J7287" s="1" t="d">
        <v>2018-08-07</v>
      </c>
      <c r="K7287">
        <v>63075</v>
      </c>
      <c r="L7287" t="s">
        <v>30</v>
      </c>
      <c r="M7287" s="1" t="d">
        <v>2014-04-01</v>
      </c>
      <c r="N7287">
        <v>4</v>
      </c>
      <c r="O7287">
        <v>1</v>
      </c>
      <c r="P7287">
        <v>2014</v>
      </c>
      <c r="R7287" t="s">
        <v>26</v>
      </c>
      <c r="S7287" t="s">
        <v>27</v>
      </c>
    </row>
    <row r="7288" spans="1:19" x14ac:dyDescent="0.25">
      <c r="A7288" t="s">
        <v>338</v>
      </c>
      <c r="B7288" t="s">
        <v>12184</v>
      </c>
      <c r="C7288" t="s">
        <v>16160</v>
      </c>
      <c r="D7288" t="s">
        <v>16161</v>
      </c>
      <c r="E7288" t="s">
        <v>9983</v>
      </c>
      <c r="F7288" t="s">
        <v>212</v>
      </c>
      <c r="G7288">
        <v>27513</v>
      </c>
      <c r="H7288">
        <v>35.824815000000001</v>
      </c>
      <c r="I7288">
        <v>-78.757351999999997</v>
      </c>
      <c r="J7288" s="1" t="d">
        <v>2018-08-07</v>
      </c>
      <c r="K7288">
        <v>63076</v>
      </c>
      <c r="L7288" t="s">
        <v>30</v>
      </c>
      <c r="M7288" s="1" t="d">
        <v>2014-04-01</v>
      </c>
      <c r="N7288">
        <v>4</v>
      </c>
      <c r="O7288">
        <v>1</v>
      </c>
      <c r="P7288">
        <v>2014</v>
      </c>
      <c r="R7288" t="s">
        <v>26</v>
      </c>
      <c r="S7288" t="s">
        <v>27</v>
      </c>
    </row>
    <row r="7289" spans="1:19" x14ac:dyDescent="0.25">
      <c r="A7289" t="s">
        <v>312</v>
      </c>
      <c r="B7289" t="s">
        <v>16162</v>
      </c>
      <c r="C7289" t="s">
        <v>16163</v>
      </c>
      <c r="E7289" t="s">
        <v>16164</v>
      </c>
      <c r="F7289" t="s">
        <v>37</v>
      </c>
      <c r="G7289">
        <v>78071</v>
      </c>
      <c r="H7289">
        <v>28.487082000000001</v>
      </c>
      <c r="I7289">
        <v>-98.143641000000002</v>
      </c>
      <c r="J7289" s="1" t="d">
        <v>2018-08-07</v>
      </c>
      <c r="K7289">
        <v>63093</v>
      </c>
      <c r="L7289" t="s">
        <v>30</v>
      </c>
      <c r="M7289" s="1" t="d">
        <v>2014-08-01</v>
      </c>
      <c r="N7289">
        <v>8</v>
      </c>
      <c r="O7289">
        <v>1</v>
      </c>
      <c r="P7289">
        <v>2014</v>
      </c>
      <c r="R7289" t="s">
        <v>26</v>
      </c>
      <c r="S7289" t="s">
        <v>31</v>
      </c>
    </row>
    <row r="7290" spans="1:19" x14ac:dyDescent="0.25">
      <c r="A7290" t="s">
        <v>338</v>
      </c>
      <c r="B7290" t="s">
        <v>12326</v>
      </c>
      <c r="C7290" t="s">
        <v>16165</v>
      </c>
      <c r="E7290" t="s">
        <v>192</v>
      </c>
      <c r="F7290" t="s">
        <v>170</v>
      </c>
      <c r="G7290">
        <v>95616</v>
      </c>
      <c r="H7290">
        <v>38.542219000000003</v>
      </c>
      <c r="I7290">
        <v>-121.771883</v>
      </c>
      <c r="J7290" s="1" t="d">
        <v>2019-01-10</v>
      </c>
      <c r="K7290">
        <v>63094</v>
      </c>
      <c r="L7290" t="s">
        <v>30</v>
      </c>
      <c r="M7290" s="1" t="d">
        <v>2014-08-01</v>
      </c>
      <c r="N7290">
        <v>8</v>
      </c>
      <c r="O7290">
        <v>1</v>
      </c>
      <c r="P7290">
        <v>2014</v>
      </c>
      <c r="R7290" t="s">
        <v>26</v>
      </c>
      <c r="S7290" t="s">
        <v>31</v>
      </c>
    </row>
    <row r="7291" spans="1:19" x14ac:dyDescent="0.25">
      <c r="A7291" t="s">
        <v>312</v>
      </c>
      <c r="B7291" t="s">
        <v>16167</v>
      </c>
      <c r="C7291" t="s">
        <v>16168</v>
      </c>
      <c r="E7291" t="s">
        <v>4917</v>
      </c>
      <c r="F7291" t="s">
        <v>373</v>
      </c>
      <c r="G7291">
        <v>60109</v>
      </c>
      <c r="H7291">
        <v>42.053561000000002</v>
      </c>
      <c r="I7291">
        <v>-88.549448999999996</v>
      </c>
      <c r="J7291" s="1" t="d">
        <v>2018-10-04</v>
      </c>
      <c r="K7291">
        <v>63112</v>
      </c>
      <c r="L7291" t="s">
        <v>30</v>
      </c>
      <c r="M7291" s="1" t="d">
        <v>2014-08-01</v>
      </c>
      <c r="N7291">
        <v>8</v>
      </c>
      <c r="O7291">
        <v>1</v>
      </c>
      <c r="P7291">
        <v>2014</v>
      </c>
      <c r="R7291" t="s">
        <v>26</v>
      </c>
      <c r="S7291" t="s">
        <v>31</v>
      </c>
    </row>
    <row r="7292" spans="1:19" x14ac:dyDescent="0.25">
      <c r="A7292" t="s">
        <v>312</v>
      </c>
      <c r="B7292" t="s">
        <v>16169</v>
      </c>
      <c r="C7292" t="s">
        <v>16170</v>
      </c>
      <c r="E7292" t="s">
        <v>3464</v>
      </c>
      <c r="F7292" t="s">
        <v>260</v>
      </c>
      <c r="G7292">
        <v>85283</v>
      </c>
      <c r="H7292">
        <v>33.378757</v>
      </c>
      <c r="I7292">
        <v>-111.946304</v>
      </c>
      <c r="J7292" s="1" t="d">
        <v>2018-09-10</v>
      </c>
      <c r="K7292">
        <v>63114</v>
      </c>
      <c r="L7292" t="s">
        <v>30</v>
      </c>
      <c r="M7292" s="1" t="d">
        <v>2014-01-01</v>
      </c>
      <c r="N7292">
        <v>1</v>
      </c>
      <c r="O7292">
        <v>1</v>
      </c>
      <c r="P7292">
        <v>2014</v>
      </c>
      <c r="R7292" t="s">
        <v>26</v>
      </c>
      <c r="S7292" t="s">
        <v>31</v>
      </c>
    </row>
    <row r="7293" spans="1:19" x14ac:dyDescent="0.25">
      <c r="A7293" t="s">
        <v>312</v>
      </c>
      <c r="B7293" t="s">
        <v>16173</v>
      </c>
      <c r="C7293" t="s">
        <v>16174</v>
      </c>
      <c r="D7293" t="s">
        <v>16175</v>
      </c>
      <c r="E7293" t="s">
        <v>36</v>
      </c>
      <c r="F7293" t="s">
        <v>37</v>
      </c>
      <c r="G7293">
        <v>77070</v>
      </c>
      <c r="H7293">
        <v>29.955721820000001</v>
      </c>
      <c r="I7293">
        <v>-95.554203150000006</v>
      </c>
      <c r="J7293" s="1" t="d">
        <v>2018-08-07</v>
      </c>
      <c r="K7293">
        <v>63139</v>
      </c>
      <c r="L7293" t="s">
        <v>30</v>
      </c>
      <c r="M7293" s="1" t="d">
        <v>2014-08-01</v>
      </c>
      <c r="N7293">
        <v>8</v>
      </c>
      <c r="O7293">
        <v>1</v>
      </c>
      <c r="P7293">
        <v>2014</v>
      </c>
      <c r="R7293" t="s">
        <v>26</v>
      </c>
      <c r="S7293" t="s">
        <v>31</v>
      </c>
    </row>
    <row r="7294" spans="1:19" x14ac:dyDescent="0.25">
      <c r="A7294" t="s">
        <v>338</v>
      </c>
      <c r="B7294" t="s">
        <v>16176</v>
      </c>
      <c r="C7294" t="s">
        <v>16177</v>
      </c>
      <c r="D7294" t="s">
        <v>16178</v>
      </c>
      <c r="E7294" t="s">
        <v>16179</v>
      </c>
      <c r="F7294" t="s">
        <v>48</v>
      </c>
      <c r="G7294">
        <v>14559</v>
      </c>
      <c r="H7294">
        <v>43.191567999999997</v>
      </c>
      <c r="I7294">
        <v>-77.801928000000004</v>
      </c>
      <c r="J7294" s="1" t="d">
        <v>2018-04-03</v>
      </c>
      <c r="K7294">
        <v>63140</v>
      </c>
      <c r="L7294" t="s">
        <v>30</v>
      </c>
      <c r="M7294" s="1" t="d">
        <v>2014-07-20</v>
      </c>
      <c r="N7294">
        <v>7</v>
      </c>
      <c r="O7294">
        <v>20</v>
      </c>
      <c r="P7294">
        <v>2014</v>
      </c>
      <c r="R7294" t="s">
        <v>26</v>
      </c>
      <c r="S7294" t="s">
        <v>31</v>
      </c>
    </row>
    <row r="7295" spans="1:19" x14ac:dyDescent="0.25">
      <c r="A7295" t="s">
        <v>338</v>
      </c>
      <c r="B7295" t="s">
        <v>16183</v>
      </c>
      <c r="C7295" t="s">
        <v>16184</v>
      </c>
      <c r="D7295" t="s">
        <v>16185</v>
      </c>
      <c r="E7295" t="s">
        <v>226</v>
      </c>
      <c r="F7295" t="s">
        <v>170</v>
      </c>
      <c r="G7295">
        <v>90012</v>
      </c>
      <c r="H7295">
        <v>34.056103999999998</v>
      </c>
      <c r="I7295">
        <v>-118.232079</v>
      </c>
      <c r="J7295" s="1" t="d">
        <v>2018-05-03</v>
      </c>
      <c r="K7295">
        <v>63169</v>
      </c>
      <c r="L7295" t="s">
        <v>30</v>
      </c>
      <c r="M7295" s="1" t="d">
        <v>2014-02-01</v>
      </c>
      <c r="N7295">
        <v>2</v>
      </c>
      <c r="O7295">
        <v>1</v>
      </c>
      <c r="P7295">
        <v>2014</v>
      </c>
      <c r="R7295" t="s">
        <v>26</v>
      </c>
      <c r="S7295" t="s">
        <v>31</v>
      </c>
    </row>
    <row r="7296" spans="1:19" x14ac:dyDescent="0.25">
      <c r="A7296" t="s">
        <v>338</v>
      </c>
      <c r="B7296" t="s">
        <v>16186</v>
      </c>
      <c r="C7296" t="s">
        <v>16187</v>
      </c>
      <c r="D7296" t="s">
        <v>16188</v>
      </c>
      <c r="E7296" t="s">
        <v>352</v>
      </c>
      <c r="F7296" t="s">
        <v>170</v>
      </c>
      <c r="G7296">
        <v>90806</v>
      </c>
      <c r="H7296">
        <v>33.806005999999996</v>
      </c>
      <c r="I7296">
        <v>-118.19054800000001</v>
      </c>
      <c r="J7296" s="1" t="d">
        <v>2018-05-03</v>
      </c>
      <c r="K7296">
        <v>63170</v>
      </c>
      <c r="L7296" t="s">
        <v>30</v>
      </c>
      <c r="M7296" s="1" t="d">
        <v>2014-02-01</v>
      </c>
      <c r="N7296">
        <v>2</v>
      </c>
      <c r="O7296">
        <v>1</v>
      </c>
      <c r="P7296">
        <v>2014</v>
      </c>
      <c r="R7296" t="s">
        <v>26</v>
      </c>
      <c r="S7296" t="s">
        <v>31</v>
      </c>
    </row>
    <row r="7297" spans="1:19" x14ac:dyDescent="0.25">
      <c r="A7297" t="s">
        <v>338</v>
      </c>
      <c r="B7297" t="s">
        <v>16189</v>
      </c>
      <c r="C7297" t="s">
        <v>16190</v>
      </c>
      <c r="D7297" t="s">
        <v>16191</v>
      </c>
      <c r="E7297" t="s">
        <v>16192</v>
      </c>
      <c r="F7297" t="s">
        <v>170</v>
      </c>
      <c r="G7297">
        <v>91604</v>
      </c>
      <c r="H7297">
        <v>34.139746000000002</v>
      </c>
      <c r="I7297">
        <v>-118.361851</v>
      </c>
      <c r="J7297" s="1" t="d">
        <v>2018-05-03</v>
      </c>
      <c r="K7297">
        <v>63171</v>
      </c>
      <c r="L7297" t="s">
        <v>30</v>
      </c>
      <c r="M7297" s="1" t="d">
        <v>2014-02-01</v>
      </c>
      <c r="N7297">
        <v>2</v>
      </c>
      <c r="O7297">
        <v>1</v>
      </c>
      <c r="P7297">
        <v>2014</v>
      </c>
      <c r="R7297" t="s">
        <v>26</v>
      </c>
      <c r="S7297" t="s">
        <v>31</v>
      </c>
    </row>
    <row r="7298" spans="1:19" x14ac:dyDescent="0.25">
      <c r="A7298" t="s">
        <v>338</v>
      </c>
      <c r="B7298" t="s">
        <v>16193</v>
      </c>
      <c r="C7298" t="s">
        <v>16194</v>
      </c>
      <c r="D7298" t="s">
        <v>11693</v>
      </c>
      <c r="E7298" t="s">
        <v>16195</v>
      </c>
      <c r="F7298" t="s">
        <v>170</v>
      </c>
      <c r="G7298">
        <v>90245</v>
      </c>
      <c r="H7298">
        <v>33.916294000000001</v>
      </c>
      <c r="I7298">
        <v>-118.385869</v>
      </c>
      <c r="J7298" s="1" t="d">
        <v>2018-05-03</v>
      </c>
      <c r="K7298">
        <v>63172</v>
      </c>
      <c r="L7298" t="s">
        <v>30</v>
      </c>
      <c r="M7298" s="1" t="d">
        <v>2014-02-01</v>
      </c>
      <c r="N7298">
        <v>2</v>
      </c>
      <c r="O7298">
        <v>1</v>
      </c>
      <c r="P7298">
        <v>2014</v>
      </c>
      <c r="R7298" t="s">
        <v>26</v>
      </c>
      <c r="S7298" t="s">
        <v>31</v>
      </c>
    </row>
    <row r="7299" spans="1:19" x14ac:dyDescent="0.25">
      <c r="A7299" t="s">
        <v>338</v>
      </c>
      <c r="B7299" t="s">
        <v>16196</v>
      </c>
      <c r="C7299" t="s">
        <v>16197</v>
      </c>
      <c r="E7299" t="s">
        <v>12263</v>
      </c>
      <c r="F7299" t="s">
        <v>67</v>
      </c>
      <c r="G7299">
        <v>6053</v>
      </c>
      <c r="H7299">
        <v>41.693067999999997</v>
      </c>
      <c r="I7299">
        <v>-72.767971000000003</v>
      </c>
      <c r="J7299" s="1" t="d">
        <v>2018-04-03</v>
      </c>
      <c r="K7299">
        <v>63173</v>
      </c>
      <c r="L7299" t="s">
        <v>30</v>
      </c>
      <c r="M7299" s="1" t="d">
        <v>2014-09-20</v>
      </c>
      <c r="N7299">
        <v>9</v>
      </c>
      <c r="O7299">
        <v>20</v>
      </c>
      <c r="P7299">
        <v>2014</v>
      </c>
      <c r="R7299" t="s">
        <v>26</v>
      </c>
      <c r="S7299" t="s">
        <v>31</v>
      </c>
    </row>
    <row r="7300" spans="1:19" x14ac:dyDescent="0.25">
      <c r="A7300" t="s">
        <v>338</v>
      </c>
      <c r="B7300" t="s">
        <v>16198</v>
      </c>
      <c r="C7300" t="s">
        <v>16199</v>
      </c>
      <c r="E7300" t="s">
        <v>6023</v>
      </c>
      <c r="F7300" t="s">
        <v>67</v>
      </c>
      <c r="G7300">
        <v>6880</v>
      </c>
      <c r="H7300">
        <v>41.122740999999998</v>
      </c>
      <c r="I7300">
        <v>-73.315848000000003</v>
      </c>
      <c r="J7300" s="1" t="d">
        <v>2018-04-03</v>
      </c>
      <c r="K7300">
        <v>63174</v>
      </c>
      <c r="L7300" t="s">
        <v>30</v>
      </c>
      <c r="M7300" s="1" t="d">
        <v>2014-08-15</v>
      </c>
      <c r="N7300">
        <v>8</v>
      </c>
      <c r="O7300">
        <v>15</v>
      </c>
      <c r="P7300">
        <v>2014</v>
      </c>
      <c r="R7300" t="s">
        <v>26</v>
      </c>
      <c r="S7300" t="s">
        <v>31</v>
      </c>
    </row>
    <row r="7301" spans="1:19" x14ac:dyDescent="0.25">
      <c r="A7301" t="s">
        <v>338</v>
      </c>
      <c r="B7301" t="s">
        <v>16200</v>
      </c>
      <c r="C7301" t="s">
        <v>16201</v>
      </c>
      <c r="E7301" t="s">
        <v>8682</v>
      </c>
      <c r="F7301" t="s">
        <v>67</v>
      </c>
      <c r="G7301">
        <v>6475</v>
      </c>
      <c r="H7301">
        <v>41.286481999999999</v>
      </c>
      <c r="I7301">
        <v>-72.416634000000002</v>
      </c>
      <c r="J7301" s="1" t="d">
        <v>2019-04-08</v>
      </c>
      <c r="K7301">
        <v>63175</v>
      </c>
      <c r="L7301" t="s">
        <v>24</v>
      </c>
      <c r="M7301" s="1" t="d">
        <v>2014-08-20</v>
      </c>
      <c r="N7301">
        <v>8</v>
      </c>
      <c r="O7301">
        <v>20</v>
      </c>
      <c r="P7301">
        <v>2014</v>
      </c>
      <c r="R7301" t="s">
        <v>26</v>
      </c>
      <c r="S7301" t="s">
        <v>31</v>
      </c>
    </row>
    <row r="7302" spans="1:19" x14ac:dyDescent="0.25">
      <c r="A7302" t="s">
        <v>338</v>
      </c>
      <c r="B7302" t="s">
        <v>16207</v>
      </c>
      <c r="C7302" t="s">
        <v>16208</v>
      </c>
      <c r="D7302" t="s">
        <v>16209</v>
      </c>
      <c r="E7302" t="s">
        <v>16210</v>
      </c>
      <c r="F7302" t="s">
        <v>129</v>
      </c>
      <c r="G7302">
        <v>81611</v>
      </c>
      <c r="H7302">
        <v>39.191257999999998</v>
      </c>
      <c r="I7302">
        <v>-106.818009</v>
      </c>
      <c r="J7302" s="1" t="d">
        <v>2018-09-10</v>
      </c>
      <c r="K7302">
        <v>63180</v>
      </c>
      <c r="L7302" t="s">
        <v>30</v>
      </c>
      <c r="M7302" s="1" t="d">
        <v>2014-07-01</v>
      </c>
      <c r="N7302">
        <v>7</v>
      </c>
      <c r="O7302">
        <v>1</v>
      </c>
      <c r="P7302">
        <v>2014</v>
      </c>
      <c r="R7302" t="s">
        <v>26</v>
      </c>
      <c r="S7302" t="s">
        <v>31</v>
      </c>
    </row>
    <row r="7303" spans="1:19" x14ac:dyDescent="0.25">
      <c r="A7303" t="s">
        <v>338</v>
      </c>
      <c r="B7303" t="s">
        <v>16211</v>
      </c>
      <c r="C7303" t="s">
        <v>16212</v>
      </c>
      <c r="E7303" t="s">
        <v>534</v>
      </c>
      <c r="F7303" t="s">
        <v>170</v>
      </c>
      <c r="G7303">
        <v>95536</v>
      </c>
      <c r="H7303">
        <v>40.575434000000001</v>
      </c>
      <c r="I7303">
        <v>-124.26483899999999</v>
      </c>
      <c r="J7303" s="1" t="d">
        <v>2018-12-11</v>
      </c>
      <c r="K7303">
        <v>63181</v>
      </c>
      <c r="L7303" t="s">
        <v>30</v>
      </c>
      <c r="M7303" s="1" t="d">
        <v>2014-09-01</v>
      </c>
      <c r="N7303">
        <v>9</v>
      </c>
      <c r="O7303">
        <v>1</v>
      </c>
      <c r="P7303">
        <v>2014</v>
      </c>
      <c r="R7303" t="s">
        <v>26</v>
      </c>
      <c r="S7303" t="s">
        <v>31</v>
      </c>
    </row>
    <row r="7304" spans="1:19" x14ac:dyDescent="0.25">
      <c r="A7304" t="s">
        <v>338</v>
      </c>
      <c r="B7304" t="s">
        <v>16213</v>
      </c>
      <c r="C7304" t="s">
        <v>16214</v>
      </c>
      <c r="D7304" t="s">
        <v>16215</v>
      </c>
      <c r="E7304" t="s">
        <v>1612</v>
      </c>
      <c r="F7304" t="s">
        <v>208</v>
      </c>
      <c r="G7304">
        <v>29202</v>
      </c>
      <c r="H7304">
        <v>34.095306999999998</v>
      </c>
      <c r="I7304">
        <v>-80.971258000000006</v>
      </c>
      <c r="J7304" s="1" t="d">
        <v>2018-12-11</v>
      </c>
      <c r="K7304">
        <v>63182</v>
      </c>
      <c r="L7304" t="s">
        <v>30</v>
      </c>
      <c r="M7304" s="1" t="d">
        <v>2014-09-07</v>
      </c>
      <c r="N7304">
        <v>9</v>
      </c>
      <c r="O7304">
        <v>7</v>
      </c>
      <c r="P7304">
        <v>2014</v>
      </c>
      <c r="R7304" t="s">
        <v>26</v>
      </c>
      <c r="S7304" t="s">
        <v>31</v>
      </c>
    </row>
    <row r="7305" spans="1:19" x14ac:dyDescent="0.25">
      <c r="A7305" t="s">
        <v>19</v>
      </c>
      <c r="B7305" t="s">
        <v>16216</v>
      </c>
      <c r="C7305" t="s">
        <v>16217</v>
      </c>
      <c r="D7305" t="s">
        <v>16218</v>
      </c>
      <c r="E7305" t="s">
        <v>1118</v>
      </c>
      <c r="F7305" t="s">
        <v>88</v>
      </c>
      <c r="G7305">
        <v>64108</v>
      </c>
      <c r="H7305">
        <v>39.092472000000001</v>
      </c>
      <c r="I7305">
        <v>-94.567182000000003</v>
      </c>
      <c r="J7305" s="1" t="d">
        <v>2018-06-05</v>
      </c>
      <c r="K7305">
        <v>63187</v>
      </c>
      <c r="L7305" t="s">
        <v>30</v>
      </c>
      <c r="M7305" s="1" t="d">
        <v>2014-08-27</v>
      </c>
      <c r="N7305">
        <v>8</v>
      </c>
      <c r="O7305">
        <v>27</v>
      </c>
      <c r="P7305">
        <v>2014</v>
      </c>
      <c r="Q7305" t="s">
        <v>35</v>
      </c>
      <c r="R7305" t="s">
        <v>26</v>
      </c>
      <c r="S7305" t="s">
        <v>27</v>
      </c>
    </row>
    <row r="7306" spans="1:19" x14ac:dyDescent="0.25">
      <c r="A7306" t="s">
        <v>312</v>
      </c>
      <c r="B7306" t="s">
        <v>16221</v>
      </c>
      <c r="C7306" t="s">
        <v>16222</v>
      </c>
      <c r="E7306" t="s">
        <v>178</v>
      </c>
      <c r="F7306" t="s">
        <v>170</v>
      </c>
      <c r="G7306">
        <v>94110</v>
      </c>
      <c r="H7306">
        <v>37.748553000000001</v>
      </c>
      <c r="I7306">
        <v>-122.40630899999999</v>
      </c>
      <c r="J7306" s="1" t="d">
        <v>2019-03-07</v>
      </c>
      <c r="K7306">
        <v>63191</v>
      </c>
      <c r="L7306" t="s">
        <v>71</v>
      </c>
      <c r="M7306" s="1" t="d">
        <v>2014-12-01</v>
      </c>
      <c r="N7306">
        <v>12</v>
      </c>
      <c r="O7306">
        <v>1</v>
      </c>
      <c r="P7306">
        <v>2014</v>
      </c>
      <c r="R7306" t="s">
        <v>26</v>
      </c>
      <c r="S7306" t="s">
        <v>31</v>
      </c>
    </row>
    <row r="7307" spans="1:19" x14ac:dyDescent="0.25">
      <c r="A7307" t="s">
        <v>312</v>
      </c>
      <c r="B7307" t="s">
        <v>16223</v>
      </c>
      <c r="C7307" t="s">
        <v>16224</v>
      </c>
      <c r="E7307" t="s">
        <v>16225</v>
      </c>
      <c r="F7307" t="s">
        <v>170</v>
      </c>
      <c r="G7307">
        <v>91941</v>
      </c>
      <c r="H7307">
        <v>32.746642000000001</v>
      </c>
      <c r="I7307">
        <v>-117.04314100000001</v>
      </c>
      <c r="J7307" s="1" t="d">
        <v>2019-03-07</v>
      </c>
      <c r="K7307">
        <v>63192</v>
      </c>
      <c r="L7307" t="s">
        <v>71</v>
      </c>
      <c r="M7307" s="1" t="d">
        <v>2014-07-01</v>
      </c>
      <c r="N7307">
        <v>7</v>
      </c>
      <c r="O7307">
        <v>1</v>
      </c>
      <c r="P7307">
        <v>2014</v>
      </c>
      <c r="R7307" t="s">
        <v>26</v>
      </c>
      <c r="S7307" t="s">
        <v>31</v>
      </c>
    </row>
    <row r="7308" spans="1:19" x14ac:dyDescent="0.25">
      <c r="A7308" t="s">
        <v>312</v>
      </c>
      <c r="B7308" t="s">
        <v>16226</v>
      </c>
      <c r="C7308" t="s">
        <v>16227</v>
      </c>
      <c r="E7308" t="s">
        <v>16228</v>
      </c>
      <c r="F7308" t="s">
        <v>496</v>
      </c>
      <c r="G7308">
        <v>48829</v>
      </c>
      <c r="H7308">
        <v>43.407877999999997</v>
      </c>
      <c r="I7308">
        <v>-85.030889000000002</v>
      </c>
      <c r="J7308" s="1" t="d">
        <v>2018-06-05</v>
      </c>
      <c r="K7308">
        <v>63193</v>
      </c>
      <c r="L7308" t="s">
        <v>30</v>
      </c>
      <c r="M7308" s="1" t="d">
        <v>2014-05-01</v>
      </c>
      <c r="N7308">
        <v>5</v>
      </c>
      <c r="O7308">
        <v>1</v>
      </c>
      <c r="P7308">
        <v>2014</v>
      </c>
      <c r="R7308" t="s">
        <v>26</v>
      </c>
      <c r="S7308" t="s">
        <v>31</v>
      </c>
    </row>
    <row r="7309" spans="1:19" x14ac:dyDescent="0.25">
      <c r="A7309" t="s">
        <v>19</v>
      </c>
      <c r="B7309" t="s">
        <v>16229</v>
      </c>
      <c r="C7309" t="s">
        <v>16230</v>
      </c>
      <c r="D7309" t="s">
        <v>16231</v>
      </c>
      <c r="E7309" t="s">
        <v>16232</v>
      </c>
      <c r="F7309" t="s">
        <v>29</v>
      </c>
      <c r="G7309">
        <v>31068</v>
      </c>
      <c r="H7309">
        <v>32.258716999999997</v>
      </c>
      <c r="I7309">
        <v>-84.085848999999996</v>
      </c>
      <c r="J7309" s="1" t="d">
        <v>2019-02-06</v>
      </c>
      <c r="K7309">
        <v>63210</v>
      </c>
      <c r="L7309" t="s">
        <v>103</v>
      </c>
      <c r="M7309" s="1" t="d">
        <v>2014-11-19</v>
      </c>
      <c r="N7309">
        <v>11</v>
      </c>
      <c r="O7309">
        <v>19</v>
      </c>
      <c r="P7309">
        <v>2014</v>
      </c>
      <c r="Q7309" t="s">
        <v>35</v>
      </c>
      <c r="R7309" t="s">
        <v>26</v>
      </c>
      <c r="S7309" t="s">
        <v>31</v>
      </c>
    </row>
    <row r="7310" spans="1:19" x14ac:dyDescent="0.25">
      <c r="A7310" t="s">
        <v>338</v>
      </c>
      <c r="B7310" t="s">
        <v>16235</v>
      </c>
      <c r="C7310" t="s">
        <v>16236</v>
      </c>
      <c r="D7310" t="s">
        <v>16237</v>
      </c>
      <c r="E7310" t="s">
        <v>3099</v>
      </c>
      <c r="F7310" t="s">
        <v>129</v>
      </c>
      <c r="G7310">
        <v>80501</v>
      </c>
      <c r="H7310">
        <v>40.155594000000001</v>
      </c>
      <c r="I7310">
        <v>-105.124506</v>
      </c>
      <c r="J7310" s="1" t="d">
        <v>2018-12-11</v>
      </c>
      <c r="K7310">
        <v>63245</v>
      </c>
      <c r="L7310" t="s">
        <v>30</v>
      </c>
      <c r="M7310" s="1" t="d">
        <v>2014-08-01</v>
      </c>
      <c r="N7310">
        <v>8</v>
      </c>
      <c r="O7310">
        <v>1</v>
      </c>
      <c r="P7310">
        <v>2014</v>
      </c>
      <c r="R7310" t="s">
        <v>26</v>
      </c>
      <c r="S7310" t="s">
        <v>31</v>
      </c>
    </row>
    <row r="7311" spans="1:19" x14ac:dyDescent="0.25">
      <c r="A7311" t="s">
        <v>338</v>
      </c>
      <c r="B7311" t="s">
        <v>16238</v>
      </c>
      <c r="C7311" t="s">
        <v>16239</v>
      </c>
      <c r="E7311" t="s">
        <v>4132</v>
      </c>
      <c r="F7311" t="s">
        <v>29</v>
      </c>
      <c r="G7311">
        <v>30337</v>
      </c>
      <c r="H7311">
        <v>33.647978999999999</v>
      </c>
      <c r="I7311">
        <v>-84.454572999999996</v>
      </c>
      <c r="J7311" s="1" t="d">
        <v>2018-10-04</v>
      </c>
      <c r="K7311">
        <v>63246</v>
      </c>
      <c r="L7311" t="s">
        <v>30</v>
      </c>
      <c r="M7311" s="1" t="d">
        <v>2014-09-02</v>
      </c>
      <c r="N7311">
        <v>9</v>
      </c>
      <c r="O7311">
        <v>2</v>
      </c>
      <c r="P7311">
        <v>2014</v>
      </c>
      <c r="R7311" t="s">
        <v>26</v>
      </c>
      <c r="S7311" t="s">
        <v>31</v>
      </c>
    </row>
    <row r="7312" spans="1:19" x14ac:dyDescent="0.25">
      <c r="A7312" t="s">
        <v>338</v>
      </c>
      <c r="B7312" t="s">
        <v>5781</v>
      </c>
      <c r="C7312" t="s">
        <v>16240</v>
      </c>
      <c r="E7312" t="s">
        <v>1802</v>
      </c>
      <c r="F7312" t="s">
        <v>212</v>
      </c>
      <c r="G7312">
        <v>28805</v>
      </c>
      <c r="H7312">
        <v>35.584387</v>
      </c>
      <c r="I7312">
        <v>-82.524450999999999</v>
      </c>
      <c r="J7312" s="1" t="d">
        <v>2018-07-09</v>
      </c>
      <c r="K7312">
        <v>63248</v>
      </c>
      <c r="L7312" t="s">
        <v>30</v>
      </c>
      <c r="M7312" s="1" t="d">
        <v>2014-09-01</v>
      </c>
      <c r="N7312">
        <v>9</v>
      </c>
      <c r="O7312">
        <v>1</v>
      </c>
      <c r="P7312">
        <v>2014</v>
      </c>
      <c r="R7312" t="s">
        <v>26</v>
      </c>
      <c r="S7312" t="s">
        <v>31</v>
      </c>
    </row>
    <row r="7313" spans="1:19" x14ac:dyDescent="0.25">
      <c r="A7313" t="s">
        <v>338</v>
      </c>
      <c r="B7313" t="s">
        <v>16241</v>
      </c>
      <c r="C7313" t="s">
        <v>16242</v>
      </c>
      <c r="E7313" t="s">
        <v>179</v>
      </c>
      <c r="F7313" t="s">
        <v>1026</v>
      </c>
      <c r="G7313">
        <v>3302</v>
      </c>
      <c r="H7313">
        <v>43.190592000000002</v>
      </c>
      <c r="I7313">
        <v>-71.508865</v>
      </c>
      <c r="J7313" s="1" t="d">
        <v>2018-12-11</v>
      </c>
      <c r="K7313">
        <v>63249</v>
      </c>
      <c r="L7313" t="s">
        <v>16243</v>
      </c>
      <c r="M7313" s="1" t="d">
        <v>2014-07-01</v>
      </c>
      <c r="N7313">
        <v>7</v>
      </c>
      <c r="O7313">
        <v>1</v>
      </c>
      <c r="P7313">
        <v>2014</v>
      </c>
      <c r="R7313" t="s">
        <v>26</v>
      </c>
      <c r="S7313" t="s">
        <v>31</v>
      </c>
    </row>
    <row r="7314" spans="1:19" x14ac:dyDescent="0.25">
      <c r="A7314" t="s">
        <v>338</v>
      </c>
      <c r="B7314" t="s">
        <v>16244</v>
      </c>
      <c r="C7314" t="s">
        <v>16245</v>
      </c>
      <c r="D7314" t="s">
        <v>16246</v>
      </c>
      <c r="E7314" t="s">
        <v>11601</v>
      </c>
      <c r="F7314" t="s">
        <v>1026</v>
      </c>
      <c r="G7314">
        <v>3581</v>
      </c>
      <c r="H7314">
        <v>44.257238999999998</v>
      </c>
      <c r="I7314">
        <v>-71.252825000000001</v>
      </c>
      <c r="J7314" s="1" t="d">
        <v>2018-06-05</v>
      </c>
      <c r="K7314">
        <v>63250</v>
      </c>
      <c r="L7314" t="s">
        <v>30</v>
      </c>
      <c r="M7314" s="1" t="d">
        <v>2014-09-01</v>
      </c>
      <c r="N7314">
        <v>9</v>
      </c>
      <c r="O7314">
        <v>1</v>
      </c>
      <c r="P7314">
        <v>2014</v>
      </c>
      <c r="R7314" t="s">
        <v>26</v>
      </c>
      <c r="S7314" t="s">
        <v>31</v>
      </c>
    </row>
    <row r="7315" spans="1:19" x14ac:dyDescent="0.25">
      <c r="A7315" t="s">
        <v>338</v>
      </c>
      <c r="B7315" t="s">
        <v>16247</v>
      </c>
      <c r="C7315" t="s">
        <v>16248</v>
      </c>
      <c r="D7315" t="s">
        <v>16249</v>
      </c>
      <c r="E7315" t="s">
        <v>16250</v>
      </c>
      <c r="F7315" t="s">
        <v>78</v>
      </c>
      <c r="G7315">
        <v>67456</v>
      </c>
      <c r="H7315">
        <v>38.573884</v>
      </c>
      <c r="I7315">
        <v>-97.675415000000001</v>
      </c>
      <c r="J7315" s="1" t="d">
        <v>2018-10-04</v>
      </c>
      <c r="K7315">
        <v>63251</v>
      </c>
      <c r="L7315" t="s">
        <v>30</v>
      </c>
      <c r="M7315" s="1" t="d">
        <v>2014-09-02</v>
      </c>
      <c r="N7315">
        <v>9</v>
      </c>
      <c r="O7315">
        <v>2</v>
      </c>
      <c r="P7315">
        <v>2014</v>
      </c>
      <c r="R7315" t="s">
        <v>26</v>
      </c>
      <c r="S7315" t="s">
        <v>31</v>
      </c>
    </row>
    <row r="7316" spans="1:19" x14ac:dyDescent="0.25">
      <c r="A7316" t="s">
        <v>338</v>
      </c>
      <c r="B7316" t="s">
        <v>16251</v>
      </c>
      <c r="C7316" t="s">
        <v>16252</v>
      </c>
      <c r="D7316" t="s">
        <v>16253</v>
      </c>
      <c r="E7316" t="s">
        <v>16250</v>
      </c>
      <c r="F7316" t="s">
        <v>78</v>
      </c>
      <c r="G7316">
        <v>67456</v>
      </c>
      <c r="H7316">
        <v>38.573771000000001</v>
      </c>
      <c r="I7316">
        <v>-97.676350999999997</v>
      </c>
      <c r="J7316" s="1" t="d">
        <v>2018-10-04</v>
      </c>
      <c r="K7316">
        <v>63258</v>
      </c>
      <c r="L7316" t="s">
        <v>30</v>
      </c>
      <c r="M7316" s="1" t="d">
        <v>2014-09-02</v>
      </c>
      <c r="N7316">
        <v>9</v>
      </c>
      <c r="O7316">
        <v>2</v>
      </c>
      <c r="P7316">
        <v>2014</v>
      </c>
      <c r="R7316" t="s">
        <v>26</v>
      </c>
      <c r="S7316" t="s">
        <v>31</v>
      </c>
    </row>
    <row r="7317" spans="1:19" x14ac:dyDescent="0.25">
      <c r="A7317" t="s">
        <v>312</v>
      </c>
      <c r="B7317" t="s">
        <v>2545</v>
      </c>
      <c r="C7317" t="s">
        <v>16254</v>
      </c>
      <c r="E7317" t="s">
        <v>4767</v>
      </c>
      <c r="F7317" t="s">
        <v>29</v>
      </c>
      <c r="G7317">
        <v>30165</v>
      </c>
      <c r="H7317">
        <v>34.261839999999999</v>
      </c>
      <c r="I7317">
        <v>-85.184259999999995</v>
      </c>
      <c r="J7317" s="1" t="d">
        <v>2018-10-04</v>
      </c>
      <c r="K7317">
        <v>63265</v>
      </c>
      <c r="L7317" t="s">
        <v>30</v>
      </c>
      <c r="M7317" s="1" t="d">
        <v>2014-09-01</v>
      </c>
      <c r="N7317">
        <v>9</v>
      </c>
      <c r="O7317">
        <v>1</v>
      </c>
      <c r="P7317">
        <v>2014</v>
      </c>
      <c r="R7317" t="s">
        <v>26</v>
      </c>
      <c r="S7317" t="s">
        <v>31</v>
      </c>
    </row>
    <row r="7318" spans="1:19" x14ac:dyDescent="0.25">
      <c r="A7318" t="s">
        <v>19</v>
      </c>
      <c r="B7318" t="s">
        <v>6373</v>
      </c>
      <c r="C7318" t="s">
        <v>16258</v>
      </c>
      <c r="E7318" t="s">
        <v>1118</v>
      </c>
      <c r="F7318" t="s">
        <v>78</v>
      </c>
      <c r="G7318">
        <v>66111</v>
      </c>
      <c r="H7318">
        <v>39.088254999999997</v>
      </c>
      <c r="I7318">
        <v>-94.732123000000001</v>
      </c>
      <c r="J7318" s="1" t="d">
        <v>2019-03-07</v>
      </c>
      <c r="K7318">
        <v>63276</v>
      </c>
      <c r="L7318" t="s">
        <v>71</v>
      </c>
      <c r="M7318" s="1" t="d">
        <v>2014-10-08</v>
      </c>
      <c r="N7318">
        <v>10</v>
      </c>
      <c r="O7318">
        <v>8</v>
      </c>
      <c r="P7318">
        <v>2014</v>
      </c>
      <c r="Q7318" t="s">
        <v>35</v>
      </c>
      <c r="R7318" t="s">
        <v>26</v>
      </c>
      <c r="S7318" t="s">
        <v>31</v>
      </c>
    </row>
    <row r="7319" spans="1:19" x14ac:dyDescent="0.25">
      <c r="A7319" t="s">
        <v>19</v>
      </c>
      <c r="B7319" t="s">
        <v>6373</v>
      </c>
      <c r="C7319" t="s">
        <v>16259</v>
      </c>
      <c r="E7319" t="s">
        <v>95</v>
      </c>
      <c r="F7319" t="s">
        <v>37</v>
      </c>
      <c r="G7319">
        <v>75236</v>
      </c>
      <c r="H7319">
        <v>32.693705000000001</v>
      </c>
      <c r="I7319">
        <v>-96.910233000000005</v>
      </c>
      <c r="J7319" s="1" t="d">
        <v>2019-03-07</v>
      </c>
      <c r="K7319">
        <v>63277</v>
      </c>
      <c r="L7319" t="s">
        <v>71</v>
      </c>
      <c r="M7319" s="1" t="d">
        <v>2014-10-08</v>
      </c>
      <c r="N7319">
        <v>10</v>
      </c>
      <c r="O7319">
        <v>8</v>
      </c>
      <c r="P7319">
        <v>2014</v>
      </c>
      <c r="Q7319" t="s">
        <v>35</v>
      </c>
      <c r="R7319" t="s">
        <v>26</v>
      </c>
      <c r="S7319" t="s">
        <v>31</v>
      </c>
    </row>
    <row r="7320" spans="1:19" x14ac:dyDescent="0.25">
      <c r="A7320" t="s">
        <v>19</v>
      </c>
      <c r="B7320" t="s">
        <v>6373</v>
      </c>
      <c r="C7320" t="s">
        <v>16260</v>
      </c>
      <c r="E7320" t="s">
        <v>16261</v>
      </c>
      <c r="F7320" t="s">
        <v>37</v>
      </c>
      <c r="G7320">
        <v>75115</v>
      </c>
      <c r="H7320">
        <v>32.624236160000002</v>
      </c>
      <c r="I7320">
        <v>-96.843053420000004</v>
      </c>
      <c r="J7320" s="1" t="d">
        <v>2019-03-07</v>
      </c>
      <c r="K7320">
        <v>63278</v>
      </c>
      <c r="L7320" t="s">
        <v>71</v>
      </c>
      <c r="M7320" s="1" t="d">
        <v>2014-08-27</v>
      </c>
      <c r="N7320">
        <v>8</v>
      </c>
      <c r="O7320">
        <v>27</v>
      </c>
      <c r="P7320">
        <v>2014</v>
      </c>
      <c r="Q7320" t="s">
        <v>35</v>
      </c>
      <c r="R7320" t="s">
        <v>26</v>
      </c>
      <c r="S7320" t="s">
        <v>31</v>
      </c>
    </row>
    <row r="7321" spans="1:19" x14ac:dyDescent="0.25">
      <c r="A7321" t="s">
        <v>705</v>
      </c>
      <c r="B7321" t="s">
        <v>16262</v>
      </c>
      <c r="C7321" t="s">
        <v>16263</v>
      </c>
      <c r="E7321" t="s">
        <v>11128</v>
      </c>
      <c r="F7321" t="s">
        <v>170</v>
      </c>
      <c r="G7321">
        <v>95240</v>
      </c>
      <c r="H7321">
        <v>38.133685999999997</v>
      </c>
      <c r="I7321">
        <v>-121.253148</v>
      </c>
      <c r="J7321" s="1" t="d">
        <v>2018-05-03</v>
      </c>
      <c r="K7321">
        <v>63281</v>
      </c>
      <c r="L7321" t="s">
        <v>30</v>
      </c>
      <c r="M7321" s="1" t="d">
        <v>2014-07-01</v>
      </c>
      <c r="N7321">
        <v>7</v>
      </c>
      <c r="O7321">
        <v>1</v>
      </c>
      <c r="P7321">
        <v>2014</v>
      </c>
      <c r="R7321" t="s">
        <v>26</v>
      </c>
      <c r="S7321" t="s">
        <v>31</v>
      </c>
    </row>
    <row r="7322" spans="1:19" x14ac:dyDescent="0.25">
      <c r="A7322" t="s">
        <v>312</v>
      </c>
      <c r="B7322" t="s">
        <v>16275</v>
      </c>
      <c r="C7322" t="s">
        <v>16276</v>
      </c>
      <c r="E7322" t="s">
        <v>1961</v>
      </c>
      <c r="F7322" t="s">
        <v>57</v>
      </c>
      <c r="G7322">
        <v>46818</v>
      </c>
      <c r="H7322">
        <v>41.175780000000003</v>
      </c>
      <c r="I7322">
        <v>-85.16516</v>
      </c>
      <c r="J7322" s="1" t="d">
        <v>2018-07-09</v>
      </c>
      <c r="K7322">
        <v>63339</v>
      </c>
      <c r="L7322" t="s">
        <v>30</v>
      </c>
      <c r="M7322" s="1" t="d">
        <v>2014-09-19</v>
      </c>
      <c r="N7322">
        <v>9</v>
      </c>
      <c r="O7322">
        <v>19</v>
      </c>
      <c r="P7322">
        <v>2014</v>
      </c>
      <c r="R7322" t="s">
        <v>26</v>
      </c>
      <c r="S7322" t="s">
        <v>31</v>
      </c>
    </row>
    <row r="7323" spans="1:19" x14ac:dyDescent="0.25">
      <c r="A7323" t="s">
        <v>338</v>
      </c>
      <c r="B7323" t="s">
        <v>16294</v>
      </c>
      <c r="C7323" t="s">
        <v>16295</v>
      </c>
      <c r="D7323" t="s">
        <v>16296</v>
      </c>
      <c r="E7323" t="s">
        <v>1209</v>
      </c>
      <c r="F7323" t="s">
        <v>129</v>
      </c>
      <c r="G7323">
        <v>80925</v>
      </c>
      <c r="H7323">
        <v>38.953665999999998</v>
      </c>
      <c r="I7323">
        <v>-104.79469899999999</v>
      </c>
      <c r="J7323" s="1" t="d">
        <v>2018-11-08</v>
      </c>
      <c r="K7323">
        <v>63372</v>
      </c>
      <c r="L7323" t="s">
        <v>30</v>
      </c>
      <c r="M7323" s="1" t="d">
        <v>2014-07-13</v>
      </c>
      <c r="N7323">
        <v>7</v>
      </c>
      <c r="O7323">
        <v>13</v>
      </c>
      <c r="P7323">
        <v>2014</v>
      </c>
      <c r="R7323" t="s">
        <v>26</v>
      </c>
      <c r="S7323" t="s">
        <v>31</v>
      </c>
    </row>
    <row r="7324" spans="1:19" x14ac:dyDescent="0.25">
      <c r="A7324" t="s">
        <v>338</v>
      </c>
      <c r="B7324" t="s">
        <v>16297</v>
      </c>
      <c r="C7324" t="s">
        <v>16298</v>
      </c>
      <c r="D7324" t="s">
        <v>16299</v>
      </c>
      <c r="E7324" t="s">
        <v>1209</v>
      </c>
      <c r="F7324" t="s">
        <v>129</v>
      </c>
      <c r="G7324">
        <v>80909</v>
      </c>
      <c r="H7324">
        <v>38.836576000000001</v>
      </c>
      <c r="I7324">
        <v>-104.75862100000001</v>
      </c>
      <c r="J7324" s="1" t="d">
        <v>2018-11-08</v>
      </c>
      <c r="K7324">
        <v>63373</v>
      </c>
      <c r="L7324" t="s">
        <v>30</v>
      </c>
      <c r="M7324" s="1" t="d">
        <v>2014-07-12</v>
      </c>
      <c r="N7324">
        <v>7</v>
      </c>
      <c r="O7324">
        <v>12</v>
      </c>
      <c r="P7324">
        <v>2014</v>
      </c>
      <c r="R7324" t="s">
        <v>26</v>
      </c>
      <c r="S7324" t="s">
        <v>31</v>
      </c>
    </row>
    <row r="7325" spans="1:19" x14ac:dyDescent="0.25">
      <c r="A7325" t="s">
        <v>338</v>
      </c>
      <c r="B7325" t="s">
        <v>16300</v>
      </c>
      <c r="C7325" t="s">
        <v>16301</v>
      </c>
      <c r="E7325" t="s">
        <v>4317</v>
      </c>
      <c r="F7325" t="s">
        <v>269</v>
      </c>
      <c r="G7325">
        <v>23451</v>
      </c>
      <c r="H7325">
        <v>36.804862999999997</v>
      </c>
      <c r="I7325">
        <v>-75.997862999999995</v>
      </c>
      <c r="J7325" s="1" t="d">
        <v>2018-06-05</v>
      </c>
      <c r="K7325">
        <v>63374</v>
      </c>
      <c r="L7325" t="s">
        <v>30</v>
      </c>
      <c r="M7325" s="1" t="d">
        <v>2014-08-01</v>
      </c>
      <c r="N7325">
        <v>8</v>
      </c>
      <c r="O7325">
        <v>1</v>
      </c>
      <c r="P7325">
        <v>2014</v>
      </c>
      <c r="R7325" t="s">
        <v>26</v>
      </c>
      <c r="S7325" t="s">
        <v>31</v>
      </c>
    </row>
    <row r="7326" spans="1:19" x14ac:dyDescent="0.25">
      <c r="A7326" t="s">
        <v>312</v>
      </c>
      <c r="B7326" t="s">
        <v>16302</v>
      </c>
      <c r="C7326" t="s">
        <v>16303</v>
      </c>
      <c r="E7326" t="s">
        <v>565</v>
      </c>
      <c r="F7326" t="s">
        <v>718</v>
      </c>
      <c r="G7326">
        <v>40505</v>
      </c>
      <c r="H7326">
        <v>38.056133000000003</v>
      </c>
      <c r="I7326">
        <v>-84.460458000000003</v>
      </c>
      <c r="J7326" s="1" t="d">
        <v>2018-11-08</v>
      </c>
      <c r="K7326">
        <v>63375</v>
      </c>
      <c r="L7326" t="s">
        <v>30</v>
      </c>
      <c r="M7326" s="1" t="d">
        <v>2014-09-01</v>
      </c>
      <c r="N7326">
        <v>9</v>
      </c>
      <c r="O7326">
        <v>1</v>
      </c>
      <c r="P7326">
        <v>2014</v>
      </c>
      <c r="R7326" t="s">
        <v>26</v>
      </c>
      <c r="S7326" t="s">
        <v>31</v>
      </c>
    </row>
    <row r="7327" spans="1:19" x14ac:dyDescent="0.25">
      <c r="A7327" t="s">
        <v>312</v>
      </c>
      <c r="B7327" t="s">
        <v>16304</v>
      </c>
      <c r="C7327" t="s">
        <v>16305</v>
      </c>
      <c r="E7327" t="s">
        <v>12705</v>
      </c>
      <c r="F7327" t="s">
        <v>59</v>
      </c>
      <c r="G7327">
        <v>45309</v>
      </c>
      <c r="H7327">
        <v>39.845399999999998</v>
      </c>
      <c r="I7327">
        <v>-84.425371999999996</v>
      </c>
      <c r="J7327" s="1" t="d">
        <v>2019-03-07</v>
      </c>
      <c r="K7327">
        <v>63376</v>
      </c>
      <c r="L7327" t="s">
        <v>71</v>
      </c>
      <c r="M7327" s="1" t="d">
        <v>2014-09-01</v>
      </c>
      <c r="N7327">
        <v>9</v>
      </c>
      <c r="O7327">
        <v>1</v>
      </c>
      <c r="P7327">
        <v>2014</v>
      </c>
      <c r="R7327" t="s">
        <v>26</v>
      </c>
      <c r="S7327" t="s">
        <v>31</v>
      </c>
    </row>
    <row r="7328" spans="1:19" x14ac:dyDescent="0.25">
      <c r="A7328" t="s">
        <v>312</v>
      </c>
      <c r="B7328" t="s">
        <v>16306</v>
      </c>
      <c r="C7328" t="s">
        <v>16307</v>
      </c>
      <c r="E7328" t="s">
        <v>1379</v>
      </c>
      <c r="F7328" t="s">
        <v>373</v>
      </c>
      <c r="G7328">
        <v>60459</v>
      </c>
      <c r="H7328">
        <v>41.748984999999998</v>
      </c>
      <c r="I7328">
        <v>-87.798734999999994</v>
      </c>
      <c r="J7328" s="1" t="d">
        <v>2018-11-08</v>
      </c>
      <c r="K7328">
        <v>63377</v>
      </c>
      <c r="L7328" t="s">
        <v>30</v>
      </c>
      <c r="M7328" s="1" t="d">
        <v>2014-09-01</v>
      </c>
      <c r="N7328">
        <v>9</v>
      </c>
      <c r="O7328">
        <v>1</v>
      </c>
      <c r="P7328">
        <v>2014</v>
      </c>
      <c r="R7328" t="s">
        <v>26</v>
      </c>
      <c r="S7328" t="s">
        <v>31</v>
      </c>
    </row>
    <row r="7329" spans="1:19" x14ac:dyDescent="0.25">
      <c r="A7329" t="s">
        <v>312</v>
      </c>
      <c r="B7329" t="s">
        <v>16308</v>
      </c>
      <c r="C7329" t="s">
        <v>16309</v>
      </c>
      <c r="E7329" t="s">
        <v>2599</v>
      </c>
      <c r="F7329" t="s">
        <v>373</v>
      </c>
      <c r="G7329">
        <v>60542</v>
      </c>
      <c r="H7329">
        <v>41.807312000000003</v>
      </c>
      <c r="I7329">
        <v>-88.349430999999996</v>
      </c>
      <c r="J7329" s="1" t="d">
        <v>2018-11-08</v>
      </c>
      <c r="K7329">
        <v>63378</v>
      </c>
      <c r="L7329" t="s">
        <v>30</v>
      </c>
      <c r="M7329" s="1" t="d">
        <v>2014-09-24</v>
      </c>
      <c r="N7329">
        <v>9</v>
      </c>
      <c r="O7329">
        <v>24</v>
      </c>
      <c r="P7329">
        <v>2014</v>
      </c>
      <c r="R7329" t="s">
        <v>26</v>
      </c>
      <c r="S7329" t="s">
        <v>31</v>
      </c>
    </row>
    <row r="7330" spans="1:19" x14ac:dyDescent="0.25">
      <c r="A7330" t="s">
        <v>312</v>
      </c>
      <c r="B7330" t="s">
        <v>2545</v>
      </c>
      <c r="C7330" t="s">
        <v>16310</v>
      </c>
      <c r="E7330" t="s">
        <v>1405</v>
      </c>
      <c r="F7330" t="s">
        <v>373</v>
      </c>
      <c r="G7330">
        <v>60174</v>
      </c>
      <c r="H7330">
        <v>41.918269000000002</v>
      </c>
      <c r="I7330">
        <v>-88.290068000000005</v>
      </c>
      <c r="J7330" s="1" t="d">
        <v>2018-12-11</v>
      </c>
      <c r="K7330">
        <v>63379</v>
      </c>
      <c r="L7330" t="s">
        <v>30</v>
      </c>
      <c r="M7330" s="1" t="d">
        <v>2014-09-01</v>
      </c>
      <c r="N7330">
        <v>9</v>
      </c>
      <c r="O7330">
        <v>1</v>
      </c>
      <c r="P7330">
        <v>2014</v>
      </c>
      <c r="R7330" t="s">
        <v>26</v>
      </c>
      <c r="S7330" t="s">
        <v>31</v>
      </c>
    </row>
    <row r="7331" spans="1:19" x14ac:dyDescent="0.25">
      <c r="A7331" t="s">
        <v>312</v>
      </c>
      <c r="B7331" t="s">
        <v>16311</v>
      </c>
      <c r="C7331" t="s">
        <v>16312</v>
      </c>
      <c r="E7331" t="s">
        <v>16313</v>
      </c>
      <c r="F7331" t="s">
        <v>37</v>
      </c>
      <c r="G7331">
        <v>76705</v>
      </c>
      <c r="H7331">
        <v>31.606681999999999</v>
      </c>
      <c r="I7331">
        <v>-97.111251999999993</v>
      </c>
      <c r="J7331" s="1" t="d">
        <v>2018-08-07</v>
      </c>
      <c r="K7331">
        <v>63381</v>
      </c>
      <c r="L7331" t="s">
        <v>30</v>
      </c>
      <c r="M7331" s="1" t="d">
        <v>2014-09-01</v>
      </c>
      <c r="N7331">
        <v>9</v>
      </c>
      <c r="O7331">
        <v>1</v>
      </c>
      <c r="P7331">
        <v>2014</v>
      </c>
      <c r="R7331" t="s">
        <v>26</v>
      </c>
      <c r="S7331" t="s">
        <v>31</v>
      </c>
    </row>
    <row r="7332" spans="1:19" x14ac:dyDescent="0.25">
      <c r="A7332" t="s">
        <v>312</v>
      </c>
      <c r="B7332" t="s">
        <v>16314</v>
      </c>
      <c r="C7332" t="s">
        <v>16315</v>
      </c>
      <c r="E7332" t="s">
        <v>2198</v>
      </c>
      <c r="F7332" t="s">
        <v>37</v>
      </c>
      <c r="G7332">
        <v>76549</v>
      </c>
      <c r="H7332">
        <v>31.077418999999999</v>
      </c>
      <c r="I7332">
        <v>-97.759544000000005</v>
      </c>
      <c r="J7332" s="1" t="d">
        <v>2018-11-08</v>
      </c>
      <c r="K7332">
        <v>63382</v>
      </c>
      <c r="L7332" t="s">
        <v>30</v>
      </c>
      <c r="M7332" s="1" t="d">
        <v>2014-09-01</v>
      </c>
      <c r="N7332">
        <v>9</v>
      </c>
      <c r="O7332">
        <v>1</v>
      </c>
      <c r="P7332">
        <v>2014</v>
      </c>
      <c r="R7332" t="s">
        <v>26</v>
      </c>
      <c r="S7332" t="s">
        <v>31</v>
      </c>
    </row>
    <row r="7333" spans="1:19" x14ac:dyDescent="0.25">
      <c r="A7333" t="s">
        <v>312</v>
      </c>
      <c r="B7333" t="s">
        <v>16316</v>
      </c>
      <c r="C7333" t="s">
        <v>16317</v>
      </c>
      <c r="E7333" t="s">
        <v>419</v>
      </c>
      <c r="F7333" t="s">
        <v>37</v>
      </c>
      <c r="G7333">
        <v>78064</v>
      </c>
      <c r="H7333">
        <v>28.938321999999999</v>
      </c>
      <c r="I7333">
        <v>-98.516409999999993</v>
      </c>
      <c r="J7333" s="1" t="d">
        <v>2018-08-07</v>
      </c>
      <c r="K7333">
        <v>63383</v>
      </c>
      <c r="L7333" t="s">
        <v>30</v>
      </c>
      <c r="M7333" s="1" t="d">
        <v>2014-09-01</v>
      </c>
      <c r="N7333">
        <v>9</v>
      </c>
      <c r="O7333">
        <v>1</v>
      </c>
      <c r="P7333">
        <v>2014</v>
      </c>
      <c r="R7333" t="s">
        <v>26</v>
      </c>
      <c r="S7333" t="s">
        <v>31</v>
      </c>
    </row>
    <row r="7334" spans="1:19" x14ac:dyDescent="0.25">
      <c r="A7334" t="s">
        <v>312</v>
      </c>
      <c r="B7334" t="s">
        <v>16318</v>
      </c>
      <c r="C7334" t="s">
        <v>16319</v>
      </c>
      <c r="E7334" t="s">
        <v>2534</v>
      </c>
      <c r="F7334" t="s">
        <v>37</v>
      </c>
      <c r="G7334">
        <v>77301</v>
      </c>
      <c r="H7334">
        <v>30.287389000000001</v>
      </c>
      <c r="I7334">
        <v>-95.426214999999999</v>
      </c>
      <c r="J7334" s="1" t="d">
        <v>2018-08-07</v>
      </c>
      <c r="K7334">
        <v>63384</v>
      </c>
      <c r="L7334" t="s">
        <v>30</v>
      </c>
      <c r="M7334" s="1" t="d">
        <v>2014-09-01</v>
      </c>
      <c r="N7334">
        <v>9</v>
      </c>
      <c r="O7334">
        <v>1</v>
      </c>
      <c r="P7334">
        <v>2014</v>
      </c>
      <c r="R7334" t="s">
        <v>26</v>
      </c>
      <c r="S7334" t="s">
        <v>31</v>
      </c>
    </row>
    <row r="7335" spans="1:19" x14ac:dyDescent="0.25">
      <c r="A7335" t="s">
        <v>312</v>
      </c>
      <c r="B7335" t="s">
        <v>16320</v>
      </c>
      <c r="C7335" t="s">
        <v>16321</v>
      </c>
      <c r="E7335" t="s">
        <v>6643</v>
      </c>
      <c r="F7335" t="s">
        <v>37</v>
      </c>
      <c r="G7335">
        <v>77494</v>
      </c>
      <c r="H7335">
        <v>29.752773000000001</v>
      </c>
      <c r="I7335">
        <v>-95.851314000000002</v>
      </c>
      <c r="J7335" s="1" t="d">
        <v>2018-08-07</v>
      </c>
      <c r="K7335">
        <v>63385</v>
      </c>
      <c r="L7335" t="s">
        <v>30</v>
      </c>
      <c r="M7335" s="1" t="d">
        <v>2014-09-01</v>
      </c>
      <c r="N7335">
        <v>9</v>
      </c>
      <c r="O7335">
        <v>1</v>
      </c>
      <c r="P7335">
        <v>2014</v>
      </c>
      <c r="R7335" t="s">
        <v>26</v>
      </c>
      <c r="S7335" t="s">
        <v>31</v>
      </c>
    </row>
    <row r="7336" spans="1:19" x14ac:dyDescent="0.25">
      <c r="A7336" t="s">
        <v>312</v>
      </c>
      <c r="B7336" t="s">
        <v>16322</v>
      </c>
      <c r="C7336" t="s">
        <v>16323</v>
      </c>
      <c r="E7336" t="s">
        <v>2266</v>
      </c>
      <c r="F7336" t="s">
        <v>37</v>
      </c>
      <c r="G7336">
        <v>77584</v>
      </c>
      <c r="H7336">
        <v>29.554891999999999</v>
      </c>
      <c r="I7336">
        <v>-95.417063999999996</v>
      </c>
      <c r="J7336" s="1" t="d">
        <v>2018-08-07</v>
      </c>
      <c r="K7336">
        <v>63386</v>
      </c>
      <c r="L7336" t="s">
        <v>30</v>
      </c>
      <c r="M7336" s="1" t="d">
        <v>2014-09-01</v>
      </c>
      <c r="N7336">
        <v>9</v>
      </c>
      <c r="O7336">
        <v>1</v>
      </c>
      <c r="P7336">
        <v>2014</v>
      </c>
      <c r="R7336" t="s">
        <v>26</v>
      </c>
      <c r="S7336" t="s">
        <v>31</v>
      </c>
    </row>
    <row r="7337" spans="1:19" x14ac:dyDescent="0.25">
      <c r="A7337" t="s">
        <v>312</v>
      </c>
      <c r="B7337" t="s">
        <v>16324</v>
      </c>
      <c r="C7337" t="s">
        <v>16325</v>
      </c>
      <c r="D7337" t="s">
        <v>16326</v>
      </c>
      <c r="E7337" t="s">
        <v>3166</v>
      </c>
      <c r="F7337" t="s">
        <v>37</v>
      </c>
      <c r="G7337">
        <v>77573</v>
      </c>
      <c r="H7337">
        <v>29.494527000000001</v>
      </c>
      <c r="I7337">
        <v>-95.062347000000003</v>
      </c>
      <c r="J7337" s="1" t="d">
        <v>2018-08-07</v>
      </c>
      <c r="K7337">
        <v>63387</v>
      </c>
      <c r="L7337" t="s">
        <v>30</v>
      </c>
      <c r="M7337" s="1" t="d">
        <v>2014-09-01</v>
      </c>
      <c r="N7337">
        <v>9</v>
      </c>
      <c r="O7337">
        <v>1</v>
      </c>
      <c r="P7337">
        <v>2014</v>
      </c>
      <c r="R7337" t="s">
        <v>26</v>
      </c>
      <c r="S7337" t="s">
        <v>31</v>
      </c>
    </row>
    <row r="7338" spans="1:19" x14ac:dyDescent="0.25">
      <c r="A7338" t="s">
        <v>312</v>
      </c>
      <c r="B7338" t="s">
        <v>16327</v>
      </c>
      <c r="C7338" t="s">
        <v>16328</v>
      </c>
      <c r="D7338" t="s">
        <v>16329</v>
      </c>
      <c r="E7338" t="s">
        <v>606</v>
      </c>
      <c r="F7338" t="s">
        <v>37</v>
      </c>
      <c r="G7338">
        <v>78723</v>
      </c>
      <c r="H7338">
        <v>30.302619</v>
      </c>
      <c r="I7338">
        <v>-97.699409000000003</v>
      </c>
      <c r="J7338" s="1" t="d">
        <v>2018-04-03</v>
      </c>
      <c r="K7338">
        <v>63388</v>
      </c>
      <c r="L7338" t="s">
        <v>30</v>
      </c>
      <c r="M7338" s="1" t="d">
        <v>2014-09-01</v>
      </c>
      <c r="N7338">
        <v>9</v>
      </c>
      <c r="O7338">
        <v>1</v>
      </c>
      <c r="P7338">
        <v>2014</v>
      </c>
      <c r="R7338" t="s">
        <v>26</v>
      </c>
      <c r="S7338" t="s">
        <v>31</v>
      </c>
    </row>
    <row r="7339" spans="1:19" x14ac:dyDescent="0.25">
      <c r="A7339" t="s">
        <v>312</v>
      </c>
      <c r="B7339" t="s">
        <v>16330</v>
      </c>
      <c r="C7339" t="s">
        <v>16331</v>
      </c>
      <c r="D7339" t="s">
        <v>16332</v>
      </c>
      <c r="E7339" t="s">
        <v>14040</v>
      </c>
      <c r="F7339" t="s">
        <v>37</v>
      </c>
      <c r="G7339">
        <v>76705</v>
      </c>
      <c r="H7339">
        <v>31.587643</v>
      </c>
      <c r="I7339">
        <v>-97.107226999999995</v>
      </c>
      <c r="J7339" s="1" t="d">
        <v>2018-04-03</v>
      </c>
      <c r="K7339">
        <v>63389</v>
      </c>
      <c r="L7339" t="s">
        <v>30</v>
      </c>
      <c r="M7339" s="1" t="d">
        <v>2014-09-01</v>
      </c>
      <c r="N7339">
        <v>9</v>
      </c>
      <c r="O7339">
        <v>1</v>
      </c>
      <c r="P7339">
        <v>2014</v>
      </c>
      <c r="R7339" t="s">
        <v>26</v>
      </c>
      <c r="S7339" t="s">
        <v>31</v>
      </c>
    </row>
    <row r="7340" spans="1:19" x14ac:dyDescent="0.25">
      <c r="A7340" t="s">
        <v>312</v>
      </c>
      <c r="B7340" t="s">
        <v>16333</v>
      </c>
      <c r="C7340" t="s">
        <v>16334</v>
      </c>
      <c r="E7340" t="s">
        <v>16335</v>
      </c>
      <c r="F7340" t="s">
        <v>37</v>
      </c>
      <c r="G7340">
        <v>78577</v>
      </c>
      <c r="H7340">
        <v>26.179624</v>
      </c>
      <c r="I7340">
        <v>-98.188558</v>
      </c>
      <c r="J7340" s="1" t="d">
        <v>2018-04-03</v>
      </c>
      <c r="K7340">
        <v>63390</v>
      </c>
      <c r="L7340" t="s">
        <v>30</v>
      </c>
      <c r="M7340" s="1" t="d">
        <v>2014-09-01</v>
      </c>
      <c r="N7340">
        <v>9</v>
      </c>
      <c r="O7340">
        <v>1</v>
      </c>
      <c r="P7340">
        <v>2014</v>
      </c>
      <c r="R7340" t="s">
        <v>26</v>
      </c>
      <c r="S7340" t="s">
        <v>31</v>
      </c>
    </row>
    <row r="7341" spans="1:19" x14ac:dyDescent="0.25">
      <c r="A7341" t="s">
        <v>312</v>
      </c>
      <c r="B7341" t="s">
        <v>16338</v>
      </c>
      <c r="C7341" t="s">
        <v>16339</v>
      </c>
      <c r="E7341" t="s">
        <v>4429</v>
      </c>
      <c r="F7341" t="s">
        <v>496</v>
      </c>
      <c r="G7341">
        <v>49331</v>
      </c>
      <c r="H7341">
        <v>42.957892999999999</v>
      </c>
      <c r="I7341">
        <v>-85.353966</v>
      </c>
      <c r="J7341" s="1" t="d">
        <v>2018-06-05</v>
      </c>
      <c r="K7341">
        <v>63393</v>
      </c>
      <c r="L7341" t="s">
        <v>30</v>
      </c>
      <c r="M7341" s="1" t="d">
        <v>2014-09-01</v>
      </c>
      <c r="N7341">
        <v>9</v>
      </c>
      <c r="O7341">
        <v>1</v>
      </c>
      <c r="P7341">
        <v>2014</v>
      </c>
      <c r="R7341" t="s">
        <v>26</v>
      </c>
      <c r="S7341" t="s">
        <v>31</v>
      </c>
    </row>
    <row r="7342" spans="1:19" x14ac:dyDescent="0.25">
      <c r="A7342" t="s">
        <v>312</v>
      </c>
      <c r="B7342" t="s">
        <v>16340</v>
      </c>
      <c r="C7342" t="s">
        <v>16341</v>
      </c>
      <c r="E7342" t="s">
        <v>313</v>
      </c>
      <c r="F7342" t="s">
        <v>373</v>
      </c>
      <c r="G7342">
        <v>62656</v>
      </c>
      <c r="H7342">
        <v>40.157223999999999</v>
      </c>
      <c r="I7342">
        <v>-89.412853999999996</v>
      </c>
      <c r="J7342" s="1" t="d">
        <v>2018-11-08</v>
      </c>
      <c r="K7342">
        <v>63394</v>
      </c>
      <c r="L7342" t="s">
        <v>30</v>
      </c>
      <c r="M7342" s="1" t="d">
        <v>2014-09-01</v>
      </c>
      <c r="N7342">
        <v>9</v>
      </c>
      <c r="O7342">
        <v>1</v>
      </c>
      <c r="P7342">
        <v>2014</v>
      </c>
      <c r="R7342" t="s">
        <v>26</v>
      </c>
      <c r="S7342" t="s">
        <v>31</v>
      </c>
    </row>
    <row r="7343" spans="1:19" x14ac:dyDescent="0.25">
      <c r="A7343" t="s">
        <v>312</v>
      </c>
      <c r="B7343" t="s">
        <v>4493</v>
      </c>
      <c r="C7343" t="s">
        <v>16342</v>
      </c>
      <c r="E7343" t="s">
        <v>12387</v>
      </c>
      <c r="F7343" t="s">
        <v>496</v>
      </c>
      <c r="G7343">
        <v>48473</v>
      </c>
      <c r="H7343">
        <v>42.964019999999998</v>
      </c>
      <c r="I7343">
        <v>-83.831393000000006</v>
      </c>
      <c r="J7343" s="1" t="d">
        <v>2018-06-05</v>
      </c>
      <c r="K7343">
        <v>63396</v>
      </c>
      <c r="L7343" t="s">
        <v>30</v>
      </c>
      <c r="M7343" s="1" t="d">
        <v>2014-07-01</v>
      </c>
      <c r="N7343">
        <v>7</v>
      </c>
      <c r="O7343">
        <v>1</v>
      </c>
      <c r="P7343">
        <v>2014</v>
      </c>
      <c r="R7343" t="s">
        <v>26</v>
      </c>
      <c r="S7343" t="s">
        <v>31</v>
      </c>
    </row>
    <row r="7344" spans="1:19" x14ac:dyDescent="0.25">
      <c r="A7344" t="s">
        <v>338</v>
      </c>
      <c r="B7344" t="s">
        <v>16345</v>
      </c>
      <c r="C7344" t="s">
        <v>16346</v>
      </c>
      <c r="E7344" t="s">
        <v>9226</v>
      </c>
      <c r="F7344" t="s">
        <v>707</v>
      </c>
      <c r="G7344">
        <v>96740</v>
      </c>
      <c r="H7344">
        <v>19.60915</v>
      </c>
      <c r="I7344">
        <v>-155.96442999999999</v>
      </c>
      <c r="J7344" s="1" t="d">
        <v>2018-06-05</v>
      </c>
      <c r="K7344">
        <v>63411</v>
      </c>
      <c r="L7344" t="s">
        <v>30</v>
      </c>
      <c r="M7344" s="1" t="d">
        <v>2014-04-03</v>
      </c>
      <c r="N7344">
        <v>4</v>
      </c>
      <c r="O7344">
        <v>3</v>
      </c>
      <c r="P7344">
        <v>2014</v>
      </c>
      <c r="R7344" t="s">
        <v>26</v>
      </c>
      <c r="S7344" t="s">
        <v>31</v>
      </c>
    </row>
    <row r="7345" spans="1:19" x14ac:dyDescent="0.25">
      <c r="A7345" t="s">
        <v>338</v>
      </c>
      <c r="B7345" t="s">
        <v>16350</v>
      </c>
      <c r="C7345" t="s">
        <v>16351</v>
      </c>
      <c r="E7345" t="s">
        <v>6770</v>
      </c>
      <c r="F7345" t="s">
        <v>55</v>
      </c>
      <c r="G7345">
        <v>98362</v>
      </c>
      <c r="H7345">
        <v>48.120933000000001</v>
      </c>
      <c r="I7345">
        <v>-123.434437</v>
      </c>
      <c r="J7345" s="1" t="d">
        <v>2018-06-05</v>
      </c>
      <c r="K7345">
        <v>63424</v>
      </c>
      <c r="L7345" t="s">
        <v>30</v>
      </c>
      <c r="M7345" s="1" t="d">
        <v>2014-02-01</v>
      </c>
      <c r="N7345">
        <v>2</v>
      </c>
      <c r="O7345">
        <v>1</v>
      </c>
      <c r="P7345">
        <v>2014</v>
      </c>
      <c r="R7345" t="s">
        <v>26</v>
      </c>
      <c r="S7345" t="s">
        <v>31</v>
      </c>
    </row>
    <row r="7346" spans="1:19" x14ac:dyDescent="0.25">
      <c r="A7346" t="s">
        <v>19</v>
      </c>
      <c r="B7346" t="s">
        <v>16357</v>
      </c>
      <c r="C7346" t="s">
        <v>16358</v>
      </c>
      <c r="D7346" t="s">
        <v>16359</v>
      </c>
      <c r="E7346" t="s">
        <v>56</v>
      </c>
      <c r="F7346" t="s">
        <v>57</v>
      </c>
      <c r="G7346">
        <v>46241</v>
      </c>
      <c r="H7346">
        <v>39.719763</v>
      </c>
      <c r="I7346">
        <v>-86.264128999999997</v>
      </c>
      <c r="J7346" s="1" t="d">
        <v>2018-07-09</v>
      </c>
      <c r="K7346">
        <v>63446</v>
      </c>
      <c r="L7346" t="s">
        <v>16360</v>
      </c>
      <c r="M7346" s="1" t="d">
        <v>2014-09-17</v>
      </c>
      <c r="N7346">
        <v>9</v>
      </c>
      <c r="O7346">
        <v>17</v>
      </c>
      <c r="P7346">
        <v>2014</v>
      </c>
      <c r="Q7346" t="s">
        <v>35</v>
      </c>
      <c r="R7346" t="s">
        <v>26</v>
      </c>
      <c r="S7346" t="s">
        <v>31</v>
      </c>
    </row>
    <row r="7347" spans="1:19" x14ac:dyDescent="0.25">
      <c r="A7347" t="s">
        <v>19</v>
      </c>
      <c r="B7347" t="s">
        <v>13859</v>
      </c>
      <c r="C7347" t="s">
        <v>16361</v>
      </c>
      <c r="E7347" t="s">
        <v>13862</v>
      </c>
      <c r="F7347" t="s">
        <v>75</v>
      </c>
      <c r="G7347">
        <v>88030</v>
      </c>
      <c r="H7347">
        <v>32.267588000000003</v>
      </c>
      <c r="I7347">
        <v>-107.774524</v>
      </c>
      <c r="J7347" s="1" t="d">
        <v>2018-10-04</v>
      </c>
      <c r="K7347">
        <v>63447</v>
      </c>
      <c r="L7347" t="s">
        <v>30</v>
      </c>
      <c r="M7347" s="1" t="d">
        <v>2014-12-15</v>
      </c>
      <c r="N7347">
        <v>12</v>
      </c>
      <c r="O7347">
        <v>15</v>
      </c>
      <c r="P7347">
        <v>2014</v>
      </c>
      <c r="Q7347" t="s">
        <v>35</v>
      </c>
      <c r="R7347" t="s">
        <v>26</v>
      </c>
      <c r="S7347" t="s">
        <v>31</v>
      </c>
    </row>
    <row r="7348" spans="1:19" x14ac:dyDescent="0.25">
      <c r="A7348" t="s">
        <v>19</v>
      </c>
      <c r="B7348" t="s">
        <v>16362</v>
      </c>
      <c r="C7348" t="s">
        <v>16363</v>
      </c>
      <c r="E7348" t="s">
        <v>13862</v>
      </c>
      <c r="F7348" t="s">
        <v>75</v>
      </c>
      <c r="G7348">
        <v>88030</v>
      </c>
      <c r="H7348">
        <v>32.267761999999998</v>
      </c>
      <c r="I7348">
        <v>-107.687212</v>
      </c>
      <c r="J7348" s="1" t="d">
        <v>2018-10-04</v>
      </c>
      <c r="K7348">
        <v>63448</v>
      </c>
      <c r="L7348" t="s">
        <v>30</v>
      </c>
      <c r="M7348" s="1" t="d">
        <v>2014-01-15</v>
      </c>
      <c r="N7348">
        <v>1</v>
      </c>
      <c r="O7348">
        <v>15</v>
      </c>
      <c r="P7348">
        <v>2014</v>
      </c>
      <c r="Q7348" t="s">
        <v>35</v>
      </c>
      <c r="R7348" t="s">
        <v>26</v>
      </c>
      <c r="S7348" t="s">
        <v>27</v>
      </c>
    </row>
    <row r="7349" spans="1:19" x14ac:dyDescent="0.25">
      <c r="A7349" t="s">
        <v>338</v>
      </c>
      <c r="B7349" t="s">
        <v>16366</v>
      </c>
      <c r="C7349" t="s">
        <v>16367</v>
      </c>
      <c r="E7349" t="s">
        <v>2281</v>
      </c>
      <c r="F7349" t="s">
        <v>1026</v>
      </c>
      <c r="G7349">
        <v>3801</v>
      </c>
      <c r="H7349">
        <v>43.088051</v>
      </c>
      <c r="I7349">
        <v>-70.804101000000003</v>
      </c>
      <c r="J7349" s="1" t="d">
        <v>2018-06-05</v>
      </c>
      <c r="K7349">
        <v>63454</v>
      </c>
      <c r="L7349" t="s">
        <v>30</v>
      </c>
      <c r="M7349" s="1" t="d">
        <v>2014-09-15</v>
      </c>
      <c r="N7349">
        <v>9</v>
      </c>
      <c r="O7349">
        <v>15</v>
      </c>
      <c r="P7349">
        <v>2014</v>
      </c>
      <c r="R7349" t="s">
        <v>26</v>
      </c>
      <c r="S7349" t="s">
        <v>31</v>
      </c>
    </row>
    <row r="7350" spans="1:19" x14ac:dyDescent="0.25">
      <c r="A7350" t="s">
        <v>338</v>
      </c>
      <c r="B7350" t="s">
        <v>16368</v>
      </c>
      <c r="C7350" t="s">
        <v>16369</v>
      </c>
      <c r="D7350" t="s">
        <v>16370</v>
      </c>
      <c r="E7350" t="s">
        <v>5951</v>
      </c>
      <c r="F7350" t="s">
        <v>157</v>
      </c>
      <c r="G7350">
        <v>17013</v>
      </c>
      <c r="H7350">
        <v>40.198776000000002</v>
      </c>
      <c r="I7350">
        <v>-77.189869999999999</v>
      </c>
      <c r="J7350" s="1" t="d">
        <v>2018-10-04</v>
      </c>
      <c r="K7350">
        <v>63455</v>
      </c>
      <c r="L7350" t="s">
        <v>30</v>
      </c>
      <c r="M7350" s="1" t="d">
        <v>2014-09-16</v>
      </c>
      <c r="N7350">
        <v>9</v>
      </c>
      <c r="O7350">
        <v>16</v>
      </c>
      <c r="P7350">
        <v>2014</v>
      </c>
      <c r="R7350" t="s">
        <v>26</v>
      </c>
      <c r="S7350" t="s">
        <v>31</v>
      </c>
    </row>
    <row r="7351" spans="1:19" x14ac:dyDescent="0.25">
      <c r="A7351" t="s">
        <v>338</v>
      </c>
      <c r="B7351" t="s">
        <v>16380</v>
      </c>
      <c r="C7351" t="s">
        <v>16381</v>
      </c>
      <c r="D7351" t="s">
        <v>16382</v>
      </c>
      <c r="E7351" t="s">
        <v>3451</v>
      </c>
      <c r="F7351" t="s">
        <v>48</v>
      </c>
      <c r="G7351">
        <v>14304</v>
      </c>
      <c r="H7351">
        <v>43.101377999999997</v>
      </c>
      <c r="I7351">
        <v>-78.941072000000005</v>
      </c>
      <c r="J7351" s="1" t="d">
        <v>2018-06-05</v>
      </c>
      <c r="K7351">
        <v>63478</v>
      </c>
      <c r="L7351" t="s">
        <v>30</v>
      </c>
      <c r="M7351" s="1" t="d">
        <v>2014-09-19</v>
      </c>
      <c r="N7351">
        <v>9</v>
      </c>
      <c r="O7351">
        <v>19</v>
      </c>
      <c r="P7351">
        <v>2014</v>
      </c>
      <c r="R7351" t="s">
        <v>26</v>
      </c>
      <c r="S7351" t="s">
        <v>31</v>
      </c>
    </row>
    <row r="7352" spans="1:19" x14ac:dyDescent="0.25">
      <c r="A7352" t="s">
        <v>338</v>
      </c>
      <c r="B7352" t="s">
        <v>16383</v>
      </c>
      <c r="C7352" t="s">
        <v>16384</v>
      </c>
      <c r="D7352" t="s">
        <v>16385</v>
      </c>
      <c r="E7352" t="s">
        <v>602</v>
      </c>
      <c r="F7352" t="s">
        <v>48</v>
      </c>
      <c r="G7352">
        <v>14225</v>
      </c>
      <c r="H7352">
        <v>42.929827000000003</v>
      </c>
      <c r="I7352">
        <v>-78.740773000000004</v>
      </c>
      <c r="J7352" s="1" t="d">
        <v>2019-04-08</v>
      </c>
      <c r="K7352">
        <v>63479</v>
      </c>
      <c r="L7352" t="s">
        <v>24</v>
      </c>
      <c r="M7352" s="1" t="d">
        <v>2014-12-31</v>
      </c>
      <c r="N7352">
        <v>12</v>
      </c>
      <c r="O7352">
        <v>31</v>
      </c>
      <c r="P7352">
        <v>2014</v>
      </c>
      <c r="R7352" t="s">
        <v>26</v>
      </c>
      <c r="S7352" t="s">
        <v>31</v>
      </c>
    </row>
    <row r="7353" spans="1:19" x14ac:dyDescent="0.25">
      <c r="A7353" t="s">
        <v>338</v>
      </c>
      <c r="B7353" t="s">
        <v>16386</v>
      </c>
      <c r="C7353" t="s">
        <v>16387</v>
      </c>
      <c r="D7353" t="s">
        <v>16388</v>
      </c>
      <c r="E7353" t="s">
        <v>10502</v>
      </c>
      <c r="F7353" t="s">
        <v>143</v>
      </c>
      <c r="G7353">
        <v>73801</v>
      </c>
      <c r="H7353">
        <v>36.433</v>
      </c>
      <c r="I7353">
        <v>-99.445999999999998</v>
      </c>
      <c r="J7353" s="1" t="d">
        <v>2018-10-04</v>
      </c>
      <c r="K7353">
        <v>63516</v>
      </c>
      <c r="L7353" t="s">
        <v>30</v>
      </c>
      <c r="M7353" s="1" t="d">
        <v>2014-09-27</v>
      </c>
      <c r="N7353">
        <v>9</v>
      </c>
      <c r="O7353">
        <v>27</v>
      </c>
      <c r="P7353">
        <v>2014</v>
      </c>
      <c r="R7353" t="s">
        <v>26</v>
      </c>
      <c r="S7353" t="s">
        <v>31</v>
      </c>
    </row>
    <row r="7354" spans="1:19" x14ac:dyDescent="0.25">
      <c r="A7354" t="s">
        <v>338</v>
      </c>
      <c r="B7354" t="s">
        <v>16389</v>
      </c>
      <c r="C7354" t="s">
        <v>16390</v>
      </c>
      <c r="E7354" t="s">
        <v>1522</v>
      </c>
      <c r="F7354" t="s">
        <v>59</v>
      </c>
      <c r="G7354">
        <v>45469</v>
      </c>
      <c r="H7354">
        <v>39.740504000000001</v>
      </c>
      <c r="I7354">
        <v>-84.177481049999997</v>
      </c>
      <c r="J7354" s="1" t="d">
        <v>2019-03-07</v>
      </c>
      <c r="K7354">
        <v>63519</v>
      </c>
      <c r="L7354" t="s">
        <v>71</v>
      </c>
      <c r="M7354" s="1" t="d">
        <v>2014-07-01</v>
      </c>
      <c r="N7354">
        <v>7</v>
      </c>
      <c r="O7354">
        <v>1</v>
      </c>
      <c r="P7354">
        <v>2014</v>
      </c>
      <c r="R7354" t="s">
        <v>26</v>
      </c>
      <c r="S7354" t="s">
        <v>31</v>
      </c>
    </row>
    <row r="7355" spans="1:19" x14ac:dyDescent="0.25">
      <c r="A7355" t="s">
        <v>338</v>
      </c>
      <c r="B7355" t="s">
        <v>16391</v>
      </c>
      <c r="C7355" t="s">
        <v>16392</v>
      </c>
      <c r="D7355" t="s">
        <v>16393</v>
      </c>
      <c r="E7355" t="s">
        <v>16394</v>
      </c>
      <c r="F7355" t="s">
        <v>29</v>
      </c>
      <c r="G7355">
        <v>31324</v>
      </c>
      <c r="H7355">
        <v>31.909521000000002</v>
      </c>
      <c r="I7355">
        <v>-81.278739999999999</v>
      </c>
      <c r="J7355" s="1" t="d">
        <v>2018-04-03</v>
      </c>
      <c r="K7355">
        <v>63520</v>
      </c>
      <c r="L7355" t="s">
        <v>30</v>
      </c>
      <c r="M7355" s="1" t="d">
        <v>2014-08-01</v>
      </c>
      <c r="N7355">
        <v>8</v>
      </c>
      <c r="O7355">
        <v>1</v>
      </c>
      <c r="P7355">
        <v>2014</v>
      </c>
      <c r="R7355" t="s">
        <v>26</v>
      </c>
      <c r="S7355" t="s">
        <v>31</v>
      </c>
    </row>
    <row r="7356" spans="1:19" x14ac:dyDescent="0.25">
      <c r="A7356" t="s">
        <v>338</v>
      </c>
      <c r="B7356" t="s">
        <v>16399</v>
      </c>
      <c r="C7356" t="s">
        <v>16400</v>
      </c>
      <c r="E7356" t="s">
        <v>3151</v>
      </c>
      <c r="F7356" t="s">
        <v>29</v>
      </c>
      <c r="G7356">
        <v>30501</v>
      </c>
      <c r="H7356">
        <v>34.283903000000002</v>
      </c>
      <c r="I7356">
        <v>-83.848361999999995</v>
      </c>
      <c r="J7356" s="1" t="d">
        <v>2018-10-04</v>
      </c>
      <c r="K7356">
        <v>63524</v>
      </c>
      <c r="L7356" t="s">
        <v>30</v>
      </c>
      <c r="M7356" s="1" t="d">
        <v>2014-03-01</v>
      </c>
      <c r="N7356">
        <v>3</v>
      </c>
      <c r="O7356">
        <v>1</v>
      </c>
      <c r="P7356">
        <v>2014</v>
      </c>
      <c r="R7356" t="s">
        <v>26</v>
      </c>
      <c r="S7356" t="s">
        <v>31</v>
      </c>
    </row>
    <row r="7357" spans="1:19" x14ac:dyDescent="0.25">
      <c r="A7357" t="s">
        <v>312</v>
      </c>
      <c r="B7357" t="s">
        <v>16403</v>
      </c>
      <c r="C7357" t="s">
        <v>16404</v>
      </c>
      <c r="E7357" t="s">
        <v>641</v>
      </c>
      <c r="F7357" t="s">
        <v>119</v>
      </c>
      <c r="G7357">
        <v>55044</v>
      </c>
      <c r="H7357">
        <v>44.714350000000003</v>
      </c>
      <c r="I7357">
        <v>-93.278259000000006</v>
      </c>
      <c r="J7357" s="1" t="d">
        <v>2019-03-07</v>
      </c>
      <c r="K7357">
        <v>63529</v>
      </c>
      <c r="L7357" t="s">
        <v>71</v>
      </c>
      <c r="M7357" s="1" t="d">
        <v>2014-09-01</v>
      </c>
      <c r="N7357">
        <v>9</v>
      </c>
      <c r="O7357">
        <v>1</v>
      </c>
      <c r="P7357">
        <v>2014</v>
      </c>
      <c r="R7357" t="s">
        <v>26</v>
      </c>
      <c r="S7357" t="s">
        <v>31</v>
      </c>
    </row>
    <row r="7358" spans="1:19" x14ac:dyDescent="0.25">
      <c r="A7358" t="s">
        <v>338</v>
      </c>
      <c r="B7358" t="s">
        <v>9733</v>
      </c>
      <c r="C7358" t="s">
        <v>9734</v>
      </c>
      <c r="E7358" t="s">
        <v>56</v>
      </c>
      <c r="F7358" t="s">
        <v>57</v>
      </c>
      <c r="G7358">
        <v>46280</v>
      </c>
      <c r="H7358">
        <v>39.929262000000001</v>
      </c>
      <c r="I7358">
        <v>-86.099395000000001</v>
      </c>
      <c r="J7358" s="1" t="d">
        <v>2018-11-08</v>
      </c>
      <c r="K7358">
        <v>63530</v>
      </c>
      <c r="L7358" t="s">
        <v>30</v>
      </c>
      <c r="M7358" s="1" t="d">
        <v>2014-09-30</v>
      </c>
      <c r="N7358">
        <v>9</v>
      </c>
      <c r="O7358">
        <v>30</v>
      </c>
      <c r="P7358">
        <v>2014</v>
      </c>
      <c r="R7358" t="s">
        <v>26</v>
      </c>
      <c r="S7358" t="s">
        <v>27</v>
      </c>
    </row>
    <row r="7359" spans="1:19" x14ac:dyDescent="0.25">
      <c r="A7359" t="s">
        <v>338</v>
      </c>
      <c r="B7359" t="s">
        <v>16405</v>
      </c>
      <c r="C7359" t="s">
        <v>16406</v>
      </c>
      <c r="E7359" t="s">
        <v>56</v>
      </c>
      <c r="F7359" t="s">
        <v>57</v>
      </c>
      <c r="G7359">
        <v>46240</v>
      </c>
      <c r="H7359">
        <v>39.926037000000001</v>
      </c>
      <c r="I7359">
        <v>-86.092721999999995</v>
      </c>
      <c r="J7359" s="1" t="d">
        <v>2018-11-08</v>
      </c>
      <c r="K7359">
        <v>63532</v>
      </c>
      <c r="L7359" t="s">
        <v>30</v>
      </c>
      <c r="M7359" s="1" t="d">
        <v>2014-09-30</v>
      </c>
      <c r="N7359">
        <v>9</v>
      </c>
      <c r="O7359">
        <v>30</v>
      </c>
      <c r="P7359">
        <v>2014</v>
      </c>
      <c r="R7359" t="s">
        <v>26</v>
      </c>
      <c r="S7359" t="s">
        <v>31</v>
      </c>
    </row>
    <row r="7360" spans="1:19" x14ac:dyDescent="0.25">
      <c r="A7360" t="s">
        <v>338</v>
      </c>
      <c r="B7360" t="s">
        <v>16407</v>
      </c>
      <c r="C7360" t="s">
        <v>16408</v>
      </c>
      <c r="E7360" t="s">
        <v>56</v>
      </c>
      <c r="F7360" t="s">
        <v>57</v>
      </c>
      <c r="G7360">
        <v>46240</v>
      </c>
      <c r="H7360">
        <v>39.926194000000002</v>
      </c>
      <c r="I7360">
        <v>-86.108451000000002</v>
      </c>
      <c r="J7360" s="1" t="d">
        <v>2018-11-08</v>
      </c>
      <c r="K7360">
        <v>63533</v>
      </c>
      <c r="L7360" t="s">
        <v>30</v>
      </c>
      <c r="M7360" s="1" t="d">
        <v>2014-09-30</v>
      </c>
      <c r="N7360">
        <v>9</v>
      </c>
      <c r="O7360">
        <v>30</v>
      </c>
      <c r="P7360">
        <v>2014</v>
      </c>
      <c r="R7360" t="s">
        <v>26</v>
      </c>
      <c r="S7360" t="s">
        <v>31</v>
      </c>
    </row>
    <row r="7361" spans="1:19" x14ac:dyDescent="0.25">
      <c r="A7361" t="s">
        <v>338</v>
      </c>
      <c r="B7361" t="s">
        <v>16409</v>
      </c>
      <c r="C7361" t="s">
        <v>16410</v>
      </c>
      <c r="E7361" t="s">
        <v>56</v>
      </c>
      <c r="F7361" t="s">
        <v>57</v>
      </c>
      <c r="G7361">
        <v>46240</v>
      </c>
      <c r="H7361">
        <v>39.929088999999998</v>
      </c>
      <c r="I7361">
        <v>-86.092658</v>
      </c>
      <c r="J7361" s="1" t="d">
        <v>2018-11-08</v>
      </c>
      <c r="K7361">
        <v>63534</v>
      </c>
      <c r="L7361" t="s">
        <v>30</v>
      </c>
      <c r="M7361" s="1" t="d">
        <v>2014-09-30</v>
      </c>
      <c r="N7361">
        <v>9</v>
      </c>
      <c r="O7361">
        <v>30</v>
      </c>
      <c r="P7361">
        <v>2014</v>
      </c>
      <c r="R7361" t="s">
        <v>26</v>
      </c>
      <c r="S7361" t="s">
        <v>31</v>
      </c>
    </row>
    <row r="7362" spans="1:19" x14ac:dyDescent="0.25">
      <c r="A7362" t="s">
        <v>338</v>
      </c>
      <c r="B7362" t="s">
        <v>16411</v>
      </c>
      <c r="C7362" t="s">
        <v>16412</v>
      </c>
      <c r="D7362" t="s">
        <v>16413</v>
      </c>
      <c r="E7362" t="s">
        <v>16414</v>
      </c>
      <c r="F7362" t="s">
        <v>57</v>
      </c>
      <c r="G7362">
        <v>46075</v>
      </c>
      <c r="H7362">
        <v>39.946015000000003</v>
      </c>
      <c r="I7362">
        <v>-86.350601999999995</v>
      </c>
      <c r="J7362" s="1" t="d">
        <v>2018-11-08</v>
      </c>
      <c r="K7362">
        <v>63536</v>
      </c>
      <c r="L7362" t="s">
        <v>30</v>
      </c>
      <c r="M7362" s="1" t="d">
        <v>2014-09-30</v>
      </c>
      <c r="N7362">
        <v>9</v>
      </c>
      <c r="O7362">
        <v>30</v>
      </c>
      <c r="P7362">
        <v>2014</v>
      </c>
      <c r="R7362" t="s">
        <v>26</v>
      </c>
      <c r="S7362" t="s">
        <v>31</v>
      </c>
    </row>
    <row r="7363" spans="1:19" x14ac:dyDescent="0.25">
      <c r="A7363" t="s">
        <v>338</v>
      </c>
      <c r="B7363" t="s">
        <v>16415</v>
      </c>
      <c r="C7363" t="s">
        <v>16416</v>
      </c>
      <c r="E7363" t="s">
        <v>3009</v>
      </c>
      <c r="F7363" t="s">
        <v>129</v>
      </c>
      <c r="G7363">
        <v>80525</v>
      </c>
      <c r="H7363">
        <v>40.550078999999997</v>
      </c>
      <c r="I7363">
        <v>-105.076295</v>
      </c>
      <c r="J7363" s="1" t="d">
        <v>2018-11-08</v>
      </c>
      <c r="K7363">
        <v>63538</v>
      </c>
      <c r="L7363" t="s">
        <v>30</v>
      </c>
      <c r="M7363" s="1" t="d">
        <v>2014-07-01</v>
      </c>
      <c r="N7363">
        <v>7</v>
      </c>
      <c r="O7363">
        <v>1</v>
      </c>
      <c r="P7363">
        <v>2014</v>
      </c>
      <c r="R7363" t="s">
        <v>26</v>
      </c>
      <c r="S7363" t="s">
        <v>27</v>
      </c>
    </row>
    <row r="7364" spans="1:19" x14ac:dyDescent="0.25">
      <c r="A7364" t="s">
        <v>338</v>
      </c>
      <c r="B7364" t="s">
        <v>16415</v>
      </c>
      <c r="C7364" t="s">
        <v>16416</v>
      </c>
      <c r="E7364" t="s">
        <v>3009</v>
      </c>
      <c r="F7364" t="s">
        <v>129</v>
      </c>
      <c r="G7364">
        <v>80525</v>
      </c>
      <c r="H7364">
        <v>40.550078999999997</v>
      </c>
      <c r="I7364">
        <v>-105.076295</v>
      </c>
      <c r="J7364" s="1" t="d">
        <v>2018-11-08</v>
      </c>
      <c r="K7364">
        <v>63539</v>
      </c>
      <c r="L7364" t="s">
        <v>30</v>
      </c>
      <c r="M7364" s="1" t="d">
        <v>2014-09-01</v>
      </c>
      <c r="N7364">
        <v>9</v>
      </c>
      <c r="O7364">
        <v>1</v>
      </c>
      <c r="P7364">
        <v>2014</v>
      </c>
      <c r="R7364" t="s">
        <v>26</v>
      </c>
      <c r="S7364" t="s">
        <v>31</v>
      </c>
    </row>
    <row r="7365" spans="1:19" x14ac:dyDescent="0.25">
      <c r="A7365" t="s">
        <v>504</v>
      </c>
      <c r="B7365" t="s">
        <v>16417</v>
      </c>
      <c r="C7365" t="s">
        <v>16418</v>
      </c>
      <c r="E7365" t="s">
        <v>9716</v>
      </c>
      <c r="F7365" t="s">
        <v>373</v>
      </c>
      <c r="G7365">
        <v>60123</v>
      </c>
      <c r="H7365">
        <v>42.013359999999999</v>
      </c>
      <c r="I7365">
        <v>-88.314655000000002</v>
      </c>
      <c r="J7365" s="1" t="d">
        <v>2018-12-11</v>
      </c>
      <c r="K7365">
        <v>63540</v>
      </c>
      <c r="L7365" t="s">
        <v>30</v>
      </c>
      <c r="M7365" s="1" t="d">
        <v>2014-09-30</v>
      </c>
      <c r="N7365">
        <v>9</v>
      </c>
      <c r="O7365">
        <v>30</v>
      </c>
      <c r="P7365">
        <v>2014</v>
      </c>
      <c r="R7365" t="s">
        <v>26</v>
      </c>
      <c r="S7365" t="s">
        <v>31</v>
      </c>
    </row>
    <row r="7366" spans="1:19" x14ac:dyDescent="0.25">
      <c r="A7366" t="s">
        <v>312</v>
      </c>
      <c r="B7366" t="s">
        <v>16419</v>
      </c>
      <c r="C7366" t="s">
        <v>16420</v>
      </c>
      <c r="E7366" t="s">
        <v>16421</v>
      </c>
      <c r="F7366" t="s">
        <v>37</v>
      </c>
      <c r="G7366">
        <v>77058</v>
      </c>
      <c r="H7366">
        <v>29.550886999999999</v>
      </c>
      <c r="I7366">
        <v>-95.089336000000003</v>
      </c>
      <c r="J7366" s="1" t="d">
        <v>2018-08-07</v>
      </c>
      <c r="K7366">
        <v>63560</v>
      </c>
      <c r="L7366" t="s">
        <v>30</v>
      </c>
      <c r="M7366" s="1" t="d">
        <v>2014-09-15</v>
      </c>
      <c r="N7366">
        <v>9</v>
      </c>
      <c r="O7366">
        <v>15</v>
      </c>
      <c r="P7366">
        <v>2014</v>
      </c>
      <c r="R7366" t="s">
        <v>26</v>
      </c>
      <c r="S7366" t="s">
        <v>31</v>
      </c>
    </row>
    <row r="7367" spans="1:19" x14ac:dyDescent="0.25">
      <c r="A7367" t="s">
        <v>19</v>
      </c>
      <c r="B7367" t="s">
        <v>8350</v>
      </c>
      <c r="C7367" t="s">
        <v>8351</v>
      </c>
      <c r="D7367" t="s">
        <v>230</v>
      </c>
      <c r="E7367" t="s">
        <v>8352</v>
      </c>
      <c r="F7367" t="s">
        <v>260</v>
      </c>
      <c r="G7367">
        <v>86047</v>
      </c>
      <c r="H7367">
        <v>35.01643</v>
      </c>
      <c r="I7367">
        <v>-110.675005</v>
      </c>
      <c r="J7367" s="1" t="d">
        <v>2018-09-10</v>
      </c>
      <c r="K7367">
        <v>63579</v>
      </c>
      <c r="L7367" t="s">
        <v>30</v>
      </c>
      <c r="M7367" s="1" t="d">
        <v>2014-09-20</v>
      </c>
      <c r="N7367">
        <v>9</v>
      </c>
      <c r="O7367">
        <v>20</v>
      </c>
      <c r="P7367">
        <v>2014</v>
      </c>
      <c r="Q7367" t="s">
        <v>35</v>
      </c>
      <c r="R7367" t="s">
        <v>26</v>
      </c>
      <c r="S7367" t="s">
        <v>31</v>
      </c>
    </row>
    <row r="7368" spans="1:19" x14ac:dyDescent="0.25">
      <c r="A7368" t="s">
        <v>338</v>
      </c>
      <c r="B7368" t="s">
        <v>16428</v>
      </c>
      <c r="C7368" t="s">
        <v>16429</v>
      </c>
      <c r="E7368" t="s">
        <v>1549</v>
      </c>
      <c r="F7368" t="s">
        <v>327</v>
      </c>
      <c r="G7368">
        <v>50501</v>
      </c>
      <c r="H7368">
        <v>42.501193999999998</v>
      </c>
      <c r="I7368">
        <v>-94.158984000000004</v>
      </c>
      <c r="J7368" s="1" t="d">
        <v>2019-04-08</v>
      </c>
      <c r="K7368">
        <v>63594</v>
      </c>
      <c r="L7368" t="s">
        <v>24</v>
      </c>
      <c r="M7368" s="1" t="d">
        <v>2014-08-01</v>
      </c>
      <c r="N7368">
        <v>8</v>
      </c>
      <c r="O7368">
        <v>1</v>
      </c>
      <c r="P7368">
        <v>2014</v>
      </c>
      <c r="R7368" t="s">
        <v>26</v>
      </c>
      <c r="S7368" t="s">
        <v>31</v>
      </c>
    </row>
    <row r="7369" spans="1:19" x14ac:dyDescent="0.25">
      <c r="A7369" t="s">
        <v>338</v>
      </c>
      <c r="B7369" t="s">
        <v>16446</v>
      </c>
      <c r="C7369" t="s">
        <v>16447</v>
      </c>
      <c r="E7369" t="s">
        <v>16448</v>
      </c>
      <c r="F7369" t="s">
        <v>1026</v>
      </c>
      <c r="G7369">
        <v>3575</v>
      </c>
      <c r="H7369">
        <v>44.220039999999997</v>
      </c>
      <c r="I7369">
        <v>-71.412013000000002</v>
      </c>
      <c r="J7369" s="1" t="d">
        <v>2018-06-05</v>
      </c>
      <c r="K7369">
        <v>63607</v>
      </c>
      <c r="L7369" t="s">
        <v>30</v>
      </c>
      <c r="M7369" s="1" t="d">
        <v>2014-09-01</v>
      </c>
      <c r="N7369">
        <v>9</v>
      </c>
      <c r="O7369">
        <v>1</v>
      </c>
      <c r="P7369">
        <v>2014</v>
      </c>
      <c r="R7369" t="s">
        <v>26</v>
      </c>
      <c r="S7369" t="s">
        <v>31</v>
      </c>
    </row>
    <row r="7370" spans="1:19" x14ac:dyDescent="0.25">
      <c r="A7370" t="s">
        <v>338</v>
      </c>
      <c r="B7370" t="s">
        <v>16449</v>
      </c>
      <c r="C7370" t="s">
        <v>16450</v>
      </c>
      <c r="E7370" t="s">
        <v>16451</v>
      </c>
      <c r="F7370" t="s">
        <v>42</v>
      </c>
      <c r="G7370">
        <v>1096</v>
      </c>
      <c r="H7370">
        <v>42.456218999999997</v>
      </c>
      <c r="I7370">
        <v>-71.024859000000006</v>
      </c>
      <c r="J7370" s="1" t="d">
        <v>2018-11-08</v>
      </c>
      <c r="K7370">
        <v>63609</v>
      </c>
      <c r="L7370" t="s">
        <v>30</v>
      </c>
      <c r="M7370" s="1" t="d">
        <v>2014-10-01</v>
      </c>
      <c r="N7370">
        <v>10</v>
      </c>
      <c r="O7370">
        <v>1</v>
      </c>
      <c r="P7370">
        <v>2014</v>
      </c>
      <c r="R7370" t="s">
        <v>26</v>
      </c>
      <c r="S7370" t="s">
        <v>27</v>
      </c>
    </row>
    <row r="7371" spans="1:19" x14ac:dyDescent="0.25">
      <c r="A7371" t="s">
        <v>338</v>
      </c>
      <c r="B7371" t="s">
        <v>16452</v>
      </c>
      <c r="C7371" t="s">
        <v>16453</v>
      </c>
      <c r="E7371" t="s">
        <v>1083</v>
      </c>
      <c r="F7371" t="s">
        <v>373</v>
      </c>
      <c r="G7371">
        <v>60106</v>
      </c>
      <c r="H7371">
        <v>41.931593999999997</v>
      </c>
      <c r="I7371">
        <v>-87.951098000000002</v>
      </c>
      <c r="J7371" s="1" t="d">
        <v>2018-10-04</v>
      </c>
      <c r="K7371">
        <v>63612</v>
      </c>
      <c r="L7371" t="s">
        <v>16454</v>
      </c>
      <c r="M7371" s="1" t="d">
        <v>2014-08-01</v>
      </c>
      <c r="N7371">
        <v>8</v>
      </c>
      <c r="O7371">
        <v>1</v>
      </c>
      <c r="P7371">
        <v>2014</v>
      </c>
      <c r="R7371" t="s">
        <v>26</v>
      </c>
      <c r="S7371" t="s">
        <v>31</v>
      </c>
    </row>
    <row r="7372" spans="1:19" x14ac:dyDescent="0.25">
      <c r="A7372" t="s">
        <v>338</v>
      </c>
      <c r="B7372" t="s">
        <v>16455</v>
      </c>
      <c r="C7372" t="s">
        <v>16456</v>
      </c>
      <c r="D7372" t="s">
        <v>16457</v>
      </c>
      <c r="E7372" t="s">
        <v>372</v>
      </c>
      <c r="F7372" t="s">
        <v>373</v>
      </c>
      <c r="G7372">
        <v>61701</v>
      </c>
      <c r="H7372">
        <v>40.460394999999998</v>
      </c>
      <c r="I7372">
        <v>-88.971103999999997</v>
      </c>
      <c r="J7372" s="1" t="d">
        <v>2019-02-06</v>
      </c>
      <c r="K7372">
        <v>63613</v>
      </c>
      <c r="L7372" t="s">
        <v>103</v>
      </c>
      <c r="M7372" s="1" t="d">
        <v>2014-08-01</v>
      </c>
      <c r="N7372">
        <v>8</v>
      </c>
      <c r="O7372">
        <v>1</v>
      </c>
      <c r="P7372">
        <v>2014</v>
      </c>
      <c r="R7372" t="s">
        <v>26</v>
      </c>
      <c r="S7372" t="s">
        <v>31</v>
      </c>
    </row>
    <row r="7373" spans="1:19" x14ac:dyDescent="0.25">
      <c r="A7373" t="s">
        <v>338</v>
      </c>
      <c r="B7373" t="s">
        <v>16458</v>
      </c>
      <c r="C7373" t="s">
        <v>16459</v>
      </c>
      <c r="E7373" t="s">
        <v>16460</v>
      </c>
      <c r="F7373" t="s">
        <v>42</v>
      </c>
      <c r="G7373">
        <v>1720</v>
      </c>
      <c r="H7373">
        <v>42.441386000000001</v>
      </c>
      <c r="I7373">
        <v>-71.430141000000006</v>
      </c>
      <c r="J7373" s="1" t="d">
        <v>2018-10-04</v>
      </c>
      <c r="K7373">
        <v>63614</v>
      </c>
      <c r="L7373" t="s">
        <v>30</v>
      </c>
      <c r="M7373" s="1" t="d">
        <v>2014-09-01</v>
      </c>
      <c r="N7373">
        <v>9</v>
      </c>
      <c r="O7373">
        <v>1</v>
      </c>
      <c r="P7373">
        <v>2014</v>
      </c>
      <c r="R7373" t="s">
        <v>26</v>
      </c>
      <c r="S7373" t="s">
        <v>31</v>
      </c>
    </row>
    <row r="7374" spans="1:19" x14ac:dyDescent="0.25">
      <c r="A7374" t="s">
        <v>338</v>
      </c>
      <c r="B7374" t="s">
        <v>16463</v>
      </c>
      <c r="C7374" t="s">
        <v>16464</v>
      </c>
      <c r="E7374" t="s">
        <v>1491</v>
      </c>
      <c r="F7374" t="s">
        <v>319</v>
      </c>
      <c r="G7374">
        <v>57401</v>
      </c>
      <c r="H7374">
        <v>45.469585000000002</v>
      </c>
      <c r="I7374">
        <v>-98.500991999999997</v>
      </c>
      <c r="J7374" s="1" t="d">
        <v>2018-11-08</v>
      </c>
      <c r="K7374">
        <v>63617</v>
      </c>
      <c r="L7374" t="s">
        <v>30</v>
      </c>
      <c r="M7374" s="1" t="d">
        <v>2014-08-01</v>
      </c>
      <c r="N7374">
        <v>8</v>
      </c>
      <c r="O7374">
        <v>1</v>
      </c>
      <c r="P7374">
        <v>2014</v>
      </c>
      <c r="R7374" t="s">
        <v>26</v>
      </c>
      <c r="S7374" t="s">
        <v>31</v>
      </c>
    </row>
    <row r="7375" spans="1:19" x14ac:dyDescent="0.25">
      <c r="A7375" t="s">
        <v>338</v>
      </c>
      <c r="B7375" t="s">
        <v>16465</v>
      </c>
      <c r="C7375" t="s">
        <v>16466</v>
      </c>
      <c r="E7375" t="s">
        <v>2593</v>
      </c>
      <c r="F7375" t="s">
        <v>48</v>
      </c>
      <c r="G7375">
        <v>10990</v>
      </c>
      <c r="H7375">
        <v>41.237296000000001</v>
      </c>
      <c r="I7375">
        <v>-74.379503</v>
      </c>
      <c r="J7375" s="1" t="d">
        <v>2019-04-08</v>
      </c>
      <c r="K7375">
        <v>63618</v>
      </c>
      <c r="L7375" t="s">
        <v>24</v>
      </c>
      <c r="M7375" s="1" t="d">
        <v>2014-09-01</v>
      </c>
      <c r="N7375">
        <v>9</v>
      </c>
      <c r="O7375">
        <v>1</v>
      </c>
      <c r="P7375">
        <v>2014</v>
      </c>
      <c r="R7375" t="s">
        <v>26</v>
      </c>
      <c r="S7375" t="s">
        <v>31</v>
      </c>
    </row>
    <row r="7376" spans="1:19" x14ac:dyDescent="0.25">
      <c r="A7376" t="s">
        <v>338</v>
      </c>
      <c r="B7376" t="s">
        <v>16473</v>
      </c>
      <c r="C7376" t="s">
        <v>16474</v>
      </c>
      <c r="E7376" t="s">
        <v>14747</v>
      </c>
      <c r="F7376" t="s">
        <v>157</v>
      </c>
      <c r="G7376">
        <v>19607</v>
      </c>
      <c r="H7376">
        <v>40.309942999999997</v>
      </c>
      <c r="I7376">
        <v>-75.952675999999997</v>
      </c>
      <c r="J7376" s="1" t="d">
        <v>2019-02-06</v>
      </c>
      <c r="K7376">
        <v>63621</v>
      </c>
      <c r="L7376" t="s">
        <v>103</v>
      </c>
      <c r="M7376" s="1" t="d">
        <v>2014-08-01</v>
      </c>
      <c r="N7376">
        <v>8</v>
      </c>
      <c r="O7376">
        <v>1</v>
      </c>
      <c r="P7376">
        <v>2014</v>
      </c>
      <c r="R7376" t="s">
        <v>26</v>
      </c>
      <c r="S7376" t="s">
        <v>31</v>
      </c>
    </row>
    <row r="7377" spans="1:19" x14ac:dyDescent="0.25">
      <c r="A7377" t="s">
        <v>338</v>
      </c>
      <c r="B7377" t="s">
        <v>16475</v>
      </c>
      <c r="C7377" t="s">
        <v>16476</v>
      </c>
      <c r="E7377" t="s">
        <v>1824</v>
      </c>
      <c r="F7377" t="s">
        <v>496</v>
      </c>
      <c r="G7377">
        <v>49201</v>
      </c>
      <c r="H7377">
        <v>42.277270999999999</v>
      </c>
      <c r="I7377">
        <v>-84.373148999999998</v>
      </c>
      <c r="J7377" s="1" t="d">
        <v>2018-12-11</v>
      </c>
      <c r="K7377">
        <v>63622</v>
      </c>
      <c r="L7377" t="s">
        <v>30</v>
      </c>
      <c r="M7377" s="1" t="d">
        <v>2014-08-01</v>
      </c>
      <c r="N7377">
        <v>8</v>
      </c>
      <c r="O7377">
        <v>1</v>
      </c>
      <c r="P7377">
        <v>2014</v>
      </c>
      <c r="R7377" t="s">
        <v>26</v>
      </c>
      <c r="S7377" t="s">
        <v>31</v>
      </c>
    </row>
    <row r="7378" spans="1:19" x14ac:dyDescent="0.25">
      <c r="A7378" t="s">
        <v>338</v>
      </c>
      <c r="B7378" t="s">
        <v>16477</v>
      </c>
      <c r="C7378" t="s">
        <v>16478</v>
      </c>
      <c r="E7378" t="s">
        <v>9928</v>
      </c>
      <c r="F7378" t="s">
        <v>57</v>
      </c>
      <c r="G7378">
        <v>46514</v>
      </c>
      <c r="H7378">
        <v>41.685702999999997</v>
      </c>
      <c r="I7378">
        <v>-86.008697999999995</v>
      </c>
      <c r="J7378" s="1" t="d">
        <v>2018-07-09</v>
      </c>
      <c r="K7378">
        <v>63624</v>
      </c>
      <c r="L7378" t="s">
        <v>30</v>
      </c>
      <c r="M7378" s="1" t="d">
        <v>2014-08-01</v>
      </c>
      <c r="N7378">
        <v>8</v>
      </c>
      <c r="O7378">
        <v>1</v>
      </c>
      <c r="P7378">
        <v>2014</v>
      </c>
      <c r="R7378" t="s">
        <v>26</v>
      </c>
      <c r="S7378" t="s">
        <v>27</v>
      </c>
    </row>
    <row r="7379" spans="1:19" x14ac:dyDescent="0.25">
      <c r="A7379" t="s">
        <v>19</v>
      </c>
      <c r="B7379" t="s">
        <v>16484</v>
      </c>
      <c r="C7379" t="s">
        <v>16485</v>
      </c>
      <c r="E7379" t="s">
        <v>10467</v>
      </c>
      <c r="F7379" t="s">
        <v>78</v>
      </c>
      <c r="G7379">
        <v>67042</v>
      </c>
      <c r="H7379">
        <v>37.820438000000003</v>
      </c>
      <c r="I7379">
        <v>-96.847397000000001</v>
      </c>
      <c r="J7379" s="1" t="d">
        <v>2018-07-09</v>
      </c>
      <c r="K7379">
        <v>63632</v>
      </c>
      <c r="L7379" t="s">
        <v>30</v>
      </c>
      <c r="M7379" s="1" t="d">
        <v>2014-10-08</v>
      </c>
      <c r="N7379">
        <v>10</v>
      </c>
      <c r="O7379">
        <v>8</v>
      </c>
      <c r="P7379">
        <v>2014</v>
      </c>
      <c r="Q7379" t="s">
        <v>35</v>
      </c>
      <c r="R7379" t="s">
        <v>26</v>
      </c>
      <c r="S7379" t="s">
        <v>27</v>
      </c>
    </row>
    <row r="7380" spans="1:19" x14ac:dyDescent="0.25">
      <c r="A7380" t="s">
        <v>338</v>
      </c>
      <c r="B7380" t="s">
        <v>16486</v>
      </c>
      <c r="C7380" t="s">
        <v>16487</v>
      </c>
      <c r="E7380" t="s">
        <v>5303</v>
      </c>
      <c r="F7380" t="s">
        <v>157</v>
      </c>
      <c r="G7380">
        <v>15090</v>
      </c>
      <c r="H7380">
        <v>40.605570999999998</v>
      </c>
      <c r="I7380">
        <v>-80.051468999999997</v>
      </c>
      <c r="J7380" s="1" t="d">
        <v>2019-02-06</v>
      </c>
      <c r="K7380">
        <v>63640</v>
      </c>
      <c r="L7380" t="s">
        <v>103</v>
      </c>
      <c r="M7380" s="1" t="d">
        <v>2014-08-01</v>
      </c>
      <c r="N7380">
        <v>8</v>
      </c>
      <c r="O7380">
        <v>1</v>
      </c>
      <c r="P7380">
        <v>2014</v>
      </c>
      <c r="R7380" t="s">
        <v>26</v>
      </c>
      <c r="S7380" t="s">
        <v>31</v>
      </c>
    </row>
    <row r="7381" spans="1:19" x14ac:dyDescent="0.25">
      <c r="A7381" t="s">
        <v>338</v>
      </c>
      <c r="B7381" t="s">
        <v>16488</v>
      </c>
      <c r="C7381" t="s">
        <v>16489</v>
      </c>
      <c r="E7381" t="s">
        <v>6457</v>
      </c>
      <c r="F7381" t="s">
        <v>513</v>
      </c>
      <c r="G7381">
        <v>53406</v>
      </c>
      <c r="H7381">
        <v>42.718812</v>
      </c>
      <c r="I7381">
        <v>-87.854422999999997</v>
      </c>
      <c r="J7381" s="1" t="d">
        <v>2019-01-10</v>
      </c>
      <c r="K7381">
        <v>63641</v>
      </c>
      <c r="L7381" t="s">
        <v>30</v>
      </c>
      <c r="M7381" s="1" t="d">
        <v>2014-01-01</v>
      </c>
      <c r="N7381">
        <v>1</v>
      </c>
      <c r="O7381">
        <v>1</v>
      </c>
      <c r="P7381">
        <v>2014</v>
      </c>
      <c r="R7381" t="s">
        <v>26</v>
      </c>
      <c r="S7381" t="s">
        <v>31</v>
      </c>
    </row>
    <row r="7382" spans="1:19" x14ac:dyDescent="0.25">
      <c r="A7382" t="s">
        <v>338</v>
      </c>
      <c r="B7382" t="s">
        <v>16492</v>
      </c>
      <c r="C7382" t="s">
        <v>16493</v>
      </c>
      <c r="E7382" t="s">
        <v>8446</v>
      </c>
      <c r="F7382" t="s">
        <v>48</v>
      </c>
      <c r="G7382">
        <v>14075</v>
      </c>
      <c r="H7382">
        <v>42.786617</v>
      </c>
      <c r="I7382">
        <v>-78.761212</v>
      </c>
      <c r="J7382" s="1" t="d">
        <v>2019-04-08</v>
      </c>
      <c r="K7382">
        <v>63643</v>
      </c>
      <c r="L7382" t="s">
        <v>24</v>
      </c>
      <c r="M7382" s="1" t="d">
        <v>2014-01-01</v>
      </c>
      <c r="N7382">
        <v>1</v>
      </c>
      <c r="O7382">
        <v>1</v>
      </c>
      <c r="P7382">
        <v>2014</v>
      </c>
      <c r="R7382" t="s">
        <v>26</v>
      </c>
      <c r="S7382" t="s">
        <v>31</v>
      </c>
    </row>
    <row r="7383" spans="1:19" x14ac:dyDescent="0.25">
      <c r="A7383" t="s">
        <v>338</v>
      </c>
      <c r="B7383" t="s">
        <v>16496</v>
      </c>
      <c r="C7383" t="s">
        <v>16497</v>
      </c>
      <c r="E7383" t="s">
        <v>8094</v>
      </c>
      <c r="F7383" t="s">
        <v>137</v>
      </c>
      <c r="G7383">
        <v>97055</v>
      </c>
      <c r="H7383">
        <v>45.400894999999998</v>
      </c>
      <c r="I7383">
        <v>-122.281716</v>
      </c>
      <c r="J7383" s="1" t="d">
        <v>2018-12-11</v>
      </c>
      <c r="K7383">
        <v>63646</v>
      </c>
      <c r="L7383" t="s">
        <v>30</v>
      </c>
      <c r="M7383" s="1" t="d">
        <v>2014-08-01</v>
      </c>
      <c r="N7383">
        <v>8</v>
      </c>
      <c r="O7383">
        <v>1</v>
      </c>
      <c r="P7383">
        <v>2014</v>
      </c>
      <c r="R7383" t="s">
        <v>26</v>
      </c>
      <c r="S7383" t="s">
        <v>27</v>
      </c>
    </row>
    <row r="7384" spans="1:19" x14ac:dyDescent="0.25">
      <c r="A7384" t="s">
        <v>338</v>
      </c>
      <c r="B7384" t="s">
        <v>16498</v>
      </c>
      <c r="C7384" t="s">
        <v>16499</v>
      </c>
      <c r="E7384" t="s">
        <v>1021</v>
      </c>
      <c r="F7384" t="s">
        <v>496</v>
      </c>
      <c r="G7384">
        <v>48103</v>
      </c>
      <c r="H7384">
        <v>42.285983999999999</v>
      </c>
      <c r="I7384">
        <v>-83.797917999999996</v>
      </c>
      <c r="J7384" s="1" t="d">
        <v>2018-12-11</v>
      </c>
      <c r="K7384">
        <v>63647</v>
      </c>
      <c r="L7384" t="s">
        <v>30</v>
      </c>
      <c r="M7384" s="1" t="d">
        <v>2014-08-01</v>
      </c>
      <c r="N7384">
        <v>8</v>
      </c>
      <c r="O7384">
        <v>1</v>
      </c>
      <c r="P7384">
        <v>2014</v>
      </c>
      <c r="R7384" t="s">
        <v>26</v>
      </c>
      <c r="S7384" t="s">
        <v>27</v>
      </c>
    </row>
    <row r="7385" spans="1:19" x14ac:dyDescent="0.25">
      <c r="A7385" t="s">
        <v>338</v>
      </c>
      <c r="B7385" t="s">
        <v>16500</v>
      </c>
      <c r="C7385" t="s">
        <v>16501</v>
      </c>
      <c r="E7385" t="s">
        <v>6712</v>
      </c>
      <c r="F7385" t="s">
        <v>37</v>
      </c>
      <c r="G7385">
        <v>76712</v>
      </c>
      <c r="H7385">
        <v>31.498802000000001</v>
      </c>
      <c r="I7385">
        <v>-97.168746999999996</v>
      </c>
      <c r="J7385" s="1" t="d">
        <v>2018-08-07</v>
      </c>
      <c r="K7385">
        <v>63649</v>
      </c>
      <c r="L7385" t="s">
        <v>16502</v>
      </c>
      <c r="M7385" s="1" t="d">
        <v>2014-09-01</v>
      </c>
      <c r="N7385">
        <v>9</v>
      </c>
      <c r="O7385">
        <v>1</v>
      </c>
      <c r="P7385">
        <v>2014</v>
      </c>
      <c r="R7385" t="s">
        <v>26</v>
      </c>
      <c r="S7385" t="s">
        <v>31</v>
      </c>
    </row>
    <row r="7386" spans="1:19" x14ac:dyDescent="0.25">
      <c r="A7386" t="s">
        <v>338</v>
      </c>
      <c r="B7386" t="s">
        <v>16508</v>
      </c>
      <c r="C7386" t="s">
        <v>16509</v>
      </c>
      <c r="D7386" t="s">
        <v>16510</v>
      </c>
      <c r="E7386" t="s">
        <v>619</v>
      </c>
      <c r="F7386" t="s">
        <v>170</v>
      </c>
      <c r="G7386">
        <v>95669</v>
      </c>
      <c r="H7386">
        <v>38.536909999999999</v>
      </c>
      <c r="I7386">
        <v>-120.79411</v>
      </c>
      <c r="J7386" s="1" t="d">
        <v>2018-12-11</v>
      </c>
      <c r="K7386">
        <v>63654</v>
      </c>
      <c r="L7386" t="s">
        <v>30</v>
      </c>
      <c r="M7386" s="1" t="d">
        <v>2014-10-02</v>
      </c>
      <c r="N7386">
        <v>10</v>
      </c>
      <c r="O7386">
        <v>2</v>
      </c>
      <c r="P7386">
        <v>2014</v>
      </c>
      <c r="R7386" t="s">
        <v>26</v>
      </c>
      <c r="S7386" t="s">
        <v>31</v>
      </c>
    </row>
    <row r="7387" spans="1:19" x14ac:dyDescent="0.25">
      <c r="A7387" t="s">
        <v>338</v>
      </c>
      <c r="B7387" t="s">
        <v>16511</v>
      </c>
      <c r="C7387" t="s">
        <v>16512</v>
      </c>
      <c r="E7387" t="s">
        <v>5093</v>
      </c>
      <c r="F7387" t="s">
        <v>37</v>
      </c>
      <c r="G7387">
        <v>76210</v>
      </c>
      <c r="H7387">
        <v>33.162179999999999</v>
      </c>
      <c r="I7387">
        <v>-97.071252000000001</v>
      </c>
      <c r="J7387" s="1" t="d">
        <v>2018-08-07</v>
      </c>
      <c r="K7387">
        <v>63655</v>
      </c>
      <c r="L7387" t="s">
        <v>16513</v>
      </c>
      <c r="M7387" s="1" t="d">
        <v>2014-09-01</v>
      </c>
      <c r="N7387">
        <v>9</v>
      </c>
      <c r="O7387">
        <v>1</v>
      </c>
      <c r="P7387">
        <v>2014</v>
      </c>
      <c r="R7387" t="s">
        <v>26</v>
      </c>
      <c r="S7387" t="s">
        <v>31</v>
      </c>
    </row>
    <row r="7388" spans="1:19" x14ac:dyDescent="0.25">
      <c r="A7388" t="s">
        <v>338</v>
      </c>
      <c r="B7388" t="s">
        <v>16514</v>
      </c>
      <c r="C7388" t="s">
        <v>16515</v>
      </c>
      <c r="E7388" t="s">
        <v>184</v>
      </c>
      <c r="F7388" t="s">
        <v>170</v>
      </c>
      <c r="G7388">
        <v>94806</v>
      </c>
      <c r="H7388">
        <v>37.984777999999999</v>
      </c>
      <c r="I7388">
        <v>-122.320369</v>
      </c>
      <c r="J7388" s="1" t="d">
        <v>2018-08-07</v>
      </c>
      <c r="K7388">
        <v>63656</v>
      </c>
      <c r="L7388" t="s">
        <v>30</v>
      </c>
      <c r="M7388" s="1" t="d">
        <v>2014-08-01</v>
      </c>
      <c r="N7388">
        <v>8</v>
      </c>
      <c r="O7388">
        <v>1</v>
      </c>
      <c r="P7388">
        <v>2014</v>
      </c>
      <c r="R7388" t="s">
        <v>26</v>
      </c>
      <c r="S7388" t="s">
        <v>27</v>
      </c>
    </row>
    <row r="7389" spans="1:19" x14ac:dyDescent="0.25">
      <c r="A7389" t="s">
        <v>19</v>
      </c>
      <c r="B7389" t="s">
        <v>16516</v>
      </c>
      <c r="C7389" t="s">
        <v>16517</v>
      </c>
      <c r="E7389" t="s">
        <v>1118</v>
      </c>
      <c r="F7389" t="s">
        <v>88</v>
      </c>
      <c r="G7389">
        <v>64120</v>
      </c>
      <c r="H7389">
        <v>39.13353</v>
      </c>
      <c r="I7389">
        <v>-94.523118999999994</v>
      </c>
      <c r="J7389" s="1" t="d">
        <v>2018-06-05</v>
      </c>
      <c r="K7389">
        <v>63664</v>
      </c>
      <c r="L7389" t="s">
        <v>16518</v>
      </c>
      <c r="M7389" s="1" t="d">
        <v>2014-12-15</v>
      </c>
      <c r="N7389">
        <v>12</v>
      </c>
      <c r="O7389">
        <v>15</v>
      </c>
      <c r="P7389">
        <v>2014</v>
      </c>
      <c r="Q7389" t="s">
        <v>35</v>
      </c>
      <c r="R7389" t="s">
        <v>26</v>
      </c>
      <c r="S7389" t="s">
        <v>31</v>
      </c>
    </row>
    <row r="7390" spans="1:19" x14ac:dyDescent="0.25">
      <c r="A7390" t="s">
        <v>370</v>
      </c>
      <c r="B7390" t="s">
        <v>16525</v>
      </c>
      <c r="C7390" t="s">
        <v>16526</v>
      </c>
      <c r="E7390" t="s">
        <v>1009</v>
      </c>
      <c r="F7390" t="s">
        <v>212</v>
      </c>
      <c r="G7390">
        <v>28269</v>
      </c>
      <c r="H7390">
        <v>35.275099679999997</v>
      </c>
      <c r="I7390">
        <v>-80.83715617</v>
      </c>
      <c r="J7390" s="1" t="d">
        <v>2018-07-09</v>
      </c>
      <c r="K7390">
        <v>63669</v>
      </c>
      <c r="L7390" t="s">
        <v>30</v>
      </c>
      <c r="M7390" s="1" t="d">
        <v>2014-12-15</v>
      </c>
      <c r="N7390">
        <v>12</v>
      </c>
      <c r="O7390">
        <v>15</v>
      </c>
      <c r="P7390">
        <v>2014</v>
      </c>
      <c r="Q7390" t="s">
        <v>35</v>
      </c>
      <c r="R7390" t="s">
        <v>26</v>
      </c>
      <c r="S7390" t="s">
        <v>31</v>
      </c>
    </row>
    <row r="7391" spans="1:19" x14ac:dyDescent="0.25">
      <c r="A7391" t="s">
        <v>19</v>
      </c>
      <c r="B7391" t="s">
        <v>16527</v>
      </c>
      <c r="C7391" t="s">
        <v>16528</v>
      </c>
      <c r="E7391" t="s">
        <v>226</v>
      </c>
      <c r="F7391" t="s">
        <v>170</v>
      </c>
      <c r="G7391">
        <v>90023</v>
      </c>
      <c r="H7391">
        <v>34.016649999999998</v>
      </c>
      <c r="I7391">
        <v>-118.208679</v>
      </c>
      <c r="J7391" s="1" t="d">
        <v>2018-07-09</v>
      </c>
      <c r="K7391">
        <v>63673</v>
      </c>
      <c r="L7391" t="s">
        <v>30</v>
      </c>
      <c r="M7391" s="1" t="d">
        <v>2014-10-15</v>
      </c>
      <c r="N7391">
        <v>10</v>
      </c>
      <c r="O7391">
        <v>15</v>
      </c>
      <c r="P7391">
        <v>2014</v>
      </c>
      <c r="Q7391" t="s">
        <v>35</v>
      </c>
      <c r="R7391" t="s">
        <v>26</v>
      </c>
      <c r="S7391" t="s">
        <v>31</v>
      </c>
    </row>
    <row r="7392" spans="1:19" x14ac:dyDescent="0.25">
      <c r="A7392" t="s">
        <v>338</v>
      </c>
      <c r="B7392" t="s">
        <v>16534</v>
      </c>
      <c r="C7392" t="s">
        <v>16535</v>
      </c>
      <c r="E7392" t="s">
        <v>16536</v>
      </c>
      <c r="F7392" t="s">
        <v>129</v>
      </c>
      <c r="G7392">
        <v>80234</v>
      </c>
      <c r="H7392">
        <v>39.884698999999998</v>
      </c>
      <c r="I7392">
        <v>-104.991004</v>
      </c>
      <c r="J7392" s="1" t="d">
        <v>2018-12-11</v>
      </c>
      <c r="K7392">
        <v>63705</v>
      </c>
      <c r="L7392" t="s">
        <v>30</v>
      </c>
      <c r="M7392" s="1" t="d">
        <v>2014-08-01</v>
      </c>
      <c r="N7392">
        <v>8</v>
      </c>
      <c r="O7392">
        <v>1</v>
      </c>
      <c r="P7392">
        <v>2014</v>
      </c>
      <c r="R7392" t="s">
        <v>26</v>
      </c>
      <c r="S7392" t="s">
        <v>27</v>
      </c>
    </row>
    <row r="7393" spans="1:19" x14ac:dyDescent="0.25">
      <c r="A7393" t="s">
        <v>338</v>
      </c>
      <c r="B7393" t="s">
        <v>16537</v>
      </c>
      <c r="C7393" t="s">
        <v>16538</v>
      </c>
      <c r="E7393" t="s">
        <v>9482</v>
      </c>
      <c r="F7393" t="s">
        <v>202</v>
      </c>
      <c r="G7393">
        <v>33952</v>
      </c>
      <c r="H7393">
        <v>26.985586000000001</v>
      </c>
      <c r="I7393">
        <v>-82.102264000000005</v>
      </c>
      <c r="J7393" s="1" t="d">
        <v>2019-02-06</v>
      </c>
      <c r="K7393">
        <v>63707</v>
      </c>
      <c r="L7393" t="s">
        <v>103</v>
      </c>
      <c r="M7393" s="1" t="d">
        <v>2014-08-01</v>
      </c>
      <c r="N7393">
        <v>8</v>
      </c>
      <c r="O7393">
        <v>1</v>
      </c>
      <c r="P7393">
        <v>2014</v>
      </c>
      <c r="R7393" t="s">
        <v>26</v>
      </c>
      <c r="S7393" t="s">
        <v>31</v>
      </c>
    </row>
    <row r="7394" spans="1:19" x14ac:dyDescent="0.25">
      <c r="A7394" t="s">
        <v>338</v>
      </c>
      <c r="B7394" t="s">
        <v>16539</v>
      </c>
      <c r="C7394" t="s">
        <v>16540</v>
      </c>
      <c r="E7394" t="s">
        <v>1025</v>
      </c>
      <c r="F7394" t="s">
        <v>1026</v>
      </c>
      <c r="G7394">
        <v>3431</v>
      </c>
      <c r="H7394">
        <v>42.932670999999999</v>
      </c>
      <c r="I7394">
        <v>-72.293970999999999</v>
      </c>
      <c r="J7394" s="1" t="d">
        <v>2018-06-05</v>
      </c>
      <c r="K7394">
        <v>63708</v>
      </c>
      <c r="L7394" t="s">
        <v>30</v>
      </c>
      <c r="M7394" s="1" t="d">
        <v>2014-10-01</v>
      </c>
      <c r="N7394">
        <v>10</v>
      </c>
      <c r="O7394">
        <v>1</v>
      </c>
      <c r="P7394">
        <v>2014</v>
      </c>
      <c r="R7394" t="s">
        <v>26</v>
      </c>
      <c r="S7394" t="s">
        <v>31</v>
      </c>
    </row>
    <row r="7395" spans="1:19" x14ac:dyDescent="0.25">
      <c r="A7395" t="s">
        <v>338</v>
      </c>
      <c r="B7395" t="s">
        <v>16543</v>
      </c>
      <c r="C7395" t="s">
        <v>16544</v>
      </c>
      <c r="E7395" t="s">
        <v>6746</v>
      </c>
      <c r="F7395" t="s">
        <v>42</v>
      </c>
      <c r="G7395">
        <v>1890</v>
      </c>
      <c r="H7395">
        <v>42.458421000000001</v>
      </c>
      <c r="I7395">
        <v>-71.160537000000005</v>
      </c>
      <c r="J7395" s="1" t="d">
        <v>2018-10-04</v>
      </c>
      <c r="K7395">
        <v>63711</v>
      </c>
      <c r="L7395" t="s">
        <v>30</v>
      </c>
      <c r="M7395" s="1" t="d">
        <v>2014-08-01</v>
      </c>
      <c r="N7395">
        <v>8</v>
      </c>
      <c r="O7395">
        <v>1</v>
      </c>
      <c r="P7395">
        <v>2014</v>
      </c>
      <c r="R7395" t="s">
        <v>26</v>
      </c>
      <c r="S7395" t="s">
        <v>27</v>
      </c>
    </row>
    <row r="7396" spans="1:19" x14ac:dyDescent="0.25">
      <c r="A7396" t="s">
        <v>338</v>
      </c>
      <c r="B7396" t="s">
        <v>16545</v>
      </c>
      <c r="C7396" t="s">
        <v>16546</v>
      </c>
      <c r="E7396" t="s">
        <v>449</v>
      </c>
      <c r="F7396" t="s">
        <v>157</v>
      </c>
      <c r="G7396">
        <v>19064</v>
      </c>
      <c r="H7396">
        <v>39.924598000000003</v>
      </c>
      <c r="I7396">
        <v>-75.314274999999995</v>
      </c>
      <c r="J7396" s="1" t="d">
        <v>2019-02-06</v>
      </c>
      <c r="K7396">
        <v>63712</v>
      </c>
      <c r="L7396" t="s">
        <v>103</v>
      </c>
      <c r="M7396" s="1" t="d">
        <v>2014-08-01</v>
      </c>
      <c r="N7396">
        <v>8</v>
      </c>
      <c r="O7396">
        <v>1</v>
      </c>
      <c r="P7396">
        <v>2014</v>
      </c>
      <c r="R7396" t="s">
        <v>26</v>
      </c>
      <c r="S7396" t="s">
        <v>27</v>
      </c>
    </row>
    <row r="7397" spans="1:19" x14ac:dyDescent="0.25">
      <c r="A7397" t="s">
        <v>338</v>
      </c>
      <c r="B7397" t="s">
        <v>16547</v>
      </c>
      <c r="C7397" t="s">
        <v>16548</v>
      </c>
      <c r="E7397" t="s">
        <v>2802</v>
      </c>
      <c r="F7397" t="s">
        <v>157</v>
      </c>
      <c r="G7397">
        <v>19153</v>
      </c>
      <c r="H7397">
        <v>39.913015000000001</v>
      </c>
      <c r="I7397">
        <v>-75.223375000000004</v>
      </c>
      <c r="J7397" s="1" t="d">
        <v>2019-02-06</v>
      </c>
      <c r="K7397">
        <v>63713</v>
      </c>
      <c r="L7397" t="s">
        <v>103</v>
      </c>
      <c r="M7397" s="1" t="d">
        <v>2014-08-01</v>
      </c>
      <c r="N7397">
        <v>8</v>
      </c>
      <c r="O7397">
        <v>1</v>
      </c>
      <c r="P7397">
        <v>2014</v>
      </c>
      <c r="R7397" t="s">
        <v>26</v>
      </c>
      <c r="S7397" t="s">
        <v>31</v>
      </c>
    </row>
    <row r="7398" spans="1:19" x14ac:dyDescent="0.25">
      <c r="A7398" t="s">
        <v>338</v>
      </c>
      <c r="B7398" t="s">
        <v>16549</v>
      </c>
      <c r="C7398" t="s">
        <v>16550</v>
      </c>
      <c r="E7398" t="s">
        <v>3173</v>
      </c>
      <c r="F7398" t="s">
        <v>496</v>
      </c>
      <c r="G7398">
        <v>48034</v>
      </c>
      <c r="H7398">
        <v>42.502907</v>
      </c>
      <c r="I7398">
        <v>-83.283879999999996</v>
      </c>
      <c r="J7398" s="1" t="d">
        <v>2018-06-05</v>
      </c>
      <c r="K7398">
        <v>63714</v>
      </c>
      <c r="L7398" t="s">
        <v>30</v>
      </c>
      <c r="M7398" s="1" t="d">
        <v>2014-08-01</v>
      </c>
      <c r="N7398">
        <v>8</v>
      </c>
      <c r="O7398">
        <v>1</v>
      </c>
      <c r="P7398">
        <v>2014</v>
      </c>
      <c r="R7398" t="s">
        <v>26</v>
      </c>
      <c r="S7398" t="s">
        <v>31</v>
      </c>
    </row>
    <row r="7399" spans="1:19" x14ac:dyDescent="0.25">
      <c r="A7399" t="s">
        <v>338</v>
      </c>
      <c r="B7399" t="s">
        <v>16551</v>
      </c>
      <c r="C7399" t="s">
        <v>16552</v>
      </c>
      <c r="E7399" t="s">
        <v>6318</v>
      </c>
      <c r="F7399" t="s">
        <v>496</v>
      </c>
      <c r="G7399">
        <v>48307</v>
      </c>
      <c r="H7399">
        <v>42.638074000000003</v>
      </c>
      <c r="I7399">
        <v>-83.132982999999996</v>
      </c>
      <c r="J7399" s="1" t="d">
        <v>2018-12-11</v>
      </c>
      <c r="K7399">
        <v>63715</v>
      </c>
      <c r="L7399" t="s">
        <v>30</v>
      </c>
      <c r="M7399" s="1" t="d">
        <v>2014-08-01</v>
      </c>
      <c r="N7399">
        <v>8</v>
      </c>
      <c r="O7399">
        <v>1</v>
      </c>
      <c r="P7399">
        <v>2014</v>
      </c>
      <c r="R7399" t="s">
        <v>26</v>
      </c>
      <c r="S7399" t="s">
        <v>27</v>
      </c>
    </row>
    <row r="7400" spans="1:19" x14ac:dyDescent="0.25">
      <c r="A7400" t="s">
        <v>338</v>
      </c>
      <c r="B7400" t="s">
        <v>16553</v>
      </c>
      <c r="C7400" t="s">
        <v>16554</v>
      </c>
      <c r="E7400" t="s">
        <v>534</v>
      </c>
      <c r="F7400" t="s">
        <v>496</v>
      </c>
      <c r="G7400">
        <v>48220</v>
      </c>
      <c r="H7400">
        <v>42.451450000000001</v>
      </c>
      <c r="I7400">
        <v>-83.127735999999999</v>
      </c>
      <c r="J7400" s="1" t="d">
        <v>2018-12-11</v>
      </c>
      <c r="K7400">
        <v>63717</v>
      </c>
      <c r="L7400" t="s">
        <v>30</v>
      </c>
      <c r="M7400" s="1" t="d">
        <v>2014-08-01</v>
      </c>
      <c r="N7400">
        <v>8</v>
      </c>
      <c r="O7400">
        <v>1</v>
      </c>
      <c r="P7400">
        <v>2014</v>
      </c>
      <c r="R7400" t="s">
        <v>26</v>
      </c>
      <c r="S7400" t="s">
        <v>27</v>
      </c>
    </row>
    <row r="7401" spans="1:19" x14ac:dyDescent="0.25">
      <c r="A7401" t="s">
        <v>312</v>
      </c>
      <c r="B7401" t="s">
        <v>16555</v>
      </c>
      <c r="C7401" t="s">
        <v>16556</v>
      </c>
      <c r="E7401" t="s">
        <v>16557</v>
      </c>
      <c r="F7401" t="s">
        <v>88</v>
      </c>
      <c r="G7401">
        <v>64424</v>
      </c>
      <c r="H7401">
        <v>40.265918999999997</v>
      </c>
      <c r="I7401">
        <v>-94.015584000000004</v>
      </c>
      <c r="J7401" s="1" t="d">
        <v>2018-05-03</v>
      </c>
      <c r="K7401">
        <v>63727</v>
      </c>
      <c r="L7401" t="s">
        <v>30</v>
      </c>
      <c r="M7401" s="1" t="d">
        <v>2014-06-19</v>
      </c>
      <c r="N7401">
        <v>6</v>
      </c>
      <c r="O7401">
        <v>19</v>
      </c>
      <c r="P7401">
        <v>2014</v>
      </c>
      <c r="R7401" t="s">
        <v>26</v>
      </c>
      <c r="S7401" t="s">
        <v>31</v>
      </c>
    </row>
    <row r="7402" spans="1:19" x14ac:dyDescent="0.25">
      <c r="A7402" t="s">
        <v>338</v>
      </c>
      <c r="B7402" t="s">
        <v>16558</v>
      </c>
      <c r="C7402" t="s">
        <v>16559</v>
      </c>
      <c r="E7402" t="s">
        <v>3391</v>
      </c>
      <c r="F7402" t="s">
        <v>208</v>
      </c>
      <c r="G7402">
        <v>29302</v>
      </c>
      <c r="H7402">
        <v>34.958109</v>
      </c>
      <c r="I7402">
        <v>-81.925100999999998</v>
      </c>
      <c r="J7402" s="1" t="d">
        <v>2018-12-11</v>
      </c>
      <c r="K7402">
        <v>63728</v>
      </c>
      <c r="L7402" t="s">
        <v>16560</v>
      </c>
      <c r="M7402" s="1" t="d">
        <v>2014-08-01</v>
      </c>
      <c r="N7402">
        <v>8</v>
      </c>
      <c r="O7402">
        <v>1</v>
      </c>
      <c r="P7402">
        <v>2014</v>
      </c>
      <c r="R7402" t="s">
        <v>26</v>
      </c>
      <c r="S7402" t="s">
        <v>27</v>
      </c>
    </row>
    <row r="7403" spans="1:19" x14ac:dyDescent="0.25">
      <c r="A7403" t="s">
        <v>338</v>
      </c>
      <c r="B7403" t="s">
        <v>16561</v>
      </c>
      <c r="C7403" t="s">
        <v>16562</v>
      </c>
      <c r="E7403" t="s">
        <v>16563</v>
      </c>
      <c r="F7403" t="s">
        <v>129</v>
      </c>
      <c r="G7403">
        <v>81621</v>
      </c>
      <c r="H7403">
        <v>39.369019999999999</v>
      </c>
      <c r="I7403">
        <v>-107.03572</v>
      </c>
      <c r="J7403" s="1" t="d">
        <v>2018-11-08</v>
      </c>
      <c r="K7403">
        <v>63729</v>
      </c>
      <c r="L7403" t="s">
        <v>30</v>
      </c>
      <c r="M7403" s="1" t="d">
        <v>2014-06-01</v>
      </c>
      <c r="N7403">
        <v>6</v>
      </c>
      <c r="O7403">
        <v>1</v>
      </c>
      <c r="P7403">
        <v>2014</v>
      </c>
      <c r="R7403" t="s">
        <v>26</v>
      </c>
      <c r="S7403" t="s">
        <v>31</v>
      </c>
    </row>
    <row r="7404" spans="1:19" x14ac:dyDescent="0.25">
      <c r="A7404" t="s">
        <v>338</v>
      </c>
      <c r="B7404" t="s">
        <v>16564</v>
      </c>
      <c r="C7404" t="s">
        <v>16565</v>
      </c>
      <c r="E7404" t="s">
        <v>16566</v>
      </c>
      <c r="F7404" t="s">
        <v>170</v>
      </c>
      <c r="G7404">
        <v>95466</v>
      </c>
      <c r="H7404">
        <v>39.097900000000003</v>
      </c>
      <c r="I7404">
        <v>-123.48433799999999</v>
      </c>
      <c r="J7404" s="1" t="d">
        <v>2018-12-11</v>
      </c>
      <c r="K7404">
        <v>63730</v>
      </c>
      <c r="L7404" t="s">
        <v>30</v>
      </c>
      <c r="M7404" s="1" t="d">
        <v>2014-10-10</v>
      </c>
      <c r="N7404">
        <v>10</v>
      </c>
      <c r="O7404">
        <v>10</v>
      </c>
      <c r="P7404">
        <v>2014</v>
      </c>
      <c r="R7404" t="s">
        <v>26</v>
      </c>
      <c r="S7404" t="s">
        <v>31</v>
      </c>
    </row>
    <row r="7405" spans="1:19" x14ac:dyDescent="0.25">
      <c r="A7405" t="s">
        <v>338</v>
      </c>
      <c r="B7405" t="s">
        <v>16567</v>
      </c>
      <c r="C7405" t="s">
        <v>16568</v>
      </c>
      <c r="E7405" t="s">
        <v>15613</v>
      </c>
      <c r="F7405" t="s">
        <v>1120</v>
      </c>
      <c r="G7405">
        <v>5301</v>
      </c>
      <c r="H7405">
        <v>42.884940999999998</v>
      </c>
      <c r="I7405">
        <v>-72.555587000000003</v>
      </c>
      <c r="J7405" s="1" t="d">
        <v>2018-12-11</v>
      </c>
      <c r="K7405">
        <v>63731</v>
      </c>
      <c r="L7405" t="s">
        <v>30</v>
      </c>
      <c r="M7405" s="1" t="d">
        <v>2014-09-15</v>
      </c>
      <c r="N7405">
        <v>9</v>
      </c>
      <c r="O7405">
        <v>15</v>
      </c>
      <c r="P7405">
        <v>2014</v>
      </c>
      <c r="R7405" t="s">
        <v>26</v>
      </c>
      <c r="S7405" t="s">
        <v>31</v>
      </c>
    </row>
    <row r="7406" spans="1:19" x14ac:dyDescent="0.25">
      <c r="A7406" t="s">
        <v>338</v>
      </c>
      <c r="B7406" t="s">
        <v>16574</v>
      </c>
      <c r="C7406" t="s">
        <v>16575</v>
      </c>
      <c r="E7406" t="s">
        <v>16576</v>
      </c>
      <c r="F7406" t="s">
        <v>170</v>
      </c>
      <c r="G7406">
        <v>90292</v>
      </c>
      <c r="H7406">
        <v>33.978487999999999</v>
      </c>
      <c r="I7406">
        <v>-118.442785</v>
      </c>
      <c r="J7406" s="1" t="d">
        <v>2018-09-10</v>
      </c>
      <c r="K7406">
        <v>63734</v>
      </c>
      <c r="L7406" t="s">
        <v>30</v>
      </c>
      <c r="M7406" s="1" t="d">
        <v>2014-10-01</v>
      </c>
      <c r="N7406">
        <v>10</v>
      </c>
      <c r="O7406">
        <v>1</v>
      </c>
      <c r="P7406">
        <v>2014</v>
      </c>
      <c r="R7406" t="s">
        <v>26</v>
      </c>
      <c r="S7406" t="s">
        <v>31</v>
      </c>
    </row>
    <row r="7407" spans="1:19" x14ac:dyDescent="0.25">
      <c r="A7407" t="s">
        <v>338</v>
      </c>
      <c r="B7407" t="s">
        <v>16577</v>
      </c>
      <c r="C7407" t="s">
        <v>16578</v>
      </c>
      <c r="D7407" t="s">
        <v>16579</v>
      </c>
      <c r="E7407" t="s">
        <v>2791</v>
      </c>
      <c r="F7407" t="s">
        <v>170</v>
      </c>
      <c r="G7407">
        <v>90022</v>
      </c>
      <c r="H7407">
        <v>34.011408000000003</v>
      </c>
      <c r="I7407">
        <v>-118.153406</v>
      </c>
      <c r="J7407" s="1" t="d">
        <v>2018-09-10</v>
      </c>
      <c r="K7407">
        <v>63735</v>
      </c>
      <c r="L7407" t="s">
        <v>30</v>
      </c>
      <c r="M7407" s="1" t="d">
        <v>2014-10-01</v>
      </c>
      <c r="N7407">
        <v>10</v>
      </c>
      <c r="O7407">
        <v>1</v>
      </c>
      <c r="P7407">
        <v>2014</v>
      </c>
      <c r="R7407" t="s">
        <v>26</v>
      </c>
      <c r="S7407" t="s">
        <v>31</v>
      </c>
    </row>
    <row r="7408" spans="1:19" x14ac:dyDescent="0.25">
      <c r="A7408" t="s">
        <v>338</v>
      </c>
      <c r="B7408" t="s">
        <v>16580</v>
      </c>
      <c r="C7408" t="s">
        <v>16581</v>
      </c>
      <c r="D7408" t="s">
        <v>16582</v>
      </c>
      <c r="E7408" t="s">
        <v>2455</v>
      </c>
      <c r="F7408" t="s">
        <v>170</v>
      </c>
      <c r="G7408">
        <v>90502</v>
      </c>
      <c r="H7408">
        <v>33.831538000000002</v>
      </c>
      <c r="I7408">
        <v>-118.294546</v>
      </c>
      <c r="J7408" s="1" t="d">
        <v>2018-09-10</v>
      </c>
      <c r="K7408">
        <v>63736</v>
      </c>
      <c r="L7408" t="s">
        <v>30</v>
      </c>
      <c r="M7408" s="1" t="d">
        <v>2014-10-01</v>
      </c>
      <c r="N7408">
        <v>10</v>
      </c>
      <c r="O7408">
        <v>1</v>
      </c>
      <c r="P7408">
        <v>2014</v>
      </c>
      <c r="R7408" t="s">
        <v>26</v>
      </c>
      <c r="S7408" t="s">
        <v>31</v>
      </c>
    </row>
    <row r="7409" spans="1:19" x14ac:dyDescent="0.25">
      <c r="A7409" t="s">
        <v>338</v>
      </c>
      <c r="B7409" t="s">
        <v>16583</v>
      </c>
      <c r="C7409" t="s">
        <v>16584</v>
      </c>
      <c r="D7409" t="s">
        <v>16585</v>
      </c>
      <c r="E7409" t="s">
        <v>226</v>
      </c>
      <c r="F7409" t="s">
        <v>170</v>
      </c>
      <c r="G7409">
        <v>90059</v>
      </c>
      <c r="H7409">
        <v>33.92427</v>
      </c>
      <c r="I7409">
        <v>-118.24458</v>
      </c>
      <c r="J7409" s="1" t="d">
        <v>2018-09-10</v>
      </c>
      <c r="K7409">
        <v>63737</v>
      </c>
      <c r="L7409" t="s">
        <v>30</v>
      </c>
      <c r="M7409" s="1" t="d">
        <v>2014-10-01</v>
      </c>
      <c r="N7409">
        <v>10</v>
      </c>
      <c r="O7409">
        <v>1</v>
      </c>
      <c r="P7409">
        <v>2014</v>
      </c>
      <c r="R7409" t="s">
        <v>26</v>
      </c>
      <c r="S7409" t="s">
        <v>31</v>
      </c>
    </row>
    <row r="7410" spans="1:19" x14ac:dyDescent="0.25">
      <c r="A7410" t="s">
        <v>338</v>
      </c>
      <c r="B7410" t="s">
        <v>16586</v>
      </c>
      <c r="C7410" t="s">
        <v>16587</v>
      </c>
      <c r="D7410" t="s">
        <v>16588</v>
      </c>
      <c r="E7410" t="s">
        <v>359</v>
      </c>
      <c r="F7410" t="s">
        <v>170</v>
      </c>
      <c r="G7410">
        <v>91342</v>
      </c>
      <c r="H7410">
        <v>34.325912000000002</v>
      </c>
      <c r="I7410">
        <v>-118.44551300000001</v>
      </c>
      <c r="J7410" s="1" t="d">
        <v>2018-09-10</v>
      </c>
      <c r="K7410">
        <v>63738</v>
      </c>
      <c r="L7410" t="s">
        <v>30</v>
      </c>
      <c r="M7410" s="1" t="d">
        <v>2014-10-01</v>
      </c>
      <c r="N7410">
        <v>10</v>
      </c>
      <c r="O7410">
        <v>1</v>
      </c>
      <c r="P7410">
        <v>2014</v>
      </c>
      <c r="R7410" t="s">
        <v>26</v>
      </c>
      <c r="S7410" t="s">
        <v>31</v>
      </c>
    </row>
    <row r="7411" spans="1:19" x14ac:dyDescent="0.25">
      <c r="A7411" t="s">
        <v>338</v>
      </c>
      <c r="B7411" t="s">
        <v>16589</v>
      </c>
      <c r="C7411" t="s">
        <v>16590</v>
      </c>
      <c r="D7411" t="s">
        <v>16591</v>
      </c>
      <c r="E7411" t="s">
        <v>297</v>
      </c>
      <c r="F7411" t="s">
        <v>170</v>
      </c>
      <c r="G7411">
        <v>90242</v>
      </c>
      <c r="H7411">
        <v>33.916037330000002</v>
      </c>
      <c r="I7411">
        <v>-118.1335792</v>
      </c>
      <c r="J7411" s="1" t="d">
        <v>2018-09-10</v>
      </c>
      <c r="K7411">
        <v>63739</v>
      </c>
      <c r="L7411" t="s">
        <v>30</v>
      </c>
      <c r="M7411" s="1" t="d">
        <v>2014-10-01</v>
      </c>
      <c r="N7411">
        <v>10</v>
      </c>
      <c r="O7411">
        <v>1</v>
      </c>
      <c r="P7411">
        <v>2014</v>
      </c>
      <c r="R7411" t="s">
        <v>26</v>
      </c>
      <c r="S7411" t="s">
        <v>31</v>
      </c>
    </row>
    <row r="7412" spans="1:19" x14ac:dyDescent="0.25">
      <c r="A7412" t="s">
        <v>338</v>
      </c>
      <c r="B7412" t="s">
        <v>16592</v>
      </c>
      <c r="C7412" t="s">
        <v>16593</v>
      </c>
      <c r="D7412" t="s">
        <v>16594</v>
      </c>
      <c r="E7412" t="s">
        <v>1143</v>
      </c>
      <c r="F7412" t="s">
        <v>170</v>
      </c>
      <c r="G7412">
        <v>92374</v>
      </c>
      <c r="H7412">
        <v>34.062890000000003</v>
      </c>
      <c r="I7412">
        <v>-117.200841</v>
      </c>
      <c r="J7412" s="1" t="d">
        <v>2018-05-03</v>
      </c>
      <c r="K7412">
        <v>63740</v>
      </c>
      <c r="L7412" t="s">
        <v>30</v>
      </c>
      <c r="M7412" s="1" t="d">
        <v>2014-08-01</v>
      </c>
      <c r="N7412">
        <v>8</v>
      </c>
      <c r="O7412">
        <v>1</v>
      </c>
      <c r="P7412">
        <v>2014</v>
      </c>
      <c r="R7412" t="s">
        <v>26</v>
      </c>
      <c r="S7412" t="s">
        <v>27</v>
      </c>
    </row>
    <row r="7413" spans="1:19" x14ac:dyDescent="0.25">
      <c r="A7413" t="s">
        <v>338</v>
      </c>
      <c r="B7413" t="s">
        <v>16598</v>
      </c>
      <c r="C7413" t="s">
        <v>16599</v>
      </c>
      <c r="E7413" t="s">
        <v>2965</v>
      </c>
      <c r="F7413" t="s">
        <v>37</v>
      </c>
      <c r="G7413">
        <v>76180</v>
      </c>
      <c r="H7413">
        <v>32.839796</v>
      </c>
      <c r="I7413">
        <v>-97.239661999999996</v>
      </c>
      <c r="J7413" s="1" t="d">
        <v>2019-02-06</v>
      </c>
      <c r="K7413">
        <v>63743</v>
      </c>
      <c r="L7413" t="s">
        <v>103</v>
      </c>
      <c r="M7413" s="1" t="d">
        <v>2014-09-01</v>
      </c>
      <c r="N7413">
        <v>9</v>
      </c>
      <c r="O7413">
        <v>1</v>
      </c>
      <c r="P7413">
        <v>2014</v>
      </c>
      <c r="R7413" t="s">
        <v>26</v>
      </c>
      <c r="S7413" t="s">
        <v>27</v>
      </c>
    </row>
    <row r="7414" spans="1:19" x14ac:dyDescent="0.25">
      <c r="A7414" t="s">
        <v>338</v>
      </c>
      <c r="B7414" t="s">
        <v>16600</v>
      </c>
      <c r="C7414" t="s">
        <v>16601</v>
      </c>
      <c r="E7414" t="s">
        <v>11539</v>
      </c>
      <c r="F7414" t="s">
        <v>657</v>
      </c>
      <c r="G7414">
        <v>4106</v>
      </c>
      <c r="H7414">
        <v>43.637524999999997</v>
      </c>
      <c r="I7414">
        <v>-70.256576999999993</v>
      </c>
      <c r="J7414" s="1" t="d">
        <v>2018-03-08</v>
      </c>
      <c r="K7414">
        <v>63744</v>
      </c>
      <c r="L7414" t="s">
        <v>16602</v>
      </c>
      <c r="M7414" s="1" t="d">
        <v>2014-06-01</v>
      </c>
      <c r="N7414">
        <v>6</v>
      </c>
      <c r="O7414">
        <v>1</v>
      </c>
      <c r="P7414">
        <v>2014</v>
      </c>
      <c r="R7414" t="s">
        <v>26</v>
      </c>
      <c r="S7414" t="s">
        <v>31</v>
      </c>
    </row>
    <row r="7415" spans="1:19" x14ac:dyDescent="0.25">
      <c r="A7415" t="s">
        <v>705</v>
      </c>
      <c r="B7415" t="s">
        <v>16610</v>
      </c>
      <c r="C7415" t="s">
        <v>16611</v>
      </c>
      <c r="E7415" t="s">
        <v>15079</v>
      </c>
      <c r="F7415" t="s">
        <v>37</v>
      </c>
      <c r="G7415">
        <v>78840</v>
      </c>
      <c r="H7415">
        <v>29.346236000000001</v>
      </c>
      <c r="I7415">
        <v>-100.91762900000001</v>
      </c>
      <c r="J7415" s="1" t="d">
        <v>2018-08-07</v>
      </c>
      <c r="K7415">
        <v>63793</v>
      </c>
      <c r="L7415" t="s">
        <v>30</v>
      </c>
      <c r="M7415" s="1" t="d">
        <v>2014-10-01</v>
      </c>
      <c r="N7415">
        <v>10</v>
      </c>
      <c r="O7415">
        <v>1</v>
      </c>
      <c r="P7415">
        <v>2014</v>
      </c>
      <c r="R7415" t="s">
        <v>26</v>
      </c>
      <c r="S7415" t="s">
        <v>31</v>
      </c>
    </row>
    <row r="7416" spans="1:19" x14ac:dyDescent="0.25">
      <c r="A7416" t="s">
        <v>338</v>
      </c>
      <c r="B7416" t="s">
        <v>16612</v>
      </c>
      <c r="C7416" t="s">
        <v>16613</v>
      </c>
      <c r="E7416" t="s">
        <v>8211</v>
      </c>
      <c r="F7416" t="s">
        <v>496</v>
      </c>
      <c r="G7416">
        <v>48111</v>
      </c>
      <c r="H7416">
        <v>42.23113</v>
      </c>
      <c r="I7416">
        <v>-83.485850999999997</v>
      </c>
      <c r="J7416" s="1" t="d">
        <v>2018-06-05</v>
      </c>
      <c r="K7416">
        <v>63802</v>
      </c>
      <c r="L7416" t="s">
        <v>30</v>
      </c>
      <c r="M7416" s="1" t="d">
        <v>2014-08-01</v>
      </c>
      <c r="N7416">
        <v>8</v>
      </c>
      <c r="O7416">
        <v>1</v>
      </c>
      <c r="P7416">
        <v>2014</v>
      </c>
      <c r="R7416" t="s">
        <v>26</v>
      </c>
      <c r="S7416" t="s">
        <v>27</v>
      </c>
    </row>
    <row r="7417" spans="1:19" x14ac:dyDescent="0.25">
      <c r="A7417" t="s">
        <v>338</v>
      </c>
      <c r="B7417" t="s">
        <v>16614</v>
      </c>
      <c r="C7417" t="s">
        <v>16615</v>
      </c>
      <c r="E7417" t="s">
        <v>15140</v>
      </c>
      <c r="F7417" t="s">
        <v>42</v>
      </c>
      <c r="G7417">
        <v>2339</v>
      </c>
      <c r="H7417">
        <v>42.153630999999997</v>
      </c>
      <c r="I7417">
        <v>-70.848472000000001</v>
      </c>
      <c r="J7417" s="1" t="d">
        <v>2018-11-08</v>
      </c>
      <c r="K7417">
        <v>63803</v>
      </c>
      <c r="L7417" t="s">
        <v>30</v>
      </c>
      <c r="M7417" s="1" t="d">
        <v>2014-08-01</v>
      </c>
      <c r="N7417">
        <v>8</v>
      </c>
      <c r="O7417">
        <v>1</v>
      </c>
      <c r="P7417">
        <v>2014</v>
      </c>
      <c r="R7417" t="s">
        <v>26</v>
      </c>
      <c r="S7417" t="s">
        <v>27</v>
      </c>
    </row>
    <row r="7418" spans="1:19" x14ac:dyDescent="0.25">
      <c r="A7418" t="s">
        <v>338</v>
      </c>
      <c r="B7418" t="s">
        <v>16616</v>
      </c>
      <c r="C7418" t="s">
        <v>16617</v>
      </c>
      <c r="E7418" t="s">
        <v>7400</v>
      </c>
      <c r="F7418" t="s">
        <v>496</v>
      </c>
      <c r="G7418">
        <v>48176</v>
      </c>
      <c r="H7418">
        <v>42.185791999999999</v>
      </c>
      <c r="I7418">
        <v>-83.740206999999998</v>
      </c>
      <c r="J7418" s="1" t="d">
        <v>2018-12-11</v>
      </c>
      <c r="K7418">
        <v>63804</v>
      </c>
      <c r="L7418" t="s">
        <v>30</v>
      </c>
      <c r="M7418" s="1" t="d">
        <v>2014-08-01</v>
      </c>
      <c r="N7418">
        <v>8</v>
      </c>
      <c r="O7418">
        <v>1</v>
      </c>
      <c r="P7418">
        <v>2014</v>
      </c>
      <c r="R7418" t="s">
        <v>26</v>
      </c>
      <c r="S7418" t="s">
        <v>31</v>
      </c>
    </row>
    <row r="7419" spans="1:19" x14ac:dyDescent="0.25">
      <c r="A7419" t="s">
        <v>338</v>
      </c>
      <c r="B7419" t="s">
        <v>16621</v>
      </c>
      <c r="C7419" t="s">
        <v>16622</v>
      </c>
      <c r="D7419" t="s">
        <v>16623</v>
      </c>
      <c r="E7419" t="s">
        <v>2781</v>
      </c>
      <c r="F7419" t="s">
        <v>496</v>
      </c>
      <c r="G7419">
        <v>48706</v>
      </c>
      <c r="H7419">
        <v>43.667637999999997</v>
      </c>
      <c r="I7419">
        <v>-83.907611000000003</v>
      </c>
      <c r="J7419" s="1" t="d">
        <v>2018-12-11</v>
      </c>
      <c r="K7419">
        <v>63806</v>
      </c>
      <c r="L7419" t="s">
        <v>30</v>
      </c>
      <c r="M7419" s="1" t="d">
        <v>2014-10-14</v>
      </c>
      <c r="N7419">
        <v>10</v>
      </c>
      <c r="O7419">
        <v>14</v>
      </c>
      <c r="P7419">
        <v>2014</v>
      </c>
      <c r="R7419" t="s">
        <v>26</v>
      </c>
      <c r="S7419" t="s">
        <v>31</v>
      </c>
    </row>
    <row r="7420" spans="1:19" x14ac:dyDescent="0.25">
      <c r="A7420" t="s">
        <v>338</v>
      </c>
      <c r="B7420" t="s">
        <v>13217</v>
      </c>
      <c r="C7420" t="s">
        <v>16624</v>
      </c>
      <c r="E7420" t="s">
        <v>16625</v>
      </c>
      <c r="F7420" t="s">
        <v>496</v>
      </c>
      <c r="G7420">
        <v>48331</v>
      </c>
      <c r="H7420">
        <v>42.487245999999999</v>
      </c>
      <c r="I7420">
        <v>-83.028484000000006</v>
      </c>
      <c r="J7420" s="1" t="d">
        <v>2018-06-05</v>
      </c>
      <c r="K7420">
        <v>63807</v>
      </c>
      <c r="L7420" t="s">
        <v>30</v>
      </c>
      <c r="M7420" s="1" t="d">
        <v>2014-08-01</v>
      </c>
      <c r="N7420">
        <v>8</v>
      </c>
      <c r="O7420">
        <v>1</v>
      </c>
      <c r="P7420">
        <v>2014</v>
      </c>
      <c r="R7420" t="s">
        <v>26</v>
      </c>
      <c r="S7420" t="s">
        <v>27</v>
      </c>
    </row>
    <row r="7421" spans="1:19" x14ac:dyDescent="0.25">
      <c r="A7421" t="s">
        <v>338</v>
      </c>
      <c r="B7421" t="s">
        <v>16628</v>
      </c>
      <c r="C7421" t="s">
        <v>16629</v>
      </c>
      <c r="E7421" t="s">
        <v>16630</v>
      </c>
      <c r="F7421" t="s">
        <v>67</v>
      </c>
      <c r="G7421">
        <v>6423</v>
      </c>
      <c r="H7421">
        <v>41.463278000000003</v>
      </c>
      <c r="I7421">
        <v>-72.442532999999997</v>
      </c>
      <c r="J7421" s="1" t="d">
        <v>2018-04-03</v>
      </c>
      <c r="K7421">
        <v>63811</v>
      </c>
      <c r="L7421" t="s">
        <v>30</v>
      </c>
      <c r="M7421" s="1" t="d">
        <v>2014-08-09</v>
      </c>
      <c r="N7421">
        <v>8</v>
      </c>
      <c r="O7421">
        <v>9</v>
      </c>
      <c r="P7421">
        <v>2014</v>
      </c>
      <c r="R7421" t="s">
        <v>26</v>
      </c>
      <c r="S7421" t="s">
        <v>31</v>
      </c>
    </row>
    <row r="7422" spans="1:19" x14ac:dyDescent="0.25">
      <c r="A7422" t="s">
        <v>338</v>
      </c>
      <c r="B7422" t="s">
        <v>16631</v>
      </c>
      <c r="C7422" t="s">
        <v>16632</v>
      </c>
      <c r="E7422" t="s">
        <v>1157</v>
      </c>
      <c r="F7422" t="s">
        <v>67</v>
      </c>
      <c r="G7422">
        <v>6824</v>
      </c>
      <c r="H7422">
        <v>41.142152000000003</v>
      </c>
      <c r="I7422">
        <v>-73.263962000000006</v>
      </c>
      <c r="J7422" s="1" t="d">
        <v>2019-04-08</v>
      </c>
      <c r="K7422">
        <v>63812</v>
      </c>
      <c r="L7422" t="s">
        <v>24</v>
      </c>
      <c r="M7422" s="1" t="d">
        <v>2014-09-15</v>
      </c>
      <c r="N7422">
        <v>9</v>
      </c>
      <c r="O7422">
        <v>15</v>
      </c>
      <c r="P7422">
        <v>2014</v>
      </c>
      <c r="R7422" t="s">
        <v>26</v>
      </c>
      <c r="S7422" t="s">
        <v>31</v>
      </c>
    </row>
    <row r="7423" spans="1:19" x14ac:dyDescent="0.25">
      <c r="A7423" t="s">
        <v>338</v>
      </c>
      <c r="B7423" t="s">
        <v>16633</v>
      </c>
      <c r="C7423" t="s">
        <v>16634</v>
      </c>
      <c r="E7423" t="s">
        <v>8682</v>
      </c>
      <c r="F7423" t="s">
        <v>67</v>
      </c>
      <c r="G7423">
        <v>6475</v>
      </c>
      <c r="H7423">
        <v>41.282707000000002</v>
      </c>
      <c r="I7423">
        <v>-72.351844</v>
      </c>
      <c r="J7423" s="1" t="d">
        <v>2019-04-08</v>
      </c>
      <c r="K7423">
        <v>63813</v>
      </c>
      <c r="L7423" t="s">
        <v>24</v>
      </c>
      <c r="M7423" s="1" t="d">
        <v>2014-10-01</v>
      </c>
      <c r="N7423">
        <v>10</v>
      </c>
      <c r="O7423">
        <v>1</v>
      </c>
      <c r="P7423">
        <v>2014</v>
      </c>
      <c r="R7423" t="s">
        <v>26</v>
      </c>
      <c r="S7423" t="s">
        <v>31</v>
      </c>
    </row>
    <row r="7424" spans="1:19" x14ac:dyDescent="0.25">
      <c r="A7424" t="s">
        <v>338</v>
      </c>
      <c r="B7424" t="s">
        <v>16635</v>
      </c>
      <c r="C7424" t="s">
        <v>16636</v>
      </c>
      <c r="E7424" t="s">
        <v>8688</v>
      </c>
      <c r="F7424" t="s">
        <v>67</v>
      </c>
      <c r="G7424">
        <v>16615</v>
      </c>
      <c r="H7424">
        <v>41.198467000000001</v>
      </c>
      <c r="I7424">
        <v>-73.131808000000007</v>
      </c>
      <c r="J7424" s="1" t="d">
        <v>2019-04-08</v>
      </c>
      <c r="K7424">
        <v>63814</v>
      </c>
      <c r="L7424" t="s">
        <v>24</v>
      </c>
      <c r="M7424" s="1" t="d">
        <v>2014-09-01</v>
      </c>
      <c r="N7424">
        <v>9</v>
      </c>
      <c r="O7424">
        <v>1</v>
      </c>
      <c r="P7424">
        <v>2014</v>
      </c>
      <c r="R7424" t="s">
        <v>26</v>
      </c>
      <c r="S7424" t="s">
        <v>31</v>
      </c>
    </row>
    <row r="7425" spans="1:19" x14ac:dyDescent="0.25">
      <c r="A7425" t="s">
        <v>19</v>
      </c>
      <c r="B7425" t="s">
        <v>125</v>
      </c>
      <c r="C7425" t="s">
        <v>16637</v>
      </c>
      <c r="D7425" t="s">
        <v>16638</v>
      </c>
      <c r="E7425" t="s">
        <v>1209</v>
      </c>
      <c r="F7425" t="s">
        <v>129</v>
      </c>
      <c r="G7425">
        <v>80909</v>
      </c>
      <c r="H7425">
        <v>38.842478999999997</v>
      </c>
      <c r="I7425">
        <v>-104.77324299999999</v>
      </c>
      <c r="J7425" s="1" t="d">
        <v>2018-03-08</v>
      </c>
      <c r="K7425">
        <v>63816</v>
      </c>
      <c r="L7425" t="s">
        <v>30</v>
      </c>
      <c r="M7425" s="1" t="d">
        <v>2014-09-15</v>
      </c>
      <c r="N7425">
        <v>9</v>
      </c>
      <c r="O7425">
        <v>15</v>
      </c>
      <c r="P7425">
        <v>2014</v>
      </c>
      <c r="Q7425" t="s">
        <v>35</v>
      </c>
      <c r="R7425" t="s">
        <v>26</v>
      </c>
      <c r="S7425" t="s">
        <v>31</v>
      </c>
    </row>
    <row r="7426" spans="1:19" x14ac:dyDescent="0.25">
      <c r="A7426" t="s">
        <v>19</v>
      </c>
      <c r="B7426" t="s">
        <v>125</v>
      </c>
      <c r="C7426" t="s">
        <v>16639</v>
      </c>
      <c r="D7426" t="s">
        <v>16640</v>
      </c>
      <c r="E7426" t="s">
        <v>16641</v>
      </c>
      <c r="F7426" t="s">
        <v>129</v>
      </c>
      <c r="G7426">
        <v>80623</v>
      </c>
      <c r="H7426">
        <v>40.289906000000002</v>
      </c>
      <c r="I7426">
        <v>-104.775176</v>
      </c>
      <c r="J7426" s="1" t="d">
        <v>2018-03-08</v>
      </c>
      <c r="K7426">
        <v>63817</v>
      </c>
      <c r="L7426" t="s">
        <v>30</v>
      </c>
      <c r="M7426" s="1" t="d">
        <v>2014-09-05</v>
      </c>
      <c r="N7426">
        <v>9</v>
      </c>
      <c r="O7426">
        <v>5</v>
      </c>
      <c r="P7426">
        <v>2014</v>
      </c>
      <c r="Q7426" t="s">
        <v>35</v>
      </c>
      <c r="R7426" t="s">
        <v>26</v>
      </c>
      <c r="S7426" t="s">
        <v>31</v>
      </c>
    </row>
    <row r="7427" spans="1:19" x14ac:dyDescent="0.25">
      <c r="A7427" t="s">
        <v>338</v>
      </c>
      <c r="B7427" t="s">
        <v>16642</v>
      </c>
      <c r="C7427" t="s">
        <v>16643</v>
      </c>
      <c r="E7427" t="s">
        <v>16644</v>
      </c>
      <c r="F7427" t="s">
        <v>1120</v>
      </c>
      <c r="G7427">
        <v>5482</v>
      </c>
      <c r="H7427">
        <v>44.409435000000002</v>
      </c>
      <c r="I7427">
        <v>-73.217765</v>
      </c>
      <c r="J7427" s="1" t="d">
        <v>2018-12-11</v>
      </c>
      <c r="K7427">
        <v>63825</v>
      </c>
      <c r="L7427" t="s">
        <v>30</v>
      </c>
      <c r="M7427" s="1" t="d">
        <v>2014-10-17</v>
      </c>
      <c r="N7427">
        <v>10</v>
      </c>
      <c r="O7427">
        <v>17</v>
      </c>
      <c r="P7427">
        <v>2014</v>
      </c>
      <c r="R7427" t="s">
        <v>26</v>
      </c>
      <c r="S7427" t="s">
        <v>31</v>
      </c>
    </row>
    <row r="7428" spans="1:19" x14ac:dyDescent="0.25">
      <c r="A7428" t="s">
        <v>312</v>
      </c>
      <c r="B7428" t="s">
        <v>16645</v>
      </c>
      <c r="C7428" t="s">
        <v>16646</v>
      </c>
      <c r="E7428" t="s">
        <v>16647</v>
      </c>
      <c r="F7428" t="s">
        <v>37</v>
      </c>
      <c r="G7428">
        <v>77478</v>
      </c>
      <c r="H7428">
        <v>29.648095000000001</v>
      </c>
      <c r="I7428">
        <v>-95.649675000000002</v>
      </c>
      <c r="J7428" s="1" t="d">
        <v>2018-08-07</v>
      </c>
      <c r="K7428">
        <v>63853</v>
      </c>
      <c r="L7428" t="s">
        <v>30</v>
      </c>
      <c r="M7428" s="1" t="d">
        <v>2014-10-01</v>
      </c>
      <c r="N7428">
        <v>10</v>
      </c>
      <c r="O7428">
        <v>1</v>
      </c>
      <c r="P7428">
        <v>2014</v>
      </c>
      <c r="R7428" t="s">
        <v>26</v>
      </c>
      <c r="S7428" t="s">
        <v>31</v>
      </c>
    </row>
    <row r="7429" spans="1:19" x14ac:dyDescent="0.25">
      <c r="A7429" t="s">
        <v>19</v>
      </c>
      <c r="B7429" t="s">
        <v>16648</v>
      </c>
      <c r="C7429" t="s">
        <v>16649</v>
      </c>
      <c r="E7429" t="s">
        <v>865</v>
      </c>
      <c r="F7429" t="s">
        <v>170</v>
      </c>
      <c r="G7429">
        <v>92705</v>
      </c>
      <c r="H7429">
        <v>33.723863000000001</v>
      </c>
      <c r="I7429">
        <v>-117.851938</v>
      </c>
      <c r="J7429" s="1" t="d">
        <v>2019-01-10</v>
      </c>
      <c r="K7429">
        <v>63858</v>
      </c>
      <c r="L7429" t="s">
        <v>16650</v>
      </c>
      <c r="M7429" s="1" t="d">
        <v>2014-10-24</v>
      </c>
      <c r="N7429">
        <v>10</v>
      </c>
      <c r="O7429">
        <v>24</v>
      </c>
      <c r="P7429">
        <v>2014</v>
      </c>
      <c r="Q7429" t="s">
        <v>35</v>
      </c>
      <c r="R7429" t="s">
        <v>26</v>
      </c>
      <c r="S7429" t="s">
        <v>31</v>
      </c>
    </row>
    <row r="7430" spans="1:19" x14ac:dyDescent="0.25">
      <c r="A7430" t="s">
        <v>19</v>
      </c>
      <c r="B7430" t="s">
        <v>16654</v>
      </c>
      <c r="C7430" t="s">
        <v>16655</v>
      </c>
      <c r="E7430" t="s">
        <v>16656</v>
      </c>
      <c r="F7430" t="s">
        <v>373</v>
      </c>
      <c r="G7430">
        <v>60436</v>
      </c>
      <c r="H7430">
        <v>41.503959000000002</v>
      </c>
      <c r="I7430">
        <v>-88.132413</v>
      </c>
      <c r="J7430" s="1" t="d">
        <v>2019-01-10</v>
      </c>
      <c r="K7430">
        <v>63863</v>
      </c>
      <c r="L7430" t="s">
        <v>16657</v>
      </c>
      <c r="M7430" s="1" t="d">
        <v>2014-12-19</v>
      </c>
      <c r="N7430">
        <v>12</v>
      </c>
      <c r="O7430">
        <v>19</v>
      </c>
      <c r="P7430">
        <v>2014</v>
      </c>
      <c r="Q7430" t="s">
        <v>35</v>
      </c>
      <c r="R7430" t="s">
        <v>26</v>
      </c>
      <c r="S7430" t="s">
        <v>27</v>
      </c>
    </row>
    <row r="7431" spans="1:19" x14ac:dyDescent="0.25">
      <c r="A7431" t="s">
        <v>312</v>
      </c>
      <c r="B7431" t="s">
        <v>16658</v>
      </c>
      <c r="C7431" t="s">
        <v>16659</v>
      </c>
      <c r="E7431" t="s">
        <v>8573</v>
      </c>
      <c r="F7431" t="s">
        <v>373</v>
      </c>
      <c r="G7431">
        <v>60804</v>
      </c>
      <c r="H7431">
        <v>41.836337999999998</v>
      </c>
      <c r="I7431">
        <v>-87.744226999999995</v>
      </c>
      <c r="J7431" s="1" t="d">
        <v>2018-10-04</v>
      </c>
      <c r="K7431">
        <v>63866</v>
      </c>
      <c r="L7431" t="s">
        <v>30</v>
      </c>
      <c r="M7431" s="1" t="d">
        <v>2014-10-01</v>
      </c>
      <c r="N7431">
        <v>10</v>
      </c>
      <c r="O7431">
        <v>1</v>
      </c>
      <c r="P7431">
        <v>2014</v>
      </c>
      <c r="R7431" t="s">
        <v>26</v>
      </c>
      <c r="S7431" t="s">
        <v>31</v>
      </c>
    </row>
    <row r="7432" spans="1:19" x14ac:dyDescent="0.25">
      <c r="A7432" t="s">
        <v>312</v>
      </c>
      <c r="B7432" t="s">
        <v>16661</v>
      </c>
      <c r="C7432" t="s">
        <v>16662</v>
      </c>
      <c r="E7432" t="s">
        <v>9037</v>
      </c>
      <c r="F7432" t="s">
        <v>202</v>
      </c>
      <c r="G7432">
        <v>33510</v>
      </c>
      <c r="H7432">
        <v>27.937298999999999</v>
      </c>
      <c r="I7432">
        <v>-82.280848000000006</v>
      </c>
      <c r="J7432" s="1" t="d">
        <v>2018-08-07</v>
      </c>
      <c r="K7432">
        <v>63868</v>
      </c>
      <c r="L7432" t="s">
        <v>30</v>
      </c>
      <c r="M7432" s="1" t="d">
        <v>2014-10-01</v>
      </c>
      <c r="N7432">
        <v>10</v>
      </c>
      <c r="O7432">
        <v>1</v>
      </c>
      <c r="P7432">
        <v>2014</v>
      </c>
      <c r="R7432" t="s">
        <v>26</v>
      </c>
      <c r="S7432" t="s">
        <v>31</v>
      </c>
    </row>
    <row r="7433" spans="1:19" x14ac:dyDescent="0.25">
      <c r="A7433" t="s">
        <v>338</v>
      </c>
      <c r="B7433" t="s">
        <v>16663</v>
      </c>
      <c r="C7433" t="s">
        <v>16664</v>
      </c>
      <c r="D7433" t="s">
        <v>16665</v>
      </c>
      <c r="E7433" t="s">
        <v>2242</v>
      </c>
      <c r="F7433" t="s">
        <v>327</v>
      </c>
      <c r="G7433">
        <v>50643</v>
      </c>
      <c r="H7433">
        <v>42.408700000000003</v>
      </c>
      <c r="I7433">
        <v>-92.451869000000002</v>
      </c>
      <c r="J7433" s="1" t="d">
        <v>2019-04-08</v>
      </c>
      <c r="K7433">
        <v>63869</v>
      </c>
      <c r="L7433" t="s">
        <v>24</v>
      </c>
      <c r="M7433" s="1" t="d">
        <v>2014-06-01</v>
      </c>
      <c r="N7433">
        <v>6</v>
      </c>
      <c r="O7433">
        <v>1</v>
      </c>
      <c r="P7433">
        <v>2014</v>
      </c>
      <c r="R7433" t="s">
        <v>26</v>
      </c>
      <c r="S7433" t="s">
        <v>31</v>
      </c>
    </row>
    <row r="7434" spans="1:19" x14ac:dyDescent="0.25">
      <c r="A7434" t="s">
        <v>338</v>
      </c>
      <c r="B7434" t="s">
        <v>16666</v>
      </c>
      <c r="C7434" t="s">
        <v>16667</v>
      </c>
      <c r="E7434" t="s">
        <v>2802</v>
      </c>
      <c r="F7434" t="s">
        <v>157</v>
      </c>
      <c r="G7434">
        <v>19136</v>
      </c>
      <c r="H7434">
        <v>40.040168000000001</v>
      </c>
      <c r="I7434">
        <v>-75.032708</v>
      </c>
      <c r="J7434" s="1" t="d">
        <v>2019-02-06</v>
      </c>
      <c r="K7434">
        <v>63870</v>
      </c>
      <c r="L7434" t="s">
        <v>103</v>
      </c>
      <c r="M7434" s="1" t="d">
        <v>2014-07-01</v>
      </c>
      <c r="N7434">
        <v>7</v>
      </c>
      <c r="O7434">
        <v>1</v>
      </c>
      <c r="P7434">
        <v>2014</v>
      </c>
      <c r="R7434" t="s">
        <v>26</v>
      </c>
      <c r="S7434" t="s">
        <v>31</v>
      </c>
    </row>
    <row r="7435" spans="1:19" x14ac:dyDescent="0.25">
      <c r="A7435" t="s">
        <v>338</v>
      </c>
      <c r="B7435" t="s">
        <v>16671</v>
      </c>
      <c r="C7435" t="s">
        <v>16672</v>
      </c>
      <c r="E7435" t="s">
        <v>7555</v>
      </c>
      <c r="F7435" t="s">
        <v>157</v>
      </c>
      <c r="G7435">
        <v>19044</v>
      </c>
      <c r="H7435">
        <v>40.199826999999999</v>
      </c>
      <c r="I7435">
        <v>-75.136981000000006</v>
      </c>
      <c r="J7435" s="1" t="d">
        <v>2018-11-08</v>
      </c>
      <c r="K7435">
        <v>63873</v>
      </c>
      <c r="L7435" t="s">
        <v>16673</v>
      </c>
      <c r="M7435" s="1" t="d">
        <v>2014-08-01</v>
      </c>
      <c r="N7435">
        <v>8</v>
      </c>
      <c r="O7435">
        <v>1</v>
      </c>
      <c r="P7435">
        <v>2014</v>
      </c>
      <c r="R7435" t="s">
        <v>26</v>
      </c>
      <c r="S7435" t="s">
        <v>27</v>
      </c>
    </row>
    <row r="7436" spans="1:19" x14ac:dyDescent="0.25">
      <c r="A7436" t="s">
        <v>338</v>
      </c>
      <c r="B7436" t="s">
        <v>16674</v>
      </c>
      <c r="C7436" t="s">
        <v>16675</v>
      </c>
      <c r="E7436" t="s">
        <v>178</v>
      </c>
      <c r="F7436" t="s">
        <v>170</v>
      </c>
      <c r="G7436">
        <v>94105</v>
      </c>
      <c r="H7436">
        <v>37.788865000000001</v>
      </c>
      <c r="I7436">
        <v>-122.399359</v>
      </c>
      <c r="J7436" s="1" t="d">
        <v>2018-05-03</v>
      </c>
      <c r="K7436">
        <v>63880</v>
      </c>
      <c r="L7436" t="s">
        <v>30</v>
      </c>
      <c r="M7436" s="1" t="d">
        <v>2014-08-01</v>
      </c>
      <c r="N7436">
        <v>8</v>
      </c>
      <c r="O7436">
        <v>1</v>
      </c>
      <c r="P7436">
        <v>2014</v>
      </c>
      <c r="R7436" t="s">
        <v>26</v>
      </c>
      <c r="S7436" t="s">
        <v>31</v>
      </c>
    </row>
    <row r="7437" spans="1:19" x14ac:dyDescent="0.25">
      <c r="A7437" t="s">
        <v>338</v>
      </c>
      <c r="B7437" t="s">
        <v>16676</v>
      </c>
      <c r="C7437" t="s">
        <v>16677</v>
      </c>
      <c r="D7437" t="s">
        <v>16678</v>
      </c>
      <c r="E7437" t="s">
        <v>178</v>
      </c>
      <c r="F7437" t="s">
        <v>170</v>
      </c>
      <c r="G7437">
        <v>94132</v>
      </c>
      <c r="H7437">
        <v>37.727969000000002</v>
      </c>
      <c r="I7437">
        <v>-122.477036</v>
      </c>
      <c r="J7437" s="1" t="d">
        <v>2018-05-03</v>
      </c>
      <c r="K7437">
        <v>63881</v>
      </c>
      <c r="L7437" t="s">
        <v>30</v>
      </c>
      <c r="M7437" s="1" t="d">
        <v>2014-08-01</v>
      </c>
      <c r="N7437">
        <v>8</v>
      </c>
      <c r="O7437">
        <v>1</v>
      </c>
      <c r="P7437">
        <v>2014</v>
      </c>
      <c r="R7437" t="s">
        <v>26</v>
      </c>
      <c r="S7437" t="s">
        <v>31</v>
      </c>
    </row>
    <row r="7438" spans="1:19" x14ac:dyDescent="0.25">
      <c r="A7438" t="s">
        <v>338</v>
      </c>
      <c r="B7438" t="s">
        <v>16679</v>
      </c>
      <c r="C7438" t="s">
        <v>16680</v>
      </c>
      <c r="E7438" t="s">
        <v>178</v>
      </c>
      <c r="F7438" t="s">
        <v>170</v>
      </c>
      <c r="G7438">
        <v>94132</v>
      </c>
      <c r="H7438">
        <v>37.726638999999999</v>
      </c>
      <c r="I7438">
        <v>-122.476225</v>
      </c>
      <c r="J7438" s="1" t="d">
        <v>2018-05-03</v>
      </c>
      <c r="K7438">
        <v>63882</v>
      </c>
      <c r="L7438" t="s">
        <v>30</v>
      </c>
      <c r="M7438" s="1" t="d">
        <v>2014-08-01</v>
      </c>
      <c r="N7438">
        <v>8</v>
      </c>
      <c r="O7438">
        <v>1</v>
      </c>
      <c r="P7438">
        <v>2014</v>
      </c>
      <c r="R7438" t="s">
        <v>26</v>
      </c>
      <c r="S7438" t="s">
        <v>31</v>
      </c>
    </row>
    <row r="7439" spans="1:19" x14ac:dyDescent="0.25">
      <c r="A7439" t="s">
        <v>338</v>
      </c>
      <c r="B7439" t="s">
        <v>16681</v>
      </c>
      <c r="C7439" t="s">
        <v>16682</v>
      </c>
      <c r="D7439" t="s">
        <v>11693</v>
      </c>
      <c r="E7439" t="s">
        <v>178</v>
      </c>
      <c r="F7439" t="s">
        <v>170</v>
      </c>
      <c r="G7439">
        <v>94129</v>
      </c>
      <c r="H7439">
        <v>37.801464000000003</v>
      </c>
      <c r="I7439">
        <v>-122.452078</v>
      </c>
      <c r="J7439" s="1" t="d">
        <v>2018-05-03</v>
      </c>
      <c r="K7439">
        <v>63884</v>
      </c>
      <c r="L7439" t="s">
        <v>30</v>
      </c>
      <c r="M7439" s="1" t="d">
        <v>2014-08-01</v>
      </c>
      <c r="N7439">
        <v>8</v>
      </c>
      <c r="O7439">
        <v>1</v>
      </c>
      <c r="P7439">
        <v>2014</v>
      </c>
      <c r="R7439" t="s">
        <v>26</v>
      </c>
      <c r="S7439" t="s">
        <v>31</v>
      </c>
    </row>
    <row r="7440" spans="1:19" x14ac:dyDescent="0.25">
      <c r="A7440" t="s">
        <v>338</v>
      </c>
      <c r="B7440" t="s">
        <v>16688</v>
      </c>
      <c r="C7440" t="s">
        <v>16689</v>
      </c>
      <c r="E7440" t="s">
        <v>1485</v>
      </c>
      <c r="F7440" t="s">
        <v>157</v>
      </c>
      <c r="G7440">
        <v>15025</v>
      </c>
      <c r="H7440">
        <v>40.454444000000002</v>
      </c>
      <c r="I7440">
        <v>-80.157122000000001</v>
      </c>
      <c r="J7440" s="1" t="d">
        <v>2018-09-10</v>
      </c>
      <c r="K7440">
        <v>63897</v>
      </c>
      <c r="L7440" t="s">
        <v>30</v>
      </c>
      <c r="M7440" s="1" t="d">
        <v>2014-12-30</v>
      </c>
      <c r="N7440">
        <v>12</v>
      </c>
      <c r="O7440">
        <v>30</v>
      </c>
      <c r="P7440">
        <v>2014</v>
      </c>
      <c r="R7440" t="s">
        <v>26</v>
      </c>
      <c r="S7440" t="s">
        <v>31</v>
      </c>
    </row>
    <row r="7441" spans="1:19" x14ac:dyDescent="0.25">
      <c r="A7441" t="s">
        <v>504</v>
      </c>
      <c r="B7441" t="s">
        <v>16695</v>
      </c>
      <c r="C7441" t="s">
        <v>16696</v>
      </c>
      <c r="D7441" t="s">
        <v>16697</v>
      </c>
      <c r="E7441" t="s">
        <v>313</v>
      </c>
      <c r="F7441" t="s">
        <v>124</v>
      </c>
      <c r="G7441">
        <v>68502</v>
      </c>
      <c r="H7441">
        <v>40.792147999999997</v>
      </c>
      <c r="I7441">
        <v>-96.712429</v>
      </c>
      <c r="J7441" s="1" t="d">
        <v>2019-04-08</v>
      </c>
      <c r="K7441">
        <v>63963</v>
      </c>
      <c r="L7441" t="s">
        <v>24</v>
      </c>
      <c r="M7441" s="1" t="d">
        <v>2014-10-30</v>
      </c>
      <c r="N7441">
        <v>10</v>
      </c>
      <c r="O7441">
        <v>30</v>
      </c>
      <c r="P7441">
        <v>2014</v>
      </c>
      <c r="R7441" t="s">
        <v>26</v>
      </c>
      <c r="S7441" t="s">
        <v>31</v>
      </c>
    </row>
    <row r="7442" spans="1:19" x14ac:dyDescent="0.25">
      <c r="A7442" t="s">
        <v>504</v>
      </c>
      <c r="B7442" t="s">
        <v>16698</v>
      </c>
      <c r="C7442" t="s">
        <v>16699</v>
      </c>
      <c r="D7442" t="s">
        <v>16700</v>
      </c>
      <c r="E7442" t="s">
        <v>313</v>
      </c>
      <c r="F7442" t="s">
        <v>124</v>
      </c>
      <c r="G7442">
        <v>68506</v>
      </c>
      <c r="H7442">
        <v>40.784658</v>
      </c>
      <c r="I7442">
        <v>-96.624609000000007</v>
      </c>
      <c r="J7442" s="1" t="d">
        <v>2019-04-08</v>
      </c>
      <c r="K7442">
        <v>63964</v>
      </c>
      <c r="L7442" t="s">
        <v>24</v>
      </c>
      <c r="M7442" s="1" t="d">
        <v>2014-11-01</v>
      </c>
      <c r="N7442">
        <v>11</v>
      </c>
      <c r="O7442">
        <v>1</v>
      </c>
      <c r="P7442">
        <v>2014</v>
      </c>
      <c r="R7442" t="s">
        <v>26</v>
      </c>
      <c r="S7442" t="s">
        <v>31</v>
      </c>
    </row>
    <row r="7443" spans="1:19" x14ac:dyDescent="0.25">
      <c r="A7443" t="s">
        <v>19</v>
      </c>
      <c r="B7443" t="s">
        <v>16702</v>
      </c>
      <c r="C7443" t="s">
        <v>13988</v>
      </c>
      <c r="E7443" t="s">
        <v>1330</v>
      </c>
      <c r="F7443" t="s">
        <v>212</v>
      </c>
      <c r="G7443">
        <v>28054</v>
      </c>
      <c r="H7443">
        <v>35.279544999999999</v>
      </c>
      <c r="I7443">
        <v>-81.120446999999999</v>
      </c>
      <c r="J7443" s="1" t="d">
        <v>2019-01-10</v>
      </c>
      <c r="K7443">
        <v>63974</v>
      </c>
      <c r="L7443" t="s">
        <v>30</v>
      </c>
      <c r="M7443" s="1" t="d">
        <v>2014-10-09</v>
      </c>
      <c r="N7443">
        <v>10</v>
      </c>
      <c r="O7443">
        <v>9</v>
      </c>
      <c r="P7443">
        <v>2014</v>
      </c>
      <c r="Q7443" t="s">
        <v>35</v>
      </c>
      <c r="R7443" t="s">
        <v>26</v>
      </c>
      <c r="S7443" t="s">
        <v>27</v>
      </c>
    </row>
    <row r="7444" spans="1:19" x14ac:dyDescent="0.25">
      <c r="A7444" t="s">
        <v>19</v>
      </c>
      <c r="B7444" t="s">
        <v>16705</v>
      </c>
      <c r="C7444" t="s">
        <v>16706</v>
      </c>
      <c r="E7444" t="s">
        <v>16707</v>
      </c>
      <c r="F7444" t="s">
        <v>137</v>
      </c>
      <c r="G7444">
        <v>97116</v>
      </c>
      <c r="H7444">
        <v>45.513618000000001</v>
      </c>
      <c r="I7444">
        <v>-123.114835</v>
      </c>
      <c r="J7444" s="1" t="d">
        <v>2019-01-10</v>
      </c>
      <c r="K7444">
        <v>63977</v>
      </c>
      <c r="L7444" t="s">
        <v>16708</v>
      </c>
      <c r="M7444" s="1" t="d">
        <v>2014-07-18</v>
      </c>
      <c r="N7444">
        <v>7</v>
      </c>
      <c r="O7444">
        <v>18</v>
      </c>
      <c r="P7444">
        <v>2014</v>
      </c>
      <c r="Q7444" t="s">
        <v>35</v>
      </c>
      <c r="R7444" t="s">
        <v>26</v>
      </c>
      <c r="S7444" t="s">
        <v>27</v>
      </c>
    </row>
    <row r="7445" spans="1:19" x14ac:dyDescent="0.25">
      <c r="A7445" t="s">
        <v>19</v>
      </c>
      <c r="B7445" t="s">
        <v>16709</v>
      </c>
      <c r="C7445" t="s">
        <v>13997</v>
      </c>
      <c r="E7445" t="s">
        <v>13998</v>
      </c>
      <c r="F7445" t="s">
        <v>157</v>
      </c>
      <c r="G7445">
        <v>18072</v>
      </c>
      <c r="H7445">
        <v>40.860903</v>
      </c>
      <c r="I7445">
        <v>-75.271608999999998</v>
      </c>
      <c r="J7445" s="1" t="d">
        <v>2019-01-10</v>
      </c>
      <c r="K7445">
        <v>63979</v>
      </c>
      <c r="L7445" t="s">
        <v>30</v>
      </c>
      <c r="M7445" s="1" t="d">
        <v>2014-09-30</v>
      </c>
      <c r="N7445">
        <v>9</v>
      </c>
      <c r="O7445">
        <v>30</v>
      </c>
      <c r="P7445">
        <v>2014</v>
      </c>
      <c r="Q7445" t="s">
        <v>35</v>
      </c>
      <c r="R7445" t="s">
        <v>26</v>
      </c>
      <c r="S7445" t="s">
        <v>27</v>
      </c>
    </row>
    <row r="7446" spans="1:19" x14ac:dyDescent="0.25">
      <c r="A7446" t="s">
        <v>338</v>
      </c>
      <c r="B7446" t="s">
        <v>16718</v>
      </c>
      <c r="C7446" t="s">
        <v>16719</v>
      </c>
      <c r="E7446" t="s">
        <v>16720</v>
      </c>
      <c r="F7446" t="s">
        <v>59</v>
      </c>
      <c r="G7446">
        <v>44278</v>
      </c>
      <c r="H7446">
        <v>41.102336999999999</v>
      </c>
      <c r="I7446">
        <v>-81.457702999999995</v>
      </c>
      <c r="J7446" s="1" t="d">
        <v>2018-03-08</v>
      </c>
      <c r="K7446">
        <v>63983</v>
      </c>
      <c r="L7446" t="s">
        <v>30</v>
      </c>
      <c r="M7446" s="1" t="d">
        <v>2014-01-01</v>
      </c>
      <c r="N7446">
        <v>1</v>
      </c>
      <c r="O7446">
        <v>1</v>
      </c>
      <c r="P7446">
        <v>2014</v>
      </c>
      <c r="R7446" t="s">
        <v>26</v>
      </c>
      <c r="S7446" t="s">
        <v>31</v>
      </c>
    </row>
    <row r="7447" spans="1:19" x14ac:dyDescent="0.25">
      <c r="A7447" t="s">
        <v>338</v>
      </c>
      <c r="B7447" t="s">
        <v>16721</v>
      </c>
      <c r="C7447" t="s">
        <v>16722</v>
      </c>
      <c r="E7447" t="s">
        <v>2537</v>
      </c>
      <c r="F7447" t="s">
        <v>37</v>
      </c>
      <c r="G7447">
        <v>78216</v>
      </c>
      <c r="H7447">
        <v>29.551307000000001</v>
      </c>
      <c r="I7447">
        <v>-98.485292000000001</v>
      </c>
      <c r="J7447" s="1" t="d">
        <v>2019-02-06</v>
      </c>
      <c r="K7447">
        <v>63984</v>
      </c>
      <c r="L7447" t="s">
        <v>103</v>
      </c>
      <c r="M7447" s="1" t="d">
        <v>2014-08-01</v>
      </c>
      <c r="N7447">
        <v>8</v>
      </c>
      <c r="O7447">
        <v>1</v>
      </c>
      <c r="P7447">
        <v>2014</v>
      </c>
      <c r="R7447" t="s">
        <v>26</v>
      </c>
      <c r="S7447" t="s">
        <v>31</v>
      </c>
    </row>
    <row r="7448" spans="1:19" x14ac:dyDescent="0.25">
      <c r="A7448" t="s">
        <v>338</v>
      </c>
      <c r="B7448" t="s">
        <v>16725</v>
      </c>
      <c r="C7448" t="s">
        <v>16726</v>
      </c>
      <c r="E7448" t="s">
        <v>16727</v>
      </c>
      <c r="F7448" t="s">
        <v>170</v>
      </c>
      <c r="G7448">
        <v>95037</v>
      </c>
      <c r="H7448">
        <v>37.134563</v>
      </c>
      <c r="I7448">
        <v>-121.63294399999999</v>
      </c>
      <c r="J7448" s="1" t="d">
        <v>2019-03-07</v>
      </c>
      <c r="K7448">
        <v>63987</v>
      </c>
      <c r="L7448" t="s">
        <v>71</v>
      </c>
      <c r="M7448" s="1" t="d">
        <v>2014-08-01</v>
      </c>
      <c r="N7448">
        <v>8</v>
      </c>
      <c r="O7448">
        <v>1</v>
      </c>
      <c r="P7448">
        <v>2014</v>
      </c>
      <c r="R7448" t="s">
        <v>26</v>
      </c>
      <c r="S7448" t="s">
        <v>27</v>
      </c>
    </row>
    <row r="7449" spans="1:19" x14ac:dyDescent="0.25">
      <c r="A7449" t="s">
        <v>338</v>
      </c>
      <c r="B7449" t="s">
        <v>16731</v>
      </c>
      <c r="C7449" t="s">
        <v>16732</v>
      </c>
      <c r="E7449" t="s">
        <v>41</v>
      </c>
      <c r="F7449" t="s">
        <v>42</v>
      </c>
      <c r="G7449">
        <v>2114</v>
      </c>
      <c r="H7449">
        <v>42.359957000000001</v>
      </c>
      <c r="I7449">
        <v>-71.062137000000007</v>
      </c>
      <c r="J7449" s="1" t="d">
        <v>2018-10-04</v>
      </c>
      <c r="K7449">
        <v>63990</v>
      </c>
      <c r="L7449" t="s">
        <v>30</v>
      </c>
      <c r="M7449" s="1" t="d">
        <v>2014-08-01</v>
      </c>
      <c r="N7449">
        <v>8</v>
      </c>
      <c r="O7449">
        <v>1</v>
      </c>
      <c r="P7449">
        <v>2014</v>
      </c>
      <c r="R7449" t="s">
        <v>26</v>
      </c>
      <c r="S7449" t="s">
        <v>31</v>
      </c>
    </row>
    <row r="7450" spans="1:19" x14ac:dyDescent="0.25">
      <c r="A7450" t="s">
        <v>19</v>
      </c>
      <c r="B7450" t="s">
        <v>16733</v>
      </c>
      <c r="C7450" t="s">
        <v>13999</v>
      </c>
      <c r="E7450" t="s">
        <v>1525</v>
      </c>
      <c r="F7450" t="s">
        <v>280</v>
      </c>
      <c r="G7450">
        <v>37013</v>
      </c>
      <c r="H7450">
        <v>36.081876000000001</v>
      </c>
      <c r="I7450">
        <v>-86.686034000000006</v>
      </c>
      <c r="J7450" s="1" t="d">
        <v>2019-01-10</v>
      </c>
      <c r="K7450">
        <v>63991</v>
      </c>
      <c r="L7450" t="s">
        <v>30</v>
      </c>
      <c r="M7450" s="1" t="d">
        <v>2014-01-31</v>
      </c>
      <c r="N7450">
        <v>1</v>
      </c>
      <c r="O7450">
        <v>31</v>
      </c>
      <c r="P7450">
        <v>2014</v>
      </c>
      <c r="Q7450" t="s">
        <v>35</v>
      </c>
      <c r="R7450" t="s">
        <v>26</v>
      </c>
      <c r="S7450" t="s">
        <v>27</v>
      </c>
    </row>
    <row r="7451" spans="1:19" x14ac:dyDescent="0.25">
      <c r="A7451" t="s">
        <v>968</v>
      </c>
      <c r="B7451" t="s">
        <v>15578</v>
      </c>
      <c r="C7451" t="s">
        <v>15579</v>
      </c>
      <c r="D7451" t="s">
        <v>15580</v>
      </c>
      <c r="E7451" t="s">
        <v>578</v>
      </c>
      <c r="F7451" t="s">
        <v>170</v>
      </c>
      <c r="G7451">
        <v>95691</v>
      </c>
      <c r="H7451">
        <v>38.569426999999997</v>
      </c>
      <c r="I7451">
        <v>-121.521377</v>
      </c>
      <c r="J7451" s="1" t="d">
        <v>2018-05-03</v>
      </c>
      <c r="K7451">
        <v>64018</v>
      </c>
      <c r="L7451" t="s">
        <v>15581</v>
      </c>
      <c r="M7451" s="1" t="d">
        <v>2014-10-08</v>
      </c>
      <c r="N7451">
        <v>10</v>
      </c>
      <c r="O7451">
        <v>8</v>
      </c>
      <c r="P7451">
        <v>2014</v>
      </c>
      <c r="R7451" t="s">
        <v>26</v>
      </c>
      <c r="S7451" t="s">
        <v>31</v>
      </c>
    </row>
    <row r="7452" spans="1:19" x14ac:dyDescent="0.25">
      <c r="A7452" t="s">
        <v>19</v>
      </c>
      <c r="B7452" t="s">
        <v>16756</v>
      </c>
      <c r="C7452" t="s">
        <v>16757</v>
      </c>
      <c r="E7452" t="s">
        <v>16758</v>
      </c>
      <c r="F7452" t="s">
        <v>29</v>
      </c>
      <c r="G7452">
        <v>31533</v>
      </c>
      <c r="H7452">
        <v>31.490414000000001</v>
      </c>
      <c r="I7452">
        <v>-82.865432999999996</v>
      </c>
      <c r="J7452" s="1" t="d">
        <v>2018-07-09</v>
      </c>
      <c r="K7452">
        <v>64019</v>
      </c>
      <c r="L7452" t="s">
        <v>30</v>
      </c>
      <c r="M7452" s="1" t="d">
        <v>2014-10-08</v>
      </c>
      <c r="N7452">
        <v>10</v>
      </c>
      <c r="O7452">
        <v>8</v>
      </c>
      <c r="P7452">
        <v>2014</v>
      </c>
      <c r="Q7452" t="s">
        <v>35</v>
      </c>
      <c r="R7452" t="s">
        <v>26</v>
      </c>
      <c r="S7452" t="s">
        <v>31</v>
      </c>
    </row>
    <row r="7453" spans="1:19" x14ac:dyDescent="0.25">
      <c r="A7453" t="s">
        <v>19</v>
      </c>
      <c r="B7453" t="s">
        <v>16759</v>
      </c>
      <c r="C7453" t="s">
        <v>16760</v>
      </c>
      <c r="E7453" t="s">
        <v>2577</v>
      </c>
      <c r="F7453" t="s">
        <v>157</v>
      </c>
      <c r="G7453">
        <v>19090</v>
      </c>
      <c r="H7453">
        <v>40.156395000000003</v>
      </c>
      <c r="I7453">
        <v>-75.136382999999995</v>
      </c>
      <c r="J7453" s="1" t="d">
        <v>2018-09-10</v>
      </c>
      <c r="K7453">
        <v>64022</v>
      </c>
      <c r="L7453" t="s">
        <v>30</v>
      </c>
      <c r="M7453" s="1" t="d">
        <v>2014-10-30</v>
      </c>
      <c r="N7453">
        <v>10</v>
      </c>
      <c r="O7453">
        <v>30</v>
      </c>
      <c r="P7453">
        <v>2014</v>
      </c>
      <c r="Q7453" t="s">
        <v>25</v>
      </c>
      <c r="R7453" t="s">
        <v>26</v>
      </c>
      <c r="S7453" t="s">
        <v>27</v>
      </c>
    </row>
    <row r="7454" spans="1:19" x14ac:dyDescent="0.25">
      <c r="A7454" t="s">
        <v>312</v>
      </c>
      <c r="B7454" t="s">
        <v>16072</v>
      </c>
      <c r="C7454" t="s">
        <v>16073</v>
      </c>
      <c r="E7454" t="s">
        <v>16074</v>
      </c>
      <c r="F7454" t="s">
        <v>513</v>
      </c>
      <c r="G7454">
        <v>54935</v>
      </c>
      <c r="H7454">
        <v>43.751365999999997</v>
      </c>
      <c r="I7454">
        <v>-88.462333999999998</v>
      </c>
      <c r="J7454" s="1" t="d">
        <v>2018-11-08</v>
      </c>
      <c r="K7454">
        <v>64024</v>
      </c>
      <c r="L7454" t="s">
        <v>16075</v>
      </c>
      <c r="M7454" s="1" t="d">
        <v>2014-10-15</v>
      </c>
      <c r="N7454">
        <v>10</v>
      </c>
      <c r="O7454">
        <v>15</v>
      </c>
      <c r="P7454">
        <v>2014</v>
      </c>
      <c r="R7454" t="s">
        <v>26</v>
      </c>
      <c r="S7454" t="s">
        <v>31</v>
      </c>
    </row>
    <row r="7455" spans="1:19" x14ac:dyDescent="0.25">
      <c r="A7455" t="s">
        <v>19</v>
      </c>
      <c r="B7455" t="s">
        <v>16761</v>
      </c>
      <c r="C7455" t="s">
        <v>16762</v>
      </c>
      <c r="D7455" t="s">
        <v>16763</v>
      </c>
      <c r="E7455" t="s">
        <v>16764</v>
      </c>
      <c r="F7455" t="s">
        <v>157</v>
      </c>
      <c r="G7455">
        <v>15639</v>
      </c>
      <c r="H7455">
        <v>40.206139</v>
      </c>
      <c r="I7455">
        <v>-79.566789999999997</v>
      </c>
      <c r="J7455" s="1" t="d">
        <v>2018-11-08</v>
      </c>
      <c r="K7455">
        <v>64027</v>
      </c>
      <c r="L7455" t="s">
        <v>30</v>
      </c>
      <c r="M7455" s="1" t="d">
        <v>2014-11-03</v>
      </c>
      <c r="N7455">
        <v>11</v>
      </c>
      <c r="O7455">
        <v>3</v>
      </c>
      <c r="P7455">
        <v>2014</v>
      </c>
      <c r="Q7455" t="s">
        <v>35</v>
      </c>
      <c r="R7455" t="s">
        <v>26</v>
      </c>
      <c r="S7455" t="s">
        <v>31</v>
      </c>
    </row>
    <row r="7456" spans="1:19" x14ac:dyDescent="0.25">
      <c r="A7456" t="s">
        <v>312</v>
      </c>
      <c r="B7456" t="s">
        <v>16768</v>
      </c>
      <c r="C7456" t="s">
        <v>16769</v>
      </c>
      <c r="E7456" t="s">
        <v>16770</v>
      </c>
      <c r="F7456" t="s">
        <v>129</v>
      </c>
      <c r="G7456">
        <v>81146</v>
      </c>
      <c r="H7456">
        <v>37.738334000000002</v>
      </c>
      <c r="I7456">
        <v>-105.50741600000001</v>
      </c>
      <c r="J7456" s="1" t="d">
        <v>2019-01-10</v>
      </c>
      <c r="K7456">
        <v>64050</v>
      </c>
      <c r="L7456" t="s">
        <v>30</v>
      </c>
      <c r="M7456" s="1" t="d">
        <v>2014-08-14</v>
      </c>
      <c r="N7456">
        <v>8</v>
      </c>
      <c r="O7456">
        <v>14</v>
      </c>
      <c r="P7456">
        <v>2014</v>
      </c>
      <c r="R7456" t="s">
        <v>26</v>
      </c>
      <c r="S7456" t="s">
        <v>27</v>
      </c>
    </row>
    <row r="7457" spans="1:19" x14ac:dyDescent="0.25">
      <c r="A7457" t="s">
        <v>19</v>
      </c>
      <c r="B7457" t="s">
        <v>16773</v>
      </c>
      <c r="C7457" t="s">
        <v>16774</v>
      </c>
      <c r="E7457" t="s">
        <v>428</v>
      </c>
      <c r="F7457" t="s">
        <v>157</v>
      </c>
      <c r="G7457">
        <v>17603</v>
      </c>
      <c r="H7457">
        <v>40.055995000000003</v>
      </c>
      <c r="I7457">
        <v>-76.327723000000006</v>
      </c>
      <c r="J7457" s="1" t="d">
        <v>2018-09-10</v>
      </c>
      <c r="K7457">
        <v>64057</v>
      </c>
      <c r="L7457" t="s">
        <v>30</v>
      </c>
      <c r="M7457" s="1" t="d">
        <v>2014-05-01</v>
      </c>
      <c r="N7457">
        <v>5</v>
      </c>
      <c r="O7457">
        <v>1</v>
      </c>
      <c r="P7457">
        <v>2014</v>
      </c>
      <c r="Q7457" t="s">
        <v>35</v>
      </c>
      <c r="R7457" t="s">
        <v>26</v>
      </c>
      <c r="S7457" t="s">
        <v>31</v>
      </c>
    </row>
    <row r="7458" spans="1:19" x14ac:dyDescent="0.25">
      <c r="A7458" t="s">
        <v>19</v>
      </c>
      <c r="B7458" t="s">
        <v>16773</v>
      </c>
      <c r="C7458" t="s">
        <v>16774</v>
      </c>
      <c r="E7458" t="s">
        <v>428</v>
      </c>
      <c r="F7458" t="s">
        <v>157</v>
      </c>
      <c r="G7458">
        <v>17603</v>
      </c>
      <c r="H7458">
        <v>40.055995000000003</v>
      </c>
      <c r="I7458">
        <v>-76.327723000000006</v>
      </c>
      <c r="J7458" s="1" t="d">
        <v>2018-09-10</v>
      </c>
      <c r="K7458">
        <v>64058</v>
      </c>
      <c r="L7458" t="s">
        <v>30</v>
      </c>
      <c r="M7458" s="1" t="d">
        <v>2014-05-01</v>
      </c>
      <c r="N7458">
        <v>5</v>
      </c>
      <c r="O7458">
        <v>1</v>
      </c>
      <c r="P7458">
        <v>2014</v>
      </c>
      <c r="Q7458" t="s">
        <v>35</v>
      </c>
      <c r="R7458" t="s">
        <v>26</v>
      </c>
      <c r="S7458" t="s">
        <v>27</v>
      </c>
    </row>
    <row r="7459" spans="1:19" x14ac:dyDescent="0.25">
      <c r="A7459" t="s">
        <v>338</v>
      </c>
      <c r="B7459" t="s">
        <v>16775</v>
      </c>
      <c r="C7459" t="s">
        <v>16776</v>
      </c>
      <c r="E7459" t="s">
        <v>4938</v>
      </c>
      <c r="F7459" t="s">
        <v>157</v>
      </c>
      <c r="G7459">
        <v>16803</v>
      </c>
      <c r="H7459">
        <v>40.809128999999999</v>
      </c>
      <c r="I7459">
        <v>-77.900998000000001</v>
      </c>
      <c r="J7459" s="1" t="d">
        <v>2018-09-10</v>
      </c>
      <c r="K7459">
        <v>64059</v>
      </c>
      <c r="L7459" t="s">
        <v>30</v>
      </c>
      <c r="M7459" s="1" t="d">
        <v>2014-04-15</v>
      </c>
      <c r="N7459">
        <v>4</v>
      </c>
      <c r="O7459">
        <v>15</v>
      </c>
      <c r="P7459">
        <v>2014</v>
      </c>
      <c r="R7459" t="s">
        <v>26</v>
      </c>
      <c r="S7459" t="s">
        <v>31</v>
      </c>
    </row>
    <row r="7460" spans="1:19" x14ac:dyDescent="0.25">
      <c r="A7460" t="s">
        <v>338</v>
      </c>
      <c r="B7460" t="s">
        <v>16779</v>
      </c>
      <c r="C7460" t="s">
        <v>16780</v>
      </c>
      <c r="D7460" t="s">
        <v>16781</v>
      </c>
      <c r="E7460" t="s">
        <v>10633</v>
      </c>
      <c r="F7460" t="s">
        <v>157</v>
      </c>
      <c r="G7460">
        <v>15717</v>
      </c>
      <c r="H7460">
        <v>40.444223000000001</v>
      </c>
      <c r="I7460">
        <v>-79.229932000000005</v>
      </c>
      <c r="J7460" s="1" t="d">
        <v>2018-09-10</v>
      </c>
      <c r="K7460">
        <v>64061</v>
      </c>
      <c r="L7460" t="s">
        <v>30</v>
      </c>
      <c r="M7460" s="1" t="d">
        <v>2014-04-15</v>
      </c>
      <c r="N7460">
        <v>4</v>
      </c>
      <c r="O7460">
        <v>15</v>
      </c>
      <c r="P7460">
        <v>2014</v>
      </c>
      <c r="R7460" t="s">
        <v>26</v>
      </c>
      <c r="S7460" t="s">
        <v>31</v>
      </c>
    </row>
    <row r="7461" spans="1:19" x14ac:dyDescent="0.25">
      <c r="A7461" t="s">
        <v>338</v>
      </c>
      <c r="B7461" t="s">
        <v>16782</v>
      </c>
      <c r="C7461" t="s">
        <v>16783</v>
      </c>
      <c r="E7461" t="s">
        <v>1858</v>
      </c>
      <c r="F7461" t="s">
        <v>119</v>
      </c>
      <c r="G7461">
        <v>55807</v>
      </c>
      <c r="H7461">
        <v>46.749780000000001</v>
      </c>
      <c r="I7461">
        <v>-92.154443000000001</v>
      </c>
      <c r="J7461" s="1" t="d">
        <v>2019-03-07</v>
      </c>
      <c r="K7461">
        <v>64070</v>
      </c>
      <c r="L7461" t="s">
        <v>71</v>
      </c>
      <c r="M7461" s="1" t="d">
        <v>2014-10-30</v>
      </c>
      <c r="N7461">
        <v>10</v>
      </c>
      <c r="O7461">
        <v>30</v>
      </c>
      <c r="P7461">
        <v>2014</v>
      </c>
      <c r="R7461" t="s">
        <v>26</v>
      </c>
      <c r="S7461" t="s">
        <v>31</v>
      </c>
    </row>
    <row r="7462" spans="1:19" x14ac:dyDescent="0.25">
      <c r="A7462" t="s">
        <v>338</v>
      </c>
      <c r="B7462" t="s">
        <v>16784</v>
      </c>
      <c r="C7462" t="s">
        <v>16785</v>
      </c>
      <c r="E7462" t="s">
        <v>14383</v>
      </c>
      <c r="F7462" t="s">
        <v>513</v>
      </c>
      <c r="G7462">
        <v>54165</v>
      </c>
      <c r="H7462">
        <v>44.501342000000001</v>
      </c>
      <c r="I7462">
        <v>-88.31953</v>
      </c>
      <c r="J7462" s="1" t="d">
        <v>2019-01-10</v>
      </c>
      <c r="K7462">
        <v>64071</v>
      </c>
      <c r="L7462" t="s">
        <v>4346</v>
      </c>
      <c r="M7462" s="1" t="d">
        <v>2014-10-30</v>
      </c>
      <c r="N7462">
        <v>10</v>
      </c>
      <c r="O7462">
        <v>30</v>
      </c>
      <c r="P7462">
        <v>2014</v>
      </c>
      <c r="R7462" t="s">
        <v>26</v>
      </c>
      <c r="S7462" t="s">
        <v>31</v>
      </c>
    </row>
    <row r="7463" spans="1:19" x14ac:dyDescent="0.25">
      <c r="A7463" t="s">
        <v>338</v>
      </c>
      <c r="B7463" t="s">
        <v>16786</v>
      </c>
      <c r="C7463" t="s">
        <v>16787</v>
      </c>
      <c r="E7463" t="s">
        <v>16788</v>
      </c>
      <c r="F7463" t="s">
        <v>513</v>
      </c>
      <c r="G7463">
        <v>54153</v>
      </c>
      <c r="H7463">
        <v>44.892685</v>
      </c>
      <c r="I7463">
        <v>-87.885040000000004</v>
      </c>
      <c r="J7463" s="1" t="d">
        <v>2019-01-10</v>
      </c>
      <c r="K7463">
        <v>64072</v>
      </c>
      <c r="L7463" t="s">
        <v>4346</v>
      </c>
      <c r="M7463" s="1" t="d">
        <v>2014-10-23</v>
      </c>
      <c r="N7463">
        <v>10</v>
      </c>
      <c r="O7463">
        <v>23</v>
      </c>
      <c r="P7463">
        <v>2014</v>
      </c>
      <c r="R7463" t="s">
        <v>26</v>
      </c>
      <c r="S7463" t="s">
        <v>31</v>
      </c>
    </row>
    <row r="7464" spans="1:19" x14ac:dyDescent="0.25">
      <c r="A7464" t="s">
        <v>338</v>
      </c>
      <c r="B7464" t="s">
        <v>16789</v>
      </c>
      <c r="C7464" t="s">
        <v>16790</v>
      </c>
      <c r="E7464" t="s">
        <v>16791</v>
      </c>
      <c r="F7464" t="s">
        <v>513</v>
      </c>
      <c r="G7464">
        <v>53103</v>
      </c>
      <c r="H7464">
        <v>42.915036000000001</v>
      </c>
      <c r="I7464">
        <v>-88.219603000000006</v>
      </c>
      <c r="J7464" s="1" t="d">
        <v>2019-01-10</v>
      </c>
      <c r="K7464">
        <v>64073</v>
      </c>
      <c r="L7464" t="s">
        <v>4346</v>
      </c>
      <c r="M7464" s="1" t="d">
        <v>2014-10-16</v>
      </c>
      <c r="N7464">
        <v>10</v>
      </c>
      <c r="O7464">
        <v>16</v>
      </c>
      <c r="P7464">
        <v>2014</v>
      </c>
      <c r="R7464" t="s">
        <v>26</v>
      </c>
      <c r="S7464" t="s">
        <v>31</v>
      </c>
    </row>
    <row r="7465" spans="1:19" x14ac:dyDescent="0.25">
      <c r="A7465" t="s">
        <v>338</v>
      </c>
      <c r="B7465" t="s">
        <v>16792</v>
      </c>
      <c r="C7465" t="s">
        <v>16793</v>
      </c>
      <c r="E7465" t="s">
        <v>16794</v>
      </c>
      <c r="F7465" t="s">
        <v>119</v>
      </c>
      <c r="G7465">
        <v>55811</v>
      </c>
      <c r="H7465">
        <v>46.834162999999997</v>
      </c>
      <c r="I7465">
        <v>-92.205798999999999</v>
      </c>
      <c r="J7465" s="1" t="d">
        <v>2019-03-07</v>
      </c>
      <c r="K7465">
        <v>64075</v>
      </c>
      <c r="L7465" t="s">
        <v>71</v>
      </c>
      <c r="M7465" s="1" t="d">
        <v>2014-10-09</v>
      </c>
      <c r="N7465">
        <v>10</v>
      </c>
      <c r="O7465">
        <v>9</v>
      </c>
      <c r="P7465">
        <v>2014</v>
      </c>
      <c r="R7465" t="s">
        <v>26</v>
      </c>
      <c r="S7465" t="s">
        <v>31</v>
      </c>
    </row>
    <row r="7466" spans="1:19" x14ac:dyDescent="0.25">
      <c r="A7466" t="s">
        <v>338</v>
      </c>
      <c r="B7466" t="s">
        <v>16795</v>
      </c>
      <c r="C7466" t="s">
        <v>16796</v>
      </c>
      <c r="E7466" t="s">
        <v>2107</v>
      </c>
      <c r="F7466" t="s">
        <v>513</v>
      </c>
      <c r="G7466">
        <v>54913</v>
      </c>
      <c r="H7466">
        <v>44.263333000000003</v>
      </c>
      <c r="I7466">
        <v>-88.469350000000006</v>
      </c>
      <c r="J7466" s="1" t="d">
        <v>2019-03-07</v>
      </c>
      <c r="K7466">
        <v>64077</v>
      </c>
      <c r="L7466" t="s">
        <v>71</v>
      </c>
      <c r="M7466" s="1" t="d">
        <v>2014-05-08</v>
      </c>
      <c r="N7466">
        <v>5</v>
      </c>
      <c r="O7466">
        <v>8</v>
      </c>
      <c r="P7466">
        <v>2014</v>
      </c>
      <c r="R7466" t="s">
        <v>26</v>
      </c>
      <c r="S7466" t="s">
        <v>31</v>
      </c>
    </row>
    <row r="7467" spans="1:19" x14ac:dyDescent="0.25">
      <c r="A7467" t="s">
        <v>338</v>
      </c>
      <c r="B7467" t="s">
        <v>16797</v>
      </c>
      <c r="C7467" t="s">
        <v>16798</v>
      </c>
      <c r="E7467" t="s">
        <v>16799</v>
      </c>
      <c r="F7467" t="s">
        <v>513</v>
      </c>
      <c r="G7467">
        <v>54501</v>
      </c>
      <c r="H7467">
        <v>45.635648000000003</v>
      </c>
      <c r="I7467">
        <v>-89.380499999999998</v>
      </c>
      <c r="J7467" s="1" t="d">
        <v>2019-01-10</v>
      </c>
      <c r="K7467">
        <v>64080</v>
      </c>
      <c r="L7467" t="s">
        <v>4346</v>
      </c>
      <c r="M7467" s="1" t="d">
        <v>2014-08-28</v>
      </c>
      <c r="N7467">
        <v>8</v>
      </c>
      <c r="O7467">
        <v>28</v>
      </c>
      <c r="P7467">
        <v>2014</v>
      </c>
      <c r="R7467" t="s">
        <v>26</v>
      </c>
      <c r="S7467" t="s">
        <v>31</v>
      </c>
    </row>
    <row r="7468" spans="1:19" x14ac:dyDescent="0.25">
      <c r="A7468" t="s">
        <v>312</v>
      </c>
      <c r="B7468" t="s">
        <v>16804</v>
      </c>
      <c r="C7468" t="s">
        <v>16805</v>
      </c>
      <c r="E7468" t="s">
        <v>8638</v>
      </c>
      <c r="F7468" t="s">
        <v>40</v>
      </c>
      <c r="G7468">
        <v>72034</v>
      </c>
      <c r="H7468">
        <v>35.089177999999997</v>
      </c>
      <c r="I7468">
        <v>-92.497861999999998</v>
      </c>
      <c r="J7468" s="1" t="d">
        <v>2019-04-08</v>
      </c>
      <c r="K7468">
        <v>64119</v>
      </c>
      <c r="L7468" t="s">
        <v>24</v>
      </c>
      <c r="M7468" s="1" t="d">
        <v>2014-11-10</v>
      </c>
      <c r="N7468">
        <v>11</v>
      </c>
      <c r="O7468">
        <v>10</v>
      </c>
      <c r="P7468">
        <v>2014</v>
      </c>
      <c r="R7468" t="s">
        <v>26</v>
      </c>
      <c r="S7468" t="s">
        <v>31</v>
      </c>
    </row>
    <row r="7469" spans="1:19" x14ac:dyDescent="0.25">
      <c r="A7469" t="s">
        <v>312</v>
      </c>
      <c r="B7469" t="s">
        <v>16806</v>
      </c>
      <c r="C7469" t="s">
        <v>16807</v>
      </c>
      <c r="E7469" t="s">
        <v>1935</v>
      </c>
      <c r="F7469" t="s">
        <v>40</v>
      </c>
      <c r="G7469">
        <v>72015</v>
      </c>
      <c r="H7469">
        <v>34.584842999999999</v>
      </c>
      <c r="I7469">
        <v>-92.567831999999996</v>
      </c>
      <c r="J7469" s="1" t="d">
        <v>2019-04-08</v>
      </c>
      <c r="K7469">
        <v>64120</v>
      </c>
      <c r="L7469" t="s">
        <v>24</v>
      </c>
      <c r="M7469" s="1" t="d">
        <v>2014-11-10</v>
      </c>
      <c r="N7469">
        <v>11</v>
      </c>
      <c r="O7469">
        <v>10</v>
      </c>
      <c r="P7469">
        <v>2014</v>
      </c>
      <c r="R7469" t="s">
        <v>26</v>
      </c>
      <c r="S7469" t="s">
        <v>31</v>
      </c>
    </row>
    <row r="7470" spans="1:19" x14ac:dyDescent="0.25">
      <c r="A7470" t="s">
        <v>312</v>
      </c>
      <c r="B7470" t="s">
        <v>16808</v>
      </c>
      <c r="C7470" t="s">
        <v>16809</v>
      </c>
      <c r="E7470" t="s">
        <v>16810</v>
      </c>
      <c r="F7470" t="s">
        <v>129</v>
      </c>
      <c r="G7470">
        <v>80132</v>
      </c>
      <c r="H7470">
        <v>39.092421999999999</v>
      </c>
      <c r="I7470">
        <v>-104.85229099999999</v>
      </c>
      <c r="J7470" s="1" t="d">
        <v>2018-05-03</v>
      </c>
      <c r="K7470">
        <v>64123</v>
      </c>
      <c r="L7470" t="s">
        <v>30</v>
      </c>
      <c r="M7470" s="1" t="d">
        <v>2014-11-10</v>
      </c>
      <c r="N7470">
        <v>11</v>
      </c>
      <c r="O7470">
        <v>10</v>
      </c>
      <c r="P7470">
        <v>2014</v>
      </c>
      <c r="R7470" t="s">
        <v>26</v>
      </c>
      <c r="S7470" t="s">
        <v>31</v>
      </c>
    </row>
    <row r="7471" spans="1:19" x14ac:dyDescent="0.25">
      <c r="A7471" t="s">
        <v>312</v>
      </c>
      <c r="B7471" t="s">
        <v>16813</v>
      </c>
      <c r="C7471" t="s">
        <v>16814</v>
      </c>
      <c r="E7471" t="s">
        <v>5337</v>
      </c>
      <c r="F7471" t="s">
        <v>202</v>
      </c>
      <c r="G7471">
        <v>33755</v>
      </c>
      <c r="H7471">
        <v>27.961179999999999</v>
      </c>
      <c r="I7471">
        <v>-82.767297999999997</v>
      </c>
      <c r="J7471" s="1" t="d">
        <v>2018-08-07</v>
      </c>
      <c r="K7471">
        <v>64125</v>
      </c>
      <c r="L7471" t="s">
        <v>30</v>
      </c>
      <c r="M7471" s="1" t="d">
        <v>2014-11-10</v>
      </c>
      <c r="N7471">
        <v>11</v>
      </c>
      <c r="O7471">
        <v>10</v>
      </c>
      <c r="P7471">
        <v>2014</v>
      </c>
      <c r="R7471" t="s">
        <v>26</v>
      </c>
      <c r="S7471" t="s">
        <v>31</v>
      </c>
    </row>
    <row r="7472" spans="1:19" x14ac:dyDescent="0.25">
      <c r="A7472" t="s">
        <v>312</v>
      </c>
      <c r="B7472" t="s">
        <v>16817</v>
      </c>
      <c r="C7472" t="s">
        <v>16818</v>
      </c>
      <c r="E7472" t="s">
        <v>2842</v>
      </c>
      <c r="F7472" t="s">
        <v>57</v>
      </c>
      <c r="G7472">
        <v>46360</v>
      </c>
      <c r="H7472">
        <v>41.708983000000003</v>
      </c>
      <c r="I7472">
        <v>-86.872153999999995</v>
      </c>
      <c r="J7472" s="1" t="d">
        <v>2018-07-09</v>
      </c>
      <c r="K7472">
        <v>64127</v>
      </c>
      <c r="L7472" t="s">
        <v>30</v>
      </c>
      <c r="M7472" s="1" t="d">
        <v>2014-11-10</v>
      </c>
      <c r="N7472">
        <v>11</v>
      </c>
      <c r="O7472">
        <v>10</v>
      </c>
      <c r="P7472">
        <v>2014</v>
      </c>
      <c r="R7472" t="s">
        <v>26</v>
      </c>
      <c r="S7472" t="s">
        <v>31</v>
      </c>
    </row>
    <row r="7473" spans="1:19" x14ac:dyDescent="0.25">
      <c r="A7473" t="s">
        <v>338</v>
      </c>
      <c r="B7473" t="s">
        <v>16819</v>
      </c>
      <c r="C7473" t="s">
        <v>16820</v>
      </c>
      <c r="D7473" t="s">
        <v>16821</v>
      </c>
      <c r="E7473" t="s">
        <v>3019</v>
      </c>
      <c r="F7473" t="s">
        <v>48</v>
      </c>
      <c r="G7473">
        <v>12205</v>
      </c>
      <c r="H7473">
        <v>42.739745999999997</v>
      </c>
      <c r="I7473">
        <v>-73.808186000000006</v>
      </c>
      <c r="J7473" s="1" t="d">
        <v>2018-05-03</v>
      </c>
      <c r="K7473">
        <v>64131</v>
      </c>
      <c r="L7473" t="s">
        <v>30</v>
      </c>
      <c r="M7473" s="1" t="d">
        <v>2014-06-10</v>
      </c>
      <c r="N7473">
        <v>6</v>
      </c>
      <c r="O7473">
        <v>10</v>
      </c>
      <c r="P7473">
        <v>2014</v>
      </c>
      <c r="R7473" t="s">
        <v>26</v>
      </c>
      <c r="S7473" t="s">
        <v>31</v>
      </c>
    </row>
    <row r="7474" spans="1:19" x14ac:dyDescent="0.25">
      <c r="A7474" t="s">
        <v>338</v>
      </c>
      <c r="B7474" t="s">
        <v>16826</v>
      </c>
      <c r="C7474" t="s">
        <v>16827</v>
      </c>
      <c r="D7474" t="s">
        <v>16828</v>
      </c>
      <c r="E7474" t="s">
        <v>16829</v>
      </c>
      <c r="F7474" t="s">
        <v>55</v>
      </c>
      <c r="G7474">
        <v>99336</v>
      </c>
      <c r="H7474">
        <v>46.213233000000002</v>
      </c>
      <c r="I7474">
        <v>-119.162367</v>
      </c>
      <c r="J7474" s="1" t="d">
        <v>2018-06-05</v>
      </c>
      <c r="K7474">
        <v>64135</v>
      </c>
      <c r="L7474" t="s">
        <v>30</v>
      </c>
      <c r="M7474" s="1" t="d">
        <v>2014-03-01</v>
      </c>
      <c r="N7474">
        <v>3</v>
      </c>
      <c r="O7474">
        <v>1</v>
      </c>
      <c r="P7474">
        <v>2014</v>
      </c>
      <c r="R7474" t="s">
        <v>26</v>
      </c>
      <c r="S7474" t="s">
        <v>31</v>
      </c>
    </row>
    <row r="7475" spans="1:19" x14ac:dyDescent="0.25">
      <c r="A7475" t="s">
        <v>338</v>
      </c>
      <c r="B7475" t="s">
        <v>16830</v>
      </c>
      <c r="C7475" t="s">
        <v>16831</v>
      </c>
      <c r="D7475" t="s">
        <v>16832</v>
      </c>
      <c r="E7475" t="s">
        <v>11490</v>
      </c>
      <c r="F7475" t="s">
        <v>1120</v>
      </c>
      <c r="G7475">
        <v>5478</v>
      </c>
      <c r="H7475">
        <v>44.810808000000002</v>
      </c>
      <c r="I7475">
        <v>-73.083917</v>
      </c>
      <c r="J7475" s="1" t="d">
        <v>2019-04-08</v>
      </c>
      <c r="K7475">
        <v>64136</v>
      </c>
      <c r="L7475" t="s">
        <v>24</v>
      </c>
      <c r="M7475" s="1" t="d">
        <v>2014-11-01</v>
      </c>
      <c r="N7475">
        <v>11</v>
      </c>
      <c r="O7475">
        <v>1</v>
      </c>
      <c r="P7475">
        <v>2014</v>
      </c>
      <c r="R7475" t="s">
        <v>26</v>
      </c>
      <c r="S7475" t="s">
        <v>31</v>
      </c>
    </row>
    <row r="7476" spans="1:19" x14ac:dyDescent="0.25">
      <c r="A7476" t="s">
        <v>338</v>
      </c>
      <c r="B7476" t="s">
        <v>16833</v>
      </c>
      <c r="C7476" t="s">
        <v>16834</v>
      </c>
      <c r="D7476" t="s">
        <v>16835</v>
      </c>
      <c r="E7476" t="s">
        <v>16836</v>
      </c>
      <c r="F7476" t="s">
        <v>29</v>
      </c>
      <c r="G7476">
        <v>30531</v>
      </c>
      <c r="H7476">
        <v>34.512321</v>
      </c>
      <c r="I7476">
        <v>-83.525768999999997</v>
      </c>
      <c r="J7476" s="1" t="d">
        <v>2018-11-08</v>
      </c>
      <c r="K7476">
        <v>64138</v>
      </c>
      <c r="L7476" t="s">
        <v>30</v>
      </c>
      <c r="M7476" s="1" t="d">
        <v>2014-03-21</v>
      </c>
      <c r="N7476">
        <v>3</v>
      </c>
      <c r="O7476">
        <v>21</v>
      </c>
      <c r="P7476">
        <v>2014</v>
      </c>
      <c r="R7476" t="s">
        <v>26</v>
      </c>
      <c r="S7476" t="s">
        <v>31</v>
      </c>
    </row>
    <row r="7477" spans="1:19" x14ac:dyDescent="0.25">
      <c r="A7477" t="s">
        <v>338</v>
      </c>
      <c r="B7477" t="s">
        <v>16837</v>
      </c>
      <c r="C7477" t="s">
        <v>16838</v>
      </c>
      <c r="E7477" t="s">
        <v>16836</v>
      </c>
      <c r="F7477" t="s">
        <v>29</v>
      </c>
      <c r="G7477">
        <v>30531</v>
      </c>
      <c r="H7477">
        <v>34.541643999999998</v>
      </c>
      <c r="I7477">
        <v>-83.543244000000001</v>
      </c>
      <c r="J7477" s="1" t="d">
        <v>2018-11-08</v>
      </c>
      <c r="K7477">
        <v>64139</v>
      </c>
      <c r="L7477" t="s">
        <v>30</v>
      </c>
      <c r="M7477" s="1" t="d">
        <v>2014-11-01</v>
      </c>
      <c r="N7477">
        <v>11</v>
      </c>
      <c r="O7477">
        <v>1</v>
      </c>
      <c r="P7477">
        <v>2014</v>
      </c>
      <c r="R7477" t="s">
        <v>26</v>
      </c>
      <c r="S7477" t="s">
        <v>31</v>
      </c>
    </row>
    <row r="7478" spans="1:19" x14ac:dyDescent="0.25">
      <c r="A7478" t="s">
        <v>338</v>
      </c>
      <c r="B7478" t="s">
        <v>16839</v>
      </c>
      <c r="C7478" t="s">
        <v>16840</v>
      </c>
      <c r="E7478" t="s">
        <v>13429</v>
      </c>
      <c r="F7478" t="s">
        <v>48</v>
      </c>
      <c r="G7478">
        <v>10314</v>
      </c>
      <c r="H7478">
        <v>40.564506999999999</v>
      </c>
      <c r="I7478">
        <v>-74.196033999999997</v>
      </c>
      <c r="J7478" s="1" t="d">
        <v>2019-04-08</v>
      </c>
      <c r="K7478">
        <v>64140</v>
      </c>
      <c r="L7478" t="s">
        <v>24</v>
      </c>
      <c r="M7478" s="1" t="d">
        <v>2014-11-01</v>
      </c>
      <c r="N7478">
        <v>11</v>
      </c>
      <c r="O7478">
        <v>1</v>
      </c>
      <c r="P7478">
        <v>2014</v>
      </c>
      <c r="R7478" t="s">
        <v>26</v>
      </c>
      <c r="S7478" t="s">
        <v>31</v>
      </c>
    </row>
    <row r="7479" spans="1:19" x14ac:dyDescent="0.25">
      <c r="A7479" t="s">
        <v>338</v>
      </c>
      <c r="B7479" t="s">
        <v>16841</v>
      </c>
      <c r="C7479" t="s">
        <v>16842</v>
      </c>
      <c r="E7479" t="s">
        <v>12160</v>
      </c>
      <c r="F7479" t="s">
        <v>48</v>
      </c>
      <c r="G7479">
        <v>11776</v>
      </c>
      <c r="H7479">
        <v>40.91966</v>
      </c>
      <c r="I7479">
        <v>-73.051332000000002</v>
      </c>
      <c r="J7479" s="1" t="d">
        <v>2019-04-08</v>
      </c>
      <c r="K7479">
        <v>64141</v>
      </c>
      <c r="L7479" t="s">
        <v>24</v>
      </c>
      <c r="M7479" s="1" t="d">
        <v>2014-05-01</v>
      </c>
      <c r="N7479">
        <v>5</v>
      </c>
      <c r="O7479">
        <v>1</v>
      </c>
      <c r="P7479">
        <v>2014</v>
      </c>
      <c r="R7479" t="s">
        <v>26</v>
      </c>
      <c r="S7479" t="s">
        <v>31</v>
      </c>
    </row>
    <row r="7480" spans="1:19" x14ac:dyDescent="0.25">
      <c r="A7480" t="s">
        <v>312</v>
      </c>
      <c r="B7480" t="s">
        <v>16843</v>
      </c>
      <c r="C7480" t="s">
        <v>16844</v>
      </c>
      <c r="E7480" t="s">
        <v>16845</v>
      </c>
      <c r="F7480" t="s">
        <v>513</v>
      </c>
      <c r="G7480">
        <v>53051</v>
      </c>
      <c r="H7480">
        <v>43.177663000000003</v>
      </c>
      <c r="I7480">
        <v>-88.123768999999996</v>
      </c>
      <c r="J7480" s="1" t="d">
        <v>2018-11-08</v>
      </c>
      <c r="K7480">
        <v>64153</v>
      </c>
      <c r="L7480" t="s">
        <v>30</v>
      </c>
      <c r="M7480" s="1" t="d">
        <v>2014-11-15</v>
      </c>
      <c r="N7480">
        <v>11</v>
      </c>
      <c r="O7480">
        <v>15</v>
      </c>
      <c r="P7480">
        <v>2014</v>
      </c>
      <c r="R7480" t="s">
        <v>26</v>
      </c>
      <c r="S7480" t="s">
        <v>31</v>
      </c>
    </row>
    <row r="7481" spans="1:19" x14ac:dyDescent="0.25">
      <c r="A7481" t="s">
        <v>312</v>
      </c>
      <c r="B7481" t="s">
        <v>16846</v>
      </c>
      <c r="C7481" t="s">
        <v>16847</v>
      </c>
      <c r="E7481" t="s">
        <v>3336</v>
      </c>
      <c r="F7481" t="s">
        <v>513</v>
      </c>
      <c r="G7481">
        <v>54311</v>
      </c>
      <c r="H7481">
        <v>44.470419999999997</v>
      </c>
      <c r="I7481">
        <v>-87.956547</v>
      </c>
      <c r="J7481" s="1" t="d">
        <v>2018-11-08</v>
      </c>
      <c r="K7481">
        <v>64154</v>
      </c>
      <c r="L7481" t="s">
        <v>30</v>
      </c>
      <c r="M7481" s="1" t="d">
        <v>2014-11-15</v>
      </c>
      <c r="N7481">
        <v>11</v>
      </c>
      <c r="O7481">
        <v>15</v>
      </c>
      <c r="P7481">
        <v>2014</v>
      </c>
      <c r="R7481" t="s">
        <v>26</v>
      </c>
      <c r="S7481" t="s">
        <v>31</v>
      </c>
    </row>
    <row r="7482" spans="1:19" x14ac:dyDescent="0.25">
      <c r="A7482" t="s">
        <v>312</v>
      </c>
      <c r="B7482" t="s">
        <v>16848</v>
      </c>
      <c r="C7482" t="s">
        <v>16849</v>
      </c>
      <c r="E7482" t="s">
        <v>2107</v>
      </c>
      <c r="F7482" t="s">
        <v>513</v>
      </c>
      <c r="G7482">
        <v>54913</v>
      </c>
      <c r="H7482">
        <v>44.302442999999997</v>
      </c>
      <c r="I7482">
        <v>-88.415991000000005</v>
      </c>
      <c r="J7482" s="1" t="d">
        <v>2018-11-08</v>
      </c>
      <c r="K7482">
        <v>64155</v>
      </c>
      <c r="L7482" t="s">
        <v>30</v>
      </c>
      <c r="M7482" s="1" t="d">
        <v>2014-11-15</v>
      </c>
      <c r="N7482">
        <v>11</v>
      </c>
      <c r="O7482">
        <v>15</v>
      </c>
      <c r="P7482">
        <v>2014</v>
      </c>
      <c r="R7482" t="s">
        <v>26</v>
      </c>
      <c r="S7482" t="s">
        <v>31</v>
      </c>
    </row>
    <row r="7483" spans="1:19" x14ac:dyDescent="0.25">
      <c r="A7483" t="s">
        <v>312</v>
      </c>
      <c r="B7483" t="s">
        <v>16811</v>
      </c>
      <c r="C7483" t="s">
        <v>16850</v>
      </c>
      <c r="E7483" t="s">
        <v>2368</v>
      </c>
      <c r="F7483" t="s">
        <v>202</v>
      </c>
      <c r="G7483">
        <v>33634</v>
      </c>
      <c r="H7483">
        <v>27.997081999999999</v>
      </c>
      <c r="I7483">
        <v>-82.550921000000002</v>
      </c>
      <c r="J7483" s="1" t="d">
        <v>2018-08-07</v>
      </c>
      <c r="K7483">
        <v>64161</v>
      </c>
      <c r="L7483" t="s">
        <v>30</v>
      </c>
      <c r="M7483" s="1" t="d">
        <v>2014-11-10</v>
      </c>
      <c r="N7483">
        <v>11</v>
      </c>
      <c r="O7483">
        <v>10</v>
      </c>
      <c r="P7483">
        <v>2014</v>
      </c>
      <c r="R7483" t="s">
        <v>26</v>
      </c>
      <c r="S7483" t="s">
        <v>31</v>
      </c>
    </row>
    <row r="7484" spans="1:19" x14ac:dyDescent="0.25">
      <c r="A7484" t="s">
        <v>312</v>
      </c>
      <c r="B7484" t="s">
        <v>16851</v>
      </c>
      <c r="C7484" t="s">
        <v>16852</v>
      </c>
      <c r="E7484" t="s">
        <v>2368</v>
      </c>
      <c r="F7484" t="s">
        <v>202</v>
      </c>
      <c r="G7484">
        <v>33624</v>
      </c>
      <c r="H7484">
        <v>28.041060000000002</v>
      </c>
      <c r="I7484">
        <v>-82.508863000000005</v>
      </c>
      <c r="J7484" s="1" t="d">
        <v>2018-08-07</v>
      </c>
      <c r="K7484">
        <v>64162</v>
      </c>
      <c r="L7484" t="s">
        <v>30</v>
      </c>
      <c r="M7484" s="1" t="d">
        <v>2014-11-10</v>
      </c>
      <c r="N7484">
        <v>11</v>
      </c>
      <c r="O7484">
        <v>10</v>
      </c>
      <c r="P7484">
        <v>2014</v>
      </c>
      <c r="R7484" t="s">
        <v>26</v>
      </c>
      <c r="S7484" t="s">
        <v>31</v>
      </c>
    </row>
    <row r="7485" spans="1:19" x14ac:dyDescent="0.25">
      <c r="A7485" t="s">
        <v>312</v>
      </c>
      <c r="B7485" t="s">
        <v>16853</v>
      </c>
      <c r="C7485" t="s">
        <v>16854</v>
      </c>
      <c r="E7485" t="s">
        <v>16855</v>
      </c>
      <c r="F7485" t="s">
        <v>202</v>
      </c>
      <c r="G7485">
        <v>33771</v>
      </c>
      <c r="H7485">
        <v>27.894933999999999</v>
      </c>
      <c r="I7485">
        <v>-82.761983999999998</v>
      </c>
      <c r="J7485" s="1" t="d">
        <v>2018-08-07</v>
      </c>
      <c r="K7485">
        <v>64163</v>
      </c>
      <c r="L7485" t="s">
        <v>30</v>
      </c>
      <c r="M7485" s="1" t="d">
        <v>2014-11-10</v>
      </c>
      <c r="N7485">
        <v>11</v>
      </c>
      <c r="O7485">
        <v>10</v>
      </c>
      <c r="P7485">
        <v>2014</v>
      </c>
      <c r="R7485" t="s">
        <v>26</v>
      </c>
      <c r="S7485" t="s">
        <v>31</v>
      </c>
    </row>
    <row r="7486" spans="1:19" x14ac:dyDescent="0.25">
      <c r="A7486" t="s">
        <v>312</v>
      </c>
      <c r="B7486" t="s">
        <v>16856</v>
      </c>
      <c r="C7486" t="s">
        <v>16857</v>
      </c>
      <c r="E7486" t="s">
        <v>16858</v>
      </c>
      <c r="F7486" t="s">
        <v>327</v>
      </c>
      <c r="G7486">
        <v>52776</v>
      </c>
      <c r="H7486">
        <v>41.578578</v>
      </c>
      <c r="I7486">
        <v>-91.260161999999994</v>
      </c>
      <c r="J7486" s="1" t="d">
        <v>2019-04-08</v>
      </c>
      <c r="K7486">
        <v>64167</v>
      </c>
      <c r="L7486" t="s">
        <v>24</v>
      </c>
      <c r="M7486" s="1" t="d">
        <v>2014-11-10</v>
      </c>
      <c r="N7486">
        <v>11</v>
      </c>
      <c r="O7486">
        <v>10</v>
      </c>
      <c r="P7486">
        <v>2014</v>
      </c>
      <c r="R7486" t="s">
        <v>26</v>
      </c>
      <c r="S7486" t="s">
        <v>31</v>
      </c>
    </row>
    <row r="7487" spans="1:19" x14ac:dyDescent="0.25">
      <c r="A7487" t="s">
        <v>312</v>
      </c>
      <c r="B7487" t="s">
        <v>16859</v>
      </c>
      <c r="C7487" t="s">
        <v>16860</v>
      </c>
      <c r="E7487" t="s">
        <v>2022</v>
      </c>
      <c r="F7487" t="s">
        <v>327</v>
      </c>
      <c r="G7487">
        <v>52577</v>
      </c>
      <c r="H7487">
        <v>41.250793999999999</v>
      </c>
      <c r="I7487">
        <v>-92.581095000000005</v>
      </c>
      <c r="J7487" s="1" t="d">
        <v>2018-04-03</v>
      </c>
      <c r="K7487">
        <v>64169</v>
      </c>
      <c r="L7487" t="s">
        <v>16861</v>
      </c>
      <c r="M7487" s="1" t="d">
        <v>2014-11-10</v>
      </c>
      <c r="N7487">
        <v>11</v>
      </c>
      <c r="O7487">
        <v>10</v>
      </c>
      <c r="P7487">
        <v>2014</v>
      </c>
      <c r="R7487" t="s">
        <v>26</v>
      </c>
      <c r="S7487" t="s">
        <v>31</v>
      </c>
    </row>
    <row r="7488" spans="1:19" x14ac:dyDescent="0.25">
      <c r="A7488" t="s">
        <v>312</v>
      </c>
      <c r="B7488" t="s">
        <v>16862</v>
      </c>
      <c r="C7488" t="s">
        <v>16863</v>
      </c>
      <c r="E7488" t="s">
        <v>16864</v>
      </c>
      <c r="F7488" t="s">
        <v>327</v>
      </c>
      <c r="G7488">
        <v>50028</v>
      </c>
      <c r="H7488">
        <v>41.820396000000002</v>
      </c>
      <c r="I7488">
        <v>-93.145397000000003</v>
      </c>
      <c r="J7488" s="1" t="d">
        <v>2019-04-08</v>
      </c>
      <c r="K7488">
        <v>64172</v>
      </c>
      <c r="L7488" t="s">
        <v>24</v>
      </c>
      <c r="M7488" s="1" t="d">
        <v>2014-11-10</v>
      </c>
      <c r="N7488">
        <v>11</v>
      </c>
      <c r="O7488">
        <v>10</v>
      </c>
      <c r="P7488">
        <v>2014</v>
      </c>
      <c r="R7488" t="s">
        <v>26</v>
      </c>
      <c r="S7488" t="s">
        <v>31</v>
      </c>
    </row>
    <row r="7489" spans="1:19" x14ac:dyDescent="0.25">
      <c r="A7489" t="s">
        <v>312</v>
      </c>
      <c r="B7489" t="s">
        <v>16865</v>
      </c>
      <c r="C7489" t="s">
        <v>16866</v>
      </c>
      <c r="E7489" t="s">
        <v>2285</v>
      </c>
      <c r="F7489" t="s">
        <v>327</v>
      </c>
      <c r="G7489">
        <v>52002</v>
      </c>
      <c r="H7489">
        <v>42.507185</v>
      </c>
      <c r="I7489">
        <v>-90.721074000000002</v>
      </c>
      <c r="J7489" s="1" t="d">
        <v>2019-04-08</v>
      </c>
      <c r="K7489">
        <v>64173</v>
      </c>
      <c r="L7489" t="s">
        <v>24</v>
      </c>
      <c r="M7489" s="1" t="d">
        <v>2014-11-10</v>
      </c>
      <c r="N7489">
        <v>11</v>
      </c>
      <c r="O7489">
        <v>10</v>
      </c>
      <c r="P7489">
        <v>2014</v>
      </c>
      <c r="R7489" t="s">
        <v>26</v>
      </c>
      <c r="S7489" t="s">
        <v>31</v>
      </c>
    </row>
    <row r="7490" spans="1:19" x14ac:dyDescent="0.25">
      <c r="A7490" t="s">
        <v>312</v>
      </c>
      <c r="B7490" t="s">
        <v>16867</v>
      </c>
      <c r="C7490" t="s">
        <v>16868</v>
      </c>
      <c r="E7490" t="s">
        <v>2434</v>
      </c>
      <c r="F7490" t="s">
        <v>373</v>
      </c>
      <c r="G7490">
        <v>60936</v>
      </c>
      <c r="H7490">
        <v>40.456862999999998</v>
      </c>
      <c r="I7490">
        <v>-88.380398</v>
      </c>
      <c r="J7490" s="1" t="d">
        <v>2018-10-04</v>
      </c>
      <c r="K7490">
        <v>64175</v>
      </c>
      <c r="L7490" t="s">
        <v>30</v>
      </c>
      <c r="M7490" s="1" t="d">
        <v>2014-11-10</v>
      </c>
      <c r="N7490">
        <v>11</v>
      </c>
      <c r="O7490">
        <v>10</v>
      </c>
      <c r="P7490">
        <v>2014</v>
      </c>
      <c r="R7490" t="s">
        <v>26</v>
      </c>
      <c r="S7490" t="s">
        <v>31</v>
      </c>
    </row>
    <row r="7491" spans="1:19" x14ac:dyDescent="0.25">
      <c r="A7491" t="s">
        <v>19</v>
      </c>
      <c r="B7491" t="s">
        <v>16883</v>
      </c>
      <c r="C7491" t="s">
        <v>16884</v>
      </c>
      <c r="E7491" t="s">
        <v>144</v>
      </c>
      <c r="F7491" t="s">
        <v>143</v>
      </c>
      <c r="G7491">
        <v>73401</v>
      </c>
      <c r="H7491">
        <v>34.188212</v>
      </c>
      <c r="I7491">
        <v>-97.171021999999994</v>
      </c>
      <c r="J7491" s="1" t="d">
        <v>2018-07-09</v>
      </c>
      <c r="K7491">
        <v>64212</v>
      </c>
      <c r="L7491" t="s">
        <v>30</v>
      </c>
      <c r="M7491" s="1" t="d">
        <v>2014-11-17</v>
      </c>
      <c r="N7491">
        <v>11</v>
      </c>
      <c r="O7491">
        <v>17</v>
      </c>
      <c r="P7491">
        <v>2014</v>
      </c>
      <c r="Q7491" t="s">
        <v>35</v>
      </c>
      <c r="R7491" t="s">
        <v>26</v>
      </c>
      <c r="S7491" t="s">
        <v>31</v>
      </c>
    </row>
    <row r="7492" spans="1:19" x14ac:dyDescent="0.25">
      <c r="A7492" t="s">
        <v>19</v>
      </c>
      <c r="B7492" t="s">
        <v>16885</v>
      </c>
      <c r="C7492" t="s">
        <v>16886</v>
      </c>
      <c r="D7492" t="s">
        <v>16887</v>
      </c>
      <c r="E7492" t="s">
        <v>16888</v>
      </c>
      <c r="F7492" t="s">
        <v>143</v>
      </c>
      <c r="G7492">
        <v>74470</v>
      </c>
      <c r="H7492">
        <v>35.527616000000002</v>
      </c>
      <c r="I7492">
        <v>-95.119288999999995</v>
      </c>
      <c r="J7492" s="1" t="d">
        <v>2018-12-11</v>
      </c>
      <c r="K7492">
        <v>64213</v>
      </c>
      <c r="L7492" t="s">
        <v>30</v>
      </c>
      <c r="M7492" s="1" t="d">
        <v>2014-11-17</v>
      </c>
      <c r="N7492">
        <v>11</v>
      </c>
      <c r="O7492">
        <v>17</v>
      </c>
      <c r="P7492">
        <v>2014</v>
      </c>
      <c r="Q7492" t="s">
        <v>35</v>
      </c>
      <c r="R7492" t="s">
        <v>26</v>
      </c>
      <c r="S7492" t="s">
        <v>31</v>
      </c>
    </row>
    <row r="7493" spans="1:19" x14ac:dyDescent="0.25">
      <c r="A7493" t="s">
        <v>19</v>
      </c>
      <c r="B7493" t="s">
        <v>16889</v>
      </c>
      <c r="C7493" t="s">
        <v>16890</v>
      </c>
      <c r="E7493" t="s">
        <v>28</v>
      </c>
      <c r="F7493" t="s">
        <v>29</v>
      </c>
      <c r="G7493">
        <v>30360</v>
      </c>
      <c r="H7493">
        <v>33.916342</v>
      </c>
      <c r="I7493">
        <v>-84.274911000000003</v>
      </c>
      <c r="J7493" s="1" t="d">
        <v>2018-11-08</v>
      </c>
      <c r="K7493">
        <v>64229</v>
      </c>
      <c r="L7493" t="s">
        <v>30</v>
      </c>
      <c r="M7493" s="1" t="d">
        <v>2014-11-01</v>
      </c>
      <c r="N7493">
        <v>11</v>
      </c>
      <c r="O7493">
        <v>1</v>
      </c>
      <c r="P7493">
        <v>2014</v>
      </c>
      <c r="Q7493" t="s">
        <v>35</v>
      </c>
      <c r="R7493" t="s">
        <v>26</v>
      </c>
      <c r="S7493" t="s">
        <v>31</v>
      </c>
    </row>
    <row r="7494" spans="1:19" x14ac:dyDescent="0.25">
      <c r="A7494" t="s">
        <v>312</v>
      </c>
      <c r="B7494" t="s">
        <v>16891</v>
      </c>
      <c r="C7494" t="s">
        <v>16892</v>
      </c>
      <c r="E7494" t="s">
        <v>4282</v>
      </c>
      <c r="F7494" t="s">
        <v>48</v>
      </c>
      <c r="G7494">
        <v>12550</v>
      </c>
      <c r="H7494">
        <v>41.525618000000001</v>
      </c>
      <c r="I7494">
        <v>-74.128052999999994</v>
      </c>
      <c r="J7494" s="1" t="d">
        <v>2018-04-03</v>
      </c>
      <c r="K7494">
        <v>64232</v>
      </c>
      <c r="L7494" t="s">
        <v>30</v>
      </c>
      <c r="M7494" s="1" t="d">
        <v>2014-11-15</v>
      </c>
      <c r="N7494">
        <v>11</v>
      </c>
      <c r="O7494">
        <v>15</v>
      </c>
      <c r="P7494">
        <v>2014</v>
      </c>
      <c r="R7494" t="s">
        <v>26</v>
      </c>
      <c r="S7494" t="s">
        <v>31</v>
      </c>
    </row>
    <row r="7495" spans="1:19" x14ac:dyDescent="0.25">
      <c r="A7495" t="s">
        <v>312</v>
      </c>
      <c r="B7495" t="s">
        <v>16893</v>
      </c>
      <c r="C7495" t="s">
        <v>16894</v>
      </c>
      <c r="E7495" t="s">
        <v>16895</v>
      </c>
      <c r="F7495" t="s">
        <v>57</v>
      </c>
      <c r="G7495">
        <v>46703</v>
      </c>
      <c r="H7495">
        <v>41.634842999999996</v>
      </c>
      <c r="I7495">
        <v>-85.061210000000003</v>
      </c>
      <c r="J7495" s="1" t="d">
        <v>2018-11-08</v>
      </c>
      <c r="K7495">
        <v>64249</v>
      </c>
      <c r="L7495" t="s">
        <v>30</v>
      </c>
      <c r="M7495" s="1" t="d">
        <v>2014-11-15</v>
      </c>
      <c r="N7495">
        <v>11</v>
      </c>
      <c r="O7495">
        <v>15</v>
      </c>
      <c r="P7495">
        <v>2014</v>
      </c>
      <c r="R7495" t="s">
        <v>26</v>
      </c>
      <c r="S7495" t="s">
        <v>31</v>
      </c>
    </row>
    <row r="7496" spans="1:19" x14ac:dyDescent="0.25">
      <c r="A7496" t="s">
        <v>312</v>
      </c>
      <c r="B7496" t="s">
        <v>16896</v>
      </c>
      <c r="C7496" t="s">
        <v>16897</v>
      </c>
      <c r="E7496" t="s">
        <v>16898</v>
      </c>
      <c r="F7496" t="s">
        <v>496</v>
      </c>
      <c r="G7496">
        <v>48509</v>
      </c>
      <c r="H7496">
        <v>43.018410000000003</v>
      </c>
      <c r="I7496">
        <v>-83.634489000000002</v>
      </c>
      <c r="J7496" s="1" t="d">
        <v>2018-11-08</v>
      </c>
      <c r="K7496">
        <v>64252</v>
      </c>
      <c r="L7496" t="s">
        <v>30</v>
      </c>
      <c r="M7496" s="1" t="d">
        <v>2014-11-15</v>
      </c>
      <c r="N7496">
        <v>11</v>
      </c>
      <c r="O7496">
        <v>15</v>
      </c>
      <c r="P7496">
        <v>2014</v>
      </c>
      <c r="R7496" t="s">
        <v>26</v>
      </c>
      <c r="S7496" t="s">
        <v>31</v>
      </c>
    </row>
    <row r="7497" spans="1:19" x14ac:dyDescent="0.25">
      <c r="A7497" t="s">
        <v>312</v>
      </c>
      <c r="B7497" t="s">
        <v>16899</v>
      </c>
      <c r="C7497" t="s">
        <v>16900</v>
      </c>
      <c r="E7497" t="s">
        <v>1824</v>
      </c>
      <c r="F7497" t="s">
        <v>496</v>
      </c>
      <c r="G7497">
        <v>49202</v>
      </c>
      <c r="H7497">
        <v>42.254801</v>
      </c>
      <c r="I7497">
        <v>-84.428351000000006</v>
      </c>
      <c r="J7497" s="1" t="d">
        <v>2018-11-08</v>
      </c>
      <c r="K7497">
        <v>64253</v>
      </c>
      <c r="L7497" t="s">
        <v>30</v>
      </c>
      <c r="M7497" s="1" t="d">
        <v>2014-11-15</v>
      </c>
      <c r="N7497">
        <v>11</v>
      </c>
      <c r="O7497">
        <v>15</v>
      </c>
      <c r="P7497">
        <v>2014</v>
      </c>
      <c r="R7497" t="s">
        <v>26</v>
      </c>
      <c r="S7497" t="s">
        <v>31</v>
      </c>
    </row>
    <row r="7498" spans="1:19" x14ac:dyDescent="0.25">
      <c r="A7498" t="s">
        <v>19</v>
      </c>
      <c r="B7498" t="s">
        <v>13271</v>
      </c>
      <c r="C7498" t="s">
        <v>16901</v>
      </c>
      <c r="E7498" t="s">
        <v>16902</v>
      </c>
      <c r="F7498" t="s">
        <v>269</v>
      </c>
      <c r="G7498">
        <v>24256</v>
      </c>
      <c r="H7498">
        <v>37.240699999999997</v>
      </c>
      <c r="I7498">
        <v>-82.282897000000006</v>
      </c>
      <c r="J7498" s="1" t="d">
        <v>2019-02-06</v>
      </c>
      <c r="K7498">
        <v>64254</v>
      </c>
      <c r="L7498" t="s">
        <v>103</v>
      </c>
      <c r="M7498" s="1" t="d">
        <v>2014-11-19</v>
      </c>
      <c r="N7498">
        <v>11</v>
      </c>
      <c r="O7498">
        <v>19</v>
      </c>
      <c r="P7498">
        <v>2014</v>
      </c>
      <c r="Q7498" t="s">
        <v>33</v>
      </c>
      <c r="R7498" t="s">
        <v>26</v>
      </c>
      <c r="S7498" t="s">
        <v>27</v>
      </c>
    </row>
    <row r="7499" spans="1:19" x14ac:dyDescent="0.25">
      <c r="A7499" t="s">
        <v>312</v>
      </c>
      <c r="B7499" t="s">
        <v>16903</v>
      </c>
      <c r="C7499" t="s">
        <v>15007</v>
      </c>
      <c r="E7499" t="s">
        <v>3808</v>
      </c>
      <c r="F7499" t="s">
        <v>59</v>
      </c>
      <c r="G7499">
        <v>45840</v>
      </c>
      <c r="H7499">
        <v>41.087679999999999</v>
      </c>
      <c r="I7499">
        <v>-83.656654000000003</v>
      </c>
      <c r="J7499" s="1" t="d">
        <v>2019-03-07</v>
      </c>
      <c r="K7499">
        <v>64255</v>
      </c>
      <c r="L7499" t="s">
        <v>71</v>
      </c>
      <c r="M7499" s="1" t="d">
        <v>2014-11-15</v>
      </c>
      <c r="N7499">
        <v>11</v>
      </c>
      <c r="O7499">
        <v>15</v>
      </c>
      <c r="P7499">
        <v>2014</v>
      </c>
      <c r="R7499" t="s">
        <v>26</v>
      </c>
      <c r="S7499" t="s">
        <v>31</v>
      </c>
    </row>
    <row r="7500" spans="1:19" x14ac:dyDescent="0.25">
      <c r="A7500" t="s">
        <v>312</v>
      </c>
      <c r="B7500" t="s">
        <v>16906</v>
      </c>
      <c r="C7500" t="s">
        <v>16907</v>
      </c>
      <c r="E7500" t="s">
        <v>1522</v>
      </c>
      <c r="F7500" t="s">
        <v>59</v>
      </c>
      <c r="G7500">
        <v>45403</v>
      </c>
      <c r="H7500">
        <v>39.757216</v>
      </c>
      <c r="I7500">
        <v>-84.139008000000004</v>
      </c>
      <c r="J7500" s="1" t="d">
        <v>2019-03-07</v>
      </c>
      <c r="K7500">
        <v>64257</v>
      </c>
      <c r="L7500" t="s">
        <v>71</v>
      </c>
      <c r="M7500" s="1" t="d">
        <v>2014-11-15</v>
      </c>
      <c r="N7500">
        <v>11</v>
      </c>
      <c r="O7500">
        <v>15</v>
      </c>
      <c r="P7500">
        <v>2014</v>
      </c>
      <c r="R7500" t="s">
        <v>26</v>
      </c>
      <c r="S7500" t="s">
        <v>31</v>
      </c>
    </row>
    <row r="7501" spans="1:19" x14ac:dyDescent="0.25">
      <c r="A7501" t="s">
        <v>312</v>
      </c>
      <c r="B7501" t="s">
        <v>16908</v>
      </c>
      <c r="C7501" t="s">
        <v>16909</v>
      </c>
      <c r="E7501" t="s">
        <v>1485</v>
      </c>
      <c r="F7501" t="s">
        <v>157</v>
      </c>
      <c r="G7501">
        <v>15217</v>
      </c>
      <c r="H7501">
        <v>40.419485999999999</v>
      </c>
      <c r="I7501">
        <v>-79.927498</v>
      </c>
      <c r="J7501" s="1" t="d">
        <v>2018-11-08</v>
      </c>
      <c r="K7501">
        <v>64259</v>
      </c>
      <c r="L7501" t="s">
        <v>30</v>
      </c>
      <c r="M7501" s="1" t="d">
        <v>2014-11-15</v>
      </c>
      <c r="N7501">
        <v>11</v>
      </c>
      <c r="O7501">
        <v>15</v>
      </c>
      <c r="P7501">
        <v>2014</v>
      </c>
      <c r="R7501" t="s">
        <v>26</v>
      </c>
      <c r="S7501" t="s">
        <v>31</v>
      </c>
    </row>
    <row r="7502" spans="1:19" x14ac:dyDescent="0.25">
      <c r="A7502" t="s">
        <v>312</v>
      </c>
      <c r="B7502" t="s">
        <v>16910</v>
      </c>
      <c r="C7502" t="s">
        <v>16911</v>
      </c>
      <c r="E7502" t="s">
        <v>16912</v>
      </c>
      <c r="F7502" t="s">
        <v>157</v>
      </c>
      <c r="G7502">
        <v>15139</v>
      </c>
      <c r="H7502">
        <v>40.525972000000003</v>
      </c>
      <c r="I7502">
        <v>-79.841807000000003</v>
      </c>
      <c r="J7502" s="1" t="d">
        <v>2018-11-08</v>
      </c>
      <c r="K7502">
        <v>64260</v>
      </c>
      <c r="L7502" t="s">
        <v>30</v>
      </c>
      <c r="M7502" s="1" t="d">
        <v>2014-11-15</v>
      </c>
      <c r="N7502">
        <v>11</v>
      </c>
      <c r="O7502">
        <v>15</v>
      </c>
      <c r="P7502">
        <v>2014</v>
      </c>
      <c r="R7502" t="s">
        <v>26</v>
      </c>
      <c r="S7502" t="s">
        <v>31</v>
      </c>
    </row>
    <row r="7503" spans="1:19" x14ac:dyDescent="0.25">
      <c r="A7503" t="s">
        <v>312</v>
      </c>
      <c r="B7503" t="s">
        <v>16913</v>
      </c>
      <c r="C7503" t="s">
        <v>16914</v>
      </c>
      <c r="E7503" t="s">
        <v>1525</v>
      </c>
      <c r="F7503" t="s">
        <v>280</v>
      </c>
      <c r="G7503">
        <v>37217</v>
      </c>
      <c r="H7503">
        <v>36.095982999999997</v>
      </c>
      <c r="I7503">
        <v>-86.655354000000003</v>
      </c>
      <c r="J7503" s="1" t="d">
        <v>2018-11-08</v>
      </c>
      <c r="K7503">
        <v>64261</v>
      </c>
      <c r="L7503" t="s">
        <v>30</v>
      </c>
      <c r="M7503" s="1" t="d">
        <v>2014-11-15</v>
      </c>
      <c r="N7503">
        <v>11</v>
      </c>
      <c r="O7503">
        <v>15</v>
      </c>
      <c r="P7503">
        <v>2014</v>
      </c>
      <c r="R7503" t="s">
        <v>26</v>
      </c>
      <c r="S7503" t="s">
        <v>31</v>
      </c>
    </row>
    <row r="7504" spans="1:19" x14ac:dyDescent="0.25">
      <c r="A7504" t="s">
        <v>312</v>
      </c>
      <c r="B7504" t="s">
        <v>16917</v>
      </c>
      <c r="C7504" t="s">
        <v>16918</v>
      </c>
      <c r="E7504" t="s">
        <v>4707</v>
      </c>
      <c r="F7504" t="s">
        <v>280</v>
      </c>
      <c r="G7504">
        <v>37075</v>
      </c>
      <c r="H7504">
        <v>36.305664999999998</v>
      </c>
      <c r="I7504">
        <v>-86.653580000000005</v>
      </c>
      <c r="J7504" s="1" t="d">
        <v>2018-06-05</v>
      </c>
      <c r="K7504">
        <v>64263</v>
      </c>
      <c r="L7504" t="s">
        <v>30</v>
      </c>
      <c r="M7504" s="1" t="d">
        <v>2014-11-15</v>
      </c>
      <c r="N7504">
        <v>11</v>
      </c>
      <c r="O7504">
        <v>15</v>
      </c>
      <c r="P7504">
        <v>2014</v>
      </c>
      <c r="R7504" t="s">
        <v>26</v>
      </c>
      <c r="S7504" t="s">
        <v>31</v>
      </c>
    </row>
    <row r="7505" spans="1:19" x14ac:dyDescent="0.25">
      <c r="A7505" t="s">
        <v>312</v>
      </c>
      <c r="B7505" t="s">
        <v>16919</v>
      </c>
      <c r="C7505" t="s">
        <v>16920</v>
      </c>
      <c r="E7505" t="s">
        <v>1844</v>
      </c>
      <c r="F7505" t="s">
        <v>280</v>
      </c>
      <c r="G7505">
        <v>37303</v>
      </c>
      <c r="H7505">
        <v>35.468584999999997</v>
      </c>
      <c r="I7505">
        <v>-84.653231000000005</v>
      </c>
      <c r="J7505" s="1" t="d">
        <v>2018-11-08</v>
      </c>
      <c r="K7505">
        <v>64264</v>
      </c>
      <c r="L7505" t="s">
        <v>30</v>
      </c>
      <c r="M7505" s="1" t="d">
        <v>2014-11-15</v>
      </c>
      <c r="N7505">
        <v>11</v>
      </c>
      <c r="O7505">
        <v>15</v>
      </c>
      <c r="P7505">
        <v>2014</v>
      </c>
      <c r="R7505" t="s">
        <v>26</v>
      </c>
      <c r="S7505" t="s">
        <v>31</v>
      </c>
    </row>
    <row r="7506" spans="1:19" x14ac:dyDescent="0.25">
      <c r="A7506" t="s">
        <v>312</v>
      </c>
      <c r="B7506" t="s">
        <v>16921</v>
      </c>
      <c r="C7506" t="s">
        <v>16922</v>
      </c>
      <c r="E7506" t="s">
        <v>16923</v>
      </c>
      <c r="F7506" t="s">
        <v>280</v>
      </c>
      <c r="G7506">
        <v>37086</v>
      </c>
      <c r="H7506">
        <v>36.009622999999998</v>
      </c>
      <c r="I7506">
        <v>-86.544835000000006</v>
      </c>
      <c r="J7506" s="1" t="d">
        <v>2018-11-08</v>
      </c>
      <c r="K7506">
        <v>64265</v>
      </c>
      <c r="L7506" t="s">
        <v>30</v>
      </c>
      <c r="M7506" s="1" t="d">
        <v>2014-11-15</v>
      </c>
      <c r="N7506">
        <v>11</v>
      </c>
      <c r="O7506">
        <v>15</v>
      </c>
      <c r="P7506">
        <v>2014</v>
      </c>
      <c r="R7506" t="s">
        <v>26</v>
      </c>
      <c r="S7506" t="s">
        <v>31</v>
      </c>
    </row>
    <row r="7507" spans="1:19" x14ac:dyDescent="0.25">
      <c r="A7507" t="s">
        <v>312</v>
      </c>
      <c r="B7507" t="s">
        <v>16924</v>
      </c>
      <c r="C7507" t="s">
        <v>16925</v>
      </c>
      <c r="E7507" t="s">
        <v>11241</v>
      </c>
      <c r="F7507" t="s">
        <v>327</v>
      </c>
      <c r="G7507">
        <v>50075</v>
      </c>
      <c r="H7507">
        <v>42.311188000000001</v>
      </c>
      <c r="I7507">
        <v>-93.579819000000001</v>
      </c>
      <c r="J7507" s="1" t="d">
        <v>2018-04-03</v>
      </c>
      <c r="K7507">
        <v>64285</v>
      </c>
      <c r="L7507" t="s">
        <v>30</v>
      </c>
      <c r="M7507" s="1" t="d">
        <v>2014-11-15</v>
      </c>
      <c r="N7507">
        <v>11</v>
      </c>
      <c r="O7507">
        <v>15</v>
      </c>
      <c r="P7507">
        <v>2014</v>
      </c>
      <c r="R7507" t="s">
        <v>26</v>
      </c>
      <c r="S7507" t="s">
        <v>31</v>
      </c>
    </row>
    <row r="7508" spans="1:19" x14ac:dyDescent="0.25">
      <c r="A7508" t="s">
        <v>312</v>
      </c>
      <c r="B7508" t="s">
        <v>16926</v>
      </c>
      <c r="C7508" t="s">
        <v>16927</v>
      </c>
      <c r="E7508" t="s">
        <v>16928</v>
      </c>
      <c r="F7508" t="s">
        <v>327</v>
      </c>
      <c r="G7508">
        <v>50579</v>
      </c>
      <c r="H7508">
        <v>42.451999000000001</v>
      </c>
      <c r="I7508">
        <v>-94.670991000000001</v>
      </c>
      <c r="J7508" s="1" t="d">
        <v>2018-04-03</v>
      </c>
      <c r="K7508">
        <v>64286</v>
      </c>
      <c r="L7508" t="s">
        <v>30</v>
      </c>
      <c r="M7508" s="1" t="d">
        <v>2014-11-15</v>
      </c>
      <c r="N7508">
        <v>11</v>
      </c>
      <c r="O7508">
        <v>15</v>
      </c>
      <c r="P7508">
        <v>2014</v>
      </c>
      <c r="R7508" t="s">
        <v>26</v>
      </c>
      <c r="S7508" t="s">
        <v>31</v>
      </c>
    </row>
    <row r="7509" spans="1:19" x14ac:dyDescent="0.25">
      <c r="A7509" t="s">
        <v>312</v>
      </c>
      <c r="B7509" t="s">
        <v>16929</v>
      </c>
      <c r="C7509" t="s">
        <v>16930</v>
      </c>
      <c r="E7509" t="s">
        <v>609</v>
      </c>
      <c r="F7509" t="s">
        <v>327</v>
      </c>
      <c r="G7509">
        <v>50058</v>
      </c>
      <c r="H7509">
        <v>41.865575999999997</v>
      </c>
      <c r="I7509">
        <v>-94.678540999999996</v>
      </c>
      <c r="J7509" s="1" t="d">
        <v>2018-04-03</v>
      </c>
      <c r="K7509">
        <v>64287</v>
      </c>
      <c r="L7509" t="s">
        <v>30</v>
      </c>
      <c r="M7509" s="1" t="d">
        <v>2014-11-15</v>
      </c>
      <c r="N7509">
        <v>11</v>
      </c>
      <c r="O7509">
        <v>15</v>
      </c>
      <c r="P7509">
        <v>2014</v>
      </c>
      <c r="R7509" t="s">
        <v>26</v>
      </c>
      <c r="S7509" t="s">
        <v>31</v>
      </c>
    </row>
    <row r="7510" spans="1:19" x14ac:dyDescent="0.25">
      <c r="A7510" t="s">
        <v>312</v>
      </c>
      <c r="B7510" t="s">
        <v>16934</v>
      </c>
      <c r="C7510" t="s">
        <v>16935</v>
      </c>
      <c r="E7510" t="s">
        <v>1475</v>
      </c>
      <c r="F7510" t="s">
        <v>503</v>
      </c>
      <c r="G7510">
        <v>58103</v>
      </c>
      <c r="H7510">
        <v>46.832394000000001</v>
      </c>
      <c r="I7510">
        <v>-96.802508000000003</v>
      </c>
      <c r="J7510" s="1" t="d">
        <v>2018-08-07</v>
      </c>
      <c r="K7510">
        <v>64308</v>
      </c>
      <c r="L7510" t="s">
        <v>30</v>
      </c>
      <c r="M7510" s="1" t="d">
        <v>2014-11-01</v>
      </c>
      <c r="N7510">
        <v>11</v>
      </c>
      <c r="O7510">
        <v>1</v>
      </c>
      <c r="P7510">
        <v>2014</v>
      </c>
      <c r="R7510" t="s">
        <v>26</v>
      </c>
      <c r="S7510" t="s">
        <v>31</v>
      </c>
    </row>
    <row r="7511" spans="1:19" x14ac:dyDescent="0.25">
      <c r="A7511" t="s">
        <v>312</v>
      </c>
      <c r="B7511" t="s">
        <v>16936</v>
      </c>
      <c r="C7511" t="s">
        <v>16937</v>
      </c>
      <c r="E7511" t="s">
        <v>1475</v>
      </c>
      <c r="F7511" t="s">
        <v>503</v>
      </c>
      <c r="G7511">
        <v>58104</v>
      </c>
      <c r="H7511">
        <v>46.815201999999999</v>
      </c>
      <c r="I7511">
        <v>-96.862119000000007</v>
      </c>
      <c r="J7511" s="1" t="d">
        <v>2018-08-07</v>
      </c>
      <c r="K7511">
        <v>64309</v>
      </c>
      <c r="L7511" t="s">
        <v>30</v>
      </c>
      <c r="M7511" s="1" t="d">
        <v>2014-11-01</v>
      </c>
      <c r="N7511">
        <v>11</v>
      </c>
      <c r="O7511">
        <v>1</v>
      </c>
      <c r="P7511">
        <v>2014</v>
      </c>
      <c r="R7511" t="s">
        <v>26</v>
      </c>
      <c r="S7511" t="s">
        <v>31</v>
      </c>
    </row>
    <row r="7512" spans="1:19" x14ac:dyDescent="0.25">
      <c r="A7512" t="s">
        <v>312</v>
      </c>
      <c r="B7512" t="s">
        <v>16938</v>
      </c>
      <c r="C7512" t="s">
        <v>16939</v>
      </c>
      <c r="E7512" t="s">
        <v>16940</v>
      </c>
      <c r="F7512" t="s">
        <v>496</v>
      </c>
      <c r="G7512">
        <v>49738</v>
      </c>
      <c r="H7512">
        <v>44.657099000000002</v>
      </c>
      <c r="I7512">
        <v>-84.708943000000005</v>
      </c>
      <c r="J7512" s="1" t="d">
        <v>2018-11-08</v>
      </c>
      <c r="K7512">
        <v>64310</v>
      </c>
      <c r="L7512" t="s">
        <v>30</v>
      </c>
      <c r="M7512" s="1" t="d">
        <v>2014-11-04</v>
      </c>
      <c r="N7512">
        <v>11</v>
      </c>
      <c r="O7512">
        <v>4</v>
      </c>
      <c r="P7512">
        <v>2014</v>
      </c>
      <c r="R7512" t="s">
        <v>26</v>
      </c>
      <c r="S7512" t="s">
        <v>31</v>
      </c>
    </row>
    <row r="7513" spans="1:19" x14ac:dyDescent="0.25">
      <c r="A7513" t="s">
        <v>19</v>
      </c>
      <c r="B7513" t="s">
        <v>16941</v>
      </c>
      <c r="C7513" t="s">
        <v>16942</v>
      </c>
      <c r="E7513" t="s">
        <v>9535</v>
      </c>
      <c r="F7513" t="s">
        <v>202</v>
      </c>
      <c r="G7513">
        <v>32177</v>
      </c>
      <c r="H7513">
        <v>29.649222999999999</v>
      </c>
      <c r="I7513">
        <v>-81.637953999999993</v>
      </c>
      <c r="J7513" s="1" t="d">
        <v>2018-08-07</v>
      </c>
      <c r="K7513">
        <v>64311</v>
      </c>
      <c r="L7513" t="s">
        <v>30</v>
      </c>
      <c r="M7513" s="1" t="d">
        <v>2014-09-20</v>
      </c>
      <c r="N7513">
        <v>9</v>
      </c>
      <c r="O7513">
        <v>20</v>
      </c>
      <c r="P7513">
        <v>2014</v>
      </c>
      <c r="Q7513" t="s">
        <v>35</v>
      </c>
      <c r="R7513" t="s">
        <v>26</v>
      </c>
      <c r="S7513" t="s">
        <v>31</v>
      </c>
    </row>
    <row r="7514" spans="1:19" x14ac:dyDescent="0.25">
      <c r="A7514" t="s">
        <v>312</v>
      </c>
      <c r="B7514" t="s">
        <v>16943</v>
      </c>
      <c r="C7514" t="s">
        <v>16944</v>
      </c>
      <c r="E7514" t="s">
        <v>3803</v>
      </c>
      <c r="F7514" t="s">
        <v>718</v>
      </c>
      <c r="G7514">
        <v>40222</v>
      </c>
      <c r="H7514">
        <v>38.249862999999998</v>
      </c>
      <c r="I7514">
        <v>-85.613784999999993</v>
      </c>
      <c r="J7514" s="1" t="d">
        <v>2018-11-08</v>
      </c>
      <c r="K7514">
        <v>64312</v>
      </c>
      <c r="L7514" t="s">
        <v>30</v>
      </c>
      <c r="M7514" s="1" t="d">
        <v>2014-11-01</v>
      </c>
      <c r="N7514">
        <v>11</v>
      </c>
      <c r="O7514">
        <v>1</v>
      </c>
      <c r="P7514">
        <v>2014</v>
      </c>
      <c r="R7514" t="s">
        <v>26</v>
      </c>
      <c r="S7514" t="s">
        <v>31</v>
      </c>
    </row>
    <row r="7515" spans="1:19" x14ac:dyDescent="0.25">
      <c r="A7515" t="s">
        <v>312</v>
      </c>
      <c r="B7515" t="s">
        <v>16945</v>
      </c>
      <c r="C7515" t="s">
        <v>16946</v>
      </c>
      <c r="E7515" t="s">
        <v>3803</v>
      </c>
      <c r="F7515" t="s">
        <v>718</v>
      </c>
      <c r="G7515">
        <v>40241</v>
      </c>
      <c r="H7515">
        <v>38.285535000000003</v>
      </c>
      <c r="I7515">
        <v>-85.576915999999997</v>
      </c>
      <c r="J7515" s="1" t="d">
        <v>2018-11-08</v>
      </c>
      <c r="K7515">
        <v>64313</v>
      </c>
      <c r="L7515" t="s">
        <v>30</v>
      </c>
      <c r="M7515" s="1" t="d">
        <v>2014-11-01</v>
      </c>
      <c r="N7515">
        <v>11</v>
      </c>
      <c r="O7515">
        <v>1</v>
      </c>
      <c r="P7515">
        <v>2014</v>
      </c>
      <c r="R7515" t="s">
        <v>26</v>
      </c>
      <c r="S7515" t="s">
        <v>31</v>
      </c>
    </row>
    <row r="7516" spans="1:19" x14ac:dyDescent="0.25">
      <c r="A7516" t="s">
        <v>312</v>
      </c>
      <c r="B7516" t="s">
        <v>16947</v>
      </c>
      <c r="C7516" t="s">
        <v>16948</v>
      </c>
      <c r="E7516" t="s">
        <v>14696</v>
      </c>
      <c r="F7516" t="s">
        <v>124</v>
      </c>
      <c r="G7516">
        <v>68776</v>
      </c>
      <c r="H7516">
        <v>42.440103000000001</v>
      </c>
      <c r="I7516">
        <v>-96.434039999999996</v>
      </c>
      <c r="J7516" s="1" t="d">
        <v>2019-04-08</v>
      </c>
      <c r="K7516">
        <v>64314</v>
      </c>
      <c r="L7516" t="s">
        <v>24</v>
      </c>
      <c r="M7516" s="1" t="d">
        <v>2014-11-01</v>
      </c>
      <c r="N7516">
        <v>11</v>
      </c>
      <c r="O7516">
        <v>1</v>
      </c>
      <c r="P7516">
        <v>2014</v>
      </c>
      <c r="R7516" t="s">
        <v>26</v>
      </c>
      <c r="S7516" t="s">
        <v>31</v>
      </c>
    </row>
    <row r="7517" spans="1:19" x14ac:dyDescent="0.25">
      <c r="A7517" t="s">
        <v>312</v>
      </c>
      <c r="B7517" t="s">
        <v>16949</v>
      </c>
      <c r="C7517" t="s">
        <v>16950</v>
      </c>
      <c r="D7517" t="s">
        <v>16951</v>
      </c>
      <c r="E7517" t="s">
        <v>16952</v>
      </c>
      <c r="F7517" t="s">
        <v>48</v>
      </c>
      <c r="G7517">
        <v>11951</v>
      </c>
      <c r="H7517">
        <v>40.803942999999997</v>
      </c>
      <c r="I7517">
        <v>-72.853738000000007</v>
      </c>
      <c r="J7517" s="1" t="d">
        <v>2019-01-10</v>
      </c>
      <c r="K7517">
        <v>64315</v>
      </c>
      <c r="L7517" t="s">
        <v>16953</v>
      </c>
      <c r="M7517" s="1" t="d">
        <v>2014-10-01</v>
      </c>
      <c r="N7517">
        <v>10</v>
      </c>
      <c r="O7517">
        <v>1</v>
      </c>
      <c r="P7517">
        <v>2014</v>
      </c>
      <c r="R7517" t="s">
        <v>26</v>
      </c>
      <c r="S7517" t="s">
        <v>31</v>
      </c>
    </row>
    <row r="7518" spans="1:19" x14ac:dyDescent="0.25">
      <c r="A7518" t="s">
        <v>312</v>
      </c>
      <c r="B7518" t="s">
        <v>16954</v>
      </c>
      <c r="C7518" t="s">
        <v>16955</v>
      </c>
      <c r="E7518" t="s">
        <v>6661</v>
      </c>
      <c r="F7518" t="s">
        <v>37</v>
      </c>
      <c r="G7518">
        <v>79424</v>
      </c>
      <c r="H7518">
        <v>33.534781000000002</v>
      </c>
      <c r="I7518">
        <v>-101.956382</v>
      </c>
      <c r="J7518" s="1" t="d">
        <v>2018-08-07</v>
      </c>
      <c r="K7518">
        <v>64316</v>
      </c>
      <c r="L7518" t="s">
        <v>30</v>
      </c>
      <c r="M7518" s="1" t="d">
        <v>2014-11-01</v>
      </c>
      <c r="N7518">
        <v>11</v>
      </c>
      <c r="O7518">
        <v>1</v>
      </c>
      <c r="P7518">
        <v>2014</v>
      </c>
      <c r="R7518" t="s">
        <v>26</v>
      </c>
      <c r="S7518" t="s">
        <v>31</v>
      </c>
    </row>
    <row r="7519" spans="1:19" x14ac:dyDescent="0.25">
      <c r="A7519" t="s">
        <v>312</v>
      </c>
      <c r="B7519" t="s">
        <v>16956</v>
      </c>
      <c r="C7519" t="s">
        <v>16957</v>
      </c>
      <c r="E7519" t="s">
        <v>16074</v>
      </c>
      <c r="F7519" t="s">
        <v>513</v>
      </c>
      <c r="G7519">
        <v>54935</v>
      </c>
      <c r="H7519">
        <v>43.783251999999997</v>
      </c>
      <c r="I7519">
        <v>-88.447137999999995</v>
      </c>
      <c r="J7519" s="1" t="d">
        <v>2018-11-08</v>
      </c>
      <c r="K7519">
        <v>64317</v>
      </c>
      <c r="L7519" t="s">
        <v>30</v>
      </c>
      <c r="M7519" s="1" t="d">
        <v>2014-11-01</v>
      </c>
      <c r="N7519">
        <v>11</v>
      </c>
      <c r="O7519">
        <v>1</v>
      </c>
      <c r="P7519">
        <v>2014</v>
      </c>
      <c r="R7519" t="s">
        <v>26</v>
      </c>
      <c r="S7519" t="s">
        <v>31</v>
      </c>
    </row>
    <row r="7520" spans="1:19" x14ac:dyDescent="0.25">
      <c r="A7520" t="s">
        <v>312</v>
      </c>
      <c r="B7520" t="s">
        <v>16963</v>
      </c>
      <c r="C7520" t="s">
        <v>16964</v>
      </c>
      <c r="E7520" t="s">
        <v>16965</v>
      </c>
      <c r="F7520" t="s">
        <v>496</v>
      </c>
      <c r="G7520">
        <v>49055</v>
      </c>
      <c r="H7520">
        <v>42.361240000000002</v>
      </c>
      <c r="I7520">
        <v>-85.879329999999996</v>
      </c>
      <c r="J7520" s="1" t="d">
        <v>2018-06-05</v>
      </c>
      <c r="K7520">
        <v>64330</v>
      </c>
      <c r="L7520" t="s">
        <v>30</v>
      </c>
      <c r="M7520" s="1" t="d">
        <v>2014-11-15</v>
      </c>
      <c r="N7520">
        <v>11</v>
      </c>
      <c r="O7520">
        <v>15</v>
      </c>
      <c r="P7520">
        <v>2014</v>
      </c>
      <c r="R7520" t="s">
        <v>26</v>
      </c>
      <c r="S7520" t="s">
        <v>31</v>
      </c>
    </row>
    <row r="7521" spans="1:19" x14ac:dyDescent="0.25">
      <c r="A7521" t="s">
        <v>338</v>
      </c>
      <c r="B7521" t="s">
        <v>16966</v>
      </c>
      <c r="C7521" t="s">
        <v>16967</v>
      </c>
      <c r="E7521" t="s">
        <v>1485</v>
      </c>
      <c r="F7521" t="s">
        <v>157</v>
      </c>
      <c r="G7521">
        <v>15232</v>
      </c>
      <c r="H7521">
        <v>40.45514</v>
      </c>
      <c r="I7521">
        <v>-79.941130000000001</v>
      </c>
      <c r="J7521" s="1" t="d">
        <v>2018-11-08</v>
      </c>
      <c r="K7521">
        <v>64331</v>
      </c>
      <c r="L7521" t="s">
        <v>30</v>
      </c>
      <c r="M7521" s="1" t="d">
        <v>2014-05-07</v>
      </c>
      <c r="N7521">
        <v>5</v>
      </c>
      <c r="O7521">
        <v>7</v>
      </c>
      <c r="P7521">
        <v>2014</v>
      </c>
      <c r="R7521" t="s">
        <v>26</v>
      </c>
      <c r="S7521" t="s">
        <v>31</v>
      </c>
    </row>
    <row r="7522" spans="1:19" x14ac:dyDescent="0.25">
      <c r="A7522" t="s">
        <v>338</v>
      </c>
      <c r="B7522" t="s">
        <v>16968</v>
      </c>
      <c r="C7522" t="s">
        <v>16969</v>
      </c>
      <c r="E7522" t="s">
        <v>1485</v>
      </c>
      <c r="F7522" t="s">
        <v>157</v>
      </c>
      <c r="G7522">
        <v>15213</v>
      </c>
      <c r="H7522">
        <v>40.437381000000002</v>
      </c>
      <c r="I7522">
        <v>-79.961157</v>
      </c>
      <c r="J7522" s="1" t="d">
        <v>2018-11-08</v>
      </c>
      <c r="K7522">
        <v>64332</v>
      </c>
      <c r="L7522" t="s">
        <v>30</v>
      </c>
      <c r="M7522" s="1" t="d">
        <v>2014-05-07</v>
      </c>
      <c r="N7522">
        <v>5</v>
      </c>
      <c r="O7522">
        <v>7</v>
      </c>
      <c r="P7522">
        <v>2014</v>
      </c>
      <c r="R7522" t="s">
        <v>26</v>
      </c>
      <c r="S7522" t="s">
        <v>31</v>
      </c>
    </row>
    <row r="7523" spans="1:19" x14ac:dyDescent="0.25">
      <c r="A7523" t="s">
        <v>338</v>
      </c>
      <c r="B7523" t="s">
        <v>16974</v>
      </c>
      <c r="C7523" t="s">
        <v>16975</v>
      </c>
      <c r="E7523" t="s">
        <v>1485</v>
      </c>
      <c r="F7523" t="s">
        <v>157</v>
      </c>
      <c r="G7523">
        <v>15213</v>
      </c>
      <c r="H7523">
        <v>40.438256000000003</v>
      </c>
      <c r="I7523">
        <v>-79.948667499999999</v>
      </c>
      <c r="J7523" s="1" t="d">
        <v>2018-11-08</v>
      </c>
      <c r="K7523">
        <v>64336</v>
      </c>
      <c r="L7523" t="s">
        <v>30</v>
      </c>
      <c r="M7523" s="1" t="d">
        <v>2014-04-12</v>
      </c>
      <c r="N7523">
        <v>4</v>
      </c>
      <c r="O7523">
        <v>12</v>
      </c>
      <c r="P7523">
        <v>2014</v>
      </c>
      <c r="R7523" t="s">
        <v>26</v>
      </c>
      <c r="S7523" t="s">
        <v>31</v>
      </c>
    </row>
    <row r="7524" spans="1:19" x14ac:dyDescent="0.25">
      <c r="A7524" t="s">
        <v>338</v>
      </c>
      <c r="B7524" t="s">
        <v>16981</v>
      </c>
      <c r="C7524" t="s">
        <v>16982</v>
      </c>
      <c r="E7524" t="s">
        <v>1485</v>
      </c>
      <c r="F7524" t="s">
        <v>157</v>
      </c>
      <c r="G7524">
        <v>15213</v>
      </c>
      <c r="H7524">
        <v>40.445808</v>
      </c>
      <c r="I7524">
        <v>-79.954894999999993</v>
      </c>
      <c r="J7524" s="1" t="d">
        <v>2018-12-11</v>
      </c>
      <c r="K7524">
        <v>64339</v>
      </c>
      <c r="L7524" t="s">
        <v>30</v>
      </c>
      <c r="M7524" s="1" t="d">
        <v>2014-05-07</v>
      </c>
      <c r="N7524">
        <v>5</v>
      </c>
      <c r="O7524">
        <v>7</v>
      </c>
      <c r="P7524">
        <v>2014</v>
      </c>
      <c r="R7524" t="s">
        <v>26</v>
      </c>
      <c r="S7524" t="s">
        <v>31</v>
      </c>
    </row>
    <row r="7525" spans="1:19" x14ac:dyDescent="0.25">
      <c r="A7525" t="s">
        <v>338</v>
      </c>
      <c r="B7525" t="s">
        <v>16983</v>
      </c>
      <c r="C7525" t="s">
        <v>16984</v>
      </c>
      <c r="D7525" t="s">
        <v>16985</v>
      </c>
      <c r="E7525" t="s">
        <v>1485</v>
      </c>
      <c r="F7525" t="s">
        <v>157</v>
      </c>
      <c r="G7525">
        <v>15213</v>
      </c>
      <c r="H7525">
        <v>40.440272</v>
      </c>
      <c r="I7525">
        <v>-79.957443999999995</v>
      </c>
      <c r="J7525" s="1" t="d">
        <v>2018-12-11</v>
      </c>
      <c r="K7525">
        <v>64340</v>
      </c>
      <c r="L7525" t="s">
        <v>30</v>
      </c>
      <c r="M7525" s="1" t="d">
        <v>2014-05-07</v>
      </c>
      <c r="N7525">
        <v>5</v>
      </c>
      <c r="O7525">
        <v>7</v>
      </c>
      <c r="P7525">
        <v>2014</v>
      </c>
      <c r="R7525" t="s">
        <v>26</v>
      </c>
      <c r="S7525" t="s">
        <v>31</v>
      </c>
    </row>
    <row r="7526" spans="1:19" x14ac:dyDescent="0.25">
      <c r="A7526" t="s">
        <v>338</v>
      </c>
      <c r="B7526" t="s">
        <v>16986</v>
      </c>
      <c r="C7526" t="s">
        <v>16987</v>
      </c>
      <c r="E7526" t="s">
        <v>1485</v>
      </c>
      <c r="F7526" t="s">
        <v>157</v>
      </c>
      <c r="G7526">
        <v>15213</v>
      </c>
      <c r="H7526">
        <v>40.442459999999997</v>
      </c>
      <c r="I7526">
        <v>-79.960252999999994</v>
      </c>
      <c r="J7526" s="1" t="d">
        <v>2018-11-08</v>
      </c>
      <c r="K7526">
        <v>64341</v>
      </c>
      <c r="L7526" t="s">
        <v>30</v>
      </c>
      <c r="M7526" s="1" t="d">
        <v>2014-05-07</v>
      </c>
      <c r="N7526">
        <v>5</v>
      </c>
      <c r="O7526">
        <v>7</v>
      </c>
      <c r="P7526">
        <v>2014</v>
      </c>
      <c r="R7526" t="s">
        <v>26</v>
      </c>
      <c r="S7526" t="s">
        <v>31</v>
      </c>
    </row>
    <row r="7527" spans="1:19" x14ac:dyDescent="0.25">
      <c r="A7527" t="s">
        <v>338</v>
      </c>
      <c r="B7527" t="s">
        <v>16994</v>
      </c>
      <c r="C7527" t="s">
        <v>16995</v>
      </c>
      <c r="E7527" t="s">
        <v>1485</v>
      </c>
      <c r="F7527" t="s">
        <v>157</v>
      </c>
      <c r="G7527">
        <v>15213</v>
      </c>
      <c r="H7527">
        <v>40.443795999999999</v>
      </c>
      <c r="I7527">
        <v>-79.955651000000003</v>
      </c>
      <c r="J7527" s="1" t="d">
        <v>2018-08-07</v>
      </c>
      <c r="K7527">
        <v>64346</v>
      </c>
      <c r="L7527" t="s">
        <v>30</v>
      </c>
      <c r="M7527" s="1" t="d">
        <v>2014-04-28</v>
      </c>
      <c r="N7527">
        <v>4</v>
      </c>
      <c r="O7527">
        <v>28</v>
      </c>
      <c r="P7527">
        <v>2014</v>
      </c>
      <c r="R7527" t="s">
        <v>26</v>
      </c>
      <c r="S7527" t="s">
        <v>31</v>
      </c>
    </row>
    <row r="7528" spans="1:19" x14ac:dyDescent="0.25">
      <c r="A7528" t="s">
        <v>338</v>
      </c>
      <c r="B7528" t="s">
        <v>16996</v>
      </c>
      <c r="C7528" t="s">
        <v>16997</v>
      </c>
      <c r="E7528" t="s">
        <v>1485</v>
      </c>
      <c r="F7528" t="s">
        <v>157</v>
      </c>
      <c r="G7528">
        <v>15213</v>
      </c>
      <c r="H7528">
        <v>40.443930000000002</v>
      </c>
      <c r="I7528">
        <v>-79.959114</v>
      </c>
      <c r="J7528" s="1" t="d">
        <v>2018-08-07</v>
      </c>
      <c r="K7528">
        <v>64347</v>
      </c>
      <c r="L7528" t="s">
        <v>30</v>
      </c>
      <c r="M7528" s="1" t="d">
        <v>2014-04-28</v>
      </c>
      <c r="N7528">
        <v>4</v>
      </c>
      <c r="O7528">
        <v>28</v>
      </c>
      <c r="P7528">
        <v>2014</v>
      </c>
      <c r="R7528" t="s">
        <v>26</v>
      </c>
      <c r="S7528" t="s">
        <v>31</v>
      </c>
    </row>
    <row r="7529" spans="1:19" x14ac:dyDescent="0.25">
      <c r="A7529" t="s">
        <v>338</v>
      </c>
      <c r="B7529" t="s">
        <v>16998</v>
      </c>
      <c r="C7529" t="s">
        <v>16999</v>
      </c>
      <c r="E7529" t="s">
        <v>1485</v>
      </c>
      <c r="F7529" t="s">
        <v>157</v>
      </c>
      <c r="G7529">
        <v>15213</v>
      </c>
      <c r="H7529">
        <v>40.454915</v>
      </c>
      <c r="I7529">
        <v>-79.942403999999996</v>
      </c>
      <c r="J7529" s="1" t="d">
        <v>2018-11-08</v>
      </c>
      <c r="K7529">
        <v>64348</v>
      </c>
      <c r="L7529" t="s">
        <v>30</v>
      </c>
      <c r="M7529" s="1" t="d">
        <v>2014-04-28</v>
      </c>
      <c r="N7529">
        <v>4</v>
      </c>
      <c r="O7529">
        <v>28</v>
      </c>
      <c r="P7529">
        <v>2014</v>
      </c>
      <c r="R7529" t="s">
        <v>26</v>
      </c>
      <c r="S7529" t="s">
        <v>31</v>
      </c>
    </row>
    <row r="7530" spans="1:19" x14ac:dyDescent="0.25">
      <c r="A7530" t="s">
        <v>338</v>
      </c>
      <c r="B7530" t="s">
        <v>17000</v>
      </c>
      <c r="C7530" t="s">
        <v>17001</v>
      </c>
      <c r="E7530" t="s">
        <v>1485</v>
      </c>
      <c r="F7530" t="s">
        <v>157</v>
      </c>
      <c r="G7530">
        <v>15224</v>
      </c>
      <c r="H7530">
        <v>40.466048999999998</v>
      </c>
      <c r="I7530">
        <v>-79.952991999999995</v>
      </c>
      <c r="J7530" s="1" t="d">
        <v>2018-11-08</v>
      </c>
      <c r="K7530">
        <v>64349</v>
      </c>
      <c r="L7530" t="s">
        <v>30</v>
      </c>
      <c r="M7530" s="1" t="d">
        <v>2014-04-28</v>
      </c>
      <c r="N7530">
        <v>4</v>
      </c>
      <c r="O7530">
        <v>28</v>
      </c>
      <c r="P7530">
        <v>2014</v>
      </c>
      <c r="R7530" t="s">
        <v>26</v>
      </c>
      <c r="S7530" t="s">
        <v>31</v>
      </c>
    </row>
    <row r="7531" spans="1:19" x14ac:dyDescent="0.25">
      <c r="A7531" t="s">
        <v>338</v>
      </c>
      <c r="B7531" t="s">
        <v>17002</v>
      </c>
      <c r="C7531" t="s">
        <v>17003</v>
      </c>
      <c r="E7531" t="s">
        <v>1485</v>
      </c>
      <c r="F7531" t="s">
        <v>157</v>
      </c>
      <c r="G7531">
        <v>15219</v>
      </c>
      <c r="H7531">
        <v>40.436275999999999</v>
      </c>
      <c r="I7531">
        <v>-79.985191</v>
      </c>
      <c r="J7531" s="1" t="d">
        <v>2018-11-08</v>
      </c>
      <c r="K7531">
        <v>64350</v>
      </c>
      <c r="L7531" t="s">
        <v>30</v>
      </c>
      <c r="M7531" s="1" t="d">
        <v>2014-04-28</v>
      </c>
      <c r="N7531">
        <v>4</v>
      </c>
      <c r="O7531">
        <v>28</v>
      </c>
      <c r="P7531">
        <v>2014</v>
      </c>
      <c r="R7531" t="s">
        <v>26</v>
      </c>
      <c r="S7531" t="s">
        <v>31</v>
      </c>
    </row>
    <row r="7532" spans="1:19" x14ac:dyDescent="0.25">
      <c r="A7532" t="s">
        <v>338</v>
      </c>
      <c r="B7532" t="s">
        <v>17004</v>
      </c>
      <c r="C7532" t="s">
        <v>17005</v>
      </c>
      <c r="E7532" t="s">
        <v>1485</v>
      </c>
      <c r="F7532" t="s">
        <v>157</v>
      </c>
      <c r="G7532">
        <v>15215</v>
      </c>
      <c r="H7532">
        <v>40.487471999999997</v>
      </c>
      <c r="I7532">
        <v>-79.896038000000004</v>
      </c>
      <c r="J7532" s="1" t="d">
        <v>2018-11-08</v>
      </c>
      <c r="K7532">
        <v>64351</v>
      </c>
      <c r="L7532" t="s">
        <v>30</v>
      </c>
      <c r="M7532" s="1" t="d">
        <v>2014-04-28</v>
      </c>
      <c r="N7532">
        <v>4</v>
      </c>
      <c r="O7532">
        <v>28</v>
      </c>
      <c r="P7532">
        <v>2014</v>
      </c>
      <c r="R7532" t="s">
        <v>26</v>
      </c>
      <c r="S7532" t="s">
        <v>31</v>
      </c>
    </row>
    <row r="7533" spans="1:19" x14ac:dyDescent="0.25">
      <c r="A7533" t="s">
        <v>338</v>
      </c>
      <c r="B7533" t="s">
        <v>17006</v>
      </c>
      <c r="C7533" t="s">
        <v>17007</v>
      </c>
      <c r="E7533" t="s">
        <v>1485</v>
      </c>
      <c r="F7533" t="s">
        <v>157</v>
      </c>
      <c r="G7533">
        <v>15237</v>
      </c>
      <c r="H7533">
        <v>40.568235000000001</v>
      </c>
      <c r="I7533">
        <v>-80.016518000000005</v>
      </c>
      <c r="J7533" s="1" t="d">
        <v>2018-11-08</v>
      </c>
      <c r="K7533">
        <v>64352</v>
      </c>
      <c r="L7533" t="s">
        <v>30</v>
      </c>
      <c r="M7533" s="1" t="d">
        <v>2014-04-28</v>
      </c>
      <c r="N7533">
        <v>4</v>
      </c>
      <c r="O7533">
        <v>28</v>
      </c>
      <c r="P7533">
        <v>2014</v>
      </c>
      <c r="R7533" t="s">
        <v>26</v>
      </c>
      <c r="S7533" t="s">
        <v>31</v>
      </c>
    </row>
    <row r="7534" spans="1:19" x14ac:dyDescent="0.25">
      <c r="A7534" t="s">
        <v>338</v>
      </c>
      <c r="B7534" t="s">
        <v>17008</v>
      </c>
      <c r="C7534" t="s">
        <v>17009</v>
      </c>
      <c r="E7534" t="s">
        <v>1485</v>
      </c>
      <c r="F7534" t="s">
        <v>157</v>
      </c>
      <c r="G7534">
        <v>15219</v>
      </c>
      <c r="H7534">
        <v>40.437876000000003</v>
      </c>
      <c r="I7534">
        <v>-79.965378000000001</v>
      </c>
      <c r="J7534" s="1" t="d">
        <v>2018-11-08</v>
      </c>
      <c r="K7534">
        <v>64353</v>
      </c>
      <c r="L7534" t="s">
        <v>30</v>
      </c>
      <c r="M7534" s="1" t="d">
        <v>2014-04-28</v>
      </c>
      <c r="N7534">
        <v>4</v>
      </c>
      <c r="O7534">
        <v>28</v>
      </c>
      <c r="P7534">
        <v>2014</v>
      </c>
      <c r="R7534" t="s">
        <v>26</v>
      </c>
      <c r="S7534" t="s">
        <v>31</v>
      </c>
    </row>
    <row r="7535" spans="1:19" x14ac:dyDescent="0.25">
      <c r="A7535" t="s">
        <v>338</v>
      </c>
      <c r="B7535" t="s">
        <v>17010</v>
      </c>
      <c r="C7535" t="s">
        <v>17011</v>
      </c>
      <c r="E7535" t="s">
        <v>1485</v>
      </c>
      <c r="F7535" t="s">
        <v>157</v>
      </c>
      <c r="G7535">
        <v>15232</v>
      </c>
      <c r="H7535">
        <v>40.454580999999997</v>
      </c>
      <c r="I7535">
        <v>-79.939927999999995</v>
      </c>
      <c r="J7535" s="1" t="d">
        <v>2018-11-08</v>
      </c>
      <c r="K7535">
        <v>64354</v>
      </c>
      <c r="L7535" t="s">
        <v>30</v>
      </c>
      <c r="M7535" s="1" t="d">
        <v>2014-04-28</v>
      </c>
      <c r="N7535">
        <v>4</v>
      </c>
      <c r="O7535">
        <v>28</v>
      </c>
      <c r="P7535">
        <v>2014</v>
      </c>
      <c r="R7535" t="s">
        <v>26</v>
      </c>
      <c r="S7535" t="s">
        <v>31</v>
      </c>
    </row>
    <row r="7536" spans="1:19" x14ac:dyDescent="0.25">
      <c r="A7536" t="s">
        <v>338</v>
      </c>
      <c r="B7536" t="s">
        <v>17012</v>
      </c>
      <c r="C7536" t="s">
        <v>17013</v>
      </c>
      <c r="E7536" t="s">
        <v>17014</v>
      </c>
      <c r="F7536" t="s">
        <v>157</v>
      </c>
      <c r="G7536">
        <v>15314</v>
      </c>
      <c r="H7536">
        <v>40.130758</v>
      </c>
      <c r="I7536">
        <v>-79.997974999999997</v>
      </c>
      <c r="J7536" s="1" t="d">
        <v>2018-09-10</v>
      </c>
      <c r="K7536">
        <v>64355</v>
      </c>
      <c r="L7536" t="s">
        <v>30</v>
      </c>
      <c r="M7536" s="1" t="d">
        <v>2014-10-17</v>
      </c>
      <c r="N7536">
        <v>10</v>
      </c>
      <c r="O7536">
        <v>17</v>
      </c>
      <c r="P7536">
        <v>2014</v>
      </c>
      <c r="R7536" t="s">
        <v>26</v>
      </c>
      <c r="S7536" t="s">
        <v>31</v>
      </c>
    </row>
    <row r="7537" spans="1:19" x14ac:dyDescent="0.25">
      <c r="A7537" t="s">
        <v>338</v>
      </c>
      <c r="B7537" t="s">
        <v>17015</v>
      </c>
      <c r="C7537" t="s">
        <v>17016</v>
      </c>
      <c r="E7537" t="s">
        <v>17014</v>
      </c>
      <c r="F7537" t="s">
        <v>157</v>
      </c>
      <c r="G7537">
        <v>15314</v>
      </c>
      <c r="H7537">
        <v>40.131559000000003</v>
      </c>
      <c r="I7537">
        <v>-79.997405999999998</v>
      </c>
      <c r="J7537" s="1" t="d">
        <v>2018-09-10</v>
      </c>
      <c r="K7537">
        <v>64356</v>
      </c>
      <c r="L7537" t="s">
        <v>30</v>
      </c>
      <c r="M7537" s="1" t="d">
        <v>2014-10-17</v>
      </c>
      <c r="N7537">
        <v>10</v>
      </c>
      <c r="O7537">
        <v>17</v>
      </c>
      <c r="P7537">
        <v>2014</v>
      </c>
      <c r="R7537" t="s">
        <v>26</v>
      </c>
      <c r="S7537" t="s">
        <v>31</v>
      </c>
    </row>
    <row r="7538" spans="1:19" x14ac:dyDescent="0.25">
      <c r="A7538" t="s">
        <v>338</v>
      </c>
      <c r="B7538" t="s">
        <v>17017</v>
      </c>
      <c r="C7538" t="s">
        <v>17018</v>
      </c>
      <c r="E7538" t="s">
        <v>1485</v>
      </c>
      <c r="F7538" t="s">
        <v>157</v>
      </c>
      <c r="G7538">
        <v>15222</v>
      </c>
      <c r="H7538">
        <v>40.444279999999999</v>
      </c>
      <c r="I7538">
        <v>-79.994574</v>
      </c>
      <c r="J7538" s="1" t="d">
        <v>2018-09-10</v>
      </c>
      <c r="K7538">
        <v>64357</v>
      </c>
      <c r="L7538" t="s">
        <v>30</v>
      </c>
      <c r="M7538" s="1" t="d">
        <v>2014-10-30</v>
      </c>
      <c r="N7538">
        <v>10</v>
      </c>
      <c r="O7538">
        <v>30</v>
      </c>
      <c r="P7538">
        <v>2014</v>
      </c>
      <c r="R7538" t="s">
        <v>26</v>
      </c>
      <c r="S7538" t="s">
        <v>31</v>
      </c>
    </row>
    <row r="7539" spans="1:19" x14ac:dyDescent="0.25">
      <c r="A7539" t="s">
        <v>312</v>
      </c>
      <c r="B7539" t="s">
        <v>17019</v>
      </c>
      <c r="C7539" t="s">
        <v>17020</v>
      </c>
      <c r="E7539" t="s">
        <v>2500</v>
      </c>
      <c r="F7539" t="s">
        <v>496</v>
      </c>
      <c r="G7539">
        <v>49424</v>
      </c>
      <c r="H7539">
        <v>42.812584000000001</v>
      </c>
      <c r="I7539">
        <v>-86.078633999999994</v>
      </c>
      <c r="J7539" s="1" t="d">
        <v>2018-11-08</v>
      </c>
      <c r="K7539">
        <v>64358</v>
      </c>
      <c r="L7539" t="s">
        <v>30</v>
      </c>
      <c r="M7539" s="1" t="d">
        <v>2014-11-15</v>
      </c>
      <c r="N7539">
        <v>11</v>
      </c>
      <c r="O7539">
        <v>15</v>
      </c>
      <c r="P7539">
        <v>2014</v>
      </c>
      <c r="R7539" t="s">
        <v>26</v>
      </c>
      <c r="S7539" t="s">
        <v>31</v>
      </c>
    </row>
    <row r="7540" spans="1:19" x14ac:dyDescent="0.25">
      <c r="A7540" t="s">
        <v>312</v>
      </c>
      <c r="B7540" t="s">
        <v>17021</v>
      </c>
      <c r="C7540" t="s">
        <v>17022</v>
      </c>
      <c r="E7540" t="s">
        <v>3803</v>
      </c>
      <c r="F7540" t="s">
        <v>718</v>
      </c>
      <c r="G7540">
        <v>40258</v>
      </c>
      <c r="H7540">
        <v>38.145451000000001</v>
      </c>
      <c r="I7540">
        <v>-85.872280000000003</v>
      </c>
      <c r="J7540" s="1" t="d">
        <v>2018-11-08</v>
      </c>
      <c r="K7540">
        <v>64359</v>
      </c>
      <c r="L7540" t="s">
        <v>30</v>
      </c>
      <c r="M7540" s="1" t="d">
        <v>2014-11-15</v>
      </c>
      <c r="N7540">
        <v>11</v>
      </c>
      <c r="O7540">
        <v>15</v>
      </c>
      <c r="P7540">
        <v>2014</v>
      </c>
      <c r="R7540" t="s">
        <v>26</v>
      </c>
      <c r="S7540" t="s">
        <v>31</v>
      </c>
    </row>
    <row r="7541" spans="1:19" x14ac:dyDescent="0.25">
      <c r="A7541" t="s">
        <v>312</v>
      </c>
      <c r="B7541" t="s">
        <v>17023</v>
      </c>
      <c r="C7541" t="s">
        <v>17024</v>
      </c>
      <c r="E7541" t="s">
        <v>17025</v>
      </c>
      <c r="F7541" t="s">
        <v>57</v>
      </c>
      <c r="G7541">
        <v>46562</v>
      </c>
      <c r="H7541">
        <v>41.206150000000001</v>
      </c>
      <c r="I7541">
        <v>-85.707419000000002</v>
      </c>
      <c r="J7541" s="1" t="d">
        <v>2018-11-08</v>
      </c>
      <c r="K7541">
        <v>64360</v>
      </c>
      <c r="L7541" t="s">
        <v>30</v>
      </c>
      <c r="M7541" s="1" t="d">
        <v>2014-11-15</v>
      </c>
      <c r="N7541">
        <v>11</v>
      </c>
      <c r="O7541">
        <v>15</v>
      </c>
      <c r="P7541">
        <v>2014</v>
      </c>
      <c r="R7541" t="s">
        <v>26</v>
      </c>
      <c r="S7541" t="s">
        <v>31</v>
      </c>
    </row>
    <row r="7542" spans="1:19" x14ac:dyDescent="0.25">
      <c r="A7542" t="s">
        <v>312</v>
      </c>
      <c r="B7542" t="s">
        <v>17026</v>
      </c>
      <c r="C7542" t="s">
        <v>17027</v>
      </c>
      <c r="E7542" t="s">
        <v>179</v>
      </c>
      <c r="F7542" t="s">
        <v>496</v>
      </c>
      <c r="G7542">
        <v>49237</v>
      </c>
      <c r="H7542">
        <v>42.180047999999999</v>
      </c>
      <c r="I7542">
        <v>-84.648760999999993</v>
      </c>
      <c r="J7542" s="1" t="d">
        <v>2018-11-08</v>
      </c>
      <c r="K7542">
        <v>64362</v>
      </c>
      <c r="L7542" t="s">
        <v>30</v>
      </c>
      <c r="M7542" s="1" t="d">
        <v>2014-11-15</v>
      </c>
      <c r="N7542">
        <v>11</v>
      </c>
      <c r="O7542">
        <v>15</v>
      </c>
      <c r="P7542">
        <v>2014</v>
      </c>
      <c r="R7542" t="s">
        <v>26</v>
      </c>
      <c r="S7542" t="s">
        <v>31</v>
      </c>
    </row>
    <row r="7543" spans="1:19" x14ac:dyDescent="0.25">
      <c r="A7543" t="s">
        <v>312</v>
      </c>
      <c r="B7543" t="s">
        <v>17029</v>
      </c>
      <c r="C7543" t="s">
        <v>17030</v>
      </c>
      <c r="E7543" t="s">
        <v>3539</v>
      </c>
      <c r="F7543" t="s">
        <v>119</v>
      </c>
      <c r="G7543">
        <v>55076</v>
      </c>
      <c r="H7543">
        <v>44.865794000000001</v>
      </c>
      <c r="I7543">
        <v>-93.056785000000005</v>
      </c>
      <c r="J7543" s="1" t="d">
        <v>2019-03-07</v>
      </c>
      <c r="K7543">
        <v>64366</v>
      </c>
      <c r="L7543" t="s">
        <v>71</v>
      </c>
      <c r="M7543" s="1" t="d">
        <v>2014-11-15</v>
      </c>
      <c r="N7543">
        <v>11</v>
      </c>
      <c r="O7543">
        <v>15</v>
      </c>
      <c r="P7543">
        <v>2014</v>
      </c>
      <c r="R7543" t="s">
        <v>26</v>
      </c>
      <c r="S7543" t="s">
        <v>31</v>
      </c>
    </row>
    <row r="7544" spans="1:19" x14ac:dyDescent="0.25">
      <c r="A7544" t="s">
        <v>338</v>
      </c>
      <c r="B7544" t="s">
        <v>17031</v>
      </c>
      <c r="C7544" t="s">
        <v>17032</v>
      </c>
      <c r="E7544" t="s">
        <v>11855</v>
      </c>
      <c r="F7544" t="s">
        <v>129</v>
      </c>
      <c r="G7544">
        <v>81601</v>
      </c>
      <c r="H7544">
        <v>39.546469999999999</v>
      </c>
      <c r="I7544">
        <v>-107.32369199999999</v>
      </c>
      <c r="J7544" s="1" t="d">
        <v>2018-12-11</v>
      </c>
      <c r="K7544">
        <v>64367</v>
      </c>
      <c r="L7544" t="s">
        <v>30</v>
      </c>
      <c r="M7544" s="1" t="d">
        <v>2014-09-01</v>
      </c>
      <c r="N7544">
        <v>9</v>
      </c>
      <c r="O7544">
        <v>1</v>
      </c>
      <c r="P7544">
        <v>2014</v>
      </c>
      <c r="R7544" t="s">
        <v>26</v>
      </c>
      <c r="S7544" t="s">
        <v>31</v>
      </c>
    </row>
    <row r="7545" spans="1:19" x14ac:dyDescent="0.25">
      <c r="A7545" t="s">
        <v>312</v>
      </c>
      <c r="B7545" t="s">
        <v>17033</v>
      </c>
      <c r="C7545" t="s">
        <v>17034</v>
      </c>
      <c r="E7545" t="s">
        <v>17035</v>
      </c>
      <c r="F7545" t="s">
        <v>119</v>
      </c>
      <c r="G7545">
        <v>55356</v>
      </c>
      <c r="H7545">
        <v>44.988664999999997</v>
      </c>
      <c r="I7545">
        <v>-93.584485000000001</v>
      </c>
      <c r="J7545" s="1" t="d">
        <v>2019-03-07</v>
      </c>
      <c r="K7545">
        <v>64379</v>
      </c>
      <c r="L7545" t="s">
        <v>71</v>
      </c>
      <c r="M7545" s="1" t="d">
        <v>2014-11-15</v>
      </c>
      <c r="N7545">
        <v>11</v>
      </c>
      <c r="O7545">
        <v>15</v>
      </c>
      <c r="P7545">
        <v>2014</v>
      </c>
      <c r="R7545" t="s">
        <v>26</v>
      </c>
      <c r="S7545" t="s">
        <v>31</v>
      </c>
    </row>
    <row r="7546" spans="1:19" x14ac:dyDescent="0.25">
      <c r="A7546" t="s">
        <v>312</v>
      </c>
      <c r="B7546" t="s">
        <v>17036</v>
      </c>
      <c r="C7546" t="s">
        <v>17037</v>
      </c>
      <c r="E7546" t="s">
        <v>5524</v>
      </c>
      <c r="F7546" t="s">
        <v>119</v>
      </c>
      <c r="G7546">
        <v>55374</v>
      </c>
      <c r="H7546">
        <v>45.199989000000002</v>
      </c>
      <c r="I7546">
        <v>-93.554004000000006</v>
      </c>
      <c r="J7546" s="1" t="d">
        <v>2019-03-07</v>
      </c>
      <c r="K7546">
        <v>64380</v>
      </c>
      <c r="L7546" t="s">
        <v>71</v>
      </c>
      <c r="M7546" s="1" t="d">
        <v>2014-11-15</v>
      </c>
      <c r="N7546">
        <v>11</v>
      </c>
      <c r="O7546">
        <v>15</v>
      </c>
      <c r="P7546">
        <v>2014</v>
      </c>
      <c r="R7546" t="s">
        <v>26</v>
      </c>
      <c r="S7546" t="s">
        <v>31</v>
      </c>
    </row>
    <row r="7547" spans="1:19" x14ac:dyDescent="0.25">
      <c r="A7547" t="s">
        <v>338</v>
      </c>
      <c r="B7547" t="s">
        <v>14163</v>
      </c>
      <c r="C7547" t="s">
        <v>17040</v>
      </c>
      <c r="E7547" t="s">
        <v>9983</v>
      </c>
      <c r="F7547" t="s">
        <v>212</v>
      </c>
      <c r="G7547">
        <v>27518</v>
      </c>
      <c r="H7547">
        <v>35.757603000000003</v>
      </c>
      <c r="I7547">
        <v>-78.749720999999994</v>
      </c>
      <c r="J7547" s="1" t="d">
        <v>2019-02-06</v>
      </c>
      <c r="K7547">
        <v>64385</v>
      </c>
      <c r="L7547" t="s">
        <v>103</v>
      </c>
      <c r="M7547" s="1" t="d">
        <v>2014-10-01</v>
      </c>
      <c r="N7547">
        <v>10</v>
      </c>
      <c r="O7547">
        <v>1</v>
      </c>
      <c r="P7547">
        <v>2014</v>
      </c>
      <c r="R7547" t="s">
        <v>26</v>
      </c>
      <c r="S7547" t="s">
        <v>31</v>
      </c>
    </row>
    <row r="7548" spans="1:19" x14ac:dyDescent="0.25">
      <c r="A7548" t="s">
        <v>338</v>
      </c>
      <c r="B7548" t="s">
        <v>17044</v>
      </c>
      <c r="C7548" t="s">
        <v>17045</v>
      </c>
      <c r="E7548" t="s">
        <v>4426</v>
      </c>
      <c r="F7548" t="s">
        <v>40</v>
      </c>
      <c r="G7548">
        <v>72712</v>
      </c>
      <c r="H7548">
        <v>36.373932000000003</v>
      </c>
      <c r="I7548">
        <v>-94.207700000000003</v>
      </c>
      <c r="J7548" s="1" t="d">
        <v>2019-04-08</v>
      </c>
      <c r="K7548">
        <v>64389</v>
      </c>
      <c r="L7548" t="s">
        <v>24</v>
      </c>
      <c r="M7548" s="1" t="d">
        <v>2014-05-01</v>
      </c>
      <c r="N7548">
        <v>5</v>
      </c>
      <c r="O7548">
        <v>1</v>
      </c>
      <c r="P7548">
        <v>2014</v>
      </c>
      <c r="R7548" t="s">
        <v>26</v>
      </c>
      <c r="S7548" t="s">
        <v>31</v>
      </c>
    </row>
    <row r="7549" spans="1:19" x14ac:dyDescent="0.25">
      <c r="A7549" t="s">
        <v>338</v>
      </c>
      <c r="B7549" t="s">
        <v>17052</v>
      </c>
      <c r="C7549" t="s">
        <v>17053</v>
      </c>
      <c r="D7549" t="s">
        <v>8156</v>
      </c>
      <c r="E7549" t="s">
        <v>4652</v>
      </c>
      <c r="F7549" t="s">
        <v>40</v>
      </c>
      <c r="G7549">
        <v>72112</v>
      </c>
      <c r="H7549">
        <v>35.634388999999999</v>
      </c>
      <c r="I7549">
        <v>-91.251839000000004</v>
      </c>
      <c r="J7549" s="1" t="d">
        <v>2019-04-08</v>
      </c>
      <c r="K7549">
        <v>64392</v>
      </c>
      <c r="L7549" t="s">
        <v>24</v>
      </c>
      <c r="M7549" s="1" t="d">
        <v>2014-11-01</v>
      </c>
      <c r="N7549">
        <v>11</v>
      </c>
      <c r="O7549">
        <v>1</v>
      </c>
      <c r="P7549">
        <v>2014</v>
      </c>
      <c r="R7549" t="s">
        <v>26</v>
      </c>
      <c r="S7549" t="s">
        <v>31</v>
      </c>
    </row>
    <row r="7550" spans="1:19" x14ac:dyDescent="0.25">
      <c r="A7550" t="s">
        <v>338</v>
      </c>
      <c r="B7550" t="s">
        <v>17054</v>
      </c>
      <c r="C7550" t="s">
        <v>17055</v>
      </c>
      <c r="D7550" t="s">
        <v>17056</v>
      </c>
      <c r="E7550" t="s">
        <v>4191</v>
      </c>
      <c r="F7550" t="s">
        <v>269</v>
      </c>
      <c r="G7550">
        <v>24011</v>
      </c>
      <c r="H7550">
        <v>37.272567000000002</v>
      </c>
      <c r="I7550">
        <v>-79.938924999999998</v>
      </c>
      <c r="J7550" s="1" t="d">
        <v>2019-02-06</v>
      </c>
      <c r="K7550">
        <v>64394</v>
      </c>
      <c r="L7550" t="s">
        <v>103</v>
      </c>
      <c r="M7550" s="1" t="d">
        <v>2014-11-01</v>
      </c>
      <c r="N7550">
        <v>11</v>
      </c>
      <c r="O7550">
        <v>1</v>
      </c>
      <c r="P7550">
        <v>2014</v>
      </c>
      <c r="R7550" t="s">
        <v>26</v>
      </c>
      <c r="S7550" t="s">
        <v>31</v>
      </c>
    </row>
    <row r="7551" spans="1:19" x14ac:dyDescent="0.25">
      <c r="A7551" t="s">
        <v>338</v>
      </c>
      <c r="B7551" t="s">
        <v>17057</v>
      </c>
      <c r="C7551" t="s">
        <v>17058</v>
      </c>
      <c r="E7551" t="s">
        <v>7688</v>
      </c>
      <c r="F7551" t="s">
        <v>1026</v>
      </c>
      <c r="G7551">
        <v>3062</v>
      </c>
      <c r="H7551">
        <v>42.710693999999997</v>
      </c>
      <c r="I7551">
        <v>-71.460639</v>
      </c>
      <c r="J7551" s="1" t="d">
        <v>2018-12-11</v>
      </c>
      <c r="K7551">
        <v>64396</v>
      </c>
      <c r="L7551" t="s">
        <v>30</v>
      </c>
      <c r="M7551" s="1" t="d">
        <v>2014-12-15</v>
      </c>
      <c r="N7551">
        <v>12</v>
      </c>
      <c r="O7551">
        <v>15</v>
      </c>
      <c r="P7551">
        <v>2014</v>
      </c>
      <c r="R7551" t="s">
        <v>26</v>
      </c>
      <c r="S7551" t="s">
        <v>27</v>
      </c>
    </row>
    <row r="7552" spans="1:19" x14ac:dyDescent="0.25">
      <c r="A7552" t="s">
        <v>338</v>
      </c>
      <c r="B7552" t="s">
        <v>17059</v>
      </c>
      <c r="C7552" t="s">
        <v>17060</v>
      </c>
      <c r="E7552" t="s">
        <v>17061</v>
      </c>
      <c r="F7552" t="s">
        <v>67</v>
      </c>
      <c r="G7552">
        <v>6226</v>
      </c>
      <c r="H7552">
        <v>41.738590899999998</v>
      </c>
      <c r="I7552">
        <v>-72.208134000000001</v>
      </c>
      <c r="J7552" s="1" t="d">
        <v>2018-04-03</v>
      </c>
      <c r="K7552">
        <v>64397</v>
      </c>
      <c r="L7552" t="s">
        <v>30</v>
      </c>
      <c r="M7552" s="1" t="d">
        <v>2014-10-01</v>
      </c>
      <c r="N7552">
        <v>10</v>
      </c>
      <c r="O7552">
        <v>1</v>
      </c>
      <c r="P7552">
        <v>2014</v>
      </c>
      <c r="R7552" t="s">
        <v>26</v>
      </c>
      <c r="S7552" t="s">
        <v>31</v>
      </c>
    </row>
    <row r="7553" spans="1:19" x14ac:dyDescent="0.25">
      <c r="A7553" t="s">
        <v>338</v>
      </c>
      <c r="B7553" t="s">
        <v>17062</v>
      </c>
      <c r="C7553" t="s">
        <v>10136</v>
      </c>
      <c r="D7553" t="s">
        <v>4013</v>
      </c>
      <c r="E7553" t="s">
        <v>80</v>
      </c>
      <c r="F7553" t="s">
        <v>10</v>
      </c>
      <c r="G7553">
        <v>83702</v>
      </c>
      <c r="H7553">
        <v>43.618246999999997</v>
      </c>
      <c r="I7553">
        <v>-116.195652</v>
      </c>
      <c r="J7553" s="1" t="d">
        <v>2019-03-07</v>
      </c>
      <c r="K7553">
        <v>64398</v>
      </c>
      <c r="L7553" t="s">
        <v>71</v>
      </c>
      <c r="M7553" s="1" t="d">
        <v>2014-11-18</v>
      </c>
      <c r="N7553">
        <v>11</v>
      </c>
      <c r="O7553">
        <v>18</v>
      </c>
      <c r="P7553">
        <v>2014</v>
      </c>
      <c r="R7553" t="s">
        <v>26</v>
      </c>
      <c r="S7553" t="s">
        <v>31</v>
      </c>
    </row>
    <row r="7554" spans="1:19" x14ac:dyDescent="0.25">
      <c r="A7554" t="s">
        <v>338</v>
      </c>
      <c r="B7554" t="s">
        <v>17063</v>
      </c>
      <c r="C7554" t="s">
        <v>17064</v>
      </c>
      <c r="E7554" t="s">
        <v>95</v>
      </c>
      <c r="F7554" t="s">
        <v>212</v>
      </c>
      <c r="G7554">
        <v>28034</v>
      </c>
      <c r="H7554">
        <v>35.316001999999997</v>
      </c>
      <c r="I7554">
        <v>-81.176575</v>
      </c>
      <c r="J7554" s="1" t="d">
        <v>2018-11-08</v>
      </c>
      <c r="K7554">
        <v>64399</v>
      </c>
      <c r="L7554" t="s">
        <v>30</v>
      </c>
      <c r="M7554" s="1" t="d">
        <v>2014-10-15</v>
      </c>
      <c r="N7554">
        <v>10</v>
      </c>
      <c r="O7554">
        <v>15</v>
      </c>
      <c r="P7554">
        <v>2014</v>
      </c>
      <c r="R7554" t="s">
        <v>26</v>
      </c>
      <c r="S7554" t="s">
        <v>31</v>
      </c>
    </row>
    <row r="7555" spans="1:19" x14ac:dyDescent="0.25">
      <c r="A7555" t="s">
        <v>338</v>
      </c>
      <c r="B7555" t="s">
        <v>8241</v>
      </c>
      <c r="C7555" t="s">
        <v>17065</v>
      </c>
      <c r="E7555" t="s">
        <v>1997</v>
      </c>
      <c r="F7555" t="s">
        <v>119</v>
      </c>
      <c r="G7555">
        <v>55016</v>
      </c>
      <c r="H7555">
        <v>44.834617000000001</v>
      </c>
      <c r="I7555">
        <v>-92.957577000000001</v>
      </c>
      <c r="J7555" s="1" t="d">
        <v>2019-03-07</v>
      </c>
      <c r="K7555">
        <v>64401</v>
      </c>
      <c r="L7555" t="s">
        <v>71</v>
      </c>
      <c r="M7555" s="1" t="d">
        <v>2014-09-01</v>
      </c>
      <c r="N7555">
        <v>9</v>
      </c>
      <c r="O7555">
        <v>1</v>
      </c>
      <c r="P7555">
        <v>2014</v>
      </c>
      <c r="R7555" t="s">
        <v>26</v>
      </c>
      <c r="S7555" t="s">
        <v>31</v>
      </c>
    </row>
    <row r="7556" spans="1:19" x14ac:dyDescent="0.25">
      <c r="A7556" t="s">
        <v>338</v>
      </c>
      <c r="B7556" t="s">
        <v>17066</v>
      </c>
      <c r="C7556" t="s">
        <v>17067</v>
      </c>
      <c r="D7556" t="s">
        <v>17068</v>
      </c>
      <c r="E7556" t="s">
        <v>17069</v>
      </c>
      <c r="F7556" t="s">
        <v>119</v>
      </c>
      <c r="G7556">
        <v>55040</v>
      </c>
      <c r="H7556">
        <v>45.514149000000003</v>
      </c>
      <c r="I7556">
        <v>-93.237088</v>
      </c>
      <c r="J7556" s="1" t="d">
        <v>2019-04-08</v>
      </c>
      <c r="K7556">
        <v>64402</v>
      </c>
      <c r="L7556" t="s">
        <v>24</v>
      </c>
      <c r="M7556" s="1" t="d">
        <v>2014-09-01</v>
      </c>
      <c r="N7556">
        <v>9</v>
      </c>
      <c r="O7556">
        <v>1</v>
      </c>
      <c r="P7556">
        <v>2014</v>
      </c>
      <c r="R7556" t="s">
        <v>26</v>
      </c>
      <c r="S7556" t="s">
        <v>31</v>
      </c>
    </row>
    <row r="7557" spans="1:19" x14ac:dyDescent="0.25">
      <c r="A7557" t="s">
        <v>338</v>
      </c>
      <c r="B7557" t="s">
        <v>17070</v>
      </c>
      <c r="C7557" t="s">
        <v>17071</v>
      </c>
      <c r="E7557" t="s">
        <v>11988</v>
      </c>
      <c r="F7557" t="s">
        <v>119</v>
      </c>
      <c r="G7557">
        <v>55110</v>
      </c>
      <c r="H7557">
        <v>45.064991999999997</v>
      </c>
      <c r="I7557">
        <v>-93.024212000000006</v>
      </c>
      <c r="J7557" s="1" t="d">
        <v>2019-04-08</v>
      </c>
      <c r="K7557">
        <v>64403</v>
      </c>
      <c r="L7557" t="s">
        <v>24</v>
      </c>
      <c r="M7557" s="1" t="d">
        <v>2014-09-01</v>
      </c>
      <c r="N7557">
        <v>9</v>
      </c>
      <c r="O7557">
        <v>1</v>
      </c>
      <c r="P7557">
        <v>2014</v>
      </c>
      <c r="R7557" t="s">
        <v>26</v>
      </c>
      <c r="S7557" t="s">
        <v>27</v>
      </c>
    </row>
    <row r="7558" spans="1:19" x14ac:dyDescent="0.25">
      <c r="A7558" t="s">
        <v>338</v>
      </c>
      <c r="B7558" t="s">
        <v>17072</v>
      </c>
      <c r="C7558" t="s">
        <v>17073</v>
      </c>
      <c r="E7558" t="s">
        <v>17074</v>
      </c>
      <c r="F7558" t="s">
        <v>119</v>
      </c>
      <c r="G7558">
        <v>55112</v>
      </c>
      <c r="H7558">
        <v>45.066177000000003</v>
      </c>
      <c r="I7558">
        <v>-93.220016000000001</v>
      </c>
      <c r="J7558" s="1" t="d">
        <v>2018-03-08</v>
      </c>
      <c r="K7558">
        <v>64404</v>
      </c>
      <c r="L7558" t="s">
        <v>17075</v>
      </c>
      <c r="M7558" s="1" t="d">
        <v>2014-09-01</v>
      </c>
      <c r="N7558">
        <v>9</v>
      </c>
      <c r="O7558">
        <v>1</v>
      </c>
      <c r="P7558">
        <v>2014</v>
      </c>
      <c r="R7558" t="s">
        <v>26</v>
      </c>
      <c r="S7558" t="s">
        <v>31</v>
      </c>
    </row>
    <row r="7559" spans="1:19" x14ac:dyDescent="0.25">
      <c r="A7559" t="s">
        <v>338</v>
      </c>
      <c r="B7559" t="s">
        <v>17076</v>
      </c>
      <c r="C7559" t="s">
        <v>17077</v>
      </c>
      <c r="E7559" t="s">
        <v>463</v>
      </c>
      <c r="F7559" t="s">
        <v>119</v>
      </c>
      <c r="G7559">
        <v>55113</v>
      </c>
      <c r="H7559">
        <v>45.026189000000002</v>
      </c>
      <c r="I7559">
        <v>-93.193662000000003</v>
      </c>
      <c r="J7559" s="1" t="d">
        <v>2019-04-08</v>
      </c>
      <c r="K7559">
        <v>64405</v>
      </c>
      <c r="L7559" t="s">
        <v>24</v>
      </c>
      <c r="M7559" s="1" t="d">
        <v>2014-09-01</v>
      </c>
      <c r="N7559">
        <v>9</v>
      </c>
      <c r="O7559">
        <v>1</v>
      </c>
      <c r="P7559">
        <v>2014</v>
      </c>
      <c r="R7559" t="s">
        <v>26</v>
      </c>
      <c r="S7559" t="s">
        <v>31</v>
      </c>
    </row>
    <row r="7560" spans="1:19" x14ac:dyDescent="0.25">
      <c r="A7560" t="s">
        <v>338</v>
      </c>
      <c r="B7560" t="s">
        <v>17078</v>
      </c>
      <c r="C7560" t="s">
        <v>17079</v>
      </c>
      <c r="E7560" t="s">
        <v>120</v>
      </c>
      <c r="F7560" t="s">
        <v>119</v>
      </c>
      <c r="G7560">
        <v>55401</v>
      </c>
      <c r="H7560">
        <v>44.980246999999999</v>
      </c>
      <c r="I7560">
        <v>-93.263875999999996</v>
      </c>
      <c r="J7560" s="1" t="d">
        <v>2019-03-07</v>
      </c>
      <c r="K7560">
        <v>64407</v>
      </c>
      <c r="L7560" t="s">
        <v>71</v>
      </c>
      <c r="M7560" s="1" t="d">
        <v>2014-09-01</v>
      </c>
      <c r="N7560">
        <v>9</v>
      </c>
      <c r="O7560">
        <v>1</v>
      </c>
      <c r="P7560">
        <v>2014</v>
      </c>
      <c r="R7560" t="s">
        <v>26</v>
      </c>
      <c r="S7560" t="s">
        <v>31</v>
      </c>
    </row>
    <row r="7561" spans="1:19" x14ac:dyDescent="0.25">
      <c r="A7561" t="s">
        <v>338</v>
      </c>
      <c r="B7561" t="s">
        <v>17080</v>
      </c>
      <c r="C7561" t="s">
        <v>17081</v>
      </c>
      <c r="E7561" t="s">
        <v>120</v>
      </c>
      <c r="F7561" t="s">
        <v>119</v>
      </c>
      <c r="G7561">
        <v>55411</v>
      </c>
      <c r="H7561">
        <v>44.999724000000001</v>
      </c>
      <c r="I7561">
        <v>-93.296716000000004</v>
      </c>
      <c r="J7561" s="1" t="d">
        <v>2019-04-08</v>
      </c>
      <c r="K7561">
        <v>64408</v>
      </c>
      <c r="L7561" t="s">
        <v>24</v>
      </c>
      <c r="M7561" s="1" t="d">
        <v>2014-09-01</v>
      </c>
      <c r="N7561">
        <v>9</v>
      </c>
      <c r="O7561">
        <v>1</v>
      </c>
      <c r="P7561">
        <v>2014</v>
      </c>
      <c r="R7561" t="s">
        <v>26</v>
      </c>
      <c r="S7561" t="s">
        <v>31</v>
      </c>
    </row>
    <row r="7562" spans="1:19" x14ac:dyDescent="0.25">
      <c r="A7562" t="s">
        <v>338</v>
      </c>
      <c r="B7562" t="s">
        <v>17082</v>
      </c>
      <c r="C7562" t="s">
        <v>17083</v>
      </c>
      <c r="E7562" t="s">
        <v>3181</v>
      </c>
      <c r="F7562" t="s">
        <v>119</v>
      </c>
      <c r="G7562">
        <v>55416</v>
      </c>
      <c r="H7562">
        <v>44.946739999999998</v>
      </c>
      <c r="I7562">
        <v>-93.342971000000006</v>
      </c>
      <c r="J7562" s="1" t="d">
        <v>2019-03-07</v>
      </c>
      <c r="K7562">
        <v>64410</v>
      </c>
      <c r="L7562" t="s">
        <v>71</v>
      </c>
      <c r="M7562" s="1" t="d">
        <v>2014-09-01</v>
      </c>
      <c r="N7562">
        <v>9</v>
      </c>
      <c r="O7562">
        <v>1</v>
      </c>
      <c r="P7562">
        <v>2014</v>
      </c>
      <c r="R7562" t="s">
        <v>26</v>
      </c>
      <c r="S7562" t="s">
        <v>31</v>
      </c>
    </row>
    <row r="7563" spans="1:19" x14ac:dyDescent="0.25">
      <c r="A7563" t="s">
        <v>504</v>
      </c>
      <c r="B7563" t="s">
        <v>17092</v>
      </c>
      <c r="C7563" t="s">
        <v>17093</v>
      </c>
      <c r="E7563" t="s">
        <v>2242</v>
      </c>
      <c r="F7563" t="s">
        <v>1026</v>
      </c>
      <c r="G7563">
        <v>3051</v>
      </c>
      <c r="H7563">
        <v>42.816218999999997</v>
      </c>
      <c r="I7563">
        <v>-71.415147000000005</v>
      </c>
      <c r="J7563" s="1" t="d">
        <v>2019-04-08</v>
      </c>
      <c r="K7563">
        <v>64422</v>
      </c>
      <c r="L7563" t="s">
        <v>24</v>
      </c>
      <c r="M7563" s="1" t="d">
        <v>2014-11-01</v>
      </c>
      <c r="N7563">
        <v>11</v>
      </c>
      <c r="O7563">
        <v>1</v>
      </c>
      <c r="P7563">
        <v>2014</v>
      </c>
      <c r="R7563" t="s">
        <v>26</v>
      </c>
      <c r="S7563" t="s">
        <v>31</v>
      </c>
    </row>
    <row r="7564" spans="1:19" x14ac:dyDescent="0.25">
      <c r="A7564" t="s">
        <v>504</v>
      </c>
      <c r="B7564" t="s">
        <v>17096</v>
      </c>
      <c r="C7564" t="s">
        <v>17097</v>
      </c>
      <c r="E7564" t="s">
        <v>17098</v>
      </c>
      <c r="F7564" t="s">
        <v>42</v>
      </c>
      <c r="G7564">
        <v>1844</v>
      </c>
      <c r="H7564">
        <v>42.729630999999998</v>
      </c>
      <c r="I7564">
        <v>-71.136908000000005</v>
      </c>
      <c r="J7564" s="1" t="d">
        <v>2019-04-08</v>
      </c>
      <c r="K7564">
        <v>64424</v>
      </c>
      <c r="L7564" t="s">
        <v>24</v>
      </c>
      <c r="M7564" s="1" t="d">
        <v>2014-09-01</v>
      </c>
      <c r="N7564">
        <v>9</v>
      </c>
      <c r="O7564">
        <v>1</v>
      </c>
      <c r="P7564">
        <v>2014</v>
      </c>
      <c r="R7564" t="s">
        <v>26</v>
      </c>
      <c r="S7564" t="s">
        <v>31</v>
      </c>
    </row>
    <row r="7565" spans="1:19" x14ac:dyDescent="0.25">
      <c r="A7565" t="s">
        <v>504</v>
      </c>
      <c r="B7565" t="s">
        <v>17105</v>
      </c>
      <c r="C7565" t="s">
        <v>17106</v>
      </c>
      <c r="D7565" t="s">
        <v>17107</v>
      </c>
      <c r="E7565" t="s">
        <v>313</v>
      </c>
      <c r="F7565" t="s">
        <v>124</v>
      </c>
      <c r="G7565">
        <v>68505</v>
      </c>
      <c r="H7565">
        <v>40.820855999999999</v>
      </c>
      <c r="I7565">
        <v>-96.624613999999994</v>
      </c>
      <c r="J7565" s="1" t="d">
        <v>2019-04-08</v>
      </c>
      <c r="K7565">
        <v>64430</v>
      </c>
      <c r="L7565" t="s">
        <v>24</v>
      </c>
      <c r="M7565" s="1" t="d">
        <v>2014-11-25</v>
      </c>
      <c r="N7565">
        <v>11</v>
      </c>
      <c r="O7565">
        <v>25</v>
      </c>
      <c r="P7565">
        <v>2014</v>
      </c>
      <c r="R7565" t="s">
        <v>26</v>
      </c>
      <c r="S7565" t="s">
        <v>31</v>
      </c>
    </row>
    <row r="7566" spans="1:19" x14ac:dyDescent="0.25">
      <c r="A7566" t="s">
        <v>312</v>
      </c>
      <c r="B7566" t="s">
        <v>17113</v>
      </c>
      <c r="C7566" t="s">
        <v>17114</v>
      </c>
      <c r="E7566" t="s">
        <v>2345</v>
      </c>
      <c r="F7566" t="s">
        <v>496</v>
      </c>
      <c r="G7566">
        <v>48917</v>
      </c>
      <c r="H7566">
        <v>42.730016999999997</v>
      </c>
      <c r="I7566">
        <v>-84.602976999999996</v>
      </c>
      <c r="J7566" s="1" t="d">
        <v>2018-11-08</v>
      </c>
      <c r="K7566">
        <v>64497</v>
      </c>
      <c r="L7566" t="s">
        <v>30</v>
      </c>
      <c r="M7566" s="1" t="d">
        <v>2014-12-01</v>
      </c>
      <c r="N7566">
        <v>12</v>
      </c>
      <c r="O7566">
        <v>1</v>
      </c>
      <c r="P7566">
        <v>2014</v>
      </c>
      <c r="R7566" t="s">
        <v>26</v>
      </c>
      <c r="S7566" t="s">
        <v>31</v>
      </c>
    </row>
    <row r="7567" spans="1:19" x14ac:dyDescent="0.25">
      <c r="A7567" t="s">
        <v>312</v>
      </c>
      <c r="B7567" t="s">
        <v>17119</v>
      </c>
      <c r="C7567" t="s">
        <v>17120</v>
      </c>
      <c r="E7567" t="s">
        <v>2542</v>
      </c>
      <c r="F7567" t="s">
        <v>513</v>
      </c>
      <c r="G7567">
        <v>54701</v>
      </c>
      <c r="H7567">
        <v>44.795087000000002</v>
      </c>
      <c r="I7567">
        <v>-91.467539000000002</v>
      </c>
      <c r="J7567" s="1" t="d">
        <v>2018-11-08</v>
      </c>
      <c r="K7567">
        <v>64499</v>
      </c>
      <c r="L7567" t="s">
        <v>30</v>
      </c>
      <c r="M7567" s="1" t="d">
        <v>2014-12-01</v>
      </c>
      <c r="N7567">
        <v>12</v>
      </c>
      <c r="O7567">
        <v>1</v>
      </c>
      <c r="P7567">
        <v>2014</v>
      </c>
      <c r="R7567" t="s">
        <v>26</v>
      </c>
      <c r="S7567" t="s">
        <v>31</v>
      </c>
    </row>
    <row r="7568" spans="1:19" x14ac:dyDescent="0.25">
      <c r="A7568" t="s">
        <v>338</v>
      </c>
      <c r="B7568" t="s">
        <v>17121</v>
      </c>
      <c r="C7568" t="s">
        <v>17122</v>
      </c>
      <c r="E7568" t="s">
        <v>14363</v>
      </c>
      <c r="F7568" t="s">
        <v>55</v>
      </c>
      <c r="G7568">
        <v>98816</v>
      </c>
      <c r="H7568">
        <v>47.835222819999998</v>
      </c>
      <c r="I7568">
        <v>-120.06898339999999</v>
      </c>
      <c r="J7568" s="1" t="d">
        <v>2018-06-05</v>
      </c>
      <c r="K7568">
        <v>64500</v>
      </c>
      <c r="L7568" t="s">
        <v>30</v>
      </c>
      <c r="M7568" s="1" t="d">
        <v>2014-11-29</v>
      </c>
      <c r="N7568">
        <v>11</v>
      </c>
      <c r="O7568">
        <v>29</v>
      </c>
      <c r="P7568">
        <v>2014</v>
      </c>
      <c r="R7568" t="s">
        <v>26</v>
      </c>
      <c r="S7568" t="s">
        <v>31</v>
      </c>
    </row>
    <row r="7569" spans="1:19" x14ac:dyDescent="0.25">
      <c r="A7569" t="s">
        <v>338</v>
      </c>
      <c r="B7569" t="s">
        <v>17123</v>
      </c>
      <c r="C7569" t="s">
        <v>17124</v>
      </c>
      <c r="E7569" t="s">
        <v>15783</v>
      </c>
      <c r="F7569" t="s">
        <v>55</v>
      </c>
      <c r="G7569">
        <v>98858</v>
      </c>
      <c r="H7569">
        <v>47.648916</v>
      </c>
      <c r="I7569">
        <v>-120.071093</v>
      </c>
      <c r="J7569" s="1" t="d">
        <v>2018-06-05</v>
      </c>
      <c r="K7569">
        <v>64501</v>
      </c>
      <c r="L7569" t="s">
        <v>30</v>
      </c>
      <c r="M7569" s="1" t="d">
        <v>2014-11-29</v>
      </c>
      <c r="N7569">
        <v>11</v>
      </c>
      <c r="O7569">
        <v>29</v>
      </c>
      <c r="P7569">
        <v>2014</v>
      </c>
      <c r="R7569" t="s">
        <v>26</v>
      </c>
      <c r="S7569" t="s">
        <v>31</v>
      </c>
    </row>
    <row r="7570" spans="1:19" x14ac:dyDescent="0.25">
      <c r="A7570" t="s">
        <v>312</v>
      </c>
      <c r="B7570" t="s">
        <v>17129</v>
      </c>
      <c r="C7570" t="s">
        <v>17130</v>
      </c>
      <c r="E7570" t="s">
        <v>945</v>
      </c>
      <c r="F7570" t="s">
        <v>59</v>
      </c>
      <c r="G7570">
        <v>45056</v>
      </c>
      <c r="H7570">
        <v>39.505400999999999</v>
      </c>
      <c r="I7570">
        <v>-84.750366</v>
      </c>
      <c r="J7570" s="1" t="d">
        <v>2019-03-07</v>
      </c>
      <c r="K7570">
        <v>64518</v>
      </c>
      <c r="L7570" t="s">
        <v>71</v>
      </c>
      <c r="M7570" s="1" t="d">
        <v>2014-12-01</v>
      </c>
      <c r="N7570">
        <v>12</v>
      </c>
      <c r="O7570">
        <v>1</v>
      </c>
      <c r="P7570">
        <v>2014</v>
      </c>
      <c r="R7570" t="s">
        <v>26</v>
      </c>
      <c r="S7570" t="s">
        <v>31</v>
      </c>
    </row>
    <row r="7571" spans="1:19" x14ac:dyDescent="0.25">
      <c r="A7571" t="s">
        <v>312</v>
      </c>
      <c r="B7571" t="s">
        <v>17131</v>
      </c>
      <c r="C7571" t="s">
        <v>17132</v>
      </c>
      <c r="E7571" t="s">
        <v>6129</v>
      </c>
      <c r="F7571" t="s">
        <v>124</v>
      </c>
      <c r="G7571">
        <v>68467</v>
      </c>
      <c r="H7571">
        <v>40.825073000000003</v>
      </c>
      <c r="I7571">
        <v>-97.596923000000004</v>
      </c>
      <c r="J7571" s="1" t="d">
        <v>2019-04-08</v>
      </c>
      <c r="K7571">
        <v>64520</v>
      </c>
      <c r="L7571" t="s">
        <v>24</v>
      </c>
      <c r="M7571" s="1" t="d">
        <v>2014-12-01</v>
      </c>
      <c r="N7571">
        <v>12</v>
      </c>
      <c r="O7571">
        <v>1</v>
      </c>
      <c r="P7571">
        <v>2014</v>
      </c>
      <c r="R7571" t="s">
        <v>26</v>
      </c>
      <c r="S7571" t="s">
        <v>31</v>
      </c>
    </row>
    <row r="7572" spans="1:19" x14ac:dyDescent="0.25">
      <c r="A7572" t="s">
        <v>338</v>
      </c>
      <c r="B7572" t="s">
        <v>17136</v>
      </c>
      <c r="C7572" t="s">
        <v>17137</v>
      </c>
      <c r="E7572" t="s">
        <v>4433</v>
      </c>
      <c r="F7572" t="s">
        <v>101</v>
      </c>
      <c r="G7572">
        <v>84767</v>
      </c>
      <c r="H7572">
        <v>37.250999999999998</v>
      </c>
      <c r="I7572">
        <v>-112.9558</v>
      </c>
      <c r="J7572" s="1" t="d">
        <v>2018-12-11</v>
      </c>
      <c r="K7572">
        <v>64536</v>
      </c>
      <c r="L7572" t="s">
        <v>30</v>
      </c>
      <c r="M7572" s="1" t="d">
        <v>2014-11-05</v>
      </c>
      <c r="N7572">
        <v>11</v>
      </c>
      <c r="O7572">
        <v>5</v>
      </c>
      <c r="P7572">
        <v>2014</v>
      </c>
      <c r="R7572" t="s">
        <v>26</v>
      </c>
      <c r="S7572" t="s">
        <v>31</v>
      </c>
    </row>
    <row r="7573" spans="1:19" x14ac:dyDescent="0.25">
      <c r="A7573" t="s">
        <v>338</v>
      </c>
      <c r="B7573" t="s">
        <v>17149</v>
      </c>
      <c r="C7573" t="s">
        <v>17150</v>
      </c>
      <c r="D7573" t="s">
        <v>17151</v>
      </c>
      <c r="E7573" t="s">
        <v>291</v>
      </c>
      <c r="F7573" t="s">
        <v>170</v>
      </c>
      <c r="G7573">
        <v>95928</v>
      </c>
      <c r="H7573">
        <v>39.717216000000001</v>
      </c>
      <c r="I7573">
        <v>-121.801107</v>
      </c>
      <c r="J7573" s="1" t="d">
        <v>2019-02-06</v>
      </c>
      <c r="K7573">
        <v>64559</v>
      </c>
      <c r="L7573" t="s">
        <v>103</v>
      </c>
      <c r="M7573" s="1" t="d">
        <v>2014-09-11</v>
      </c>
      <c r="N7573">
        <v>9</v>
      </c>
      <c r="O7573">
        <v>11</v>
      </c>
      <c r="P7573">
        <v>2014</v>
      </c>
      <c r="R7573" t="s">
        <v>26</v>
      </c>
      <c r="S7573" t="s">
        <v>31</v>
      </c>
    </row>
    <row r="7574" spans="1:19" x14ac:dyDescent="0.25">
      <c r="A7574" t="s">
        <v>338</v>
      </c>
      <c r="B7574" t="s">
        <v>17155</v>
      </c>
      <c r="C7574" t="s">
        <v>17156</v>
      </c>
      <c r="D7574" t="s">
        <v>17157</v>
      </c>
      <c r="E7574" t="s">
        <v>191</v>
      </c>
      <c r="F7574" t="s">
        <v>170</v>
      </c>
      <c r="G7574">
        <v>95603</v>
      </c>
      <c r="H7574">
        <v>38.897882000000003</v>
      </c>
      <c r="I7574">
        <v>-121.07449699999999</v>
      </c>
      <c r="J7574" s="1" t="d">
        <v>2018-09-10</v>
      </c>
      <c r="K7574">
        <v>64697</v>
      </c>
      <c r="L7574" t="s">
        <v>30</v>
      </c>
      <c r="M7574" s="1" t="d">
        <v>2014-12-01</v>
      </c>
      <c r="N7574">
        <v>12</v>
      </c>
      <c r="O7574">
        <v>1</v>
      </c>
      <c r="P7574">
        <v>2014</v>
      </c>
      <c r="R7574" t="s">
        <v>26</v>
      </c>
      <c r="S7574" t="s">
        <v>31</v>
      </c>
    </row>
    <row r="7575" spans="1:19" x14ac:dyDescent="0.25">
      <c r="A7575" t="s">
        <v>338</v>
      </c>
      <c r="B7575" t="s">
        <v>17160</v>
      </c>
      <c r="C7575" t="s">
        <v>17161</v>
      </c>
      <c r="D7575" t="s">
        <v>17162</v>
      </c>
      <c r="E7575" t="s">
        <v>17163</v>
      </c>
      <c r="F7575" t="s">
        <v>129</v>
      </c>
      <c r="G7575">
        <v>81631</v>
      </c>
      <c r="H7575">
        <v>39.652053000000002</v>
      </c>
      <c r="I7575">
        <v>-106.827821</v>
      </c>
      <c r="J7575" s="1" t="d">
        <v>2018-06-05</v>
      </c>
      <c r="K7575">
        <v>64699</v>
      </c>
      <c r="L7575" t="s">
        <v>30</v>
      </c>
      <c r="M7575" s="1" t="d">
        <v>2014-12-08</v>
      </c>
      <c r="N7575">
        <v>12</v>
      </c>
      <c r="O7575">
        <v>8</v>
      </c>
      <c r="P7575">
        <v>2014</v>
      </c>
      <c r="R7575" t="s">
        <v>26</v>
      </c>
      <c r="S7575" t="s">
        <v>31</v>
      </c>
    </row>
    <row r="7576" spans="1:19" x14ac:dyDescent="0.25">
      <c r="A7576" t="s">
        <v>338</v>
      </c>
      <c r="B7576" t="s">
        <v>17164</v>
      </c>
      <c r="C7576" t="s">
        <v>17165</v>
      </c>
      <c r="D7576" t="s">
        <v>17166</v>
      </c>
      <c r="E7576" t="s">
        <v>191</v>
      </c>
      <c r="F7576" t="s">
        <v>170</v>
      </c>
      <c r="G7576">
        <v>95603</v>
      </c>
      <c r="H7576">
        <v>38.902045999999999</v>
      </c>
      <c r="I7576">
        <v>-121.08410600000001</v>
      </c>
      <c r="J7576" s="1" t="d">
        <v>2018-09-10</v>
      </c>
      <c r="K7576">
        <v>64700</v>
      </c>
      <c r="L7576" t="s">
        <v>30</v>
      </c>
      <c r="M7576" s="1" t="d">
        <v>2014-12-01</v>
      </c>
      <c r="N7576">
        <v>12</v>
      </c>
      <c r="O7576">
        <v>1</v>
      </c>
      <c r="P7576">
        <v>2014</v>
      </c>
      <c r="R7576" t="s">
        <v>26</v>
      </c>
      <c r="S7576" t="s">
        <v>31</v>
      </c>
    </row>
    <row r="7577" spans="1:19" x14ac:dyDescent="0.25">
      <c r="A7577" t="s">
        <v>338</v>
      </c>
      <c r="B7577" t="s">
        <v>17167</v>
      </c>
      <c r="C7577" t="s">
        <v>17168</v>
      </c>
      <c r="E7577" t="s">
        <v>17169</v>
      </c>
      <c r="F7577" t="s">
        <v>5794</v>
      </c>
      <c r="G7577">
        <v>99801</v>
      </c>
      <c r="H7577">
        <v>58.361350000000002</v>
      </c>
      <c r="I7577">
        <v>-134.57729699999999</v>
      </c>
      <c r="J7577" s="1" t="d">
        <v>2018-06-05</v>
      </c>
      <c r="K7577">
        <v>64702</v>
      </c>
      <c r="L7577" t="s">
        <v>30</v>
      </c>
      <c r="M7577" s="1" t="d">
        <v>2014-12-01</v>
      </c>
      <c r="N7577">
        <v>12</v>
      </c>
      <c r="O7577">
        <v>1</v>
      </c>
      <c r="P7577">
        <v>2014</v>
      </c>
      <c r="R7577" t="s">
        <v>26</v>
      </c>
      <c r="S7577" t="s">
        <v>31</v>
      </c>
    </row>
    <row r="7578" spans="1:19" x14ac:dyDescent="0.25">
      <c r="A7578" t="s">
        <v>338</v>
      </c>
      <c r="B7578" t="s">
        <v>17170</v>
      </c>
      <c r="C7578" t="s">
        <v>17171</v>
      </c>
      <c r="E7578" t="s">
        <v>6776</v>
      </c>
      <c r="F7578" t="s">
        <v>55</v>
      </c>
      <c r="G7578">
        <v>98057</v>
      </c>
      <c r="H7578">
        <v>47.470149999999997</v>
      </c>
      <c r="I7578">
        <v>-122.218765</v>
      </c>
      <c r="J7578" s="1" t="d">
        <v>2018-11-08</v>
      </c>
      <c r="K7578">
        <v>64703</v>
      </c>
      <c r="L7578" t="s">
        <v>30</v>
      </c>
      <c r="M7578" s="1" t="d">
        <v>2014-12-01</v>
      </c>
      <c r="N7578">
        <v>12</v>
      </c>
      <c r="O7578">
        <v>1</v>
      </c>
      <c r="P7578">
        <v>2014</v>
      </c>
      <c r="R7578" t="s">
        <v>26</v>
      </c>
      <c r="S7578" t="s">
        <v>31</v>
      </c>
    </row>
    <row r="7579" spans="1:19" x14ac:dyDescent="0.25">
      <c r="A7579" t="s">
        <v>338</v>
      </c>
      <c r="B7579" t="s">
        <v>17172</v>
      </c>
      <c r="C7579" t="s">
        <v>17173</v>
      </c>
      <c r="D7579" t="s">
        <v>17174</v>
      </c>
      <c r="E7579" t="s">
        <v>794</v>
      </c>
      <c r="F7579" t="s">
        <v>48</v>
      </c>
      <c r="G7579">
        <v>11948</v>
      </c>
      <c r="H7579">
        <v>40.968038</v>
      </c>
      <c r="I7579">
        <v>-72.562787</v>
      </c>
      <c r="J7579" s="1" t="d">
        <v>2018-04-03</v>
      </c>
      <c r="K7579">
        <v>64705</v>
      </c>
      <c r="L7579" t="s">
        <v>30</v>
      </c>
      <c r="M7579" s="1" t="d">
        <v>2014-08-01</v>
      </c>
      <c r="N7579">
        <v>8</v>
      </c>
      <c r="O7579">
        <v>1</v>
      </c>
      <c r="P7579">
        <v>2014</v>
      </c>
      <c r="R7579" t="s">
        <v>26</v>
      </c>
      <c r="S7579" t="s">
        <v>31</v>
      </c>
    </row>
    <row r="7580" spans="1:19" x14ac:dyDescent="0.25">
      <c r="A7580" t="s">
        <v>338</v>
      </c>
      <c r="B7580" t="s">
        <v>17181</v>
      </c>
      <c r="C7580" t="s">
        <v>17182</v>
      </c>
      <c r="E7580" t="s">
        <v>495</v>
      </c>
      <c r="F7580" t="s">
        <v>496</v>
      </c>
      <c r="G7580">
        <v>48202</v>
      </c>
      <c r="H7580">
        <v>42.361221819999997</v>
      </c>
      <c r="I7580">
        <v>-83.071171739999997</v>
      </c>
      <c r="J7580" s="1" t="d">
        <v>2018-05-03</v>
      </c>
      <c r="K7580">
        <v>64728</v>
      </c>
      <c r="L7580" t="s">
        <v>30</v>
      </c>
      <c r="M7580" s="1" t="d">
        <v>2014-11-15</v>
      </c>
      <c r="N7580">
        <v>11</v>
      </c>
      <c r="O7580">
        <v>15</v>
      </c>
      <c r="P7580">
        <v>2014</v>
      </c>
      <c r="R7580" t="s">
        <v>26</v>
      </c>
      <c r="S7580" t="s">
        <v>31</v>
      </c>
    </row>
    <row r="7581" spans="1:19" x14ac:dyDescent="0.25">
      <c r="A7581" t="s">
        <v>338</v>
      </c>
      <c r="B7581" t="s">
        <v>17183</v>
      </c>
      <c r="C7581" t="s">
        <v>17184</v>
      </c>
      <c r="E7581" t="s">
        <v>495</v>
      </c>
      <c r="F7581" t="s">
        <v>496</v>
      </c>
      <c r="G7581">
        <v>48202</v>
      </c>
      <c r="H7581">
        <v>42.35658403</v>
      </c>
      <c r="I7581">
        <v>-83.073382640000005</v>
      </c>
      <c r="J7581" s="1" t="d">
        <v>2018-05-03</v>
      </c>
      <c r="K7581">
        <v>64729</v>
      </c>
      <c r="L7581" t="s">
        <v>30</v>
      </c>
      <c r="M7581" s="1" t="d">
        <v>2014-11-15</v>
      </c>
      <c r="N7581">
        <v>11</v>
      </c>
      <c r="O7581">
        <v>15</v>
      </c>
      <c r="P7581">
        <v>2014</v>
      </c>
      <c r="R7581" t="s">
        <v>26</v>
      </c>
      <c r="S7581" t="s">
        <v>31</v>
      </c>
    </row>
    <row r="7582" spans="1:19" x14ac:dyDescent="0.25">
      <c r="A7582" t="s">
        <v>338</v>
      </c>
      <c r="B7582" t="s">
        <v>17185</v>
      </c>
      <c r="C7582" t="s">
        <v>17186</v>
      </c>
      <c r="E7582" t="s">
        <v>495</v>
      </c>
      <c r="F7582" t="s">
        <v>496</v>
      </c>
      <c r="G7582">
        <v>48202</v>
      </c>
      <c r="H7582">
        <v>42.357354639999997</v>
      </c>
      <c r="I7582">
        <v>-83.063343720000006</v>
      </c>
      <c r="J7582" s="1" t="d">
        <v>2018-05-03</v>
      </c>
      <c r="K7582">
        <v>64730</v>
      </c>
      <c r="L7582" t="s">
        <v>30</v>
      </c>
      <c r="M7582" s="1" t="d">
        <v>2014-11-15</v>
      </c>
      <c r="N7582">
        <v>11</v>
      </c>
      <c r="O7582">
        <v>15</v>
      </c>
      <c r="P7582">
        <v>2014</v>
      </c>
      <c r="R7582" t="s">
        <v>26</v>
      </c>
      <c r="S7582" t="s">
        <v>31</v>
      </c>
    </row>
    <row r="7583" spans="1:19" x14ac:dyDescent="0.25">
      <c r="A7583" t="s">
        <v>338</v>
      </c>
      <c r="B7583" t="s">
        <v>17187</v>
      </c>
      <c r="C7583" t="s">
        <v>17188</v>
      </c>
      <c r="E7583" t="s">
        <v>495</v>
      </c>
      <c r="F7583" t="s">
        <v>496</v>
      </c>
      <c r="G7583">
        <v>48202</v>
      </c>
      <c r="H7583">
        <v>42.355927899999998</v>
      </c>
      <c r="I7583">
        <v>-83.055205999999998</v>
      </c>
      <c r="J7583" s="1" t="d">
        <v>2018-05-03</v>
      </c>
      <c r="K7583">
        <v>64731</v>
      </c>
      <c r="L7583" t="s">
        <v>30</v>
      </c>
      <c r="M7583" s="1" t="d">
        <v>2014-11-15</v>
      </c>
      <c r="N7583">
        <v>11</v>
      </c>
      <c r="O7583">
        <v>15</v>
      </c>
      <c r="P7583">
        <v>2014</v>
      </c>
      <c r="R7583" t="s">
        <v>26</v>
      </c>
      <c r="S7583" t="s">
        <v>31</v>
      </c>
    </row>
    <row r="7584" spans="1:19" x14ac:dyDescent="0.25">
      <c r="A7584" t="s">
        <v>338</v>
      </c>
      <c r="B7584" t="s">
        <v>17189</v>
      </c>
      <c r="C7584" t="s">
        <v>17190</v>
      </c>
      <c r="E7584" t="s">
        <v>495</v>
      </c>
      <c r="F7584" t="s">
        <v>496</v>
      </c>
      <c r="G7584">
        <v>48202</v>
      </c>
      <c r="H7584">
        <v>42.357745420000001</v>
      </c>
      <c r="I7584">
        <v>-83.073847580000006</v>
      </c>
      <c r="J7584" s="1" t="d">
        <v>2018-05-03</v>
      </c>
      <c r="K7584">
        <v>64732</v>
      </c>
      <c r="L7584" t="s">
        <v>30</v>
      </c>
      <c r="M7584" s="1" t="d">
        <v>2014-11-15</v>
      </c>
      <c r="N7584">
        <v>11</v>
      </c>
      <c r="O7584">
        <v>15</v>
      </c>
      <c r="P7584">
        <v>2014</v>
      </c>
      <c r="R7584" t="s">
        <v>26</v>
      </c>
      <c r="S7584" t="s">
        <v>31</v>
      </c>
    </row>
    <row r="7585" spans="1:19" x14ac:dyDescent="0.25">
      <c r="A7585" t="s">
        <v>338</v>
      </c>
      <c r="B7585" t="s">
        <v>17191</v>
      </c>
      <c r="C7585" t="s">
        <v>17192</v>
      </c>
      <c r="E7585" t="s">
        <v>495</v>
      </c>
      <c r="F7585" t="s">
        <v>496</v>
      </c>
      <c r="G7585">
        <v>48202</v>
      </c>
      <c r="H7585">
        <v>42.357431769999998</v>
      </c>
      <c r="I7585">
        <v>-83.066045709999997</v>
      </c>
      <c r="J7585" s="1" t="d">
        <v>2018-05-03</v>
      </c>
      <c r="K7585">
        <v>64733</v>
      </c>
      <c r="L7585" t="s">
        <v>30</v>
      </c>
      <c r="M7585" s="1" t="d">
        <v>2014-11-15</v>
      </c>
      <c r="N7585">
        <v>11</v>
      </c>
      <c r="O7585">
        <v>15</v>
      </c>
      <c r="P7585">
        <v>2014</v>
      </c>
      <c r="R7585" t="s">
        <v>26</v>
      </c>
      <c r="S7585" t="s">
        <v>31</v>
      </c>
    </row>
    <row r="7586" spans="1:19" x14ac:dyDescent="0.25">
      <c r="A7586" t="s">
        <v>338</v>
      </c>
      <c r="B7586" t="s">
        <v>17193</v>
      </c>
      <c r="C7586" t="s">
        <v>17194</v>
      </c>
      <c r="E7586" t="s">
        <v>495</v>
      </c>
      <c r="F7586" t="s">
        <v>496</v>
      </c>
      <c r="G7586">
        <v>48202</v>
      </c>
      <c r="H7586">
        <v>42.349218010000001</v>
      </c>
      <c r="I7586">
        <v>-83.056574409999996</v>
      </c>
      <c r="J7586" s="1" t="d">
        <v>2018-05-03</v>
      </c>
      <c r="K7586">
        <v>64734</v>
      </c>
      <c r="L7586" t="s">
        <v>30</v>
      </c>
      <c r="M7586" s="1" t="d">
        <v>2014-11-15</v>
      </c>
      <c r="N7586">
        <v>11</v>
      </c>
      <c r="O7586">
        <v>15</v>
      </c>
      <c r="P7586">
        <v>2014</v>
      </c>
      <c r="R7586" t="s">
        <v>26</v>
      </c>
      <c r="S7586" t="s">
        <v>31</v>
      </c>
    </row>
    <row r="7587" spans="1:19" x14ac:dyDescent="0.25">
      <c r="A7587" t="s">
        <v>338</v>
      </c>
      <c r="B7587" t="s">
        <v>17195</v>
      </c>
      <c r="C7587" t="s">
        <v>17196</v>
      </c>
      <c r="E7587" t="s">
        <v>495</v>
      </c>
      <c r="F7587" t="s">
        <v>496</v>
      </c>
      <c r="G7587">
        <v>48202</v>
      </c>
      <c r="H7587">
        <v>42.35426348</v>
      </c>
      <c r="I7587">
        <v>-83.064166110000002</v>
      </c>
      <c r="J7587" s="1" t="d">
        <v>2018-05-03</v>
      </c>
      <c r="K7587">
        <v>64735</v>
      </c>
      <c r="L7587" t="s">
        <v>30</v>
      </c>
      <c r="M7587" s="1" t="d">
        <v>2014-11-15</v>
      </c>
      <c r="N7587">
        <v>11</v>
      </c>
      <c r="O7587">
        <v>15</v>
      </c>
      <c r="P7587">
        <v>2014</v>
      </c>
      <c r="R7587" t="s">
        <v>26</v>
      </c>
      <c r="S7587" t="s">
        <v>31</v>
      </c>
    </row>
    <row r="7588" spans="1:19" x14ac:dyDescent="0.25">
      <c r="A7588" t="s">
        <v>338</v>
      </c>
      <c r="B7588" t="s">
        <v>17197</v>
      </c>
      <c r="C7588" t="s">
        <v>17198</v>
      </c>
      <c r="E7588" t="s">
        <v>495</v>
      </c>
      <c r="F7588" t="s">
        <v>496</v>
      </c>
      <c r="G7588">
        <v>48202</v>
      </c>
      <c r="H7588">
        <v>42.353588330000001</v>
      </c>
      <c r="I7588">
        <v>-83.075260720000003</v>
      </c>
      <c r="J7588" s="1" t="d">
        <v>2018-05-03</v>
      </c>
      <c r="K7588">
        <v>64736</v>
      </c>
      <c r="L7588" t="s">
        <v>30</v>
      </c>
      <c r="M7588" s="1" t="d">
        <v>2014-11-15</v>
      </c>
      <c r="N7588">
        <v>11</v>
      </c>
      <c r="O7588">
        <v>15</v>
      </c>
      <c r="P7588">
        <v>2014</v>
      </c>
      <c r="R7588" t="s">
        <v>26</v>
      </c>
      <c r="S7588" t="s">
        <v>31</v>
      </c>
    </row>
    <row r="7589" spans="1:19" x14ac:dyDescent="0.25">
      <c r="A7589" t="s">
        <v>338</v>
      </c>
      <c r="B7589" t="s">
        <v>17199</v>
      </c>
      <c r="C7589" t="s">
        <v>17200</v>
      </c>
      <c r="E7589" t="s">
        <v>495</v>
      </c>
      <c r="F7589" t="s">
        <v>496</v>
      </c>
      <c r="G7589">
        <v>48202</v>
      </c>
      <c r="H7589">
        <v>42.355273769999997</v>
      </c>
      <c r="I7589">
        <v>-83.055588279999995</v>
      </c>
      <c r="J7589" s="1" t="d">
        <v>2018-05-03</v>
      </c>
      <c r="K7589">
        <v>64737</v>
      </c>
      <c r="L7589" t="s">
        <v>30</v>
      </c>
      <c r="M7589" s="1" t="d">
        <v>2014-11-15</v>
      </c>
      <c r="N7589">
        <v>11</v>
      </c>
      <c r="O7589">
        <v>15</v>
      </c>
      <c r="P7589">
        <v>2014</v>
      </c>
      <c r="R7589" t="s">
        <v>26</v>
      </c>
      <c r="S7589" t="s">
        <v>31</v>
      </c>
    </row>
    <row r="7590" spans="1:19" x14ac:dyDescent="0.25">
      <c r="A7590" t="s">
        <v>338</v>
      </c>
      <c r="B7590" t="s">
        <v>12074</v>
      </c>
      <c r="C7590" t="s">
        <v>17201</v>
      </c>
      <c r="D7590" t="s">
        <v>17202</v>
      </c>
      <c r="E7590" t="s">
        <v>5554</v>
      </c>
      <c r="F7590" t="s">
        <v>119</v>
      </c>
      <c r="G7590">
        <v>55344</v>
      </c>
      <c r="H7590">
        <v>44.857371999999998</v>
      </c>
      <c r="I7590">
        <v>-93.407133999999999</v>
      </c>
      <c r="J7590" s="1" t="d">
        <v>2019-03-07</v>
      </c>
      <c r="K7590">
        <v>64744</v>
      </c>
      <c r="L7590" t="s">
        <v>71</v>
      </c>
      <c r="M7590" s="1" t="d">
        <v>2014-07-01</v>
      </c>
      <c r="N7590">
        <v>7</v>
      </c>
      <c r="O7590">
        <v>1</v>
      </c>
      <c r="P7590">
        <v>2014</v>
      </c>
      <c r="R7590" t="s">
        <v>26</v>
      </c>
      <c r="S7590" t="s">
        <v>27</v>
      </c>
    </row>
    <row r="7591" spans="1:19" x14ac:dyDescent="0.25">
      <c r="A7591" t="s">
        <v>338</v>
      </c>
      <c r="B7591" t="s">
        <v>12074</v>
      </c>
      <c r="C7591" t="s">
        <v>17203</v>
      </c>
      <c r="D7591" t="s">
        <v>17204</v>
      </c>
      <c r="E7591" t="s">
        <v>5554</v>
      </c>
      <c r="F7591" t="s">
        <v>119</v>
      </c>
      <c r="G7591">
        <v>55344</v>
      </c>
      <c r="H7591">
        <v>44.858378899999998</v>
      </c>
      <c r="I7591">
        <v>-93.406757400000004</v>
      </c>
      <c r="J7591" s="1" t="d">
        <v>2019-03-07</v>
      </c>
      <c r="K7591">
        <v>64745</v>
      </c>
      <c r="L7591" t="s">
        <v>71</v>
      </c>
      <c r="M7591" s="1" t="d">
        <v>2014-07-01</v>
      </c>
      <c r="N7591">
        <v>7</v>
      </c>
      <c r="O7591">
        <v>1</v>
      </c>
      <c r="P7591">
        <v>2014</v>
      </c>
      <c r="R7591" t="s">
        <v>26</v>
      </c>
      <c r="S7591" t="s">
        <v>27</v>
      </c>
    </row>
    <row r="7592" spans="1:19" x14ac:dyDescent="0.25">
      <c r="A7592" t="s">
        <v>338</v>
      </c>
      <c r="B7592" t="s">
        <v>17205</v>
      </c>
      <c r="C7592" t="s">
        <v>17206</v>
      </c>
      <c r="D7592" t="s">
        <v>17207</v>
      </c>
      <c r="E7592" t="s">
        <v>17208</v>
      </c>
      <c r="F7592" t="s">
        <v>1120</v>
      </c>
      <c r="G7592">
        <v>5089</v>
      </c>
      <c r="H7592">
        <v>43.526158000000002</v>
      </c>
      <c r="I7592">
        <v>-72.401100999999997</v>
      </c>
      <c r="J7592" s="1" t="d">
        <v>2019-01-10</v>
      </c>
      <c r="K7592">
        <v>64746</v>
      </c>
      <c r="L7592" t="s">
        <v>30</v>
      </c>
      <c r="M7592" s="1" t="d">
        <v>2014-11-01</v>
      </c>
      <c r="N7592">
        <v>11</v>
      </c>
      <c r="O7592">
        <v>1</v>
      </c>
      <c r="P7592">
        <v>2014</v>
      </c>
      <c r="R7592" t="s">
        <v>26</v>
      </c>
      <c r="S7592" t="s">
        <v>31</v>
      </c>
    </row>
    <row r="7593" spans="1:19" x14ac:dyDescent="0.25">
      <c r="A7593" t="s">
        <v>312</v>
      </c>
      <c r="B7593" t="s">
        <v>17209</v>
      </c>
      <c r="C7593" t="s">
        <v>17210</v>
      </c>
      <c r="E7593" t="s">
        <v>17211</v>
      </c>
      <c r="F7593" t="s">
        <v>327</v>
      </c>
      <c r="G7593">
        <v>52172</v>
      </c>
      <c r="H7593">
        <v>43.267819000000003</v>
      </c>
      <c r="I7593">
        <v>-91.505618999999996</v>
      </c>
      <c r="J7593" s="1" t="d">
        <v>2018-04-03</v>
      </c>
      <c r="K7593">
        <v>64747</v>
      </c>
      <c r="L7593" t="s">
        <v>30</v>
      </c>
      <c r="M7593" s="1" t="d">
        <v>2014-12-01</v>
      </c>
      <c r="N7593">
        <v>12</v>
      </c>
      <c r="O7593">
        <v>1</v>
      </c>
      <c r="P7593">
        <v>2014</v>
      </c>
      <c r="R7593" t="s">
        <v>26</v>
      </c>
      <c r="S7593" t="s">
        <v>31</v>
      </c>
    </row>
    <row r="7594" spans="1:19" x14ac:dyDescent="0.25">
      <c r="A7594" t="s">
        <v>338</v>
      </c>
      <c r="B7594" t="s">
        <v>17214</v>
      </c>
      <c r="C7594" t="s">
        <v>17215</v>
      </c>
      <c r="D7594" t="s">
        <v>17216</v>
      </c>
      <c r="E7594" t="s">
        <v>4332</v>
      </c>
      <c r="F7594" t="s">
        <v>373</v>
      </c>
      <c r="G7594">
        <v>61820</v>
      </c>
      <c r="H7594">
        <v>40.093533000000001</v>
      </c>
      <c r="I7594">
        <v>-88.237677000000005</v>
      </c>
      <c r="J7594" s="1" t="d">
        <v>2018-10-04</v>
      </c>
      <c r="K7594">
        <v>64758</v>
      </c>
      <c r="L7594" t="s">
        <v>30</v>
      </c>
      <c r="M7594" s="1" t="d">
        <v>2014-12-12</v>
      </c>
      <c r="N7594">
        <v>12</v>
      </c>
      <c r="O7594">
        <v>12</v>
      </c>
      <c r="P7594">
        <v>2014</v>
      </c>
      <c r="R7594" t="s">
        <v>26</v>
      </c>
      <c r="S7594" t="s">
        <v>31</v>
      </c>
    </row>
    <row r="7595" spans="1:19" x14ac:dyDescent="0.25">
      <c r="A7595" t="s">
        <v>312</v>
      </c>
      <c r="B7595" t="s">
        <v>17219</v>
      </c>
      <c r="C7595" t="s">
        <v>17220</v>
      </c>
      <c r="E7595" t="s">
        <v>17221</v>
      </c>
      <c r="F7595" t="s">
        <v>496</v>
      </c>
      <c r="G7595">
        <v>49770</v>
      </c>
      <c r="H7595">
        <v>45.345824</v>
      </c>
      <c r="I7595">
        <v>-84.964506</v>
      </c>
      <c r="J7595" s="1" t="d">
        <v>2018-05-03</v>
      </c>
      <c r="K7595">
        <v>64769</v>
      </c>
      <c r="L7595" t="s">
        <v>30</v>
      </c>
      <c r="M7595" s="1" t="d">
        <v>2014-12-15</v>
      </c>
      <c r="N7595">
        <v>12</v>
      </c>
      <c r="O7595">
        <v>15</v>
      </c>
      <c r="P7595">
        <v>2014</v>
      </c>
      <c r="R7595" t="s">
        <v>26</v>
      </c>
      <c r="S7595" t="s">
        <v>31</v>
      </c>
    </row>
    <row r="7596" spans="1:19" x14ac:dyDescent="0.25">
      <c r="A7596" t="s">
        <v>312</v>
      </c>
      <c r="B7596" t="s">
        <v>17222</v>
      </c>
      <c r="C7596" t="s">
        <v>17223</v>
      </c>
      <c r="E7596" t="s">
        <v>12381</v>
      </c>
      <c r="F7596" t="s">
        <v>496</v>
      </c>
      <c r="G7596">
        <v>48374</v>
      </c>
      <c r="H7596">
        <v>42.491340000000001</v>
      </c>
      <c r="I7596">
        <v>-83.514610000000005</v>
      </c>
      <c r="J7596" s="1" t="d">
        <v>2018-06-05</v>
      </c>
      <c r="K7596">
        <v>64770</v>
      </c>
      <c r="L7596" t="s">
        <v>30</v>
      </c>
      <c r="M7596" s="1" t="d">
        <v>2014-12-15</v>
      </c>
      <c r="N7596">
        <v>12</v>
      </c>
      <c r="O7596">
        <v>15</v>
      </c>
      <c r="P7596">
        <v>2014</v>
      </c>
      <c r="R7596" t="s">
        <v>26</v>
      </c>
      <c r="S7596" t="s">
        <v>31</v>
      </c>
    </row>
    <row r="7597" spans="1:19" x14ac:dyDescent="0.25">
      <c r="A7597" t="s">
        <v>338</v>
      </c>
      <c r="B7597" t="s">
        <v>17224</v>
      </c>
      <c r="C7597" t="s">
        <v>17225</v>
      </c>
      <c r="E7597" t="s">
        <v>17226</v>
      </c>
      <c r="F7597" t="s">
        <v>202</v>
      </c>
      <c r="G7597">
        <v>32408</v>
      </c>
      <c r="H7597">
        <v>30.138857000000002</v>
      </c>
      <c r="I7597">
        <v>-85.749222000000003</v>
      </c>
      <c r="J7597" s="1" t="d">
        <v>2018-08-07</v>
      </c>
      <c r="K7597">
        <v>64771</v>
      </c>
      <c r="L7597" t="s">
        <v>30</v>
      </c>
      <c r="M7597" s="1" t="d">
        <v>2014-12-01</v>
      </c>
      <c r="N7597">
        <v>12</v>
      </c>
      <c r="O7597">
        <v>1</v>
      </c>
      <c r="P7597">
        <v>2014</v>
      </c>
      <c r="R7597" t="s">
        <v>26</v>
      </c>
      <c r="S7597" t="s">
        <v>31</v>
      </c>
    </row>
    <row r="7598" spans="1:19" x14ac:dyDescent="0.25">
      <c r="A7598" t="s">
        <v>338</v>
      </c>
      <c r="B7598" t="s">
        <v>15963</v>
      </c>
      <c r="C7598" t="s">
        <v>17227</v>
      </c>
      <c r="E7598" t="s">
        <v>226</v>
      </c>
      <c r="F7598" t="s">
        <v>170</v>
      </c>
      <c r="G7598">
        <v>90034</v>
      </c>
      <c r="H7598">
        <v>34.033634999999997</v>
      </c>
      <c r="I7598">
        <v>-118.378848</v>
      </c>
      <c r="J7598" s="1" t="d">
        <v>2018-05-03</v>
      </c>
      <c r="K7598">
        <v>64773</v>
      </c>
      <c r="L7598" t="s">
        <v>30</v>
      </c>
      <c r="M7598" s="1" t="d">
        <v>2014-09-01</v>
      </c>
      <c r="N7598">
        <v>9</v>
      </c>
      <c r="O7598">
        <v>1</v>
      </c>
      <c r="P7598">
        <v>2014</v>
      </c>
      <c r="R7598" t="s">
        <v>26</v>
      </c>
      <c r="S7598" t="s">
        <v>27</v>
      </c>
    </row>
    <row r="7599" spans="1:19" x14ac:dyDescent="0.25">
      <c r="A7599" t="s">
        <v>338</v>
      </c>
      <c r="B7599" t="s">
        <v>15963</v>
      </c>
      <c r="C7599" t="s">
        <v>17228</v>
      </c>
      <c r="E7599" t="s">
        <v>226</v>
      </c>
      <c r="F7599" t="s">
        <v>170</v>
      </c>
      <c r="G7599">
        <v>90001</v>
      </c>
      <c r="H7599">
        <v>33.985115999999998</v>
      </c>
      <c r="I7599">
        <v>-118.256827</v>
      </c>
      <c r="J7599" s="1" t="d">
        <v>2019-02-06</v>
      </c>
      <c r="K7599">
        <v>64774</v>
      </c>
      <c r="L7599" t="s">
        <v>103</v>
      </c>
      <c r="M7599" s="1" t="d">
        <v>2014-09-01</v>
      </c>
      <c r="N7599">
        <v>9</v>
      </c>
      <c r="O7599">
        <v>1</v>
      </c>
      <c r="P7599">
        <v>2014</v>
      </c>
      <c r="R7599" t="s">
        <v>26</v>
      </c>
      <c r="S7599" t="s">
        <v>31</v>
      </c>
    </row>
    <row r="7600" spans="1:19" x14ac:dyDescent="0.25">
      <c r="A7600" t="s">
        <v>338</v>
      </c>
      <c r="B7600" t="s">
        <v>15963</v>
      </c>
      <c r="C7600" t="s">
        <v>17229</v>
      </c>
      <c r="E7600" t="s">
        <v>178</v>
      </c>
      <c r="F7600" t="s">
        <v>170</v>
      </c>
      <c r="G7600">
        <v>94124</v>
      </c>
      <c r="H7600">
        <v>37.749068000000001</v>
      </c>
      <c r="I7600">
        <v>-122.402416</v>
      </c>
      <c r="J7600" s="1" t="d">
        <v>2018-08-07</v>
      </c>
      <c r="K7600">
        <v>64775</v>
      </c>
      <c r="L7600" t="s">
        <v>30</v>
      </c>
      <c r="M7600" s="1" t="d">
        <v>2014-09-01</v>
      </c>
      <c r="N7600">
        <v>9</v>
      </c>
      <c r="O7600">
        <v>1</v>
      </c>
      <c r="P7600">
        <v>2014</v>
      </c>
      <c r="R7600" t="s">
        <v>26</v>
      </c>
      <c r="S7600" t="s">
        <v>31</v>
      </c>
    </row>
    <row r="7601" spans="1:19" x14ac:dyDescent="0.25">
      <c r="A7601" t="s">
        <v>338</v>
      </c>
      <c r="B7601" t="s">
        <v>15963</v>
      </c>
      <c r="C7601" t="s">
        <v>17230</v>
      </c>
      <c r="E7601" t="s">
        <v>226</v>
      </c>
      <c r="F7601" t="s">
        <v>170</v>
      </c>
      <c r="G7601">
        <v>90039</v>
      </c>
      <c r="H7601">
        <v>34.110475000000001</v>
      </c>
      <c r="I7601">
        <v>-118.246578</v>
      </c>
      <c r="J7601" s="1" t="d">
        <v>2019-02-06</v>
      </c>
      <c r="K7601">
        <v>64776</v>
      </c>
      <c r="L7601" t="s">
        <v>103</v>
      </c>
      <c r="M7601" s="1" t="d">
        <v>2014-09-01</v>
      </c>
      <c r="N7601">
        <v>9</v>
      </c>
      <c r="O7601">
        <v>1</v>
      </c>
      <c r="P7601">
        <v>2014</v>
      </c>
      <c r="R7601" t="s">
        <v>26</v>
      </c>
      <c r="S7601" t="s">
        <v>31</v>
      </c>
    </row>
    <row r="7602" spans="1:19" x14ac:dyDescent="0.25">
      <c r="A7602" t="s">
        <v>338</v>
      </c>
      <c r="B7602" t="s">
        <v>15963</v>
      </c>
      <c r="C7602" t="s">
        <v>17231</v>
      </c>
      <c r="E7602" t="s">
        <v>226</v>
      </c>
      <c r="F7602" t="s">
        <v>170</v>
      </c>
      <c r="G7602">
        <v>90028</v>
      </c>
      <c r="H7602">
        <v>34.104900000000001</v>
      </c>
      <c r="I7602">
        <v>-118.326458</v>
      </c>
      <c r="J7602" s="1" t="d">
        <v>2019-02-06</v>
      </c>
      <c r="K7602">
        <v>64778</v>
      </c>
      <c r="L7602" t="s">
        <v>103</v>
      </c>
      <c r="M7602" s="1" t="d">
        <v>2014-09-01</v>
      </c>
      <c r="N7602">
        <v>9</v>
      </c>
      <c r="O7602">
        <v>1</v>
      </c>
      <c r="P7602">
        <v>2014</v>
      </c>
      <c r="R7602" t="s">
        <v>26</v>
      </c>
      <c r="S7602" t="s">
        <v>31</v>
      </c>
    </row>
    <row r="7603" spans="1:19" x14ac:dyDescent="0.25">
      <c r="A7603" t="s">
        <v>312</v>
      </c>
      <c r="B7603" t="s">
        <v>3517</v>
      </c>
      <c r="C7603" t="s">
        <v>17232</v>
      </c>
      <c r="E7603" t="s">
        <v>495</v>
      </c>
      <c r="F7603" t="s">
        <v>496</v>
      </c>
      <c r="G7603">
        <v>48203</v>
      </c>
      <c r="H7603">
        <v>42.390189999999997</v>
      </c>
      <c r="I7603">
        <v>-83.086169999999996</v>
      </c>
      <c r="J7603" s="1" t="d">
        <v>2018-06-05</v>
      </c>
      <c r="K7603">
        <v>64784</v>
      </c>
      <c r="L7603" t="s">
        <v>30</v>
      </c>
      <c r="M7603" s="1" t="d">
        <v>2014-12-15</v>
      </c>
      <c r="N7603">
        <v>12</v>
      </c>
      <c r="O7603">
        <v>15</v>
      </c>
      <c r="P7603">
        <v>2014</v>
      </c>
      <c r="R7603" t="s">
        <v>26</v>
      </c>
      <c r="S7603" t="s">
        <v>31</v>
      </c>
    </row>
    <row r="7604" spans="1:19" x14ac:dyDescent="0.25">
      <c r="A7604" t="s">
        <v>312</v>
      </c>
      <c r="B7604" t="s">
        <v>17233</v>
      </c>
      <c r="C7604" t="s">
        <v>17234</v>
      </c>
      <c r="E7604" t="s">
        <v>17235</v>
      </c>
      <c r="F7604" t="s">
        <v>119</v>
      </c>
      <c r="G7604">
        <v>55079</v>
      </c>
      <c r="H7604">
        <v>45.396866000000003</v>
      </c>
      <c r="I7604">
        <v>-92.997080999999994</v>
      </c>
      <c r="J7604" s="1" t="d">
        <v>2019-03-07</v>
      </c>
      <c r="K7604">
        <v>64786</v>
      </c>
      <c r="L7604" t="s">
        <v>71</v>
      </c>
      <c r="M7604" s="1" t="d">
        <v>2014-09-11</v>
      </c>
      <c r="N7604">
        <v>9</v>
      </c>
      <c r="O7604">
        <v>11</v>
      </c>
      <c r="P7604">
        <v>2014</v>
      </c>
      <c r="R7604" t="s">
        <v>26</v>
      </c>
      <c r="S7604" t="s">
        <v>31</v>
      </c>
    </row>
    <row r="7605" spans="1:19" x14ac:dyDescent="0.25">
      <c r="A7605" t="s">
        <v>312</v>
      </c>
      <c r="B7605" t="s">
        <v>17236</v>
      </c>
      <c r="C7605" t="s">
        <v>17237</v>
      </c>
      <c r="E7605" t="s">
        <v>87</v>
      </c>
      <c r="F7605" t="s">
        <v>88</v>
      </c>
      <c r="G7605">
        <v>63123</v>
      </c>
      <c r="H7605">
        <v>38.522202999999998</v>
      </c>
      <c r="I7605">
        <v>-90.347110000000001</v>
      </c>
      <c r="J7605" s="1" t="d">
        <v>2018-06-05</v>
      </c>
      <c r="K7605">
        <v>64788</v>
      </c>
      <c r="L7605" t="s">
        <v>30</v>
      </c>
      <c r="M7605" s="1" t="d">
        <v>2014-12-15</v>
      </c>
      <c r="N7605">
        <v>12</v>
      </c>
      <c r="O7605">
        <v>15</v>
      </c>
      <c r="P7605">
        <v>2014</v>
      </c>
      <c r="R7605" t="s">
        <v>26</v>
      </c>
      <c r="S7605" t="s">
        <v>31</v>
      </c>
    </row>
    <row r="7606" spans="1:19" x14ac:dyDescent="0.25">
      <c r="A7606" t="s">
        <v>312</v>
      </c>
      <c r="B7606" t="s">
        <v>17238</v>
      </c>
      <c r="C7606" t="s">
        <v>17239</v>
      </c>
      <c r="E7606" t="s">
        <v>17240</v>
      </c>
      <c r="F7606" t="s">
        <v>503</v>
      </c>
      <c r="G7606">
        <v>58790</v>
      </c>
      <c r="H7606">
        <v>48.056863999999997</v>
      </c>
      <c r="I7606">
        <v>-100.94031200000001</v>
      </c>
      <c r="J7606" s="1" t="d">
        <v>2018-08-07</v>
      </c>
      <c r="K7606">
        <v>64790</v>
      </c>
      <c r="L7606" t="s">
        <v>30</v>
      </c>
      <c r="M7606" s="1" t="d">
        <v>2014-12-15</v>
      </c>
      <c r="N7606">
        <v>12</v>
      </c>
      <c r="O7606">
        <v>15</v>
      </c>
      <c r="P7606">
        <v>2014</v>
      </c>
      <c r="R7606" t="s">
        <v>26</v>
      </c>
      <c r="S7606" t="s">
        <v>31</v>
      </c>
    </row>
    <row r="7607" spans="1:19" x14ac:dyDescent="0.25">
      <c r="A7607" t="s">
        <v>312</v>
      </c>
      <c r="B7607" t="s">
        <v>17241</v>
      </c>
      <c r="C7607" t="s">
        <v>17242</v>
      </c>
      <c r="E7607" t="s">
        <v>17243</v>
      </c>
      <c r="F7607" t="s">
        <v>124</v>
      </c>
      <c r="G7607">
        <v>68765</v>
      </c>
      <c r="H7607">
        <v>42.356538</v>
      </c>
      <c r="I7607">
        <v>-97.596743000000004</v>
      </c>
      <c r="J7607" s="1" t="d">
        <v>2019-04-08</v>
      </c>
      <c r="K7607">
        <v>64791</v>
      </c>
      <c r="L7607" t="s">
        <v>24</v>
      </c>
      <c r="M7607" s="1" t="d">
        <v>2014-12-15</v>
      </c>
      <c r="N7607">
        <v>12</v>
      </c>
      <c r="O7607">
        <v>15</v>
      </c>
      <c r="P7607">
        <v>2014</v>
      </c>
      <c r="R7607" t="s">
        <v>26</v>
      </c>
      <c r="S7607" t="s">
        <v>31</v>
      </c>
    </row>
    <row r="7608" spans="1:19" x14ac:dyDescent="0.25">
      <c r="A7608" t="s">
        <v>312</v>
      </c>
      <c r="B7608" t="s">
        <v>17244</v>
      </c>
      <c r="C7608" t="s">
        <v>17245</v>
      </c>
      <c r="E7608" t="s">
        <v>17246</v>
      </c>
      <c r="F7608" t="s">
        <v>124</v>
      </c>
      <c r="G7608">
        <v>68739</v>
      </c>
      <c r="H7608">
        <v>42.627879999999998</v>
      </c>
      <c r="I7608">
        <v>-97.268989000000005</v>
      </c>
      <c r="J7608" s="1" t="d">
        <v>2018-04-03</v>
      </c>
      <c r="K7608">
        <v>64793</v>
      </c>
      <c r="L7608" t="s">
        <v>30</v>
      </c>
      <c r="M7608" s="1" t="d">
        <v>2014-12-15</v>
      </c>
      <c r="N7608">
        <v>12</v>
      </c>
      <c r="O7608">
        <v>15</v>
      </c>
      <c r="P7608">
        <v>2014</v>
      </c>
      <c r="R7608" t="s">
        <v>26</v>
      </c>
      <c r="S7608" t="s">
        <v>31</v>
      </c>
    </row>
    <row r="7609" spans="1:19" x14ac:dyDescent="0.25">
      <c r="A7609" t="s">
        <v>312</v>
      </c>
      <c r="B7609" t="s">
        <v>17247</v>
      </c>
      <c r="C7609" t="s">
        <v>17248</v>
      </c>
      <c r="E7609" t="s">
        <v>17249</v>
      </c>
      <c r="F7609" t="s">
        <v>124</v>
      </c>
      <c r="G7609">
        <v>68767</v>
      </c>
      <c r="H7609">
        <v>42.198369</v>
      </c>
      <c r="I7609">
        <v>-97.523746000000003</v>
      </c>
      <c r="J7609" s="1" t="d">
        <v>2018-04-03</v>
      </c>
      <c r="K7609">
        <v>64794</v>
      </c>
      <c r="L7609" t="s">
        <v>30</v>
      </c>
      <c r="M7609" s="1" t="d">
        <v>2014-12-15</v>
      </c>
      <c r="N7609">
        <v>12</v>
      </c>
      <c r="O7609">
        <v>15</v>
      </c>
      <c r="P7609">
        <v>2014</v>
      </c>
      <c r="R7609" t="s">
        <v>26</v>
      </c>
      <c r="S7609" t="s">
        <v>31</v>
      </c>
    </row>
    <row r="7610" spans="1:19" x14ac:dyDescent="0.25">
      <c r="A7610" t="s">
        <v>312</v>
      </c>
      <c r="B7610" t="s">
        <v>333</v>
      </c>
      <c r="C7610" t="s">
        <v>17250</v>
      </c>
      <c r="E7610" t="s">
        <v>1013</v>
      </c>
      <c r="F7610" t="s">
        <v>124</v>
      </c>
      <c r="G7610">
        <v>68662</v>
      </c>
      <c r="H7610">
        <v>41.192730500000003</v>
      </c>
      <c r="I7610">
        <v>-97.416977799999998</v>
      </c>
      <c r="J7610" s="1" t="d">
        <v>2019-02-06</v>
      </c>
      <c r="K7610">
        <v>64795</v>
      </c>
      <c r="L7610" t="s">
        <v>103</v>
      </c>
      <c r="M7610" s="1" t="d">
        <v>2014-12-15</v>
      </c>
      <c r="N7610">
        <v>12</v>
      </c>
      <c r="O7610">
        <v>15</v>
      </c>
      <c r="P7610">
        <v>2014</v>
      </c>
      <c r="R7610" t="s">
        <v>26</v>
      </c>
      <c r="S7610" t="s">
        <v>31</v>
      </c>
    </row>
    <row r="7611" spans="1:19" x14ac:dyDescent="0.25">
      <c r="A7611" t="s">
        <v>312</v>
      </c>
      <c r="B7611" t="s">
        <v>17253</v>
      </c>
      <c r="C7611" t="s">
        <v>17254</v>
      </c>
      <c r="E7611" t="s">
        <v>17255</v>
      </c>
      <c r="F7611" t="s">
        <v>37</v>
      </c>
      <c r="G7611">
        <v>78611</v>
      </c>
      <c r="H7611">
        <v>30.758846999999999</v>
      </c>
      <c r="I7611">
        <v>-98.228622999999999</v>
      </c>
      <c r="J7611" s="1" t="d">
        <v>2018-08-07</v>
      </c>
      <c r="K7611">
        <v>64803</v>
      </c>
      <c r="L7611" t="s">
        <v>30</v>
      </c>
      <c r="M7611" s="1" t="d">
        <v>2014-12-15</v>
      </c>
      <c r="N7611">
        <v>12</v>
      </c>
      <c r="O7611">
        <v>15</v>
      </c>
      <c r="P7611">
        <v>2014</v>
      </c>
      <c r="R7611" t="s">
        <v>26</v>
      </c>
      <c r="S7611" t="s">
        <v>31</v>
      </c>
    </row>
    <row r="7612" spans="1:19" x14ac:dyDescent="0.25">
      <c r="A7612" t="s">
        <v>312</v>
      </c>
      <c r="B7612" t="s">
        <v>17256</v>
      </c>
      <c r="C7612" t="s">
        <v>17257</v>
      </c>
      <c r="E7612" t="s">
        <v>2537</v>
      </c>
      <c r="F7612" t="s">
        <v>37</v>
      </c>
      <c r="G7612">
        <v>78251</v>
      </c>
      <c r="H7612">
        <v>29.468426999999998</v>
      </c>
      <c r="I7612">
        <v>-98.675445999999994</v>
      </c>
      <c r="J7612" s="1" t="d">
        <v>2018-08-07</v>
      </c>
      <c r="K7612">
        <v>64804</v>
      </c>
      <c r="L7612" t="s">
        <v>30</v>
      </c>
      <c r="M7612" s="1" t="d">
        <v>2014-12-15</v>
      </c>
      <c r="N7612">
        <v>12</v>
      </c>
      <c r="O7612">
        <v>15</v>
      </c>
      <c r="P7612">
        <v>2014</v>
      </c>
      <c r="R7612" t="s">
        <v>26</v>
      </c>
      <c r="S7612" t="s">
        <v>31</v>
      </c>
    </row>
    <row r="7613" spans="1:19" x14ac:dyDescent="0.25">
      <c r="A7613" t="s">
        <v>312</v>
      </c>
      <c r="B7613" t="s">
        <v>17258</v>
      </c>
      <c r="C7613" t="s">
        <v>17259</v>
      </c>
      <c r="E7613" t="s">
        <v>17260</v>
      </c>
      <c r="F7613" t="s">
        <v>37</v>
      </c>
      <c r="G7613">
        <v>78620</v>
      </c>
      <c r="H7613">
        <v>30.195910000000001</v>
      </c>
      <c r="I7613">
        <v>-97.998037999999994</v>
      </c>
      <c r="J7613" s="1" t="d">
        <v>2018-08-07</v>
      </c>
      <c r="K7613">
        <v>64805</v>
      </c>
      <c r="L7613" t="s">
        <v>30</v>
      </c>
      <c r="M7613" s="1" t="d">
        <v>2014-12-15</v>
      </c>
      <c r="N7613">
        <v>12</v>
      </c>
      <c r="O7613">
        <v>15</v>
      </c>
      <c r="P7613">
        <v>2014</v>
      </c>
      <c r="R7613" t="s">
        <v>26</v>
      </c>
      <c r="S7613" t="s">
        <v>31</v>
      </c>
    </row>
    <row r="7614" spans="1:19" x14ac:dyDescent="0.25">
      <c r="A7614" t="s">
        <v>312</v>
      </c>
      <c r="B7614" t="s">
        <v>17265</v>
      </c>
      <c r="C7614" t="s">
        <v>17266</v>
      </c>
      <c r="E7614" t="s">
        <v>17267</v>
      </c>
      <c r="F7614" t="s">
        <v>373</v>
      </c>
      <c r="G7614">
        <v>60047</v>
      </c>
      <c r="H7614">
        <v>42.166369000000003</v>
      </c>
      <c r="I7614">
        <v>-88.062781999999999</v>
      </c>
      <c r="J7614" s="1" t="d">
        <v>2018-10-04</v>
      </c>
      <c r="K7614">
        <v>64820</v>
      </c>
      <c r="L7614" t="s">
        <v>30</v>
      </c>
      <c r="M7614" s="1" t="d">
        <v>2014-12-15</v>
      </c>
      <c r="N7614">
        <v>12</v>
      </c>
      <c r="O7614">
        <v>15</v>
      </c>
      <c r="P7614">
        <v>2014</v>
      </c>
      <c r="R7614" t="s">
        <v>26</v>
      </c>
      <c r="S7614" t="s">
        <v>31</v>
      </c>
    </row>
    <row r="7615" spans="1:19" x14ac:dyDescent="0.25">
      <c r="A7615" t="s">
        <v>312</v>
      </c>
      <c r="B7615" t="s">
        <v>17268</v>
      </c>
      <c r="C7615" t="s">
        <v>17269</v>
      </c>
      <c r="E7615" t="s">
        <v>3299</v>
      </c>
      <c r="F7615" t="s">
        <v>57</v>
      </c>
      <c r="G7615">
        <v>46307</v>
      </c>
      <c r="H7615">
        <v>41.420799000000002</v>
      </c>
      <c r="I7615">
        <v>-87.355160999999995</v>
      </c>
      <c r="J7615" s="1" t="d">
        <v>2018-07-09</v>
      </c>
      <c r="K7615">
        <v>64822</v>
      </c>
      <c r="L7615" t="s">
        <v>30</v>
      </c>
      <c r="M7615" s="1" t="d">
        <v>2014-12-15</v>
      </c>
      <c r="N7615">
        <v>12</v>
      </c>
      <c r="O7615">
        <v>15</v>
      </c>
      <c r="P7615">
        <v>2014</v>
      </c>
      <c r="R7615" t="s">
        <v>26</v>
      </c>
      <c r="S7615" t="s">
        <v>31</v>
      </c>
    </row>
    <row r="7616" spans="1:19" x14ac:dyDescent="0.25">
      <c r="A7616" t="s">
        <v>312</v>
      </c>
      <c r="B7616" t="s">
        <v>17270</v>
      </c>
      <c r="C7616" t="s">
        <v>17271</v>
      </c>
      <c r="E7616" t="s">
        <v>3299</v>
      </c>
      <c r="F7616" t="s">
        <v>57</v>
      </c>
      <c r="G7616">
        <v>46307</v>
      </c>
      <c r="H7616">
        <v>41.398694999999996</v>
      </c>
      <c r="I7616">
        <v>-87.368898999999999</v>
      </c>
      <c r="J7616" s="1" t="d">
        <v>2018-07-09</v>
      </c>
      <c r="K7616">
        <v>64823</v>
      </c>
      <c r="L7616" t="s">
        <v>30</v>
      </c>
      <c r="M7616" s="1" t="d">
        <v>2014-12-15</v>
      </c>
      <c r="N7616">
        <v>12</v>
      </c>
      <c r="O7616">
        <v>15</v>
      </c>
      <c r="P7616">
        <v>2014</v>
      </c>
      <c r="R7616" t="s">
        <v>26</v>
      </c>
      <c r="S7616" t="s">
        <v>31</v>
      </c>
    </row>
    <row r="7617" spans="1:19" x14ac:dyDescent="0.25">
      <c r="A7617" t="s">
        <v>312</v>
      </c>
      <c r="B7617" t="s">
        <v>17272</v>
      </c>
      <c r="C7617" t="s">
        <v>17273</v>
      </c>
      <c r="E7617" t="s">
        <v>1488</v>
      </c>
      <c r="F7617" t="s">
        <v>319</v>
      </c>
      <c r="G7617">
        <v>57006</v>
      </c>
      <c r="H7617">
        <v>44.307409</v>
      </c>
      <c r="I7617">
        <v>-96.803195000000002</v>
      </c>
      <c r="J7617" s="1" t="d">
        <v>2018-09-10</v>
      </c>
      <c r="K7617">
        <v>64825</v>
      </c>
      <c r="L7617" t="s">
        <v>30</v>
      </c>
      <c r="M7617" s="1" t="d">
        <v>2014-12-15</v>
      </c>
      <c r="N7617">
        <v>12</v>
      </c>
      <c r="O7617">
        <v>15</v>
      </c>
      <c r="P7617">
        <v>2014</v>
      </c>
      <c r="R7617" t="s">
        <v>26</v>
      </c>
      <c r="S7617" t="s">
        <v>31</v>
      </c>
    </row>
    <row r="7618" spans="1:19" x14ac:dyDescent="0.25">
      <c r="A7618" t="s">
        <v>312</v>
      </c>
      <c r="B7618" t="s">
        <v>17274</v>
      </c>
      <c r="C7618" t="s">
        <v>17275</v>
      </c>
      <c r="E7618" t="s">
        <v>5620</v>
      </c>
      <c r="F7618" t="s">
        <v>124</v>
      </c>
      <c r="G7618">
        <v>68025</v>
      </c>
      <c r="H7618">
        <v>41.452067999999997</v>
      </c>
      <c r="I7618">
        <v>-96.452888000000002</v>
      </c>
      <c r="J7618" s="1" t="d">
        <v>2019-04-08</v>
      </c>
      <c r="K7618">
        <v>64826</v>
      </c>
      <c r="L7618" t="s">
        <v>24</v>
      </c>
      <c r="M7618" s="1" t="d">
        <v>2014-12-15</v>
      </c>
      <c r="N7618">
        <v>12</v>
      </c>
      <c r="O7618">
        <v>15</v>
      </c>
      <c r="P7618">
        <v>2014</v>
      </c>
      <c r="R7618" t="s">
        <v>26</v>
      </c>
      <c r="S7618" t="s">
        <v>31</v>
      </c>
    </row>
    <row r="7619" spans="1:19" x14ac:dyDescent="0.25">
      <c r="A7619" t="s">
        <v>19</v>
      </c>
      <c r="B7619" t="s">
        <v>16484</v>
      </c>
      <c r="C7619" t="s">
        <v>16485</v>
      </c>
      <c r="E7619" t="s">
        <v>10467</v>
      </c>
      <c r="F7619" t="s">
        <v>78</v>
      </c>
      <c r="G7619">
        <v>67042</v>
      </c>
      <c r="H7619">
        <v>37.820438000000003</v>
      </c>
      <c r="I7619">
        <v>-96.847397000000001</v>
      </c>
      <c r="J7619" s="1" t="d">
        <v>2018-07-09</v>
      </c>
      <c r="K7619">
        <v>64827</v>
      </c>
      <c r="L7619" t="s">
        <v>30</v>
      </c>
      <c r="M7619" s="1" t="d">
        <v>2014-10-08</v>
      </c>
      <c r="N7619">
        <v>10</v>
      </c>
      <c r="O7619">
        <v>8</v>
      </c>
      <c r="P7619">
        <v>2014</v>
      </c>
      <c r="Q7619" t="s">
        <v>35</v>
      </c>
      <c r="R7619" t="s">
        <v>26</v>
      </c>
      <c r="S7619" t="s">
        <v>31</v>
      </c>
    </row>
    <row r="7620" spans="1:19" x14ac:dyDescent="0.25">
      <c r="A7620" t="s">
        <v>312</v>
      </c>
      <c r="B7620" t="s">
        <v>17276</v>
      </c>
      <c r="C7620" t="s">
        <v>17277</v>
      </c>
      <c r="E7620" t="s">
        <v>17278</v>
      </c>
      <c r="F7620" t="s">
        <v>37</v>
      </c>
      <c r="G7620">
        <v>77380</v>
      </c>
      <c r="H7620">
        <v>30.176518000000002</v>
      </c>
      <c r="I7620">
        <v>-95.460400000000007</v>
      </c>
      <c r="J7620" s="1" t="d">
        <v>2018-08-07</v>
      </c>
      <c r="K7620">
        <v>64828</v>
      </c>
      <c r="L7620" t="s">
        <v>30</v>
      </c>
      <c r="M7620" s="1" t="d">
        <v>2014-12-15</v>
      </c>
      <c r="N7620">
        <v>12</v>
      </c>
      <c r="O7620">
        <v>15</v>
      </c>
      <c r="P7620">
        <v>2014</v>
      </c>
      <c r="R7620" t="s">
        <v>26</v>
      </c>
      <c r="S7620" t="s">
        <v>31</v>
      </c>
    </row>
    <row r="7621" spans="1:19" x14ac:dyDescent="0.25">
      <c r="A7621" t="s">
        <v>312</v>
      </c>
      <c r="B7621" t="s">
        <v>17279</v>
      </c>
      <c r="C7621" t="s">
        <v>17280</v>
      </c>
      <c r="E7621" t="s">
        <v>36</v>
      </c>
      <c r="F7621" t="s">
        <v>37</v>
      </c>
      <c r="G7621">
        <v>77041</v>
      </c>
      <c r="H7621">
        <v>29.879847999999999</v>
      </c>
      <c r="I7621">
        <v>-95.621037000000001</v>
      </c>
      <c r="J7621" s="1" t="d">
        <v>2018-08-07</v>
      </c>
      <c r="K7621">
        <v>64829</v>
      </c>
      <c r="L7621" t="s">
        <v>30</v>
      </c>
      <c r="M7621" s="1" t="d">
        <v>2014-12-15</v>
      </c>
      <c r="N7621">
        <v>12</v>
      </c>
      <c r="O7621">
        <v>15</v>
      </c>
      <c r="P7621">
        <v>2014</v>
      </c>
      <c r="R7621" t="s">
        <v>26</v>
      </c>
      <c r="S7621" t="s">
        <v>31</v>
      </c>
    </row>
    <row r="7622" spans="1:19" x14ac:dyDescent="0.25">
      <c r="A7622" t="s">
        <v>312</v>
      </c>
      <c r="B7622" t="s">
        <v>17281</v>
      </c>
      <c r="C7622" t="s">
        <v>17282</v>
      </c>
      <c r="E7622" t="s">
        <v>10104</v>
      </c>
      <c r="F7622" t="s">
        <v>37</v>
      </c>
      <c r="G7622">
        <v>77318</v>
      </c>
      <c r="H7622">
        <v>30.454339999999998</v>
      </c>
      <c r="I7622">
        <v>-95.493994000000001</v>
      </c>
      <c r="J7622" s="1" t="d">
        <v>2018-08-07</v>
      </c>
      <c r="K7622">
        <v>64830</v>
      </c>
      <c r="L7622" t="s">
        <v>30</v>
      </c>
      <c r="M7622" s="1" t="d">
        <v>2014-12-15</v>
      </c>
      <c r="N7622">
        <v>12</v>
      </c>
      <c r="O7622">
        <v>15</v>
      </c>
      <c r="P7622">
        <v>2014</v>
      </c>
      <c r="R7622" t="s">
        <v>26</v>
      </c>
      <c r="S7622" t="s">
        <v>31</v>
      </c>
    </row>
    <row r="7623" spans="1:19" x14ac:dyDescent="0.25">
      <c r="A7623" t="s">
        <v>312</v>
      </c>
      <c r="B7623" t="s">
        <v>17283</v>
      </c>
      <c r="C7623" t="s">
        <v>17284</v>
      </c>
      <c r="E7623" t="s">
        <v>12169</v>
      </c>
      <c r="F7623" t="s">
        <v>37</v>
      </c>
      <c r="G7623">
        <v>77459</v>
      </c>
      <c r="H7623">
        <v>29.542245000000001</v>
      </c>
      <c r="I7623">
        <v>-95.547600000000003</v>
      </c>
      <c r="J7623" s="1" t="d">
        <v>2018-08-07</v>
      </c>
      <c r="K7623">
        <v>64831</v>
      </c>
      <c r="L7623" t="s">
        <v>30</v>
      </c>
      <c r="M7623" s="1" t="d">
        <v>2014-12-15</v>
      </c>
      <c r="N7623">
        <v>12</v>
      </c>
      <c r="O7623">
        <v>15</v>
      </c>
      <c r="P7623">
        <v>2014</v>
      </c>
      <c r="R7623" t="s">
        <v>26</v>
      </c>
      <c r="S7623" t="s">
        <v>31</v>
      </c>
    </row>
    <row r="7624" spans="1:19" x14ac:dyDescent="0.25">
      <c r="A7624" t="s">
        <v>504</v>
      </c>
      <c r="B7624" t="s">
        <v>17285</v>
      </c>
      <c r="C7624" t="s">
        <v>17286</v>
      </c>
      <c r="E7624" t="s">
        <v>10207</v>
      </c>
      <c r="F7624" t="s">
        <v>269</v>
      </c>
      <c r="G7624">
        <v>23836</v>
      </c>
      <c r="H7624">
        <v>37.352238</v>
      </c>
      <c r="I7624">
        <v>-77.386966999999999</v>
      </c>
      <c r="J7624" s="1" t="d">
        <v>2018-12-11</v>
      </c>
      <c r="K7624">
        <v>64832</v>
      </c>
      <c r="L7624" t="s">
        <v>30</v>
      </c>
      <c r="M7624" s="1" t="d">
        <v>2014-12-17</v>
      </c>
      <c r="N7624">
        <v>12</v>
      </c>
      <c r="O7624">
        <v>17</v>
      </c>
      <c r="P7624">
        <v>2014</v>
      </c>
      <c r="R7624" t="s">
        <v>26</v>
      </c>
      <c r="S7624" t="s">
        <v>31</v>
      </c>
    </row>
    <row r="7625" spans="1:19" x14ac:dyDescent="0.25">
      <c r="A7625" t="s">
        <v>19</v>
      </c>
      <c r="B7625" t="s">
        <v>255</v>
      </c>
      <c r="C7625" t="s">
        <v>17287</v>
      </c>
      <c r="E7625" t="s">
        <v>256</v>
      </c>
      <c r="F7625" t="s">
        <v>37</v>
      </c>
      <c r="G7625">
        <v>79925</v>
      </c>
      <c r="H7625">
        <v>31.797335</v>
      </c>
      <c r="I7625">
        <v>-106.344492</v>
      </c>
      <c r="J7625" s="1" t="d">
        <v>2018-08-07</v>
      </c>
      <c r="K7625">
        <v>64833</v>
      </c>
      <c r="L7625" t="s">
        <v>30</v>
      </c>
      <c r="M7625" s="1" t="d">
        <v>2014-05-15</v>
      </c>
      <c r="N7625">
        <v>5</v>
      </c>
      <c r="O7625">
        <v>15</v>
      </c>
      <c r="P7625">
        <v>2014</v>
      </c>
      <c r="Q7625" t="s">
        <v>35</v>
      </c>
      <c r="R7625" t="s">
        <v>26</v>
      </c>
      <c r="S7625" t="s">
        <v>27</v>
      </c>
    </row>
    <row r="7626" spans="1:19" x14ac:dyDescent="0.25">
      <c r="A7626" t="s">
        <v>312</v>
      </c>
      <c r="B7626" t="s">
        <v>17305</v>
      </c>
      <c r="C7626" t="s">
        <v>17306</v>
      </c>
      <c r="E7626" t="s">
        <v>1475</v>
      </c>
      <c r="F7626" t="s">
        <v>503</v>
      </c>
      <c r="G7626">
        <v>58102</v>
      </c>
      <c r="H7626">
        <v>46.884483000000003</v>
      </c>
      <c r="I7626">
        <v>-96.798598999999996</v>
      </c>
      <c r="J7626" s="1" t="d">
        <v>2018-08-07</v>
      </c>
      <c r="K7626">
        <v>64857</v>
      </c>
      <c r="L7626" t="s">
        <v>30</v>
      </c>
      <c r="M7626" s="1" t="d">
        <v>2014-12-15</v>
      </c>
      <c r="N7626">
        <v>12</v>
      </c>
      <c r="O7626">
        <v>15</v>
      </c>
      <c r="P7626">
        <v>2014</v>
      </c>
      <c r="R7626" t="s">
        <v>26</v>
      </c>
      <c r="S7626" t="s">
        <v>31</v>
      </c>
    </row>
    <row r="7627" spans="1:19" x14ac:dyDescent="0.25">
      <c r="A7627" t="s">
        <v>312</v>
      </c>
      <c r="B7627" t="s">
        <v>17307</v>
      </c>
      <c r="C7627" t="s">
        <v>17308</v>
      </c>
      <c r="E7627" t="s">
        <v>5860</v>
      </c>
      <c r="F7627" t="s">
        <v>503</v>
      </c>
      <c r="G7627">
        <v>58554</v>
      </c>
      <c r="H7627">
        <v>46.821750999999999</v>
      </c>
      <c r="I7627">
        <v>-100.881337</v>
      </c>
      <c r="J7627" s="1" t="d">
        <v>2018-08-07</v>
      </c>
      <c r="K7627">
        <v>64881</v>
      </c>
      <c r="L7627" t="s">
        <v>30</v>
      </c>
      <c r="M7627" s="1" t="d">
        <v>2014-12-15</v>
      </c>
      <c r="N7627">
        <v>12</v>
      </c>
      <c r="O7627">
        <v>15</v>
      </c>
      <c r="P7627">
        <v>2014</v>
      </c>
      <c r="R7627" t="s">
        <v>26</v>
      </c>
      <c r="S7627" t="s">
        <v>31</v>
      </c>
    </row>
    <row r="7628" spans="1:19" x14ac:dyDescent="0.25">
      <c r="A7628" t="s">
        <v>338</v>
      </c>
      <c r="B7628" t="s">
        <v>17309</v>
      </c>
      <c r="C7628" t="s">
        <v>17310</v>
      </c>
      <c r="D7628" t="s">
        <v>17311</v>
      </c>
      <c r="E7628" t="s">
        <v>2026</v>
      </c>
      <c r="F7628" t="s">
        <v>202</v>
      </c>
      <c r="G7628">
        <v>32202</v>
      </c>
      <c r="H7628">
        <v>30.329992000000001</v>
      </c>
      <c r="I7628">
        <v>-81.657888</v>
      </c>
      <c r="J7628" s="1" t="d">
        <v>2019-01-10</v>
      </c>
      <c r="K7628">
        <v>64890</v>
      </c>
      <c r="L7628" t="s">
        <v>30</v>
      </c>
      <c r="M7628" s="1" t="d">
        <v>2014-11-01</v>
      </c>
      <c r="N7628">
        <v>11</v>
      </c>
      <c r="O7628">
        <v>1</v>
      </c>
      <c r="P7628">
        <v>2014</v>
      </c>
      <c r="R7628" t="s">
        <v>26</v>
      </c>
      <c r="S7628" t="s">
        <v>27</v>
      </c>
    </row>
    <row r="7629" spans="1:19" x14ac:dyDescent="0.25">
      <c r="A7629" t="s">
        <v>312</v>
      </c>
      <c r="B7629" t="s">
        <v>17312</v>
      </c>
      <c r="C7629" t="s">
        <v>17313</v>
      </c>
      <c r="E7629" t="s">
        <v>17314</v>
      </c>
      <c r="F7629" t="s">
        <v>503</v>
      </c>
      <c r="G7629">
        <v>58072</v>
      </c>
      <c r="H7629">
        <v>46.913231000000003</v>
      </c>
      <c r="I7629">
        <v>-98.011438999999996</v>
      </c>
      <c r="J7629" s="1" t="d">
        <v>2018-08-07</v>
      </c>
      <c r="K7629">
        <v>64892</v>
      </c>
      <c r="L7629" t="s">
        <v>30</v>
      </c>
      <c r="M7629" s="1" t="d">
        <v>2014-12-15</v>
      </c>
      <c r="N7629">
        <v>12</v>
      </c>
      <c r="O7629">
        <v>15</v>
      </c>
      <c r="P7629">
        <v>2014</v>
      </c>
      <c r="R7629" t="s">
        <v>26</v>
      </c>
      <c r="S7629" t="s">
        <v>31</v>
      </c>
    </row>
    <row r="7630" spans="1:19" x14ac:dyDescent="0.25">
      <c r="A7630" t="s">
        <v>312</v>
      </c>
      <c r="B7630" t="s">
        <v>17315</v>
      </c>
      <c r="C7630" t="s">
        <v>17316</v>
      </c>
      <c r="E7630" t="s">
        <v>17317</v>
      </c>
      <c r="F7630" t="s">
        <v>513</v>
      </c>
      <c r="G7630">
        <v>53805</v>
      </c>
      <c r="H7630">
        <v>43.140707999999997</v>
      </c>
      <c r="I7630">
        <v>-90.710224999999994</v>
      </c>
      <c r="J7630" s="1" t="d">
        <v>2018-11-08</v>
      </c>
      <c r="K7630">
        <v>64897</v>
      </c>
      <c r="L7630" t="s">
        <v>30</v>
      </c>
      <c r="M7630" s="1" t="d">
        <v>2014-12-19</v>
      </c>
      <c r="N7630">
        <v>12</v>
      </c>
      <c r="O7630">
        <v>19</v>
      </c>
      <c r="P7630">
        <v>2014</v>
      </c>
      <c r="R7630" t="s">
        <v>26</v>
      </c>
      <c r="S7630" t="s">
        <v>31</v>
      </c>
    </row>
    <row r="7631" spans="1:19" x14ac:dyDescent="0.25">
      <c r="A7631" t="s">
        <v>312</v>
      </c>
      <c r="B7631" t="s">
        <v>17318</v>
      </c>
      <c r="C7631" t="s">
        <v>17319</v>
      </c>
      <c r="E7631" t="s">
        <v>36</v>
      </c>
      <c r="F7631" t="s">
        <v>37</v>
      </c>
      <c r="G7631">
        <v>77032</v>
      </c>
      <c r="H7631">
        <v>29.929652000000001</v>
      </c>
      <c r="I7631">
        <v>-95.330539000000002</v>
      </c>
      <c r="J7631" s="1" t="d">
        <v>2018-08-07</v>
      </c>
      <c r="K7631">
        <v>64898</v>
      </c>
      <c r="L7631" t="s">
        <v>30</v>
      </c>
      <c r="M7631" s="1" t="d">
        <v>2014-12-19</v>
      </c>
      <c r="N7631">
        <v>12</v>
      </c>
      <c r="O7631">
        <v>19</v>
      </c>
      <c r="P7631">
        <v>2014</v>
      </c>
      <c r="R7631" t="s">
        <v>26</v>
      </c>
      <c r="S7631" t="s">
        <v>31</v>
      </c>
    </row>
    <row r="7632" spans="1:19" x14ac:dyDescent="0.25">
      <c r="A7632" t="s">
        <v>312</v>
      </c>
      <c r="B7632" t="s">
        <v>17320</v>
      </c>
      <c r="C7632" t="s">
        <v>17321</v>
      </c>
      <c r="E7632" t="s">
        <v>36</v>
      </c>
      <c r="F7632" t="s">
        <v>37</v>
      </c>
      <c r="G7632">
        <v>77040</v>
      </c>
      <c r="H7632">
        <v>29.892582000000001</v>
      </c>
      <c r="I7632">
        <v>-95.523886000000005</v>
      </c>
      <c r="J7632" s="1" t="d">
        <v>2018-08-07</v>
      </c>
      <c r="K7632">
        <v>64899</v>
      </c>
      <c r="L7632" t="s">
        <v>30</v>
      </c>
      <c r="M7632" s="1" t="d">
        <v>2014-12-19</v>
      </c>
      <c r="N7632">
        <v>12</v>
      </c>
      <c r="O7632">
        <v>19</v>
      </c>
      <c r="P7632">
        <v>2014</v>
      </c>
      <c r="R7632" t="s">
        <v>26</v>
      </c>
      <c r="S7632" t="s">
        <v>31</v>
      </c>
    </row>
    <row r="7633" spans="1:19" x14ac:dyDescent="0.25">
      <c r="A7633" t="s">
        <v>338</v>
      </c>
      <c r="B7633" t="s">
        <v>17322</v>
      </c>
      <c r="C7633" t="s">
        <v>17323</v>
      </c>
      <c r="E7633" t="s">
        <v>17324</v>
      </c>
      <c r="F7633" t="s">
        <v>170</v>
      </c>
      <c r="G7633">
        <v>93117</v>
      </c>
      <c r="H7633">
        <v>34.543044000000002</v>
      </c>
      <c r="I7633">
        <v>-120.191925</v>
      </c>
      <c r="J7633" s="1" t="d">
        <v>2018-05-03</v>
      </c>
      <c r="K7633">
        <v>64900</v>
      </c>
      <c r="L7633" t="s">
        <v>30</v>
      </c>
      <c r="M7633" s="1" t="d">
        <v>2014-12-10</v>
      </c>
      <c r="N7633">
        <v>12</v>
      </c>
      <c r="O7633">
        <v>10</v>
      </c>
      <c r="P7633">
        <v>2014</v>
      </c>
      <c r="R7633" t="s">
        <v>26</v>
      </c>
      <c r="S7633" t="s">
        <v>31</v>
      </c>
    </row>
    <row r="7634" spans="1:19" x14ac:dyDescent="0.25">
      <c r="A7634" t="s">
        <v>312</v>
      </c>
      <c r="B7634" t="s">
        <v>5898</v>
      </c>
      <c r="C7634" t="s">
        <v>17325</v>
      </c>
      <c r="E7634" t="s">
        <v>17326</v>
      </c>
      <c r="F7634" t="s">
        <v>57</v>
      </c>
      <c r="G7634">
        <v>46312</v>
      </c>
      <c r="H7634">
        <v>41.631988999999997</v>
      </c>
      <c r="I7634">
        <v>-87.481299000000007</v>
      </c>
      <c r="J7634" s="1" t="d">
        <v>2018-07-09</v>
      </c>
      <c r="K7634">
        <v>64902</v>
      </c>
      <c r="L7634" t="s">
        <v>30</v>
      </c>
      <c r="M7634" s="1" t="d">
        <v>2014-12-19</v>
      </c>
      <c r="N7634">
        <v>12</v>
      </c>
      <c r="O7634">
        <v>19</v>
      </c>
      <c r="P7634">
        <v>2014</v>
      </c>
      <c r="R7634" t="s">
        <v>26</v>
      </c>
      <c r="S7634" t="s">
        <v>31</v>
      </c>
    </row>
    <row r="7635" spans="1:19" x14ac:dyDescent="0.25">
      <c r="A7635" t="s">
        <v>312</v>
      </c>
      <c r="B7635" t="s">
        <v>17327</v>
      </c>
      <c r="C7635" t="s">
        <v>17328</v>
      </c>
      <c r="E7635" t="s">
        <v>2767</v>
      </c>
      <c r="F7635" t="s">
        <v>57</v>
      </c>
      <c r="G7635">
        <v>46410</v>
      </c>
      <c r="H7635">
        <v>41.523487000000003</v>
      </c>
      <c r="I7635">
        <v>-87.336504000000005</v>
      </c>
      <c r="J7635" s="1" t="d">
        <v>2018-07-09</v>
      </c>
      <c r="K7635">
        <v>64903</v>
      </c>
      <c r="L7635" t="s">
        <v>30</v>
      </c>
      <c r="M7635" s="1" t="d">
        <v>2014-12-19</v>
      </c>
      <c r="N7635">
        <v>12</v>
      </c>
      <c r="O7635">
        <v>19</v>
      </c>
      <c r="P7635">
        <v>2014</v>
      </c>
      <c r="R7635" t="s">
        <v>26</v>
      </c>
      <c r="S7635" t="s">
        <v>31</v>
      </c>
    </row>
    <row r="7636" spans="1:19" x14ac:dyDescent="0.25">
      <c r="A7636" t="s">
        <v>312</v>
      </c>
      <c r="B7636" t="s">
        <v>17329</v>
      </c>
      <c r="C7636" t="s">
        <v>17330</v>
      </c>
      <c r="E7636" t="s">
        <v>402</v>
      </c>
      <c r="F7636" t="s">
        <v>119</v>
      </c>
      <c r="G7636">
        <v>55901</v>
      </c>
      <c r="H7636">
        <v>44.057457999999997</v>
      </c>
      <c r="I7636">
        <v>-92.522282000000004</v>
      </c>
      <c r="J7636" s="1" t="d">
        <v>2019-03-07</v>
      </c>
      <c r="K7636">
        <v>64904</v>
      </c>
      <c r="L7636" t="s">
        <v>71</v>
      </c>
      <c r="M7636" s="1" t="d">
        <v>2014-12-19</v>
      </c>
      <c r="N7636">
        <v>12</v>
      </c>
      <c r="O7636">
        <v>19</v>
      </c>
      <c r="P7636">
        <v>2014</v>
      </c>
      <c r="R7636" t="s">
        <v>26</v>
      </c>
      <c r="S7636" t="s">
        <v>31</v>
      </c>
    </row>
    <row r="7637" spans="1:19" x14ac:dyDescent="0.25">
      <c r="A7637" t="s">
        <v>312</v>
      </c>
      <c r="B7637" t="s">
        <v>17331</v>
      </c>
      <c r="C7637" t="s">
        <v>17332</v>
      </c>
      <c r="E7637" t="s">
        <v>619</v>
      </c>
      <c r="F7637" t="s">
        <v>119</v>
      </c>
      <c r="G7637">
        <v>55447</v>
      </c>
      <c r="H7637">
        <v>45.019418999999999</v>
      </c>
      <c r="I7637">
        <v>-93.494594000000006</v>
      </c>
      <c r="J7637" s="1" t="d">
        <v>2019-03-07</v>
      </c>
      <c r="K7637">
        <v>64905</v>
      </c>
      <c r="L7637" t="s">
        <v>71</v>
      </c>
      <c r="M7637" s="1" t="d">
        <v>2014-12-19</v>
      </c>
      <c r="N7637">
        <v>12</v>
      </c>
      <c r="O7637">
        <v>19</v>
      </c>
      <c r="P7637">
        <v>2014</v>
      </c>
      <c r="R7637" t="s">
        <v>26</v>
      </c>
      <c r="S7637" t="s">
        <v>31</v>
      </c>
    </row>
    <row r="7638" spans="1:19" x14ac:dyDescent="0.25">
      <c r="A7638" t="s">
        <v>312</v>
      </c>
      <c r="B7638" t="s">
        <v>16792</v>
      </c>
      <c r="C7638" t="s">
        <v>16793</v>
      </c>
      <c r="E7638" t="s">
        <v>16794</v>
      </c>
      <c r="F7638" t="s">
        <v>119</v>
      </c>
      <c r="G7638">
        <v>55811</v>
      </c>
      <c r="H7638">
        <v>46.834162999999997</v>
      </c>
      <c r="I7638">
        <v>-92.205798999999999</v>
      </c>
      <c r="J7638" s="1" t="d">
        <v>2019-03-07</v>
      </c>
      <c r="K7638">
        <v>64906</v>
      </c>
      <c r="L7638" t="s">
        <v>71</v>
      </c>
      <c r="M7638" s="1" t="d">
        <v>2014-12-19</v>
      </c>
      <c r="N7638">
        <v>12</v>
      </c>
      <c r="O7638">
        <v>19</v>
      </c>
      <c r="P7638">
        <v>2014</v>
      </c>
      <c r="R7638" t="s">
        <v>26</v>
      </c>
      <c r="S7638" t="s">
        <v>31</v>
      </c>
    </row>
    <row r="7639" spans="1:19" x14ac:dyDescent="0.25">
      <c r="A7639" t="s">
        <v>312</v>
      </c>
      <c r="B7639" t="s">
        <v>16078</v>
      </c>
      <c r="C7639" t="s">
        <v>16079</v>
      </c>
      <c r="E7639" t="s">
        <v>606</v>
      </c>
      <c r="F7639" t="s">
        <v>119</v>
      </c>
      <c r="G7639">
        <v>55912</v>
      </c>
      <c r="H7639">
        <v>43.675891999999997</v>
      </c>
      <c r="I7639">
        <v>-92.953637999999998</v>
      </c>
      <c r="J7639" s="1" t="d">
        <v>2019-03-07</v>
      </c>
      <c r="K7639">
        <v>64909</v>
      </c>
      <c r="L7639" t="s">
        <v>71</v>
      </c>
      <c r="M7639" s="1" t="d">
        <v>2014-12-19</v>
      </c>
      <c r="N7639">
        <v>12</v>
      </c>
      <c r="O7639">
        <v>19</v>
      </c>
      <c r="P7639">
        <v>2014</v>
      </c>
      <c r="R7639" t="s">
        <v>26</v>
      </c>
      <c r="S7639" t="s">
        <v>31</v>
      </c>
    </row>
    <row r="7640" spans="1:19" x14ac:dyDescent="0.25">
      <c r="A7640" t="s">
        <v>312</v>
      </c>
      <c r="B7640" t="s">
        <v>17335</v>
      </c>
      <c r="C7640" t="s">
        <v>17336</v>
      </c>
      <c r="E7640" t="s">
        <v>17337</v>
      </c>
      <c r="F7640" t="s">
        <v>119</v>
      </c>
      <c r="G7640">
        <v>55075</v>
      </c>
      <c r="H7640">
        <v>44.889291999999998</v>
      </c>
      <c r="I7640">
        <v>-93.049627000000001</v>
      </c>
      <c r="J7640" s="1" t="d">
        <v>2018-03-08</v>
      </c>
      <c r="K7640">
        <v>64910</v>
      </c>
      <c r="L7640" t="s">
        <v>17338</v>
      </c>
      <c r="M7640" s="1" t="d">
        <v>2014-11-20</v>
      </c>
      <c r="N7640">
        <v>11</v>
      </c>
      <c r="O7640">
        <v>20</v>
      </c>
      <c r="P7640">
        <v>2014</v>
      </c>
      <c r="R7640" t="s">
        <v>26</v>
      </c>
      <c r="S7640" t="s">
        <v>31</v>
      </c>
    </row>
    <row r="7641" spans="1:19" x14ac:dyDescent="0.25">
      <c r="A7641" t="s">
        <v>312</v>
      </c>
      <c r="B7641" t="s">
        <v>17339</v>
      </c>
      <c r="C7641" t="s">
        <v>17340</v>
      </c>
      <c r="E7641" t="s">
        <v>17341</v>
      </c>
      <c r="F7641" t="s">
        <v>119</v>
      </c>
      <c r="G7641">
        <v>55391</v>
      </c>
      <c r="H7641">
        <v>44.934964999999998</v>
      </c>
      <c r="I7641">
        <v>-93.608740999999995</v>
      </c>
      <c r="J7641" s="1" t="d">
        <v>2018-03-08</v>
      </c>
      <c r="K7641">
        <v>64911</v>
      </c>
      <c r="L7641" t="s">
        <v>17342</v>
      </c>
      <c r="M7641" s="1" t="d">
        <v>2014-12-19</v>
      </c>
      <c r="N7641">
        <v>12</v>
      </c>
      <c r="O7641">
        <v>19</v>
      </c>
      <c r="P7641">
        <v>2014</v>
      </c>
      <c r="R7641" t="s">
        <v>26</v>
      </c>
      <c r="S7641" t="s">
        <v>31</v>
      </c>
    </row>
    <row r="7642" spans="1:19" x14ac:dyDescent="0.25">
      <c r="A7642" t="s">
        <v>312</v>
      </c>
      <c r="B7642" t="s">
        <v>17343</v>
      </c>
      <c r="C7642" t="s">
        <v>17344</v>
      </c>
      <c r="E7642" t="s">
        <v>17345</v>
      </c>
      <c r="F7642" t="s">
        <v>119</v>
      </c>
      <c r="G7642">
        <v>55305</v>
      </c>
      <c r="H7642">
        <v>44.941991999999999</v>
      </c>
      <c r="I7642">
        <v>-93.442982000000001</v>
      </c>
      <c r="J7642" s="1" t="d">
        <v>2019-04-08</v>
      </c>
      <c r="K7642">
        <v>64912</v>
      </c>
      <c r="L7642" t="s">
        <v>24</v>
      </c>
      <c r="M7642" s="1" t="d">
        <v>2014-12-19</v>
      </c>
      <c r="N7642">
        <v>12</v>
      </c>
      <c r="O7642">
        <v>19</v>
      </c>
      <c r="P7642">
        <v>2014</v>
      </c>
      <c r="R7642" t="s">
        <v>26</v>
      </c>
      <c r="S7642" t="s">
        <v>31</v>
      </c>
    </row>
    <row r="7643" spans="1:19" x14ac:dyDescent="0.25">
      <c r="A7643" t="s">
        <v>19</v>
      </c>
      <c r="B7643" t="s">
        <v>125</v>
      </c>
      <c r="C7643" t="s">
        <v>16637</v>
      </c>
      <c r="D7643" t="s">
        <v>16638</v>
      </c>
      <c r="E7643" t="s">
        <v>1209</v>
      </c>
      <c r="F7643" t="s">
        <v>129</v>
      </c>
      <c r="G7643">
        <v>80909</v>
      </c>
      <c r="H7643">
        <v>38.842478999999997</v>
      </c>
      <c r="I7643">
        <v>-104.77324299999999</v>
      </c>
      <c r="J7643" s="1" t="d">
        <v>2018-03-08</v>
      </c>
      <c r="K7643">
        <v>64923</v>
      </c>
      <c r="L7643" t="s">
        <v>30</v>
      </c>
      <c r="M7643" s="1" t="d">
        <v>2014-09-15</v>
      </c>
      <c r="N7643">
        <v>9</v>
      </c>
      <c r="O7643">
        <v>15</v>
      </c>
      <c r="P7643">
        <v>2014</v>
      </c>
      <c r="Q7643" t="s">
        <v>33</v>
      </c>
      <c r="R7643" t="s">
        <v>26</v>
      </c>
      <c r="S7643" t="s">
        <v>27</v>
      </c>
    </row>
    <row r="7644" spans="1:19" x14ac:dyDescent="0.25">
      <c r="A7644" t="s">
        <v>338</v>
      </c>
      <c r="B7644" t="s">
        <v>17349</v>
      </c>
      <c r="C7644" t="s">
        <v>17350</v>
      </c>
      <c r="E7644" t="s">
        <v>17351</v>
      </c>
      <c r="F7644" t="s">
        <v>657</v>
      </c>
      <c r="G7644">
        <v>4046</v>
      </c>
      <c r="H7644">
        <v>43.352561999999999</v>
      </c>
      <c r="I7644">
        <v>-70.472851000000006</v>
      </c>
      <c r="J7644" s="1" t="d">
        <v>2019-03-07</v>
      </c>
      <c r="K7644">
        <v>64926</v>
      </c>
      <c r="L7644" t="s">
        <v>71</v>
      </c>
      <c r="M7644" s="1" t="d">
        <v>2014-07-01</v>
      </c>
      <c r="N7644">
        <v>7</v>
      </c>
      <c r="O7644">
        <v>1</v>
      </c>
      <c r="P7644">
        <v>2014</v>
      </c>
      <c r="R7644" t="s">
        <v>26</v>
      </c>
      <c r="S7644" t="s">
        <v>31</v>
      </c>
    </row>
    <row r="7645" spans="1:19" x14ac:dyDescent="0.25">
      <c r="A7645" t="s">
        <v>338</v>
      </c>
      <c r="B7645" t="s">
        <v>17352</v>
      </c>
      <c r="C7645" t="s">
        <v>17353</v>
      </c>
      <c r="E7645" t="s">
        <v>17354</v>
      </c>
      <c r="F7645" t="s">
        <v>657</v>
      </c>
      <c r="G7645">
        <v>3907</v>
      </c>
      <c r="H7645">
        <v>43.244740999999998</v>
      </c>
      <c r="I7645">
        <v>-70.593312999999995</v>
      </c>
      <c r="J7645" s="1" t="d">
        <v>2019-03-07</v>
      </c>
      <c r="K7645">
        <v>64927</v>
      </c>
      <c r="L7645" t="s">
        <v>71</v>
      </c>
      <c r="M7645" s="1" t="d">
        <v>2014-07-01</v>
      </c>
      <c r="N7645">
        <v>7</v>
      </c>
      <c r="O7645">
        <v>1</v>
      </c>
      <c r="P7645">
        <v>2014</v>
      </c>
      <c r="R7645" t="s">
        <v>26</v>
      </c>
      <c r="S7645" t="s">
        <v>31</v>
      </c>
    </row>
    <row r="7646" spans="1:19" x14ac:dyDescent="0.25">
      <c r="A7646" t="s">
        <v>338</v>
      </c>
      <c r="B7646" t="s">
        <v>17355</v>
      </c>
      <c r="C7646" t="s">
        <v>17356</v>
      </c>
      <c r="E7646" t="s">
        <v>17357</v>
      </c>
      <c r="F7646" t="s">
        <v>657</v>
      </c>
      <c r="G7646">
        <v>4074</v>
      </c>
      <c r="H7646">
        <v>43.587564</v>
      </c>
      <c r="I7646">
        <v>-70.362885000000006</v>
      </c>
      <c r="J7646" s="1" t="d">
        <v>2019-03-07</v>
      </c>
      <c r="K7646">
        <v>64929</v>
      </c>
      <c r="L7646" t="s">
        <v>71</v>
      </c>
      <c r="M7646" s="1" t="d">
        <v>2014-06-01</v>
      </c>
      <c r="N7646">
        <v>6</v>
      </c>
      <c r="O7646">
        <v>1</v>
      </c>
      <c r="P7646">
        <v>2014</v>
      </c>
      <c r="R7646" t="s">
        <v>26</v>
      </c>
      <c r="S7646" t="s">
        <v>31</v>
      </c>
    </row>
    <row r="7647" spans="1:19" x14ac:dyDescent="0.25">
      <c r="A7647" t="s">
        <v>338</v>
      </c>
      <c r="B7647" t="s">
        <v>17358</v>
      </c>
      <c r="C7647" t="s">
        <v>17359</v>
      </c>
      <c r="E7647" t="s">
        <v>11531</v>
      </c>
      <c r="F7647" t="s">
        <v>657</v>
      </c>
      <c r="G7647">
        <v>4105</v>
      </c>
      <c r="H7647">
        <v>43.715980999999999</v>
      </c>
      <c r="I7647">
        <v>-70.232951</v>
      </c>
      <c r="J7647" s="1" t="d">
        <v>2018-12-11</v>
      </c>
      <c r="K7647">
        <v>64930</v>
      </c>
      <c r="L7647" t="s">
        <v>17360</v>
      </c>
      <c r="M7647" s="1" t="d">
        <v>2014-11-01</v>
      </c>
      <c r="N7647">
        <v>11</v>
      </c>
      <c r="O7647">
        <v>1</v>
      </c>
      <c r="P7647">
        <v>2014</v>
      </c>
      <c r="R7647" t="s">
        <v>26</v>
      </c>
      <c r="S7647" t="s">
        <v>27</v>
      </c>
    </row>
    <row r="7648" spans="1:19" x14ac:dyDescent="0.25">
      <c r="A7648" t="s">
        <v>338</v>
      </c>
      <c r="B7648" t="s">
        <v>17361</v>
      </c>
      <c r="C7648" t="s">
        <v>17362</v>
      </c>
      <c r="E7648" t="s">
        <v>131</v>
      </c>
      <c r="F7648" t="s">
        <v>129</v>
      </c>
      <c r="G7648">
        <v>80303</v>
      </c>
      <c r="H7648">
        <v>40.001648709999998</v>
      </c>
      <c r="I7648">
        <v>-105.2573919</v>
      </c>
      <c r="J7648" s="1" t="d">
        <v>2018-11-08</v>
      </c>
      <c r="K7648">
        <v>64931</v>
      </c>
      <c r="L7648" t="s">
        <v>30</v>
      </c>
      <c r="M7648" s="1" t="d">
        <v>2014-12-18</v>
      </c>
      <c r="N7648">
        <v>12</v>
      </c>
      <c r="O7648">
        <v>18</v>
      </c>
      <c r="P7648">
        <v>2014</v>
      </c>
      <c r="R7648" t="s">
        <v>26</v>
      </c>
      <c r="S7648" t="s">
        <v>31</v>
      </c>
    </row>
    <row r="7649" spans="1:19" x14ac:dyDescent="0.25">
      <c r="A7649" t="s">
        <v>338</v>
      </c>
      <c r="B7649" t="s">
        <v>17363</v>
      </c>
      <c r="C7649" t="s">
        <v>17364</v>
      </c>
      <c r="D7649" t="s">
        <v>17365</v>
      </c>
      <c r="E7649" t="s">
        <v>17366</v>
      </c>
      <c r="F7649" t="s">
        <v>202</v>
      </c>
      <c r="G7649">
        <v>32541</v>
      </c>
      <c r="H7649">
        <v>30.391877999999998</v>
      </c>
      <c r="I7649">
        <v>-86.424745000000001</v>
      </c>
      <c r="J7649" s="1" t="d">
        <v>2018-05-03</v>
      </c>
      <c r="K7649">
        <v>64934</v>
      </c>
      <c r="L7649" t="s">
        <v>30</v>
      </c>
      <c r="M7649" s="1" t="d">
        <v>2014-09-24</v>
      </c>
      <c r="N7649">
        <v>9</v>
      </c>
      <c r="O7649">
        <v>24</v>
      </c>
      <c r="P7649">
        <v>2014</v>
      </c>
      <c r="R7649" t="s">
        <v>26</v>
      </c>
      <c r="S7649" t="s">
        <v>31</v>
      </c>
    </row>
    <row r="7650" spans="1:19" x14ac:dyDescent="0.25">
      <c r="A7650" t="s">
        <v>19</v>
      </c>
      <c r="B7650" t="s">
        <v>6373</v>
      </c>
      <c r="C7650" t="s">
        <v>17367</v>
      </c>
      <c r="D7650" t="s">
        <v>17368</v>
      </c>
      <c r="E7650" t="s">
        <v>17369</v>
      </c>
      <c r="F7650" t="s">
        <v>40</v>
      </c>
      <c r="G7650">
        <v>72143</v>
      </c>
      <c r="H7650">
        <v>35.201616999999999</v>
      </c>
      <c r="I7650">
        <v>-91.732791000000006</v>
      </c>
      <c r="J7650" s="1" t="d">
        <v>2019-03-07</v>
      </c>
      <c r="K7650">
        <v>64938</v>
      </c>
      <c r="L7650" t="s">
        <v>71</v>
      </c>
      <c r="M7650" s="1" t="d">
        <v>2014-12-15</v>
      </c>
      <c r="N7650">
        <v>12</v>
      </c>
      <c r="O7650">
        <v>15</v>
      </c>
      <c r="P7650">
        <v>2014</v>
      </c>
      <c r="Q7650" t="s">
        <v>35</v>
      </c>
      <c r="R7650" t="s">
        <v>26</v>
      </c>
      <c r="S7650" t="s">
        <v>31</v>
      </c>
    </row>
    <row r="7651" spans="1:19" x14ac:dyDescent="0.25">
      <c r="A7651" t="s">
        <v>338</v>
      </c>
      <c r="B7651" t="s">
        <v>17370</v>
      </c>
      <c r="C7651" t="s">
        <v>17371</v>
      </c>
      <c r="E7651" t="s">
        <v>2788</v>
      </c>
      <c r="F7651" t="s">
        <v>67</v>
      </c>
      <c r="G7651">
        <v>6002</v>
      </c>
      <c r="H7651">
        <v>41.810822000000002</v>
      </c>
      <c r="I7651">
        <v>-72.922571000000005</v>
      </c>
      <c r="J7651" s="1" t="d">
        <v>2019-04-08</v>
      </c>
      <c r="K7651">
        <v>64952</v>
      </c>
      <c r="L7651" t="s">
        <v>24</v>
      </c>
      <c r="M7651" s="1" t="d">
        <v>2014-11-14</v>
      </c>
      <c r="N7651">
        <v>11</v>
      </c>
      <c r="O7651">
        <v>14</v>
      </c>
      <c r="P7651">
        <v>2014</v>
      </c>
      <c r="R7651" t="s">
        <v>26</v>
      </c>
      <c r="S7651" t="s">
        <v>31</v>
      </c>
    </row>
    <row r="7652" spans="1:19" x14ac:dyDescent="0.25">
      <c r="A7652" t="s">
        <v>338</v>
      </c>
      <c r="B7652" t="s">
        <v>17372</v>
      </c>
      <c r="C7652" t="s">
        <v>17373</v>
      </c>
      <c r="D7652" t="s">
        <v>17374</v>
      </c>
      <c r="E7652" t="s">
        <v>17375</v>
      </c>
      <c r="F7652" t="s">
        <v>67</v>
      </c>
      <c r="G7652">
        <v>6437</v>
      </c>
      <c r="H7652">
        <v>41.289670999999998</v>
      </c>
      <c r="I7652">
        <v>-72.695214000000007</v>
      </c>
      <c r="J7652" s="1" t="d">
        <v>2019-04-08</v>
      </c>
      <c r="K7652">
        <v>64953</v>
      </c>
      <c r="L7652" t="s">
        <v>24</v>
      </c>
      <c r="M7652" s="1" t="d">
        <v>2014-09-09</v>
      </c>
      <c r="N7652">
        <v>9</v>
      </c>
      <c r="O7652">
        <v>9</v>
      </c>
      <c r="P7652">
        <v>2014</v>
      </c>
      <c r="R7652" t="s">
        <v>26</v>
      </c>
      <c r="S7652" t="s">
        <v>31</v>
      </c>
    </row>
    <row r="7653" spans="1:19" x14ac:dyDescent="0.25">
      <c r="A7653" t="s">
        <v>338</v>
      </c>
      <c r="B7653" t="s">
        <v>17376</v>
      </c>
      <c r="C7653" t="s">
        <v>17377</v>
      </c>
      <c r="E7653" t="s">
        <v>17378</v>
      </c>
      <c r="F7653" t="s">
        <v>67</v>
      </c>
      <c r="G7653">
        <v>6239</v>
      </c>
      <c r="H7653">
        <v>41.805770000000003</v>
      </c>
      <c r="I7653">
        <v>-71.882323</v>
      </c>
      <c r="J7653" s="1" t="d">
        <v>2019-04-08</v>
      </c>
      <c r="K7653">
        <v>64954</v>
      </c>
      <c r="L7653" t="s">
        <v>24</v>
      </c>
      <c r="M7653" s="1" t="d">
        <v>2014-11-14</v>
      </c>
      <c r="N7653">
        <v>11</v>
      </c>
      <c r="O7653">
        <v>14</v>
      </c>
      <c r="P7653">
        <v>2014</v>
      </c>
      <c r="R7653" t="s">
        <v>26</v>
      </c>
      <c r="S7653" t="s">
        <v>31</v>
      </c>
    </row>
    <row r="7654" spans="1:19" x14ac:dyDescent="0.25">
      <c r="A7654" t="s">
        <v>338</v>
      </c>
      <c r="B7654" t="s">
        <v>17379</v>
      </c>
      <c r="C7654" t="s">
        <v>17380</v>
      </c>
      <c r="E7654" t="s">
        <v>2691</v>
      </c>
      <c r="F7654" t="s">
        <v>67</v>
      </c>
      <c r="G7654">
        <v>6854</v>
      </c>
      <c r="H7654">
        <v>41.101888000000002</v>
      </c>
      <c r="I7654">
        <v>-73.405874999999995</v>
      </c>
      <c r="J7654" s="1" t="d">
        <v>2018-04-03</v>
      </c>
      <c r="K7654">
        <v>64955</v>
      </c>
      <c r="L7654" t="s">
        <v>30</v>
      </c>
      <c r="M7654" s="1" t="d">
        <v>2014-11-12</v>
      </c>
      <c r="N7654">
        <v>11</v>
      </c>
      <c r="O7654">
        <v>12</v>
      </c>
      <c r="P7654">
        <v>2014</v>
      </c>
      <c r="R7654" t="s">
        <v>26</v>
      </c>
      <c r="S7654" t="s">
        <v>31</v>
      </c>
    </row>
    <row r="7655" spans="1:19" x14ac:dyDescent="0.25">
      <c r="A7655" t="s">
        <v>338</v>
      </c>
      <c r="B7655" t="s">
        <v>17381</v>
      </c>
      <c r="C7655" t="s">
        <v>1628</v>
      </c>
      <c r="E7655" t="s">
        <v>17382</v>
      </c>
      <c r="F7655" t="s">
        <v>67</v>
      </c>
      <c r="G7655">
        <v>6076</v>
      </c>
      <c r="H7655">
        <v>41.953668</v>
      </c>
      <c r="I7655">
        <v>-72.303230999999997</v>
      </c>
      <c r="J7655" s="1" t="d">
        <v>2019-04-08</v>
      </c>
      <c r="K7655">
        <v>64956</v>
      </c>
      <c r="L7655" t="s">
        <v>24</v>
      </c>
      <c r="M7655" s="1" t="d">
        <v>2014-11-01</v>
      </c>
      <c r="N7655">
        <v>11</v>
      </c>
      <c r="O7655">
        <v>1</v>
      </c>
      <c r="P7655">
        <v>2014</v>
      </c>
      <c r="R7655" t="s">
        <v>26</v>
      </c>
      <c r="S7655" t="s">
        <v>31</v>
      </c>
    </row>
    <row r="7656" spans="1:19" x14ac:dyDescent="0.25">
      <c r="A7656" t="s">
        <v>338</v>
      </c>
      <c r="B7656" t="s">
        <v>17383</v>
      </c>
      <c r="C7656" t="s">
        <v>17384</v>
      </c>
      <c r="E7656" t="s">
        <v>17385</v>
      </c>
      <c r="F7656" t="s">
        <v>67</v>
      </c>
      <c r="G7656">
        <v>6226</v>
      </c>
      <c r="H7656">
        <v>41.712919999999997</v>
      </c>
      <c r="I7656">
        <v>-72.217506</v>
      </c>
      <c r="J7656" s="1" t="d">
        <v>2019-01-10</v>
      </c>
      <c r="K7656">
        <v>64957</v>
      </c>
      <c r="L7656" t="s">
        <v>30</v>
      </c>
      <c r="M7656" s="1" t="d">
        <v>2014-11-19</v>
      </c>
      <c r="N7656">
        <v>11</v>
      </c>
      <c r="O7656">
        <v>19</v>
      </c>
      <c r="P7656">
        <v>2014</v>
      </c>
      <c r="R7656" t="s">
        <v>26</v>
      </c>
      <c r="S7656" t="s">
        <v>31</v>
      </c>
    </row>
    <row r="7657" spans="1:19" x14ac:dyDescent="0.25">
      <c r="A7657" t="s">
        <v>338</v>
      </c>
      <c r="B7657" t="s">
        <v>17386</v>
      </c>
      <c r="C7657" t="s">
        <v>17387</v>
      </c>
      <c r="E7657" t="s">
        <v>10238</v>
      </c>
      <c r="F7657" t="s">
        <v>67</v>
      </c>
      <c r="G7657">
        <v>6525</v>
      </c>
      <c r="H7657">
        <v>41.354106000000002</v>
      </c>
      <c r="I7657">
        <v>-73.014774000000003</v>
      </c>
      <c r="J7657" s="1" t="d">
        <v>2018-06-05</v>
      </c>
      <c r="K7657">
        <v>64958</v>
      </c>
      <c r="L7657" t="s">
        <v>30</v>
      </c>
      <c r="M7657" s="1" t="d">
        <v>2014-11-01</v>
      </c>
      <c r="N7657">
        <v>11</v>
      </c>
      <c r="O7657">
        <v>1</v>
      </c>
      <c r="P7657">
        <v>2014</v>
      </c>
      <c r="R7657" t="s">
        <v>26</v>
      </c>
      <c r="S7657" t="s">
        <v>31</v>
      </c>
    </row>
    <row r="7658" spans="1:19" x14ac:dyDescent="0.25">
      <c r="A7658" t="s">
        <v>338</v>
      </c>
      <c r="B7658" t="s">
        <v>17402</v>
      </c>
      <c r="C7658" t="s">
        <v>17403</v>
      </c>
      <c r="E7658" t="s">
        <v>17404</v>
      </c>
      <c r="F7658" t="s">
        <v>513</v>
      </c>
      <c r="G7658">
        <v>54130</v>
      </c>
      <c r="H7658">
        <v>44.283054999999997</v>
      </c>
      <c r="I7658">
        <v>-88.265780000000007</v>
      </c>
      <c r="J7658" s="1" t="d">
        <v>2019-01-10</v>
      </c>
      <c r="K7658">
        <v>65045</v>
      </c>
      <c r="L7658" t="s">
        <v>4346</v>
      </c>
      <c r="M7658" s="1" t="d">
        <v>2014-12-26</v>
      </c>
      <c r="N7658">
        <v>12</v>
      </c>
      <c r="O7658">
        <v>26</v>
      </c>
      <c r="P7658">
        <v>2014</v>
      </c>
      <c r="R7658" t="s">
        <v>26</v>
      </c>
      <c r="S7658" t="s">
        <v>31</v>
      </c>
    </row>
    <row r="7659" spans="1:19" x14ac:dyDescent="0.25">
      <c r="A7659" t="s">
        <v>338</v>
      </c>
      <c r="B7659" t="s">
        <v>17405</v>
      </c>
      <c r="C7659" t="s">
        <v>17406</v>
      </c>
      <c r="E7659" t="s">
        <v>4583</v>
      </c>
      <c r="F7659" t="s">
        <v>513</v>
      </c>
      <c r="G7659">
        <v>54656</v>
      </c>
      <c r="H7659">
        <v>43.940289</v>
      </c>
      <c r="I7659">
        <v>-90.786249999999995</v>
      </c>
      <c r="J7659" s="1" t="d">
        <v>2019-01-10</v>
      </c>
      <c r="K7659">
        <v>65046</v>
      </c>
      <c r="L7659" t="s">
        <v>4346</v>
      </c>
      <c r="M7659" s="1" t="d">
        <v>2014-11-07</v>
      </c>
      <c r="N7659">
        <v>11</v>
      </c>
      <c r="O7659">
        <v>7</v>
      </c>
      <c r="P7659">
        <v>2014</v>
      </c>
      <c r="R7659" t="s">
        <v>26</v>
      </c>
      <c r="S7659" t="s">
        <v>31</v>
      </c>
    </row>
    <row r="7660" spans="1:19" x14ac:dyDescent="0.25">
      <c r="A7660" t="s">
        <v>338</v>
      </c>
      <c r="B7660" t="s">
        <v>17407</v>
      </c>
      <c r="C7660" t="s">
        <v>17408</v>
      </c>
      <c r="E7660" t="s">
        <v>17409</v>
      </c>
      <c r="F7660" t="s">
        <v>513</v>
      </c>
      <c r="G7660">
        <v>53072</v>
      </c>
      <c r="H7660">
        <v>43.082915999999997</v>
      </c>
      <c r="I7660">
        <v>-88.253190000000004</v>
      </c>
      <c r="J7660" s="1" t="d">
        <v>2019-01-10</v>
      </c>
      <c r="K7660">
        <v>65047</v>
      </c>
      <c r="L7660" t="s">
        <v>4346</v>
      </c>
      <c r="M7660" s="1" t="d">
        <v>2014-12-26</v>
      </c>
      <c r="N7660">
        <v>12</v>
      </c>
      <c r="O7660">
        <v>26</v>
      </c>
      <c r="P7660">
        <v>2014</v>
      </c>
      <c r="R7660" t="s">
        <v>26</v>
      </c>
      <c r="S7660" t="s">
        <v>31</v>
      </c>
    </row>
    <row r="7661" spans="1:19" x14ac:dyDescent="0.25">
      <c r="A7661" t="s">
        <v>338</v>
      </c>
      <c r="B7661" t="s">
        <v>17410</v>
      </c>
      <c r="C7661" t="s">
        <v>17411</v>
      </c>
      <c r="E7661" t="s">
        <v>17412</v>
      </c>
      <c r="F7661" t="s">
        <v>513</v>
      </c>
      <c r="G7661">
        <v>54452</v>
      </c>
      <c r="H7661">
        <v>45.179166000000002</v>
      </c>
      <c r="I7661">
        <v>-89.652630000000002</v>
      </c>
      <c r="J7661" s="1" t="d">
        <v>2019-01-10</v>
      </c>
      <c r="K7661">
        <v>65048</v>
      </c>
      <c r="L7661" t="s">
        <v>4346</v>
      </c>
      <c r="M7661" s="1" t="d">
        <v>2014-12-18</v>
      </c>
      <c r="N7661">
        <v>12</v>
      </c>
      <c r="O7661">
        <v>18</v>
      </c>
      <c r="P7661">
        <v>2014</v>
      </c>
      <c r="R7661" t="s">
        <v>26</v>
      </c>
      <c r="S7661" t="s">
        <v>31</v>
      </c>
    </row>
    <row r="7662" spans="1:19" x14ac:dyDescent="0.25">
      <c r="A7662" t="s">
        <v>338</v>
      </c>
      <c r="B7662" t="s">
        <v>17413</v>
      </c>
      <c r="C7662" t="s">
        <v>17414</v>
      </c>
      <c r="E7662" t="s">
        <v>17415</v>
      </c>
      <c r="F7662" t="s">
        <v>119</v>
      </c>
      <c r="G7662">
        <v>55720</v>
      </c>
      <c r="H7662">
        <v>46.736203000000003</v>
      </c>
      <c r="I7662">
        <v>-92.466570000000004</v>
      </c>
      <c r="J7662" s="1" t="d">
        <v>2019-03-07</v>
      </c>
      <c r="K7662">
        <v>65049</v>
      </c>
      <c r="L7662" t="s">
        <v>71</v>
      </c>
      <c r="M7662" s="1" t="d">
        <v>2014-12-18</v>
      </c>
      <c r="N7662">
        <v>12</v>
      </c>
      <c r="O7662">
        <v>18</v>
      </c>
      <c r="P7662">
        <v>2014</v>
      </c>
      <c r="R7662" t="s">
        <v>26</v>
      </c>
      <c r="S7662" t="s">
        <v>31</v>
      </c>
    </row>
    <row r="7663" spans="1:19" x14ac:dyDescent="0.25">
      <c r="A7663" t="s">
        <v>338</v>
      </c>
      <c r="B7663" t="s">
        <v>17416</v>
      </c>
      <c r="C7663" t="s">
        <v>17417</v>
      </c>
      <c r="E7663" t="s">
        <v>2542</v>
      </c>
      <c r="F7663" t="s">
        <v>513</v>
      </c>
      <c r="G7663">
        <v>54701</v>
      </c>
      <c r="H7663">
        <v>44.781804999999999</v>
      </c>
      <c r="I7663">
        <v>-91.462220000000002</v>
      </c>
      <c r="J7663" s="1" t="d">
        <v>2019-01-10</v>
      </c>
      <c r="K7663">
        <v>65050</v>
      </c>
      <c r="L7663" t="s">
        <v>4346</v>
      </c>
      <c r="M7663" s="1" t="d">
        <v>2014-12-04</v>
      </c>
      <c r="N7663">
        <v>12</v>
      </c>
      <c r="O7663">
        <v>4</v>
      </c>
      <c r="P7663">
        <v>2014</v>
      </c>
      <c r="R7663" t="s">
        <v>26</v>
      </c>
      <c r="S7663" t="s">
        <v>31</v>
      </c>
    </row>
    <row r="7664" spans="1:19" x14ac:dyDescent="0.25">
      <c r="A7664" t="s">
        <v>338</v>
      </c>
      <c r="B7664" t="s">
        <v>17418</v>
      </c>
      <c r="C7664" t="s">
        <v>17419</v>
      </c>
      <c r="E7664" t="s">
        <v>17420</v>
      </c>
      <c r="F7664" t="s">
        <v>327</v>
      </c>
      <c r="G7664">
        <v>52742</v>
      </c>
      <c r="H7664">
        <v>41.826526999999999</v>
      </c>
      <c r="I7664">
        <v>-90.551749999999998</v>
      </c>
      <c r="J7664" s="1" t="d">
        <v>2019-04-08</v>
      </c>
      <c r="K7664">
        <v>65051</v>
      </c>
      <c r="L7664" t="s">
        <v>24</v>
      </c>
      <c r="M7664" s="1" t="d">
        <v>2014-11-13</v>
      </c>
      <c r="N7664">
        <v>11</v>
      </c>
      <c r="O7664">
        <v>13</v>
      </c>
      <c r="P7664">
        <v>2014</v>
      </c>
      <c r="R7664" t="s">
        <v>26</v>
      </c>
      <c r="S7664" t="s">
        <v>31</v>
      </c>
    </row>
    <row r="7665" spans="1:19" x14ac:dyDescent="0.25">
      <c r="A7665" t="s">
        <v>338</v>
      </c>
      <c r="B7665" t="s">
        <v>17421</v>
      </c>
      <c r="C7665" t="s">
        <v>17422</v>
      </c>
      <c r="E7665" t="s">
        <v>17415</v>
      </c>
      <c r="F7665" t="s">
        <v>119</v>
      </c>
      <c r="G7665">
        <v>55720</v>
      </c>
      <c r="H7665">
        <v>46.701574000000001</v>
      </c>
      <c r="I7665">
        <v>-92.424620000000004</v>
      </c>
      <c r="J7665" s="1" t="d">
        <v>2019-03-07</v>
      </c>
      <c r="K7665">
        <v>65054</v>
      </c>
      <c r="L7665" t="s">
        <v>71</v>
      </c>
      <c r="M7665" s="1" t="d">
        <v>2014-12-04</v>
      </c>
      <c r="N7665">
        <v>12</v>
      </c>
      <c r="O7665">
        <v>4</v>
      </c>
      <c r="P7665">
        <v>2014</v>
      </c>
      <c r="R7665" t="s">
        <v>26</v>
      </c>
      <c r="S7665" t="s">
        <v>31</v>
      </c>
    </row>
    <row r="7666" spans="1:19" x14ac:dyDescent="0.25">
      <c r="A7666" t="s">
        <v>338</v>
      </c>
      <c r="B7666" t="s">
        <v>17448</v>
      </c>
      <c r="C7666" t="s">
        <v>17449</v>
      </c>
      <c r="D7666" t="s">
        <v>17450</v>
      </c>
      <c r="E7666" t="s">
        <v>17451</v>
      </c>
      <c r="F7666" t="s">
        <v>48</v>
      </c>
      <c r="G7666">
        <v>10567</v>
      </c>
      <c r="H7666">
        <v>41.310138999999999</v>
      </c>
      <c r="I7666">
        <v>-73.905001999999996</v>
      </c>
      <c r="J7666" s="1" t="d">
        <v>2018-05-03</v>
      </c>
      <c r="K7666">
        <v>65270</v>
      </c>
      <c r="L7666" t="s">
        <v>30</v>
      </c>
      <c r="M7666" s="1" t="d">
        <v>2014-11-01</v>
      </c>
      <c r="N7666">
        <v>11</v>
      </c>
      <c r="O7666">
        <v>1</v>
      </c>
      <c r="P7666">
        <v>2014</v>
      </c>
      <c r="R7666" t="s">
        <v>26</v>
      </c>
      <c r="S7666" t="s">
        <v>31</v>
      </c>
    </row>
    <row r="7667" spans="1:19" x14ac:dyDescent="0.25">
      <c r="A7667" t="s">
        <v>338</v>
      </c>
      <c r="B7667" t="s">
        <v>17452</v>
      </c>
      <c r="C7667" t="s">
        <v>17453</v>
      </c>
      <c r="D7667" t="s">
        <v>17454</v>
      </c>
      <c r="E7667" t="s">
        <v>17455</v>
      </c>
      <c r="F7667" t="s">
        <v>48</v>
      </c>
      <c r="G7667">
        <v>10591</v>
      </c>
      <c r="H7667">
        <v>41.076261189999997</v>
      </c>
      <c r="I7667">
        <v>-73.865686289999999</v>
      </c>
      <c r="J7667" s="1" t="d">
        <v>2019-02-06</v>
      </c>
      <c r="K7667">
        <v>65271</v>
      </c>
      <c r="L7667" t="s">
        <v>103</v>
      </c>
      <c r="M7667" s="1" t="d">
        <v>2014-11-01</v>
      </c>
      <c r="N7667">
        <v>11</v>
      </c>
      <c r="O7667">
        <v>1</v>
      </c>
      <c r="P7667">
        <v>2014</v>
      </c>
      <c r="R7667" t="s">
        <v>26</v>
      </c>
      <c r="S7667" t="s">
        <v>31</v>
      </c>
    </row>
    <row r="7668" spans="1:19" x14ac:dyDescent="0.25">
      <c r="A7668" t="s">
        <v>338</v>
      </c>
      <c r="B7668" t="s">
        <v>17460</v>
      </c>
      <c r="C7668" t="s">
        <v>17461</v>
      </c>
      <c r="D7668" t="s">
        <v>17462</v>
      </c>
      <c r="E7668" t="s">
        <v>17463</v>
      </c>
      <c r="F7668" t="s">
        <v>48</v>
      </c>
      <c r="G7668">
        <v>10514</v>
      </c>
      <c r="H7668">
        <v>41.159227999999999</v>
      </c>
      <c r="I7668">
        <v>-73.773508000000007</v>
      </c>
      <c r="J7668" s="1" t="d">
        <v>2018-05-03</v>
      </c>
      <c r="K7668">
        <v>65273</v>
      </c>
      <c r="L7668" t="s">
        <v>30</v>
      </c>
      <c r="M7668" s="1" t="d">
        <v>2014-07-02</v>
      </c>
      <c r="N7668">
        <v>7</v>
      </c>
      <c r="O7668">
        <v>2</v>
      </c>
      <c r="P7668">
        <v>2014</v>
      </c>
      <c r="R7668" t="s">
        <v>26</v>
      </c>
      <c r="S7668" t="s">
        <v>31</v>
      </c>
    </row>
    <row r="7669" spans="1:19" x14ac:dyDescent="0.25">
      <c r="A7669" t="s">
        <v>338</v>
      </c>
      <c r="B7669" t="s">
        <v>17464</v>
      </c>
      <c r="C7669" t="s">
        <v>17465</v>
      </c>
      <c r="D7669" t="s">
        <v>17466</v>
      </c>
      <c r="E7669" t="s">
        <v>8488</v>
      </c>
      <c r="F7669" t="s">
        <v>48</v>
      </c>
      <c r="G7669">
        <v>10601</v>
      </c>
      <c r="H7669">
        <v>41.034120999999999</v>
      </c>
      <c r="I7669">
        <v>-73.766240999999994</v>
      </c>
      <c r="J7669" s="1" t="d">
        <v>2019-04-08</v>
      </c>
      <c r="K7669">
        <v>65274</v>
      </c>
      <c r="L7669" t="s">
        <v>24</v>
      </c>
      <c r="M7669" s="1" t="d">
        <v>2014-07-23</v>
      </c>
      <c r="N7669">
        <v>7</v>
      </c>
      <c r="O7669">
        <v>23</v>
      </c>
      <c r="P7669">
        <v>2014</v>
      </c>
      <c r="R7669" t="s">
        <v>26</v>
      </c>
      <c r="S7669" t="s">
        <v>31</v>
      </c>
    </row>
    <row r="7670" spans="1:19" x14ac:dyDescent="0.25">
      <c r="A7670" t="s">
        <v>338</v>
      </c>
      <c r="B7670" t="s">
        <v>17467</v>
      </c>
      <c r="C7670" t="s">
        <v>17468</v>
      </c>
      <c r="D7670" t="s">
        <v>17469</v>
      </c>
      <c r="E7670" t="s">
        <v>8488</v>
      </c>
      <c r="F7670" t="s">
        <v>48</v>
      </c>
      <c r="G7670">
        <v>10601</v>
      </c>
      <c r="H7670">
        <v>41.026867000000003</v>
      </c>
      <c r="I7670">
        <v>-73.767674</v>
      </c>
      <c r="J7670" s="1" t="d">
        <v>2018-05-03</v>
      </c>
      <c r="K7670">
        <v>65275</v>
      </c>
      <c r="L7670" t="s">
        <v>30</v>
      </c>
      <c r="M7670" s="1" t="d">
        <v>2014-07-23</v>
      </c>
      <c r="N7670">
        <v>7</v>
      </c>
      <c r="O7670">
        <v>23</v>
      </c>
      <c r="P7670">
        <v>2014</v>
      </c>
      <c r="R7670" t="s">
        <v>26</v>
      </c>
      <c r="S7670" t="s">
        <v>31</v>
      </c>
    </row>
    <row r="7671" spans="1:19" x14ac:dyDescent="0.25">
      <c r="A7671" t="s">
        <v>338</v>
      </c>
      <c r="B7671" t="s">
        <v>17470</v>
      </c>
      <c r="C7671" t="s">
        <v>17471</v>
      </c>
      <c r="D7671" t="s">
        <v>17472</v>
      </c>
      <c r="E7671" t="s">
        <v>8488</v>
      </c>
      <c r="F7671" t="s">
        <v>48</v>
      </c>
      <c r="G7671">
        <v>10601</v>
      </c>
      <c r="H7671">
        <v>41.028939999999999</v>
      </c>
      <c r="I7671">
        <v>-73.763727000000003</v>
      </c>
      <c r="J7671" s="1" t="d">
        <v>2018-06-05</v>
      </c>
      <c r="K7671">
        <v>65276</v>
      </c>
      <c r="L7671" t="s">
        <v>30</v>
      </c>
      <c r="M7671" s="1" t="d">
        <v>2014-11-01</v>
      </c>
      <c r="N7671">
        <v>11</v>
      </c>
      <c r="O7671">
        <v>1</v>
      </c>
      <c r="P7671">
        <v>2014</v>
      </c>
      <c r="R7671" t="s">
        <v>26</v>
      </c>
      <c r="S7671" t="s">
        <v>31</v>
      </c>
    </row>
    <row r="7672" spans="1:19" x14ac:dyDescent="0.25">
      <c r="A7672" t="s">
        <v>338</v>
      </c>
      <c r="B7672" t="s">
        <v>17473</v>
      </c>
      <c r="C7672" t="s">
        <v>17474</v>
      </c>
      <c r="D7672" t="s">
        <v>17475</v>
      </c>
      <c r="E7672" t="s">
        <v>17476</v>
      </c>
      <c r="F7672" t="s">
        <v>48</v>
      </c>
      <c r="G7672">
        <v>13152</v>
      </c>
      <c r="H7672">
        <v>42.948233999999999</v>
      </c>
      <c r="I7672">
        <v>-76.431693999999993</v>
      </c>
      <c r="J7672" s="1" t="d">
        <v>2018-05-03</v>
      </c>
      <c r="K7672">
        <v>65277</v>
      </c>
      <c r="L7672" t="s">
        <v>30</v>
      </c>
      <c r="M7672" s="1" t="d">
        <v>2014-07-05</v>
      </c>
      <c r="N7672">
        <v>7</v>
      </c>
      <c r="O7672">
        <v>5</v>
      </c>
      <c r="P7672">
        <v>2014</v>
      </c>
      <c r="R7672" t="s">
        <v>26</v>
      </c>
      <c r="S7672" t="s">
        <v>31</v>
      </c>
    </row>
    <row r="7673" spans="1:19" x14ac:dyDescent="0.25">
      <c r="A7673" t="s">
        <v>338</v>
      </c>
      <c r="B7673" t="s">
        <v>17477</v>
      </c>
      <c r="C7673" t="s">
        <v>17478</v>
      </c>
      <c r="D7673" t="s">
        <v>17479</v>
      </c>
      <c r="E7673" t="s">
        <v>8488</v>
      </c>
      <c r="F7673" t="s">
        <v>48</v>
      </c>
      <c r="G7673">
        <v>10601</v>
      </c>
      <c r="H7673">
        <v>41.031464</v>
      </c>
      <c r="I7673">
        <v>-73.769946000000004</v>
      </c>
      <c r="J7673" s="1" t="d">
        <v>2018-05-03</v>
      </c>
      <c r="K7673">
        <v>65278</v>
      </c>
      <c r="L7673" t="s">
        <v>30</v>
      </c>
      <c r="M7673" s="1" t="d">
        <v>2014-07-16</v>
      </c>
      <c r="N7673">
        <v>7</v>
      </c>
      <c r="O7673">
        <v>16</v>
      </c>
      <c r="P7673">
        <v>2014</v>
      </c>
      <c r="R7673" t="s">
        <v>26</v>
      </c>
      <c r="S7673" t="s">
        <v>31</v>
      </c>
    </row>
    <row r="7674" spans="1:19" x14ac:dyDescent="0.25">
      <c r="A7674" t="s">
        <v>338</v>
      </c>
      <c r="B7674" t="s">
        <v>17480</v>
      </c>
      <c r="C7674" t="s">
        <v>17481</v>
      </c>
      <c r="E7674" t="s">
        <v>8452</v>
      </c>
      <c r="F7674" t="s">
        <v>48</v>
      </c>
      <c r="G7674">
        <v>12901</v>
      </c>
      <c r="H7674">
        <v>44.695363</v>
      </c>
      <c r="I7674">
        <v>-73.492161999999993</v>
      </c>
      <c r="J7674" s="1" t="d">
        <v>2019-04-08</v>
      </c>
      <c r="K7674">
        <v>65281</v>
      </c>
      <c r="L7674" t="s">
        <v>24</v>
      </c>
      <c r="M7674" s="1" t="d">
        <v>2014-11-01</v>
      </c>
      <c r="N7674">
        <v>11</v>
      </c>
      <c r="O7674">
        <v>1</v>
      </c>
      <c r="P7674">
        <v>2014</v>
      </c>
      <c r="R7674" t="s">
        <v>26</v>
      </c>
      <c r="S7674" t="s">
        <v>31</v>
      </c>
    </row>
    <row r="7675" spans="1:19" x14ac:dyDescent="0.25">
      <c r="A7675" t="s">
        <v>338</v>
      </c>
      <c r="B7675" t="s">
        <v>17489</v>
      </c>
      <c r="C7675" t="s">
        <v>17490</v>
      </c>
      <c r="D7675" t="s">
        <v>17491</v>
      </c>
      <c r="E7675" t="s">
        <v>17492</v>
      </c>
      <c r="F7675" t="s">
        <v>48</v>
      </c>
      <c r="G7675">
        <v>11790</v>
      </c>
      <c r="H7675">
        <v>40.914817999999997</v>
      </c>
      <c r="I7675">
        <v>-73.119812999999994</v>
      </c>
      <c r="J7675" s="1" t="d">
        <v>2018-06-05</v>
      </c>
      <c r="K7675">
        <v>65285</v>
      </c>
      <c r="L7675" t="s">
        <v>30</v>
      </c>
      <c r="M7675" s="1" t="d">
        <v>2014-07-01</v>
      </c>
      <c r="N7675">
        <v>7</v>
      </c>
      <c r="O7675">
        <v>1</v>
      </c>
      <c r="P7675">
        <v>2014</v>
      </c>
      <c r="R7675" t="s">
        <v>26</v>
      </c>
      <c r="S7675" t="s">
        <v>31</v>
      </c>
    </row>
    <row r="7676" spans="1:19" x14ac:dyDescent="0.25">
      <c r="A7676" t="s">
        <v>338</v>
      </c>
      <c r="B7676" t="s">
        <v>17497</v>
      </c>
      <c r="C7676" t="s">
        <v>17498</v>
      </c>
      <c r="D7676" t="s">
        <v>17499</v>
      </c>
      <c r="E7676" t="s">
        <v>54</v>
      </c>
      <c r="F7676" t="s">
        <v>48</v>
      </c>
      <c r="G7676">
        <v>11101</v>
      </c>
      <c r="H7676">
        <v>40.745358000000003</v>
      </c>
      <c r="I7676">
        <v>-73.942642000000006</v>
      </c>
      <c r="J7676" s="1" t="d">
        <v>2018-08-07</v>
      </c>
      <c r="K7676">
        <v>65290</v>
      </c>
      <c r="L7676" t="s">
        <v>30</v>
      </c>
      <c r="M7676" s="1" t="d">
        <v>2014-12-29</v>
      </c>
      <c r="N7676">
        <v>12</v>
      </c>
      <c r="O7676">
        <v>29</v>
      </c>
      <c r="P7676">
        <v>2014</v>
      </c>
      <c r="R7676" t="s">
        <v>26</v>
      </c>
      <c r="S7676" t="s">
        <v>31</v>
      </c>
    </row>
    <row r="7677" spans="1:19" x14ac:dyDescent="0.25">
      <c r="A7677" t="s">
        <v>19</v>
      </c>
      <c r="B7677" t="s">
        <v>16516</v>
      </c>
      <c r="C7677" t="s">
        <v>16517</v>
      </c>
      <c r="E7677" t="s">
        <v>1118</v>
      </c>
      <c r="F7677" t="s">
        <v>88</v>
      </c>
      <c r="G7677">
        <v>64120</v>
      </c>
      <c r="H7677">
        <v>39.13353</v>
      </c>
      <c r="I7677">
        <v>-94.523118999999994</v>
      </c>
      <c r="J7677" s="1" t="d">
        <v>2018-06-05</v>
      </c>
      <c r="K7677">
        <v>65346</v>
      </c>
      <c r="L7677" t="s">
        <v>16518</v>
      </c>
      <c r="M7677" s="1" t="d">
        <v>2014-12-15</v>
      </c>
      <c r="N7677">
        <v>12</v>
      </c>
      <c r="O7677">
        <v>15</v>
      </c>
      <c r="P7677">
        <v>2014</v>
      </c>
      <c r="Q7677" t="s">
        <v>35</v>
      </c>
      <c r="R7677" t="s">
        <v>26</v>
      </c>
      <c r="S7677" t="s">
        <v>27</v>
      </c>
    </row>
    <row r="7678" spans="1:19" x14ac:dyDescent="0.25">
      <c r="A7678" t="s">
        <v>338</v>
      </c>
      <c r="B7678" t="s">
        <v>17543</v>
      </c>
      <c r="C7678" t="s">
        <v>17544</v>
      </c>
      <c r="D7678" t="s">
        <v>17545</v>
      </c>
      <c r="E7678" t="s">
        <v>10818</v>
      </c>
      <c r="F7678" t="s">
        <v>59</v>
      </c>
      <c r="G7678">
        <v>43449</v>
      </c>
      <c r="H7678">
        <v>41.603861999999999</v>
      </c>
      <c r="I7678">
        <v>-83.202233000000007</v>
      </c>
      <c r="J7678" s="1" t="d">
        <v>2019-03-07</v>
      </c>
      <c r="K7678">
        <v>65404</v>
      </c>
      <c r="L7678" t="s">
        <v>71</v>
      </c>
      <c r="M7678" s="1" t="d">
        <v>2014-12-20</v>
      </c>
      <c r="N7678">
        <v>12</v>
      </c>
      <c r="O7678">
        <v>20</v>
      </c>
      <c r="P7678">
        <v>2014</v>
      </c>
      <c r="R7678" t="s">
        <v>26</v>
      </c>
      <c r="S7678" t="s">
        <v>31</v>
      </c>
    </row>
    <row r="7679" spans="1:19" x14ac:dyDescent="0.25">
      <c r="A7679" t="s">
        <v>338</v>
      </c>
      <c r="B7679" t="s">
        <v>17546</v>
      </c>
      <c r="C7679" t="s">
        <v>17547</v>
      </c>
      <c r="D7679" t="s">
        <v>17548</v>
      </c>
      <c r="E7679" t="s">
        <v>5225</v>
      </c>
      <c r="F7679" t="s">
        <v>718</v>
      </c>
      <c r="G7679">
        <v>41048</v>
      </c>
      <c r="H7679">
        <v>39.055360999999998</v>
      </c>
      <c r="I7679">
        <v>-84.656176000000002</v>
      </c>
      <c r="J7679" s="1" t="d">
        <v>2018-07-09</v>
      </c>
      <c r="K7679">
        <v>65405</v>
      </c>
      <c r="L7679" t="s">
        <v>30</v>
      </c>
      <c r="M7679" s="1" t="d">
        <v>2014-12-01</v>
      </c>
      <c r="N7679">
        <v>12</v>
      </c>
      <c r="O7679">
        <v>1</v>
      </c>
      <c r="P7679">
        <v>2014</v>
      </c>
      <c r="R7679" t="s">
        <v>26</v>
      </c>
      <c r="S7679" t="s">
        <v>31</v>
      </c>
    </row>
    <row r="7680" spans="1:19" x14ac:dyDescent="0.25">
      <c r="A7680" t="s">
        <v>338</v>
      </c>
      <c r="B7680" t="s">
        <v>17546</v>
      </c>
      <c r="C7680" t="s">
        <v>17547</v>
      </c>
      <c r="D7680" t="s">
        <v>17549</v>
      </c>
      <c r="E7680" t="s">
        <v>5225</v>
      </c>
      <c r="F7680" t="s">
        <v>718</v>
      </c>
      <c r="G7680">
        <v>41048</v>
      </c>
      <c r="H7680">
        <v>39.055360999999998</v>
      </c>
      <c r="I7680">
        <v>-84.656176000000002</v>
      </c>
      <c r="J7680" s="1" t="d">
        <v>2018-07-09</v>
      </c>
      <c r="K7680">
        <v>65406</v>
      </c>
      <c r="L7680" t="s">
        <v>30</v>
      </c>
      <c r="M7680" s="1" t="d">
        <v>2014-12-01</v>
      </c>
      <c r="N7680">
        <v>12</v>
      </c>
      <c r="O7680">
        <v>1</v>
      </c>
      <c r="P7680">
        <v>2014</v>
      </c>
      <c r="R7680" t="s">
        <v>26</v>
      </c>
      <c r="S7680" t="s">
        <v>31</v>
      </c>
    </row>
    <row r="7681" spans="1:19" x14ac:dyDescent="0.25">
      <c r="A7681" t="s">
        <v>338</v>
      </c>
      <c r="B7681" t="s">
        <v>17552</v>
      </c>
      <c r="C7681" t="s">
        <v>17553</v>
      </c>
      <c r="D7681" t="s">
        <v>17554</v>
      </c>
      <c r="E7681" t="s">
        <v>2182</v>
      </c>
      <c r="F7681" t="s">
        <v>1091</v>
      </c>
      <c r="G7681">
        <v>8609</v>
      </c>
      <c r="H7681">
        <v>40.219982999999999</v>
      </c>
      <c r="I7681">
        <v>-74.754838000000007</v>
      </c>
      <c r="J7681" s="1" t="d">
        <v>2018-07-09</v>
      </c>
      <c r="K7681">
        <v>65409</v>
      </c>
      <c r="L7681" t="s">
        <v>30</v>
      </c>
      <c r="M7681" s="1" t="d">
        <v>2014-12-01</v>
      </c>
      <c r="N7681">
        <v>12</v>
      </c>
      <c r="O7681">
        <v>1</v>
      </c>
      <c r="P7681">
        <v>2014</v>
      </c>
      <c r="R7681" t="s">
        <v>26</v>
      </c>
      <c r="S7681" t="s">
        <v>31</v>
      </c>
    </row>
    <row r="7682" spans="1:19" x14ac:dyDescent="0.25">
      <c r="A7682" t="s">
        <v>338</v>
      </c>
      <c r="B7682" t="s">
        <v>17561</v>
      </c>
      <c r="C7682" t="s">
        <v>17562</v>
      </c>
      <c r="E7682" t="s">
        <v>8150</v>
      </c>
      <c r="F7682" t="s">
        <v>657</v>
      </c>
      <c r="G7682">
        <v>4054</v>
      </c>
      <c r="H7682">
        <v>43.744762999999999</v>
      </c>
      <c r="I7682">
        <v>-70.540301999999997</v>
      </c>
      <c r="J7682" s="1" t="d">
        <v>2019-03-07</v>
      </c>
      <c r="K7682">
        <v>65412</v>
      </c>
      <c r="L7682" t="s">
        <v>71</v>
      </c>
      <c r="M7682" s="1" t="d">
        <v>2014-06-01</v>
      </c>
      <c r="N7682">
        <v>6</v>
      </c>
      <c r="O7682">
        <v>1</v>
      </c>
      <c r="P7682">
        <v>2014</v>
      </c>
      <c r="R7682" t="s">
        <v>26</v>
      </c>
      <c r="S7682" t="s">
        <v>31</v>
      </c>
    </row>
    <row r="7683" spans="1:19" x14ac:dyDescent="0.25">
      <c r="A7683" t="s">
        <v>338</v>
      </c>
      <c r="B7683" t="s">
        <v>17563</v>
      </c>
      <c r="C7683" t="s">
        <v>17564</v>
      </c>
      <c r="D7683" t="s">
        <v>17565</v>
      </c>
      <c r="E7683" t="s">
        <v>15313</v>
      </c>
      <c r="F7683" t="s">
        <v>10</v>
      </c>
      <c r="G7683">
        <v>83642</v>
      </c>
      <c r="H7683">
        <v>43.590119999999999</v>
      </c>
      <c r="I7683">
        <v>-116.390613</v>
      </c>
      <c r="J7683" s="1" t="d">
        <v>2019-03-07</v>
      </c>
      <c r="K7683">
        <v>65413</v>
      </c>
      <c r="L7683" t="s">
        <v>71</v>
      </c>
      <c r="M7683" s="1" t="d">
        <v>2014-11-01</v>
      </c>
      <c r="N7683">
        <v>11</v>
      </c>
      <c r="O7683">
        <v>1</v>
      </c>
      <c r="P7683">
        <v>2014</v>
      </c>
      <c r="R7683" t="s">
        <v>26</v>
      </c>
      <c r="S7683" t="s">
        <v>31</v>
      </c>
    </row>
    <row r="7684" spans="1:19" x14ac:dyDescent="0.25">
      <c r="A7684" t="s">
        <v>19</v>
      </c>
      <c r="B7684" t="s">
        <v>17571</v>
      </c>
      <c r="C7684" t="s">
        <v>17572</v>
      </c>
      <c r="E7684" t="s">
        <v>10345</v>
      </c>
      <c r="F7684" t="s">
        <v>157</v>
      </c>
      <c r="G7684">
        <v>15601</v>
      </c>
      <c r="H7684">
        <v>40.308377</v>
      </c>
      <c r="I7684">
        <v>-79.496515000000002</v>
      </c>
      <c r="J7684" s="1" t="d">
        <v>2018-09-10</v>
      </c>
      <c r="K7684">
        <v>65416</v>
      </c>
      <c r="L7684" t="s">
        <v>30</v>
      </c>
      <c r="M7684" s="1" t="d">
        <v>2014-10-15</v>
      </c>
      <c r="N7684">
        <v>10</v>
      </c>
      <c r="O7684">
        <v>15</v>
      </c>
      <c r="P7684">
        <v>2014</v>
      </c>
      <c r="Q7684" t="s">
        <v>33</v>
      </c>
      <c r="R7684" t="s">
        <v>26</v>
      </c>
      <c r="S7684" t="s">
        <v>27</v>
      </c>
    </row>
    <row r="7685" spans="1:19" x14ac:dyDescent="0.25">
      <c r="A7685" t="s">
        <v>370</v>
      </c>
      <c r="B7685" t="s">
        <v>17581</v>
      </c>
      <c r="C7685" t="s">
        <v>17582</v>
      </c>
      <c r="E7685" t="s">
        <v>7476</v>
      </c>
      <c r="F7685" t="s">
        <v>137</v>
      </c>
      <c r="G7685">
        <v>97015</v>
      </c>
      <c r="H7685">
        <v>45.407876999999999</v>
      </c>
      <c r="I7685">
        <v>-122.538645</v>
      </c>
      <c r="J7685" s="1" t="d">
        <v>2019-03-07</v>
      </c>
      <c r="K7685">
        <v>65438</v>
      </c>
      <c r="L7685" t="s">
        <v>71</v>
      </c>
      <c r="M7685" s="1" t="d">
        <v>2014-12-07</v>
      </c>
      <c r="N7685">
        <v>12</v>
      </c>
      <c r="O7685">
        <v>7</v>
      </c>
      <c r="P7685">
        <v>2014</v>
      </c>
      <c r="Q7685" t="s">
        <v>35</v>
      </c>
      <c r="R7685" t="s">
        <v>26</v>
      </c>
      <c r="S7685" t="s">
        <v>27</v>
      </c>
    </row>
    <row r="7686" spans="1:19" x14ac:dyDescent="0.25">
      <c r="A7686" t="s">
        <v>19</v>
      </c>
      <c r="B7686" t="s">
        <v>17588</v>
      </c>
      <c r="C7686" t="s">
        <v>17589</v>
      </c>
      <c r="E7686" t="s">
        <v>17590</v>
      </c>
      <c r="F7686" t="s">
        <v>157</v>
      </c>
      <c r="G7686">
        <v>19063</v>
      </c>
      <c r="H7686">
        <v>39.922603000000002</v>
      </c>
      <c r="I7686">
        <v>-75.430898999999997</v>
      </c>
      <c r="J7686" s="1" t="d">
        <v>2018-09-10</v>
      </c>
      <c r="K7686">
        <v>65441</v>
      </c>
      <c r="L7686" t="s">
        <v>30</v>
      </c>
      <c r="M7686" s="1" t="d">
        <v>2014-07-15</v>
      </c>
      <c r="N7686">
        <v>7</v>
      </c>
      <c r="O7686">
        <v>15</v>
      </c>
      <c r="P7686">
        <v>2014</v>
      </c>
      <c r="Q7686" t="s">
        <v>35</v>
      </c>
      <c r="R7686" t="s">
        <v>26</v>
      </c>
      <c r="S7686" t="s">
        <v>27</v>
      </c>
    </row>
    <row r="7687" spans="1:19" x14ac:dyDescent="0.25">
      <c r="A7687" t="s">
        <v>338</v>
      </c>
      <c r="B7687" t="s">
        <v>17597</v>
      </c>
      <c r="C7687" t="s">
        <v>17598</v>
      </c>
      <c r="D7687" t="s">
        <v>17599</v>
      </c>
      <c r="E7687" t="s">
        <v>10605</v>
      </c>
      <c r="F7687" t="s">
        <v>170</v>
      </c>
      <c r="G7687">
        <v>93455</v>
      </c>
      <c r="H7687">
        <v>34.855846999999997</v>
      </c>
      <c r="I7687">
        <v>-120.371319</v>
      </c>
      <c r="J7687" s="1" t="d">
        <v>2018-12-11</v>
      </c>
      <c r="K7687">
        <v>65459</v>
      </c>
      <c r="L7687" t="s">
        <v>30</v>
      </c>
      <c r="M7687" s="1" t="d">
        <v>2014-12-28</v>
      </c>
      <c r="N7687">
        <v>12</v>
      </c>
      <c r="O7687">
        <v>28</v>
      </c>
      <c r="P7687">
        <v>2014</v>
      </c>
      <c r="R7687" t="s">
        <v>26</v>
      </c>
      <c r="S7687" t="s">
        <v>31</v>
      </c>
    </row>
    <row r="7688" spans="1:19" x14ac:dyDescent="0.25">
      <c r="A7688" t="s">
        <v>338</v>
      </c>
      <c r="B7688" t="s">
        <v>17603</v>
      </c>
      <c r="C7688" t="s">
        <v>17604</v>
      </c>
      <c r="E7688" t="s">
        <v>991</v>
      </c>
      <c r="F7688" t="s">
        <v>212</v>
      </c>
      <c r="G7688">
        <v>28092</v>
      </c>
      <c r="H7688">
        <v>35.478122999999997</v>
      </c>
      <c r="I7688">
        <v>-81.221637999999999</v>
      </c>
      <c r="J7688" s="1" t="d">
        <v>2018-07-09</v>
      </c>
      <c r="K7688">
        <v>65509</v>
      </c>
      <c r="L7688" t="s">
        <v>30</v>
      </c>
      <c r="M7688" s="1" t="d">
        <v>2014-09-01</v>
      </c>
      <c r="N7688">
        <v>9</v>
      </c>
      <c r="O7688">
        <v>1</v>
      </c>
      <c r="P7688">
        <v>2014</v>
      </c>
      <c r="R7688" t="s">
        <v>26</v>
      </c>
      <c r="S7688" t="s">
        <v>31</v>
      </c>
    </row>
    <row r="7689" spans="1:19" x14ac:dyDescent="0.25">
      <c r="A7689" t="s">
        <v>338</v>
      </c>
      <c r="B7689" t="s">
        <v>17605</v>
      </c>
      <c r="C7689" t="s">
        <v>17606</v>
      </c>
      <c r="E7689" t="s">
        <v>3195</v>
      </c>
      <c r="F7689" t="s">
        <v>212</v>
      </c>
      <c r="G7689">
        <v>28704</v>
      </c>
      <c r="H7689">
        <v>35.480846</v>
      </c>
      <c r="I7689">
        <v>-82.564542000000003</v>
      </c>
      <c r="J7689" s="1" t="d">
        <v>2018-11-08</v>
      </c>
      <c r="K7689">
        <v>65512</v>
      </c>
      <c r="L7689" t="s">
        <v>17607</v>
      </c>
      <c r="M7689" s="1" t="d">
        <v>2014-10-01</v>
      </c>
      <c r="N7689">
        <v>10</v>
      </c>
      <c r="O7689">
        <v>1</v>
      </c>
      <c r="P7689">
        <v>2014</v>
      </c>
      <c r="R7689" t="s">
        <v>26</v>
      </c>
      <c r="S7689" t="s">
        <v>31</v>
      </c>
    </row>
    <row r="7690" spans="1:19" x14ac:dyDescent="0.25">
      <c r="A7690" t="s">
        <v>338</v>
      </c>
      <c r="B7690" t="s">
        <v>17608</v>
      </c>
      <c r="C7690" t="s">
        <v>17609</v>
      </c>
      <c r="E7690" t="s">
        <v>298</v>
      </c>
      <c r="F7690" t="s">
        <v>170</v>
      </c>
      <c r="G7690">
        <v>92806</v>
      </c>
      <c r="H7690">
        <v>33.806007000000001</v>
      </c>
      <c r="I7690">
        <v>-117.876763</v>
      </c>
      <c r="J7690" s="1" t="d">
        <v>2018-09-10</v>
      </c>
      <c r="K7690">
        <v>65519</v>
      </c>
      <c r="L7690" t="s">
        <v>17610</v>
      </c>
      <c r="M7690" s="1" t="d">
        <v>2014-12-05</v>
      </c>
      <c r="N7690">
        <v>12</v>
      </c>
      <c r="O7690">
        <v>5</v>
      </c>
      <c r="P7690">
        <v>2014</v>
      </c>
      <c r="R7690" t="s">
        <v>26</v>
      </c>
      <c r="S7690" t="s">
        <v>31</v>
      </c>
    </row>
    <row r="7691" spans="1:19" x14ac:dyDescent="0.25">
      <c r="A7691" t="s">
        <v>19</v>
      </c>
      <c r="B7691" t="s">
        <v>14538</v>
      </c>
      <c r="C7691" t="s">
        <v>14539</v>
      </c>
      <c r="E7691" t="s">
        <v>10026</v>
      </c>
      <c r="F7691" t="s">
        <v>373</v>
      </c>
      <c r="G7691">
        <v>62095</v>
      </c>
      <c r="H7691">
        <v>38.86083</v>
      </c>
      <c r="I7691">
        <v>-90.103494999999995</v>
      </c>
      <c r="J7691" s="1" t="d">
        <v>2019-03-07</v>
      </c>
      <c r="K7691">
        <v>65524</v>
      </c>
      <c r="L7691" t="s">
        <v>71</v>
      </c>
      <c r="M7691" s="1" t="d">
        <v>2014-02-13</v>
      </c>
      <c r="N7691">
        <v>2</v>
      </c>
      <c r="O7691">
        <v>13</v>
      </c>
      <c r="P7691">
        <v>2014</v>
      </c>
      <c r="Q7691" t="s">
        <v>35</v>
      </c>
      <c r="R7691" t="s">
        <v>26</v>
      </c>
      <c r="S7691" t="s">
        <v>27</v>
      </c>
    </row>
    <row r="7692" spans="1:19" x14ac:dyDescent="0.25">
      <c r="A7692" t="s">
        <v>19</v>
      </c>
      <c r="B7692" t="s">
        <v>17636</v>
      </c>
      <c r="C7692" t="s">
        <v>17637</v>
      </c>
      <c r="E7692" t="s">
        <v>771</v>
      </c>
      <c r="F7692" t="s">
        <v>119</v>
      </c>
      <c r="G7692">
        <v>56277</v>
      </c>
      <c r="H7692">
        <v>44.757032000000002</v>
      </c>
      <c r="I7692">
        <v>-95.056026000000003</v>
      </c>
      <c r="J7692" s="1" t="d">
        <v>2018-12-11</v>
      </c>
      <c r="K7692">
        <v>65543</v>
      </c>
      <c r="L7692" t="s">
        <v>30</v>
      </c>
      <c r="M7692" s="1" t="d">
        <v>2014-12-15</v>
      </c>
      <c r="N7692">
        <v>12</v>
      </c>
      <c r="O7692">
        <v>15</v>
      </c>
      <c r="P7692">
        <v>2014</v>
      </c>
      <c r="Q7692" t="s">
        <v>35</v>
      </c>
      <c r="R7692" t="s">
        <v>26</v>
      </c>
      <c r="S7692" t="s">
        <v>27</v>
      </c>
    </row>
    <row r="7693" spans="1:19" x14ac:dyDescent="0.25">
      <c r="A7693" t="s">
        <v>338</v>
      </c>
      <c r="B7693" t="s">
        <v>17749</v>
      </c>
      <c r="C7693" t="s">
        <v>17750</v>
      </c>
      <c r="E7693" t="s">
        <v>297</v>
      </c>
      <c r="F7693" t="s">
        <v>170</v>
      </c>
      <c r="G7693">
        <v>90241</v>
      </c>
      <c r="H7693">
        <v>33.929068000000001</v>
      </c>
      <c r="I7693">
        <v>-118.109466</v>
      </c>
      <c r="J7693" s="1" t="d">
        <v>2019-02-06</v>
      </c>
      <c r="K7693">
        <v>65658</v>
      </c>
      <c r="L7693" t="s">
        <v>103</v>
      </c>
      <c r="M7693" s="1" t="d">
        <v>2014-02-01</v>
      </c>
      <c r="N7693">
        <v>2</v>
      </c>
      <c r="O7693">
        <v>1</v>
      </c>
      <c r="P7693">
        <v>2014</v>
      </c>
      <c r="R7693" t="s">
        <v>26</v>
      </c>
      <c r="S7693" t="s">
        <v>31</v>
      </c>
    </row>
    <row r="7694" spans="1:19" x14ac:dyDescent="0.25">
      <c r="A7694" t="s">
        <v>338</v>
      </c>
      <c r="B7694" t="s">
        <v>17751</v>
      </c>
      <c r="C7694" t="s">
        <v>17752</v>
      </c>
      <c r="D7694" t="s">
        <v>17753</v>
      </c>
      <c r="E7694" t="s">
        <v>4032</v>
      </c>
      <c r="F7694" t="s">
        <v>170</v>
      </c>
      <c r="G7694">
        <v>90712</v>
      </c>
      <c r="H7694">
        <v>33.849736999999998</v>
      </c>
      <c r="I7694">
        <v>-118.132994</v>
      </c>
      <c r="J7694" s="1" t="d">
        <v>2019-02-06</v>
      </c>
      <c r="K7694">
        <v>65659</v>
      </c>
      <c r="L7694" t="s">
        <v>103</v>
      </c>
      <c r="M7694" s="1" t="d">
        <v>2014-06-01</v>
      </c>
      <c r="N7694">
        <v>6</v>
      </c>
      <c r="O7694">
        <v>1</v>
      </c>
      <c r="P7694">
        <v>2014</v>
      </c>
      <c r="R7694" t="s">
        <v>26</v>
      </c>
      <c r="S7694" t="s">
        <v>31</v>
      </c>
    </row>
    <row r="7695" spans="1:19" x14ac:dyDescent="0.25">
      <c r="A7695" t="s">
        <v>338</v>
      </c>
      <c r="B7695" t="s">
        <v>17754</v>
      </c>
      <c r="C7695" t="s">
        <v>17755</v>
      </c>
      <c r="E7695" t="s">
        <v>17756</v>
      </c>
      <c r="F7695" t="s">
        <v>496</v>
      </c>
      <c r="G7695">
        <v>49036</v>
      </c>
      <c r="H7695">
        <v>41.937123</v>
      </c>
      <c r="I7695">
        <v>-84.984167999999997</v>
      </c>
      <c r="J7695" s="1" t="d">
        <v>2018-12-11</v>
      </c>
      <c r="K7695">
        <v>65660</v>
      </c>
      <c r="L7695" t="s">
        <v>30</v>
      </c>
      <c r="M7695" s="1" t="d">
        <v>2014-03-01</v>
      </c>
      <c r="N7695">
        <v>3</v>
      </c>
      <c r="O7695">
        <v>1</v>
      </c>
      <c r="P7695">
        <v>2014</v>
      </c>
      <c r="R7695" t="s">
        <v>26</v>
      </c>
      <c r="S7695" t="s">
        <v>31</v>
      </c>
    </row>
    <row r="7696" spans="1:19" x14ac:dyDescent="0.25">
      <c r="A7696" t="s">
        <v>338</v>
      </c>
      <c r="B7696" t="s">
        <v>17757</v>
      </c>
      <c r="C7696" t="s">
        <v>17758</v>
      </c>
      <c r="E7696" t="s">
        <v>1827</v>
      </c>
      <c r="F7696" t="s">
        <v>119</v>
      </c>
      <c r="G7696">
        <v>55060</v>
      </c>
      <c r="H7696">
        <v>44.137084999999999</v>
      </c>
      <c r="I7696">
        <v>-93.254403999999994</v>
      </c>
      <c r="J7696" s="1" t="d">
        <v>2019-03-07</v>
      </c>
      <c r="K7696">
        <v>65661</v>
      </c>
      <c r="L7696" t="s">
        <v>71</v>
      </c>
      <c r="M7696" s="1" t="d">
        <v>2014-11-15</v>
      </c>
      <c r="N7696">
        <v>11</v>
      </c>
      <c r="O7696">
        <v>15</v>
      </c>
      <c r="P7696">
        <v>2014</v>
      </c>
      <c r="R7696" t="s">
        <v>26</v>
      </c>
      <c r="S7696" t="s">
        <v>31</v>
      </c>
    </row>
    <row r="7697" spans="1:19" x14ac:dyDescent="0.25">
      <c r="A7697" t="s">
        <v>338</v>
      </c>
      <c r="B7697" t="s">
        <v>17762</v>
      </c>
      <c r="C7697" t="s">
        <v>17763</v>
      </c>
      <c r="E7697" t="s">
        <v>16448</v>
      </c>
      <c r="F7697" t="s">
        <v>1026</v>
      </c>
      <c r="G7697">
        <v>3575</v>
      </c>
      <c r="H7697">
        <v>44.257156500000001</v>
      </c>
      <c r="I7697">
        <v>-71.439399699999996</v>
      </c>
      <c r="J7697" s="1" t="d">
        <v>2018-12-11</v>
      </c>
      <c r="K7697">
        <v>65668</v>
      </c>
      <c r="L7697" t="s">
        <v>30</v>
      </c>
      <c r="M7697" s="1" t="d">
        <v>2014-01-01</v>
      </c>
      <c r="N7697">
        <v>1</v>
      </c>
      <c r="O7697">
        <v>1</v>
      </c>
      <c r="P7697">
        <v>2014</v>
      </c>
      <c r="R7697" t="s">
        <v>26</v>
      </c>
      <c r="S7697" t="s">
        <v>31</v>
      </c>
    </row>
    <row r="7698" spans="1:19" x14ac:dyDescent="0.25">
      <c r="A7698" t="s">
        <v>338</v>
      </c>
      <c r="B7698" t="s">
        <v>17776</v>
      </c>
      <c r="C7698" t="s">
        <v>17777</v>
      </c>
      <c r="E7698" t="s">
        <v>178</v>
      </c>
      <c r="F7698" t="s">
        <v>170</v>
      </c>
      <c r="G7698">
        <v>94108</v>
      </c>
      <c r="H7698">
        <v>37.791983000000002</v>
      </c>
      <c r="I7698">
        <v>-122.409718</v>
      </c>
      <c r="J7698" s="1" t="d">
        <v>2018-05-03</v>
      </c>
      <c r="K7698">
        <v>65680</v>
      </c>
      <c r="L7698" t="s">
        <v>30</v>
      </c>
      <c r="M7698" s="1" t="d">
        <v>2014-03-31</v>
      </c>
      <c r="N7698">
        <v>3</v>
      </c>
      <c r="O7698">
        <v>31</v>
      </c>
      <c r="P7698">
        <v>2014</v>
      </c>
      <c r="R7698" t="s">
        <v>26</v>
      </c>
      <c r="S7698" t="s">
        <v>31</v>
      </c>
    </row>
    <row r="7699" spans="1:19" x14ac:dyDescent="0.25">
      <c r="A7699" t="s">
        <v>338</v>
      </c>
      <c r="B7699" t="s">
        <v>17778</v>
      </c>
      <c r="C7699" t="s">
        <v>17779</v>
      </c>
      <c r="E7699" t="s">
        <v>1109</v>
      </c>
      <c r="F7699" t="s">
        <v>42</v>
      </c>
      <c r="G7699">
        <v>1096</v>
      </c>
      <c r="H7699">
        <v>42.39264</v>
      </c>
      <c r="I7699">
        <v>-72.729866000000001</v>
      </c>
      <c r="J7699" s="1" t="d">
        <v>2018-07-09</v>
      </c>
      <c r="K7699">
        <v>65681</v>
      </c>
      <c r="L7699" t="s">
        <v>30</v>
      </c>
      <c r="M7699" s="1" t="d">
        <v>2014-06-01</v>
      </c>
      <c r="N7699">
        <v>6</v>
      </c>
      <c r="O7699">
        <v>1</v>
      </c>
      <c r="P7699">
        <v>2014</v>
      </c>
      <c r="R7699" t="s">
        <v>26</v>
      </c>
      <c r="S7699" t="s">
        <v>31</v>
      </c>
    </row>
    <row r="7700" spans="1:19" x14ac:dyDescent="0.25">
      <c r="A7700" t="s">
        <v>312</v>
      </c>
      <c r="B7700" t="s">
        <v>17413</v>
      </c>
      <c r="C7700" t="s">
        <v>17414</v>
      </c>
      <c r="E7700" t="s">
        <v>17415</v>
      </c>
      <c r="F7700" t="s">
        <v>119</v>
      </c>
      <c r="G7700">
        <v>55720</v>
      </c>
      <c r="H7700">
        <v>46.736203000000003</v>
      </c>
      <c r="I7700">
        <v>-92.466570000000004</v>
      </c>
      <c r="J7700" s="1" t="d">
        <v>2019-03-07</v>
      </c>
      <c r="K7700">
        <v>65805</v>
      </c>
      <c r="L7700" t="s">
        <v>71</v>
      </c>
      <c r="M7700" s="1" t="d">
        <v>2014-12-18</v>
      </c>
      <c r="N7700">
        <v>12</v>
      </c>
      <c r="O7700">
        <v>18</v>
      </c>
      <c r="P7700">
        <v>2014</v>
      </c>
      <c r="R7700" t="s">
        <v>26</v>
      </c>
      <c r="S7700" t="s">
        <v>31</v>
      </c>
    </row>
    <row r="7701" spans="1:19" x14ac:dyDescent="0.25">
      <c r="A7701" t="s">
        <v>312</v>
      </c>
      <c r="B7701" t="s">
        <v>17820</v>
      </c>
      <c r="C7701" t="s">
        <v>17821</v>
      </c>
      <c r="E7701" t="s">
        <v>622</v>
      </c>
      <c r="F7701" t="s">
        <v>119</v>
      </c>
      <c r="G7701">
        <v>55104</v>
      </c>
      <c r="H7701">
        <v>44.947994000000001</v>
      </c>
      <c r="I7701">
        <v>-93.192068000000006</v>
      </c>
      <c r="J7701" s="1" t="d">
        <v>2019-04-08</v>
      </c>
      <c r="K7701">
        <v>65811</v>
      </c>
      <c r="L7701" t="s">
        <v>24</v>
      </c>
      <c r="M7701" s="1" t="d">
        <v>2014-12-15</v>
      </c>
      <c r="N7701">
        <v>12</v>
      </c>
      <c r="O7701">
        <v>15</v>
      </c>
      <c r="P7701">
        <v>2014</v>
      </c>
      <c r="R7701" t="s">
        <v>26</v>
      </c>
      <c r="S7701" t="s">
        <v>31</v>
      </c>
    </row>
    <row r="7702" spans="1:19" x14ac:dyDescent="0.25">
      <c r="A7702" t="s">
        <v>312</v>
      </c>
      <c r="B7702" t="s">
        <v>17421</v>
      </c>
      <c r="C7702" t="s">
        <v>17422</v>
      </c>
      <c r="E7702" t="s">
        <v>17415</v>
      </c>
      <c r="F7702" t="s">
        <v>119</v>
      </c>
      <c r="G7702">
        <v>55720</v>
      </c>
      <c r="H7702">
        <v>46.701574000000001</v>
      </c>
      <c r="I7702">
        <v>-92.424620000000004</v>
      </c>
      <c r="J7702" s="1" t="d">
        <v>2019-03-07</v>
      </c>
      <c r="K7702">
        <v>65812</v>
      </c>
      <c r="L7702" t="s">
        <v>71</v>
      </c>
      <c r="M7702" s="1" t="d">
        <v>2014-12-04</v>
      </c>
      <c r="N7702">
        <v>12</v>
      </c>
      <c r="O7702">
        <v>4</v>
      </c>
      <c r="P7702">
        <v>2014</v>
      </c>
      <c r="R7702" t="s">
        <v>26</v>
      </c>
      <c r="S7702" t="s">
        <v>31</v>
      </c>
    </row>
    <row r="7703" spans="1:19" x14ac:dyDescent="0.25">
      <c r="A7703" t="s">
        <v>312</v>
      </c>
      <c r="B7703" t="s">
        <v>17835</v>
      </c>
      <c r="C7703" t="s">
        <v>17836</v>
      </c>
      <c r="E7703" t="s">
        <v>1209</v>
      </c>
      <c r="F7703" t="s">
        <v>129</v>
      </c>
      <c r="G7703">
        <v>80910</v>
      </c>
      <c r="H7703">
        <v>38.825650000000003</v>
      </c>
      <c r="I7703">
        <v>-104.78149999999999</v>
      </c>
      <c r="J7703" s="1" t="d">
        <v>2018-05-03</v>
      </c>
      <c r="K7703">
        <v>65841</v>
      </c>
      <c r="L7703" t="s">
        <v>30</v>
      </c>
      <c r="M7703" s="1" t="d">
        <v>2014-08-21</v>
      </c>
      <c r="N7703">
        <v>8</v>
      </c>
      <c r="O7703">
        <v>21</v>
      </c>
      <c r="P7703">
        <v>2014</v>
      </c>
      <c r="R7703" t="s">
        <v>26</v>
      </c>
      <c r="S7703" t="s">
        <v>31</v>
      </c>
    </row>
    <row r="7704" spans="1:19" x14ac:dyDescent="0.25">
      <c r="A7704" t="s">
        <v>312</v>
      </c>
      <c r="B7704" t="s">
        <v>17837</v>
      </c>
      <c r="C7704" t="s">
        <v>17838</v>
      </c>
      <c r="E7704" t="s">
        <v>695</v>
      </c>
      <c r="F7704" t="s">
        <v>327</v>
      </c>
      <c r="G7704">
        <v>50317</v>
      </c>
      <c r="H7704">
        <v>41.644759999999998</v>
      </c>
      <c r="I7704">
        <v>-93.515069999999994</v>
      </c>
      <c r="J7704" s="1" t="d">
        <v>2019-04-08</v>
      </c>
      <c r="K7704">
        <v>65842</v>
      </c>
      <c r="L7704" t="s">
        <v>24</v>
      </c>
      <c r="M7704" s="1" t="d">
        <v>2014-10-30</v>
      </c>
      <c r="N7704">
        <v>10</v>
      </c>
      <c r="O7704">
        <v>30</v>
      </c>
      <c r="P7704">
        <v>2014</v>
      </c>
      <c r="R7704" t="s">
        <v>26</v>
      </c>
      <c r="S7704" t="s">
        <v>31</v>
      </c>
    </row>
    <row r="7705" spans="1:19" x14ac:dyDescent="0.25">
      <c r="A7705" t="s">
        <v>312</v>
      </c>
      <c r="B7705" t="s">
        <v>17839</v>
      </c>
      <c r="C7705" t="s">
        <v>17840</v>
      </c>
      <c r="E7705" t="s">
        <v>3799</v>
      </c>
      <c r="F7705" t="s">
        <v>327</v>
      </c>
      <c r="G7705">
        <v>50323</v>
      </c>
      <c r="H7705">
        <v>41.615139999999997</v>
      </c>
      <c r="I7705">
        <v>-93.781530000000004</v>
      </c>
      <c r="J7705" s="1" t="d">
        <v>2019-04-08</v>
      </c>
      <c r="K7705">
        <v>65843</v>
      </c>
      <c r="L7705" t="s">
        <v>24</v>
      </c>
      <c r="M7705" s="1" t="d">
        <v>2014-11-06</v>
      </c>
      <c r="N7705">
        <v>11</v>
      </c>
      <c r="O7705">
        <v>6</v>
      </c>
      <c r="P7705">
        <v>2014</v>
      </c>
      <c r="R7705" t="s">
        <v>26</v>
      </c>
      <c r="S7705" t="s">
        <v>31</v>
      </c>
    </row>
    <row r="7706" spans="1:19" x14ac:dyDescent="0.25">
      <c r="A7706" t="s">
        <v>312</v>
      </c>
      <c r="B7706" t="s">
        <v>17841</v>
      </c>
      <c r="C7706" t="s">
        <v>17842</v>
      </c>
      <c r="E7706" t="s">
        <v>1642</v>
      </c>
      <c r="F7706" t="s">
        <v>319</v>
      </c>
      <c r="G7706">
        <v>57104</v>
      </c>
      <c r="H7706">
        <v>43.564660000000003</v>
      </c>
      <c r="I7706">
        <v>-96.730699999999999</v>
      </c>
      <c r="J7706" s="1" t="d">
        <v>2018-05-03</v>
      </c>
      <c r="K7706">
        <v>65844</v>
      </c>
      <c r="L7706" t="s">
        <v>30</v>
      </c>
      <c r="M7706" s="1" t="d">
        <v>2014-11-20</v>
      </c>
      <c r="N7706">
        <v>11</v>
      </c>
      <c r="O7706">
        <v>20</v>
      </c>
      <c r="P7706">
        <v>2014</v>
      </c>
      <c r="R7706" t="s">
        <v>26</v>
      </c>
      <c r="S7706" t="s">
        <v>31</v>
      </c>
    </row>
    <row r="7707" spans="1:19" x14ac:dyDescent="0.25">
      <c r="A7707" t="s">
        <v>312</v>
      </c>
      <c r="B7707" t="s">
        <v>17843</v>
      </c>
      <c r="C7707" t="s">
        <v>17844</v>
      </c>
      <c r="E7707" t="s">
        <v>17845</v>
      </c>
      <c r="F7707" t="s">
        <v>143</v>
      </c>
      <c r="G7707">
        <v>74301</v>
      </c>
      <c r="H7707">
        <v>36.623199999999997</v>
      </c>
      <c r="I7707">
        <v>-95.147800000000004</v>
      </c>
      <c r="J7707" s="1" t="d">
        <v>2018-05-03</v>
      </c>
      <c r="K7707">
        <v>65845</v>
      </c>
      <c r="L7707" t="s">
        <v>30</v>
      </c>
      <c r="M7707" s="1" t="d">
        <v>2014-12-22</v>
      </c>
      <c r="N7707">
        <v>12</v>
      </c>
      <c r="O7707">
        <v>22</v>
      </c>
      <c r="P7707">
        <v>2014</v>
      </c>
      <c r="R7707" t="s">
        <v>26</v>
      </c>
      <c r="S7707" t="s">
        <v>31</v>
      </c>
    </row>
    <row r="7708" spans="1:19" x14ac:dyDescent="0.25">
      <c r="A7708" t="s">
        <v>312</v>
      </c>
      <c r="B7708" t="s">
        <v>17846</v>
      </c>
      <c r="C7708" t="s">
        <v>17844</v>
      </c>
      <c r="E7708" t="s">
        <v>17845</v>
      </c>
      <c r="F7708" t="s">
        <v>143</v>
      </c>
      <c r="G7708">
        <v>74301</v>
      </c>
      <c r="H7708">
        <v>36.623199999999997</v>
      </c>
      <c r="I7708">
        <v>-95.147800000000004</v>
      </c>
      <c r="J7708" s="1" t="d">
        <v>2018-05-03</v>
      </c>
      <c r="K7708">
        <v>65846</v>
      </c>
      <c r="L7708" t="s">
        <v>30</v>
      </c>
      <c r="M7708" s="1" t="d">
        <v>2014-12-22</v>
      </c>
      <c r="N7708">
        <v>12</v>
      </c>
      <c r="O7708">
        <v>22</v>
      </c>
      <c r="P7708">
        <v>2014</v>
      </c>
      <c r="R7708" t="s">
        <v>26</v>
      </c>
      <c r="S7708" t="s">
        <v>31</v>
      </c>
    </row>
    <row r="7709" spans="1:19" x14ac:dyDescent="0.25">
      <c r="A7709" t="s">
        <v>312</v>
      </c>
      <c r="B7709" t="s">
        <v>17847</v>
      </c>
      <c r="C7709" t="s">
        <v>17848</v>
      </c>
      <c r="E7709" t="s">
        <v>8963</v>
      </c>
      <c r="F7709" t="s">
        <v>129</v>
      </c>
      <c r="G7709">
        <v>80026</v>
      </c>
      <c r="H7709">
        <v>40.000779999999999</v>
      </c>
      <c r="I7709">
        <v>-105.03642000000001</v>
      </c>
      <c r="J7709" s="1" t="d">
        <v>2018-05-03</v>
      </c>
      <c r="K7709">
        <v>65847</v>
      </c>
      <c r="L7709" t="s">
        <v>30</v>
      </c>
      <c r="M7709" s="1" t="d">
        <v>2014-12-23</v>
      </c>
      <c r="N7709">
        <v>12</v>
      </c>
      <c r="O7709">
        <v>23</v>
      </c>
      <c r="P7709">
        <v>2014</v>
      </c>
      <c r="R7709" t="s">
        <v>26</v>
      </c>
      <c r="S7709" t="s">
        <v>31</v>
      </c>
    </row>
    <row r="7710" spans="1:19" x14ac:dyDescent="0.25">
      <c r="A7710" t="s">
        <v>312</v>
      </c>
      <c r="B7710" t="s">
        <v>17849</v>
      </c>
      <c r="C7710" t="s">
        <v>17850</v>
      </c>
      <c r="E7710" t="s">
        <v>449</v>
      </c>
      <c r="F7710" t="s">
        <v>88</v>
      </c>
      <c r="G7710">
        <v>65810</v>
      </c>
      <c r="H7710">
        <v>37.116678</v>
      </c>
      <c r="I7710">
        <v>-93.295850999999999</v>
      </c>
      <c r="J7710" s="1" t="d">
        <v>2018-05-03</v>
      </c>
      <c r="K7710">
        <v>65848</v>
      </c>
      <c r="L7710" t="s">
        <v>30</v>
      </c>
      <c r="M7710" s="1" t="d">
        <v>2014-10-10</v>
      </c>
      <c r="N7710">
        <v>10</v>
      </c>
      <c r="O7710">
        <v>10</v>
      </c>
      <c r="P7710">
        <v>2014</v>
      </c>
      <c r="R7710" t="s">
        <v>26</v>
      </c>
      <c r="S7710" t="s">
        <v>31</v>
      </c>
    </row>
    <row r="7711" spans="1:19" x14ac:dyDescent="0.25">
      <c r="A7711" t="s">
        <v>312</v>
      </c>
      <c r="B7711" t="s">
        <v>17851</v>
      </c>
      <c r="C7711" t="s">
        <v>17852</v>
      </c>
      <c r="E7711" t="s">
        <v>449</v>
      </c>
      <c r="F7711" t="s">
        <v>88</v>
      </c>
      <c r="G7711">
        <v>65803</v>
      </c>
      <c r="H7711">
        <v>37.159618000000002</v>
      </c>
      <c r="I7711">
        <v>-93.290903</v>
      </c>
      <c r="J7711" s="1" t="d">
        <v>2018-05-03</v>
      </c>
      <c r="K7711">
        <v>65849</v>
      </c>
      <c r="L7711" t="s">
        <v>30</v>
      </c>
      <c r="M7711" s="1" t="d">
        <v>2014-10-24</v>
      </c>
      <c r="N7711">
        <v>10</v>
      </c>
      <c r="O7711">
        <v>24</v>
      </c>
      <c r="P7711">
        <v>2014</v>
      </c>
      <c r="R7711" t="s">
        <v>26</v>
      </c>
      <c r="S7711" t="s">
        <v>31</v>
      </c>
    </row>
    <row r="7712" spans="1:19" x14ac:dyDescent="0.25">
      <c r="A7712" t="s">
        <v>312</v>
      </c>
      <c r="B7712" t="s">
        <v>17853</v>
      </c>
      <c r="C7712" t="s">
        <v>17854</v>
      </c>
      <c r="E7712" t="s">
        <v>4429</v>
      </c>
      <c r="F7712" t="s">
        <v>40</v>
      </c>
      <c r="G7712">
        <v>72745</v>
      </c>
      <c r="H7712">
        <v>36.253791</v>
      </c>
      <c r="I7712">
        <v>-94.137277999999995</v>
      </c>
      <c r="J7712" s="1" t="d">
        <v>2019-04-08</v>
      </c>
      <c r="K7712">
        <v>65850</v>
      </c>
      <c r="L7712" t="s">
        <v>24</v>
      </c>
      <c r="M7712" s="1" t="d">
        <v>2014-12-12</v>
      </c>
      <c r="N7712">
        <v>12</v>
      </c>
      <c r="O7712">
        <v>12</v>
      </c>
      <c r="P7712">
        <v>2014</v>
      </c>
      <c r="R7712" t="s">
        <v>26</v>
      </c>
      <c r="S7712" t="s">
        <v>31</v>
      </c>
    </row>
    <row r="7713" spans="1:19" x14ac:dyDescent="0.25">
      <c r="A7713" t="s">
        <v>312</v>
      </c>
      <c r="B7713" t="s">
        <v>17859</v>
      </c>
      <c r="C7713" t="s">
        <v>17860</v>
      </c>
      <c r="D7713" t="s">
        <v>17861</v>
      </c>
      <c r="E7713" t="s">
        <v>123</v>
      </c>
      <c r="F7713" t="s">
        <v>124</v>
      </c>
      <c r="G7713">
        <v>68138</v>
      </c>
      <c r="H7713">
        <v>41.161136999999997</v>
      </c>
      <c r="I7713">
        <v>-96.142301000000003</v>
      </c>
      <c r="J7713" s="1" t="d">
        <v>2019-04-08</v>
      </c>
      <c r="K7713">
        <v>65853</v>
      </c>
      <c r="L7713" t="s">
        <v>24</v>
      </c>
      <c r="M7713" s="1" t="d">
        <v>2014-10-01</v>
      </c>
      <c r="N7713">
        <v>10</v>
      </c>
      <c r="O7713">
        <v>1</v>
      </c>
      <c r="P7713">
        <v>2014</v>
      </c>
      <c r="R7713" t="s">
        <v>26</v>
      </c>
      <c r="S7713" t="s">
        <v>31</v>
      </c>
    </row>
    <row r="7714" spans="1:19" x14ac:dyDescent="0.25">
      <c r="A7714" t="s">
        <v>338</v>
      </c>
      <c r="B7714" t="s">
        <v>17882</v>
      </c>
      <c r="C7714" t="s">
        <v>17883</v>
      </c>
      <c r="D7714" t="s">
        <v>17884</v>
      </c>
      <c r="E7714" t="s">
        <v>6861</v>
      </c>
      <c r="F7714" t="s">
        <v>137</v>
      </c>
      <c r="G7714">
        <v>97070</v>
      </c>
      <c r="H7714">
        <v>45.334986000000001</v>
      </c>
      <c r="I7714">
        <v>-122.76669099999999</v>
      </c>
      <c r="J7714" s="1" t="d">
        <v>2019-03-07</v>
      </c>
      <c r="K7714">
        <v>65944</v>
      </c>
      <c r="L7714" t="s">
        <v>71</v>
      </c>
      <c r="M7714" s="1" t="d">
        <v>2014-09-01</v>
      </c>
      <c r="N7714">
        <v>9</v>
      </c>
      <c r="O7714">
        <v>1</v>
      </c>
      <c r="P7714">
        <v>2014</v>
      </c>
      <c r="R7714" t="s">
        <v>26</v>
      </c>
      <c r="S7714" t="s">
        <v>31</v>
      </c>
    </row>
    <row r="7715" spans="1:19" x14ac:dyDescent="0.25">
      <c r="A7715" t="s">
        <v>312</v>
      </c>
      <c r="B7715" t="s">
        <v>17897</v>
      </c>
      <c r="C7715" t="s">
        <v>17898</v>
      </c>
      <c r="E7715" t="s">
        <v>17899</v>
      </c>
      <c r="F7715" t="s">
        <v>69</v>
      </c>
      <c r="G7715">
        <v>70769</v>
      </c>
      <c r="H7715">
        <v>30.30537</v>
      </c>
      <c r="I7715">
        <v>-90.973588000000007</v>
      </c>
      <c r="J7715" s="1" t="d">
        <v>2019-04-08</v>
      </c>
      <c r="K7715">
        <v>65960</v>
      </c>
      <c r="L7715" t="s">
        <v>24</v>
      </c>
      <c r="M7715" s="1" t="d">
        <v>2014-12-31</v>
      </c>
      <c r="N7715">
        <v>12</v>
      </c>
      <c r="O7715">
        <v>31</v>
      </c>
      <c r="P7715">
        <v>2014</v>
      </c>
      <c r="R7715" t="s">
        <v>26</v>
      </c>
      <c r="S7715" t="s">
        <v>31</v>
      </c>
    </row>
    <row r="7716" spans="1:19" x14ac:dyDescent="0.25">
      <c r="A7716" t="s">
        <v>338</v>
      </c>
      <c r="B7716" t="s">
        <v>18236</v>
      </c>
      <c r="C7716" t="s">
        <v>18237</v>
      </c>
      <c r="E7716" t="s">
        <v>346</v>
      </c>
      <c r="F7716" t="s">
        <v>170</v>
      </c>
      <c r="G7716">
        <v>91770</v>
      </c>
      <c r="H7716">
        <v>34.052177999999998</v>
      </c>
      <c r="I7716">
        <v>-118.078675</v>
      </c>
      <c r="J7716" s="1" t="d">
        <v>2019-01-10</v>
      </c>
      <c r="K7716">
        <v>66306</v>
      </c>
      <c r="L7716" t="s">
        <v>30</v>
      </c>
      <c r="M7716" s="1" t="d">
        <v>2014-10-06</v>
      </c>
      <c r="N7716">
        <v>10</v>
      </c>
      <c r="O7716">
        <v>6</v>
      </c>
      <c r="P7716">
        <v>2014</v>
      </c>
      <c r="R7716" t="s">
        <v>26</v>
      </c>
      <c r="S7716" t="s">
        <v>27</v>
      </c>
    </row>
    <row r="7717" spans="1:19" x14ac:dyDescent="0.25">
      <c r="A7717" t="s">
        <v>312</v>
      </c>
      <c r="B7717" t="s">
        <v>4333</v>
      </c>
      <c r="C7717" t="s">
        <v>18272</v>
      </c>
      <c r="E7717" t="s">
        <v>1324</v>
      </c>
      <c r="F7717" t="s">
        <v>170</v>
      </c>
      <c r="G7717">
        <v>95608</v>
      </c>
      <c r="H7717">
        <v>38.596353999999998</v>
      </c>
      <c r="I7717">
        <v>-121.34547600000001</v>
      </c>
      <c r="J7717" s="1" t="d">
        <v>2019-03-07</v>
      </c>
      <c r="K7717">
        <v>66384</v>
      </c>
      <c r="L7717" t="s">
        <v>71</v>
      </c>
      <c r="M7717" s="1" t="d">
        <v>2014-01-01</v>
      </c>
      <c r="N7717">
        <v>1</v>
      </c>
      <c r="O7717">
        <v>1</v>
      </c>
      <c r="P7717">
        <v>2014</v>
      </c>
      <c r="R7717" t="s">
        <v>26</v>
      </c>
      <c r="S7717" t="s">
        <v>31</v>
      </c>
    </row>
    <row r="7718" spans="1:19" x14ac:dyDescent="0.25">
      <c r="A7718" t="s">
        <v>338</v>
      </c>
      <c r="B7718" t="s">
        <v>17603</v>
      </c>
      <c r="C7718" t="s">
        <v>18279</v>
      </c>
      <c r="E7718" t="s">
        <v>1802</v>
      </c>
      <c r="F7718" t="s">
        <v>212</v>
      </c>
      <c r="G7718">
        <v>28804</v>
      </c>
      <c r="H7718">
        <v>35.629829999999998</v>
      </c>
      <c r="I7718">
        <v>-82.552774999999997</v>
      </c>
      <c r="J7718" s="1" t="d">
        <v>2018-07-09</v>
      </c>
      <c r="K7718">
        <v>66409</v>
      </c>
      <c r="L7718" t="s">
        <v>30</v>
      </c>
      <c r="M7718" s="1" t="d">
        <v>2014-11-01</v>
      </c>
      <c r="N7718">
        <v>11</v>
      </c>
      <c r="O7718">
        <v>1</v>
      </c>
      <c r="P7718">
        <v>2014</v>
      </c>
      <c r="R7718" t="s">
        <v>26</v>
      </c>
      <c r="S7718" t="s">
        <v>31</v>
      </c>
    </row>
    <row r="7719" spans="1:19" x14ac:dyDescent="0.25">
      <c r="A7719" t="s">
        <v>312</v>
      </c>
      <c r="B7719" t="s">
        <v>17418</v>
      </c>
      <c r="C7719" t="s">
        <v>17419</v>
      </c>
      <c r="E7719" t="s">
        <v>17420</v>
      </c>
      <c r="F7719" t="s">
        <v>327</v>
      </c>
      <c r="G7719">
        <v>52742</v>
      </c>
      <c r="H7719">
        <v>41.826526999999999</v>
      </c>
      <c r="I7719">
        <v>-90.551749999999998</v>
      </c>
      <c r="J7719" s="1" t="d">
        <v>2019-04-08</v>
      </c>
      <c r="K7719">
        <v>66440</v>
      </c>
      <c r="L7719" t="s">
        <v>24</v>
      </c>
      <c r="M7719" s="1" t="d">
        <v>2014-11-13</v>
      </c>
      <c r="N7719">
        <v>11</v>
      </c>
      <c r="O7719">
        <v>13</v>
      </c>
      <c r="P7719">
        <v>2014</v>
      </c>
      <c r="R7719" t="s">
        <v>26</v>
      </c>
      <c r="S7719" t="s">
        <v>31</v>
      </c>
    </row>
    <row r="7720" spans="1:19" x14ac:dyDescent="0.25">
      <c r="A7720" t="s">
        <v>312</v>
      </c>
      <c r="B7720" t="s">
        <v>16789</v>
      </c>
      <c r="C7720" t="s">
        <v>16790</v>
      </c>
      <c r="E7720" t="s">
        <v>16791</v>
      </c>
      <c r="F7720" t="s">
        <v>513</v>
      </c>
      <c r="G7720">
        <v>53103</v>
      </c>
      <c r="H7720">
        <v>42.915036000000001</v>
      </c>
      <c r="I7720">
        <v>-88.219603000000006</v>
      </c>
      <c r="J7720" s="1" t="d">
        <v>2019-01-10</v>
      </c>
      <c r="K7720">
        <v>66441</v>
      </c>
      <c r="L7720" t="s">
        <v>4346</v>
      </c>
      <c r="M7720" s="1" t="d">
        <v>2014-10-16</v>
      </c>
      <c r="N7720">
        <v>10</v>
      </c>
      <c r="O7720">
        <v>16</v>
      </c>
      <c r="P7720">
        <v>2014</v>
      </c>
      <c r="R7720" t="s">
        <v>26</v>
      </c>
      <c r="S7720" t="s">
        <v>31</v>
      </c>
    </row>
    <row r="7721" spans="1:19" x14ac:dyDescent="0.25">
      <c r="A7721" t="s">
        <v>312</v>
      </c>
      <c r="B7721" t="s">
        <v>17416</v>
      </c>
      <c r="C7721" t="s">
        <v>17417</v>
      </c>
      <c r="E7721" t="s">
        <v>2542</v>
      </c>
      <c r="F7721" t="s">
        <v>513</v>
      </c>
      <c r="G7721">
        <v>54701</v>
      </c>
      <c r="H7721">
        <v>44.781804999999999</v>
      </c>
      <c r="I7721">
        <v>-91.462220000000002</v>
      </c>
      <c r="J7721" s="1" t="d">
        <v>2019-01-10</v>
      </c>
      <c r="K7721">
        <v>66442</v>
      </c>
      <c r="L7721" t="s">
        <v>4346</v>
      </c>
      <c r="M7721" s="1" t="d">
        <v>2014-12-04</v>
      </c>
      <c r="N7721">
        <v>12</v>
      </c>
      <c r="O7721">
        <v>4</v>
      </c>
      <c r="P7721">
        <v>2014</v>
      </c>
      <c r="R7721" t="s">
        <v>26</v>
      </c>
      <c r="S7721" t="s">
        <v>31</v>
      </c>
    </row>
    <row r="7722" spans="1:19" x14ac:dyDescent="0.25">
      <c r="A7722" t="s">
        <v>312</v>
      </c>
      <c r="B7722" t="s">
        <v>16002</v>
      </c>
      <c r="C7722" t="s">
        <v>16003</v>
      </c>
      <c r="E7722" t="s">
        <v>2542</v>
      </c>
      <c r="F7722" t="s">
        <v>513</v>
      </c>
      <c r="G7722">
        <v>54703</v>
      </c>
      <c r="H7722">
        <v>44.833120000000001</v>
      </c>
      <c r="I7722">
        <v>-91.449340000000007</v>
      </c>
      <c r="J7722" s="1" t="d">
        <v>2018-11-08</v>
      </c>
      <c r="K7722">
        <v>66443</v>
      </c>
      <c r="L7722" t="s">
        <v>16004</v>
      </c>
      <c r="M7722" s="1" t="d">
        <v>2014-08-07</v>
      </c>
      <c r="N7722">
        <v>8</v>
      </c>
      <c r="O7722">
        <v>7</v>
      </c>
      <c r="P7722">
        <v>2014</v>
      </c>
      <c r="R7722" t="s">
        <v>26</v>
      </c>
      <c r="S7722" t="s">
        <v>31</v>
      </c>
    </row>
    <row r="7723" spans="1:19" x14ac:dyDescent="0.25">
      <c r="A7723" t="s">
        <v>312</v>
      </c>
      <c r="B7723" t="s">
        <v>17402</v>
      </c>
      <c r="C7723" t="s">
        <v>17403</v>
      </c>
      <c r="E7723" t="s">
        <v>17404</v>
      </c>
      <c r="F7723" t="s">
        <v>513</v>
      </c>
      <c r="G7723">
        <v>54130</v>
      </c>
      <c r="H7723">
        <v>44.283054999999997</v>
      </c>
      <c r="I7723">
        <v>-88.265780000000007</v>
      </c>
      <c r="J7723" s="1" t="d">
        <v>2019-01-10</v>
      </c>
      <c r="K7723">
        <v>66444</v>
      </c>
      <c r="L7723" t="s">
        <v>4346</v>
      </c>
      <c r="M7723" s="1" t="d">
        <v>2014-12-26</v>
      </c>
      <c r="N7723">
        <v>12</v>
      </c>
      <c r="O7723">
        <v>26</v>
      </c>
      <c r="P7723">
        <v>2014</v>
      </c>
      <c r="R7723" t="s">
        <v>26</v>
      </c>
      <c r="S7723" t="s">
        <v>31</v>
      </c>
    </row>
    <row r="7724" spans="1:19" x14ac:dyDescent="0.25">
      <c r="A7724" t="s">
        <v>312</v>
      </c>
      <c r="B7724" t="s">
        <v>17410</v>
      </c>
      <c r="C7724" t="s">
        <v>17411</v>
      </c>
      <c r="E7724" t="s">
        <v>17412</v>
      </c>
      <c r="F7724" t="s">
        <v>513</v>
      </c>
      <c r="G7724">
        <v>54452</v>
      </c>
      <c r="H7724">
        <v>45.179166000000002</v>
      </c>
      <c r="I7724">
        <v>-89.652630000000002</v>
      </c>
      <c r="J7724" s="1" t="d">
        <v>2019-01-10</v>
      </c>
      <c r="K7724">
        <v>66445</v>
      </c>
      <c r="L7724" t="s">
        <v>4346</v>
      </c>
      <c r="M7724" s="1" t="d">
        <v>2014-12-18</v>
      </c>
      <c r="N7724">
        <v>12</v>
      </c>
      <c r="O7724">
        <v>18</v>
      </c>
      <c r="P7724">
        <v>2014</v>
      </c>
      <c r="R7724" t="s">
        <v>26</v>
      </c>
      <c r="S7724" t="s">
        <v>31</v>
      </c>
    </row>
    <row r="7725" spans="1:19" x14ac:dyDescent="0.25">
      <c r="A7725" t="s">
        <v>312</v>
      </c>
      <c r="B7725" t="s">
        <v>16786</v>
      </c>
      <c r="C7725" t="s">
        <v>16787</v>
      </c>
      <c r="E7725" t="s">
        <v>16788</v>
      </c>
      <c r="F7725" t="s">
        <v>513</v>
      </c>
      <c r="G7725">
        <v>54153</v>
      </c>
      <c r="H7725">
        <v>44.892685</v>
      </c>
      <c r="I7725">
        <v>-87.885040000000004</v>
      </c>
      <c r="J7725" s="1" t="d">
        <v>2019-01-10</v>
      </c>
      <c r="K7725">
        <v>66447</v>
      </c>
      <c r="L7725" t="s">
        <v>4346</v>
      </c>
      <c r="M7725" s="1" t="d">
        <v>2014-10-23</v>
      </c>
      <c r="N7725">
        <v>10</v>
      </c>
      <c r="O7725">
        <v>23</v>
      </c>
      <c r="P7725">
        <v>2014</v>
      </c>
      <c r="R7725" t="s">
        <v>26</v>
      </c>
      <c r="S7725" t="s">
        <v>31</v>
      </c>
    </row>
    <row r="7726" spans="1:19" x14ac:dyDescent="0.25">
      <c r="A7726" t="s">
        <v>312</v>
      </c>
      <c r="B7726" t="s">
        <v>17407</v>
      </c>
      <c r="C7726" t="s">
        <v>17408</v>
      </c>
      <c r="E7726" t="s">
        <v>17409</v>
      </c>
      <c r="F7726" t="s">
        <v>513</v>
      </c>
      <c r="G7726">
        <v>53072</v>
      </c>
      <c r="H7726">
        <v>43.082915999999997</v>
      </c>
      <c r="I7726">
        <v>-88.253190000000004</v>
      </c>
      <c r="J7726" s="1" t="d">
        <v>2019-01-10</v>
      </c>
      <c r="K7726">
        <v>66448</v>
      </c>
      <c r="L7726" t="s">
        <v>4346</v>
      </c>
      <c r="M7726" s="1" t="d">
        <v>2014-12-26</v>
      </c>
      <c r="N7726">
        <v>12</v>
      </c>
      <c r="O7726">
        <v>26</v>
      </c>
      <c r="P7726">
        <v>2014</v>
      </c>
      <c r="R7726" t="s">
        <v>26</v>
      </c>
      <c r="S7726" t="s">
        <v>31</v>
      </c>
    </row>
    <row r="7727" spans="1:19" x14ac:dyDescent="0.25">
      <c r="A7727" t="s">
        <v>312</v>
      </c>
      <c r="B7727" t="s">
        <v>16784</v>
      </c>
      <c r="C7727" t="s">
        <v>16785</v>
      </c>
      <c r="E7727" t="s">
        <v>14383</v>
      </c>
      <c r="F7727" t="s">
        <v>513</v>
      </c>
      <c r="G7727">
        <v>54165</v>
      </c>
      <c r="H7727">
        <v>44.501342000000001</v>
      </c>
      <c r="I7727">
        <v>-88.31953</v>
      </c>
      <c r="J7727" s="1" t="d">
        <v>2019-01-10</v>
      </c>
      <c r="K7727">
        <v>66449</v>
      </c>
      <c r="L7727" t="s">
        <v>4346</v>
      </c>
      <c r="M7727" s="1" t="d">
        <v>2014-10-30</v>
      </c>
      <c r="N7727">
        <v>10</v>
      </c>
      <c r="O7727">
        <v>30</v>
      </c>
      <c r="P7727">
        <v>2014</v>
      </c>
      <c r="R7727" t="s">
        <v>26</v>
      </c>
      <c r="S7727" t="s">
        <v>31</v>
      </c>
    </row>
    <row r="7728" spans="1:19" x14ac:dyDescent="0.25">
      <c r="A7728" t="s">
        <v>312</v>
      </c>
      <c r="B7728" t="s">
        <v>17405</v>
      </c>
      <c r="C7728" t="s">
        <v>17406</v>
      </c>
      <c r="E7728" t="s">
        <v>4583</v>
      </c>
      <c r="F7728" t="s">
        <v>513</v>
      </c>
      <c r="G7728">
        <v>54656</v>
      </c>
      <c r="H7728">
        <v>43.940289</v>
      </c>
      <c r="I7728">
        <v>-90.786249999999995</v>
      </c>
      <c r="J7728" s="1" t="d">
        <v>2019-01-10</v>
      </c>
      <c r="K7728">
        <v>66450</v>
      </c>
      <c r="L7728" t="s">
        <v>4346</v>
      </c>
      <c r="M7728" s="1" t="d">
        <v>2014-12-05</v>
      </c>
      <c r="N7728">
        <v>12</v>
      </c>
      <c r="O7728">
        <v>5</v>
      </c>
      <c r="P7728">
        <v>2014</v>
      </c>
      <c r="R7728" t="s">
        <v>26</v>
      </c>
      <c r="S7728" t="s">
        <v>31</v>
      </c>
    </row>
    <row r="7729" spans="1:19" x14ac:dyDescent="0.25">
      <c r="A7729" t="s">
        <v>312</v>
      </c>
      <c r="B7729" t="s">
        <v>18313</v>
      </c>
      <c r="C7729" t="s">
        <v>18314</v>
      </c>
      <c r="E7729" t="s">
        <v>5453</v>
      </c>
      <c r="F7729" t="s">
        <v>513</v>
      </c>
      <c r="G7729">
        <v>54880</v>
      </c>
      <c r="H7729">
        <v>46.72128</v>
      </c>
      <c r="I7729">
        <v>-92.105885999999998</v>
      </c>
      <c r="J7729" s="1" t="d">
        <v>2019-01-10</v>
      </c>
      <c r="K7729">
        <v>66451</v>
      </c>
      <c r="L7729" t="s">
        <v>30</v>
      </c>
      <c r="M7729" s="1" t="d">
        <v>2014-10-23</v>
      </c>
      <c r="N7729">
        <v>10</v>
      </c>
      <c r="O7729">
        <v>23</v>
      </c>
      <c r="P7729">
        <v>2014</v>
      </c>
      <c r="R7729" t="s">
        <v>26</v>
      </c>
      <c r="S7729" t="s">
        <v>31</v>
      </c>
    </row>
    <row r="7730" spans="1:19" x14ac:dyDescent="0.25">
      <c r="A7730" t="s">
        <v>312</v>
      </c>
      <c r="B7730" t="s">
        <v>16069</v>
      </c>
      <c r="C7730" t="s">
        <v>16070</v>
      </c>
      <c r="E7730" t="s">
        <v>5453</v>
      </c>
      <c r="F7730" t="s">
        <v>513</v>
      </c>
      <c r="G7730">
        <v>54880</v>
      </c>
      <c r="H7730">
        <v>46.698028999999998</v>
      </c>
      <c r="I7730">
        <v>-92.035850999999994</v>
      </c>
      <c r="J7730" s="1" t="d">
        <v>2018-11-08</v>
      </c>
      <c r="K7730">
        <v>66452</v>
      </c>
      <c r="L7730" t="s">
        <v>16071</v>
      </c>
      <c r="M7730" s="1" t="d">
        <v>2014-09-25</v>
      </c>
      <c r="N7730">
        <v>9</v>
      </c>
      <c r="O7730">
        <v>25</v>
      </c>
      <c r="P7730">
        <v>2014</v>
      </c>
      <c r="R7730" t="s">
        <v>26</v>
      </c>
      <c r="S7730" t="s">
        <v>31</v>
      </c>
    </row>
    <row r="7731" spans="1:19" x14ac:dyDescent="0.25">
      <c r="A7731" t="s">
        <v>338</v>
      </c>
      <c r="B7731" t="s">
        <v>18389</v>
      </c>
      <c r="C7731" t="s">
        <v>18390</v>
      </c>
      <c r="D7731" t="s">
        <v>18391</v>
      </c>
      <c r="E7731" t="s">
        <v>301</v>
      </c>
      <c r="F7731" t="s">
        <v>170</v>
      </c>
      <c r="G7731">
        <v>92220</v>
      </c>
      <c r="H7731">
        <v>33.931748300000002</v>
      </c>
      <c r="I7731">
        <v>-116.9459506</v>
      </c>
      <c r="J7731" s="1" t="d">
        <v>2019-02-06</v>
      </c>
      <c r="K7731">
        <v>66638</v>
      </c>
      <c r="L7731" t="s">
        <v>103</v>
      </c>
      <c r="M7731" s="1" t="d">
        <v>2014-04-01</v>
      </c>
      <c r="N7731">
        <v>4</v>
      </c>
      <c r="O7731">
        <v>1</v>
      </c>
      <c r="P7731">
        <v>2014</v>
      </c>
      <c r="R7731" t="s">
        <v>26</v>
      </c>
      <c r="S7731" t="s">
        <v>31</v>
      </c>
    </row>
    <row r="7732" spans="1:19" x14ac:dyDescent="0.25">
      <c r="A7732" t="s">
        <v>19</v>
      </c>
      <c r="B7732" t="s">
        <v>18412</v>
      </c>
      <c r="C7732" t="s">
        <v>18413</v>
      </c>
      <c r="E7732" t="s">
        <v>2368</v>
      </c>
      <c r="F7732" t="s">
        <v>202</v>
      </c>
      <c r="G7732">
        <v>33605</v>
      </c>
      <c r="H7732">
        <v>27.969190000000001</v>
      </c>
      <c r="I7732">
        <v>-82.410824000000005</v>
      </c>
      <c r="J7732" s="1" t="d">
        <v>2019-01-10</v>
      </c>
      <c r="K7732">
        <v>66699</v>
      </c>
      <c r="L7732" t="s">
        <v>30</v>
      </c>
      <c r="M7732" s="1" t="d">
        <v>2014-04-24</v>
      </c>
      <c r="N7732">
        <v>4</v>
      </c>
      <c r="O7732">
        <v>24</v>
      </c>
      <c r="P7732">
        <v>2014</v>
      </c>
      <c r="Q7732" t="s">
        <v>35</v>
      </c>
      <c r="R7732" t="s">
        <v>26</v>
      </c>
      <c r="S7732" t="s">
        <v>27</v>
      </c>
    </row>
    <row r="7733" spans="1:19" x14ac:dyDescent="0.25">
      <c r="A7733" t="s">
        <v>312</v>
      </c>
      <c r="B7733" t="s">
        <v>18419</v>
      </c>
      <c r="C7733" t="s">
        <v>18420</v>
      </c>
      <c r="E7733" t="s">
        <v>11924</v>
      </c>
      <c r="F7733" t="s">
        <v>40</v>
      </c>
      <c r="G7733">
        <v>72450</v>
      </c>
      <c r="H7733">
        <v>36.020169000000003</v>
      </c>
      <c r="I7733">
        <v>-90.525610999999998</v>
      </c>
      <c r="J7733" s="1" t="d">
        <v>2019-04-08</v>
      </c>
      <c r="K7733">
        <v>66706</v>
      </c>
      <c r="L7733" t="s">
        <v>24</v>
      </c>
      <c r="M7733" s="1" t="d">
        <v>2014-04-15</v>
      </c>
      <c r="N7733">
        <v>4</v>
      </c>
      <c r="O7733">
        <v>15</v>
      </c>
      <c r="P7733">
        <v>2014</v>
      </c>
      <c r="R7733" t="s">
        <v>26</v>
      </c>
      <c r="S7733" t="s">
        <v>31</v>
      </c>
    </row>
    <row r="7734" spans="1:19" x14ac:dyDescent="0.25">
      <c r="A7734" t="s">
        <v>338</v>
      </c>
      <c r="B7734" t="s">
        <v>816</v>
      </c>
      <c r="C7734" t="s">
        <v>817</v>
      </c>
      <c r="D7734" t="s">
        <v>18421</v>
      </c>
      <c r="E7734" t="s">
        <v>414</v>
      </c>
      <c r="F7734" t="s">
        <v>170</v>
      </c>
      <c r="G7734">
        <v>91330</v>
      </c>
      <c r="H7734">
        <v>34.241917000000001</v>
      </c>
      <c r="I7734">
        <v>-118.532194</v>
      </c>
      <c r="J7734" s="1" t="d">
        <v>2018-05-03</v>
      </c>
      <c r="K7734">
        <v>66721</v>
      </c>
      <c r="L7734" t="s">
        <v>30</v>
      </c>
      <c r="M7734" s="1" t="d">
        <v>2014-05-01</v>
      </c>
      <c r="N7734">
        <v>5</v>
      </c>
      <c r="O7734">
        <v>1</v>
      </c>
      <c r="P7734">
        <v>2014</v>
      </c>
      <c r="R7734" t="s">
        <v>26</v>
      </c>
      <c r="S7734" t="s">
        <v>31</v>
      </c>
    </row>
    <row r="7735" spans="1:19" x14ac:dyDescent="0.25">
      <c r="A7735" t="s">
        <v>338</v>
      </c>
      <c r="B7735" t="s">
        <v>816</v>
      </c>
      <c r="C7735" t="s">
        <v>817</v>
      </c>
      <c r="D7735" t="s">
        <v>18422</v>
      </c>
      <c r="E7735" t="s">
        <v>414</v>
      </c>
      <c r="F7735" t="s">
        <v>170</v>
      </c>
      <c r="G7735">
        <v>91330</v>
      </c>
      <c r="H7735">
        <v>34.242856000000003</v>
      </c>
      <c r="I7735">
        <v>-118.53289700000001</v>
      </c>
      <c r="J7735" s="1" t="d">
        <v>2018-05-03</v>
      </c>
      <c r="K7735">
        <v>66722</v>
      </c>
      <c r="L7735" t="s">
        <v>30</v>
      </c>
      <c r="M7735" s="1" t="d">
        <v>2014-05-01</v>
      </c>
      <c r="N7735">
        <v>5</v>
      </c>
      <c r="O7735">
        <v>1</v>
      </c>
      <c r="P7735">
        <v>2014</v>
      </c>
      <c r="R7735" t="s">
        <v>26</v>
      </c>
      <c r="S7735" t="s">
        <v>31</v>
      </c>
    </row>
    <row r="7736" spans="1:19" x14ac:dyDescent="0.25">
      <c r="A7736" t="s">
        <v>338</v>
      </c>
      <c r="B7736" t="s">
        <v>18430</v>
      </c>
      <c r="C7736" t="s">
        <v>18431</v>
      </c>
      <c r="E7736" t="s">
        <v>6019</v>
      </c>
      <c r="F7736" t="s">
        <v>67</v>
      </c>
      <c r="G7736">
        <v>6320</v>
      </c>
      <c r="H7736">
        <v>41.362333</v>
      </c>
      <c r="I7736">
        <v>-72.117344000000003</v>
      </c>
      <c r="J7736" s="1" t="d">
        <v>2019-04-08</v>
      </c>
      <c r="K7736">
        <v>66760</v>
      </c>
      <c r="L7736" t="s">
        <v>24</v>
      </c>
      <c r="M7736" s="1" t="d">
        <v>2014-07-15</v>
      </c>
      <c r="N7736">
        <v>7</v>
      </c>
      <c r="O7736">
        <v>15</v>
      </c>
      <c r="P7736">
        <v>2014</v>
      </c>
      <c r="R7736" t="s">
        <v>26</v>
      </c>
      <c r="S7736" t="s">
        <v>31</v>
      </c>
    </row>
    <row r="7737" spans="1:19" x14ac:dyDescent="0.25">
      <c r="A7737" t="s">
        <v>19</v>
      </c>
      <c r="B7737" t="s">
        <v>18552</v>
      </c>
      <c r="C7737" t="s">
        <v>18553</v>
      </c>
      <c r="E7737" t="s">
        <v>18554</v>
      </c>
      <c r="F7737" t="s">
        <v>59</v>
      </c>
      <c r="G7737">
        <v>44512</v>
      </c>
      <c r="H7737">
        <v>41.002876000000001</v>
      </c>
      <c r="I7737">
        <v>-80.655403000000007</v>
      </c>
      <c r="J7737" s="1" t="d">
        <v>2019-03-07</v>
      </c>
      <c r="K7737">
        <v>67029</v>
      </c>
      <c r="L7737" t="s">
        <v>71</v>
      </c>
      <c r="M7737" s="1" t="d">
        <v>2014-04-27</v>
      </c>
      <c r="N7737">
        <v>4</v>
      </c>
      <c r="O7737">
        <v>27</v>
      </c>
      <c r="P7737">
        <v>2014</v>
      </c>
      <c r="Q7737" t="s">
        <v>35</v>
      </c>
      <c r="R7737" t="s">
        <v>26</v>
      </c>
      <c r="S7737" t="s">
        <v>31</v>
      </c>
    </row>
    <row r="7738" spans="1:19" x14ac:dyDescent="0.25">
      <c r="A7738" t="s">
        <v>312</v>
      </c>
      <c r="B7738" t="s">
        <v>16005</v>
      </c>
      <c r="C7738" t="s">
        <v>16006</v>
      </c>
      <c r="E7738" t="s">
        <v>441</v>
      </c>
      <c r="F7738" t="s">
        <v>327</v>
      </c>
      <c r="G7738">
        <v>52806</v>
      </c>
      <c r="H7738">
        <v>41.585881999999998</v>
      </c>
      <c r="I7738">
        <v>-90.573455999999993</v>
      </c>
      <c r="J7738" s="1" t="d">
        <v>2019-04-08</v>
      </c>
      <c r="K7738">
        <v>67109</v>
      </c>
      <c r="L7738" t="s">
        <v>24</v>
      </c>
      <c r="M7738" s="1" t="d">
        <v>2014-08-13</v>
      </c>
      <c r="N7738">
        <v>8</v>
      </c>
      <c r="O7738">
        <v>13</v>
      </c>
      <c r="P7738">
        <v>2014</v>
      </c>
      <c r="R7738" t="s">
        <v>26</v>
      </c>
      <c r="S7738" t="s">
        <v>31</v>
      </c>
    </row>
    <row r="7739" spans="1:19" x14ac:dyDescent="0.25">
      <c r="A7739" t="s">
        <v>338</v>
      </c>
      <c r="B7739" t="s">
        <v>18620</v>
      </c>
      <c r="C7739" t="s">
        <v>18621</v>
      </c>
      <c r="E7739" t="s">
        <v>1467</v>
      </c>
      <c r="F7739" t="s">
        <v>25</v>
      </c>
      <c r="G7739">
        <v>20770</v>
      </c>
      <c r="H7739">
        <v>39.009591</v>
      </c>
      <c r="I7739">
        <v>-76.894340999999997</v>
      </c>
      <c r="J7739" s="1" t="d">
        <v>2018-11-08</v>
      </c>
      <c r="K7739">
        <v>67143</v>
      </c>
      <c r="L7739" t="s">
        <v>30</v>
      </c>
      <c r="M7739" s="1" t="d">
        <v>2014-07-28</v>
      </c>
      <c r="N7739">
        <v>7</v>
      </c>
      <c r="O7739">
        <v>28</v>
      </c>
      <c r="P7739">
        <v>2014</v>
      </c>
      <c r="R7739" t="s">
        <v>26</v>
      </c>
      <c r="S7739" t="s">
        <v>27</v>
      </c>
    </row>
    <row r="7740" spans="1:19" x14ac:dyDescent="0.25">
      <c r="A7740" t="s">
        <v>338</v>
      </c>
      <c r="B7740" t="s">
        <v>18622</v>
      </c>
      <c r="C7740" t="s">
        <v>18623</v>
      </c>
      <c r="E7740" t="s">
        <v>10285</v>
      </c>
      <c r="F7740" t="s">
        <v>25</v>
      </c>
      <c r="G7740">
        <v>21117</v>
      </c>
      <c r="H7740">
        <v>39.406266000000002</v>
      </c>
      <c r="I7740">
        <v>-76.793717000000001</v>
      </c>
      <c r="J7740" s="1" t="d">
        <v>2018-11-08</v>
      </c>
      <c r="K7740">
        <v>67144</v>
      </c>
      <c r="L7740" t="s">
        <v>30</v>
      </c>
      <c r="M7740" s="1" t="d">
        <v>2014-08-12</v>
      </c>
      <c r="N7740">
        <v>8</v>
      </c>
      <c r="O7740">
        <v>12</v>
      </c>
      <c r="P7740">
        <v>2014</v>
      </c>
      <c r="R7740" t="s">
        <v>26</v>
      </c>
      <c r="S7740" t="s">
        <v>27</v>
      </c>
    </row>
    <row r="7741" spans="1:19" x14ac:dyDescent="0.25">
      <c r="A7741" t="s">
        <v>338</v>
      </c>
      <c r="B7741" t="s">
        <v>18632</v>
      </c>
      <c r="C7741" t="s">
        <v>18633</v>
      </c>
      <c r="E7741" t="s">
        <v>7210</v>
      </c>
      <c r="F7741" t="s">
        <v>25</v>
      </c>
      <c r="G7741">
        <v>20852</v>
      </c>
      <c r="H7741">
        <v>39.069543000000003</v>
      </c>
      <c r="I7741">
        <v>-77.130583999999999</v>
      </c>
      <c r="J7741" s="1" t="d">
        <v>2019-02-06</v>
      </c>
      <c r="K7741">
        <v>67151</v>
      </c>
      <c r="L7741" t="s">
        <v>103</v>
      </c>
      <c r="M7741" s="1" t="d">
        <v>2014-09-30</v>
      </c>
      <c r="N7741">
        <v>9</v>
      </c>
      <c r="O7741">
        <v>30</v>
      </c>
      <c r="P7741">
        <v>2014</v>
      </c>
      <c r="R7741" t="s">
        <v>26</v>
      </c>
      <c r="S7741" t="s">
        <v>27</v>
      </c>
    </row>
    <row r="7742" spans="1:19" x14ac:dyDescent="0.25">
      <c r="A7742" t="s">
        <v>338</v>
      </c>
      <c r="B7742" t="s">
        <v>18649</v>
      </c>
      <c r="C7742" t="s">
        <v>18650</v>
      </c>
      <c r="E7742" t="s">
        <v>18651</v>
      </c>
      <c r="F7742" t="s">
        <v>64</v>
      </c>
      <c r="G7742">
        <v>83025</v>
      </c>
      <c r="H7742">
        <v>43.589967000000001</v>
      </c>
      <c r="I7742">
        <v>-110.826044</v>
      </c>
      <c r="J7742" s="1" t="d">
        <v>2019-04-08</v>
      </c>
      <c r="K7742">
        <v>67235</v>
      </c>
      <c r="L7742" t="s">
        <v>24</v>
      </c>
      <c r="M7742" s="1" t="d">
        <v>2014-12-01</v>
      </c>
      <c r="N7742">
        <v>12</v>
      </c>
      <c r="O7742">
        <v>1</v>
      </c>
      <c r="P7742">
        <v>2014</v>
      </c>
      <c r="R7742" t="s">
        <v>26</v>
      </c>
      <c r="S7742" t="s">
        <v>31</v>
      </c>
    </row>
    <row r="7743" spans="1:19" x14ac:dyDescent="0.25">
      <c r="A7743" t="s">
        <v>338</v>
      </c>
      <c r="B7743" t="s">
        <v>18657</v>
      </c>
      <c r="C7743" t="s">
        <v>18658</v>
      </c>
      <c r="E7743" t="s">
        <v>13343</v>
      </c>
      <c r="F7743" t="s">
        <v>10</v>
      </c>
      <c r="G7743">
        <v>83814</v>
      </c>
      <c r="H7743">
        <v>47.672440999999999</v>
      </c>
      <c r="I7743">
        <v>-116.783676</v>
      </c>
      <c r="J7743" s="1" t="d">
        <v>2019-03-07</v>
      </c>
      <c r="K7743">
        <v>67242</v>
      </c>
      <c r="L7743" t="s">
        <v>71</v>
      </c>
      <c r="M7743" s="1" t="d">
        <v>2014-10-01</v>
      </c>
      <c r="N7743">
        <v>10</v>
      </c>
      <c r="O7743">
        <v>1</v>
      </c>
      <c r="P7743">
        <v>2014</v>
      </c>
      <c r="R7743" t="s">
        <v>26</v>
      </c>
      <c r="S7743" t="s">
        <v>31</v>
      </c>
    </row>
    <row r="7744" spans="1:19" x14ac:dyDescent="0.25">
      <c r="A7744" t="s">
        <v>338</v>
      </c>
      <c r="B7744" t="s">
        <v>18659</v>
      </c>
      <c r="C7744" t="s">
        <v>18660</v>
      </c>
      <c r="E7744" t="s">
        <v>18661</v>
      </c>
      <c r="F7744" t="s">
        <v>1120</v>
      </c>
      <c r="G7744">
        <v>5491</v>
      </c>
      <c r="H7744">
        <v>44.196948999999996</v>
      </c>
      <c r="I7744">
        <v>-73.361834999999999</v>
      </c>
      <c r="J7744" s="1" t="d">
        <v>2018-12-11</v>
      </c>
      <c r="K7744">
        <v>67245</v>
      </c>
      <c r="L7744" t="s">
        <v>30</v>
      </c>
      <c r="M7744" s="1" t="d">
        <v>2014-12-01</v>
      </c>
      <c r="N7744">
        <v>12</v>
      </c>
      <c r="O7744">
        <v>1</v>
      </c>
      <c r="P7744">
        <v>2014</v>
      </c>
      <c r="R7744" t="s">
        <v>26</v>
      </c>
      <c r="S7744" t="s">
        <v>31</v>
      </c>
    </row>
    <row r="7745" spans="1:19" x14ac:dyDescent="0.25">
      <c r="A7745" t="s">
        <v>338</v>
      </c>
      <c r="B7745" t="s">
        <v>18666</v>
      </c>
      <c r="C7745" t="s">
        <v>18667</v>
      </c>
      <c r="E7745" t="s">
        <v>2318</v>
      </c>
      <c r="F7745" t="s">
        <v>1120</v>
      </c>
      <c r="G7745">
        <v>5674</v>
      </c>
      <c r="H7745">
        <v>44.124262999999999</v>
      </c>
      <c r="I7745">
        <v>-72.882637000000003</v>
      </c>
      <c r="J7745" s="1" t="d">
        <v>2018-12-11</v>
      </c>
      <c r="K7745">
        <v>67249</v>
      </c>
      <c r="L7745" t="s">
        <v>30</v>
      </c>
      <c r="M7745" s="1" t="d">
        <v>2014-04-01</v>
      </c>
      <c r="N7745">
        <v>4</v>
      </c>
      <c r="O7745">
        <v>1</v>
      </c>
      <c r="P7745">
        <v>2014</v>
      </c>
      <c r="R7745" t="s">
        <v>26</v>
      </c>
      <c r="S7745" t="s">
        <v>31</v>
      </c>
    </row>
    <row r="7746" spans="1:19" x14ac:dyDescent="0.25">
      <c r="A7746" t="s">
        <v>338</v>
      </c>
      <c r="B7746" t="s">
        <v>17044</v>
      </c>
      <c r="C7746" t="s">
        <v>18668</v>
      </c>
      <c r="E7746" t="s">
        <v>2625</v>
      </c>
      <c r="F7746" t="s">
        <v>59</v>
      </c>
      <c r="G7746">
        <v>45202</v>
      </c>
      <c r="H7746">
        <v>39.103113</v>
      </c>
      <c r="I7746">
        <v>-84.511944</v>
      </c>
      <c r="J7746" s="1" t="d">
        <v>2018-12-11</v>
      </c>
      <c r="K7746">
        <v>67251</v>
      </c>
      <c r="L7746" t="s">
        <v>30</v>
      </c>
      <c r="M7746" s="1" t="d">
        <v>2014-10-01</v>
      </c>
      <c r="N7746">
        <v>10</v>
      </c>
      <c r="O7746">
        <v>1</v>
      </c>
      <c r="P7746">
        <v>2014</v>
      </c>
      <c r="R7746" t="s">
        <v>26</v>
      </c>
      <c r="S7746" t="s">
        <v>31</v>
      </c>
    </row>
    <row r="7747" spans="1:19" x14ac:dyDescent="0.25">
      <c r="A7747" t="s">
        <v>338</v>
      </c>
      <c r="B7747" t="s">
        <v>18676</v>
      </c>
      <c r="C7747" t="s">
        <v>18677</v>
      </c>
      <c r="E7747" t="s">
        <v>18678</v>
      </c>
      <c r="F7747" t="s">
        <v>137</v>
      </c>
      <c r="G7747">
        <v>97031</v>
      </c>
      <c r="H7747">
        <v>45.711334000000001</v>
      </c>
      <c r="I7747">
        <v>-121.55291099999999</v>
      </c>
      <c r="J7747" s="1" t="d">
        <v>2019-03-07</v>
      </c>
      <c r="K7747">
        <v>67259</v>
      </c>
      <c r="L7747" t="s">
        <v>71</v>
      </c>
      <c r="M7747" s="1" t="d">
        <v>2014-12-01</v>
      </c>
      <c r="N7747">
        <v>12</v>
      </c>
      <c r="O7747">
        <v>1</v>
      </c>
      <c r="P7747">
        <v>2014</v>
      </c>
      <c r="R7747" t="s">
        <v>26</v>
      </c>
      <c r="S7747" t="s">
        <v>31</v>
      </c>
    </row>
    <row r="7748" spans="1:19" x14ac:dyDescent="0.25">
      <c r="A7748" t="s">
        <v>338</v>
      </c>
      <c r="B7748" t="s">
        <v>18682</v>
      </c>
      <c r="C7748" t="s">
        <v>18683</v>
      </c>
      <c r="E7748" t="s">
        <v>18681</v>
      </c>
      <c r="F7748" t="s">
        <v>137</v>
      </c>
      <c r="G7748">
        <v>97110</v>
      </c>
      <c r="H7748">
        <v>45.890582000000002</v>
      </c>
      <c r="I7748">
        <v>-123.962988</v>
      </c>
      <c r="J7748" s="1" t="d">
        <v>2019-03-07</v>
      </c>
      <c r="K7748">
        <v>67268</v>
      </c>
      <c r="L7748" t="s">
        <v>71</v>
      </c>
      <c r="M7748" s="1" t="d">
        <v>2014-08-01</v>
      </c>
      <c r="N7748">
        <v>8</v>
      </c>
      <c r="O7748">
        <v>1</v>
      </c>
      <c r="P7748">
        <v>2014</v>
      </c>
      <c r="R7748" t="s">
        <v>26</v>
      </c>
      <c r="S7748" t="s">
        <v>31</v>
      </c>
    </row>
    <row r="7749" spans="1:19" x14ac:dyDescent="0.25">
      <c r="A7749" t="s">
        <v>338</v>
      </c>
      <c r="B7749" t="s">
        <v>18729</v>
      </c>
      <c r="C7749" t="s">
        <v>18730</v>
      </c>
      <c r="E7749" t="s">
        <v>226</v>
      </c>
      <c r="F7749" t="s">
        <v>170</v>
      </c>
      <c r="G7749">
        <v>90063</v>
      </c>
      <c r="H7749">
        <v>34.049090999999997</v>
      </c>
      <c r="I7749">
        <v>-118.173119</v>
      </c>
      <c r="J7749" s="1" t="d">
        <v>2018-09-10</v>
      </c>
      <c r="K7749">
        <v>67300</v>
      </c>
      <c r="L7749" t="s">
        <v>30</v>
      </c>
      <c r="M7749" s="1" t="d">
        <v>2014-08-01</v>
      </c>
      <c r="N7749">
        <v>8</v>
      </c>
      <c r="O7749">
        <v>1</v>
      </c>
      <c r="P7749">
        <v>2014</v>
      </c>
      <c r="R7749" t="s">
        <v>26</v>
      </c>
      <c r="S7749" t="s">
        <v>27</v>
      </c>
    </row>
    <row r="7750" spans="1:19" x14ac:dyDescent="0.25">
      <c r="A7750" t="s">
        <v>338</v>
      </c>
      <c r="B7750" t="s">
        <v>18733</v>
      </c>
      <c r="C7750" t="s">
        <v>18730</v>
      </c>
      <c r="D7750" t="s">
        <v>18734</v>
      </c>
      <c r="E7750" t="s">
        <v>226</v>
      </c>
      <c r="F7750" t="s">
        <v>170</v>
      </c>
      <c r="G7750">
        <v>90063</v>
      </c>
      <c r="H7750">
        <v>34.049090999999997</v>
      </c>
      <c r="I7750">
        <v>-118.173119</v>
      </c>
      <c r="J7750" s="1" t="d">
        <v>2018-09-10</v>
      </c>
      <c r="K7750">
        <v>67303</v>
      </c>
      <c r="L7750" t="s">
        <v>30</v>
      </c>
      <c r="M7750" s="1" t="d">
        <v>2014-08-01</v>
      </c>
      <c r="N7750">
        <v>8</v>
      </c>
      <c r="O7750">
        <v>1</v>
      </c>
      <c r="P7750">
        <v>2014</v>
      </c>
      <c r="R7750" t="s">
        <v>26</v>
      </c>
      <c r="S7750" t="s">
        <v>31</v>
      </c>
    </row>
    <row r="7751" spans="1:19" x14ac:dyDescent="0.25">
      <c r="A7751" t="s">
        <v>338</v>
      </c>
      <c r="B7751" t="s">
        <v>18746</v>
      </c>
      <c r="C7751" t="s">
        <v>18747</v>
      </c>
      <c r="D7751" t="s">
        <v>18748</v>
      </c>
      <c r="E7751" t="s">
        <v>226</v>
      </c>
      <c r="F7751" t="s">
        <v>170</v>
      </c>
      <c r="G7751">
        <v>90007</v>
      </c>
      <c r="H7751">
        <v>34.017800999999999</v>
      </c>
      <c r="I7751">
        <v>-118.290576</v>
      </c>
      <c r="J7751" s="1" t="d">
        <v>2018-09-10</v>
      </c>
      <c r="K7751">
        <v>67309</v>
      </c>
      <c r="L7751" t="s">
        <v>30</v>
      </c>
      <c r="M7751" s="1" t="d">
        <v>2014-01-02</v>
      </c>
      <c r="N7751">
        <v>1</v>
      </c>
      <c r="O7751">
        <v>2</v>
      </c>
      <c r="P7751">
        <v>2014</v>
      </c>
      <c r="R7751" t="s">
        <v>26</v>
      </c>
      <c r="S7751" t="s">
        <v>31</v>
      </c>
    </row>
    <row r="7752" spans="1:19" x14ac:dyDescent="0.25">
      <c r="A7752" t="s">
        <v>338</v>
      </c>
      <c r="B7752" t="s">
        <v>18774</v>
      </c>
      <c r="C7752" t="s">
        <v>18775</v>
      </c>
      <c r="D7752" t="s">
        <v>18776</v>
      </c>
      <c r="E7752" t="s">
        <v>80</v>
      </c>
      <c r="F7752" t="s">
        <v>10</v>
      </c>
      <c r="G7752">
        <v>83725</v>
      </c>
      <c r="H7752">
        <v>43.60022</v>
      </c>
      <c r="I7752">
        <v>-116.20156799999999</v>
      </c>
      <c r="J7752" s="1" t="d">
        <v>2019-04-08</v>
      </c>
      <c r="K7752">
        <v>67345</v>
      </c>
      <c r="L7752" t="s">
        <v>24</v>
      </c>
      <c r="M7752" s="1" t="d">
        <v>2014-03-01</v>
      </c>
      <c r="N7752">
        <v>3</v>
      </c>
      <c r="O7752">
        <v>1</v>
      </c>
      <c r="P7752">
        <v>2014</v>
      </c>
      <c r="R7752" t="s">
        <v>26</v>
      </c>
      <c r="S7752" t="s">
        <v>31</v>
      </c>
    </row>
    <row r="7753" spans="1:19" x14ac:dyDescent="0.25">
      <c r="A7753" t="s">
        <v>338</v>
      </c>
      <c r="B7753" t="s">
        <v>18777</v>
      </c>
      <c r="C7753" t="s">
        <v>18778</v>
      </c>
      <c r="E7753" t="s">
        <v>80</v>
      </c>
      <c r="F7753" t="s">
        <v>10</v>
      </c>
      <c r="G7753">
        <v>83725</v>
      </c>
      <c r="H7753">
        <v>43.605298580000003</v>
      </c>
      <c r="I7753">
        <v>-116.2083349</v>
      </c>
      <c r="J7753" s="1" t="d">
        <v>2019-02-06</v>
      </c>
      <c r="K7753">
        <v>67346</v>
      </c>
      <c r="L7753" t="s">
        <v>103</v>
      </c>
      <c r="M7753" s="1" t="d">
        <v>2014-03-01</v>
      </c>
      <c r="N7753">
        <v>3</v>
      </c>
      <c r="O7753">
        <v>1</v>
      </c>
      <c r="P7753">
        <v>2014</v>
      </c>
      <c r="R7753" t="s">
        <v>26</v>
      </c>
      <c r="S7753" t="s">
        <v>31</v>
      </c>
    </row>
    <row r="7754" spans="1:19" x14ac:dyDescent="0.25">
      <c r="A7754" t="s">
        <v>338</v>
      </c>
      <c r="B7754" t="s">
        <v>18786</v>
      </c>
      <c r="C7754" t="s">
        <v>18787</v>
      </c>
      <c r="D7754" t="s">
        <v>18788</v>
      </c>
      <c r="E7754" t="s">
        <v>9337</v>
      </c>
      <c r="F7754" t="s">
        <v>137</v>
      </c>
      <c r="G7754">
        <v>97601</v>
      </c>
      <c r="H7754">
        <v>42.253946370000001</v>
      </c>
      <c r="I7754">
        <v>-121.78525380000001</v>
      </c>
      <c r="J7754" s="1" t="d">
        <v>2018-03-08</v>
      </c>
      <c r="K7754">
        <v>67358</v>
      </c>
      <c r="L7754" t="s">
        <v>30</v>
      </c>
      <c r="M7754" s="1" t="d">
        <v>2014-10-01</v>
      </c>
      <c r="N7754">
        <v>10</v>
      </c>
      <c r="O7754">
        <v>1</v>
      </c>
      <c r="P7754">
        <v>2014</v>
      </c>
      <c r="R7754" t="s">
        <v>26</v>
      </c>
      <c r="S7754" t="s">
        <v>31</v>
      </c>
    </row>
    <row r="7755" spans="1:19" x14ac:dyDescent="0.25">
      <c r="A7755" t="s">
        <v>338</v>
      </c>
      <c r="B7755" t="s">
        <v>18842</v>
      </c>
      <c r="C7755" t="s">
        <v>18843</v>
      </c>
      <c r="E7755" t="s">
        <v>10011</v>
      </c>
      <c r="F7755" t="s">
        <v>373</v>
      </c>
      <c r="G7755">
        <v>60540</v>
      </c>
      <c r="H7755">
        <v>41.770158000000002</v>
      </c>
      <c r="I7755">
        <v>-88.144216</v>
      </c>
      <c r="J7755" s="1" t="d">
        <v>2018-10-04</v>
      </c>
      <c r="K7755">
        <v>67832</v>
      </c>
      <c r="L7755" t="s">
        <v>30</v>
      </c>
      <c r="M7755" s="1" t="d">
        <v>2014-01-01</v>
      </c>
      <c r="N7755">
        <v>1</v>
      </c>
      <c r="O7755">
        <v>1</v>
      </c>
      <c r="P7755">
        <v>2014</v>
      </c>
      <c r="R7755" t="s">
        <v>26</v>
      </c>
      <c r="S7755" t="s">
        <v>27</v>
      </c>
    </row>
    <row r="7756" spans="1:19" x14ac:dyDescent="0.25">
      <c r="A7756" t="s">
        <v>338</v>
      </c>
      <c r="B7756" t="s">
        <v>9468</v>
      </c>
      <c r="C7756" t="s">
        <v>18877</v>
      </c>
      <c r="D7756" t="s">
        <v>18878</v>
      </c>
      <c r="E7756" t="s">
        <v>6009</v>
      </c>
      <c r="F7756" t="s">
        <v>67</v>
      </c>
      <c r="G7756">
        <v>6511</v>
      </c>
      <c r="H7756">
        <v>41.316153999999997</v>
      </c>
      <c r="I7756">
        <v>-72.924948000000001</v>
      </c>
      <c r="J7756" s="1" t="d">
        <v>2019-04-08</v>
      </c>
      <c r="K7756">
        <v>67969</v>
      </c>
      <c r="L7756" t="s">
        <v>24</v>
      </c>
      <c r="M7756" s="1" t="d">
        <v>2014-12-01</v>
      </c>
      <c r="N7756">
        <v>12</v>
      </c>
      <c r="O7756">
        <v>1</v>
      </c>
      <c r="P7756">
        <v>2014</v>
      </c>
      <c r="R7756" t="s">
        <v>26</v>
      </c>
      <c r="S7756" t="s">
        <v>27</v>
      </c>
    </row>
    <row r="7757" spans="1:19" x14ac:dyDescent="0.25">
      <c r="A7757" t="s">
        <v>338</v>
      </c>
      <c r="B7757" t="s">
        <v>18886</v>
      </c>
      <c r="C7757" t="s">
        <v>10147</v>
      </c>
      <c r="D7757" t="s">
        <v>18887</v>
      </c>
      <c r="E7757" t="s">
        <v>10142</v>
      </c>
      <c r="F7757" t="s">
        <v>57</v>
      </c>
      <c r="G7757">
        <v>46556</v>
      </c>
      <c r="H7757">
        <v>41.695565999999999</v>
      </c>
      <c r="I7757">
        <v>-86.232057999999995</v>
      </c>
      <c r="J7757" s="1" t="d">
        <v>2018-07-09</v>
      </c>
      <c r="K7757">
        <v>67986</v>
      </c>
      <c r="L7757" t="s">
        <v>30</v>
      </c>
      <c r="M7757" s="1" t="d">
        <v>2014-09-01</v>
      </c>
      <c r="N7757">
        <v>9</v>
      </c>
      <c r="O7757">
        <v>1</v>
      </c>
      <c r="P7757">
        <v>2014</v>
      </c>
      <c r="R7757" t="s">
        <v>26</v>
      </c>
      <c r="S7757" t="s">
        <v>27</v>
      </c>
    </row>
    <row r="7758" spans="1:19" x14ac:dyDescent="0.25">
      <c r="A7758" t="s">
        <v>338</v>
      </c>
      <c r="B7758" t="s">
        <v>12184</v>
      </c>
      <c r="C7758" t="s">
        <v>18899</v>
      </c>
      <c r="D7758" t="s">
        <v>18900</v>
      </c>
      <c r="E7758" t="s">
        <v>9983</v>
      </c>
      <c r="F7758" t="s">
        <v>212</v>
      </c>
      <c r="G7758">
        <v>27513</v>
      </c>
      <c r="H7758">
        <v>35.820801000000003</v>
      </c>
      <c r="I7758">
        <v>-78.753108999999995</v>
      </c>
      <c r="J7758" s="1" t="d">
        <v>2018-08-07</v>
      </c>
      <c r="K7758">
        <v>68003</v>
      </c>
      <c r="L7758" t="s">
        <v>30</v>
      </c>
      <c r="M7758" s="1" t="d">
        <v>2014-09-01</v>
      </c>
      <c r="N7758">
        <v>9</v>
      </c>
      <c r="O7758">
        <v>1</v>
      </c>
      <c r="P7758">
        <v>2014</v>
      </c>
      <c r="R7758" t="s">
        <v>26</v>
      </c>
      <c r="S7758" t="s">
        <v>27</v>
      </c>
    </row>
    <row r="7759" spans="1:19" x14ac:dyDescent="0.25">
      <c r="A7759" t="s">
        <v>338</v>
      </c>
      <c r="B7759" t="s">
        <v>12184</v>
      </c>
      <c r="C7759" t="s">
        <v>18901</v>
      </c>
      <c r="D7759" t="s">
        <v>18902</v>
      </c>
      <c r="E7759" t="s">
        <v>9983</v>
      </c>
      <c r="F7759" t="s">
        <v>212</v>
      </c>
      <c r="G7759">
        <v>27513</v>
      </c>
      <c r="H7759">
        <v>35.821109999999997</v>
      </c>
      <c r="I7759">
        <v>-78.749317000000005</v>
      </c>
      <c r="J7759" s="1" t="d">
        <v>2018-08-07</v>
      </c>
      <c r="K7759">
        <v>68004</v>
      </c>
      <c r="L7759" t="s">
        <v>30</v>
      </c>
      <c r="M7759" s="1" t="d">
        <v>2014-09-01</v>
      </c>
      <c r="N7759">
        <v>9</v>
      </c>
      <c r="O7759">
        <v>1</v>
      </c>
      <c r="P7759">
        <v>2014</v>
      </c>
      <c r="R7759" t="s">
        <v>26</v>
      </c>
      <c r="S7759" t="s">
        <v>27</v>
      </c>
    </row>
    <row r="7760" spans="1:19" x14ac:dyDescent="0.25">
      <c r="A7760" t="s">
        <v>338</v>
      </c>
      <c r="B7760" t="s">
        <v>12184</v>
      </c>
      <c r="C7760" t="s">
        <v>18903</v>
      </c>
      <c r="D7760" t="s">
        <v>18904</v>
      </c>
      <c r="E7760" t="s">
        <v>9983</v>
      </c>
      <c r="F7760" t="s">
        <v>212</v>
      </c>
      <c r="G7760">
        <v>27513</v>
      </c>
      <c r="H7760">
        <v>35.827143999999997</v>
      </c>
      <c r="I7760">
        <v>-78.760660000000001</v>
      </c>
      <c r="J7760" s="1" t="d">
        <v>2018-08-07</v>
      </c>
      <c r="K7760">
        <v>68005</v>
      </c>
      <c r="L7760" t="s">
        <v>30</v>
      </c>
      <c r="M7760" s="1" t="d">
        <v>2014-09-01</v>
      </c>
      <c r="N7760">
        <v>9</v>
      </c>
      <c r="O7760">
        <v>1</v>
      </c>
      <c r="P7760">
        <v>2014</v>
      </c>
      <c r="R7760" t="s">
        <v>26</v>
      </c>
      <c r="S7760" t="s">
        <v>27</v>
      </c>
    </row>
    <row r="7761" spans="1:19" x14ac:dyDescent="0.25">
      <c r="A7761" t="s">
        <v>338</v>
      </c>
      <c r="B7761" t="s">
        <v>12184</v>
      </c>
      <c r="C7761" t="s">
        <v>18905</v>
      </c>
      <c r="D7761" t="s">
        <v>18906</v>
      </c>
      <c r="E7761" t="s">
        <v>9983</v>
      </c>
      <c r="F7761" t="s">
        <v>212</v>
      </c>
      <c r="G7761">
        <v>27513</v>
      </c>
      <c r="H7761">
        <v>35.828482999999999</v>
      </c>
      <c r="I7761">
        <v>-78.767465000000001</v>
      </c>
      <c r="J7761" s="1" t="d">
        <v>2018-08-07</v>
      </c>
      <c r="K7761">
        <v>68006</v>
      </c>
      <c r="L7761" t="s">
        <v>30</v>
      </c>
      <c r="M7761" s="1" t="d">
        <v>2014-09-01</v>
      </c>
      <c r="N7761">
        <v>9</v>
      </c>
      <c r="O7761">
        <v>1</v>
      </c>
      <c r="P7761">
        <v>2014</v>
      </c>
      <c r="R7761" t="s">
        <v>26</v>
      </c>
      <c r="S7761" t="s">
        <v>27</v>
      </c>
    </row>
    <row r="7762" spans="1:19" x14ac:dyDescent="0.25">
      <c r="A7762" t="s">
        <v>338</v>
      </c>
      <c r="B7762" t="s">
        <v>18990</v>
      </c>
      <c r="C7762" t="s">
        <v>18991</v>
      </c>
      <c r="E7762" t="s">
        <v>130</v>
      </c>
      <c r="F7762" t="s">
        <v>129</v>
      </c>
      <c r="G7762">
        <v>80230</v>
      </c>
      <c r="H7762">
        <v>39.719455060000001</v>
      </c>
      <c r="I7762">
        <v>-104.89739179999999</v>
      </c>
      <c r="J7762" s="1" t="d">
        <v>2018-11-08</v>
      </c>
      <c r="K7762">
        <v>68154</v>
      </c>
      <c r="L7762" t="s">
        <v>30</v>
      </c>
      <c r="M7762" s="1" t="d">
        <v>2014-10-01</v>
      </c>
      <c r="N7762">
        <v>10</v>
      </c>
      <c r="O7762">
        <v>1</v>
      </c>
      <c r="P7762">
        <v>2014</v>
      </c>
      <c r="R7762" t="s">
        <v>26</v>
      </c>
      <c r="S7762" t="s">
        <v>31</v>
      </c>
    </row>
    <row r="7763" spans="1:19" x14ac:dyDescent="0.25">
      <c r="A7763" t="s">
        <v>338</v>
      </c>
      <c r="B7763" t="s">
        <v>19044</v>
      </c>
      <c r="C7763" t="s">
        <v>19045</v>
      </c>
      <c r="D7763" t="s">
        <v>16393</v>
      </c>
      <c r="E7763" t="s">
        <v>1009</v>
      </c>
      <c r="F7763" t="s">
        <v>212</v>
      </c>
      <c r="G7763">
        <v>28277</v>
      </c>
      <c r="H7763">
        <v>35.043500000000002</v>
      </c>
      <c r="I7763">
        <v>-80.849509999999995</v>
      </c>
      <c r="J7763" s="1" t="d">
        <v>2018-04-03</v>
      </c>
      <c r="K7763">
        <v>68383</v>
      </c>
      <c r="L7763" t="s">
        <v>30</v>
      </c>
      <c r="M7763" s="1" t="d">
        <v>2014-02-26</v>
      </c>
      <c r="N7763">
        <v>2</v>
      </c>
      <c r="O7763">
        <v>26</v>
      </c>
      <c r="P7763">
        <v>2014</v>
      </c>
      <c r="R7763" t="s">
        <v>26</v>
      </c>
      <c r="S7763" t="s">
        <v>31</v>
      </c>
    </row>
    <row r="7764" spans="1:19" x14ac:dyDescent="0.25">
      <c r="A7764" t="s">
        <v>338</v>
      </c>
      <c r="B7764" t="s">
        <v>19102</v>
      </c>
      <c r="C7764" t="s">
        <v>19103</v>
      </c>
      <c r="E7764" t="s">
        <v>2526</v>
      </c>
      <c r="F7764" t="s">
        <v>157</v>
      </c>
      <c r="G7764">
        <v>15146</v>
      </c>
      <c r="H7764">
        <v>40.437359000000001</v>
      </c>
      <c r="I7764">
        <v>-79.755950999999996</v>
      </c>
      <c r="J7764" s="1" t="d">
        <v>2018-09-10</v>
      </c>
      <c r="K7764">
        <v>68411</v>
      </c>
      <c r="L7764" t="s">
        <v>30</v>
      </c>
      <c r="M7764" s="1" t="d">
        <v>2014-11-01</v>
      </c>
      <c r="N7764">
        <v>11</v>
      </c>
      <c r="O7764">
        <v>1</v>
      </c>
      <c r="P7764">
        <v>2014</v>
      </c>
      <c r="R7764" t="s">
        <v>26</v>
      </c>
      <c r="S7764" t="s">
        <v>31</v>
      </c>
    </row>
    <row r="7765" spans="1:19" x14ac:dyDescent="0.25">
      <c r="A7765" t="s">
        <v>19</v>
      </c>
      <c r="B7765" t="s">
        <v>12687</v>
      </c>
      <c r="C7765" t="s">
        <v>12688</v>
      </c>
      <c r="E7765" t="s">
        <v>7805</v>
      </c>
      <c r="F7765" t="s">
        <v>202</v>
      </c>
      <c r="G7765">
        <v>32514</v>
      </c>
      <c r="H7765">
        <v>30.527695999999999</v>
      </c>
      <c r="I7765">
        <v>-87.198188000000002</v>
      </c>
      <c r="J7765" s="1" t="d">
        <v>2018-08-07</v>
      </c>
      <c r="K7765">
        <v>68423</v>
      </c>
      <c r="L7765" t="s">
        <v>30</v>
      </c>
      <c r="M7765" s="1" t="d">
        <v>2014-05-07</v>
      </c>
      <c r="N7765">
        <v>5</v>
      </c>
      <c r="O7765">
        <v>7</v>
      </c>
      <c r="P7765">
        <v>2014</v>
      </c>
      <c r="Q7765" t="s">
        <v>35</v>
      </c>
      <c r="R7765" t="s">
        <v>26</v>
      </c>
      <c r="S7765" t="s">
        <v>27</v>
      </c>
    </row>
    <row r="7766" spans="1:19" x14ac:dyDescent="0.25">
      <c r="A7766" t="s">
        <v>338</v>
      </c>
      <c r="B7766" t="s">
        <v>19109</v>
      </c>
      <c r="C7766" t="s">
        <v>19110</v>
      </c>
      <c r="E7766" t="s">
        <v>19111</v>
      </c>
      <c r="F7766" t="s">
        <v>42</v>
      </c>
      <c r="G7766">
        <v>2184</v>
      </c>
      <c r="H7766">
        <v>42.206161999999999</v>
      </c>
      <c r="I7766">
        <v>-71.005268000000001</v>
      </c>
      <c r="J7766" s="1" t="d">
        <v>2018-07-09</v>
      </c>
      <c r="K7766">
        <v>68425</v>
      </c>
      <c r="L7766" t="s">
        <v>30</v>
      </c>
      <c r="M7766" s="1" t="d">
        <v>2014-12-17</v>
      </c>
      <c r="N7766">
        <v>12</v>
      </c>
      <c r="O7766">
        <v>17</v>
      </c>
      <c r="P7766">
        <v>2014</v>
      </c>
      <c r="R7766" t="s">
        <v>26</v>
      </c>
      <c r="S7766" t="s">
        <v>31</v>
      </c>
    </row>
    <row r="7767" spans="1:19" x14ac:dyDescent="0.25">
      <c r="A7767" t="s">
        <v>338</v>
      </c>
      <c r="B7767" t="s">
        <v>19112</v>
      </c>
      <c r="C7767" t="s">
        <v>19113</v>
      </c>
      <c r="E7767" t="s">
        <v>449</v>
      </c>
      <c r="F7767" t="s">
        <v>42</v>
      </c>
      <c r="G7767">
        <v>1103</v>
      </c>
      <c r="H7767">
        <v>42.103155999999998</v>
      </c>
      <c r="I7767">
        <v>-72.595530999999994</v>
      </c>
      <c r="J7767" s="1" t="d">
        <v>2018-07-09</v>
      </c>
      <c r="K7767">
        <v>68427</v>
      </c>
      <c r="L7767" t="s">
        <v>30</v>
      </c>
      <c r="M7767" s="1" t="d">
        <v>2014-12-12</v>
      </c>
      <c r="N7767">
        <v>12</v>
      </c>
      <c r="O7767">
        <v>12</v>
      </c>
      <c r="P7767">
        <v>2014</v>
      </c>
      <c r="R7767" t="s">
        <v>26</v>
      </c>
      <c r="S7767" t="s">
        <v>31</v>
      </c>
    </row>
    <row r="7768" spans="1:19" x14ac:dyDescent="0.25">
      <c r="A7768" t="s">
        <v>338</v>
      </c>
      <c r="B7768" t="s">
        <v>19234</v>
      </c>
      <c r="C7768" t="s">
        <v>19235</v>
      </c>
      <c r="E7768" t="s">
        <v>10269</v>
      </c>
      <c r="F7768" t="s">
        <v>25</v>
      </c>
      <c r="G7768">
        <v>20716</v>
      </c>
      <c r="H7768">
        <v>38.942487</v>
      </c>
      <c r="I7768">
        <v>-76.728925000000004</v>
      </c>
      <c r="J7768" s="1" t="d">
        <v>2018-11-08</v>
      </c>
      <c r="K7768">
        <v>68576</v>
      </c>
      <c r="L7768" t="s">
        <v>30</v>
      </c>
      <c r="M7768" s="1" t="d">
        <v>2014-12-01</v>
      </c>
      <c r="N7768">
        <v>12</v>
      </c>
      <c r="O7768">
        <v>1</v>
      </c>
      <c r="P7768">
        <v>2014</v>
      </c>
      <c r="R7768" t="s">
        <v>26</v>
      </c>
      <c r="S7768" t="s">
        <v>27</v>
      </c>
    </row>
    <row r="7769" spans="1:19" x14ac:dyDescent="0.25">
      <c r="A7769" t="s">
        <v>19</v>
      </c>
      <c r="B7769" t="s">
        <v>204</v>
      </c>
      <c r="C7769" t="s">
        <v>19280</v>
      </c>
      <c r="D7769" t="s">
        <v>19281</v>
      </c>
      <c r="E7769" t="s">
        <v>9555</v>
      </c>
      <c r="F7769" t="s">
        <v>202</v>
      </c>
      <c r="G7769">
        <v>34240</v>
      </c>
      <c r="H7769">
        <v>27.349753</v>
      </c>
      <c r="I7769">
        <v>-82.401347000000001</v>
      </c>
      <c r="J7769" s="1" t="d">
        <v>2018-10-04</v>
      </c>
      <c r="K7769">
        <v>68750</v>
      </c>
      <c r="L7769" t="s">
        <v>30</v>
      </c>
      <c r="M7769" s="1" t="d">
        <v>2014-02-28</v>
      </c>
      <c r="N7769">
        <v>2</v>
      </c>
      <c r="O7769">
        <v>28</v>
      </c>
      <c r="P7769">
        <v>2014</v>
      </c>
      <c r="Q7769" t="s">
        <v>25</v>
      </c>
      <c r="R7769" t="s">
        <v>26</v>
      </c>
      <c r="S7769" t="s">
        <v>27</v>
      </c>
    </row>
    <row r="7770" spans="1:19" x14ac:dyDescent="0.25">
      <c r="A7770" t="s">
        <v>19</v>
      </c>
      <c r="B7770" t="s">
        <v>204</v>
      </c>
      <c r="C7770" t="s">
        <v>19282</v>
      </c>
      <c r="E7770" t="s">
        <v>9552</v>
      </c>
      <c r="F7770" t="s">
        <v>202</v>
      </c>
      <c r="G7770">
        <v>33713</v>
      </c>
      <c r="H7770">
        <v>27.780215999999999</v>
      </c>
      <c r="I7770">
        <v>-82.659480000000002</v>
      </c>
      <c r="J7770" s="1" t="d">
        <v>2018-10-04</v>
      </c>
      <c r="K7770">
        <v>68751</v>
      </c>
      <c r="L7770" t="s">
        <v>30</v>
      </c>
      <c r="M7770" s="1" t="d">
        <v>2014-02-28</v>
      </c>
      <c r="N7770">
        <v>2</v>
      </c>
      <c r="O7770">
        <v>28</v>
      </c>
      <c r="P7770">
        <v>2014</v>
      </c>
      <c r="Q7770" t="s">
        <v>25</v>
      </c>
      <c r="R7770" t="s">
        <v>26</v>
      </c>
      <c r="S7770" t="s">
        <v>27</v>
      </c>
    </row>
    <row r="7771" spans="1:19" x14ac:dyDescent="0.25">
      <c r="A7771" t="s">
        <v>338</v>
      </c>
      <c r="B7771" t="s">
        <v>19311</v>
      </c>
      <c r="C7771" t="s">
        <v>19312</v>
      </c>
      <c r="E7771" t="s">
        <v>9550</v>
      </c>
      <c r="F7771" t="s">
        <v>202</v>
      </c>
      <c r="G7771">
        <v>32084</v>
      </c>
      <c r="H7771">
        <v>29.904352899999999</v>
      </c>
      <c r="I7771">
        <v>-81.318094400000007</v>
      </c>
      <c r="J7771" s="1" t="d">
        <v>2018-08-07</v>
      </c>
      <c r="K7771">
        <v>68890</v>
      </c>
      <c r="L7771" t="s">
        <v>30</v>
      </c>
      <c r="M7771" s="1" t="d">
        <v>2014-10-01</v>
      </c>
      <c r="N7771">
        <v>10</v>
      </c>
      <c r="O7771">
        <v>1</v>
      </c>
      <c r="P7771">
        <v>2014</v>
      </c>
      <c r="R7771" t="s">
        <v>26</v>
      </c>
      <c r="S7771" t="s">
        <v>31</v>
      </c>
    </row>
    <row r="7772" spans="1:19" x14ac:dyDescent="0.25">
      <c r="A7772" t="s">
        <v>19</v>
      </c>
      <c r="B7772" t="s">
        <v>16759</v>
      </c>
      <c r="C7772" t="s">
        <v>19390</v>
      </c>
      <c r="E7772" t="s">
        <v>449</v>
      </c>
      <c r="F7772" t="s">
        <v>157</v>
      </c>
      <c r="G7772">
        <v>19064</v>
      </c>
      <c r="H7772">
        <v>39.931978999999998</v>
      </c>
      <c r="I7772">
        <v>-75.352138999999994</v>
      </c>
      <c r="J7772" s="1" t="d">
        <v>2018-09-10</v>
      </c>
      <c r="K7772">
        <v>69117</v>
      </c>
      <c r="L7772" t="s">
        <v>30</v>
      </c>
      <c r="M7772" s="1" t="d">
        <v>2014-04-30</v>
      </c>
      <c r="N7772">
        <v>4</v>
      </c>
      <c r="O7772">
        <v>30</v>
      </c>
      <c r="P7772">
        <v>2014</v>
      </c>
      <c r="Q7772" t="s">
        <v>25</v>
      </c>
      <c r="R7772" t="s">
        <v>26</v>
      </c>
      <c r="S7772" t="s">
        <v>27</v>
      </c>
    </row>
    <row r="7773" spans="1:19" x14ac:dyDescent="0.25">
      <c r="A7773" t="s">
        <v>19</v>
      </c>
      <c r="B7773" t="s">
        <v>19407</v>
      </c>
      <c r="C7773" t="s">
        <v>19408</v>
      </c>
      <c r="E7773" t="s">
        <v>150</v>
      </c>
      <c r="F7773" t="s">
        <v>143</v>
      </c>
      <c r="G7773">
        <v>74107</v>
      </c>
      <c r="H7773">
        <v>36.101103000000002</v>
      </c>
      <c r="I7773">
        <v>-95.995791999999994</v>
      </c>
      <c r="J7773" s="1" t="d">
        <v>2018-10-04</v>
      </c>
      <c r="K7773">
        <v>69136</v>
      </c>
      <c r="L7773" t="s">
        <v>30</v>
      </c>
      <c r="M7773" s="1" t="d">
        <v>2014-08-20</v>
      </c>
      <c r="N7773">
        <v>8</v>
      </c>
      <c r="O7773">
        <v>20</v>
      </c>
      <c r="P7773">
        <v>2014</v>
      </c>
      <c r="Q7773" t="s">
        <v>35</v>
      </c>
      <c r="R7773" t="s">
        <v>26</v>
      </c>
      <c r="S7773" t="s">
        <v>27</v>
      </c>
    </row>
    <row r="7774" spans="1:19" x14ac:dyDescent="0.25">
      <c r="A7774" t="s">
        <v>312</v>
      </c>
      <c r="B7774" t="s">
        <v>19481</v>
      </c>
      <c r="C7774" t="s">
        <v>19482</v>
      </c>
      <c r="E7774" t="s">
        <v>36</v>
      </c>
      <c r="F7774" t="s">
        <v>37</v>
      </c>
      <c r="G7774">
        <v>76643</v>
      </c>
      <c r="H7774">
        <v>31.462308</v>
      </c>
      <c r="I7774">
        <v>-97.183721000000006</v>
      </c>
      <c r="J7774" s="1" t="d">
        <v>2018-08-07</v>
      </c>
      <c r="K7774">
        <v>69773</v>
      </c>
      <c r="L7774" t="s">
        <v>30</v>
      </c>
      <c r="M7774" s="1" t="d">
        <v>2014-03-15</v>
      </c>
      <c r="N7774">
        <v>3</v>
      </c>
      <c r="O7774">
        <v>15</v>
      </c>
      <c r="P7774">
        <v>2014</v>
      </c>
      <c r="R7774" t="s">
        <v>26</v>
      </c>
      <c r="S7774" t="s">
        <v>31</v>
      </c>
    </row>
    <row r="7775" spans="1:19" x14ac:dyDescent="0.25">
      <c r="A7775" t="s">
        <v>312</v>
      </c>
      <c r="B7775" t="s">
        <v>19502</v>
      </c>
      <c r="C7775" t="s">
        <v>19503</v>
      </c>
      <c r="E7775" t="s">
        <v>6678</v>
      </c>
      <c r="F7775" t="s">
        <v>37</v>
      </c>
      <c r="G7775">
        <v>77471</v>
      </c>
      <c r="H7775">
        <v>29.557397000000002</v>
      </c>
      <c r="I7775">
        <v>-95.772874000000002</v>
      </c>
      <c r="J7775" s="1" t="d">
        <v>2018-08-07</v>
      </c>
      <c r="K7775">
        <v>69785</v>
      </c>
      <c r="L7775" t="s">
        <v>30</v>
      </c>
      <c r="M7775" s="1" t="d">
        <v>2014-06-15</v>
      </c>
      <c r="N7775">
        <v>6</v>
      </c>
      <c r="O7775">
        <v>15</v>
      </c>
      <c r="P7775">
        <v>2014</v>
      </c>
      <c r="R7775" t="s">
        <v>26</v>
      </c>
      <c r="S7775" t="s">
        <v>31</v>
      </c>
    </row>
    <row r="7776" spans="1:19" x14ac:dyDescent="0.25">
      <c r="A7776" t="s">
        <v>312</v>
      </c>
      <c r="B7776" t="s">
        <v>19516</v>
      </c>
      <c r="C7776" t="s">
        <v>19517</v>
      </c>
      <c r="E7776" t="s">
        <v>19518</v>
      </c>
      <c r="F7776" t="s">
        <v>37</v>
      </c>
      <c r="G7776">
        <v>76712</v>
      </c>
      <c r="H7776">
        <v>31.581486000000002</v>
      </c>
      <c r="I7776">
        <v>-97.303426999999999</v>
      </c>
      <c r="J7776" s="1" t="d">
        <v>2018-08-07</v>
      </c>
      <c r="K7776">
        <v>69793</v>
      </c>
      <c r="L7776" t="s">
        <v>30</v>
      </c>
      <c r="M7776" s="1" t="d">
        <v>2014-12-15</v>
      </c>
      <c r="N7776">
        <v>12</v>
      </c>
      <c r="O7776">
        <v>15</v>
      </c>
      <c r="P7776">
        <v>2014</v>
      </c>
      <c r="R7776" t="s">
        <v>26</v>
      </c>
      <c r="S7776" t="s">
        <v>31</v>
      </c>
    </row>
    <row r="7777" spans="1:19" x14ac:dyDescent="0.25">
      <c r="A7777" t="s">
        <v>312</v>
      </c>
      <c r="B7777" t="s">
        <v>19521</v>
      </c>
      <c r="C7777" t="s">
        <v>19522</v>
      </c>
      <c r="E7777" t="s">
        <v>10104</v>
      </c>
      <c r="F7777" t="s">
        <v>37</v>
      </c>
      <c r="G7777">
        <v>77378</v>
      </c>
      <c r="H7777">
        <v>30.423643999999999</v>
      </c>
      <c r="I7777">
        <v>-95.479273000000006</v>
      </c>
      <c r="J7777" s="1" t="d">
        <v>2018-08-07</v>
      </c>
      <c r="K7777">
        <v>69795</v>
      </c>
      <c r="L7777" t="s">
        <v>30</v>
      </c>
      <c r="M7777" s="1" t="d">
        <v>2014-09-15</v>
      </c>
      <c r="N7777">
        <v>9</v>
      </c>
      <c r="O7777">
        <v>15</v>
      </c>
      <c r="P7777">
        <v>2014</v>
      </c>
      <c r="R7777" t="s">
        <v>26</v>
      </c>
      <c r="S7777" t="s">
        <v>31</v>
      </c>
    </row>
    <row r="7778" spans="1:19" x14ac:dyDescent="0.25">
      <c r="A7778" t="s">
        <v>312</v>
      </c>
      <c r="B7778" t="s">
        <v>19525</v>
      </c>
      <c r="C7778" t="s">
        <v>19526</v>
      </c>
      <c r="E7778" t="s">
        <v>19527</v>
      </c>
      <c r="F7778" t="s">
        <v>37</v>
      </c>
      <c r="G7778">
        <v>78370</v>
      </c>
      <c r="H7778">
        <v>27.947358999999999</v>
      </c>
      <c r="I7778">
        <v>-97.584681000000003</v>
      </c>
      <c r="J7778" s="1" t="d">
        <v>2018-08-07</v>
      </c>
      <c r="K7778">
        <v>69798</v>
      </c>
      <c r="L7778" t="s">
        <v>19528</v>
      </c>
      <c r="M7778" s="1" t="d">
        <v>2014-09-15</v>
      </c>
      <c r="N7778">
        <v>9</v>
      </c>
      <c r="O7778">
        <v>15</v>
      </c>
      <c r="P7778">
        <v>2014</v>
      </c>
      <c r="R7778" t="s">
        <v>26</v>
      </c>
      <c r="S7778" t="s">
        <v>31</v>
      </c>
    </row>
    <row r="7779" spans="1:19" x14ac:dyDescent="0.25">
      <c r="A7779" t="s">
        <v>338</v>
      </c>
      <c r="B7779" t="s">
        <v>19598</v>
      </c>
      <c r="C7779" t="s">
        <v>19599</v>
      </c>
      <c r="E7779" t="s">
        <v>173</v>
      </c>
      <c r="F7779" t="s">
        <v>170</v>
      </c>
      <c r="G7779">
        <v>93308</v>
      </c>
      <c r="H7779">
        <v>35.454891000000003</v>
      </c>
      <c r="I7779">
        <v>-119.078333</v>
      </c>
      <c r="J7779" s="1" t="d">
        <v>2018-05-03</v>
      </c>
      <c r="K7779">
        <v>69970</v>
      </c>
      <c r="L7779" t="s">
        <v>30</v>
      </c>
      <c r="M7779" s="1" t="d">
        <v>2014-09-01</v>
      </c>
      <c r="N7779">
        <v>9</v>
      </c>
      <c r="O7779">
        <v>1</v>
      </c>
      <c r="P7779">
        <v>2014</v>
      </c>
      <c r="R7779" t="s">
        <v>26</v>
      </c>
      <c r="S7779" t="s">
        <v>31</v>
      </c>
    </row>
    <row r="7780" spans="1:19" x14ac:dyDescent="0.25">
      <c r="A7780" t="s">
        <v>338</v>
      </c>
      <c r="B7780" t="s">
        <v>19604</v>
      </c>
      <c r="C7780" t="s">
        <v>19605</v>
      </c>
      <c r="E7780" t="s">
        <v>303</v>
      </c>
      <c r="F7780" t="s">
        <v>170</v>
      </c>
      <c r="G7780">
        <v>90220</v>
      </c>
      <c r="H7780">
        <v>33.870986000000002</v>
      </c>
      <c r="I7780">
        <v>-118.243988</v>
      </c>
      <c r="J7780" s="1" t="d">
        <v>2018-05-03</v>
      </c>
      <c r="K7780">
        <v>69974</v>
      </c>
      <c r="L7780" t="s">
        <v>30</v>
      </c>
      <c r="M7780" s="1" t="d">
        <v>2014-09-01</v>
      </c>
      <c r="N7780">
        <v>9</v>
      </c>
      <c r="O7780">
        <v>1</v>
      </c>
      <c r="P7780">
        <v>2014</v>
      </c>
      <c r="R7780" t="s">
        <v>26</v>
      </c>
      <c r="S7780" t="s">
        <v>27</v>
      </c>
    </row>
    <row r="7781" spans="1:19" x14ac:dyDescent="0.25">
      <c r="A7781" t="s">
        <v>338</v>
      </c>
      <c r="B7781" t="s">
        <v>19606</v>
      </c>
      <c r="C7781" t="s">
        <v>19607</v>
      </c>
      <c r="D7781" t="s">
        <v>19608</v>
      </c>
      <c r="E7781" t="s">
        <v>19351</v>
      </c>
      <c r="F7781" t="s">
        <v>170</v>
      </c>
      <c r="G7781">
        <v>92118</v>
      </c>
      <c r="H7781">
        <v>32.685884999999999</v>
      </c>
      <c r="I7781">
        <v>-117.183089</v>
      </c>
      <c r="J7781" s="1" t="d">
        <v>2018-03-08</v>
      </c>
      <c r="K7781">
        <v>69975</v>
      </c>
      <c r="L7781" t="s">
        <v>30</v>
      </c>
      <c r="M7781" s="1" t="d">
        <v>2014-09-01</v>
      </c>
      <c r="N7781">
        <v>9</v>
      </c>
      <c r="O7781">
        <v>1</v>
      </c>
      <c r="P7781">
        <v>2014</v>
      </c>
      <c r="R7781" t="s">
        <v>26</v>
      </c>
      <c r="S7781" t="s">
        <v>31</v>
      </c>
    </row>
    <row r="7782" spans="1:19" x14ac:dyDescent="0.25">
      <c r="A7782" t="s">
        <v>338</v>
      </c>
      <c r="B7782" t="s">
        <v>19615</v>
      </c>
      <c r="C7782" t="s">
        <v>19616</v>
      </c>
      <c r="E7782" t="s">
        <v>1299</v>
      </c>
      <c r="F7782" t="s">
        <v>170</v>
      </c>
      <c r="G7782">
        <v>95758</v>
      </c>
      <c r="H7782">
        <v>38.417313999999998</v>
      </c>
      <c r="I7782">
        <v>-121.39478099999999</v>
      </c>
      <c r="J7782" s="1" t="d">
        <v>2018-05-03</v>
      </c>
      <c r="K7782">
        <v>69979</v>
      </c>
      <c r="L7782" t="s">
        <v>30</v>
      </c>
      <c r="M7782" s="1" t="d">
        <v>2014-09-01</v>
      </c>
      <c r="N7782">
        <v>9</v>
      </c>
      <c r="O7782">
        <v>1</v>
      </c>
      <c r="P7782">
        <v>2014</v>
      </c>
      <c r="R7782" t="s">
        <v>26</v>
      </c>
      <c r="S7782" t="s">
        <v>27</v>
      </c>
    </row>
    <row r="7783" spans="1:19" x14ac:dyDescent="0.25">
      <c r="A7783" t="s">
        <v>338</v>
      </c>
      <c r="B7783" t="s">
        <v>19617</v>
      </c>
      <c r="C7783" t="s">
        <v>19618</v>
      </c>
      <c r="E7783" t="s">
        <v>1299</v>
      </c>
      <c r="F7783" t="s">
        <v>170</v>
      </c>
      <c r="G7783">
        <v>95758</v>
      </c>
      <c r="H7783">
        <v>38.41816</v>
      </c>
      <c r="I7783">
        <v>-121.394898</v>
      </c>
      <c r="J7783" s="1" t="d">
        <v>2018-05-03</v>
      </c>
      <c r="K7783">
        <v>69980</v>
      </c>
      <c r="L7783" t="s">
        <v>30</v>
      </c>
      <c r="M7783" s="1" t="d">
        <v>2014-09-01</v>
      </c>
      <c r="N7783">
        <v>9</v>
      </c>
      <c r="O7783">
        <v>1</v>
      </c>
      <c r="P7783">
        <v>2014</v>
      </c>
      <c r="R7783" t="s">
        <v>26</v>
      </c>
      <c r="S7783" t="s">
        <v>31</v>
      </c>
    </row>
    <row r="7784" spans="1:19" x14ac:dyDescent="0.25">
      <c r="A7784" t="s">
        <v>338</v>
      </c>
      <c r="B7784" t="s">
        <v>19632</v>
      </c>
      <c r="C7784" t="s">
        <v>19633</v>
      </c>
      <c r="E7784" t="s">
        <v>380</v>
      </c>
      <c r="F7784" t="s">
        <v>170</v>
      </c>
      <c r="G7784">
        <v>92037</v>
      </c>
      <c r="H7784">
        <v>32.851275999999999</v>
      </c>
      <c r="I7784">
        <v>-117.253246</v>
      </c>
      <c r="J7784" s="1" t="d">
        <v>2019-02-06</v>
      </c>
      <c r="K7784">
        <v>69994</v>
      </c>
      <c r="L7784" t="s">
        <v>103</v>
      </c>
      <c r="M7784" s="1" t="d">
        <v>2014-09-01</v>
      </c>
      <c r="N7784">
        <v>9</v>
      </c>
      <c r="O7784">
        <v>1</v>
      </c>
      <c r="P7784">
        <v>2014</v>
      </c>
      <c r="R7784" t="s">
        <v>26</v>
      </c>
      <c r="S7784" t="s">
        <v>31</v>
      </c>
    </row>
    <row r="7785" spans="1:19" x14ac:dyDescent="0.25">
      <c r="A7785" t="s">
        <v>338</v>
      </c>
      <c r="B7785" t="s">
        <v>19637</v>
      </c>
      <c r="C7785" t="s">
        <v>19638</v>
      </c>
      <c r="E7785" t="s">
        <v>226</v>
      </c>
      <c r="F7785" t="s">
        <v>170</v>
      </c>
      <c r="G7785">
        <v>90017</v>
      </c>
      <c r="H7785">
        <v>34.055329</v>
      </c>
      <c r="I7785">
        <v>-118.267077</v>
      </c>
      <c r="J7785" s="1" t="d">
        <v>2019-02-06</v>
      </c>
      <c r="K7785">
        <v>69997</v>
      </c>
      <c r="L7785" t="s">
        <v>103</v>
      </c>
      <c r="M7785" s="1" t="d">
        <v>2014-09-01</v>
      </c>
      <c r="N7785">
        <v>9</v>
      </c>
      <c r="O7785">
        <v>1</v>
      </c>
      <c r="P7785">
        <v>2014</v>
      </c>
      <c r="R7785" t="s">
        <v>26</v>
      </c>
      <c r="S7785" t="s">
        <v>31</v>
      </c>
    </row>
    <row r="7786" spans="1:19" x14ac:dyDescent="0.25">
      <c r="A7786" t="s">
        <v>338</v>
      </c>
      <c r="B7786" t="s">
        <v>19639</v>
      </c>
      <c r="C7786" t="s">
        <v>19638</v>
      </c>
      <c r="E7786" t="s">
        <v>226</v>
      </c>
      <c r="F7786" t="s">
        <v>170</v>
      </c>
      <c r="G7786">
        <v>90017</v>
      </c>
      <c r="H7786">
        <v>34.055329</v>
      </c>
      <c r="I7786">
        <v>-118.267077</v>
      </c>
      <c r="J7786" s="1" t="d">
        <v>2019-02-06</v>
      </c>
      <c r="K7786">
        <v>70006</v>
      </c>
      <c r="L7786" t="s">
        <v>103</v>
      </c>
      <c r="M7786" s="1" t="d">
        <v>2014-09-01</v>
      </c>
      <c r="N7786">
        <v>9</v>
      </c>
      <c r="O7786">
        <v>1</v>
      </c>
      <c r="P7786">
        <v>2014</v>
      </c>
      <c r="R7786" t="s">
        <v>26</v>
      </c>
      <c r="S7786" t="s">
        <v>31</v>
      </c>
    </row>
    <row r="7787" spans="1:19" x14ac:dyDescent="0.25">
      <c r="A7787" t="s">
        <v>338</v>
      </c>
      <c r="B7787" t="s">
        <v>19647</v>
      </c>
      <c r="C7787" t="s">
        <v>19648</v>
      </c>
      <c r="D7787" t="s">
        <v>19649</v>
      </c>
      <c r="E7787" t="s">
        <v>226</v>
      </c>
      <c r="F7787" t="s">
        <v>170</v>
      </c>
      <c r="G7787">
        <v>90037</v>
      </c>
      <c r="H7787">
        <v>34.015788000000001</v>
      </c>
      <c r="I7787">
        <v>-118.286209</v>
      </c>
      <c r="J7787" s="1" t="d">
        <v>2018-05-03</v>
      </c>
      <c r="K7787">
        <v>70013</v>
      </c>
      <c r="L7787" t="s">
        <v>19650</v>
      </c>
      <c r="M7787" s="1" t="d">
        <v>2014-03-27</v>
      </c>
      <c r="N7787">
        <v>3</v>
      </c>
      <c r="O7787">
        <v>27</v>
      </c>
      <c r="P7787">
        <v>2014</v>
      </c>
      <c r="R7787" t="s">
        <v>26</v>
      </c>
      <c r="S7787" t="s">
        <v>31</v>
      </c>
    </row>
    <row r="7788" spans="1:19" x14ac:dyDescent="0.25">
      <c r="A7788" t="s">
        <v>705</v>
      </c>
      <c r="B7788" t="s">
        <v>18280</v>
      </c>
      <c r="C7788" t="s">
        <v>19699</v>
      </c>
      <c r="E7788" t="s">
        <v>1485</v>
      </c>
      <c r="F7788" t="s">
        <v>157</v>
      </c>
      <c r="G7788">
        <v>15208</v>
      </c>
      <c r="H7788">
        <v>40.456422000000003</v>
      </c>
      <c r="I7788">
        <v>-79.905744999999996</v>
      </c>
      <c r="J7788" s="1" t="d">
        <v>2018-09-10</v>
      </c>
      <c r="K7788">
        <v>70115</v>
      </c>
      <c r="L7788" t="s">
        <v>30</v>
      </c>
      <c r="M7788" s="1" t="d">
        <v>2014-09-15</v>
      </c>
      <c r="N7788">
        <v>9</v>
      </c>
      <c r="O7788">
        <v>15</v>
      </c>
      <c r="P7788">
        <v>2014</v>
      </c>
      <c r="R7788" t="s">
        <v>26</v>
      </c>
      <c r="S7788" t="s">
        <v>27</v>
      </c>
    </row>
    <row r="7789" spans="1:19" x14ac:dyDescent="0.25">
      <c r="A7789" t="s">
        <v>338</v>
      </c>
      <c r="B7789" t="s">
        <v>19763</v>
      </c>
      <c r="C7789" t="s">
        <v>19764</v>
      </c>
      <c r="E7789" t="s">
        <v>7304</v>
      </c>
      <c r="F7789" t="s">
        <v>202</v>
      </c>
      <c r="G7789">
        <v>34711</v>
      </c>
      <c r="H7789">
        <v>28.547343999999999</v>
      </c>
      <c r="I7789">
        <v>-81.689369999999997</v>
      </c>
      <c r="J7789" s="1" t="d">
        <v>2018-06-05</v>
      </c>
      <c r="K7789">
        <v>70443</v>
      </c>
      <c r="L7789" t="s">
        <v>30</v>
      </c>
      <c r="M7789" s="1" t="d">
        <v>2014-03-05</v>
      </c>
      <c r="N7789">
        <v>3</v>
      </c>
      <c r="O7789">
        <v>5</v>
      </c>
      <c r="P7789">
        <v>2014</v>
      </c>
      <c r="R7789" t="s">
        <v>26</v>
      </c>
      <c r="S7789" t="s">
        <v>31</v>
      </c>
    </row>
    <row r="7790" spans="1:19" x14ac:dyDescent="0.25">
      <c r="A7790" t="s">
        <v>338</v>
      </c>
      <c r="B7790" t="s">
        <v>19765</v>
      </c>
      <c r="C7790" t="s">
        <v>19766</v>
      </c>
      <c r="E7790" t="s">
        <v>18490</v>
      </c>
      <c r="F7790" t="s">
        <v>29</v>
      </c>
      <c r="G7790">
        <v>30263</v>
      </c>
      <c r="H7790">
        <v>33.395504000000003</v>
      </c>
      <c r="I7790">
        <v>-84.752640999999997</v>
      </c>
      <c r="J7790" s="1" t="d">
        <v>2018-06-05</v>
      </c>
      <c r="K7790">
        <v>70444</v>
      </c>
      <c r="L7790" t="s">
        <v>30</v>
      </c>
      <c r="M7790" s="1" t="d">
        <v>2014-08-19</v>
      </c>
      <c r="N7790">
        <v>8</v>
      </c>
      <c r="O7790">
        <v>19</v>
      </c>
      <c r="P7790">
        <v>2014</v>
      </c>
      <c r="R7790" t="s">
        <v>26</v>
      </c>
      <c r="S7790" t="s">
        <v>31</v>
      </c>
    </row>
    <row r="7791" spans="1:19" x14ac:dyDescent="0.25">
      <c r="A7791" t="s">
        <v>338</v>
      </c>
      <c r="B7791" t="s">
        <v>19774</v>
      </c>
      <c r="C7791" t="s">
        <v>19775</v>
      </c>
      <c r="E7791" t="s">
        <v>5119</v>
      </c>
      <c r="F7791" t="s">
        <v>1091</v>
      </c>
      <c r="G7791">
        <v>8234</v>
      </c>
      <c r="H7791">
        <v>39.438012999999998</v>
      </c>
      <c r="I7791">
        <v>-74.616268000000005</v>
      </c>
      <c r="J7791" s="1" t="d">
        <v>2018-07-09</v>
      </c>
      <c r="K7791">
        <v>70450</v>
      </c>
      <c r="L7791" t="s">
        <v>30</v>
      </c>
      <c r="M7791" s="1" t="d">
        <v>2014-09-15</v>
      </c>
      <c r="N7791">
        <v>9</v>
      </c>
      <c r="O7791">
        <v>15</v>
      </c>
      <c r="P7791">
        <v>2014</v>
      </c>
      <c r="R7791" t="s">
        <v>26</v>
      </c>
      <c r="S7791" t="s">
        <v>27</v>
      </c>
    </row>
    <row r="7792" spans="1:19" x14ac:dyDescent="0.25">
      <c r="A7792" t="s">
        <v>338</v>
      </c>
      <c r="B7792" t="s">
        <v>7118</v>
      </c>
      <c r="C7792" t="s">
        <v>19776</v>
      </c>
      <c r="E7792" t="s">
        <v>19777</v>
      </c>
      <c r="F7792" t="s">
        <v>48</v>
      </c>
      <c r="G7792">
        <v>13090</v>
      </c>
      <c r="H7792">
        <v>43.185218999999996</v>
      </c>
      <c r="I7792">
        <v>-76.242662999999993</v>
      </c>
      <c r="J7792" s="1" t="d">
        <v>2018-07-09</v>
      </c>
      <c r="K7792">
        <v>70451</v>
      </c>
      <c r="L7792" t="s">
        <v>30</v>
      </c>
      <c r="M7792" s="1" t="d">
        <v>2014-09-15</v>
      </c>
      <c r="N7792">
        <v>9</v>
      </c>
      <c r="O7792">
        <v>15</v>
      </c>
      <c r="P7792">
        <v>2014</v>
      </c>
      <c r="R7792" t="s">
        <v>26</v>
      </c>
      <c r="S7792" t="s">
        <v>31</v>
      </c>
    </row>
    <row r="7793" spans="1:19" x14ac:dyDescent="0.25">
      <c r="A7793" t="s">
        <v>338</v>
      </c>
      <c r="B7793" t="s">
        <v>19780</v>
      </c>
      <c r="C7793" t="s">
        <v>19781</v>
      </c>
      <c r="E7793" t="s">
        <v>19782</v>
      </c>
      <c r="F7793" t="s">
        <v>48</v>
      </c>
      <c r="G7793">
        <v>11021</v>
      </c>
      <c r="H7793">
        <v>40.776978999999997</v>
      </c>
      <c r="I7793">
        <v>-73.727233999999996</v>
      </c>
      <c r="J7793" s="1" t="d">
        <v>2018-07-09</v>
      </c>
      <c r="K7793">
        <v>70453</v>
      </c>
      <c r="L7793" t="s">
        <v>30</v>
      </c>
      <c r="M7793" s="1" t="d">
        <v>2014-06-09</v>
      </c>
      <c r="N7793">
        <v>6</v>
      </c>
      <c r="O7793">
        <v>9</v>
      </c>
      <c r="P7793">
        <v>2014</v>
      </c>
      <c r="R7793" t="s">
        <v>26</v>
      </c>
      <c r="S7793" t="s">
        <v>31</v>
      </c>
    </row>
    <row r="7794" spans="1:19" x14ac:dyDescent="0.25">
      <c r="A7794" t="s">
        <v>338</v>
      </c>
      <c r="B7794" t="s">
        <v>19783</v>
      </c>
      <c r="C7794" t="s">
        <v>19784</v>
      </c>
      <c r="E7794" t="s">
        <v>144</v>
      </c>
      <c r="F7794" t="s">
        <v>143</v>
      </c>
      <c r="G7794">
        <v>73401</v>
      </c>
      <c r="H7794">
        <v>34.191851</v>
      </c>
      <c r="I7794">
        <v>-97.162105999999994</v>
      </c>
      <c r="J7794" s="1" t="d">
        <v>2018-07-09</v>
      </c>
      <c r="K7794">
        <v>70454</v>
      </c>
      <c r="L7794" t="s">
        <v>30</v>
      </c>
      <c r="M7794" s="1" t="d">
        <v>2014-12-22</v>
      </c>
      <c r="N7794">
        <v>12</v>
      </c>
      <c r="O7794">
        <v>22</v>
      </c>
      <c r="P7794">
        <v>2014</v>
      </c>
      <c r="R7794" t="s">
        <v>26</v>
      </c>
      <c r="S7794" t="s">
        <v>31</v>
      </c>
    </row>
    <row r="7795" spans="1:19" x14ac:dyDescent="0.25">
      <c r="A7795" t="s">
        <v>338</v>
      </c>
      <c r="B7795" t="s">
        <v>19783</v>
      </c>
      <c r="C7795" t="s">
        <v>19784</v>
      </c>
      <c r="E7795" t="s">
        <v>144</v>
      </c>
      <c r="F7795" t="s">
        <v>143</v>
      </c>
      <c r="G7795">
        <v>73401</v>
      </c>
      <c r="H7795">
        <v>34.191851</v>
      </c>
      <c r="I7795">
        <v>-97.162105999999994</v>
      </c>
      <c r="J7795" s="1" t="d">
        <v>2018-07-09</v>
      </c>
      <c r="K7795">
        <v>70458</v>
      </c>
      <c r="L7795" t="s">
        <v>30</v>
      </c>
      <c r="M7795" s="1" t="d">
        <v>2014-12-22</v>
      </c>
      <c r="N7795">
        <v>12</v>
      </c>
      <c r="O7795">
        <v>22</v>
      </c>
      <c r="P7795">
        <v>2014</v>
      </c>
      <c r="R7795" t="s">
        <v>26</v>
      </c>
      <c r="S7795" t="s">
        <v>27</v>
      </c>
    </row>
    <row r="7796" spans="1:19" x14ac:dyDescent="0.25">
      <c r="A7796" t="s">
        <v>338</v>
      </c>
      <c r="B7796" t="s">
        <v>7118</v>
      </c>
      <c r="C7796" t="s">
        <v>19776</v>
      </c>
      <c r="E7796" t="s">
        <v>19777</v>
      </c>
      <c r="F7796" t="s">
        <v>48</v>
      </c>
      <c r="G7796">
        <v>13090</v>
      </c>
      <c r="H7796">
        <v>43.185218999999996</v>
      </c>
      <c r="I7796">
        <v>-76.242662999999993</v>
      </c>
      <c r="J7796" s="1" t="d">
        <v>2018-07-09</v>
      </c>
      <c r="K7796">
        <v>70460</v>
      </c>
      <c r="L7796" t="s">
        <v>30</v>
      </c>
      <c r="M7796" s="1" t="d">
        <v>2014-09-15</v>
      </c>
      <c r="N7796">
        <v>9</v>
      </c>
      <c r="O7796">
        <v>15</v>
      </c>
      <c r="P7796">
        <v>2014</v>
      </c>
      <c r="R7796" t="s">
        <v>26</v>
      </c>
      <c r="S7796" t="s">
        <v>27</v>
      </c>
    </row>
    <row r="7797" spans="1:19" x14ac:dyDescent="0.25">
      <c r="A7797" t="s">
        <v>338</v>
      </c>
      <c r="B7797" t="s">
        <v>19780</v>
      </c>
      <c r="C7797" t="s">
        <v>19781</v>
      </c>
      <c r="E7797" t="s">
        <v>19782</v>
      </c>
      <c r="F7797" t="s">
        <v>48</v>
      </c>
      <c r="G7797">
        <v>11021</v>
      </c>
      <c r="H7797">
        <v>40.776978999999997</v>
      </c>
      <c r="I7797">
        <v>-73.727233999999996</v>
      </c>
      <c r="J7797" s="1" t="d">
        <v>2018-07-09</v>
      </c>
      <c r="K7797">
        <v>70462</v>
      </c>
      <c r="L7797" t="s">
        <v>30</v>
      </c>
      <c r="M7797" s="1" t="d">
        <v>2014-06-09</v>
      </c>
      <c r="N7797">
        <v>6</v>
      </c>
      <c r="O7797">
        <v>9</v>
      </c>
      <c r="P7797">
        <v>2014</v>
      </c>
      <c r="R7797" t="s">
        <v>26</v>
      </c>
      <c r="S7797" t="s">
        <v>27</v>
      </c>
    </row>
    <row r="7798" spans="1:19" x14ac:dyDescent="0.25">
      <c r="A7798" t="s">
        <v>338</v>
      </c>
      <c r="B7798" t="s">
        <v>19765</v>
      </c>
      <c r="C7798" t="s">
        <v>19766</v>
      </c>
      <c r="E7798" t="s">
        <v>18490</v>
      </c>
      <c r="F7798" t="s">
        <v>29</v>
      </c>
      <c r="G7798">
        <v>30263</v>
      </c>
      <c r="H7798">
        <v>33.395504000000003</v>
      </c>
      <c r="I7798">
        <v>-84.752640999999997</v>
      </c>
      <c r="J7798" s="1" t="d">
        <v>2018-06-05</v>
      </c>
      <c r="K7798">
        <v>70466</v>
      </c>
      <c r="L7798" t="s">
        <v>30</v>
      </c>
      <c r="M7798" s="1" t="d">
        <v>2014-08-19</v>
      </c>
      <c r="N7798">
        <v>8</v>
      </c>
      <c r="O7798">
        <v>19</v>
      </c>
      <c r="P7798">
        <v>2014</v>
      </c>
      <c r="R7798" t="s">
        <v>26</v>
      </c>
      <c r="S7798" t="s">
        <v>27</v>
      </c>
    </row>
    <row r="7799" spans="1:19" x14ac:dyDescent="0.25">
      <c r="A7799" t="s">
        <v>338</v>
      </c>
      <c r="B7799" t="s">
        <v>19763</v>
      </c>
      <c r="C7799" t="s">
        <v>19764</v>
      </c>
      <c r="E7799" t="s">
        <v>7304</v>
      </c>
      <c r="F7799" t="s">
        <v>202</v>
      </c>
      <c r="G7799">
        <v>34711</v>
      </c>
      <c r="H7799">
        <v>28.547343999999999</v>
      </c>
      <c r="I7799">
        <v>-81.689369999999997</v>
      </c>
      <c r="J7799" s="1" t="d">
        <v>2018-06-05</v>
      </c>
      <c r="K7799">
        <v>70467</v>
      </c>
      <c r="L7799" t="s">
        <v>30</v>
      </c>
      <c r="M7799" s="1" t="d">
        <v>2014-03-05</v>
      </c>
      <c r="N7799">
        <v>3</v>
      </c>
      <c r="O7799">
        <v>5</v>
      </c>
      <c r="P7799">
        <v>2014</v>
      </c>
      <c r="R7799" t="s">
        <v>26</v>
      </c>
      <c r="S7799" t="s">
        <v>27</v>
      </c>
    </row>
    <row r="7800" spans="1:19" x14ac:dyDescent="0.25">
      <c r="A7800" t="s">
        <v>312</v>
      </c>
      <c r="B7800" t="s">
        <v>19825</v>
      </c>
      <c r="C7800" t="s">
        <v>19826</v>
      </c>
      <c r="E7800" t="s">
        <v>390</v>
      </c>
      <c r="F7800" t="s">
        <v>37</v>
      </c>
      <c r="G7800">
        <v>77506</v>
      </c>
      <c r="H7800">
        <v>29.691583999999999</v>
      </c>
      <c r="I7800">
        <v>-95.193146999999996</v>
      </c>
      <c r="J7800" s="1" t="d">
        <v>2018-08-07</v>
      </c>
      <c r="K7800">
        <v>70554</v>
      </c>
      <c r="L7800" t="s">
        <v>30</v>
      </c>
      <c r="M7800" s="1" t="d">
        <v>2014-10-31</v>
      </c>
      <c r="N7800">
        <v>10</v>
      </c>
      <c r="O7800">
        <v>31</v>
      </c>
      <c r="P7800">
        <v>2014</v>
      </c>
      <c r="R7800" t="s">
        <v>26</v>
      </c>
      <c r="S7800" t="s">
        <v>31</v>
      </c>
    </row>
    <row r="7801" spans="1:19" x14ac:dyDescent="0.25">
      <c r="A7801" t="s">
        <v>338</v>
      </c>
      <c r="B7801" t="s">
        <v>19831</v>
      </c>
      <c r="C7801" t="s">
        <v>19832</v>
      </c>
      <c r="D7801" t="s">
        <v>1263</v>
      </c>
      <c r="E7801" t="s">
        <v>220</v>
      </c>
      <c r="F7801" t="s">
        <v>170</v>
      </c>
      <c r="G7801">
        <v>92121</v>
      </c>
      <c r="H7801">
        <v>32.716493999999997</v>
      </c>
      <c r="I7801">
        <v>-117.149517</v>
      </c>
      <c r="J7801" s="1" t="d">
        <v>2018-05-03</v>
      </c>
      <c r="K7801">
        <v>70563</v>
      </c>
      <c r="L7801" t="s">
        <v>30</v>
      </c>
      <c r="M7801" s="1" t="d">
        <v>2014-10-01</v>
      </c>
      <c r="N7801">
        <v>10</v>
      </c>
      <c r="O7801">
        <v>1</v>
      </c>
      <c r="P7801">
        <v>2014</v>
      </c>
      <c r="R7801" t="s">
        <v>26</v>
      </c>
      <c r="S7801" t="s">
        <v>31</v>
      </c>
    </row>
    <row r="7802" spans="1:19" x14ac:dyDescent="0.25">
      <c r="A7802" t="s">
        <v>338</v>
      </c>
      <c r="B7802" t="s">
        <v>19833</v>
      </c>
      <c r="C7802" t="s">
        <v>19834</v>
      </c>
      <c r="E7802" t="s">
        <v>220</v>
      </c>
      <c r="F7802" t="s">
        <v>170</v>
      </c>
      <c r="G7802">
        <v>92101</v>
      </c>
      <c r="H7802">
        <v>32.735306000000001</v>
      </c>
      <c r="I7802">
        <v>-117.17683700000001</v>
      </c>
      <c r="J7802" s="1" t="d">
        <v>2018-05-03</v>
      </c>
      <c r="K7802">
        <v>70565</v>
      </c>
      <c r="L7802" t="s">
        <v>30</v>
      </c>
      <c r="M7802" s="1" t="d">
        <v>2014-10-01</v>
      </c>
      <c r="N7802">
        <v>10</v>
      </c>
      <c r="O7802">
        <v>1</v>
      </c>
      <c r="P7802">
        <v>2014</v>
      </c>
      <c r="R7802" t="s">
        <v>26</v>
      </c>
      <c r="S7802" t="s">
        <v>27</v>
      </c>
    </row>
    <row r="7803" spans="1:19" x14ac:dyDescent="0.25">
      <c r="A7803" t="s">
        <v>338</v>
      </c>
      <c r="B7803" t="s">
        <v>19835</v>
      </c>
      <c r="C7803" t="s">
        <v>19836</v>
      </c>
      <c r="E7803" t="s">
        <v>220</v>
      </c>
      <c r="F7803" t="s">
        <v>170</v>
      </c>
      <c r="G7803">
        <v>92123</v>
      </c>
      <c r="H7803">
        <v>32.825391000000003</v>
      </c>
      <c r="I7803">
        <v>-117.13128399999999</v>
      </c>
      <c r="J7803" s="1" t="d">
        <v>2018-09-10</v>
      </c>
      <c r="K7803">
        <v>70566</v>
      </c>
      <c r="L7803" t="s">
        <v>30</v>
      </c>
      <c r="M7803" s="1" t="d">
        <v>2014-10-01</v>
      </c>
      <c r="N7803">
        <v>10</v>
      </c>
      <c r="O7803">
        <v>1</v>
      </c>
      <c r="P7803">
        <v>2014</v>
      </c>
      <c r="R7803" t="s">
        <v>26</v>
      </c>
      <c r="S7803" t="s">
        <v>27</v>
      </c>
    </row>
    <row r="7804" spans="1:19" x14ac:dyDescent="0.25">
      <c r="A7804" t="s">
        <v>338</v>
      </c>
      <c r="B7804" t="s">
        <v>19904</v>
      </c>
      <c r="C7804" t="s">
        <v>19905</v>
      </c>
      <c r="E7804" t="s">
        <v>298</v>
      </c>
      <c r="F7804" t="s">
        <v>170</v>
      </c>
      <c r="G7804">
        <v>92805</v>
      </c>
      <c r="H7804">
        <v>33.823940999999998</v>
      </c>
      <c r="I7804">
        <v>-117.904768</v>
      </c>
      <c r="J7804" s="1" t="d">
        <v>2018-05-03</v>
      </c>
      <c r="K7804">
        <v>70670</v>
      </c>
      <c r="L7804" t="s">
        <v>30</v>
      </c>
      <c r="M7804" s="1" t="d">
        <v>2014-10-01</v>
      </c>
      <c r="N7804">
        <v>10</v>
      </c>
      <c r="O7804">
        <v>1</v>
      </c>
      <c r="P7804">
        <v>2014</v>
      </c>
      <c r="R7804" t="s">
        <v>26</v>
      </c>
      <c r="S7804" t="s">
        <v>27</v>
      </c>
    </row>
    <row r="7805" spans="1:19" x14ac:dyDescent="0.25">
      <c r="A7805" t="s">
        <v>370</v>
      </c>
      <c r="B7805" t="s">
        <v>19920</v>
      </c>
      <c r="C7805" t="s">
        <v>19921</v>
      </c>
      <c r="E7805" t="s">
        <v>2242</v>
      </c>
      <c r="F7805" t="s">
        <v>129</v>
      </c>
      <c r="G7805">
        <v>80642</v>
      </c>
      <c r="H7805">
        <v>40.189292999999999</v>
      </c>
      <c r="I7805">
        <v>-104.666123</v>
      </c>
      <c r="J7805" s="1" t="d">
        <v>2018-11-08</v>
      </c>
      <c r="K7805">
        <v>70691</v>
      </c>
      <c r="L7805" t="s">
        <v>30</v>
      </c>
      <c r="M7805" s="1" t="d">
        <v>2014-05-01</v>
      </c>
      <c r="N7805">
        <v>5</v>
      </c>
      <c r="O7805">
        <v>1</v>
      </c>
      <c r="P7805">
        <v>2014</v>
      </c>
      <c r="Q7805" t="s">
        <v>35</v>
      </c>
      <c r="R7805" t="s">
        <v>26</v>
      </c>
      <c r="S7805" t="s">
        <v>27</v>
      </c>
    </row>
    <row r="7806" spans="1:19" x14ac:dyDescent="0.25">
      <c r="A7806" t="s">
        <v>338</v>
      </c>
      <c r="B7806" t="s">
        <v>19983</v>
      </c>
      <c r="C7806" t="s">
        <v>19984</v>
      </c>
      <c r="E7806" t="s">
        <v>220</v>
      </c>
      <c r="F7806" t="s">
        <v>170</v>
      </c>
      <c r="G7806">
        <v>92037</v>
      </c>
      <c r="H7806">
        <v>32.875771999999998</v>
      </c>
      <c r="I7806">
        <v>-117.243056</v>
      </c>
      <c r="J7806" s="1" t="d">
        <v>2018-04-03</v>
      </c>
      <c r="K7806">
        <v>70888</v>
      </c>
      <c r="L7806" t="s">
        <v>30</v>
      </c>
      <c r="M7806" s="1" t="d">
        <v>2014-10-01</v>
      </c>
      <c r="N7806">
        <v>10</v>
      </c>
      <c r="O7806">
        <v>1</v>
      </c>
      <c r="P7806">
        <v>2014</v>
      </c>
      <c r="R7806" t="s">
        <v>26</v>
      </c>
      <c r="S7806" t="s">
        <v>27</v>
      </c>
    </row>
    <row r="7807" spans="1:19" x14ac:dyDescent="0.25">
      <c r="A7807" t="s">
        <v>338</v>
      </c>
      <c r="B7807" t="s">
        <v>20039</v>
      </c>
      <c r="C7807" t="s">
        <v>20040</v>
      </c>
      <c r="D7807" t="s">
        <v>20041</v>
      </c>
      <c r="E7807" t="s">
        <v>3009</v>
      </c>
      <c r="F7807" t="s">
        <v>129</v>
      </c>
      <c r="G7807">
        <v>80523</v>
      </c>
      <c r="H7807">
        <v>40.570084999999999</v>
      </c>
      <c r="I7807">
        <v>-105.080217</v>
      </c>
      <c r="J7807" s="1" t="d">
        <v>2018-11-08</v>
      </c>
      <c r="K7807">
        <v>71234</v>
      </c>
      <c r="L7807" t="s">
        <v>30</v>
      </c>
      <c r="M7807" s="1" t="d">
        <v>2014-02-01</v>
      </c>
      <c r="N7807">
        <v>2</v>
      </c>
      <c r="O7807">
        <v>1</v>
      </c>
      <c r="P7807">
        <v>2014</v>
      </c>
      <c r="R7807" t="s">
        <v>26</v>
      </c>
      <c r="S7807" t="s">
        <v>27</v>
      </c>
    </row>
    <row r="7808" spans="1:19" x14ac:dyDescent="0.25">
      <c r="A7808" t="s">
        <v>338</v>
      </c>
      <c r="B7808" t="s">
        <v>20044</v>
      </c>
      <c r="C7808" t="s">
        <v>20045</v>
      </c>
      <c r="D7808" t="s">
        <v>20046</v>
      </c>
      <c r="E7808" t="s">
        <v>484</v>
      </c>
      <c r="F7808" t="s">
        <v>170</v>
      </c>
      <c r="G7808">
        <v>93106</v>
      </c>
      <c r="H7808">
        <v>34.415165999999999</v>
      </c>
      <c r="I7808">
        <v>-119.840509</v>
      </c>
      <c r="J7808" s="1" t="d">
        <v>2018-05-03</v>
      </c>
      <c r="K7808">
        <v>71260</v>
      </c>
      <c r="L7808" t="s">
        <v>30</v>
      </c>
      <c r="M7808" s="1" t="d">
        <v>2014-10-01</v>
      </c>
      <c r="N7808">
        <v>10</v>
      </c>
      <c r="O7808">
        <v>1</v>
      </c>
      <c r="P7808">
        <v>2014</v>
      </c>
      <c r="R7808" t="s">
        <v>26</v>
      </c>
      <c r="S7808" t="s">
        <v>31</v>
      </c>
    </row>
    <row r="7809" spans="1:19" x14ac:dyDescent="0.25">
      <c r="A7809" t="s">
        <v>338</v>
      </c>
      <c r="B7809" t="s">
        <v>20050</v>
      </c>
      <c r="C7809" t="s">
        <v>20051</v>
      </c>
      <c r="E7809" t="s">
        <v>489</v>
      </c>
      <c r="F7809" t="s">
        <v>170</v>
      </c>
      <c r="G7809">
        <v>93215</v>
      </c>
      <c r="H7809">
        <v>35.761417999999999</v>
      </c>
      <c r="I7809">
        <v>-119.238878</v>
      </c>
      <c r="J7809" s="1" t="d">
        <v>2018-05-03</v>
      </c>
      <c r="K7809">
        <v>71263</v>
      </c>
      <c r="L7809" t="s">
        <v>30</v>
      </c>
      <c r="M7809" s="1" t="d">
        <v>2014-10-01</v>
      </c>
      <c r="N7809">
        <v>10</v>
      </c>
      <c r="O7809">
        <v>1</v>
      </c>
      <c r="P7809">
        <v>2014</v>
      </c>
      <c r="R7809" t="s">
        <v>26</v>
      </c>
      <c r="S7809" t="s">
        <v>27</v>
      </c>
    </row>
    <row r="7810" spans="1:19" x14ac:dyDescent="0.25">
      <c r="A7810" t="s">
        <v>338</v>
      </c>
      <c r="B7810" t="s">
        <v>20118</v>
      </c>
      <c r="C7810" t="s">
        <v>20121</v>
      </c>
      <c r="E7810" t="s">
        <v>189</v>
      </c>
      <c r="F7810" t="s">
        <v>170</v>
      </c>
      <c r="G7810">
        <v>95205</v>
      </c>
      <c r="H7810">
        <v>37.942210000000003</v>
      </c>
      <c r="I7810">
        <v>-121.259655</v>
      </c>
      <c r="J7810" s="1" t="d">
        <v>2018-08-07</v>
      </c>
      <c r="K7810">
        <v>71447</v>
      </c>
      <c r="L7810" t="s">
        <v>30</v>
      </c>
      <c r="M7810" s="1" t="d">
        <v>2014-11-01</v>
      </c>
      <c r="N7810">
        <v>11</v>
      </c>
      <c r="O7810">
        <v>1</v>
      </c>
      <c r="P7810">
        <v>2014</v>
      </c>
      <c r="R7810" t="s">
        <v>26</v>
      </c>
      <c r="S7810" t="s">
        <v>27</v>
      </c>
    </row>
    <row r="7811" spans="1:19" x14ac:dyDescent="0.25">
      <c r="A7811" t="s">
        <v>338</v>
      </c>
      <c r="B7811" t="s">
        <v>16078</v>
      </c>
      <c r="C7811" t="s">
        <v>16079</v>
      </c>
      <c r="E7811" t="s">
        <v>606</v>
      </c>
      <c r="F7811" t="s">
        <v>119</v>
      </c>
      <c r="G7811">
        <v>55912</v>
      </c>
      <c r="H7811">
        <v>43.675891999999997</v>
      </c>
      <c r="I7811">
        <v>-92.953637999999998</v>
      </c>
      <c r="J7811" s="1" t="d">
        <v>2019-03-07</v>
      </c>
      <c r="K7811">
        <v>71613</v>
      </c>
      <c r="L7811" t="s">
        <v>71</v>
      </c>
      <c r="M7811" s="1" t="d">
        <v>2014-04-21</v>
      </c>
      <c r="N7811">
        <v>4</v>
      </c>
      <c r="O7811">
        <v>21</v>
      </c>
      <c r="P7811">
        <v>2014</v>
      </c>
      <c r="R7811" t="s">
        <v>26</v>
      </c>
      <c r="S7811" t="s">
        <v>31</v>
      </c>
    </row>
    <row r="7812" spans="1:19" x14ac:dyDescent="0.25">
      <c r="A7812" t="s">
        <v>338</v>
      </c>
      <c r="B7812" t="s">
        <v>15053</v>
      </c>
      <c r="C7812" t="s">
        <v>15054</v>
      </c>
      <c r="E7812" t="s">
        <v>15055</v>
      </c>
      <c r="F7812" t="s">
        <v>513</v>
      </c>
      <c r="G7812">
        <v>53528</v>
      </c>
      <c r="H7812">
        <v>43.111080999999999</v>
      </c>
      <c r="I7812">
        <v>-89.644940000000005</v>
      </c>
      <c r="J7812" s="1" t="d">
        <v>2018-11-08</v>
      </c>
      <c r="K7812">
        <v>71616</v>
      </c>
      <c r="L7812" t="s">
        <v>4346</v>
      </c>
      <c r="M7812" s="1" t="d">
        <v>2014-03-20</v>
      </c>
      <c r="N7812">
        <v>3</v>
      </c>
      <c r="O7812">
        <v>20</v>
      </c>
      <c r="P7812">
        <v>2014</v>
      </c>
      <c r="R7812" t="s">
        <v>26</v>
      </c>
      <c r="S7812" t="s">
        <v>31</v>
      </c>
    </row>
    <row r="7813" spans="1:19" x14ac:dyDescent="0.25">
      <c r="A7813" t="s">
        <v>338</v>
      </c>
      <c r="B7813" t="s">
        <v>15059</v>
      </c>
      <c r="C7813" t="s">
        <v>15060</v>
      </c>
      <c r="E7813" t="s">
        <v>3233</v>
      </c>
      <c r="F7813" t="s">
        <v>513</v>
      </c>
      <c r="G7813">
        <v>53066</v>
      </c>
      <c r="H7813">
        <v>43.080585999999997</v>
      </c>
      <c r="I7813">
        <v>-88.4696</v>
      </c>
      <c r="J7813" s="1" t="d">
        <v>2019-01-10</v>
      </c>
      <c r="K7813">
        <v>71617</v>
      </c>
      <c r="L7813" t="s">
        <v>4346</v>
      </c>
      <c r="M7813" s="1" t="d">
        <v>2014-07-24</v>
      </c>
      <c r="N7813">
        <v>7</v>
      </c>
      <c r="O7813">
        <v>24</v>
      </c>
      <c r="P7813">
        <v>2014</v>
      </c>
      <c r="R7813" t="s">
        <v>26</v>
      </c>
      <c r="S7813" t="s">
        <v>31</v>
      </c>
    </row>
    <row r="7814" spans="1:19" x14ac:dyDescent="0.25">
      <c r="A7814" t="s">
        <v>312</v>
      </c>
      <c r="B7814" t="s">
        <v>16797</v>
      </c>
      <c r="C7814" t="s">
        <v>16798</v>
      </c>
      <c r="E7814" t="s">
        <v>16799</v>
      </c>
      <c r="F7814" t="s">
        <v>513</v>
      </c>
      <c r="G7814">
        <v>54501</v>
      </c>
      <c r="H7814">
        <v>45.635648000000003</v>
      </c>
      <c r="I7814">
        <v>-89.380499999999998</v>
      </c>
      <c r="J7814" s="1" t="d">
        <v>2019-01-10</v>
      </c>
      <c r="K7814">
        <v>71618</v>
      </c>
      <c r="L7814" t="s">
        <v>4346</v>
      </c>
      <c r="M7814" s="1" t="d">
        <v>2014-08-28</v>
      </c>
      <c r="N7814">
        <v>8</v>
      </c>
      <c r="O7814">
        <v>28</v>
      </c>
      <c r="P7814">
        <v>2014</v>
      </c>
      <c r="R7814" t="s">
        <v>26</v>
      </c>
      <c r="S7814" t="s">
        <v>31</v>
      </c>
    </row>
    <row r="7815" spans="1:19" x14ac:dyDescent="0.25">
      <c r="A7815" t="s">
        <v>338</v>
      </c>
      <c r="B7815" t="s">
        <v>17333</v>
      </c>
      <c r="C7815" t="s">
        <v>17334</v>
      </c>
      <c r="E7815" t="s">
        <v>1858</v>
      </c>
      <c r="F7815" t="s">
        <v>119</v>
      </c>
      <c r="G7815">
        <v>55806</v>
      </c>
      <c r="H7815">
        <v>46.760415999999999</v>
      </c>
      <c r="I7815">
        <v>-92.131519999999995</v>
      </c>
      <c r="J7815" s="1" t="d">
        <v>2019-03-07</v>
      </c>
      <c r="K7815">
        <v>71621</v>
      </c>
      <c r="L7815" t="s">
        <v>71</v>
      </c>
      <c r="M7815" s="1" t="d">
        <v>2014-11-20</v>
      </c>
      <c r="N7815">
        <v>11</v>
      </c>
      <c r="O7815">
        <v>20</v>
      </c>
      <c r="P7815">
        <v>2014</v>
      </c>
      <c r="R7815" t="s">
        <v>26</v>
      </c>
      <c r="S7815" t="s">
        <v>31</v>
      </c>
    </row>
    <row r="7816" spans="1:19" x14ac:dyDescent="0.25">
      <c r="A7816" t="s">
        <v>338</v>
      </c>
      <c r="B7816" t="s">
        <v>20287</v>
      </c>
      <c r="C7816" t="s">
        <v>20288</v>
      </c>
      <c r="D7816" t="s">
        <v>20289</v>
      </c>
      <c r="E7816" t="s">
        <v>7032</v>
      </c>
      <c r="F7816" t="s">
        <v>170</v>
      </c>
      <c r="G7816">
        <v>96001</v>
      </c>
      <c r="H7816">
        <v>40.589165000000001</v>
      </c>
      <c r="I7816">
        <v>-122.396782</v>
      </c>
      <c r="J7816" s="1" t="d">
        <v>2018-08-07</v>
      </c>
      <c r="K7816">
        <v>71872</v>
      </c>
      <c r="L7816" t="s">
        <v>30</v>
      </c>
      <c r="M7816" s="1" t="d">
        <v>2014-05-01</v>
      </c>
      <c r="N7816">
        <v>5</v>
      </c>
      <c r="O7816">
        <v>1</v>
      </c>
      <c r="P7816">
        <v>2014</v>
      </c>
      <c r="R7816" t="s">
        <v>26</v>
      </c>
      <c r="S7816" t="s">
        <v>27</v>
      </c>
    </row>
    <row r="7817" spans="1:19" x14ac:dyDescent="0.25">
      <c r="A7817" t="s">
        <v>338</v>
      </c>
      <c r="B7817" t="s">
        <v>19657</v>
      </c>
      <c r="C7817" t="s">
        <v>20338</v>
      </c>
      <c r="D7817" t="s">
        <v>20339</v>
      </c>
      <c r="E7817" t="s">
        <v>249</v>
      </c>
      <c r="F7817" t="s">
        <v>170</v>
      </c>
      <c r="G7817">
        <v>92612</v>
      </c>
      <c r="H7817">
        <v>33.654215000000001</v>
      </c>
      <c r="I7817">
        <v>-117.884619</v>
      </c>
      <c r="J7817" s="1" t="d">
        <v>2018-08-07</v>
      </c>
      <c r="K7817">
        <v>71899</v>
      </c>
      <c r="L7817" t="s">
        <v>30</v>
      </c>
      <c r="M7817" s="1" t="d">
        <v>2014-12-01</v>
      </c>
      <c r="N7817">
        <v>12</v>
      </c>
      <c r="O7817">
        <v>1</v>
      </c>
      <c r="P7817">
        <v>2014</v>
      </c>
      <c r="R7817" t="s">
        <v>26</v>
      </c>
      <c r="S7817" t="s">
        <v>27</v>
      </c>
    </row>
    <row r="7818" spans="1:19" x14ac:dyDescent="0.25">
      <c r="A7818" t="s">
        <v>338</v>
      </c>
      <c r="B7818" t="s">
        <v>20536</v>
      </c>
      <c r="C7818" t="s">
        <v>20537</v>
      </c>
      <c r="E7818" t="s">
        <v>2788</v>
      </c>
      <c r="F7818" t="s">
        <v>42</v>
      </c>
      <c r="G7818">
        <v>2021</v>
      </c>
      <c r="H7818">
        <v>42.207318000000001</v>
      </c>
      <c r="I7818">
        <v>-71.129987999999997</v>
      </c>
      <c r="J7818" s="1" t="d">
        <v>2018-07-09</v>
      </c>
      <c r="K7818">
        <v>72369</v>
      </c>
      <c r="L7818" t="s">
        <v>30</v>
      </c>
      <c r="M7818" s="1" t="d">
        <v>2014-08-01</v>
      </c>
      <c r="N7818">
        <v>8</v>
      </c>
      <c r="O7818">
        <v>1</v>
      </c>
      <c r="P7818">
        <v>2014</v>
      </c>
      <c r="R7818" t="s">
        <v>26</v>
      </c>
      <c r="S7818" t="s">
        <v>27</v>
      </c>
    </row>
    <row r="7819" spans="1:19" x14ac:dyDescent="0.25">
      <c r="A7819" t="s">
        <v>338</v>
      </c>
      <c r="B7819" t="s">
        <v>20538</v>
      </c>
      <c r="C7819" t="s">
        <v>20539</v>
      </c>
      <c r="E7819" t="s">
        <v>318</v>
      </c>
      <c r="F7819" t="s">
        <v>42</v>
      </c>
      <c r="G7819">
        <v>2472</v>
      </c>
      <c r="H7819">
        <v>42.371893</v>
      </c>
      <c r="I7819">
        <v>-71.154017999999994</v>
      </c>
      <c r="J7819" s="1" t="d">
        <v>2018-07-09</v>
      </c>
      <c r="K7819">
        <v>72370</v>
      </c>
      <c r="L7819" t="s">
        <v>30</v>
      </c>
      <c r="M7819" s="1" t="d">
        <v>2014-08-01</v>
      </c>
      <c r="N7819">
        <v>8</v>
      </c>
      <c r="O7819">
        <v>1</v>
      </c>
      <c r="P7819">
        <v>2014</v>
      </c>
      <c r="R7819" t="s">
        <v>26</v>
      </c>
      <c r="S7819" t="s">
        <v>27</v>
      </c>
    </row>
    <row r="7820" spans="1:19" x14ac:dyDescent="0.25">
      <c r="A7820" t="s">
        <v>19</v>
      </c>
      <c r="B7820" t="s">
        <v>20574</v>
      </c>
      <c r="C7820" t="s">
        <v>20575</v>
      </c>
      <c r="E7820" t="s">
        <v>20576</v>
      </c>
      <c r="F7820" t="s">
        <v>29</v>
      </c>
      <c r="G7820">
        <v>30106</v>
      </c>
      <c r="H7820">
        <v>33.814430000000002</v>
      </c>
      <c r="I7820">
        <v>-84.641240999999994</v>
      </c>
      <c r="J7820" s="1" t="d">
        <v>2018-10-04</v>
      </c>
      <c r="K7820">
        <v>73154</v>
      </c>
      <c r="L7820" t="s">
        <v>30</v>
      </c>
      <c r="M7820" s="1" t="d">
        <v>2014-12-15</v>
      </c>
      <c r="N7820">
        <v>12</v>
      </c>
      <c r="O7820">
        <v>15</v>
      </c>
      <c r="P7820">
        <v>2014</v>
      </c>
      <c r="Q7820" t="s">
        <v>33</v>
      </c>
      <c r="R7820" t="s">
        <v>26</v>
      </c>
      <c r="S7820" t="s">
        <v>27</v>
      </c>
    </row>
    <row r="7821" spans="1:19" x14ac:dyDescent="0.25">
      <c r="A7821" t="s">
        <v>338</v>
      </c>
      <c r="B7821" t="s">
        <v>20601</v>
      </c>
      <c r="C7821" t="s">
        <v>20602</v>
      </c>
      <c r="D7821" t="s">
        <v>20603</v>
      </c>
      <c r="E7821" t="s">
        <v>20604</v>
      </c>
      <c r="F7821" t="s">
        <v>280</v>
      </c>
      <c r="G7821">
        <v>37331</v>
      </c>
      <c r="H7821">
        <v>35.322918000000001</v>
      </c>
      <c r="I7821">
        <v>-84.525220000000004</v>
      </c>
      <c r="J7821" s="1" t="d">
        <v>2018-09-10</v>
      </c>
      <c r="K7821">
        <v>73225</v>
      </c>
      <c r="L7821" t="s">
        <v>30</v>
      </c>
      <c r="M7821" s="1" t="d">
        <v>2014-11-01</v>
      </c>
      <c r="N7821">
        <v>11</v>
      </c>
      <c r="O7821">
        <v>1</v>
      </c>
      <c r="P7821">
        <v>2014</v>
      </c>
      <c r="R7821" t="s">
        <v>26</v>
      </c>
      <c r="S7821" t="s">
        <v>31</v>
      </c>
    </row>
    <row r="7822" spans="1:19" x14ac:dyDescent="0.25">
      <c r="A7822" t="s">
        <v>338</v>
      </c>
      <c r="B7822" t="s">
        <v>20634</v>
      </c>
      <c r="C7822" t="s">
        <v>20635</v>
      </c>
      <c r="E7822" t="s">
        <v>2788</v>
      </c>
      <c r="F7822" t="s">
        <v>42</v>
      </c>
      <c r="G7822">
        <v>2021</v>
      </c>
      <c r="H7822">
        <v>42.158960999999998</v>
      </c>
      <c r="I7822">
        <v>-71.151249000000007</v>
      </c>
      <c r="J7822" s="1" t="d">
        <v>2018-11-08</v>
      </c>
      <c r="K7822">
        <v>73240</v>
      </c>
      <c r="L7822" t="s">
        <v>30</v>
      </c>
      <c r="M7822" s="1" t="d">
        <v>2014-10-01</v>
      </c>
      <c r="N7822">
        <v>10</v>
      </c>
      <c r="O7822">
        <v>1</v>
      </c>
      <c r="P7822">
        <v>2014</v>
      </c>
      <c r="R7822" t="s">
        <v>26</v>
      </c>
      <c r="S7822" t="s">
        <v>27</v>
      </c>
    </row>
    <row r="7823" spans="1:19" x14ac:dyDescent="0.25">
      <c r="A7823" t="s">
        <v>338</v>
      </c>
      <c r="B7823" t="s">
        <v>20647</v>
      </c>
      <c r="C7823" t="s">
        <v>20648</v>
      </c>
      <c r="E7823" t="s">
        <v>168</v>
      </c>
      <c r="F7823" t="s">
        <v>157</v>
      </c>
      <c r="G7823">
        <v>19422</v>
      </c>
      <c r="H7823">
        <v>40.130769999999998</v>
      </c>
      <c r="I7823">
        <v>-75.282723000000004</v>
      </c>
      <c r="J7823" s="1" t="d">
        <v>2018-11-08</v>
      </c>
      <c r="K7823">
        <v>73306</v>
      </c>
      <c r="L7823" t="s">
        <v>30</v>
      </c>
      <c r="M7823" s="1" t="d">
        <v>2014-10-15</v>
      </c>
      <c r="N7823">
        <v>10</v>
      </c>
      <c r="O7823">
        <v>15</v>
      </c>
      <c r="P7823">
        <v>2014</v>
      </c>
      <c r="R7823" t="s">
        <v>26</v>
      </c>
      <c r="S7823" t="s">
        <v>31</v>
      </c>
    </row>
    <row r="7824" spans="1:19" x14ac:dyDescent="0.25">
      <c r="A7824" t="s">
        <v>312</v>
      </c>
      <c r="B7824" t="s">
        <v>21038</v>
      </c>
      <c r="C7824" t="s">
        <v>21039</v>
      </c>
      <c r="E7824" t="s">
        <v>3803</v>
      </c>
      <c r="F7824" t="s">
        <v>718</v>
      </c>
      <c r="G7824">
        <v>40216</v>
      </c>
      <c r="H7824">
        <v>38.178218999999999</v>
      </c>
      <c r="I7824">
        <v>-85.819389000000001</v>
      </c>
      <c r="J7824" s="1" t="d">
        <v>2018-11-08</v>
      </c>
      <c r="K7824">
        <v>73886</v>
      </c>
      <c r="L7824" t="s">
        <v>30</v>
      </c>
      <c r="M7824" s="1" t="d">
        <v>2014-12-05</v>
      </c>
      <c r="N7824">
        <v>12</v>
      </c>
      <c r="O7824">
        <v>5</v>
      </c>
      <c r="P7824">
        <v>2014</v>
      </c>
      <c r="R7824" t="s">
        <v>26</v>
      </c>
      <c r="S7824" t="s">
        <v>31</v>
      </c>
    </row>
    <row r="7825" spans="1:19" x14ac:dyDescent="0.25">
      <c r="A7825" t="s">
        <v>312</v>
      </c>
      <c r="B7825" t="s">
        <v>21042</v>
      </c>
      <c r="C7825" t="s">
        <v>21043</v>
      </c>
      <c r="E7825" t="s">
        <v>1083</v>
      </c>
      <c r="F7825" t="s">
        <v>373</v>
      </c>
      <c r="G7825">
        <v>60106</v>
      </c>
      <c r="H7825">
        <v>41.972486000000004</v>
      </c>
      <c r="I7825">
        <v>-87.957954999999998</v>
      </c>
      <c r="J7825" s="1" t="d">
        <v>2018-11-08</v>
      </c>
      <c r="K7825">
        <v>73888</v>
      </c>
      <c r="L7825" t="s">
        <v>30</v>
      </c>
      <c r="M7825" s="1" t="d">
        <v>2014-09-19</v>
      </c>
      <c r="N7825">
        <v>9</v>
      </c>
      <c r="O7825">
        <v>19</v>
      </c>
      <c r="P7825">
        <v>2014</v>
      </c>
      <c r="R7825" t="s">
        <v>26</v>
      </c>
      <c r="S7825" t="s">
        <v>31</v>
      </c>
    </row>
    <row r="7826" spans="1:19" x14ac:dyDescent="0.25">
      <c r="A7826" t="s">
        <v>312</v>
      </c>
      <c r="B7826" t="s">
        <v>21059</v>
      </c>
      <c r="C7826" t="s">
        <v>21060</v>
      </c>
      <c r="E7826" t="s">
        <v>7105</v>
      </c>
      <c r="F7826" t="s">
        <v>202</v>
      </c>
      <c r="G7826">
        <v>34208</v>
      </c>
      <c r="H7826">
        <v>27.496601999999999</v>
      </c>
      <c r="I7826">
        <v>-82.501360000000005</v>
      </c>
      <c r="J7826" s="1" t="d">
        <v>2018-08-07</v>
      </c>
      <c r="K7826">
        <v>73896</v>
      </c>
      <c r="L7826" t="s">
        <v>30</v>
      </c>
      <c r="M7826" s="1" t="d">
        <v>2014-06-13</v>
      </c>
      <c r="N7826">
        <v>6</v>
      </c>
      <c r="O7826">
        <v>13</v>
      </c>
      <c r="P7826">
        <v>2014</v>
      </c>
      <c r="R7826" t="s">
        <v>26</v>
      </c>
      <c r="S7826" t="s">
        <v>31</v>
      </c>
    </row>
    <row r="7827" spans="1:19" x14ac:dyDescent="0.25">
      <c r="A7827" t="s">
        <v>338</v>
      </c>
      <c r="B7827" t="s">
        <v>21065</v>
      </c>
      <c r="C7827" t="s">
        <v>21066</v>
      </c>
      <c r="E7827" t="s">
        <v>9129</v>
      </c>
      <c r="F7827" t="s">
        <v>42</v>
      </c>
      <c r="G7827">
        <v>2062</v>
      </c>
      <c r="H7827">
        <v>42.210478000000002</v>
      </c>
      <c r="I7827">
        <v>-71.180554000000001</v>
      </c>
      <c r="J7827" s="1" t="d">
        <v>2018-11-08</v>
      </c>
      <c r="K7827">
        <v>73902</v>
      </c>
      <c r="L7827" t="s">
        <v>30</v>
      </c>
      <c r="M7827" s="1" t="d">
        <v>2014-11-01</v>
      </c>
      <c r="N7827">
        <v>11</v>
      </c>
      <c r="O7827">
        <v>1</v>
      </c>
      <c r="P7827">
        <v>2014</v>
      </c>
      <c r="R7827" t="s">
        <v>26</v>
      </c>
      <c r="S7827" t="s">
        <v>27</v>
      </c>
    </row>
    <row r="7828" spans="1:19" x14ac:dyDescent="0.25">
      <c r="A7828" t="s">
        <v>338</v>
      </c>
      <c r="B7828" t="s">
        <v>21067</v>
      </c>
      <c r="C7828" t="s">
        <v>21068</v>
      </c>
      <c r="E7828" t="s">
        <v>21069</v>
      </c>
      <c r="F7828" t="s">
        <v>42</v>
      </c>
      <c r="G7828">
        <v>2657</v>
      </c>
      <c r="H7828">
        <v>42.055238000000003</v>
      </c>
      <c r="I7828">
        <v>-70.180673999999996</v>
      </c>
      <c r="J7828" s="1" t="d">
        <v>2018-11-08</v>
      </c>
      <c r="K7828">
        <v>73903</v>
      </c>
      <c r="L7828" t="s">
        <v>30</v>
      </c>
      <c r="M7828" s="1" t="d">
        <v>2014-09-01</v>
      </c>
      <c r="N7828">
        <v>9</v>
      </c>
      <c r="O7828">
        <v>1</v>
      </c>
      <c r="P7828">
        <v>2014</v>
      </c>
      <c r="R7828" t="s">
        <v>26</v>
      </c>
      <c r="S7828" t="s">
        <v>27</v>
      </c>
    </row>
    <row r="7829" spans="1:19" x14ac:dyDescent="0.25">
      <c r="A7829" t="s">
        <v>338</v>
      </c>
      <c r="B7829" t="s">
        <v>21101</v>
      </c>
      <c r="C7829" t="s">
        <v>21102</v>
      </c>
      <c r="E7829" t="s">
        <v>401</v>
      </c>
      <c r="F7829" t="s">
        <v>137</v>
      </c>
      <c r="G7829">
        <v>97124</v>
      </c>
      <c r="H7829">
        <v>45.551020000000001</v>
      </c>
      <c r="I7829">
        <v>-122.93991699999999</v>
      </c>
      <c r="J7829" s="1" t="d">
        <v>2019-04-08</v>
      </c>
      <c r="K7829">
        <v>74213</v>
      </c>
      <c r="L7829" t="s">
        <v>24</v>
      </c>
      <c r="M7829" s="1" t="d">
        <v>2014-08-01</v>
      </c>
      <c r="N7829">
        <v>8</v>
      </c>
      <c r="O7829">
        <v>1</v>
      </c>
      <c r="P7829">
        <v>2014</v>
      </c>
      <c r="R7829" t="s">
        <v>26</v>
      </c>
      <c r="S7829" t="s">
        <v>31</v>
      </c>
    </row>
    <row r="7830" spans="1:19" x14ac:dyDescent="0.25">
      <c r="A7830" t="s">
        <v>338</v>
      </c>
      <c r="B7830" t="s">
        <v>21103</v>
      </c>
      <c r="C7830" t="s">
        <v>21104</v>
      </c>
      <c r="E7830" t="s">
        <v>8026</v>
      </c>
      <c r="F7830" t="s">
        <v>69</v>
      </c>
      <c r="G7830">
        <v>70113</v>
      </c>
      <c r="H7830">
        <v>29.947713</v>
      </c>
      <c r="I7830">
        <v>-90.074295000000006</v>
      </c>
      <c r="J7830" s="1" t="d">
        <v>2019-03-07</v>
      </c>
      <c r="K7830">
        <v>74214</v>
      </c>
      <c r="L7830" t="s">
        <v>71</v>
      </c>
      <c r="M7830" s="1" t="d">
        <v>2014-03-01</v>
      </c>
      <c r="N7830">
        <v>3</v>
      </c>
      <c r="O7830">
        <v>1</v>
      </c>
      <c r="P7830">
        <v>2014</v>
      </c>
      <c r="R7830" t="s">
        <v>26</v>
      </c>
      <c r="S7830" t="s">
        <v>31</v>
      </c>
    </row>
    <row r="7831" spans="1:19" x14ac:dyDescent="0.25">
      <c r="A7831" t="s">
        <v>338</v>
      </c>
      <c r="B7831" t="s">
        <v>16345</v>
      </c>
      <c r="C7831" t="s">
        <v>16346</v>
      </c>
      <c r="E7831" t="s">
        <v>9226</v>
      </c>
      <c r="F7831" t="s">
        <v>707</v>
      </c>
      <c r="G7831">
        <v>96740</v>
      </c>
      <c r="H7831">
        <v>19.60915</v>
      </c>
      <c r="I7831">
        <v>-155.96442999999999</v>
      </c>
      <c r="J7831" s="1" t="d">
        <v>2018-06-05</v>
      </c>
      <c r="K7831">
        <v>74361</v>
      </c>
      <c r="L7831" t="s">
        <v>30</v>
      </c>
      <c r="M7831" s="1" t="d">
        <v>2014-04-03</v>
      </c>
      <c r="N7831">
        <v>4</v>
      </c>
      <c r="O7831">
        <v>3</v>
      </c>
      <c r="P7831">
        <v>2014</v>
      </c>
      <c r="R7831" t="s">
        <v>26</v>
      </c>
      <c r="S7831" t="s">
        <v>27</v>
      </c>
    </row>
    <row r="7832" spans="1:19" x14ac:dyDescent="0.25">
      <c r="A7832" t="s">
        <v>19</v>
      </c>
      <c r="B7832" t="s">
        <v>392</v>
      </c>
      <c r="C7832" t="s">
        <v>393</v>
      </c>
      <c r="D7832" t="s">
        <v>394</v>
      </c>
      <c r="E7832" t="s">
        <v>395</v>
      </c>
      <c r="F7832" t="s">
        <v>48</v>
      </c>
      <c r="G7832">
        <v>13202</v>
      </c>
      <c r="H7832">
        <v>43.035314999999997</v>
      </c>
      <c r="I7832">
        <v>-76.152906999999999</v>
      </c>
      <c r="J7832" s="1" t="d">
        <v>2019-04-08</v>
      </c>
      <c r="K7832">
        <v>74469</v>
      </c>
      <c r="L7832" t="s">
        <v>24</v>
      </c>
      <c r="M7832" s="1" t="d">
        <v>2014-04-15</v>
      </c>
      <c r="N7832">
        <v>4</v>
      </c>
      <c r="O7832">
        <v>15</v>
      </c>
      <c r="P7832">
        <v>2014</v>
      </c>
      <c r="Q7832" t="s">
        <v>35</v>
      </c>
      <c r="R7832" t="s">
        <v>26</v>
      </c>
      <c r="S7832" t="s">
        <v>27</v>
      </c>
    </row>
    <row r="7833" spans="1:19" x14ac:dyDescent="0.25">
      <c r="A7833" t="s">
        <v>338</v>
      </c>
      <c r="B7833" t="s">
        <v>21247</v>
      </c>
      <c r="C7833" t="s">
        <v>21248</v>
      </c>
      <c r="E7833" t="s">
        <v>3803</v>
      </c>
      <c r="F7833" t="s">
        <v>718</v>
      </c>
      <c r="G7833">
        <v>40202</v>
      </c>
      <c r="H7833">
        <v>38.257123</v>
      </c>
      <c r="I7833">
        <v>-85.761483999999996</v>
      </c>
      <c r="J7833" s="1" t="d">
        <v>2018-10-04</v>
      </c>
      <c r="K7833">
        <v>74988</v>
      </c>
      <c r="L7833" t="s">
        <v>30</v>
      </c>
      <c r="M7833" s="1" t="d">
        <v>2014-12-01</v>
      </c>
      <c r="N7833">
        <v>12</v>
      </c>
      <c r="O7833">
        <v>1</v>
      </c>
      <c r="P7833">
        <v>2014</v>
      </c>
      <c r="R7833" t="s">
        <v>26</v>
      </c>
      <c r="S7833" t="s">
        <v>31</v>
      </c>
    </row>
    <row r="7834" spans="1:19" x14ac:dyDescent="0.25">
      <c r="A7834" t="s">
        <v>312</v>
      </c>
      <c r="B7834" t="s">
        <v>21438</v>
      </c>
      <c r="C7834" t="s">
        <v>21439</v>
      </c>
      <c r="E7834" t="s">
        <v>207</v>
      </c>
      <c r="F7834" t="s">
        <v>208</v>
      </c>
      <c r="G7834">
        <v>29607</v>
      </c>
      <c r="H7834">
        <v>34.830903999999997</v>
      </c>
      <c r="I7834">
        <v>-82.369091999999995</v>
      </c>
      <c r="J7834" s="1" t="d">
        <v>2018-12-11</v>
      </c>
      <c r="K7834">
        <v>75713</v>
      </c>
      <c r="L7834" t="s">
        <v>30</v>
      </c>
      <c r="M7834" s="1" t="d">
        <v>2014-09-15</v>
      </c>
      <c r="N7834">
        <v>9</v>
      </c>
      <c r="O7834">
        <v>15</v>
      </c>
      <c r="P7834">
        <v>2014</v>
      </c>
      <c r="R7834" t="s">
        <v>26</v>
      </c>
      <c r="S7834" t="s">
        <v>31</v>
      </c>
    </row>
    <row r="7835" spans="1:19" x14ac:dyDescent="0.25">
      <c r="A7835" t="s">
        <v>312</v>
      </c>
      <c r="B7835" t="s">
        <v>21440</v>
      </c>
      <c r="C7835" t="s">
        <v>21441</v>
      </c>
      <c r="E7835" t="s">
        <v>207</v>
      </c>
      <c r="F7835" t="s">
        <v>208</v>
      </c>
      <c r="G7835">
        <v>29607</v>
      </c>
      <c r="H7835">
        <v>34.840045000000003</v>
      </c>
      <c r="I7835">
        <v>-82.343622999999994</v>
      </c>
      <c r="J7835" s="1" t="d">
        <v>2018-12-11</v>
      </c>
      <c r="K7835">
        <v>75714</v>
      </c>
      <c r="L7835" t="s">
        <v>30</v>
      </c>
      <c r="M7835" s="1" t="d">
        <v>2014-12-09</v>
      </c>
      <c r="N7835">
        <v>12</v>
      </c>
      <c r="O7835">
        <v>9</v>
      </c>
      <c r="P7835">
        <v>2014</v>
      </c>
      <c r="R7835" t="s">
        <v>26</v>
      </c>
      <c r="S7835" t="s">
        <v>31</v>
      </c>
    </row>
    <row r="7836" spans="1:19" x14ac:dyDescent="0.25">
      <c r="A7836" t="s">
        <v>312</v>
      </c>
      <c r="B7836" t="s">
        <v>21444</v>
      </c>
      <c r="C7836" t="s">
        <v>21445</v>
      </c>
      <c r="E7836" t="s">
        <v>9882</v>
      </c>
      <c r="F7836" t="s">
        <v>208</v>
      </c>
      <c r="G7836">
        <v>29418</v>
      </c>
      <c r="H7836">
        <v>32.919119000000002</v>
      </c>
      <c r="I7836">
        <v>-80.101460000000003</v>
      </c>
      <c r="J7836" s="1" t="d">
        <v>2018-12-11</v>
      </c>
      <c r="K7836">
        <v>75716</v>
      </c>
      <c r="L7836" t="s">
        <v>30</v>
      </c>
      <c r="M7836" s="1" t="d">
        <v>2014-11-20</v>
      </c>
      <c r="N7836">
        <v>11</v>
      </c>
      <c r="O7836">
        <v>20</v>
      </c>
      <c r="P7836">
        <v>2014</v>
      </c>
      <c r="R7836" t="s">
        <v>26</v>
      </c>
      <c r="S7836" t="s">
        <v>31</v>
      </c>
    </row>
    <row r="7837" spans="1:19" x14ac:dyDescent="0.25">
      <c r="A7837" t="s">
        <v>312</v>
      </c>
      <c r="B7837" t="s">
        <v>21446</v>
      </c>
      <c r="C7837" t="s">
        <v>21447</v>
      </c>
      <c r="E7837" t="s">
        <v>3352</v>
      </c>
      <c r="F7837" t="s">
        <v>208</v>
      </c>
      <c r="G7837">
        <v>29485</v>
      </c>
      <c r="H7837">
        <v>32.990043999999997</v>
      </c>
      <c r="I7837">
        <v>-80.100416999999993</v>
      </c>
      <c r="J7837" s="1" t="d">
        <v>2019-01-10</v>
      </c>
      <c r="K7837">
        <v>75717</v>
      </c>
      <c r="L7837" t="s">
        <v>30</v>
      </c>
      <c r="M7837" s="1" t="d">
        <v>2014-12-22</v>
      </c>
      <c r="N7837">
        <v>12</v>
      </c>
      <c r="O7837">
        <v>22</v>
      </c>
      <c r="P7837">
        <v>2014</v>
      </c>
      <c r="R7837" t="s">
        <v>26</v>
      </c>
      <c r="S7837" t="s">
        <v>31</v>
      </c>
    </row>
    <row r="7838" spans="1:19" x14ac:dyDescent="0.25">
      <c r="A7838" t="s">
        <v>338</v>
      </c>
      <c r="B7838" t="s">
        <v>21567</v>
      </c>
      <c r="C7838" t="s">
        <v>21568</v>
      </c>
      <c r="E7838" t="s">
        <v>5160</v>
      </c>
      <c r="F7838" t="s">
        <v>55</v>
      </c>
      <c r="G7838">
        <v>98501</v>
      </c>
      <c r="H7838">
        <v>47.034343999999997</v>
      </c>
      <c r="I7838">
        <v>-122.89857000000001</v>
      </c>
      <c r="J7838" s="1" t="d">
        <v>2018-11-08</v>
      </c>
      <c r="K7838">
        <v>76251</v>
      </c>
      <c r="L7838" t="s">
        <v>30</v>
      </c>
      <c r="M7838" s="1" t="d">
        <v>2014-06-01</v>
      </c>
      <c r="N7838">
        <v>6</v>
      </c>
      <c r="O7838">
        <v>1</v>
      </c>
      <c r="P7838">
        <v>2014</v>
      </c>
      <c r="R7838" t="s">
        <v>26</v>
      </c>
      <c r="S7838" t="s">
        <v>27</v>
      </c>
    </row>
    <row r="7839" spans="1:19" x14ac:dyDescent="0.25">
      <c r="A7839" t="s">
        <v>338</v>
      </c>
      <c r="B7839" t="s">
        <v>21588</v>
      </c>
      <c r="C7839" t="s">
        <v>21589</v>
      </c>
      <c r="E7839" t="s">
        <v>10142</v>
      </c>
      <c r="F7839" t="s">
        <v>57</v>
      </c>
      <c r="G7839">
        <v>46556</v>
      </c>
      <c r="H7839">
        <v>41.703631999999999</v>
      </c>
      <c r="I7839">
        <v>-86.229907999999995</v>
      </c>
      <c r="J7839" s="1" t="d">
        <v>2018-07-09</v>
      </c>
      <c r="K7839">
        <v>76265</v>
      </c>
      <c r="L7839" t="s">
        <v>30</v>
      </c>
      <c r="M7839" s="1" t="d">
        <v>2014-09-01</v>
      </c>
      <c r="N7839">
        <v>9</v>
      </c>
      <c r="O7839">
        <v>1</v>
      </c>
      <c r="P7839">
        <v>2014</v>
      </c>
      <c r="R7839" t="s">
        <v>26</v>
      </c>
      <c r="S7839" t="s">
        <v>27</v>
      </c>
    </row>
    <row r="7840" spans="1:19" x14ac:dyDescent="0.25">
      <c r="A7840" t="s">
        <v>338</v>
      </c>
      <c r="B7840" t="s">
        <v>16614</v>
      </c>
      <c r="C7840" t="s">
        <v>16615</v>
      </c>
      <c r="E7840" t="s">
        <v>15140</v>
      </c>
      <c r="F7840" t="s">
        <v>42</v>
      </c>
      <c r="G7840">
        <v>2339</v>
      </c>
      <c r="H7840">
        <v>42.153630999999997</v>
      </c>
      <c r="I7840">
        <v>-70.848472000000001</v>
      </c>
      <c r="J7840" s="1" t="d">
        <v>2018-11-08</v>
      </c>
      <c r="K7840">
        <v>76711</v>
      </c>
      <c r="L7840" t="s">
        <v>30</v>
      </c>
      <c r="M7840" s="1" t="d">
        <v>2014-08-01</v>
      </c>
      <c r="N7840">
        <v>8</v>
      </c>
      <c r="O7840">
        <v>1</v>
      </c>
      <c r="P7840">
        <v>2014</v>
      </c>
      <c r="R7840" t="s">
        <v>26</v>
      </c>
      <c r="S7840" t="s">
        <v>31</v>
      </c>
    </row>
    <row r="7841" spans="1:19" x14ac:dyDescent="0.25">
      <c r="A7841" t="s">
        <v>338</v>
      </c>
      <c r="B7841" t="s">
        <v>21697</v>
      </c>
      <c r="C7841" t="s">
        <v>21698</v>
      </c>
      <c r="E7841" t="s">
        <v>942</v>
      </c>
      <c r="F7841" t="s">
        <v>212</v>
      </c>
      <c r="G7841">
        <v>27704</v>
      </c>
      <c r="H7841">
        <v>36.006999999999998</v>
      </c>
      <c r="I7841">
        <v>-78.87</v>
      </c>
      <c r="J7841" s="1" t="d">
        <v>2018-08-07</v>
      </c>
      <c r="K7841">
        <v>76736</v>
      </c>
      <c r="L7841" t="s">
        <v>30</v>
      </c>
      <c r="M7841" s="1" t="d">
        <v>2014-08-01</v>
      </c>
      <c r="N7841">
        <v>8</v>
      </c>
      <c r="O7841">
        <v>1</v>
      </c>
      <c r="P7841">
        <v>2014</v>
      </c>
      <c r="R7841" t="s">
        <v>26</v>
      </c>
      <c r="S7841" t="s">
        <v>27</v>
      </c>
    </row>
    <row r="7842" spans="1:19" x14ac:dyDescent="0.25">
      <c r="A7842" t="s">
        <v>338</v>
      </c>
      <c r="B7842" t="s">
        <v>21709</v>
      </c>
      <c r="C7842" t="s">
        <v>21710</v>
      </c>
      <c r="D7842" t="s">
        <v>21711</v>
      </c>
      <c r="E7842" t="s">
        <v>1330</v>
      </c>
      <c r="F7842" t="s">
        <v>212</v>
      </c>
      <c r="G7842">
        <v>28054</v>
      </c>
      <c r="H7842">
        <v>35.274593000000003</v>
      </c>
      <c r="I7842">
        <v>-81.143022999999999</v>
      </c>
      <c r="J7842" s="1" t="d">
        <v>2018-07-09</v>
      </c>
      <c r="K7842">
        <v>76881</v>
      </c>
      <c r="L7842" t="s">
        <v>30</v>
      </c>
      <c r="M7842" s="1" t="d">
        <v>2014-08-01</v>
      </c>
      <c r="N7842">
        <v>8</v>
      </c>
      <c r="O7842">
        <v>1</v>
      </c>
      <c r="P7842">
        <v>2014</v>
      </c>
      <c r="R7842" t="s">
        <v>26</v>
      </c>
      <c r="S7842" t="s">
        <v>31</v>
      </c>
    </row>
    <row r="7843" spans="1:19" x14ac:dyDescent="0.25">
      <c r="A7843" t="s">
        <v>338</v>
      </c>
      <c r="B7843" t="s">
        <v>21712</v>
      </c>
      <c r="C7843" t="s">
        <v>21713</v>
      </c>
      <c r="E7843" t="s">
        <v>2182</v>
      </c>
      <c r="F7843" t="s">
        <v>1091</v>
      </c>
      <c r="G7843">
        <v>8628</v>
      </c>
      <c r="H7843">
        <v>40.252324000000002</v>
      </c>
      <c r="I7843">
        <v>-74.840181999999999</v>
      </c>
      <c r="J7843" s="1" t="d">
        <v>2018-11-08</v>
      </c>
      <c r="K7843">
        <v>76882</v>
      </c>
      <c r="L7843" t="s">
        <v>30</v>
      </c>
      <c r="M7843" s="1" t="d">
        <v>2014-06-01</v>
      </c>
      <c r="N7843">
        <v>6</v>
      </c>
      <c r="O7843">
        <v>1</v>
      </c>
      <c r="P7843">
        <v>2014</v>
      </c>
      <c r="R7843" t="s">
        <v>26</v>
      </c>
      <c r="S7843" t="s">
        <v>31</v>
      </c>
    </row>
    <row r="7844" spans="1:19" x14ac:dyDescent="0.25">
      <c r="A7844" t="s">
        <v>338</v>
      </c>
      <c r="B7844" t="s">
        <v>22061</v>
      </c>
      <c r="C7844" t="s">
        <v>22062</v>
      </c>
      <c r="E7844" t="s">
        <v>17891</v>
      </c>
      <c r="F7844" t="s">
        <v>202</v>
      </c>
      <c r="G7844">
        <v>32011</v>
      </c>
      <c r="H7844">
        <v>30.611725</v>
      </c>
      <c r="I7844">
        <v>-81.736852999999996</v>
      </c>
      <c r="J7844" s="1" t="d">
        <v>2018-06-05</v>
      </c>
      <c r="K7844">
        <v>77839</v>
      </c>
      <c r="L7844" t="s">
        <v>30</v>
      </c>
      <c r="M7844" s="1" t="d">
        <v>2014-06-01</v>
      </c>
      <c r="N7844">
        <v>6</v>
      </c>
      <c r="O7844">
        <v>1</v>
      </c>
      <c r="P7844">
        <v>2014</v>
      </c>
      <c r="R7844" t="s">
        <v>26</v>
      </c>
      <c r="S7844" t="s">
        <v>27</v>
      </c>
    </row>
    <row r="7845" spans="1:19" x14ac:dyDescent="0.25">
      <c r="A7845" t="s">
        <v>338</v>
      </c>
      <c r="B7845" t="s">
        <v>22065</v>
      </c>
      <c r="C7845" t="s">
        <v>22066</v>
      </c>
      <c r="E7845" t="s">
        <v>852</v>
      </c>
      <c r="F7845" t="s">
        <v>202</v>
      </c>
      <c r="G7845">
        <v>34226</v>
      </c>
      <c r="H7845">
        <v>27.220359999999999</v>
      </c>
      <c r="I7845">
        <v>-81.859701999999999</v>
      </c>
      <c r="J7845" s="1" t="d">
        <v>2018-06-05</v>
      </c>
      <c r="K7845">
        <v>77841</v>
      </c>
      <c r="L7845" t="s">
        <v>30</v>
      </c>
      <c r="M7845" s="1" t="d">
        <v>2014-06-01</v>
      </c>
      <c r="N7845">
        <v>6</v>
      </c>
      <c r="O7845">
        <v>1</v>
      </c>
      <c r="P7845">
        <v>2014</v>
      </c>
      <c r="R7845" t="s">
        <v>26</v>
      </c>
      <c r="S7845" t="s">
        <v>27</v>
      </c>
    </row>
    <row r="7846" spans="1:19" x14ac:dyDescent="0.25">
      <c r="A7846" t="s">
        <v>338</v>
      </c>
      <c r="B7846" t="s">
        <v>22069</v>
      </c>
      <c r="C7846" t="s">
        <v>22070</v>
      </c>
      <c r="E7846" t="s">
        <v>22071</v>
      </c>
      <c r="F7846" t="s">
        <v>202</v>
      </c>
      <c r="G7846">
        <v>32164</v>
      </c>
      <c r="H7846">
        <v>29.477333999999999</v>
      </c>
      <c r="I7846">
        <v>-81.192473000000007</v>
      </c>
      <c r="J7846" s="1" t="d">
        <v>2018-06-05</v>
      </c>
      <c r="K7846">
        <v>77843</v>
      </c>
      <c r="L7846" t="s">
        <v>30</v>
      </c>
      <c r="M7846" s="1" t="d">
        <v>2014-09-26</v>
      </c>
      <c r="N7846">
        <v>9</v>
      </c>
      <c r="O7846">
        <v>26</v>
      </c>
      <c r="P7846">
        <v>2014</v>
      </c>
      <c r="R7846" t="s">
        <v>26</v>
      </c>
      <c r="S7846" t="s">
        <v>27</v>
      </c>
    </row>
    <row r="7847" spans="1:19" x14ac:dyDescent="0.25">
      <c r="A7847" t="s">
        <v>338</v>
      </c>
      <c r="B7847" t="s">
        <v>22093</v>
      </c>
      <c r="C7847" t="s">
        <v>22094</v>
      </c>
      <c r="E7847" t="s">
        <v>3568</v>
      </c>
      <c r="F7847" t="s">
        <v>202</v>
      </c>
      <c r="G7847">
        <v>32145</v>
      </c>
      <c r="H7847">
        <v>29.654893999999999</v>
      </c>
      <c r="I7847">
        <v>-81.300168999999997</v>
      </c>
      <c r="J7847" s="1" t="d">
        <v>2018-06-05</v>
      </c>
      <c r="K7847">
        <v>77855</v>
      </c>
      <c r="L7847" t="s">
        <v>30</v>
      </c>
      <c r="M7847" s="1" t="d">
        <v>2014-06-01</v>
      </c>
      <c r="N7847">
        <v>6</v>
      </c>
      <c r="O7847">
        <v>1</v>
      </c>
      <c r="P7847">
        <v>2014</v>
      </c>
      <c r="R7847" t="s">
        <v>26</v>
      </c>
      <c r="S7847" t="s">
        <v>27</v>
      </c>
    </row>
    <row r="7848" spans="1:19" x14ac:dyDescent="0.25">
      <c r="A7848" t="s">
        <v>338</v>
      </c>
      <c r="B7848" t="s">
        <v>22095</v>
      </c>
      <c r="C7848" t="s">
        <v>22096</v>
      </c>
      <c r="E7848" t="s">
        <v>4128</v>
      </c>
      <c r="F7848" t="s">
        <v>202</v>
      </c>
      <c r="G7848">
        <v>34952</v>
      </c>
      <c r="H7848">
        <v>27.260954000000002</v>
      </c>
      <c r="I7848">
        <v>-80.414924999999997</v>
      </c>
      <c r="J7848" s="1" t="d">
        <v>2018-06-05</v>
      </c>
      <c r="K7848">
        <v>77856</v>
      </c>
      <c r="L7848" t="s">
        <v>30</v>
      </c>
      <c r="M7848" s="1" t="d">
        <v>2014-06-01</v>
      </c>
      <c r="N7848">
        <v>6</v>
      </c>
      <c r="O7848">
        <v>1</v>
      </c>
      <c r="P7848">
        <v>2014</v>
      </c>
      <c r="R7848" t="s">
        <v>26</v>
      </c>
      <c r="S7848" t="s">
        <v>27</v>
      </c>
    </row>
    <row r="7849" spans="1:19" x14ac:dyDescent="0.25">
      <c r="A7849" t="s">
        <v>19</v>
      </c>
      <c r="B7849" t="s">
        <v>7552</v>
      </c>
      <c r="C7849" t="s">
        <v>22112</v>
      </c>
      <c r="E7849" t="s">
        <v>22113</v>
      </c>
      <c r="F7849" t="s">
        <v>59</v>
      </c>
      <c r="G7849">
        <v>44146</v>
      </c>
      <c r="H7849">
        <v>41.417166000000002</v>
      </c>
      <c r="I7849">
        <v>-81.501413999999997</v>
      </c>
      <c r="J7849" s="1" t="d">
        <v>2018-11-08</v>
      </c>
      <c r="K7849">
        <v>77935</v>
      </c>
      <c r="L7849" t="s">
        <v>30</v>
      </c>
      <c r="M7849" s="1" t="d">
        <v>2014-01-01</v>
      </c>
      <c r="N7849">
        <v>1</v>
      </c>
      <c r="O7849">
        <v>1</v>
      </c>
      <c r="P7849">
        <v>2014</v>
      </c>
      <c r="Q7849" t="s">
        <v>35</v>
      </c>
      <c r="R7849" t="s">
        <v>26</v>
      </c>
      <c r="S7849" t="s">
        <v>27</v>
      </c>
    </row>
    <row r="7850" spans="1:19" x14ac:dyDescent="0.25">
      <c r="A7850" t="s">
        <v>338</v>
      </c>
      <c r="B7850" t="s">
        <v>22173</v>
      </c>
      <c r="C7850" t="s">
        <v>22174</v>
      </c>
      <c r="D7850" t="s">
        <v>11693</v>
      </c>
      <c r="E7850" t="s">
        <v>178</v>
      </c>
      <c r="F7850" t="s">
        <v>170</v>
      </c>
      <c r="G7850">
        <v>94129</v>
      </c>
      <c r="H7850">
        <v>37.801464000000003</v>
      </c>
      <c r="I7850">
        <v>-122.452078</v>
      </c>
      <c r="J7850" s="1" t="d">
        <v>2018-05-03</v>
      </c>
      <c r="K7850">
        <v>78309</v>
      </c>
      <c r="L7850" t="s">
        <v>30</v>
      </c>
      <c r="M7850" s="1" t="d">
        <v>2014-08-01</v>
      </c>
      <c r="N7850">
        <v>8</v>
      </c>
      <c r="O7850">
        <v>1</v>
      </c>
      <c r="P7850">
        <v>2014</v>
      </c>
      <c r="R7850" t="s">
        <v>26</v>
      </c>
      <c r="S7850" t="s">
        <v>31</v>
      </c>
    </row>
    <row r="7851" spans="1:19" x14ac:dyDescent="0.25">
      <c r="A7851" t="s">
        <v>338</v>
      </c>
      <c r="B7851" t="s">
        <v>22253</v>
      </c>
      <c r="C7851" t="s">
        <v>22254</v>
      </c>
      <c r="E7851" t="s">
        <v>22255</v>
      </c>
      <c r="F7851" t="s">
        <v>129</v>
      </c>
      <c r="G7851">
        <v>81615</v>
      </c>
      <c r="H7851">
        <v>39.220458999999998</v>
      </c>
      <c r="I7851">
        <v>-106.93192999999999</v>
      </c>
      <c r="J7851" s="1" t="d">
        <v>2018-12-11</v>
      </c>
      <c r="K7851">
        <v>78639</v>
      </c>
      <c r="L7851" t="s">
        <v>30</v>
      </c>
      <c r="M7851" s="1" t="d">
        <v>2014-09-01</v>
      </c>
      <c r="N7851">
        <v>9</v>
      </c>
      <c r="O7851">
        <v>1</v>
      </c>
      <c r="P7851">
        <v>2014</v>
      </c>
      <c r="R7851" t="s">
        <v>26</v>
      </c>
      <c r="S7851" t="s">
        <v>31</v>
      </c>
    </row>
    <row r="7852" spans="1:19" x14ac:dyDescent="0.25">
      <c r="A7852" t="s">
        <v>338</v>
      </c>
      <c r="B7852" t="s">
        <v>22293</v>
      </c>
      <c r="C7852" t="s">
        <v>22294</v>
      </c>
      <c r="E7852" t="s">
        <v>1073</v>
      </c>
      <c r="F7852" t="s">
        <v>25</v>
      </c>
      <c r="G7852">
        <v>21703</v>
      </c>
      <c r="H7852">
        <v>39.373274000000002</v>
      </c>
      <c r="I7852">
        <v>-77.410493000000002</v>
      </c>
      <c r="J7852" s="1" t="d">
        <v>2018-10-04</v>
      </c>
      <c r="K7852">
        <v>78800</v>
      </c>
      <c r="L7852" t="s">
        <v>30</v>
      </c>
      <c r="M7852" s="1" t="d">
        <v>2014-04-01</v>
      </c>
      <c r="N7852">
        <v>4</v>
      </c>
      <c r="O7852">
        <v>1</v>
      </c>
      <c r="P7852">
        <v>2014</v>
      </c>
      <c r="R7852" t="s">
        <v>26</v>
      </c>
      <c r="S7852" t="s">
        <v>31</v>
      </c>
    </row>
    <row r="7853" spans="1:19" x14ac:dyDescent="0.25">
      <c r="A7853" t="s">
        <v>338</v>
      </c>
      <c r="B7853" t="s">
        <v>892</v>
      </c>
      <c r="C7853" t="s">
        <v>893</v>
      </c>
      <c r="E7853" t="s">
        <v>894</v>
      </c>
      <c r="F7853" t="s">
        <v>170</v>
      </c>
      <c r="G7853">
        <v>93009</v>
      </c>
      <c r="H7853">
        <v>34.267352000000002</v>
      </c>
      <c r="I7853">
        <v>-119.2124</v>
      </c>
      <c r="J7853" s="1" t="d">
        <v>2018-09-10</v>
      </c>
      <c r="K7853">
        <v>78884</v>
      </c>
      <c r="L7853" t="s">
        <v>30</v>
      </c>
      <c r="M7853" s="1" t="d">
        <v>2014-01-07</v>
      </c>
      <c r="N7853">
        <v>1</v>
      </c>
      <c r="O7853">
        <v>7</v>
      </c>
      <c r="P7853">
        <v>2014</v>
      </c>
      <c r="R7853" t="s">
        <v>26</v>
      </c>
      <c r="S7853" t="s">
        <v>27</v>
      </c>
    </row>
    <row r="7854" spans="1:19" x14ac:dyDescent="0.25">
      <c r="A7854" t="s">
        <v>504</v>
      </c>
      <c r="B7854" t="s">
        <v>22332</v>
      </c>
      <c r="C7854" t="s">
        <v>22334</v>
      </c>
      <c r="E7854" t="s">
        <v>8332</v>
      </c>
      <c r="F7854" t="s">
        <v>29</v>
      </c>
      <c r="G7854">
        <v>30461</v>
      </c>
      <c r="H7854">
        <v>32.425415999999998</v>
      </c>
      <c r="I7854">
        <v>-81.735990000000001</v>
      </c>
      <c r="J7854" s="1" t="d">
        <v>2019-04-08</v>
      </c>
      <c r="K7854">
        <v>78886</v>
      </c>
      <c r="L7854" t="s">
        <v>24</v>
      </c>
      <c r="M7854" s="1" t="d">
        <v>2014-08-01</v>
      </c>
      <c r="N7854">
        <v>8</v>
      </c>
      <c r="O7854">
        <v>1</v>
      </c>
      <c r="P7854">
        <v>2014</v>
      </c>
      <c r="R7854" t="s">
        <v>26</v>
      </c>
      <c r="S7854" t="s">
        <v>31</v>
      </c>
    </row>
    <row r="7855" spans="1:19" x14ac:dyDescent="0.25">
      <c r="A7855" t="s">
        <v>504</v>
      </c>
      <c r="B7855" t="s">
        <v>4877</v>
      </c>
      <c r="C7855" t="s">
        <v>22375</v>
      </c>
      <c r="E7855" t="s">
        <v>2182</v>
      </c>
      <c r="F7855" t="s">
        <v>29</v>
      </c>
      <c r="G7855">
        <v>30752</v>
      </c>
      <c r="H7855">
        <v>34.863219999999998</v>
      </c>
      <c r="I7855">
        <v>-85.516969000000003</v>
      </c>
      <c r="J7855" s="1" t="d">
        <v>2018-12-11</v>
      </c>
      <c r="K7855">
        <v>79112</v>
      </c>
      <c r="L7855" t="s">
        <v>30</v>
      </c>
      <c r="M7855" s="1" t="d">
        <v>2014-05-01</v>
      </c>
      <c r="N7855">
        <v>5</v>
      </c>
      <c r="O7855">
        <v>1</v>
      </c>
      <c r="P7855">
        <v>2014</v>
      </c>
      <c r="R7855" t="s">
        <v>26</v>
      </c>
      <c r="S7855" t="s">
        <v>31</v>
      </c>
    </row>
    <row r="7856" spans="1:19" x14ac:dyDescent="0.25">
      <c r="A7856" t="s">
        <v>504</v>
      </c>
      <c r="B7856" t="s">
        <v>4877</v>
      </c>
      <c r="C7856" t="s">
        <v>22378</v>
      </c>
      <c r="E7856" t="s">
        <v>1609</v>
      </c>
      <c r="F7856" t="s">
        <v>208</v>
      </c>
      <c r="G7856">
        <v>29936</v>
      </c>
      <c r="H7856">
        <v>32.328052</v>
      </c>
      <c r="I7856">
        <v>-80.943510000000003</v>
      </c>
      <c r="J7856" s="1" t="d">
        <v>2018-06-05</v>
      </c>
      <c r="K7856">
        <v>79115</v>
      </c>
      <c r="L7856" t="s">
        <v>30</v>
      </c>
      <c r="M7856" s="1" t="d">
        <v>2014-01-01</v>
      </c>
      <c r="N7856">
        <v>1</v>
      </c>
      <c r="O7856">
        <v>1</v>
      </c>
      <c r="P7856">
        <v>2014</v>
      </c>
      <c r="R7856" t="s">
        <v>26</v>
      </c>
      <c r="S7856" t="s">
        <v>31</v>
      </c>
    </row>
    <row r="7857" spans="1:19" x14ac:dyDescent="0.25">
      <c r="A7857" t="s">
        <v>504</v>
      </c>
      <c r="B7857" t="s">
        <v>4877</v>
      </c>
      <c r="C7857" t="s">
        <v>22381</v>
      </c>
      <c r="E7857" t="s">
        <v>205</v>
      </c>
      <c r="F7857" t="s">
        <v>202</v>
      </c>
      <c r="G7857">
        <v>32811</v>
      </c>
      <c r="H7857">
        <v>28.502928000000001</v>
      </c>
      <c r="I7857">
        <v>-81.441697000000005</v>
      </c>
      <c r="J7857" s="1" t="d">
        <v>2019-01-10</v>
      </c>
      <c r="K7857">
        <v>79124</v>
      </c>
      <c r="L7857" t="s">
        <v>30</v>
      </c>
      <c r="M7857" s="1" t="d">
        <v>2014-11-01</v>
      </c>
      <c r="N7857">
        <v>11</v>
      </c>
      <c r="O7857">
        <v>1</v>
      </c>
      <c r="P7857">
        <v>2014</v>
      </c>
      <c r="R7857" t="s">
        <v>26</v>
      </c>
      <c r="S7857" t="s">
        <v>27</v>
      </c>
    </row>
    <row r="7858" spans="1:19" x14ac:dyDescent="0.25">
      <c r="A7858" t="s">
        <v>338</v>
      </c>
      <c r="B7858" t="s">
        <v>16723</v>
      </c>
      <c r="C7858" t="s">
        <v>22404</v>
      </c>
      <c r="E7858" t="s">
        <v>136</v>
      </c>
      <c r="F7858" t="s">
        <v>657</v>
      </c>
      <c r="G7858">
        <v>4101</v>
      </c>
      <c r="H7858">
        <v>43.658352000000001</v>
      </c>
      <c r="I7858">
        <v>-70.259653299999997</v>
      </c>
      <c r="J7858" s="1" t="d">
        <v>2019-03-07</v>
      </c>
      <c r="K7858">
        <v>79172</v>
      </c>
      <c r="L7858" t="s">
        <v>71</v>
      </c>
      <c r="M7858" s="1" t="d">
        <v>2014-10-01</v>
      </c>
      <c r="N7858">
        <v>10</v>
      </c>
      <c r="O7858">
        <v>1</v>
      </c>
      <c r="P7858">
        <v>2014</v>
      </c>
      <c r="R7858" t="s">
        <v>26</v>
      </c>
      <c r="S7858" t="s">
        <v>31</v>
      </c>
    </row>
    <row r="7859" spans="1:19" x14ac:dyDescent="0.25">
      <c r="A7859" t="s">
        <v>338</v>
      </c>
      <c r="B7859" t="s">
        <v>22424</v>
      </c>
      <c r="C7859" t="s">
        <v>22425</v>
      </c>
      <c r="E7859" t="s">
        <v>6063</v>
      </c>
      <c r="F7859" t="s">
        <v>59</v>
      </c>
      <c r="G7859">
        <v>44883</v>
      </c>
      <c r="H7859">
        <v>41.109893999999997</v>
      </c>
      <c r="I7859">
        <v>-83.209525999999997</v>
      </c>
      <c r="J7859" s="1" t="d">
        <v>2019-04-08</v>
      </c>
      <c r="K7859">
        <v>79229</v>
      </c>
      <c r="L7859" t="s">
        <v>24</v>
      </c>
      <c r="M7859" s="1" t="d">
        <v>2014-01-01</v>
      </c>
      <c r="N7859">
        <v>1</v>
      </c>
      <c r="O7859">
        <v>1</v>
      </c>
      <c r="P7859">
        <v>2014</v>
      </c>
      <c r="R7859" t="s">
        <v>26</v>
      </c>
      <c r="S7859" t="s">
        <v>27</v>
      </c>
    </row>
    <row r="7860" spans="1:19" x14ac:dyDescent="0.25">
      <c r="A7860" t="s">
        <v>19</v>
      </c>
      <c r="B7860" t="s">
        <v>1309</v>
      </c>
      <c r="C7860" t="s">
        <v>22436</v>
      </c>
      <c r="E7860" t="s">
        <v>246</v>
      </c>
      <c r="F7860" t="s">
        <v>170</v>
      </c>
      <c r="G7860">
        <v>92841</v>
      </c>
      <c r="H7860">
        <v>33.781184000000003</v>
      </c>
      <c r="I7860">
        <v>-117.980603</v>
      </c>
      <c r="J7860" s="1" t="d">
        <v>2018-06-05</v>
      </c>
      <c r="K7860">
        <v>79253</v>
      </c>
      <c r="L7860" t="s">
        <v>30</v>
      </c>
      <c r="M7860" s="1" t="d">
        <v>2014-01-01</v>
      </c>
      <c r="N7860">
        <v>1</v>
      </c>
      <c r="O7860">
        <v>1</v>
      </c>
      <c r="P7860">
        <v>2014</v>
      </c>
      <c r="Q7860" t="s">
        <v>35</v>
      </c>
      <c r="R7860" t="s">
        <v>26</v>
      </c>
      <c r="S7860" t="s">
        <v>27</v>
      </c>
    </row>
    <row r="7861" spans="1:19" x14ac:dyDescent="0.25">
      <c r="A7861" t="s">
        <v>338</v>
      </c>
      <c r="B7861" t="s">
        <v>14330</v>
      </c>
      <c r="C7861" t="s">
        <v>22701</v>
      </c>
      <c r="E7861" t="s">
        <v>775</v>
      </c>
      <c r="F7861" t="s">
        <v>269</v>
      </c>
      <c r="G7861">
        <v>22030</v>
      </c>
      <c r="H7861">
        <v>38.85492</v>
      </c>
      <c r="I7861">
        <v>-77.331470999999993</v>
      </c>
      <c r="J7861" s="1" t="d">
        <v>2018-12-11</v>
      </c>
      <c r="K7861">
        <v>79857</v>
      </c>
      <c r="L7861" t="s">
        <v>30</v>
      </c>
      <c r="M7861" s="1" t="d">
        <v>2014-09-08</v>
      </c>
      <c r="N7861">
        <v>9</v>
      </c>
      <c r="O7861">
        <v>8</v>
      </c>
      <c r="P7861">
        <v>2014</v>
      </c>
      <c r="R7861" t="s">
        <v>26</v>
      </c>
      <c r="S7861" t="s">
        <v>31</v>
      </c>
    </row>
    <row r="7862" spans="1:19" x14ac:dyDescent="0.25">
      <c r="A7862" t="s">
        <v>338</v>
      </c>
      <c r="B7862" t="s">
        <v>22702</v>
      </c>
      <c r="C7862" t="s">
        <v>22703</v>
      </c>
      <c r="E7862" t="s">
        <v>7467</v>
      </c>
      <c r="F7862" t="s">
        <v>269</v>
      </c>
      <c r="G7862">
        <v>23005</v>
      </c>
      <c r="H7862">
        <v>37.708641999999998</v>
      </c>
      <c r="I7862">
        <v>-77.444333999999998</v>
      </c>
      <c r="J7862" s="1" t="d">
        <v>2018-12-11</v>
      </c>
      <c r="K7862">
        <v>79858</v>
      </c>
      <c r="L7862" t="s">
        <v>30</v>
      </c>
      <c r="M7862" s="1" t="d">
        <v>2014-12-01</v>
      </c>
      <c r="N7862">
        <v>12</v>
      </c>
      <c r="O7862">
        <v>1</v>
      </c>
      <c r="P7862">
        <v>2014</v>
      </c>
      <c r="R7862" t="s">
        <v>26</v>
      </c>
      <c r="S7862" t="s">
        <v>31</v>
      </c>
    </row>
    <row r="7863" spans="1:19" x14ac:dyDescent="0.25">
      <c r="A7863" t="s">
        <v>338</v>
      </c>
      <c r="B7863" t="s">
        <v>22704</v>
      </c>
      <c r="C7863" t="s">
        <v>22705</v>
      </c>
      <c r="E7863" t="s">
        <v>21381</v>
      </c>
      <c r="F7863" t="s">
        <v>269</v>
      </c>
      <c r="G7863">
        <v>20191</v>
      </c>
      <c r="H7863">
        <v>38.945746999999997</v>
      </c>
      <c r="I7863">
        <v>-77.361750999999998</v>
      </c>
      <c r="J7863" s="1" t="d">
        <v>2018-12-11</v>
      </c>
      <c r="K7863">
        <v>79859</v>
      </c>
      <c r="L7863" t="s">
        <v>30</v>
      </c>
      <c r="M7863" s="1" t="d">
        <v>2014-09-08</v>
      </c>
      <c r="N7863">
        <v>9</v>
      </c>
      <c r="O7863">
        <v>8</v>
      </c>
      <c r="P7863">
        <v>2014</v>
      </c>
      <c r="R7863" t="s">
        <v>26</v>
      </c>
      <c r="S7863" t="s">
        <v>27</v>
      </c>
    </row>
    <row r="7864" spans="1:19" x14ac:dyDescent="0.25">
      <c r="A7864" t="s">
        <v>338</v>
      </c>
      <c r="B7864" t="s">
        <v>22706</v>
      </c>
      <c r="C7864" t="s">
        <v>22707</v>
      </c>
      <c r="E7864" t="s">
        <v>21381</v>
      </c>
      <c r="F7864" t="s">
        <v>269</v>
      </c>
      <c r="G7864">
        <v>20191</v>
      </c>
      <c r="H7864">
        <v>38.945340999999999</v>
      </c>
      <c r="I7864">
        <v>-77.360639000000006</v>
      </c>
      <c r="J7864" s="1" t="d">
        <v>2019-01-10</v>
      </c>
      <c r="K7864">
        <v>79860</v>
      </c>
      <c r="L7864" t="s">
        <v>30</v>
      </c>
      <c r="M7864" s="1" t="d">
        <v>2014-09-08</v>
      </c>
      <c r="N7864">
        <v>9</v>
      </c>
      <c r="O7864">
        <v>8</v>
      </c>
      <c r="P7864">
        <v>2014</v>
      </c>
      <c r="R7864" t="s">
        <v>26</v>
      </c>
      <c r="S7864" t="s">
        <v>27</v>
      </c>
    </row>
    <row r="7865" spans="1:19" x14ac:dyDescent="0.25">
      <c r="A7865" t="s">
        <v>338</v>
      </c>
      <c r="B7865" t="s">
        <v>22714</v>
      </c>
      <c r="C7865" t="s">
        <v>22715</v>
      </c>
      <c r="E7865" t="s">
        <v>6042</v>
      </c>
      <c r="F7865" t="s">
        <v>269</v>
      </c>
      <c r="G7865">
        <v>22209</v>
      </c>
      <c r="H7865">
        <v>38.895308</v>
      </c>
      <c r="I7865">
        <v>-77.074237999999994</v>
      </c>
      <c r="J7865" s="1" t="d">
        <v>2018-06-05</v>
      </c>
      <c r="K7865">
        <v>79867</v>
      </c>
      <c r="L7865" t="s">
        <v>30</v>
      </c>
      <c r="M7865" s="1" t="d">
        <v>2014-09-08</v>
      </c>
      <c r="N7865">
        <v>9</v>
      </c>
      <c r="O7865">
        <v>8</v>
      </c>
      <c r="P7865">
        <v>2014</v>
      </c>
      <c r="R7865" t="s">
        <v>26</v>
      </c>
      <c r="S7865" t="s">
        <v>27</v>
      </c>
    </row>
    <row r="7866" spans="1:19" x14ac:dyDescent="0.25">
      <c r="A7866" t="s">
        <v>338</v>
      </c>
      <c r="B7866" t="s">
        <v>22718</v>
      </c>
      <c r="C7866" t="s">
        <v>22719</v>
      </c>
      <c r="E7866" t="s">
        <v>10238</v>
      </c>
      <c r="F7866" t="s">
        <v>269</v>
      </c>
      <c r="G7866">
        <v>22191</v>
      </c>
      <c r="H7866">
        <v>38.61271</v>
      </c>
      <c r="I7866">
        <v>-77.288651999999999</v>
      </c>
      <c r="J7866" s="1" t="d">
        <v>2018-12-11</v>
      </c>
      <c r="K7866">
        <v>79869</v>
      </c>
      <c r="L7866" t="s">
        <v>30</v>
      </c>
      <c r="M7866" s="1" t="d">
        <v>2014-09-08</v>
      </c>
      <c r="N7866">
        <v>9</v>
      </c>
      <c r="O7866">
        <v>8</v>
      </c>
      <c r="P7866">
        <v>2014</v>
      </c>
      <c r="R7866" t="s">
        <v>26</v>
      </c>
      <c r="S7866" t="s">
        <v>31</v>
      </c>
    </row>
    <row r="7867" spans="1:19" x14ac:dyDescent="0.25">
      <c r="A7867" t="s">
        <v>338</v>
      </c>
      <c r="B7867" t="s">
        <v>22722</v>
      </c>
      <c r="C7867" t="s">
        <v>22723</v>
      </c>
      <c r="E7867" t="s">
        <v>6720</v>
      </c>
      <c r="F7867" t="s">
        <v>269</v>
      </c>
      <c r="G7867">
        <v>22303</v>
      </c>
      <c r="H7867">
        <v>38.792009999999998</v>
      </c>
      <c r="I7867">
        <v>-77.061593000000002</v>
      </c>
      <c r="J7867" s="1" t="d">
        <v>2018-12-11</v>
      </c>
      <c r="K7867">
        <v>79872</v>
      </c>
      <c r="L7867" t="s">
        <v>30</v>
      </c>
      <c r="M7867" s="1" t="d">
        <v>2014-09-08</v>
      </c>
      <c r="N7867">
        <v>9</v>
      </c>
      <c r="O7867">
        <v>8</v>
      </c>
      <c r="P7867">
        <v>2014</v>
      </c>
      <c r="R7867" t="s">
        <v>26</v>
      </c>
      <c r="S7867" t="s">
        <v>27</v>
      </c>
    </row>
    <row r="7868" spans="1:19" x14ac:dyDescent="0.25">
      <c r="A7868" t="s">
        <v>338</v>
      </c>
      <c r="B7868" t="s">
        <v>22724</v>
      </c>
      <c r="C7868" t="s">
        <v>22725</v>
      </c>
      <c r="E7868" t="s">
        <v>22726</v>
      </c>
      <c r="F7868" t="s">
        <v>269</v>
      </c>
      <c r="G7868">
        <v>23434</v>
      </c>
      <c r="H7868">
        <v>36.758319999999998</v>
      </c>
      <c r="I7868">
        <v>-76.585904999999997</v>
      </c>
      <c r="J7868" s="1" t="d">
        <v>2018-12-11</v>
      </c>
      <c r="K7868">
        <v>79873</v>
      </c>
      <c r="L7868" t="s">
        <v>30</v>
      </c>
      <c r="M7868" s="1" t="d">
        <v>2014-09-08</v>
      </c>
      <c r="N7868">
        <v>9</v>
      </c>
      <c r="O7868">
        <v>8</v>
      </c>
      <c r="P7868">
        <v>2014</v>
      </c>
      <c r="R7868" t="s">
        <v>26</v>
      </c>
      <c r="S7868" t="s">
        <v>31</v>
      </c>
    </row>
    <row r="7869" spans="1:19" x14ac:dyDescent="0.25">
      <c r="A7869" t="s">
        <v>338</v>
      </c>
      <c r="B7869" t="s">
        <v>22729</v>
      </c>
      <c r="C7869" t="s">
        <v>22730</v>
      </c>
      <c r="E7869" t="s">
        <v>10203</v>
      </c>
      <c r="F7869" t="s">
        <v>269</v>
      </c>
      <c r="G7869">
        <v>23325</v>
      </c>
      <c r="H7869">
        <v>36.798926999999999</v>
      </c>
      <c r="I7869">
        <v>-76.233816000000004</v>
      </c>
      <c r="J7869" s="1" t="d">
        <v>2018-12-11</v>
      </c>
      <c r="K7869">
        <v>79877</v>
      </c>
      <c r="L7869" t="s">
        <v>30</v>
      </c>
      <c r="M7869" s="1" t="d">
        <v>2014-09-08</v>
      </c>
      <c r="N7869">
        <v>9</v>
      </c>
      <c r="O7869">
        <v>8</v>
      </c>
      <c r="P7869">
        <v>2014</v>
      </c>
      <c r="R7869" t="s">
        <v>26</v>
      </c>
      <c r="S7869" t="s">
        <v>31</v>
      </c>
    </row>
    <row r="7870" spans="1:19" x14ac:dyDescent="0.25">
      <c r="A7870" t="s">
        <v>338</v>
      </c>
      <c r="B7870" t="s">
        <v>22737</v>
      </c>
      <c r="C7870" t="s">
        <v>22738</v>
      </c>
      <c r="E7870" t="s">
        <v>22739</v>
      </c>
      <c r="F7870" t="s">
        <v>269</v>
      </c>
      <c r="G7870">
        <v>23875</v>
      </c>
      <c r="H7870">
        <v>37.250286000000003</v>
      </c>
      <c r="I7870">
        <v>-77.373189999999994</v>
      </c>
      <c r="J7870" s="1" t="d">
        <v>2018-12-11</v>
      </c>
      <c r="K7870">
        <v>79883</v>
      </c>
      <c r="L7870" t="s">
        <v>30</v>
      </c>
      <c r="M7870" s="1" t="d">
        <v>2014-09-09</v>
      </c>
      <c r="N7870">
        <v>9</v>
      </c>
      <c r="O7870">
        <v>9</v>
      </c>
      <c r="P7870">
        <v>2014</v>
      </c>
      <c r="R7870" t="s">
        <v>26</v>
      </c>
      <c r="S7870" t="s">
        <v>31</v>
      </c>
    </row>
    <row r="7871" spans="1:19" x14ac:dyDescent="0.25">
      <c r="A7871" t="s">
        <v>338</v>
      </c>
      <c r="B7871" t="s">
        <v>22740</v>
      </c>
      <c r="C7871" t="s">
        <v>22741</v>
      </c>
      <c r="E7871" t="s">
        <v>3861</v>
      </c>
      <c r="F7871" t="s">
        <v>269</v>
      </c>
      <c r="G7871">
        <v>20164</v>
      </c>
      <c r="H7871">
        <v>39.016558000000003</v>
      </c>
      <c r="I7871">
        <v>-77.374234999999999</v>
      </c>
      <c r="J7871" s="1" t="d">
        <v>2018-12-11</v>
      </c>
      <c r="K7871">
        <v>79884</v>
      </c>
      <c r="L7871" t="s">
        <v>30</v>
      </c>
      <c r="M7871" s="1" t="d">
        <v>2014-09-09</v>
      </c>
      <c r="N7871">
        <v>9</v>
      </c>
      <c r="O7871">
        <v>9</v>
      </c>
      <c r="P7871">
        <v>2014</v>
      </c>
      <c r="R7871" t="s">
        <v>26</v>
      </c>
      <c r="S7871" t="s">
        <v>31</v>
      </c>
    </row>
    <row r="7872" spans="1:19" x14ac:dyDescent="0.25">
      <c r="A7872" t="s">
        <v>338</v>
      </c>
      <c r="B7872" t="s">
        <v>22742</v>
      </c>
      <c r="C7872" t="s">
        <v>22743</v>
      </c>
      <c r="E7872" t="s">
        <v>22744</v>
      </c>
      <c r="F7872" t="s">
        <v>269</v>
      </c>
      <c r="G7872">
        <v>24328</v>
      </c>
      <c r="H7872">
        <v>36.665615000000003</v>
      </c>
      <c r="I7872">
        <v>-80.697297000000006</v>
      </c>
      <c r="J7872" s="1" t="d">
        <v>2019-01-10</v>
      </c>
      <c r="K7872">
        <v>79885</v>
      </c>
      <c r="L7872" t="s">
        <v>30</v>
      </c>
      <c r="M7872" s="1" t="d">
        <v>2014-06-20</v>
      </c>
      <c r="N7872">
        <v>6</v>
      </c>
      <c r="O7872">
        <v>20</v>
      </c>
      <c r="P7872">
        <v>2014</v>
      </c>
      <c r="R7872" t="s">
        <v>26</v>
      </c>
      <c r="S7872" t="s">
        <v>31</v>
      </c>
    </row>
    <row r="7873" spans="1:19" x14ac:dyDescent="0.25">
      <c r="A7873" t="s">
        <v>338</v>
      </c>
      <c r="B7873" t="s">
        <v>22745</v>
      </c>
      <c r="C7873" t="s">
        <v>22746</v>
      </c>
      <c r="E7873" t="s">
        <v>7467</v>
      </c>
      <c r="F7873" t="s">
        <v>269</v>
      </c>
      <c r="G7873">
        <v>23005</v>
      </c>
      <c r="H7873">
        <v>37.747902000000003</v>
      </c>
      <c r="I7873">
        <v>-77.472572</v>
      </c>
      <c r="J7873" s="1" t="d">
        <v>2018-12-11</v>
      </c>
      <c r="K7873">
        <v>79887</v>
      </c>
      <c r="L7873" t="s">
        <v>30</v>
      </c>
      <c r="M7873" s="1" t="d">
        <v>2014-08-26</v>
      </c>
      <c r="N7873">
        <v>8</v>
      </c>
      <c r="O7873">
        <v>26</v>
      </c>
      <c r="P7873">
        <v>2014</v>
      </c>
      <c r="R7873" t="s">
        <v>26</v>
      </c>
      <c r="S7873" t="s">
        <v>31</v>
      </c>
    </row>
    <row r="7874" spans="1:19" x14ac:dyDescent="0.25">
      <c r="A7874" t="s">
        <v>338</v>
      </c>
      <c r="B7874" t="s">
        <v>22750</v>
      </c>
      <c r="C7874" t="s">
        <v>22751</v>
      </c>
      <c r="E7874" t="s">
        <v>1109</v>
      </c>
      <c r="F7874" t="s">
        <v>269</v>
      </c>
      <c r="G7874">
        <v>23188</v>
      </c>
      <c r="H7874">
        <v>37.350163000000002</v>
      </c>
      <c r="I7874">
        <v>-76.733936</v>
      </c>
      <c r="J7874" s="1" t="d">
        <v>2018-12-11</v>
      </c>
      <c r="K7874">
        <v>79889</v>
      </c>
      <c r="L7874" t="s">
        <v>30</v>
      </c>
      <c r="M7874" s="1" t="d">
        <v>2014-09-09</v>
      </c>
      <c r="N7874">
        <v>9</v>
      </c>
      <c r="O7874">
        <v>9</v>
      </c>
      <c r="P7874">
        <v>2014</v>
      </c>
      <c r="R7874" t="s">
        <v>26</v>
      </c>
      <c r="S7874" t="s">
        <v>31</v>
      </c>
    </row>
    <row r="7875" spans="1:19" x14ac:dyDescent="0.25">
      <c r="A7875" t="s">
        <v>338</v>
      </c>
      <c r="B7875" t="s">
        <v>22752</v>
      </c>
      <c r="C7875" t="s">
        <v>22753</v>
      </c>
      <c r="E7875" t="s">
        <v>6720</v>
      </c>
      <c r="F7875" t="s">
        <v>269</v>
      </c>
      <c r="G7875">
        <v>22303</v>
      </c>
      <c r="H7875">
        <v>38.783667999999999</v>
      </c>
      <c r="I7875">
        <v>-77.072717999999995</v>
      </c>
      <c r="J7875" s="1" t="d">
        <v>2018-12-11</v>
      </c>
      <c r="K7875">
        <v>79890</v>
      </c>
      <c r="L7875" t="s">
        <v>30</v>
      </c>
      <c r="M7875" s="1" t="d">
        <v>2014-09-09</v>
      </c>
      <c r="N7875">
        <v>9</v>
      </c>
      <c r="O7875">
        <v>9</v>
      </c>
      <c r="P7875">
        <v>2014</v>
      </c>
      <c r="R7875" t="s">
        <v>26</v>
      </c>
      <c r="S7875" t="s">
        <v>27</v>
      </c>
    </row>
    <row r="7876" spans="1:19" x14ac:dyDescent="0.25">
      <c r="A7876" t="s">
        <v>338</v>
      </c>
      <c r="B7876" t="s">
        <v>22758</v>
      </c>
      <c r="C7876" t="s">
        <v>22759</v>
      </c>
      <c r="E7876" t="s">
        <v>184</v>
      </c>
      <c r="F7876" t="s">
        <v>269</v>
      </c>
      <c r="G7876">
        <v>23173</v>
      </c>
      <c r="H7876">
        <v>37.577939999999998</v>
      </c>
      <c r="I7876">
        <v>-77.538308999999998</v>
      </c>
      <c r="J7876" s="1" t="d">
        <v>2019-02-06</v>
      </c>
      <c r="K7876">
        <v>79893</v>
      </c>
      <c r="L7876" t="s">
        <v>103</v>
      </c>
      <c r="M7876" s="1" t="d">
        <v>2014-09-09</v>
      </c>
      <c r="N7876">
        <v>9</v>
      </c>
      <c r="O7876">
        <v>9</v>
      </c>
      <c r="P7876">
        <v>2014</v>
      </c>
      <c r="R7876" t="s">
        <v>26</v>
      </c>
      <c r="S7876" t="s">
        <v>31</v>
      </c>
    </row>
    <row r="7877" spans="1:19" x14ac:dyDescent="0.25">
      <c r="A7877" t="s">
        <v>338</v>
      </c>
      <c r="B7877" t="s">
        <v>7321</v>
      </c>
      <c r="C7877" t="s">
        <v>22839</v>
      </c>
      <c r="E7877" t="s">
        <v>3185</v>
      </c>
      <c r="F7877" t="s">
        <v>23</v>
      </c>
      <c r="G7877">
        <v>35243</v>
      </c>
      <c r="H7877">
        <v>33.446593999999997</v>
      </c>
      <c r="I7877">
        <v>-86.736913999999999</v>
      </c>
      <c r="J7877" s="1" t="d">
        <v>2018-12-11</v>
      </c>
      <c r="K7877">
        <v>80220</v>
      </c>
      <c r="L7877" t="s">
        <v>30</v>
      </c>
      <c r="M7877" s="1" t="d">
        <v>2014-06-01</v>
      </c>
      <c r="N7877">
        <v>6</v>
      </c>
      <c r="O7877">
        <v>1</v>
      </c>
      <c r="P7877">
        <v>2014</v>
      </c>
      <c r="R7877" t="s">
        <v>26</v>
      </c>
      <c r="S7877" t="s">
        <v>27</v>
      </c>
    </row>
    <row r="7878" spans="1:19" x14ac:dyDescent="0.25">
      <c r="A7878" t="s">
        <v>338</v>
      </c>
      <c r="B7878" t="s">
        <v>7321</v>
      </c>
      <c r="C7878" t="s">
        <v>22840</v>
      </c>
      <c r="E7878" t="s">
        <v>226</v>
      </c>
      <c r="F7878" t="s">
        <v>170</v>
      </c>
      <c r="G7878">
        <v>90016</v>
      </c>
      <c r="H7878">
        <v>34.018312000000002</v>
      </c>
      <c r="I7878">
        <v>-118.35497100000001</v>
      </c>
      <c r="J7878" s="1" t="d">
        <v>2018-12-11</v>
      </c>
      <c r="K7878">
        <v>80221</v>
      </c>
      <c r="L7878" t="s">
        <v>30</v>
      </c>
      <c r="M7878" s="1" t="d">
        <v>2014-06-01</v>
      </c>
      <c r="N7878">
        <v>6</v>
      </c>
      <c r="O7878">
        <v>1</v>
      </c>
      <c r="P7878">
        <v>2014</v>
      </c>
      <c r="R7878" t="s">
        <v>26</v>
      </c>
      <c r="S7878" t="s">
        <v>27</v>
      </c>
    </row>
    <row r="7879" spans="1:19" x14ac:dyDescent="0.25">
      <c r="A7879" t="s">
        <v>338</v>
      </c>
      <c r="B7879" t="s">
        <v>7321</v>
      </c>
      <c r="C7879" t="s">
        <v>22841</v>
      </c>
      <c r="E7879" t="s">
        <v>6675</v>
      </c>
      <c r="F7879" t="s">
        <v>37</v>
      </c>
      <c r="G7879">
        <v>75081</v>
      </c>
      <c r="H7879">
        <v>32.968617000000002</v>
      </c>
      <c r="I7879">
        <v>-96.708485999999994</v>
      </c>
      <c r="J7879" s="1" t="d">
        <v>2018-12-11</v>
      </c>
      <c r="K7879">
        <v>80222</v>
      </c>
      <c r="L7879" t="s">
        <v>30</v>
      </c>
      <c r="M7879" s="1" t="d">
        <v>2014-06-01</v>
      </c>
      <c r="N7879">
        <v>6</v>
      </c>
      <c r="O7879">
        <v>1</v>
      </c>
      <c r="P7879">
        <v>2014</v>
      </c>
      <c r="R7879" t="s">
        <v>26</v>
      </c>
      <c r="S7879" t="s">
        <v>27</v>
      </c>
    </row>
    <row r="7880" spans="1:19" x14ac:dyDescent="0.25">
      <c r="A7880" t="s">
        <v>338</v>
      </c>
      <c r="B7880" t="s">
        <v>7321</v>
      </c>
      <c r="C7880" t="s">
        <v>22842</v>
      </c>
      <c r="E7880" t="s">
        <v>1525</v>
      </c>
      <c r="F7880" t="s">
        <v>280</v>
      </c>
      <c r="G7880">
        <v>37201</v>
      </c>
      <c r="H7880">
        <v>36.162131000000002</v>
      </c>
      <c r="I7880">
        <v>-86.777113999999997</v>
      </c>
      <c r="J7880" s="1" t="d">
        <v>2018-12-11</v>
      </c>
      <c r="K7880">
        <v>80223</v>
      </c>
      <c r="L7880" t="s">
        <v>30</v>
      </c>
      <c r="M7880" s="1" t="d">
        <v>2014-06-01</v>
      </c>
      <c r="N7880">
        <v>6</v>
      </c>
      <c r="O7880">
        <v>1</v>
      </c>
      <c r="P7880">
        <v>2014</v>
      </c>
      <c r="R7880" t="s">
        <v>26</v>
      </c>
      <c r="S7880" t="s">
        <v>27</v>
      </c>
    </row>
    <row r="7881" spans="1:19" x14ac:dyDescent="0.25">
      <c r="A7881" t="s">
        <v>338</v>
      </c>
      <c r="B7881" t="s">
        <v>7321</v>
      </c>
      <c r="C7881" t="s">
        <v>22843</v>
      </c>
      <c r="E7881" t="s">
        <v>87</v>
      </c>
      <c r="F7881" t="s">
        <v>88</v>
      </c>
      <c r="G7881">
        <v>63101</v>
      </c>
      <c r="H7881">
        <v>38.628390000000003</v>
      </c>
      <c r="I7881">
        <v>-90.195034000000007</v>
      </c>
      <c r="J7881" s="1" t="d">
        <v>2018-12-11</v>
      </c>
      <c r="K7881">
        <v>80225</v>
      </c>
      <c r="L7881" t="s">
        <v>30</v>
      </c>
      <c r="M7881" s="1" t="d">
        <v>2014-06-01</v>
      </c>
      <c r="N7881">
        <v>6</v>
      </c>
      <c r="O7881">
        <v>1</v>
      </c>
      <c r="P7881">
        <v>2014</v>
      </c>
      <c r="R7881" t="s">
        <v>26</v>
      </c>
      <c r="S7881" t="s">
        <v>27</v>
      </c>
    </row>
    <row r="7882" spans="1:19" x14ac:dyDescent="0.25">
      <c r="A7882" t="s">
        <v>338</v>
      </c>
      <c r="B7882" t="s">
        <v>22925</v>
      </c>
      <c r="C7882" t="s">
        <v>22926</v>
      </c>
      <c r="E7882" t="s">
        <v>10278</v>
      </c>
      <c r="F7882" t="s">
        <v>25</v>
      </c>
      <c r="G7882">
        <v>21061</v>
      </c>
      <c r="H7882">
        <v>39.177472000000002</v>
      </c>
      <c r="I7882">
        <v>-76.649486999999993</v>
      </c>
      <c r="J7882" s="1" t="d">
        <v>2018-11-08</v>
      </c>
      <c r="K7882">
        <v>80553</v>
      </c>
      <c r="L7882" t="s">
        <v>30</v>
      </c>
      <c r="M7882" s="1" t="d">
        <v>2014-10-15</v>
      </c>
      <c r="N7882">
        <v>10</v>
      </c>
      <c r="O7882">
        <v>15</v>
      </c>
      <c r="P7882">
        <v>2014</v>
      </c>
      <c r="R7882" t="s">
        <v>26</v>
      </c>
      <c r="S7882" t="s">
        <v>27</v>
      </c>
    </row>
    <row r="7883" spans="1:19" x14ac:dyDescent="0.25">
      <c r="A7883" t="s">
        <v>338</v>
      </c>
      <c r="B7883" t="s">
        <v>22950</v>
      </c>
      <c r="C7883" t="s">
        <v>22951</v>
      </c>
      <c r="D7883" t="s">
        <v>22952</v>
      </c>
      <c r="E7883" t="s">
        <v>6720</v>
      </c>
      <c r="F7883" t="s">
        <v>269</v>
      </c>
      <c r="G7883">
        <v>22312</v>
      </c>
      <c r="H7883">
        <v>38.799442999999997</v>
      </c>
      <c r="I7883">
        <v>-77.163043999999999</v>
      </c>
      <c r="J7883" s="1" t="d">
        <v>2018-12-11</v>
      </c>
      <c r="K7883">
        <v>80569</v>
      </c>
      <c r="L7883" t="s">
        <v>30</v>
      </c>
      <c r="M7883" s="1" t="d">
        <v>2014-07-30</v>
      </c>
      <c r="N7883">
        <v>7</v>
      </c>
      <c r="O7883">
        <v>30</v>
      </c>
      <c r="P7883">
        <v>2014</v>
      </c>
      <c r="R7883" t="s">
        <v>26</v>
      </c>
      <c r="S7883" t="s">
        <v>31</v>
      </c>
    </row>
    <row r="7884" spans="1:19" x14ac:dyDescent="0.25">
      <c r="A7884" t="s">
        <v>338</v>
      </c>
      <c r="B7884" t="s">
        <v>22970</v>
      </c>
      <c r="C7884" t="s">
        <v>22971</v>
      </c>
      <c r="E7884" t="s">
        <v>22972</v>
      </c>
      <c r="F7884" t="s">
        <v>59</v>
      </c>
      <c r="G7884">
        <v>43616</v>
      </c>
      <c r="H7884">
        <v>41.637739000000003</v>
      </c>
      <c r="I7884">
        <v>-83.481392999999997</v>
      </c>
      <c r="J7884" s="1" t="d">
        <v>2019-04-08</v>
      </c>
      <c r="K7884">
        <v>80593</v>
      </c>
      <c r="L7884" t="s">
        <v>24</v>
      </c>
      <c r="M7884" s="1" t="d">
        <v>2014-01-01</v>
      </c>
      <c r="N7884">
        <v>1</v>
      </c>
      <c r="O7884">
        <v>1</v>
      </c>
      <c r="P7884">
        <v>2014</v>
      </c>
      <c r="R7884" t="s">
        <v>26</v>
      </c>
      <c r="S7884" t="s">
        <v>31</v>
      </c>
    </row>
    <row r="7885" spans="1:19" x14ac:dyDescent="0.25">
      <c r="A7885" t="s">
        <v>338</v>
      </c>
      <c r="B7885" t="s">
        <v>23022</v>
      </c>
      <c r="C7885" t="s">
        <v>23023</v>
      </c>
      <c r="D7885" t="s">
        <v>23024</v>
      </c>
      <c r="E7885" t="s">
        <v>7767</v>
      </c>
      <c r="F7885" t="s">
        <v>59</v>
      </c>
      <c r="G7885">
        <v>44308</v>
      </c>
      <c r="H7885">
        <v>41.081110000000002</v>
      </c>
      <c r="I7885">
        <v>-81.515883000000002</v>
      </c>
      <c r="J7885" s="1" t="d">
        <v>2019-03-07</v>
      </c>
      <c r="K7885">
        <v>80623</v>
      </c>
      <c r="L7885" t="s">
        <v>71</v>
      </c>
      <c r="M7885" s="1" t="d">
        <v>2014-01-01</v>
      </c>
      <c r="N7885">
        <v>1</v>
      </c>
      <c r="O7885">
        <v>1</v>
      </c>
      <c r="P7885">
        <v>2014</v>
      </c>
      <c r="R7885" t="s">
        <v>26</v>
      </c>
      <c r="S7885" t="s">
        <v>31</v>
      </c>
    </row>
    <row r="7886" spans="1:19" x14ac:dyDescent="0.25">
      <c r="A7886" t="s">
        <v>338</v>
      </c>
      <c r="B7886" t="s">
        <v>23037</v>
      </c>
      <c r="C7886" t="s">
        <v>23038</v>
      </c>
      <c r="E7886" t="s">
        <v>1522</v>
      </c>
      <c r="F7886" t="s">
        <v>59</v>
      </c>
      <c r="G7886">
        <v>45431</v>
      </c>
      <c r="H7886">
        <v>39.781661</v>
      </c>
      <c r="I7886">
        <v>-84.118915999999999</v>
      </c>
      <c r="J7886" s="1" t="d">
        <v>2018-12-11</v>
      </c>
      <c r="K7886">
        <v>80630</v>
      </c>
      <c r="L7886" t="s">
        <v>23039</v>
      </c>
      <c r="M7886" s="1" t="d">
        <v>2014-06-01</v>
      </c>
      <c r="N7886">
        <v>6</v>
      </c>
      <c r="O7886">
        <v>1</v>
      </c>
      <c r="P7886">
        <v>2014</v>
      </c>
      <c r="R7886" t="s">
        <v>26</v>
      </c>
      <c r="S7886" t="s">
        <v>27</v>
      </c>
    </row>
    <row r="7887" spans="1:19" x14ac:dyDescent="0.25">
      <c r="A7887" t="s">
        <v>338</v>
      </c>
      <c r="B7887" t="s">
        <v>23040</v>
      </c>
      <c r="C7887" t="s">
        <v>23041</v>
      </c>
      <c r="D7887" t="s">
        <v>23042</v>
      </c>
      <c r="E7887" t="s">
        <v>1522</v>
      </c>
      <c r="F7887" t="s">
        <v>59</v>
      </c>
      <c r="G7887">
        <v>45402</v>
      </c>
      <c r="H7887">
        <v>39.753045999999998</v>
      </c>
      <c r="I7887">
        <v>-84.202613999999997</v>
      </c>
      <c r="J7887" s="1" t="d">
        <v>2019-03-07</v>
      </c>
      <c r="K7887">
        <v>80631</v>
      </c>
      <c r="L7887" t="s">
        <v>71</v>
      </c>
      <c r="M7887" s="1" t="d">
        <v>2014-08-01</v>
      </c>
      <c r="N7887">
        <v>8</v>
      </c>
      <c r="O7887">
        <v>1</v>
      </c>
      <c r="P7887">
        <v>2014</v>
      </c>
      <c r="R7887" t="s">
        <v>26</v>
      </c>
      <c r="S7887" t="s">
        <v>31</v>
      </c>
    </row>
    <row r="7888" spans="1:19" x14ac:dyDescent="0.25">
      <c r="A7888" t="s">
        <v>338</v>
      </c>
      <c r="B7888" t="s">
        <v>23048</v>
      </c>
      <c r="C7888" t="s">
        <v>23049</v>
      </c>
      <c r="E7888" t="s">
        <v>11278</v>
      </c>
      <c r="F7888" t="s">
        <v>59</v>
      </c>
      <c r="G7888">
        <v>45066</v>
      </c>
      <c r="H7888">
        <v>39.557471999999997</v>
      </c>
      <c r="I7888">
        <v>-84.255402000000004</v>
      </c>
      <c r="J7888" s="1" t="d">
        <v>2018-12-11</v>
      </c>
      <c r="K7888">
        <v>80635</v>
      </c>
      <c r="L7888" t="s">
        <v>30</v>
      </c>
      <c r="M7888" s="1" t="d">
        <v>2014-01-01</v>
      </c>
      <c r="N7888">
        <v>1</v>
      </c>
      <c r="O7888">
        <v>1</v>
      </c>
      <c r="P7888">
        <v>2014</v>
      </c>
      <c r="R7888" t="s">
        <v>26</v>
      </c>
      <c r="S7888" t="s">
        <v>31</v>
      </c>
    </row>
    <row r="7889" spans="1:19" x14ac:dyDescent="0.25">
      <c r="A7889" t="s">
        <v>338</v>
      </c>
      <c r="B7889" t="s">
        <v>23061</v>
      </c>
      <c r="C7889" t="s">
        <v>23062</v>
      </c>
      <c r="E7889" t="s">
        <v>4941</v>
      </c>
      <c r="F7889" t="s">
        <v>59</v>
      </c>
      <c r="G7889">
        <v>45069</v>
      </c>
      <c r="H7889">
        <v>39.327424999999998</v>
      </c>
      <c r="I7889">
        <v>-84.423587999999995</v>
      </c>
      <c r="J7889" s="1" t="d">
        <v>2018-12-11</v>
      </c>
      <c r="K7889">
        <v>80644</v>
      </c>
      <c r="L7889" t="s">
        <v>30</v>
      </c>
      <c r="M7889" s="1" t="d">
        <v>2014-08-01</v>
      </c>
      <c r="N7889">
        <v>8</v>
      </c>
      <c r="O7889">
        <v>1</v>
      </c>
      <c r="P7889">
        <v>2014</v>
      </c>
      <c r="R7889" t="s">
        <v>26</v>
      </c>
      <c r="S7889" t="s">
        <v>27</v>
      </c>
    </row>
    <row r="7890" spans="1:19" x14ac:dyDescent="0.25">
      <c r="A7890" t="s">
        <v>312</v>
      </c>
      <c r="B7890" t="s">
        <v>23606</v>
      </c>
      <c r="C7890" t="s">
        <v>23607</v>
      </c>
      <c r="E7890" t="s">
        <v>3799</v>
      </c>
      <c r="F7890" t="s">
        <v>327</v>
      </c>
      <c r="G7890">
        <v>50323</v>
      </c>
      <c r="H7890">
        <v>41.643166999999998</v>
      </c>
      <c r="I7890">
        <v>-93.832534999999993</v>
      </c>
      <c r="J7890" s="1" t="d">
        <v>2019-04-08</v>
      </c>
      <c r="K7890">
        <v>81732</v>
      </c>
      <c r="L7890" t="s">
        <v>24</v>
      </c>
      <c r="M7890" s="1" t="d">
        <v>2014-06-01</v>
      </c>
      <c r="N7890">
        <v>6</v>
      </c>
      <c r="O7890">
        <v>1</v>
      </c>
      <c r="P7890">
        <v>2014</v>
      </c>
      <c r="R7890" t="s">
        <v>26</v>
      </c>
      <c r="S7890" t="s">
        <v>31</v>
      </c>
    </row>
    <row r="7891" spans="1:19" x14ac:dyDescent="0.25">
      <c r="A7891" t="s">
        <v>312</v>
      </c>
      <c r="B7891" t="s">
        <v>23610</v>
      </c>
      <c r="C7891" t="s">
        <v>23611</v>
      </c>
      <c r="E7891" t="s">
        <v>3488</v>
      </c>
      <c r="F7891" t="s">
        <v>327</v>
      </c>
      <c r="G7891">
        <v>50111</v>
      </c>
      <c r="H7891">
        <v>41.688930999999997</v>
      </c>
      <c r="I7891">
        <v>-93.784137999999999</v>
      </c>
      <c r="J7891" s="1" t="d">
        <v>2019-04-08</v>
      </c>
      <c r="K7891">
        <v>81734</v>
      </c>
      <c r="L7891" t="s">
        <v>24</v>
      </c>
      <c r="M7891" s="1" t="d">
        <v>2014-02-15</v>
      </c>
      <c r="N7891">
        <v>2</v>
      </c>
      <c r="O7891">
        <v>15</v>
      </c>
      <c r="P7891">
        <v>2014</v>
      </c>
      <c r="R7891" t="s">
        <v>26</v>
      </c>
      <c r="S7891" t="s">
        <v>31</v>
      </c>
    </row>
    <row r="7892" spans="1:19" x14ac:dyDescent="0.25">
      <c r="A7892" t="s">
        <v>312</v>
      </c>
      <c r="B7892" t="s">
        <v>23676</v>
      </c>
      <c r="C7892" t="s">
        <v>23677</v>
      </c>
      <c r="D7892" t="s">
        <v>23678</v>
      </c>
      <c r="E7892" t="s">
        <v>2051</v>
      </c>
      <c r="F7892" t="s">
        <v>327</v>
      </c>
      <c r="G7892">
        <v>50266</v>
      </c>
      <c r="H7892">
        <v>41.559150000000002</v>
      </c>
      <c r="I7892">
        <v>-93.791014000000004</v>
      </c>
      <c r="J7892" s="1" t="d">
        <v>2019-04-08</v>
      </c>
      <c r="K7892">
        <v>81799</v>
      </c>
      <c r="L7892" t="s">
        <v>24</v>
      </c>
      <c r="M7892" s="1" t="d">
        <v>2014-04-01</v>
      </c>
      <c r="N7892">
        <v>4</v>
      </c>
      <c r="O7892">
        <v>1</v>
      </c>
      <c r="P7892">
        <v>2014</v>
      </c>
      <c r="R7892" t="s">
        <v>26</v>
      </c>
      <c r="S7892" t="s">
        <v>31</v>
      </c>
    </row>
    <row r="7893" spans="1:19" x14ac:dyDescent="0.25">
      <c r="A7893" t="s">
        <v>338</v>
      </c>
      <c r="B7893" t="s">
        <v>23798</v>
      </c>
      <c r="C7893" t="s">
        <v>23799</v>
      </c>
      <c r="D7893" t="s">
        <v>23800</v>
      </c>
      <c r="E7893" t="s">
        <v>921</v>
      </c>
      <c r="F7893" t="s">
        <v>129</v>
      </c>
      <c r="G7893">
        <v>81003</v>
      </c>
      <c r="H7893">
        <v>38.276693000000002</v>
      </c>
      <c r="I7893">
        <v>-104.609459</v>
      </c>
      <c r="J7893" s="1" t="d">
        <v>2018-11-08</v>
      </c>
      <c r="K7893">
        <v>82165</v>
      </c>
      <c r="L7893" t="s">
        <v>30</v>
      </c>
      <c r="M7893" s="1" t="d">
        <v>2014-06-01</v>
      </c>
      <c r="N7893">
        <v>6</v>
      </c>
      <c r="O7893">
        <v>1</v>
      </c>
      <c r="P7893">
        <v>2014</v>
      </c>
      <c r="R7893" t="s">
        <v>26</v>
      </c>
      <c r="S7893" t="s">
        <v>31</v>
      </c>
    </row>
    <row r="7894" spans="1:19" x14ac:dyDescent="0.25">
      <c r="A7894" t="s">
        <v>338</v>
      </c>
      <c r="B7894" t="s">
        <v>6395</v>
      </c>
      <c r="C7894" t="s">
        <v>24503</v>
      </c>
      <c r="E7894" t="s">
        <v>942</v>
      </c>
      <c r="F7894" t="s">
        <v>212</v>
      </c>
      <c r="G7894">
        <v>27705</v>
      </c>
      <c r="H7894">
        <v>36.035299000000002</v>
      </c>
      <c r="I7894">
        <v>-78.973331000000002</v>
      </c>
      <c r="J7894" s="1" t="d">
        <v>2019-01-10</v>
      </c>
      <c r="K7894">
        <v>86066</v>
      </c>
      <c r="L7894" t="s">
        <v>30</v>
      </c>
      <c r="M7894" s="1" t="d">
        <v>2014-01-15</v>
      </c>
      <c r="N7894">
        <v>1</v>
      </c>
      <c r="O7894">
        <v>15</v>
      </c>
      <c r="P7894">
        <v>2014</v>
      </c>
      <c r="R7894" t="s">
        <v>26</v>
      </c>
      <c r="S7894" t="s">
        <v>27</v>
      </c>
    </row>
    <row r="7895" spans="1:19" x14ac:dyDescent="0.25">
      <c r="A7895" t="s">
        <v>504</v>
      </c>
      <c r="B7895" t="s">
        <v>24516</v>
      </c>
      <c r="C7895" t="s">
        <v>24517</v>
      </c>
      <c r="E7895" t="s">
        <v>24518</v>
      </c>
      <c r="F7895" t="s">
        <v>657</v>
      </c>
      <c r="G7895">
        <v>4005</v>
      </c>
      <c r="H7895">
        <v>43.460517000000003</v>
      </c>
      <c r="I7895">
        <v>-70.491268000000005</v>
      </c>
      <c r="J7895" s="1" t="d">
        <v>2019-04-08</v>
      </c>
      <c r="K7895">
        <v>86078</v>
      </c>
      <c r="L7895" t="s">
        <v>24</v>
      </c>
      <c r="M7895" s="1" t="d">
        <v>2014-11-01</v>
      </c>
      <c r="N7895">
        <v>11</v>
      </c>
      <c r="O7895">
        <v>1</v>
      </c>
      <c r="P7895">
        <v>2014</v>
      </c>
      <c r="R7895" t="s">
        <v>26</v>
      </c>
      <c r="S7895" t="s">
        <v>31</v>
      </c>
    </row>
    <row r="7896" spans="1:19" x14ac:dyDescent="0.25">
      <c r="A7896" t="s">
        <v>338</v>
      </c>
      <c r="B7896" t="s">
        <v>6395</v>
      </c>
      <c r="C7896" t="s">
        <v>24594</v>
      </c>
      <c r="E7896" t="s">
        <v>211</v>
      </c>
      <c r="F7896" t="s">
        <v>212</v>
      </c>
      <c r="G7896">
        <v>27529</v>
      </c>
      <c r="H7896">
        <v>35.719110000000001</v>
      </c>
      <c r="I7896">
        <v>-78.629260000000002</v>
      </c>
      <c r="J7896" s="1" t="d">
        <v>2019-01-10</v>
      </c>
      <c r="K7896">
        <v>86164</v>
      </c>
      <c r="L7896" t="s">
        <v>30</v>
      </c>
      <c r="M7896" s="1" t="d">
        <v>2014-12-22</v>
      </c>
      <c r="N7896">
        <v>12</v>
      </c>
      <c r="O7896">
        <v>22</v>
      </c>
      <c r="P7896">
        <v>2014</v>
      </c>
      <c r="R7896" t="s">
        <v>26</v>
      </c>
      <c r="S7896" t="s">
        <v>27</v>
      </c>
    </row>
    <row r="7897" spans="1:19" x14ac:dyDescent="0.25">
      <c r="A7897" t="s">
        <v>338</v>
      </c>
      <c r="B7897" t="s">
        <v>6395</v>
      </c>
      <c r="C7897" t="s">
        <v>24596</v>
      </c>
      <c r="E7897" t="s">
        <v>211</v>
      </c>
      <c r="F7897" t="s">
        <v>212</v>
      </c>
      <c r="G7897">
        <v>27601</v>
      </c>
      <c r="H7897">
        <v>35.774838000000003</v>
      </c>
      <c r="I7897">
        <v>-78.637429999999995</v>
      </c>
      <c r="J7897" s="1" t="d">
        <v>2019-01-10</v>
      </c>
      <c r="K7897">
        <v>86166</v>
      </c>
      <c r="L7897" t="s">
        <v>30</v>
      </c>
      <c r="M7897" s="1" t="d">
        <v>2014-12-23</v>
      </c>
      <c r="N7897">
        <v>12</v>
      </c>
      <c r="O7897">
        <v>23</v>
      </c>
      <c r="P7897">
        <v>2014</v>
      </c>
      <c r="R7897" t="s">
        <v>26</v>
      </c>
      <c r="S7897" t="s">
        <v>27</v>
      </c>
    </row>
    <row r="7898" spans="1:19" x14ac:dyDescent="0.25">
      <c r="A7898" t="s">
        <v>19</v>
      </c>
      <c r="B7898" t="s">
        <v>1309</v>
      </c>
      <c r="C7898" t="s">
        <v>13871</v>
      </c>
      <c r="D7898" t="s">
        <v>13872</v>
      </c>
      <c r="E7898" t="s">
        <v>1525</v>
      </c>
      <c r="F7898" t="s">
        <v>280</v>
      </c>
      <c r="G7898">
        <v>37207</v>
      </c>
      <c r="H7898">
        <v>36.178328</v>
      </c>
      <c r="I7898">
        <v>-86.774899000000005</v>
      </c>
      <c r="J7898" s="1" t="d">
        <v>2018-08-07</v>
      </c>
      <c r="K7898">
        <v>88279</v>
      </c>
      <c r="L7898" t="s">
        <v>30</v>
      </c>
      <c r="M7898" s="1" t="d">
        <v>2014-06-15</v>
      </c>
      <c r="N7898">
        <v>6</v>
      </c>
      <c r="O7898">
        <v>15</v>
      </c>
      <c r="P7898">
        <v>2014</v>
      </c>
      <c r="Q7898" t="s">
        <v>35</v>
      </c>
      <c r="R7898" t="s">
        <v>26</v>
      </c>
      <c r="S7898" t="s">
        <v>27</v>
      </c>
    </row>
    <row r="7899" spans="1:19" x14ac:dyDescent="0.25">
      <c r="A7899" t="s">
        <v>338</v>
      </c>
      <c r="B7899" t="s">
        <v>25645</v>
      </c>
      <c r="C7899" t="s">
        <v>25646</v>
      </c>
      <c r="E7899" t="s">
        <v>2794</v>
      </c>
      <c r="F7899" t="s">
        <v>496</v>
      </c>
      <c r="G7899">
        <v>49512</v>
      </c>
      <c r="H7899">
        <v>42.910423000000002</v>
      </c>
      <c r="I7899">
        <v>-85.579848999999996</v>
      </c>
      <c r="J7899" s="1" t="d">
        <v>2018-04-03</v>
      </c>
      <c r="K7899">
        <v>91889</v>
      </c>
      <c r="L7899" t="s">
        <v>30</v>
      </c>
      <c r="M7899" s="1" t="d">
        <v>2014-01-01</v>
      </c>
      <c r="N7899">
        <v>1</v>
      </c>
      <c r="O7899">
        <v>1</v>
      </c>
      <c r="P7899">
        <v>2014</v>
      </c>
      <c r="R7899" t="s">
        <v>26</v>
      </c>
      <c r="S7899" t="s">
        <v>31</v>
      </c>
    </row>
    <row r="7900" spans="1:19" x14ac:dyDescent="0.25">
      <c r="A7900" t="s">
        <v>338</v>
      </c>
      <c r="B7900" t="s">
        <v>20634</v>
      </c>
      <c r="C7900" t="s">
        <v>26229</v>
      </c>
      <c r="E7900" t="s">
        <v>11735</v>
      </c>
      <c r="F7900" t="s">
        <v>170</v>
      </c>
      <c r="G7900">
        <v>91301</v>
      </c>
      <c r="H7900">
        <v>34.148198000000001</v>
      </c>
      <c r="I7900">
        <v>-118.76248699999999</v>
      </c>
      <c r="J7900" s="1" t="d">
        <v>2018-05-03</v>
      </c>
      <c r="K7900">
        <v>94732</v>
      </c>
      <c r="L7900" t="s">
        <v>30</v>
      </c>
      <c r="M7900" s="1" t="d">
        <v>2014-01-01</v>
      </c>
      <c r="N7900">
        <v>1</v>
      </c>
      <c r="O7900">
        <v>1</v>
      </c>
      <c r="P7900">
        <v>2014</v>
      </c>
      <c r="R7900" t="s">
        <v>26</v>
      </c>
      <c r="S7900" t="s">
        <v>27</v>
      </c>
    </row>
    <row r="7901" spans="1:19" x14ac:dyDescent="0.25">
      <c r="A7901" t="s">
        <v>338</v>
      </c>
      <c r="B7901" t="s">
        <v>26230</v>
      </c>
      <c r="C7901" t="s">
        <v>26231</v>
      </c>
      <c r="E7901" t="s">
        <v>26232</v>
      </c>
      <c r="F7901" t="s">
        <v>170</v>
      </c>
      <c r="G7901">
        <v>95521</v>
      </c>
      <c r="H7901">
        <v>40.901079000000003</v>
      </c>
      <c r="I7901">
        <v>-124.084301</v>
      </c>
      <c r="J7901" s="1" t="d">
        <v>2018-05-03</v>
      </c>
      <c r="K7901">
        <v>94733</v>
      </c>
      <c r="L7901" t="s">
        <v>30</v>
      </c>
      <c r="M7901" s="1" t="d">
        <v>2014-03-14</v>
      </c>
      <c r="N7901">
        <v>3</v>
      </c>
      <c r="O7901">
        <v>14</v>
      </c>
      <c r="P7901">
        <v>2014</v>
      </c>
      <c r="R7901" t="s">
        <v>26</v>
      </c>
      <c r="S7901" t="s">
        <v>31</v>
      </c>
    </row>
    <row r="7902" spans="1:19" x14ac:dyDescent="0.25">
      <c r="A7902" t="s">
        <v>338</v>
      </c>
      <c r="B7902" t="s">
        <v>26246</v>
      </c>
      <c r="C7902" t="s">
        <v>26247</v>
      </c>
      <c r="E7902" t="s">
        <v>26248</v>
      </c>
      <c r="F7902" t="s">
        <v>170</v>
      </c>
      <c r="G7902">
        <v>91709</v>
      </c>
      <c r="H7902">
        <v>33.982897000000001</v>
      </c>
      <c r="I7902">
        <v>-117.713239</v>
      </c>
      <c r="J7902" s="1" t="d">
        <v>2018-05-03</v>
      </c>
      <c r="K7902">
        <v>94741</v>
      </c>
      <c r="L7902" t="s">
        <v>30</v>
      </c>
      <c r="M7902" s="1" t="d">
        <v>2014-01-01</v>
      </c>
      <c r="N7902">
        <v>1</v>
      </c>
      <c r="O7902">
        <v>1</v>
      </c>
      <c r="P7902">
        <v>2014</v>
      </c>
      <c r="R7902" t="s">
        <v>26</v>
      </c>
      <c r="S7902" t="s">
        <v>31</v>
      </c>
    </row>
    <row r="7903" spans="1:19" x14ac:dyDescent="0.25">
      <c r="A7903" t="s">
        <v>338</v>
      </c>
      <c r="B7903" t="s">
        <v>26263</v>
      </c>
      <c r="C7903" t="s">
        <v>26264</v>
      </c>
      <c r="E7903" t="s">
        <v>5866</v>
      </c>
      <c r="F7903" t="s">
        <v>170</v>
      </c>
      <c r="G7903">
        <v>93117</v>
      </c>
      <c r="H7903">
        <v>34.433900999999999</v>
      </c>
      <c r="I7903">
        <v>-119.85143100000001</v>
      </c>
      <c r="J7903" s="1" t="d">
        <v>2018-05-03</v>
      </c>
      <c r="K7903">
        <v>94751</v>
      </c>
      <c r="L7903" t="s">
        <v>30</v>
      </c>
      <c r="M7903" s="1" t="d">
        <v>2014-07-06</v>
      </c>
      <c r="N7903">
        <v>7</v>
      </c>
      <c r="O7903">
        <v>6</v>
      </c>
      <c r="P7903">
        <v>2014</v>
      </c>
      <c r="R7903" t="s">
        <v>26</v>
      </c>
      <c r="S7903" t="s">
        <v>31</v>
      </c>
    </row>
    <row r="7904" spans="1:19" x14ac:dyDescent="0.25">
      <c r="A7904" t="s">
        <v>338</v>
      </c>
      <c r="B7904" t="s">
        <v>20634</v>
      </c>
      <c r="C7904" t="s">
        <v>26272</v>
      </c>
      <c r="E7904" t="s">
        <v>249</v>
      </c>
      <c r="F7904" t="s">
        <v>170</v>
      </c>
      <c r="G7904">
        <v>92612</v>
      </c>
      <c r="H7904">
        <v>33.659074799999999</v>
      </c>
      <c r="I7904">
        <v>-117.80222910000001</v>
      </c>
      <c r="J7904" s="1" t="d">
        <v>2018-05-03</v>
      </c>
      <c r="K7904">
        <v>94757</v>
      </c>
      <c r="L7904" t="s">
        <v>30</v>
      </c>
      <c r="M7904" s="1" t="d">
        <v>2014-04-30</v>
      </c>
      <c r="N7904">
        <v>4</v>
      </c>
      <c r="O7904">
        <v>30</v>
      </c>
      <c r="P7904">
        <v>2014</v>
      </c>
      <c r="R7904" t="s">
        <v>26</v>
      </c>
      <c r="S7904" t="s">
        <v>31</v>
      </c>
    </row>
    <row r="7905" spans="1:19" x14ac:dyDescent="0.25">
      <c r="A7905" t="s">
        <v>338</v>
      </c>
      <c r="B7905" t="s">
        <v>26312</v>
      </c>
      <c r="C7905" t="s">
        <v>26313</v>
      </c>
      <c r="E7905" t="s">
        <v>1152</v>
      </c>
      <c r="F7905" t="s">
        <v>170</v>
      </c>
      <c r="G7905">
        <v>93550</v>
      </c>
      <c r="H7905">
        <v>34.576174000000002</v>
      </c>
      <c r="I7905">
        <v>-118.115854</v>
      </c>
      <c r="J7905" s="1" t="d">
        <v>2018-05-03</v>
      </c>
      <c r="K7905">
        <v>94777</v>
      </c>
      <c r="L7905" t="s">
        <v>30</v>
      </c>
      <c r="M7905" s="1" t="d">
        <v>2014-12-02</v>
      </c>
      <c r="N7905">
        <v>12</v>
      </c>
      <c r="O7905">
        <v>2</v>
      </c>
      <c r="P7905">
        <v>2014</v>
      </c>
      <c r="R7905" t="s">
        <v>26</v>
      </c>
      <c r="S7905" t="s">
        <v>31</v>
      </c>
    </row>
    <row r="7906" spans="1:19" x14ac:dyDescent="0.25">
      <c r="A7906" t="s">
        <v>338</v>
      </c>
      <c r="B7906" t="s">
        <v>26314</v>
      </c>
      <c r="C7906" t="s">
        <v>26315</v>
      </c>
      <c r="E7906" t="s">
        <v>1152</v>
      </c>
      <c r="F7906" t="s">
        <v>170</v>
      </c>
      <c r="G7906">
        <v>93550</v>
      </c>
      <c r="H7906">
        <v>34.557301000000002</v>
      </c>
      <c r="I7906">
        <v>-118.059873</v>
      </c>
      <c r="J7906" s="1" t="d">
        <v>2018-05-03</v>
      </c>
      <c r="K7906">
        <v>94778</v>
      </c>
      <c r="L7906" t="s">
        <v>30</v>
      </c>
      <c r="M7906" s="1" t="d">
        <v>2014-12-03</v>
      </c>
      <c r="N7906">
        <v>12</v>
      </c>
      <c r="O7906">
        <v>3</v>
      </c>
      <c r="P7906">
        <v>2014</v>
      </c>
      <c r="R7906" t="s">
        <v>26</v>
      </c>
      <c r="S7906" t="s">
        <v>31</v>
      </c>
    </row>
    <row r="7907" spans="1:19" x14ac:dyDescent="0.25">
      <c r="A7907" t="s">
        <v>338</v>
      </c>
      <c r="B7907" t="s">
        <v>20287</v>
      </c>
      <c r="C7907" t="s">
        <v>26324</v>
      </c>
      <c r="E7907" t="s">
        <v>7032</v>
      </c>
      <c r="F7907" t="s">
        <v>170</v>
      </c>
      <c r="G7907">
        <v>96001</v>
      </c>
      <c r="H7907">
        <v>40.589950999999999</v>
      </c>
      <c r="I7907">
        <v>-122.397217</v>
      </c>
      <c r="J7907" s="1" t="d">
        <v>2018-08-07</v>
      </c>
      <c r="K7907">
        <v>94783</v>
      </c>
      <c r="L7907" t="s">
        <v>30</v>
      </c>
      <c r="M7907" s="1" t="d">
        <v>2014-04-19</v>
      </c>
      <c r="N7907">
        <v>4</v>
      </c>
      <c r="O7907">
        <v>19</v>
      </c>
      <c r="P7907">
        <v>2014</v>
      </c>
      <c r="R7907" t="s">
        <v>26</v>
      </c>
      <c r="S7907" t="s">
        <v>27</v>
      </c>
    </row>
    <row r="7908" spans="1:19" x14ac:dyDescent="0.25">
      <c r="A7908" t="s">
        <v>338</v>
      </c>
      <c r="B7908" t="s">
        <v>20634</v>
      </c>
      <c r="C7908" t="s">
        <v>26355</v>
      </c>
      <c r="E7908" t="s">
        <v>15242</v>
      </c>
      <c r="F7908" t="s">
        <v>170</v>
      </c>
      <c r="G7908">
        <v>91362</v>
      </c>
      <c r="H7908">
        <v>34.168835999999999</v>
      </c>
      <c r="I7908">
        <v>-118.82091800000001</v>
      </c>
      <c r="J7908" s="1" t="d">
        <v>2018-05-03</v>
      </c>
      <c r="K7908">
        <v>94803</v>
      </c>
      <c r="L7908" t="s">
        <v>30</v>
      </c>
      <c r="M7908" s="1" t="d">
        <v>2014-06-30</v>
      </c>
      <c r="N7908">
        <v>6</v>
      </c>
      <c r="O7908">
        <v>30</v>
      </c>
      <c r="P7908">
        <v>2014</v>
      </c>
      <c r="R7908" t="s">
        <v>26</v>
      </c>
      <c r="S7908" t="s">
        <v>31</v>
      </c>
    </row>
    <row r="7909" spans="1:19" x14ac:dyDescent="0.25">
      <c r="A7909" t="s">
        <v>338</v>
      </c>
      <c r="B7909" t="s">
        <v>26393</v>
      </c>
      <c r="C7909" t="s">
        <v>26394</v>
      </c>
      <c r="E7909" t="s">
        <v>3451</v>
      </c>
      <c r="F7909" t="s">
        <v>48</v>
      </c>
      <c r="G7909">
        <v>14034</v>
      </c>
      <c r="H7909">
        <v>43.099710000000002</v>
      </c>
      <c r="I7909">
        <v>-78.939097000000004</v>
      </c>
      <c r="J7909" s="1" t="d">
        <v>2018-05-03</v>
      </c>
      <c r="K7909">
        <v>94826</v>
      </c>
      <c r="L7909" t="s">
        <v>30</v>
      </c>
      <c r="M7909" s="1" t="d">
        <v>2014-07-07</v>
      </c>
      <c r="N7909">
        <v>7</v>
      </c>
      <c r="O7909">
        <v>7</v>
      </c>
      <c r="P7909">
        <v>2014</v>
      </c>
      <c r="R7909" t="s">
        <v>26</v>
      </c>
      <c r="S7909" t="s">
        <v>31</v>
      </c>
    </row>
    <row r="7910" spans="1:19" x14ac:dyDescent="0.25">
      <c r="A7910" t="s">
        <v>338</v>
      </c>
      <c r="B7910" t="s">
        <v>26407</v>
      </c>
      <c r="C7910" t="s">
        <v>26408</v>
      </c>
      <c r="E7910" t="s">
        <v>602</v>
      </c>
      <c r="F7910" t="s">
        <v>48</v>
      </c>
      <c r="G7910">
        <v>14203</v>
      </c>
      <c r="H7910">
        <v>42.882942999999997</v>
      </c>
      <c r="I7910">
        <v>-78.872701000000006</v>
      </c>
      <c r="J7910" s="1" t="d">
        <v>2018-05-03</v>
      </c>
      <c r="K7910">
        <v>94834</v>
      </c>
      <c r="L7910" t="s">
        <v>30</v>
      </c>
      <c r="M7910" s="1" t="d">
        <v>2014-06-30</v>
      </c>
      <c r="N7910">
        <v>6</v>
      </c>
      <c r="O7910">
        <v>30</v>
      </c>
      <c r="P7910">
        <v>2014</v>
      </c>
      <c r="R7910" t="s">
        <v>26</v>
      </c>
      <c r="S7910" t="s">
        <v>31</v>
      </c>
    </row>
    <row r="7911" spans="1:19" x14ac:dyDescent="0.25">
      <c r="A7911" t="s">
        <v>338</v>
      </c>
      <c r="B7911" t="s">
        <v>20634</v>
      </c>
      <c r="C7911" t="s">
        <v>26419</v>
      </c>
      <c r="E7911" t="s">
        <v>26420</v>
      </c>
      <c r="F7911" t="s">
        <v>48</v>
      </c>
      <c r="G7911">
        <v>11375</v>
      </c>
      <c r="H7911">
        <v>40.715671059999998</v>
      </c>
      <c r="I7911">
        <v>-73.830402210000003</v>
      </c>
      <c r="J7911" s="1" t="d">
        <v>2018-05-03</v>
      </c>
      <c r="K7911">
        <v>94839</v>
      </c>
      <c r="L7911" t="s">
        <v>30</v>
      </c>
      <c r="M7911" s="1" t="d">
        <v>2014-01-22</v>
      </c>
      <c r="N7911">
        <v>1</v>
      </c>
      <c r="O7911">
        <v>22</v>
      </c>
      <c r="P7911">
        <v>2014</v>
      </c>
      <c r="R7911" t="s">
        <v>26</v>
      </c>
      <c r="S7911" t="s">
        <v>31</v>
      </c>
    </row>
    <row r="7912" spans="1:19" x14ac:dyDescent="0.25">
      <c r="A7912" t="s">
        <v>338</v>
      </c>
      <c r="B7912" t="s">
        <v>20634</v>
      </c>
      <c r="C7912" t="s">
        <v>26425</v>
      </c>
      <c r="E7912" t="s">
        <v>92</v>
      </c>
      <c r="F7912" t="s">
        <v>48</v>
      </c>
      <c r="G7912">
        <v>11801</v>
      </c>
      <c r="H7912">
        <v>40.768279999999997</v>
      </c>
      <c r="I7912">
        <v>-73.528019</v>
      </c>
      <c r="J7912" s="1" t="d">
        <v>2018-05-03</v>
      </c>
      <c r="K7912">
        <v>94842</v>
      </c>
      <c r="L7912" t="s">
        <v>30</v>
      </c>
      <c r="M7912" s="1" t="d">
        <v>2014-10-31</v>
      </c>
      <c r="N7912">
        <v>10</v>
      </c>
      <c r="O7912">
        <v>31</v>
      </c>
      <c r="P7912">
        <v>2014</v>
      </c>
      <c r="R7912" t="s">
        <v>26</v>
      </c>
      <c r="S7912" t="s">
        <v>31</v>
      </c>
    </row>
    <row r="7913" spans="1:19" x14ac:dyDescent="0.25">
      <c r="A7913" t="s">
        <v>338</v>
      </c>
      <c r="B7913" t="s">
        <v>26449</v>
      </c>
      <c r="C7913" t="s">
        <v>26450</v>
      </c>
      <c r="E7913" t="s">
        <v>5325</v>
      </c>
      <c r="F7913" t="s">
        <v>48</v>
      </c>
      <c r="G7913">
        <v>12603</v>
      </c>
      <c r="H7913">
        <v>41.572297059999997</v>
      </c>
      <c r="I7913">
        <v>-73.779947160000006</v>
      </c>
      <c r="J7913" s="1" t="d">
        <v>2018-06-05</v>
      </c>
      <c r="K7913">
        <v>94856</v>
      </c>
      <c r="L7913" t="s">
        <v>30</v>
      </c>
      <c r="M7913" s="1" t="d">
        <v>2014-10-29</v>
      </c>
      <c r="N7913">
        <v>10</v>
      </c>
      <c r="O7913">
        <v>29</v>
      </c>
      <c r="P7913">
        <v>2014</v>
      </c>
      <c r="R7913" t="s">
        <v>26</v>
      </c>
      <c r="S7913" t="s">
        <v>31</v>
      </c>
    </row>
    <row r="7914" spans="1:19" x14ac:dyDescent="0.25">
      <c r="A7914" t="s">
        <v>338</v>
      </c>
      <c r="B7914" t="s">
        <v>26451</v>
      </c>
      <c r="C7914" t="s">
        <v>26452</v>
      </c>
      <c r="E7914" t="s">
        <v>8584</v>
      </c>
      <c r="F7914" t="s">
        <v>48</v>
      </c>
      <c r="G7914">
        <v>11435</v>
      </c>
      <c r="H7914">
        <v>40.701500000000003</v>
      </c>
      <c r="I7914">
        <v>-73.804703000000003</v>
      </c>
      <c r="J7914" s="1" t="d">
        <v>2018-05-03</v>
      </c>
      <c r="K7914">
        <v>94857</v>
      </c>
      <c r="L7914" t="s">
        <v>30</v>
      </c>
      <c r="M7914" s="1" t="d">
        <v>2014-12-26</v>
      </c>
      <c r="N7914">
        <v>12</v>
      </c>
      <c r="O7914">
        <v>26</v>
      </c>
      <c r="P7914">
        <v>2014</v>
      </c>
      <c r="R7914" t="s">
        <v>26</v>
      </c>
      <c r="S7914" t="s">
        <v>31</v>
      </c>
    </row>
    <row r="7915" spans="1:19" x14ac:dyDescent="0.25">
      <c r="A7915" t="s">
        <v>338</v>
      </c>
      <c r="B7915" t="s">
        <v>19355</v>
      </c>
      <c r="C7915" t="s">
        <v>26453</v>
      </c>
      <c r="E7915" t="s">
        <v>5582</v>
      </c>
      <c r="F7915" t="s">
        <v>48</v>
      </c>
      <c r="G7915">
        <v>10580</v>
      </c>
      <c r="H7915">
        <v>40.989534999999997</v>
      </c>
      <c r="I7915">
        <v>-73.672444999999996</v>
      </c>
      <c r="J7915" s="1" t="d">
        <v>2018-05-03</v>
      </c>
      <c r="K7915">
        <v>94858</v>
      </c>
      <c r="L7915" t="s">
        <v>30</v>
      </c>
      <c r="M7915" s="1" t="d">
        <v>2014-03-01</v>
      </c>
      <c r="N7915">
        <v>3</v>
      </c>
      <c r="O7915">
        <v>1</v>
      </c>
      <c r="P7915">
        <v>2014</v>
      </c>
      <c r="R7915" t="s">
        <v>26</v>
      </c>
      <c r="S7915" t="s">
        <v>31</v>
      </c>
    </row>
    <row r="7916" spans="1:19" x14ac:dyDescent="0.25">
      <c r="A7916" t="s">
        <v>338</v>
      </c>
      <c r="B7916" t="s">
        <v>17489</v>
      </c>
      <c r="C7916" t="s">
        <v>26459</v>
      </c>
      <c r="E7916" t="s">
        <v>17492</v>
      </c>
      <c r="F7916" t="s">
        <v>48</v>
      </c>
      <c r="G7916">
        <v>11794</v>
      </c>
      <c r="H7916">
        <v>40.913685000000001</v>
      </c>
      <c r="I7916">
        <v>-73.116048000000006</v>
      </c>
      <c r="J7916" s="1" t="d">
        <v>2018-05-03</v>
      </c>
      <c r="K7916">
        <v>94862</v>
      </c>
      <c r="L7916" t="s">
        <v>30</v>
      </c>
      <c r="M7916" s="1" t="d">
        <v>2014-07-13</v>
      </c>
      <c r="N7916">
        <v>7</v>
      </c>
      <c r="O7916">
        <v>13</v>
      </c>
      <c r="P7916">
        <v>2014</v>
      </c>
      <c r="R7916" t="s">
        <v>26</v>
      </c>
      <c r="S7916" t="s">
        <v>31</v>
      </c>
    </row>
    <row r="7917" spans="1:19" x14ac:dyDescent="0.25">
      <c r="A7917" t="s">
        <v>338</v>
      </c>
      <c r="B7917" t="s">
        <v>26291</v>
      </c>
      <c r="C7917" t="s">
        <v>26461</v>
      </c>
      <c r="E7917" t="s">
        <v>8488</v>
      </c>
      <c r="F7917" t="s">
        <v>48</v>
      </c>
      <c r="G7917">
        <v>10601</v>
      </c>
      <c r="H7917">
        <v>41.029319999999998</v>
      </c>
      <c r="I7917">
        <v>-73.763192000000004</v>
      </c>
      <c r="J7917" s="1" t="d">
        <v>2018-05-03</v>
      </c>
      <c r="K7917">
        <v>94864</v>
      </c>
      <c r="L7917" t="s">
        <v>30</v>
      </c>
      <c r="M7917" s="1" t="d">
        <v>2014-07-17</v>
      </c>
      <c r="N7917">
        <v>7</v>
      </c>
      <c r="O7917">
        <v>17</v>
      </c>
      <c r="P7917">
        <v>2014</v>
      </c>
      <c r="R7917" t="s">
        <v>26</v>
      </c>
      <c r="S7917" t="s">
        <v>31</v>
      </c>
    </row>
    <row r="7918" spans="1:19" x14ac:dyDescent="0.25">
      <c r="A7918" t="s">
        <v>338</v>
      </c>
      <c r="B7918" t="s">
        <v>26462</v>
      </c>
      <c r="C7918" t="s">
        <v>26463</v>
      </c>
      <c r="E7918" t="s">
        <v>8488</v>
      </c>
      <c r="F7918" t="s">
        <v>48</v>
      </c>
      <c r="G7918">
        <v>10601</v>
      </c>
      <c r="H7918">
        <v>41.031941000000003</v>
      </c>
      <c r="I7918">
        <v>-73.769375999999994</v>
      </c>
      <c r="J7918" s="1" t="d">
        <v>2018-05-03</v>
      </c>
      <c r="K7918">
        <v>94865</v>
      </c>
      <c r="L7918" t="s">
        <v>30</v>
      </c>
      <c r="M7918" s="1" t="d">
        <v>2014-07-06</v>
      </c>
      <c r="N7918">
        <v>7</v>
      </c>
      <c r="O7918">
        <v>6</v>
      </c>
      <c r="P7918">
        <v>2014</v>
      </c>
      <c r="R7918" t="s">
        <v>26</v>
      </c>
      <c r="S7918" t="s">
        <v>31</v>
      </c>
    </row>
    <row r="7919" spans="1:19" x14ac:dyDescent="0.25">
      <c r="A7919" t="s">
        <v>338</v>
      </c>
      <c r="B7919" t="s">
        <v>26464</v>
      </c>
      <c r="C7919" t="s">
        <v>17465</v>
      </c>
      <c r="E7919" t="s">
        <v>8488</v>
      </c>
      <c r="F7919" t="s">
        <v>48</v>
      </c>
      <c r="G7919">
        <v>10601</v>
      </c>
      <c r="H7919">
        <v>41.034120999999999</v>
      </c>
      <c r="I7919">
        <v>-73.766240999999994</v>
      </c>
      <c r="J7919" s="1" t="d">
        <v>2018-05-03</v>
      </c>
      <c r="K7919">
        <v>94866</v>
      </c>
      <c r="L7919" t="s">
        <v>30</v>
      </c>
      <c r="M7919" s="1" t="d">
        <v>2014-07-18</v>
      </c>
      <c r="N7919">
        <v>7</v>
      </c>
      <c r="O7919">
        <v>18</v>
      </c>
      <c r="P7919">
        <v>2014</v>
      </c>
      <c r="R7919" t="s">
        <v>26</v>
      </c>
      <c r="S7919" t="s">
        <v>31</v>
      </c>
    </row>
    <row r="7920" spans="1:19" x14ac:dyDescent="0.25">
      <c r="A7920" t="s">
        <v>338</v>
      </c>
      <c r="B7920" t="s">
        <v>26675</v>
      </c>
      <c r="C7920" t="s">
        <v>26676</v>
      </c>
      <c r="E7920" t="s">
        <v>3989</v>
      </c>
      <c r="F7920" t="s">
        <v>269</v>
      </c>
      <c r="G7920">
        <v>22911</v>
      </c>
      <c r="H7920">
        <v>38.033326299999999</v>
      </c>
      <c r="I7920">
        <v>-78.451815699999997</v>
      </c>
      <c r="J7920" s="1" t="d">
        <v>2018-06-05</v>
      </c>
      <c r="K7920">
        <v>98437</v>
      </c>
      <c r="L7920" t="s">
        <v>30</v>
      </c>
      <c r="M7920" s="1" t="d">
        <v>2014-12-31</v>
      </c>
      <c r="N7920">
        <v>12</v>
      </c>
      <c r="O7920">
        <v>31</v>
      </c>
      <c r="P7920">
        <v>2014</v>
      </c>
      <c r="R7920" t="s">
        <v>26</v>
      </c>
      <c r="S7920" t="s">
        <v>31</v>
      </c>
    </row>
    <row r="7921" spans="1:19" x14ac:dyDescent="0.25">
      <c r="A7921" t="s">
        <v>338</v>
      </c>
      <c r="B7921" t="s">
        <v>26677</v>
      </c>
      <c r="C7921" t="s">
        <v>26678</v>
      </c>
      <c r="D7921" t="s">
        <v>26679</v>
      </c>
      <c r="E7921" t="s">
        <v>6720</v>
      </c>
      <c r="F7921" t="s">
        <v>269</v>
      </c>
      <c r="G7921">
        <v>22314</v>
      </c>
      <c r="H7921">
        <v>38.804397600000001</v>
      </c>
      <c r="I7921">
        <v>-77.059585600000005</v>
      </c>
      <c r="J7921" s="1" t="d">
        <v>2018-06-05</v>
      </c>
      <c r="K7921">
        <v>98438</v>
      </c>
      <c r="L7921" t="s">
        <v>30</v>
      </c>
      <c r="M7921" s="1" t="d">
        <v>2014-12-31</v>
      </c>
      <c r="N7921">
        <v>12</v>
      </c>
      <c r="O7921">
        <v>31</v>
      </c>
      <c r="P7921">
        <v>2014</v>
      </c>
      <c r="R7921" t="s">
        <v>26</v>
      </c>
      <c r="S7921" t="s">
        <v>27</v>
      </c>
    </row>
    <row r="7922" spans="1:19" x14ac:dyDescent="0.25">
      <c r="A7922" t="s">
        <v>338</v>
      </c>
      <c r="B7922" t="s">
        <v>26677</v>
      </c>
      <c r="C7922" t="s">
        <v>26680</v>
      </c>
      <c r="D7922" t="s">
        <v>26679</v>
      </c>
      <c r="E7922" t="s">
        <v>6720</v>
      </c>
      <c r="F7922" t="s">
        <v>269</v>
      </c>
      <c r="G7922">
        <v>22314</v>
      </c>
      <c r="H7922">
        <v>38.805728899999998</v>
      </c>
      <c r="I7922">
        <v>-77.059768700000006</v>
      </c>
      <c r="J7922" s="1" t="d">
        <v>2018-06-05</v>
      </c>
      <c r="K7922">
        <v>98439</v>
      </c>
      <c r="L7922" t="s">
        <v>30</v>
      </c>
      <c r="M7922" s="1" t="d">
        <v>2014-12-31</v>
      </c>
      <c r="N7922">
        <v>12</v>
      </c>
      <c r="O7922">
        <v>31</v>
      </c>
      <c r="P7922">
        <v>2014</v>
      </c>
      <c r="R7922" t="s">
        <v>26</v>
      </c>
      <c r="S7922" t="s">
        <v>27</v>
      </c>
    </row>
    <row r="7923" spans="1:19" x14ac:dyDescent="0.25">
      <c r="A7923" t="s">
        <v>338</v>
      </c>
      <c r="B7923" t="s">
        <v>26681</v>
      </c>
      <c r="C7923" t="s">
        <v>26682</v>
      </c>
      <c r="E7923" t="s">
        <v>4317</v>
      </c>
      <c r="F7923" t="s">
        <v>269</v>
      </c>
      <c r="G7923">
        <v>23462</v>
      </c>
      <c r="H7923">
        <v>36.84742</v>
      </c>
      <c r="I7923">
        <v>-76.162280999999993</v>
      </c>
      <c r="J7923" s="1" t="d">
        <v>2018-06-05</v>
      </c>
      <c r="K7923">
        <v>98440</v>
      </c>
      <c r="L7923" t="s">
        <v>30</v>
      </c>
      <c r="M7923" s="1" t="d">
        <v>2014-11-18</v>
      </c>
      <c r="N7923">
        <v>11</v>
      </c>
      <c r="O7923">
        <v>18</v>
      </c>
      <c r="P7923">
        <v>2014</v>
      </c>
      <c r="R7923" t="s">
        <v>26</v>
      </c>
      <c r="S7923" t="s">
        <v>31</v>
      </c>
    </row>
    <row r="7924" spans="1:19" x14ac:dyDescent="0.25">
      <c r="A7924" t="s">
        <v>338</v>
      </c>
      <c r="B7924" t="s">
        <v>26687</v>
      </c>
      <c r="C7924" t="s">
        <v>26688</v>
      </c>
      <c r="D7924" t="s">
        <v>26689</v>
      </c>
      <c r="E7924" t="s">
        <v>6720</v>
      </c>
      <c r="F7924" t="s">
        <v>269</v>
      </c>
      <c r="G7924">
        <v>22310</v>
      </c>
      <c r="H7924">
        <v>38.768773799999998</v>
      </c>
      <c r="I7924">
        <v>-77.1570897</v>
      </c>
      <c r="J7924" s="1" t="d">
        <v>2018-06-05</v>
      </c>
      <c r="K7924">
        <v>98444</v>
      </c>
      <c r="L7924" t="s">
        <v>30</v>
      </c>
      <c r="M7924" s="1" t="d">
        <v>2014-12-31</v>
      </c>
      <c r="N7924">
        <v>12</v>
      </c>
      <c r="O7924">
        <v>31</v>
      </c>
      <c r="P7924">
        <v>2014</v>
      </c>
      <c r="R7924" t="s">
        <v>26</v>
      </c>
      <c r="S7924" t="s">
        <v>27</v>
      </c>
    </row>
    <row r="7925" spans="1:19" x14ac:dyDescent="0.25">
      <c r="A7925" t="s">
        <v>338</v>
      </c>
      <c r="B7925" t="s">
        <v>26692</v>
      </c>
      <c r="C7925" t="s">
        <v>26693</v>
      </c>
      <c r="E7925" t="s">
        <v>21381</v>
      </c>
      <c r="F7925" t="s">
        <v>269</v>
      </c>
      <c r="G7925">
        <v>20191</v>
      </c>
      <c r="H7925">
        <v>38.945408</v>
      </c>
      <c r="I7925">
        <v>-77.313773999999995</v>
      </c>
      <c r="J7925" s="1" t="d">
        <v>2018-06-05</v>
      </c>
      <c r="K7925">
        <v>98446</v>
      </c>
      <c r="L7925" t="s">
        <v>30</v>
      </c>
      <c r="M7925" s="1" t="d">
        <v>2014-12-31</v>
      </c>
      <c r="N7925">
        <v>12</v>
      </c>
      <c r="O7925">
        <v>31</v>
      </c>
      <c r="P7925">
        <v>2014</v>
      </c>
      <c r="R7925" t="s">
        <v>26</v>
      </c>
      <c r="S7925" t="s">
        <v>27</v>
      </c>
    </row>
    <row r="7926" spans="1:19" x14ac:dyDescent="0.25">
      <c r="A7926" t="s">
        <v>338</v>
      </c>
      <c r="B7926" t="s">
        <v>26912</v>
      </c>
      <c r="C7926" t="s">
        <v>26913</v>
      </c>
      <c r="E7926" t="s">
        <v>138</v>
      </c>
      <c r="F7926" t="s">
        <v>137</v>
      </c>
      <c r="G7926">
        <v>97301</v>
      </c>
      <c r="H7926">
        <v>44.924354000000001</v>
      </c>
      <c r="I7926">
        <v>-123.003401</v>
      </c>
      <c r="J7926" s="1" t="d">
        <v>2019-03-07</v>
      </c>
      <c r="K7926">
        <v>99434</v>
      </c>
      <c r="L7926" t="s">
        <v>71</v>
      </c>
      <c r="M7926" s="1" t="d">
        <v>2014-08-01</v>
      </c>
      <c r="N7926">
        <v>8</v>
      </c>
      <c r="O7926">
        <v>1</v>
      </c>
      <c r="P7926">
        <v>2014</v>
      </c>
      <c r="R7926" t="s">
        <v>26</v>
      </c>
      <c r="S7926" t="s">
        <v>31</v>
      </c>
    </row>
    <row r="7927" spans="1:19" x14ac:dyDescent="0.25">
      <c r="A7927" t="s">
        <v>338</v>
      </c>
      <c r="B7927" t="s">
        <v>27001</v>
      </c>
      <c r="C7927" t="s">
        <v>27002</v>
      </c>
      <c r="E7927" t="s">
        <v>8252</v>
      </c>
      <c r="F7927" t="s">
        <v>170</v>
      </c>
      <c r="G7927">
        <v>90263</v>
      </c>
      <c r="H7927">
        <v>34.040267970000002</v>
      </c>
      <c r="I7927">
        <v>-118.71016969999999</v>
      </c>
      <c r="J7927" s="1" t="d">
        <v>2018-08-07</v>
      </c>
      <c r="K7927">
        <v>99686</v>
      </c>
      <c r="L7927" t="s">
        <v>30</v>
      </c>
      <c r="M7927" s="1" t="d">
        <v>2014-10-28</v>
      </c>
      <c r="N7927">
        <v>10</v>
      </c>
      <c r="O7927">
        <v>28</v>
      </c>
      <c r="P7927">
        <v>2014</v>
      </c>
      <c r="R7927" t="s">
        <v>26</v>
      </c>
      <c r="S7927" t="s">
        <v>31</v>
      </c>
    </row>
    <row r="7928" spans="1:19" x14ac:dyDescent="0.25">
      <c r="A7928" t="s">
        <v>338</v>
      </c>
      <c r="B7928" t="s">
        <v>27040</v>
      </c>
      <c r="C7928" t="s">
        <v>27041</v>
      </c>
      <c r="E7928" t="s">
        <v>5887</v>
      </c>
      <c r="F7928" t="s">
        <v>129</v>
      </c>
      <c r="G7928">
        <v>81501</v>
      </c>
      <c r="H7928">
        <v>39.057301000000002</v>
      </c>
      <c r="I7928">
        <v>-108.561483</v>
      </c>
      <c r="J7928" s="1" t="d">
        <v>2018-08-07</v>
      </c>
      <c r="K7928">
        <v>99741</v>
      </c>
      <c r="L7928" t="s">
        <v>30</v>
      </c>
      <c r="M7928" s="1" t="d">
        <v>2014-06-15</v>
      </c>
      <c r="N7928">
        <v>6</v>
      </c>
      <c r="O7928">
        <v>15</v>
      </c>
      <c r="P7928">
        <v>2014</v>
      </c>
      <c r="R7928" t="s">
        <v>26</v>
      </c>
      <c r="S7928" t="s">
        <v>31</v>
      </c>
    </row>
    <row r="7929" spans="1:19" x14ac:dyDescent="0.25">
      <c r="A7929" t="s">
        <v>338</v>
      </c>
      <c r="B7929" t="s">
        <v>27227</v>
      </c>
      <c r="C7929" t="s">
        <v>27228</v>
      </c>
      <c r="E7929" t="s">
        <v>6482</v>
      </c>
      <c r="F7929" t="s">
        <v>260</v>
      </c>
      <c r="G7929">
        <v>85326</v>
      </c>
      <c r="H7929">
        <v>33.443294999999999</v>
      </c>
      <c r="I7929">
        <v>-112.55710500000001</v>
      </c>
      <c r="J7929" s="1" t="d">
        <v>2018-09-10</v>
      </c>
      <c r="K7929">
        <v>101980</v>
      </c>
      <c r="L7929" t="s">
        <v>30</v>
      </c>
      <c r="M7929" s="1" t="d">
        <v>2014-03-15</v>
      </c>
      <c r="N7929">
        <v>3</v>
      </c>
      <c r="O7929">
        <v>15</v>
      </c>
      <c r="P7929">
        <v>2014</v>
      </c>
      <c r="R7929" t="s">
        <v>26</v>
      </c>
      <c r="S7929" t="s">
        <v>31</v>
      </c>
    </row>
    <row r="7930" spans="1:19" x14ac:dyDescent="0.25">
      <c r="A7930" t="s">
        <v>338</v>
      </c>
      <c r="B7930" t="s">
        <v>27233</v>
      </c>
      <c r="C7930" t="s">
        <v>27234</v>
      </c>
      <c r="E7930" t="s">
        <v>27235</v>
      </c>
      <c r="F7930" t="s">
        <v>260</v>
      </c>
      <c r="G7930">
        <v>85337</v>
      </c>
      <c r="H7930">
        <v>32.943693000000003</v>
      </c>
      <c r="I7930">
        <v>-112.734122</v>
      </c>
      <c r="J7930" s="1" t="d">
        <v>2018-09-10</v>
      </c>
      <c r="K7930">
        <v>101983</v>
      </c>
      <c r="L7930" t="s">
        <v>30</v>
      </c>
      <c r="M7930" s="1" t="d">
        <v>2014-05-15</v>
      </c>
      <c r="N7930">
        <v>5</v>
      </c>
      <c r="O7930">
        <v>15</v>
      </c>
      <c r="P7930">
        <v>2014</v>
      </c>
      <c r="R7930" t="s">
        <v>26</v>
      </c>
      <c r="S7930" t="s">
        <v>31</v>
      </c>
    </row>
    <row r="7931" spans="1:19" x14ac:dyDescent="0.25">
      <c r="A7931" t="s">
        <v>338</v>
      </c>
      <c r="B7931" t="s">
        <v>27236</v>
      </c>
      <c r="C7931" t="s">
        <v>27237</v>
      </c>
      <c r="E7931" t="s">
        <v>27238</v>
      </c>
      <c r="F7931" t="s">
        <v>260</v>
      </c>
      <c r="G7931">
        <v>86025</v>
      </c>
      <c r="H7931">
        <v>34.923228000000002</v>
      </c>
      <c r="I7931">
        <v>-110.14548600000001</v>
      </c>
      <c r="J7931" s="1" t="d">
        <v>2018-09-10</v>
      </c>
      <c r="K7931">
        <v>101984</v>
      </c>
      <c r="L7931" t="s">
        <v>30</v>
      </c>
      <c r="M7931" s="1" t="d">
        <v>2014-01-01</v>
      </c>
      <c r="N7931">
        <v>1</v>
      </c>
      <c r="O7931">
        <v>1</v>
      </c>
      <c r="P7931">
        <v>2014</v>
      </c>
      <c r="R7931" t="s">
        <v>26</v>
      </c>
      <c r="S7931" t="s">
        <v>31</v>
      </c>
    </row>
    <row r="7932" spans="1:19" x14ac:dyDescent="0.25">
      <c r="A7932" t="s">
        <v>338</v>
      </c>
      <c r="B7932" t="s">
        <v>27239</v>
      </c>
      <c r="C7932" t="s">
        <v>27240</v>
      </c>
      <c r="E7932" t="s">
        <v>18028</v>
      </c>
      <c r="F7932" t="s">
        <v>260</v>
      </c>
      <c r="G7932">
        <v>86401</v>
      </c>
      <c r="H7932">
        <v>35.191313000000001</v>
      </c>
      <c r="I7932">
        <v>-114.065918</v>
      </c>
      <c r="J7932" s="1" t="d">
        <v>2018-09-10</v>
      </c>
      <c r="K7932">
        <v>101985</v>
      </c>
      <c r="L7932" t="s">
        <v>30</v>
      </c>
      <c r="M7932" s="1" t="d">
        <v>2014-01-01</v>
      </c>
      <c r="N7932">
        <v>1</v>
      </c>
      <c r="O7932">
        <v>1</v>
      </c>
      <c r="P7932">
        <v>2014</v>
      </c>
      <c r="R7932" t="s">
        <v>26</v>
      </c>
      <c r="S7932" t="s">
        <v>31</v>
      </c>
    </row>
    <row r="7933" spans="1:19" x14ac:dyDescent="0.25">
      <c r="A7933" t="s">
        <v>338</v>
      </c>
      <c r="B7933" t="s">
        <v>27241</v>
      </c>
      <c r="C7933" t="s">
        <v>27242</v>
      </c>
      <c r="E7933" t="s">
        <v>27058</v>
      </c>
      <c r="F7933" t="s">
        <v>260</v>
      </c>
      <c r="G7933">
        <v>86333</v>
      </c>
      <c r="H7933">
        <v>34.327530000000003</v>
      </c>
      <c r="I7933">
        <v>-112.11846</v>
      </c>
      <c r="J7933" s="1" t="d">
        <v>2018-09-10</v>
      </c>
      <c r="K7933">
        <v>101986</v>
      </c>
      <c r="L7933" t="s">
        <v>30</v>
      </c>
      <c r="M7933" s="1" t="d">
        <v>2014-10-01</v>
      </c>
      <c r="N7933">
        <v>10</v>
      </c>
      <c r="O7933">
        <v>1</v>
      </c>
      <c r="P7933">
        <v>2014</v>
      </c>
      <c r="R7933" t="s">
        <v>26</v>
      </c>
      <c r="S7933" t="s">
        <v>31</v>
      </c>
    </row>
    <row r="7934" spans="1:19" x14ac:dyDescent="0.25">
      <c r="A7934" t="s">
        <v>338</v>
      </c>
      <c r="B7934" t="s">
        <v>27260</v>
      </c>
      <c r="C7934" t="s">
        <v>27261</v>
      </c>
      <c r="E7934" t="s">
        <v>27262</v>
      </c>
      <c r="F7934" t="s">
        <v>260</v>
      </c>
      <c r="G7934">
        <v>85390</v>
      </c>
      <c r="H7934">
        <v>33.970115</v>
      </c>
      <c r="I7934">
        <v>-112.73068499999999</v>
      </c>
      <c r="J7934" s="1" t="d">
        <v>2018-09-10</v>
      </c>
      <c r="K7934">
        <v>101995</v>
      </c>
      <c r="L7934" t="s">
        <v>30</v>
      </c>
      <c r="M7934" s="1" t="d">
        <v>2014-07-01</v>
      </c>
      <c r="N7934">
        <v>7</v>
      </c>
      <c r="O7934">
        <v>1</v>
      </c>
      <c r="P7934">
        <v>2014</v>
      </c>
      <c r="R7934" t="s">
        <v>26</v>
      </c>
      <c r="S7934" t="s">
        <v>31</v>
      </c>
    </row>
    <row r="7935" spans="1:19" x14ac:dyDescent="0.25">
      <c r="A7935" t="s">
        <v>338</v>
      </c>
      <c r="B7935" t="s">
        <v>27266</v>
      </c>
      <c r="C7935" t="s">
        <v>27267</v>
      </c>
      <c r="E7935" t="s">
        <v>3417</v>
      </c>
      <c r="F7935" t="s">
        <v>260</v>
      </c>
      <c r="G7935">
        <v>85364</v>
      </c>
      <c r="H7935">
        <v>32.727122000000001</v>
      </c>
      <c r="I7935">
        <v>-114.620535</v>
      </c>
      <c r="J7935" s="1" t="d">
        <v>2018-09-10</v>
      </c>
      <c r="K7935">
        <v>101997</v>
      </c>
      <c r="L7935" t="s">
        <v>30</v>
      </c>
      <c r="M7935" s="1" t="d">
        <v>2014-02-15</v>
      </c>
      <c r="N7935">
        <v>2</v>
      </c>
      <c r="O7935">
        <v>15</v>
      </c>
      <c r="P7935">
        <v>2014</v>
      </c>
      <c r="R7935" t="s">
        <v>26</v>
      </c>
      <c r="S7935" t="s">
        <v>31</v>
      </c>
    </row>
    <row r="7936" spans="1:19" x14ac:dyDescent="0.25">
      <c r="A7936" t="s">
        <v>338</v>
      </c>
      <c r="B7936" t="s">
        <v>27341</v>
      </c>
      <c r="C7936" t="s">
        <v>27342</v>
      </c>
      <c r="E7936" t="s">
        <v>296</v>
      </c>
      <c r="F7936" t="s">
        <v>170</v>
      </c>
      <c r="G7936">
        <v>92203</v>
      </c>
      <c r="H7936">
        <v>33.743873999999998</v>
      </c>
      <c r="I7936">
        <v>-116.21643400000001</v>
      </c>
      <c r="J7936" s="1" t="d">
        <v>2018-09-10</v>
      </c>
      <c r="K7936">
        <v>102033</v>
      </c>
      <c r="L7936" t="s">
        <v>30</v>
      </c>
      <c r="M7936" s="1" t="d">
        <v>2014-10-01</v>
      </c>
      <c r="N7936">
        <v>10</v>
      </c>
      <c r="O7936">
        <v>1</v>
      </c>
      <c r="P7936">
        <v>2014</v>
      </c>
      <c r="R7936" t="s">
        <v>26</v>
      </c>
      <c r="S7936" t="s">
        <v>31</v>
      </c>
    </row>
    <row r="7937" spans="1:19" x14ac:dyDescent="0.25">
      <c r="A7937" t="s">
        <v>338</v>
      </c>
      <c r="B7937" t="s">
        <v>27378</v>
      </c>
      <c r="C7937" t="s">
        <v>27379</v>
      </c>
      <c r="E7937" t="s">
        <v>250</v>
      </c>
      <c r="F7937" t="s">
        <v>170</v>
      </c>
      <c r="G7937">
        <v>93036</v>
      </c>
      <c r="H7937">
        <v>34.240422000000002</v>
      </c>
      <c r="I7937">
        <v>-119.177661</v>
      </c>
      <c r="J7937" s="1" t="d">
        <v>2018-09-10</v>
      </c>
      <c r="K7937">
        <v>102048</v>
      </c>
      <c r="L7937" t="s">
        <v>30</v>
      </c>
      <c r="M7937" s="1" t="d">
        <v>2014-10-01</v>
      </c>
      <c r="N7937">
        <v>10</v>
      </c>
      <c r="O7937">
        <v>1</v>
      </c>
      <c r="P7937">
        <v>2014</v>
      </c>
      <c r="R7937" t="s">
        <v>26</v>
      </c>
      <c r="S7937" t="s">
        <v>31</v>
      </c>
    </row>
    <row r="7938" spans="1:19" x14ac:dyDescent="0.25">
      <c r="A7938" t="s">
        <v>338</v>
      </c>
      <c r="B7938" t="s">
        <v>27390</v>
      </c>
      <c r="C7938" t="s">
        <v>27391</v>
      </c>
      <c r="E7938" t="s">
        <v>463</v>
      </c>
      <c r="F7938" t="s">
        <v>170</v>
      </c>
      <c r="G7938">
        <v>95678</v>
      </c>
      <c r="H7938">
        <v>38.772629000000002</v>
      </c>
      <c r="I7938">
        <v>-121.270141</v>
      </c>
      <c r="J7938" s="1" t="d">
        <v>2018-09-10</v>
      </c>
      <c r="K7938">
        <v>102054</v>
      </c>
      <c r="L7938" t="s">
        <v>30</v>
      </c>
      <c r="M7938" s="1" t="d">
        <v>2014-04-15</v>
      </c>
      <c r="N7938">
        <v>4</v>
      </c>
      <c r="O7938">
        <v>15</v>
      </c>
      <c r="P7938">
        <v>2014</v>
      </c>
      <c r="R7938" t="s">
        <v>26</v>
      </c>
      <c r="S7938" t="s">
        <v>31</v>
      </c>
    </row>
    <row r="7939" spans="1:19" x14ac:dyDescent="0.25">
      <c r="A7939" t="s">
        <v>338</v>
      </c>
      <c r="B7939" t="s">
        <v>27406</v>
      </c>
      <c r="C7939" t="s">
        <v>27407</v>
      </c>
      <c r="E7939" t="s">
        <v>4895</v>
      </c>
      <c r="F7939" t="s">
        <v>170</v>
      </c>
      <c r="G7939">
        <v>92675</v>
      </c>
      <c r="H7939">
        <v>33.498451000000003</v>
      </c>
      <c r="I7939">
        <v>-117.663011</v>
      </c>
      <c r="J7939" s="1" t="d">
        <v>2018-09-10</v>
      </c>
      <c r="K7939">
        <v>102062</v>
      </c>
      <c r="L7939" t="s">
        <v>30</v>
      </c>
      <c r="M7939" s="1" t="d">
        <v>2014-05-01</v>
      </c>
      <c r="N7939">
        <v>5</v>
      </c>
      <c r="O7939">
        <v>1</v>
      </c>
      <c r="P7939">
        <v>2014</v>
      </c>
      <c r="R7939" t="s">
        <v>26</v>
      </c>
      <c r="S7939" t="s">
        <v>31</v>
      </c>
    </row>
    <row r="7940" spans="1:19" x14ac:dyDescent="0.25">
      <c r="A7940" t="s">
        <v>338</v>
      </c>
      <c r="B7940" t="s">
        <v>27424</v>
      </c>
      <c r="C7940" t="s">
        <v>27425</v>
      </c>
      <c r="E7940" t="s">
        <v>12444</v>
      </c>
      <c r="F7940" t="s">
        <v>170</v>
      </c>
      <c r="G7940">
        <v>96161</v>
      </c>
      <c r="H7940">
        <v>39.327238999999999</v>
      </c>
      <c r="I7940">
        <v>-120.206509</v>
      </c>
      <c r="J7940" s="1" t="d">
        <v>2018-09-10</v>
      </c>
      <c r="K7940">
        <v>102072</v>
      </c>
      <c r="L7940" t="s">
        <v>30</v>
      </c>
      <c r="M7940" s="1" t="d">
        <v>2014-08-15</v>
      </c>
      <c r="N7940">
        <v>8</v>
      </c>
      <c r="O7940">
        <v>15</v>
      </c>
      <c r="P7940">
        <v>2014</v>
      </c>
      <c r="R7940" t="s">
        <v>26</v>
      </c>
      <c r="S7940" t="s">
        <v>31</v>
      </c>
    </row>
    <row r="7941" spans="1:19" x14ac:dyDescent="0.25">
      <c r="A7941" t="s">
        <v>338</v>
      </c>
      <c r="B7941" t="s">
        <v>27451</v>
      </c>
      <c r="C7941" t="s">
        <v>27452</v>
      </c>
      <c r="E7941" t="s">
        <v>5887</v>
      </c>
      <c r="F7941" t="s">
        <v>129</v>
      </c>
      <c r="G7941">
        <v>81505</v>
      </c>
      <c r="H7941">
        <v>39.089469999999999</v>
      </c>
      <c r="I7941">
        <v>-108.60418</v>
      </c>
      <c r="J7941" s="1" t="d">
        <v>2018-09-10</v>
      </c>
      <c r="K7941">
        <v>102085</v>
      </c>
      <c r="L7941" t="s">
        <v>30</v>
      </c>
      <c r="M7941" s="1" t="d">
        <v>2014-01-01</v>
      </c>
      <c r="N7941">
        <v>1</v>
      </c>
      <c r="O7941">
        <v>1</v>
      </c>
      <c r="P7941">
        <v>2014</v>
      </c>
      <c r="R7941" t="s">
        <v>26</v>
      </c>
      <c r="S7941" t="s">
        <v>31</v>
      </c>
    </row>
    <row r="7942" spans="1:19" x14ac:dyDescent="0.25">
      <c r="A7942" t="s">
        <v>338</v>
      </c>
      <c r="B7942" t="s">
        <v>27453</v>
      </c>
      <c r="C7942" t="s">
        <v>27454</v>
      </c>
      <c r="E7942" t="s">
        <v>18051</v>
      </c>
      <c r="F7942" t="s">
        <v>129</v>
      </c>
      <c r="G7942">
        <v>80828</v>
      </c>
      <c r="H7942">
        <v>39.268993000000002</v>
      </c>
      <c r="I7942">
        <v>-103.708815</v>
      </c>
      <c r="J7942" s="1" t="d">
        <v>2018-09-10</v>
      </c>
      <c r="K7942">
        <v>102086</v>
      </c>
      <c r="L7942" t="s">
        <v>30</v>
      </c>
      <c r="M7942" s="1" t="d">
        <v>2014-06-15</v>
      </c>
      <c r="N7942">
        <v>6</v>
      </c>
      <c r="O7942">
        <v>15</v>
      </c>
      <c r="P7942">
        <v>2014</v>
      </c>
      <c r="R7942" t="s">
        <v>26</v>
      </c>
      <c r="S7942" t="s">
        <v>31</v>
      </c>
    </row>
    <row r="7943" spans="1:19" x14ac:dyDescent="0.25">
      <c r="A7943" t="s">
        <v>338</v>
      </c>
      <c r="B7943" t="s">
        <v>27455</v>
      </c>
      <c r="C7943" t="s">
        <v>27456</v>
      </c>
      <c r="E7943" t="s">
        <v>14931</v>
      </c>
      <c r="F7943" t="s">
        <v>129</v>
      </c>
      <c r="G7943">
        <v>80124</v>
      </c>
      <c r="H7943">
        <v>39.563572999999998</v>
      </c>
      <c r="I7943">
        <v>-104.872946</v>
      </c>
      <c r="J7943" s="1" t="d">
        <v>2018-11-08</v>
      </c>
      <c r="K7943">
        <v>102087</v>
      </c>
      <c r="L7943" t="s">
        <v>30</v>
      </c>
      <c r="M7943" s="1" t="d">
        <v>2014-03-01</v>
      </c>
      <c r="N7943">
        <v>3</v>
      </c>
      <c r="O7943">
        <v>1</v>
      </c>
      <c r="P7943">
        <v>2014</v>
      </c>
      <c r="R7943" t="s">
        <v>26</v>
      </c>
      <c r="S7943" t="s">
        <v>31</v>
      </c>
    </row>
    <row r="7944" spans="1:19" x14ac:dyDescent="0.25">
      <c r="A7944" t="s">
        <v>338</v>
      </c>
      <c r="B7944" t="s">
        <v>27472</v>
      </c>
      <c r="C7944" t="s">
        <v>27473</v>
      </c>
      <c r="E7944" t="s">
        <v>14874</v>
      </c>
      <c r="F7944" t="s">
        <v>67</v>
      </c>
      <c r="G7944">
        <v>6830</v>
      </c>
      <c r="H7944">
        <v>41.040554999999998</v>
      </c>
      <c r="I7944">
        <v>-73.673445000000001</v>
      </c>
      <c r="J7944" s="1" t="d">
        <v>2018-09-10</v>
      </c>
      <c r="K7944">
        <v>102095</v>
      </c>
      <c r="L7944" t="s">
        <v>30</v>
      </c>
      <c r="M7944" s="1" t="d">
        <v>2014-03-15</v>
      </c>
      <c r="N7944">
        <v>3</v>
      </c>
      <c r="O7944">
        <v>15</v>
      </c>
      <c r="P7944">
        <v>2014</v>
      </c>
      <c r="R7944" t="s">
        <v>26</v>
      </c>
      <c r="S7944" t="s">
        <v>31</v>
      </c>
    </row>
    <row r="7945" spans="1:19" x14ac:dyDescent="0.25">
      <c r="A7945" t="s">
        <v>338</v>
      </c>
      <c r="B7945" t="s">
        <v>27474</v>
      </c>
      <c r="C7945" t="s">
        <v>14872</v>
      </c>
      <c r="E7945" t="s">
        <v>14874</v>
      </c>
      <c r="F7945" t="s">
        <v>67</v>
      </c>
      <c r="G7945">
        <v>6830</v>
      </c>
      <c r="H7945">
        <v>41.041538000000003</v>
      </c>
      <c r="I7945">
        <v>-73.671661</v>
      </c>
      <c r="J7945" s="1" t="d">
        <v>2018-09-10</v>
      </c>
      <c r="K7945">
        <v>102096</v>
      </c>
      <c r="L7945" t="s">
        <v>30</v>
      </c>
      <c r="M7945" s="1" t="d">
        <v>2014-03-15</v>
      </c>
      <c r="N7945">
        <v>3</v>
      </c>
      <c r="O7945">
        <v>15</v>
      </c>
      <c r="P7945">
        <v>2014</v>
      </c>
      <c r="R7945" t="s">
        <v>26</v>
      </c>
      <c r="S7945" t="s">
        <v>31</v>
      </c>
    </row>
    <row r="7946" spans="1:19" x14ac:dyDescent="0.25">
      <c r="A7946" t="s">
        <v>338</v>
      </c>
      <c r="B7946" t="s">
        <v>27492</v>
      </c>
      <c r="C7946" t="s">
        <v>27493</v>
      </c>
      <c r="E7946" t="s">
        <v>9037</v>
      </c>
      <c r="F7946" t="s">
        <v>202</v>
      </c>
      <c r="G7946">
        <v>33511</v>
      </c>
      <c r="H7946">
        <v>27.940016</v>
      </c>
      <c r="I7946">
        <v>-82.324551</v>
      </c>
      <c r="J7946" s="1" t="d">
        <v>2018-09-10</v>
      </c>
      <c r="K7946">
        <v>102106</v>
      </c>
      <c r="L7946" t="s">
        <v>30</v>
      </c>
      <c r="M7946" s="1" t="d">
        <v>2014-10-01</v>
      </c>
      <c r="N7946">
        <v>10</v>
      </c>
      <c r="O7946">
        <v>1</v>
      </c>
      <c r="P7946">
        <v>2014</v>
      </c>
      <c r="R7946" t="s">
        <v>26</v>
      </c>
      <c r="S7946" t="s">
        <v>31</v>
      </c>
    </row>
    <row r="7947" spans="1:19" x14ac:dyDescent="0.25">
      <c r="A7947" t="s">
        <v>338</v>
      </c>
      <c r="B7947" t="s">
        <v>27506</v>
      </c>
      <c r="C7947" t="s">
        <v>27507</v>
      </c>
      <c r="E7947" t="s">
        <v>6519</v>
      </c>
      <c r="F7947" t="s">
        <v>202</v>
      </c>
      <c r="G7947">
        <v>32055</v>
      </c>
      <c r="H7947">
        <v>30.180831000000001</v>
      </c>
      <c r="I7947">
        <v>-82.680510999999996</v>
      </c>
      <c r="J7947" s="1" t="d">
        <v>2018-09-10</v>
      </c>
      <c r="K7947">
        <v>102112</v>
      </c>
      <c r="L7947" t="s">
        <v>30</v>
      </c>
      <c r="M7947" s="1" t="d">
        <v>2014-08-15</v>
      </c>
      <c r="N7947">
        <v>8</v>
      </c>
      <c r="O7947">
        <v>15</v>
      </c>
      <c r="P7947">
        <v>2014</v>
      </c>
      <c r="R7947" t="s">
        <v>26</v>
      </c>
      <c r="S7947" t="s">
        <v>31</v>
      </c>
    </row>
    <row r="7948" spans="1:19" x14ac:dyDescent="0.25">
      <c r="A7948" t="s">
        <v>338</v>
      </c>
      <c r="B7948" t="s">
        <v>27556</v>
      </c>
      <c r="C7948" t="s">
        <v>27557</v>
      </c>
      <c r="E7948" t="s">
        <v>1839</v>
      </c>
      <c r="F7948" t="s">
        <v>29</v>
      </c>
      <c r="G7948">
        <v>31201</v>
      </c>
      <c r="H7948">
        <v>32.833744000000003</v>
      </c>
      <c r="I7948">
        <v>-83.626105999999993</v>
      </c>
      <c r="J7948" s="1" t="d">
        <v>2018-09-10</v>
      </c>
      <c r="K7948">
        <v>102138</v>
      </c>
      <c r="L7948" t="s">
        <v>30</v>
      </c>
      <c r="M7948" s="1" t="d">
        <v>2014-05-15</v>
      </c>
      <c r="N7948">
        <v>5</v>
      </c>
      <c r="O7948">
        <v>15</v>
      </c>
      <c r="P7948">
        <v>2014</v>
      </c>
      <c r="R7948" t="s">
        <v>26</v>
      </c>
      <c r="S7948" t="s">
        <v>31</v>
      </c>
    </row>
    <row r="7949" spans="1:19" x14ac:dyDescent="0.25">
      <c r="A7949" t="s">
        <v>338</v>
      </c>
      <c r="B7949" t="s">
        <v>27558</v>
      </c>
      <c r="C7949" t="s">
        <v>27559</v>
      </c>
      <c r="E7949" t="s">
        <v>9401</v>
      </c>
      <c r="F7949" t="s">
        <v>29</v>
      </c>
      <c r="G7949">
        <v>31408</v>
      </c>
      <c r="H7949">
        <v>32.135575000000003</v>
      </c>
      <c r="I7949">
        <v>-81.207599000000002</v>
      </c>
      <c r="J7949" s="1" t="d">
        <v>2018-09-10</v>
      </c>
      <c r="K7949">
        <v>102139</v>
      </c>
      <c r="L7949" t="s">
        <v>30</v>
      </c>
      <c r="M7949" s="1" t="d">
        <v>2014-01-01</v>
      </c>
      <c r="N7949">
        <v>1</v>
      </c>
      <c r="O7949">
        <v>1</v>
      </c>
      <c r="P7949">
        <v>2014</v>
      </c>
      <c r="R7949" t="s">
        <v>26</v>
      </c>
      <c r="S7949" t="s">
        <v>31</v>
      </c>
    </row>
    <row r="7950" spans="1:19" x14ac:dyDescent="0.25">
      <c r="A7950" t="s">
        <v>338</v>
      </c>
      <c r="B7950" t="s">
        <v>27283</v>
      </c>
      <c r="C7950" t="s">
        <v>27560</v>
      </c>
      <c r="E7950" t="s">
        <v>9412</v>
      </c>
      <c r="F7950" t="s">
        <v>29</v>
      </c>
      <c r="G7950">
        <v>31794</v>
      </c>
      <c r="H7950">
        <v>31.448847000000001</v>
      </c>
      <c r="I7950">
        <v>-83.532210000000006</v>
      </c>
      <c r="J7950" s="1" t="d">
        <v>2018-09-10</v>
      </c>
      <c r="K7950">
        <v>102140</v>
      </c>
      <c r="L7950" t="s">
        <v>30</v>
      </c>
      <c r="M7950" s="1" t="d">
        <v>2014-07-01</v>
      </c>
      <c r="N7950">
        <v>7</v>
      </c>
      <c r="O7950">
        <v>1</v>
      </c>
      <c r="P7950">
        <v>2014</v>
      </c>
      <c r="R7950" t="s">
        <v>26</v>
      </c>
      <c r="S7950" t="s">
        <v>31</v>
      </c>
    </row>
    <row r="7951" spans="1:19" x14ac:dyDescent="0.25">
      <c r="A7951" t="s">
        <v>338</v>
      </c>
      <c r="B7951" t="s">
        <v>27619</v>
      </c>
      <c r="C7951" t="s">
        <v>27620</v>
      </c>
      <c r="E7951" t="s">
        <v>2764</v>
      </c>
      <c r="F7951" t="s">
        <v>57</v>
      </c>
      <c r="G7951">
        <v>47905</v>
      </c>
      <c r="H7951">
        <v>40.417259000000001</v>
      </c>
      <c r="I7951">
        <v>-86.812251000000003</v>
      </c>
      <c r="J7951" s="1" t="d">
        <v>2018-09-10</v>
      </c>
      <c r="K7951">
        <v>102174</v>
      </c>
      <c r="L7951" t="s">
        <v>30</v>
      </c>
      <c r="M7951" s="1" t="d">
        <v>2014-10-01</v>
      </c>
      <c r="N7951">
        <v>10</v>
      </c>
      <c r="O7951">
        <v>1</v>
      </c>
      <c r="P7951">
        <v>2014</v>
      </c>
      <c r="R7951" t="s">
        <v>26</v>
      </c>
      <c r="S7951" t="s">
        <v>31</v>
      </c>
    </row>
    <row r="7952" spans="1:19" x14ac:dyDescent="0.25">
      <c r="A7952" t="s">
        <v>338</v>
      </c>
      <c r="B7952" t="s">
        <v>27263</v>
      </c>
      <c r="C7952" t="s">
        <v>27628</v>
      </c>
      <c r="E7952" t="s">
        <v>27629</v>
      </c>
      <c r="F7952" t="s">
        <v>78</v>
      </c>
      <c r="G7952">
        <v>67735</v>
      </c>
      <c r="H7952">
        <v>39.326036000000002</v>
      </c>
      <c r="I7952">
        <v>-101.725551</v>
      </c>
      <c r="J7952" s="1" t="d">
        <v>2018-09-10</v>
      </c>
      <c r="K7952">
        <v>102179</v>
      </c>
      <c r="L7952" t="s">
        <v>30</v>
      </c>
      <c r="M7952" s="1" t="d">
        <v>2014-06-15</v>
      </c>
      <c r="N7952">
        <v>6</v>
      </c>
      <c r="O7952">
        <v>15</v>
      </c>
      <c r="P7952">
        <v>2014</v>
      </c>
      <c r="R7952" t="s">
        <v>26</v>
      </c>
      <c r="S7952" t="s">
        <v>31</v>
      </c>
    </row>
    <row r="7953" spans="1:19" x14ac:dyDescent="0.25">
      <c r="A7953" t="s">
        <v>338</v>
      </c>
      <c r="B7953" t="s">
        <v>27630</v>
      </c>
      <c r="C7953" t="s">
        <v>27631</v>
      </c>
      <c r="E7953" t="s">
        <v>27632</v>
      </c>
      <c r="F7953" t="s">
        <v>78</v>
      </c>
      <c r="G7953">
        <v>67601</v>
      </c>
      <c r="H7953">
        <v>38.900303999999998</v>
      </c>
      <c r="I7953">
        <v>-99.318901999999994</v>
      </c>
      <c r="J7953" s="1" t="d">
        <v>2018-09-10</v>
      </c>
      <c r="K7953">
        <v>102180</v>
      </c>
      <c r="L7953" t="s">
        <v>30</v>
      </c>
      <c r="M7953" s="1" t="d">
        <v>2014-06-15</v>
      </c>
      <c r="N7953">
        <v>6</v>
      </c>
      <c r="O7953">
        <v>15</v>
      </c>
      <c r="P7953">
        <v>2014</v>
      </c>
      <c r="R7953" t="s">
        <v>26</v>
      </c>
      <c r="S7953" t="s">
        <v>31</v>
      </c>
    </row>
    <row r="7954" spans="1:19" x14ac:dyDescent="0.25">
      <c r="A7954" t="s">
        <v>338</v>
      </c>
      <c r="B7954" t="s">
        <v>27263</v>
      </c>
      <c r="C7954" t="s">
        <v>27633</v>
      </c>
      <c r="E7954" t="s">
        <v>9958</v>
      </c>
      <c r="F7954" t="s">
        <v>78</v>
      </c>
      <c r="G7954">
        <v>67401</v>
      </c>
      <c r="H7954">
        <v>38.877121000000002</v>
      </c>
      <c r="I7954">
        <v>-97.618739000000005</v>
      </c>
      <c r="J7954" s="1" t="d">
        <v>2018-09-10</v>
      </c>
      <c r="K7954">
        <v>102181</v>
      </c>
      <c r="L7954" t="s">
        <v>30</v>
      </c>
      <c r="M7954" s="1" t="d">
        <v>2014-07-01</v>
      </c>
      <c r="N7954">
        <v>7</v>
      </c>
      <c r="O7954">
        <v>1</v>
      </c>
      <c r="P7954">
        <v>2014</v>
      </c>
      <c r="R7954" t="s">
        <v>26</v>
      </c>
      <c r="S7954" t="s">
        <v>31</v>
      </c>
    </row>
    <row r="7955" spans="1:19" x14ac:dyDescent="0.25">
      <c r="A7955" t="s">
        <v>338</v>
      </c>
      <c r="B7955" t="s">
        <v>27689</v>
      </c>
      <c r="C7955" t="s">
        <v>27690</v>
      </c>
      <c r="E7955" t="s">
        <v>10281</v>
      </c>
      <c r="F7955" t="s">
        <v>25</v>
      </c>
      <c r="G7955">
        <v>21740</v>
      </c>
      <c r="H7955">
        <v>39.606980999999998</v>
      </c>
      <c r="I7955">
        <v>-77.734577999999999</v>
      </c>
      <c r="J7955" s="1" t="d">
        <v>2018-09-10</v>
      </c>
      <c r="K7955">
        <v>102210</v>
      </c>
      <c r="L7955" t="s">
        <v>30</v>
      </c>
      <c r="M7955" s="1" t="d">
        <v>2014-01-01</v>
      </c>
      <c r="N7955">
        <v>1</v>
      </c>
      <c r="O7955">
        <v>1</v>
      </c>
      <c r="P7955">
        <v>2014</v>
      </c>
      <c r="R7955" t="s">
        <v>26</v>
      </c>
      <c r="S7955" t="s">
        <v>31</v>
      </c>
    </row>
    <row r="7956" spans="1:19" x14ac:dyDescent="0.25">
      <c r="A7956" t="s">
        <v>338</v>
      </c>
      <c r="B7956" t="s">
        <v>27731</v>
      </c>
      <c r="C7956" t="s">
        <v>27732</v>
      </c>
      <c r="E7956" t="s">
        <v>713</v>
      </c>
      <c r="F7956" t="s">
        <v>119</v>
      </c>
      <c r="G7956">
        <v>56007</v>
      </c>
      <c r="H7956">
        <v>43.686363</v>
      </c>
      <c r="I7956">
        <v>-93.357354999999998</v>
      </c>
      <c r="J7956" s="1" t="d">
        <v>2018-09-10</v>
      </c>
      <c r="K7956">
        <v>102237</v>
      </c>
      <c r="L7956" t="s">
        <v>30</v>
      </c>
      <c r="M7956" s="1" t="d">
        <v>2014-01-01</v>
      </c>
      <c r="N7956">
        <v>1</v>
      </c>
      <c r="O7956">
        <v>1</v>
      </c>
      <c r="P7956">
        <v>2014</v>
      </c>
      <c r="R7956" t="s">
        <v>26</v>
      </c>
      <c r="S7956" t="s">
        <v>31</v>
      </c>
    </row>
    <row r="7957" spans="1:19" x14ac:dyDescent="0.25">
      <c r="A7957" t="s">
        <v>338</v>
      </c>
      <c r="B7957" t="s">
        <v>27776</v>
      </c>
      <c r="C7957" t="s">
        <v>27777</v>
      </c>
      <c r="E7957" t="s">
        <v>27778</v>
      </c>
      <c r="F7957" t="s">
        <v>1213</v>
      </c>
      <c r="G7957">
        <v>59011</v>
      </c>
      <c r="H7957">
        <v>45.836609000000003</v>
      </c>
      <c r="I7957">
        <v>-109.94264</v>
      </c>
      <c r="J7957" s="1" t="d">
        <v>2018-09-10</v>
      </c>
      <c r="K7957">
        <v>102260</v>
      </c>
      <c r="L7957" t="s">
        <v>30</v>
      </c>
      <c r="M7957" s="1" t="d">
        <v>2014-10-01</v>
      </c>
      <c r="N7957">
        <v>10</v>
      </c>
      <c r="O7957">
        <v>1</v>
      </c>
      <c r="P7957">
        <v>2014</v>
      </c>
      <c r="R7957" t="s">
        <v>26</v>
      </c>
      <c r="S7957" t="s">
        <v>31</v>
      </c>
    </row>
    <row r="7958" spans="1:19" x14ac:dyDescent="0.25">
      <c r="A7958" t="s">
        <v>338</v>
      </c>
      <c r="B7958" t="s">
        <v>27779</v>
      </c>
      <c r="C7958" t="s">
        <v>27780</v>
      </c>
      <c r="E7958" t="s">
        <v>16521</v>
      </c>
      <c r="F7958" t="s">
        <v>1213</v>
      </c>
      <c r="G7958">
        <v>59102</v>
      </c>
      <c r="H7958">
        <v>45.734599000000003</v>
      </c>
      <c r="I7958">
        <v>-108.603683</v>
      </c>
      <c r="J7958" s="1" t="d">
        <v>2018-09-10</v>
      </c>
      <c r="K7958">
        <v>102261</v>
      </c>
      <c r="L7958" t="s">
        <v>30</v>
      </c>
      <c r="M7958" s="1" t="d">
        <v>2014-07-15</v>
      </c>
      <c r="N7958">
        <v>7</v>
      </c>
      <c r="O7958">
        <v>15</v>
      </c>
      <c r="P7958">
        <v>2014</v>
      </c>
      <c r="R7958" t="s">
        <v>26</v>
      </c>
      <c r="S7958" t="s">
        <v>31</v>
      </c>
    </row>
    <row r="7959" spans="1:19" x14ac:dyDescent="0.25">
      <c r="A7959" t="s">
        <v>338</v>
      </c>
      <c r="B7959" t="s">
        <v>27807</v>
      </c>
      <c r="C7959" t="s">
        <v>27808</v>
      </c>
      <c r="E7959" t="s">
        <v>4610</v>
      </c>
      <c r="F7959" t="s">
        <v>212</v>
      </c>
      <c r="G7959">
        <v>28358</v>
      </c>
      <c r="H7959">
        <v>34.667228999999999</v>
      </c>
      <c r="I7959">
        <v>-79.002433999999994</v>
      </c>
      <c r="J7959" s="1" t="d">
        <v>2018-09-10</v>
      </c>
      <c r="K7959">
        <v>102274</v>
      </c>
      <c r="L7959" t="s">
        <v>30</v>
      </c>
      <c r="M7959" s="1" t="d">
        <v>2014-01-01</v>
      </c>
      <c r="N7959">
        <v>1</v>
      </c>
      <c r="O7959">
        <v>1</v>
      </c>
      <c r="P7959">
        <v>2014</v>
      </c>
      <c r="R7959" t="s">
        <v>26</v>
      </c>
      <c r="S7959" t="s">
        <v>31</v>
      </c>
    </row>
    <row r="7960" spans="1:19" x14ac:dyDescent="0.25">
      <c r="A7960" t="s">
        <v>338</v>
      </c>
      <c r="B7960" t="s">
        <v>27848</v>
      </c>
      <c r="C7960" t="s">
        <v>27849</v>
      </c>
      <c r="E7960" t="s">
        <v>26799</v>
      </c>
      <c r="F7960" t="s">
        <v>1091</v>
      </c>
      <c r="G7960">
        <v>8837</v>
      </c>
      <c r="H7960">
        <v>40.548453000000002</v>
      </c>
      <c r="I7960">
        <v>-74.333956000000001</v>
      </c>
      <c r="J7960" s="1" t="d">
        <v>2018-09-10</v>
      </c>
      <c r="K7960">
        <v>102293</v>
      </c>
      <c r="L7960" t="s">
        <v>30</v>
      </c>
      <c r="M7960" s="1" t="d">
        <v>2014-08-15</v>
      </c>
      <c r="N7960">
        <v>8</v>
      </c>
      <c r="O7960">
        <v>15</v>
      </c>
      <c r="P7960">
        <v>2014</v>
      </c>
      <c r="R7960" t="s">
        <v>26</v>
      </c>
      <c r="S7960" t="s">
        <v>31</v>
      </c>
    </row>
    <row r="7961" spans="1:19" x14ac:dyDescent="0.25">
      <c r="A7961" t="s">
        <v>338</v>
      </c>
      <c r="B7961" t="s">
        <v>27852</v>
      </c>
      <c r="C7961" t="s">
        <v>27853</v>
      </c>
      <c r="E7961" t="s">
        <v>11872</v>
      </c>
      <c r="F7961" t="s">
        <v>1091</v>
      </c>
      <c r="G7961">
        <v>8691</v>
      </c>
      <c r="H7961">
        <v>40.194665000000001</v>
      </c>
      <c r="I7961">
        <v>-74.641450000000006</v>
      </c>
      <c r="J7961" s="1" t="d">
        <v>2018-09-10</v>
      </c>
      <c r="K7961">
        <v>102295</v>
      </c>
      <c r="L7961" t="s">
        <v>30</v>
      </c>
      <c r="M7961" s="1" t="d">
        <v>2014-04-15</v>
      </c>
      <c r="N7961">
        <v>4</v>
      </c>
      <c r="O7961">
        <v>15</v>
      </c>
      <c r="P7961">
        <v>2014</v>
      </c>
      <c r="R7961" t="s">
        <v>26</v>
      </c>
      <c r="S7961" t="s">
        <v>31</v>
      </c>
    </row>
    <row r="7962" spans="1:19" x14ac:dyDescent="0.25">
      <c r="A7962" t="s">
        <v>338</v>
      </c>
      <c r="B7962" t="s">
        <v>27871</v>
      </c>
      <c r="C7962" t="s">
        <v>27872</v>
      </c>
      <c r="E7962" t="s">
        <v>1818</v>
      </c>
      <c r="F7962" t="s">
        <v>75</v>
      </c>
      <c r="G7962">
        <v>87402</v>
      </c>
      <c r="H7962">
        <v>36.766914</v>
      </c>
      <c r="I7962">
        <v>-108.14481499999999</v>
      </c>
      <c r="J7962" s="1" t="d">
        <v>2018-09-10</v>
      </c>
      <c r="K7962">
        <v>102304</v>
      </c>
      <c r="L7962" t="s">
        <v>30</v>
      </c>
      <c r="M7962" s="1" t="d">
        <v>2014-01-01</v>
      </c>
      <c r="N7962">
        <v>1</v>
      </c>
      <c r="O7962">
        <v>1</v>
      </c>
      <c r="P7962">
        <v>2014</v>
      </c>
      <c r="R7962" t="s">
        <v>26</v>
      </c>
      <c r="S7962" t="s">
        <v>31</v>
      </c>
    </row>
    <row r="7963" spans="1:19" x14ac:dyDescent="0.25">
      <c r="A7963" t="s">
        <v>338</v>
      </c>
      <c r="B7963" t="s">
        <v>27873</v>
      </c>
      <c r="C7963" t="s">
        <v>27874</v>
      </c>
      <c r="E7963" t="s">
        <v>22206</v>
      </c>
      <c r="F7963" t="s">
        <v>75</v>
      </c>
      <c r="G7963">
        <v>87301</v>
      </c>
      <c r="H7963">
        <v>35.505378999999998</v>
      </c>
      <c r="I7963">
        <v>-108.828913</v>
      </c>
      <c r="J7963" s="1" t="d">
        <v>2018-09-10</v>
      </c>
      <c r="K7963">
        <v>102305</v>
      </c>
      <c r="L7963" t="s">
        <v>30</v>
      </c>
      <c r="M7963" s="1" t="d">
        <v>2014-01-01</v>
      </c>
      <c r="N7963">
        <v>1</v>
      </c>
      <c r="O7963">
        <v>1</v>
      </c>
      <c r="P7963">
        <v>2014</v>
      </c>
      <c r="R7963" t="s">
        <v>26</v>
      </c>
      <c r="S7963" t="s">
        <v>31</v>
      </c>
    </row>
    <row r="7964" spans="1:19" x14ac:dyDescent="0.25">
      <c r="A7964" t="s">
        <v>338</v>
      </c>
      <c r="B7964" t="s">
        <v>27901</v>
      </c>
      <c r="C7964" t="s">
        <v>27902</v>
      </c>
      <c r="E7964" t="s">
        <v>2569</v>
      </c>
      <c r="F7964" t="s">
        <v>264</v>
      </c>
      <c r="G7964">
        <v>89101</v>
      </c>
      <c r="H7964">
        <v>36.166016999999997</v>
      </c>
      <c r="I7964">
        <v>-115.139409</v>
      </c>
      <c r="J7964" s="1" t="d">
        <v>2018-09-10</v>
      </c>
      <c r="K7964">
        <v>102317</v>
      </c>
      <c r="L7964" t="s">
        <v>30</v>
      </c>
      <c r="M7964" s="1" t="d">
        <v>2014-02-25</v>
      </c>
      <c r="N7964">
        <v>2</v>
      </c>
      <c r="O7964">
        <v>25</v>
      </c>
      <c r="P7964">
        <v>2014</v>
      </c>
      <c r="R7964" t="s">
        <v>26</v>
      </c>
      <c r="S7964" t="s">
        <v>31</v>
      </c>
    </row>
    <row r="7965" spans="1:19" x14ac:dyDescent="0.25">
      <c r="A7965" t="s">
        <v>338</v>
      </c>
      <c r="B7965" t="s">
        <v>27920</v>
      </c>
      <c r="C7965" t="s">
        <v>27921</v>
      </c>
      <c r="E7965" t="s">
        <v>3019</v>
      </c>
      <c r="F7965" t="s">
        <v>48</v>
      </c>
      <c r="G7965">
        <v>12205</v>
      </c>
      <c r="H7965">
        <v>42.708418999999999</v>
      </c>
      <c r="I7965">
        <v>-73.816569999999999</v>
      </c>
      <c r="J7965" s="1" t="d">
        <v>2018-09-10</v>
      </c>
      <c r="K7965">
        <v>102325</v>
      </c>
      <c r="L7965" t="s">
        <v>30</v>
      </c>
      <c r="M7965" s="1" t="d">
        <v>2014-05-01</v>
      </c>
      <c r="N7965">
        <v>5</v>
      </c>
      <c r="O7965">
        <v>1</v>
      </c>
      <c r="P7965">
        <v>2014</v>
      </c>
      <c r="R7965" t="s">
        <v>26</v>
      </c>
      <c r="S7965" t="s">
        <v>31</v>
      </c>
    </row>
    <row r="7966" spans="1:19" x14ac:dyDescent="0.25">
      <c r="A7966" t="s">
        <v>338</v>
      </c>
      <c r="B7966" t="s">
        <v>27991</v>
      </c>
      <c r="C7966" t="s">
        <v>27992</v>
      </c>
      <c r="E7966" t="s">
        <v>8123</v>
      </c>
      <c r="F7966" t="s">
        <v>59</v>
      </c>
      <c r="G7966">
        <v>44056</v>
      </c>
      <c r="H7966">
        <v>41.313726000000003</v>
      </c>
      <c r="I7966">
        <v>-81.517403999999999</v>
      </c>
      <c r="J7966" s="1" t="d">
        <v>2018-09-10</v>
      </c>
      <c r="K7966">
        <v>102358</v>
      </c>
      <c r="L7966" t="s">
        <v>30</v>
      </c>
      <c r="M7966" s="1" t="d">
        <v>2014-01-01</v>
      </c>
      <c r="N7966">
        <v>1</v>
      </c>
      <c r="O7966">
        <v>1</v>
      </c>
      <c r="P7966">
        <v>2014</v>
      </c>
      <c r="R7966" t="s">
        <v>26</v>
      </c>
      <c r="S7966" t="s">
        <v>31</v>
      </c>
    </row>
    <row r="7967" spans="1:19" x14ac:dyDescent="0.25">
      <c r="A7967" t="s">
        <v>338</v>
      </c>
      <c r="B7967" t="s">
        <v>27582</v>
      </c>
      <c r="C7967" t="s">
        <v>27993</v>
      </c>
      <c r="E7967" t="s">
        <v>6586</v>
      </c>
      <c r="F7967" t="s">
        <v>59</v>
      </c>
      <c r="G7967">
        <v>43537</v>
      </c>
      <c r="H7967">
        <v>41.578705999999997</v>
      </c>
      <c r="I7967">
        <v>-83.664285000000007</v>
      </c>
      <c r="J7967" s="1" t="d">
        <v>2018-09-10</v>
      </c>
      <c r="K7967">
        <v>102359</v>
      </c>
      <c r="L7967" t="s">
        <v>30</v>
      </c>
      <c r="M7967" s="1" t="d">
        <v>2014-01-01</v>
      </c>
      <c r="N7967">
        <v>1</v>
      </c>
      <c r="O7967">
        <v>1</v>
      </c>
      <c r="P7967">
        <v>2014</v>
      </c>
      <c r="R7967" t="s">
        <v>26</v>
      </c>
      <c r="S7967" t="s">
        <v>31</v>
      </c>
    </row>
    <row r="7968" spans="1:19" x14ac:dyDescent="0.25">
      <c r="A7968" t="s">
        <v>338</v>
      </c>
      <c r="B7968" t="s">
        <v>28036</v>
      </c>
      <c r="C7968" t="s">
        <v>28037</v>
      </c>
      <c r="E7968" t="s">
        <v>6858</v>
      </c>
      <c r="F7968" t="s">
        <v>137</v>
      </c>
      <c r="G7968">
        <v>97058</v>
      </c>
      <c r="H7968">
        <v>45.612068000000001</v>
      </c>
      <c r="I7968">
        <v>-121.208724</v>
      </c>
      <c r="J7968" s="1" t="d">
        <v>2018-09-10</v>
      </c>
      <c r="K7968">
        <v>102383</v>
      </c>
      <c r="L7968" t="s">
        <v>30</v>
      </c>
      <c r="M7968" s="1" t="d">
        <v>2014-08-01</v>
      </c>
      <c r="N7968">
        <v>8</v>
      </c>
      <c r="O7968">
        <v>1</v>
      </c>
      <c r="P7968">
        <v>2014</v>
      </c>
      <c r="R7968" t="s">
        <v>26</v>
      </c>
      <c r="S7968" t="s">
        <v>31</v>
      </c>
    </row>
    <row r="7969" spans="1:19" x14ac:dyDescent="0.25">
      <c r="A7969" t="s">
        <v>338</v>
      </c>
      <c r="B7969" t="s">
        <v>28049</v>
      </c>
      <c r="C7969" t="s">
        <v>28050</v>
      </c>
      <c r="E7969" t="s">
        <v>28051</v>
      </c>
      <c r="F7969" t="s">
        <v>157</v>
      </c>
      <c r="G7969">
        <v>16066</v>
      </c>
      <c r="H7969">
        <v>40.683830999999998</v>
      </c>
      <c r="I7969">
        <v>-80.108278999999996</v>
      </c>
      <c r="J7969" s="1" t="d">
        <v>2018-09-10</v>
      </c>
      <c r="K7969">
        <v>102390</v>
      </c>
      <c r="L7969" t="s">
        <v>30</v>
      </c>
      <c r="M7969" s="1" t="d">
        <v>2014-04-01</v>
      </c>
      <c r="N7969">
        <v>4</v>
      </c>
      <c r="O7969">
        <v>1</v>
      </c>
      <c r="P7969">
        <v>2014</v>
      </c>
      <c r="R7969" t="s">
        <v>26</v>
      </c>
      <c r="S7969" t="s">
        <v>31</v>
      </c>
    </row>
    <row r="7970" spans="1:19" x14ac:dyDescent="0.25">
      <c r="A7970" t="s">
        <v>338</v>
      </c>
      <c r="B7970" t="s">
        <v>28069</v>
      </c>
      <c r="C7970" t="s">
        <v>28070</v>
      </c>
      <c r="E7970" t="s">
        <v>3820</v>
      </c>
      <c r="F7970" t="s">
        <v>157</v>
      </c>
      <c r="G7970">
        <v>15501</v>
      </c>
      <c r="H7970">
        <v>40.017434000000002</v>
      </c>
      <c r="I7970">
        <v>-79.077562</v>
      </c>
      <c r="J7970" s="1" t="d">
        <v>2018-09-10</v>
      </c>
      <c r="K7970">
        <v>102398</v>
      </c>
      <c r="L7970" t="s">
        <v>30</v>
      </c>
      <c r="M7970" s="1" t="d">
        <v>2014-01-01</v>
      </c>
      <c r="N7970">
        <v>1</v>
      </c>
      <c r="O7970">
        <v>1</v>
      </c>
      <c r="P7970">
        <v>2014</v>
      </c>
      <c r="R7970" t="s">
        <v>26</v>
      </c>
      <c r="S7970" t="s">
        <v>31</v>
      </c>
    </row>
    <row r="7971" spans="1:19" x14ac:dyDescent="0.25">
      <c r="A7971" t="s">
        <v>338</v>
      </c>
      <c r="B7971" t="s">
        <v>28074</v>
      </c>
      <c r="C7971" t="s">
        <v>28075</v>
      </c>
      <c r="E7971" t="s">
        <v>14874</v>
      </c>
      <c r="F7971" t="s">
        <v>586</v>
      </c>
      <c r="G7971">
        <v>2818</v>
      </c>
      <c r="H7971">
        <v>41.662407000000002</v>
      </c>
      <c r="I7971">
        <v>-71.495661999999996</v>
      </c>
      <c r="J7971" s="1" t="d">
        <v>2018-09-10</v>
      </c>
      <c r="K7971">
        <v>102400</v>
      </c>
      <c r="L7971" t="s">
        <v>30</v>
      </c>
      <c r="M7971" s="1" t="d">
        <v>2014-01-01</v>
      </c>
      <c r="N7971">
        <v>1</v>
      </c>
      <c r="O7971">
        <v>1</v>
      </c>
      <c r="P7971">
        <v>2014</v>
      </c>
      <c r="R7971" t="s">
        <v>26</v>
      </c>
      <c r="S7971" t="s">
        <v>31</v>
      </c>
    </row>
    <row r="7972" spans="1:19" x14ac:dyDescent="0.25">
      <c r="A7972" t="s">
        <v>338</v>
      </c>
      <c r="B7972" t="s">
        <v>28106</v>
      </c>
      <c r="C7972" t="s">
        <v>28107</v>
      </c>
      <c r="E7972" t="s">
        <v>6794</v>
      </c>
      <c r="F7972" t="s">
        <v>280</v>
      </c>
      <c r="G7972">
        <v>37421</v>
      </c>
      <c r="H7972">
        <v>35.037922999999999</v>
      </c>
      <c r="I7972">
        <v>-85.195702999999995</v>
      </c>
      <c r="J7972" s="1" t="d">
        <v>2018-09-10</v>
      </c>
      <c r="K7972">
        <v>102415</v>
      </c>
      <c r="L7972" t="s">
        <v>30</v>
      </c>
      <c r="M7972" s="1" t="d">
        <v>2014-09-01</v>
      </c>
      <c r="N7972">
        <v>9</v>
      </c>
      <c r="O7972">
        <v>1</v>
      </c>
      <c r="P7972">
        <v>2014</v>
      </c>
      <c r="R7972" t="s">
        <v>26</v>
      </c>
      <c r="S7972" t="s">
        <v>31</v>
      </c>
    </row>
    <row r="7973" spans="1:19" x14ac:dyDescent="0.25">
      <c r="A7973" t="s">
        <v>338</v>
      </c>
      <c r="B7973" t="s">
        <v>27903</v>
      </c>
      <c r="C7973" t="s">
        <v>28193</v>
      </c>
      <c r="E7973" t="s">
        <v>18273</v>
      </c>
      <c r="F7973" t="s">
        <v>101</v>
      </c>
      <c r="G7973">
        <v>84713</v>
      </c>
      <c r="H7973">
        <v>38.249149000000003</v>
      </c>
      <c r="I7973">
        <v>-112.652524</v>
      </c>
      <c r="J7973" s="1" t="d">
        <v>2018-09-10</v>
      </c>
      <c r="K7973">
        <v>102456</v>
      </c>
      <c r="L7973" t="s">
        <v>30</v>
      </c>
      <c r="M7973" s="1" t="d">
        <v>2014-05-01</v>
      </c>
      <c r="N7973">
        <v>5</v>
      </c>
      <c r="O7973">
        <v>1</v>
      </c>
      <c r="P7973">
        <v>2014</v>
      </c>
      <c r="R7973" t="s">
        <v>26</v>
      </c>
      <c r="S7973" t="s">
        <v>31</v>
      </c>
    </row>
    <row r="7974" spans="1:19" x14ac:dyDescent="0.25">
      <c r="A7974" t="s">
        <v>338</v>
      </c>
      <c r="B7974" t="s">
        <v>28194</v>
      </c>
      <c r="C7974" t="s">
        <v>28195</v>
      </c>
      <c r="E7974" t="s">
        <v>28196</v>
      </c>
      <c r="F7974" t="s">
        <v>101</v>
      </c>
      <c r="G7974">
        <v>84511</v>
      </c>
      <c r="H7974">
        <v>37.625334000000002</v>
      </c>
      <c r="I7974">
        <v>-109.474879</v>
      </c>
      <c r="J7974" s="1" t="d">
        <v>2018-09-10</v>
      </c>
      <c r="K7974">
        <v>102457</v>
      </c>
      <c r="L7974" t="s">
        <v>30</v>
      </c>
      <c r="M7974" s="1" t="d">
        <v>2014-01-01</v>
      </c>
      <c r="N7974">
        <v>1</v>
      </c>
      <c r="O7974">
        <v>1</v>
      </c>
      <c r="P7974">
        <v>2014</v>
      </c>
      <c r="R7974" t="s">
        <v>26</v>
      </c>
      <c r="S7974" t="s">
        <v>31</v>
      </c>
    </row>
    <row r="7975" spans="1:19" x14ac:dyDescent="0.25">
      <c r="A7975" t="s">
        <v>338</v>
      </c>
      <c r="B7975" t="s">
        <v>28197</v>
      </c>
      <c r="C7975" t="s">
        <v>28198</v>
      </c>
      <c r="E7975" t="s">
        <v>28199</v>
      </c>
      <c r="F7975" t="s">
        <v>101</v>
      </c>
      <c r="G7975">
        <v>84525</v>
      </c>
      <c r="H7975">
        <v>38.993884000000001</v>
      </c>
      <c r="I7975">
        <v>-110.14090899999999</v>
      </c>
      <c r="J7975" s="1" t="d">
        <v>2018-09-10</v>
      </c>
      <c r="K7975">
        <v>102458</v>
      </c>
      <c r="L7975" t="s">
        <v>30</v>
      </c>
      <c r="M7975" s="1" t="d">
        <v>2014-03-15</v>
      </c>
      <c r="N7975">
        <v>3</v>
      </c>
      <c r="O7975">
        <v>15</v>
      </c>
      <c r="P7975">
        <v>2014</v>
      </c>
      <c r="R7975" t="s">
        <v>26</v>
      </c>
      <c r="S7975" t="s">
        <v>31</v>
      </c>
    </row>
    <row r="7976" spans="1:19" x14ac:dyDescent="0.25">
      <c r="A7976" t="s">
        <v>338</v>
      </c>
      <c r="B7976" t="s">
        <v>28200</v>
      </c>
      <c r="C7976" t="s">
        <v>28201</v>
      </c>
      <c r="E7976" t="s">
        <v>5507</v>
      </c>
      <c r="F7976" t="s">
        <v>101</v>
      </c>
      <c r="G7976">
        <v>84532</v>
      </c>
      <c r="H7976">
        <v>38.572799000000003</v>
      </c>
      <c r="I7976">
        <v>-109.551637</v>
      </c>
      <c r="J7976" s="1" t="d">
        <v>2018-09-10</v>
      </c>
      <c r="K7976">
        <v>102459</v>
      </c>
      <c r="L7976" t="s">
        <v>30</v>
      </c>
      <c r="M7976" s="1" t="d">
        <v>2014-01-01</v>
      </c>
      <c r="N7976">
        <v>1</v>
      </c>
      <c r="O7976">
        <v>1</v>
      </c>
      <c r="P7976">
        <v>2014</v>
      </c>
      <c r="R7976" t="s">
        <v>26</v>
      </c>
      <c r="S7976" t="s">
        <v>31</v>
      </c>
    </row>
    <row r="7977" spans="1:19" x14ac:dyDescent="0.25">
      <c r="A7977" t="s">
        <v>338</v>
      </c>
      <c r="B7977" t="s">
        <v>28202</v>
      </c>
      <c r="C7977" t="s">
        <v>28203</v>
      </c>
      <c r="E7977" t="s">
        <v>18083</v>
      </c>
      <c r="F7977" t="s">
        <v>101</v>
      </c>
      <c r="G7977">
        <v>84648</v>
      </c>
      <c r="H7977">
        <v>39.678092999999997</v>
      </c>
      <c r="I7977">
        <v>-111.841097</v>
      </c>
      <c r="J7977" s="1" t="d">
        <v>2018-09-10</v>
      </c>
      <c r="K7977">
        <v>102460</v>
      </c>
      <c r="L7977" t="s">
        <v>30</v>
      </c>
      <c r="M7977" s="1" t="d">
        <v>2014-06-15</v>
      </c>
      <c r="N7977">
        <v>6</v>
      </c>
      <c r="O7977">
        <v>15</v>
      </c>
      <c r="P7977">
        <v>2014</v>
      </c>
      <c r="R7977" t="s">
        <v>26</v>
      </c>
      <c r="S7977" t="s">
        <v>31</v>
      </c>
    </row>
    <row r="7978" spans="1:19" x14ac:dyDescent="0.25">
      <c r="A7978" t="s">
        <v>338</v>
      </c>
      <c r="B7978" t="s">
        <v>28205</v>
      </c>
      <c r="C7978" t="s">
        <v>28206</v>
      </c>
      <c r="E7978" t="s">
        <v>114</v>
      </c>
      <c r="F7978" t="s">
        <v>101</v>
      </c>
      <c r="G7978">
        <v>84701</v>
      </c>
      <c r="H7978">
        <v>38.787712999999997</v>
      </c>
      <c r="I7978">
        <v>-112.085067</v>
      </c>
      <c r="J7978" s="1" t="d">
        <v>2018-09-10</v>
      </c>
      <c r="K7978">
        <v>102462</v>
      </c>
      <c r="L7978" t="s">
        <v>30</v>
      </c>
      <c r="M7978" s="1" t="d">
        <v>2014-04-01</v>
      </c>
      <c r="N7978">
        <v>4</v>
      </c>
      <c r="O7978">
        <v>1</v>
      </c>
      <c r="P7978">
        <v>2014</v>
      </c>
      <c r="R7978" t="s">
        <v>26</v>
      </c>
      <c r="S7978" t="s">
        <v>31</v>
      </c>
    </row>
    <row r="7979" spans="1:19" x14ac:dyDescent="0.25">
      <c r="A7979" t="s">
        <v>338</v>
      </c>
      <c r="B7979" t="s">
        <v>28209</v>
      </c>
      <c r="C7979" t="s">
        <v>28210</v>
      </c>
      <c r="E7979" t="s">
        <v>116</v>
      </c>
      <c r="F7979" t="s">
        <v>101</v>
      </c>
      <c r="G7979">
        <v>84770</v>
      </c>
      <c r="H7979">
        <v>37.126635</v>
      </c>
      <c r="I7979">
        <v>-113.602187</v>
      </c>
      <c r="J7979" s="1" t="d">
        <v>2018-09-10</v>
      </c>
      <c r="K7979">
        <v>102464</v>
      </c>
      <c r="L7979" t="s">
        <v>30</v>
      </c>
      <c r="M7979" s="1" t="d">
        <v>2014-08-01</v>
      </c>
      <c r="N7979">
        <v>8</v>
      </c>
      <c r="O7979">
        <v>1</v>
      </c>
      <c r="P7979">
        <v>2014</v>
      </c>
      <c r="R7979" t="s">
        <v>26</v>
      </c>
      <c r="S7979" t="s">
        <v>31</v>
      </c>
    </row>
    <row r="7980" spans="1:19" x14ac:dyDescent="0.25">
      <c r="A7980" t="s">
        <v>338</v>
      </c>
      <c r="B7980" t="s">
        <v>28228</v>
      </c>
      <c r="C7980" t="s">
        <v>28229</v>
      </c>
      <c r="E7980" t="s">
        <v>28230</v>
      </c>
      <c r="F7980" t="s">
        <v>269</v>
      </c>
      <c r="G7980">
        <v>23950</v>
      </c>
      <c r="H7980">
        <v>36.748159000000001</v>
      </c>
      <c r="I7980">
        <v>-78.103626000000006</v>
      </c>
      <c r="J7980" s="1" t="d">
        <v>2018-09-10</v>
      </c>
      <c r="K7980">
        <v>102475</v>
      </c>
      <c r="L7980" t="s">
        <v>30</v>
      </c>
      <c r="M7980" s="1" t="d">
        <v>2014-08-01</v>
      </c>
      <c r="N7980">
        <v>8</v>
      </c>
      <c r="O7980">
        <v>1</v>
      </c>
      <c r="P7980">
        <v>2014</v>
      </c>
      <c r="R7980" t="s">
        <v>26</v>
      </c>
      <c r="S7980" t="s">
        <v>31</v>
      </c>
    </row>
    <row r="7981" spans="1:19" x14ac:dyDescent="0.25">
      <c r="A7981" t="s">
        <v>338</v>
      </c>
      <c r="B7981" t="s">
        <v>28236</v>
      </c>
      <c r="C7981" t="s">
        <v>28237</v>
      </c>
      <c r="E7981" t="s">
        <v>10238</v>
      </c>
      <c r="F7981" t="s">
        <v>269</v>
      </c>
      <c r="G7981">
        <v>22192</v>
      </c>
      <c r="H7981">
        <v>38.643821000000003</v>
      </c>
      <c r="I7981">
        <v>-77.298461000000003</v>
      </c>
      <c r="J7981" s="1" t="d">
        <v>2018-09-10</v>
      </c>
      <c r="K7981">
        <v>102478</v>
      </c>
      <c r="L7981" t="s">
        <v>30</v>
      </c>
      <c r="M7981" s="1" t="d">
        <v>2014-05-01</v>
      </c>
      <c r="N7981">
        <v>5</v>
      </c>
      <c r="O7981">
        <v>1</v>
      </c>
      <c r="P7981">
        <v>2014</v>
      </c>
      <c r="R7981" t="s">
        <v>26</v>
      </c>
      <c r="S7981" t="s">
        <v>31</v>
      </c>
    </row>
    <row r="7982" spans="1:19" x14ac:dyDescent="0.25">
      <c r="A7982" t="s">
        <v>338</v>
      </c>
      <c r="B7982" t="s">
        <v>28260</v>
      </c>
      <c r="C7982" t="s">
        <v>28261</v>
      </c>
      <c r="E7982" t="s">
        <v>28262</v>
      </c>
      <c r="F7982" t="s">
        <v>55</v>
      </c>
      <c r="G7982">
        <v>99169</v>
      </c>
      <c r="H7982">
        <v>47.116664</v>
      </c>
      <c r="I7982">
        <v>-118.36779199999999</v>
      </c>
      <c r="J7982" s="1" t="d">
        <v>2018-09-10</v>
      </c>
      <c r="K7982">
        <v>102491</v>
      </c>
      <c r="L7982" t="s">
        <v>30</v>
      </c>
      <c r="M7982" s="1" t="d">
        <v>2014-06-15</v>
      </c>
      <c r="N7982">
        <v>6</v>
      </c>
      <c r="O7982">
        <v>15</v>
      </c>
      <c r="P7982">
        <v>2014</v>
      </c>
      <c r="R7982" t="s">
        <v>26</v>
      </c>
      <c r="S7982" t="s">
        <v>31</v>
      </c>
    </row>
    <row r="7983" spans="1:19" x14ac:dyDescent="0.25">
      <c r="A7983" t="s">
        <v>338</v>
      </c>
      <c r="B7983" t="s">
        <v>28266</v>
      </c>
      <c r="C7983" t="s">
        <v>28267</v>
      </c>
      <c r="E7983" t="s">
        <v>2542</v>
      </c>
      <c r="F7983" t="s">
        <v>513</v>
      </c>
      <c r="G7983">
        <v>54701</v>
      </c>
      <c r="H7983">
        <v>44.771191000000002</v>
      </c>
      <c r="I7983">
        <v>-91.438293000000002</v>
      </c>
      <c r="J7983" s="1" t="d">
        <v>2018-09-10</v>
      </c>
      <c r="K7983">
        <v>102494</v>
      </c>
      <c r="L7983" t="s">
        <v>30</v>
      </c>
      <c r="M7983" s="1" t="d">
        <v>2014-02-15</v>
      </c>
      <c r="N7983">
        <v>2</v>
      </c>
      <c r="O7983">
        <v>15</v>
      </c>
      <c r="P7983">
        <v>2014</v>
      </c>
      <c r="R7983" t="s">
        <v>26</v>
      </c>
      <c r="S7983" t="s">
        <v>31</v>
      </c>
    </row>
    <row r="7984" spans="1:19" x14ac:dyDescent="0.25">
      <c r="A7984" t="s">
        <v>338</v>
      </c>
      <c r="B7984" t="s">
        <v>28270</v>
      </c>
      <c r="C7984" t="s">
        <v>28271</v>
      </c>
      <c r="E7984" t="s">
        <v>323</v>
      </c>
      <c r="F7984" t="s">
        <v>513</v>
      </c>
      <c r="G7984">
        <v>53704</v>
      </c>
      <c r="H7984">
        <v>43.125607000000002</v>
      </c>
      <c r="I7984">
        <v>-89.304614000000001</v>
      </c>
      <c r="J7984" s="1" t="d">
        <v>2018-09-10</v>
      </c>
      <c r="K7984">
        <v>102497</v>
      </c>
      <c r="L7984" t="s">
        <v>30</v>
      </c>
      <c r="M7984" s="1" t="d">
        <v>2014-01-01</v>
      </c>
      <c r="N7984">
        <v>1</v>
      </c>
      <c r="O7984">
        <v>1</v>
      </c>
      <c r="P7984">
        <v>2014</v>
      </c>
      <c r="R7984" t="s">
        <v>26</v>
      </c>
      <c r="S7984" t="s">
        <v>31</v>
      </c>
    </row>
    <row r="7985" spans="1:19" x14ac:dyDescent="0.25">
      <c r="A7985" t="s">
        <v>338</v>
      </c>
      <c r="B7985" t="s">
        <v>28280</v>
      </c>
      <c r="C7985" t="s">
        <v>28281</v>
      </c>
      <c r="E7985" t="s">
        <v>19557</v>
      </c>
      <c r="F7985" t="s">
        <v>513</v>
      </c>
      <c r="G7985">
        <v>53158</v>
      </c>
      <c r="H7985">
        <v>42.512881</v>
      </c>
      <c r="I7985">
        <v>-87.950958</v>
      </c>
      <c r="J7985" s="1" t="d">
        <v>2018-09-10</v>
      </c>
      <c r="K7985">
        <v>102502</v>
      </c>
      <c r="L7985" t="s">
        <v>30</v>
      </c>
      <c r="M7985" s="1" t="d">
        <v>2014-02-15</v>
      </c>
      <c r="N7985">
        <v>2</v>
      </c>
      <c r="O7985">
        <v>15</v>
      </c>
      <c r="P7985">
        <v>2014</v>
      </c>
      <c r="R7985" t="s">
        <v>26</v>
      </c>
      <c r="S7985" t="s">
        <v>31</v>
      </c>
    </row>
    <row r="7986" spans="1:19" x14ac:dyDescent="0.25">
      <c r="A7986" t="s">
        <v>338</v>
      </c>
      <c r="B7986" t="s">
        <v>27445</v>
      </c>
      <c r="C7986" t="s">
        <v>28293</v>
      </c>
      <c r="E7986" t="s">
        <v>11493</v>
      </c>
      <c r="F7986" t="s">
        <v>1514</v>
      </c>
      <c r="G7986">
        <v>26059</v>
      </c>
      <c r="H7986">
        <v>40.061315999999998</v>
      </c>
      <c r="I7986">
        <v>-80.602417000000003</v>
      </c>
      <c r="J7986" s="1" t="d">
        <v>2018-09-10</v>
      </c>
      <c r="K7986">
        <v>102510</v>
      </c>
      <c r="L7986" t="s">
        <v>30</v>
      </c>
      <c r="M7986" s="1" t="d">
        <v>2014-05-01</v>
      </c>
      <c r="N7986">
        <v>5</v>
      </c>
      <c r="O7986">
        <v>1</v>
      </c>
      <c r="P7986">
        <v>2014</v>
      </c>
      <c r="R7986" t="s">
        <v>26</v>
      </c>
      <c r="S7986" t="s">
        <v>31</v>
      </c>
    </row>
    <row r="7987" spans="1:19" x14ac:dyDescent="0.25">
      <c r="A7987" t="s">
        <v>338</v>
      </c>
      <c r="B7987" t="s">
        <v>28296</v>
      </c>
      <c r="C7987" t="s">
        <v>28297</v>
      </c>
      <c r="E7987" t="s">
        <v>63</v>
      </c>
      <c r="F7987" t="s">
        <v>64</v>
      </c>
      <c r="G7987">
        <v>82009</v>
      </c>
      <c r="H7987">
        <v>41.160572999999999</v>
      </c>
      <c r="I7987">
        <v>-104.807621</v>
      </c>
      <c r="J7987" s="1" t="d">
        <v>2018-09-10</v>
      </c>
      <c r="K7987">
        <v>102512</v>
      </c>
      <c r="L7987" t="s">
        <v>30</v>
      </c>
      <c r="M7987" s="1" t="d">
        <v>2014-01-01</v>
      </c>
      <c r="N7987">
        <v>1</v>
      </c>
      <c r="O7987">
        <v>1</v>
      </c>
      <c r="P7987">
        <v>2014</v>
      </c>
      <c r="R7987" t="s">
        <v>26</v>
      </c>
      <c r="S7987" t="s">
        <v>31</v>
      </c>
    </row>
    <row r="7988" spans="1:19" x14ac:dyDescent="0.25">
      <c r="A7988" t="s">
        <v>338</v>
      </c>
      <c r="B7988" t="s">
        <v>28629</v>
      </c>
      <c r="C7988" t="s">
        <v>28630</v>
      </c>
      <c r="D7988" t="s">
        <v>28631</v>
      </c>
      <c r="E7988" t="s">
        <v>11490</v>
      </c>
      <c r="F7988" t="s">
        <v>1514</v>
      </c>
      <c r="G7988">
        <v>25177</v>
      </c>
      <c r="H7988">
        <v>38.377029</v>
      </c>
      <c r="I7988">
        <v>-81.785193000000007</v>
      </c>
      <c r="J7988" s="1" t="d">
        <v>2018-10-04</v>
      </c>
      <c r="K7988">
        <v>103808</v>
      </c>
      <c r="L7988" t="s">
        <v>30</v>
      </c>
      <c r="M7988" s="1" t="d">
        <v>2014-01-01</v>
      </c>
      <c r="N7988">
        <v>1</v>
      </c>
      <c r="O7988">
        <v>1</v>
      </c>
      <c r="P7988">
        <v>2014</v>
      </c>
      <c r="R7988" t="s">
        <v>26</v>
      </c>
      <c r="S7988" t="s">
        <v>31</v>
      </c>
    </row>
    <row r="7989" spans="1:19" x14ac:dyDescent="0.25">
      <c r="A7989" t="s">
        <v>338</v>
      </c>
      <c r="B7989" t="s">
        <v>28653</v>
      </c>
      <c r="C7989" t="s">
        <v>28654</v>
      </c>
      <c r="E7989" t="s">
        <v>28655</v>
      </c>
      <c r="F7989" t="s">
        <v>55</v>
      </c>
      <c r="G7989">
        <v>98356</v>
      </c>
      <c r="H7989">
        <v>47.195359000000003</v>
      </c>
      <c r="I7989">
        <v>-124.196082</v>
      </c>
      <c r="J7989" s="1" t="d">
        <v>2018-11-08</v>
      </c>
      <c r="K7989">
        <v>103924</v>
      </c>
      <c r="L7989" t="s">
        <v>30</v>
      </c>
      <c r="M7989" s="1" t="d">
        <v>2014-02-01</v>
      </c>
      <c r="N7989">
        <v>2</v>
      </c>
      <c r="O7989">
        <v>1</v>
      </c>
      <c r="P7989">
        <v>2014</v>
      </c>
      <c r="R7989" t="s">
        <v>26</v>
      </c>
      <c r="S7989" t="s">
        <v>31</v>
      </c>
    </row>
    <row r="7990" spans="1:19" x14ac:dyDescent="0.25">
      <c r="A7990" t="s">
        <v>338</v>
      </c>
      <c r="B7990" t="s">
        <v>29012</v>
      </c>
      <c r="C7990" t="s">
        <v>29013</v>
      </c>
      <c r="D7990" t="s">
        <v>29014</v>
      </c>
      <c r="E7990" t="s">
        <v>6866</v>
      </c>
      <c r="F7990" t="s">
        <v>280</v>
      </c>
      <c r="G7990">
        <v>37701</v>
      </c>
      <c r="H7990">
        <v>35.804976699999997</v>
      </c>
      <c r="I7990">
        <v>-83.989418909999998</v>
      </c>
      <c r="J7990" s="1" t="d">
        <v>2018-12-11</v>
      </c>
      <c r="K7990">
        <v>104586</v>
      </c>
      <c r="L7990" t="s">
        <v>30</v>
      </c>
      <c r="M7990" s="1" t="d">
        <v>2014-01-01</v>
      </c>
      <c r="N7990">
        <v>1</v>
      </c>
      <c r="O7990">
        <v>1</v>
      </c>
      <c r="P7990">
        <v>2014</v>
      </c>
      <c r="R7990" t="s">
        <v>26</v>
      </c>
      <c r="S7990" t="s">
        <v>31</v>
      </c>
    </row>
    <row r="7991" spans="1:19" x14ac:dyDescent="0.25">
      <c r="A7991" t="s">
        <v>338</v>
      </c>
      <c r="B7991" t="s">
        <v>29024</v>
      </c>
      <c r="C7991" t="s">
        <v>29025</v>
      </c>
      <c r="E7991" t="s">
        <v>3581</v>
      </c>
      <c r="F7991" t="s">
        <v>280</v>
      </c>
      <c r="G7991">
        <v>37064</v>
      </c>
      <c r="H7991">
        <v>35.918323999999998</v>
      </c>
      <c r="I7991">
        <v>-86.833177000000006</v>
      </c>
      <c r="J7991" s="1" t="d">
        <v>2019-02-06</v>
      </c>
      <c r="K7991">
        <v>104593</v>
      </c>
      <c r="L7991" t="s">
        <v>103</v>
      </c>
      <c r="M7991" s="1" t="d">
        <v>2014-01-01</v>
      </c>
      <c r="N7991">
        <v>1</v>
      </c>
      <c r="O7991">
        <v>1</v>
      </c>
      <c r="P7991">
        <v>2014</v>
      </c>
      <c r="R7991" t="s">
        <v>26</v>
      </c>
      <c r="S7991" t="s">
        <v>31</v>
      </c>
    </row>
    <row r="7992" spans="1:19" x14ac:dyDescent="0.25">
      <c r="A7992" t="s">
        <v>338</v>
      </c>
      <c r="B7992" t="s">
        <v>29034</v>
      </c>
      <c r="C7992" t="s">
        <v>29035</v>
      </c>
      <c r="E7992" t="s">
        <v>29036</v>
      </c>
      <c r="F7992" t="s">
        <v>280</v>
      </c>
      <c r="G7992">
        <v>37771</v>
      </c>
      <c r="H7992">
        <v>35.883155680000002</v>
      </c>
      <c r="I7992">
        <v>-84.302594479999996</v>
      </c>
      <c r="J7992" s="1" t="d">
        <v>2018-12-11</v>
      </c>
      <c r="K7992">
        <v>104600</v>
      </c>
      <c r="L7992" t="s">
        <v>30</v>
      </c>
      <c r="M7992" s="1" t="d">
        <v>2014-01-01</v>
      </c>
      <c r="N7992">
        <v>1</v>
      </c>
      <c r="O7992">
        <v>1</v>
      </c>
      <c r="P7992">
        <v>2014</v>
      </c>
      <c r="R7992" t="s">
        <v>26</v>
      </c>
      <c r="S7992" t="s">
        <v>31</v>
      </c>
    </row>
    <row r="7993" spans="1:19" x14ac:dyDescent="0.25">
      <c r="A7993" t="s">
        <v>338</v>
      </c>
      <c r="B7993" t="s">
        <v>29037</v>
      </c>
      <c r="C7993" t="s">
        <v>29038</v>
      </c>
      <c r="E7993" t="s">
        <v>29036</v>
      </c>
      <c r="F7993" t="s">
        <v>280</v>
      </c>
      <c r="G7993">
        <v>37771</v>
      </c>
      <c r="H7993">
        <v>35.885784979999997</v>
      </c>
      <c r="I7993">
        <v>-84.303618499999999</v>
      </c>
      <c r="J7993" s="1" t="d">
        <v>2018-12-11</v>
      </c>
      <c r="K7993">
        <v>104601</v>
      </c>
      <c r="L7993" t="s">
        <v>30</v>
      </c>
      <c r="M7993" s="1" t="d">
        <v>2014-01-01</v>
      </c>
      <c r="N7993">
        <v>1</v>
      </c>
      <c r="O7993">
        <v>1</v>
      </c>
      <c r="P7993">
        <v>2014</v>
      </c>
      <c r="R7993" t="s">
        <v>26</v>
      </c>
      <c r="S7993" t="s">
        <v>31</v>
      </c>
    </row>
    <row r="7994" spans="1:19" x14ac:dyDescent="0.25">
      <c r="A7994" t="s">
        <v>338</v>
      </c>
      <c r="B7994" t="s">
        <v>29040</v>
      </c>
      <c r="C7994" t="s">
        <v>29041</v>
      </c>
      <c r="D7994" t="s">
        <v>29042</v>
      </c>
      <c r="E7994" t="s">
        <v>279</v>
      </c>
      <c r="F7994" t="s">
        <v>280</v>
      </c>
      <c r="G7994">
        <v>38116</v>
      </c>
      <c r="H7994">
        <v>35.048802950000002</v>
      </c>
      <c r="I7994">
        <v>-89.980903760000004</v>
      </c>
      <c r="J7994" s="1" t="d">
        <v>2018-12-11</v>
      </c>
      <c r="K7994">
        <v>104603</v>
      </c>
      <c r="L7994" t="s">
        <v>30</v>
      </c>
      <c r="M7994" s="1" t="d">
        <v>2014-01-01</v>
      </c>
      <c r="N7994">
        <v>1</v>
      </c>
      <c r="O7994">
        <v>1</v>
      </c>
      <c r="P7994">
        <v>2014</v>
      </c>
      <c r="R7994" t="s">
        <v>26</v>
      </c>
      <c r="S7994" t="s">
        <v>31</v>
      </c>
    </row>
    <row r="7995" spans="1:19" x14ac:dyDescent="0.25">
      <c r="A7995" t="s">
        <v>338</v>
      </c>
      <c r="B7995" t="s">
        <v>29446</v>
      </c>
      <c r="C7995" t="s">
        <v>17045</v>
      </c>
      <c r="E7995" t="s">
        <v>4426</v>
      </c>
      <c r="F7995" t="s">
        <v>40</v>
      </c>
      <c r="G7995">
        <v>72712</v>
      </c>
      <c r="H7995">
        <v>36.373932000000003</v>
      </c>
      <c r="I7995">
        <v>-94.207700000000003</v>
      </c>
      <c r="J7995" s="1" t="d">
        <v>2019-01-10</v>
      </c>
      <c r="K7995">
        <v>112726</v>
      </c>
      <c r="L7995" t="s">
        <v>30</v>
      </c>
      <c r="M7995" s="1" t="d">
        <v>2014-05-01</v>
      </c>
      <c r="N7995">
        <v>5</v>
      </c>
      <c r="O7995">
        <v>1</v>
      </c>
      <c r="P7995">
        <v>2014</v>
      </c>
      <c r="R7995" t="s">
        <v>26</v>
      </c>
      <c r="S7995" t="s">
        <v>31</v>
      </c>
    </row>
    <row r="7996" spans="1:19" x14ac:dyDescent="0.25">
      <c r="A7996" t="s">
        <v>338</v>
      </c>
      <c r="B7996" t="s">
        <v>29949</v>
      </c>
      <c r="C7996" t="s">
        <v>16212</v>
      </c>
      <c r="E7996" t="s">
        <v>534</v>
      </c>
      <c r="F7996" t="s">
        <v>170</v>
      </c>
      <c r="G7996">
        <v>95536</v>
      </c>
      <c r="H7996">
        <v>40.575434000000001</v>
      </c>
      <c r="I7996">
        <v>-124.26483899999999</v>
      </c>
      <c r="J7996" s="1" t="d">
        <v>2019-01-10</v>
      </c>
      <c r="K7996">
        <v>112967</v>
      </c>
      <c r="L7996" t="s">
        <v>30</v>
      </c>
      <c r="M7996" s="1" t="d">
        <v>2014-09-01</v>
      </c>
      <c r="N7996">
        <v>9</v>
      </c>
      <c r="O7996">
        <v>1</v>
      </c>
      <c r="P7996">
        <v>2014</v>
      </c>
      <c r="R7996" t="s">
        <v>26</v>
      </c>
      <c r="S7996" t="s">
        <v>31</v>
      </c>
    </row>
    <row r="7997" spans="1:19" x14ac:dyDescent="0.25">
      <c r="A7997" t="s">
        <v>338</v>
      </c>
      <c r="B7997" t="s">
        <v>30005</v>
      </c>
      <c r="C7997" t="s">
        <v>30006</v>
      </c>
      <c r="E7997" t="s">
        <v>19360</v>
      </c>
      <c r="F7997" t="s">
        <v>170</v>
      </c>
      <c r="G7997">
        <v>95321</v>
      </c>
      <c r="H7997">
        <v>37.839264999999997</v>
      </c>
      <c r="I7997">
        <v>-120.229326</v>
      </c>
      <c r="J7997" s="1" t="d">
        <v>2019-01-10</v>
      </c>
      <c r="K7997">
        <v>112994</v>
      </c>
      <c r="L7997" t="s">
        <v>30</v>
      </c>
      <c r="M7997" s="1" t="d">
        <v>2014-08-01</v>
      </c>
      <c r="N7997">
        <v>8</v>
      </c>
      <c r="O7997">
        <v>1</v>
      </c>
      <c r="P7997">
        <v>2014</v>
      </c>
      <c r="R7997" t="s">
        <v>26</v>
      </c>
      <c r="S7997" t="s">
        <v>31</v>
      </c>
    </row>
    <row r="7998" spans="1:19" x14ac:dyDescent="0.25">
      <c r="A7998" t="s">
        <v>338</v>
      </c>
      <c r="B7998" t="s">
        <v>30477</v>
      </c>
      <c r="C7998" t="s">
        <v>16030</v>
      </c>
      <c r="E7998" t="s">
        <v>4004</v>
      </c>
      <c r="F7998" t="s">
        <v>170</v>
      </c>
      <c r="G7998">
        <v>93446</v>
      </c>
      <c r="H7998">
        <v>35.641204999999999</v>
      </c>
      <c r="I7998">
        <v>-120.687141</v>
      </c>
      <c r="J7998" s="1" t="d">
        <v>2019-01-10</v>
      </c>
      <c r="K7998">
        <v>113226</v>
      </c>
      <c r="L7998" t="s">
        <v>30</v>
      </c>
      <c r="M7998" s="1" t="d">
        <v>2014-07-01</v>
      </c>
      <c r="N7998">
        <v>7</v>
      </c>
      <c r="O7998">
        <v>1</v>
      </c>
      <c r="P7998">
        <v>2014</v>
      </c>
      <c r="R7998" t="s">
        <v>26</v>
      </c>
      <c r="S7998" t="s">
        <v>31</v>
      </c>
    </row>
    <row r="7999" spans="1:19" x14ac:dyDescent="0.25">
      <c r="A7999" t="s">
        <v>338</v>
      </c>
      <c r="B7999" t="s">
        <v>30548</v>
      </c>
      <c r="C7999" t="s">
        <v>16565</v>
      </c>
      <c r="E7999" t="s">
        <v>16566</v>
      </c>
      <c r="F7999" t="s">
        <v>170</v>
      </c>
      <c r="G7999">
        <v>95466</v>
      </c>
      <c r="H7999">
        <v>39.097900000000003</v>
      </c>
      <c r="I7999">
        <v>-123.48433799999999</v>
      </c>
      <c r="J7999" s="1" t="d">
        <v>2019-01-10</v>
      </c>
      <c r="K7999">
        <v>113262</v>
      </c>
      <c r="L7999" t="s">
        <v>30</v>
      </c>
      <c r="M7999" s="1" t="d">
        <v>2014-10-10</v>
      </c>
      <c r="N7999">
        <v>10</v>
      </c>
      <c r="O7999">
        <v>10</v>
      </c>
      <c r="P7999">
        <v>2014</v>
      </c>
      <c r="R7999" t="s">
        <v>26</v>
      </c>
      <c r="S7999" t="s">
        <v>31</v>
      </c>
    </row>
    <row r="8000" spans="1:19" x14ac:dyDescent="0.25">
      <c r="A8000" t="s">
        <v>338</v>
      </c>
      <c r="B8000" t="s">
        <v>30573</v>
      </c>
      <c r="C8000" t="s">
        <v>16509</v>
      </c>
      <c r="E8000" t="s">
        <v>30574</v>
      </c>
      <c r="F8000" t="s">
        <v>170</v>
      </c>
      <c r="G8000">
        <v>95669</v>
      </c>
      <c r="H8000">
        <v>38.536740000000002</v>
      </c>
      <c r="I8000">
        <v>-120.79273999999999</v>
      </c>
      <c r="J8000" s="1" t="d">
        <v>2019-01-10</v>
      </c>
      <c r="K8000">
        <v>113278</v>
      </c>
      <c r="L8000" t="s">
        <v>30</v>
      </c>
      <c r="M8000" s="1" t="d">
        <v>2014-10-02</v>
      </c>
      <c r="N8000">
        <v>10</v>
      </c>
      <c r="O8000">
        <v>2</v>
      </c>
      <c r="P8000">
        <v>2014</v>
      </c>
      <c r="R8000" t="s">
        <v>26</v>
      </c>
      <c r="S8000" t="s">
        <v>31</v>
      </c>
    </row>
    <row r="8001" spans="1:19" x14ac:dyDescent="0.25">
      <c r="A8001" t="s">
        <v>338</v>
      </c>
      <c r="B8001" t="s">
        <v>30778</v>
      </c>
      <c r="C8001" t="s">
        <v>17598</v>
      </c>
      <c r="E8001" t="s">
        <v>10605</v>
      </c>
      <c r="F8001" t="s">
        <v>170</v>
      </c>
      <c r="G8001">
        <v>93455</v>
      </c>
      <c r="H8001">
        <v>34.865122</v>
      </c>
      <c r="I8001">
        <v>-120.368227</v>
      </c>
      <c r="J8001" s="1" t="d">
        <v>2019-01-10</v>
      </c>
      <c r="K8001">
        <v>113380</v>
      </c>
      <c r="L8001" t="s">
        <v>30</v>
      </c>
      <c r="M8001" s="1" t="d">
        <v>2014-12-28</v>
      </c>
      <c r="N8001">
        <v>12</v>
      </c>
      <c r="O8001">
        <v>28</v>
      </c>
      <c r="P8001">
        <v>2014</v>
      </c>
      <c r="R8001" t="s">
        <v>26</v>
      </c>
      <c r="S8001" t="s">
        <v>31</v>
      </c>
    </row>
    <row r="8002" spans="1:19" x14ac:dyDescent="0.25">
      <c r="A8002" t="s">
        <v>338</v>
      </c>
      <c r="B8002" t="s">
        <v>31098</v>
      </c>
      <c r="C8002" t="s">
        <v>17362</v>
      </c>
      <c r="E8002" t="s">
        <v>131</v>
      </c>
      <c r="F8002" t="s">
        <v>129</v>
      </c>
      <c r="G8002">
        <v>80303</v>
      </c>
      <c r="H8002">
        <v>40.001353000000002</v>
      </c>
      <c r="I8002">
        <v>-105.258026</v>
      </c>
      <c r="J8002" s="1" t="d">
        <v>2019-01-10</v>
      </c>
      <c r="K8002">
        <v>113539</v>
      </c>
      <c r="L8002" t="s">
        <v>30</v>
      </c>
      <c r="M8002" s="1" t="d">
        <v>2014-12-18</v>
      </c>
      <c r="N8002">
        <v>12</v>
      </c>
      <c r="O8002">
        <v>18</v>
      </c>
      <c r="P8002">
        <v>2014</v>
      </c>
      <c r="R8002" t="s">
        <v>26</v>
      </c>
      <c r="S8002" t="s">
        <v>31</v>
      </c>
    </row>
    <row r="8003" spans="1:19" x14ac:dyDescent="0.25">
      <c r="A8003" t="s">
        <v>338</v>
      </c>
      <c r="B8003" t="s">
        <v>31266</v>
      </c>
      <c r="C8003" t="s">
        <v>15952</v>
      </c>
      <c r="E8003" t="s">
        <v>3783</v>
      </c>
      <c r="F8003" t="s">
        <v>67</v>
      </c>
      <c r="G8003">
        <v>6340</v>
      </c>
      <c r="H8003">
        <v>41.365918999999998</v>
      </c>
      <c r="I8003">
        <v>-72.025953999999999</v>
      </c>
      <c r="J8003" s="1" t="d">
        <v>2019-01-10</v>
      </c>
      <c r="K8003">
        <v>113621</v>
      </c>
      <c r="L8003" t="s">
        <v>30</v>
      </c>
      <c r="M8003" s="1" t="d">
        <v>2014-08-01</v>
      </c>
      <c r="N8003">
        <v>8</v>
      </c>
      <c r="O8003">
        <v>1</v>
      </c>
      <c r="P8003">
        <v>2014</v>
      </c>
      <c r="R8003" t="s">
        <v>26</v>
      </c>
      <c r="S8003" t="s">
        <v>31</v>
      </c>
    </row>
    <row r="8004" spans="1:19" x14ac:dyDescent="0.25">
      <c r="A8004" t="s">
        <v>338</v>
      </c>
      <c r="B8004" t="s">
        <v>31856</v>
      </c>
      <c r="C8004" t="s">
        <v>15521</v>
      </c>
      <c r="E8004" t="s">
        <v>14757</v>
      </c>
      <c r="F8004" t="s">
        <v>202</v>
      </c>
      <c r="G8004">
        <v>33156</v>
      </c>
      <c r="H8004">
        <v>25.653212</v>
      </c>
      <c r="I8004">
        <v>-80.328946000000002</v>
      </c>
      <c r="J8004" s="1" t="d">
        <v>2019-01-10</v>
      </c>
      <c r="K8004">
        <v>113903</v>
      </c>
      <c r="L8004" t="s">
        <v>30</v>
      </c>
      <c r="M8004" s="1" t="d">
        <v>2014-04-01</v>
      </c>
      <c r="N8004">
        <v>4</v>
      </c>
      <c r="O8004">
        <v>1</v>
      </c>
      <c r="P8004">
        <v>2014</v>
      </c>
      <c r="R8004" t="s">
        <v>26</v>
      </c>
      <c r="S8004" t="s">
        <v>31</v>
      </c>
    </row>
    <row r="8005" spans="1:19" x14ac:dyDescent="0.25">
      <c r="A8005" t="s">
        <v>338</v>
      </c>
      <c r="B8005" t="s">
        <v>32310</v>
      </c>
      <c r="C8005" t="s">
        <v>18658</v>
      </c>
      <c r="E8005" t="s">
        <v>13343</v>
      </c>
      <c r="F8005" t="s">
        <v>10</v>
      </c>
      <c r="G8005">
        <v>83814</v>
      </c>
      <c r="H8005">
        <v>47.672440999999999</v>
      </c>
      <c r="I8005">
        <v>-116.783676</v>
      </c>
      <c r="J8005" s="1" t="d">
        <v>2019-01-10</v>
      </c>
      <c r="K8005">
        <v>114126</v>
      </c>
      <c r="L8005" t="s">
        <v>30</v>
      </c>
      <c r="M8005" s="1" t="d">
        <v>2014-10-01</v>
      </c>
      <c r="N8005">
        <v>10</v>
      </c>
      <c r="O8005">
        <v>1</v>
      </c>
      <c r="P8005">
        <v>2014</v>
      </c>
      <c r="R8005" t="s">
        <v>26</v>
      </c>
      <c r="S8005" t="s">
        <v>31</v>
      </c>
    </row>
    <row r="8006" spans="1:19" x14ac:dyDescent="0.25">
      <c r="A8006" t="s">
        <v>338</v>
      </c>
      <c r="B8006" t="s">
        <v>32316</v>
      </c>
      <c r="C8006" t="s">
        <v>32317</v>
      </c>
      <c r="E8006" t="s">
        <v>520</v>
      </c>
      <c r="F8006" t="s">
        <v>10</v>
      </c>
      <c r="G8006">
        <v>83422</v>
      </c>
      <c r="H8006">
        <v>43.747162000000003</v>
      </c>
      <c r="I8006">
        <v>-111.111474</v>
      </c>
      <c r="J8006" s="1" t="d">
        <v>2019-01-10</v>
      </c>
      <c r="K8006">
        <v>114130</v>
      </c>
      <c r="L8006" t="s">
        <v>30</v>
      </c>
      <c r="M8006" s="1" t="d">
        <v>2014-12-01</v>
      </c>
      <c r="N8006">
        <v>12</v>
      </c>
      <c r="O8006">
        <v>1</v>
      </c>
      <c r="P8006">
        <v>2014</v>
      </c>
      <c r="R8006" t="s">
        <v>26</v>
      </c>
      <c r="S8006" t="s">
        <v>31</v>
      </c>
    </row>
    <row r="8007" spans="1:19" x14ac:dyDescent="0.25">
      <c r="A8007" t="s">
        <v>338</v>
      </c>
      <c r="B8007" t="s">
        <v>32334</v>
      </c>
      <c r="C8007" t="s">
        <v>32335</v>
      </c>
      <c r="E8007" t="s">
        <v>234</v>
      </c>
      <c r="F8007" t="s">
        <v>10</v>
      </c>
      <c r="G8007">
        <v>83353</v>
      </c>
      <c r="H8007">
        <v>43.685907999999998</v>
      </c>
      <c r="I8007">
        <v>-114.36668</v>
      </c>
      <c r="J8007" s="1" t="d">
        <v>2019-01-10</v>
      </c>
      <c r="K8007">
        <v>114139</v>
      </c>
      <c r="L8007" t="s">
        <v>30</v>
      </c>
      <c r="M8007" s="1" t="d">
        <v>2014-12-01</v>
      </c>
      <c r="N8007">
        <v>12</v>
      </c>
      <c r="O8007">
        <v>1</v>
      </c>
      <c r="P8007">
        <v>2014</v>
      </c>
      <c r="R8007" t="s">
        <v>26</v>
      </c>
      <c r="S8007" t="s">
        <v>31</v>
      </c>
    </row>
    <row r="8008" spans="1:19" x14ac:dyDescent="0.25">
      <c r="A8008" t="s">
        <v>338</v>
      </c>
      <c r="B8008" t="s">
        <v>32356</v>
      </c>
      <c r="C8008" t="s">
        <v>17215</v>
      </c>
      <c r="E8008" t="s">
        <v>4332</v>
      </c>
      <c r="F8008" t="s">
        <v>373</v>
      </c>
      <c r="G8008">
        <v>61820</v>
      </c>
      <c r="H8008">
        <v>40.093533000000001</v>
      </c>
      <c r="I8008">
        <v>-88.237677000000005</v>
      </c>
      <c r="J8008" s="1" t="d">
        <v>2019-01-10</v>
      </c>
      <c r="K8008">
        <v>114151</v>
      </c>
      <c r="L8008" t="s">
        <v>30</v>
      </c>
      <c r="M8008" s="1" t="d">
        <v>2014-12-12</v>
      </c>
      <c r="N8008">
        <v>12</v>
      </c>
      <c r="O8008">
        <v>12</v>
      </c>
      <c r="P8008">
        <v>2014</v>
      </c>
      <c r="R8008" t="s">
        <v>26</v>
      </c>
      <c r="S8008" t="s">
        <v>31</v>
      </c>
    </row>
    <row r="8009" spans="1:19" x14ac:dyDescent="0.25">
      <c r="A8009" t="s">
        <v>338</v>
      </c>
      <c r="B8009" t="s">
        <v>32612</v>
      </c>
      <c r="C8009" t="s">
        <v>21248</v>
      </c>
      <c r="E8009" t="s">
        <v>3803</v>
      </c>
      <c r="F8009" t="s">
        <v>718</v>
      </c>
      <c r="G8009">
        <v>40202</v>
      </c>
      <c r="H8009">
        <v>38.256923999999998</v>
      </c>
      <c r="I8009">
        <v>-85.761505999999997</v>
      </c>
      <c r="J8009" s="1" t="d">
        <v>2019-01-10</v>
      </c>
      <c r="K8009">
        <v>114280</v>
      </c>
      <c r="L8009" t="s">
        <v>30</v>
      </c>
      <c r="M8009" s="1" t="d">
        <v>2014-12-01</v>
      </c>
      <c r="N8009">
        <v>12</v>
      </c>
      <c r="O8009">
        <v>1</v>
      </c>
      <c r="P8009">
        <v>2014</v>
      </c>
      <c r="R8009" t="s">
        <v>26</v>
      </c>
      <c r="S8009" t="s">
        <v>31</v>
      </c>
    </row>
    <row r="8010" spans="1:19" x14ac:dyDescent="0.25">
      <c r="A8010" t="s">
        <v>338</v>
      </c>
      <c r="B8010" t="s">
        <v>32914</v>
      </c>
      <c r="C8010" t="s">
        <v>17350</v>
      </c>
      <c r="E8010" t="s">
        <v>17351</v>
      </c>
      <c r="F8010" t="s">
        <v>657</v>
      </c>
      <c r="G8010">
        <v>4046</v>
      </c>
      <c r="H8010">
        <v>43.352561999999999</v>
      </c>
      <c r="I8010">
        <v>-70.472851000000006</v>
      </c>
      <c r="J8010" s="1" t="d">
        <v>2019-01-10</v>
      </c>
      <c r="K8010">
        <v>114431</v>
      </c>
      <c r="L8010" t="s">
        <v>30</v>
      </c>
      <c r="M8010" s="1" t="d">
        <v>2014-07-01</v>
      </c>
      <c r="N8010">
        <v>7</v>
      </c>
      <c r="O8010">
        <v>1</v>
      </c>
      <c r="P8010">
        <v>2014</v>
      </c>
      <c r="R8010" t="s">
        <v>26</v>
      </c>
      <c r="S8010" t="s">
        <v>31</v>
      </c>
    </row>
    <row r="8011" spans="1:19" x14ac:dyDescent="0.25">
      <c r="A8011" t="s">
        <v>338</v>
      </c>
      <c r="B8011" t="s">
        <v>32931</v>
      </c>
      <c r="C8011" t="s">
        <v>17353</v>
      </c>
      <c r="E8011" t="s">
        <v>17354</v>
      </c>
      <c r="F8011" t="s">
        <v>657</v>
      </c>
      <c r="G8011">
        <v>3907</v>
      </c>
      <c r="H8011">
        <v>43.244371999999998</v>
      </c>
      <c r="I8011">
        <v>-70.594631000000007</v>
      </c>
      <c r="J8011" s="1" t="d">
        <v>2019-01-10</v>
      </c>
      <c r="K8011">
        <v>114439</v>
      </c>
      <c r="L8011" t="s">
        <v>30</v>
      </c>
      <c r="M8011" s="1" t="d">
        <v>2014-07-01</v>
      </c>
      <c r="N8011">
        <v>7</v>
      </c>
      <c r="O8011">
        <v>1</v>
      </c>
      <c r="P8011">
        <v>2014</v>
      </c>
      <c r="R8011" t="s">
        <v>26</v>
      </c>
      <c r="S8011" t="s">
        <v>31</v>
      </c>
    </row>
    <row r="8012" spans="1:19" x14ac:dyDescent="0.25">
      <c r="A8012" t="s">
        <v>338</v>
      </c>
      <c r="B8012" t="s">
        <v>33114</v>
      </c>
      <c r="C8012" t="s">
        <v>33115</v>
      </c>
      <c r="E8012" t="s">
        <v>120</v>
      </c>
      <c r="F8012" t="s">
        <v>119</v>
      </c>
      <c r="G8012">
        <v>55401</v>
      </c>
      <c r="H8012">
        <v>44.979348000000002</v>
      </c>
      <c r="I8012">
        <v>-93.266144999999995</v>
      </c>
      <c r="J8012" s="1" t="d">
        <v>2019-01-10</v>
      </c>
      <c r="K8012">
        <v>114526</v>
      </c>
      <c r="L8012" t="s">
        <v>30</v>
      </c>
      <c r="M8012" s="1" t="d">
        <v>2014-09-01</v>
      </c>
      <c r="N8012">
        <v>9</v>
      </c>
      <c r="O8012">
        <v>1</v>
      </c>
      <c r="P8012">
        <v>2014</v>
      </c>
      <c r="R8012" t="s">
        <v>26</v>
      </c>
      <c r="S8012" t="s">
        <v>31</v>
      </c>
    </row>
    <row r="8013" spans="1:19" x14ac:dyDescent="0.25">
      <c r="A8013" t="s">
        <v>338</v>
      </c>
      <c r="B8013" t="s">
        <v>33116</v>
      </c>
      <c r="C8013" t="s">
        <v>33117</v>
      </c>
      <c r="E8013" t="s">
        <v>120</v>
      </c>
      <c r="F8013" t="s">
        <v>119</v>
      </c>
      <c r="G8013">
        <v>55402</v>
      </c>
      <c r="H8013">
        <v>44.976184000000003</v>
      </c>
      <c r="I8013">
        <v>-93.269730999999993</v>
      </c>
      <c r="J8013" s="1" t="d">
        <v>2019-01-10</v>
      </c>
      <c r="K8013">
        <v>114527</v>
      </c>
      <c r="L8013" t="s">
        <v>30</v>
      </c>
      <c r="M8013" s="1" t="d">
        <v>2014-09-01</v>
      </c>
      <c r="N8013">
        <v>9</v>
      </c>
      <c r="O8013">
        <v>1</v>
      </c>
      <c r="P8013">
        <v>2014</v>
      </c>
      <c r="R8013" t="s">
        <v>26</v>
      </c>
      <c r="S8013" t="s">
        <v>31</v>
      </c>
    </row>
    <row r="8014" spans="1:19" x14ac:dyDescent="0.25">
      <c r="A8014" t="s">
        <v>338</v>
      </c>
      <c r="B8014" t="s">
        <v>33133</v>
      </c>
      <c r="C8014" t="s">
        <v>33134</v>
      </c>
      <c r="E8014" t="s">
        <v>1827</v>
      </c>
      <c r="F8014" t="s">
        <v>119</v>
      </c>
      <c r="G8014">
        <v>55060</v>
      </c>
      <c r="H8014">
        <v>44.136884999999999</v>
      </c>
      <c r="I8014">
        <v>-93.254405000000006</v>
      </c>
      <c r="J8014" s="1" t="d">
        <v>2019-01-10</v>
      </c>
      <c r="K8014">
        <v>114535</v>
      </c>
      <c r="L8014" t="s">
        <v>30</v>
      </c>
      <c r="M8014" s="1" t="d">
        <v>2014-11-15</v>
      </c>
      <c r="N8014">
        <v>11</v>
      </c>
      <c r="O8014">
        <v>15</v>
      </c>
      <c r="P8014">
        <v>2014</v>
      </c>
      <c r="R8014" t="s">
        <v>26</v>
      </c>
      <c r="S8014" t="s">
        <v>31</v>
      </c>
    </row>
    <row r="8015" spans="1:19" x14ac:dyDescent="0.25">
      <c r="A8015" t="s">
        <v>338</v>
      </c>
      <c r="B8015" t="s">
        <v>34432</v>
      </c>
      <c r="C8015" t="s">
        <v>34433</v>
      </c>
      <c r="E8015" t="s">
        <v>7767</v>
      </c>
      <c r="F8015" t="s">
        <v>59</v>
      </c>
      <c r="G8015">
        <v>44313</v>
      </c>
      <c r="H8015">
        <v>41.137718</v>
      </c>
      <c r="I8015">
        <v>-81.546825999999996</v>
      </c>
      <c r="J8015" s="1" t="d">
        <v>2019-01-10</v>
      </c>
      <c r="K8015">
        <v>115253</v>
      </c>
      <c r="L8015" t="s">
        <v>30</v>
      </c>
      <c r="M8015" s="1" t="d">
        <v>2014-05-22</v>
      </c>
      <c r="N8015">
        <v>5</v>
      </c>
      <c r="O8015">
        <v>22</v>
      </c>
      <c r="P8015">
        <v>2014</v>
      </c>
      <c r="R8015" t="s">
        <v>26</v>
      </c>
      <c r="S8015" t="s">
        <v>31</v>
      </c>
    </row>
    <row r="8016" spans="1:19" x14ac:dyDescent="0.25">
      <c r="A8016" t="s">
        <v>338</v>
      </c>
      <c r="B8016" t="s">
        <v>34458</v>
      </c>
      <c r="C8016" t="s">
        <v>18668</v>
      </c>
      <c r="E8016" t="s">
        <v>2625</v>
      </c>
      <c r="F8016" t="s">
        <v>59</v>
      </c>
      <c r="G8016">
        <v>45202</v>
      </c>
      <c r="H8016">
        <v>39.103113</v>
      </c>
      <c r="I8016">
        <v>-84.511944</v>
      </c>
      <c r="J8016" s="1" t="d">
        <v>2019-01-10</v>
      </c>
      <c r="K8016">
        <v>115267</v>
      </c>
      <c r="L8016" t="s">
        <v>30</v>
      </c>
      <c r="M8016" s="1" t="d">
        <v>2014-10-01</v>
      </c>
      <c r="N8016">
        <v>10</v>
      </c>
      <c r="O8016">
        <v>1</v>
      </c>
      <c r="P8016">
        <v>2014</v>
      </c>
      <c r="R8016" t="s">
        <v>26</v>
      </c>
      <c r="S8016" t="s">
        <v>31</v>
      </c>
    </row>
    <row r="8017" spans="1:19" x14ac:dyDescent="0.25">
      <c r="A8017" t="s">
        <v>338</v>
      </c>
      <c r="B8017" t="s">
        <v>34627</v>
      </c>
      <c r="C8017" t="s">
        <v>34628</v>
      </c>
      <c r="E8017" t="s">
        <v>6839</v>
      </c>
      <c r="F8017" t="s">
        <v>137</v>
      </c>
      <c r="G8017">
        <v>97701</v>
      </c>
      <c r="H8017">
        <v>44.080710000000003</v>
      </c>
      <c r="I8017">
        <v>-121.305244</v>
      </c>
      <c r="J8017" s="1" t="d">
        <v>2019-01-10</v>
      </c>
      <c r="K8017">
        <v>115355</v>
      </c>
      <c r="L8017" t="s">
        <v>30</v>
      </c>
      <c r="M8017" s="1" t="d">
        <v>2014-08-01</v>
      </c>
      <c r="N8017">
        <v>8</v>
      </c>
      <c r="O8017">
        <v>1</v>
      </c>
      <c r="P8017">
        <v>2014</v>
      </c>
      <c r="R8017" t="s">
        <v>26</v>
      </c>
      <c r="S8017" t="s">
        <v>31</v>
      </c>
    </row>
    <row r="8018" spans="1:19" x14ac:dyDescent="0.25">
      <c r="A8018" t="s">
        <v>338</v>
      </c>
      <c r="B8018" t="s">
        <v>34629</v>
      </c>
      <c r="C8018" t="s">
        <v>34630</v>
      </c>
      <c r="E8018" t="s">
        <v>6839</v>
      </c>
      <c r="F8018" t="s">
        <v>137</v>
      </c>
      <c r="G8018">
        <v>97707</v>
      </c>
      <c r="H8018">
        <v>43.871284000000003</v>
      </c>
      <c r="I8018">
        <v>-121.444202</v>
      </c>
      <c r="J8018" s="1" t="d">
        <v>2019-01-10</v>
      </c>
      <c r="K8018">
        <v>115356</v>
      </c>
      <c r="L8018" t="s">
        <v>30</v>
      </c>
      <c r="M8018" s="1" t="d">
        <v>2014-07-01</v>
      </c>
      <c r="N8018">
        <v>7</v>
      </c>
      <c r="O8018">
        <v>1</v>
      </c>
      <c r="P8018">
        <v>2014</v>
      </c>
      <c r="R8018" t="s">
        <v>26</v>
      </c>
      <c r="S8018" t="s">
        <v>31</v>
      </c>
    </row>
    <row r="8019" spans="1:19" x14ac:dyDescent="0.25">
      <c r="A8019" t="s">
        <v>338</v>
      </c>
      <c r="B8019" t="s">
        <v>34668</v>
      </c>
      <c r="C8019" t="s">
        <v>34669</v>
      </c>
      <c r="E8019" t="s">
        <v>18678</v>
      </c>
      <c r="F8019" t="s">
        <v>137</v>
      </c>
      <c r="G8019">
        <v>97031</v>
      </c>
      <c r="H8019">
        <v>45.711261</v>
      </c>
      <c r="I8019">
        <v>-121.553014</v>
      </c>
      <c r="J8019" s="1" t="d">
        <v>2019-01-10</v>
      </c>
      <c r="K8019">
        <v>115381</v>
      </c>
      <c r="L8019" t="s">
        <v>30</v>
      </c>
      <c r="M8019" s="1" t="d">
        <v>2014-12-01</v>
      </c>
      <c r="N8019">
        <v>12</v>
      </c>
      <c r="O8019">
        <v>1</v>
      </c>
      <c r="P8019">
        <v>2014</v>
      </c>
      <c r="R8019" t="s">
        <v>26</v>
      </c>
      <c r="S8019" t="s">
        <v>31</v>
      </c>
    </row>
    <row r="8020" spans="1:19" x14ac:dyDescent="0.25">
      <c r="A8020" t="s">
        <v>338</v>
      </c>
      <c r="B8020" t="s">
        <v>34712</v>
      </c>
      <c r="C8020" t="s">
        <v>34713</v>
      </c>
      <c r="E8020" t="s">
        <v>136</v>
      </c>
      <c r="F8020" t="s">
        <v>137</v>
      </c>
      <c r="G8020">
        <v>97205</v>
      </c>
      <c r="H8020">
        <v>45.519996999999996</v>
      </c>
      <c r="I8020">
        <v>-122.68006</v>
      </c>
      <c r="J8020" s="1" t="d">
        <v>2019-01-10</v>
      </c>
      <c r="K8020">
        <v>115409</v>
      </c>
      <c r="L8020" t="s">
        <v>30</v>
      </c>
      <c r="M8020" s="1" t="d">
        <v>2014-12-01</v>
      </c>
      <c r="N8020">
        <v>12</v>
      </c>
      <c r="O8020">
        <v>1</v>
      </c>
      <c r="P8020">
        <v>2014</v>
      </c>
      <c r="R8020" t="s">
        <v>26</v>
      </c>
      <c r="S8020" t="s">
        <v>31</v>
      </c>
    </row>
    <row r="8021" spans="1:19" x14ac:dyDescent="0.25">
      <c r="A8021" t="s">
        <v>338</v>
      </c>
      <c r="B8021" t="s">
        <v>34764</v>
      </c>
      <c r="C8021" t="s">
        <v>16369</v>
      </c>
      <c r="E8021" t="s">
        <v>5951</v>
      </c>
      <c r="F8021" t="s">
        <v>157</v>
      </c>
      <c r="G8021">
        <v>17013</v>
      </c>
      <c r="H8021">
        <v>40.198776000000002</v>
      </c>
      <c r="I8021">
        <v>-77.189869999999999</v>
      </c>
      <c r="J8021" s="1" t="d">
        <v>2019-01-10</v>
      </c>
      <c r="K8021">
        <v>115439</v>
      </c>
      <c r="L8021" t="s">
        <v>30</v>
      </c>
      <c r="M8021" s="1" t="d">
        <v>2014-09-16</v>
      </c>
      <c r="N8021">
        <v>9</v>
      </c>
      <c r="O8021">
        <v>16</v>
      </c>
      <c r="P8021">
        <v>2014</v>
      </c>
      <c r="R8021" t="s">
        <v>26</v>
      </c>
      <c r="S8021" t="s">
        <v>31</v>
      </c>
    </row>
    <row r="8022" spans="1:19" x14ac:dyDescent="0.25">
      <c r="A8022" t="s">
        <v>338</v>
      </c>
      <c r="B8022" t="s">
        <v>35110</v>
      </c>
      <c r="C8022" t="s">
        <v>35111</v>
      </c>
      <c r="E8022" t="s">
        <v>35112</v>
      </c>
      <c r="F8022" t="s">
        <v>280</v>
      </c>
      <c r="G8022">
        <v>37186</v>
      </c>
      <c r="H8022">
        <v>36.553862000000002</v>
      </c>
      <c r="I8022">
        <v>-86.238085999999996</v>
      </c>
      <c r="J8022" s="1" t="d">
        <v>2019-01-10</v>
      </c>
      <c r="K8022">
        <v>115621</v>
      </c>
      <c r="L8022" t="s">
        <v>30</v>
      </c>
      <c r="M8022" s="1" t="d">
        <v>2014-11-01</v>
      </c>
      <c r="N8022">
        <v>11</v>
      </c>
      <c r="O8022">
        <v>1</v>
      </c>
      <c r="P8022">
        <v>2014</v>
      </c>
      <c r="R8022" t="s">
        <v>26</v>
      </c>
      <c r="S8022" t="s">
        <v>31</v>
      </c>
    </row>
    <row r="8023" spans="1:19" x14ac:dyDescent="0.25">
      <c r="A8023" t="s">
        <v>338</v>
      </c>
      <c r="B8023" t="s">
        <v>35457</v>
      </c>
      <c r="C8023" t="s">
        <v>35458</v>
      </c>
      <c r="E8023" t="s">
        <v>10196</v>
      </c>
      <c r="F8023" t="s">
        <v>37</v>
      </c>
      <c r="G8023">
        <v>78504</v>
      </c>
      <c r="H8023">
        <v>26.247595</v>
      </c>
      <c r="I8023">
        <v>-98.205776</v>
      </c>
      <c r="J8023" s="1" t="d">
        <v>2019-01-10</v>
      </c>
      <c r="K8023">
        <v>115793</v>
      </c>
      <c r="L8023" t="s">
        <v>30</v>
      </c>
      <c r="M8023" s="1" t="d">
        <v>2014-08-01</v>
      </c>
      <c r="N8023">
        <v>8</v>
      </c>
      <c r="O8023">
        <v>1</v>
      </c>
      <c r="P8023">
        <v>2014</v>
      </c>
      <c r="R8023" t="s">
        <v>26</v>
      </c>
      <c r="S8023" t="s">
        <v>31</v>
      </c>
    </row>
    <row r="8024" spans="1:19" x14ac:dyDescent="0.25">
      <c r="A8024" t="s">
        <v>338</v>
      </c>
      <c r="B8024" t="s">
        <v>35731</v>
      </c>
      <c r="C8024" t="s">
        <v>35732</v>
      </c>
      <c r="E8024" t="s">
        <v>3989</v>
      </c>
      <c r="F8024" t="s">
        <v>269</v>
      </c>
      <c r="G8024">
        <v>22901</v>
      </c>
      <c r="H8024">
        <v>38.031233</v>
      </c>
      <c r="I8024">
        <v>-78.481048999999999</v>
      </c>
      <c r="J8024" s="1" t="d">
        <v>2019-01-10</v>
      </c>
      <c r="K8024">
        <v>115928</v>
      </c>
      <c r="L8024" t="s">
        <v>30</v>
      </c>
      <c r="M8024" s="1" t="d">
        <v>2014-12-23</v>
      </c>
      <c r="N8024">
        <v>12</v>
      </c>
      <c r="O8024">
        <v>23</v>
      </c>
      <c r="P8024">
        <v>2014</v>
      </c>
      <c r="R8024" t="s">
        <v>26</v>
      </c>
      <c r="S8024" t="s">
        <v>31</v>
      </c>
    </row>
    <row r="8025" spans="1:19" x14ac:dyDescent="0.25">
      <c r="A8025" t="s">
        <v>338</v>
      </c>
      <c r="B8025" t="s">
        <v>35988</v>
      </c>
      <c r="C8025" t="s">
        <v>18660</v>
      </c>
      <c r="E8025" t="s">
        <v>18661</v>
      </c>
      <c r="F8025" t="s">
        <v>1120</v>
      </c>
      <c r="G8025">
        <v>5491</v>
      </c>
      <c r="H8025">
        <v>44.197147999999999</v>
      </c>
      <c r="I8025">
        <v>-73.361824999999996</v>
      </c>
      <c r="J8025" s="1" t="d">
        <v>2019-01-10</v>
      </c>
      <c r="K8025">
        <v>116064</v>
      </c>
      <c r="L8025" t="s">
        <v>30</v>
      </c>
      <c r="M8025" s="1" t="d">
        <v>2014-12-01</v>
      </c>
      <c r="N8025">
        <v>12</v>
      </c>
      <c r="O8025">
        <v>1</v>
      </c>
      <c r="P8025">
        <v>2014</v>
      </c>
      <c r="R8025" t="s">
        <v>26</v>
      </c>
      <c r="S8025" t="s">
        <v>31</v>
      </c>
    </row>
    <row r="8026" spans="1:19" x14ac:dyDescent="0.25">
      <c r="A8026" t="s">
        <v>338</v>
      </c>
      <c r="B8026" t="s">
        <v>35994</v>
      </c>
      <c r="C8026" t="s">
        <v>18667</v>
      </c>
      <c r="E8026" t="s">
        <v>2318</v>
      </c>
      <c r="F8026" t="s">
        <v>1120</v>
      </c>
      <c r="G8026">
        <v>5674</v>
      </c>
      <c r="H8026">
        <v>44.124262999999999</v>
      </c>
      <c r="I8026">
        <v>-72.882637000000003</v>
      </c>
      <c r="J8026" s="1" t="d">
        <v>2019-01-10</v>
      </c>
      <c r="K8026">
        <v>116067</v>
      </c>
      <c r="L8026" t="s">
        <v>30</v>
      </c>
      <c r="M8026" s="1" t="d">
        <v>2014-04-01</v>
      </c>
      <c r="N8026">
        <v>4</v>
      </c>
      <c r="O8026">
        <v>1</v>
      </c>
      <c r="P8026">
        <v>2014</v>
      </c>
      <c r="R8026" t="s">
        <v>26</v>
      </c>
      <c r="S8026" t="s">
        <v>31</v>
      </c>
    </row>
    <row r="8027" spans="1:19" x14ac:dyDescent="0.25">
      <c r="A8027" t="s">
        <v>338</v>
      </c>
      <c r="B8027" t="s">
        <v>36014</v>
      </c>
      <c r="C8027" t="s">
        <v>36015</v>
      </c>
      <c r="E8027" t="s">
        <v>6751</v>
      </c>
      <c r="F8027" t="s">
        <v>55</v>
      </c>
      <c r="G8027">
        <v>98226</v>
      </c>
      <c r="H8027">
        <v>48.783141000000001</v>
      </c>
      <c r="I8027">
        <v>-122.48400100000001</v>
      </c>
      <c r="J8027" s="1" t="d">
        <v>2019-01-10</v>
      </c>
      <c r="K8027">
        <v>116080</v>
      </c>
      <c r="L8027" t="s">
        <v>30</v>
      </c>
      <c r="M8027" s="1" t="d">
        <v>2014-03-21</v>
      </c>
      <c r="N8027">
        <v>3</v>
      </c>
      <c r="O8027">
        <v>21</v>
      </c>
      <c r="P8027">
        <v>2014</v>
      </c>
      <c r="R8027" t="s">
        <v>26</v>
      </c>
      <c r="S8027" t="s">
        <v>31</v>
      </c>
    </row>
    <row r="8028" spans="1:19" x14ac:dyDescent="0.25">
      <c r="A8028" t="s">
        <v>338</v>
      </c>
      <c r="B8028" t="s">
        <v>36019</v>
      </c>
      <c r="C8028" t="s">
        <v>15620</v>
      </c>
      <c r="E8028" t="s">
        <v>1877</v>
      </c>
      <c r="F8028" t="s">
        <v>55</v>
      </c>
      <c r="G8028">
        <v>98230</v>
      </c>
      <c r="H8028">
        <v>48.990492000000003</v>
      </c>
      <c r="I8028">
        <v>-122.774463</v>
      </c>
      <c r="J8028" s="1" t="d">
        <v>2019-01-10</v>
      </c>
      <c r="K8028">
        <v>116083</v>
      </c>
      <c r="L8028" t="s">
        <v>30</v>
      </c>
      <c r="M8028" s="1" t="d">
        <v>2014-04-01</v>
      </c>
      <c r="N8028">
        <v>4</v>
      </c>
      <c r="O8028">
        <v>1</v>
      </c>
      <c r="P8028">
        <v>2014</v>
      </c>
      <c r="R8028" t="s">
        <v>26</v>
      </c>
      <c r="S8028" t="s">
        <v>31</v>
      </c>
    </row>
    <row r="8029" spans="1:19" x14ac:dyDescent="0.25">
      <c r="A8029" t="s">
        <v>338</v>
      </c>
      <c r="B8029" t="s">
        <v>36337</v>
      </c>
      <c r="C8029" t="s">
        <v>18650</v>
      </c>
      <c r="E8029" t="s">
        <v>18651</v>
      </c>
      <c r="F8029" t="s">
        <v>64</v>
      </c>
      <c r="G8029">
        <v>83025</v>
      </c>
      <c r="H8029">
        <v>43.589855999999997</v>
      </c>
      <c r="I8029">
        <v>-110.82602300000001</v>
      </c>
      <c r="J8029" s="1" t="d">
        <v>2019-01-10</v>
      </c>
      <c r="K8029">
        <v>116252</v>
      </c>
      <c r="L8029" t="s">
        <v>30</v>
      </c>
      <c r="M8029" s="1" t="d">
        <v>2014-12-01</v>
      </c>
      <c r="N8029">
        <v>12</v>
      </c>
      <c r="O8029">
        <v>1</v>
      </c>
      <c r="P8029">
        <v>2014</v>
      </c>
      <c r="R8029" t="s">
        <v>26</v>
      </c>
      <c r="S8029" t="s">
        <v>31</v>
      </c>
    </row>
    <row r="8030" spans="1:19" x14ac:dyDescent="0.25">
      <c r="A8030" t="s">
        <v>338</v>
      </c>
      <c r="B8030" t="s">
        <v>16200</v>
      </c>
      <c r="C8030" t="s">
        <v>36484</v>
      </c>
      <c r="E8030" t="s">
        <v>5479</v>
      </c>
      <c r="F8030" t="s">
        <v>42</v>
      </c>
      <c r="G8030">
        <v>1301</v>
      </c>
      <c r="H8030">
        <v>42.586219999999997</v>
      </c>
      <c r="I8030">
        <v>-72.611534000000006</v>
      </c>
      <c r="J8030" s="1" t="d">
        <v>2019-02-06</v>
      </c>
      <c r="K8030">
        <v>116949</v>
      </c>
      <c r="L8030" t="s">
        <v>103</v>
      </c>
      <c r="M8030" s="1" t="d">
        <v>2014-05-01</v>
      </c>
      <c r="N8030">
        <v>5</v>
      </c>
      <c r="O8030">
        <v>1</v>
      </c>
      <c r="P8030">
        <v>2014</v>
      </c>
      <c r="R8030" t="s">
        <v>26</v>
      </c>
      <c r="S8030" t="s">
        <v>31</v>
      </c>
    </row>
    <row r="8031" spans="1:19" x14ac:dyDescent="0.25">
      <c r="A8031" t="s">
        <v>504</v>
      </c>
      <c r="B8031" t="s">
        <v>334</v>
      </c>
      <c r="C8031" t="s">
        <v>36569</v>
      </c>
      <c r="E8031" t="s">
        <v>8318</v>
      </c>
      <c r="F8031" t="s">
        <v>269</v>
      </c>
      <c r="G8031">
        <v>22546</v>
      </c>
      <c r="H8031">
        <v>37.938988999999999</v>
      </c>
      <c r="I8031">
        <v>-77.467484999999996</v>
      </c>
      <c r="J8031" s="1" t="d">
        <v>2019-02-06</v>
      </c>
      <c r="K8031">
        <v>117130</v>
      </c>
      <c r="L8031" t="s">
        <v>103</v>
      </c>
      <c r="M8031" s="1" t="d">
        <v>2014-09-08</v>
      </c>
      <c r="N8031">
        <v>9</v>
      </c>
      <c r="O8031">
        <v>8</v>
      </c>
      <c r="P8031">
        <v>2014</v>
      </c>
      <c r="R8031" t="s">
        <v>26</v>
      </c>
      <c r="S8031" t="s">
        <v>31</v>
      </c>
    </row>
    <row r="8032" spans="1:19" x14ac:dyDescent="0.25">
      <c r="A8032" t="s">
        <v>504</v>
      </c>
      <c r="B8032" t="s">
        <v>36571</v>
      </c>
      <c r="C8032" t="s">
        <v>36572</v>
      </c>
      <c r="E8032" t="s">
        <v>268</v>
      </c>
      <c r="F8032" t="s">
        <v>269</v>
      </c>
      <c r="G8032">
        <v>23509</v>
      </c>
      <c r="H8032">
        <v>36.861099000000003</v>
      </c>
      <c r="I8032">
        <v>-76.253860000000003</v>
      </c>
      <c r="J8032" s="1" t="d">
        <v>2019-02-06</v>
      </c>
      <c r="K8032">
        <v>117133</v>
      </c>
      <c r="L8032" t="s">
        <v>103</v>
      </c>
      <c r="M8032" s="1" t="d">
        <v>2014-12-31</v>
      </c>
      <c r="N8032">
        <v>12</v>
      </c>
      <c r="O8032">
        <v>31</v>
      </c>
      <c r="P8032">
        <v>2014</v>
      </c>
      <c r="R8032" t="s">
        <v>26</v>
      </c>
      <c r="S8032" t="s">
        <v>27</v>
      </c>
    </row>
    <row r="8033" spans="1:19" x14ac:dyDescent="0.25">
      <c r="A8033" t="s">
        <v>338</v>
      </c>
      <c r="B8033" t="s">
        <v>36713</v>
      </c>
      <c r="C8033" t="s">
        <v>36714</v>
      </c>
      <c r="E8033" t="s">
        <v>6042</v>
      </c>
      <c r="F8033" t="s">
        <v>269</v>
      </c>
      <c r="G8033">
        <v>22202</v>
      </c>
      <c r="H8033">
        <v>38.860939999999999</v>
      </c>
      <c r="I8033">
        <v>-77.049599999999998</v>
      </c>
      <c r="J8033" s="1" t="d">
        <v>2019-02-06</v>
      </c>
      <c r="K8033">
        <v>117495</v>
      </c>
      <c r="L8033" t="s">
        <v>103</v>
      </c>
      <c r="M8033" s="1" t="d">
        <v>2014-12-31</v>
      </c>
      <c r="N8033">
        <v>12</v>
      </c>
      <c r="O8033">
        <v>31</v>
      </c>
      <c r="P8033">
        <v>2014</v>
      </c>
      <c r="R8033" t="s">
        <v>26</v>
      </c>
      <c r="S8033" t="s">
        <v>31</v>
      </c>
    </row>
    <row r="8034" spans="1:19" x14ac:dyDescent="0.25">
      <c r="A8034" t="s">
        <v>338</v>
      </c>
      <c r="B8034" t="s">
        <v>24814</v>
      </c>
      <c r="C8034" t="s">
        <v>36715</v>
      </c>
      <c r="E8034" t="s">
        <v>10238</v>
      </c>
      <c r="F8034" t="s">
        <v>269</v>
      </c>
      <c r="G8034">
        <v>22192</v>
      </c>
      <c r="H8034">
        <v>38.656149999999997</v>
      </c>
      <c r="I8034">
        <v>-77.302999999999997</v>
      </c>
      <c r="J8034" s="1" t="d">
        <v>2019-02-06</v>
      </c>
      <c r="K8034">
        <v>117497</v>
      </c>
      <c r="L8034" t="s">
        <v>103</v>
      </c>
      <c r="M8034" s="1" t="d">
        <v>2014-12-31</v>
      </c>
      <c r="N8034">
        <v>12</v>
      </c>
      <c r="O8034">
        <v>31</v>
      </c>
      <c r="P8034">
        <v>2014</v>
      </c>
      <c r="R8034" t="s">
        <v>26</v>
      </c>
      <c r="S8034" t="s">
        <v>31</v>
      </c>
    </row>
    <row r="8035" spans="1:19" x14ac:dyDescent="0.25">
      <c r="A8035" t="s">
        <v>338</v>
      </c>
      <c r="B8035" t="s">
        <v>36720</v>
      </c>
      <c r="C8035" t="s">
        <v>36721</v>
      </c>
      <c r="E8035" t="s">
        <v>6042</v>
      </c>
      <c r="F8035" t="s">
        <v>269</v>
      </c>
      <c r="G8035">
        <v>22203</v>
      </c>
      <c r="H8035">
        <v>38.8807914</v>
      </c>
      <c r="I8035">
        <v>-77.115723700000004</v>
      </c>
      <c r="J8035" s="1" t="d">
        <v>2019-02-06</v>
      </c>
      <c r="K8035">
        <v>117501</v>
      </c>
      <c r="L8035" t="s">
        <v>103</v>
      </c>
      <c r="M8035" s="1" t="d">
        <v>2014-12-31</v>
      </c>
      <c r="N8035">
        <v>12</v>
      </c>
      <c r="O8035">
        <v>31</v>
      </c>
      <c r="P8035">
        <v>2014</v>
      </c>
      <c r="R8035" t="s">
        <v>26</v>
      </c>
      <c r="S8035" t="s">
        <v>31</v>
      </c>
    </row>
    <row r="8036" spans="1:19" x14ac:dyDescent="0.25">
      <c r="A8036" t="s">
        <v>338</v>
      </c>
      <c r="B8036" t="s">
        <v>36722</v>
      </c>
      <c r="C8036" t="s">
        <v>36723</v>
      </c>
      <c r="E8036" t="s">
        <v>6042</v>
      </c>
      <c r="F8036" t="s">
        <v>269</v>
      </c>
      <c r="G8036">
        <v>22202</v>
      </c>
      <c r="H8036">
        <v>38.853340000000003</v>
      </c>
      <c r="I8036">
        <v>-77.049300000000002</v>
      </c>
      <c r="J8036" s="1" t="d">
        <v>2019-02-06</v>
      </c>
      <c r="K8036">
        <v>117502</v>
      </c>
      <c r="L8036" t="s">
        <v>103</v>
      </c>
      <c r="M8036" s="1" t="d">
        <v>2014-12-31</v>
      </c>
      <c r="N8036">
        <v>12</v>
      </c>
      <c r="O8036">
        <v>31</v>
      </c>
      <c r="P8036">
        <v>2014</v>
      </c>
      <c r="R8036" t="s">
        <v>26</v>
      </c>
      <c r="S8036" t="s">
        <v>31</v>
      </c>
    </row>
    <row r="8037" spans="1:19" x14ac:dyDescent="0.25">
      <c r="A8037" t="s">
        <v>338</v>
      </c>
      <c r="B8037" t="s">
        <v>36724</v>
      </c>
      <c r="C8037" t="s">
        <v>36725</v>
      </c>
      <c r="E8037" t="s">
        <v>26176</v>
      </c>
      <c r="F8037" t="s">
        <v>269</v>
      </c>
      <c r="G8037">
        <v>22041</v>
      </c>
      <c r="H8037">
        <v>38.844318000000001</v>
      </c>
      <c r="I8037">
        <v>-77.119367999999994</v>
      </c>
      <c r="J8037" s="1" t="d">
        <v>2019-02-06</v>
      </c>
      <c r="K8037">
        <v>117503</v>
      </c>
      <c r="L8037" t="s">
        <v>103</v>
      </c>
      <c r="M8037" s="1" t="d">
        <v>2014-12-31</v>
      </c>
      <c r="N8037">
        <v>12</v>
      </c>
      <c r="O8037">
        <v>31</v>
      </c>
      <c r="P8037">
        <v>2014</v>
      </c>
      <c r="R8037" t="s">
        <v>26</v>
      </c>
      <c r="S8037" t="s">
        <v>31</v>
      </c>
    </row>
    <row r="8038" spans="1:19" x14ac:dyDescent="0.25">
      <c r="A8038" t="s">
        <v>338</v>
      </c>
      <c r="B8038" t="s">
        <v>18849</v>
      </c>
      <c r="C8038" t="s">
        <v>36726</v>
      </c>
      <c r="E8038" t="s">
        <v>6720</v>
      </c>
      <c r="F8038" t="s">
        <v>269</v>
      </c>
      <c r="G8038">
        <v>22306</v>
      </c>
      <c r="H8038">
        <v>38.771619000000001</v>
      </c>
      <c r="I8038">
        <v>-77.080669999999998</v>
      </c>
      <c r="J8038" s="1" t="d">
        <v>2019-02-06</v>
      </c>
      <c r="K8038">
        <v>117504</v>
      </c>
      <c r="L8038" t="s">
        <v>103</v>
      </c>
      <c r="M8038" s="1" t="d">
        <v>2014-12-31</v>
      </c>
      <c r="N8038">
        <v>12</v>
      </c>
      <c r="O8038">
        <v>31</v>
      </c>
      <c r="P8038">
        <v>2014</v>
      </c>
      <c r="R8038" t="s">
        <v>26</v>
      </c>
      <c r="S8038" t="s">
        <v>31</v>
      </c>
    </row>
    <row r="8039" spans="1:19" x14ac:dyDescent="0.25">
      <c r="A8039" t="s">
        <v>338</v>
      </c>
      <c r="B8039" t="s">
        <v>36727</v>
      </c>
      <c r="C8039" t="s">
        <v>36728</v>
      </c>
      <c r="E8039" t="s">
        <v>11286</v>
      </c>
      <c r="F8039" t="s">
        <v>269</v>
      </c>
      <c r="G8039">
        <v>22102</v>
      </c>
      <c r="H8039">
        <v>38.924920999999998</v>
      </c>
      <c r="I8039">
        <v>-77.236686000000006</v>
      </c>
      <c r="J8039" s="1" t="d">
        <v>2019-02-06</v>
      </c>
      <c r="K8039">
        <v>117505</v>
      </c>
      <c r="L8039" t="s">
        <v>103</v>
      </c>
      <c r="M8039" s="1" t="d">
        <v>2014-09-09</v>
      </c>
      <c r="N8039">
        <v>9</v>
      </c>
      <c r="O8039">
        <v>9</v>
      </c>
      <c r="P8039">
        <v>2014</v>
      </c>
      <c r="R8039" t="s">
        <v>26</v>
      </c>
      <c r="S8039" t="s">
        <v>27</v>
      </c>
    </row>
    <row r="8040" spans="1:19" x14ac:dyDescent="0.25">
      <c r="A8040" t="s">
        <v>338</v>
      </c>
      <c r="B8040" t="s">
        <v>36759</v>
      </c>
      <c r="C8040" t="s">
        <v>36760</v>
      </c>
      <c r="D8040" t="s">
        <v>36761</v>
      </c>
      <c r="E8040" t="s">
        <v>7425</v>
      </c>
      <c r="F8040" t="s">
        <v>69</v>
      </c>
      <c r="G8040">
        <v>70065</v>
      </c>
      <c r="H8040">
        <v>30.023219999999998</v>
      </c>
      <c r="I8040">
        <v>-90.272940000000006</v>
      </c>
      <c r="J8040" s="1" t="d">
        <v>2019-03-07</v>
      </c>
      <c r="K8040">
        <v>117592</v>
      </c>
      <c r="L8040" t="s">
        <v>71</v>
      </c>
      <c r="M8040" s="1" t="d">
        <v>2014-09-01</v>
      </c>
      <c r="N8040">
        <v>9</v>
      </c>
      <c r="O8040">
        <v>1</v>
      </c>
      <c r="P8040">
        <v>2014</v>
      </c>
      <c r="R8040" t="s">
        <v>26</v>
      </c>
      <c r="S8040" t="s">
        <v>31</v>
      </c>
    </row>
    <row r="8041" spans="1:19" x14ac:dyDescent="0.25">
      <c r="A8041" t="s">
        <v>338</v>
      </c>
      <c r="B8041" t="s">
        <v>14522</v>
      </c>
      <c r="C8041" t="s">
        <v>14523</v>
      </c>
      <c r="E8041" t="s">
        <v>5554</v>
      </c>
      <c r="F8041" t="s">
        <v>119</v>
      </c>
      <c r="G8041">
        <v>55344</v>
      </c>
      <c r="H8041">
        <v>44.856490999999998</v>
      </c>
      <c r="I8041">
        <v>-93.462739999999997</v>
      </c>
      <c r="J8041" s="1" t="d">
        <v>2019-03-07</v>
      </c>
      <c r="K8041">
        <v>118905</v>
      </c>
      <c r="L8041" t="s">
        <v>71</v>
      </c>
      <c r="M8041" s="1" t="d">
        <v>2014-01-01</v>
      </c>
      <c r="N8041">
        <v>1</v>
      </c>
      <c r="O8041">
        <v>1</v>
      </c>
      <c r="P8041">
        <v>2014</v>
      </c>
      <c r="R8041" t="s">
        <v>26</v>
      </c>
      <c r="S8041" t="s">
        <v>31</v>
      </c>
    </row>
    <row r="8042" spans="1:19" x14ac:dyDescent="0.25">
      <c r="A8042" t="s">
        <v>338</v>
      </c>
      <c r="B8042" t="s">
        <v>37007</v>
      </c>
      <c r="C8042" t="s">
        <v>37008</v>
      </c>
      <c r="E8042" t="s">
        <v>894</v>
      </c>
      <c r="F8042" t="s">
        <v>170</v>
      </c>
      <c r="G8042">
        <v>93003</v>
      </c>
      <c r="H8042">
        <v>34.246361</v>
      </c>
      <c r="I8042">
        <v>-119.202511</v>
      </c>
      <c r="J8042" s="1" t="d">
        <v>2019-04-08</v>
      </c>
      <c r="K8042">
        <v>120806</v>
      </c>
      <c r="L8042" t="s">
        <v>24</v>
      </c>
      <c r="M8042" s="1" t="d">
        <v>2014-09-01</v>
      </c>
      <c r="N8042">
        <v>9</v>
      </c>
      <c r="O8042">
        <v>1</v>
      </c>
      <c r="P8042">
        <v>2014</v>
      </c>
      <c r="R8042" t="s">
        <v>26</v>
      </c>
      <c r="S8042" t="s">
        <v>31</v>
      </c>
    </row>
    <row r="8043" spans="1:19" x14ac:dyDescent="0.25">
      <c r="A8043" t="s">
        <v>19</v>
      </c>
      <c r="B8043" t="s">
        <v>60</v>
      </c>
      <c r="C8043" t="s">
        <v>61</v>
      </c>
      <c r="D8043" t="s">
        <v>62</v>
      </c>
      <c r="E8043" t="s">
        <v>63</v>
      </c>
      <c r="F8043" t="s">
        <v>64</v>
      </c>
      <c r="G8043">
        <v>82001</v>
      </c>
      <c r="H8043">
        <v>41.135848000000003</v>
      </c>
      <c r="I8043">
        <v>-104.83023300000001</v>
      </c>
      <c r="J8043" s="1" t="d">
        <v>2019-04-08</v>
      </c>
      <c r="K8043">
        <v>215</v>
      </c>
      <c r="L8043" t="s">
        <v>24</v>
      </c>
      <c r="M8043" s="1" t="d">
        <v>2013-03-01</v>
      </c>
      <c r="N8043">
        <v>3</v>
      </c>
      <c r="O8043">
        <v>1</v>
      </c>
      <c r="P8043">
        <v>2013</v>
      </c>
      <c r="Q8043" t="s">
        <v>25</v>
      </c>
      <c r="R8043" t="s">
        <v>26</v>
      </c>
      <c r="S8043" t="s">
        <v>31</v>
      </c>
    </row>
    <row r="8044" spans="1:19" x14ac:dyDescent="0.25">
      <c r="A8044" t="s">
        <v>19</v>
      </c>
      <c r="B8044" t="s">
        <v>125</v>
      </c>
      <c r="C8044" t="s">
        <v>126</v>
      </c>
      <c r="D8044" t="s">
        <v>127</v>
      </c>
      <c r="E8044" t="s">
        <v>128</v>
      </c>
      <c r="F8044" t="s">
        <v>129</v>
      </c>
      <c r="G8044">
        <v>80104</v>
      </c>
      <c r="H8044">
        <v>39.407086999999997</v>
      </c>
      <c r="I8044">
        <v>-104.87200199999999</v>
      </c>
      <c r="J8044" s="1" t="d">
        <v>2018-03-08</v>
      </c>
      <c r="K8044">
        <v>633</v>
      </c>
      <c r="L8044" t="s">
        <v>30</v>
      </c>
      <c r="M8044" s="1" t="d">
        <v>2013-11-01</v>
      </c>
      <c r="N8044">
        <v>11</v>
      </c>
      <c r="O8044">
        <v>1</v>
      </c>
      <c r="P8044">
        <v>2013</v>
      </c>
      <c r="Q8044" t="s">
        <v>25</v>
      </c>
      <c r="R8044" t="s">
        <v>26</v>
      </c>
      <c r="S8044" t="s">
        <v>31</v>
      </c>
    </row>
    <row r="8045" spans="1:19" x14ac:dyDescent="0.25">
      <c r="A8045" t="s">
        <v>19</v>
      </c>
      <c r="B8045" t="s">
        <v>396</v>
      </c>
      <c r="C8045" t="s">
        <v>397</v>
      </c>
      <c r="D8045" t="s">
        <v>398</v>
      </c>
      <c r="E8045" t="s">
        <v>259</v>
      </c>
      <c r="F8045" t="s">
        <v>260</v>
      </c>
      <c r="G8045">
        <v>85019</v>
      </c>
      <c r="H8045">
        <v>33.498570000000001</v>
      </c>
      <c r="I8045">
        <v>-112.145787</v>
      </c>
      <c r="J8045" s="1" t="d">
        <v>2018-04-03</v>
      </c>
      <c r="K8045">
        <v>7031</v>
      </c>
      <c r="L8045" t="s">
        <v>30</v>
      </c>
      <c r="M8045" s="1" t="d">
        <v>2013-05-15</v>
      </c>
      <c r="N8045">
        <v>5</v>
      </c>
      <c r="O8045">
        <v>15</v>
      </c>
      <c r="P8045">
        <v>2013</v>
      </c>
      <c r="Q8045" t="s">
        <v>35</v>
      </c>
      <c r="R8045" t="s">
        <v>26</v>
      </c>
      <c r="S8045" t="s">
        <v>27</v>
      </c>
    </row>
    <row r="8046" spans="1:19" x14ac:dyDescent="0.25">
      <c r="A8046" t="s">
        <v>312</v>
      </c>
      <c r="B8046" t="s">
        <v>702</v>
      </c>
      <c r="C8046" t="s">
        <v>703</v>
      </c>
      <c r="E8046" t="s">
        <v>704</v>
      </c>
      <c r="F8046" t="s">
        <v>29</v>
      </c>
      <c r="G8046">
        <v>30004</v>
      </c>
      <c r="H8046">
        <v>34.136403999999999</v>
      </c>
      <c r="I8046">
        <v>-84.247971000000007</v>
      </c>
      <c r="J8046" s="1" t="d">
        <v>2018-10-04</v>
      </c>
      <c r="K8046">
        <v>20851</v>
      </c>
      <c r="L8046" t="s">
        <v>30</v>
      </c>
      <c r="M8046" s="1" t="d">
        <v>2013-03-15</v>
      </c>
      <c r="N8046">
        <v>3</v>
      </c>
      <c r="O8046">
        <v>15</v>
      </c>
      <c r="P8046">
        <v>2013</v>
      </c>
      <c r="R8046" t="s">
        <v>26</v>
      </c>
      <c r="S8046" t="s">
        <v>31</v>
      </c>
    </row>
    <row r="8047" spans="1:19" x14ac:dyDescent="0.25">
      <c r="A8047" t="s">
        <v>338</v>
      </c>
      <c r="B8047" t="s">
        <v>821</v>
      </c>
      <c r="C8047" t="s">
        <v>822</v>
      </c>
      <c r="E8047" t="s">
        <v>823</v>
      </c>
      <c r="F8047" t="s">
        <v>170</v>
      </c>
      <c r="G8047">
        <v>90731</v>
      </c>
      <c r="H8047">
        <v>33.740758</v>
      </c>
      <c r="I8047">
        <v>-118.28192</v>
      </c>
      <c r="J8047" s="1" t="d">
        <v>2018-05-03</v>
      </c>
      <c r="K8047">
        <v>21402</v>
      </c>
      <c r="L8047" t="s">
        <v>30</v>
      </c>
      <c r="M8047" s="1" t="d">
        <v>2013-03-26</v>
      </c>
      <c r="N8047">
        <v>3</v>
      </c>
      <c r="O8047">
        <v>26</v>
      </c>
      <c r="P8047">
        <v>2013</v>
      </c>
      <c r="R8047" t="s">
        <v>26</v>
      </c>
      <c r="S8047" t="s">
        <v>31</v>
      </c>
    </row>
    <row r="8048" spans="1:19" x14ac:dyDescent="0.25">
      <c r="A8048" t="s">
        <v>338</v>
      </c>
      <c r="B8048" t="s">
        <v>826</v>
      </c>
      <c r="C8048" t="s">
        <v>827</v>
      </c>
      <c r="D8048" t="s">
        <v>828</v>
      </c>
      <c r="E8048" t="s">
        <v>226</v>
      </c>
      <c r="F8048" t="s">
        <v>170</v>
      </c>
      <c r="G8048">
        <v>90049</v>
      </c>
      <c r="H8048">
        <v>34.077587999999999</v>
      </c>
      <c r="I8048">
        <v>-118.474585</v>
      </c>
      <c r="J8048" s="1" t="d">
        <v>2018-12-11</v>
      </c>
      <c r="K8048">
        <v>21419</v>
      </c>
      <c r="L8048" t="s">
        <v>829</v>
      </c>
      <c r="M8048" s="1" t="d">
        <v>2013-07-01</v>
      </c>
      <c r="N8048">
        <v>7</v>
      </c>
      <c r="O8048">
        <v>1</v>
      </c>
      <c r="P8048">
        <v>2013</v>
      </c>
      <c r="R8048" t="s">
        <v>26</v>
      </c>
      <c r="S8048" t="s">
        <v>31</v>
      </c>
    </row>
    <row r="8049" spans="1:19" x14ac:dyDescent="0.25">
      <c r="A8049" t="s">
        <v>370</v>
      </c>
      <c r="B8049" t="s">
        <v>1134</v>
      </c>
      <c r="C8049" t="s">
        <v>1135</v>
      </c>
      <c r="E8049" t="s">
        <v>1136</v>
      </c>
      <c r="F8049" t="s">
        <v>170</v>
      </c>
      <c r="G8049">
        <v>92335</v>
      </c>
      <c r="H8049">
        <v>34.075208000000003</v>
      </c>
      <c r="I8049">
        <v>-117.488947</v>
      </c>
      <c r="J8049" s="1" t="d">
        <v>2018-12-11</v>
      </c>
      <c r="K8049">
        <v>23483</v>
      </c>
      <c r="L8049" t="s">
        <v>30</v>
      </c>
      <c r="M8049" s="1" t="d">
        <v>2013-04-30</v>
      </c>
      <c r="N8049">
        <v>4</v>
      </c>
      <c r="O8049">
        <v>30</v>
      </c>
      <c r="P8049">
        <v>2013</v>
      </c>
      <c r="Q8049" t="s">
        <v>35</v>
      </c>
      <c r="R8049" t="s">
        <v>26</v>
      </c>
      <c r="S8049" t="s">
        <v>27</v>
      </c>
    </row>
    <row r="8050" spans="1:19" x14ac:dyDescent="0.25">
      <c r="A8050" t="s">
        <v>19</v>
      </c>
      <c r="B8050" t="s">
        <v>4922</v>
      </c>
      <c r="C8050" t="s">
        <v>4923</v>
      </c>
      <c r="E8050" t="s">
        <v>4924</v>
      </c>
      <c r="F8050" t="s">
        <v>1091</v>
      </c>
      <c r="G8050">
        <v>7042</v>
      </c>
      <c r="H8050">
        <v>40.823428999999997</v>
      </c>
      <c r="I8050">
        <v>-74.209040000000002</v>
      </c>
      <c r="J8050" s="1" t="d">
        <v>2018-11-08</v>
      </c>
      <c r="K8050">
        <v>35058</v>
      </c>
      <c r="L8050" t="s">
        <v>30</v>
      </c>
      <c r="M8050" s="1" t="d">
        <v>2013-05-31</v>
      </c>
      <c r="N8050">
        <v>5</v>
      </c>
      <c r="O8050">
        <v>31</v>
      </c>
      <c r="P8050">
        <v>2013</v>
      </c>
      <c r="Q8050" t="s">
        <v>33</v>
      </c>
      <c r="R8050" t="s">
        <v>26</v>
      </c>
      <c r="S8050" t="s">
        <v>27</v>
      </c>
    </row>
    <row r="8051" spans="1:19" x14ac:dyDescent="0.25">
      <c r="A8051" t="s">
        <v>19</v>
      </c>
      <c r="B8051" t="s">
        <v>4944</v>
      </c>
      <c r="C8051" t="s">
        <v>4945</v>
      </c>
      <c r="E8051" t="s">
        <v>4946</v>
      </c>
      <c r="F8051" t="s">
        <v>23</v>
      </c>
      <c r="G8051">
        <v>36207</v>
      </c>
      <c r="H8051">
        <v>33.622126000000002</v>
      </c>
      <c r="I8051">
        <v>-85.770319999999998</v>
      </c>
      <c r="J8051" s="1" t="d">
        <v>2018-11-08</v>
      </c>
      <c r="K8051">
        <v>35070</v>
      </c>
      <c r="L8051" t="s">
        <v>30</v>
      </c>
      <c r="M8051" s="1" t="d">
        <v>2013-09-28</v>
      </c>
      <c r="N8051">
        <v>9</v>
      </c>
      <c r="O8051">
        <v>28</v>
      </c>
      <c r="P8051">
        <v>2013</v>
      </c>
      <c r="Q8051" t="s">
        <v>35</v>
      </c>
      <c r="R8051" t="s">
        <v>26</v>
      </c>
      <c r="S8051" t="s">
        <v>27</v>
      </c>
    </row>
    <row r="8052" spans="1:19" x14ac:dyDescent="0.25">
      <c r="A8052" t="s">
        <v>19</v>
      </c>
      <c r="B8052" t="s">
        <v>1121</v>
      </c>
      <c r="C8052" t="s">
        <v>1122</v>
      </c>
      <c r="D8052" t="s">
        <v>1123</v>
      </c>
      <c r="E8052" t="s">
        <v>1124</v>
      </c>
      <c r="F8052" t="s">
        <v>170</v>
      </c>
      <c r="G8052">
        <v>94603</v>
      </c>
      <c r="H8052">
        <v>37.727763000000003</v>
      </c>
      <c r="I8052">
        <v>-122.192533</v>
      </c>
      <c r="J8052" s="1" t="d">
        <v>2019-01-10</v>
      </c>
      <c r="K8052">
        <v>36573</v>
      </c>
      <c r="L8052" t="s">
        <v>30</v>
      </c>
      <c r="M8052" s="1" t="d">
        <v>2013-03-23</v>
      </c>
      <c r="N8052">
        <v>3</v>
      </c>
      <c r="O8052">
        <v>23</v>
      </c>
      <c r="P8052">
        <v>2013</v>
      </c>
      <c r="Q8052" t="s">
        <v>35</v>
      </c>
      <c r="R8052" t="s">
        <v>26</v>
      </c>
      <c r="S8052" t="s">
        <v>27</v>
      </c>
    </row>
    <row r="8053" spans="1:19" x14ac:dyDescent="0.25">
      <c r="A8053" t="s">
        <v>19</v>
      </c>
      <c r="B8053" t="s">
        <v>5821</v>
      </c>
      <c r="C8053" t="s">
        <v>5822</v>
      </c>
      <c r="E8053" t="s">
        <v>5823</v>
      </c>
      <c r="F8053" t="s">
        <v>373</v>
      </c>
      <c r="G8053">
        <v>60409</v>
      </c>
      <c r="H8053">
        <v>41.622812000000003</v>
      </c>
      <c r="I8053">
        <v>-87.527426000000006</v>
      </c>
      <c r="J8053" s="1" t="d">
        <v>2018-10-04</v>
      </c>
      <c r="K8053">
        <v>36581</v>
      </c>
      <c r="L8053" t="s">
        <v>30</v>
      </c>
      <c r="M8053" s="1" t="d">
        <v>2013-08-01</v>
      </c>
      <c r="N8053">
        <v>8</v>
      </c>
      <c r="O8053">
        <v>1</v>
      </c>
      <c r="P8053">
        <v>2013</v>
      </c>
      <c r="Q8053" t="s">
        <v>35</v>
      </c>
      <c r="R8053" t="s">
        <v>26</v>
      </c>
      <c r="S8053" t="s">
        <v>31</v>
      </c>
    </row>
    <row r="8054" spans="1:19" x14ac:dyDescent="0.25">
      <c r="A8054" t="s">
        <v>338</v>
      </c>
      <c r="B8054" t="s">
        <v>6016</v>
      </c>
      <c r="C8054" t="s">
        <v>6017</v>
      </c>
      <c r="D8054" t="s">
        <v>6018</v>
      </c>
      <c r="E8054" t="s">
        <v>6019</v>
      </c>
      <c r="F8054" t="s">
        <v>67</v>
      </c>
      <c r="G8054">
        <v>6320</v>
      </c>
      <c r="H8054">
        <v>41.356471999999997</v>
      </c>
      <c r="I8054">
        <v>-72.094412000000005</v>
      </c>
      <c r="J8054" s="1" t="d">
        <v>2019-04-08</v>
      </c>
      <c r="K8054">
        <v>36928</v>
      </c>
      <c r="L8054" t="s">
        <v>24</v>
      </c>
      <c r="M8054" s="1" t="d">
        <v>2013-07-01</v>
      </c>
      <c r="N8054">
        <v>7</v>
      </c>
      <c r="O8054">
        <v>1</v>
      </c>
      <c r="P8054">
        <v>2013</v>
      </c>
      <c r="R8054" t="s">
        <v>26</v>
      </c>
      <c r="S8054" t="s">
        <v>31</v>
      </c>
    </row>
    <row r="8055" spans="1:19" x14ac:dyDescent="0.25">
      <c r="A8055" t="s">
        <v>338</v>
      </c>
      <c r="B8055" t="s">
        <v>6242</v>
      </c>
      <c r="C8055" t="s">
        <v>6243</v>
      </c>
      <c r="E8055" t="s">
        <v>66</v>
      </c>
      <c r="F8055" t="s">
        <v>67</v>
      </c>
      <c r="G8055">
        <v>6106</v>
      </c>
      <c r="H8055">
        <v>41.763430999999997</v>
      </c>
      <c r="I8055">
        <v>-72.685271999999998</v>
      </c>
      <c r="J8055" s="1" t="d">
        <v>2018-04-03</v>
      </c>
      <c r="K8055">
        <v>38095</v>
      </c>
      <c r="L8055" t="s">
        <v>30</v>
      </c>
      <c r="M8055" s="1" t="d">
        <v>2013-07-17</v>
      </c>
      <c r="N8055">
        <v>7</v>
      </c>
      <c r="O8055">
        <v>17</v>
      </c>
      <c r="P8055">
        <v>2013</v>
      </c>
      <c r="R8055" t="s">
        <v>26</v>
      </c>
      <c r="S8055" t="s">
        <v>31</v>
      </c>
    </row>
    <row r="8056" spans="1:19" x14ac:dyDescent="0.25">
      <c r="A8056" t="s">
        <v>504</v>
      </c>
      <c r="B8056" t="s">
        <v>6296</v>
      </c>
      <c r="C8056" t="s">
        <v>6297</v>
      </c>
      <c r="D8056" t="s">
        <v>6298</v>
      </c>
      <c r="E8056" t="s">
        <v>6299</v>
      </c>
      <c r="F8056" t="s">
        <v>29</v>
      </c>
      <c r="G8056">
        <v>31763</v>
      </c>
      <c r="H8056">
        <v>31.633203000000002</v>
      </c>
      <c r="I8056">
        <v>-84.240701000000001</v>
      </c>
      <c r="J8056" s="1" t="d">
        <v>2018-10-04</v>
      </c>
      <c r="K8056">
        <v>38474</v>
      </c>
      <c r="L8056" t="s">
        <v>30</v>
      </c>
      <c r="M8056" s="1" t="d">
        <v>2013-10-13</v>
      </c>
      <c r="N8056">
        <v>10</v>
      </c>
      <c r="O8056">
        <v>13</v>
      </c>
      <c r="P8056">
        <v>2013</v>
      </c>
      <c r="R8056" t="s">
        <v>26</v>
      </c>
      <c r="S8056" t="s">
        <v>31</v>
      </c>
    </row>
    <row r="8057" spans="1:19" x14ac:dyDescent="0.25">
      <c r="A8057" t="s">
        <v>19</v>
      </c>
      <c r="B8057" t="s">
        <v>6373</v>
      </c>
      <c r="C8057" t="s">
        <v>6541</v>
      </c>
      <c r="E8057" t="s">
        <v>6542</v>
      </c>
      <c r="F8057" t="s">
        <v>1120</v>
      </c>
      <c r="G8057">
        <v>5495</v>
      </c>
      <c r="H8057">
        <v>44.463549999999998</v>
      </c>
      <c r="I8057">
        <v>-73.127562999999995</v>
      </c>
      <c r="J8057" s="1" t="d">
        <v>2019-03-07</v>
      </c>
      <c r="K8057">
        <v>39601</v>
      </c>
      <c r="L8057" t="s">
        <v>71</v>
      </c>
      <c r="M8057" s="1" t="d">
        <v>2013-01-01</v>
      </c>
      <c r="N8057">
        <v>1</v>
      </c>
      <c r="O8057">
        <v>1</v>
      </c>
      <c r="P8057">
        <v>2013</v>
      </c>
      <c r="Q8057" t="s">
        <v>35</v>
      </c>
      <c r="R8057" t="s">
        <v>26</v>
      </c>
      <c r="S8057" t="s">
        <v>27</v>
      </c>
    </row>
    <row r="8058" spans="1:19" x14ac:dyDescent="0.25">
      <c r="A8058" t="s">
        <v>338</v>
      </c>
      <c r="B8058" t="s">
        <v>7321</v>
      </c>
      <c r="C8058" t="s">
        <v>7322</v>
      </c>
      <c r="E8058" t="s">
        <v>95</v>
      </c>
      <c r="F8058" t="s">
        <v>37</v>
      </c>
      <c r="G8058">
        <v>75201</v>
      </c>
      <c r="H8058">
        <v>32.779791000000003</v>
      </c>
      <c r="I8058">
        <v>-96.799045399999997</v>
      </c>
      <c r="J8058" s="1" t="d">
        <v>2018-12-11</v>
      </c>
      <c r="K8058">
        <v>40376</v>
      </c>
      <c r="L8058" t="s">
        <v>30</v>
      </c>
      <c r="M8058" s="1" t="d">
        <v>2013-06-01</v>
      </c>
      <c r="N8058">
        <v>6</v>
      </c>
      <c r="O8058">
        <v>1</v>
      </c>
      <c r="P8058">
        <v>2013</v>
      </c>
      <c r="R8058" t="s">
        <v>26</v>
      </c>
      <c r="S8058" t="s">
        <v>27</v>
      </c>
    </row>
    <row r="8059" spans="1:19" x14ac:dyDescent="0.25">
      <c r="A8059" t="s">
        <v>338</v>
      </c>
      <c r="B8059" t="s">
        <v>8037</v>
      </c>
      <c r="C8059" t="s">
        <v>8038</v>
      </c>
      <c r="E8059" t="s">
        <v>131</v>
      </c>
      <c r="F8059" t="s">
        <v>129</v>
      </c>
      <c r="G8059">
        <v>80301</v>
      </c>
      <c r="H8059">
        <v>40.086210999999999</v>
      </c>
      <c r="I8059">
        <v>-105.20680400000001</v>
      </c>
      <c r="J8059" s="1" t="d">
        <v>2018-12-11</v>
      </c>
      <c r="K8059">
        <v>42541</v>
      </c>
      <c r="L8059" t="s">
        <v>30</v>
      </c>
      <c r="M8059" s="1" t="d">
        <v>2013-02-01</v>
      </c>
      <c r="N8059">
        <v>2</v>
      </c>
      <c r="O8059">
        <v>1</v>
      </c>
      <c r="P8059">
        <v>2013</v>
      </c>
      <c r="R8059" t="s">
        <v>26</v>
      </c>
      <c r="S8059" t="s">
        <v>27</v>
      </c>
    </row>
    <row r="8060" spans="1:19" x14ac:dyDescent="0.25">
      <c r="A8060" t="s">
        <v>338</v>
      </c>
      <c r="B8060" t="s">
        <v>8039</v>
      </c>
      <c r="C8060" t="s">
        <v>8040</v>
      </c>
      <c r="E8060" t="s">
        <v>131</v>
      </c>
      <c r="F8060" t="s">
        <v>129</v>
      </c>
      <c r="G8060">
        <v>80301</v>
      </c>
      <c r="H8060">
        <v>40.024577999999998</v>
      </c>
      <c r="I8060">
        <v>-105.23219400000001</v>
      </c>
      <c r="J8060" s="1" t="d">
        <v>2018-12-11</v>
      </c>
      <c r="K8060">
        <v>42542</v>
      </c>
      <c r="L8060" t="s">
        <v>30</v>
      </c>
      <c r="M8060" s="1" t="d">
        <v>2013-02-01</v>
      </c>
      <c r="N8060">
        <v>2</v>
      </c>
      <c r="O8060">
        <v>1</v>
      </c>
      <c r="P8060">
        <v>2013</v>
      </c>
      <c r="R8060" t="s">
        <v>26</v>
      </c>
      <c r="S8060" t="s">
        <v>27</v>
      </c>
    </row>
    <row r="8061" spans="1:19" x14ac:dyDescent="0.25">
      <c r="A8061" t="s">
        <v>19</v>
      </c>
      <c r="B8061" t="s">
        <v>8051</v>
      </c>
      <c r="C8061" t="s">
        <v>8052</v>
      </c>
      <c r="E8061" t="s">
        <v>3006</v>
      </c>
      <c r="F8061" t="s">
        <v>78</v>
      </c>
      <c r="G8061">
        <v>66202</v>
      </c>
      <c r="H8061">
        <v>39.042242000000002</v>
      </c>
      <c r="I8061">
        <v>-94.650650999999996</v>
      </c>
      <c r="J8061" s="1" t="d">
        <v>2018-07-09</v>
      </c>
      <c r="K8061">
        <v>42582</v>
      </c>
      <c r="L8061" t="s">
        <v>30</v>
      </c>
      <c r="M8061" s="1" t="d">
        <v>2013-12-25</v>
      </c>
      <c r="N8061">
        <v>12</v>
      </c>
      <c r="O8061">
        <v>25</v>
      </c>
      <c r="P8061">
        <v>2013</v>
      </c>
      <c r="Q8061" t="s">
        <v>35</v>
      </c>
      <c r="R8061" t="s">
        <v>26</v>
      </c>
      <c r="S8061" t="s">
        <v>27</v>
      </c>
    </row>
    <row r="8062" spans="1:19" x14ac:dyDescent="0.25">
      <c r="A8062" t="s">
        <v>19</v>
      </c>
      <c r="B8062" t="s">
        <v>8058</v>
      </c>
      <c r="C8062" t="s">
        <v>8059</v>
      </c>
      <c r="D8062" t="s">
        <v>8060</v>
      </c>
      <c r="E8062" t="s">
        <v>8061</v>
      </c>
      <c r="F8062" t="s">
        <v>69</v>
      </c>
      <c r="G8062">
        <v>71103</v>
      </c>
      <c r="H8062">
        <v>32.479998000000002</v>
      </c>
      <c r="I8062">
        <v>-93.766014999999996</v>
      </c>
      <c r="J8062" s="1" t="d">
        <v>2018-12-11</v>
      </c>
      <c r="K8062">
        <v>42586</v>
      </c>
      <c r="L8062" t="s">
        <v>8062</v>
      </c>
      <c r="M8062" s="1" t="d">
        <v>2013-01-31</v>
      </c>
      <c r="N8062">
        <v>1</v>
      </c>
      <c r="O8062">
        <v>31</v>
      </c>
      <c r="P8062">
        <v>2013</v>
      </c>
      <c r="Q8062" t="s">
        <v>35</v>
      </c>
      <c r="R8062" t="s">
        <v>26</v>
      </c>
      <c r="S8062" t="s">
        <v>31</v>
      </c>
    </row>
    <row r="8063" spans="1:19" x14ac:dyDescent="0.25">
      <c r="A8063" t="s">
        <v>19</v>
      </c>
      <c r="B8063" t="s">
        <v>8081</v>
      </c>
      <c r="C8063" t="s">
        <v>8082</v>
      </c>
      <c r="D8063" t="s">
        <v>8083</v>
      </c>
      <c r="E8063" t="s">
        <v>8084</v>
      </c>
      <c r="F8063" t="s">
        <v>157</v>
      </c>
      <c r="G8063">
        <v>16038</v>
      </c>
      <c r="H8063">
        <v>41.198107</v>
      </c>
      <c r="I8063">
        <v>-79.974131</v>
      </c>
      <c r="J8063" s="1" t="d">
        <v>2018-10-04</v>
      </c>
      <c r="K8063">
        <v>42596</v>
      </c>
      <c r="L8063" t="s">
        <v>30</v>
      </c>
      <c r="M8063" s="1" t="d">
        <v>2013-07-15</v>
      </c>
      <c r="N8063">
        <v>7</v>
      </c>
      <c r="O8063">
        <v>15</v>
      </c>
      <c r="P8063">
        <v>2013</v>
      </c>
      <c r="Q8063" t="s">
        <v>35</v>
      </c>
      <c r="R8063" t="s">
        <v>26</v>
      </c>
      <c r="S8063" t="s">
        <v>31</v>
      </c>
    </row>
    <row r="8064" spans="1:19" x14ac:dyDescent="0.25">
      <c r="A8064" t="s">
        <v>19</v>
      </c>
      <c r="B8064" t="s">
        <v>6373</v>
      </c>
      <c r="C8064" t="s">
        <v>8285</v>
      </c>
      <c r="D8064" t="s">
        <v>8286</v>
      </c>
      <c r="E8064" t="s">
        <v>8287</v>
      </c>
      <c r="F8064" t="s">
        <v>48</v>
      </c>
      <c r="G8064">
        <v>12828</v>
      </c>
      <c r="H8064">
        <v>43.247884999999997</v>
      </c>
      <c r="I8064">
        <v>-73.674144999999996</v>
      </c>
      <c r="J8064" s="1" t="d">
        <v>2019-03-07</v>
      </c>
      <c r="K8064">
        <v>43645</v>
      </c>
      <c r="L8064" t="s">
        <v>71</v>
      </c>
      <c r="M8064" s="1" t="d">
        <v>2013-01-01</v>
      </c>
      <c r="N8064">
        <v>1</v>
      </c>
      <c r="O8064">
        <v>1</v>
      </c>
      <c r="P8064">
        <v>2013</v>
      </c>
      <c r="Q8064" t="s">
        <v>35</v>
      </c>
      <c r="R8064" t="s">
        <v>26</v>
      </c>
      <c r="S8064" t="s">
        <v>27</v>
      </c>
    </row>
    <row r="8065" spans="1:19" x14ac:dyDescent="0.25">
      <c r="A8065" t="s">
        <v>19</v>
      </c>
      <c r="B8065" t="s">
        <v>6373</v>
      </c>
      <c r="C8065" t="s">
        <v>8288</v>
      </c>
      <c r="E8065" t="s">
        <v>4248</v>
      </c>
      <c r="F8065" t="s">
        <v>48</v>
      </c>
      <c r="G8065">
        <v>14456</v>
      </c>
      <c r="H8065">
        <v>42.881532</v>
      </c>
      <c r="I8065">
        <v>-76.971414999999993</v>
      </c>
      <c r="J8065" s="1" t="d">
        <v>2019-03-07</v>
      </c>
      <c r="K8065">
        <v>43646</v>
      </c>
      <c r="L8065" t="s">
        <v>71</v>
      </c>
      <c r="M8065" s="1" t="d">
        <v>2013-01-01</v>
      </c>
      <c r="N8065">
        <v>1</v>
      </c>
      <c r="O8065">
        <v>1</v>
      </c>
      <c r="P8065">
        <v>2013</v>
      </c>
      <c r="Q8065" t="s">
        <v>35</v>
      </c>
      <c r="R8065" t="s">
        <v>26</v>
      </c>
      <c r="S8065" t="s">
        <v>27</v>
      </c>
    </row>
    <row r="8066" spans="1:19" x14ac:dyDescent="0.25">
      <c r="A8066" t="s">
        <v>370</v>
      </c>
      <c r="B8066" t="s">
        <v>8297</v>
      </c>
      <c r="C8066" t="s">
        <v>8298</v>
      </c>
      <c r="E8066" t="s">
        <v>8299</v>
      </c>
      <c r="F8066" t="s">
        <v>208</v>
      </c>
      <c r="G8066">
        <v>29565</v>
      </c>
      <c r="H8066">
        <v>34.338287000000001</v>
      </c>
      <c r="I8066">
        <v>-79.532570000000007</v>
      </c>
      <c r="J8066" s="1" t="d">
        <v>2018-10-04</v>
      </c>
      <c r="K8066">
        <v>43664</v>
      </c>
      <c r="L8066" t="s">
        <v>30</v>
      </c>
      <c r="M8066" s="1" t="d">
        <v>2013-04-15</v>
      </c>
      <c r="N8066">
        <v>4</v>
      </c>
      <c r="O8066">
        <v>15</v>
      </c>
      <c r="P8066">
        <v>2013</v>
      </c>
      <c r="Q8066" t="s">
        <v>35</v>
      </c>
      <c r="R8066" t="s">
        <v>26</v>
      </c>
      <c r="S8066" t="s">
        <v>31</v>
      </c>
    </row>
    <row r="8067" spans="1:19" x14ac:dyDescent="0.25">
      <c r="A8067" t="s">
        <v>370</v>
      </c>
      <c r="B8067" t="s">
        <v>8303</v>
      </c>
      <c r="C8067" t="s">
        <v>8304</v>
      </c>
      <c r="D8067" t="s">
        <v>230</v>
      </c>
      <c r="E8067" t="s">
        <v>6622</v>
      </c>
      <c r="F8067" t="s">
        <v>37</v>
      </c>
      <c r="G8067">
        <v>76140</v>
      </c>
      <c r="H8067">
        <v>32.627591000000002</v>
      </c>
      <c r="I8067">
        <v>-97.314361000000005</v>
      </c>
      <c r="J8067" s="1" t="d">
        <v>2018-08-07</v>
      </c>
      <c r="K8067">
        <v>43673</v>
      </c>
      <c r="L8067" t="s">
        <v>30</v>
      </c>
      <c r="M8067" s="1" t="d">
        <v>2013-12-31</v>
      </c>
      <c r="N8067">
        <v>12</v>
      </c>
      <c r="O8067">
        <v>31</v>
      </c>
      <c r="P8067">
        <v>2013</v>
      </c>
      <c r="Q8067" t="s">
        <v>35</v>
      </c>
      <c r="R8067" t="s">
        <v>26</v>
      </c>
      <c r="S8067" t="s">
        <v>31</v>
      </c>
    </row>
    <row r="8068" spans="1:19" x14ac:dyDescent="0.25">
      <c r="A8068" t="s">
        <v>370</v>
      </c>
      <c r="B8068" t="s">
        <v>8309</v>
      </c>
      <c r="C8068" t="s">
        <v>8310</v>
      </c>
      <c r="D8068" t="s">
        <v>8311</v>
      </c>
      <c r="E8068" t="s">
        <v>2537</v>
      </c>
      <c r="F8068" t="s">
        <v>37</v>
      </c>
      <c r="G8068">
        <v>78244</v>
      </c>
      <c r="H8068">
        <v>29.446369000000001</v>
      </c>
      <c r="I8068">
        <v>-98.362307000000001</v>
      </c>
      <c r="J8068" s="1" t="d">
        <v>2018-08-07</v>
      </c>
      <c r="K8068">
        <v>43680</v>
      </c>
      <c r="L8068" t="s">
        <v>30</v>
      </c>
      <c r="M8068" s="1" t="d">
        <v>2013-12-31</v>
      </c>
      <c r="N8068">
        <v>12</v>
      </c>
      <c r="O8068">
        <v>31</v>
      </c>
      <c r="P8068">
        <v>2013</v>
      </c>
      <c r="Q8068" t="s">
        <v>35</v>
      </c>
      <c r="R8068" t="s">
        <v>26</v>
      </c>
      <c r="S8068" t="s">
        <v>31</v>
      </c>
    </row>
    <row r="8069" spans="1:19" x14ac:dyDescent="0.25">
      <c r="A8069" t="s">
        <v>19</v>
      </c>
      <c r="B8069" t="s">
        <v>8319</v>
      </c>
      <c r="C8069" t="s">
        <v>8320</v>
      </c>
      <c r="E8069" t="s">
        <v>66</v>
      </c>
      <c r="F8069" t="s">
        <v>67</v>
      </c>
      <c r="G8069">
        <v>6114</v>
      </c>
      <c r="H8069">
        <v>41.741746999999997</v>
      </c>
      <c r="I8069">
        <v>-72.659203000000005</v>
      </c>
      <c r="J8069" s="1" t="d">
        <v>2018-04-03</v>
      </c>
      <c r="K8069">
        <v>43699</v>
      </c>
      <c r="L8069" t="s">
        <v>8321</v>
      </c>
      <c r="M8069" s="1" t="d">
        <v>2013-02-01</v>
      </c>
      <c r="N8069">
        <v>2</v>
      </c>
      <c r="O8069">
        <v>1</v>
      </c>
      <c r="P8069">
        <v>2013</v>
      </c>
      <c r="Q8069" t="s">
        <v>35</v>
      </c>
      <c r="R8069" t="s">
        <v>26</v>
      </c>
      <c r="S8069" t="s">
        <v>31</v>
      </c>
    </row>
    <row r="8070" spans="1:19" x14ac:dyDescent="0.25">
      <c r="A8070" t="s">
        <v>370</v>
      </c>
      <c r="B8070" t="s">
        <v>8353</v>
      </c>
      <c r="C8070" t="s">
        <v>8354</v>
      </c>
      <c r="E8070" t="s">
        <v>8355</v>
      </c>
      <c r="F8070" t="s">
        <v>170</v>
      </c>
      <c r="G8070">
        <v>92236</v>
      </c>
      <c r="H8070">
        <v>33.718111999999998</v>
      </c>
      <c r="I8070">
        <v>-116.169747</v>
      </c>
      <c r="J8070" s="1" t="d">
        <v>2018-05-03</v>
      </c>
      <c r="K8070">
        <v>43725</v>
      </c>
      <c r="L8070" t="s">
        <v>30</v>
      </c>
      <c r="M8070" s="1" t="d">
        <v>2013-12-31</v>
      </c>
      <c r="N8070">
        <v>12</v>
      </c>
      <c r="O8070">
        <v>31</v>
      </c>
      <c r="P8070">
        <v>2013</v>
      </c>
      <c r="Q8070" t="s">
        <v>35</v>
      </c>
      <c r="R8070" t="s">
        <v>26</v>
      </c>
      <c r="S8070" t="s">
        <v>31</v>
      </c>
    </row>
    <row r="8071" spans="1:19" x14ac:dyDescent="0.25">
      <c r="A8071" t="s">
        <v>370</v>
      </c>
      <c r="B8071" t="s">
        <v>8356</v>
      </c>
      <c r="C8071" t="s">
        <v>8357</v>
      </c>
      <c r="D8071" t="s">
        <v>230</v>
      </c>
      <c r="E8071" t="s">
        <v>1136</v>
      </c>
      <c r="F8071" t="s">
        <v>170</v>
      </c>
      <c r="G8071">
        <v>92335</v>
      </c>
      <c r="H8071">
        <v>34.071170000000002</v>
      </c>
      <c r="I8071">
        <v>-117.494601</v>
      </c>
      <c r="J8071" s="1" t="d">
        <v>2018-05-03</v>
      </c>
      <c r="K8071">
        <v>43727</v>
      </c>
      <c r="L8071" t="s">
        <v>30</v>
      </c>
      <c r="M8071" s="1" t="d">
        <v>2013-12-31</v>
      </c>
      <c r="N8071">
        <v>12</v>
      </c>
      <c r="O8071">
        <v>31</v>
      </c>
      <c r="P8071">
        <v>2013</v>
      </c>
      <c r="Q8071" t="s">
        <v>35</v>
      </c>
      <c r="R8071" t="s">
        <v>26</v>
      </c>
      <c r="S8071" t="s">
        <v>31</v>
      </c>
    </row>
    <row r="8072" spans="1:19" x14ac:dyDescent="0.25">
      <c r="A8072" t="s">
        <v>19</v>
      </c>
      <c r="B8072" t="s">
        <v>9276</v>
      </c>
      <c r="C8072" t="s">
        <v>9277</v>
      </c>
      <c r="D8072" t="s">
        <v>9278</v>
      </c>
      <c r="E8072" t="s">
        <v>8638</v>
      </c>
      <c r="F8072" t="s">
        <v>40</v>
      </c>
      <c r="G8072">
        <v>72032</v>
      </c>
      <c r="H8072">
        <v>35.090978</v>
      </c>
      <c r="I8072">
        <v>-92.410437000000002</v>
      </c>
      <c r="J8072" s="1" t="d">
        <v>2019-04-08</v>
      </c>
      <c r="K8072">
        <v>46011</v>
      </c>
      <c r="L8072" t="s">
        <v>24</v>
      </c>
      <c r="M8072" s="1" t="d">
        <v>2013-09-24</v>
      </c>
      <c r="N8072">
        <v>9</v>
      </c>
      <c r="O8072">
        <v>24</v>
      </c>
      <c r="P8072">
        <v>2013</v>
      </c>
      <c r="Q8072" t="s">
        <v>35</v>
      </c>
      <c r="R8072" t="s">
        <v>26</v>
      </c>
      <c r="S8072" t="s">
        <v>31</v>
      </c>
    </row>
    <row r="8073" spans="1:19" x14ac:dyDescent="0.25">
      <c r="A8073" t="s">
        <v>19</v>
      </c>
      <c r="B8073" t="s">
        <v>9338</v>
      </c>
      <c r="C8073" t="s">
        <v>9339</v>
      </c>
      <c r="E8073" t="s">
        <v>9340</v>
      </c>
      <c r="F8073" t="s">
        <v>260</v>
      </c>
      <c r="G8073">
        <v>85122</v>
      </c>
      <c r="H8073">
        <v>32.882283000000001</v>
      </c>
      <c r="I8073">
        <v>-111.77745299999999</v>
      </c>
      <c r="J8073" s="1" t="d">
        <v>2018-06-05</v>
      </c>
      <c r="K8073">
        <v>46345</v>
      </c>
      <c r="L8073" t="s">
        <v>30</v>
      </c>
      <c r="M8073" s="1" t="d">
        <v>2013-07-18</v>
      </c>
      <c r="N8073">
        <v>7</v>
      </c>
      <c r="O8073">
        <v>18</v>
      </c>
      <c r="P8073">
        <v>2013</v>
      </c>
      <c r="Q8073" t="s">
        <v>35</v>
      </c>
      <c r="R8073" t="s">
        <v>26</v>
      </c>
      <c r="S8073" t="s">
        <v>31</v>
      </c>
    </row>
    <row r="8074" spans="1:19" x14ac:dyDescent="0.25">
      <c r="A8074" t="s">
        <v>19</v>
      </c>
      <c r="B8074" t="s">
        <v>7933</v>
      </c>
      <c r="C8074" t="s">
        <v>10084</v>
      </c>
      <c r="E8074" t="s">
        <v>10085</v>
      </c>
      <c r="F8074" t="s">
        <v>1091</v>
      </c>
      <c r="G8074">
        <v>8332</v>
      </c>
      <c r="H8074">
        <v>39.411625000000001</v>
      </c>
      <c r="I8074">
        <v>-75.037459999999996</v>
      </c>
      <c r="J8074" s="1" t="d">
        <v>2018-07-09</v>
      </c>
      <c r="K8074">
        <v>47288</v>
      </c>
      <c r="L8074" t="s">
        <v>30</v>
      </c>
      <c r="M8074" s="1" t="d">
        <v>2013-04-30</v>
      </c>
      <c r="N8074">
        <v>4</v>
      </c>
      <c r="O8074">
        <v>30</v>
      </c>
      <c r="P8074">
        <v>2013</v>
      </c>
      <c r="Q8074" t="s">
        <v>35</v>
      </c>
      <c r="R8074" t="s">
        <v>26</v>
      </c>
      <c r="S8074" t="s">
        <v>31</v>
      </c>
    </row>
    <row r="8075" spans="1:19" x14ac:dyDescent="0.25">
      <c r="A8075" t="s">
        <v>19</v>
      </c>
      <c r="B8075" t="s">
        <v>10094</v>
      </c>
      <c r="C8075" t="s">
        <v>10095</v>
      </c>
      <c r="D8075" t="s">
        <v>10096</v>
      </c>
      <c r="E8075" t="s">
        <v>10097</v>
      </c>
      <c r="F8075" t="s">
        <v>143</v>
      </c>
      <c r="G8075">
        <v>73459</v>
      </c>
      <c r="H8075">
        <v>33.736207</v>
      </c>
      <c r="I8075">
        <v>-97.144041999999999</v>
      </c>
      <c r="J8075" s="1" t="d">
        <v>2018-10-04</v>
      </c>
      <c r="K8075">
        <v>47293</v>
      </c>
      <c r="L8075" t="s">
        <v>30</v>
      </c>
      <c r="M8075" s="1" t="d">
        <v>2013-03-10</v>
      </c>
      <c r="N8075">
        <v>3</v>
      </c>
      <c r="O8075">
        <v>10</v>
      </c>
      <c r="P8075">
        <v>2013</v>
      </c>
      <c r="Q8075" t="s">
        <v>35</v>
      </c>
      <c r="R8075" t="s">
        <v>26</v>
      </c>
      <c r="S8075" t="s">
        <v>31</v>
      </c>
    </row>
    <row r="8076" spans="1:19" x14ac:dyDescent="0.25">
      <c r="A8076" t="s">
        <v>19</v>
      </c>
      <c r="B8076" t="s">
        <v>10098</v>
      </c>
      <c r="C8076" t="s">
        <v>10099</v>
      </c>
      <c r="D8076" t="s">
        <v>10100</v>
      </c>
      <c r="E8076" t="s">
        <v>1417</v>
      </c>
      <c r="F8076" t="s">
        <v>208</v>
      </c>
      <c r="G8076">
        <v>29650</v>
      </c>
      <c r="H8076">
        <v>34.936731000000002</v>
      </c>
      <c r="I8076">
        <v>-82.233030999999997</v>
      </c>
      <c r="J8076" s="1" t="d">
        <v>2018-06-05</v>
      </c>
      <c r="K8076">
        <v>47295</v>
      </c>
      <c r="L8076" t="s">
        <v>30</v>
      </c>
      <c r="M8076" s="1" t="d">
        <v>2013-03-22</v>
      </c>
      <c r="N8076">
        <v>3</v>
      </c>
      <c r="O8076">
        <v>22</v>
      </c>
      <c r="P8076">
        <v>2013</v>
      </c>
      <c r="Q8076" t="s">
        <v>35</v>
      </c>
      <c r="R8076" t="s">
        <v>26</v>
      </c>
      <c r="S8076" t="s">
        <v>31</v>
      </c>
    </row>
    <row r="8077" spans="1:19" x14ac:dyDescent="0.25">
      <c r="A8077" t="s">
        <v>504</v>
      </c>
      <c r="B8077" t="s">
        <v>10163</v>
      </c>
      <c r="C8077" t="s">
        <v>10164</v>
      </c>
      <c r="D8077" t="s">
        <v>10165</v>
      </c>
      <c r="E8077" t="s">
        <v>211</v>
      </c>
      <c r="F8077" t="s">
        <v>212</v>
      </c>
      <c r="G8077">
        <v>27612</v>
      </c>
      <c r="H8077">
        <v>35.851990000000001</v>
      </c>
      <c r="I8077">
        <v>-78.702078999999998</v>
      </c>
      <c r="J8077" s="1" t="d">
        <v>2018-10-04</v>
      </c>
      <c r="K8077">
        <v>47441</v>
      </c>
      <c r="L8077" t="s">
        <v>30</v>
      </c>
      <c r="M8077" s="1" t="d">
        <v>2013-05-01</v>
      </c>
      <c r="N8077">
        <v>5</v>
      </c>
      <c r="O8077">
        <v>1</v>
      </c>
      <c r="P8077">
        <v>2013</v>
      </c>
      <c r="R8077" t="s">
        <v>26</v>
      </c>
      <c r="S8077" t="s">
        <v>27</v>
      </c>
    </row>
    <row r="8078" spans="1:19" x14ac:dyDescent="0.25">
      <c r="A8078" t="s">
        <v>338</v>
      </c>
      <c r="B8078" t="s">
        <v>10478</v>
      </c>
      <c r="C8078" t="s">
        <v>10479</v>
      </c>
      <c r="E8078" t="s">
        <v>3789</v>
      </c>
      <c r="F8078" t="s">
        <v>78</v>
      </c>
      <c r="G8078">
        <v>67030</v>
      </c>
      <c r="H8078">
        <v>37.790387000000003</v>
      </c>
      <c r="I8078">
        <v>-97.522656999999995</v>
      </c>
      <c r="J8078" s="1" t="d">
        <v>2018-04-03</v>
      </c>
      <c r="K8078">
        <v>47934</v>
      </c>
      <c r="L8078" t="s">
        <v>30</v>
      </c>
      <c r="M8078" s="1" t="d">
        <v>2013-01-01</v>
      </c>
      <c r="N8078">
        <v>1</v>
      </c>
      <c r="O8078">
        <v>1</v>
      </c>
      <c r="P8078">
        <v>2013</v>
      </c>
      <c r="R8078" t="s">
        <v>26</v>
      </c>
      <c r="S8078" t="s">
        <v>31</v>
      </c>
    </row>
    <row r="8079" spans="1:19" x14ac:dyDescent="0.25">
      <c r="A8079" t="s">
        <v>19</v>
      </c>
      <c r="B8079" t="s">
        <v>209</v>
      </c>
      <c r="C8079" t="s">
        <v>10512</v>
      </c>
      <c r="E8079" t="s">
        <v>1802</v>
      </c>
      <c r="F8079" t="s">
        <v>212</v>
      </c>
      <c r="G8079">
        <v>28806</v>
      </c>
      <c r="H8079">
        <v>35.519793</v>
      </c>
      <c r="I8079">
        <v>-82.603744000000006</v>
      </c>
      <c r="J8079" s="1" t="d">
        <v>2019-03-07</v>
      </c>
      <c r="K8079">
        <v>48005</v>
      </c>
      <c r="L8079" t="s">
        <v>71</v>
      </c>
      <c r="M8079" s="1" t="d">
        <v>2013-09-20</v>
      </c>
      <c r="N8079">
        <v>9</v>
      </c>
      <c r="O8079">
        <v>20</v>
      </c>
      <c r="P8079">
        <v>2013</v>
      </c>
      <c r="Q8079" t="s">
        <v>35</v>
      </c>
      <c r="R8079" t="s">
        <v>26</v>
      </c>
      <c r="S8079" t="s">
        <v>31</v>
      </c>
    </row>
    <row r="8080" spans="1:19" x14ac:dyDescent="0.25">
      <c r="A8080" t="s">
        <v>19</v>
      </c>
      <c r="B8080" t="s">
        <v>209</v>
      </c>
      <c r="C8080" t="s">
        <v>10513</v>
      </c>
      <c r="E8080" t="s">
        <v>942</v>
      </c>
      <c r="F8080" t="s">
        <v>212</v>
      </c>
      <c r="G8080">
        <v>27713</v>
      </c>
      <c r="H8080">
        <v>35.947924</v>
      </c>
      <c r="I8080">
        <v>-78.884113999999997</v>
      </c>
      <c r="J8080" s="1" t="d">
        <v>2019-03-07</v>
      </c>
      <c r="K8080">
        <v>48006</v>
      </c>
      <c r="L8080" t="s">
        <v>71</v>
      </c>
      <c r="M8080" s="1" t="d">
        <v>2013-09-20</v>
      </c>
      <c r="N8080">
        <v>9</v>
      </c>
      <c r="O8080">
        <v>20</v>
      </c>
      <c r="P8080">
        <v>2013</v>
      </c>
      <c r="Q8080" t="s">
        <v>35</v>
      </c>
      <c r="R8080" t="s">
        <v>26</v>
      </c>
      <c r="S8080" t="s">
        <v>31</v>
      </c>
    </row>
    <row r="8081" spans="1:19" x14ac:dyDescent="0.25">
      <c r="A8081" t="s">
        <v>19</v>
      </c>
      <c r="B8081" t="s">
        <v>209</v>
      </c>
      <c r="C8081" t="s">
        <v>10514</v>
      </c>
      <c r="E8081" t="s">
        <v>10515</v>
      </c>
      <c r="F8081" t="s">
        <v>212</v>
      </c>
      <c r="G8081">
        <v>28166</v>
      </c>
      <c r="H8081">
        <v>35.680222999999998</v>
      </c>
      <c r="I8081">
        <v>-80.858076999999994</v>
      </c>
      <c r="J8081" s="1" t="d">
        <v>2019-03-07</v>
      </c>
      <c r="K8081">
        <v>48007</v>
      </c>
      <c r="L8081" t="s">
        <v>71</v>
      </c>
      <c r="M8081" s="1" t="d">
        <v>2013-11-01</v>
      </c>
      <c r="N8081">
        <v>11</v>
      </c>
      <c r="O8081">
        <v>1</v>
      </c>
      <c r="P8081">
        <v>2013</v>
      </c>
      <c r="Q8081" t="s">
        <v>35</v>
      </c>
      <c r="R8081" t="s">
        <v>26</v>
      </c>
      <c r="S8081" t="s">
        <v>31</v>
      </c>
    </row>
    <row r="8082" spans="1:19" x14ac:dyDescent="0.25">
      <c r="A8082" t="s">
        <v>19</v>
      </c>
      <c r="B8082" t="s">
        <v>10516</v>
      </c>
      <c r="C8082" t="s">
        <v>10517</v>
      </c>
      <c r="E8082" t="s">
        <v>10518</v>
      </c>
      <c r="F8082" t="s">
        <v>1091</v>
      </c>
      <c r="G8082">
        <v>8401</v>
      </c>
      <c r="H8082">
        <v>39.364474000000001</v>
      </c>
      <c r="I8082">
        <v>-74.471962000000005</v>
      </c>
      <c r="J8082" s="1" t="d">
        <v>2018-07-09</v>
      </c>
      <c r="K8082">
        <v>48008</v>
      </c>
      <c r="L8082" t="s">
        <v>30</v>
      </c>
      <c r="M8082" s="1" t="d">
        <v>2013-04-20</v>
      </c>
      <c r="N8082">
        <v>4</v>
      </c>
      <c r="O8082">
        <v>20</v>
      </c>
      <c r="P8082">
        <v>2013</v>
      </c>
      <c r="Q8082" t="s">
        <v>35</v>
      </c>
      <c r="R8082" t="s">
        <v>26</v>
      </c>
      <c r="S8082" t="s">
        <v>31</v>
      </c>
    </row>
    <row r="8083" spans="1:19" x14ac:dyDescent="0.25">
      <c r="A8083" t="s">
        <v>312</v>
      </c>
      <c r="B8083" t="s">
        <v>10536</v>
      </c>
      <c r="C8083" t="s">
        <v>10537</v>
      </c>
      <c r="E8083" t="s">
        <v>10538</v>
      </c>
      <c r="F8083" t="s">
        <v>170</v>
      </c>
      <c r="G8083">
        <v>91711</v>
      </c>
      <c r="H8083">
        <v>34.107343</v>
      </c>
      <c r="I8083">
        <v>-117.702417</v>
      </c>
      <c r="J8083" s="1" t="d">
        <v>2018-04-03</v>
      </c>
      <c r="K8083">
        <v>48017</v>
      </c>
      <c r="L8083" t="s">
        <v>30</v>
      </c>
      <c r="M8083" s="1" t="d">
        <v>2013-02-01</v>
      </c>
      <c r="N8083">
        <v>2</v>
      </c>
      <c r="O8083">
        <v>1</v>
      </c>
      <c r="P8083">
        <v>2013</v>
      </c>
      <c r="R8083" t="s">
        <v>26</v>
      </c>
      <c r="S8083" t="s">
        <v>31</v>
      </c>
    </row>
    <row r="8084" spans="1:19" x14ac:dyDescent="0.25">
      <c r="A8084" t="s">
        <v>312</v>
      </c>
      <c r="B8084" t="s">
        <v>3983</v>
      </c>
      <c r="C8084" t="s">
        <v>10540</v>
      </c>
      <c r="E8084" t="s">
        <v>10541</v>
      </c>
      <c r="F8084" t="s">
        <v>170</v>
      </c>
      <c r="G8084">
        <v>90638</v>
      </c>
      <c r="H8084">
        <v>33.916741999999999</v>
      </c>
      <c r="I8084">
        <v>-118.02970500000001</v>
      </c>
      <c r="J8084" s="1" t="d">
        <v>2018-04-03</v>
      </c>
      <c r="K8084">
        <v>48019</v>
      </c>
      <c r="L8084" t="s">
        <v>30</v>
      </c>
      <c r="M8084" s="1" t="d">
        <v>2013-03-01</v>
      </c>
      <c r="N8084">
        <v>3</v>
      </c>
      <c r="O8084">
        <v>1</v>
      </c>
      <c r="P8084">
        <v>2013</v>
      </c>
      <c r="R8084" t="s">
        <v>26</v>
      </c>
      <c r="S8084" t="s">
        <v>31</v>
      </c>
    </row>
    <row r="8085" spans="1:19" x14ac:dyDescent="0.25">
      <c r="A8085" t="s">
        <v>312</v>
      </c>
      <c r="B8085" t="s">
        <v>10485</v>
      </c>
      <c r="C8085" t="s">
        <v>10486</v>
      </c>
      <c r="E8085" t="s">
        <v>304</v>
      </c>
      <c r="F8085" t="s">
        <v>170</v>
      </c>
      <c r="G8085">
        <v>91761</v>
      </c>
      <c r="H8085">
        <v>34.063139</v>
      </c>
      <c r="I8085">
        <v>-117.61148</v>
      </c>
      <c r="J8085" s="1" t="d">
        <v>2019-01-10</v>
      </c>
      <c r="K8085">
        <v>48020</v>
      </c>
      <c r="L8085" t="s">
        <v>10487</v>
      </c>
      <c r="M8085" s="1" t="d">
        <v>2013-01-15</v>
      </c>
      <c r="N8085">
        <v>1</v>
      </c>
      <c r="O8085">
        <v>15</v>
      </c>
      <c r="P8085">
        <v>2013</v>
      </c>
      <c r="R8085" t="s">
        <v>26</v>
      </c>
      <c r="S8085" t="s">
        <v>31</v>
      </c>
    </row>
    <row r="8086" spans="1:19" x14ac:dyDescent="0.25">
      <c r="A8086" t="s">
        <v>312</v>
      </c>
      <c r="B8086" t="s">
        <v>4103</v>
      </c>
      <c r="C8086" t="s">
        <v>10542</v>
      </c>
      <c r="E8086" t="s">
        <v>2455</v>
      </c>
      <c r="F8086" t="s">
        <v>170</v>
      </c>
      <c r="G8086">
        <v>90502</v>
      </c>
      <c r="H8086">
        <v>33.842435000000002</v>
      </c>
      <c r="I8086">
        <v>-118.28712</v>
      </c>
      <c r="J8086" s="1" t="d">
        <v>2018-08-07</v>
      </c>
      <c r="K8086">
        <v>48022</v>
      </c>
      <c r="L8086" t="s">
        <v>30</v>
      </c>
      <c r="M8086" s="1" t="d">
        <v>2013-01-31</v>
      </c>
      <c r="N8086">
        <v>1</v>
      </c>
      <c r="O8086">
        <v>31</v>
      </c>
      <c r="P8086">
        <v>2013</v>
      </c>
      <c r="R8086" t="s">
        <v>26</v>
      </c>
      <c r="S8086" t="s">
        <v>31</v>
      </c>
    </row>
    <row r="8087" spans="1:19" x14ac:dyDescent="0.25">
      <c r="A8087" t="s">
        <v>312</v>
      </c>
      <c r="B8087" t="s">
        <v>10806</v>
      </c>
      <c r="C8087" t="s">
        <v>10807</v>
      </c>
      <c r="E8087" t="s">
        <v>2537</v>
      </c>
      <c r="F8087" t="s">
        <v>37</v>
      </c>
      <c r="G8087">
        <v>78254</v>
      </c>
      <c r="H8087">
        <v>29.524229999999999</v>
      </c>
      <c r="I8087">
        <v>-98.717532000000006</v>
      </c>
      <c r="J8087" s="1" t="d">
        <v>2018-08-07</v>
      </c>
      <c r="K8087">
        <v>48576</v>
      </c>
      <c r="L8087" t="s">
        <v>30</v>
      </c>
      <c r="M8087" s="1" t="d">
        <v>2013-03-15</v>
      </c>
      <c r="N8087">
        <v>3</v>
      </c>
      <c r="O8087">
        <v>15</v>
      </c>
      <c r="P8087">
        <v>2013</v>
      </c>
      <c r="R8087" t="s">
        <v>26</v>
      </c>
      <c r="S8087" t="s">
        <v>31</v>
      </c>
    </row>
    <row r="8088" spans="1:19" x14ac:dyDescent="0.25">
      <c r="A8088" t="s">
        <v>338</v>
      </c>
      <c r="B8088" t="s">
        <v>10929</v>
      </c>
      <c r="C8088" t="s">
        <v>10930</v>
      </c>
      <c r="E8088" t="s">
        <v>56</v>
      </c>
      <c r="F8088" t="s">
        <v>57</v>
      </c>
      <c r="G8088">
        <v>46225</v>
      </c>
      <c r="H8088">
        <v>39.762659999999997</v>
      </c>
      <c r="I8088">
        <v>-86.154004999999998</v>
      </c>
      <c r="J8088" s="1" t="d">
        <v>2018-03-08</v>
      </c>
      <c r="K8088">
        <v>48849</v>
      </c>
      <c r="L8088" t="s">
        <v>30</v>
      </c>
      <c r="M8088" s="1" t="d">
        <v>2013-03-01</v>
      </c>
      <c r="N8088">
        <v>3</v>
      </c>
      <c r="O8088">
        <v>1</v>
      </c>
      <c r="P8088">
        <v>2013</v>
      </c>
      <c r="R8088" t="s">
        <v>26</v>
      </c>
      <c r="S8088" t="s">
        <v>31</v>
      </c>
    </row>
    <row r="8089" spans="1:19" x14ac:dyDescent="0.25">
      <c r="A8089" t="s">
        <v>19</v>
      </c>
      <c r="B8089" t="s">
        <v>10951</v>
      </c>
      <c r="C8089" t="s">
        <v>10952</v>
      </c>
      <c r="D8089" t="s">
        <v>10953</v>
      </c>
      <c r="E8089" t="s">
        <v>6924</v>
      </c>
      <c r="F8089" t="s">
        <v>170</v>
      </c>
      <c r="G8089">
        <v>90621</v>
      </c>
      <c r="H8089">
        <v>33.862442000000001</v>
      </c>
      <c r="I8089">
        <v>-117.993016</v>
      </c>
      <c r="J8089" s="1" t="d">
        <v>2018-09-10</v>
      </c>
      <c r="K8089">
        <v>48896</v>
      </c>
      <c r="L8089" t="s">
        <v>30</v>
      </c>
      <c r="M8089" s="1" t="d">
        <v>2013-10-25</v>
      </c>
      <c r="N8089">
        <v>10</v>
      </c>
      <c r="O8089">
        <v>25</v>
      </c>
      <c r="P8089">
        <v>2013</v>
      </c>
      <c r="Q8089" t="s">
        <v>35</v>
      </c>
      <c r="R8089" t="s">
        <v>26</v>
      </c>
      <c r="S8089" t="s">
        <v>31</v>
      </c>
    </row>
    <row r="8090" spans="1:19" x14ac:dyDescent="0.25">
      <c r="A8090" t="s">
        <v>19</v>
      </c>
      <c r="B8090" t="s">
        <v>10968</v>
      </c>
      <c r="C8090" t="s">
        <v>10969</v>
      </c>
      <c r="D8090" t="s">
        <v>10970</v>
      </c>
      <c r="E8090" t="s">
        <v>10971</v>
      </c>
      <c r="F8090" t="s">
        <v>157</v>
      </c>
      <c r="G8090">
        <v>16214</v>
      </c>
      <c r="H8090">
        <v>41.173316499999999</v>
      </c>
      <c r="I8090">
        <v>-79.343817099999995</v>
      </c>
      <c r="J8090" s="1" t="d">
        <v>2018-09-10</v>
      </c>
      <c r="K8090">
        <v>48908</v>
      </c>
      <c r="L8090" t="s">
        <v>30</v>
      </c>
      <c r="M8090" s="1" t="d">
        <v>2013-05-09</v>
      </c>
      <c r="N8090">
        <v>5</v>
      </c>
      <c r="O8090">
        <v>9</v>
      </c>
      <c r="P8090">
        <v>2013</v>
      </c>
      <c r="Q8090" t="s">
        <v>35</v>
      </c>
      <c r="R8090" t="s">
        <v>26</v>
      </c>
      <c r="S8090" t="s">
        <v>31</v>
      </c>
    </row>
    <row r="8091" spans="1:19" x14ac:dyDescent="0.25">
      <c r="A8091" t="s">
        <v>338</v>
      </c>
      <c r="B8091" t="s">
        <v>11074</v>
      </c>
      <c r="C8091" t="s">
        <v>11075</v>
      </c>
      <c r="E8091" t="s">
        <v>11076</v>
      </c>
      <c r="F8091" t="s">
        <v>707</v>
      </c>
      <c r="G8091">
        <v>96763</v>
      </c>
      <c r="H8091">
        <v>20.7422</v>
      </c>
      <c r="I8091">
        <v>-156.896039</v>
      </c>
      <c r="J8091" s="1" t="d">
        <v>2018-05-03</v>
      </c>
      <c r="K8091">
        <v>49019</v>
      </c>
      <c r="L8091" t="s">
        <v>30</v>
      </c>
      <c r="M8091" s="1" t="d">
        <v>2013-06-30</v>
      </c>
      <c r="N8091">
        <v>6</v>
      </c>
      <c r="O8091">
        <v>30</v>
      </c>
      <c r="P8091">
        <v>2013</v>
      </c>
      <c r="R8091" t="s">
        <v>26</v>
      </c>
      <c r="S8091" t="s">
        <v>31</v>
      </c>
    </row>
    <row r="8092" spans="1:19" x14ac:dyDescent="0.25">
      <c r="A8092" t="s">
        <v>19</v>
      </c>
      <c r="B8092" t="s">
        <v>11207</v>
      </c>
      <c r="C8092" t="s">
        <v>11208</v>
      </c>
      <c r="E8092" t="s">
        <v>1841</v>
      </c>
      <c r="F8092" t="s">
        <v>29</v>
      </c>
      <c r="G8092">
        <v>31601</v>
      </c>
      <c r="H8092">
        <v>30.797235000000001</v>
      </c>
      <c r="I8092">
        <v>-83.274640000000005</v>
      </c>
      <c r="J8092" s="1" t="d">
        <v>2019-02-06</v>
      </c>
      <c r="K8092">
        <v>49282</v>
      </c>
      <c r="L8092" t="s">
        <v>103</v>
      </c>
      <c r="M8092" s="1" t="d">
        <v>2013-07-15</v>
      </c>
      <c r="N8092">
        <v>7</v>
      </c>
      <c r="O8092">
        <v>15</v>
      </c>
      <c r="P8092">
        <v>2013</v>
      </c>
      <c r="Q8092" t="s">
        <v>35</v>
      </c>
      <c r="R8092" t="s">
        <v>26</v>
      </c>
      <c r="S8092" t="s">
        <v>31</v>
      </c>
    </row>
    <row r="8093" spans="1:19" x14ac:dyDescent="0.25">
      <c r="A8093" t="s">
        <v>19</v>
      </c>
      <c r="B8093" t="s">
        <v>11228</v>
      </c>
      <c r="C8093" t="s">
        <v>11229</v>
      </c>
      <c r="E8093" t="s">
        <v>3861</v>
      </c>
      <c r="F8093" t="s">
        <v>269</v>
      </c>
      <c r="G8093">
        <v>20166</v>
      </c>
      <c r="H8093">
        <v>38.977760000000004</v>
      </c>
      <c r="I8093">
        <v>-77.438304000000002</v>
      </c>
      <c r="J8093" s="1" t="d">
        <v>2019-02-06</v>
      </c>
      <c r="K8093">
        <v>49302</v>
      </c>
      <c r="L8093" t="s">
        <v>103</v>
      </c>
      <c r="M8093" s="1" t="d">
        <v>2013-04-20</v>
      </c>
      <c r="N8093">
        <v>4</v>
      </c>
      <c r="O8093">
        <v>20</v>
      </c>
      <c r="P8093">
        <v>2013</v>
      </c>
      <c r="Q8093" t="s">
        <v>35</v>
      </c>
      <c r="R8093" t="s">
        <v>26</v>
      </c>
      <c r="S8093" t="s">
        <v>31</v>
      </c>
    </row>
    <row r="8094" spans="1:19" x14ac:dyDescent="0.25">
      <c r="A8094" t="s">
        <v>19</v>
      </c>
      <c r="B8094" t="s">
        <v>11704</v>
      </c>
      <c r="C8094" t="s">
        <v>11705</v>
      </c>
      <c r="E8094" t="s">
        <v>4472</v>
      </c>
      <c r="F8094" t="s">
        <v>170</v>
      </c>
      <c r="G8094">
        <v>92545</v>
      </c>
      <c r="H8094">
        <v>33.731653999999999</v>
      </c>
      <c r="I8094">
        <v>-117.01233999999999</v>
      </c>
      <c r="J8094" s="1" t="d">
        <v>2018-05-03</v>
      </c>
      <c r="K8094">
        <v>50040</v>
      </c>
      <c r="L8094" t="s">
        <v>30</v>
      </c>
      <c r="M8094" s="1" t="d">
        <v>2013-12-15</v>
      </c>
      <c r="N8094">
        <v>12</v>
      </c>
      <c r="O8094">
        <v>15</v>
      </c>
      <c r="P8094">
        <v>2013</v>
      </c>
      <c r="Q8094" t="s">
        <v>35</v>
      </c>
      <c r="R8094" t="s">
        <v>26</v>
      </c>
      <c r="S8094" t="s">
        <v>27</v>
      </c>
    </row>
    <row r="8095" spans="1:19" x14ac:dyDescent="0.25">
      <c r="A8095" t="s">
        <v>19</v>
      </c>
      <c r="B8095" t="s">
        <v>11711</v>
      </c>
      <c r="C8095" t="s">
        <v>11712</v>
      </c>
      <c r="E8095" t="s">
        <v>1720</v>
      </c>
      <c r="F8095" t="s">
        <v>88</v>
      </c>
      <c r="G8095">
        <v>64501</v>
      </c>
      <c r="H8095">
        <v>39.741661999999998</v>
      </c>
      <c r="I8095">
        <v>-94.855412999999999</v>
      </c>
      <c r="J8095" s="1" t="d">
        <v>2019-04-08</v>
      </c>
      <c r="K8095">
        <v>50047</v>
      </c>
      <c r="L8095" t="s">
        <v>24</v>
      </c>
      <c r="M8095" s="1" t="d">
        <v>2013-04-25</v>
      </c>
      <c r="N8095">
        <v>4</v>
      </c>
      <c r="O8095">
        <v>25</v>
      </c>
      <c r="P8095">
        <v>2013</v>
      </c>
      <c r="Q8095" t="s">
        <v>35</v>
      </c>
      <c r="R8095" t="s">
        <v>26</v>
      </c>
      <c r="S8095" t="s">
        <v>31</v>
      </c>
    </row>
    <row r="8096" spans="1:19" x14ac:dyDescent="0.25">
      <c r="A8096" t="s">
        <v>19</v>
      </c>
      <c r="B8096" t="s">
        <v>4379</v>
      </c>
      <c r="C8096" t="s">
        <v>11719</v>
      </c>
      <c r="E8096" t="s">
        <v>6872</v>
      </c>
      <c r="F8096" t="s">
        <v>157</v>
      </c>
      <c r="G8096">
        <v>19007</v>
      </c>
      <c r="H8096">
        <v>40.121713</v>
      </c>
      <c r="I8096">
        <v>-74.85754</v>
      </c>
      <c r="J8096" s="1" t="d">
        <v>2018-06-05</v>
      </c>
      <c r="K8096">
        <v>50050</v>
      </c>
      <c r="L8096" t="s">
        <v>30</v>
      </c>
      <c r="M8096" s="1" t="d">
        <v>2013-03-20</v>
      </c>
      <c r="N8096">
        <v>3</v>
      </c>
      <c r="O8096">
        <v>20</v>
      </c>
      <c r="P8096">
        <v>2013</v>
      </c>
      <c r="Q8096" t="s">
        <v>35</v>
      </c>
      <c r="R8096" t="s">
        <v>26</v>
      </c>
      <c r="S8096" t="s">
        <v>31</v>
      </c>
    </row>
    <row r="8097" spans="1:19" x14ac:dyDescent="0.25">
      <c r="A8097" t="s">
        <v>19</v>
      </c>
      <c r="B8097" t="s">
        <v>11723</v>
      </c>
      <c r="C8097" t="s">
        <v>11724</v>
      </c>
      <c r="D8097" t="s">
        <v>11725</v>
      </c>
      <c r="E8097" t="s">
        <v>11726</v>
      </c>
      <c r="F8097" t="s">
        <v>37</v>
      </c>
      <c r="G8097">
        <v>77807</v>
      </c>
      <c r="H8097">
        <v>30.725159000000001</v>
      </c>
      <c r="I8097">
        <v>-96.425728000000007</v>
      </c>
      <c r="J8097" s="1" t="d">
        <v>2018-07-09</v>
      </c>
      <c r="K8097">
        <v>50052</v>
      </c>
      <c r="L8097" t="s">
        <v>30</v>
      </c>
      <c r="M8097" s="1" t="d">
        <v>2013-03-08</v>
      </c>
      <c r="N8097">
        <v>3</v>
      </c>
      <c r="O8097">
        <v>8</v>
      </c>
      <c r="P8097">
        <v>2013</v>
      </c>
      <c r="Q8097" t="s">
        <v>35</v>
      </c>
      <c r="R8097" t="s">
        <v>26</v>
      </c>
      <c r="S8097" t="s">
        <v>31</v>
      </c>
    </row>
    <row r="8098" spans="1:19" x14ac:dyDescent="0.25">
      <c r="A8098" t="s">
        <v>19</v>
      </c>
      <c r="B8098" t="s">
        <v>3587</v>
      </c>
      <c r="C8098" t="s">
        <v>11825</v>
      </c>
      <c r="E8098" t="s">
        <v>11826</v>
      </c>
      <c r="F8098" t="s">
        <v>23</v>
      </c>
      <c r="G8098">
        <v>35173</v>
      </c>
      <c r="H8098">
        <v>33.656726999999997</v>
      </c>
      <c r="I8098">
        <v>-86.574883</v>
      </c>
      <c r="J8098" s="1" t="d">
        <v>2018-10-04</v>
      </c>
      <c r="K8098">
        <v>50235</v>
      </c>
      <c r="L8098" t="s">
        <v>30</v>
      </c>
      <c r="M8098" s="1" t="d">
        <v>2013-01-01</v>
      </c>
      <c r="N8098">
        <v>1</v>
      </c>
      <c r="O8098">
        <v>1</v>
      </c>
      <c r="P8098">
        <v>2013</v>
      </c>
      <c r="Q8098" t="s">
        <v>35</v>
      </c>
      <c r="R8098" t="s">
        <v>26</v>
      </c>
      <c r="S8098" t="s">
        <v>31</v>
      </c>
    </row>
    <row r="8099" spans="1:19" x14ac:dyDescent="0.25">
      <c r="A8099" t="s">
        <v>19</v>
      </c>
      <c r="B8099" t="s">
        <v>1128</v>
      </c>
      <c r="C8099" t="s">
        <v>1129</v>
      </c>
      <c r="E8099" t="s">
        <v>904</v>
      </c>
      <c r="F8099" t="s">
        <v>170</v>
      </c>
      <c r="G8099">
        <v>91706</v>
      </c>
      <c r="H8099">
        <v>34.111342999999998</v>
      </c>
      <c r="I8099">
        <v>-118.004762</v>
      </c>
      <c r="J8099" s="1" t="d">
        <v>2019-01-10</v>
      </c>
      <c r="K8099">
        <v>50237</v>
      </c>
      <c r="L8099" t="s">
        <v>1130</v>
      </c>
      <c r="M8099" s="1" t="d">
        <v>2013-01-16</v>
      </c>
      <c r="N8099">
        <v>1</v>
      </c>
      <c r="O8099">
        <v>16</v>
      </c>
      <c r="P8099">
        <v>2013</v>
      </c>
      <c r="Q8099" t="s">
        <v>35</v>
      </c>
      <c r="R8099" t="s">
        <v>26</v>
      </c>
      <c r="S8099" t="s">
        <v>27</v>
      </c>
    </row>
    <row r="8100" spans="1:19" x14ac:dyDescent="0.25">
      <c r="A8100" t="s">
        <v>19</v>
      </c>
      <c r="B8100" t="s">
        <v>7556</v>
      </c>
      <c r="C8100" t="s">
        <v>11835</v>
      </c>
      <c r="E8100" t="s">
        <v>11836</v>
      </c>
      <c r="F8100" t="s">
        <v>170</v>
      </c>
      <c r="G8100">
        <v>91710</v>
      </c>
      <c r="H8100">
        <v>34.002873000000001</v>
      </c>
      <c r="I8100">
        <v>-117.686257</v>
      </c>
      <c r="J8100" s="1" t="d">
        <v>2018-06-05</v>
      </c>
      <c r="K8100">
        <v>50240</v>
      </c>
      <c r="L8100" t="s">
        <v>11837</v>
      </c>
      <c r="M8100" s="1" t="d">
        <v>2013-01-16</v>
      </c>
      <c r="N8100">
        <v>1</v>
      </c>
      <c r="O8100">
        <v>16</v>
      </c>
      <c r="P8100">
        <v>2013</v>
      </c>
      <c r="Q8100" t="s">
        <v>35</v>
      </c>
      <c r="R8100" t="s">
        <v>26</v>
      </c>
      <c r="S8100" t="s">
        <v>31</v>
      </c>
    </row>
    <row r="8101" spans="1:19" x14ac:dyDescent="0.25">
      <c r="A8101" t="s">
        <v>19</v>
      </c>
      <c r="B8101" t="s">
        <v>11859</v>
      </c>
      <c r="C8101" t="s">
        <v>11860</v>
      </c>
      <c r="E8101" t="s">
        <v>11861</v>
      </c>
      <c r="F8101" t="s">
        <v>202</v>
      </c>
      <c r="G8101">
        <v>32548</v>
      </c>
      <c r="H8101">
        <v>30.422787</v>
      </c>
      <c r="I8101">
        <v>-86.668085000000005</v>
      </c>
      <c r="J8101" s="1" t="d">
        <v>2019-01-10</v>
      </c>
      <c r="K8101">
        <v>50258</v>
      </c>
      <c r="L8101" t="s">
        <v>11862</v>
      </c>
      <c r="M8101" s="1" t="d">
        <v>2013-01-15</v>
      </c>
      <c r="N8101">
        <v>1</v>
      </c>
      <c r="O8101">
        <v>15</v>
      </c>
      <c r="P8101">
        <v>2013</v>
      </c>
      <c r="Q8101" t="s">
        <v>35</v>
      </c>
      <c r="R8101" t="s">
        <v>26</v>
      </c>
      <c r="S8101" t="s">
        <v>27</v>
      </c>
    </row>
    <row r="8102" spans="1:19" x14ac:dyDescent="0.25">
      <c r="A8102" t="s">
        <v>19</v>
      </c>
      <c r="B8102" t="s">
        <v>11873</v>
      </c>
      <c r="C8102" t="s">
        <v>11874</v>
      </c>
      <c r="E8102" t="s">
        <v>402</v>
      </c>
      <c r="F8102" t="s">
        <v>48</v>
      </c>
      <c r="G8102">
        <v>14606</v>
      </c>
      <c r="H8102">
        <v>43.184356000000001</v>
      </c>
      <c r="I8102">
        <v>-77.659942000000001</v>
      </c>
      <c r="J8102" s="1" t="d">
        <v>2019-01-10</v>
      </c>
      <c r="K8102">
        <v>50266</v>
      </c>
      <c r="L8102" t="s">
        <v>30</v>
      </c>
      <c r="M8102" s="1" t="d">
        <v>2013-03-11</v>
      </c>
      <c r="N8102">
        <v>3</v>
      </c>
      <c r="O8102">
        <v>11</v>
      </c>
      <c r="P8102">
        <v>2013</v>
      </c>
      <c r="Q8102" t="s">
        <v>35</v>
      </c>
      <c r="R8102" t="s">
        <v>26</v>
      </c>
      <c r="S8102" t="s">
        <v>27</v>
      </c>
    </row>
    <row r="8103" spans="1:19" x14ac:dyDescent="0.25">
      <c r="A8103" t="s">
        <v>19</v>
      </c>
      <c r="B8103" t="s">
        <v>11878</v>
      </c>
      <c r="C8103" t="s">
        <v>11879</v>
      </c>
      <c r="D8103" t="s">
        <v>11880</v>
      </c>
      <c r="E8103" t="s">
        <v>142</v>
      </c>
      <c r="F8103" t="s">
        <v>143</v>
      </c>
      <c r="G8103">
        <v>73114</v>
      </c>
      <c r="H8103">
        <v>35.608029000000002</v>
      </c>
      <c r="I8103">
        <v>-97.530713000000006</v>
      </c>
      <c r="J8103" s="1" t="d">
        <v>2018-09-10</v>
      </c>
      <c r="K8103">
        <v>50268</v>
      </c>
      <c r="L8103" t="s">
        <v>30</v>
      </c>
      <c r="M8103" s="1" t="d">
        <v>2013-10-30</v>
      </c>
      <c r="N8103">
        <v>10</v>
      </c>
      <c r="O8103">
        <v>30</v>
      </c>
      <c r="P8103">
        <v>2013</v>
      </c>
      <c r="Q8103" t="s">
        <v>35</v>
      </c>
      <c r="R8103" t="s">
        <v>26</v>
      </c>
      <c r="S8103" t="s">
        <v>31</v>
      </c>
    </row>
    <row r="8104" spans="1:19" x14ac:dyDescent="0.25">
      <c r="A8104" t="s">
        <v>19</v>
      </c>
      <c r="B8104" t="s">
        <v>11890</v>
      </c>
      <c r="C8104" t="s">
        <v>11891</v>
      </c>
      <c r="E8104" t="s">
        <v>36</v>
      </c>
      <c r="F8104" t="s">
        <v>37</v>
      </c>
      <c r="G8104">
        <v>77032</v>
      </c>
      <c r="H8104">
        <v>29.951637000000002</v>
      </c>
      <c r="I8104">
        <v>-95.327180999999996</v>
      </c>
      <c r="J8104" s="1" t="d">
        <v>2018-09-10</v>
      </c>
      <c r="K8104">
        <v>50274</v>
      </c>
      <c r="L8104" t="s">
        <v>30</v>
      </c>
      <c r="M8104" s="1" t="d">
        <v>2013-01-15</v>
      </c>
      <c r="N8104">
        <v>1</v>
      </c>
      <c r="O8104">
        <v>15</v>
      </c>
      <c r="P8104">
        <v>2013</v>
      </c>
      <c r="Q8104" t="s">
        <v>25</v>
      </c>
      <c r="R8104" t="s">
        <v>26</v>
      </c>
      <c r="S8104" t="s">
        <v>27</v>
      </c>
    </row>
    <row r="8105" spans="1:19" x14ac:dyDescent="0.25">
      <c r="A8105" t="s">
        <v>19</v>
      </c>
      <c r="B8105" t="s">
        <v>11904</v>
      </c>
      <c r="C8105" t="s">
        <v>11905</v>
      </c>
      <c r="E8105" t="s">
        <v>11906</v>
      </c>
      <c r="F8105" t="s">
        <v>64</v>
      </c>
      <c r="G8105">
        <v>83110</v>
      </c>
      <c r="H8105">
        <v>42.734146000000003</v>
      </c>
      <c r="I8105">
        <v>-110.934037</v>
      </c>
      <c r="J8105" s="1" t="d">
        <v>2019-04-08</v>
      </c>
      <c r="K8105">
        <v>50282</v>
      </c>
      <c r="L8105" t="s">
        <v>24</v>
      </c>
      <c r="M8105" s="1" t="d">
        <v>2013-08-15</v>
      </c>
      <c r="N8105">
        <v>8</v>
      </c>
      <c r="O8105">
        <v>15</v>
      </c>
      <c r="P8105">
        <v>2013</v>
      </c>
      <c r="Q8105" t="s">
        <v>35</v>
      </c>
      <c r="R8105" t="s">
        <v>26</v>
      </c>
      <c r="S8105" t="s">
        <v>31</v>
      </c>
    </row>
    <row r="8106" spans="1:19" x14ac:dyDescent="0.25">
      <c r="A8106" t="s">
        <v>312</v>
      </c>
      <c r="B8106" t="s">
        <v>11878</v>
      </c>
      <c r="C8106" t="s">
        <v>11879</v>
      </c>
      <c r="D8106" t="s">
        <v>11880</v>
      </c>
      <c r="E8106" t="s">
        <v>142</v>
      </c>
      <c r="F8106" t="s">
        <v>143</v>
      </c>
      <c r="G8106">
        <v>73114</v>
      </c>
      <c r="H8106">
        <v>35.608029000000002</v>
      </c>
      <c r="I8106">
        <v>-97.530713000000006</v>
      </c>
      <c r="J8106" s="1" t="d">
        <v>2018-09-10</v>
      </c>
      <c r="K8106">
        <v>50346</v>
      </c>
      <c r="L8106" t="s">
        <v>30</v>
      </c>
      <c r="M8106" s="1" t="d">
        <v>2013-09-13</v>
      </c>
      <c r="N8106">
        <v>9</v>
      </c>
      <c r="O8106">
        <v>13</v>
      </c>
      <c r="P8106">
        <v>2013</v>
      </c>
      <c r="R8106" t="s">
        <v>26</v>
      </c>
      <c r="S8106" t="s">
        <v>31</v>
      </c>
    </row>
    <row r="8107" spans="1:19" x14ac:dyDescent="0.25">
      <c r="A8107" t="s">
        <v>312</v>
      </c>
      <c r="B8107" t="s">
        <v>12052</v>
      </c>
      <c r="C8107" t="s">
        <v>12053</v>
      </c>
      <c r="E8107" t="s">
        <v>10207</v>
      </c>
      <c r="F8107" t="s">
        <v>269</v>
      </c>
      <c r="G8107">
        <v>23836</v>
      </c>
      <c r="H8107">
        <v>37.345585999999997</v>
      </c>
      <c r="I8107">
        <v>-77.344019000000003</v>
      </c>
      <c r="J8107" s="1" t="d">
        <v>2018-12-11</v>
      </c>
      <c r="K8107">
        <v>50359</v>
      </c>
      <c r="L8107" t="s">
        <v>30</v>
      </c>
      <c r="M8107" s="1" t="d">
        <v>2013-01-23</v>
      </c>
      <c r="N8107">
        <v>1</v>
      </c>
      <c r="O8107">
        <v>23</v>
      </c>
      <c r="P8107">
        <v>2013</v>
      </c>
      <c r="R8107" t="s">
        <v>26</v>
      </c>
      <c r="S8107" t="s">
        <v>31</v>
      </c>
    </row>
    <row r="8108" spans="1:19" x14ac:dyDescent="0.25">
      <c r="A8108" t="s">
        <v>312</v>
      </c>
      <c r="B8108" t="s">
        <v>12056</v>
      </c>
      <c r="C8108" t="s">
        <v>12057</v>
      </c>
      <c r="E8108" t="s">
        <v>957</v>
      </c>
      <c r="F8108" t="s">
        <v>269</v>
      </c>
      <c r="G8108">
        <v>20187</v>
      </c>
      <c r="H8108">
        <v>38.624485</v>
      </c>
      <c r="I8108">
        <v>-77.799907000000005</v>
      </c>
      <c r="J8108" s="1" t="d">
        <v>2018-12-11</v>
      </c>
      <c r="K8108">
        <v>50361</v>
      </c>
      <c r="L8108" t="s">
        <v>30</v>
      </c>
      <c r="M8108" s="1" t="d">
        <v>2013-01-23</v>
      </c>
      <c r="N8108">
        <v>1</v>
      </c>
      <c r="O8108">
        <v>23</v>
      </c>
      <c r="P8108">
        <v>2013</v>
      </c>
      <c r="R8108" t="s">
        <v>26</v>
      </c>
      <c r="S8108" t="s">
        <v>31</v>
      </c>
    </row>
    <row r="8109" spans="1:19" x14ac:dyDescent="0.25">
      <c r="A8109" t="s">
        <v>312</v>
      </c>
      <c r="B8109" t="s">
        <v>12060</v>
      </c>
      <c r="C8109" t="s">
        <v>12061</v>
      </c>
      <c r="E8109" t="s">
        <v>12062</v>
      </c>
      <c r="F8109" t="s">
        <v>513</v>
      </c>
      <c r="G8109">
        <v>53034</v>
      </c>
      <c r="H8109">
        <v>43.345891999999999</v>
      </c>
      <c r="I8109">
        <v>-88.603866999999994</v>
      </c>
      <c r="J8109" s="1" t="d">
        <v>2018-12-11</v>
      </c>
      <c r="K8109">
        <v>50363</v>
      </c>
      <c r="L8109" t="s">
        <v>30</v>
      </c>
      <c r="M8109" s="1" t="d">
        <v>2013-02-15</v>
      </c>
      <c r="N8109">
        <v>2</v>
      </c>
      <c r="O8109">
        <v>15</v>
      </c>
      <c r="P8109">
        <v>2013</v>
      </c>
      <c r="R8109" t="s">
        <v>26</v>
      </c>
      <c r="S8109" t="s">
        <v>31</v>
      </c>
    </row>
    <row r="8110" spans="1:19" x14ac:dyDescent="0.25">
      <c r="A8110" t="s">
        <v>338</v>
      </c>
      <c r="B8110" t="s">
        <v>12093</v>
      </c>
      <c r="C8110" t="s">
        <v>12094</v>
      </c>
      <c r="D8110" t="s">
        <v>11650</v>
      </c>
      <c r="E8110" t="s">
        <v>205</v>
      </c>
      <c r="F8110" t="s">
        <v>202</v>
      </c>
      <c r="G8110">
        <v>32821</v>
      </c>
      <c r="H8110">
        <v>28.386804000000001</v>
      </c>
      <c r="I8110">
        <v>-81.476636999999997</v>
      </c>
      <c r="J8110" s="1" t="d">
        <v>2018-08-07</v>
      </c>
      <c r="K8110">
        <v>50453</v>
      </c>
      <c r="L8110" t="s">
        <v>30</v>
      </c>
      <c r="M8110" s="1" t="d">
        <v>2013-04-30</v>
      </c>
      <c r="N8110">
        <v>4</v>
      </c>
      <c r="O8110">
        <v>30</v>
      </c>
      <c r="P8110">
        <v>2013</v>
      </c>
      <c r="R8110" t="s">
        <v>26</v>
      </c>
      <c r="S8110" t="s">
        <v>31</v>
      </c>
    </row>
    <row r="8111" spans="1:19" x14ac:dyDescent="0.25">
      <c r="A8111" t="s">
        <v>338</v>
      </c>
      <c r="B8111" t="s">
        <v>12095</v>
      </c>
      <c r="C8111" t="s">
        <v>12096</v>
      </c>
      <c r="D8111" t="s">
        <v>12097</v>
      </c>
      <c r="E8111" t="s">
        <v>12098</v>
      </c>
      <c r="F8111" t="s">
        <v>202</v>
      </c>
      <c r="G8111">
        <v>33706</v>
      </c>
      <c r="H8111">
        <v>27.765635</v>
      </c>
      <c r="I8111">
        <v>-82.767246</v>
      </c>
      <c r="J8111" s="1" t="d">
        <v>2018-04-03</v>
      </c>
      <c r="K8111">
        <v>50457</v>
      </c>
      <c r="L8111" t="s">
        <v>30</v>
      </c>
      <c r="M8111" s="1" t="d">
        <v>2013-05-03</v>
      </c>
      <c r="N8111">
        <v>5</v>
      </c>
      <c r="O8111">
        <v>3</v>
      </c>
      <c r="P8111">
        <v>2013</v>
      </c>
      <c r="R8111" t="s">
        <v>26</v>
      </c>
      <c r="S8111" t="s">
        <v>31</v>
      </c>
    </row>
    <row r="8112" spans="1:19" x14ac:dyDescent="0.25">
      <c r="A8112" t="s">
        <v>338</v>
      </c>
      <c r="B8112" t="s">
        <v>12099</v>
      </c>
      <c r="C8112" t="s">
        <v>12100</v>
      </c>
      <c r="E8112" t="s">
        <v>7156</v>
      </c>
      <c r="F8112" t="s">
        <v>29</v>
      </c>
      <c r="G8112">
        <v>30518</v>
      </c>
      <c r="H8112">
        <v>34.113903049999998</v>
      </c>
      <c r="I8112">
        <v>-83.995630000000006</v>
      </c>
      <c r="J8112" s="1" t="d">
        <v>2018-10-04</v>
      </c>
      <c r="K8112">
        <v>50463</v>
      </c>
      <c r="L8112" t="s">
        <v>30</v>
      </c>
      <c r="M8112" s="1" t="d">
        <v>2013-01-15</v>
      </c>
      <c r="N8112">
        <v>1</v>
      </c>
      <c r="O8112">
        <v>15</v>
      </c>
      <c r="P8112">
        <v>2013</v>
      </c>
      <c r="R8112" t="s">
        <v>26</v>
      </c>
      <c r="S8112" t="s">
        <v>31</v>
      </c>
    </row>
    <row r="8113" spans="1:19" x14ac:dyDescent="0.25">
      <c r="A8113" t="s">
        <v>504</v>
      </c>
      <c r="B8113" t="s">
        <v>12112</v>
      </c>
      <c r="C8113" t="s">
        <v>12133</v>
      </c>
      <c r="E8113" t="s">
        <v>2056</v>
      </c>
      <c r="F8113" t="s">
        <v>373</v>
      </c>
      <c r="G8113">
        <v>61112</v>
      </c>
      <c r="H8113">
        <v>42.244838000000001</v>
      </c>
      <c r="I8113">
        <v>-88.981763999999998</v>
      </c>
      <c r="J8113" s="1" t="d">
        <v>2018-09-10</v>
      </c>
      <c r="K8113">
        <v>50510</v>
      </c>
      <c r="L8113" t="s">
        <v>30</v>
      </c>
      <c r="M8113" s="1" t="d">
        <v>2013-01-16</v>
      </c>
      <c r="N8113">
        <v>1</v>
      </c>
      <c r="O8113">
        <v>16</v>
      </c>
      <c r="P8113">
        <v>2013</v>
      </c>
      <c r="R8113" t="s">
        <v>26</v>
      </c>
      <c r="S8113" t="s">
        <v>31</v>
      </c>
    </row>
    <row r="8114" spans="1:19" x14ac:dyDescent="0.25">
      <c r="A8114" t="s">
        <v>504</v>
      </c>
      <c r="B8114" t="s">
        <v>12140</v>
      </c>
      <c r="C8114" t="s">
        <v>12141</v>
      </c>
      <c r="D8114" t="s">
        <v>12142</v>
      </c>
      <c r="E8114" t="s">
        <v>313</v>
      </c>
      <c r="F8114" t="s">
        <v>124</v>
      </c>
      <c r="G8114">
        <v>68514</v>
      </c>
      <c r="H8114">
        <v>40.893560999999998</v>
      </c>
      <c r="I8114">
        <v>-96.644690999999995</v>
      </c>
      <c r="J8114" s="1" t="d">
        <v>2019-04-08</v>
      </c>
      <c r="K8114">
        <v>50610</v>
      </c>
      <c r="L8114" t="s">
        <v>24</v>
      </c>
      <c r="M8114" s="1" t="d">
        <v>2013-12-04</v>
      </c>
      <c r="N8114">
        <v>12</v>
      </c>
      <c r="O8114">
        <v>4</v>
      </c>
      <c r="P8114">
        <v>2013</v>
      </c>
      <c r="R8114" t="s">
        <v>26</v>
      </c>
      <c r="S8114" t="s">
        <v>31</v>
      </c>
    </row>
    <row r="8115" spans="1:19" x14ac:dyDescent="0.25">
      <c r="A8115" t="s">
        <v>19</v>
      </c>
      <c r="B8115" t="s">
        <v>12151</v>
      </c>
      <c r="C8115" t="s">
        <v>12152</v>
      </c>
      <c r="D8115" t="s">
        <v>12153</v>
      </c>
      <c r="E8115" t="s">
        <v>12154</v>
      </c>
      <c r="F8115" t="s">
        <v>143</v>
      </c>
      <c r="G8115">
        <v>74960</v>
      </c>
      <c r="H8115">
        <v>35.83873071</v>
      </c>
      <c r="I8115">
        <v>-94.631014329999999</v>
      </c>
      <c r="J8115" s="1" t="d">
        <v>2018-07-09</v>
      </c>
      <c r="K8115">
        <v>50648</v>
      </c>
      <c r="L8115" t="s">
        <v>30</v>
      </c>
      <c r="M8115" s="1" t="d">
        <v>2013-01-01</v>
      </c>
      <c r="N8115">
        <v>1</v>
      </c>
      <c r="O8115">
        <v>1</v>
      </c>
      <c r="P8115">
        <v>2013</v>
      </c>
      <c r="Q8115" t="s">
        <v>35</v>
      </c>
      <c r="R8115" t="s">
        <v>26</v>
      </c>
      <c r="S8115" t="s">
        <v>31</v>
      </c>
    </row>
    <row r="8116" spans="1:19" x14ac:dyDescent="0.25">
      <c r="A8116" t="s">
        <v>19</v>
      </c>
      <c r="B8116" t="s">
        <v>12155</v>
      </c>
      <c r="C8116" t="s">
        <v>12156</v>
      </c>
      <c r="E8116" t="s">
        <v>12157</v>
      </c>
      <c r="F8116" t="s">
        <v>157</v>
      </c>
      <c r="G8116">
        <v>18848</v>
      </c>
      <c r="H8116">
        <v>41.787689</v>
      </c>
      <c r="I8116">
        <v>-76.453970999999996</v>
      </c>
      <c r="J8116" s="1" t="d">
        <v>2018-07-09</v>
      </c>
      <c r="K8116">
        <v>50649</v>
      </c>
      <c r="L8116" t="s">
        <v>30</v>
      </c>
      <c r="M8116" s="1" t="d">
        <v>2013-01-15</v>
      </c>
      <c r="N8116">
        <v>1</v>
      </c>
      <c r="O8116">
        <v>15</v>
      </c>
      <c r="P8116">
        <v>2013</v>
      </c>
      <c r="Q8116" t="s">
        <v>35</v>
      </c>
      <c r="R8116" t="s">
        <v>26</v>
      </c>
      <c r="S8116" t="s">
        <v>31</v>
      </c>
    </row>
    <row r="8117" spans="1:19" x14ac:dyDescent="0.25">
      <c r="A8117" t="s">
        <v>312</v>
      </c>
      <c r="B8117" t="s">
        <v>12165</v>
      </c>
      <c r="C8117" t="s">
        <v>12166</v>
      </c>
      <c r="E8117" t="s">
        <v>1589</v>
      </c>
      <c r="F8117" t="s">
        <v>208</v>
      </c>
      <c r="G8117">
        <v>29646</v>
      </c>
      <c r="H8117">
        <v>34.196565</v>
      </c>
      <c r="I8117">
        <v>-82.134737999999999</v>
      </c>
      <c r="J8117" s="1" t="d">
        <v>2018-12-11</v>
      </c>
      <c r="K8117">
        <v>50657</v>
      </c>
      <c r="L8117" t="s">
        <v>30</v>
      </c>
      <c r="M8117" s="1" t="d">
        <v>2013-01-15</v>
      </c>
      <c r="N8117">
        <v>1</v>
      </c>
      <c r="O8117">
        <v>15</v>
      </c>
      <c r="P8117">
        <v>2013</v>
      </c>
      <c r="R8117" t="s">
        <v>26</v>
      </c>
      <c r="S8117" t="s">
        <v>31</v>
      </c>
    </row>
    <row r="8118" spans="1:19" x14ac:dyDescent="0.25">
      <c r="A8118" t="s">
        <v>338</v>
      </c>
      <c r="B8118" t="s">
        <v>12181</v>
      </c>
      <c r="C8118" t="s">
        <v>12182</v>
      </c>
      <c r="E8118" t="s">
        <v>12183</v>
      </c>
      <c r="F8118" t="s">
        <v>119</v>
      </c>
      <c r="G8118">
        <v>55068</v>
      </c>
      <c r="H8118">
        <v>44.713753689999997</v>
      </c>
      <c r="I8118">
        <v>-93.123879549999998</v>
      </c>
      <c r="J8118" s="1" t="d">
        <v>2018-05-03</v>
      </c>
      <c r="K8118">
        <v>50686</v>
      </c>
      <c r="L8118" t="s">
        <v>30</v>
      </c>
      <c r="M8118" s="1" t="d">
        <v>2013-01-31</v>
      </c>
      <c r="N8118">
        <v>1</v>
      </c>
      <c r="O8118">
        <v>31</v>
      </c>
      <c r="P8118">
        <v>2013</v>
      </c>
      <c r="R8118" t="s">
        <v>26</v>
      </c>
      <c r="S8118" t="s">
        <v>27</v>
      </c>
    </row>
    <row r="8119" spans="1:19" x14ac:dyDescent="0.25">
      <c r="A8119" t="s">
        <v>338</v>
      </c>
      <c r="B8119" t="s">
        <v>12202</v>
      </c>
      <c r="C8119" t="s">
        <v>12203</v>
      </c>
      <c r="E8119" t="s">
        <v>1330</v>
      </c>
      <c r="F8119" t="s">
        <v>212</v>
      </c>
      <c r="G8119">
        <v>28052</v>
      </c>
      <c r="H8119">
        <v>35.262936000000003</v>
      </c>
      <c r="I8119">
        <v>-81.182458999999994</v>
      </c>
      <c r="J8119" s="1" t="d">
        <v>2018-07-09</v>
      </c>
      <c r="K8119">
        <v>50698</v>
      </c>
      <c r="L8119" t="s">
        <v>30</v>
      </c>
      <c r="M8119" s="1" t="d">
        <v>2013-08-01</v>
      </c>
      <c r="N8119">
        <v>8</v>
      </c>
      <c r="O8119">
        <v>1</v>
      </c>
      <c r="P8119">
        <v>2013</v>
      </c>
      <c r="R8119" t="s">
        <v>26</v>
      </c>
      <c r="S8119" t="s">
        <v>31</v>
      </c>
    </row>
    <row r="8120" spans="1:19" x14ac:dyDescent="0.25">
      <c r="A8120" t="s">
        <v>338</v>
      </c>
      <c r="B8120" t="s">
        <v>12209</v>
      </c>
      <c r="C8120" t="s">
        <v>12208</v>
      </c>
      <c r="D8120" t="s">
        <v>12210</v>
      </c>
      <c r="E8120" t="s">
        <v>602</v>
      </c>
      <c r="F8120" t="s">
        <v>48</v>
      </c>
      <c r="G8120">
        <v>14203</v>
      </c>
      <c r="H8120">
        <v>42.895820000000001</v>
      </c>
      <c r="I8120">
        <v>-78.867980000000003</v>
      </c>
      <c r="J8120" s="1" t="d">
        <v>2019-01-10</v>
      </c>
      <c r="K8120">
        <v>50708</v>
      </c>
      <c r="L8120" t="s">
        <v>30</v>
      </c>
      <c r="M8120" s="1" t="d">
        <v>2013-10-01</v>
      </c>
      <c r="N8120">
        <v>10</v>
      </c>
      <c r="O8120">
        <v>1</v>
      </c>
      <c r="P8120">
        <v>2013</v>
      </c>
      <c r="R8120" t="s">
        <v>26</v>
      </c>
      <c r="S8120" t="s">
        <v>31</v>
      </c>
    </row>
    <row r="8121" spans="1:19" x14ac:dyDescent="0.25">
      <c r="A8121" t="s">
        <v>338</v>
      </c>
      <c r="B8121" t="s">
        <v>12238</v>
      </c>
      <c r="C8121" t="s">
        <v>12239</v>
      </c>
      <c r="D8121" t="s">
        <v>12240</v>
      </c>
      <c r="E8121" t="s">
        <v>484</v>
      </c>
      <c r="F8121" t="s">
        <v>170</v>
      </c>
      <c r="G8121">
        <v>93109</v>
      </c>
      <c r="H8121">
        <v>34.406410000000001</v>
      </c>
      <c r="I8121">
        <v>-119.697</v>
      </c>
      <c r="J8121" s="1" t="d">
        <v>2018-05-03</v>
      </c>
      <c r="K8121">
        <v>50792</v>
      </c>
      <c r="L8121" t="s">
        <v>30</v>
      </c>
      <c r="M8121" s="1" t="d">
        <v>2013-01-23</v>
      </c>
      <c r="N8121">
        <v>1</v>
      </c>
      <c r="O8121">
        <v>23</v>
      </c>
      <c r="P8121">
        <v>2013</v>
      </c>
      <c r="R8121" t="s">
        <v>26</v>
      </c>
      <c r="S8121" t="s">
        <v>31</v>
      </c>
    </row>
    <row r="8122" spans="1:19" x14ac:dyDescent="0.25">
      <c r="A8122" t="s">
        <v>338</v>
      </c>
      <c r="B8122" t="s">
        <v>12241</v>
      </c>
      <c r="C8122" t="s">
        <v>12242</v>
      </c>
      <c r="D8122" t="s">
        <v>12243</v>
      </c>
      <c r="E8122" t="s">
        <v>425</v>
      </c>
      <c r="F8122" t="s">
        <v>170</v>
      </c>
      <c r="G8122">
        <v>92590</v>
      </c>
      <c r="H8122">
        <v>33.49353</v>
      </c>
      <c r="I8122">
        <v>-117.146</v>
      </c>
      <c r="J8122" s="1" t="d">
        <v>2018-05-03</v>
      </c>
      <c r="K8122">
        <v>50799</v>
      </c>
      <c r="L8122" t="s">
        <v>30</v>
      </c>
      <c r="M8122" s="1" t="d">
        <v>2013-01-22</v>
      </c>
      <c r="N8122">
        <v>1</v>
      </c>
      <c r="O8122">
        <v>22</v>
      </c>
      <c r="P8122">
        <v>2013</v>
      </c>
      <c r="R8122" t="s">
        <v>26</v>
      </c>
      <c r="S8122" t="s">
        <v>31</v>
      </c>
    </row>
    <row r="8123" spans="1:19" x14ac:dyDescent="0.25">
      <c r="A8123" t="s">
        <v>338</v>
      </c>
      <c r="B8123" t="s">
        <v>12246</v>
      </c>
      <c r="C8123" t="s">
        <v>12247</v>
      </c>
      <c r="E8123" t="s">
        <v>12248</v>
      </c>
      <c r="F8123" t="s">
        <v>67</v>
      </c>
      <c r="G8123">
        <v>6810</v>
      </c>
      <c r="H8123">
        <v>41.386955999999998</v>
      </c>
      <c r="I8123">
        <v>-73.429671999999997</v>
      </c>
      <c r="J8123" s="1" t="d">
        <v>2018-04-03</v>
      </c>
      <c r="K8123">
        <v>50807</v>
      </c>
      <c r="L8123" t="s">
        <v>30</v>
      </c>
      <c r="M8123" s="1" t="d">
        <v>2013-03-01</v>
      </c>
      <c r="N8123">
        <v>3</v>
      </c>
      <c r="O8123">
        <v>1</v>
      </c>
      <c r="P8123">
        <v>2013</v>
      </c>
      <c r="R8123" t="s">
        <v>26</v>
      </c>
      <c r="S8123" t="s">
        <v>31</v>
      </c>
    </row>
    <row r="8124" spans="1:19" x14ac:dyDescent="0.25">
      <c r="A8124" t="s">
        <v>338</v>
      </c>
      <c r="B8124" t="s">
        <v>12282</v>
      </c>
      <c r="C8124" t="s">
        <v>12283</v>
      </c>
      <c r="D8124" t="s">
        <v>12284</v>
      </c>
      <c r="E8124" t="s">
        <v>2970</v>
      </c>
      <c r="F8124" t="s">
        <v>496</v>
      </c>
      <c r="G8124">
        <v>48823</v>
      </c>
      <c r="H8124">
        <v>42.737068000000001</v>
      </c>
      <c r="I8124">
        <v>-84.483322000000001</v>
      </c>
      <c r="J8124" s="1" t="d">
        <v>2019-01-10</v>
      </c>
      <c r="K8124">
        <v>50835</v>
      </c>
      <c r="L8124" t="s">
        <v>30</v>
      </c>
      <c r="M8124" s="1" t="d">
        <v>2013-01-05</v>
      </c>
      <c r="N8124">
        <v>1</v>
      </c>
      <c r="O8124">
        <v>5</v>
      </c>
      <c r="P8124">
        <v>2013</v>
      </c>
      <c r="R8124" t="s">
        <v>26</v>
      </c>
      <c r="S8124" t="s">
        <v>31</v>
      </c>
    </row>
    <row r="8125" spans="1:19" x14ac:dyDescent="0.25">
      <c r="A8125" t="s">
        <v>338</v>
      </c>
      <c r="B8125" t="s">
        <v>12298</v>
      </c>
      <c r="C8125" t="s">
        <v>12299</v>
      </c>
      <c r="E8125" t="s">
        <v>2345</v>
      </c>
      <c r="F8125" t="s">
        <v>496</v>
      </c>
      <c r="G8125">
        <v>48917</v>
      </c>
      <c r="H8125">
        <v>42.718333000000001</v>
      </c>
      <c r="I8125">
        <v>-84.630758999999998</v>
      </c>
      <c r="J8125" s="1" t="d">
        <v>2018-12-11</v>
      </c>
      <c r="K8125">
        <v>50844</v>
      </c>
      <c r="L8125" t="s">
        <v>30</v>
      </c>
      <c r="M8125" s="1" t="d">
        <v>2013-01-16</v>
      </c>
      <c r="N8125">
        <v>1</v>
      </c>
      <c r="O8125">
        <v>16</v>
      </c>
      <c r="P8125">
        <v>2013</v>
      </c>
      <c r="R8125" t="s">
        <v>26</v>
      </c>
      <c r="S8125" t="s">
        <v>31</v>
      </c>
    </row>
    <row r="8126" spans="1:19" x14ac:dyDescent="0.25">
      <c r="A8126" t="s">
        <v>338</v>
      </c>
      <c r="B8126" t="s">
        <v>12315</v>
      </c>
      <c r="C8126" t="s">
        <v>12316</v>
      </c>
      <c r="E8126" t="s">
        <v>10913</v>
      </c>
      <c r="F8126" t="s">
        <v>170</v>
      </c>
      <c r="G8126">
        <v>94304</v>
      </c>
      <c r="H8126">
        <v>37.782283999999997</v>
      </c>
      <c r="I8126">
        <v>-122.41818499999999</v>
      </c>
      <c r="J8126" s="1" t="d">
        <v>2018-09-10</v>
      </c>
      <c r="K8126">
        <v>50949</v>
      </c>
      <c r="L8126" t="s">
        <v>30</v>
      </c>
      <c r="M8126" s="1" t="d">
        <v>2013-02-15</v>
      </c>
      <c r="N8126">
        <v>2</v>
      </c>
      <c r="O8126">
        <v>15</v>
      </c>
      <c r="P8126">
        <v>2013</v>
      </c>
      <c r="R8126" t="s">
        <v>26</v>
      </c>
      <c r="S8126" t="s">
        <v>31</v>
      </c>
    </row>
    <row r="8127" spans="1:19" x14ac:dyDescent="0.25">
      <c r="A8127" t="s">
        <v>338</v>
      </c>
      <c r="B8127" t="s">
        <v>12317</v>
      </c>
      <c r="C8127" t="s">
        <v>12318</v>
      </c>
      <c r="E8127" t="s">
        <v>220</v>
      </c>
      <c r="F8127" t="s">
        <v>170</v>
      </c>
      <c r="G8127">
        <v>92121</v>
      </c>
      <c r="H8127">
        <v>32.884940999999998</v>
      </c>
      <c r="I8127">
        <v>-117.155671</v>
      </c>
      <c r="J8127" s="1" t="d">
        <v>2018-09-10</v>
      </c>
      <c r="K8127">
        <v>50963</v>
      </c>
      <c r="L8127" t="s">
        <v>30</v>
      </c>
      <c r="M8127" s="1" t="d">
        <v>2013-02-15</v>
      </c>
      <c r="N8127">
        <v>2</v>
      </c>
      <c r="O8127">
        <v>15</v>
      </c>
      <c r="P8127">
        <v>2013</v>
      </c>
      <c r="R8127" t="s">
        <v>26</v>
      </c>
      <c r="S8127" t="s">
        <v>27</v>
      </c>
    </row>
    <row r="8128" spans="1:19" x14ac:dyDescent="0.25">
      <c r="A8128" t="s">
        <v>338</v>
      </c>
      <c r="B8128" t="s">
        <v>12324</v>
      </c>
      <c r="C8128" t="s">
        <v>12325</v>
      </c>
      <c r="E8128" t="s">
        <v>192</v>
      </c>
      <c r="F8128" t="s">
        <v>170</v>
      </c>
      <c r="G8128">
        <v>95616</v>
      </c>
      <c r="H8128">
        <v>38.541670000000003</v>
      </c>
      <c r="I8128">
        <v>-121.771</v>
      </c>
      <c r="J8128" s="1" t="d">
        <v>2019-01-10</v>
      </c>
      <c r="K8128">
        <v>51001</v>
      </c>
      <c r="L8128" t="s">
        <v>30</v>
      </c>
      <c r="M8128" s="1" t="d">
        <v>2013-01-25</v>
      </c>
      <c r="N8128">
        <v>1</v>
      </c>
      <c r="O8128">
        <v>25</v>
      </c>
      <c r="P8128">
        <v>2013</v>
      </c>
      <c r="R8128" t="s">
        <v>26</v>
      </c>
      <c r="S8128" t="s">
        <v>31</v>
      </c>
    </row>
    <row r="8129" spans="1:19" x14ac:dyDescent="0.25">
      <c r="A8129" t="s">
        <v>338</v>
      </c>
      <c r="B8129" t="s">
        <v>12326</v>
      </c>
      <c r="C8129" t="s">
        <v>12327</v>
      </c>
      <c r="E8129" t="s">
        <v>192</v>
      </c>
      <c r="F8129" t="s">
        <v>170</v>
      </c>
      <c r="G8129">
        <v>95616</v>
      </c>
      <c r="H8129">
        <v>38.542149999999999</v>
      </c>
      <c r="I8129">
        <v>-121.771</v>
      </c>
      <c r="J8129" s="1" t="d">
        <v>2019-01-10</v>
      </c>
      <c r="K8129">
        <v>51002</v>
      </c>
      <c r="L8129" t="s">
        <v>30</v>
      </c>
      <c r="M8129" s="1" t="d">
        <v>2013-01-25</v>
      </c>
      <c r="N8129">
        <v>1</v>
      </c>
      <c r="O8129">
        <v>25</v>
      </c>
      <c r="P8129">
        <v>2013</v>
      </c>
      <c r="R8129" t="s">
        <v>26</v>
      </c>
      <c r="S8129" t="s">
        <v>31</v>
      </c>
    </row>
    <row r="8130" spans="1:19" x14ac:dyDescent="0.25">
      <c r="A8130" t="s">
        <v>19</v>
      </c>
      <c r="B8130" t="s">
        <v>12328</v>
      </c>
      <c r="C8130" t="s">
        <v>12329</v>
      </c>
      <c r="E8130" t="s">
        <v>36</v>
      </c>
      <c r="F8130" t="s">
        <v>37</v>
      </c>
      <c r="G8130">
        <v>77056</v>
      </c>
      <c r="H8130">
        <v>29.744522799999999</v>
      </c>
      <c r="I8130">
        <v>-95.464067639999996</v>
      </c>
      <c r="J8130" s="1" t="d">
        <v>2018-07-09</v>
      </c>
      <c r="K8130">
        <v>51035</v>
      </c>
      <c r="L8130" t="s">
        <v>30</v>
      </c>
      <c r="M8130" s="1" t="d">
        <v>2013-01-31</v>
      </c>
      <c r="N8130">
        <v>1</v>
      </c>
      <c r="O8130">
        <v>31</v>
      </c>
      <c r="P8130">
        <v>2013</v>
      </c>
      <c r="Q8130" t="s">
        <v>25</v>
      </c>
      <c r="R8130" t="s">
        <v>26</v>
      </c>
      <c r="S8130" t="s">
        <v>31</v>
      </c>
    </row>
    <row r="8131" spans="1:19" x14ac:dyDescent="0.25">
      <c r="A8131" t="s">
        <v>312</v>
      </c>
      <c r="B8131" t="s">
        <v>12330</v>
      </c>
      <c r="C8131" t="s">
        <v>12331</v>
      </c>
      <c r="E8131" t="s">
        <v>757</v>
      </c>
      <c r="F8131" t="s">
        <v>202</v>
      </c>
      <c r="G8131">
        <v>33150</v>
      </c>
      <c r="H8131">
        <v>25.841453000000001</v>
      </c>
      <c r="I8131">
        <v>-80.196288999999993</v>
      </c>
      <c r="J8131" s="1" t="d">
        <v>2018-11-08</v>
      </c>
      <c r="K8131">
        <v>51043</v>
      </c>
      <c r="L8131" t="s">
        <v>30</v>
      </c>
      <c r="M8131" s="1" t="d">
        <v>2013-02-15</v>
      </c>
      <c r="N8131">
        <v>2</v>
      </c>
      <c r="O8131">
        <v>15</v>
      </c>
      <c r="P8131">
        <v>2013</v>
      </c>
      <c r="R8131" t="s">
        <v>26</v>
      </c>
      <c r="S8131" t="s">
        <v>31</v>
      </c>
    </row>
    <row r="8132" spans="1:19" x14ac:dyDescent="0.25">
      <c r="A8132" t="s">
        <v>312</v>
      </c>
      <c r="B8132" t="s">
        <v>2069</v>
      </c>
      <c r="C8132" t="s">
        <v>12335</v>
      </c>
      <c r="E8132" t="s">
        <v>12336</v>
      </c>
      <c r="F8132" t="s">
        <v>496</v>
      </c>
      <c r="G8132">
        <v>49031</v>
      </c>
      <c r="H8132">
        <v>41.908549999999998</v>
      </c>
      <c r="I8132">
        <v>-86.012110000000007</v>
      </c>
      <c r="J8132" s="1" t="d">
        <v>2018-06-05</v>
      </c>
      <c r="K8132">
        <v>51047</v>
      </c>
      <c r="L8132" t="s">
        <v>30</v>
      </c>
      <c r="M8132" s="1" t="d">
        <v>2013-02-15</v>
      </c>
      <c r="N8132">
        <v>2</v>
      </c>
      <c r="O8132">
        <v>15</v>
      </c>
      <c r="P8132">
        <v>2013</v>
      </c>
      <c r="R8132" t="s">
        <v>26</v>
      </c>
      <c r="S8132" t="s">
        <v>31</v>
      </c>
    </row>
    <row r="8133" spans="1:19" x14ac:dyDescent="0.25">
      <c r="A8133" t="s">
        <v>338</v>
      </c>
      <c r="B8133" t="s">
        <v>12349</v>
      </c>
      <c r="C8133" t="s">
        <v>12350</v>
      </c>
      <c r="E8133" t="s">
        <v>2318</v>
      </c>
      <c r="F8133" t="s">
        <v>496</v>
      </c>
      <c r="G8133">
        <v>48092</v>
      </c>
      <c r="H8133">
        <v>42.535213509999998</v>
      </c>
      <c r="I8133">
        <v>-83.049208309999997</v>
      </c>
      <c r="J8133" s="1" t="d">
        <v>2018-06-05</v>
      </c>
      <c r="K8133">
        <v>51089</v>
      </c>
      <c r="L8133" t="s">
        <v>30</v>
      </c>
      <c r="M8133" s="1" t="d">
        <v>2013-02-01</v>
      </c>
      <c r="N8133">
        <v>2</v>
      </c>
      <c r="O8133">
        <v>1</v>
      </c>
      <c r="P8133">
        <v>2013</v>
      </c>
      <c r="R8133" t="s">
        <v>26</v>
      </c>
      <c r="S8133" t="s">
        <v>27</v>
      </c>
    </row>
    <row r="8134" spans="1:19" x14ac:dyDescent="0.25">
      <c r="A8134" t="s">
        <v>338</v>
      </c>
      <c r="B8134" t="s">
        <v>12351</v>
      </c>
      <c r="C8134" t="s">
        <v>12352</v>
      </c>
      <c r="D8134" t="s">
        <v>12353</v>
      </c>
      <c r="E8134" t="s">
        <v>1660</v>
      </c>
      <c r="F8134" t="s">
        <v>59</v>
      </c>
      <c r="G8134">
        <v>45459</v>
      </c>
      <c r="H8134">
        <v>39.628551999999999</v>
      </c>
      <c r="I8134">
        <v>-84.160250000000005</v>
      </c>
      <c r="J8134" s="1" t="d">
        <v>2019-01-10</v>
      </c>
      <c r="K8134">
        <v>51097</v>
      </c>
      <c r="L8134" t="s">
        <v>30</v>
      </c>
      <c r="M8134" s="1" t="d">
        <v>2013-02-01</v>
      </c>
      <c r="N8134">
        <v>2</v>
      </c>
      <c r="O8134">
        <v>1</v>
      </c>
      <c r="P8134">
        <v>2013</v>
      </c>
      <c r="R8134" t="s">
        <v>26</v>
      </c>
      <c r="S8134" t="s">
        <v>31</v>
      </c>
    </row>
    <row r="8135" spans="1:19" x14ac:dyDescent="0.25">
      <c r="A8135" t="s">
        <v>338</v>
      </c>
      <c r="B8135" t="s">
        <v>12354</v>
      </c>
      <c r="C8135" t="s">
        <v>12355</v>
      </c>
      <c r="D8135" t="s">
        <v>12356</v>
      </c>
      <c r="E8135" t="s">
        <v>12357</v>
      </c>
      <c r="F8135" t="s">
        <v>1120</v>
      </c>
      <c r="G8135">
        <v>5068</v>
      </c>
      <c r="H8135">
        <v>43.821682000000003</v>
      </c>
      <c r="I8135">
        <v>-72.520904000000002</v>
      </c>
      <c r="J8135" s="1" t="d">
        <v>2018-12-11</v>
      </c>
      <c r="K8135">
        <v>51109</v>
      </c>
      <c r="L8135" t="s">
        <v>30</v>
      </c>
      <c r="M8135" s="1" t="d">
        <v>2013-02-22</v>
      </c>
      <c r="N8135">
        <v>2</v>
      </c>
      <c r="O8135">
        <v>22</v>
      </c>
      <c r="P8135">
        <v>2013</v>
      </c>
      <c r="R8135" t="s">
        <v>26</v>
      </c>
      <c r="S8135" t="s">
        <v>31</v>
      </c>
    </row>
    <row r="8136" spans="1:19" x14ac:dyDescent="0.25">
      <c r="A8136" t="s">
        <v>338</v>
      </c>
      <c r="B8136" t="s">
        <v>12362</v>
      </c>
      <c r="C8136" t="s">
        <v>12363</v>
      </c>
      <c r="D8136" t="s">
        <v>12364</v>
      </c>
      <c r="E8136" t="s">
        <v>9763</v>
      </c>
      <c r="F8136" t="s">
        <v>170</v>
      </c>
      <c r="G8136">
        <v>91701</v>
      </c>
      <c r="H8136">
        <v>34.136245000000002</v>
      </c>
      <c r="I8136">
        <v>-117.61613</v>
      </c>
      <c r="J8136" s="1" t="d">
        <v>2018-06-05</v>
      </c>
      <c r="K8136">
        <v>51131</v>
      </c>
      <c r="L8136" t="s">
        <v>30</v>
      </c>
      <c r="M8136" s="1" t="d">
        <v>2013-02-27</v>
      </c>
      <c r="N8136">
        <v>2</v>
      </c>
      <c r="O8136">
        <v>27</v>
      </c>
      <c r="P8136">
        <v>2013</v>
      </c>
      <c r="R8136" t="s">
        <v>26</v>
      </c>
      <c r="S8136" t="s">
        <v>31</v>
      </c>
    </row>
    <row r="8137" spans="1:19" x14ac:dyDescent="0.25">
      <c r="A8137" t="s">
        <v>312</v>
      </c>
      <c r="B8137" t="s">
        <v>12369</v>
      </c>
      <c r="C8137" t="s">
        <v>12370</v>
      </c>
      <c r="E8137" t="s">
        <v>2931</v>
      </c>
      <c r="F8137" t="s">
        <v>129</v>
      </c>
      <c r="G8137">
        <v>80537</v>
      </c>
      <c r="H8137">
        <v>40.4069</v>
      </c>
      <c r="I8137">
        <v>-105.05401000000001</v>
      </c>
      <c r="J8137" s="1" t="d">
        <v>2018-05-03</v>
      </c>
      <c r="K8137">
        <v>51156</v>
      </c>
      <c r="L8137" t="s">
        <v>30</v>
      </c>
      <c r="M8137" s="1" t="d">
        <v>2013-02-15</v>
      </c>
      <c r="N8137">
        <v>2</v>
      </c>
      <c r="O8137">
        <v>15</v>
      </c>
      <c r="P8137">
        <v>2013</v>
      </c>
      <c r="R8137" t="s">
        <v>26</v>
      </c>
      <c r="S8137" t="s">
        <v>31</v>
      </c>
    </row>
    <row r="8138" spans="1:19" x14ac:dyDescent="0.25">
      <c r="A8138" t="s">
        <v>312</v>
      </c>
      <c r="B8138" t="s">
        <v>12371</v>
      </c>
      <c r="C8138" t="s">
        <v>12372</v>
      </c>
      <c r="E8138" t="s">
        <v>11235</v>
      </c>
      <c r="F8138" t="s">
        <v>129</v>
      </c>
      <c r="G8138">
        <v>81650</v>
      </c>
      <c r="H8138">
        <v>39.529977000000002</v>
      </c>
      <c r="I8138">
        <v>-107.782568</v>
      </c>
      <c r="J8138" s="1" t="d">
        <v>2018-05-03</v>
      </c>
      <c r="K8138">
        <v>51157</v>
      </c>
      <c r="L8138" t="s">
        <v>30</v>
      </c>
      <c r="M8138" s="1" t="d">
        <v>2013-02-15</v>
      </c>
      <c r="N8138">
        <v>2</v>
      </c>
      <c r="O8138">
        <v>15</v>
      </c>
      <c r="P8138">
        <v>2013</v>
      </c>
      <c r="R8138" t="s">
        <v>26</v>
      </c>
      <c r="S8138" t="s">
        <v>31</v>
      </c>
    </row>
    <row r="8139" spans="1:19" x14ac:dyDescent="0.25">
      <c r="A8139" t="s">
        <v>312</v>
      </c>
      <c r="B8139" t="s">
        <v>12378</v>
      </c>
      <c r="C8139" t="s">
        <v>12379</v>
      </c>
      <c r="D8139" t="s">
        <v>12380</v>
      </c>
      <c r="E8139" t="s">
        <v>12381</v>
      </c>
      <c r="F8139" t="s">
        <v>496</v>
      </c>
      <c r="G8139">
        <v>48377</v>
      </c>
      <c r="H8139">
        <v>42.509855999999999</v>
      </c>
      <c r="I8139">
        <v>-83.466233000000003</v>
      </c>
      <c r="J8139" s="1" t="d">
        <v>2018-06-05</v>
      </c>
      <c r="K8139">
        <v>51160</v>
      </c>
      <c r="L8139" t="s">
        <v>30</v>
      </c>
      <c r="M8139" s="1" t="d">
        <v>2013-01-15</v>
      </c>
      <c r="N8139">
        <v>1</v>
      </c>
      <c r="O8139">
        <v>15</v>
      </c>
      <c r="P8139">
        <v>2013</v>
      </c>
      <c r="R8139" t="s">
        <v>26</v>
      </c>
      <c r="S8139" t="s">
        <v>31</v>
      </c>
    </row>
    <row r="8140" spans="1:19" x14ac:dyDescent="0.25">
      <c r="A8140" t="s">
        <v>312</v>
      </c>
      <c r="B8140" t="s">
        <v>12383</v>
      </c>
      <c r="C8140" t="s">
        <v>12384</v>
      </c>
      <c r="E8140" t="s">
        <v>7644</v>
      </c>
      <c r="F8140" t="s">
        <v>496</v>
      </c>
      <c r="G8140">
        <v>48174</v>
      </c>
      <c r="H8140">
        <v>42.243136999999997</v>
      </c>
      <c r="I8140">
        <v>-83.347134999999994</v>
      </c>
      <c r="J8140" s="1" t="d">
        <v>2018-11-08</v>
      </c>
      <c r="K8140">
        <v>51163</v>
      </c>
      <c r="L8140" t="s">
        <v>30</v>
      </c>
      <c r="M8140" s="1" t="d">
        <v>2013-01-15</v>
      </c>
      <c r="N8140">
        <v>1</v>
      </c>
      <c r="O8140">
        <v>15</v>
      </c>
      <c r="P8140">
        <v>2013</v>
      </c>
      <c r="R8140" t="s">
        <v>26</v>
      </c>
      <c r="S8140" t="s">
        <v>31</v>
      </c>
    </row>
    <row r="8141" spans="1:19" x14ac:dyDescent="0.25">
      <c r="A8141" t="s">
        <v>312</v>
      </c>
      <c r="B8141" t="s">
        <v>12385</v>
      </c>
      <c r="C8141" t="s">
        <v>12386</v>
      </c>
      <c r="E8141" t="s">
        <v>12387</v>
      </c>
      <c r="F8141" t="s">
        <v>496</v>
      </c>
      <c r="G8141">
        <v>48473</v>
      </c>
      <c r="H8141">
        <v>42.96696</v>
      </c>
      <c r="I8141">
        <v>-83.830741000000003</v>
      </c>
      <c r="J8141" s="1" t="d">
        <v>2018-05-03</v>
      </c>
      <c r="K8141">
        <v>51164</v>
      </c>
      <c r="L8141" t="s">
        <v>30</v>
      </c>
      <c r="M8141" s="1" t="d">
        <v>2013-04-18</v>
      </c>
      <c r="N8141">
        <v>4</v>
      </c>
      <c r="O8141">
        <v>18</v>
      </c>
      <c r="P8141">
        <v>2013</v>
      </c>
      <c r="R8141" t="s">
        <v>26</v>
      </c>
      <c r="S8141" t="s">
        <v>31</v>
      </c>
    </row>
    <row r="8142" spans="1:19" x14ac:dyDescent="0.25">
      <c r="A8142" t="s">
        <v>312</v>
      </c>
      <c r="B8142" t="s">
        <v>2020</v>
      </c>
      <c r="C8142" t="s">
        <v>12392</v>
      </c>
      <c r="E8142" t="s">
        <v>12393</v>
      </c>
      <c r="F8142" t="s">
        <v>327</v>
      </c>
      <c r="G8142">
        <v>51576</v>
      </c>
      <c r="H8142">
        <v>41.380814000000001</v>
      </c>
      <c r="I8142">
        <v>-95.682010000000005</v>
      </c>
      <c r="J8142" s="1" t="d">
        <v>2018-04-03</v>
      </c>
      <c r="K8142">
        <v>51172</v>
      </c>
      <c r="L8142" t="s">
        <v>30</v>
      </c>
      <c r="M8142" s="1" t="d">
        <v>2013-01-15</v>
      </c>
      <c r="N8142">
        <v>1</v>
      </c>
      <c r="O8142">
        <v>15</v>
      </c>
      <c r="P8142">
        <v>2013</v>
      </c>
      <c r="R8142" t="s">
        <v>26</v>
      </c>
      <c r="S8142" t="s">
        <v>31</v>
      </c>
    </row>
    <row r="8143" spans="1:19" x14ac:dyDescent="0.25">
      <c r="A8143" t="s">
        <v>312</v>
      </c>
      <c r="B8143" t="s">
        <v>12394</v>
      </c>
      <c r="C8143" t="s">
        <v>12395</v>
      </c>
      <c r="D8143" t="s">
        <v>12396</v>
      </c>
      <c r="E8143" t="s">
        <v>12345</v>
      </c>
      <c r="F8143" t="s">
        <v>327</v>
      </c>
      <c r="G8143">
        <v>50263</v>
      </c>
      <c r="H8143">
        <v>41.565628099999998</v>
      </c>
      <c r="I8143">
        <v>-93.879934700000007</v>
      </c>
      <c r="J8143" s="1" t="d">
        <v>2019-04-08</v>
      </c>
      <c r="K8143">
        <v>51173</v>
      </c>
      <c r="L8143" t="s">
        <v>24</v>
      </c>
      <c r="M8143" s="1" t="d">
        <v>2013-02-15</v>
      </c>
      <c r="N8143">
        <v>2</v>
      </c>
      <c r="O8143">
        <v>15</v>
      </c>
      <c r="P8143">
        <v>2013</v>
      </c>
      <c r="R8143" t="s">
        <v>26</v>
      </c>
      <c r="S8143" t="s">
        <v>31</v>
      </c>
    </row>
    <row r="8144" spans="1:19" x14ac:dyDescent="0.25">
      <c r="A8144" t="s">
        <v>312</v>
      </c>
      <c r="B8144" t="s">
        <v>12397</v>
      </c>
      <c r="C8144" t="s">
        <v>12398</v>
      </c>
      <c r="E8144" t="s">
        <v>8816</v>
      </c>
      <c r="F8144" t="s">
        <v>373</v>
      </c>
      <c r="G8144">
        <v>61832</v>
      </c>
      <c r="H8144">
        <v>40.187565999999997</v>
      </c>
      <c r="I8144">
        <v>-87.629093999999995</v>
      </c>
      <c r="J8144" s="1" t="d">
        <v>2018-05-03</v>
      </c>
      <c r="K8144">
        <v>51174</v>
      </c>
      <c r="L8144" t="s">
        <v>30</v>
      </c>
      <c r="M8144" s="1" t="d">
        <v>2013-10-10</v>
      </c>
      <c r="N8144">
        <v>10</v>
      </c>
      <c r="O8144">
        <v>10</v>
      </c>
      <c r="P8144">
        <v>2013</v>
      </c>
      <c r="R8144" t="s">
        <v>26</v>
      </c>
      <c r="S8144" t="s">
        <v>31</v>
      </c>
    </row>
    <row r="8145" spans="1:19" x14ac:dyDescent="0.25">
      <c r="A8145" t="s">
        <v>312</v>
      </c>
      <c r="B8145" t="s">
        <v>12399</v>
      </c>
      <c r="C8145" t="s">
        <v>12400</v>
      </c>
      <c r="E8145" t="s">
        <v>12401</v>
      </c>
      <c r="F8145" t="s">
        <v>373</v>
      </c>
      <c r="G8145">
        <v>60805</v>
      </c>
      <c r="H8145">
        <v>41.725247000000003</v>
      </c>
      <c r="I8145">
        <v>-87.682287000000002</v>
      </c>
      <c r="J8145" s="1" t="d">
        <v>2018-05-03</v>
      </c>
      <c r="K8145">
        <v>51175</v>
      </c>
      <c r="L8145" t="s">
        <v>30</v>
      </c>
      <c r="M8145" s="1" t="d">
        <v>2013-06-27</v>
      </c>
      <c r="N8145">
        <v>6</v>
      </c>
      <c r="O8145">
        <v>27</v>
      </c>
      <c r="P8145">
        <v>2013</v>
      </c>
      <c r="R8145" t="s">
        <v>26</v>
      </c>
      <c r="S8145" t="s">
        <v>31</v>
      </c>
    </row>
    <row r="8146" spans="1:19" x14ac:dyDescent="0.25">
      <c r="A8146" t="s">
        <v>312</v>
      </c>
      <c r="B8146" t="s">
        <v>12402</v>
      </c>
      <c r="C8146" t="s">
        <v>12403</v>
      </c>
      <c r="E8146" t="s">
        <v>2709</v>
      </c>
      <c r="F8146" t="s">
        <v>57</v>
      </c>
      <c r="G8146">
        <v>46368</v>
      </c>
      <c r="H8146">
        <v>41.551518000000002</v>
      </c>
      <c r="I8146">
        <v>-87.180823000000004</v>
      </c>
      <c r="J8146" s="1" t="d">
        <v>2018-05-03</v>
      </c>
      <c r="K8146">
        <v>51176</v>
      </c>
      <c r="L8146" t="s">
        <v>30</v>
      </c>
      <c r="M8146" s="1" t="d">
        <v>2013-05-16</v>
      </c>
      <c r="N8146">
        <v>5</v>
      </c>
      <c r="O8146">
        <v>16</v>
      </c>
      <c r="P8146">
        <v>2013</v>
      </c>
      <c r="R8146" t="s">
        <v>26</v>
      </c>
      <c r="S8146" t="s">
        <v>31</v>
      </c>
    </row>
    <row r="8147" spans="1:19" x14ac:dyDescent="0.25">
      <c r="A8147" t="s">
        <v>312</v>
      </c>
      <c r="B8147" t="s">
        <v>12404</v>
      </c>
      <c r="C8147" t="s">
        <v>12405</v>
      </c>
      <c r="E8147" t="s">
        <v>9950</v>
      </c>
      <c r="F8147" t="s">
        <v>57</v>
      </c>
      <c r="G8147">
        <v>46580</v>
      </c>
      <c r="H8147">
        <v>41.261940000000003</v>
      </c>
      <c r="I8147">
        <v>-85.838752999999997</v>
      </c>
      <c r="J8147" s="1" t="d">
        <v>2018-05-03</v>
      </c>
      <c r="K8147">
        <v>51177</v>
      </c>
      <c r="L8147" t="s">
        <v>30</v>
      </c>
      <c r="M8147" s="1" t="d">
        <v>2013-05-16</v>
      </c>
      <c r="N8147">
        <v>5</v>
      </c>
      <c r="O8147">
        <v>16</v>
      </c>
      <c r="P8147">
        <v>2013</v>
      </c>
      <c r="R8147" t="s">
        <v>26</v>
      </c>
      <c r="S8147" t="s">
        <v>31</v>
      </c>
    </row>
    <row r="8148" spans="1:19" x14ac:dyDescent="0.25">
      <c r="A8148" t="s">
        <v>312</v>
      </c>
      <c r="B8148" t="s">
        <v>12411</v>
      </c>
      <c r="C8148" t="s">
        <v>12412</v>
      </c>
      <c r="E8148" t="s">
        <v>495</v>
      </c>
      <c r="F8148" t="s">
        <v>496</v>
      </c>
      <c r="G8148">
        <v>48203</v>
      </c>
      <c r="H8148">
        <v>42.446300000000001</v>
      </c>
      <c r="I8148">
        <v>-83.118078999999994</v>
      </c>
      <c r="J8148" s="1" t="d">
        <v>2018-05-03</v>
      </c>
      <c r="K8148">
        <v>51180</v>
      </c>
      <c r="L8148" t="s">
        <v>30</v>
      </c>
      <c r="M8148" s="1" t="d">
        <v>2013-06-27</v>
      </c>
      <c r="N8148">
        <v>6</v>
      </c>
      <c r="O8148">
        <v>27</v>
      </c>
      <c r="P8148">
        <v>2013</v>
      </c>
      <c r="R8148" t="s">
        <v>26</v>
      </c>
      <c r="S8148" t="s">
        <v>31</v>
      </c>
    </row>
    <row r="8149" spans="1:19" x14ac:dyDescent="0.25">
      <c r="A8149" t="s">
        <v>312</v>
      </c>
      <c r="B8149" t="s">
        <v>12416</v>
      </c>
      <c r="C8149" t="s">
        <v>12417</v>
      </c>
      <c r="E8149" t="s">
        <v>6794</v>
      </c>
      <c r="F8149" t="s">
        <v>280</v>
      </c>
      <c r="G8149">
        <v>37411</v>
      </c>
      <c r="H8149">
        <v>35.023591000000003</v>
      </c>
      <c r="I8149">
        <v>-85.245716000000002</v>
      </c>
      <c r="J8149" s="1" t="d">
        <v>2018-09-10</v>
      </c>
      <c r="K8149">
        <v>51186</v>
      </c>
      <c r="L8149" t="s">
        <v>30</v>
      </c>
      <c r="M8149" s="1" t="d">
        <v>2013-01-15</v>
      </c>
      <c r="N8149">
        <v>1</v>
      </c>
      <c r="O8149">
        <v>15</v>
      </c>
      <c r="P8149">
        <v>2013</v>
      </c>
      <c r="R8149" t="s">
        <v>26</v>
      </c>
      <c r="S8149" t="s">
        <v>31</v>
      </c>
    </row>
    <row r="8150" spans="1:19" x14ac:dyDescent="0.25">
      <c r="A8150" t="s">
        <v>312</v>
      </c>
      <c r="B8150" t="s">
        <v>12418</v>
      </c>
      <c r="C8150" t="s">
        <v>12419</v>
      </c>
      <c r="E8150" t="s">
        <v>12420</v>
      </c>
      <c r="F8150" t="s">
        <v>513</v>
      </c>
      <c r="G8150">
        <v>53549</v>
      </c>
      <c r="H8150">
        <v>42.990347999999997</v>
      </c>
      <c r="I8150">
        <v>-88.807595000000006</v>
      </c>
      <c r="J8150" s="1" t="d">
        <v>2018-11-08</v>
      </c>
      <c r="K8150">
        <v>51187</v>
      </c>
      <c r="L8150" t="s">
        <v>4346</v>
      </c>
      <c r="M8150" s="1" t="d">
        <v>2013-08-22</v>
      </c>
      <c r="N8150">
        <v>8</v>
      </c>
      <c r="O8150">
        <v>22</v>
      </c>
      <c r="P8150">
        <v>2013</v>
      </c>
      <c r="R8150" t="s">
        <v>26</v>
      </c>
      <c r="S8150" t="s">
        <v>31</v>
      </c>
    </row>
    <row r="8151" spans="1:19" x14ac:dyDescent="0.25">
      <c r="A8151" t="s">
        <v>338</v>
      </c>
      <c r="B8151" t="s">
        <v>12421</v>
      </c>
      <c r="C8151" t="s">
        <v>12422</v>
      </c>
      <c r="D8151" t="s">
        <v>12423</v>
      </c>
      <c r="E8151" t="s">
        <v>463</v>
      </c>
      <c r="F8151" t="s">
        <v>170</v>
      </c>
      <c r="G8151">
        <v>95678</v>
      </c>
      <c r="H8151">
        <v>38.797142000000001</v>
      </c>
      <c r="I8151">
        <v>-121.31234000000001</v>
      </c>
      <c r="J8151" s="1" t="d">
        <v>2018-05-03</v>
      </c>
      <c r="K8151">
        <v>51204</v>
      </c>
      <c r="L8151" t="s">
        <v>30</v>
      </c>
      <c r="M8151" s="1" t="d">
        <v>2013-02-01</v>
      </c>
      <c r="N8151">
        <v>2</v>
      </c>
      <c r="O8151">
        <v>1</v>
      </c>
      <c r="P8151">
        <v>2013</v>
      </c>
      <c r="R8151" t="s">
        <v>26</v>
      </c>
      <c r="S8151" t="s">
        <v>31</v>
      </c>
    </row>
    <row r="8152" spans="1:19" x14ac:dyDescent="0.25">
      <c r="A8152" t="s">
        <v>338</v>
      </c>
      <c r="B8152" t="s">
        <v>12424</v>
      </c>
      <c r="C8152" t="s">
        <v>12425</v>
      </c>
      <c r="E8152" t="s">
        <v>12426</v>
      </c>
      <c r="F8152" t="s">
        <v>170</v>
      </c>
      <c r="G8152">
        <v>92324</v>
      </c>
      <c r="H8152">
        <v>34.071626999999999</v>
      </c>
      <c r="I8152">
        <v>-117.32249899999999</v>
      </c>
      <c r="J8152" s="1" t="d">
        <v>2018-04-03</v>
      </c>
      <c r="K8152">
        <v>51207</v>
      </c>
      <c r="L8152" t="s">
        <v>30</v>
      </c>
      <c r="M8152" s="1" t="d">
        <v>2013-02-27</v>
      </c>
      <c r="N8152">
        <v>2</v>
      </c>
      <c r="O8152">
        <v>27</v>
      </c>
      <c r="P8152">
        <v>2013</v>
      </c>
      <c r="R8152" t="s">
        <v>26</v>
      </c>
      <c r="S8152" t="s">
        <v>31</v>
      </c>
    </row>
    <row r="8153" spans="1:19" x14ac:dyDescent="0.25">
      <c r="A8153" t="s">
        <v>338</v>
      </c>
      <c r="B8153" t="s">
        <v>12427</v>
      </c>
      <c r="C8153" t="s">
        <v>12428</v>
      </c>
      <c r="E8153" t="s">
        <v>12426</v>
      </c>
      <c r="F8153" t="s">
        <v>170</v>
      </c>
      <c r="G8153">
        <v>92324</v>
      </c>
      <c r="H8153">
        <v>34.063087000000003</v>
      </c>
      <c r="I8153">
        <v>-117.32188499999999</v>
      </c>
      <c r="J8153" s="1" t="d">
        <v>2018-04-03</v>
      </c>
      <c r="K8153">
        <v>51208</v>
      </c>
      <c r="L8153" t="s">
        <v>30</v>
      </c>
      <c r="M8153" s="1" t="d">
        <v>2013-02-27</v>
      </c>
      <c r="N8153">
        <v>2</v>
      </c>
      <c r="O8153">
        <v>27</v>
      </c>
      <c r="P8153">
        <v>2013</v>
      </c>
      <c r="R8153" t="s">
        <v>26</v>
      </c>
      <c r="S8153" t="s">
        <v>27</v>
      </c>
    </row>
    <row r="8154" spans="1:19" x14ac:dyDescent="0.25">
      <c r="A8154" t="s">
        <v>338</v>
      </c>
      <c r="B8154" t="s">
        <v>12429</v>
      </c>
      <c r="C8154" t="s">
        <v>12430</v>
      </c>
      <c r="D8154" t="s">
        <v>12431</v>
      </c>
      <c r="E8154" t="s">
        <v>1299</v>
      </c>
      <c r="F8154" t="s">
        <v>170</v>
      </c>
      <c r="G8154">
        <v>95624</v>
      </c>
      <c r="H8154">
        <v>38.431454000000002</v>
      </c>
      <c r="I8154">
        <v>-121.29934299999999</v>
      </c>
      <c r="J8154" s="1" t="d">
        <v>2019-02-06</v>
      </c>
      <c r="K8154">
        <v>51210</v>
      </c>
      <c r="L8154" t="s">
        <v>103</v>
      </c>
      <c r="M8154" s="1" t="d">
        <v>2013-02-21</v>
      </c>
      <c r="N8154">
        <v>2</v>
      </c>
      <c r="O8154">
        <v>21</v>
      </c>
      <c r="P8154">
        <v>2013</v>
      </c>
      <c r="R8154" t="s">
        <v>26</v>
      </c>
      <c r="S8154" t="s">
        <v>31</v>
      </c>
    </row>
    <row r="8155" spans="1:19" x14ac:dyDescent="0.25">
      <c r="A8155" t="s">
        <v>338</v>
      </c>
      <c r="B8155" t="s">
        <v>12432</v>
      </c>
      <c r="C8155" t="s">
        <v>12433</v>
      </c>
      <c r="D8155" t="s">
        <v>12434</v>
      </c>
      <c r="E8155" t="s">
        <v>6968</v>
      </c>
      <c r="F8155" t="s">
        <v>170</v>
      </c>
      <c r="G8155">
        <v>95630</v>
      </c>
      <c r="H8155">
        <v>38.676631</v>
      </c>
      <c r="I8155">
        <v>-121.17957699999999</v>
      </c>
      <c r="J8155" s="1" t="d">
        <v>2018-06-05</v>
      </c>
      <c r="K8155">
        <v>51211</v>
      </c>
      <c r="L8155" t="s">
        <v>30</v>
      </c>
      <c r="M8155" s="1" t="d">
        <v>2013-02-28</v>
      </c>
      <c r="N8155">
        <v>2</v>
      </c>
      <c r="O8155">
        <v>28</v>
      </c>
      <c r="P8155">
        <v>2013</v>
      </c>
      <c r="R8155" t="s">
        <v>26</v>
      </c>
      <c r="S8155" t="s">
        <v>31</v>
      </c>
    </row>
    <row r="8156" spans="1:19" x14ac:dyDescent="0.25">
      <c r="A8156" t="s">
        <v>338</v>
      </c>
      <c r="B8156" t="s">
        <v>366</v>
      </c>
      <c r="C8156" t="s">
        <v>12437</v>
      </c>
      <c r="E8156" t="s">
        <v>193</v>
      </c>
      <c r="F8156" t="s">
        <v>170</v>
      </c>
      <c r="G8156">
        <v>95811</v>
      </c>
      <c r="H8156">
        <v>38.568680999999998</v>
      </c>
      <c r="I8156">
        <v>-121.492654</v>
      </c>
      <c r="J8156" s="1" t="d">
        <v>2018-11-08</v>
      </c>
      <c r="K8156">
        <v>51234</v>
      </c>
      <c r="L8156" t="s">
        <v>30</v>
      </c>
      <c r="M8156" s="1" t="d">
        <v>2013-02-21</v>
      </c>
      <c r="N8156">
        <v>2</v>
      </c>
      <c r="O8156">
        <v>21</v>
      </c>
      <c r="P8156">
        <v>2013</v>
      </c>
      <c r="R8156" t="s">
        <v>26</v>
      </c>
      <c r="S8156" t="s">
        <v>31</v>
      </c>
    </row>
    <row r="8157" spans="1:19" x14ac:dyDescent="0.25">
      <c r="A8157" t="s">
        <v>338</v>
      </c>
      <c r="B8157" t="s">
        <v>12438</v>
      </c>
      <c r="C8157" t="s">
        <v>12439</v>
      </c>
      <c r="E8157" t="s">
        <v>193</v>
      </c>
      <c r="F8157" t="s">
        <v>170</v>
      </c>
      <c r="G8157">
        <v>95814</v>
      </c>
      <c r="H8157">
        <v>38.578648000000001</v>
      </c>
      <c r="I8157">
        <v>-121.50238</v>
      </c>
      <c r="J8157" s="1" t="d">
        <v>2018-11-08</v>
      </c>
      <c r="K8157">
        <v>51236</v>
      </c>
      <c r="L8157" t="s">
        <v>30</v>
      </c>
      <c r="M8157" s="1" t="d">
        <v>2013-02-26</v>
      </c>
      <c r="N8157">
        <v>2</v>
      </c>
      <c r="O8157">
        <v>26</v>
      </c>
      <c r="P8157">
        <v>2013</v>
      </c>
      <c r="R8157" t="s">
        <v>26</v>
      </c>
      <c r="S8157" t="s">
        <v>31</v>
      </c>
    </row>
    <row r="8158" spans="1:19" x14ac:dyDescent="0.25">
      <c r="A8158" t="s">
        <v>338</v>
      </c>
      <c r="B8158" t="s">
        <v>12440</v>
      </c>
      <c r="C8158" t="s">
        <v>12441</v>
      </c>
      <c r="E8158" t="s">
        <v>220</v>
      </c>
      <c r="F8158" t="s">
        <v>170</v>
      </c>
      <c r="G8158">
        <v>92123</v>
      </c>
      <c r="H8158">
        <v>32.8234943</v>
      </c>
      <c r="I8158">
        <v>-117.14367729999999</v>
      </c>
      <c r="J8158" s="1" t="d">
        <v>2018-09-10</v>
      </c>
      <c r="K8158">
        <v>51240</v>
      </c>
      <c r="L8158" t="s">
        <v>30</v>
      </c>
      <c r="M8158" s="1" t="d">
        <v>2013-03-15</v>
      </c>
      <c r="N8158">
        <v>3</v>
      </c>
      <c r="O8158">
        <v>15</v>
      </c>
      <c r="P8158">
        <v>2013</v>
      </c>
      <c r="R8158" t="s">
        <v>26</v>
      </c>
      <c r="S8158" t="s">
        <v>27</v>
      </c>
    </row>
    <row r="8159" spans="1:19" x14ac:dyDescent="0.25">
      <c r="A8159" t="s">
        <v>338</v>
      </c>
      <c r="B8159" t="s">
        <v>12442</v>
      </c>
      <c r="C8159" t="s">
        <v>12443</v>
      </c>
      <c r="E8159" t="s">
        <v>12444</v>
      </c>
      <c r="F8159" t="s">
        <v>170</v>
      </c>
      <c r="G8159">
        <v>96161</v>
      </c>
      <c r="H8159">
        <v>39.324005999999997</v>
      </c>
      <c r="I8159">
        <v>-120.169783</v>
      </c>
      <c r="J8159" s="1" t="d">
        <v>2018-12-11</v>
      </c>
      <c r="K8159">
        <v>51252</v>
      </c>
      <c r="L8159" t="s">
        <v>30</v>
      </c>
      <c r="M8159" s="1" t="d">
        <v>2013-02-26</v>
      </c>
      <c r="N8159">
        <v>2</v>
      </c>
      <c r="O8159">
        <v>26</v>
      </c>
      <c r="P8159">
        <v>2013</v>
      </c>
      <c r="R8159" t="s">
        <v>26</v>
      </c>
      <c r="S8159" t="s">
        <v>31</v>
      </c>
    </row>
    <row r="8160" spans="1:19" x14ac:dyDescent="0.25">
      <c r="A8160" t="s">
        <v>338</v>
      </c>
      <c r="B8160" t="s">
        <v>12449</v>
      </c>
      <c r="C8160" t="s">
        <v>12450</v>
      </c>
      <c r="D8160" t="s">
        <v>12451</v>
      </c>
      <c r="E8160" t="s">
        <v>495</v>
      </c>
      <c r="F8160" t="s">
        <v>496</v>
      </c>
      <c r="G8160">
        <v>48214</v>
      </c>
      <c r="H8160">
        <v>42.358548999999996</v>
      </c>
      <c r="I8160">
        <v>-82.961499000000003</v>
      </c>
      <c r="J8160" s="1" t="d">
        <v>2018-08-07</v>
      </c>
      <c r="K8160">
        <v>51278</v>
      </c>
      <c r="L8160" t="s">
        <v>30</v>
      </c>
      <c r="M8160" s="1" t="d">
        <v>2013-03-09</v>
      </c>
      <c r="N8160">
        <v>3</v>
      </c>
      <c r="O8160">
        <v>9</v>
      </c>
      <c r="P8160">
        <v>2013</v>
      </c>
      <c r="R8160" t="s">
        <v>26</v>
      </c>
      <c r="S8160" t="s">
        <v>27</v>
      </c>
    </row>
    <row r="8161" spans="1:19" x14ac:dyDescent="0.25">
      <c r="A8161" t="s">
        <v>19</v>
      </c>
      <c r="B8161" t="s">
        <v>6373</v>
      </c>
      <c r="C8161" t="s">
        <v>12493</v>
      </c>
      <c r="D8161" t="s">
        <v>12494</v>
      </c>
      <c r="E8161" t="s">
        <v>8638</v>
      </c>
      <c r="F8161" t="s">
        <v>40</v>
      </c>
      <c r="G8161">
        <v>72032</v>
      </c>
      <c r="H8161">
        <v>35.106478000000003</v>
      </c>
      <c r="I8161">
        <v>-92.435720000000003</v>
      </c>
      <c r="J8161" s="1" t="d">
        <v>2019-03-07</v>
      </c>
      <c r="K8161">
        <v>51466</v>
      </c>
      <c r="L8161" t="s">
        <v>71</v>
      </c>
      <c r="M8161" s="1" t="d">
        <v>2013-10-24</v>
      </c>
      <c r="N8161">
        <v>10</v>
      </c>
      <c r="O8161">
        <v>24</v>
      </c>
      <c r="P8161">
        <v>2013</v>
      </c>
      <c r="Q8161" t="s">
        <v>35</v>
      </c>
      <c r="R8161" t="s">
        <v>26</v>
      </c>
      <c r="S8161" t="s">
        <v>31</v>
      </c>
    </row>
    <row r="8162" spans="1:19" x14ac:dyDescent="0.25">
      <c r="A8162" t="s">
        <v>19</v>
      </c>
      <c r="B8162" t="s">
        <v>6373</v>
      </c>
      <c r="C8162" t="s">
        <v>12495</v>
      </c>
      <c r="D8162" t="s">
        <v>12496</v>
      </c>
      <c r="E8162" t="s">
        <v>10772</v>
      </c>
      <c r="F8162" t="s">
        <v>57</v>
      </c>
      <c r="G8162">
        <v>46041</v>
      </c>
      <c r="H8162">
        <v>40.185034999999999</v>
      </c>
      <c r="I8162">
        <v>-86.533190000000005</v>
      </c>
      <c r="J8162" s="1" t="d">
        <v>2019-03-07</v>
      </c>
      <c r="K8162">
        <v>51470</v>
      </c>
      <c r="L8162" t="s">
        <v>71</v>
      </c>
      <c r="M8162" s="1" t="d">
        <v>2013-03-15</v>
      </c>
      <c r="N8162">
        <v>3</v>
      </c>
      <c r="O8162">
        <v>15</v>
      </c>
      <c r="P8162">
        <v>2013</v>
      </c>
      <c r="Q8162" t="s">
        <v>35</v>
      </c>
      <c r="R8162" t="s">
        <v>26</v>
      </c>
      <c r="S8162" t="s">
        <v>31</v>
      </c>
    </row>
    <row r="8163" spans="1:19" x14ac:dyDescent="0.25">
      <c r="A8163" t="s">
        <v>19</v>
      </c>
      <c r="B8163" t="s">
        <v>12499</v>
      </c>
      <c r="C8163" t="s">
        <v>12500</v>
      </c>
      <c r="D8163" t="s">
        <v>12501</v>
      </c>
      <c r="E8163" t="s">
        <v>3391</v>
      </c>
      <c r="F8163" t="s">
        <v>208</v>
      </c>
      <c r="G8163">
        <v>29301</v>
      </c>
      <c r="H8163">
        <v>34.946179999999998</v>
      </c>
      <c r="I8163">
        <v>-81.996914000000004</v>
      </c>
      <c r="J8163" s="1" t="d">
        <v>2019-04-08</v>
      </c>
      <c r="K8163">
        <v>51479</v>
      </c>
      <c r="L8163" t="s">
        <v>24</v>
      </c>
      <c r="M8163" s="1" t="d">
        <v>2013-04-10</v>
      </c>
      <c r="N8163">
        <v>4</v>
      </c>
      <c r="O8163">
        <v>10</v>
      </c>
      <c r="P8163">
        <v>2013</v>
      </c>
      <c r="Q8163" t="s">
        <v>35</v>
      </c>
      <c r="R8163" t="s">
        <v>26</v>
      </c>
      <c r="S8163" t="s">
        <v>31</v>
      </c>
    </row>
    <row r="8164" spans="1:19" x14ac:dyDescent="0.25">
      <c r="A8164" t="s">
        <v>338</v>
      </c>
      <c r="B8164" t="s">
        <v>12502</v>
      </c>
      <c r="C8164" t="s">
        <v>12503</v>
      </c>
      <c r="D8164" t="s">
        <v>12504</v>
      </c>
      <c r="E8164" t="s">
        <v>10910</v>
      </c>
      <c r="F8164" t="s">
        <v>170</v>
      </c>
      <c r="G8164">
        <v>93442</v>
      </c>
      <c r="H8164">
        <v>35.366911000000002</v>
      </c>
      <c r="I8164">
        <v>-120.84547499999999</v>
      </c>
      <c r="J8164" s="1" t="d">
        <v>2018-05-03</v>
      </c>
      <c r="K8164">
        <v>51515</v>
      </c>
      <c r="L8164" t="s">
        <v>30</v>
      </c>
      <c r="M8164" s="1" t="d">
        <v>2013-03-25</v>
      </c>
      <c r="N8164">
        <v>3</v>
      </c>
      <c r="O8164">
        <v>25</v>
      </c>
      <c r="P8164">
        <v>2013</v>
      </c>
      <c r="R8164" t="s">
        <v>26</v>
      </c>
      <c r="S8164" t="s">
        <v>31</v>
      </c>
    </row>
    <row r="8165" spans="1:19" x14ac:dyDescent="0.25">
      <c r="A8165" t="s">
        <v>338</v>
      </c>
      <c r="B8165" t="s">
        <v>12505</v>
      </c>
      <c r="C8165" t="s">
        <v>12506</v>
      </c>
      <c r="E8165" t="s">
        <v>10624</v>
      </c>
      <c r="F8165" t="s">
        <v>170</v>
      </c>
      <c r="G8165">
        <v>92260</v>
      </c>
      <c r="H8165">
        <v>33.730812</v>
      </c>
      <c r="I8165">
        <v>-116.38184</v>
      </c>
      <c r="J8165" s="1" t="d">
        <v>2018-05-03</v>
      </c>
      <c r="K8165">
        <v>51516</v>
      </c>
      <c r="L8165" t="s">
        <v>30</v>
      </c>
      <c r="M8165" s="1" t="d">
        <v>2013-04-01</v>
      </c>
      <c r="N8165">
        <v>4</v>
      </c>
      <c r="O8165">
        <v>1</v>
      </c>
      <c r="P8165">
        <v>2013</v>
      </c>
      <c r="R8165" t="s">
        <v>26</v>
      </c>
      <c r="S8165" t="s">
        <v>31</v>
      </c>
    </row>
    <row r="8166" spans="1:19" x14ac:dyDescent="0.25">
      <c r="A8166" t="s">
        <v>338</v>
      </c>
      <c r="B8166" t="s">
        <v>12507</v>
      </c>
      <c r="C8166" t="s">
        <v>12508</v>
      </c>
      <c r="D8166" t="s">
        <v>12509</v>
      </c>
      <c r="E8166" t="s">
        <v>9763</v>
      </c>
      <c r="F8166" t="s">
        <v>170</v>
      </c>
      <c r="G8166">
        <v>91730</v>
      </c>
      <c r="H8166">
        <v>34.093578000000001</v>
      </c>
      <c r="I8166">
        <v>-117.605249</v>
      </c>
      <c r="J8166" s="1" t="d">
        <v>2018-06-05</v>
      </c>
      <c r="K8166">
        <v>51518</v>
      </c>
      <c r="L8166" t="s">
        <v>30</v>
      </c>
      <c r="M8166" s="1" t="d">
        <v>2013-04-15</v>
      </c>
      <c r="N8166">
        <v>4</v>
      </c>
      <c r="O8166">
        <v>15</v>
      </c>
      <c r="P8166">
        <v>2013</v>
      </c>
      <c r="R8166" t="s">
        <v>26</v>
      </c>
      <c r="S8166" t="s">
        <v>31</v>
      </c>
    </row>
    <row r="8167" spans="1:19" x14ac:dyDescent="0.25">
      <c r="A8167" t="s">
        <v>338</v>
      </c>
      <c r="B8167" t="s">
        <v>12510</v>
      </c>
      <c r="C8167" t="s">
        <v>12511</v>
      </c>
      <c r="D8167" t="s">
        <v>12512</v>
      </c>
      <c r="E8167" t="s">
        <v>28</v>
      </c>
      <c r="F8167" t="s">
        <v>29</v>
      </c>
      <c r="G8167">
        <v>30308</v>
      </c>
      <c r="H8167">
        <v>33.767507999999999</v>
      </c>
      <c r="I8167">
        <v>-84.380279999999999</v>
      </c>
      <c r="J8167" s="1" t="d">
        <v>2018-10-04</v>
      </c>
      <c r="K8167">
        <v>51522</v>
      </c>
      <c r="L8167" t="s">
        <v>30</v>
      </c>
      <c r="M8167" s="1" t="d">
        <v>2013-04-01</v>
      </c>
      <c r="N8167">
        <v>4</v>
      </c>
      <c r="O8167">
        <v>1</v>
      </c>
      <c r="P8167">
        <v>2013</v>
      </c>
      <c r="R8167" t="s">
        <v>26</v>
      </c>
      <c r="S8167" t="s">
        <v>27</v>
      </c>
    </row>
    <row r="8168" spans="1:19" x14ac:dyDescent="0.25">
      <c r="A8168" t="s">
        <v>338</v>
      </c>
      <c r="B8168" t="s">
        <v>12513</v>
      </c>
      <c r="C8168" t="s">
        <v>12514</v>
      </c>
      <c r="D8168" t="s">
        <v>12515</v>
      </c>
      <c r="E8168" t="s">
        <v>2638</v>
      </c>
      <c r="F8168" t="s">
        <v>707</v>
      </c>
      <c r="G8168">
        <v>96825</v>
      </c>
      <c r="H8168">
        <v>21.276902</v>
      </c>
      <c r="I8168">
        <v>-157.70594500000001</v>
      </c>
      <c r="J8168" s="1" t="d">
        <v>2018-05-03</v>
      </c>
      <c r="K8168">
        <v>51526</v>
      </c>
      <c r="L8168" t="s">
        <v>30</v>
      </c>
      <c r="M8168" s="1" t="d">
        <v>2013-03-19</v>
      </c>
      <c r="N8168">
        <v>3</v>
      </c>
      <c r="O8168">
        <v>19</v>
      </c>
      <c r="P8168">
        <v>2013</v>
      </c>
      <c r="R8168" t="s">
        <v>26</v>
      </c>
      <c r="S8168" t="s">
        <v>31</v>
      </c>
    </row>
    <row r="8169" spans="1:19" x14ac:dyDescent="0.25">
      <c r="A8169" t="s">
        <v>338</v>
      </c>
      <c r="B8169" t="s">
        <v>12516</v>
      </c>
      <c r="C8169" t="s">
        <v>12517</v>
      </c>
      <c r="D8169" t="s">
        <v>12518</v>
      </c>
      <c r="E8169" t="s">
        <v>2638</v>
      </c>
      <c r="F8169" t="s">
        <v>707</v>
      </c>
      <c r="G8169">
        <v>96814</v>
      </c>
      <c r="H8169">
        <v>21.293163</v>
      </c>
      <c r="I8169">
        <v>-157.85105899999999</v>
      </c>
      <c r="J8169" s="1" t="d">
        <v>2019-02-06</v>
      </c>
      <c r="K8169">
        <v>51527</v>
      </c>
      <c r="L8169" t="s">
        <v>103</v>
      </c>
      <c r="M8169" s="1" t="d">
        <v>2013-03-19</v>
      </c>
      <c r="N8169">
        <v>3</v>
      </c>
      <c r="O8169">
        <v>19</v>
      </c>
      <c r="P8169">
        <v>2013</v>
      </c>
      <c r="R8169" t="s">
        <v>26</v>
      </c>
      <c r="S8169" t="s">
        <v>31</v>
      </c>
    </row>
    <row r="8170" spans="1:19" x14ac:dyDescent="0.25">
      <c r="A8170" t="s">
        <v>338</v>
      </c>
      <c r="B8170" t="s">
        <v>12521</v>
      </c>
      <c r="C8170" t="s">
        <v>12522</v>
      </c>
      <c r="D8170" t="s">
        <v>12523</v>
      </c>
      <c r="E8170" t="s">
        <v>12524</v>
      </c>
      <c r="F8170" t="s">
        <v>707</v>
      </c>
      <c r="G8170">
        <v>96743</v>
      </c>
      <c r="H8170">
        <v>19.951021999999998</v>
      </c>
      <c r="I8170">
        <v>-155.85910899999999</v>
      </c>
      <c r="J8170" s="1" t="d">
        <v>2018-05-03</v>
      </c>
      <c r="K8170">
        <v>51529</v>
      </c>
      <c r="L8170" t="s">
        <v>30</v>
      </c>
      <c r="M8170" s="1" t="d">
        <v>2013-03-20</v>
      </c>
      <c r="N8170">
        <v>3</v>
      </c>
      <c r="O8170">
        <v>20</v>
      </c>
      <c r="P8170">
        <v>2013</v>
      </c>
      <c r="R8170" t="s">
        <v>26</v>
      </c>
      <c r="S8170" t="s">
        <v>31</v>
      </c>
    </row>
    <row r="8171" spans="1:19" x14ac:dyDescent="0.25">
      <c r="A8171" t="s">
        <v>338</v>
      </c>
      <c r="B8171" t="s">
        <v>12525</v>
      </c>
      <c r="C8171" t="s">
        <v>12526</v>
      </c>
      <c r="E8171" t="s">
        <v>9179</v>
      </c>
      <c r="F8171" t="s">
        <v>707</v>
      </c>
      <c r="G8171">
        <v>96707</v>
      </c>
      <c r="H8171">
        <v>21.331665999999998</v>
      </c>
      <c r="I8171">
        <v>-158.11933400000001</v>
      </c>
      <c r="J8171" s="1" t="d">
        <v>2019-01-10</v>
      </c>
      <c r="K8171">
        <v>51530</v>
      </c>
      <c r="L8171" t="s">
        <v>30</v>
      </c>
      <c r="M8171" s="1" t="d">
        <v>2013-03-19</v>
      </c>
      <c r="N8171">
        <v>3</v>
      </c>
      <c r="O8171">
        <v>19</v>
      </c>
      <c r="P8171">
        <v>2013</v>
      </c>
      <c r="R8171" t="s">
        <v>26</v>
      </c>
      <c r="S8171" t="s">
        <v>31</v>
      </c>
    </row>
    <row r="8172" spans="1:19" x14ac:dyDescent="0.25">
      <c r="A8172" t="s">
        <v>338</v>
      </c>
      <c r="B8172" t="s">
        <v>9387</v>
      </c>
      <c r="C8172" t="s">
        <v>12527</v>
      </c>
      <c r="E8172" t="s">
        <v>9252</v>
      </c>
      <c r="F8172" t="s">
        <v>707</v>
      </c>
      <c r="G8172">
        <v>96766</v>
      </c>
      <c r="H8172">
        <v>21.969076000000001</v>
      </c>
      <c r="I8172">
        <v>-159.355782</v>
      </c>
      <c r="J8172" s="1" t="d">
        <v>2018-05-03</v>
      </c>
      <c r="K8172">
        <v>51531</v>
      </c>
      <c r="L8172" t="s">
        <v>30</v>
      </c>
      <c r="M8172" s="1" t="d">
        <v>2013-03-20</v>
      </c>
      <c r="N8172">
        <v>3</v>
      </c>
      <c r="O8172">
        <v>20</v>
      </c>
      <c r="P8172">
        <v>2013</v>
      </c>
      <c r="R8172" t="s">
        <v>26</v>
      </c>
      <c r="S8172" t="s">
        <v>27</v>
      </c>
    </row>
    <row r="8173" spans="1:19" x14ac:dyDescent="0.25">
      <c r="A8173" t="s">
        <v>338</v>
      </c>
      <c r="B8173" t="s">
        <v>12528</v>
      </c>
      <c r="C8173" t="s">
        <v>12529</v>
      </c>
      <c r="E8173" t="s">
        <v>9252</v>
      </c>
      <c r="F8173" t="s">
        <v>707</v>
      </c>
      <c r="G8173">
        <v>96766</v>
      </c>
      <c r="H8173">
        <v>21.961618999999999</v>
      </c>
      <c r="I8173">
        <v>-159.351011</v>
      </c>
      <c r="J8173" s="1" t="d">
        <v>2018-05-03</v>
      </c>
      <c r="K8173">
        <v>51532</v>
      </c>
      <c r="L8173" t="s">
        <v>30</v>
      </c>
      <c r="M8173" s="1" t="d">
        <v>2013-03-20</v>
      </c>
      <c r="N8173">
        <v>3</v>
      </c>
      <c r="O8173">
        <v>20</v>
      </c>
      <c r="P8173">
        <v>2013</v>
      </c>
      <c r="R8173" t="s">
        <v>26</v>
      </c>
      <c r="S8173" t="s">
        <v>31</v>
      </c>
    </row>
    <row r="8174" spans="1:19" x14ac:dyDescent="0.25">
      <c r="A8174" t="s">
        <v>338</v>
      </c>
      <c r="B8174" t="s">
        <v>12530</v>
      </c>
      <c r="C8174" t="s">
        <v>12531</v>
      </c>
      <c r="E8174" t="s">
        <v>3861</v>
      </c>
      <c r="F8174" t="s">
        <v>42</v>
      </c>
      <c r="G8174">
        <v>1564</v>
      </c>
      <c r="H8174">
        <v>42.447366000000002</v>
      </c>
      <c r="I8174">
        <v>-71.750743</v>
      </c>
      <c r="J8174" s="1" t="d">
        <v>2018-07-09</v>
      </c>
      <c r="K8174">
        <v>51534</v>
      </c>
      <c r="L8174" t="s">
        <v>30</v>
      </c>
      <c r="M8174" s="1" t="d">
        <v>2013-04-01</v>
      </c>
      <c r="N8174">
        <v>4</v>
      </c>
      <c r="O8174">
        <v>1</v>
      </c>
      <c r="P8174">
        <v>2013</v>
      </c>
      <c r="R8174" t="s">
        <v>26</v>
      </c>
      <c r="S8174" t="s">
        <v>31</v>
      </c>
    </row>
    <row r="8175" spans="1:19" x14ac:dyDescent="0.25">
      <c r="A8175" t="s">
        <v>338</v>
      </c>
      <c r="B8175" t="s">
        <v>12532</v>
      </c>
      <c r="C8175" t="s">
        <v>12533</v>
      </c>
      <c r="D8175" t="s">
        <v>12534</v>
      </c>
      <c r="E8175" t="s">
        <v>90</v>
      </c>
      <c r="F8175" t="s">
        <v>88</v>
      </c>
      <c r="G8175">
        <v>63144</v>
      </c>
      <c r="H8175">
        <v>38.625630000000001</v>
      </c>
      <c r="I8175">
        <v>-90.340909999999994</v>
      </c>
      <c r="J8175" s="1" t="d">
        <v>2018-06-05</v>
      </c>
      <c r="K8175">
        <v>51535</v>
      </c>
      <c r="L8175" t="s">
        <v>30</v>
      </c>
      <c r="M8175" s="1" t="d">
        <v>2013-04-01</v>
      </c>
      <c r="N8175">
        <v>4</v>
      </c>
      <c r="O8175">
        <v>1</v>
      </c>
      <c r="P8175">
        <v>2013</v>
      </c>
      <c r="R8175" t="s">
        <v>26</v>
      </c>
      <c r="S8175" t="s">
        <v>31</v>
      </c>
    </row>
    <row r="8176" spans="1:19" x14ac:dyDescent="0.25">
      <c r="A8176" t="s">
        <v>338</v>
      </c>
      <c r="B8176" t="s">
        <v>12537</v>
      </c>
      <c r="C8176" t="s">
        <v>12538</v>
      </c>
      <c r="E8176" t="s">
        <v>12539</v>
      </c>
      <c r="F8176" t="s">
        <v>48</v>
      </c>
      <c r="G8176">
        <v>14450</v>
      </c>
      <c r="H8176">
        <v>43.100560000000002</v>
      </c>
      <c r="I8176">
        <v>-77.441933000000006</v>
      </c>
      <c r="J8176" s="1" t="d">
        <v>2018-04-03</v>
      </c>
      <c r="K8176">
        <v>51537</v>
      </c>
      <c r="L8176" t="s">
        <v>30</v>
      </c>
      <c r="M8176" s="1" t="d">
        <v>2013-03-10</v>
      </c>
      <c r="N8176">
        <v>3</v>
      </c>
      <c r="O8176">
        <v>10</v>
      </c>
      <c r="P8176">
        <v>2013</v>
      </c>
      <c r="R8176" t="s">
        <v>26</v>
      </c>
      <c r="S8176" t="s">
        <v>31</v>
      </c>
    </row>
    <row r="8177" spans="1:19" x14ac:dyDescent="0.25">
      <c r="A8177" t="s">
        <v>338</v>
      </c>
      <c r="B8177" t="s">
        <v>12540</v>
      </c>
      <c r="C8177" t="s">
        <v>12541</v>
      </c>
      <c r="D8177" t="s">
        <v>12542</v>
      </c>
      <c r="E8177" t="s">
        <v>12543</v>
      </c>
      <c r="F8177" t="s">
        <v>269</v>
      </c>
      <c r="G8177">
        <v>22980</v>
      </c>
      <c r="H8177">
        <v>38.064852999999999</v>
      </c>
      <c r="I8177">
        <v>-78.887174999999999</v>
      </c>
      <c r="J8177" s="1" t="d">
        <v>2019-01-10</v>
      </c>
      <c r="K8177">
        <v>51569</v>
      </c>
      <c r="L8177" t="s">
        <v>30</v>
      </c>
      <c r="M8177" s="1" t="d">
        <v>2013-02-01</v>
      </c>
      <c r="N8177">
        <v>2</v>
      </c>
      <c r="O8177">
        <v>1</v>
      </c>
      <c r="P8177">
        <v>2013</v>
      </c>
      <c r="R8177" t="s">
        <v>26</v>
      </c>
      <c r="S8177" t="s">
        <v>31</v>
      </c>
    </row>
    <row r="8178" spans="1:19" x14ac:dyDescent="0.25">
      <c r="A8178" t="s">
        <v>705</v>
      </c>
      <c r="B8178" t="s">
        <v>12544</v>
      </c>
      <c r="C8178" t="s">
        <v>12545</v>
      </c>
      <c r="E8178" t="s">
        <v>12546</v>
      </c>
      <c r="F8178" t="s">
        <v>707</v>
      </c>
      <c r="G8178">
        <v>96749</v>
      </c>
      <c r="H8178">
        <v>19.632922000000001</v>
      </c>
      <c r="I8178">
        <v>-155.05368999999999</v>
      </c>
      <c r="J8178" s="1" t="d">
        <v>2018-04-03</v>
      </c>
      <c r="K8178">
        <v>51592</v>
      </c>
      <c r="L8178" t="s">
        <v>30</v>
      </c>
      <c r="M8178" s="1" t="d">
        <v>2013-01-15</v>
      </c>
      <c r="N8178">
        <v>1</v>
      </c>
      <c r="O8178">
        <v>15</v>
      </c>
      <c r="P8178">
        <v>2013</v>
      </c>
      <c r="R8178" t="s">
        <v>26</v>
      </c>
      <c r="S8178" t="s">
        <v>31</v>
      </c>
    </row>
    <row r="8179" spans="1:19" x14ac:dyDescent="0.25">
      <c r="A8179" t="s">
        <v>370</v>
      </c>
      <c r="B8179" t="s">
        <v>12547</v>
      </c>
      <c r="C8179" t="s">
        <v>12548</v>
      </c>
      <c r="E8179" t="s">
        <v>1366</v>
      </c>
      <c r="F8179" t="s">
        <v>170</v>
      </c>
      <c r="G8179">
        <v>94551</v>
      </c>
      <c r="H8179">
        <v>37.749830000000003</v>
      </c>
      <c r="I8179">
        <v>-121.650172</v>
      </c>
      <c r="J8179" s="1" t="d">
        <v>2019-01-10</v>
      </c>
      <c r="K8179">
        <v>51596</v>
      </c>
      <c r="L8179" t="s">
        <v>30</v>
      </c>
      <c r="M8179" s="1" t="d">
        <v>2013-01-01</v>
      </c>
      <c r="N8179">
        <v>1</v>
      </c>
      <c r="O8179">
        <v>1</v>
      </c>
      <c r="P8179">
        <v>2013</v>
      </c>
      <c r="Q8179" t="s">
        <v>35</v>
      </c>
      <c r="R8179" t="s">
        <v>26</v>
      </c>
      <c r="S8179" t="s">
        <v>27</v>
      </c>
    </row>
    <row r="8180" spans="1:19" x14ac:dyDescent="0.25">
      <c r="A8180" t="s">
        <v>370</v>
      </c>
      <c r="B8180" t="s">
        <v>12558</v>
      </c>
      <c r="C8180" t="s">
        <v>12559</v>
      </c>
      <c r="E8180" t="s">
        <v>2026</v>
      </c>
      <c r="F8180" t="s">
        <v>202</v>
      </c>
      <c r="G8180">
        <v>32254</v>
      </c>
      <c r="H8180">
        <v>30.318173000000002</v>
      </c>
      <c r="I8180">
        <v>-81.752478999999994</v>
      </c>
      <c r="J8180" s="1" t="d">
        <v>2018-08-07</v>
      </c>
      <c r="K8180">
        <v>51603</v>
      </c>
      <c r="L8180" t="s">
        <v>30</v>
      </c>
      <c r="M8180" s="1" t="d">
        <v>2013-12-01</v>
      </c>
      <c r="N8180">
        <v>12</v>
      </c>
      <c r="O8180">
        <v>1</v>
      </c>
      <c r="P8180">
        <v>2013</v>
      </c>
      <c r="Q8180" t="s">
        <v>35</v>
      </c>
      <c r="R8180" t="s">
        <v>26</v>
      </c>
      <c r="S8180" t="s">
        <v>31</v>
      </c>
    </row>
    <row r="8181" spans="1:19" x14ac:dyDescent="0.25">
      <c r="A8181" t="s">
        <v>19</v>
      </c>
      <c r="B8181" t="s">
        <v>12571</v>
      </c>
      <c r="C8181" t="s">
        <v>12572</v>
      </c>
      <c r="E8181" t="s">
        <v>12573</v>
      </c>
      <c r="F8181" t="s">
        <v>48</v>
      </c>
      <c r="G8181">
        <v>10595</v>
      </c>
      <c r="H8181">
        <v>41.081829999999997</v>
      </c>
      <c r="I8181">
        <v>-73.825182999999996</v>
      </c>
      <c r="J8181" s="1" t="d">
        <v>2019-04-08</v>
      </c>
      <c r="K8181">
        <v>51610</v>
      </c>
      <c r="L8181" t="s">
        <v>24</v>
      </c>
      <c r="M8181" s="1" t="d">
        <v>2013-03-01</v>
      </c>
      <c r="N8181">
        <v>3</v>
      </c>
      <c r="O8181">
        <v>1</v>
      </c>
      <c r="P8181">
        <v>2013</v>
      </c>
      <c r="Q8181" t="s">
        <v>25</v>
      </c>
      <c r="R8181" t="s">
        <v>26</v>
      </c>
      <c r="S8181" t="s">
        <v>31</v>
      </c>
    </row>
    <row r="8182" spans="1:19" x14ac:dyDescent="0.25">
      <c r="A8182" t="s">
        <v>19</v>
      </c>
      <c r="B8182" t="s">
        <v>1309</v>
      </c>
      <c r="C8182" t="s">
        <v>12576</v>
      </c>
      <c r="D8182" t="s">
        <v>12577</v>
      </c>
      <c r="E8182" t="s">
        <v>2107</v>
      </c>
      <c r="F8182" t="s">
        <v>513</v>
      </c>
      <c r="G8182">
        <v>54914</v>
      </c>
      <c r="H8182">
        <v>44.245683</v>
      </c>
      <c r="I8182">
        <v>-88.483089000000007</v>
      </c>
      <c r="J8182" s="1" t="d">
        <v>2018-08-07</v>
      </c>
      <c r="K8182">
        <v>51612</v>
      </c>
      <c r="L8182" t="s">
        <v>30</v>
      </c>
      <c r="M8182" s="1" t="d">
        <v>2013-11-08</v>
      </c>
      <c r="N8182">
        <v>11</v>
      </c>
      <c r="O8182">
        <v>8</v>
      </c>
      <c r="P8182">
        <v>2013</v>
      </c>
      <c r="Q8182" t="s">
        <v>35</v>
      </c>
      <c r="R8182" t="s">
        <v>26</v>
      </c>
      <c r="S8182" t="s">
        <v>31</v>
      </c>
    </row>
    <row r="8183" spans="1:19" x14ac:dyDescent="0.25">
      <c r="A8183" t="s">
        <v>19</v>
      </c>
      <c r="B8183" t="s">
        <v>12578</v>
      </c>
      <c r="C8183" t="s">
        <v>12579</v>
      </c>
      <c r="E8183" t="s">
        <v>1844</v>
      </c>
      <c r="F8183" t="s">
        <v>280</v>
      </c>
      <c r="G8183">
        <v>37303</v>
      </c>
      <c r="H8183">
        <v>35.467829000000002</v>
      </c>
      <c r="I8183">
        <v>-84.644780999999995</v>
      </c>
      <c r="J8183" s="1" t="d">
        <v>2018-08-07</v>
      </c>
      <c r="K8183">
        <v>51621</v>
      </c>
      <c r="L8183" t="s">
        <v>30</v>
      </c>
      <c r="M8183" s="1" t="d">
        <v>2013-04-20</v>
      </c>
      <c r="N8183">
        <v>4</v>
      </c>
      <c r="O8183">
        <v>20</v>
      </c>
      <c r="P8183">
        <v>2013</v>
      </c>
      <c r="Q8183" t="s">
        <v>35</v>
      </c>
      <c r="R8183" t="s">
        <v>26</v>
      </c>
      <c r="S8183" t="s">
        <v>31</v>
      </c>
    </row>
    <row r="8184" spans="1:19" x14ac:dyDescent="0.25">
      <c r="A8184" t="s">
        <v>312</v>
      </c>
      <c r="B8184" t="s">
        <v>12580</v>
      </c>
      <c r="C8184" t="s">
        <v>12581</v>
      </c>
      <c r="E8184" t="s">
        <v>175</v>
      </c>
      <c r="F8184" t="s">
        <v>170</v>
      </c>
      <c r="G8184">
        <v>93726</v>
      </c>
      <c r="H8184">
        <v>36.793557</v>
      </c>
      <c r="I8184">
        <v>-119.727819</v>
      </c>
      <c r="J8184" s="1" t="d">
        <v>2018-04-03</v>
      </c>
      <c r="K8184">
        <v>51623</v>
      </c>
      <c r="L8184" t="s">
        <v>30</v>
      </c>
      <c r="M8184" s="1" t="d">
        <v>2013-03-15</v>
      </c>
      <c r="N8184">
        <v>3</v>
      </c>
      <c r="O8184">
        <v>15</v>
      </c>
      <c r="P8184">
        <v>2013</v>
      </c>
      <c r="R8184" t="s">
        <v>26</v>
      </c>
      <c r="S8184" t="s">
        <v>31</v>
      </c>
    </row>
    <row r="8185" spans="1:19" x14ac:dyDescent="0.25">
      <c r="A8185" t="s">
        <v>312</v>
      </c>
      <c r="B8185" t="s">
        <v>12582</v>
      </c>
      <c r="C8185" t="s">
        <v>12583</v>
      </c>
      <c r="E8185" t="s">
        <v>3897</v>
      </c>
      <c r="F8185" t="s">
        <v>170</v>
      </c>
      <c r="G8185">
        <v>92647</v>
      </c>
      <c r="H8185">
        <v>33.730415000000001</v>
      </c>
      <c r="I8185">
        <v>-118.007228</v>
      </c>
      <c r="J8185" s="1" t="d">
        <v>2019-03-07</v>
      </c>
      <c r="K8185">
        <v>51624</v>
      </c>
      <c r="L8185" t="s">
        <v>71</v>
      </c>
      <c r="M8185" s="1" t="d">
        <v>2013-05-02</v>
      </c>
      <c r="N8185">
        <v>5</v>
      </c>
      <c r="O8185">
        <v>2</v>
      </c>
      <c r="P8185">
        <v>2013</v>
      </c>
      <c r="R8185" t="s">
        <v>26</v>
      </c>
      <c r="S8185" t="s">
        <v>31</v>
      </c>
    </row>
    <row r="8186" spans="1:19" x14ac:dyDescent="0.25">
      <c r="A8186" t="s">
        <v>312</v>
      </c>
      <c r="B8186" t="s">
        <v>12584</v>
      </c>
      <c r="C8186" t="s">
        <v>12585</v>
      </c>
      <c r="E8186" t="s">
        <v>9401</v>
      </c>
      <c r="F8186" t="s">
        <v>29</v>
      </c>
      <c r="G8186">
        <v>31419</v>
      </c>
      <c r="H8186">
        <v>32.004787999999998</v>
      </c>
      <c r="I8186">
        <v>-81.280219000000002</v>
      </c>
      <c r="J8186" s="1" t="d">
        <v>2018-05-03</v>
      </c>
      <c r="K8186">
        <v>51625</v>
      </c>
      <c r="L8186" t="s">
        <v>30</v>
      </c>
      <c r="M8186" s="1" t="d">
        <v>2013-04-29</v>
      </c>
      <c r="N8186">
        <v>4</v>
      </c>
      <c r="O8186">
        <v>29</v>
      </c>
      <c r="P8186">
        <v>2013</v>
      </c>
      <c r="R8186" t="s">
        <v>26</v>
      </c>
      <c r="S8186" t="s">
        <v>31</v>
      </c>
    </row>
    <row r="8187" spans="1:19" x14ac:dyDescent="0.25">
      <c r="A8187" t="s">
        <v>338</v>
      </c>
      <c r="B8187" t="s">
        <v>12622</v>
      </c>
      <c r="C8187" t="s">
        <v>12623</v>
      </c>
      <c r="E8187" t="s">
        <v>6720</v>
      </c>
      <c r="F8187" t="s">
        <v>718</v>
      </c>
      <c r="G8187">
        <v>41001</v>
      </c>
      <c r="H8187">
        <v>38.982325000000003</v>
      </c>
      <c r="I8187">
        <v>-84.399726000000001</v>
      </c>
      <c r="J8187" s="1" t="d">
        <v>2019-02-06</v>
      </c>
      <c r="K8187">
        <v>51660</v>
      </c>
      <c r="L8187" t="s">
        <v>103</v>
      </c>
      <c r="M8187" s="1" t="d">
        <v>2013-03-01</v>
      </c>
      <c r="N8187">
        <v>3</v>
      </c>
      <c r="O8187">
        <v>1</v>
      </c>
      <c r="P8187">
        <v>2013</v>
      </c>
      <c r="R8187" t="s">
        <v>26</v>
      </c>
      <c r="S8187" t="s">
        <v>31</v>
      </c>
    </row>
    <row r="8188" spans="1:19" x14ac:dyDescent="0.25">
      <c r="A8188" t="s">
        <v>338</v>
      </c>
      <c r="B8188" t="s">
        <v>12626</v>
      </c>
      <c r="C8188" t="s">
        <v>12627</v>
      </c>
      <c r="E8188" t="s">
        <v>565</v>
      </c>
      <c r="F8188" t="s">
        <v>718</v>
      </c>
      <c r="G8188">
        <v>40505</v>
      </c>
      <c r="H8188">
        <v>38.039217999999998</v>
      </c>
      <c r="I8188">
        <v>-84.453377000000003</v>
      </c>
      <c r="J8188" s="1" t="d">
        <v>2019-02-06</v>
      </c>
      <c r="K8188">
        <v>51662</v>
      </c>
      <c r="L8188" t="s">
        <v>103</v>
      </c>
      <c r="M8188" s="1" t="d">
        <v>2013-04-01</v>
      </c>
      <c r="N8188">
        <v>4</v>
      </c>
      <c r="O8188">
        <v>1</v>
      </c>
      <c r="P8188">
        <v>2013</v>
      </c>
      <c r="R8188" t="s">
        <v>26</v>
      </c>
      <c r="S8188" t="s">
        <v>31</v>
      </c>
    </row>
    <row r="8189" spans="1:19" x14ac:dyDescent="0.25">
      <c r="A8189" t="s">
        <v>338</v>
      </c>
      <c r="B8189" t="s">
        <v>12628</v>
      </c>
      <c r="C8189" t="s">
        <v>12629</v>
      </c>
      <c r="D8189" t="s">
        <v>12630</v>
      </c>
      <c r="E8189" t="s">
        <v>9983</v>
      </c>
      <c r="F8189" t="s">
        <v>212</v>
      </c>
      <c r="G8189">
        <v>27511</v>
      </c>
      <c r="H8189">
        <v>35.782702</v>
      </c>
      <c r="I8189">
        <v>-78.781261999999998</v>
      </c>
      <c r="J8189" s="1" t="d">
        <v>2018-04-03</v>
      </c>
      <c r="K8189">
        <v>51670</v>
      </c>
      <c r="L8189" t="s">
        <v>30</v>
      </c>
      <c r="M8189" s="1" t="d">
        <v>2013-04-01</v>
      </c>
      <c r="N8189">
        <v>4</v>
      </c>
      <c r="O8189">
        <v>1</v>
      </c>
      <c r="P8189">
        <v>2013</v>
      </c>
      <c r="R8189" t="s">
        <v>26</v>
      </c>
      <c r="S8189" t="s">
        <v>31</v>
      </c>
    </row>
    <row r="8190" spans="1:19" x14ac:dyDescent="0.25">
      <c r="A8190" t="s">
        <v>338</v>
      </c>
      <c r="B8190" t="s">
        <v>12633</v>
      </c>
      <c r="C8190" t="s">
        <v>12634</v>
      </c>
      <c r="E8190" t="s">
        <v>666</v>
      </c>
      <c r="F8190" t="s">
        <v>59</v>
      </c>
      <c r="G8190">
        <v>43235</v>
      </c>
      <c r="H8190">
        <v>40.113076999999997</v>
      </c>
      <c r="I8190">
        <v>-83.089318000000006</v>
      </c>
      <c r="J8190" s="1" t="d">
        <v>2018-12-11</v>
      </c>
      <c r="K8190">
        <v>51692</v>
      </c>
      <c r="L8190" t="s">
        <v>30</v>
      </c>
      <c r="M8190" s="1" t="d">
        <v>2013-03-01</v>
      </c>
      <c r="N8190">
        <v>3</v>
      </c>
      <c r="O8190">
        <v>1</v>
      </c>
      <c r="P8190">
        <v>2013</v>
      </c>
      <c r="R8190" t="s">
        <v>26</v>
      </c>
      <c r="S8190" t="s">
        <v>27</v>
      </c>
    </row>
    <row r="8191" spans="1:19" x14ac:dyDescent="0.25">
      <c r="A8191" t="s">
        <v>338</v>
      </c>
      <c r="B8191" t="s">
        <v>12635</v>
      </c>
      <c r="C8191" t="s">
        <v>12636</v>
      </c>
      <c r="E8191" t="s">
        <v>666</v>
      </c>
      <c r="F8191" t="s">
        <v>59</v>
      </c>
      <c r="G8191">
        <v>43229</v>
      </c>
      <c r="H8191">
        <v>40.060735999999999</v>
      </c>
      <c r="I8191">
        <v>-82.970292999999998</v>
      </c>
      <c r="J8191" s="1" t="d">
        <v>2018-03-08</v>
      </c>
      <c r="K8191">
        <v>51693</v>
      </c>
      <c r="L8191" t="s">
        <v>30</v>
      </c>
      <c r="M8191" s="1" t="d">
        <v>2013-02-01</v>
      </c>
      <c r="N8191">
        <v>2</v>
      </c>
      <c r="O8191">
        <v>1</v>
      </c>
      <c r="P8191">
        <v>2013</v>
      </c>
      <c r="R8191" t="s">
        <v>26</v>
      </c>
      <c r="S8191" t="s">
        <v>27</v>
      </c>
    </row>
    <row r="8192" spans="1:19" x14ac:dyDescent="0.25">
      <c r="A8192" t="s">
        <v>338</v>
      </c>
      <c r="B8192" t="s">
        <v>12641</v>
      </c>
      <c r="C8192" t="s">
        <v>12642</v>
      </c>
      <c r="E8192" t="s">
        <v>2059</v>
      </c>
      <c r="F8192" t="s">
        <v>59</v>
      </c>
      <c r="G8192">
        <v>45377</v>
      </c>
      <c r="H8192">
        <v>39.888666999999998</v>
      </c>
      <c r="I8192">
        <v>-84.217381000000003</v>
      </c>
      <c r="J8192" s="1" t="d">
        <v>2018-03-08</v>
      </c>
      <c r="K8192">
        <v>51698</v>
      </c>
      <c r="L8192" t="s">
        <v>30</v>
      </c>
      <c r="M8192" s="1" t="d">
        <v>2013-03-01</v>
      </c>
      <c r="N8192">
        <v>3</v>
      </c>
      <c r="O8192">
        <v>1</v>
      </c>
      <c r="P8192">
        <v>2013</v>
      </c>
      <c r="R8192" t="s">
        <v>26</v>
      </c>
      <c r="S8192" t="s">
        <v>31</v>
      </c>
    </row>
    <row r="8193" spans="1:19" x14ac:dyDescent="0.25">
      <c r="A8193" t="s">
        <v>338</v>
      </c>
      <c r="B8193" t="s">
        <v>12643</v>
      </c>
      <c r="C8193" t="s">
        <v>12644</v>
      </c>
      <c r="E8193" t="s">
        <v>12645</v>
      </c>
      <c r="F8193" t="s">
        <v>137</v>
      </c>
      <c r="G8193">
        <v>97045</v>
      </c>
      <c r="H8193">
        <v>45.333824999999997</v>
      </c>
      <c r="I8193">
        <v>-122.596795</v>
      </c>
      <c r="J8193" s="1" t="d">
        <v>2018-03-08</v>
      </c>
      <c r="K8193">
        <v>51699</v>
      </c>
      <c r="L8193" t="s">
        <v>30</v>
      </c>
      <c r="M8193" s="1" t="d">
        <v>2013-03-01</v>
      </c>
      <c r="N8193">
        <v>3</v>
      </c>
      <c r="O8193">
        <v>1</v>
      </c>
      <c r="P8193">
        <v>2013</v>
      </c>
      <c r="R8193" t="s">
        <v>26</v>
      </c>
      <c r="S8193" t="s">
        <v>31</v>
      </c>
    </row>
    <row r="8194" spans="1:19" x14ac:dyDescent="0.25">
      <c r="A8194" t="s">
        <v>338</v>
      </c>
      <c r="B8194" t="s">
        <v>12646</v>
      </c>
      <c r="C8194" t="s">
        <v>12647</v>
      </c>
      <c r="E8194" t="s">
        <v>6101</v>
      </c>
      <c r="F8194" t="s">
        <v>280</v>
      </c>
      <c r="G8194">
        <v>37129</v>
      </c>
      <c r="H8194">
        <v>35.868732999999999</v>
      </c>
      <c r="I8194">
        <v>-86.412701999999996</v>
      </c>
      <c r="J8194" s="1" t="d">
        <v>2019-02-06</v>
      </c>
      <c r="K8194">
        <v>51701</v>
      </c>
      <c r="L8194" t="s">
        <v>103</v>
      </c>
      <c r="M8194" s="1" t="d">
        <v>2013-04-01</v>
      </c>
      <c r="N8194">
        <v>4</v>
      </c>
      <c r="O8194">
        <v>1</v>
      </c>
      <c r="P8194">
        <v>2013</v>
      </c>
      <c r="R8194" t="s">
        <v>26</v>
      </c>
      <c r="S8194" t="s">
        <v>27</v>
      </c>
    </row>
    <row r="8195" spans="1:19" x14ac:dyDescent="0.25">
      <c r="A8195" t="s">
        <v>338</v>
      </c>
      <c r="B8195" t="s">
        <v>12648</v>
      </c>
      <c r="C8195" t="s">
        <v>12649</v>
      </c>
      <c r="E8195" t="s">
        <v>12650</v>
      </c>
      <c r="F8195" t="s">
        <v>170</v>
      </c>
      <c r="G8195">
        <v>95460</v>
      </c>
      <c r="H8195">
        <v>39.300257999999999</v>
      </c>
      <c r="I8195">
        <v>-123.791342</v>
      </c>
      <c r="J8195" s="1" t="d">
        <v>2018-12-11</v>
      </c>
      <c r="K8195">
        <v>51710</v>
      </c>
      <c r="L8195" t="s">
        <v>30</v>
      </c>
      <c r="M8195" s="1" t="d">
        <v>2013-04-01</v>
      </c>
      <c r="N8195">
        <v>4</v>
      </c>
      <c r="O8195">
        <v>1</v>
      </c>
      <c r="P8195">
        <v>2013</v>
      </c>
      <c r="R8195" t="s">
        <v>26</v>
      </c>
      <c r="S8195" t="s">
        <v>31</v>
      </c>
    </row>
    <row r="8196" spans="1:19" x14ac:dyDescent="0.25">
      <c r="A8196" t="s">
        <v>338</v>
      </c>
      <c r="B8196" t="s">
        <v>12651</v>
      </c>
      <c r="C8196" t="s">
        <v>12652</v>
      </c>
      <c r="E8196" t="s">
        <v>10624</v>
      </c>
      <c r="F8196" t="s">
        <v>170</v>
      </c>
      <c r="G8196">
        <v>92260</v>
      </c>
      <c r="H8196">
        <v>33.729855000000001</v>
      </c>
      <c r="I8196">
        <v>-116.379108</v>
      </c>
      <c r="J8196" s="1" t="d">
        <v>2018-05-03</v>
      </c>
      <c r="K8196">
        <v>51716</v>
      </c>
      <c r="L8196" t="s">
        <v>30</v>
      </c>
      <c r="M8196" s="1" t="d">
        <v>2013-04-01</v>
      </c>
      <c r="N8196">
        <v>4</v>
      </c>
      <c r="O8196">
        <v>1</v>
      </c>
      <c r="P8196">
        <v>2013</v>
      </c>
      <c r="R8196" t="s">
        <v>26</v>
      </c>
      <c r="S8196" t="s">
        <v>31</v>
      </c>
    </row>
    <row r="8197" spans="1:19" x14ac:dyDescent="0.25">
      <c r="A8197" t="s">
        <v>338</v>
      </c>
      <c r="B8197" t="s">
        <v>12655</v>
      </c>
      <c r="C8197" t="s">
        <v>12656</v>
      </c>
      <c r="E8197" t="s">
        <v>12657</v>
      </c>
      <c r="F8197" t="s">
        <v>202</v>
      </c>
      <c r="G8197">
        <v>33435</v>
      </c>
      <c r="H8197">
        <v>26.530207999999998</v>
      </c>
      <c r="I8197">
        <v>-80.047651000000002</v>
      </c>
      <c r="J8197" s="1" t="d">
        <v>2018-11-08</v>
      </c>
      <c r="K8197">
        <v>51739</v>
      </c>
      <c r="L8197" t="s">
        <v>30</v>
      </c>
      <c r="M8197" s="1" t="d">
        <v>2013-04-20</v>
      </c>
      <c r="N8197">
        <v>4</v>
      </c>
      <c r="O8197">
        <v>20</v>
      </c>
      <c r="P8197">
        <v>2013</v>
      </c>
      <c r="R8197" t="s">
        <v>26</v>
      </c>
      <c r="S8197" t="s">
        <v>31</v>
      </c>
    </row>
    <row r="8198" spans="1:19" x14ac:dyDescent="0.25">
      <c r="A8198" t="s">
        <v>338</v>
      </c>
      <c r="B8198" t="s">
        <v>12658</v>
      </c>
      <c r="C8198" t="s">
        <v>12659</v>
      </c>
      <c r="D8198" t="s">
        <v>12660</v>
      </c>
      <c r="E8198" t="s">
        <v>5493</v>
      </c>
      <c r="F8198" t="s">
        <v>202</v>
      </c>
      <c r="G8198">
        <v>33301</v>
      </c>
      <c r="H8198">
        <v>26.114239999999999</v>
      </c>
      <c r="I8198">
        <v>-80.143820000000005</v>
      </c>
      <c r="J8198" s="1" t="d">
        <v>2018-04-03</v>
      </c>
      <c r="K8198">
        <v>51740</v>
      </c>
      <c r="L8198" t="s">
        <v>30</v>
      </c>
      <c r="M8198" s="1" t="d">
        <v>2013-03-01</v>
      </c>
      <c r="N8198">
        <v>3</v>
      </c>
      <c r="O8198">
        <v>1</v>
      </c>
      <c r="P8198">
        <v>2013</v>
      </c>
      <c r="R8198" t="s">
        <v>26</v>
      </c>
      <c r="S8198" t="s">
        <v>31</v>
      </c>
    </row>
    <row r="8199" spans="1:19" x14ac:dyDescent="0.25">
      <c r="A8199" t="s">
        <v>338</v>
      </c>
      <c r="B8199" t="s">
        <v>12661</v>
      </c>
      <c r="C8199" t="s">
        <v>12662</v>
      </c>
      <c r="D8199" t="s">
        <v>12663</v>
      </c>
      <c r="E8199" t="s">
        <v>12103</v>
      </c>
      <c r="F8199" t="s">
        <v>373</v>
      </c>
      <c r="G8199">
        <v>62002</v>
      </c>
      <c r="H8199">
        <v>38.924174999999998</v>
      </c>
      <c r="I8199">
        <v>-90.179128000000006</v>
      </c>
      <c r="J8199" s="1" t="d">
        <v>2019-02-06</v>
      </c>
      <c r="K8199">
        <v>51747</v>
      </c>
      <c r="L8199" t="s">
        <v>103</v>
      </c>
      <c r="M8199" s="1" t="d">
        <v>2013-03-01</v>
      </c>
      <c r="N8199">
        <v>3</v>
      </c>
      <c r="O8199">
        <v>1</v>
      </c>
      <c r="P8199">
        <v>2013</v>
      </c>
      <c r="R8199" t="s">
        <v>26</v>
      </c>
      <c r="S8199" t="s">
        <v>31</v>
      </c>
    </row>
    <row r="8200" spans="1:19" x14ac:dyDescent="0.25">
      <c r="A8200" t="s">
        <v>338</v>
      </c>
      <c r="B8200" t="s">
        <v>12672</v>
      </c>
      <c r="C8200" t="s">
        <v>12673</v>
      </c>
      <c r="E8200" t="s">
        <v>188</v>
      </c>
      <c r="F8200" t="s">
        <v>170</v>
      </c>
      <c r="G8200">
        <v>95112</v>
      </c>
      <c r="H8200">
        <v>37.381081000000002</v>
      </c>
      <c r="I8200">
        <v>-121.905304</v>
      </c>
      <c r="J8200" s="1" t="d">
        <v>2018-05-03</v>
      </c>
      <c r="K8200">
        <v>51781</v>
      </c>
      <c r="L8200" t="s">
        <v>30</v>
      </c>
      <c r="M8200" s="1" t="d">
        <v>2013-05-15</v>
      </c>
      <c r="N8200">
        <v>5</v>
      </c>
      <c r="O8200">
        <v>15</v>
      </c>
      <c r="P8200">
        <v>2013</v>
      </c>
      <c r="R8200" t="s">
        <v>26</v>
      </c>
      <c r="S8200" t="s">
        <v>27</v>
      </c>
    </row>
    <row r="8201" spans="1:19" x14ac:dyDescent="0.25">
      <c r="A8201" t="s">
        <v>338</v>
      </c>
      <c r="B8201" t="s">
        <v>12677</v>
      </c>
      <c r="C8201" t="s">
        <v>12678</v>
      </c>
      <c r="E8201" t="s">
        <v>2312</v>
      </c>
      <c r="F8201" t="s">
        <v>327</v>
      </c>
      <c r="G8201">
        <v>51501</v>
      </c>
      <c r="H8201">
        <v>41.227113000000003</v>
      </c>
      <c r="I8201">
        <v>-95.859470000000002</v>
      </c>
      <c r="J8201" s="1" t="d">
        <v>2019-04-08</v>
      </c>
      <c r="K8201">
        <v>51802</v>
      </c>
      <c r="L8201" t="s">
        <v>24</v>
      </c>
      <c r="M8201" s="1" t="d">
        <v>2013-05-01</v>
      </c>
      <c r="N8201">
        <v>5</v>
      </c>
      <c r="O8201">
        <v>1</v>
      </c>
      <c r="P8201">
        <v>2013</v>
      </c>
      <c r="R8201" t="s">
        <v>26</v>
      </c>
      <c r="S8201" t="s">
        <v>31</v>
      </c>
    </row>
    <row r="8202" spans="1:19" x14ac:dyDescent="0.25">
      <c r="A8202" t="s">
        <v>338</v>
      </c>
      <c r="B8202" t="s">
        <v>12679</v>
      </c>
      <c r="C8202" t="s">
        <v>12680</v>
      </c>
      <c r="D8202" t="s">
        <v>7366</v>
      </c>
      <c r="E8202" t="s">
        <v>7450</v>
      </c>
      <c r="F8202" t="s">
        <v>496</v>
      </c>
      <c r="G8202">
        <v>48067</v>
      </c>
      <c r="H8202">
        <v>42.488078999999999</v>
      </c>
      <c r="I8202">
        <v>-83.145416999999995</v>
      </c>
      <c r="J8202" s="1" t="d">
        <v>2018-06-05</v>
      </c>
      <c r="K8202">
        <v>51807</v>
      </c>
      <c r="L8202" t="s">
        <v>30</v>
      </c>
      <c r="M8202" s="1" t="d">
        <v>2013-05-01</v>
      </c>
      <c r="N8202">
        <v>5</v>
      </c>
      <c r="O8202">
        <v>1</v>
      </c>
      <c r="P8202">
        <v>2013</v>
      </c>
      <c r="R8202" t="s">
        <v>26</v>
      </c>
      <c r="S8202" t="s">
        <v>31</v>
      </c>
    </row>
    <row r="8203" spans="1:19" x14ac:dyDescent="0.25">
      <c r="A8203" t="s">
        <v>338</v>
      </c>
      <c r="B8203" t="s">
        <v>12681</v>
      </c>
      <c r="C8203" t="s">
        <v>12682</v>
      </c>
      <c r="D8203" t="s">
        <v>12683</v>
      </c>
      <c r="E8203" t="s">
        <v>63</v>
      </c>
      <c r="F8203" t="s">
        <v>64</v>
      </c>
      <c r="G8203">
        <v>82001</v>
      </c>
      <c r="H8203">
        <v>41.130046999999998</v>
      </c>
      <c r="I8203">
        <v>-104.837326</v>
      </c>
      <c r="J8203" s="1" t="d">
        <v>2019-04-08</v>
      </c>
      <c r="K8203">
        <v>51856</v>
      </c>
      <c r="L8203" t="s">
        <v>24</v>
      </c>
      <c r="M8203" s="1" t="d">
        <v>2013-03-31</v>
      </c>
      <c r="N8203">
        <v>3</v>
      </c>
      <c r="O8203">
        <v>31</v>
      </c>
      <c r="P8203">
        <v>2013</v>
      </c>
      <c r="R8203" t="s">
        <v>26</v>
      </c>
      <c r="S8203" t="s">
        <v>31</v>
      </c>
    </row>
    <row r="8204" spans="1:19" x14ac:dyDescent="0.25">
      <c r="A8204" t="s">
        <v>19</v>
      </c>
      <c r="B8204" t="s">
        <v>12689</v>
      </c>
      <c r="C8204" t="s">
        <v>12690</v>
      </c>
      <c r="D8204" t="s">
        <v>12691</v>
      </c>
      <c r="E8204" t="s">
        <v>12692</v>
      </c>
      <c r="F8204" t="s">
        <v>29</v>
      </c>
      <c r="G8204">
        <v>30815</v>
      </c>
      <c r="H8204">
        <v>33.392930999999997</v>
      </c>
      <c r="I8204">
        <v>-82.112949999999998</v>
      </c>
      <c r="J8204" s="1" t="d">
        <v>2018-04-03</v>
      </c>
      <c r="K8204">
        <v>51876</v>
      </c>
      <c r="L8204" t="s">
        <v>30</v>
      </c>
      <c r="M8204" s="1" t="d">
        <v>2013-05-01</v>
      </c>
      <c r="N8204">
        <v>5</v>
      </c>
      <c r="O8204">
        <v>1</v>
      </c>
      <c r="P8204">
        <v>2013</v>
      </c>
      <c r="Q8204" t="s">
        <v>35</v>
      </c>
      <c r="R8204" t="s">
        <v>26</v>
      </c>
      <c r="S8204" t="s">
        <v>31</v>
      </c>
    </row>
    <row r="8205" spans="1:19" x14ac:dyDescent="0.25">
      <c r="A8205" t="s">
        <v>19</v>
      </c>
      <c r="B8205" t="s">
        <v>12702</v>
      </c>
      <c r="C8205" t="s">
        <v>12703</v>
      </c>
      <c r="D8205" t="s">
        <v>12704</v>
      </c>
      <c r="E8205" t="s">
        <v>12705</v>
      </c>
      <c r="F8205" t="s">
        <v>157</v>
      </c>
      <c r="G8205">
        <v>15825</v>
      </c>
      <c r="H8205">
        <v>41.167076000000002</v>
      </c>
      <c r="I8205">
        <v>-79.097076000000001</v>
      </c>
      <c r="J8205" s="1" t="d">
        <v>2018-03-08</v>
      </c>
      <c r="K8205">
        <v>51882</v>
      </c>
      <c r="L8205" t="s">
        <v>12706</v>
      </c>
      <c r="M8205" s="1" t="d">
        <v>2013-05-15</v>
      </c>
      <c r="N8205">
        <v>5</v>
      </c>
      <c r="O8205">
        <v>15</v>
      </c>
      <c r="P8205">
        <v>2013</v>
      </c>
      <c r="Q8205" t="s">
        <v>35</v>
      </c>
      <c r="R8205" t="s">
        <v>26</v>
      </c>
      <c r="S8205" t="s">
        <v>31</v>
      </c>
    </row>
    <row r="8206" spans="1:19" x14ac:dyDescent="0.25">
      <c r="A8206" t="s">
        <v>19</v>
      </c>
      <c r="B8206" t="s">
        <v>12707</v>
      </c>
      <c r="C8206" t="s">
        <v>12708</v>
      </c>
      <c r="E8206" t="s">
        <v>6706</v>
      </c>
      <c r="F8206" t="s">
        <v>37</v>
      </c>
      <c r="G8206">
        <v>75702</v>
      </c>
      <c r="H8206">
        <v>32.353459999999998</v>
      </c>
      <c r="I8206">
        <v>-95.302499999999995</v>
      </c>
      <c r="J8206" s="1" t="d">
        <v>2018-08-07</v>
      </c>
      <c r="K8206">
        <v>51883</v>
      </c>
      <c r="L8206" t="s">
        <v>30</v>
      </c>
      <c r="M8206" s="1" t="d">
        <v>2013-05-01</v>
      </c>
      <c r="N8206">
        <v>5</v>
      </c>
      <c r="O8206">
        <v>1</v>
      </c>
      <c r="P8206">
        <v>2013</v>
      </c>
      <c r="Q8206" t="s">
        <v>25</v>
      </c>
      <c r="R8206" t="s">
        <v>26</v>
      </c>
      <c r="S8206" t="s">
        <v>27</v>
      </c>
    </row>
    <row r="8207" spans="1:19" x14ac:dyDescent="0.25">
      <c r="A8207" t="s">
        <v>19</v>
      </c>
      <c r="B8207" t="s">
        <v>12709</v>
      </c>
      <c r="C8207" t="s">
        <v>12710</v>
      </c>
      <c r="E8207" t="s">
        <v>2107</v>
      </c>
      <c r="F8207" t="s">
        <v>513</v>
      </c>
      <c r="G8207">
        <v>54913</v>
      </c>
      <c r="H8207">
        <v>44.288733000000001</v>
      </c>
      <c r="I8207">
        <v>-88.477892999999995</v>
      </c>
      <c r="J8207" s="1" t="d">
        <v>2019-03-07</v>
      </c>
      <c r="K8207">
        <v>51885</v>
      </c>
      <c r="L8207" t="s">
        <v>71</v>
      </c>
      <c r="M8207" s="1" t="d">
        <v>2013-04-30</v>
      </c>
      <c r="N8207">
        <v>4</v>
      </c>
      <c r="O8207">
        <v>30</v>
      </c>
      <c r="P8207">
        <v>2013</v>
      </c>
      <c r="Q8207" t="s">
        <v>35</v>
      </c>
      <c r="R8207" t="s">
        <v>26</v>
      </c>
      <c r="S8207" t="s">
        <v>31</v>
      </c>
    </row>
    <row r="8208" spans="1:19" x14ac:dyDescent="0.25">
      <c r="A8208" t="s">
        <v>312</v>
      </c>
      <c r="B8208" t="s">
        <v>12711</v>
      </c>
      <c r="C8208" t="s">
        <v>12712</v>
      </c>
      <c r="E8208" t="s">
        <v>298</v>
      </c>
      <c r="F8208" t="s">
        <v>170</v>
      </c>
      <c r="G8208">
        <v>92804</v>
      </c>
      <c r="H8208">
        <v>33.828595999999997</v>
      </c>
      <c r="I8208">
        <v>-117.958637</v>
      </c>
      <c r="J8208" s="1" t="d">
        <v>2019-03-07</v>
      </c>
      <c r="K8208">
        <v>51890</v>
      </c>
      <c r="L8208" t="s">
        <v>71</v>
      </c>
      <c r="M8208" s="1" t="d">
        <v>2013-05-15</v>
      </c>
      <c r="N8208">
        <v>5</v>
      </c>
      <c r="O8208">
        <v>15</v>
      </c>
      <c r="P8208">
        <v>2013</v>
      </c>
      <c r="R8208" t="s">
        <v>26</v>
      </c>
      <c r="S8208" t="s">
        <v>31</v>
      </c>
    </row>
    <row r="8209" spans="1:19" x14ac:dyDescent="0.25">
      <c r="A8209" t="s">
        <v>312</v>
      </c>
      <c r="B8209" t="s">
        <v>12722</v>
      </c>
      <c r="C8209" t="s">
        <v>12723</v>
      </c>
      <c r="E8209" t="s">
        <v>1612</v>
      </c>
      <c r="F8209" t="s">
        <v>88</v>
      </c>
      <c r="G8209">
        <v>65201</v>
      </c>
      <c r="H8209">
        <v>38.932220999999998</v>
      </c>
      <c r="I8209">
        <v>-92.291088000000002</v>
      </c>
      <c r="J8209" s="1" t="d">
        <v>2018-04-03</v>
      </c>
      <c r="K8209">
        <v>51895</v>
      </c>
      <c r="L8209" t="s">
        <v>30</v>
      </c>
      <c r="M8209" s="1" t="d">
        <v>2013-05-07</v>
      </c>
      <c r="N8209">
        <v>5</v>
      </c>
      <c r="O8209">
        <v>7</v>
      </c>
      <c r="P8209">
        <v>2013</v>
      </c>
      <c r="R8209" t="s">
        <v>26</v>
      </c>
      <c r="S8209" t="s">
        <v>31</v>
      </c>
    </row>
    <row r="8210" spans="1:19" x14ac:dyDescent="0.25">
      <c r="A8210" t="s">
        <v>338</v>
      </c>
      <c r="B8210" t="s">
        <v>12725</v>
      </c>
      <c r="C8210" t="s">
        <v>12726</v>
      </c>
      <c r="D8210" t="s">
        <v>12727</v>
      </c>
      <c r="E8210" t="s">
        <v>1565</v>
      </c>
      <c r="F8210" t="s">
        <v>269</v>
      </c>
      <c r="G8210">
        <v>23666</v>
      </c>
      <c r="H8210">
        <v>37.044549000000004</v>
      </c>
      <c r="I8210">
        <v>-76.380595</v>
      </c>
      <c r="J8210" s="1" t="d">
        <v>2019-02-06</v>
      </c>
      <c r="K8210">
        <v>51900</v>
      </c>
      <c r="L8210" t="s">
        <v>103</v>
      </c>
      <c r="M8210" s="1" t="d">
        <v>2013-01-02</v>
      </c>
      <c r="N8210">
        <v>1</v>
      </c>
      <c r="O8210">
        <v>2</v>
      </c>
      <c r="P8210">
        <v>2013</v>
      </c>
      <c r="R8210" t="s">
        <v>26</v>
      </c>
      <c r="S8210" t="s">
        <v>31</v>
      </c>
    </row>
    <row r="8211" spans="1:19" x14ac:dyDescent="0.25">
      <c r="A8211" t="s">
        <v>338</v>
      </c>
      <c r="B8211" t="s">
        <v>12728</v>
      </c>
      <c r="C8211" t="s">
        <v>12729</v>
      </c>
      <c r="E8211" t="s">
        <v>4191</v>
      </c>
      <c r="F8211" t="s">
        <v>269</v>
      </c>
      <c r="G8211">
        <v>24016</v>
      </c>
      <c r="H8211">
        <v>37.280149000000002</v>
      </c>
      <c r="I8211">
        <v>-79.933227000000002</v>
      </c>
      <c r="J8211" s="1" t="d">
        <v>2018-12-11</v>
      </c>
      <c r="K8211">
        <v>51902</v>
      </c>
      <c r="L8211" t="s">
        <v>30</v>
      </c>
      <c r="M8211" s="1" t="d">
        <v>2013-04-01</v>
      </c>
      <c r="N8211">
        <v>4</v>
      </c>
      <c r="O8211">
        <v>1</v>
      </c>
      <c r="P8211">
        <v>2013</v>
      </c>
      <c r="R8211" t="s">
        <v>26</v>
      </c>
      <c r="S8211" t="s">
        <v>31</v>
      </c>
    </row>
    <row r="8212" spans="1:19" x14ac:dyDescent="0.25">
      <c r="A8212" t="s">
        <v>338</v>
      </c>
      <c r="B8212" t="s">
        <v>12732</v>
      </c>
      <c r="C8212" t="s">
        <v>12733</v>
      </c>
      <c r="E8212" t="s">
        <v>523</v>
      </c>
      <c r="F8212" t="s">
        <v>55</v>
      </c>
      <c r="G8212">
        <v>98382</v>
      </c>
      <c r="H8212">
        <v>48.079908000000003</v>
      </c>
      <c r="I8212">
        <v>-123.105772</v>
      </c>
      <c r="J8212" s="1" t="d">
        <v>2018-12-11</v>
      </c>
      <c r="K8212">
        <v>51905</v>
      </c>
      <c r="L8212" t="s">
        <v>30</v>
      </c>
      <c r="M8212" s="1" t="d">
        <v>2013-05-15</v>
      </c>
      <c r="N8212">
        <v>5</v>
      </c>
      <c r="O8212">
        <v>15</v>
      </c>
      <c r="P8212">
        <v>2013</v>
      </c>
      <c r="R8212" t="s">
        <v>26</v>
      </c>
      <c r="S8212" t="s">
        <v>31</v>
      </c>
    </row>
    <row r="8213" spans="1:19" x14ac:dyDescent="0.25">
      <c r="A8213" t="s">
        <v>338</v>
      </c>
      <c r="B8213" t="s">
        <v>12734</v>
      </c>
      <c r="C8213" t="s">
        <v>12735</v>
      </c>
      <c r="E8213" t="s">
        <v>12736</v>
      </c>
      <c r="F8213" t="s">
        <v>55</v>
      </c>
      <c r="G8213">
        <v>98424</v>
      </c>
      <c r="H8213">
        <v>47.244104</v>
      </c>
      <c r="I8213">
        <v>-122.383139</v>
      </c>
      <c r="J8213" s="1" t="d">
        <v>2018-11-08</v>
      </c>
      <c r="K8213">
        <v>51906</v>
      </c>
      <c r="L8213" t="s">
        <v>30</v>
      </c>
      <c r="M8213" s="1" t="d">
        <v>2013-05-01</v>
      </c>
      <c r="N8213">
        <v>5</v>
      </c>
      <c r="O8213">
        <v>1</v>
      </c>
      <c r="P8213">
        <v>2013</v>
      </c>
      <c r="R8213" t="s">
        <v>26</v>
      </c>
      <c r="S8213" t="s">
        <v>27</v>
      </c>
    </row>
    <row r="8214" spans="1:19" x14ac:dyDescent="0.25">
      <c r="A8214" t="s">
        <v>338</v>
      </c>
      <c r="B8214" t="s">
        <v>12737</v>
      </c>
      <c r="C8214" t="s">
        <v>12738</v>
      </c>
      <c r="E8214" t="s">
        <v>191</v>
      </c>
      <c r="F8214" t="s">
        <v>170</v>
      </c>
      <c r="G8214">
        <v>95603</v>
      </c>
      <c r="H8214">
        <v>38.903730000000003</v>
      </c>
      <c r="I8214">
        <v>-121.081768</v>
      </c>
      <c r="J8214" s="1" t="d">
        <v>2018-05-03</v>
      </c>
      <c r="K8214">
        <v>51911</v>
      </c>
      <c r="L8214" t="s">
        <v>12739</v>
      </c>
      <c r="M8214" s="1" t="d">
        <v>2013-03-15</v>
      </c>
      <c r="N8214">
        <v>3</v>
      </c>
      <c r="O8214">
        <v>15</v>
      </c>
      <c r="P8214">
        <v>2013</v>
      </c>
      <c r="R8214" t="s">
        <v>26</v>
      </c>
      <c r="S8214" t="s">
        <v>31</v>
      </c>
    </row>
    <row r="8215" spans="1:19" x14ac:dyDescent="0.25">
      <c r="A8215" t="s">
        <v>338</v>
      </c>
      <c r="B8215" t="s">
        <v>12740</v>
      </c>
      <c r="C8215" t="s">
        <v>12741</v>
      </c>
      <c r="E8215" t="s">
        <v>5057</v>
      </c>
      <c r="F8215" t="s">
        <v>170</v>
      </c>
      <c r="G8215">
        <v>92626</v>
      </c>
      <c r="H8215">
        <v>33.663167999999999</v>
      </c>
      <c r="I8215">
        <v>-117.899922</v>
      </c>
      <c r="J8215" s="1" t="d">
        <v>2018-05-03</v>
      </c>
      <c r="K8215">
        <v>51912</v>
      </c>
      <c r="L8215" t="s">
        <v>30</v>
      </c>
      <c r="M8215" s="1" t="d">
        <v>2013-03-20</v>
      </c>
      <c r="N8215">
        <v>3</v>
      </c>
      <c r="O8215">
        <v>20</v>
      </c>
      <c r="P8215">
        <v>2013</v>
      </c>
      <c r="R8215" t="s">
        <v>26</v>
      </c>
      <c r="S8215" t="s">
        <v>31</v>
      </c>
    </row>
    <row r="8216" spans="1:19" x14ac:dyDescent="0.25">
      <c r="A8216" t="s">
        <v>338</v>
      </c>
      <c r="B8216" t="s">
        <v>12742</v>
      </c>
      <c r="C8216" t="s">
        <v>12743</v>
      </c>
      <c r="E8216" t="s">
        <v>6965</v>
      </c>
      <c r="F8216" t="s">
        <v>170</v>
      </c>
      <c r="G8216">
        <v>95501</v>
      </c>
      <c r="H8216">
        <v>40.791885000000001</v>
      </c>
      <c r="I8216">
        <v>-124.175027</v>
      </c>
      <c r="J8216" s="1" t="d">
        <v>2018-08-07</v>
      </c>
      <c r="K8216">
        <v>51913</v>
      </c>
      <c r="L8216" t="s">
        <v>30</v>
      </c>
      <c r="M8216" s="1" t="d">
        <v>2013-03-27</v>
      </c>
      <c r="N8216">
        <v>3</v>
      </c>
      <c r="O8216">
        <v>27</v>
      </c>
      <c r="P8216">
        <v>2013</v>
      </c>
      <c r="R8216" t="s">
        <v>26</v>
      </c>
      <c r="S8216" t="s">
        <v>27</v>
      </c>
    </row>
    <row r="8217" spans="1:19" x14ac:dyDescent="0.25">
      <c r="A8217" t="s">
        <v>338</v>
      </c>
      <c r="B8217" t="s">
        <v>12744</v>
      </c>
      <c r="C8217" t="s">
        <v>12745</v>
      </c>
      <c r="E8217" t="s">
        <v>11128</v>
      </c>
      <c r="F8217" t="s">
        <v>170</v>
      </c>
      <c r="G8217">
        <v>95240</v>
      </c>
      <c r="H8217">
        <v>38.135266999999999</v>
      </c>
      <c r="I8217">
        <v>-121.276865</v>
      </c>
      <c r="J8217" s="1" t="d">
        <v>2018-05-03</v>
      </c>
      <c r="K8217">
        <v>51919</v>
      </c>
      <c r="L8217" t="s">
        <v>30</v>
      </c>
      <c r="M8217" s="1" t="d">
        <v>2013-03-19</v>
      </c>
      <c r="N8217">
        <v>3</v>
      </c>
      <c r="O8217">
        <v>19</v>
      </c>
      <c r="P8217">
        <v>2013</v>
      </c>
      <c r="R8217" t="s">
        <v>26</v>
      </c>
      <c r="S8217" t="s">
        <v>31</v>
      </c>
    </row>
    <row r="8218" spans="1:19" x14ac:dyDescent="0.25">
      <c r="A8218" t="s">
        <v>338</v>
      </c>
      <c r="B8218" t="s">
        <v>12746</v>
      </c>
      <c r="C8218" t="s">
        <v>12747</v>
      </c>
      <c r="E8218" t="s">
        <v>11128</v>
      </c>
      <c r="F8218" t="s">
        <v>170</v>
      </c>
      <c r="G8218">
        <v>95240</v>
      </c>
      <c r="H8218">
        <v>38.132382</v>
      </c>
      <c r="I8218">
        <v>-121.280312</v>
      </c>
      <c r="J8218" s="1" t="d">
        <v>2018-05-03</v>
      </c>
      <c r="K8218">
        <v>51920</v>
      </c>
      <c r="L8218" t="s">
        <v>30</v>
      </c>
      <c r="M8218" s="1" t="d">
        <v>2013-03-19</v>
      </c>
      <c r="N8218">
        <v>3</v>
      </c>
      <c r="O8218">
        <v>19</v>
      </c>
      <c r="P8218">
        <v>2013</v>
      </c>
      <c r="R8218" t="s">
        <v>26</v>
      </c>
      <c r="S8218" t="s">
        <v>31</v>
      </c>
    </row>
    <row r="8219" spans="1:19" x14ac:dyDescent="0.25">
      <c r="A8219" t="s">
        <v>338</v>
      </c>
      <c r="B8219" t="s">
        <v>12748</v>
      </c>
      <c r="C8219" t="s">
        <v>12749</v>
      </c>
      <c r="E8219" t="s">
        <v>11128</v>
      </c>
      <c r="F8219" t="s">
        <v>170</v>
      </c>
      <c r="G8219">
        <v>95242</v>
      </c>
      <c r="H8219">
        <v>38.115527999999998</v>
      </c>
      <c r="I8219">
        <v>-121.288943</v>
      </c>
      <c r="J8219" s="1" t="d">
        <v>2018-05-03</v>
      </c>
      <c r="K8219">
        <v>51921</v>
      </c>
      <c r="L8219" t="s">
        <v>30</v>
      </c>
      <c r="M8219" s="1" t="d">
        <v>2013-03-19</v>
      </c>
      <c r="N8219">
        <v>3</v>
      </c>
      <c r="O8219">
        <v>19</v>
      </c>
      <c r="P8219">
        <v>2013</v>
      </c>
      <c r="R8219" t="s">
        <v>26</v>
      </c>
      <c r="S8219" t="s">
        <v>31</v>
      </c>
    </row>
    <row r="8220" spans="1:19" x14ac:dyDescent="0.25">
      <c r="A8220" t="s">
        <v>338</v>
      </c>
      <c r="B8220" t="s">
        <v>12750</v>
      </c>
      <c r="C8220" t="s">
        <v>12751</v>
      </c>
      <c r="E8220" t="s">
        <v>11128</v>
      </c>
      <c r="F8220" t="s">
        <v>170</v>
      </c>
      <c r="G8220">
        <v>95240</v>
      </c>
      <c r="H8220">
        <v>38.134788999999998</v>
      </c>
      <c r="I8220">
        <v>-121.27182000000001</v>
      </c>
      <c r="J8220" s="1" t="d">
        <v>2018-05-03</v>
      </c>
      <c r="K8220">
        <v>51922</v>
      </c>
      <c r="L8220" t="s">
        <v>30</v>
      </c>
      <c r="M8220" s="1" t="d">
        <v>2013-03-19</v>
      </c>
      <c r="N8220">
        <v>3</v>
      </c>
      <c r="O8220">
        <v>19</v>
      </c>
      <c r="P8220">
        <v>2013</v>
      </c>
      <c r="R8220" t="s">
        <v>26</v>
      </c>
      <c r="S8220" t="s">
        <v>31</v>
      </c>
    </row>
    <row r="8221" spans="1:19" x14ac:dyDescent="0.25">
      <c r="A8221" t="s">
        <v>338</v>
      </c>
      <c r="B8221" t="s">
        <v>12752</v>
      </c>
      <c r="C8221" t="s">
        <v>12753</v>
      </c>
      <c r="E8221" t="s">
        <v>11128</v>
      </c>
      <c r="F8221" t="s">
        <v>170</v>
      </c>
      <c r="G8221">
        <v>95240</v>
      </c>
      <c r="H8221">
        <v>38.137037999999997</v>
      </c>
      <c r="I8221">
        <v>-121.27550599999999</v>
      </c>
      <c r="J8221" s="1" t="d">
        <v>2018-05-03</v>
      </c>
      <c r="K8221">
        <v>51923</v>
      </c>
      <c r="L8221" t="s">
        <v>30</v>
      </c>
      <c r="M8221" s="1" t="d">
        <v>2013-03-19</v>
      </c>
      <c r="N8221">
        <v>3</v>
      </c>
      <c r="O8221">
        <v>19</v>
      </c>
      <c r="P8221">
        <v>2013</v>
      </c>
      <c r="R8221" t="s">
        <v>26</v>
      </c>
      <c r="S8221" t="s">
        <v>31</v>
      </c>
    </row>
    <row r="8222" spans="1:19" x14ac:dyDescent="0.25">
      <c r="A8222" t="s">
        <v>338</v>
      </c>
      <c r="B8222" t="s">
        <v>12754</v>
      </c>
      <c r="C8222" t="s">
        <v>12755</v>
      </c>
      <c r="E8222" t="s">
        <v>12756</v>
      </c>
      <c r="F8222" t="s">
        <v>170</v>
      </c>
      <c r="G8222">
        <v>90266</v>
      </c>
      <c r="H8222">
        <v>33.886986999999998</v>
      </c>
      <c r="I8222">
        <v>-118.410759</v>
      </c>
      <c r="J8222" s="1" t="d">
        <v>2018-05-03</v>
      </c>
      <c r="K8222">
        <v>51926</v>
      </c>
      <c r="L8222" t="s">
        <v>12757</v>
      </c>
      <c r="M8222" s="1" t="d">
        <v>2013-03-27</v>
      </c>
      <c r="N8222">
        <v>3</v>
      </c>
      <c r="O8222">
        <v>27</v>
      </c>
      <c r="P8222">
        <v>2013</v>
      </c>
      <c r="R8222" t="s">
        <v>26</v>
      </c>
      <c r="S8222" t="s">
        <v>31</v>
      </c>
    </row>
    <row r="8223" spans="1:19" x14ac:dyDescent="0.25">
      <c r="A8223" t="s">
        <v>338</v>
      </c>
      <c r="B8223" t="s">
        <v>12758</v>
      </c>
      <c r="C8223" t="s">
        <v>12759</v>
      </c>
      <c r="E8223" t="s">
        <v>10913</v>
      </c>
      <c r="F8223" t="s">
        <v>170</v>
      </c>
      <c r="G8223">
        <v>94306</v>
      </c>
      <c r="H8223">
        <v>37.430039000000001</v>
      </c>
      <c r="I8223">
        <v>-122.147944</v>
      </c>
      <c r="J8223" s="1" t="d">
        <v>2018-05-03</v>
      </c>
      <c r="K8223">
        <v>51933</v>
      </c>
      <c r="L8223" t="s">
        <v>30</v>
      </c>
      <c r="M8223" s="1" t="d">
        <v>2013-03-19</v>
      </c>
      <c r="N8223">
        <v>3</v>
      </c>
      <c r="O8223">
        <v>19</v>
      </c>
      <c r="P8223">
        <v>2013</v>
      </c>
      <c r="R8223" t="s">
        <v>26</v>
      </c>
      <c r="S8223" t="s">
        <v>31</v>
      </c>
    </row>
    <row r="8224" spans="1:19" x14ac:dyDescent="0.25">
      <c r="A8224" t="s">
        <v>338</v>
      </c>
      <c r="B8224" t="s">
        <v>12760</v>
      </c>
      <c r="C8224" t="s">
        <v>12761</v>
      </c>
      <c r="E8224" t="s">
        <v>10913</v>
      </c>
      <c r="F8224" t="s">
        <v>170</v>
      </c>
      <c r="G8224">
        <v>94306</v>
      </c>
      <c r="H8224">
        <v>37.419671999999998</v>
      </c>
      <c r="I8224">
        <v>-122.112723</v>
      </c>
      <c r="J8224" s="1" t="d">
        <v>2018-05-03</v>
      </c>
      <c r="K8224">
        <v>51934</v>
      </c>
      <c r="L8224" t="s">
        <v>30</v>
      </c>
      <c r="M8224" s="1" t="d">
        <v>2013-03-19</v>
      </c>
      <c r="N8224">
        <v>3</v>
      </c>
      <c r="O8224">
        <v>19</v>
      </c>
      <c r="P8224">
        <v>2013</v>
      </c>
      <c r="R8224" t="s">
        <v>26</v>
      </c>
      <c r="S8224" t="s">
        <v>31</v>
      </c>
    </row>
    <row r="8225" spans="1:19" x14ac:dyDescent="0.25">
      <c r="A8225" t="s">
        <v>338</v>
      </c>
      <c r="B8225" t="s">
        <v>12762</v>
      </c>
      <c r="C8225" t="s">
        <v>12763</v>
      </c>
      <c r="D8225" t="s">
        <v>12764</v>
      </c>
      <c r="E8225" t="s">
        <v>12765</v>
      </c>
      <c r="F8225" t="s">
        <v>170</v>
      </c>
      <c r="G8225">
        <v>90275</v>
      </c>
      <c r="H8225">
        <v>33.734850000000002</v>
      </c>
      <c r="I8225">
        <v>-118.334076</v>
      </c>
      <c r="J8225" s="1" t="d">
        <v>2018-05-03</v>
      </c>
      <c r="K8225">
        <v>51937</v>
      </c>
      <c r="L8225" t="s">
        <v>30</v>
      </c>
      <c r="M8225" s="1" t="d">
        <v>2013-03-04</v>
      </c>
      <c r="N8225">
        <v>3</v>
      </c>
      <c r="O8225">
        <v>4</v>
      </c>
      <c r="P8225">
        <v>2013</v>
      </c>
      <c r="R8225" t="s">
        <v>26</v>
      </c>
      <c r="S8225" t="s">
        <v>31</v>
      </c>
    </row>
    <row r="8226" spans="1:19" x14ac:dyDescent="0.25">
      <c r="A8226" t="s">
        <v>338</v>
      </c>
      <c r="B8226" t="s">
        <v>12766</v>
      </c>
      <c r="C8226" t="s">
        <v>12767</v>
      </c>
      <c r="D8226" t="s">
        <v>12768</v>
      </c>
      <c r="E8226" t="s">
        <v>302</v>
      </c>
      <c r="F8226" t="s">
        <v>170</v>
      </c>
      <c r="G8226">
        <v>92407</v>
      </c>
      <c r="H8226">
        <v>34.181224999999998</v>
      </c>
      <c r="I8226">
        <v>-117.32364699999999</v>
      </c>
      <c r="J8226" s="1" t="d">
        <v>2018-05-03</v>
      </c>
      <c r="K8226">
        <v>51945</v>
      </c>
      <c r="L8226" t="s">
        <v>30</v>
      </c>
      <c r="M8226" s="1" t="d">
        <v>2013-05-13</v>
      </c>
      <c r="N8226">
        <v>5</v>
      </c>
      <c r="O8226">
        <v>13</v>
      </c>
      <c r="P8226">
        <v>2013</v>
      </c>
      <c r="R8226" t="s">
        <v>26</v>
      </c>
      <c r="S8226" t="s">
        <v>31</v>
      </c>
    </row>
    <row r="8227" spans="1:19" x14ac:dyDescent="0.25">
      <c r="A8227" t="s">
        <v>338</v>
      </c>
      <c r="B8227" t="s">
        <v>12769</v>
      </c>
      <c r="C8227" t="s">
        <v>12770</v>
      </c>
      <c r="D8227" t="s">
        <v>12771</v>
      </c>
      <c r="E8227" t="s">
        <v>885</v>
      </c>
      <c r="F8227" t="s">
        <v>170</v>
      </c>
      <c r="G8227">
        <v>91773</v>
      </c>
      <c r="H8227">
        <v>34.077429000000002</v>
      </c>
      <c r="I8227">
        <v>-117.81619000000001</v>
      </c>
      <c r="J8227" s="1" t="d">
        <v>2018-05-03</v>
      </c>
      <c r="K8227">
        <v>51947</v>
      </c>
      <c r="L8227" t="s">
        <v>30</v>
      </c>
      <c r="M8227" s="1" t="d">
        <v>2013-03-26</v>
      </c>
      <c r="N8227">
        <v>3</v>
      </c>
      <c r="O8227">
        <v>26</v>
      </c>
      <c r="P8227">
        <v>2013</v>
      </c>
      <c r="R8227" t="s">
        <v>26</v>
      </c>
      <c r="S8227" t="s">
        <v>31</v>
      </c>
    </row>
    <row r="8228" spans="1:19" x14ac:dyDescent="0.25">
      <c r="A8228" t="s">
        <v>338</v>
      </c>
      <c r="B8228" t="s">
        <v>12775</v>
      </c>
      <c r="C8228" t="s">
        <v>12776</v>
      </c>
      <c r="E8228" t="s">
        <v>186</v>
      </c>
      <c r="F8228" t="s">
        <v>170</v>
      </c>
      <c r="G8228">
        <v>94903</v>
      </c>
      <c r="H8228">
        <v>38.007147000000003</v>
      </c>
      <c r="I8228">
        <v>-122.55476899999999</v>
      </c>
      <c r="J8228" s="1" t="d">
        <v>2018-05-03</v>
      </c>
      <c r="K8228">
        <v>51952</v>
      </c>
      <c r="L8228" t="s">
        <v>30</v>
      </c>
      <c r="M8228" s="1" t="d">
        <v>2013-03-09</v>
      </c>
      <c r="N8228">
        <v>3</v>
      </c>
      <c r="O8228">
        <v>9</v>
      </c>
      <c r="P8228">
        <v>2013</v>
      </c>
      <c r="R8228" t="s">
        <v>26</v>
      </c>
      <c r="S8228" t="s">
        <v>31</v>
      </c>
    </row>
    <row r="8229" spans="1:19" x14ac:dyDescent="0.25">
      <c r="A8229" t="s">
        <v>338</v>
      </c>
      <c r="B8229" t="s">
        <v>12777</v>
      </c>
      <c r="C8229" t="s">
        <v>12778</v>
      </c>
      <c r="E8229" t="s">
        <v>484</v>
      </c>
      <c r="F8229" t="s">
        <v>170</v>
      </c>
      <c r="G8229">
        <v>93101</v>
      </c>
      <c r="H8229">
        <v>34.409885000000003</v>
      </c>
      <c r="I8229">
        <v>-119.69729</v>
      </c>
      <c r="J8229" s="1" t="d">
        <v>2018-05-03</v>
      </c>
      <c r="K8229">
        <v>51954</v>
      </c>
      <c r="L8229" t="s">
        <v>30</v>
      </c>
      <c r="M8229" s="1" t="d">
        <v>2013-05-01</v>
      </c>
      <c r="N8229">
        <v>5</v>
      </c>
      <c r="O8229">
        <v>1</v>
      </c>
      <c r="P8229">
        <v>2013</v>
      </c>
      <c r="R8229" t="s">
        <v>26</v>
      </c>
      <c r="S8229" t="s">
        <v>31</v>
      </c>
    </row>
    <row r="8230" spans="1:19" x14ac:dyDescent="0.25">
      <c r="A8230" t="s">
        <v>338</v>
      </c>
      <c r="B8230" t="s">
        <v>12779</v>
      </c>
      <c r="C8230" t="s">
        <v>12780</v>
      </c>
      <c r="E8230" t="s">
        <v>10605</v>
      </c>
      <c r="F8230" t="s">
        <v>170</v>
      </c>
      <c r="G8230">
        <v>93455</v>
      </c>
      <c r="H8230">
        <v>34.921309000000001</v>
      </c>
      <c r="I8230">
        <v>-120.422938</v>
      </c>
      <c r="J8230" s="1" t="d">
        <v>2018-05-03</v>
      </c>
      <c r="K8230">
        <v>51956</v>
      </c>
      <c r="L8230" t="s">
        <v>30</v>
      </c>
      <c r="M8230" s="1" t="d">
        <v>2013-03-28</v>
      </c>
      <c r="N8230">
        <v>3</v>
      </c>
      <c r="O8230">
        <v>28</v>
      </c>
      <c r="P8230">
        <v>2013</v>
      </c>
      <c r="R8230" t="s">
        <v>26</v>
      </c>
      <c r="S8230" t="s">
        <v>31</v>
      </c>
    </row>
    <row r="8231" spans="1:19" x14ac:dyDescent="0.25">
      <c r="A8231" t="s">
        <v>338</v>
      </c>
      <c r="B8231" t="s">
        <v>12781</v>
      </c>
      <c r="C8231" t="s">
        <v>12782</v>
      </c>
      <c r="D8231" t="s">
        <v>12783</v>
      </c>
      <c r="E8231" t="s">
        <v>12784</v>
      </c>
      <c r="F8231" t="s">
        <v>170</v>
      </c>
      <c r="G8231">
        <v>93460</v>
      </c>
      <c r="H8231">
        <v>34.606071</v>
      </c>
      <c r="I8231">
        <v>-120.093694</v>
      </c>
      <c r="J8231" s="1" t="d">
        <v>2018-05-03</v>
      </c>
      <c r="K8231">
        <v>51959</v>
      </c>
      <c r="L8231" t="s">
        <v>30</v>
      </c>
      <c r="M8231" s="1" t="d">
        <v>2013-03-15</v>
      </c>
      <c r="N8231">
        <v>3</v>
      </c>
      <c r="O8231">
        <v>15</v>
      </c>
      <c r="P8231">
        <v>2013</v>
      </c>
      <c r="R8231" t="s">
        <v>26</v>
      </c>
      <c r="S8231" t="s">
        <v>31</v>
      </c>
    </row>
    <row r="8232" spans="1:19" x14ac:dyDescent="0.25">
      <c r="A8232" t="s">
        <v>338</v>
      </c>
      <c r="B8232" t="s">
        <v>12785</v>
      </c>
      <c r="C8232" t="s">
        <v>12786</v>
      </c>
      <c r="D8232" t="s">
        <v>12787</v>
      </c>
      <c r="E8232" t="s">
        <v>12784</v>
      </c>
      <c r="F8232" t="s">
        <v>170</v>
      </c>
      <c r="G8232">
        <v>93460</v>
      </c>
      <c r="H8232">
        <v>34.610084999999998</v>
      </c>
      <c r="I8232">
        <v>-120.08646400000001</v>
      </c>
      <c r="J8232" s="1" t="d">
        <v>2018-05-03</v>
      </c>
      <c r="K8232">
        <v>51960</v>
      </c>
      <c r="L8232" t="s">
        <v>30</v>
      </c>
      <c r="M8232" s="1" t="d">
        <v>2013-03-15</v>
      </c>
      <c r="N8232">
        <v>3</v>
      </c>
      <c r="O8232">
        <v>15</v>
      </c>
      <c r="P8232">
        <v>2013</v>
      </c>
      <c r="R8232" t="s">
        <v>26</v>
      </c>
      <c r="S8232" t="s">
        <v>31</v>
      </c>
    </row>
    <row r="8233" spans="1:19" x14ac:dyDescent="0.25">
      <c r="A8233" t="s">
        <v>338</v>
      </c>
      <c r="B8233" t="s">
        <v>12788</v>
      </c>
      <c r="C8233" t="s">
        <v>12789</v>
      </c>
      <c r="E8233" t="s">
        <v>12790</v>
      </c>
      <c r="F8233" t="s">
        <v>67</v>
      </c>
      <c r="G8233">
        <v>6063</v>
      </c>
      <c r="H8233">
        <v>41.909753000000002</v>
      </c>
      <c r="I8233">
        <v>-73.042575999999997</v>
      </c>
      <c r="J8233" s="1" t="d">
        <v>2019-04-08</v>
      </c>
      <c r="K8233">
        <v>51963</v>
      </c>
      <c r="L8233" t="s">
        <v>24</v>
      </c>
      <c r="M8233" s="1" t="d">
        <v>2013-04-01</v>
      </c>
      <c r="N8233">
        <v>4</v>
      </c>
      <c r="O8233">
        <v>1</v>
      </c>
      <c r="P8233">
        <v>2013</v>
      </c>
      <c r="R8233" t="s">
        <v>26</v>
      </c>
      <c r="S8233" t="s">
        <v>31</v>
      </c>
    </row>
    <row r="8234" spans="1:19" x14ac:dyDescent="0.25">
      <c r="A8234" t="s">
        <v>338</v>
      </c>
      <c r="B8234" t="s">
        <v>12793</v>
      </c>
      <c r="C8234" t="s">
        <v>12794</v>
      </c>
      <c r="E8234" t="s">
        <v>7927</v>
      </c>
      <c r="F8234" t="s">
        <v>202</v>
      </c>
      <c r="G8234">
        <v>33064</v>
      </c>
      <c r="H8234">
        <v>26.265263000000001</v>
      </c>
      <c r="I8234">
        <v>-80.099954999999994</v>
      </c>
      <c r="J8234" s="1" t="d">
        <v>2018-08-07</v>
      </c>
      <c r="K8234">
        <v>51968</v>
      </c>
      <c r="L8234" t="s">
        <v>12795</v>
      </c>
      <c r="M8234" s="1" t="d">
        <v>2013-05-17</v>
      </c>
      <c r="N8234">
        <v>5</v>
      </c>
      <c r="O8234">
        <v>17</v>
      </c>
      <c r="P8234">
        <v>2013</v>
      </c>
      <c r="R8234" t="s">
        <v>26</v>
      </c>
      <c r="S8234" t="s">
        <v>31</v>
      </c>
    </row>
    <row r="8235" spans="1:19" x14ac:dyDescent="0.25">
      <c r="A8235" t="s">
        <v>338</v>
      </c>
      <c r="B8235" t="s">
        <v>12796</v>
      </c>
      <c r="C8235" t="s">
        <v>12797</v>
      </c>
      <c r="E8235" t="s">
        <v>9555</v>
      </c>
      <c r="F8235" t="s">
        <v>202</v>
      </c>
      <c r="G8235">
        <v>34236</v>
      </c>
      <c r="H8235">
        <v>27.329799000000001</v>
      </c>
      <c r="I8235">
        <v>-82.529512999999994</v>
      </c>
      <c r="J8235" s="1" t="d">
        <v>2018-08-07</v>
      </c>
      <c r="K8235">
        <v>51969</v>
      </c>
      <c r="L8235" t="s">
        <v>12798</v>
      </c>
      <c r="M8235" s="1" t="d">
        <v>2013-04-01</v>
      </c>
      <c r="N8235">
        <v>4</v>
      </c>
      <c r="O8235">
        <v>1</v>
      </c>
      <c r="P8235">
        <v>2013</v>
      </c>
      <c r="R8235" t="s">
        <v>26</v>
      </c>
      <c r="S8235" t="s">
        <v>31</v>
      </c>
    </row>
    <row r="8236" spans="1:19" x14ac:dyDescent="0.25">
      <c r="A8236" t="s">
        <v>338</v>
      </c>
      <c r="B8236" t="s">
        <v>12799</v>
      </c>
      <c r="C8236" t="s">
        <v>12800</v>
      </c>
      <c r="E8236" t="s">
        <v>12801</v>
      </c>
      <c r="F8236" t="s">
        <v>202</v>
      </c>
      <c r="G8236">
        <v>33323</v>
      </c>
      <c r="H8236">
        <v>26.148053999999998</v>
      </c>
      <c r="I8236">
        <v>-80.339034999999996</v>
      </c>
      <c r="J8236" s="1" t="d">
        <v>2019-02-06</v>
      </c>
      <c r="K8236">
        <v>51970</v>
      </c>
      <c r="L8236" t="s">
        <v>103</v>
      </c>
      <c r="M8236" s="1" t="d">
        <v>2013-03-01</v>
      </c>
      <c r="N8236">
        <v>3</v>
      </c>
      <c r="O8236">
        <v>1</v>
      </c>
      <c r="P8236">
        <v>2013</v>
      </c>
      <c r="R8236" t="s">
        <v>26</v>
      </c>
      <c r="S8236" t="s">
        <v>31</v>
      </c>
    </row>
    <row r="8237" spans="1:19" x14ac:dyDescent="0.25">
      <c r="A8237" t="s">
        <v>338</v>
      </c>
      <c r="B8237" t="s">
        <v>12804</v>
      </c>
      <c r="C8237" t="s">
        <v>12805</v>
      </c>
      <c r="E8237" t="s">
        <v>2011</v>
      </c>
      <c r="F8237" t="s">
        <v>327</v>
      </c>
      <c r="G8237">
        <v>50021</v>
      </c>
      <c r="H8237">
        <v>41.698718999999997</v>
      </c>
      <c r="I8237">
        <v>-93.578841999999995</v>
      </c>
      <c r="J8237" s="1" t="d">
        <v>2019-04-08</v>
      </c>
      <c r="K8237">
        <v>51972</v>
      </c>
      <c r="L8237" t="s">
        <v>24</v>
      </c>
      <c r="M8237" s="1" t="d">
        <v>2013-05-30</v>
      </c>
      <c r="N8237">
        <v>5</v>
      </c>
      <c r="O8237">
        <v>30</v>
      </c>
      <c r="P8237">
        <v>2013</v>
      </c>
      <c r="R8237" t="s">
        <v>26</v>
      </c>
      <c r="S8237" t="s">
        <v>31</v>
      </c>
    </row>
    <row r="8238" spans="1:19" x14ac:dyDescent="0.25">
      <c r="A8238" t="s">
        <v>338</v>
      </c>
      <c r="B8238" t="s">
        <v>12806</v>
      </c>
      <c r="C8238" t="s">
        <v>3519</v>
      </c>
      <c r="E8238" t="s">
        <v>717</v>
      </c>
      <c r="F8238" t="s">
        <v>718</v>
      </c>
      <c r="G8238">
        <v>42071</v>
      </c>
      <c r="H8238">
        <v>36.610233999999998</v>
      </c>
      <c r="I8238">
        <v>-88.306088000000003</v>
      </c>
      <c r="J8238" s="1" t="d">
        <v>2019-02-06</v>
      </c>
      <c r="K8238">
        <v>51976</v>
      </c>
      <c r="L8238" t="s">
        <v>103</v>
      </c>
      <c r="M8238" s="1" t="d">
        <v>2013-05-01</v>
      </c>
      <c r="N8238">
        <v>5</v>
      </c>
      <c r="O8238">
        <v>1</v>
      </c>
      <c r="P8238">
        <v>2013</v>
      </c>
      <c r="R8238" t="s">
        <v>26</v>
      </c>
      <c r="S8238" t="s">
        <v>31</v>
      </c>
    </row>
    <row r="8239" spans="1:19" x14ac:dyDescent="0.25">
      <c r="A8239" t="s">
        <v>338</v>
      </c>
      <c r="B8239" t="s">
        <v>12807</v>
      </c>
      <c r="C8239" t="s">
        <v>12808</v>
      </c>
      <c r="E8239" t="s">
        <v>1073</v>
      </c>
      <c r="F8239" t="s">
        <v>25</v>
      </c>
      <c r="G8239">
        <v>21702</v>
      </c>
      <c r="H8239">
        <v>39.421140999999999</v>
      </c>
      <c r="I8239">
        <v>-77.460740000000001</v>
      </c>
      <c r="J8239" s="1" t="d">
        <v>2019-02-06</v>
      </c>
      <c r="K8239">
        <v>51982</v>
      </c>
      <c r="L8239" t="s">
        <v>103</v>
      </c>
      <c r="M8239" s="1" t="d">
        <v>2013-02-01</v>
      </c>
      <c r="N8239">
        <v>2</v>
      </c>
      <c r="O8239">
        <v>1</v>
      </c>
      <c r="P8239">
        <v>2013</v>
      </c>
      <c r="R8239" t="s">
        <v>26</v>
      </c>
      <c r="S8239" t="s">
        <v>31</v>
      </c>
    </row>
    <row r="8240" spans="1:19" x14ac:dyDescent="0.25">
      <c r="A8240" t="s">
        <v>338</v>
      </c>
      <c r="B8240" t="s">
        <v>12809</v>
      </c>
      <c r="C8240" t="s">
        <v>12810</v>
      </c>
      <c r="D8240" t="s">
        <v>12811</v>
      </c>
      <c r="E8240" t="s">
        <v>10293</v>
      </c>
      <c r="F8240" t="s">
        <v>25</v>
      </c>
      <c r="G8240">
        <v>20601</v>
      </c>
      <c r="H8240">
        <v>38.643520000000002</v>
      </c>
      <c r="I8240">
        <v>-76.891367000000002</v>
      </c>
      <c r="J8240" s="1" t="d">
        <v>2019-02-06</v>
      </c>
      <c r="K8240">
        <v>51989</v>
      </c>
      <c r="L8240" t="s">
        <v>103</v>
      </c>
      <c r="M8240" s="1" t="d">
        <v>2013-01-04</v>
      </c>
      <c r="N8240">
        <v>1</v>
      </c>
      <c r="O8240">
        <v>4</v>
      </c>
      <c r="P8240">
        <v>2013</v>
      </c>
      <c r="R8240" t="s">
        <v>26</v>
      </c>
      <c r="S8240" t="s">
        <v>31</v>
      </c>
    </row>
    <row r="8241" spans="1:19" x14ac:dyDescent="0.25">
      <c r="A8241" t="s">
        <v>338</v>
      </c>
      <c r="B8241" t="s">
        <v>12812</v>
      </c>
      <c r="C8241" t="s">
        <v>12813</v>
      </c>
      <c r="D8241" t="s">
        <v>12814</v>
      </c>
      <c r="E8241" t="s">
        <v>4148</v>
      </c>
      <c r="F8241" t="s">
        <v>496</v>
      </c>
      <c r="G8241">
        <v>48442</v>
      </c>
      <c r="H8241">
        <v>42.779727000000001</v>
      </c>
      <c r="I8241">
        <v>-83.530680000000004</v>
      </c>
      <c r="J8241" s="1" t="d">
        <v>2018-12-11</v>
      </c>
      <c r="K8241">
        <v>51995</v>
      </c>
      <c r="L8241" t="s">
        <v>30</v>
      </c>
      <c r="M8241" s="1" t="d">
        <v>2013-05-01</v>
      </c>
      <c r="N8241">
        <v>5</v>
      </c>
      <c r="O8241">
        <v>1</v>
      </c>
      <c r="P8241">
        <v>2013</v>
      </c>
      <c r="R8241" t="s">
        <v>26</v>
      </c>
      <c r="S8241" t="s">
        <v>31</v>
      </c>
    </row>
    <row r="8242" spans="1:19" x14ac:dyDescent="0.25">
      <c r="A8242" t="s">
        <v>338</v>
      </c>
      <c r="B8242" t="s">
        <v>12818</v>
      </c>
      <c r="C8242" t="s">
        <v>12819</v>
      </c>
      <c r="D8242" t="s">
        <v>12820</v>
      </c>
      <c r="E8242" t="s">
        <v>1118</v>
      </c>
      <c r="F8242" t="s">
        <v>88</v>
      </c>
      <c r="G8242">
        <v>64154</v>
      </c>
      <c r="H8242">
        <v>39.248894999999997</v>
      </c>
      <c r="I8242">
        <v>-94.656679999999994</v>
      </c>
      <c r="J8242" s="1" t="d">
        <v>2018-06-05</v>
      </c>
      <c r="K8242">
        <v>52002</v>
      </c>
      <c r="L8242" t="s">
        <v>30</v>
      </c>
      <c r="M8242" s="1" t="d">
        <v>2013-03-15</v>
      </c>
      <c r="N8242">
        <v>3</v>
      </c>
      <c r="O8242">
        <v>15</v>
      </c>
      <c r="P8242">
        <v>2013</v>
      </c>
      <c r="R8242" t="s">
        <v>26</v>
      </c>
      <c r="S8242" t="s">
        <v>31</v>
      </c>
    </row>
    <row r="8243" spans="1:19" x14ac:dyDescent="0.25">
      <c r="A8243" t="s">
        <v>338</v>
      </c>
      <c r="B8243" t="s">
        <v>12818</v>
      </c>
      <c r="C8243" t="s">
        <v>12819</v>
      </c>
      <c r="D8243" t="s">
        <v>12820</v>
      </c>
      <c r="E8243" t="s">
        <v>1118</v>
      </c>
      <c r="F8243" t="s">
        <v>88</v>
      </c>
      <c r="G8243">
        <v>64154</v>
      </c>
      <c r="H8243">
        <v>39.248894999999997</v>
      </c>
      <c r="I8243">
        <v>-94.656679999999994</v>
      </c>
      <c r="J8243" s="1" t="d">
        <v>2018-06-05</v>
      </c>
      <c r="K8243">
        <v>52003</v>
      </c>
      <c r="L8243" t="s">
        <v>30</v>
      </c>
      <c r="M8243" s="1" t="d">
        <v>2013-03-15</v>
      </c>
      <c r="N8243">
        <v>3</v>
      </c>
      <c r="O8243">
        <v>15</v>
      </c>
      <c r="P8243">
        <v>2013</v>
      </c>
      <c r="R8243" t="s">
        <v>26</v>
      </c>
      <c r="S8243" t="s">
        <v>31</v>
      </c>
    </row>
    <row r="8244" spans="1:19" x14ac:dyDescent="0.25">
      <c r="A8244" t="s">
        <v>338</v>
      </c>
      <c r="B8244" t="s">
        <v>12821</v>
      </c>
      <c r="C8244" t="s">
        <v>12822</v>
      </c>
      <c r="E8244" t="s">
        <v>11617</v>
      </c>
      <c r="F8244" t="s">
        <v>1091</v>
      </c>
      <c r="G8244">
        <v>7701</v>
      </c>
      <c r="H8244">
        <v>40.324266999999999</v>
      </c>
      <c r="I8244">
        <v>-74.073959000000002</v>
      </c>
      <c r="J8244" s="1" t="d">
        <v>2019-02-06</v>
      </c>
      <c r="K8244">
        <v>52006</v>
      </c>
      <c r="L8244" t="s">
        <v>103</v>
      </c>
      <c r="M8244" s="1" t="d">
        <v>2013-04-15</v>
      </c>
      <c r="N8244">
        <v>4</v>
      </c>
      <c r="O8244">
        <v>15</v>
      </c>
      <c r="P8244">
        <v>2013</v>
      </c>
      <c r="R8244" t="s">
        <v>26</v>
      </c>
      <c r="S8244" t="s">
        <v>31</v>
      </c>
    </row>
    <row r="8245" spans="1:19" x14ac:dyDescent="0.25">
      <c r="A8245" t="s">
        <v>338</v>
      </c>
      <c r="B8245" t="s">
        <v>12823</v>
      </c>
      <c r="C8245" t="s">
        <v>12824</v>
      </c>
      <c r="E8245" t="s">
        <v>953</v>
      </c>
      <c r="F8245" t="s">
        <v>264</v>
      </c>
      <c r="G8245">
        <v>89014</v>
      </c>
      <c r="H8245">
        <v>36.048732000000001</v>
      </c>
      <c r="I8245">
        <v>-115.027733</v>
      </c>
      <c r="J8245" s="1" t="d">
        <v>2018-10-04</v>
      </c>
      <c r="K8245">
        <v>52007</v>
      </c>
      <c r="L8245" t="s">
        <v>30</v>
      </c>
      <c r="M8245" s="1" t="d">
        <v>2013-03-20</v>
      </c>
      <c r="N8245">
        <v>3</v>
      </c>
      <c r="O8245">
        <v>20</v>
      </c>
      <c r="P8245">
        <v>2013</v>
      </c>
      <c r="R8245" t="s">
        <v>26</v>
      </c>
      <c r="S8245" t="s">
        <v>31</v>
      </c>
    </row>
    <row r="8246" spans="1:19" x14ac:dyDescent="0.25">
      <c r="A8246" t="s">
        <v>338</v>
      </c>
      <c r="B8246" t="s">
        <v>12825</v>
      </c>
      <c r="C8246" t="s">
        <v>12826</v>
      </c>
      <c r="D8246" t="s">
        <v>12827</v>
      </c>
      <c r="E8246" t="s">
        <v>7767</v>
      </c>
      <c r="F8246" t="s">
        <v>59</v>
      </c>
      <c r="G8246">
        <v>44308</v>
      </c>
      <c r="H8246">
        <v>41.084201</v>
      </c>
      <c r="I8246">
        <v>-81.519084000000007</v>
      </c>
      <c r="J8246" s="1" t="d">
        <v>2019-03-07</v>
      </c>
      <c r="K8246">
        <v>52033</v>
      </c>
      <c r="L8246" t="s">
        <v>71</v>
      </c>
      <c r="M8246" s="1" t="d">
        <v>2013-05-15</v>
      </c>
      <c r="N8246">
        <v>5</v>
      </c>
      <c r="O8246">
        <v>15</v>
      </c>
      <c r="P8246">
        <v>2013</v>
      </c>
      <c r="R8246" t="s">
        <v>26</v>
      </c>
      <c r="S8246" t="s">
        <v>31</v>
      </c>
    </row>
    <row r="8247" spans="1:19" x14ac:dyDescent="0.25">
      <c r="A8247" t="s">
        <v>338</v>
      </c>
      <c r="B8247" t="s">
        <v>12828</v>
      </c>
      <c r="C8247" t="s">
        <v>12829</v>
      </c>
      <c r="D8247" t="s">
        <v>12830</v>
      </c>
      <c r="E8247" t="s">
        <v>9336</v>
      </c>
      <c r="F8247" t="s">
        <v>59</v>
      </c>
      <c r="G8247">
        <v>44240</v>
      </c>
      <c r="H8247">
        <v>41.151758999999998</v>
      </c>
      <c r="I8247">
        <v>-81.380358999999999</v>
      </c>
      <c r="J8247" s="1" t="d">
        <v>2018-03-08</v>
      </c>
      <c r="K8247">
        <v>52034</v>
      </c>
      <c r="L8247" t="s">
        <v>30</v>
      </c>
      <c r="M8247" s="1" t="d">
        <v>2013-04-01</v>
      </c>
      <c r="N8247">
        <v>4</v>
      </c>
      <c r="O8247">
        <v>1</v>
      </c>
      <c r="P8247">
        <v>2013</v>
      </c>
      <c r="R8247" t="s">
        <v>26</v>
      </c>
      <c r="S8247" t="s">
        <v>31</v>
      </c>
    </row>
    <row r="8248" spans="1:19" x14ac:dyDescent="0.25">
      <c r="A8248" t="s">
        <v>338</v>
      </c>
      <c r="B8248" t="s">
        <v>12828</v>
      </c>
      <c r="C8248" t="s">
        <v>12829</v>
      </c>
      <c r="D8248" t="s">
        <v>12830</v>
      </c>
      <c r="E8248" t="s">
        <v>9336</v>
      </c>
      <c r="F8248" t="s">
        <v>59</v>
      </c>
      <c r="G8248">
        <v>44240</v>
      </c>
      <c r="H8248">
        <v>41.151758999999998</v>
      </c>
      <c r="I8248">
        <v>-81.380358999999999</v>
      </c>
      <c r="J8248" s="1" t="d">
        <v>2018-03-08</v>
      </c>
      <c r="K8248">
        <v>52035</v>
      </c>
      <c r="L8248" t="s">
        <v>30</v>
      </c>
      <c r="M8248" s="1" t="d">
        <v>2013-04-01</v>
      </c>
      <c r="N8248">
        <v>4</v>
      </c>
      <c r="O8248">
        <v>1</v>
      </c>
      <c r="P8248">
        <v>2013</v>
      </c>
      <c r="R8248" t="s">
        <v>26</v>
      </c>
      <c r="S8248" t="s">
        <v>27</v>
      </c>
    </row>
    <row r="8249" spans="1:19" x14ac:dyDescent="0.25">
      <c r="A8249" t="s">
        <v>338</v>
      </c>
      <c r="B8249" t="s">
        <v>12831</v>
      </c>
      <c r="C8249" t="s">
        <v>12832</v>
      </c>
      <c r="D8249" t="s">
        <v>12833</v>
      </c>
      <c r="E8249" t="s">
        <v>5479</v>
      </c>
      <c r="F8249" t="s">
        <v>42</v>
      </c>
      <c r="G8249">
        <v>1301</v>
      </c>
      <c r="H8249">
        <v>42.589292</v>
      </c>
      <c r="I8249">
        <v>-72.602896999999999</v>
      </c>
      <c r="J8249" s="1" t="d">
        <v>2018-08-07</v>
      </c>
      <c r="K8249">
        <v>52053</v>
      </c>
      <c r="L8249" t="s">
        <v>30</v>
      </c>
      <c r="M8249" s="1" t="d">
        <v>2013-01-01</v>
      </c>
      <c r="N8249">
        <v>1</v>
      </c>
      <c r="O8249">
        <v>1</v>
      </c>
      <c r="P8249">
        <v>2013</v>
      </c>
      <c r="R8249" t="s">
        <v>26</v>
      </c>
      <c r="S8249" t="s">
        <v>31</v>
      </c>
    </row>
    <row r="8250" spans="1:19" x14ac:dyDescent="0.25">
      <c r="A8250" t="s">
        <v>338</v>
      </c>
      <c r="B8250" t="s">
        <v>12837</v>
      </c>
      <c r="C8250" t="s">
        <v>12838</v>
      </c>
      <c r="D8250" t="s">
        <v>12839</v>
      </c>
      <c r="E8250" t="s">
        <v>1333</v>
      </c>
      <c r="F8250" t="s">
        <v>119</v>
      </c>
      <c r="G8250">
        <v>56601</v>
      </c>
      <c r="H8250">
        <v>47.473611099999999</v>
      </c>
      <c r="I8250">
        <v>-94.880277800000002</v>
      </c>
      <c r="J8250" s="1" t="d">
        <v>2019-03-07</v>
      </c>
      <c r="K8250">
        <v>52055</v>
      </c>
      <c r="L8250" t="s">
        <v>71</v>
      </c>
      <c r="M8250" s="1" t="d">
        <v>2013-06-15</v>
      </c>
      <c r="N8250">
        <v>6</v>
      </c>
      <c r="O8250">
        <v>15</v>
      </c>
      <c r="P8250">
        <v>2013</v>
      </c>
      <c r="R8250" t="s">
        <v>26</v>
      </c>
      <c r="S8250" t="s">
        <v>27</v>
      </c>
    </row>
    <row r="8251" spans="1:19" x14ac:dyDescent="0.25">
      <c r="A8251" t="s">
        <v>338</v>
      </c>
      <c r="B8251" t="s">
        <v>12840</v>
      </c>
      <c r="C8251" t="s">
        <v>12841</v>
      </c>
      <c r="E8251" t="s">
        <v>12842</v>
      </c>
      <c r="F8251" t="s">
        <v>88</v>
      </c>
      <c r="G8251">
        <v>63033</v>
      </c>
      <c r="H8251">
        <v>38.776287000000004</v>
      </c>
      <c r="I8251">
        <v>-90.272512000000006</v>
      </c>
      <c r="J8251" s="1" t="d">
        <v>2018-12-11</v>
      </c>
      <c r="K8251">
        <v>52056</v>
      </c>
      <c r="L8251" t="s">
        <v>30</v>
      </c>
      <c r="M8251" s="1" t="d">
        <v>2013-06-01</v>
      </c>
      <c r="N8251">
        <v>6</v>
      </c>
      <c r="O8251">
        <v>1</v>
      </c>
      <c r="P8251">
        <v>2013</v>
      </c>
      <c r="R8251" t="s">
        <v>26</v>
      </c>
      <c r="S8251" t="s">
        <v>31</v>
      </c>
    </row>
    <row r="8252" spans="1:19" x14ac:dyDescent="0.25">
      <c r="A8252" t="s">
        <v>338</v>
      </c>
      <c r="B8252" t="s">
        <v>12843</v>
      </c>
      <c r="C8252" t="s">
        <v>12844</v>
      </c>
      <c r="D8252" t="s">
        <v>12845</v>
      </c>
      <c r="E8252" t="s">
        <v>9983</v>
      </c>
      <c r="F8252" t="s">
        <v>212</v>
      </c>
      <c r="G8252">
        <v>27519</v>
      </c>
      <c r="H8252">
        <v>35.815061</v>
      </c>
      <c r="I8252">
        <v>-78.864062000000004</v>
      </c>
      <c r="J8252" s="1" t="d">
        <v>2018-07-09</v>
      </c>
      <c r="K8252">
        <v>52057</v>
      </c>
      <c r="L8252" t="s">
        <v>30</v>
      </c>
      <c r="M8252" s="1" t="d">
        <v>2013-06-30</v>
      </c>
      <c r="N8252">
        <v>6</v>
      </c>
      <c r="O8252">
        <v>30</v>
      </c>
      <c r="P8252">
        <v>2013</v>
      </c>
      <c r="R8252" t="s">
        <v>26</v>
      </c>
      <c r="S8252" t="s">
        <v>31</v>
      </c>
    </row>
    <row r="8253" spans="1:19" x14ac:dyDescent="0.25">
      <c r="A8253" t="s">
        <v>338</v>
      </c>
      <c r="B8253" t="s">
        <v>12846</v>
      </c>
      <c r="C8253" t="s">
        <v>12847</v>
      </c>
      <c r="E8253" t="s">
        <v>12848</v>
      </c>
      <c r="F8253" t="s">
        <v>212</v>
      </c>
      <c r="G8253">
        <v>27545</v>
      </c>
      <c r="H8253">
        <v>35.802472999999999</v>
      </c>
      <c r="I8253">
        <v>-78.487297999999996</v>
      </c>
      <c r="J8253" s="1" t="d">
        <v>2018-07-09</v>
      </c>
      <c r="K8253">
        <v>52058</v>
      </c>
      <c r="L8253" t="s">
        <v>30</v>
      </c>
      <c r="M8253" s="1" t="d">
        <v>2013-06-30</v>
      </c>
      <c r="N8253">
        <v>6</v>
      </c>
      <c r="O8253">
        <v>30</v>
      </c>
      <c r="P8253">
        <v>2013</v>
      </c>
      <c r="R8253" t="s">
        <v>26</v>
      </c>
      <c r="S8253" t="s">
        <v>31</v>
      </c>
    </row>
    <row r="8254" spans="1:19" x14ac:dyDescent="0.25">
      <c r="A8254" t="s">
        <v>338</v>
      </c>
      <c r="B8254" t="s">
        <v>12849</v>
      </c>
      <c r="C8254" t="s">
        <v>12850</v>
      </c>
      <c r="E8254" t="s">
        <v>12851</v>
      </c>
      <c r="F8254" t="s">
        <v>48</v>
      </c>
      <c r="G8254">
        <v>11971</v>
      </c>
      <c r="H8254">
        <v>41.069941999999998</v>
      </c>
      <c r="I8254">
        <v>-72.437259999999995</v>
      </c>
      <c r="J8254" s="1" t="d">
        <v>2019-04-08</v>
      </c>
      <c r="K8254">
        <v>52063</v>
      </c>
      <c r="L8254" t="s">
        <v>24</v>
      </c>
      <c r="M8254" s="1" t="d">
        <v>2013-02-01</v>
      </c>
      <c r="N8254">
        <v>2</v>
      </c>
      <c r="O8254">
        <v>1</v>
      </c>
      <c r="P8254">
        <v>2013</v>
      </c>
      <c r="R8254" t="s">
        <v>26</v>
      </c>
      <c r="S8254" t="s">
        <v>27</v>
      </c>
    </row>
    <row r="8255" spans="1:19" x14ac:dyDescent="0.25">
      <c r="A8255" t="s">
        <v>338</v>
      </c>
      <c r="B8255" t="s">
        <v>12852</v>
      </c>
      <c r="C8255" t="s">
        <v>12853</v>
      </c>
      <c r="E8255" t="s">
        <v>12588</v>
      </c>
      <c r="F8255" t="s">
        <v>373</v>
      </c>
      <c r="G8255">
        <v>62901</v>
      </c>
      <c r="H8255">
        <v>37.730395999999999</v>
      </c>
      <c r="I8255">
        <v>-89.194029999999998</v>
      </c>
      <c r="J8255" s="1" t="d">
        <v>2019-02-06</v>
      </c>
      <c r="K8255">
        <v>52071</v>
      </c>
      <c r="L8255" t="s">
        <v>103</v>
      </c>
      <c r="M8255" s="1" t="d">
        <v>2013-04-01</v>
      </c>
      <c r="N8255">
        <v>4</v>
      </c>
      <c r="O8255">
        <v>1</v>
      </c>
      <c r="P8255">
        <v>2013</v>
      </c>
      <c r="R8255" t="s">
        <v>26</v>
      </c>
      <c r="S8255" t="s">
        <v>31</v>
      </c>
    </row>
    <row r="8256" spans="1:19" x14ac:dyDescent="0.25">
      <c r="A8256" t="s">
        <v>338</v>
      </c>
      <c r="B8256" t="s">
        <v>12854</v>
      </c>
      <c r="C8256" t="s">
        <v>12855</v>
      </c>
      <c r="E8256" t="s">
        <v>492</v>
      </c>
      <c r="F8256" t="s">
        <v>170</v>
      </c>
      <c r="G8256">
        <v>93065</v>
      </c>
      <c r="H8256">
        <v>34.283594000000001</v>
      </c>
      <c r="I8256">
        <v>-118.781459</v>
      </c>
      <c r="J8256" s="1" t="d">
        <v>2018-12-11</v>
      </c>
      <c r="K8256">
        <v>52096</v>
      </c>
      <c r="L8256" t="s">
        <v>30</v>
      </c>
      <c r="M8256" s="1" t="d">
        <v>2013-03-27</v>
      </c>
      <c r="N8256">
        <v>3</v>
      </c>
      <c r="O8256">
        <v>27</v>
      </c>
      <c r="P8256">
        <v>2013</v>
      </c>
      <c r="R8256" t="s">
        <v>26</v>
      </c>
      <c r="S8256" t="s">
        <v>31</v>
      </c>
    </row>
    <row r="8257" spans="1:19" x14ac:dyDescent="0.25">
      <c r="A8257" t="s">
        <v>338</v>
      </c>
      <c r="B8257" t="s">
        <v>12856</v>
      </c>
      <c r="C8257" t="s">
        <v>12857</v>
      </c>
      <c r="D8257" t="s">
        <v>12858</v>
      </c>
      <c r="E8257" t="s">
        <v>12588</v>
      </c>
      <c r="F8257" t="s">
        <v>129</v>
      </c>
      <c r="G8257">
        <v>81623</v>
      </c>
      <c r="H8257">
        <v>39.401918000000002</v>
      </c>
      <c r="I8257">
        <v>-107.211389</v>
      </c>
      <c r="J8257" s="1" t="d">
        <v>2018-11-08</v>
      </c>
      <c r="K8257">
        <v>52101</v>
      </c>
      <c r="L8257" t="s">
        <v>30</v>
      </c>
      <c r="M8257" s="1" t="d">
        <v>2013-06-01</v>
      </c>
      <c r="N8257">
        <v>6</v>
      </c>
      <c r="O8257">
        <v>1</v>
      </c>
      <c r="P8257">
        <v>2013</v>
      </c>
      <c r="R8257" t="s">
        <v>26</v>
      </c>
      <c r="S8257" t="s">
        <v>31</v>
      </c>
    </row>
    <row r="8258" spans="1:19" x14ac:dyDescent="0.25">
      <c r="A8258" t="s">
        <v>338</v>
      </c>
      <c r="B8258" t="s">
        <v>12861</v>
      </c>
      <c r="C8258" t="s">
        <v>12862</v>
      </c>
      <c r="E8258" t="s">
        <v>205</v>
      </c>
      <c r="F8258" t="s">
        <v>202</v>
      </c>
      <c r="G8258">
        <v>32809</v>
      </c>
      <c r="H8258">
        <v>28.450306000000001</v>
      </c>
      <c r="I8258">
        <v>-81.398009000000002</v>
      </c>
      <c r="J8258" s="1" t="d">
        <v>2018-08-07</v>
      </c>
      <c r="K8258">
        <v>52105</v>
      </c>
      <c r="L8258" t="s">
        <v>30</v>
      </c>
      <c r="M8258" s="1" t="d">
        <v>2013-05-05</v>
      </c>
      <c r="N8258">
        <v>5</v>
      </c>
      <c r="O8258">
        <v>5</v>
      </c>
      <c r="P8258">
        <v>2013</v>
      </c>
      <c r="R8258" t="s">
        <v>26</v>
      </c>
      <c r="S8258" t="s">
        <v>31</v>
      </c>
    </row>
    <row r="8259" spans="1:19" x14ac:dyDescent="0.25">
      <c r="A8259" t="s">
        <v>338</v>
      </c>
      <c r="B8259" t="s">
        <v>12863</v>
      </c>
      <c r="C8259" t="s">
        <v>12864</v>
      </c>
      <c r="E8259" t="s">
        <v>28</v>
      </c>
      <c r="F8259" t="s">
        <v>29</v>
      </c>
      <c r="G8259">
        <v>30354</v>
      </c>
      <c r="H8259">
        <v>33.669868000000001</v>
      </c>
      <c r="I8259">
        <v>-84.418477999999993</v>
      </c>
      <c r="J8259" s="1" t="d">
        <v>2018-10-04</v>
      </c>
      <c r="K8259">
        <v>52108</v>
      </c>
      <c r="L8259" t="s">
        <v>30</v>
      </c>
      <c r="M8259" s="1" t="d">
        <v>2013-05-01</v>
      </c>
      <c r="N8259">
        <v>5</v>
      </c>
      <c r="O8259">
        <v>1</v>
      </c>
      <c r="P8259">
        <v>2013</v>
      </c>
      <c r="R8259" t="s">
        <v>26</v>
      </c>
      <c r="S8259" t="s">
        <v>31</v>
      </c>
    </row>
    <row r="8260" spans="1:19" x14ac:dyDescent="0.25">
      <c r="A8260" t="s">
        <v>338</v>
      </c>
      <c r="B8260" t="s">
        <v>12865</v>
      </c>
      <c r="C8260" t="s">
        <v>12866</v>
      </c>
      <c r="D8260" t="s">
        <v>12867</v>
      </c>
      <c r="E8260" t="s">
        <v>4132</v>
      </c>
      <c r="F8260" t="s">
        <v>29</v>
      </c>
      <c r="G8260">
        <v>30337</v>
      </c>
      <c r="H8260">
        <v>33.645031000000003</v>
      </c>
      <c r="I8260">
        <v>-84.465874999999997</v>
      </c>
      <c r="J8260" s="1" t="d">
        <v>2018-10-04</v>
      </c>
      <c r="K8260">
        <v>52110</v>
      </c>
      <c r="L8260" t="s">
        <v>30</v>
      </c>
      <c r="M8260" s="1" t="d">
        <v>2013-05-01</v>
      </c>
      <c r="N8260">
        <v>5</v>
      </c>
      <c r="O8260">
        <v>1</v>
      </c>
      <c r="P8260">
        <v>2013</v>
      </c>
      <c r="R8260" t="s">
        <v>26</v>
      </c>
      <c r="S8260" t="s">
        <v>31</v>
      </c>
    </row>
    <row r="8261" spans="1:19" x14ac:dyDescent="0.25">
      <c r="A8261" t="s">
        <v>338</v>
      </c>
      <c r="B8261" t="s">
        <v>12868</v>
      </c>
      <c r="C8261" t="s">
        <v>12869</v>
      </c>
      <c r="D8261" t="s">
        <v>12870</v>
      </c>
      <c r="E8261" t="s">
        <v>12871</v>
      </c>
      <c r="F8261" t="s">
        <v>1120</v>
      </c>
      <c r="G8261">
        <v>5843</v>
      </c>
      <c r="H8261">
        <v>44.515509999999999</v>
      </c>
      <c r="I8261">
        <v>-72.374510999999998</v>
      </c>
      <c r="J8261" s="1" t="d">
        <v>2018-12-11</v>
      </c>
      <c r="K8261">
        <v>52134</v>
      </c>
      <c r="L8261" t="s">
        <v>30</v>
      </c>
      <c r="M8261" s="1" t="d">
        <v>2013-05-15</v>
      </c>
      <c r="N8261">
        <v>5</v>
      </c>
      <c r="O8261">
        <v>15</v>
      </c>
      <c r="P8261">
        <v>2013</v>
      </c>
      <c r="R8261" t="s">
        <v>26</v>
      </c>
      <c r="S8261" t="s">
        <v>31</v>
      </c>
    </row>
    <row r="8262" spans="1:19" x14ac:dyDescent="0.25">
      <c r="A8262" t="s">
        <v>338</v>
      </c>
      <c r="B8262" t="s">
        <v>12872</v>
      </c>
      <c r="C8262" t="s">
        <v>12873</v>
      </c>
      <c r="D8262" t="s">
        <v>12874</v>
      </c>
      <c r="E8262" t="s">
        <v>12875</v>
      </c>
      <c r="F8262" t="s">
        <v>1120</v>
      </c>
      <c r="G8262">
        <v>5819</v>
      </c>
      <c r="H8262">
        <v>44.43</v>
      </c>
      <c r="I8262">
        <v>-72.017402000000004</v>
      </c>
      <c r="J8262" s="1" t="d">
        <v>2018-12-11</v>
      </c>
      <c r="K8262">
        <v>52135</v>
      </c>
      <c r="L8262" t="s">
        <v>30</v>
      </c>
      <c r="M8262" s="1" t="d">
        <v>2013-05-15</v>
      </c>
      <c r="N8262">
        <v>5</v>
      </c>
      <c r="O8262">
        <v>15</v>
      </c>
      <c r="P8262">
        <v>2013</v>
      </c>
      <c r="R8262" t="s">
        <v>26</v>
      </c>
      <c r="S8262" t="s">
        <v>31</v>
      </c>
    </row>
    <row r="8263" spans="1:19" x14ac:dyDescent="0.25">
      <c r="A8263" t="s">
        <v>338</v>
      </c>
      <c r="B8263" t="s">
        <v>12876</v>
      </c>
      <c r="C8263" t="s">
        <v>12877</v>
      </c>
      <c r="E8263" t="s">
        <v>6776</v>
      </c>
      <c r="F8263" t="s">
        <v>55</v>
      </c>
      <c r="G8263">
        <v>98056</v>
      </c>
      <c r="H8263">
        <v>47.484729100000003</v>
      </c>
      <c r="I8263">
        <v>-122.17741119999999</v>
      </c>
      <c r="J8263" s="1" t="d">
        <v>2018-08-07</v>
      </c>
      <c r="K8263">
        <v>52142</v>
      </c>
      <c r="L8263" t="s">
        <v>30</v>
      </c>
      <c r="M8263" s="1" t="d">
        <v>2013-06-01</v>
      </c>
      <c r="N8263">
        <v>6</v>
      </c>
      <c r="O8263">
        <v>1</v>
      </c>
      <c r="P8263">
        <v>2013</v>
      </c>
      <c r="R8263" t="s">
        <v>26</v>
      </c>
      <c r="S8263" t="s">
        <v>27</v>
      </c>
    </row>
    <row r="8264" spans="1:19" x14ac:dyDescent="0.25">
      <c r="A8264" t="s">
        <v>19</v>
      </c>
      <c r="B8264" t="s">
        <v>10959</v>
      </c>
      <c r="C8264" t="s">
        <v>12886</v>
      </c>
      <c r="E8264" t="s">
        <v>2823</v>
      </c>
      <c r="F8264" t="s">
        <v>29</v>
      </c>
      <c r="G8264">
        <v>31069</v>
      </c>
      <c r="H8264">
        <v>32.492435</v>
      </c>
      <c r="I8264">
        <v>-83.740402000000003</v>
      </c>
      <c r="J8264" s="1" t="d">
        <v>2019-04-08</v>
      </c>
      <c r="K8264">
        <v>52202</v>
      </c>
      <c r="L8264" t="s">
        <v>24</v>
      </c>
      <c r="M8264" s="1" t="d">
        <v>2013-12-16</v>
      </c>
      <c r="N8264">
        <v>12</v>
      </c>
      <c r="O8264">
        <v>16</v>
      </c>
      <c r="P8264">
        <v>2013</v>
      </c>
      <c r="Q8264" t="s">
        <v>35</v>
      </c>
      <c r="R8264" t="s">
        <v>26</v>
      </c>
      <c r="S8264" t="s">
        <v>31</v>
      </c>
    </row>
    <row r="8265" spans="1:19" x14ac:dyDescent="0.25">
      <c r="A8265" t="s">
        <v>19</v>
      </c>
      <c r="B8265" t="s">
        <v>12890</v>
      </c>
      <c r="C8265" t="s">
        <v>12891</v>
      </c>
      <c r="D8265" t="s">
        <v>12892</v>
      </c>
      <c r="E8265" t="s">
        <v>12893</v>
      </c>
      <c r="F8265" t="s">
        <v>57</v>
      </c>
      <c r="G8265">
        <v>46406</v>
      </c>
      <c r="H8265">
        <v>41.605516000000001</v>
      </c>
      <c r="I8265">
        <v>-87.429389</v>
      </c>
      <c r="J8265" s="1" t="d">
        <v>2018-08-07</v>
      </c>
      <c r="K8265">
        <v>52204</v>
      </c>
      <c r="L8265" t="s">
        <v>30</v>
      </c>
      <c r="M8265" s="1" t="d">
        <v>2013-10-01</v>
      </c>
      <c r="N8265">
        <v>10</v>
      </c>
      <c r="O8265">
        <v>1</v>
      </c>
      <c r="P8265">
        <v>2013</v>
      </c>
      <c r="Q8265" t="s">
        <v>35</v>
      </c>
      <c r="R8265" t="s">
        <v>26</v>
      </c>
      <c r="S8265" t="s">
        <v>31</v>
      </c>
    </row>
    <row r="8266" spans="1:19" x14ac:dyDescent="0.25">
      <c r="A8266" t="s">
        <v>19</v>
      </c>
      <c r="B8266" t="s">
        <v>6373</v>
      </c>
      <c r="C8266" t="s">
        <v>12894</v>
      </c>
      <c r="D8266" t="s">
        <v>12895</v>
      </c>
      <c r="E8266" t="s">
        <v>3188</v>
      </c>
      <c r="F8266" t="s">
        <v>57</v>
      </c>
      <c r="G8266">
        <v>47591</v>
      </c>
      <c r="H8266">
        <v>38.650869</v>
      </c>
      <c r="I8266">
        <v>-87.530561000000006</v>
      </c>
      <c r="J8266" s="1" t="d">
        <v>2019-03-07</v>
      </c>
      <c r="K8266">
        <v>52206</v>
      </c>
      <c r="L8266" t="s">
        <v>71</v>
      </c>
      <c r="M8266" s="1" t="d">
        <v>2013-06-15</v>
      </c>
      <c r="N8266">
        <v>6</v>
      </c>
      <c r="O8266">
        <v>15</v>
      </c>
      <c r="P8266">
        <v>2013</v>
      </c>
      <c r="Q8266" t="s">
        <v>35</v>
      </c>
      <c r="R8266" t="s">
        <v>26</v>
      </c>
      <c r="S8266" t="s">
        <v>31</v>
      </c>
    </row>
    <row r="8267" spans="1:19" x14ac:dyDescent="0.25">
      <c r="A8267" t="s">
        <v>19</v>
      </c>
      <c r="B8267" t="s">
        <v>12896</v>
      </c>
      <c r="C8267" t="s">
        <v>12897</v>
      </c>
      <c r="D8267" t="s">
        <v>12898</v>
      </c>
      <c r="E8267" t="s">
        <v>1068</v>
      </c>
      <c r="F8267" t="s">
        <v>78</v>
      </c>
      <c r="G8267">
        <v>67219</v>
      </c>
      <c r="H8267">
        <v>37.737099000000001</v>
      </c>
      <c r="I8267">
        <v>-97.323750000000004</v>
      </c>
      <c r="J8267" s="1" t="d">
        <v>2018-07-09</v>
      </c>
      <c r="K8267">
        <v>52207</v>
      </c>
      <c r="L8267" t="s">
        <v>30</v>
      </c>
      <c r="M8267" s="1" t="d">
        <v>2013-06-13</v>
      </c>
      <c r="N8267">
        <v>6</v>
      </c>
      <c r="O8267">
        <v>13</v>
      </c>
      <c r="P8267">
        <v>2013</v>
      </c>
      <c r="Q8267" t="s">
        <v>35</v>
      </c>
      <c r="R8267" t="s">
        <v>26</v>
      </c>
      <c r="S8267" t="s">
        <v>31</v>
      </c>
    </row>
    <row r="8268" spans="1:19" x14ac:dyDescent="0.25">
      <c r="A8268" t="s">
        <v>19</v>
      </c>
      <c r="B8268" t="s">
        <v>12903</v>
      </c>
      <c r="C8268" t="s">
        <v>12904</v>
      </c>
      <c r="E8268" t="s">
        <v>3336</v>
      </c>
      <c r="F8268" t="s">
        <v>513</v>
      </c>
      <c r="G8268">
        <v>54303</v>
      </c>
      <c r="H8268">
        <v>44.548802000000002</v>
      </c>
      <c r="I8268">
        <v>-88.047439999999995</v>
      </c>
      <c r="J8268" s="1" t="d">
        <v>2019-03-07</v>
      </c>
      <c r="K8268">
        <v>52215</v>
      </c>
      <c r="L8268" t="s">
        <v>71</v>
      </c>
      <c r="M8268" s="1" t="d">
        <v>2013-05-01</v>
      </c>
      <c r="N8268">
        <v>5</v>
      </c>
      <c r="O8268">
        <v>1</v>
      </c>
      <c r="P8268">
        <v>2013</v>
      </c>
      <c r="Q8268" t="s">
        <v>35</v>
      </c>
      <c r="R8268" t="s">
        <v>26</v>
      </c>
      <c r="S8268" t="s">
        <v>31</v>
      </c>
    </row>
    <row r="8269" spans="1:19" x14ac:dyDescent="0.25">
      <c r="A8269" t="s">
        <v>19</v>
      </c>
      <c r="B8269" t="s">
        <v>3356</v>
      </c>
      <c r="C8269" t="s">
        <v>3357</v>
      </c>
      <c r="E8269" t="s">
        <v>3358</v>
      </c>
      <c r="F8269" t="s">
        <v>513</v>
      </c>
      <c r="G8269">
        <v>53593</v>
      </c>
      <c r="H8269">
        <v>42.971255999999997</v>
      </c>
      <c r="I8269">
        <v>-89.512884</v>
      </c>
      <c r="J8269" s="1" t="d">
        <v>2019-03-07</v>
      </c>
      <c r="K8269">
        <v>52216</v>
      </c>
      <c r="L8269" t="s">
        <v>71</v>
      </c>
      <c r="M8269" s="1" t="d">
        <v>2013-06-25</v>
      </c>
      <c r="N8269">
        <v>6</v>
      </c>
      <c r="O8269">
        <v>25</v>
      </c>
      <c r="P8269">
        <v>2013</v>
      </c>
      <c r="Q8269" t="s">
        <v>35</v>
      </c>
      <c r="R8269" t="s">
        <v>26</v>
      </c>
      <c r="S8269" t="s">
        <v>31</v>
      </c>
    </row>
    <row r="8270" spans="1:19" x14ac:dyDescent="0.25">
      <c r="A8270" t="s">
        <v>312</v>
      </c>
      <c r="B8270" t="s">
        <v>12905</v>
      </c>
      <c r="C8270" t="s">
        <v>12906</v>
      </c>
      <c r="E8270" t="s">
        <v>12907</v>
      </c>
      <c r="F8270" t="s">
        <v>29</v>
      </c>
      <c r="G8270">
        <v>30738</v>
      </c>
      <c r="H8270">
        <v>34.771659999999997</v>
      </c>
      <c r="I8270">
        <v>-85.543064999999999</v>
      </c>
      <c r="J8270" s="1" t="d">
        <v>2018-10-04</v>
      </c>
      <c r="K8270">
        <v>52224</v>
      </c>
      <c r="L8270" t="s">
        <v>30</v>
      </c>
      <c r="M8270" s="1" t="d">
        <v>2013-08-01</v>
      </c>
      <c r="N8270">
        <v>8</v>
      </c>
      <c r="O8270">
        <v>1</v>
      </c>
      <c r="P8270">
        <v>2013</v>
      </c>
      <c r="R8270" t="s">
        <v>26</v>
      </c>
      <c r="S8270" t="s">
        <v>31</v>
      </c>
    </row>
    <row r="8271" spans="1:19" x14ac:dyDescent="0.25">
      <c r="A8271" t="s">
        <v>312</v>
      </c>
      <c r="B8271" t="s">
        <v>12908</v>
      </c>
      <c r="C8271" t="s">
        <v>12909</v>
      </c>
      <c r="E8271" t="s">
        <v>2182</v>
      </c>
      <c r="F8271" t="s">
        <v>29</v>
      </c>
      <c r="G8271">
        <v>30752</v>
      </c>
      <c r="H8271">
        <v>34.869124999999997</v>
      </c>
      <c r="I8271">
        <v>-85.517598000000007</v>
      </c>
      <c r="J8271" s="1" t="d">
        <v>2018-10-04</v>
      </c>
      <c r="K8271">
        <v>52227</v>
      </c>
      <c r="L8271" t="s">
        <v>30</v>
      </c>
      <c r="M8271" s="1" t="d">
        <v>2013-08-01</v>
      </c>
      <c r="N8271">
        <v>8</v>
      </c>
      <c r="O8271">
        <v>1</v>
      </c>
      <c r="P8271">
        <v>2013</v>
      </c>
      <c r="R8271" t="s">
        <v>26</v>
      </c>
      <c r="S8271" t="s">
        <v>31</v>
      </c>
    </row>
    <row r="8272" spans="1:19" x14ac:dyDescent="0.25">
      <c r="A8272" t="s">
        <v>312</v>
      </c>
      <c r="B8272" t="s">
        <v>12910</v>
      </c>
      <c r="C8272" t="s">
        <v>12911</v>
      </c>
      <c r="E8272" t="s">
        <v>12912</v>
      </c>
      <c r="F8272" t="s">
        <v>29</v>
      </c>
      <c r="G8272">
        <v>30757</v>
      </c>
      <c r="H8272">
        <v>34.977874</v>
      </c>
      <c r="I8272">
        <v>-85.409256999999997</v>
      </c>
      <c r="J8272" s="1" t="d">
        <v>2018-10-04</v>
      </c>
      <c r="K8272">
        <v>52228</v>
      </c>
      <c r="L8272" t="s">
        <v>30</v>
      </c>
      <c r="M8272" s="1" t="d">
        <v>2013-09-01</v>
      </c>
      <c r="N8272">
        <v>9</v>
      </c>
      <c r="O8272">
        <v>1</v>
      </c>
      <c r="P8272">
        <v>2013</v>
      </c>
      <c r="R8272" t="s">
        <v>26</v>
      </c>
      <c r="S8272" t="s">
        <v>31</v>
      </c>
    </row>
    <row r="8273" spans="1:19" x14ac:dyDescent="0.25">
      <c r="A8273" t="s">
        <v>312</v>
      </c>
      <c r="B8273" t="s">
        <v>12915</v>
      </c>
      <c r="C8273" t="s">
        <v>12916</v>
      </c>
      <c r="E8273" t="s">
        <v>2599</v>
      </c>
      <c r="F8273" t="s">
        <v>373</v>
      </c>
      <c r="G8273">
        <v>60542</v>
      </c>
      <c r="H8273">
        <v>41.789425999999999</v>
      </c>
      <c r="I8273">
        <v>-88.320988999999997</v>
      </c>
      <c r="J8273" s="1" t="d">
        <v>2018-11-08</v>
      </c>
      <c r="K8273">
        <v>52230</v>
      </c>
      <c r="L8273" t="s">
        <v>30</v>
      </c>
      <c r="M8273" s="1" t="d">
        <v>2013-06-15</v>
      </c>
      <c r="N8273">
        <v>6</v>
      </c>
      <c r="O8273">
        <v>15</v>
      </c>
      <c r="P8273">
        <v>2013</v>
      </c>
      <c r="R8273" t="s">
        <v>26</v>
      </c>
      <c r="S8273" t="s">
        <v>31</v>
      </c>
    </row>
    <row r="8274" spans="1:19" x14ac:dyDescent="0.25">
      <c r="A8274" t="s">
        <v>312</v>
      </c>
      <c r="B8274" t="s">
        <v>12917</v>
      </c>
      <c r="C8274" t="s">
        <v>12918</v>
      </c>
      <c r="E8274" t="s">
        <v>5905</v>
      </c>
      <c r="F8274" t="s">
        <v>57</v>
      </c>
      <c r="G8274">
        <v>47933</v>
      </c>
      <c r="H8274">
        <v>40.077112</v>
      </c>
      <c r="I8274">
        <v>-86.901145</v>
      </c>
      <c r="J8274" s="1" t="d">
        <v>2018-12-11</v>
      </c>
      <c r="K8274">
        <v>52231</v>
      </c>
      <c r="L8274" t="s">
        <v>30</v>
      </c>
      <c r="M8274" s="1" t="d">
        <v>2013-06-15</v>
      </c>
      <c r="N8274">
        <v>6</v>
      </c>
      <c r="O8274">
        <v>15</v>
      </c>
      <c r="P8274">
        <v>2013</v>
      </c>
      <c r="R8274" t="s">
        <v>26</v>
      </c>
      <c r="S8274" t="s">
        <v>31</v>
      </c>
    </row>
    <row r="8275" spans="1:19" x14ac:dyDescent="0.25">
      <c r="A8275" t="s">
        <v>312</v>
      </c>
      <c r="B8275" t="s">
        <v>12919</v>
      </c>
      <c r="C8275" t="s">
        <v>12920</v>
      </c>
      <c r="E8275" t="s">
        <v>3299</v>
      </c>
      <c r="F8275" t="s">
        <v>57</v>
      </c>
      <c r="G8275">
        <v>46307</v>
      </c>
      <c r="H8275">
        <v>41.419153000000001</v>
      </c>
      <c r="I8275">
        <v>-87.334567000000007</v>
      </c>
      <c r="J8275" s="1" t="d">
        <v>2018-11-08</v>
      </c>
      <c r="K8275">
        <v>52232</v>
      </c>
      <c r="L8275" t="s">
        <v>30</v>
      </c>
      <c r="M8275" s="1" t="d">
        <v>2013-06-15</v>
      </c>
      <c r="N8275">
        <v>6</v>
      </c>
      <c r="O8275">
        <v>15</v>
      </c>
      <c r="P8275">
        <v>2013</v>
      </c>
      <c r="R8275" t="s">
        <v>26</v>
      </c>
      <c r="S8275" t="s">
        <v>31</v>
      </c>
    </row>
    <row r="8276" spans="1:19" x14ac:dyDescent="0.25">
      <c r="A8276" t="s">
        <v>312</v>
      </c>
      <c r="B8276" t="s">
        <v>12921</v>
      </c>
      <c r="C8276" t="s">
        <v>12922</v>
      </c>
      <c r="E8276" t="s">
        <v>5908</v>
      </c>
      <c r="F8276" t="s">
        <v>57</v>
      </c>
      <c r="G8276">
        <v>46037</v>
      </c>
      <c r="H8276">
        <v>39.958139000000003</v>
      </c>
      <c r="I8276">
        <v>-85.917862</v>
      </c>
      <c r="J8276" s="1" t="d">
        <v>2018-11-08</v>
      </c>
      <c r="K8276">
        <v>52233</v>
      </c>
      <c r="L8276" t="s">
        <v>30</v>
      </c>
      <c r="M8276" s="1" t="d">
        <v>2013-06-15</v>
      </c>
      <c r="N8276">
        <v>6</v>
      </c>
      <c r="O8276">
        <v>15</v>
      </c>
      <c r="P8276">
        <v>2013</v>
      </c>
      <c r="R8276" t="s">
        <v>26</v>
      </c>
      <c r="S8276" t="s">
        <v>31</v>
      </c>
    </row>
    <row r="8277" spans="1:19" x14ac:dyDescent="0.25">
      <c r="A8277" t="s">
        <v>312</v>
      </c>
      <c r="B8277" t="s">
        <v>12923</v>
      </c>
      <c r="C8277" t="s">
        <v>12924</v>
      </c>
      <c r="E8277" t="s">
        <v>12925</v>
      </c>
      <c r="F8277" t="s">
        <v>57</v>
      </c>
      <c r="G8277">
        <v>46040</v>
      </c>
      <c r="H8277">
        <v>39.933120000000002</v>
      </c>
      <c r="I8277">
        <v>-85.845427000000001</v>
      </c>
      <c r="J8277" s="1" t="d">
        <v>2018-11-08</v>
      </c>
      <c r="K8277">
        <v>52234</v>
      </c>
      <c r="L8277" t="s">
        <v>30</v>
      </c>
      <c r="M8277" s="1" t="d">
        <v>2013-06-15</v>
      </c>
      <c r="N8277">
        <v>6</v>
      </c>
      <c r="O8277">
        <v>15</v>
      </c>
      <c r="P8277">
        <v>2013</v>
      </c>
      <c r="R8277" t="s">
        <v>26</v>
      </c>
      <c r="S8277" t="s">
        <v>31</v>
      </c>
    </row>
    <row r="8278" spans="1:19" x14ac:dyDescent="0.25">
      <c r="A8278" t="s">
        <v>312</v>
      </c>
      <c r="B8278" t="s">
        <v>12926</v>
      </c>
      <c r="C8278" t="s">
        <v>12927</v>
      </c>
      <c r="E8278" t="s">
        <v>5479</v>
      </c>
      <c r="F8278" t="s">
        <v>57</v>
      </c>
      <c r="G8278">
        <v>46140</v>
      </c>
      <c r="H8278">
        <v>39.826425</v>
      </c>
      <c r="I8278">
        <v>-85.770847000000003</v>
      </c>
      <c r="J8278" s="1" t="d">
        <v>2018-11-08</v>
      </c>
      <c r="K8278">
        <v>52235</v>
      </c>
      <c r="L8278" t="s">
        <v>30</v>
      </c>
      <c r="M8278" s="1" t="d">
        <v>2013-06-15</v>
      </c>
      <c r="N8278">
        <v>6</v>
      </c>
      <c r="O8278">
        <v>15</v>
      </c>
      <c r="P8278">
        <v>2013</v>
      </c>
      <c r="R8278" t="s">
        <v>26</v>
      </c>
      <c r="S8278" t="s">
        <v>31</v>
      </c>
    </row>
    <row r="8279" spans="1:19" x14ac:dyDescent="0.25">
      <c r="A8279" t="s">
        <v>312</v>
      </c>
      <c r="B8279" t="s">
        <v>12928</v>
      </c>
      <c r="C8279" t="s">
        <v>12929</v>
      </c>
      <c r="E8279" t="s">
        <v>56</v>
      </c>
      <c r="F8279" t="s">
        <v>57</v>
      </c>
      <c r="G8279">
        <v>46214</v>
      </c>
      <c r="H8279">
        <v>39.765081000000002</v>
      </c>
      <c r="I8279">
        <v>-86.270629999999997</v>
      </c>
      <c r="J8279" s="1" t="d">
        <v>2018-11-08</v>
      </c>
      <c r="K8279">
        <v>52236</v>
      </c>
      <c r="L8279" t="s">
        <v>30</v>
      </c>
      <c r="M8279" s="1" t="d">
        <v>2013-06-15</v>
      </c>
      <c r="N8279">
        <v>6</v>
      </c>
      <c r="O8279">
        <v>15</v>
      </c>
      <c r="P8279">
        <v>2013</v>
      </c>
      <c r="R8279" t="s">
        <v>26</v>
      </c>
      <c r="S8279" t="s">
        <v>31</v>
      </c>
    </row>
    <row r="8280" spans="1:19" x14ac:dyDescent="0.25">
      <c r="A8280" t="s">
        <v>312</v>
      </c>
      <c r="B8280" t="s">
        <v>12930</v>
      </c>
      <c r="C8280" t="s">
        <v>12931</v>
      </c>
      <c r="E8280" t="s">
        <v>56</v>
      </c>
      <c r="F8280" t="s">
        <v>57</v>
      </c>
      <c r="G8280">
        <v>46260</v>
      </c>
      <c r="H8280">
        <v>39.912683000000001</v>
      </c>
      <c r="I8280">
        <v>-86.183413999999999</v>
      </c>
      <c r="J8280" s="1" t="d">
        <v>2018-11-08</v>
      </c>
      <c r="K8280">
        <v>52237</v>
      </c>
      <c r="L8280" t="s">
        <v>30</v>
      </c>
      <c r="M8280" s="1" t="d">
        <v>2013-06-15</v>
      </c>
      <c r="N8280">
        <v>6</v>
      </c>
      <c r="O8280">
        <v>15</v>
      </c>
      <c r="P8280">
        <v>2013</v>
      </c>
      <c r="R8280" t="s">
        <v>26</v>
      </c>
      <c r="S8280" t="s">
        <v>31</v>
      </c>
    </row>
    <row r="8281" spans="1:19" x14ac:dyDescent="0.25">
      <c r="A8281" t="s">
        <v>312</v>
      </c>
      <c r="B8281" t="s">
        <v>12932</v>
      </c>
      <c r="C8281" t="s">
        <v>12933</v>
      </c>
      <c r="E8281" t="s">
        <v>56</v>
      </c>
      <c r="F8281" t="s">
        <v>57</v>
      </c>
      <c r="G8281">
        <v>46254</v>
      </c>
      <c r="H8281">
        <v>39.845367000000003</v>
      </c>
      <c r="I8281">
        <v>-86.255217999999999</v>
      </c>
      <c r="J8281" s="1" t="d">
        <v>2018-11-08</v>
      </c>
      <c r="K8281">
        <v>52238</v>
      </c>
      <c r="L8281" t="s">
        <v>30</v>
      </c>
      <c r="M8281" s="1" t="d">
        <v>2013-06-15</v>
      </c>
      <c r="N8281">
        <v>6</v>
      </c>
      <c r="O8281">
        <v>15</v>
      </c>
      <c r="P8281">
        <v>2013</v>
      </c>
      <c r="R8281" t="s">
        <v>26</v>
      </c>
      <c r="S8281" t="s">
        <v>31</v>
      </c>
    </row>
    <row r="8282" spans="1:19" x14ac:dyDescent="0.25">
      <c r="A8282" t="s">
        <v>312</v>
      </c>
      <c r="B8282" t="s">
        <v>12934</v>
      </c>
      <c r="C8282" t="s">
        <v>12935</v>
      </c>
      <c r="E8282" t="s">
        <v>6397</v>
      </c>
      <c r="F8282" t="s">
        <v>57</v>
      </c>
      <c r="G8282">
        <v>46168</v>
      </c>
      <c r="H8282">
        <v>39.700789999999998</v>
      </c>
      <c r="I8282">
        <v>-86.410929999999993</v>
      </c>
      <c r="J8282" s="1" t="d">
        <v>2018-11-08</v>
      </c>
      <c r="K8282">
        <v>52239</v>
      </c>
      <c r="L8282" t="s">
        <v>30</v>
      </c>
      <c r="M8282" s="1" t="d">
        <v>2013-06-15</v>
      </c>
      <c r="N8282">
        <v>6</v>
      </c>
      <c r="O8282">
        <v>15</v>
      </c>
      <c r="P8282">
        <v>2013</v>
      </c>
      <c r="R8282" t="s">
        <v>26</v>
      </c>
      <c r="S8282" t="s">
        <v>31</v>
      </c>
    </row>
    <row r="8283" spans="1:19" x14ac:dyDescent="0.25">
      <c r="A8283" t="s">
        <v>312</v>
      </c>
      <c r="B8283" t="s">
        <v>12936</v>
      </c>
      <c r="C8283" t="s">
        <v>12937</v>
      </c>
      <c r="E8283" t="s">
        <v>10772</v>
      </c>
      <c r="F8283" t="s">
        <v>718</v>
      </c>
      <c r="G8283">
        <v>40601</v>
      </c>
      <c r="H8283">
        <v>38.188251999999999</v>
      </c>
      <c r="I8283">
        <v>-84.811615000000003</v>
      </c>
      <c r="J8283" s="1" t="d">
        <v>2018-11-08</v>
      </c>
      <c r="K8283">
        <v>52240</v>
      </c>
      <c r="L8283" t="s">
        <v>30</v>
      </c>
      <c r="M8283" s="1" t="d">
        <v>2013-06-15</v>
      </c>
      <c r="N8283">
        <v>6</v>
      </c>
      <c r="O8283">
        <v>15</v>
      </c>
      <c r="P8283">
        <v>2013</v>
      </c>
      <c r="R8283" t="s">
        <v>26</v>
      </c>
      <c r="S8283" t="s">
        <v>31</v>
      </c>
    </row>
    <row r="8284" spans="1:19" x14ac:dyDescent="0.25">
      <c r="A8284" t="s">
        <v>312</v>
      </c>
      <c r="B8284" t="s">
        <v>12938</v>
      </c>
      <c r="C8284" t="s">
        <v>12939</v>
      </c>
      <c r="E8284" t="s">
        <v>1021</v>
      </c>
      <c r="F8284" t="s">
        <v>496</v>
      </c>
      <c r="G8284">
        <v>48103</v>
      </c>
      <c r="H8284">
        <v>42.294966000000002</v>
      </c>
      <c r="I8284">
        <v>-83.780440999999996</v>
      </c>
      <c r="J8284" s="1" t="d">
        <v>2018-11-08</v>
      </c>
      <c r="K8284">
        <v>52242</v>
      </c>
      <c r="L8284" t="s">
        <v>30</v>
      </c>
      <c r="M8284" s="1" t="d">
        <v>2013-06-15</v>
      </c>
      <c r="N8284">
        <v>6</v>
      </c>
      <c r="O8284">
        <v>15</v>
      </c>
      <c r="P8284">
        <v>2013</v>
      </c>
      <c r="R8284" t="s">
        <v>26</v>
      </c>
      <c r="S8284" t="s">
        <v>31</v>
      </c>
    </row>
    <row r="8285" spans="1:19" x14ac:dyDescent="0.25">
      <c r="A8285" t="s">
        <v>312</v>
      </c>
      <c r="B8285" t="s">
        <v>12940</v>
      </c>
      <c r="C8285" t="s">
        <v>12941</v>
      </c>
      <c r="E8285" t="s">
        <v>12942</v>
      </c>
      <c r="F8285" t="s">
        <v>496</v>
      </c>
      <c r="G8285">
        <v>48044</v>
      </c>
      <c r="H8285">
        <v>42.629029000000003</v>
      </c>
      <c r="I8285">
        <v>-82.936417000000006</v>
      </c>
      <c r="J8285" s="1" t="d">
        <v>2018-11-08</v>
      </c>
      <c r="K8285">
        <v>52243</v>
      </c>
      <c r="L8285" t="s">
        <v>30</v>
      </c>
      <c r="M8285" s="1" t="d">
        <v>2013-06-15</v>
      </c>
      <c r="N8285">
        <v>6</v>
      </c>
      <c r="O8285">
        <v>15</v>
      </c>
      <c r="P8285">
        <v>2013</v>
      </c>
      <c r="R8285" t="s">
        <v>26</v>
      </c>
      <c r="S8285" t="s">
        <v>31</v>
      </c>
    </row>
    <row r="8286" spans="1:19" x14ac:dyDescent="0.25">
      <c r="A8286" t="s">
        <v>312</v>
      </c>
      <c r="B8286" t="s">
        <v>12943</v>
      </c>
      <c r="C8286" t="s">
        <v>12944</v>
      </c>
      <c r="E8286" t="s">
        <v>12945</v>
      </c>
      <c r="F8286" t="s">
        <v>496</v>
      </c>
      <c r="G8286">
        <v>49071</v>
      </c>
      <c r="H8286">
        <v>42.223999999999997</v>
      </c>
      <c r="I8286">
        <v>-85.787059999999997</v>
      </c>
      <c r="J8286" s="1" t="d">
        <v>2018-11-08</v>
      </c>
      <c r="K8286">
        <v>52244</v>
      </c>
      <c r="L8286" t="s">
        <v>30</v>
      </c>
      <c r="M8286" s="1" t="d">
        <v>2013-06-15</v>
      </c>
      <c r="N8286">
        <v>6</v>
      </c>
      <c r="O8286">
        <v>15</v>
      </c>
      <c r="P8286">
        <v>2013</v>
      </c>
      <c r="R8286" t="s">
        <v>26</v>
      </c>
      <c r="S8286" t="s">
        <v>31</v>
      </c>
    </row>
    <row r="8287" spans="1:19" x14ac:dyDescent="0.25">
      <c r="A8287" t="s">
        <v>312</v>
      </c>
      <c r="B8287" t="s">
        <v>12946</v>
      </c>
      <c r="C8287" t="s">
        <v>12947</v>
      </c>
      <c r="E8287" t="s">
        <v>616</v>
      </c>
      <c r="F8287" t="s">
        <v>119</v>
      </c>
      <c r="G8287">
        <v>55430</v>
      </c>
      <c r="H8287">
        <v>45.058773000000002</v>
      </c>
      <c r="I8287">
        <v>-93.320113000000006</v>
      </c>
      <c r="J8287" s="1" t="d">
        <v>2019-03-07</v>
      </c>
      <c r="K8287">
        <v>52245</v>
      </c>
      <c r="L8287" t="s">
        <v>71</v>
      </c>
      <c r="M8287" s="1" t="d">
        <v>2013-06-15</v>
      </c>
      <c r="N8287">
        <v>6</v>
      </c>
      <c r="O8287">
        <v>15</v>
      </c>
      <c r="P8287">
        <v>2013</v>
      </c>
      <c r="R8287" t="s">
        <v>26</v>
      </c>
      <c r="S8287" t="s">
        <v>31</v>
      </c>
    </row>
    <row r="8288" spans="1:19" x14ac:dyDescent="0.25">
      <c r="A8288" t="s">
        <v>312</v>
      </c>
      <c r="B8288" t="s">
        <v>12948</v>
      </c>
      <c r="C8288" t="s">
        <v>12949</v>
      </c>
      <c r="E8288" t="s">
        <v>666</v>
      </c>
      <c r="F8288" t="s">
        <v>59</v>
      </c>
      <c r="G8288">
        <v>43231</v>
      </c>
      <c r="H8288">
        <v>40.059587999999998</v>
      </c>
      <c r="I8288">
        <v>-82.937742</v>
      </c>
      <c r="J8288" s="1" t="d">
        <v>2019-03-07</v>
      </c>
      <c r="K8288">
        <v>52247</v>
      </c>
      <c r="L8288" t="s">
        <v>71</v>
      </c>
      <c r="M8288" s="1" t="d">
        <v>2013-06-15</v>
      </c>
      <c r="N8288">
        <v>6</v>
      </c>
      <c r="O8288">
        <v>15</v>
      </c>
      <c r="P8288">
        <v>2013</v>
      </c>
      <c r="R8288" t="s">
        <v>26</v>
      </c>
      <c r="S8288" t="s">
        <v>31</v>
      </c>
    </row>
    <row r="8289" spans="1:19" x14ac:dyDescent="0.25">
      <c r="A8289" t="s">
        <v>312</v>
      </c>
      <c r="B8289" t="s">
        <v>12950</v>
      </c>
      <c r="C8289" t="s">
        <v>12951</v>
      </c>
      <c r="E8289" t="s">
        <v>6212</v>
      </c>
      <c r="F8289" t="s">
        <v>59</v>
      </c>
      <c r="G8289">
        <v>43015</v>
      </c>
      <c r="H8289">
        <v>40.306626999999999</v>
      </c>
      <c r="I8289">
        <v>-83.089940999999996</v>
      </c>
      <c r="J8289" s="1" t="d">
        <v>2019-03-07</v>
      </c>
      <c r="K8289">
        <v>52249</v>
      </c>
      <c r="L8289" t="s">
        <v>71</v>
      </c>
      <c r="M8289" s="1" t="d">
        <v>2013-06-15</v>
      </c>
      <c r="N8289">
        <v>6</v>
      </c>
      <c r="O8289">
        <v>15</v>
      </c>
      <c r="P8289">
        <v>2013</v>
      </c>
      <c r="R8289" t="s">
        <v>26</v>
      </c>
      <c r="S8289" t="s">
        <v>31</v>
      </c>
    </row>
    <row r="8290" spans="1:19" x14ac:dyDescent="0.25">
      <c r="A8290" t="s">
        <v>312</v>
      </c>
      <c r="B8290" t="s">
        <v>12952</v>
      </c>
      <c r="C8290" t="s">
        <v>12953</v>
      </c>
      <c r="E8290" t="s">
        <v>12302</v>
      </c>
      <c r="F8290" t="s">
        <v>59</v>
      </c>
      <c r="G8290">
        <v>45040</v>
      </c>
      <c r="H8290">
        <v>39.361122000000002</v>
      </c>
      <c r="I8290">
        <v>-84.306580999999994</v>
      </c>
      <c r="J8290" s="1" t="d">
        <v>2019-03-07</v>
      </c>
      <c r="K8290">
        <v>52250</v>
      </c>
      <c r="L8290" t="s">
        <v>71</v>
      </c>
      <c r="M8290" s="1" t="d">
        <v>2013-06-15</v>
      </c>
      <c r="N8290">
        <v>6</v>
      </c>
      <c r="O8290">
        <v>15</v>
      </c>
      <c r="P8290">
        <v>2013</v>
      </c>
      <c r="R8290" t="s">
        <v>26</v>
      </c>
      <c r="S8290" t="s">
        <v>31</v>
      </c>
    </row>
    <row r="8291" spans="1:19" x14ac:dyDescent="0.25">
      <c r="A8291" t="s">
        <v>312</v>
      </c>
      <c r="B8291" t="s">
        <v>12960</v>
      </c>
      <c r="C8291" t="s">
        <v>12961</v>
      </c>
      <c r="E8291" t="s">
        <v>5356</v>
      </c>
      <c r="F8291" t="s">
        <v>280</v>
      </c>
      <c r="G8291">
        <v>37043</v>
      </c>
      <c r="H8291">
        <v>36.514437999999998</v>
      </c>
      <c r="I8291">
        <v>-87.313745999999995</v>
      </c>
      <c r="J8291" s="1" t="d">
        <v>2018-09-10</v>
      </c>
      <c r="K8291">
        <v>52254</v>
      </c>
      <c r="L8291" t="s">
        <v>30</v>
      </c>
      <c r="M8291" s="1" t="d">
        <v>2013-06-15</v>
      </c>
      <c r="N8291">
        <v>6</v>
      </c>
      <c r="O8291">
        <v>15</v>
      </c>
      <c r="P8291">
        <v>2013</v>
      </c>
      <c r="R8291" t="s">
        <v>26</v>
      </c>
      <c r="S8291" t="s">
        <v>31</v>
      </c>
    </row>
    <row r="8292" spans="1:19" x14ac:dyDescent="0.25">
      <c r="A8292" t="s">
        <v>312</v>
      </c>
      <c r="B8292" t="s">
        <v>12962</v>
      </c>
      <c r="C8292" t="s">
        <v>12963</v>
      </c>
      <c r="E8292" t="s">
        <v>4812</v>
      </c>
      <c r="F8292" t="s">
        <v>513</v>
      </c>
      <c r="G8292">
        <v>53598</v>
      </c>
      <c r="H8292">
        <v>43.195028999999998</v>
      </c>
      <c r="I8292">
        <v>-89.342551999999998</v>
      </c>
      <c r="J8292" s="1" t="d">
        <v>2018-11-08</v>
      </c>
      <c r="K8292">
        <v>52255</v>
      </c>
      <c r="L8292" t="s">
        <v>30</v>
      </c>
      <c r="M8292" s="1" t="d">
        <v>2013-06-15</v>
      </c>
      <c r="N8292">
        <v>6</v>
      </c>
      <c r="O8292">
        <v>15</v>
      </c>
      <c r="P8292">
        <v>2013</v>
      </c>
      <c r="R8292" t="s">
        <v>26</v>
      </c>
      <c r="S8292" t="s">
        <v>31</v>
      </c>
    </row>
    <row r="8293" spans="1:19" x14ac:dyDescent="0.25">
      <c r="A8293" t="s">
        <v>338</v>
      </c>
      <c r="B8293" t="s">
        <v>12964</v>
      </c>
      <c r="C8293" t="s">
        <v>12965</v>
      </c>
      <c r="E8293" t="s">
        <v>7467</v>
      </c>
      <c r="F8293" t="s">
        <v>269</v>
      </c>
      <c r="G8293">
        <v>23005</v>
      </c>
      <c r="H8293">
        <v>37.758141999999999</v>
      </c>
      <c r="I8293">
        <v>-77.481578999999996</v>
      </c>
      <c r="J8293" s="1" t="d">
        <v>2018-12-11</v>
      </c>
      <c r="K8293">
        <v>52262</v>
      </c>
      <c r="L8293" t="s">
        <v>30</v>
      </c>
      <c r="M8293" s="1" t="d">
        <v>2013-04-01</v>
      </c>
      <c r="N8293">
        <v>4</v>
      </c>
      <c r="O8293">
        <v>1</v>
      </c>
      <c r="P8293">
        <v>2013</v>
      </c>
      <c r="R8293" t="s">
        <v>26</v>
      </c>
      <c r="S8293" t="s">
        <v>31</v>
      </c>
    </row>
    <row r="8294" spans="1:19" x14ac:dyDescent="0.25">
      <c r="A8294" t="s">
        <v>338</v>
      </c>
      <c r="B8294" t="s">
        <v>12969</v>
      </c>
      <c r="C8294" t="s">
        <v>12970</v>
      </c>
      <c r="E8294" t="s">
        <v>6397</v>
      </c>
      <c r="F8294" t="s">
        <v>57</v>
      </c>
      <c r="G8294">
        <v>46168</v>
      </c>
      <c r="H8294">
        <v>39.720050999999998</v>
      </c>
      <c r="I8294">
        <v>-86.349189999999993</v>
      </c>
      <c r="J8294" s="1" t="d">
        <v>2018-07-09</v>
      </c>
      <c r="K8294">
        <v>52272</v>
      </c>
      <c r="L8294" t="s">
        <v>30</v>
      </c>
      <c r="M8294" s="1" t="d">
        <v>2013-06-01</v>
      </c>
      <c r="N8294">
        <v>6</v>
      </c>
      <c r="O8294">
        <v>1</v>
      </c>
      <c r="P8294">
        <v>2013</v>
      </c>
      <c r="R8294" t="s">
        <v>26</v>
      </c>
      <c r="S8294" t="s">
        <v>31</v>
      </c>
    </row>
    <row r="8295" spans="1:19" x14ac:dyDescent="0.25">
      <c r="A8295" t="s">
        <v>338</v>
      </c>
      <c r="B8295" t="s">
        <v>12971</v>
      </c>
      <c r="C8295" t="s">
        <v>12972</v>
      </c>
      <c r="E8295" t="s">
        <v>2712</v>
      </c>
      <c r="F8295" t="s">
        <v>496</v>
      </c>
      <c r="G8295">
        <v>48313</v>
      </c>
      <c r="H8295">
        <v>42.589877000000001</v>
      </c>
      <c r="I8295">
        <v>-83.031899999999993</v>
      </c>
      <c r="J8295" s="1" t="d">
        <v>2018-06-05</v>
      </c>
      <c r="K8295">
        <v>52277</v>
      </c>
      <c r="L8295" t="s">
        <v>30</v>
      </c>
      <c r="M8295" s="1" t="d">
        <v>2013-06-01</v>
      </c>
      <c r="N8295">
        <v>6</v>
      </c>
      <c r="O8295">
        <v>1</v>
      </c>
      <c r="P8295">
        <v>2013</v>
      </c>
      <c r="R8295" t="s">
        <v>26</v>
      </c>
      <c r="S8295" t="s">
        <v>31</v>
      </c>
    </row>
    <row r="8296" spans="1:19" x14ac:dyDescent="0.25">
      <c r="A8296" t="s">
        <v>338</v>
      </c>
      <c r="B8296" t="s">
        <v>12973</v>
      </c>
      <c r="C8296" t="s">
        <v>12974</v>
      </c>
      <c r="E8296" t="s">
        <v>9249</v>
      </c>
      <c r="F8296" t="s">
        <v>707</v>
      </c>
      <c r="G8296">
        <v>96761</v>
      </c>
      <c r="H8296">
        <v>20.936637000000001</v>
      </c>
      <c r="I8296">
        <v>-156.692002</v>
      </c>
      <c r="J8296" s="1" t="d">
        <v>2019-04-08</v>
      </c>
      <c r="K8296">
        <v>52308</v>
      </c>
      <c r="L8296" t="s">
        <v>24</v>
      </c>
      <c r="M8296" s="1" t="d">
        <v>2013-03-05</v>
      </c>
      <c r="N8296">
        <v>3</v>
      </c>
      <c r="O8296">
        <v>5</v>
      </c>
      <c r="P8296">
        <v>2013</v>
      </c>
      <c r="R8296" t="s">
        <v>26</v>
      </c>
      <c r="S8296" t="s">
        <v>31</v>
      </c>
    </row>
    <row r="8297" spans="1:19" x14ac:dyDescent="0.25">
      <c r="A8297" t="s">
        <v>338</v>
      </c>
      <c r="B8297" t="s">
        <v>12975</v>
      </c>
      <c r="C8297" t="s">
        <v>12976</v>
      </c>
      <c r="E8297" t="s">
        <v>12977</v>
      </c>
      <c r="F8297" t="s">
        <v>707</v>
      </c>
      <c r="G8297">
        <v>96738</v>
      </c>
      <c r="H8297">
        <v>19.916519999999998</v>
      </c>
      <c r="I8297">
        <v>-155.882226</v>
      </c>
      <c r="J8297" s="1" t="d">
        <v>2019-04-08</v>
      </c>
      <c r="K8297">
        <v>52309</v>
      </c>
      <c r="L8297" t="s">
        <v>24</v>
      </c>
      <c r="M8297" s="1" t="d">
        <v>2013-06-21</v>
      </c>
      <c r="N8297">
        <v>6</v>
      </c>
      <c r="O8297">
        <v>21</v>
      </c>
      <c r="P8297">
        <v>2013</v>
      </c>
      <c r="R8297" t="s">
        <v>26</v>
      </c>
      <c r="S8297" t="s">
        <v>31</v>
      </c>
    </row>
    <row r="8298" spans="1:19" x14ac:dyDescent="0.25">
      <c r="A8298" t="s">
        <v>338</v>
      </c>
      <c r="B8298" t="s">
        <v>12978</v>
      </c>
      <c r="C8298" t="s">
        <v>12979</v>
      </c>
      <c r="E8298" t="s">
        <v>441</v>
      </c>
      <c r="F8298" t="s">
        <v>327</v>
      </c>
      <c r="G8298">
        <v>52807</v>
      </c>
      <c r="H8298">
        <v>41.556981</v>
      </c>
      <c r="I8298">
        <v>-90.556044999999997</v>
      </c>
      <c r="J8298" s="1" t="d">
        <v>2019-04-08</v>
      </c>
      <c r="K8298">
        <v>52310</v>
      </c>
      <c r="L8298" t="s">
        <v>24</v>
      </c>
      <c r="M8298" s="1" t="d">
        <v>2013-03-01</v>
      </c>
      <c r="N8298">
        <v>3</v>
      </c>
      <c r="O8298">
        <v>1</v>
      </c>
      <c r="P8298">
        <v>2013</v>
      </c>
      <c r="R8298" t="s">
        <v>26</v>
      </c>
      <c r="S8298" t="s">
        <v>31</v>
      </c>
    </row>
    <row r="8299" spans="1:19" x14ac:dyDescent="0.25">
      <c r="A8299" t="s">
        <v>338</v>
      </c>
      <c r="B8299" t="s">
        <v>12983</v>
      </c>
      <c r="C8299" t="s">
        <v>12984</v>
      </c>
      <c r="D8299" t="s">
        <v>12985</v>
      </c>
      <c r="E8299" t="s">
        <v>4675</v>
      </c>
      <c r="F8299" t="s">
        <v>40</v>
      </c>
      <c r="G8299">
        <v>72701</v>
      </c>
      <c r="H8299">
        <v>36.061610999999999</v>
      </c>
      <c r="I8299">
        <v>-94.161002999999994</v>
      </c>
      <c r="J8299" s="1" t="d">
        <v>2019-04-08</v>
      </c>
      <c r="K8299">
        <v>52331</v>
      </c>
      <c r="L8299" t="s">
        <v>24</v>
      </c>
      <c r="M8299" s="1" t="d">
        <v>2013-07-09</v>
      </c>
      <c r="N8299">
        <v>7</v>
      </c>
      <c r="O8299">
        <v>9</v>
      </c>
      <c r="P8299">
        <v>2013</v>
      </c>
      <c r="R8299" t="s">
        <v>26</v>
      </c>
      <c r="S8299" t="s">
        <v>31</v>
      </c>
    </row>
    <row r="8300" spans="1:19" x14ac:dyDescent="0.25">
      <c r="A8300" t="s">
        <v>338</v>
      </c>
      <c r="B8300" t="s">
        <v>12986</v>
      </c>
      <c r="C8300" t="s">
        <v>12987</v>
      </c>
      <c r="D8300" t="s">
        <v>12988</v>
      </c>
      <c r="E8300" t="s">
        <v>12989</v>
      </c>
      <c r="F8300" t="s">
        <v>57</v>
      </c>
      <c r="G8300">
        <v>46077</v>
      </c>
      <c r="H8300">
        <v>39.941580000000002</v>
      </c>
      <c r="I8300">
        <v>-86.238341000000005</v>
      </c>
      <c r="J8300" s="1" t="d">
        <v>2018-07-09</v>
      </c>
      <c r="K8300">
        <v>52372</v>
      </c>
      <c r="L8300" t="s">
        <v>30</v>
      </c>
      <c r="M8300" s="1" t="d">
        <v>2013-03-15</v>
      </c>
      <c r="N8300">
        <v>3</v>
      </c>
      <c r="O8300">
        <v>15</v>
      </c>
      <c r="P8300">
        <v>2013</v>
      </c>
      <c r="R8300" t="s">
        <v>26</v>
      </c>
      <c r="S8300" t="s">
        <v>31</v>
      </c>
    </row>
    <row r="8301" spans="1:19" x14ac:dyDescent="0.25">
      <c r="A8301" t="s">
        <v>338</v>
      </c>
      <c r="B8301" t="s">
        <v>12990</v>
      </c>
      <c r="C8301" t="s">
        <v>12991</v>
      </c>
      <c r="D8301" t="s">
        <v>12992</v>
      </c>
      <c r="E8301" t="s">
        <v>12993</v>
      </c>
      <c r="F8301" t="s">
        <v>212</v>
      </c>
      <c r="G8301">
        <v>28120</v>
      </c>
      <c r="H8301">
        <v>35.304174699999997</v>
      </c>
      <c r="I8301">
        <v>-81.021027700000005</v>
      </c>
      <c r="J8301" s="1" t="d">
        <v>2018-07-09</v>
      </c>
      <c r="K8301">
        <v>52376</v>
      </c>
      <c r="L8301" t="s">
        <v>30</v>
      </c>
      <c r="M8301" s="1" t="d">
        <v>2013-07-01</v>
      </c>
      <c r="N8301">
        <v>7</v>
      </c>
      <c r="O8301">
        <v>1</v>
      </c>
      <c r="P8301">
        <v>2013</v>
      </c>
      <c r="R8301" t="s">
        <v>26</v>
      </c>
      <c r="S8301" t="s">
        <v>31</v>
      </c>
    </row>
    <row r="8302" spans="1:19" x14ac:dyDescent="0.25">
      <c r="A8302" t="s">
        <v>338</v>
      </c>
      <c r="B8302" t="s">
        <v>12994</v>
      </c>
      <c r="C8302" t="s">
        <v>12995</v>
      </c>
      <c r="D8302" t="s">
        <v>12996</v>
      </c>
      <c r="E8302" t="s">
        <v>211</v>
      </c>
      <c r="F8302" t="s">
        <v>212</v>
      </c>
      <c r="G8302">
        <v>27616</v>
      </c>
      <c r="H8302">
        <v>35.853054</v>
      </c>
      <c r="I8302">
        <v>-78.579543000000001</v>
      </c>
      <c r="J8302" s="1" t="d">
        <v>2019-02-06</v>
      </c>
      <c r="K8302">
        <v>52377</v>
      </c>
      <c r="L8302" t="s">
        <v>103</v>
      </c>
      <c r="M8302" s="1" t="d">
        <v>2013-04-01</v>
      </c>
      <c r="N8302">
        <v>4</v>
      </c>
      <c r="O8302">
        <v>1</v>
      </c>
      <c r="P8302">
        <v>2013</v>
      </c>
      <c r="R8302" t="s">
        <v>26</v>
      </c>
      <c r="S8302" t="s">
        <v>31</v>
      </c>
    </row>
    <row r="8303" spans="1:19" x14ac:dyDescent="0.25">
      <c r="A8303" t="s">
        <v>338</v>
      </c>
      <c r="B8303" t="s">
        <v>12994</v>
      </c>
      <c r="C8303" t="s">
        <v>12997</v>
      </c>
      <c r="D8303" t="s">
        <v>12998</v>
      </c>
      <c r="E8303" t="s">
        <v>211</v>
      </c>
      <c r="F8303" t="s">
        <v>212</v>
      </c>
      <c r="G8303">
        <v>27616</v>
      </c>
      <c r="H8303">
        <v>35.862552999999998</v>
      </c>
      <c r="I8303">
        <v>-78.696854999999999</v>
      </c>
      <c r="J8303" s="1" t="d">
        <v>2019-02-06</v>
      </c>
      <c r="K8303">
        <v>52378</v>
      </c>
      <c r="L8303" t="s">
        <v>103</v>
      </c>
      <c r="M8303" s="1" t="d">
        <v>2013-04-01</v>
      </c>
      <c r="N8303">
        <v>4</v>
      </c>
      <c r="O8303">
        <v>1</v>
      </c>
      <c r="P8303">
        <v>2013</v>
      </c>
      <c r="R8303" t="s">
        <v>26</v>
      </c>
      <c r="S8303" t="s">
        <v>31</v>
      </c>
    </row>
    <row r="8304" spans="1:19" x14ac:dyDescent="0.25">
      <c r="A8304" t="s">
        <v>338</v>
      </c>
      <c r="B8304" t="s">
        <v>12999</v>
      </c>
      <c r="C8304" t="s">
        <v>13000</v>
      </c>
      <c r="E8304" t="s">
        <v>13001</v>
      </c>
      <c r="F8304" t="s">
        <v>55</v>
      </c>
      <c r="G8304">
        <v>98366</v>
      </c>
      <c r="H8304">
        <v>46.979315</v>
      </c>
      <c r="I8304">
        <v>-122.91403099999999</v>
      </c>
      <c r="J8304" s="1" t="d">
        <v>2018-08-07</v>
      </c>
      <c r="K8304">
        <v>52396</v>
      </c>
      <c r="L8304" t="s">
        <v>30</v>
      </c>
      <c r="M8304" s="1" t="d">
        <v>2013-07-15</v>
      </c>
      <c r="N8304">
        <v>7</v>
      </c>
      <c r="O8304">
        <v>15</v>
      </c>
      <c r="P8304">
        <v>2013</v>
      </c>
      <c r="R8304" t="s">
        <v>26</v>
      </c>
      <c r="S8304" t="s">
        <v>27</v>
      </c>
    </row>
    <row r="8305" spans="1:19" x14ac:dyDescent="0.25">
      <c r="A8305" t="s">
        <v>705</v>
      </c>
      <c r="B8305" t="s">
        <v>13002</v>
      </c>
      <c r="C8305" t="s">
        <v>13003</v>
      </c>
      <c r="E8305" t="s">
        <v>8652</v>
      </c>
      <c r="F8305" t="s">
        <v>40</v>
      </c>
      <c r="G8305">
        <v>72114</v>
      </c>
      <c r="H8305">
        <v>34.777611</v>
      </c>
      <c r="I8305">
        <v>-92.297128000000001</v>
      </c>
      <c r="J8305" s="1" t="d">
        <v>2019-01-10</v>
      </c>
      <c r="K8305">
        <v>52413</v>
      </c>
      <c r="L8305" t="s">
        <v>30</v>
      </c>
      <c r="M8305" s="1" t="d">
        <v>2013-06-30</v>
      </c>
      <c r="N8305">
        <v>6</v>
      </c>
      <c r="O8305">
        <v>30</v>
      </c>
      <c r="P8305">
        <v>2013</v>
      </c>
      <c r="R8305" t="s">
        <v>26</v>
      </c>
      <c r="S8305" t="s">
        <v>27</v>
      </c>
    </row>
    <row r="8306" spans="1:19" x14ac:dyDescent="0.25">
      <c r="A8306" t="s">
        <v>705</v>
      </c>
      <c r="B8306" t="s">
        <v>6196</v>
      </c>
      <c r="C8306" t="s">
        <v>13004</v>
      </c>
      <c r="E8306" t="s">
        <v>4037</v>
      </c>
      <c r="F8306" t="s">
        <v>170</v>
      </c>
      <c r="G8306">
        <v>92055</v>
      </c>
      <c r="H8306">
        <v>33.295445000000001</v>
      </c>
      <c r="I8306">
        <v>-117.344939</v>
      </c>
      <c r="J8306" s="1" t="d">
        <v>2019-01-10</v>
      </c>
      <c r="K8306">
        <v>52414</v>
      </c>
      <c r="L8306" t="s">
        <v>30</v>
      </c>
      <c r="M8306" s="1" t="d">
        <v>2013-06-30</v>
      </c>
      <c r="N8306">
        <v>6</v>
      </c>
      <c r="O8306">
        <v>30</v>
      </c>
      <c r="P8306">
        <v>2013</v>
      </c>
      <c r="R8306" t="s">
        <v>26</v>
      </c>
      <c r="S8306" t="s">
        <v>27</v>
      </c>
    </row>
    <row r="8307" spans="1:19" x14ac:dyDescent="0.25">
      <c r="A8307" t="s">
        <v>705</v>
      </c>
      <c r="B8307" t="s">
        <v>13005</v>
      </c>
      <c r="C8307" t="s">
        <v>13006</v>
      </c>
      <c r="E8307" t="s">
        <v>2030</v>
      </c>
      <c r="F8307" t="s">
        <v>170</v>
      </c>
      <c r="G8307">
        <v>92311</v>
      </c>
      <c r="H8307">
        <v>34.874372000000001</v>
      </c>
      <c r="I8307">
        <v>-116.95115300000001</v>
      </c>
      <c r="J8307" s="1" t="d">
        <v>2019-01-10</v>
      </c>
      <c r="K8307">
        <v>52415</v>
      </c>
      <c r="L8307" t="s">
        <v>30</v>
      </c>
      <c r="M8307" s="1" t="d">
        <v>2013-06-30</v>
      </c>
      <c r="N8307">
        <v>6</v>
      </c>
      <c r="O8307">
        <v>30</v>
      </c>
      <c r="P8307">
        <v>2013</v>
      </c>
      <c r="R8307" t="s">
        <v>26</v>
      </c>
      <c r="S8307" t="s">
        <v>27</v>
      </c>
    </row>
    <row r="8308" spans="1:19" x14ac:dyDescent="0.25">
      <c r="A8308" t="s">
        <v>705</v>
      </c>
      <c r="B8308" t="s">
        <v>13007</v>
      </c>
      <c r="C8308" t="s">
        <v>13008</v>
      </c>
      <c r="E8308" t="s">
        <v>13009</v>
      </c>
      <c r="F8308" t="s">
        <v>170</v>
      </c>
      <c r="G8308">
        <v>92310</v>
      </c>
      <c r="H8308">
        <v>35.262442</v>
      </c>
      <c r="I8308">
        <v>-116.71387799999999</v>
      </c>
      <c r="J8308" s="1" t="d">
        <v>2019-01-10</v>
      </c>
      <c r="K8308">
        <v>52416</v>
      </c>
      <c r="L8308" t="s">
        <v>30</v>
      </c>
      <c r="M8308" s="1" t="d">
        <v>2013-06-30</v>
      </c>
      <c r="N8308">
        <v>6</v>
      </c>
      <c r="O8308">
        <v>30</v>
      </c>
      <c r="P8308">
        <v>2013</v>
      </c>
      <c r="R8308" t="s">
        <v>26</v>
      </c>
      <c r="S8308" t="s">
        <v>27</v>
      </c>
    </row>
    <row r="8309" spans="1:19" x14ac:dyDescent="0.25">
      <c r="A8309" t="s">
        <v>705</v>
      </c>
      <c r="B8309" t="s">
        <v>13010</v>
      </c>
      <c r="C8309" t="s">
        <v>959</v>
      </c>
      <c r="E8309" t="s">
        <v>695</v>
      </c>
      <c r="F8309" t="s">
        <v>327</v>
      </c>
      <c r="G8309">
        <v>50321</v>
      </c>
      <c r="H8309">
        <v>41.540345000000002</v>
      </c>
      <c r="I8309">
        <v>-93.659844000000007</v>
      </c>
      <c r="J8309" s="1" t="d">
        <v>2019-01-10</v>
      </c>
      <c r="K8309">
        <v>52421</v>
      </c>
      <c r="L8309" t="s">
        <v>30</v>
      </c>
      <c r="M8309" s="1" t="d">
        <v>2013-06-30</v>
      </c>
      <c r="N8309">
        <v>6</v>
      </c>
      <c r="O8309">
        <v>30</v>
      </c>
      <c r="P8309">
        <v>2013</v>
      </c>
      <c r="R8309" t="s">
        <v>26</v>
      </c>
      <c r="S8309" t="s">
        <v>27</v>
      </c>
    </row>
    <row r="8310" spans="1:19" x14ac:dyDescent="0.25">
      <c r="A8310" t="s">
        <v>705</v>
      </c>
      <c r="B8310" t="s">
        <v>13011</v>
      </c>
      <c r="C8310" t="s">
        <v>13012</v>
      </c>
      <c r="E8310" t="s">
        <v>1824</v>
      </c>
      <c r="F8310" t="s">
        <v>2355</v>
      </c>
      <c r="G8310">
        <v>39232</v>
      </c>
      <c r="H8310">
        <v>32.327399999999997</v>
      </c>
      <c r="I8310">
        <v>-90.087343000000004</v>
      </c>
      <c r="J8310" s="1" t="d">
        <v>2019-01-10</v>
      </c>
      <c r="K8310">
        <v>52428</v>
      </c>
      <c r="L8310" t="s">
        <v>30</v>
      </c>
      <c r="M8310" s="1" t="d">
        <v>2013-06-30</v>
      </c>
      <c r="N8310">
        <v>6</v>
      </c>
      <c r="O8310">
        <v>30</v>
      </c>
      <c r="P8310">
        <v>2013</v>
      </c>
      <c r="R8310" t="s">
        <v>26</v>
      </c>
      <c r="S8310" t="s">
        <v>27</v>
      </c>
    </row>
    <row r="8311" spans="1:19" x14ac:dyDescent="0.25">
      <c r="A8311" t="s">
        <v>705</v>
      </c>
      <c r="B8311" t="s">
        <v>13013</v>
      </c>
      <c r="C8311" t="s">
        <v>13014</v>
      </c>
      <c r="E8311" t="s">
        <v>13015</v>
      </c>
      <c r="F8311" t="s">
        <v>264</v>
      </c>
      <c r="G8311">
        <v>89018</v>
      </c>
      <c r="H8311">
        <v>36.579880299999999</v>
      </c>
      <c r="I8311">
        <v>-115.6779094</v>
      </c>
      <c r="J8311" s="1" t="d">
        <v>2019-01-10</v>
      </c>
      <c r="K8311">
        <v>52430</v>
      </c>
      <c r="L8311" t="s">
        <v>30</v>
      </c>
      <c r="M8311" s="1" t="d">
        <v>2013-06-30</v>
      </c>
      <c r="N8311">
        <v>6</v>
      </c>
      <c r="O8311">
        <v>30</v>
      </c>
      <c r="P8311">
        <v>2013</v>
      </c>
      <c r="R8311" t="s">
        <v>26</v>
      </c>
      <c r="S8311" t="s">
        <v>27</v>
      </c>
    </row>
    <row r="8312" spans="1:19" x14ac:dyDescent="0.25">
      <c r="A8312" t="s">
        <v>705</v>
      </c>
      <c r="B8312" t="s">
        <v>13016</v>
      </c>
      <c r="C8312" t="s">
        <v>13017</v>
      </c>
      <c r="E8312" t="s">
        <v>63</v>
      </c>
      <c r="F8312" t="s">
        <v>64</v>
      </c>
      <c r="G8312">
        <v>82009</v>
      </c>
      <c r="H8312">
        <v>41.164076000000001</v>
      </c>
      <c r="I8312">
        <v>-104.825773</v>
      </c>
      <c r="J8312" s="1" t="d">
        <v>2019-01-10</v>
      </c>
      <c r="K8312">
        <v>52436</v>
      </c>
      <c r="L8312" t="s">
        <v>30</v>
      </c>
      <c r="M8312" s="1" t="d">
        <v>2013-06-30</v>
      </c>
      <c r="N8312">
        <v>6</v>
      </c>
      <c r="O8312">
        <v>30</v>
      </c>
      <c r="P8312">
        <v>2013</v>
      </c>
      <c r="R8312" t="s">
        <v>26</v>
      </c>
      <c r="S8312" t="s">
        <v>27</v>
      </c>
    </row>
    <row r="8313" spans="1:19" x14ac:dyDescent="0.25">
      <c r="A8313" t="s">
        <v>19</v>
      </c>
      <c r="B8313" t="s">
        <v>13018</v>
      </c>
      <c r="C8313" t="s">
        <v>13019</v>
      </c>
      <c r="E8313" t="s">
        <v>13020</v>
      </c>
      <c r="F8313" t="s">
        <v>25</v>
      </c>
      <c r="G8313">
        <v>20746</v>
      </c>
      <c r="H8313">
        <v>38.841082</v>
      </c>
      <c r="I8313">
        <v>-76.943530999999993</v>
      </c>
      <c r="J8313" s="1" t="d">
        <v>2019-01-10</v>
      </c>
      <c r="K8313">
        <v>52437</v>
      </c>
      <c r="L8313" t="s">
        <v>30</v>
      </c>
      <c r="M8313" s="1" t="d">
        <v>2013-06-30</v>
      </c>
      <c r="N8313">
        <v>6</v>
      </c>
      <c r="O8313">
        <v>30</v>
      </c>
      <c r="P8313">
        <v>2013</v>
      </c>
      <c r="Q8313" t="s">
        <v>35</v>
      </c>
      <c r="R8313" t="s">
        <v>26</v>
      </c>
      <c r="S8313" t="s">
        <v>27</v>
      </c>
    </row>
    <row r="8314" spans="1:19" x14ac:dyDescent="0.25">
      <c r="A8314" t="s">
        <v>312</v>
      </c>
      <c r="B8314" t="s">
        <v>6196</v>
      </c>
      <c r="C8314" t="s">
        <v>13004</v>
      </c>
      <c r="E8314" t="s">
        <v>4037</v>
      </c>
      <c r="F8314" t="s">
        <v>170</v>
      </c>
      <c r="G8314">
        <v>92055</v>
      </c>
      <c r="H8314">
        <v>33.295445000000001</v>
      </c>
      <c r="I8314">
        <v>-117.344939</v>
      </c>
      <c r="J8314" s="1" t="d">
        <v>2019-01-10</v>
      </c>
      <c r="K8314">
        <v>52439</v>
      </c>
      <c r="L8314" t="s">
        <v>30</v>
      </c>
      <c r="M8314" s="1" t="d">
        <v>2013-06-30</v>
      </c>
      <c r="N8314">
        <v>6</v>
      </c>
      <c r="O8314">
        <v>30</v>
      </c>
      <c r="P8314">
        <v>2013</v>
      </c>
      <c r="R8314" t="s">
        <v>26</v>
      </c>
      <c r="S8314" t="s">
        <v>27</v>
      </c>
    </row>
    <row r="8315" spans="1:19" x14ac:dyDescent="0.25">
      <c r="A8315" t="s">
        <v>312</v>
      </c>
      <c r="B8315" t="s">
        <v>13021</v>
      </c>
      <c r="C8315" t="s">
        <v>13006</v>
      </c>
      <c r="E8315" t="s">
        <v>2030</v>
      </c>
      <c r="F8315" t="s">
        <v>170</v>
      </c>
      <c r="G8315">
        <v>92311</v>
      </c>
      <c r="H8315">
        <v>34.874372000000001</v>
      </c>
      <c r="I8315">
        <v>-116.95115300000001</v>
      </c>
      <c r="J8315" s="1" t="d">
        <v>2019-01-10</v>
      </c>
      <c r="K8315">
        <v>52440</v>
      </c>
      <c r="L8315" t="s">
        <v>30</v>
      </c>
      <c r="M8315" s="1" t="d">
        <v>2013-06-30</v>
      </c>
      <c r="N8315">
        <v>6</v>
      </c>
      <c r="O8315">
        <v>30</v>
      </c>
      <c r="P8315">
        <v>2013</v>
      </c>
      <c r="R8315" t="s">
        <v>26</v>
      </c>
      <c r="S8315" t="s">
        <v>27</v>
      </c>
    </row>
    <row r="8316" spans="1:19" x14ac:dyDescent="0.25">
      <c r="A8316" t="s">
        <v>312</v>
      </c>
      <c r="B8316" t="s">
        <v>13024</v>
      </c>
      <c r="C8316" t="s">
        <v>13025</v>
      </c>
      <c r="E8316" t="s">
        <v>13026</v>
      </c>
      <c r="F8316" t="s">
        <v>170</v>
      </c>
      <c r="G8316">
        <v>95655</v>
      </c>
      <c r="H8316">
        <v>38.572207499999998</v>
      </c>
      <c r="I8316">
        <v>-121.29641789999999</v>
      </c>
      <c r="J8316" s="1" t="d">
        <v>2019-01-10</v>
      </c>
      <c r="K8316">
        <v>52442</v>
      </c>
      <c r="L8316" t="s">
        <v>30</v>
      </c>
      <c r="M8316" s="1" t="d">
        <v>2013-06-30</v>
      </c>
      <c r="N8316">
        <v>6</v>
      </c>
      <c r="O8316">
        <v>30</v>
      </c>
      <c r="P8316">
        <v>2013</v>
      </c>
      <c r="R8316" t="s">
        <v>26</v>
      </c>
      <c r="S8316" t="s">
        <v>27</v>
      </c>
    </row>
    <row r="8317" spans="1:19" x14ac:dyDescent="0.25">
      <c r="A8317" t="s">
        <v>312</v>
      </c>
      <c r="B8317" t="s">
        <v>13027</v>
      </c>
      <c r="C8317" t="s">
        <v>13028</v>
      </c>
      <c r="E8317" t="s">
        <v>3151</v>
      </c>
      <c r="F8317" t="s">
        <v>202</v>
      </c>
      <c r="G8317">
        <v>32608</v>
      </c>
      <c r="H8317">
        <v>29.637224</v>
      </c>
      <c r="I8317">
        <v>-82.345429999999993</v>
      </c>
      <c r="J8317" s="1" t="d">
        <v>2019-01-10</v>
      </c>
      <c r="K8317">
        <v>52444</v>
      </c>
      <c r="L8317" t="s">
        <v>30</v>
      </c>
      <c r="M8317" s="1" t="d">
        <v>2013-06-30</v>
      </c>
      <c r="N8317">
        <v>6</v>
      </c>
      <c r="O8317">
        <v>30</v>
      </c>
      <c r="P8317">
        <v>2013</v>
      </c>
      <c r="R8317" t="s">
        <v>26</v>
      </c>
      <c r="S8317" t="s">
        <v>27</v>
      </c>
    </row>
    <row r="8318" spans="1:19" x14ac:dyDescent="0.25">
      <c r="A8318" t="s">
        <v>312</v>
      </c>
      <c r="B8318" t="s">
        <v>13029</v>
      </c>
      <c r="C8318" t="s">
        <v>13030</v>
      </c>
      <c r="E8318" t="s">
        <v>6519</v>
      </c>
      <c r="F8318" t="s">
        <v>202</v>
      </c>
      <c r="G8318">
        <v>32025</v>
      </c>
      <c r="H8318">
        <v>30.181820999999999</v>
      </c>
      <c r="I8318">
        <v>-82.636981000000006</v>
      </c>
      <c r="J8318" s="1" t="d">
        <v>2019-01-10</v>
      </c>
      <c r="K8318">
        <v>52445</v>
      </c>
      <c r="L8318" t="s">
        <v>30</v>
      </c>
      <c r="M8318" s="1" t="d">
        <v>2013-06-30</v>
      </c>
      <c r="N8318">
        <v>6</v>
      </c>
      <c r="O8318">
        <v>30</v>
      </c>
      <c r="P8318">
        <v>2013</v>
      </c>
      <c r="R8318" t="s">
        <v>26</v>
      </c>
      <c r="S8318" t="s">
        <v>27</v>
      </c>
    </row>
    <row r="8319" spans="1:19" x14ac:dyDescent="0.25">
      <c r="A8319" t="s">
        <v>312</v>
      </c>
      <c r="B8319" t="s">
        <v>13031</v>
      </c>
      <c r="C8319" t="s">
        <v>5136</v>
      </c>
      <c r="E8319" t="s">
        <v>3019</v>
      </c>
      <c r="F8319" t="s">
        <v>29</v>
      </c>
      <c r="G8319">
        <v>31704</v>
      </c>
      <c r="H8319">
        <v>31.55106</v>
      </c>
      <c r="I8319">
        <v>-84.054152999999999</v>
      </c>
      <c r="J8319" s="1" t="d">
        <v>2019-01-10</v>
      </c>
      <c r="K8319">
        <v>52446</v>
      </c>
      <c r="L8319" t="s">
        <v>30</v>
      </c>
      <c r="M8319" s="1" t="d">
        <v>2013-06-30</v>
      </c>
      <c r="N8319">
        <v>6</v>
      </c>
      <c r="O8319">
        <v>30</v>
      </c>
      <c r="P8319">
        <v>2013</v>
      </c>
      <c r="R8319" t="s">
        <v>26</v>
      </c>
      <c r="S8319" t="s">
        <v>27</v>
      </c>
    </row>
    <row r="8320" spans="1:19" x14ac:dyDescent="0.25">
      <c r="A8320" t="s">
        <v>312</v>
      </c>
      <c r="B8320" t="s">
        <v>13032</v>
      </c>
      <c r="C8320" t="s">
        <v>13033</v>
      </c>
      <c r="E8320" t="s">
        <v>1068</v>
      </c>
      <c r="F8320" t="s">
        <v>78</v>
      </c>
      <c r="G8320">
        <v>67218</v>
      </c>
      <c r="H8320">
        <v>37.679777999999999</v>
      </c>
      <c r="I8320">
        <v>-97.275165999999999</v>
      </c>
      <c r="J8320" s="1" t="d">
        <v>2019-01-10</v>
      </c>
      <c r="K8320">
        <v>52449</v>
      </c>
      <c r="L8320" t="s">
        <v>30</v>
      </c>
      <c r="M8320" s="1" t="d">
        <v>2013-06-30</v>
      </c>
      <c r="N8320">
        <v>6</v>
      </c>
      <c r="O8320">
        <v>30</v>
      </c>
      <c r="P8320">
        <v>2013</v>
      </c>
      <c r="R8320" t="s">
        <v>26</v>
      </c>
      <c r="S8320" t="s">
        <v>27</v>
      </c>
    </row>
    <row r="8321" spans="1:19" x14ac:dyDescent="0.25">
      <c r="A8321" t="s">
        <v>312</v>
      </c>
      <c r="B8321" t="s">
        <v>13034</v>
      </c>
      <c r="C8321" t="s">
        <v>13035</v>
      </c>
      <c r="E8321" t="s">
        <v>3803</v>
      </c>
      <c r="F8321" t="s">
        <v>718</v>
      </c>
      <c r="G8321">
        <v>40206</v>
      </c>
      <c r="H8321">
        <v>38.270721999999999</v>
      </c>
      <c r="I8321">
        <v>-85.694074000000001</v>
      </c>
      <c r="J8321" s="1" t="d">
        <v>2019-01-10</v>
      </c>
      <c r="K8321">
        <v>52450</v>
      </c>
      <c r="L8321" t="s">
        <v>30</v>
      </c>
      <c r="M8321" s="1" t="d">
        <v>2013-06-30</v>
      </c>
      <c r="N8321">
        <v>6</v>
      </c>
      <c r="O8321">
        <v>30</v>
      </c>
      <c r="P8321">
        <v>2013</v>
      </c>
      <c r="R8321" t="s">
        <v>26</v>
      </c>
      <c r="S8321" t="s">
        <v>27</v>
      </c>
    </row>
    <row r="8322" spans="1:19" x14ac:dyDescent="0.25">
      <c r="A8322" t="s">
        <v>312</v>
      </c>
      <c r="B8322" t="s">
        <v>13036</v>
      </c>
      <c r="C8322" t="s">
        <v>2237</v>
      </c>
      <c r="E8322" t="s">
        <v>2237</v>
      </c>
      <c r="F8322" t="s">
        <v>25</v>
      </c>
      <c r="G8322">
        <v>21902</v>
      </c>
      <c r="H8322">
        <v>39.549159449999998</v>
      </c>
      <c r="I8322">
        <v>-76.06202811</v>
      </c>
      <c r="J8322" s="1" t="d">
        <v>2019-01-10</v>
      </c>
      <c r="K8322">
        <v>52451</v>
      </c>
      <c r="L8322" t="s">
        <v>30</v>
      </c>
      <c r="M8322" s="1" t="d">
        <v>2013-06-30</v>
      </c>
      <c r="N8322">
        <v>6</v>
      </c>
      <c r="O8322">
        <v>30</v>
      </c>
      <c r="P8322">
        <v>2013</v>
      </c>
      <c r="R8322" t="s">
        <v>26</v>
      </c>
      <c r="S8322" t="s">
        <v>27</v>
      </c>
    </row>
    <row r="8323" spans="1:19" x14ac:dyDescent="0.25">
      <c r="A8323" t="s">
        <v>312</v>
      </c>
      <c r="B8323" t="s">
        <v>13037</v>
      </c>
      <c r="C8323" t="s">
        <v>13038</v>
      </c>
      <c r="E8323" t="s">
        <v>2778</v>
      </c>
      <c r="F8323" t="s">
        <v>496</v>
      </c>
      <c r="G8323">
        <v>49037</v>
      </c>
      <c r="H8323">
        <v>42.340161999999999</v>
      </c>
      <c r="I8323">
        <v>-85.297884999999994</v>
      </c>
      <c r="J8323" s="1" t="d">
        <v>2019-01-10</v>
      </c>
      <c r="K8323">
        <v>52452</v>
      </c>
      <c r="L8323" t="s">
        <v>30</v>
      </c>
      <c r="M8323" s="1" t="d">
        <v>2013-06-30</v>
      </c>
      <c r="N8323">
        <v>6</v>
      </c>
      <c r="O8323">
        <v>30</v>
      </c>
      <c r="P8323">
        <v>2013</v>
      </c>
      <c r="R8323" t="s">
        <v>26</v>
      </c>
      <c r="S8323" t="s">
        <v>27</v>
      </c>
    </row>
    <row r="8324" spans="1:19" x14ac:dyDescent="0.25">
      <c r="A8324" t="s">
        <v>312</v>
      </c>
      <c r="B8324" t="s">
        <v>13039</v>
      </c>
      <c r="C8324" t="s">
        <v>13040</v>
      </c>
      <c r="E8324" t="s">
        <v>13040</v>
      </c>
      <c r="F8324" t="s">
        <v>264</v>
      </c>
      <c r="G8324">
        <v>89005</v>
      </c>
      <c r="H8324">
        <v>36.015936000000004</v>
      </c>
      <c r="I8324">
        <v>-114.737381</v>
      </c>
      <c r="J8324" s="1" t="d">
        <v>2019-01-10</v>
      </c>
      <c r="K8324">
        <v>52456</v>
      </c>
      <c r="L8324" t="s">
        <v>30</v>
      </c>
      <c r="M8324" s="1" t="d">
        <v>2013-06-30</v>
      </c>
      <c r="N8324">
        <v>6</v>
      </c>
      <c r="O8324">
        <v>30</v>
      </c>
      <c r="P8324">
        <v>2013</v>
      </c>
      <c r="R8324" t="s">
        <v>26</v>
      </c>
      <c r="S8324" t="s">
        <v>27</v>
      </c>
    </row>
    <row r="8325" spans="1:19" x14ac:dyDescent="0.25">
      <c r="A8325" t="s">
        <v>312</v>
      </c>
      <c r="B8325" t="s">
        <v>13041</v>
      </c>
      <c r="C8325" t="s">
        <v>13042</v>
      </c>
      <c r="D8325" t="s">
        <v>13043</v>
      </c>
      <c r="E8325" t="s">
        <v>13042</v>
      </c>
      <c r="F8325" t="s">
        <v>280</v>
      </c>
      <c r="G8325">
        <v>37684</v>
      </c>
      <c r="H8325">
        <v>36.308743</v>
      </c>
      <c r="I8325">
        <v>-82.371532000000002</v>
      </c>
      <c r="J8325" s="1" t="d">
        <v>2019-01-10</v>
      </c>
      <c r="K8325">
        <v>52460</v>
      </c>
      <c r="L8325" t="s">
        <v>30</v>
      </c>
      <c r="M8325" s="1" t="d">
        <v>2013-06-30</v>
      </c>
      <c r="N8325">
        <v>6</v>
      </c>
      <c r="O8325">
        <v>30</v>
      </c>
      <c r="P8325">
        <v>2013</v>
      </c>
      <c r="R8325" t="s">
        <v>26</v>
      </c>
      <c r="S8325" t="s">
        <v>27</v>
      </c>
    </row>
    <row r="8326" spans="1:19" x14ac:dyDescent="0.25">
      <c r="A8326" t="s">
        <v>312</v>
      </c>
      <c r="B8326" t="s">
        <v>13044</v>
      </c>
      <c r="C8326" t="s">
        <v>13045</v>
      </c>
      <c r="E8326" t="s">
        <v>4032</v>
      </c>
      <c r="F8326" t="s">
        <v>55</v>
      </c>
      <c r="G8326">
        <v>98493</v>
      </c>
      <c r="H8326">
        <v>47.142325999999997</v>
      </c>
      <c r="I8326">
        <v>-122.56450100000001</v>
      </c>
      <c r="J8326" s="1" t="d">
        <v>2019-01-10</v>
      </c>
      <c r="K8326">
        <v>52461</v>
      </c>
      <c r="L8326" t="s">
        <v>30</v>
      </c>
      <c r="M8326" s="1" t="d">
        <v>2013-06-30</v>
      </c>
      <c r="N8326">
        <v>6</v>
      </c>
      <c r="O8326">
        <v>30</v>
      </c>
      <c r="P8326">
        <v>2013</v>
      </c>
      <c r="R8326" t="s">
        <v>26</v>
      </c>
      <c r="S8326" t="s">
        <v>27</v>
      </c>
    </row>
    <row r="8327" spans="1:19" x14ac:dyDescent="0.25">
      <c r="A8327" t="s">
        <v>312</v>
      </c>
      <c r="B8327" t="s">
        <v>13046</v>
      </c>
      <c r="C8327" t="s">
        <v>13047</v>
      </c>
      <c r="E8327" t="s">
        <v>277</v>
      </c>
      <c r="F8327" t="s">
        <v>55</v>
      </c>
      <c r="G8327">
        <v>99205</v>
      </c>
      <c r="H8327">
        <v>47.702547000000003</v>
      </c>
      <c r="I8327">
        <v>-117.477464</v>
      </c>
      <c r="J8327" s="1" t="d">
        <v>2019-01-10</v>
      </c>
      <c r="K8327">
        <v>52462</v>
      </c>
      <c r="L8327" t="s">
        <v>30</v>
      </c>
      <c r="M8327" s="1" t="d">
        <v>2013-06-30</v>
      </c>
      <c r="N8327">
        <v>6</v>
      </c>
      <c r="O8327">
        <v>30</v>
      </c>
      <c r="P8327">
        <v>2013</v>
      </c>
      <c r="R8327" t="s">
        <v>26</v>
      </c>
      <c r="S8327" t="s">
        <v>27</v>
      </c>
    </row>
    <row r="8328" spans="1:19" x14ac:dyDescent="0.25">
      <c r="A8328" t="s">
        <v>312</v>
      </c>
      <c r="B8328" t="s">
        <v>13048</v>
      </c>
      <c r="C8328" t="s">
        <v>13049</v>
      </c>
      <c r="E8328" t="s">
        <v>6204</v>
      </c>
      <c r="F8328" t="s">
        <v>55</v>
      </c>
      <c r="G8328">
        <v>98661</v>
      </c>
      <c r="H8328">
        <v>45.639029999999998</v>
      </c>
      <c r="I8328">
        <v>-122.65818</v>
      </c>
      <c r="J8328" s="1" t="d">
        <v>2019-01-10</v>
      </c>
      <c r="K8328">
        <v>52463</v>
      </c>
      <c r="L8328" t="s">
        <v>30</v>
      </c>
      <c r="M8328" s="1" t="d">
        <v>2013-06-30</v>
      </c>
      <c r="N8328">
        <v>6</v>
      </c>
      <c r="O8328">
        <v>30</v>
      </c>
      <c r="P8328">
        <v>2013</v>
      </c>
      <c r="R8328" t="s">
        <v>26</v>
      </c>
      <c r="S8328" t="s">
        <v>27</v>
      </c>
    </row>
    <row r="8329" spans="1:19" x14ac:dyDescent="0.25">
      <c r="A8329" t="s">
        <v>338</v>
      </c>
      <c r="B8329" t="s">
        <v>6047</v>
      </c>
      <c r="C8329" t="s">
        <v>6048</v>
      </c>
      <c r="E8329" t="s">
        <v>459</v>
      </c>
      <c r="F8329" t="s">
        <v>170</v>
      </c>
      <c r="G8329">
        <v>94533</v>
      </c>
      <c r="H8329">
        <v>37.99521</v>
      </c>
      <c r="I8329">
        <v>-122.116</v>
      </c>
      <c r="J8329" s="1" t="d">
        <v>2019-01-10</v>
      </c>
      <c r="K8329">
        <v>52464</v>
      </c>
      <c r="L8329" t="s">
        <v>30</v>
      </c>
      <c r="M8329" s="1" t="d">
        <v>2013-06-30</v>
      </c>
      <c r="N8329">
        <v>6</v>
      </c>
      <c r="O8329">
        <v>30</v>
      </c>
      <c r="P8329">
        <v>2013</v>
      </c>
      <c r="R8329" t="s">
        <v>26</v>
      </c>
      <c r="S8329" t="s">
        <v>27</v>
      </c>
    </row>
    <row r="8330" spans="1:19" x14ac:dyDescent="0.25">
      <c r="A8330" t="s">
        <v>338</v>
      </c>
      <c r="B8330" t="s">
        <v>1430</v>
      </c>
      <c r="C8330" t="s">
        <v>1431</v>
      </c>
      <c r="E8330" t="s">
        <v>390</v>
      </c>
      <c r="F8330" t="s">
        <v>170</v>
      </c>
      <c r="G8330">
        <v>91109</v>
      </c>
      <c r="H8330">
        <v>34.198642</v>
      </c>
      <c r="I8330">
        <v>-118.174611</v>
      </c>
      <c r="J8330" s="1" t="d">
        <v>2017-09-06</v>
      </c>
      <c r="K8330">
        <v>52465</v>
      </c>
      <c r="L8330" t="s">
        <v>1432</v>
      </c>
      <c r="M8330" s="1" t="d">
        <v>2013-06-30</v>
      </c>
      <c r="N8330">
        <v>6</v>
      </c>
      <c r="O8330">
        <v>30</v>
      </c>
      <c r="P8330">
        <v>2013</v>
      </c>
      <c r="R8330" t="s">
        <v>26</v>
      </c>
      <c r="S8330" t="s">
        <v>27</v>
      </c>
    </row>
    <row r="8331" spans="1:19" x14ac:dyDescent="0.25">
      <c r="A8331" t="s">
        <v>338</v>
      </c>
      <c r="B8331" t="s">
        <v>13007</v>
      </c>
      <c r="C8331" t="s">
        <v>13008</v>
      </c>
      <c r="E8331" t="s">
        <v>13009</v>
      </c>
      <c r="F8331" t="s">
        <v>170</v>
      </c>
      <c r="G8331">
        <v>92310</v>
      </c>
      <c r="H8331">
        <v>35.262442</v>
      </c>
      <c r="I8331">
        <v>-116.71387799999999</v>
      </c>
      <c r="J8331" s="1" t="d">
        <v>2019-01-10</v>
      </c>
      <c r="K8331">
        <v>52466</v>
      </c>
      <c r="L8331" t="s">
        <v>30</v>
      </c>
      <c r="M8331" s="1" t="d">
        <v>2013-06-30</v>
      </c>
      <c r="N8331">
        <v>6</v>
      </c>
      <c r="O8331">
        <v>30</v>
      </c>
      <c r="P8331">
        <v>2013</v>
      </c>
      <c r="R8331" t="s">
        <v>26</v>
      </c>
      <c r="S8331" t="s">
        <v>27</v>
      </c>
    </row>
    <row r="8332" spans="1:19" x14ac:dyDescent="0.25">
      <c r="A8332" t="s">
        <v>338</v>
      </c>
      <c r="B8332" t="s">
        <v>13050</v>
      </c>
      <c r="C8332" t="s">
        <v>13051</v>
      </c>
      <c r="D8332" t="s">
        <v>13052</v>
      </c>
      <c r="E8332" t="s">
        <v>226</v>
      </c>
      <c r="F8332" t="s">
        <v>170</v>
      </c>
      <c r="G8332">
        <v>90073</v>
      </c>
      <c r="H8332">
        <v>34.053085000000003</v>
      </c>
      <c r="I8332">
        <v>-118.4529</v>
      </c>
      <c r="J8332" s="1" t="d">
        <v>2019-01-10</v>
      </c>
      <c r="K8332">
        <v>52467</v>
      </c>
      <c r="L8332" t="s">
        <v>30</v>
      </c>
      <c r="M8332" s="1" t="d">
        <v>2013-06-30</v>
      </c>
      <c r="N8332">
        <v>6</v>
      </c>
      <c r="O8332">
        <v>30</v>
      </c>
      <c r="P8332">
        <v>2013</v>
      </c>
      <c r="R8332" t="s">
        <v>26</v>
      </c>
      <c r="S8332" t="s">
        <v>27</v>
      </c>
    </row>
    <row r="8333" spans="1:19" x14ac:dyDescent="0.25">
      <c r="A8333" t="s">
        <v>338</v>
      </c>
      <c r="B8333" t="s">
        <v>13053</v>
      </c>
      <c r="C8333" t="s">
        <v>13054</v>
      </c>
      <c r="E8333" t="s">
        <v>220</v>
      </c>
      <c r="F8333" t="s">
        <v>170</v>
      </c>
      <c r="G8333">
        <v>92161</v>
      </c>
      <c r="H8333">
        <v>32.875205119999997</v>
      </c>
      <c r="I8333">
        <v>-117.2326963</v>
      </c>
      <c r="J8333" s="1" t="d">
        <v>2018-06-05</v>
      </c>
      <c r="K8333">
        <v>52468</v>
      </c>
      <c r="L8333" t="s">
        <v>30</v>
      </c>
      <c r="M8333" s="1" t="d">
        <v>2013-06-30</v>
      </c>
      <c r="N8333">
        <v>6</v>
      </c>
      <c r="O8333">
        <v>30</v>
      </c>
      <c r="P8333">
        <v>2013</v>
      </c>
      <c r="R8333" t="s">
        <v>26</v>
      </c>
      <c r="S8333" t="s">
        <v>27</v>
      </c>
    </row>
    <row r="8334" spans="1:19" x14ac:dyDescent="0.25">
      <c r="A8334" t="s">
        <v>338</v>
      </c>
      <c r="B8334" t="s">
        <v>13055</v>
      </c>
      <c r="C8334" t="s">
        <v>13056</v>
      </c>
      <c r="E8334" t="s">
        <v>2638</v>
      </c>
      <c r="F8334" t="s">
        <v>707</v>
      </c>
      <c r="G8334">
        <v>96819</v>
      </c>
      <c r="H8334">
        <v>21.361924999999999</v>
      </c>
      <c r="I8334">
        <v>-157.88936200000001</v>
      </c>
      <c r="J8334" s="1" t="d">
        <v>2019-01-10</v>
      </c>
      <c r="K8334">
        <v>52469</v>
      </c>
      <c r="L8334" t="s">
        <v>30</v>
      </c>
      <c r="M8334" s="1" t="d">
        <v>2013-06-30</v>
      </c>
      <c r="N8334">
        <v>6</v>
      </c>
      <c r="O8334">
        <v>30</v>
      </c>
      <c r="P8334">
        <v>2013</v>
      </c>
      <c r="R8334" t="s">
        <v>26</v>
      </c>
      <c r="S8334" t="s">
        <v>27</v>
      </c>
    </row>
    <row r="8335" spans="1:19" x14ac:dyDescent="0.25">
      <c r="A8335" t="s">
        <v>338</v>
      </c>
      <c r="B8335" t="s">
        <v>13018</v>
      </c>
      <c r="C8335" t="s">
        <v>13019</v>
      </c>
      <c r="E8335" t="s">
        <v>13020</v>
      </c>
      <c r="F8335" t="s">
        <v>25</v>
      </c>
      <c r="G8335">
        <v>20746</v>
      </c>
      <c r="H8335">
        <v>38.841082</v>
      </c>
      <c r="I8335">
        <v>-76.943530999999993</v>
      </c>
      <c r="J8335" s="1" t="d">
        <v>2019-01-10</v>
      </c>
      <c r="K8335">
        <v>52470</v>
      </c>
      <c r="L8335" t="s">
        <v>30</v>
      </c>
      <c r="M8335" s="1" t="d">
        <v>2013-06-30</v>
      </c>
      <c r="N8335">
        <v>6</v>
      </c>
      <c r="O8335">
        <v>30</v>
      </c>
      <c r="P8335">
        <v>2013</v>
      </c>
      <c r="R8335" t="s">
        <v>26</v>
      </c>
      <c r="S8335" t="s">
        <v>27</v>
      </c>
    </row>
    <row r="8336" spans="1:19" x14ac:dyDescent="0.25">
      <c r="A8336" t="s">
        <v>338</v>
      </c>
      <c r="B8336" t="s">
        <v>13057</v>
      </c>
      <c r="C8336" t="s">
        <v>13058</v>
      </c>
      <c r="E8336" t="s">
        <v>13059</v>
      </c>
      <c r="F8336" t="s">
        <v>1213</v>
      </c>
      <c r="G8336">
        <v>59771</v>
      </c>
      <c r="H8336">
        <v>45.677719000000003</v>
      </c>
      <c r="I8336">
        <v>-111.036339</v>
      </c>
      <c r="J8336" s="1" t="d">
        <v>2019-01-10</v>
      </c>
      <c r="K8336">
        <v>52471</v>
      </c>
      <c r="L8336" t="s">
        <v>30</v>
      </c>
      <c r="M8336" s="1" t="d">
        <v>2013-06-30</v>
      </c>
      <c r="N8336">
        <v>6</v>
      </c>
      <c r="O8336">
        <v>30</v>
      </c>
      <c r="P8336">
        <v>2013</v>
      </c>
      <c r="R8336" t="s">
        <v>26</v>
      </c>
      <c r="S8336" t="s">
        <v>27</v>
      </c>
    </row>
    <row r="8337" spans="1:19" x14ac:dyDescent="0.25">
      <c r="A8337" t="s">
        <v>338</v>
      </c>
      <c r="B8337" t="s">
        <v>13060</v>
      </c>
      <c r="C8337" t="s">
        <v>13061</v>
      </c>
      <c r="E8337" t="s">
        <v>11571</v>
      </c>
      <c r="F8337" t="s">
        <v>1213</v>
      </c>
      <c r="G8337">
        <v>59401</v>
      </c>
      <c r="H8337">
        <v>46.872089000000003</v>
      </c>
      <c r="I8337">
        <v>-113.99172900000001</v>
      </c>
      <c r="J8337" s="1" t="d">
        <v>2019-01-10</v>
      </c>
      <c r="K8337">
        <v>52472</v>
      </c>
      <c r="L8337" t="s">
        <v>30</v>
      </c>
      <c r="M8337" s="1" t="d">
        <v>2013-06-30</v>
      </c>
      <c r="N8337">
        <v>6</v>
      </c>
      <c r="O8337">
        <v>30</v>
      </c>
      <c r="P8337">
        <v>2013</v>
      </c>
      <c r="R8337" t="s">
        <v>26</v>
      </c>
      <c r="S8337" t="s">
        <v>27</v>
      </c>
    </row>
    <row r="8338" spans="1:19" x14ac:dyDescent="0.25">
      <c r="A8338" t="s">
        <v>338</v>
      </c>
      <c r="B8338" t="s">
        <v>13062</v>
      </c>
      <c r="C8338" t="s">
        <v>13063</v>
      </c>
      <c r="E8338" t="s">
        <v>6839</v>
      </c>
      <c r="F8338" t="s">
        <v>137</v>
      </c>
      <c r="G8338">
        <v>97701</v>
      </c>
      <c r="H8338">
        <v>44.091036000000003</v>
      </c>
      <c r="I8338">
        <v>-121.258715</v>
      </c>
      <c r="J8338" s="1" t="d">
        <v>2019-01-10</v>
      </c>
      <c r="K8338">
        <v>52473</v>
      </c>
      <c r="L8338" t="s">
        <v>30</v>
      </c>
      <c r="M8338" s="1" t="d">
        <v>2013-06-30</v>
      </c>
      <c r="N8338">
        <v>6</v>
      </c>
      <c r="O8338">
        <v>30</v>
      </c>
      <c r="P8338">
        <v>2013</v>
      </c>
      <c r="R8338" t="s">
        <v>26</v>
      </c>
      <c r="S8338" t="s">
        <v>27</v>
      </c>
    </row>
    <row r="8339" spans="1:19" x14ac:dyDescent="0.25">
      <c r="A8339" t="s">
        <v>338</v>
      </c>
      <c r="B8339" t="s">
        <v>13064</v>
      </c>
      <c r="C8339" t="s">
        <v>13065</v>
      </c>
      <c r="E8339" t="s">
        <v>13066</v>
      </c>
      <c r="F8339" t="s">
        <v>137</v>
      </c>
      <c r="G8339">
        <v>97443</v>
      </c>
      <c r="H8339">
        <v>43.236193999999998</v>
      </c>
      <c r="I8339">
        <v>-122.940719</v>
      </c>
      <c r="J8339" s="1" t="d">
        <v>2019-01-10</v>
      </c>
      <c r="K8339">
        <v>52474</v>
      </c>
      <c r="L8339" t="s">
        <v>30</v>
      </c>
      <c r="M8339" s="1" t="d">
        <v>2013-06-30</v>
      </c>
      <c r="N8339">
        <v>6</v>
      </c>
      <c r="O8339">
        <v>30</v>
      </c>
      <c r="P8339">
        <v>2013</v>
      </c>
      <c r="R8339" t="s">
        <v>26</v>
      </c>
      <c r="S8339" t="s">
        <v>27</v>
      </c>
    </row>
    <row r="8340" spans="1:19" x14ac:dyDescent="0.25">
      <c r="A8340" t="s">
        <v>19</v>
      </c>
      <c r="B8340" t="s">
        <v>13067</v>
      </c>
      <c r="C8340" t="s">
        <v>13068</v>
      </c>
      <c r="D8340" t="s">
        <v>13069</v>
      </c>
      <c r="E8340" t="s">
        <v>1844</v>
      </c>
      <c r="F8340" t="s">
        <v>23</v>
      </c>
      <c r="G8340">
        <v>35611</v>
      </c>
      <c r="H8340">
        <v>34.818774670000003</v>
      </c>
      <c r="I8340">
        <v>-86.944936330000004</v>
      </c>
      <c r="J8340" s="1" t="d">
        <v>2018-10-04</v>
      </c>
      <c r="K8340">
        <v>52482</v>
      </c>
      <c r="L8340" t="s">
        <v>30</v>
      </c>
      <c r="M8340" s="1" t="d">
        <v>2013-07-22</v>
      </c>
      <c r="N8340">
        <v>7</v>
      </c>
      <c r="O8340">
        <v>22</v>
      </c>
      <c r="P8340">
        <v>2013</v>
      </c>
      <c r="Q8340" t="s">
        <v>35</v>
      </c>
      <c r="R8340" t="s">
        <v>26</v>
      </c>
      <c r="S8340" t="s">
        <v>31</v>
      </c>
    </row>
    <row r="8341" spans="1:19" x14ac:dyDescent="0.25">
      <c r="A8341" t="s">
        <v>19</v>
      </c>
      <c r="B8341" t="s">
        <v>13073</v>
      </c>
      <c r="C8341" t="s">
        <v>13074</v>
      </c>
      <c r="D8341" t="s">
        <v>13075</v>
      </c>
      <c r="E8341" t="s">
        <v>10765</v>
      </c>
      <c r="F8341" t="s">
        <v>373</v>
      </c>
      <c r="G8341">
        <v>60448</v>
      </c>
      <c r="H8341">
        <v>41.545439999999999</v>
      </c>
      <c r="I8341">
        <v>-87.849906000000004</v>
      </c>
      <c r="J8341" s="1" t="d">
        <v>2019-01-10</v>
      </c>
      <c r="K8341">
        <v>52486</v>
      </c>
      <c r="L8341" t="s">
        <v>30</v>
      </c>
      <c r="M8341" s="1" t="d">
        <v>2013-04-15</v>
      </c>
      <c r="N8341">
        <v>4</v>
      </c>
      <c r="O8341">
        <v>15</v>
      </c>
      <c r="P8341">
        <v>2013</v>
      </c>
      <c r="Q8341" t="s">
        <v>35</v>
      </c>
      <c r="R8341" t="s">
        <v>26</v>
      </c>
      <c r="S8341" t="s">
        <v>31</v>
      </c>
    </row>
    <row r="8342" spans="1:19" x14ac:dyDescent="0.25">
      <c r="A8342" t="s">
        <v>19</v>
      </c>
      <c r="B8342" t="s">
        <v>6373</v>
      </c>
      <c r="C8342" t="s">
        <v>13077</v>
      </c>
      <c r="E8342" t="s">
        <v>2764</v>
      </c>
      <c r="F8342" t="s">
        <v>57</v>
      </c>
      <c r="G8342">
        <v>47941</v>
      </c>
      <c r="H8342">
        <v>40.375026769999998</v>
      </c>
      <c r="I8342">
        <v>-86.778276559999995</v>
      </c>
      <c r="J8342" s="1" t="d">
        <v>2019-03-07</v>
      </c>
      <c r="K8342">
        <v>52488</v>
      </c>
      <c r="L8342" t="s">
        <v>71</v>
      </c>
      <c r="M8342" s="1" t="d">
        <v>2013-11-01</v>
      </c>
      <c r="N8342">
        <v>11</v>
      </c>
      <c r="O8342">
        <v>1</v>
      </c>
      <c r="P8342">
        <v>2013</v>
      </c>
      <c r="Q8342" t="s">
        <v>35</v>
      </c>
      <c r="R8342" t="s">
        <v>26</v>
      </c>
      <c r="S8342" t="s">
        <v>31</v>
      </c>
    </row>
    <row r="8343" spans="1:19" x14ac:dyDescent="0.25">
      <c r="A8343" t="s">
        <v>19</v>
      </c>
      <c r="B8343" t="s">
        <v>6567</v>
      </c>
      <c r="C8343" t="s">
        <v>6568</v>
      </c>
      <c r="D8343" t="s">
        <v>6569</v>
      </c>
      <c r="E8343" t="s">
        <v>3295</v>
      </c>
      <c r="F8343" t="s">
        <v>119</v>
      </c>
      <c r="G8343">
        <v>55376</v>
      </c>
      <c r="H8343">
        <v>45.217806000000003</v>
      </c>
      <c r="I8343">
        <v>-93.598222000000007</v>
      </c>
      <c r="J8343" s="1" t="d">
        <v>2019-03-07</v>
      </c>
      <c r="K8343">
        <v>52490</v>
      </c>
      <c r="L8343" t="s">
        <v>71</v>
      </c>
      <c r="M8343" s="1" t="d">
        <v>2013-07-16</v>
      </c>
      <c r="N8343">
        <v>7</v>
      </c>
      <c r="O8343">
        <v>16</v>
      </c>
      <c r="P8343">
        <v>2013</v>
      </c>
      <c r="Q8343" t="s">
        <v>35</v>
      </c>
      <c r="R8343" t="s">
        <v>26</v>
      </c>
      <c r="S8343" t="s">
        <v>31</v>
      </c>
    </row>
    <row r="8344" spans="1:19" x14ac:dyDescent="0.25">
      <c r="A8344" t="s">
        <v>19</v>
      </c>
      <c r="B8344" t="s">
        <v>13078</v>
      </c>
      <c r="C8344" t="s">
        <v>13079</v>
      </c>
      <c r="D8344" t="s">
        <v>13080</v>
      </c>
      <c r="E8344" t="s">
        <v>13081</v>
      </c>
      <c r="F8344" t="s">
        <v>157</v>
      </c>
      <c r="G8344">
        <v>17701</v>
      </c>
      <c r="H8344">
        <v>41.237003999999999</v>
      </c>
      <c r="I8344">
        <v>-77.038235</v>
      </c>
      <c r="J8344" s="1" t="d">
        <v>2018-09-10</v>
      </c>
      <c r="K8344">
        <v>52495</v>
      </c>
      <c r="L8344" t="s">
        <v>30</v>
      </c>
      <c r="M8344" s="1" t="d">
        <v>2013-11-15</v>
      </c>
      <c r="N8344">
        <v>11</v>
      </c>
      <c r="O8344">
        <v>15</v>
      </c>
      <c r="P8344">
        <v>2013</v>
      </c>
      <c r="Q8344" t="s">
        <v>35</v>
      </c>
      <c r="R8344" t="s">
        <v>26</v>
      </c>
      <c r="S8344" t="s">
        <v>31</v>
      </c>
    </row>
    <row r="8345" spans="1:19" x14ac:dyDescent="0.25">
      <c r="A8345" t="s">
        <v>19</v>
      </c>
      <c r="B8345" t="s">
        <v>13095</v>
      </c>
      <c r="C8345" t="s">
        <v>13096</v>
      </c>
      <c r="D8345" t="s">
        <v>13097</v>
      </c>
      <c r="E8345" t="s">
        <v>6658</v>
      </c>
      <c r="F8345" t="s">
        <v>37</v>
      </c>
      <c r="G8345">
        <v>75602</v>
      </c>
      <c r="H8345">
        <v>32.453200000000002</v>
      </c>
      <c r="I8345">
        <v>-94.706348000000006</v>
      </c>
      <c r="J8345" s="1" t="d">
        <v>2019-03-07</v>
      </c>
      <c r="K8345">
        <v>52500</v>
      </c>
      <c r="L8345" t="s">
        <v>71</v>
      </c>
      <c r="M8345" s="1" t="d">
        <v>2013-06-01</v>
      </c>
      <c r="N8345">
        <v>6</v>
      </c>
      <c r="O8345">
        <v>1</v>
      </c>
      <c r="P8345">
        <v>2013</v>
      </c>
      <c r="Q8345" t="s">
        <v>35</v>
      </c>
      <c r="R8345" t="s">
        <v>26</v>
      </c>
      <c r="S8345" t="s">
        <v>31</v>
      </c>
    </row>
    <row r="8346" spans="1:19" x14ac:dyDescent="0.25">
      <c r="A8346" t="s">
        <v>19</v>
      </c>
      <c r="B8346" t="s">
        <v>13098</v>
      </c>
      <c r="C8346" t="s">
        <v>13099</v>
      </c>
      <c r="D8346" t="s">
        <v>13100</v>
      </c>
      <c r="E8346" t="s">
        <v>13101</v>
      </c>
      <c r="F8346" t="s">
        <v>143</v>
      </c>
      <c r="G8346">
        <v>73020</v>
      </c>
      <c r="H8346">
        <v>35.395749000000002</v>
      </c>
      <c r="I8346">
        <v>-97.267868000000007</v>
      </c>
      <c r="J8346" s="1" t="d">
        <v>2018-07-09</v>
      </c>
      <c r="K8346">
        <v>52501</v>
      </c>
      <c r="L8346" t="s">
        <v>30</v>
      </c>
      <c r="M8346" s="1" t="d">
        <v>2013-08-14</v>
      </c>
      <c r="N8346">
        <v>8</v>
      </c>
      <c r="O8346">
        <v>14</v>
      </c>
      <c r="P8346">
        <v>2013</v>
      </c>
      <c r="Q8346" t="s">
        <v>35</v>
      </c>
      <c r="R8346" t="s">
        <v>26</v>
      </c>
      <c r="S8346" t="s">
        <v>31</v>
      </c>
    </row>
    <row r="8347" spans="1:19" x14ac:dyDescent="0.25">
      <c r="A8347" t="s">
        <v>19</v>
      </c>
      <c r="B8347" t="s">
        <v>13110</v>
      </c>
      <c r="C8347" t="s">
        <v>13111</v>
      </c>
      <c r="E8347" t="s">
        <v>10203</v>
      </c>
      <c r="F8347" t="s">
        <v>269</v>
      </c>
      <c r="G8347">
        <v>23324</v>
      </c>
      <c r="H8347">
        <v>36.789181999999997</v>
      </c>
      <c r="I8347">
        <v>-76.264404999999996</v>
      </c>
      <c r="J8347" s="1" t="d">
        <v>2019-02-06</v>
      </c>
      <c r="K8347">
        <v>52505</v>
      </c>
      <c r="L8347" t="s">
        <v>103</v>
      </c>
      <c r="M8347" s="1" t="d">
        <v>2013-06-01</v>
      </c>
      <c r="N8347">
        <v>6</v>
      </c>
      <c r="O8347">
        <v>1</v>
      </c>
      <c r="P8347">
        <v>2013</v>
      </c>
      <c r="Q8347" t="s">
        <v>35</v>
      </c>
      <c r="R8347" t="s">
        <v>26</v>
      </c>
      <c r="S8347" t="s">
        <v>27</v>
      </c>
    </row>
    <row r="8348" spans="1:19" x14ac:dyDescent="0.25">
      <c r="A8348" t="s">
        <v>19</v>
      </c>
      <c r="B8348" t="s">
        <v>13112</v>
      </c>
      <c r="C8348" t="s">
        <v>13113</v>
      </c>
      <c r="E8348" t="s">
        <v>2619</v>
      </c>
      <c r="F8348" t="s">
        <v>513</v>
      </c>
      <c r="G8348">
        <v>54904</v>
      </c>
      <c r="H8348">
        <v>44.100797999999998</v>
      </c>
      <c r="I8348">
        <v>-88.541832999999997</v>
      </c>
      <c r="J8348" s="1" t="d">
        <v>2019-03-07</v>
      </c>
      <c r="K8348">
        <v>52506</v>
      </c>
      <c r="L8348" t="s">
        <v>71</v>
      </c>
      <c r="M8348" s="1" t="d">
        <v>2013-08-15</v>
      </c>
      <c r="N8348">
        <v>8</v>
      </c>
      <c r="O8348">
        <v>15</v>
      </c>
      <c r="P8348">
        <v>2013</v>
      </c>
      <c r="Q8348" t="s">
        <v>35</v>
      </c>
      <c r="R8348" t="s">
        <v>26</v>
      </c>
      <c r="S8348" t="s">
        <v>31</v>
      </c>
    </row>
    <row r="8349" spans="1:19" x14ac:dyDescent="0.25">
      <c r="A8349" t="s">
        <v>312</v>
      </c>
      <c r="B8349" t="s">
        <v>3544</v>
      </c>
      <c r="C8349" t="s">
        <v>13114</v>
      </c>
      <c r="E8349" t="s">
        <v>359</v>
      </c>
      <c r="F8349" t="s">
        <v>170</v>
      </c>
      <c r="G8349">
        <v>91342</v>
      </c>
      <c r="H8349">
        <v>34.303421</v>
      </c>
      <c r="I8349">
        <v>-118.478754</v>
      </c>
      <c r="J8349" s="1" t="d">
        <v>2019-03-07</v>
      </c>
      <c r="K8349">
        <v>52509</v>
      </c>
      <c r="L8349" t="s">
        <v>71</v>
      </c>
      <c r="M8349" s="1" t="d">
        <v>2013-07-15</v>
      </c>
      <c r="N8349">
        <v>7</v>
      </c>
      <c r="O8349">
        <v>15</v>
      </c>
      <c r="P8349">
        <v>2013</v>
      </c>
      <c r="R8349" t="s">
        <v>26</v>
      </c>
      <c r="S8349" t="s">
        <v>31</v>
      </c>
    </row>
    <row r="8350" spans="1:19" x14ac:dyDescent="0.25">
      <c r="A8350" t="s">
        <v>312</v>
      </c>
      <c r="B8350" t="s">
        <v>13115</v>
      </c>
      <c r="C8350" t="s">
        <v>13116</v>
      </c>
      <c r="E8350" t="s">
        <v>8526</v>
      </c>
      <c r="F8350" t="s">
        <v>496</v>
      </c>
      <c r="G8350">
        <v>49508</v>
      </c>
      <c r="H8350">
        <v>42.884117000000003</v>
      </c>
      <c r="I8350">
        <v>-85.625518999999997</v>
      </c>
      <c r="J8350" s="1" t="d">
        <v>2018-11-08</v>
      </c>
      <c r="K8350">
        <v>52510</v>
      </c>
      <c r="L8350" t="s">
        <v>30</v>
      </c>
      <c r="M8350" s="1" t="d">
        <v>2013-07-15</v>
      </c>
      <c r="N8350">
        <v>7</v>
      </c>
      <c r="O8350">
        <v>15</v>
      </c>
      <c r="P8350">
        <v>2013</v>
      </c>
      <c r="R8350" t="s">
        <v>26</v>
      </c>
      <c r="S8350" t="s">
        <v>31</v>
      </c>
    </row>
    <row r="8351" spans="1:19" x14ac:dyDescent="0.25">
      <c r="A8351" t="s">
        <v>338</v>
      </c>
      <c r="B8351" t="s">
        <v>13123</v>
      </c>
      <c r="C8351" t="s">
        <v>13124</v>
      </c>
      <c r="E8351" t="s">
        <v>308</v>
      </c>
      <c r="F8351" t="s">
        <v>170</v>
      </c>
      <c r="G8351">
        <v>92264</v>
      </c>
      <c r="H8351">
        <v>33.829433000000002</v>
      </c>
      <c r="I8351">
        <v>-116.51291399999999</v>
      </c>
      <c r="J8351" s="1" t="d">
        <v>2018-04-03</v>
      </c>
      <c r="K8351">
        <v>52524</v>
      </c>
      <c r="L8351" t="s">
        <v>13125</v>
      </c>
      <c r="M8351" s="1" t="d">
        <v>2013-03-07</v>
      </c>
      <c r="N8351">
        <v>3</v>
      </c>
      <c r="O8351">
        <v>7</v>
      </c>
      <c r="P8351">
        <v>2013</v>
      </c>
      <c r="R8351" t="s">
        <v>26</v>
      </c>
      <c r="S8351" t="s">
        <v>31</v>
      </c>
    </row>
    <row r="8352" spans="1:19" x14ac:dyDescent="0.25">
      <c r="A8352" t="s">
        <v>338</v>
      </c>
      <c r="B8352" t="s">
        <v>13126</v>
      </c>
      <c r="C8352" t="s">
        <v>13127</v>
      </c>
      <c r="E8352" t="s">
        <v>308</v>
      </c>
      <c r="F8352" t="s">
        <v>170</v>
      </c>
      <c r="G8352">
        <v>92262</v>
      </c>
      <c r="H8352">
        <v>33.819685</v>
      </c>
      <c r="I8352">
        <v>-116.521241</v>
      </c>
      <c r="J8352" s="1" t="d">
        <v>2018-04-03</v>
      </c>
      <c r="K8352">
        <v>52525</v>
      </c>
      <c r="L8352" t="s">
        <v>30</v>
      </c>
      <c r="M8352" s="1" t="d">
        <v>2013-08-07</v>
      </c>
      <c r="N8352">
        <v>8</v>
      </c>
      <c r="O8352">
        <v>7</v>
      </c>
      <c r="P8352">
        <v>2013</v>
      </c>
      <c r="R8352" t="s">
        <v>26</v>
      </c>
      <c r="S8352" t="s">
        <v>31</v>
      </c>
    </row>
    <row r="8353" spans="1:19" x14ac:dyDescent="0.25">
      <c r="A8353" t="s">
        <v>338</v>
      </c>
      <c r="B8353" t="s">
        <v>13128</v>
      </c>
      <c r="C8353" t="s">
        <v>13129</v>
      </c>
      <c r="E8353" t="s">
        <v>308</v>
      </c>
      <c r="F8353" t="s">
        <v>170</v>
      </c>
      <c r="G8353">
        <v>92264</v>
      </c>
      <c r="H8353">
        <v>33.824348999999998</v>
      </c>
      <c r="I8353">
        <v>-116.511521</v>
      </c>
      <c r="J8353" s="1" t="d">
        <v>2018-04-03</v>
      </c>
      <c r="K8353">
        <v>52526</v>
      </c>
      <c r="L8353" t="s">
        <v>30</v>
      </c>
      <c r="M8353" s="1" t="d">
        <v>2013-03-11</v>
      </c>
      <c r="N8353">
        <v>3</v>
      </c>
      <c r="O8353">
        <v>11</v>
      </c>
      <c r="P8353">
        <v>2013</v>
      </c>
      <c r="R8353" t="s">
        <v>26</v>
      </c>
      <c r="S8353" t="s">
        <v>31</v>
      </c>
    </row>
    <row r="8354" spans="1:19" x14ac:dyDescent="0.25">
      <c r="A8354" t="s">
        <v>338</v>
      </c>
      <c r="B8354" t="s">
        <v>13130</v>
      </c>
      <c r="C8354" t="s">
        <v>13131</v>
      </c>
      <c r="D8354" t="s">
        <v>13132</v>
      </c>
      <c r="E8354" t="s">
        <v>308</v>
      </c>
      <c r="F8354" t="s">
        <v>170</v>
      </c>
      <c r="G8354">
        <v>92264</v>
      </c>
      <c r="H8354">
        <v>33.823087999999998</v>
      </c>
      <c r="I8354">
        <v>-116.51262800000001</v>
      </c>
      <c r="J8354" s="1" t="d">
        <v>2018-04-03</v>
      </c>
      <c r="K8354">
        <v>52527</v>
      </c>
      <c r="L8354" t="s">
        <v>30</v>
      </c>
      <c r="M8354" s="1" t="d">
        <v>2013-03-07</v>
      </c>
      <c r="N8354">
        <v>3</v>
      </c>
      <c r="O8354">
        <v>7</v>
      </c>
      <c r="P8354">
        <v>2013</v>
      </c>
      <c r="R8354" t="s">
        <v>26</v>
      </c>
      <c r="S8354" t="s">
        <v>31</v>
      </c>
    </row>
    <row r="8355" spans="1:19" x14ac:dyDescent="0.25">
      <c r="A8355" t="s">
        <v>338</v>
      </c>
      <c r="B8355" t="s">
        <v>13133</v>
      </c>
      <c r="C8355" t="s">
        <v>13134</v>
      </c>
      <c r="E8355" t="s">
        <v>308</v>
      </c>
      <c r="F8355" t="s">
        <v>170</v>
      </c>
      <c r="G8355">
        <v>92262</v>
      </c>
      <c r="H8355">
        <v>33.825859000000001</v>
      </c>
      <c r="I8355">
        <v>-116.53817600000001</v>
      </c>
      <c r="J8355" s="1" t="d">
        <v>2018-04-03</v>
      </c>
      <c r="K8355">
        <v>52528</v>
      </c>
      <c r="L8355" t="s">
        <v>30</v>
      </c>
      <c r="M8355" s="1" t="d">
        <v>2013-08-05</v>
      </c>
      <c r="N8355">
        <v>8</v>
      </c>
      <c r="O8355">
        <v>5</v>
      </c>
      <c r="P8355">
        <v>2013</v>
      </c>
      <c r="R8355" t="s">
        <v>26</v>
      </c>
      <c r="S8355" t="s">
        <v>31</v>
      </c>
    </row>
    <row r="8356" spans="1:19" x14ac:dyDescent="0.25">
      <c r="A8356" t="s">
        <v>338</v>
      </c>
      <c r="B8356" t="s">
        <v>13137</v>
      </c>
      <c r="C8356" t="s">
        <v>13138</v>
      </c>
      <c r="E8356" t="s">
        <v>757</v>
      </c>
      <c r="F8356" t="s">
        <v>202</v>
      </c>
      <c r="G8356">
        <v>33150</v>
      </c>
      <c r="H8356">
        <v>25.857351000000001</v>
      </c>
      <c r="I8356">
        <v>-80.210401000000005</v>
      </c>
      <c r="J8356" s="1" t="d">
        <v>2019-02-06</v>
      </c>
      <c r="K8356">
        <v>52533</v>
      </c>
      <c r="L8356" t="s">
        <v>103</v>
      </c>
      <c r="M8356" s="1" t="d">
        <v>2013-06-01</v>
      </c>
      <c r="N8356">
        <v>6</v>
      </c>
      <c r="O8356">
        <v>1</v>
      </c>
      <c r="P8356">
        <v>2013</v>
      </c>
      <c r="R8356" t="s">
        <v>26</v>
      </c>
      <c r="S8356" t="s">
        <v>31</v>
      </c>
    </row>
    <row r="8357" spans="1:19" x14ac:dyDescent="0.25">
      <c r="A8357" t="s">
        <v>338</v>
      </c>
      <c r="B8357" t="s">
        <v>13139</v>
      </c>
      <c r="C8357" t="s">
        <v>13140</v>
      </c>
      <c r="E8357" t="s">
        <v>10559</v>
      </c>
      <c r="F8357" t="s">
        <v>202</v>
      </c>
      <c r="G8357">
        <v>33324</v>
      </c>
      <c r="H8357">
        <v>26.105136999999999</v>
      </c>
      <c r="I8357">
        <v>-80.260073000000006</v>
      </c>
      <c r="J8357" s="1" t="d">
        <v>2018-09-10</v>
      </c>
      <c r="K8357">
        <v>52535</v>
      </c>
      <c r="L8357" t="s">
        <v>30</v>
      </c>
      <c r="M8357" s="1" t="d">
        <v>2013-04-01</v>
      </c>
      <c r="N8357">
        <v>4</v>
      </c>
      <c r="O8357">
        <v>1</v>
      </c>
      <c r="P8357">
        <v>2013</v>
      </c>
      <c r="R8357" t="s">
        <v>26</v>
      </c>
      <c r="S8357" t="s">
        <v>27</v>
      </c>
    </row>
    <row r="8358" spans="1:19" x14ac:dyDescent="0.25">
      <c r="A8358" t="s">
        <v>338</v>
      </c>
      <c r="B8358" t="s">
        <v>13141</v>
      </c>
      <c r="C8358" t="s">
        <v>13142</v>
      </c>
      <c r="E8358" t="s">
        <v>1589</v>
      </c>
      <c r="F8358" t="s">
        <v>57</v>
      </c>
      <c r="G8358">
        <v>46143</v>
      </c>
      <c r="H8358">
        <v>39.599421999999997</v>
      </c>
      <c r="I8358">
        <v>-86.107107999999997</v>
      </c>
      <c r="J8358" s="1" t="d">
        <v>2018-07-09</v>
      </c>
      <c r="K8358">
        <v>52540</v>
      </c>
      <c r="L8358" t="s">
        <v>30</v>
      </c>
      <c r="M8358" s="1" t="d">
        <v>2013-04-01</v>
      </c>
      <c r="N8358">
        <v>4</v>
      </c>
      <c r="O8358">
        <v>1</v>
      </c>
      <c r="P8358">
        <v>2013</v>
      </c>
      <c r="R8358" t="s">
        <v>26</v>
      </c>
      <c r="S8358" t="s">
        <v>31</v>
      </c>
    </row>
    <row r="8359" spans="1:19" x14ac:dyDescent="0.25">
      <c r="A8359" t="s">
        <v>338</v>
      </c>
      <c r="B8359" t="s">
        <v>13141</v>
      </c>
      <c r="C8359" t="s">
        <v>13142</v>
      </c>
      <c r="E8359" t="s">
        <v>1589</v>
      </c>
      <c r="F8359" t="s">
        <v>57</v>
      </c>
      <c r="G8359">
        <v>46143</v>
      </c>
      <c r="H8359">
        <v>39.599421999999997</v>
      </c>
      <c r="I8359">
        <v>-86.107107999999997</v>
      </c>
      <c r="J8359" s="1" t="d">
        <v>2018-07-09</v>
      </c>
      <c r="K8359">
        <v>52541</v>
      </c>
      <c r="L8359" t="s">
        <v>30</v>
      </c>
      <c r="M8359" s="1" t="d">
        <v>2013-04-01</v>
      </c>
      <c r="N8359">
        <v>4</v>
      </c>
      <c r="O8359">
        <v>1</v>
      </c>
      <c r="P8359">
        <v>2013</v>
      </c>
      <c r="R8359" t="s">
        <v>26</v>
      </c>
      <c r="S8359" t="s">
        <v>27</v>
      </c>
    </row>
    <row r="8360" spans="1:19" x14ac:dyDescent="0.25">
      <c r="A8360" t="s">
        <v>338</v>
      </c>
      <c r="B8360" t="s">
        <v>13147</v>
      </c>
      <c r="C8360" t="s">
        <v>13148</v>
      </c>
      <c r="E8360" t="s">
        <v>13149</v>
      </c>
      <c r="F8360" t="s">
        <v>496</v>
      </c>
      <c r="G8360">
        <v>48879</v>
      </c>
      <c r="H8360">
        <v>42.981825000000001</v>
      </c>
      <c r="I8360">
        <v>-84.544563999999994</v>
      </c>
      <c r="J8360" s="1" t="d">
        <v>2018-12-11</v>
      </c>
      <c r="K8360">
        <v>52545</v>
      </c>
      <c r="L8360" t="s">
        <v>30</v>
      </c>
      <c r="M8360" s="1" t="d">
        <v>2013-04-01</v>
      </c>
      <c r="N8360">
        <v>4</v>
      </c>
      <c r="O8360">
        <v>1</v>
      </c>
      <c r="P8360">
        <v>2013</v>
      </c>
      <c r="R8360" t="s">
        <v>26</v>
      </c>
      <c r="S8360" t="s">
        <v>31</v>
      </c>
    </row>
    <row r="8361" spans="1:19" x14ac:dyDescent="0.25">
      <c r="A8361" t="s">
        <v>338</v>
      </c>
      <c r="B8361" t="s">
        <v>13150</v>
      </c>
      <c r="C8361" t="s">
        <v>13151</v>
      </c>
      <c r="D8361" t="s">
        <v>13152</v>
      </c>
      <c r="E8361" t="s">
        <v>7923</v>
      </c>
      <c r="F8361" t="s">
        <v>496</v>
      </c>
      <c r="G8361">
        <v>48327</v>
      </c>
      <c r="H8361">
        <v>42.661082999999998</v>
      </c>
      <c r="I8361">
        <v>-83.404687999999993</v>
      </c>
      <c r="J8361" s="1" t="d">
        <v>2018-06-05</v>
      </c>
      <c r="K8361">
        <v>52546</v>
      </c>
      <c r="L8361" t="s">
        <v>30</v>
      </c>
      <c r="M8361" s="1" t="d">
        <v>2013-06-01</v>
      </c>
      <c r="N8361">
        <v>6</v>
      </c>
      <c r="O8361">
        <v>1</v>
      </c>
      <c r="P8361">
        <v>2013</v>
      </c>
      <c r="R8361" t="s">
        <v>26</v>
      </c>
      <c r="S8361" t="s">
        <v>31</v>
      </c>
    </row>
    <row r="8362" spans="1:19" x14ac:dyDescent="0.25">
      <c r="A8362" t="s">
        <v>338</v>
      </c>
      <c r="B8362" t="s">
        <v>13153</v>
      </c>
      <c r="C8362" t="s">
        <v>13154</v>
      </c>
      <c r="E8362" t="s">
        <v>5543</v>
      </c>
      <c r="F8362" t="s">
        <v>119</v>
      </c>
      <c r="G8362">
        <v>55304</v>
      </c>
      <c r="H8362">
        <v>45.221679999999999</v>
      </c>
      <c r="I8362">
        <v>-93.309691999999998</v>
      </c>
      <c r="J8362" s="1" t="d">
        <v>2018-12-11</v>
      </c>
      <c r="K8362">
        <v>52547</v>
      </c>
      <c r="L8362" t="s">
        <v>13155</v>
      </c>
      <c r="M8362" s="1" t="d">
        <v>2013-06-14</v>
      </c>
      <c r="N8362">
        <v>6</v>
      </c>
      <c r="O8362">
        <v>14</v>
      </c>
      <c r="P8362">
        <v>2013</v>
      </c>
      <c r="R8362" t="s">
        <v>26</v>
      </c>
      <c r="S8362" t="s">
        <v>31</v>
      </c>
    </row>
    <row r="8363" spans="1:19" x14ac:dyDescent="0.25">
      <c r="A8363" t="s">
        <v>338</v>
      </c>
      <c r="B8363" t="s">
        <v>13156</v>
      </c>
      <c r="C8363" t="s">
        <v>13157</v>
      </c>
      <c r="D8363" t="s">
        <v>13158</v>
      </c>
      <c r="E8363" t="s">
        <v>3989</v>
      </c>
      <c r="F8363" t="s">
        <v>269</v>
      </c>
      <c r="G8363">
        <v>22903</v>
      </c>
      <c r="H8363">
        <v>38.036315000000002</v>
      </c>
      <c r="I8363">
        <v>-78.506591</v>
      </c>
      <c r="J8363" s="1" t="d">
        <v>2019-02-06</v>
      </c>
      <c r="K8363">
        <v>52553</v>
      </c>
      <c r="L8363" t="s">
        <v>103</v>
      </c>
      <c r="M8363" s="1" t="d">
        <v>2013-04-26</v>
      </c>
      <c r="N8363">
        <v>4</v>
      </c>
      <c r="O8363">
        <v>26</v>
      </c>
      <c r="P8363">
        <v>2013</v>
      </c>
      <c r="R8363" t="s">
        <v>26</v>
      </c>
      <c r="S8363" t="s">
        <v>31</v>
      </c>
    </row>
    <row r="8364" spans="1:19" x14ac:dyDescent="0.25">
      <c r="A8364" t="s">
        <v>338</v>
      </c>
      <c r="B8364" t="s">
        <v>13159</v>
      </c>
      <c r="C8364" t="s">
        <v>13160</v>
      </c>
      <c r="D8364" t="s">
        <v>13161</v>
      </c>
      <c r="E8364" t="s">
        <v>13162</v>
      </c>
      <c r="F8364" t="s">
        <v>1120</v>
      </c>
      <c r="G8364">
        <v>5764</v>
      </c>
      <c r="H8364">
        <v>43.517128999999997</v>
      </c>
      <c r="I8364">
        <v>-73.239600999999993</v>
      </c>
      <c r="J8364" s="1" t="d">
        <v>2018-06-05</v>
      </c>
      <c r="K8364">
        <v>52555</v>
      </c>
      <c r="L8364" t="s">
        <v>30</v>
      </c>
      <c r="M8364" s="1" t="d">
        <v>2013-06-01</v>
      </c>
      <c r="N8364">
        <v>6</v>
      </c>
      <c r="O8364">
        <v>1</v>
      </c>
      <c r="P8364">
        <v>2013</v>
      </c>
      <c r="R8364" t="s">
        <v>26</v>
      </c>
      <c r="S8364" t="s">
        <v>31</v>
      </c>
    </row>
    <row r="8365" spans="1:19" x14ac:dyDescent="0.25">
      <c r="A8365" t="s">
        <v>338</v>
      </c>
      <c r="B8365" t="s">
        <v>8241</v>
      </c>
      <c r="C8365" t="s">
        <v>13163</v>
      </c>
      <c r="E8365" t="s">
        <v>375</v>
      </c>
      <c r="F8365" t="s">
        <v>119</v>
      </c>
      <c r="G8365">
        <v>56001</v>
      </c>
      <c r="H8365">
        <v>44.173290999999999</v>
      </c>
      <c r="I8365">
        <v>-93.945987000000002</v>
      </c>
      <c r="J8365" s="1" t="d">
        <v>2019-03-07</v>
      </c>
      <c r="K8365">
        <v>52564</v>
      </c>
      <c r="L8365" t="s">
        <v>71</v>
      </c>
      <c r="M8365" s="1" t="d">
        <v>2013-06-14</v>
      </c>
      <c r="N8365">
        <v>6</v>
      </c>
      <c r="O8365">
        <v>14</v>
      </c>
      <c r="P8365">
        <v>2013</v>
      </c>
      <c r="R8365" t="s">
        <v>26</v>
      </c>
      <c r="S8365" t="s">
        <v>31</v>
      </c>
    </row>
    <row r="8366" spans="1:19" x14ac:dyDescent="0.25">
      <c r="A8366" t="s">
        <v>338</v>
      </c>
      <c r="B8366" t="s">
        <v>2545</v>
      </c>
      <c r="C8366" t="s">
        <v>13164</v>
      </c>
      <c r="E8366" t="s">
        <v>120</v>
      </c>
      <c r="F8366" t="s">
        <v>119</v>
      </c>
      <c r="G8366">
        <v>55416</v>
      </c>
      <c r="H8366">
        <v>44.948039000000001</v>
      </c>
      <c r="I8366">
        <v>-93.319332000000003</v>
      </c>
      <c r="J8366" s="1" t="d">
        <v>2019-03-07</v>
      </c>
      <c r="K8366">
        <v>52565</v>
      </c>
      <c r="L8366" t="s">
        <v>71</v>
      </c>
      <c r="M8366" s="1" t="d">
        <v>2013-06-27</v>
      </c>
      <c r="N8366">
        <v>6</v>
      </c>
      <c r="O8366">
        <v>27</v>
      </c>
      <c r="P8366">
        <v>2013</v>
      </c>
      <c r="R8366" t="s">
        <v>26</v>
      </c>
      <c r="S8366" t="s">
        <v>31</v>
      </c>
    </row>
    <row r="8367" spans="1:19" x14ac:dyDescent="0.25">
      <c r="A8367" t="s">
        <v>338</v>
      </c>
      <c r="B8367" t="s">
        <v>13165</v>
      </c>
      <c r="C8367" t="s">
        <v>13166</v>
      </c>
      <c r="E8367" t="s">
        <v>114</v>
      </c>
      <c r="F8367" t="s">
        <v>119</v>
      </c>
      <c r="G8367">
        <v>55423</v>
      </c>
      <c r="H8367">
        <v>44.862200999999999</v>
      </c>
      <c r="I8367">
        <v>-93.282628000000003</v>
      </c>
      <c r="J8367" s="1" t="d">
        <v>2019-04-08</v>
      </c>
      <c r="K8367">
        <v>52566</v>
      </c>
      <c r="L8367" t="s">
        <v>24</v>
      </c>
      <c r="M8367" s="1" t="d">
        <v>2013-06-14</v>
      </c>
      <c r="N8367">
        <v>6</v>
      </c>
      <c r="O8367">
        <v>14</v>
      </c>
      <c r="P8367">
        <v>2013</v>
      </c>
      <c r="R8367" t="s">
        <v>26</v>
      </c>
      <c r="S8367" t="s">
        <v>31</v>
      </c>
    </row>
    <row r="8368" spans="1:19" x14ac:dyDescent="0.25">
      <c r="A8368" t="s">
        <v>338</v>
      </c>
      <c r="B8368" t="s">
        <v>8241</v>
      </c>
      <c r="C8368" t="s">
        <v>13167</v>
      </c>
      <c r="E8368" t="s">
        <v>5524</v>
      </c>
      <c r="F8368" t="s">
        <v>119</v>
      </c>
      <c r="G8368">
        <v>55374</v>
      </c>
      <c r="H8368">
        <v>45.191308999999997</v>
      </c>
      <c r="I8368">
        <v>-93.545154999999994</v>
      </c>
      <c r="J8368" s="1" t="d">
        <v>2019-03-07</v>
      </c>
      <c r="K8368">
        <v>52567</v>
      </c>
      <c r="L8368" t="s">
        <v>71</v>
      </c>
      <c r="M8368" s="1" t="d">
        <v>2013-06-27</v>
      </c>
      <c r="N8368">
        <v>6</v>
      </c>
      <c r="O8368">
        <v>27</v>
      </c>
      <c r="P8368">
        <v>2013</v>
      </c>
      <c r="R8368" t="s">
        <v>26</v>
      </c>
      <c r="S8368" t="s">
        <v>31</v>
      </c>
    </row>
    <row r="8369" spans="1:19" x14ac:dyDescent="0.25">
      <c r="A8369" t="s">
        <v>338</v>
      </c>
      <c r="B8369" t="s">
        <v>8241</v>
      </c>
      <c r="C8369" t="s">
        <v>13168</v>
      </c>
      <c r="E8369" t="s">
        <v>463</v>
      </c>
      <c r="F8369" t="s">
        <v>119</v>
      </c>
      <c r="G8369">
        <v>55113</v>
      </c>
      <c r="H8369">
        <v>45.016531999999998</v>
      </c>
      <c r="I8369">
        <v>-93.186395000000005</v>
      </c>
      <c r="J8369" s="1" t="d">
        <v>2019-03-07</v>
      </c>
      <c r="K8369">
        <v>52568</v>
      </c>
      <c r="L8369" t="s">
        <v>71</v>
      </c>
      <c r="M8369" s="1" t="d">
        <v>2013-06-27</v>
      </c>
      <c r="N8369">
        <v>6</v>
      </c>
      <c r="O8369">
        <v>27</v>
      </c>
      <c r="P8369">
        <v>2013</v>
      </c>
      <c r="R8369" t="s">
        <v>26</v>
      </c>
      <c r="S8369" t="s">
        <v>31</v>
      </c>
    </row>
    <row r="8370" spans="1:19" x14ac:dyDescent="0.25">
      <c r="A8370" t="s">
        <v>338</v>
      </c>
      <c r="B8370" t="s">
        <v>13169</v>
      </c>
      <c r="C8370" t="s">
        <v>13170</v>
      </c>
      <c r="E8370" t="s">
        <v>11988</v>
      </c>
      <c r="F8370" t="s">
        <v>119</v>
      </c>
      <c r="G8370">
        <v>55110</v>
      </c>
      <c r="H8370">
        <v>45.044102000000002</v>
      </c>
      <c r="I8370">
        <v>-93.038002000000006</v>
      </c>
      <c r="J8370" s="1" t="d">
        <v>2018-03-08</v>
      </c>
      <c r="K8370">
        <v>52572</v>
      </c>
      <c r="L8370" t="s">
        <v>13171</v>
      </c>
      <c r="M8370" s="1" t="d">
        <v>2013-06-14</v>
      </c>
      <c r="N8370">
        <v>6</v>
      </c>
      <c r="O8370">
        <v>14</v>
      </c>
      <c r="P8370">
        <v>2013</v>
      </c>
      <c r="R8370" t="s">
        <v>26</v>
      </c>
      <c r="S8370" t="s">
        <v>31</v>
      </c>
    </row>
    <row r="8371" spans="1:19" x14ac:dyDescent="0.25">
      <c r="A8371" t="s">
        <v>338</v>
      </c>
      <c r="B8371" t="s">
        <v>13172</v>
      </c>
      <c r="C8371" t="s">
        <v>13173</v>
      </c>
      <c r="E8371" t="s">
        <v>13174</v>
      </c>
      <c r="F8371" t="s">
        <v>280</v>
      </c>
      <c r="G8371">
        <v>37357</v>
      </c>
      <c r="H8371">
        <v>35.632542000000001</v>
      </c>
      <c r="I8371">
        <v>-85.852604999999997</v>
      </c>
      <c r="J8371" s="1" t="d">
        <v>2019-02-06</v>
      </c>
      <c r="K8371">
        <v>52600</v>
      </c>
      <c r="L8371" t="s">
        <v>103</v>
      </c>
      <c r="M8371" s="1" t="d">
        <v>2013-06-01</v>
      </c>
      <c r="N8371">
        <v>6</v>
      </c>
      <c r="O8371">
        <v>1</v>
      </c>
      <c r="P8371">
        <v>2013</v>
      </c>
      <c r="R8371" t="s">
        <v>26</v>
      </c>
      <c r="S8371" t="s">
        <v>31</v>
      </c>
    </row>
    <row r="8372" spans="1:19" x14ac:dyDescent="0.25">
      <c r="A8372" t="s">
        <v>338</v>
      </c>
      <c r="B8372" t="s">
        <v>13175</v>
      </c>
      <c r="C8372" t="s">
        <v>13176</v>
      </c>
      <c r="E8372" t="s">
        <v>308</v>
      </c>
      <c r="F8372" t="s">
        <v>170</v>
      </c>
      <c r="G8372">
        <v>92262</v>
      </c>
      <c r="H8372">
        <v>33.844486000000003</v>
      </c>
      <c r="I8372">
        <v>-116.5288</v>
      </c>
      <c r="J8372" s="1" t="d">
        <v>2018-04-03</v>
      </c>
      <c r="K8372">
        <v>52603</v>
      </c>
      <c r="L8372" t="s">
        <v>30</v>
      </c>
      <c r="M8372" s="1" t="d">
        <v>2013-08-07</v>
      </c>
      <c r="N8372">
        <v>8</v>
      </c>
      <c r="O8372">
        <v>7</v>
      </c>
      <c r="P8372">
        <v>2013</v>
      </c>
      <c r="R8372" t="s">
        <v>26</v>
      </c>
      <c r="S8372" t="s">
        <v>31</v>
      </c>
    </row>
    <row r="8373" spans="1:19" x14ac:dyDescent="0.25">
      <c r="A8373" t="s">
        <v>338</v>
      </c>
      <c r="B8373" t="s">
        <v>13177</v>
      </c>
      <c r="C8373" t="s">
        <v>13178</v>
      </c>
      <c r="E8373" t="s">
        <v>308</v>
      </c>
      <c r="F8373" t="s">
        <v>170</v>
      </c>
      <c r="G8373">
        <v>92264</v>
      </c>
      <c r="H8373">
        <v>33.819688999999997</v>
      </c>
      <c r="I8373">
        <v>-116.545883</v>
      </c>
      <c r="J8373" s="1" t="d">
        <v>2018-04-03</v>
      </c>
      <c r="K8373">
        <v>52604</v>
      </c>
      <c r="L8373" t="s">
        <v>30</v>
      </c>
      <c r="M8373" s="1" t="d">
        <v>2013-03-11</v>
      </c>
      <c r="N8373">
        <v>3</v>
      </c>
      <c r="O8373">
        <v>11</v>
      </c>
      <c r="P8373">
        <v>2013</v>
      </c>
      <c r="R8373" t="s">
        <v>26</v>
      </c>
      <c r="S8373" t="s">
        <v>31</v>
      </c>
    </row>
    <row r="8374" spans="1:19" x14ac:dyDescent="0.25">
      <c r="A8374" t="s">
        <v>338</v>
      </c>
      <c r="B8374" t="s">
        <v>13179</v>
      </c>
      <c r="C8374" t="s">
        <v>13180</v>
      </c>
      <c r="E8374" t="s">
        <v>308</v>
      </c>
      <c r="F8374" t="s">
        <v>170</v>
      </c>
      <c r="G8374">
        <v>92262</v>
      </c>
      <c r="H8374">
        <v>33.829120000000003</v>
      </c>
      <c r="I8374">
        <v>-116.51549799999999</v>
      </c>
      <c r="J8374" s="1" t="d">
        <v>2018-04-03</v>
      </c>
      <c r="K8374">
        <v>52605</v>
      </c>
      <c r="L8374" t="s">
        <v>30</v>
      </c>
      <c r="M8374" s="1" t="d">
        <v>2013-03-11</v>
      </c>
      <c r="N8374">
        <v>3</v>
      </c>
      <c r="O8374">
        <v>11</v>
      </c>
      <c r="P8374">
        <v>2013</v>
      </c>
      <c r="R8374" t="s">
        <v>26</v>
      </c>
      <c r="S8374" t="s">
        <v>31</v>
      </c>
    </row>
    <row r="8375" spans="1:19" x14ac:dyDescent="0.25">
      <c r="A8375" t="s">
        <v>338</v>
      </c>
      <c r="B8375" t="s">
        <v>13181</v>
      </c>
      <c r="C8375" t="s">
        <v>13182</v>
      </c>
      <c r="E8375" t="s">
        <v>308</v>
      </c>
      <c r="F8375" t="s">
        <v>170</v>
      </c>
      <c r="G8375">
        <v>92262</v>
      </c>
      <c r="H8375">
        <v>33.823214</v>
      </c>
      <c r="I8375">
        <v>-116.512072</v>
      </c>
      <c r="J8375" s="1" t="d">
        <v>2018-04-03</v>
      </c>
      <c r="K8375">
        <v>52606</v>
      </c>
      <c r="L8375" t="s">
        <v>30</v>
      </c>
      <c r="M8375" s="1" t="d">
        <v>2013-03-11</v>
      </c>
      <c r="N8375">
        <v>3</v>
      </c>
      <c r="O8375">
        <v>11</v>
      </c>
      <c r="P8375">
        <v>2013</v>
      </c>
      <c r="R8375" t="s">
        <v>26</v>
      </c>
      <c r="S8375" t="s">
        <v>31</v>
      </c>
    </row>
    <row r="8376" spans="1:19" x14ac:dyDescent="0.25">
      <c r="A8376" t="s">
        <v>338</v>
      </c>
      <c r="B8376" t="s">
        <v>13183</v>
      </c>
      <c r="C8376" t="s">
        <v>13184</v>
      </c>
      <c r="E8376" t="s">
        <v>308</v>
      </c>
      <c r="F8376" t="s">
        <v>170</v>
      </c>
      <c r="G8376">
        <v>92262</v>
      </c>
      <c r="H8376">
        <v>33.867738000000003</v>
      </c>
      <c r="I8376">
        <v>-116.552297</v>
      </c>
      <c r="J8376" s="1" t="d">
        <v>2018-04-03</v>
      </c>
      <c r="K8376">
        <v>52607</v>
      </c>
      <c r="L8376" t="s">
        <v>30</v>
      </c>
      <c r="M8376" s="1" t="d">
        <v>2013-09-01</v>
      </c>
      <c r="N8376">
        <v>9</v>
      </c>
      <c r="O8376">
        <v>1</v>
      </c>
      <c r="P8376">
        <v>2013</v>
      </c>
      <c r="R8376" t="s">
        <v>26</v>
      </c>
      <c r="S8376" t="s">
        <v>31</v>
      </c>
    </row>
    <row r="8377" spans="1:19" x14ac:dyDescent="0.25">
      <c r="A8377" t="s">
        <v>338</v>
      </c>
      <c r="B8377" t="s">
        <v>13185</v>
      </c>
      <c r="C8377" t="s">
        <v>13186</v>
      </c>
      <c r="E8377" t="s">
        <v>308</v>
      </c>
      <c r="F8377" t="s">
        <v>170</v>
      </c>
      <c r="G8377">
        <v>92264</v>
      </c>
      <c r="H8377">
        <v>33.819716999999997</v>
      </c>
      <c r="I8377">
        <v>-116.528226</v>
      </c>
      <c r="J8377" s="1" t="d">
        <v>2018-04-03</v>
      </c>
      <c r="K8377">
        <v>52608</v>
      </c>
      <c r="L8377" t="s">
        <v>30</v>
      </c>
      <c r="M8377" s="1" t="d">
        <v>2013-03-11</v>
      </c>
      <c r="N8377">
        <v>3</v>
      </c>
      <c r="O8377">
        <v>11</v>
      </c>
      <c r="P8377">
        <v>2013</v>
      </c>
      <c r="R8377" t="s">
        <v>26</v>
      </c>
      <c r="S8377" t="s">
        <v>31</v>
      </c>
    </row>
    <row r="8378" spans="1:19" x14ac:dyDescent="0.25">
      <c r="A8378" t="s">
        <v>338</v>
      </c>
      <c r="B8378" t="s">
        <v>13187</v>
      </c>
      <c r="C8378" t="s">
        <v>13188</v>
      </c>
      <c r="E8378" t="s">
        <v>308</v>
      </c>
      <c r="F8378" t="s">
        <v>170</v>
      </c>
      <c r="G8378">
        <v>92262</v>
      </c>
      <c r="H8378">
        <v>33.820650000000001</v>
      </c>
      <c r="I8378">
        <v>-116.5468</v>
      </c>
      <c r="J8378" s="1" t="d">
        <v>2018-04-03</v>
      </c>
      <c r="K8378">
        <v>52610</v>
      </c>
      <c r="L8378" t="s">
        <v>30</v>
      </c>
      <c r="M8378" s="1" t="d">
        <v>2013-08-06</v>
      </c>
      <c r="N8378">
        <v>8</v>
      </c>
      <c r="O8378">
        <v>6</v>
      </c>
      <c r="P8378">
        <v>2013</v>
      </c>
      <c r="R8378" t="s">
        <v>26</v>
      </c>
      <c r="S8378" t="s">
        <v>31</v>
      </c>
    </row>
    <row r="8379" spans="1:19" x14ac:dyDescent="0.25">
      <c r="A8379" t="s">
        <v>338</v>
      </c>
      <c r="B8379" t="s">
        <v>13189</v>
      </c>
      <c r="C8379" t="s">
        <v>13190</v>
      </c>
      <c r="E8379" t="s">
        <v>308</v>
      </c>
      <c r="F8379" t="s">
        <v>170</v>
      </c>
      <c r="G8379">
        <v>92262</v>
      </c>
      <c r="H8379">
        <v>33.858372000000003</v>
      </c>
      <c r="I8379">
        <v>-116.558122</v>
      </c>
      <c r="J8379" s="1" t="d">
        <v>2018-07-09</v>
      </c>
      <c r="K8379">
        <v>52611</v>
      </c>
      <c r="L8379" t="s">
        <v>30</v>
      </c>
      <c r="M8379" s="1" t="d">
        <v>2013-08-14</v>
      </c>
      <c r="N8379">
        <v>8</v>
      </c>
      <c r="O8379">
        <v>14</v>
      </c>
      <c r="P8379">
        <v>2013</v>
      </c>
      <c r="R8379" t="s">
        <v>26</v>
      </c>
      <c r="S8379" t="s">
        <v>31</v>
      </c>
    </row>
    <row r="8380" spans="1:19" x14ac:dyDescent="0.25">
      <c r="A8380" t="s">
        <v>338</v>
      </c>
      <c r="B8380" t="s">
        <v>13191</v>
      </c>
      <c r="C8380" t="s">
        <v>13192</v>
      </c>
      <c r="E8380" t="s">
        <v>308</v>
      </c>
      <c r="F8380" t="s">
        <v>170</v>
      </c>
      <c r="G8380">
        <v>92262</v>
      </c>
      <c r="H8380">
        <v>33.837311</v>
      </c>
      <c r="I8380">
        <v>-116.54085600000001</v>
      </c>
      <c r="J8380" s="1" t="d">
        <v>2018-04-03</v>
      </c>
      <c r="K8380">
        <v>52612</v>
      </c>
      <c r="L8380" t="s">
        <v>30</v>
      </c>
      <c r="M8380" s="1" t="d">
        <v>2013-09-01</v>
      </c>
      <c r="N8380">
        <v>9</v>
      </c>
      <c r="O8380">
        <v>1</v>
      </c>
      <c r="P8380">
        <v>2013</v>
      </c>
      <c r="R8380" t="s">
        <v>26</v>
      </c>
      <c r="S8380" t="s">
        <v>31</v>
      </c>
    </row>
    <row r="8381" spans="1:19" x14ac:dyDescent="0.25">
      <c r="A8381" t="s">
        <v>338</v>
      </c>
      <c r="B8381" t="s">
        <v>13193</v>
      </c>
      <c r="C8381" t="s">
        <v>13194</v>
      </c>
      <c r="E8381" t="s">
        <v>3009</v>
      </c>
      <c r="F8381" t="s">
        <v>129</v>
      </c>
      <c r="G8381">
        <v>80524</v>
      </c>
      <c r="H8381">
        <v>40.589483000000001</v>
      </c>
      <c r="I8381">
        <v>-105.063519</v>
      </c>
      <c r="J8381" s="1" t="d">
        <v>2018-11-08</v>
      </c>
      <c r="K8381">
        <v>52620</v>
      </c>
      <c r="L8381" t="s">
        <v>30</v>
      </c>
      <c r="M8381" s="1" t="d">
        <v>2013-07-01</v>
      </c>
      <c r="N8381">
        <v>7</v>
      </c>
      <c r="O8381">
        <v>1</v>
      </c>
      <c r="P8381">
        <v>2013</v>
      </c>
      <c r="R8381" t="s">
        <v>26</v>
      </c>
      <c r="S8381" t="s">
        <v>31</v>
      </c>
    </row>
    <row r="8382" spans="1:19" x14ac:dyDescent="0.25">
      <c r="A8382" t="s">
        <v>338</v>
      </c>
      <c r="B8382" t="s">
        <v>13195</v>
      </c>
      <c r="C8382" t="s">
        <v>13196</v>
      </c>
      <c r="E8382" t="s">
        <v>13197</v>
      </c>
      <c r="F8382" t="s">
        <v>67</v>
      </c>
      <c r="G8382">
        <v>6405</v>
      </c>
      <c r="H8382">
        <v>41.292504999999998</v>
      </c>
      <c r="I8382">
        <v>-72.789844000000002</v>
      </c>
      <c r="J8382" s="1" t="d">
        <v>2019-04-08</v>
      </c>
      <c r="K8382">
        <v>52621</v>
      </c>
      <c r="L8382" t="s">
        <v>24</v>
      </c>
      <c r="M8382" s="1" t="d">
        <v>2013-07-01</v>
      </c>
      <c r="N8382">
        <v>7</v>
      </c>
      <c r="O8382">
        <v>1</v>
      </c>
      <c r="P8382">
        <v>2013</v>
      </c>
      <c r="R8382" t="s">
        <v>26</v>
      </c>
      <c r="S8382" t="s">
        <v>31</v>
      </c>
    </row>
    <row r="8383" spans="1:19" x14ac:dyDescent="0.25">
      <c r="A8383" t="s">
        <v>338</v>
      </c>
      <c r="B8383" t="s">
        <v>13201</v>
      </c>
      <c r="C8383" t="s">
        <v>13202</v>
      </c>
      <c r="E8383" t="s">
        <v>13203</v>
      </c>
      <c r="F8383" t="s">
        <v>170</v>
      </c>
      <c r="G8383">
        <v>96146</v>
      </c>
      <c r="H8383">
        <v>39.195909999999998</v>
      </c>
      <c r="I8383">
        <v>-120.236254</v>
      </c>
      <c r="J8383" s="1" t="d">
        <v>2018-12-11</v>
      </c>
      <c r="K8383">
        <v>52640</v>
      </c>
      <c r="L8383" t="s">
        <v>30</v>
      </c>
      <c r="M8383" s="1" t="d">
        <v>2013-08-01</v>
      </c>
      <c r="N8383">
        <v>8</v>
      </c>
      <c r="O8383">
        <v>1</v>
      </c>
      <c r="P8383">
        <v>2013</v>
      </c>
      <c r="R8383" t="s">
        <v>26</v>
      </c>
      <c r="S8383" t="s">
        <v>31</v>
      </c>
    </row>
    <row r="8384" spans="1:19" x14ac:dyDescent="0.25">
      <c r="A8384" t="s">
        <v>338</v>
      </c>
      <c r="B8384" t="s">
        <v>13204</v>
      </c>
      <c r="C8384" t="s">
        <v>13205</v>
      </c>
      <c r="D8384" t="s">
        <v>13206</v>
      </c>
      <c r="E8384" t="s">
        <v>2931</v>
      </c>
      <c r="F8384" t="s">
        <v>129</v>
      </c>
      <c r="G8384">
        <v>80537</v>
      </c>
      <c r="H8384">
        <v>40.394378000000003</v>
      </c>
      <c r="I8384">
        <v>-105.070159</v>
      </c>
      <c r="J8384" s="1" t="d">
        <v>2018-09-10</v>
      </c>
      <c r="K8384">
        <v>52642</v>
      </c>
      <c r="L8384" t="s">
        <v>30</v>
      </c>
      <c r="M8384" s="1" t="d">
        <v>2013-08-01</v>
      </c>
      <c r="N8384">
        <v>8</v>
      </c>
      <c r="O8384">
        <v>1</v>
      </c>
      <c r="P8384">
        <v>2013</v>
      </c>
      <c r="R8384" t="s">
        <v>26</v>
      </c>
      <c r="S8384" t="s">
        <v>31</v>
      </c>
    </row>
    <row r="8385" spans="1:19" x14ac:dyDescent="0.25">
      <c r="A8385" t="s">
        <v>338</v>
      </c>
      <c r="B8385" t="s">
        <v>13207</v>
      </c>
      <c r="C8385" t="s">
        <v>13208</v>
      </c>
      <c r="D8385" t="s">
        <v>13209</v>
      </c>
      <c r="E8385" t="s">
        <v>2931</v>
      </c>
      <c r="F8385" t="s">
        <v>129</v>
      </c>
      <c r="G8385">
        <v>80538</v>
      </c>
      <c r="H8385">
        <v>40.413400000000003</v>
      </c>
      <c r="I8385">
        <v>-105.05171</v>
      </c>
      <c r="J8385" s="1" t="d">
        <v>2018-09-10</v>
      </c>
      <c r="K8385">
        <v>52643</v>
      </c>
      <c r="L8385" t="s">
        <v>30</v>
      </c>
      <c r="M8385" s="1" t="d">
        <v>2013-08-01</v>
      </c>
      <c r="N8385">
        <v>8</v>
      </c>
      <c r="O8385">
        <v>1</v>
      </c>
      <c r="P8385">
        <v>2013</v>
      </c>
      <c r="R8385" t="s">
        <v>26</v>
      </c>
      <c r="S8385" t="s">
        <v>31</v>
      </c>
    </row>
    <row r="8386" spans="1:19" x14ac:dyDescent="0.25">
      <c r="A8386" t="s">
        <v>338</v>
      </c>
      <c r="B8386" t="s">
        <v>13210</v>
      </c>
      <c r="C8386" t="s">
        <v>13211</v>
      </c>
      <c r="D8386" t="s">
        <v>13212</v>
      </c>
      <c r="E8386" t="s">
        <v>2931</v>
      </c>
      <c r="F8386" t="s">
        <v>129</v>
      </c>
      <c r="G8386">
        <v>80537</v>
      </c>
      <c r="H8386">
        <v>40.393945000000002</v>
      </c>
      <c r="I8386">
        <v>-105.115875</v>
      </c>
      <c r="J8386" s="1" t="d">
        <v>2018-09-10</v>
      </c>
      <c r="K8386">
        <v>52645</v>
      </c>
      <c r="L8386" t="s">
        <v>30</v>
      </c>
      <c r="M8386" s="1" t="d">
        <v>2013-08-01</v>
      </c>
      <c r="N8386">
        <v>8</v>
      </c>
      <c r="O8386">
        <v>1</v>
      </c>
      <c r="P8386">
        <v>2013</v>
      </c>
      <c r="R8386" t="s">
        <v>26</v>
      </c>
      <c r="S8386" t="s">
        <v>31</v>
      </c>
    </row>
    <row r="8387" spans="1:19" x14ac:dyDescent="0.25">
      <c r="A8387" t="s">
        <v>338</v>
      </c>
      <c r="B8387" t="s">
        <v>13213</v>
      </c>
      <c r="C8387" t="s">
        <v>13214</v>
      </c>
      <c r="E8387" t="s">
        <v>12089</v>
      </c>
      <c r="F8387" t="s">
        <v>67</v>
      </c>
      <c r="G8387">
        <v>6037</v>
      </c>
      <c r="H8387">
        <v>41.631028000000001</v>
      </c>
      <c r="I8387">
        <v>-72.742309000000006</v>
      </c>
      <c r="J8387" s="1" t="d">
        <v>2019-04-08</v>
      </c>
      <c r="K8387">
        <v>52647</v>
      </c>
      <c r="L8387" t="s">
        <v>24</v>
      </c>
      <c r="M8387" s="1" t="d">
        <v>2013-06-01</v>
      </c>
      <c r="N8387">
        <v>6</v>
      </c>
      <c r="O8387">
        <v>1</v>
      </c>
      <c r="P8387">
        <v>2013</v>
      </c>
      <c r="R8387" t="s">
        <v>26</v>
      </c>
      <c r="S8387" t="s">
        <v>27</v>
      </c>
    </row>
    <row r="8388" spans="1:19" x14ac:dyDescent="0.25">
      <c r="A8388" t="s">
        <v>338</v>
      </c>
      <c r="B8388" t="s">
        <v>13217</v>
      </c>
      <c r="C8388" t="s">
        <v>13218</v>
      </c>
      <c r="E8388" t="s">
        <v>13219</v>
      </c>
      <c r="F8388" t="s">
        <v>67</v>
      </c>
      <c r="G8388">
        <v>6357</v>
      </c>
      <c r="H8388">
        <v>41.354042999999997</v>
      </c>
      <c r="I8388">
        <v>-72.211434999999994</v>
      </c>
      <c r="J8388" s="1" t="d">
        <v>2019-04-08</v>
      </c>
      <c r="K8388">
        <v>52650</v>
      </c>
      <c r="L8388" t="s">
        <v>24</v>
      </c>
      <c r="M8388" s="1" t="d">
        <v>2013-04-01</v>
      </c>
      <c r="N8388">
        <v>4</v>
      </c>
      <c r="O8388">
        <v>1</v>
      </c>
      <c r="P8388">
        <v>2013</v>
      </c>
      <c r="R8388" t="s">
        <v>26</v>
      </c>
      <c r="S8388" t="s">
        <v>31</v>
      </c>
    </row>
    <row r="8389" spans="1:19" x14ac:dyDescent="0.25">
      <c r="A8389" t="s">
        <v>338</v>
      </c>
      <c r="B8389" t="s">
        <v>13223</v>
      </c>
      <c r="C8389" t="s">
        <v>13224</v>
      </c>
      <c r="D8389" t="s">
        <v>13225</v>
      </c>
      <c r="E8389" t="s">
        <v>1757</v>
      </c>
      <c r="F8389" t="s">
        <v>373</v>
      </c>
      <c r="G8389">
        <v>61761</v>
      </c>
      <c r="H8389">
        <v>40.508628000000002</v>
      </c>
      <c r="I8389">
        <v>-88.984814</v>
      </c>
      <c r="J8389" s="1" t="d">
        <v>2018-09-10</v>
      </c>
      <c r="K8389">
        <v>52656</v>
      </c>
      <c r="L8389" t="s">
        <v>30</v>
      </c>
      <c r="M8389" s="1" t="d">
        <v>2013-06-01</v>
      </c>
      <c r="N8389">
        <v>6</v>
      </c>
      <c r="O8389">
        <v>1</v>
      </c>
      <c r="P8389">
        <v>2013</v>
      </c>
      <c r="R8389" t="s">
        <v>26</v>
      </c>
      <c r="S8389" t="s">
        <v>31</v>
      </c>
    </row>
    <row r="8390" spans="1:19" x14ac:dyDescent="0.25">
      <c r="A8390" t="s">
        <v>338</v>
      </c>
      <c r="B8390" t="s">
        <v>13226</v>
      </c>
      <c r="C8390" t="s">
        <v>13227</v>
      </c>
      <c r="D8390" t="s">
        <v>13228</v>
      </c>
      <c r="E8390" t="s">
        <v>5908</v>
      </c>
      <c r="F8390" t="s">
        <v>57</v>
      </c>
      <c r="G8390">
        <v>46038</v>
      </c>
      <c r="H8390">
        <v>39.972850999999999</v>
      </c>
      <c r="I8390">
        <v>-86.005157999999994</v>
      </c>
      <c r="J8390" s="1" t="d">
        <v>2018-07-09</v>
      </c>
      <c r="K8390">
        <v>52657</v>
      </c>
      <c r="L8390" t="s">
        <v>30</v>
      </c>
      <c r="M8390" s="1" t="d">
        <v>2013-01-01</v>
      </c>
      <c r="N8390">
        <v>1</v>
      </c>
      <c r="O8390">
        <v>1</v>
      </c>
      <c r="P8390">
        <v>2013</v>
      </c>
      <c r="R8390" t="s">
        <v>26</v>
      </c>
      <c r="S8390" t="s">
        <v>31</v>
      </c>
    </row>
    <row r="8391" spans="1:19" x14ac:dyDescent="0.25">
      <c r="A8391" t="s">
        <v>338</v>
      </c>
      <c r="B8391" t="s">
        <v>13229</v>
      </c>
      <c r="C8391" t="s">
        <v>13230</v>
      </c>
      <c r="D8391" t="s">
        <v>13231</v>
      </c>
      <c r="E8391" t="s">
        <v>13232</v>
      </c>
      <c r="F8391" t="s">
        <v>57</v>
      </c>
      <c r="G8391">
        <v>47577</v>
      </c>
      <c r="H8391">
        <v>38.165557</v>
      </c>
      <c r="I8391">
        <v>-86.813354000000004</v>
      </c>
      <c r="J8391" s="1" t="d">
        <v>2018-07-09</v>
      </c>
      <c r="K8391">
        <v>52658</v>
      </c>
      <c r="L8391" t="s">
        <v>30</v>
      </c>
      <c r="M8391" s="1" t="d">
        <v>2013-08-01</v>
      </c>
      <c r="N8391">
        <v>8</v>
      </c>
      <c r="O8391">
        <v>1</v>
      </c>
      <c r="P8391">
        <v>2013</v>
      </c>
      <c r="R8391" t="s">
        <v>26</v>
      </c>
      <c r="S8391" t="s">
        <v>31</v>
      </c>
    </row>
    <row r="8392" spans="1:19" x14ac:dyDescent="0.25">
      <c r="A8392" t="s">
        <v>338</v>
      </c>
      <c r="B8392" t="s">
        <v>13236</v>
      </c>
      <c r="C8392" t="s">
        <v>13237</v>
      </c>
      <c r="E8392" t="s">
        <v>11601</v>
      </c>
      <c r="F8392" t="s">
        <v>1026</v>
      </c>
      <c r="G8392">
        <v>3581</v>
      </c>
      <c r="H8392">
        <v>44.393768999999999</v>
      </c>
      <c r="I8392">
        <v>-71.189755000000005</v>
      </c>
      <c r="J8392" s="1" t="d">
        <v>2018-12-11</v>
      </c>
      <c r="K8392">
        <v>52660</v>
      </c>
      <c r="L8392" t="s">
        <v>30</v>
      </c>
      <c r="M8392" s="1" t="d">
        <v>2013-08-01</v>
      </c>
      <c r="N8392">
        <v>8</v>
      </c>
      <c r="O8392">
        <v>1</v>
      </c>
      <c r="P8392">
        <v>2013</v>
      </c>
      <c r="R8392" t="s">
        <v>26</v>
      </c>
      <c r="S8392" t="s">
        <v>31</v>
      </c>
    </row>
    <row r="8393" spans="1:19" x14ac:dyDescent="0.25">
      <c r="A8393" t="s">
        <v>19</v>
      </c>
      <c r="B8393" t="s">
        <v>10959</v>
      </c>
      <c r="C8393" t="s">
        <v>13238</v>
      </c>
      <c r="E8393" t="s">
        <v>1846</v>
      </c>
      <c r="F8393" t="s">
        <v>40</v>
      </c>
      <c r="G8393">
        <v>72401</v>
      </c>
      <c r="H8393">
        <v>35.821863</v>
      </c>
      <c r="I8393">
        <v>-90.570634999999996</v>
      </c>
      <c r="J8393" s="1" t="d">
        <v>2019-04-08</v>
      </c>
      <c r="K8393">
        <v>52681</v>
      </c>
      <c r="L8393" t="s">
        <v>24</v>
      </c>
      <c r="M8393" s="1" t="d">
        <v>2013-10-15</v>
      </c>
      <c r="N8393">
        <v>10</v>
      </c>
      <c r="O8393">
        <v>15</v>
      </c>
      <c r="P8393">
        <v>2013</v>
      </c>
      <c r="Q8393" t="s">
        <v>35</v>
      </c>
      <c r="R8393" t="s">
        <v>26</v>
      </c>
      <c r="S8393" t="s">
        <v>31</v>
      </c>
    </row>
    <row r="8394" spans="1:19" x14ac:dyDescent="0.25">
      <c r="A8394" t="s">
        <v>19</v>
      </c>
      <c r="B8394" t="s">
        <v>13239</v>
      </c>
      <c r="C8394" t="s">
        <v>13240</v>
      </c>
      <c r="D8394" t="s">
        <v>13241</v>
      </c>
      <c r="E8394" t="s">
        <v>5346</v>
      </c>
      <c r="F8394" t="s">
        <v>170</v>
      </c>
      <c r="G8394">
        <v>92867</v>
      </c>
      <c r="H8394">
        <v>33.811509999999998</v>
      </c>
      <c r="I8394">
        <v>-117.86801699999999</v>
      </c>
      <c r="J8394" s="1" t="d">
        <v>2018-12-11</v>
      </c>
      <c r="K8394">
        <v>52683</v>
      </c>
      <c r="L8394" t="s">
        <v>30</v>
      </c>
      <c r="M8394" s="1" t="d">
        <v>2013-09-12</v>
      </c>
      <c r="N8394">
        <v>9</v>
      </c>
      <c r="O8394">
        <v>12</v>
      </c>
      <c r="P8394">
        <v>2013</v>
      </c>
      <c r="Q8394" t="s">
        <v>35</v>
      </c>
      <c r="R8394" t="s">
        <v>26</v>
      </c>
      <c r="S8394" t="s">
        <v>31</v>
      </c>
    </row>
    <row r="8395" spans="1:19" x14ac:dyDescent="0.25">
      <c r="A8395" t="s">
        <v>19</v>
      </c>
      <c r="B8395" t="s">
        <v>1309</v>
      </c>
      <c r="C8395" t="s">
        <v>13244</v>
      </c>
      <c r="D8395" t="s">
        <v>13245</v>
      </c>
      <c r="E8395" t="s">
        <v>2368</v>
      </c>
      <c r="F8395" t="s">
        <v>202</v>
      </c>
      <c r="G8395">
        <v>33619</v>
      </c>
      <c r="H8395">
        <v>27.895254999999999</v>
      </c>
      <c r="I8395">
        <v>-82.401746000000003</v>
      </c>
      <c r="J8395" s="1" t="d">
        <v>2018-08-07</v>
      </c>
      <c r="K8395">
        <v>52685</v>
      </c>
      <c r="L8395" t="s">
        <v>30</v>
      </c>
      <c r="M8395" s="1" t="d">
        <v>2013-11-15</v>
      </c>
      <c r="N8395">
        <v>11</v>
      </c>
      <c r="O8395">
        <v>15</v>
      </c>
      <c r="P8395">
        <v>2013</v>
      </c>
      <c r="Q8395" t="s">
        <v>35</v>
      </c>
      <c r="R8395" t="s">
        <v>26</v>
      </c>
      <c r="S8395" t="s">
        <v>31</v>
      </c>
    </row>
    <row r="8396" spans="1:19" x14ac:dyDescent="0.25">
      <c r="A8396" t="s">
        <v>19</v>
      </c>
      <c r="B8396" t="s">
        <v>13256</v>
      </c>
      <c r="C8396" t="s">
        <v>13257</v>
      </c>
      <c r="D8396" t="s">
        <v>13258</v>
      </c>
      <c r="E8396" t="s">
        <v>13259</v>
      </c>
      <c r="F8396" t="s">
        <v>157</v>
      </c>
      <c r="G8396">
        <v>16066</v>
      </c>
      <c r="H8396">
        <v>40.686368999999999</v>
      </c>
      <c r="I8396">
        <v>-80.086298999999997</v>
      </c>
      <c r="J8396" s="1" t="d">
        <v>2018-11-08</v>
      </c>
      <c r="K8396">
        <v>52689</v>
      </c>
      <c r="L8396" t="s">
        <v>30</v>
      </c>
      <c r="M8396" s="1" t="d">
        <v>2013-09-16</v>
      </c>
      <c r="N8396">
        <v>9</v>
      </c>
      <c r="O8396">
        <v>16</v>
      </c>
      <c r="P8396">
        <v>2013</v>
      </c>
      <c r="Q8396" t="s">
        <v>25</v>
      </c>
      <c r="R8396" t="s">
        <v>26</v>
      </c>
      <c r="S8396" t="s">
        <v>31</v>
      </c>
    </row>
    <row r="8397" spans="1:19" x14ac:dyDescent="0.25">
      <c r="A8397" t="s">
        <v>19</v>
      </c>
      <c r="B8397" t="s">
        <v>13260</v>
      </c>
      <c r="C8397" t="s">
        <v>13261</v>
      </c>
      <c r="E8397" t="s">
        <v>1485</v>
      </c>
      <c r="F8397" t="s">
        <v>157</v>
      </c>
      <c r="G8397">
        <v>15219</v>
      </c>
      <c r="H8397">
        <v>40.431027999999998</v>
      </c>
      <c r="I8397">
        <v>-80.001115999999996</v>
      </c>
      <c r="J8397" s="1" t="d">
        <v>2018-03-08</v>
      </c>
      <c r="K8397">
        <v>52691</v>
      </c>
      <c r="L8397" t="s">
        <v>13262</v>
      </c>
      <c r="M8397" s="1" t="d">
        <v>2013-07-25</v>
      </c>
      <c r="N8397">
        <v>7</v>
      </c>
      <c r="O8397">
        <v>25</v>
      </c>
      <c r="P8397">
        <v>2013</v>
      </c>
      <c r="Q8397" t="s">
        <v>25</v>
      </c>
      <c r="R8397" t="s">
        <v>26</v>
      </c>
      <c r="S8397" t="s">
        <v>31</v>
      </c>
    </row>
    <row r="8398" spans="1:19" x14ac:dyDescent="0.25">
      <c r="A8398" t="s">
        <v>19</v>
      </c>
      <c r="B8398" t="s">
        <v>13267</v>
      </c>
      <c r="C8398" t="s">
        <v>13268</v>
      </c>
      <c r="D8398" t="s">
        <v>13269</v>
      </c>
      <c r="E8398" t="s">
        <v>13270</v>
      </c>
      <c r="F8398" t="s">
        <v>101</v>
      </c>
      <c r="G8398">
        <v>84098</v>
      </c>
      <c r="H8398">
        <v>40.733902</v>
      </c>
      <c r="I8398">
        <v>-111.499306</v>
      </c>
      <c r="J8398" s="1" t="d">
        <v>2019-01-10</v>
      </c>
      <c r="K8398">
        <v>52695</v>
      </c>
      <c r="L8398" t="s">
        <v>30</v>
      </c>
      <c r="M8398" s="1" t="d">
        <v>2013-12-16</v>
      </c>
      <c r="N8398">
        <v>12</v>
      </c>
      <c r="O8398">
        <v>16</v>
      </c>
      <c r="P8398">
        <v>2013</v>
      </c>
      <c r="Q8398" t="s">
        <v>35</v>
      </c>
      <c r="R8398" t="s">
        <v>26</v>
      </c>
      <c r="S8398" t="s">
        <v>31</v>
      </c>
    </row>
    <row r="8399" spans="1:19" x14ac:dyDescent="0.25">
      <c r="A8399" t="s">
        <v>19</v>
      </c>
      <c r="B8399" t="s">
        <v>13271</v>
      </c>
      <c r="C8399" t="s">
        <v>13272</v>
      </c>
      <c r="E8399" t="s">
        <v>13273</v>
      </c>
      <c r="F8399" t="s">
        <v>269</v>
      </c>
      <c r="G8399">
        <v>24210</v>
      </c>
      <c r="H8399">
        <v>36.707324999999997</v>
      </c>
      <c r="I8399">
        <v>-81.983574000000004</v>
      </c>
      <c r="J8399" s="1" t="d">
        <v>2019-02-06</v>
      </c>
      <c r="K8399">
        <v>52697</v>
      </c>
      <c r="L8399" t="s">
        <v>103</v>
      </c>
      <c r="M8399" s="1" t="d">
        <v>2013-09-12</v>
      </c>
      <c r="N8399">
        <v>9</v>
      </c>
      <c r="O8399">
        <v>12</v>
      </c>
      <c r="P8399">
        <v>2013</v>
      </c>
      <c r="Q8399" t="s">
        <v>33</v>
      </c>
      <c r="R8399" t="s">
        <v>26</v>
      </c>
      <c r="S8399" t="s">
        <v>27</v>
      </c>
    </row>
    <row r="8400" spans="1:19" x14ac:dyDescent="0.25">
      <c r="A8400" t="s">
        <v>312</v>
      </c>
      <c r="B8400" t="s">
        <v>13274</v>
      </c>
      <c r="C8400" t="s">
        <v>13275</v>
      </c>
      <c r="E8400" t="s">
        <v>13276</v>
      </c>
      <c r="F8400" t="s">
        <v>59</v>
      </c>
      <c r="G8400">
        <v>44087</v>
      </c>
      <c r="H8400">
        <v>41.282398309999998</v>
      </c>
      <c r="I8400">
        <v>-81.441049680000006</v>
      </c>
      <c r="J8400" s="1" t="d">
        <v>2019-02-06</v>
      </c>
      <c r="K8400">
        <v>52698</v>
      </c>
      <c r="L8400" t="s">
        <v>103</v>
      </c>
      <c r="M8400" s="1" t="d">
        <v>2013-08-15</v>
      </c>
      <c r="N8400">
        <v>8</v>
      </c>
      <c r="O8400">
        <v>15</v>
      </c>
      <c r="P8400">
        <v>2013</v>
      </c>
      <c r="R8400" t="s">
        <v>26</v>
      </c>
      <c r="S8400" t="s">
        <v>31</v>
      </c>
    </row>
    <row r="8401" spans="1:19" x14ac:dyDescent="0.25">
      <c r="A8401" t="s">
        <v>312</v>
      </c>
      <c r="B8401" t="s">
        <v>13277</v>
      </c>
      <c r="C8401" t="s">
        <v>13278</v>
      </c>
      <c r="E8401" t="s">
        <v>1455</v>
      </c>
      <c r="F8401" t="s">
        <v>55</v>
      </c>
      <c r="G8401">
        <v>98433</v>
      </c>
      <c r="H8401">
        <v>47.091856</v>
      </c>
      <c r="I8401">
        <v>-122.57257799999999</v>
      </c>
      <c r="J8401" s="1" t="d">
        <v>2019-01-10</v>
      </c>
      <c r="K8401">
        <v>52700</v>
      </c>
      <c r="L8401" t="s">
        <v>30</v>
      </c>
      <c r="M8401" s="1" t="d">
        <v>2013-08-01</v>
      </c>
      <c r="N8401">
        <v>8</v>
      </c>
      <c r="O8401">
        <v>1</v>
      </c>
      <c r="P8401">
        <v>2013</v>
      </c>
      <c r="R8401" t="s">
        <v>26</v>
      </c>
      <c r="S8401" t="s">
        <v>27</v>
      </c>
    </row>
    <row r="8402" spans="1:19" x14ac:dyDescent="0.25">
      <c r="A8402" t="s">
        <v>312</v>
      </c>
      <c r="B8402" t="s">
        <v>13279</v>
      </c>
      <c r="C8402" t="s">
        <v>13280</v>
      </c>
      <c r="E8402" t="s">
        <v>2107</v>
      </c>
      <c r="F8402" t="s">
        <v>513</v>
      </c>
      <c r="G8402">
        <v>54914</v>
      </c>
      <c r="H8402">
        <v>44.273684000000003</v>
      </c>
      <c r="I8402">
        <v>-88.435564999999997</v>
      </c>
      <c r="J8402" s="1" t="d">
        <v>2018-11-08</v>
      </c>
      <c r="K8402">
        <v>52701</v>
      </c>
      <c r="L8402" t="s">
        <v>30</v>
      </c>
      <c r="M8402" s="1" t="d">
        <v>2013-01-15</v>
      </c>
      <c r="N8402">
        <v>1</v>
      </c>
      <c r="O8402">
        <v>15</v>
      </c>
      <c r="P8402">
        <v>2013</v>
      </c>
      <c r="R8402" t="s">
        <v>26</v>
      </c>
      <c r="S8402" t="s">
        <v>31</v>
      </c>
    </row>
    <row r="8403" spans="1:19" x14ac:dyDescent="0.25">
      <c r="A8403" t="s">
        <v>312</v>
      </c>
      <c r="B8403" t="s">
        <v>13281</v>
      </c>
      <c r="C8403" t="s">
        <v>13282</v>
      </c>
      <c r="E8403" t="s">
        <v>13283</v>
      </c>
      <c r="F8403" t="s">
        <v>513</v>
      </c>
      <c r="G8403">
        <v>53012</v>
      </c>
      <c r="H8403">
        <v>43.279862000000001</v>
      </c>
      <c r="I8403">
        <v>-87.988716999999994</v>
      </c>
      <c r="J8403" s="1" t="d">
        <v>2018-11-08</v>
      </c>
      <c r="K8403">
        <v>52702</v>
      </c>
      <c r="L8403" t="s">
        <v>30</v>
      </c>
      <c r="M8403" s="1" t="d">
        <v>2013-08-15</v>
      </c>
      <c r="N8403">
        <v>8</v>
      </c>
      <c r="O8403">
        <v>15</v>
      </c>
      <c r="P8403">
        <v>2013</v>
      </c>
      <c r="R8403" t="s">
        <v>26</v>
      </c>
      <c r="S8403" t="s">
        <v>31</v>
      </c>
    </row>
    <row r="8404" spans="1:19" x14ac:dyDescent="0.25">
      <c r="A8404" t="s">
        <v>312</v>
      </c>
      <c r="B8404" t="s">
        <v>7948</v>
      </c>
      <c r="C8404" t="s">
        <v>13284</v>
      </c>
      <c r="E8404" t="s">
        <v>1157</v>
      </c>
      <c r="F8404" t="s">
        <v>327</v>
      </c>
      <c r="G8404">
        <v>52556</v>
      </c>
      <c r="H8404">
        <v>41.011879999999998</v>
      </c>
      <c r="I8404">
        <v>-91.997536999999994</v>
      </c>
      <c r="J8404" s="1" t="d">
        <v>2019-04-08</v>
      </c>
      <c r="K8404">
        <v>52705</v>
      </c>
      <c r="L8404" t="s">
        <v>24</v>
      </c>
      <c r="M8404" s="1" t="d">
        <v>2013-08-05</v>
      </c>
      <c r="N8404">
        <v>8</v>
      </c>
      <c r="O8404">
        <v>5</v>
      </c>
      <c r="P8404">
        <v>2013</v>
      </c>
      <c r="R8404" t="s">
        <v>26</v>
      </c>
      <c r="S8404" t="s">
        <v>31</v>
      </c>
    </row>
    <row r="8405" spans="1:19" x14ac:dyDescent="0.25">
      <c r="A8405" t="s">
        <v>312</v>
      </c>
      <c r="B8405" t="s">
        <v>13287</v>
      </c>
      <c r="C8405" t="s">
        <v>13288</v>
      </c>
      <c r="E8405" t="s">
        <v>2345</v>
      </c>
      <c r="F8405" t="s">
        <v>496</v>
      </c>
      <c r="G8405">
        <v>48917</v>
      </c>
      <c r="H8405">
        <v>42.740627000000003</v>
      </c>
      <c r="I8405">
        <v>-84.641733000000002</v>
      </c>
      <c r="J8405" s="1" t="d">
        <v>2018-11-08</v>
      </c>
      <c r="K8405">
        <v>52708</v>
      </c>
      <c r="L8405" t="s">
        <v>30</v>
      </c>
      <c r="M8405" s="1" t="d">
        <v>2013-08-15</v>
      </c>
      <c r="N8405">
        <v>8</v>
      </c>
      <c r="O8405">
        <v>15</v>
      </c>
      <c r="P8405">
        <v>2013</v>
      </c>
      <c r="R8405" t="s">
        <v>26</v>
      </c>
      <c r="S8405" t="s">
        <v>31</v>
      </c>
    </row>
    <row r="8406" spans="1:19" x14ac:dyDescent="0.25">
      <c r="A8406" t="s">
        <v>312</v>
      </c>
      <c r="B8406" t="s">
        <v>13289</v>
      </c>
      <c r="C8406" t="s">
        <v>13290</v>
      </c>
      <c r="E8406" t="s">
        <v>2345</v>
      </c>
      <c r="F8406" t="s">
        <v>496</v>
      </c>
      <c r="G8406">
        <v>48910</v>
      </c>
      <c r="H8406">
        <v>42.694830000000003</v>
      </c>
      <c r="I8406">
        <v>-84.547550000000001</v>
      </c>
      <c r="J8406" s="1" t="d">
        <v>2018-11-08</v>
      </c>
      <c r="K8406">
        <v>52709</v>
      </c>
      <c r="L8406" t="s">
        <v>30</v>
      </c>
      <c r="M8406" s="1" t="d">
        <v>2013-08-15</v>
      </c>
      <c r="N8406">
        <v>8</v>
      </c>
      <c r="O8406">
        <v>15</v>
      </c>
      <c r="P8406">
        <v>2013</v>
      </c>
      <c r="R8406" t="s">
        <v>26</v>
      </c>
      <c r="S8406" t="s">
        <v>31</v>
      </c>
    </row>
    <row r="8407" spans="1:19" x14ac:dyDescent="0.25">
      <c r="A8407" t="s">
        <v>312</v>
      </c>
      <c r="B8407" t="s">
        <v>13291</v>
      </c>
      <c r="C8407" t="s">
        <v>13292</v>
      </c>
      <c r="E8407" t="s">
        <v>2345</v>
      </c>
      <c r="F8407" t="s">
        <v>496</v>
      </c>
      <c r="G8407">
        <v>48906</v>
      </c>
      <c r="H8407">
        <v>42.747687999999997</v>
      </c>
      <c r="I8407">
        <v>-84.546988999999996</v>
      </c>
      <c r="J8407" s="1" t="d">
        <v>2018-11-08</v>
      </c>
      <c r="K8407">
        <v>52710</v>
      </c>
      <c r="L8407" t="s">
        <v>30</v>
      </c>
      <c r="M8407" s="1" t="d">
        <v>2013-07-15</v>
      </c>
      <c r="N8407">
        <v>7</v>
      </c>
      <c r="O8407">
        <v>15</v>
      </c>
      <c r="P8407">
        <v>2013</v>
      </c>
      <c r="R8407" t="s">
        <v>26</v>
      </c>
      <c r="S8407" t="s">
        <v>31</v>
      </c>
    </row>
    <row r="8408" spans="1:19" x14ac:dyDescent="0.25">
      <c r="A8408" t="s">
        <v>312</v>
      </c>
      <c r="B8408" t="s">
        <v>13293</v>
      </c>
      <c r="C8408" t="s">
        <v>13294</v>
      </c>
      <c r="E8408" t="s">
        <v>3470</v>
      </c>
      <c r="F8408" t="s">
        <v>496</v>
      </c>
      <c r="G8408">
        <v>48197</v>
      </c>
      <c r="H8408">
        <v>42.228825999999998</v>
      </c>
      <c r="I8408">
        <v>-83.644064</v>
      </c>
      <c r="J8408" s="1" t="d">
        <v>2018-11-08</v>
      </c>
      <c r="K8408">
        <v>52711</v>
      </c>
      <c r="L8408" t="s">
        <v>30</v>
      </c>
      <c r="M8408" s="1" t="d">
        <v>2013-08-15</v>
      </c>
      <c r="N8408">
        <v>8</v>
      </c>
      <c r="O8408">
        <v>15</v>
      </c>
      <c r="P8408">
        <v>2013</v>
      </c>
      <c r="R8408" t="s">
        <v>26</v>
      </c>
      <c r="S8408" t="s">
        <v>31</v>
      </c>
    </row>
    <row r="8409" spans="1:19" x14ac:dyDescent="0.25">
      <c r="A8409" t="s">
        <v>312</v>
      </c>
      <c r="B8409" t="s">
        <v>13295</v>
      </c>
      <c r="C8409" t="s">
        <v>13296</v>
      </c>
      <c r="E8409" t="s">
        <v>120</v>
      </c>
      <c r="F8409" t="s">
        <v>119</v>
      </c>
      <c r="G8409">
        <v>55404</v>
      </c>
      <c r="H8409">
        <v>44.954552</v>
      </c>
      <c r="I8409">
        <v>-93.244251000000006</v>
      </c>
      <c r="J8409" s="1" t="d">
        <v>2019-04-08</v>
      </c>
      <c r="K8409">
        <v>52712</v>
      </c>
      <c r="L8409" t="s">
        <v>24</v>
      </c>
      <c r="M8409" s="1" t="d">
        <v>2013-01-15</v>
      </c>
      <c r="N8409">
        <v>1</v>
      </c>
      <c r="O8409">
        <v>15</v>
      </c>
      <c r="P8409">
        <v>2013</v>
      </c>
      <c r="R8409" t="s">
        <v>26</v>
      </c>
      <c r="S8409" t="s">
        <v>27</v>
      </c>
    </row>
    <row r="8410" spans="1:19" x14ac:dyDescent="0.25">
      <c r="A8410" t="s">
        <v>312</v>
      </c>
      <c r="B8410" t="s">
        <v>13297</v>
      </c>
      <c r="C8410" t="s">
        <v>13298</v>
      </c>
      <c r="E8410" t="s">
        <v>7403</v>
      </c>
      <c r="F8410" t="s">
        <v>59</v>
      </c>
      <c r="G8410">
        <v>44134</v>
      </c>
      <c r="H8410">
        <v>41.404480999999997</v>
      </c>
      <c r="I8410">
        <v>-81.711085999999995</v>
      </c>
      <c r="J8410" s="1" t="d">
        <v>2019-03-07</v>
      </c>
      <c r="K8410">
        <v>52713</v>
      </c>
      <c r="L8410" t="s">
        <v>71</v>
      </c>
      <c r="M8410" s="1" t="d">
        <v>2013-06-15</v>
      </c>
      <c r="N8410">
        <v>6</v>
      </c>
      <c r="O8410">
        <v>15</v>
      </c>
      <c r="P8410">
        <v>2013</v>
      </c>
      <c r="R8410" t="s">
        <v>26</v>
      </c>
      <c r="S8410" t="s">
        <v>31</v>
      </c>
    </row>
    <row r="8411" spans="1:19" x14ac:dyDescent="0.25">
      <c r="A8411" t="s">
        <v>338</v>
      </c>
      <c r="B8411" t="s">
        <v>13299</v>
      </c>
      <c r="C8411" t="s">
        <v>13300</v>
      </c>
      <c r="D8411" t="s">
        <v>13301</v>
      </c>
      <c r="E8411" t="s">
        <v>13302</v>
      </c>
      <c r="F8411" t="s">
        <v>170</v>
      </c>
      <c r="G8411">
        <v>91302</v>
      </c>
      <c r="H8411">
        <v>34.104235000000003</v>
      </c>
      <c r="I8411">
        <v>-118.711535</v>
      </c>
      <c r="J8411" s="1" t="d">
        <v>2018-06-05</v>
      </c>
      <c r="K8411">
        <v>52722</v>
      </c>
      <c r="L8411" t="s">
        <v>13303</v>
      </c>
      <c r="M8411" s="1" t="d">
        <v>2013-07-16</v>
      </c>
      <c r="N8411">
        <v>7</v>
      </c>
      <c r="O8411">
        <v>16</v>
      </c>
      <c r="P8411">
        <v>2013</v>
      </c>
      <c r="R8411" t="s">
        <v>26</v>
      </c>
      <c r="S8411" t="s">
        <v>31</v>
      </c>
    </row>
    <row r="8412" spans="1:19" x14ac:dyDescent="0.25">
      <c r="A8412" t="s">
        <v>338</v>
      </c>
      <c r="B8412" t="s">
        <v>13304</v>
      </c>
      <c r="C8412" t="s">
        <v>13305</v>
      </c>
      <c r="D8412" t="s">
        <v>13306</v>
      </c>
      <c r="E8412" t="s">
        <v>8252</v>
      </c>
      <c r="F8412" t="s">
        <v>170</v>
      </c>
      <c r="G8412">
        <v>90265</v>
      </c>
      <c r="H8412">
        <v>34.046376000000002</v>
      </c>
      <c r="I8412">
        <v>-118.931544</v>
      </c>
      <c r="J8412" s="1" t="d">
        <v>2018-05-03</v>
      </c>
      <c r="K8412">
        <v>52731</v>
      </c>
      <c r="L8412" t="s">
        <v>13307</v>
      </c>
      <c r="M8412" s="1" t="d">
        <v>2013-07-16</v>
      </c>
      <c r="N8412">
        <v>7</v>
      </c>
      <c r="O8412">
        <v>16</v>
      </c>
      <c r="P8412">
        <v>2013</v>
      </c>
      <c r="R8412" t="s">
        <v>26</v>
      </c>
      <c r="S8412" t="s">
        <v>31</v>
      </c>
    </row>
    <row r="8413" spans="1:19" x14ac:dyDescent="0.25">
      <c r="A8413" t="s">
        <v>338</v>
      </c>
      <c r="B8413" t="s">
        <v>13308</v>
      </c>
      <c r="C8413" t="s">
        <v>13309</v>
      </c>
      <c r="E8413" t="s">
        <v>1157</v>
      </c>
      <c r="F8413" t="s">
        <v>170</v>
      </c>
      <c r="G8413">
        <v>94533</v>
      </c>
      <c r="H8413">
        <v>38.249220000000001</v>
      </c>
      <c r="I8413">
        <v>-122.041825</v>
      </c>
      <c r="J8413" s="1" t="d">
        <v>2018-05-03</v>
      </c>
      <c r="K8413">
        <v>52737</v>
      </c>
      <c r="L8413" t="s">
        <v>30</v>
      </c>
      <c r="M8413" s="1" t="d">
        <v>2013-07-23</v>
      </c>
      <c r="N8413">
        <v>7</v>
      </c>
      <c r="O8413">
        <v>23</v>
      </c>
      <c r="P8413">
        <v>2013</v>
      </c>
      <c r="R8413" t="s">
        <v>26</v>
      </c>
      <c r="S8413" t="s">
        <v>31</v>
      </c>
    </row>
    <row r="8414" spans="1:19" x14ac:dyDescent="0.25">
      <c r="A8414" t="s">
        <v>338</v>
      </c>
      <c r="B8414" t="s">
        <v>13310</v>
      </c>
      <c r="C8414" t="s">
        <v>13311</v>
      </c>
      <c r="D8414" t="s">
        <v>13312</v>
      </c>
      <c r="E8414" t="s">
        <v>178</v>
      </c>
      <c r="F8414" t="s">
        <v>170</v>
      </c>
      <c r="G8414">
        <v>94132</v>
      </c>
      <c r="H8414">
        <v>37.720847999999997</v>
      </c>
      <c r="I8414">
        <v>-122.477023</v>
      </c>
      <c r="J8414" s="1" t="d">
        <v>2018-05-03</v>
      </c>
      <c r="K8414">
        <v>52748</v>
      </c>
      <c r="L8414" t="s">
        <v>30</v>
      </c>
      <c r="M8414" s="1" t="d">
        <v>2013-07-16</v>
      </c>
      <c r="N8414">
        <v>7</v>
      </c>
      <c r="O8414">
        <v>16</v>
      </c>
      <c r="P8414">
        <v>2013</v>
      </c>
      <c r="R8414" t="s">
        <v>26</v>
      </c>
      <c r="S8414" t="s">
        <v>31</v>
      </c>
    </row>
    <row r="8415" spans="1:19" x14ac:dyDescent="0.25">
      <c r="A8415" t="s">
        <v>338</v>
      </c>
      <c r="B8415" t="s">
        <v>13313</v>
      </c>
      <c r="C8415" t="s">
        <v>13314</v>
      </c>
      <c r="D8415" t="s">
        <v>13315</v>
      </c>
      <c r="E8415" t="s">
        <v>1209</v>
      </c>
      <c r="F8415" t="s">
        <v>129</v>
      </c>
      <c r="G8415">
        <v>80903</v>
      </c>
      <c r="H8415">
        <v>38.831570999999997</v>
      </c>
      <c r="I8415">
        <v>-104.822417</v>
      </c>
      <c r="J8415" s="1" t="d">
        <v>2018-11-08</v>
      </c>
      <c r="K8415">
        <v>52762</v>
      </c>
      <c r="L8415" t="s">
        <v>30</v>
      </c>
      <c r="M8415" s="1" t="d">
        <v>2013-07-25</v>
      </c>
      <c r="N8415">
        <v>7</v>
      </c>
      <c r="O8415">
        <v>25</v>
      </c>
      <c r="P8415">
        <v>2013</v>
      </c>
      <c r="R8415" t="s">
        <v>26</v>
      </c>
      <c r="S8415" t="s">
        <v>31</v>
      </c>
    </row>
    <row r="8416" spans="1:19" x14ac:dyDescent="0.25">
      <c r="A8416" t="s">
        <v>338</v>
      </c>
      <c r="B8416" t="s">
        <v>13316</v>
      </c>
      <c r="C8416" t="s">
        <v>13317</v>
      </c>
      <c r="D8416" t="s">
        <v>13318</v>
      </c>
      <c r="E8416" t="s">
        <v>130</v>
      </c>
      <c r="F8416" t="s">
        <v>129</v>
      </c>
      <c r="G8416">
        <v>80249</v>
      </c>
      <c r="H8416">
        <v>39.849362999999997</v>
      </c>
      <c r="I8416">
        <v>-104.673806</v>
      </c>
      <c r="J8416" s="1" t="d">
        <v>2018-11-08</v>
      </c>
      <c r="K8416">
        <v>52763</v>
      </c>
      <c r="L8416" t="s">
        <v>30</v>
      </c>
      <c r="M8416" s="1" t="d">
        <v>2013-11-04</v>
      </c>
      <c r="N8416">
        <v>11</v>
      </c>
      <c r="O8416">
        <v>4</v>
      </c>
      <c r="P8416">
        <v>2013</v>
      </c>
      <c r="R8416" t="s">
        <v>26</v>
      </c>
      <c r="S8416" t="s">
        <v>31</v>
      </c>
    </row>
    <row r="8417" spans="1:19" x14ac:dyDescent="0.25">
      <c r="A8417" t="s">
        <v>338</v>
      </c>
      <c r="B8417" t="s">
        <v>13319</v>
      </c>
      <c r="C8417" t="s">
        <v>13320</v>
      </c>
      <c r="E8417" t="s">
        <v>1009</v>
      </c>
      <c r="F8417" t="s">
        <v>212</v>
      </c>
      <c r="G8417">
        <v>28262</v>
      </c>
      <c r="H8417">
        <v>35.316239000000003</v>
      </c>
      <c r="I8417">
        <v>-80.767056999999994</v>
      </c>
      <c r="J8417" s="1" t="d">
        <v>2018-08-07</v>
      </c>
      <c r="K8417">
        <v>52799</v>
      </c>
      <c r="L8417" t="s">
        <v>30</v>
      </c>
      <c r="M8417" s="1" t="d">
        <v>2013-01-31</v>
      </c>
      <c r="N8417">
        <v>1</v>
      </c>
      <c r="O8417">
        <v>31</v>
      </c>
      <c r="P8417">
        <v>2013</v>
      </c>
      <c r="R8417" t="s">
        <v>26</v>
      </c>
      <c r="S8417" t="s">
        <v>27</v>
      </c>
    </row>
    <row r="8418" spans="1:19" x14ac:dyDescent="0.25">
      <c r="A8418" t="s">
        <v>338</v>
      </c>
      <c r="B8418" t="s">
        <v>13327</v>
      </c>
      <c r="C8418" t="s">
        <v>13328</v>
      </c>
      <c r="D8418" t="s">
        <v>13329</v>
      </c>
      <c r="E8418" t="s">
        <v>36</v>
      </c>
      <c r="F8418" t="s">
        <v>37</v>
      </c>
      <c r="G8418">
        <v>77008</v>
      </c>
      <c r="H8418">
        <v>29.791864</v>
      </c>
      <c r="I8418">
        <v>-95.410813000000005</v>
      </c>
      <c r="J8418" s="1" t="d">
        <v>2018-11-08</v>
      </c>
      <c r="K8418">
        <v>52852</v>
      </c>
      <c r="L8418" t="s">
        <v>13330</v>
      </c>
      <c r="M8418" s="1" t="d">
        <v>2013-08-01</v>
      </c>
      <c r="N8418">
        <v>8</v>
      </c>
      <c r="O8418">
        <v>1</v>
      </c>
      <c r="P8418">
        <v>2013</v>
      </c>
      <c r="R8418" t="s">
        <v>26</v>
      </c>
      <c r="S8418" t="s">
        <v>31</v>
      </c>
    </row>
    <row r="8419" spans="1:19" x14ac:dyDescent="0.25">
      <c r="A8419" t="s">
        <v>338</v>
      </c>
      <c r="B8419" t="s">
        <v>13331</v>
      </c>
      <c r="C8419" t="s">
        <v>13332</v>
      </c>
      <c r="E8419" t="s">
        <v>120</v>
      </c>
      <c r="F8419" t="s">
        <v>119</v>
      </c>
      <c r="G8419">
        <v>55415</v>
      </c>
      <c r="H8419">
        <v>44.975796000000003</v>
      </c>
      <c r="I8419">
        <v>-93.254268999999994</v>
      </c>
      <c r="J8419" s="1" t="d">
        <v>2019-03-07</v>
      </c>
      <c r="K8419">
        <v>52867</v>
      </c>
      <c r="L8419" t="s">
        <v>71</v>
      </c>
      <c r="M8419" s="1" t="d">
        <v>2013-08-01</v>
      </c>
      <c r="N8419">
        <v>8</v>
      </c>
      <c r="O8419">
        <v>1</v>
      </c>
      <c r="P8419">
        <v>2013</v>
      </c>
      <c r="R8419" t="s">
        <v>26</v>
      </c>
      <c r="S8419" t="s">
        <v>31</v>
      </c>
    </row>
    <row r="8420" spans="1:19" x14ac:dyDescent="0.25">
      <c r="A8420" t="s">
        <v>338</v>
      </c>
      <c r="B8420" t="s">
        <v>13335</v>
      </c>
      <c r="C8420" t="s">
        <v>13336</v>
      </c>
      <c r="D8420" t="s">
        <v>13337</v>
      </c>
      <c r="E8420" t="s">
        <v>245</v>
      </c>
      <c r="F8420" t="s">
        <v>170</v>
      </c>
      <c r="G8420">
        <v>92518</v>
      </c>
      <c r="H8420">
        <v>33.911161</v>
      </c>
      <c r="I8420">
        <v>-117.29002199999999</v>
      </c>
      <c r="J8420" s="1" t="d">
        <v>2018-05-03</v>
      </c>
      <c r="K8420">
        <v>52899</v>
      </c>
      <c r="L8420" t="s">
        <v>30</v>
      </c>
      <c r="M8420" s="1" t="d">
        <v>2013-07-01</v>
      </c>
      <c r="N8420">
        <v>7</v>
      </c>
      <c r="O8420">
        <v>1</v>
      </c>
      <c r="P8420">
        <v>2013</v>
      </c>
      <c r="R8420" t="s">
        <v>26</v>
      </c>
      <c r="S8420" t="s">
        <v>31</v>
      </c>
    </row>
    <row r="8421" spans="1:19" x14ac:dyDescent="0.25">
      <c r="A8421" t="s">
        <v>338</v>
      </c>
      <c r="B8421" t="s">
        <v>13338</v>
      </c>
      <c r="C8421" t="s">
        <v>13339</v>
      </c>
      <c r="D8421" t="s">
        <v>13340</v>
      </c>
      <c r="E8421" t="s">
        <v>663</v>
      </c>
      <c r="F8421" t="s">
        <v>29</v>
      </c>
      <c r="G8421">
        <v>30060</v>
      </c>
      <c r="H8421">
        <v>33.937899000000002</v>
      </c>
      <c r="I8421">
        <v>-84.522281000000007</v>
      </c>
      <c r="J8421" s="1" t="d">
        <v>2018-10-04</v>
      </c>
      <c r="K8421">
        <v>52905</v>
      </c>
      <c r="L8421" t="s">
        <v>30</v>
      </c>
      <c r="M8421" s="1" t="d">
        <v>2013-09-01</v>
      </c>
      <c r="N8421">
        <v>9</v>
      </c>
      <c r="O8421">
        <v>1</v>
      </c>
      <c r="P8421">
        <v>2013</v>
      </c>
      <c r="R8421" t="s">
        <v>26</v>
      </c>
      <c r="S8421" t="s">
        <v>31</v>
      </c>
    </row>
    <row r="8422" spans="1:19" x14ac:dyDescent="0.25">
      <c r="A8422" t="s">
        <v>338</v>
      </c>
      <c r="B8422" t="s">
        <v>13341</v>
      </c>
      <c r="C8422" t="s">
        <v>13342</v>
      </c>
      <c r="E8422" t="s">
        <v>13343</v>
      </c>
      <c r="F8422" t="s">
        <v>10</v>
      </c>
      <c r="G8422">
        <v>83814</v>
      </c>
      <c r="H8422">
        <v>47.697716</v>
      </c>
      <c r="I8422">
        <v>-116.80828200000001</v>
      </c>
      <c r="J8422" s="1" t="d">
        <v>2019-03-07</v>
      </c>
      <c r="K8422">
        <v>52906</v>
      </c>
      <c r="L8422" t="s">
        <v>71</v>
      </c>
      <c r="M8422" s="1" t="d">
        <v>2013-08-05</v>
      </c>
      <c r="N8422">
        <v>8</v>
      </c>
      <c r="O8422">
        <v>5</v>
      </c>
      <c r="P8422">
        <v>2013</v>
      </c>
      <c r="R8422" t="s">
        <v>26</v>
      </c>
      <c r="S8422" t="s">
        <v>31</v>
      </c>
    </row>
    <row r="8423" spans="1:19" x14ac:dyDescent="0.25">
      <c r="A8423" t="s">
        <v>338</v>
      </c>
      <c r="B8423" t="s">
        <v>10478</v>
      </c>
      <c r="C8423" t="s">
        <v>10479</v>
      </c>
      <c r="E8423" t="s">
        <v>3789</v>
      </c>
      <c r="F8423" t="s">
        <v>78</v>
      </c>
      <c r="G8423">
        <v>67030</v>
      </c>
      <c r="H8423">
        <v>37.790387000000003</v>
      </c>
      <c r="I8423">
        <v>-97.522656999999995</v>
      </c>
      <c r="J8423" s="1" t="d">
        <v>2018-04-03</v>
      </c>
      <c r="K8423">
        <v>52908</v>
      </c>
      <c r="L8423" t="s">
        <v>30</v>
      </c>
      <c r="M8423" s="1" t="d">
        <v>2013-01-01</v>
      </c>
      <c r="N8423">
        <v>1</v>
      </c>
      <c r="O8423">
        <v>1</v>
      </c>
      <c r="P8423">
        <v>2013</v>
      </c>
      <c r="R8423" t="s">
        <v>26</v>
      </c>
      <c r="S8423" t="s">
        <v>27</v>
      </c>
    </row>
    <row r="8424" spans="1:19" x14ac:dyDescent="0.25">
      <c r="A8424" t="s">
        <v>338</v>
      </c>
      <c r="B8424" t="s">
        <v>13344</v>
      </c>
      <c r="C8424" t="s">
        <v>13345</v>
      </c>
      <c r="E8424" t="s">
        <v>10456</v>
      </c>
      <c r="F8424" t="s">
        <v>78</v>
      </c>
      <c r="G8424">
        <v>66801</v>
      </c>
      <c r="H8424">
        <v>38.448414999999997</v>
      </c>
      <c r="I8424">
        <v>-96.073994999999996</v>
      </c>
      <c r="J8424" s="1" t="d">
        <v>2018-04-03</v>
      </c>
      <c r="K8424">
        <v>52909</v>
      </c>
      <c r="L8424" t="s">
        <v>30</v>
      </c>
      <c r="M8424" s="1" t="d">
        <v>2013-01-01</v>
      </c>
      <c r="N8424">
        <v>1</v>
      </c>
      <c r="O8424">
        <v>1</v>
      </c>
      <c r="P8424">
        <v>2013</v>
      </c>
      <c r="R8424" t="s">
        <v>26</v>
      </c>
      <c r="S8424" t="s">
        <v>27</v>
      </c>
    </row>
    <row r="8425" spans="1:19" x14ac:dyDescent="0.25">
      <c r="A8425" t="s">
        <v>338</v>
      </c>
      <c r="B8425" t="s">
        <v>13346</v>
      </c>
      <c r="C8425" t="s">
        <v>13347</v>
      </c>
      <c r="D8425" t="s">
        <v>13348</v>
      </c>
      <c r="E8425" t="s">
        <v>13349</v>
      </c>
      <c r="F8425" t="s">
        <v>78</v>
      </c>
      <c r="G8425">
        <v>66701</v>
      </c>
      <c r="H8425">
        <v>37.843832999999997</v>
      </c>
      <c r="I8425">
        <v>-94.706851</v>
      </c>
      <c r="J8425" s="1" t="d">
        <v>2018-04-03</v>
      </c>
      <c r="K8425">
        <v>52910</v>
      </c>
      <c r="L8425" t="s">
        <v>30</v>
      </c>
      <c r="M8425" s="1" t="d">
        <v>2013-01-01</v>
      </c>
      <c r="N8425">
        <v>1</v>
      </c>
      <c r="O8425">
        <v>1</v>
      </c>
      <c r="P8425">
        <v>2013</v>
      </c>
      <c r="R8425" t="s">
        <v>26</v>
      </c>
      <c r="S8425" t="s">
        <v>31</v>
      </c>
    </row>
    <row r="8426" spans="1:19" x14ac:dyDescent="0.25">
      <c r="A8426" t="s">
        <v>338</v>
      </c>
      <c r="B8426" t="s">
        <v>13350</v>
      </c>
      <c r="C8426" t="s">
        <v>13351</v>
      </c>
      <c r="D8426" t="s">
        <v>13348</v>
      </c>
      <c r="E8426" t="s">
        <v>1546</v>
      </c>
      <c r="F8426" t="s">
        <v>78</v>
      </c>
      <c r="G8426">
        <v>66748</v>
      </c>
      <c r="H8426">
        <v>37.817103000000003</v>
      </c>
      <c r="I8426">
        <v>-95.429143999999994</v>
      </c>
      <c r="J8426" s="1" t="d">
        <v>2018-04-03</v>
      </c>
      <c r="K8426">
        <v>52911</v>
      </c>
      <c r="L8426" t="s">
        <v>30</v>
      </c>
      <c r="M8426" s="1" t="d">
        <v>2013-01-01</v>
      </c>
      <c r="N8426">
        <v>1</v>
      </c>
      <c r="O8426">
        <v>1</v>
      </c>
      <c r="P8426">
        <v>2013</v>
      </c>
      <c r="R8426" t="s">
        <v>26</v>
      </c>
      <c r="S8426" t="s">
        <v>31</v>
      </c>
    </row>
    <row r="8427" spans="1:19" x14ac:dyDescent="0.25">
      <c r="A8427" t="s">
        <v>338</v>
      </c>
      <c r="B8427" t="s">
        <v>13352</v>
      </c>
      <c r="C8427" t="s">
        <v>13353</v>
      </c>
      <c r="E8427" t="s">
        <v>553</v>
      </c>
      <c r="F8427" t="s">
        <v>78</v>
      </c>
      <c r="G8427">
        <v>66049</v>
      </c>
      <c r="H8427">
        <v>39.006794999999997</v>
      </c>
      <c r="I8427">
        <v>-95.269498999999996</v>
      </c>
      <c r="J8427" s="1" t="d">
        <v>2018-04-03</v>
      </c>
      <c r="K8427">
        <v>52912</v>
      </c>
      <c r="L8427" t="s">
        <v>30</v>
      </c>
      <c r="M8427" s="1" t="d">
        <v>2013-01-01</v>
      </c>
      <c r="N8427">
        <v>1</v>
      </c>
      <c r="O8427">
        <v>1</v>
      </c>
      <c r="P8427">
        <v>2013</v>
      </c>
      <c r="R8427" t="s">
        <v>26</v>
      </c>
      <c r="S8427" t="s">
        <v>27</v>
      </c>
    </row>
    <row r="8428" spans="1:19" x14ac:dyDescent="0.25">
      <c r="A8428" t="s">
        <v>338</v>
      </c>
      <c r="B8428" t="s">
        <v>10450</v>
      </c>
      <c r="C8428" t="s">
        <v>10451</v>
      </c>
      <c r="D8428" t="s">
        <v>10452</v>
      </c>
      <c r="E8428" t="s">
        <v>553</v>
      </c>
      <c r="F8428" t="s">
        <v>78</v>
      </c>
      <c r="G8428">
        <v>66046</v>
      </c>
      <c r="H8428">
        <v>38.935654</v>
      </c>
      <c r="I8428">
        <v>-95.226630999999998</v>
      </c>
      <c r="J8428" s="1" t="d">
        <v>2018-04-03</v>
      </c>
      <c r="K8428">
        <v>52913</v>
      </c>
      <c r="L8428" t="s">
        <v>30</v>
      </c>
      <c r="M8428" s="1" t="d">
        <v>2013-01-01</v>
      </c>
      <c r="N8428">
        <v>1</v>
      </c>
      <c r="O8428">
        <v>1</v>
      </c>
      <c r="P8428">
        <v>2013</v>
      </c>
      <c r="R8428" t="s">
        <v>26</v>
      </c>
      <c r="S8428" t="s">
        <v>27</v>
      </c>
    </row>
    <row r="8429" spans="1:19" x14ac:dyDescent="0.25">
      <c r="A8429" t="s">
        <v>338</v>
      </c>
      <c r="B8429" t="s">
        <v>13354</v>
      </c>
      <c r="C8429" t="s">
        <v>13355</v>
      </c>
      <c r="D8429" t="s">
        <v>13356</v>
      </c>
      <c r="E8429" t="s">
        <v>7814</v>
      </c>
      <c r="F8429" t="s">
        <v>78</v>
      </c>
      <c r="G8429">
        <v>66048</v>
      </c>
      <c r="H8429">
        <v>39.289808000000001</v>
      </c>
      <c r="I8429">
        <v>-94.914885999999996</v>
      </c>
      <c r="J8429" s="1" t="d">
        <v>2019-02-06</v>
      </c>
      <c r="K8429">
        <v>52914</v>
      </c>
      <c r="L8429" t="s">
        <v>103</v>
      </c>
      <c r="M8429" s="1" t="d">
        <v>2013-01-01</v>
      </c>
      <c r="N8429">
        <v>1</v>
      </c>
      <c r="O8429">
        <v>1</v>
      </c>
      <c r="P8429">
        <v>2013</v>
      </c>
      <c r="R8429" t="s">
        <v>26</v>
      </c>
      <c r="S8429" t="s">
        <v>31</v>
      </c>
    </row>
    <row r="8430" spans="1:19" x14ac:dyDescent="0.25">
      <c r="A8430" t="s">
        <v>338</v>
      </c>
      <c r="B8430" t="s">
        <v>13357</v>
      </c>
      <c r="C8430" t="s">
        <v>13358</v>
      </c>
      <c r="E8430" t="s">
        <v>13359</v>
      </c>
      <c r="F8430" t="s">
        <v>78</v>
      </c>
      <c r="G8430">
        <v>66536</v>
      </c>
      <c r="H8430">
        <v>39.281272000000001</v>
      </c>
      <c r="I8430">
        <v>-96.120005000000006</v>
      </c>
      <c r="J8430" s="1" t="d">
        <v>2018-04-03</v>
      </c>
      <c r="K8430">
        <v>52916</v>
      </c>
      <c r="L8430" t="s">
        <v>30</v>
      </c>
      <c r="M8430" s="1" t="d">
        <v>2013-01-01</v>
      </c>
      <c r="N8430">
        <v>1</v>
      </c>
      <c r="O8430">
        <v>1</v>
      </c>
      <c r="P8430">
        <v>2013</v>
      </c>
      <c r="R8430" t="s">
        <v>26</v>
      </c>
      <c r="S8430" t="s">
        <v>27</v>
      </c>
    </row>
    <row r="8431" spans="1:19" x14ac:dyDescent="0.25">
      <c r="A8431" t="s">
        <v>338</v>
      </c>
      <c r="B8431" t="s">
        <v>13360</v>
      </c>
      <c r="C8431" t="s">
        <v>13361</v>
      </c>
      <c r="E8431" t="s">
        <v>9958</v>
      </c>
      <c r="F8431" t="s">
        <v>78</v>
      </c>
      <c r="G8431">
        <v>67401</v>
      </c>
      <c r="H8431">
        <v>38.832298999999999</v>
      </c>
      <c r="I8431">
        <v>-97.595896999999994</v>
      </c>
      <c r="J8431" s="1" t="d">
        <v>2018-04-03</v>
      </c>
      <c r="K8431">
        <v>52917</v>
      </c>
      <c r="L8431" t="s">
        <v>30</v>
      </c>
      <c r="M8431" s="1" t="d">
        <v>2013-01-01</v>
      </c>
      <c r="N8431">
        <v>1</v>
      </c>
      <c r="O8431">
        <v>1</v>
      </c>
      <c r="P8431">
        <v>2013</v>
      </c>
      <c r="R8431" t="s">
        <v>26</v>
      </c>
      <c r="S8431" t="s">
        <v>27</v>
      </c>
    </row>
    <row r="8432" spans="1:19" x14ac:dyDescent="0.25">
      <c r="A8432" t="s">
        <v>338</v>
      </c>
      <c r="B8432" t="s">
        <v>13362</v>
      </c>
      <c r="C8432" t="s">
        <v>13363</v>
      </c>
      <c r="E8432" t="s">
        <v>13364</v>
      </c>
      <c r="F8432" t="s">
        <v>78</v>
      </c>
      <c r="G8432">
        <v>66542</v>
      </c>
      <c r="H8432">
        <v>39.051538000000001</v>
      </c>
      <c r="I8432">
        <v>-95.568061999999998</v>
      </c>
      <c r="J8432" s="1" t="d">
        <v>2018-04-03</v>
      </c>
      <c r="K8432">
        <v>52918</v>
      </c>
      <c r="L8432" t="s">
        <v>30</v>
      </c>
      <c r="M8432" s="1" t="d">
        <v>2013-01-01</v>
      </c>
      <c r="N8432">
        <v>1</v>
      </c>
      <c r="O8432">
        <v>1</v>
      </c>
      <c r="P8432">
        <v>2013</v>
      </c>
      <c r="R8432" t="s">
        <v>26</v>
      </c>
      <c r="S8432" t="s">
        <v>27</v>
      </c>
    </row>
    <row r="8433" spans="1:19" x14ac:dyDescent="0.25">
      <c r="A8433" t="s">
        <v>338</v>
      </c>
      <c r="B8433" t="s">
        <v>10435</v>
      </c>
      <c r="C8433" t="s">
        <v>10436</v>
      </c>
      <c r="D8433" t="s">
        <v>10437</v>
      </c>
      <c r="E8433" t="s">
        <v>9961</v>
      </c>
      <c r="F8433" t="s">
        <v>78</v>
      </c>
      <c r="G8433">
        <v>66612</v>
      </c>
      <c r="H8433">
        <v>39.048000000000002</v>
      </c>
      <c r="I8433">
        <v>-95.674346999999997</v>
      </c>
      <c r="J8433" s="1" t="d">
        <v>2018-04-03</v>
      </c>
      <c r="K8433">
        <v>52919</v>
      </c>
      <c r="L8433" t="s">
        <v>30</v>
      </c>
      <c r="M8433" s="1" t="d">
        <v>2013-01-01</v>
      </c>
      <c r="N8433">
        <v>1</v>
      </c>
      <c r="O8433">
        <v>1</v>
      </c>
      <c r="P8433">
        <v>2013</v>
      </c>
      <c r="R8433" t="s">
        <v>26</v>
      </c>
      <c r="S8433" t="s">
        <v>27</v>
      </c>
    </row>
    <row r="8434" spans="1:19" x14ac:dyDescent="0.25">
      <c r="A8434" t="s">
        <v>338</v>
      </c>
      <c r="B8434" t="s">
        <v>10438</v>
      </c>
      <c r="C8434" t="s">
        <v>10439</v>
      </c>
      <c r="D8434" t="s">
        <v>10440</v>
      </c>
      <c r="E8434" t="s">
        <v>9961</v>
      </c>
      <c r="F8434" t="s">
        <v>78</v>
      </c>
      <c r="G8434">
        <v>66618</v>
      </c>
      <c r="H8434">
        <v>39.076033000000002</v>
      </c>
      <c r="I8434">
        <v>-95.723478</v>
      </c>
      <c r="J8434" s="1" t="d">
        <v>2018-04-03</v>
      </c>
      <c r="K8434">
        <v>52920</v>
      </c>
      <c r="L8434" t="s">
        <v>30</v>
      </c>
      <c r="M8434" s="1" t="d">
        <v>2013-01-01</v>
      </c>
      <c r="N8434">
        <v>1</v>
      </c>
      <c r="O8434">
        <v>1</v>
      </c>
      <c r="P8434">
        <v>2013</v>
      </c>
      <c r="R8434" t="s">
        <v>26</v>
      </c>
      <c r="S8434" t="s">
        <v>27</v>
      </c>
    </row>
    <row r="8435" spans="1:19" x14ac:dyDescent="0.25">
      <c r="A8435" t="s">
        <v>338</v>
      </c>
      <c r="B8435" t="s">
        <v>13365</v>
      </c>
      <c r="C8435" t="s">
        <v>13366</v>
      </c>
      <c r="E8435" t="s">
        <v>1068</v>
      </c>
      <c r="F8435" t="s">
        <v>78</v>
      </c>
      <c r="G8435">
        <v>67215</v>
      </c>
      <c r="H8435">
        <v>37.596859000000002</v>
      </c>
      <c r="I8435">
        <v>-97.411947999999995</v>
      </c>
      <c r="J8435" s="1" t="d">
        <v>2018-04-03</v>
      </c>
      <c r="K8435">
        <v>52921</v>
      </c>
      <c r="L8435" t="s">
        <v>30</v>
      </c>
      <c r="M8435" s="1" t="d">
        <v>2013-01-01</v>
      </c>
      <c r="N8435">
        <v>1</v>
      </c>
      <c r="O8435">
        <v>1</v>
      </c>
      <c r="P8435">
        <v>2013</v>
      </c>
      <c r="R8435" t="s">
        <v>26</v>
      </c>
      <c r="S8435" t="s">
        <v>27</v>
      </c>
    </row>
    <row r="8436" spans="1:19" x14ac:dyDescent="0.25">
      <c r="A8436" t="s">
        <v>338</v>
      </c>
      <c r="B8436" t="s">
        <v>10444</v>
      </c>
      <c r="C8436" t="s">
        <v>10445</v>
      </c>
      <c r="D8436" t="s">
        <v>10446</v>
      </c>
      <c r="E8436" t="s">
        <v>1068</v>
      </c>
      <c r="F8436" t="s">
        <v>78</v>
      </c>
      <c r="G8436">
        <v>67202</v>
      </c>
      <c r="H8436">
        <v>37.686731000000002</v>
      </c>
      <c r="I8436">
        <v>-97.334924999999998</v>
      </c>
      <c r="J8436" s="1" t="d">
        <v>2018-04-03</v>
      </c>
      <c r="K8436">
        <v>52922</v>
      </c>
      <c r="L8436" t="s">
        <v>30</v>
      </c>
      <c r="M8436" s="1" t="d">
        <v>2013-01-01</v>
      </c>
      <c r="N8436">
        <v>1</v>
      </c>
      <c r="O8436">
        <v>1</v>
      </c>
      <c r="P8436">
        <v>2013</v>
      </c>
      <c r="R8436" t="s">
        <v>26</v>
      </c>
      <c r="S8436" t="s">
        <v>27</v>
      </c>
    </row>
    <row r="8437" spans="1:19" x14ac:dyDescent="0.25">
      <c r="A8437" t="s">
        <v>338</v>
      </c>
      <c r="B8437" t="s">
        <v>10447</v>
      </c>
      <c r="C8437" t="s">
        <v>10448</v>
      </c>
      <c r="D8437" t="s">
        <v>10449</v>
      </c>
      <c r="E8437" t="s">
        <v>1068</v>
      </c>
      <c r="F8437" t="s">
        <v>78</v>
      </c>
      <c r="G8437">
        <v>67214</v>
      </c>
      <c r="H8437">
        <v>37.695062</v>
      </c>
      <c r="I8437">
        <v>-97.313754000000003</v>
      </c>
      <c r="J8437" s="1" t="d">
        <v>2018-04-03</v>
      </c>
      <c r="K8437">
        <v>52923</v>
      </c>
      <c r="L8437" t="s">
        <v>30</v>
      </c>
      <c r="M8437" s="1" t="d">
        <v>2013-01-01</v>
      </c>
      <c r="N8437">
        <v>1</v>
      </c>
      <c r="O8437">
        <v>1</v>
      </c>
      <c r="P8437">
        <v>2013</v>
      </c>
      <c r="R8437" t="s">
        <v>26</v>
      </c>
      <c r="S8437" t="s">
        <v>27</v>
      </c>
    </row>
    <row r="8438" spans="1:19" x14ac:dyDescent="0.25">
      <c r="A8438" t="s">
        <v>705</v>
      </c>
      <c r="B8438" t="s">
        <v>13371</v>
      </c>
      <c r="C8438" t="s">
        <v>13372</v>
      </c>
      <c r="E8438" t="s">
        <v>13373</v>
      </c>
      <c r="F8438" t="s">
        <v>42</v>
      </c>
      <c r="G8438">
        <v>1950</v>
      </c>
      <c r="H8438">
        <v>42.807035999999997</v>
      </c>
      <c r="I8438">
        <v>-70.858963000000003</v>
      </c>
      <c r="J8438" s="1" t="d">
        <v>2019-02-06</v>
      </c>
      <c r="K8438">
        <v>52957</v>
      </c>
      <c r="L8438" t="s">
        <v>103</v>
      </c>
      <c r="M8438" s="1" t="d">
        <v>2013-09-15</v>
      </c>
      <c r="N8438">
        <v>9</v>
      </c>
      <c r="O8438">
        <v>15</v>
      </c>
      <c r="P8438">
        <v>2013</v>
      </c>
      <c r="R8438" t="s">
        <v>26</v>
      </c>
      <c r="S8438" t="s">
        <v>27</v>
      </c>
    </row>
    <row r="8439" spans="1:19" x14ac:dyDescent="0.25">
      <c r="A8439" t="s">
        <v>705</v>
      </c>
      <c r="B8439" t="s">
        <v>13374</v>
      </c>
      <c r="C8439" t="s">
        <v>13375</v>
      </c>
      <c r="E8439" t="s">
        <v>13376</v>
      </c>
      <c r="F8439" t="s">
        <v>42</v>
      </c>
      <c r="G8439">
        <v>1247</v>
      </c>
      <c r="H8439">
        <v>42.702146999999997</v>
      </c>
      <c r="I8439">
        <v>-73.119298000000001</v>
      </c>
      <c r="J8439" s="1" t="d">
        <v>2018-04-03</v>
      </c>
      <c r="K8439">
        <v>52958</v>
      </c>
      <c r="L8439" t="s">
        <v>30</v>
      </c>
      <c r="M8439" s="1" t="d">
        <v>2013-09-15</v>
      </c>
      <c r="N8439">
        <v>9</v>
      </c>
      <c r="O8439">
        <v>15</v>
      </c>
      <c r="P8439">
        <v>2013</v>
      </c>
      <c r="R8439" t="s">
        <v>26</v>
      </c>
      <c r="S8439" t="s">
        <v>27</v>
      </c>
    </row>
    <row r="8440" spans="1:19" x14ac:dyDescent="0.25">
      <c r="A8440" t="s">
        <v>705</v>
      </c>
      <c r="B8440" t="s">
        <v>13377</v>
      </c>
      <c r="C8440" t="s">
        <v>13378</v>
      </c>
      <c r="E8440" t="s">
        <v>13379</v>
      </c>
      <c r="F8440" t="s">
        <v>42</v>
      </c>
      <c r="G8440">
        <v>1845</v>
      </c>
      <c r="H8440">
        <v>42.651781</v>
      </c>
      <c r="I8440">
        <v>-71.099457999999998</v>
      </c>
      <c r="J8440" s="1" t="d">
        <v>2018-04-03</v>
      </c>
      <c r="K8440">
        <v>52959</v>
      </c>
      <c r="L8440" t="s">
        <v>13380</v>
      </c>
      <c r="M8440" s="1" t="d">
        <v>2013-09-15</v>
      </c>
      <c r="N8440">
        <v>9</v>
      </c>
      <c r="O8440">
        <v>15</v>
      </c>
      <c r="P8440">
        <v>2013</v>
      </c>
      <c r="R8440" t="s">
        <v>26</v>
      </c>
      <c r="S8440" t="s">
        <v>27</v>
      </c>
    </row>
    <row r="8441" spans="1:19" x14ac:dyDescent="0.25">
      <c r="A8441" t="s">
        <v>705</v>
      </c>
      <c r="B8441" t="s">
        <v>13381</v>
      </c>
      <c r="C8441" t="s">
        <v>13382</v>
      </c>
      <c r="E8441" t="s">
        <v>6249</v>
      </c>
      <c r="F8441" t="s">
        <v>42</v>
      </c>
      <c r="G8441">
        <v>1053</v>
      </c>
      <c r="H8441">
        <v>42.366221000000003</v>
      </c>
      <c r="I8441">
        <v>-72.693763000000004</v>
      </c>
      <c r="J8441" s="1" t="d">
        <v>2018-04-03</v>
      </c>
      <c r="K8441">
        <v>52960</v>
      </c>
      <c r="L8441" t="s">
        <v>30</v>
      </c>
      <c r="M8441" s="1" t="d">
        <v>2013-09-15</v>
      </c>
      <c r="N8441">
        <v>9</v>
      </c>
      <c r="O8441">
        <v>15</v>
      </c>
      <c r="P8441">
        <v>2013</v>
      </c>
      <c r="R8441" t="s">
        <v>26</v>
      </c>
      <c r="S8441" t="s">
        <v>27</v>
      </c>
    </row>
    <row r="8442" spans="1:19" x14ac:dyDescent="0.25">
      <c r="A8442" t="s">
        <v>705</v>
      </c>
      <c r="B8442" t="s">
        <v>13383</v>
      </c>
      <c r="C8442" t="s">
        <v>13384</v>
      </c>
      <c r="E8442" t="s">
        <v>3820</v>
      </c>
      <c r="F8442" t="s">
        <v>42</v>
      </c>
      <c r="G8442">
        <v>2725</v>
      </c>
      <c r="H8442">
        <v>41.727060999999999</v>
      </c>
      <c r="I8442">
        <v>-71.174001000000004</v>
      </c>
      <c r="J8442" s="1" t="d">
        <v>2018-04-03</v>
      </c>
      <c r="K8442">
        <v>52961</v>
      </c>
      <c r="L8442" t="s">
        <v>30</v>
      </c>
      <c r="M8442" s="1" t="d">
        <v>2013-09-15</v>
      </c>
      <c r="N8442">
        <v>9</v>
      </c>
      <c r="O8442">
        <v>15</v>
      </c>
      <c r="P8442">
        <v>2013</v>
      </c>
      <c r="R8442" t="s">
        <v>26</v>
      </c>
      <c r="S8442" t="s">
        <v>27</v>
      </c>
    </row>
    <row r="8443" spans="1:19" x14ac:dyDescent="0.25">
      <c r="A8443" t="s">
        <v>705</v>
      </c>
      <c r="B8443" t="s">
        <v>13385</v>
      </c>
      <c r="C8443" t="s">
        <v>13386</v>
      </c>
      <c r="E8443" t="s">
        <v>9029</v>
      </c>
      <c r="F8443" t="s">
        <v>42</v>
      </c>
      <c r="G8443">
        <v>1581</v>
      </c>
      <c r="H8443">
        <v>42.286974000000001</v>
      </c>
      <c r="I8443">
        <v>-71.577521000000004</v>
      </c>
      <c r="J8443" s="1" t="d">
        <v>2018-04-03</v>
      </c>
      <c r="K8443">
        <v>52962</v>
      </c>
      <c r="L8443" t="s">
        <v>30</v>
      </c>
      <c r="M8443" s="1" t="d">
        <v>2013-09-15</v>
      </c>
      <c r="N8443">
        <v>9</v>
      </c>
      <c r="O8443">
        <v>15</v>
      </c>
      <c r="P8443">
        <v>2013</v>
      </c>
      <c r="R8443" t="s">
        <v>26</v>
      </c>
      <c r="S8443" t="s">
        <v>27</v>
      </c>
    </row>
    <row r="8444" spans="1:19" x14ac:dyDescent="0.25">
      <c r="A8444" t="s">
        <v>705</v>
      </c>
      <c r="B8444" t="s">
        <v>13387</v>
      </c>
      <c r="C8444" t="s">
        <v>13388</v>
      </c>
      <c r="E8444" t="s">
        <v>13389</v>
      </c>
      <c r="F8444" t="s">
        <v>42</v>
      </c>
      <c r="G8444">
        <v>1610</v>
      </c>
      <c r="H8444">
        <v>42.236013999999997</v>
      </c>
      <c r="I8444">
        <v>-71.817132000000001</v>
      </c>
      <c r="J8444" s="1" t="d">
        <v>2018-04-03</v>
      </c>
      <c r="K8444">
        <v>52963</v>
      </c>
      <c r="L8444" t="s">
        <v>30</v>
      </c>
      <c r="M8444" s="1" t="d">
        <v>2013-09-15</v>
      </c>
      <c r="N8444">
        <v>9</v>
      </c>
      <c r="O8444">
        <v>15</v>
      </c>
      <c r="P8444">
        <v>2013</v>
      </c>
      <c r="R8444" t="s">
        <v>26</v>
      </c>
      <c r="S8444" t="s">
        <v>27</v>
      </c>
    </row>
    <row r="8445" spans="1:19" x14ac:dyDescent="0.25">
      <c r="A8445" t="s">
        <v>705</v>
      </c>
      <c r="B8445" t="s">
        <v>13390</v>
      </c>
      <c r="C8445" t="s">
        <v>133</v>
      </c>
      <c r="E8445" t="s">
        <v>135</v>
      </c>
      <c r="F8445" t="s">
        <v>48</v>
      </c>
      <c r="G8445">
        <v>12204</v>
      </c>
      <c r="H8445">
        <v>42.667569</v>
      </c>
      <c r="I8445">
        <v>-73.739345</v>
      </c>
      <c r="J8445" s="1" t="d">
        <v>2019-04-08</v>
      </c>
      <c r="K8445">
        <v>52964</v>
      </c>
      <c r="L8445" t="s">
        <v>24</v>
      </c>
      <c r="M8445" s="1" t="d">
        <v>2013-09-15</v>
      </c>
      <c r="N8445">
        <v>9</v>
      </c>
      <c r="O8445">
        <v>15</v>
      </c>
      <c r="P8445">
        <v>2013</v>
      </c>
      <c r="R8445" t="s">
        <v>26</v>
      </c>
      <c r="S8445" t="s">
        <v>27</v>
      </c>
    </row>
    <row r="8446" spans="1:19" x14ac:dyDescent="0.25">
      <c r="A8446" t="s">
        <v>705</v>
      </c>
      <c r="B8446" t="s">
        <v>13391</v>
      </c>
      <c r="C8446" t="s">
        <v>89</v>
      </c>
      <c r="E8446" t="s">
        <v>90</v>
      </c>
      <c r="F8446" t="s">
        <v>48</v>
      </c>
      <c r="G8446">
        <v>11717</v>
      </c>
      <c r="H8446">
        <v>40.784153000000003</v>
      </c>
      <c r="I8446">
        <v>-73.219268999999997</v>
      </c>
      <c r="J8446" s="1" t="d">
        <v>2019-04-08</v>
      </c>
      <c r="K8446">
        <v>52965</v>
      </c>
      <c r="L8446" t="s">
        <v>24</v>
      </c>
      <c r="M8446" s="1" t="d">
        <v>2013-09-15</v>
      </c>
      <c r="N8446">
        <v>9</v>
      </c>
      <c r="O8446">
        <v>15</v>
      </c>
      <c r="P8446">
        <v>2013</v>
      </c>
      <c r="R8446" t="s">
        <v>26</v>
      </c>
      <c r="S8446" t="s">
        <v>27</v>
      </c>
    </row>
    <row r="8447" spans="1:19" x14ac:dyDescent="0.25">
      <c r="A8447" t="s">
        <v>705</v>
      </c>
      <c r="B8447" t="s">
        <v>13392</v>
      </c>
      <c r="C8447" t="s">
        <v>13393</v>
      </c>
      <c r="E8447" t="s">
        <v>602</v>
      </c>
      <c r="F8447" t="s">
        <v>48</v>
      </c>
      <c r="G8447">
        <v>14214</v>
      </c>
      <c r="H8447">
        <v>42.928521000000003</v>
      </c>
      <c r="I8447">
        <v>-78.844485000000006</v>
      </c>
      <c r="J8447" s="1" t="d">
        <v>2019-04-08</v>
      </c>
      <c r="K8447">
        <v>52966</v>
      </c>
      <c r="L8447" t="s">
        <v>24</v>
      </c>
      <c r="M8447" s="1" t="d">
        <v>2013-09-15</v>
      </c>
      <c r="N8447">
        <v>9</v>
      </c>
      <c r="O8447">
        <v>15</v>
      </c>
      <c r="P8447">
        <v>2013</v>
      </c>
      <c r="R8447" t="s">
        <v>26</v>
      </c>
      <c r="S8447" t="s">
        <v>27</v>
      </c>
    </row>
    <row r="8448" spans="1:19" x14ac:dyDescent="0.25">
      <c r="A8448" t="s">
        <v>705</v>
      </c>
      <c r="B8448" t="s">
        <v>13394</v>
      </c>
      <c r="C8448" t="s">
        <v>13395</v>
      </c>
      <c r="E8448" t="s">
        <v>13396</v>
      </c>
      <c r="F8448" t="s">
        <v>48</v>
      </c>
      <c r="G8448">
        <v>12043</v>
      </c>
      <c r="H8448">
        <v>42.679943000000002</v>
      </c>
      <c r="I8448">
        <v>-74.424475000000001</v>
      </c>
      <c r="J8448" s="1" t="d">
        <v>2019-04-08</v>
      </c>
      <c r="K8448">
        <v>52967</v>
      </c>
      <c r="L8448" t="s">
        <v>24</v>
      </c>
      <c r="M8448" s="1" t="d">
        <v>2013-09-15</v>
      </c>
      <c r="N8448">
        <v>9</v>
      </c>
      <c r="O8448">
        <v>15</v>
      </c>
      <c r="P8448">
        <v>2013</v>
      </c>
      <c r="R8448" t="s">
        <v>26</v>
      </c>
      <c r="S8448" t="s">
        <v>27</v>
      </c>
    </row>
    <row r="8449" spans="1:19" x14ac:dyDescent="0.25">
      <c r="A8449" t="s">
        <v>705</v>
      </c>
      <c r="B8449" t="s">
        <v>13397</v>
      </c>
      <c r="C8449" t="s">
        <v>13398</v>
      </c>
      <c r="E8449" t="s">
        <v>13399</v>
      </c>
      <c r="F8449" t="s">
        <v>48</v>
      </c>
      <c r="G8449">
        <v>14120</v>
      </c>
      <c r="H8449">
        <v>43.034695399999997</v>
      </c>
      <c r="I8449">
        <v>-78.865600200000003</v>
      </c>
      <c r="J8449" s="1" t="d">
        <v>2019-04-08</v>
      </c>
      <c r="K8449">
        <v>52968</v>
      </c>
      <c r="L8449" t="s">
        <v>24</v>
      </c>
      <c r="M8449" s="1" t="d">
        <v>2013-09-15</v>
      </c>
      <c r="N8449">
        <v>9</v>
      </c>
      <c r="O8449">
        <v>15</v>
      </c>
      <c r="P8449">
        <v>2013</v>
      </c>
      <c r="R8449" t="s">
        <v>26</v>
      </c>
      <c r="S8449" t="s">
        <v>27</v>
      </c>
    </row>
    <row r="8450" spans="1:19" x14ac:dyDescent="0.25">
      <c r="A8450" t="s">
        <v>705</v>
      </c>
      <c r="B8450" t="s">
        <v>13400</v>
      </c>
      <c r="C8450" t="s">
        <v>13401</v>
      </c>
      <c r="E8450" t="s">
        <v>2273</v>
      </c>
      <c r="F8450" t="s">
        <v>48</v>
      </c>
      <c r="G8450">
        <v>12180</v>
      </c>
      <c r="H8450">
        <v>42.749617999999998</v>
      </c>
      <c r="I8450">
        <v>-73.683700999999999</v>
      </c>
      <c r="J8450" s="1" t="d">
        <v>2019-04-08</v>
      </c>
      <c r="K8450">
        <v>52969</v>
      </c>
      <c r="L8450" t="s">
        <v>24</v>
      </c>
      <c r="M8450" s="1" t="d">
        <v>2013-09-15</v>
      </c>
      <c r="N8450">
        <v>9</v>
      </c>
      <c r="O8450">
        <v>15</v>
      </c>
      <c r="P8450">
        <v>2013</v>
      </c>
      <c r="R8450" t="s">
        <v>26</v>
      </c>
      <c r="S8450" t="s">
        <v>27</v>
      </c>
    </row>
    <row r="8451" spans="1:19" x14ac:dyDescent="0.25">
      <c r="A8451" t="s">
        <v>705</v>
      </c>
      <c r="B8451" t="s">
        <v>13402</v>
      </c>
      <c r="C8451" t="s">
        <v>13403</v>
      </c>
      <c r="E8451" t="s">
        <v>318</v>
      </c>
      <c r="F8451" t="s">
        <v>48</v>
      </c>
      <c r="G8451">
        <v>13601</v>
      </c>
      <c r="H8451">
        <v>43.928080000000001</v>
      </c>
      <c r="I8451">
        <v>-75.947295999999994</v>
      </c>
      <c r="J8451" s="1" t="d">
        <v>2019-04-08</v>
      </c>
      <c r="K8451">
        <v>52970</v>
      </c>
      <c r="L8451" t="s">
        <v>24</v>
      </c>
      <c r="M8451" s="1" t="d">
        <v>2013-09-15</v>
      </c>
      <c r="N8451">
        <v>9</v>
      </c>
      <c r="O8451">
        <v>15</v>
      </c>
      <c r="P8451">
        <v>2013</v>
      </c>
      <c r="R8451" t="s">
        <v>26</v>
      </c>
      <c r="S8451" t="s">
        <v>27</v>
      </c>
    </row>
    <row r="8452" spans="1:19" x14ac:dyDescent="0.25">
      <c r="A8452" t="s">
        <v>705</v>
      </c>
      <c r="B8452" t="s">
        <v>13404</v>
      </c>
      <c r="C8452" t="s">
        <v>13405</v>
      </c>
      <c r="E8452" t="s">
        <v>3924</v>
      </c>
      <c r="F8452" t="s">
        <v>586</v>
      </c>
      <c r="G8452">
        <v>2864</v>
      </c>
      <c r="H8452">
        <v>41.943837000000002</v>
      </c>
      <c r="I8452">
        <v>-71.433404999999993</v>
      </c>
      <c r="J8452" s="1" t="d">
        <v>2018-04-03</v>
      </c>
      <c r="K8452">
        <v>52971</v>
      </c>
      <c r="L8452" t="s">
        <v>30</v>
      </c>
      <c r="M8452" s="1" t="d">
        <v>2013-09-15</v>
      </c>
      <c r="N8452">
        <v>9</v>
      </c>
      <c r="O8452">
        <v>15</v>
      </c>
      <c r="P8452">
        <v>2013</v>
      </c>
      <c r="R8452" t="s">
        <v>26</v>
      </c>
      <c r="S8452" t="s">
        <v>27</v>
      </c>
    </row>
    <row r="8453" spans="1:19" x14ac:dyDescent="0.25">
      <c r="A8453" t="s">
        <v>705</v>
      </c>
      <c r="B8453" t="s">
        <v>13406</v>
      </c>
      <c r="C8453" t="s">
        <v>13407</v>
      </c>
      <c r="E8453" t="s">
        <v>8671</v>
      </c>
      <c r="F8453" t="s">
        <v>586</v>
      </c>
      <c r="G8453">
        <v>2842</v>
      </c>
      <c r="H8453">
        <v>41.525556999999999</v>
      </c>
      <c r="I8453">
        <v>-71.274951999999999</v>
      </c>
      <c r="J8453" s="1" t="d">
        <v>2018-04-03</v>
      </c>
      <c r="K8453">
        <v>52972</v>
      </c>
      <c r="L8453" t="s">
        <v>30</v>
      </c>
      <c r="M8453" s="1" t="d">
        <v>2013-09-15</v>
      </c>
      <c r="N8453">
        <v>9</v>
      </c>
      <c r="O8453">
        <v>15</v>
      </c>
      <c r="P8453">
        <v>2013</v>
      </c>
      <c r="R8453" t="s">
        <v>26</v>
      </c>
      <c r="S8453" t="s">
        <v>27</v>
      </c>
    </row>
    <row r="8454" spans="1:19" x14ac:dyDescent="0.25">
      <c r="A8454" t="s">
        <v>705</v>
      </c>
      <c r="B8454" t="s">
        <v>13408</v>
      </c>
      <c r="C8454" t="s">
        <v>13409</v>
      </c>
      <c r="E8454" t="s">
        <v>13410</v>
      </c>
      <c r="F8454" t="s">
        <v>48</v>
      </c>
      <c r="G8454">
        <v>14737</v>
      </c>
      <c r="H8454">
        <v>42.329746999999998</v>
      </c>
      <c r="I8454">
        <v>-78.461281999999997</v>
      </c>
      <c r="J8454" s="1" t="d">
        <v>2019-04-08</v>
      </c>
      <c r="K8454">
        <v>52973</v>
      </c>
      <c r="L8454" t="s">
        <v>24</v>
      </c>
      <c r="M8454" s="1" t="d">
        <v>2013-09-15</v>
      </c>
      <c r="N8454">
        <v>9</v>
      </c>
      <c r="O8454">
        <v>15</v>
      </c>
      <c r="P8454">
        <v>2013</v>
      </c>
      <c r="R8454" t="s">
        <v>26</v>
      </c>
      <c r="S8454" t="s">
        <v>27</v>
      </c>
    </row>
    <row r="8455" spans="1:19" x14ac:dyDescent="0.25">
      <c r="A8455" t="s">
        <v>705</v>
      </c>
      <c r="B8455" t="s">
        <v>13411</v>
      </c>
      <c r="C8455" t="s">
        <v>45</v>
      </c>
      <c r="E8455" t="s">
        <v>13412</v>
      </c>
      <c r="F8455" t="s">
        <v>48</v>
      </c>
      <c r="G8455">
        <v>11211</v>
      </c>
      <c r="H8455">
        <v>40.718052999999998</v>
      </c>
      <c r="I8455">
        <v>-73.931507999999994</v>
      </c>
      <c r="J8455" s="1" t="d">
        <v>2019-04-08</v>
      </c>
      <c r="K8455">
        <v>52974</v>
      </c>
      <c r="L8455" t="s">
        <v>24</v>
      </c>
      <c r="M8455" s="1" t="d">
        <v>2013-09-15</v>
      </c>
      <c r="N8455">
        <v>9</v>
      </c>
      <c r="O8455">
        <v>15</v>
      </c>
      <c r="P8455">
        <v>2013</v>
      </c>
      <c r="R8455" t="s">
        <v>26</v>
      </c>
      <c r="S8455" t="s">
        <v>27</v>
      </c>
    </row>
    <row r="8456" spans="1:19" x14ac:dyDescent="0.25">
      <c r="A8456" t="s">
        <v>705</v>
      </c>
      <c r="B8456" t="s">
        <v>13413</v>
      </c>
      <c r="C8456" t="s">
        <v>7938</v>
      </c>
      <c r="E8456" t="s">
        <v>395</v>
      </c>
      <c r="F8456" t="s">
        <v>48</v>
      </c>
      <c r="G8456">
        <v>13212</v>
      </c>
      <c r="H8456">
        <v>43.135478999999997</v>
      </c>
      <c r="I8456">
        <v>-76.087401999999997</v>
      </c>
      <c r="J8456" s="1" t="d">
        <v>2019-04-08</v>
      </c>
      <c r="K8456">
        <v>52975</v>
      </c>
      <c r="L8456" t="s">
        <v>24</v>
      </c>
      <c r="M8456" s="1" t="d">
        <v>2013-09-15</v>
      </c>
      <c r="N8456">
        <v>9</v>
      </c>
      <c r="O8456">
        <v>15</v>
      </c>
      <c r="P8456">
        <v>2013</v>
      </c>
      <c r="R8456" t="s">
        <v>26</v>
      </c>
      <c r="S8456" t="s">
        <v>27</v>
      </c>
    </row>
    <row r="8457" spans="1:19" x14ac:dyDescent="0.25">
      <c r="A8457" t="s">
        <v>705</v>
      </c>
      <c r="B8457" t="s">
        <v>13414</v>
      </c>
      <c r="C8457" t="s">
        <v>13415</v>
      </c>
      <c r="E8457" t="s">
        <v>13416</v>
      </c>
      <c r="F8457" t="s">
        <v>48</v>
      </c>
      <c r="G8457">
        <v>13676</v>
      </c>
      <c r="H8457">
        <v>44.668754</v>
      </c>
      <c r="I8457">
        <v>-74.997273000000007</v>
      </c>
      <c r="J8457" s="1" t="d">
        <v>2019-04-08</v>
      </c>
      <c r="K8457">
        <v>52976</v>
      </c>
      <c r="L8457" t="s">
        <v>24</v>
      </c>
      <c r="M8457" s="1" t="d">
        <v>2013-09-15</v>
      </c>
      <c r="N8457">
        <v>9</v>
      </c>
      <c r="O8457">
        <v>15</v>
      </c>
      <c r="P8457">
        <v>2013</v>
      </c>
      <c r="R8457" t="s">
        <v>26</v>
      </c>
      <c r="S8457" t="s">
        <v>27</v>
      </c>
    </row>
    <row r="8458" spans="1:19" x14ac:dyDescent="0.25">
      <c r="A8458" t="s">
        <v>705</v>
      </c>
      <c r="B8458" t="s">
        <v>13417</v>
      </c>
      <c r="C8458" t="s">
        <v>13418</v>
      </c>
      <c r="E8458" t="s">
        <v>402</v>
      </c>
      <c r="F8458" t="s">
        <v>48</v>
      </c>
      <c r="G8458">
        <v>14617</v>
      </c>
      <c r="H8458">
        <v>43.239997000000002</v>
      </c>
      <c r="I8458">
        <v>-77.570939999999993</v>
      </c>
      <c r="J8458" s="1" t="d">
        <v>2019-04-08</v>
      </c>
      <c r="K8458">
        <v>52977</v>
      </c>
      <c r="L8458" t="s">
        <v>24</v>
      </c>
      <c r="M8458" s="1" t="d">
        <v>2013-09-13</v>
      </c>
      <c r="N8458">
        <v>9</v>
      </c>
      <c r="O8458">
        <v>13</v>
      </c>
      <c r="P8458">
        <v>2013</v>
      </c>
      <c r="R8458" t="s">
        <v>26</v>
      </c>
      <c r="S8458" t="s">
        <v>27</v>
      </c>
    </row>
    <row r="8459" spans="1:19" x14ac:dyDescent="0.25">
      <c r="A8459" t="s">
        <v>705</v>
      </c>
      <c r="B8459" t="s">
        <v>13419</v>
      </c>
      <c r="C8459" t="s">
        <v>13420</v>
      </c>
      <c r="E8459" t="s">
        <v>4767</v>
      </c>
      <c r="F8459" t="s">
        <v>48</v>
      </c>
      <c r="G8459">
        <v>13440</v>
      </c>
      <c r="H8459">
        <v>43.234637999999997</v>
      </c>
      <c r="I8459">
        <v>-75.504125000000002</v>
      </c>
      <c r="J8459" s="1" t="d">
        <v>2019-04-08</v>
      </c>
      <c r="K8459">
        <v>52978</v>
      </c>
      <c r="L8459" t="s">
        <v>24</v>
      </c>
      <c r="M8459" s="1" t="d">
        <v>2013-09-15</v>
      </c>
      <c r="N8459">
        <v>9</v>
      </c>
      <c r="O8459">
        <v>15</v>
      </c>
      <c r="P8459">
        <v>2013</v>
      </c>
      <c r="R8459" t="s">
        <v>26</v>
      </c>
      <c r="S8459" t="s">
        <v>27</v>
      </c>
    </row>
    <row r="8460" spans="1:19" x14ac:dyDescent="0.25">
      <c r="A8460" t="s">
        <v>705</v>
      </c>
      <c r="B8460" t="s">
        <v>13424</v>
      </c>
      <c r="C8460" t="s">
        <v>13425</v>
      </c>
      <c r="E8460" t="s">
        <v>3614</v>
      </c>
      <c r="F8460" t="s">
        <v>48</v>
      </c>
      <c r="G8460">
        <v>12305</v>
      </c>
      <c r="H8460">
        <v>42.804627000000004</v>
      </c>
      <c r="I8460">
        <v>-73.949701000000005</v>
      </c>
      <c r="J8460" s="1" t="d">
        <v>2019-04-08</v>
      </c>
      <c r="K8460">
        <v>52980</v>
      </c>
      <c r="L8460" t="s">
        <v>24</v>
      </c>
      <c r="M8460" s="1" t="d">
        <v>2013-09-15</v>
      </c>
      <c r="N8460">
        <v>9</v>
      </c>
      <c r="O8460">
        <v>15</v>
      </c>
      <c r="P8460">
        <v>2013</v>
      </c>
      <c r="R8460" t="s">
        <v>26</v>
      </c>
      <c r="S8460" t="s">
        <v>27</v>
      </c>
    </row>
    <row r="8461" spans="1:19" x14ac:dyDescent="0.25">
      <c r="A8461" t="s">
        <v>705</v>
      </c>
      <c r="B8461" t="s">
        <v>13426</v>
      </c>
      <c r="C8461" t="s">
        <v>13427</v>
      </c>
      <c r="D8461" t="s">
        <v>13428</v>
      </c>
      <c r="E8461" t="s">
        <v>13429</v>
      </c>
      <c r="F8461" t="s">
        <v>48</v>
      </c>
      <c r="G8461">
        <v>10303</v>
      </c>
      <c r="H8461">
        <v>40.624732999999999</v>
      </c>
      <c r="I8461">
        <v>-74.179551000000004</v>
      </c>
      <c r="J8461" s="1" t="d">
        <v>2019-04-08</v>
      </c>
      <c r="K8461">
        <v>52981</v>
      </c>
      <c r="L8461" t="s">
        <v>24</v>
      </c>
      <c r="M8461" s="1" t="d">
        <v>2013-09-15</v>
      </c>
      <c r="N8461">
        <v>9</v>
      </c>
      <c r="O8461">
        <v>15</v>
      </c>
      <c r="P8461">
        <v>2013</v>
      </c>
      <c r="R8461" t="s">
        <v>26</v>
      </c>
      <c r="S8461" t="s">
        <v>27</v>
      </c>
    </row>
    <row r="8462" spans="1:19" x14ac:dyDescent="0.25">
      <c r="A8462" t="s">
        <v>705</v>
      </c>
      <c r="B8462" t="s">
        <v>13430</v>
      </c>
      <c r="C8462" t="s">
        <v>13431</v>
      </c>
      <c r="E8462" t="s">
        <v>13432</v>
      </c>
      <c r="F8462" t="s">
        <v>48</v>
      </c>
      <c r="G8462">
        <v>14785</v>
      </c>
      <c r="H8462">
        <v>42.1587526</v>
      </c>
      <c r="I8462">
        <v>-79.422924499999993</v>
      </c>
      <c r="J8462" s="1" t="d">
        <v>2019-04-08</v>
      </c>
      <c r="K8462">
        <v>52982</v>
      </c>
      <c r="L8462" t="s">
        <v>24</v>
      </c>
      <c r="M8462" s="1" t="d">
        <v>2013-09-15</v>
      </c>
      <c r="N8462">
        <v>9</v>
      </c>
      <c r="O8462">
        <v>15</v>
      </c>
      <c r="P8462">
        <v>2013</v>
      </c>
      <c r="R8462" t="s">
        <v>26</v>
      </c>
      <c r="S8462" t="s">
        <v>27</v>
      </c>
    </row>
    <row r="8463" spans="1:19" x14ac:dyDescent="0.25">
      <c r="A8463" t="s">
        <v>705</v>
      </c>
      <c r="B8463" t="s">
        <v>13433</v>
      </c>
      <c r="C8463" t="s">
        <v>13434</v>
      </c>
      <c r="E8463" t="s">
        <v>3927</v>
      </c>
      <c r="F8463" t="s">
        <v>586</v>
      </c>
      <c r="G8463">
        <v>2907</v>
      </c>
      <c r="H8463">
        <v>41.791829999999997</v>
      </c>
      <c r="I8463">
        <v>-71.418155999999996</v>
      </c>
      <c r="J8463" s="1" t="d">
        <v>2018-04-03</v>
      </c>
      <c r="K8463">
        <v>52983</v>
      </c>
      <c r="L8463" t="s">
        <v>30</v>
      </c>
      <c r="M8463" s="1" t="d">
        <v>2013-09-15</v>
      </c>
      <c r="N8463">
        <v>9</v>
      </c>
      <c r="O8463">
        <v>15</v>
      </c>
      <c r="P8463">
        <v>2013</v>
      </c>
      <c r="R8463" t="s">
        <v>26</v>
      </c>
      <c r="S8463" t="s">
        <v>27</v>
      </c>
    </row>
    <row r="8464" spans="1:19" x14ac:dyDescent="0.25">
      <c r="A8464" t="s">
        <v>19</v>
      </c>
      <c r="B8464" t="s">
        <v>13435</v>
      </c>
      <c r="C8464" t="s">
        <v>13436</v>
      </c>
      <c r="E8464" t="s">
        <v>4946</v>
      </c>
      <c r="F8464" t="s">
        <v>23</v>
      </c>
      <c r="G8464">
        <v>36201</v>
      </c>
      <c r="H8464">
        <v>33.729456999999996</v>
      </c>
      <c r="I8464">
        <v>-85.777557999999999</v>
      </c>
      <c r="J8464" s="1" t="d">
        <v>2019-04-08</v>
      </c>
      <c r="K8464">
        <v>52988</v>
      </c>
      <c r="L8464" t="s">
        <v>24</v>
      </c>
      <c r="M8464" s="1" t="d">
        <v>2013-08-01</v>
      </c>
      <c r="N8464">
        <v>8</v>
      </c>
      <c r="O8464">
        <v>1</v>
      </c>
      <c r="P8464">
        <v>2013</v>
      </c>
      <c r="Q8464" t="s">
        <v>25</v>
      </c>
      <c r="R8464" t="s">
        <v>26</v>
      </c>
      <c r="S8464" t="s">
        <v>27</v>
      </c>
    </row>
    <row r="8465" spans="1:19" x14ac:dyDescent="0.25">
      <c r="A8465" t="s">
        <v>19</v>
      </c>
      <c r="B8465" t="s">
        <v>13437</v>
      </c>
      <c r="C8465" t="s">
        <v>13438</v>
      </c>
      <c r="E8465" t="s">
        <v>3185</v>
      </c>
      <c r="F8465" t="s">
        <v>23</v>
      </c>
      <c r="G8465">
        <v>35233</v>
      </c>
      <c r="H8465">
        <v>33.502177000000003</v>
      </c>
      <c r="I8465">
        <v>-86.815662000000003</v>
      </c>
      <c r="J8465" s="1" t="d">
        <v>2019-04-08</v>
      </c>
      <c r="K8465">
        <v>52989</v>
      </c>
      <c r="L8465" t="s">
        <v>24</v>
      </c>
      <c r="M8465" s="1" t="d">
        <v>2013-03-01</v>
      </c>
      <c r="N8465">
        <v>3</v>
      </c>
      <c r="O8465">
        <v>1</v>
      </c>
      <c r="P8465">
        <v>2013</v>
      </c>
      <c r="Q8465" t="s">
        <v>25</v>
      </c>
      <c r="R8465" t="s">
        <v>26</v>
      </c>
      <c r="S8465" t="s">
        <v>27</v>
      </c>
    </row>
    <row r="8466" spans="1:19" x14ac:dyDescent="0.25">
      <c r="A8466" t="s">
        <v>19</v>
      </c>
      <c r="B8466" t="s">
        <v>13439</v>
      </c>
      <c r="C8466" t="s">
        <v>13440</v>
      </c>
      <c r="E8466" t="s">
        <v>191</v>
      </c>
      <c r="F8466" t="s">
        <v>23</v>
      </c>
      <c r="G8466">
        <v>36830</v>
      </c>
      <c r="H8466">
        <v>32.614153999999999</v>
      </c>
      <c r="I8466">
        <v>-85.430018000000004</v>
      </c>
      <c r="J8466" s="1" t="d">
        <v>2019-04-08</v>
      </c>
      <c r="K8466">
        <v>52990</v>
      </c>
      <c r="L8466" t="s">
        <v>24</v>
      </c>
      <c r="M8466" s="1" t="d">
        <v>2013-04-01</v>
      </c>
      <c r="N8466">
        <v>4</v>
      </c>
      <c r="O8466">
        <v>1</v>
      </c>
      <c r="P8466">
        <v>2013</v>
      </c>
      <c r="Q8466" t="s">
        <v>25</v>
      </c>
      <c r="R8466" t="s">
        <v>26</v>
      </c>
      <c r="S8466" t="s">
        <v>27</v>
      </c>
    </row>
    <row r="8467" spans="1:19" x14ac:dyDescent="0.25">
      <c r="A8467" t="s">
        <v>19</v>
      </c>
      <c r="B8467" t="s">
        <v>13442</v>
      </c>
      <c r="C8467" t="s">
        <v>13443</v>
      </c>
      <c r="E8467" t="s">
        <v>9522</v>
      </c>
      <c r="F8467" t="s">
        <v>202</v>
      </c>
      <c r="G8467">
        <v>34471</v>
      </c>
      <c r="H8467">
        <v>29.165471</v>
      </c>
      <c r="I8467">
        <v>-82.092855</v>
      </c>
      <c r="J8467" s="1" t="d">
        <v>2018-07-09</v>
      </c>
      <c r="K8467">
        <v>52994</v>
      </c>
      <c r="L8467" t="s">
        <v>30</v>
      </c>
      <c r="M8467" s="1" t="d">
        <v>2013-09-10</v>
      </c>
      <c r="N8467">
        <v>9</v>
      </c>
      <c r="O8467">
        <v>10</v>
      </c>
      <c r="P8467">
        <v>2013</v>
      </c>
      <c r="Q8467" t="s">
        <v>35</v>
      </c>
      <c r="R8467" t="s">
        <v>26</v>
      </c>
      <c r="S8467" t="s">
        <v>31</v>
      </c>
    </row>
    <row r="8468" spans="1:19" x14ac:dyDescent="0.25">
      <c r="A8468" t="s">
        <v>19</v>
      </c>
      <c r="B8468" t="s">
        <v>13444</v>
      </c>
      <c r="C8468" t="s">
        <v>13445</v>
      </c>
      <c r="E8468" t="s">
        <v>41</v>
      </c>
      <c r="F8468" t="s">
        <v>42</v>
      </c>
      <c r="G8468">
        <v>2130</v>
      </c>
      <c r="H8468">
        <v>42.303856000000003</v>
      </c>
      <c r="I8468">
        <v>-71.109589</v>
      </c>
      <c r="J8468" s="1" t="d">
        <v>2018-07-09</v>
      </c>
      <c r="K8468">
        <v>52997</v>
      </c>
      <c r="L8468" t="s">
        <v>30</v>
      </c>
      <c r="M8468" s="1" t="d">
        <v>2013-09-01</v>
      </c>
      <c r="N8468">
        <v>9</v>
      </c>
      <c r="O8468">
        <v>1</v>
      </c>
      <c r="P8468">
        <v>2013</v>
      </c>
      <c r="Q8468" t="s">
        <v>35</v>
      </c>
      <c r="R8468" t="s">
        <v>26</v>
      </c>
      <c r="S8468" t="s">
        <v>27</v>
      </c>
    </row>
    <row r="8469" spans="1:19" x14ac:dyDescent="0.25">
      <c r="A8469" t="s">
        <v>19</v>
      </c>
      <c r="B8469" t="s">
        <v>13446</v>
      </c>
      <c r="C8469" t="s">
        <v>13447</v>
      </c>
      <c r="E8469" t="s">
        <v>41</v>
      </c>
      <c r="F8469" t="s">
        <v>42</v>
      </c>
      <c r="G8469">
        <v>2127</v>
      </c>
      <c r="H8469">
        <v>42.338197000000001</v>
      </c>
      <c r="I8469">
        <v>-71.057123000000004</v>
      </c>
      <c r="J8469" s="1" t="d">
        <v>2018-07-09</v>
      </c>
      <c r="K8469">
        <v>52998</v>
      </c>
      <c r="L8469" t="s">
        <v>30</v>
      </c>
      <c r="M8469" s="1" t="d">
        <v>2013-09-01</v>
      </c>
      <c r="N8469">
        <v>9</v>
      </c>
      <c r="O8469">
        <v>1</v>
      </c>
      <c r="P8469">
        <v>2013</v>
      </c>
      <c r="Q8469" t="s">
        <v>35</v>
      </c>
      <c r="R8469" t="s">
        <v>26</v>
      </c>
      <c r="S8469" t="s">
        <v>27</v>
      </c>
    </row>
    <row r="8470" spans="1:19" x14ac:dyDescent="0.25">
      <c r="A8470" t="s">
        <v>19</v>
      </c>
      <c r="B8470" t="s">
        <v>374</v>
      </c>
      <c r="C8470" t="s">
        <v>13451</v>
      </c>
      <c r="E8470" t="s">
        <v>375</v>
      </c>
      <c r="F8470" t="s">
        <v>119</v>
      </c>
      <c r="G8470">
        <v>56001</v>
      </c>
      <c r="H8470">
        <v>44.187910000000002</v>
      </c>
      <c r="I8470">
        <v>-94.012675999999999</v>
      </c>
      <c r="J8470" s="1" t="d">
        <v>2019-03-07</v>
      </c>
      <c r="K8470">
        <v>53003</v>
      </c>
      <c r="L8470" t="s">
        <v>71</v>
      </c>
      <c r="M8470" s="1" t="d">
        <v>2013-09-10</v>
      </c>
      <c r="N8470">
        <v>9</v>
      </c>
      <c r="O8470">
        <v>10</v>
      </c>
      <c r="P8470">
        <v>2013</v>
      </c>
      <c r="Q8470" t="s">
        <v>35</v>
      </c>
      <c r="R8470" t="s">
        <v>26</v>
      </c>
      <c r="S8470" t="s">
        <v>31</v>
      </c>
    </row>
    <row r="8471" spans="1:19" x14ac:dyDescent="0.25">
      <c r="A8471" t="s">
        <v>19</v>
      </c>
      <c r="B8471" t="s">
        <v>13417</v>
      </c>
      <c r="C8471" t="s">
        <v>13418</v>
      </c>
      <c r="E8471" t="s">
        <v>402</v>
      </c>
      <c r="F8471" t="s">
        <v>48</v>
      </c>
      <c r="G8471">
        <v>14617</v>
      </c>
      <c r="H8471">
        <v>43.239997000000002</v>
      </c>
      <c r="I8471">
        <v>-77.570939999999993</v>
      </c>
      <c r="J8471" s="1" t="d">
        <v>2019-04-08</v>
      </c>
      <c r="K8471">
        <v>53004</v>
      </c>
      <c r="L8471" t="s">
        <v>24</v>
      </c>
      <c r="M8471" s="1" t="d">
        <v>2013-09-13</v>
      </c>
      <c r="N8471">
        <v>9</v>
      </c>
      <c r="O8471">
        <v>13</v>
      </c>
      <c r="P8471">
        <v>2013</v>
      </c>
      <c r="Q8471" t="s">
        <v>35</v>
      </c>
      <c r="R8471" t="s">
        <v>26</v>
      </c>
      <c r="S8471" t="s">
        <v>27</v>
      </c>
    </row>
    <row r="8472" spans="1:19" x14ac:dyDescent="0.25">
      <c r="A8472" t="s">
        <v>19</v>
      </c>
      <c r="B8472" t="s">
        <v>13452</v>
      </c>
      <c r="C8472" t="s">
        <v>13453</v>
      </c>
      <c r="E8472" t="s">
        <v>13454</v>
      </c>
      <c r="F8472" t="s">
        <v>157</v>
      </c>
      <c r="G8472">
        <v>17745</v>
      </c>
      <c r="H8472">
        <v>41.158541</v>
      </c>
      <c r="I8472">
        <v>-77.348758000000004</v>
      </c>
      <c r="J8472" s="1" t="d">
        <v>2018-09-10</v>
      </c>
      <c r="K8472">
        <v>53005</v>
      </c>
      <c r="L8472" t="s">
        <v>30</v>
      </c>
      <c r="M8472" s="1" t="d">
        <v>2013-09-15</v>
      </c>
      <c r="N8472">
        <v>9</v>
      </c>
      <c r="O8472">
        <v>15</v>
      </c>
      <c r="P8472">
        <v>2013</v>
      </c>
      <c r="Q8472" t="s">
        <v>35</v>
      </c>
      <c r="R8472" t="s">
        <v>26</v>
      </c>
      <c r="S8472" t="s">
        <v>31</v>
      </c>
    </row>
    <row r="8473" spans="1:19" x14ac:dyDescent="0.25">
      <c r="A8473" t="s">
        <v>19</v>
      </c>
      <c r="B8473" t="s">
        <v>12155</v>
      </c>
      <c r="C8473" t="s">
        <v>13455</v>
      </c>
      <c r="D8473" t="s">
        <v>13456</v>
      </c>
      <c r="E8473" t="s">
        <v>13457</v>
      </c>
      <c r="F8473" t="s">
        <v>157</v>
      </c>
      <c r="G8473">
        <v>18840</v>
      </c>
      <c r="H8473">
        <v>41.966439000000001</v>
      </c>
      <c r="I8473">
        <v>-76.534294000000003</v>
      </c>
      <c r="J8473" s="1" t="d">
        <v>2018-04-03</v>
      </c>
      <c r="K8473">
        <v>53006</v>
      </c>
      <c r="L8473" t="s">
        <v>30</v>
      </c>
      <c r="M8473" s="1" t="d">
        <v>2013-05-15</v>
      </c>
      <c r="N8473">
        <v>5</v>
      </c>
      <c r="O8473">
        <v>15</v>
      </c>
      <c r="P8473">
        <v>2013</v>
      </c>
      <c r="Q8473" t="s">
        <v>35</v>
      </c>
      <c r="R8473" t="s">
        <v>26</v>
      </c>
      <c r="S8473" t="s">
        <v>31</v>
      </c>
    </row>
    <row r="8474" spans="1:19" x14ac:dyDescent="0.25">
      <c r="A8474" t="s">
        <v>19</v>
      </c>
      <c r="B8474" t="s">
        <v>13461</v>
      </c>
      <c r="C8474" t="s">
        <v>13462</v>
      </c>
      <c r="E8474" t="s">
        <v>2145</v>
      </c>
      <c r="F8474" t="s">
        <v>513</v>
      </c>
      <c r="G8474">
        <v>53546</v>
      </c>
      <c r="H8474">
        <v>42.634543999999998</v>
      </c>
      <c r="I8474">
        <v>-89.030405999999999</v>
      </c>
      <c r="J8474" s="1" t="d">
        <v>2019-01-10</v>
      </c>
      <c r="K8474">
        <v>53008</v>
      </c>
      <c r="L8474" t="s">
        <v>13463</v>
      </c>
      <c r="M8474" s="1" t="d">
        <v>2013-09-05</v>
      </c>
      <c r="N8474">
        <v>9</v>
      </c>
      <c r="O8474">
        <v>5</v>
      </c>
      <c r="P8474">
        <v>2013</v>
      </c>
      <c r="Q8474" t="s">
        <v>35</v>
      </c>
      <c r="R8474" t="s">
        <v>26</v>
      </c>
      <c r="S8474" t="s">
        <v>31</v>
      </c>
    </row>
    <row r="8475" spans="1:19" x14ac:dyDescent="0.25">
      <c r="A8475" t="s">
        <v>19</v>
      </c>
      <c r="B8475" t="s">
        <v>13464</v>
      </c>
      <c r="C8475" t="s">
        <v>13465</v>
      </c>
      <c r="E8475" t="s">
        <v>4495</v>
      </c>
      <c r="F8475" t="s">
        <v>1514</v>
      </c>
      <c r="G8475">
        <v>26330</v>
      </c>
      <c r="H8475">
        <v>39.321598999999999</v>
      </c>
      <c r="I8475">
        <v>-80.229698999999997</v>
      </c>
      <c r="J8475" s="1" t="d">
        <v>2018-07-09</v>
      </c>
      <c r="K8475">
        <v>53009</v>
      </c>
      <c r="L8475" t="s">
        <v>30</v>
      </c>
      <c r="M8475" s="1" t="d">
        <v>2013-09-10</v>
      </c>
      <c r="N8475">
        <v>9</v>
      </c>
      <c r="O8475">
        <v>10</v>
      </c>
      <c r="P8475">
        <v>2013</v>
      </c>
      <c r="Q8475" t="s">
        <v>35</v>
      </c>
      <c r="R8475" t="s">
        <v>26</v>
      </c>
      <c r="S8475" t="s">
        <v>31</v>
      </c>
    </row>
    <row r="8476" spans="1:19" x14ac:dyDescent="0.25">
      <c r="A8476" t="s">
        <v>312</v>
      </c>
      <c r="B8476" t="s">
        <v>4258</v>
      </c>
      <c r="C8476" t="s">
        <v>13470</v>
      </c>
      <c r="E8476" t="s">
        <v>13471</v>
      </c>
      <c r="F8476" t="s">
        <v>327</v>
      </c>
      <c r="G8476">
        <v>50801</v>
      </c>
      <c r="H8476">
        <v>41.064596999999999</v>
      </c>
      <c r="I8476">
        <v>-94.337231000000003</v>
      </c>
      <c r="J8476" s="1" t="d">
        <v>2018-04-03</v>
      </c>
      <c r="K8476">
        <v>53013</v>
      </c>
      <c r="L8476" t="s">
        <v>30</v>
      </c>
      <c r="M8476" s="1" t="d">
        <v>2013-08-28</v>
      </c>
      <c r="N8476">
        <v>8</v>
      </c>
      <c r="O8476">
        <v>28</v>
      </c>
      <c r="P8476">
        <v>2013</v>
      </c>
      <c r="R8476" t="s">
        <v>26</v>
      </c>
      <c r="S8476" t="s">
        <v>31</v>
      </c>
    </row>
    <row r="8477" spans="1:19" x14ac:dyDescent="0.25">
      <c r="A8477" t="s">
        <v>312</v>
      </c>
      <c r="B8477" t="s">
        <v>13472</v>
      </c>
      <c r="C8477" t="s">
        <v>13473</v>
      </c>
      <c r="E8477" t="s">
        <v>2288</v>
      </c>
      <c r="F8477" t="s">
        <v>327</v>
      </c>
      <c r="G8477">
        <v>50201</v>
      </c>
      <c r="H8477">
        <v>42.022962999999997</v>
      </c>
      <c r="I8477">
        <v>-93.453266999999997</v>
      </c>
      <c r="J8477" s="1" t="d">
        <v>2019-04-08</v>
      </c>
      <c r="K8477">
        <v>53014</v>
      </c>
      <c r="L8477" t="s">
        <v>24</v>
      </c>
      <c r="M8477" s="1" t="d">
        <v>2013-08-01</v>
      </c>
      <c r="N8477">
        <v>8</v>
      </c>
      <c r="O8477">
        <v>1</v>
      </c>
      <c r="P8477">
        <v>2013</v>
      </c>
      <c r="R8477" t="s">
        <v>26</v>
      </c>
      <c r="S8477" t="s">
        <v>31</v>
      </c>
    </row>
    <row r="8478" spans="1:19" x14ac:dyDescent="0.25">
      <c r="A8478" t="s">
        <v>312</v>
      </c>
      <c r="B8478" t="s">
        <v>13474</v>
      </c>
      <c r="C8478" t="s">
        <v>13475</v>
      </c>
      <c r="E8478" t="s">
        <v>7467</v>
      </c>
      <c r="F8478" t="s">
        <v>718</v>
      </c>
      <c r="G8478">
        <v>41101</v>
      </c>
      <c r="H8478">
        <v>38.475397999999998</v>
      </c>
      <c r="I8478">
        <v>-82.647326000000007</v>
      </c>
      <c r="J8478" s="1" t="d">
        <v>2018-11-08</v>
      </c>
      <c r="K8478">
        <v>53016</v>
      </c>
      <c r="L8478" t="s">
        <v>30</v>
      </c>
      <c r="M8478" s="1" t="d">
        <v>2013-09-15</v>
      </c>
      <c r="N8478">
        <v>9</v>
      </c>
      <c r="O8478">
        <v>15</v>
      </c>
      <c r="P8478">
        <v>2013</v>
      </c>
      <c r="R8478" t="s">
        <v>26</v>
      </c>
      <c r="S8478" t="s">
        <v>31</v>
      </c>
    </row>
    <row r="8479" spans="1:19" x14ac:dyDescent="0.25">
      <c r="A8479" t="s">
        <v>312</v>
      </c>
      <c r="B8479" t="s">
        <v>13476</v>
      </c>
      <c r="C8479" t="s">
        <v>13477</v>
      </c>
      <c r="E8479" t="s">
        <v>4671</v>
      </c>
      <c r="F8479" t="s">
        <v>718</v>
      </c>
      <c r="G8479">
        <v>42701</v>
      </c>
      <c r="H8479">
        <v>37.713510999999997</v>
      </c>
      <c r="I8479">
        <v>-85.876068000000004</v>
      </c>
      <c r="J8479" s="1" t="d">
        <v>2018-11-08</v>
      </c>
      <c r="K8479">
        <v>53018</v>
      </c>
      <c r="L8479" t="s">
        <v>30</v>
      </c>
      <c r="M8479" s="1" t="d">
        <v>2013-09-15</v>
      </c>
      <c r="N8479">
        <v>9</v>
      </c>
      <c r="O8479">
        <v>15</v>
      </c>
      <c r="P8479">
        <v>2013</v>
      </c>
      <c r="R8479" t="s">
        <v>26</v>
      </c>
      <c r="S8479" t="s">
        <v>31</v>
      </c>
    </row>
    <row r="8480" spans="1:19" x14ac:dyDescent="0.25">
      <c r="A8480" t="s">
        <v>312</v>
      </c>
      <c r="B8480" t="s">
        <v>13478</v>
      </c>
      <c r="C8480" t="s">
        <v>13479</v>
      </c>
      <c r="E8480" t="s">
        <v>565</v>
      </c>
      <c r="F8480" t="s">
        <v>718</v>
      </c>
      <c r="G8480">
        <v>40504</v>
      </c>
      <c r="H8480">
        <v>38.047125999999999</v>
      </c>
      <c r="I8480">
        <v>-84.552417000000005</v>
      </c>
      <c r="J8480" s="1" t="d">
        <v>2018-11-08</v>
      </c>
      <c r="K8480">
        <v>53019</v>
      </c>
      <c r="L8480" t="s">
        <v>30</v>
      </c>
      <c r="M8480" s="1" t="d">
        <v>2013-09-15</v>
      </c>
      <c r="N8480">
        <v>9</v>
      </c>
      <c r="O8480">
        <v>15</v>
      </c>
      <c r="P8480">
        <v>2013</v>
      </c>
      <c r="R8480" t="s">
        <v>26</v>
      </c>
      <c r="S8480" t="s">
        <v>31</v>
      </c>
    </row>
    <row r="8481" spans="1:19" x14ac:dyDescent="0.25">
      <c r="A8481" t="s">
        <v>312</v>
      </c>
      <c r="B8481" t="s">
        <v>13480</v>
      </c>
      <c r="C8481" t="s">
        <v>13481</v>
      </c>
      <c r="E8481" t="s">
        <v>565</v>
      </c>
      <c r="F8481" t="s">
        <v>718</v>
      </c>
      <c r="G8481">
        <v>40509</v>
      </c>
      <c r="H8481">
        <v>38.006286000000003</v>
      </c>
      <c r="I8481">
        <v>-84.452392000000003</v>
      </c>
      <c r="J8481" s="1" t="d">
        <v>2018-11-08</v>
      </c>
      <c r="K8481">
        <v>53020</v>
      </c>
      <c r="L8481" t="s">
        <v>30</v>
      </c>
      <c r="M8481" s="1" t="d">
        <v>2013-09-15</v>
      </c>
      <c r="N8481">
        <v>9</v>
      </c>
      <c r="O8481">
        <v>15</v>
      </c>
      <c r="P8481">
        <v>2013</v>
      </c>
      <c r="R8481" t="s">
        <v>26</v>
      </c>
      <c r="S8481" t="s">
        <v>31</v>
      </c>
    </row>
    <row r="8482" spans="1:19" x14ac:dyDescent="0.25">
      <c r="A8482" t="s">
        <v>312</v>
      </c>
      <c r="B8482" t="s">
        <v>13482</v>
      </c>
      <c r="C8482" t="s">
        <v>13483</v>
      </c>
      <c r="E8482" t="s">
        <v>565</v>
      </c>
      <c r="F8482" t="s">
        <v>718</v>
      </c>
      <c r="G8482">
        <v>40503</v>
      </c>
      <c r="H8482">
        <v>38.001111999999999</v>
      </c>
      <c r="I8482">
        <v>-84.519683999999998</v>
      </c>
      <c r="J8482" s="1" t="d">
        <v>2018-11-08</v>
      </c>
      <c r="K8482">
        <v>53021</v>
      </c>
      <c r="L8482" t="s">
        <v>30</v>
      </c>
      <c r="M8482" s="1" t="d">
        <v>2013-09-15</v>
      </c>
      <c r="N8482">
        <v>9</v>
      </c>
      <c r="O8482">
        <v>15</v>
      </c>
      <c r="P8482">
        <v>2013</v>
      </c>
      <c r="R8482" t="s">
        <v>26</v>
      </c>
      <c r="S8482" t="s">
        <v>31</v>
      </c>
    </row>
    <row r="8483" spans="1:19" x14ac:dyDescent="0.25">
      <c r="A8483" t="s">
        <v>312</v>
      </c>
      <c r="B8483" t="s">
        <v>13484</v>
      </c>
      <c r="C8483" t="s">
        <v>13485</v>
      </c>
      <c r="E8483" t="s">
        <v>565</v>
      </c>
      <c r="F8483" t="s">
        <v>718</v>
      </c>
      <c r="G8483">
        <v>40511</v>
      </c>
      <c r="H8483">
        <v>38.064306999999999</v>
      </c>
      <c r="I8483">
        <v>-84.520409999999998</v>
      </c>
      <c r="J8483" s="1" t="d">
        <v>2018-11-08</v>
      </c>
      <c r="K8483">
        <v>53022</v>
      </c>
      <c r="L8483" t="s">
        <v>30</v>
      </c>
      <c r="M8483" s="1" t="d">
        <v>2013-09-15</v>
      </c>
      <c r="N8483">
        <v>9</v>
      </c>
      <c r="O8483">
        <v>15</v>
      </c>
      <c r="P8483">
        <v>2013</v>
      </c>
      <c r="R8483" t="s">
        <v>26</v>
      </c>
      <c r="S8483" t="s">
        <v>31</v>
      </c>
    </row>
    <row r="8484" spans="1:19" x14ac:dyDescent="0.25">
      <c r="A8484" t="s">
        <v>312</v>
      </c>
      <c r="B8484" t="s">
        <v>13486</v>
      </c>
      <c r="C8484" t="s">
        <v>13487</v>
      </c>
      <c r="E8484" t="s">
        <v>13488</v>
      </c>
      <c r="F8484" t="s">
        <v>496</v>
      </c>
      <c r="G8484">
        <v>49721</v>
      </c>
      <c r="H8484">
        <v>45.647759999999998</v>
      </c>
      <c r="I8484">
        <v>-84.475719999999995</v>
      </c>
      <c r="J8484" s="1" t="d">
        <v>2018-11-08</v>
      </c>
      <c r="K8484">
        <v>53023</v>
      </c>
      <c r="L8484" t="s">
        <v>30</v>
      </c>
      <c r="M8484" s="1" t="d">
        <v>2013-09-15</v>
      </c>
      <c r="N8484">
        <v>9</v>
      </c>
      <c r="O8484">
        <v>15</v>
      </c>
      <c r="P8484">
        <v>2013</v>
      </c>
      <c r="R8484" t="s">
        <v>26</v>
      </c>
      <c r="S8484" t="s">
        <v>31</v>
      </c>
    </row>
    <row r="8485" spans="1:19" x14ac:dyDescent="0.25">
      <c r="A8485" t="s">
        <v>312</v>
      </c>
      <c r="B8485" t="s">
        <v>13489</v>
      </c>
      <c r="C8485" t="s">
        <v>13490</v>
      </c>
      <c r="E8485" t="s">
        <v>5930</v>
      </c>
      <c r="F8485" t="s">
        <v>496</v>
      </c>
      <c r="G8485">
        <v>48423</v>
      </c>
      <c r="H8485">
        <v>43.019987</v>
      </c>
      <c r="I8485">
        <v>-83.555254000000005</v>
      </c>
      <c r="J8485" s="1" t="d">
        <v>2018-11-08</v>
      </c>
      <c r="K8485">
        <v>53024</v>
      </c>
      <c r="L8485" t="s">
        <v>30</v>
      </c>
      <c r="M8485" s="1" t="d">
        <v>2013-09-01</v>
      </c>
      <c r="N8485">
        <v>9</v>
      </c>
      <c r="O8485">
        <v>1</v>
      </c>
      <c r="P8485">
        <v>2013</v>
      </c>
      <c r="R8485" t="s">
        <v>26</v>
      </c>
      <c r="S8485" t="s">
        <v>31</v>
      </c>
    </row>
    <row r="8486" spans="1:19" x14ac:dyDescent="0.25">
      <c r="A8486" t="s">
        <v>312</v>
      </c>
      <c r="B8486" t="s">
        <v>13491</v>
      </c>
      <c r="C8486" t="s">
        <v>13492</v>
      </c>
      <c r="E8486" t="s">
        <v>13493</v>
      </c>
      <c r="F8486" t="s">
        <v>496</v>
      </c>
      <c r="G8486">
        <v>48150</v>
      </c>
      <c r="H8486">
        <v>42.366911999999999</v>
      </c>
      <c r="I8486">
        <v>-83.372512999999998</v>
      </c>
      <c r="J8486" s="1" t="d">
        <v>2018-11-08</v>
      </c>
      <c r="K8486">
        <v>53025</v>
      </c>
      <c r="L8486" t="s">
        <v>30</v>
      </c>
      <c r="M8486" s="1" t="d">
        <v>2013-08-15</v>
      </c>
      <c r="N8486">
        <v>8</v>
      </c>
      <c r="O8486">
        <v>15</v>
      </c>
      <c r="P8486">
        <v>2013</v>
      </c>
      <c r="R8486" t="s">
        <v>26</v>
      </c>
      <c r="S8486" t="s">
        <v>31</v>
      </c>
    </row>
    <row r="8487" spans="1:19" x14ac:dyDescent="0.25">
      <c r="A8487" t="s">
        <v>312</v>
      </c>
      <c r="B8487" t="s">
        <v>13494</v>
      </c>
      <c r="C8487" t="s">
        <v>13495</v>
      </c>
      <c r="E8487" t="s">
        <v>13496</v>
      </c>
      <c r="F8487" t="s">
        <v>496</v>
      </c>
      <c r="G8487">
        <v>48650</v>
      </c>
      <c r="H8487">
        <v>43.847470999999999</v>
      </c>
      <c r="I8487">
        <v>-83.965389999999999</v>
      </c>
      <c r="J8487" s="1" t="d">
        <v>2018-11-08</v>
      </c>
      <c r="K8487">
        <v>53026</v>
      </c>
      <c r="L8487" t="s">
        <v>30</v>
      </c>
      <c r="M8487" s="1" t="d">
        <v>2013-09-15</v>
      </c>
      <c r="N8487">
        <v>9</v>
      </c>
      <c r="O8487">
        <v>15</v>
      </c>
      <c r="P8487">
        <v>2013</v>
      </c>
      <c r="R8487" t="s">
        <v>26</v>
      </c>
      <c r="S8487" t="s">
        <v>31</v>
      </c>
    </row>
    <row r="8488" spans="1:19" x14ac:dyDescent="0.25">
      <c r="A8488" t="s">
        <v>312</v>
      </c>
      <c r="B8488" t="s">
        <v>13497</v>
      </c>
      <c r="C8488" t="s">
        <v>13498</v>
      </c>
      <c r="E8488" t="s">
        <v>4153</v>
      </c>
      <c r="F8488" t="s">
        <v>496</v>
      </c>
      <c r="G8488">
        <v>48601</v>
      </c>
      <c r="H8488">
        <v>43.415107999999996</v>
      </c>
      <c r="I8488">
        <v>-83.896713000000005</v>
      </c>
      <c r="J8488" s="1" t="d">
        <v>2018-11-08</v>
      </c>
      <c r="K8488">
        <v>53027</v>
      </c>
      <c r="L8488" t="s">
        <v>30</v>
      </c>
      <c r="M8488" s="1" t="d">
        <v>2013-09-06</v>
      </c>
      <c r="N8488">
        <v>9</v>
      </c>
      <c r="O8488">
        <v>6</v>
      </c>
      <c r="P8488">
        <v>2013</v>
      </c>
      <c r="R8488" t="s">
        <v>26</v>
      </c>
      <c r="S8488" t="s">
        <v>31</v>
      </c>
    </row>
    <row r="8489" spans="1:19" x14ac:dyDescent="0.25">
      <c r="A8489" t="s">
        <v>312</v>
      </c>
      <c r="B8489" t="s">
        <v>13417</v>
      </c>
      <c r="C8489" t="s">
        <v>13418</v>
      </c>
      <c r="E8489" t="s">
        <v>402</v>
      </c>
      <c r="F8489" t="s">
        <v>48</v>
      </c>
      <c r="G8489">
        <v>14617</v>
      </c>
      <c r="H8489">
        <v>43.239997000000002</v>
      </c>
      <c r="I8489">
        <v>-77.570939999999993</v>
      </c>
      <c r="J8489" s="1" t="d">
        <v>2019-04-08</v>
      </c>
      <c r="K8489">
        <v>53028</v>
      </c>
      <c r="L8489" t="s">
        <v>24</v>
      </c>
      <c r="M8489" s="1" t="d">
        <v>2013-09-13</v>
      </c>
      <c r="N8489">
        <v>9</v>
      </c>
      <c r="O8489">
        <v>13</v>
      </c>
      <c r="P8489">
        <v>2013</v>
      </c>
      <c r="R8489" t="s">
        <v>26</v>
      </c>
      <c r="S8489" t="s">
        <v>27</v>
      </c>
    </row>
    <row r="8490" spans="1:19" x14ac:dyDescent="0.25">
      <c r="A8490" t="s">
        <v>312</v>
      </c>
      <c r="B8490" t="s">
        <v>13503</v>
      </c>
      <c r="C8490" t="s">
        <v>13504</v>
      </c>
      <c r="E8490" t="s">
        <v>6035</v>
      </c>
      <c r="F8490" t="s">
        <v>1514</v>
      </c>
      <c r="G8490">
        <v>25701</v>
      </c>
      <c r="H8490">
        <v>38.419687000000003</v>
      </c>
      <c r="I8490">
        <v>-82.431426999999999</v>
      </c>
      <c r="J8490" s="1" t="d">
        <v>2018-11-08</v>
      </c>
      <c r="K8490">
        <v>53032</v>
      </c>
      <c r="L8490" t="s">
        <v>30</v>
      </c>
      <c r="M8490" s="1" t="d">
        <v>2013-09-15</v>
      </c>
      <c r="N8490">
        <v>9</v>
      </c>
      <c r="O8490">
        <v>15</v>
      </c>
      <c r="P8490">
        <v>2013</v>
      </c>
      <c r="R8490" t="s">
        <v>26</v>
      </c>
      <c r="S8490" t="s">
        <v>31</v>
      </c>
    </row>
    <row r="8491" spans="1:19" x14ac:dyDescent="0.25">
      <c r="A8491" t="s">
        <v>338</v>
      </c>
      <c r="B8491" t="s">
        <v>13505</v>
      </c>
      <c r="C8491" t="s">
        <v>13506</v>
      </c>
      <c r="D8491" t="s">
        <v>13507</v>
      </c>
      <c r="E8491" t="s">
        <v>1522</v>
      </c>
      <c r="F8491" t="s">
        <v>59</v>
      </c>
      <c r="G8491">
        <v>45417</v>
      </c>
      <c r="H8491">
        <v>39.732436999999997</v>
      </c>
      <c r="I8491">
        <v>-84.208884999999995</v>
      </c>
      <c r="J8491" s="1" t="d">
        <v>2019-03-07</v>
      </c>
      <c r="K8491">
        <v>53037</v>
      </c>
      <c r="L8491" t="s">
        <v>71</v>
      </c>
      <c r="M8491" s="1" t="d">
        <v>2013-04-01</v>
      </c>
      <c r="N8491">
        <v>4</v>
      </c>
      <c r="O8491">
        <v>1</v>
      </c>
      <c r="P8491">
        <v>2013</v>
      </c>
      <c r="R8491" t="s">
        <v>26</v>
      </c>
      <c r="S8491" t="s">
        <v>27</v>
      </c>
    </row>
    <row r="8492" spans="1:19" x14ac:dyDescent="0.25">
      <c r="A8492" t="s">
        <v>338</v>
      </c>
      <c r="B8492" t="s">
        <v>13508</v>
      </c>
      <c r="C8492" t="s">
        <v>13509</v>
      </c>
      <c r="E8492" t="s">
        <v>138</v>
      </c>
      <c r="F8492" t="s">
        <v>269</v>
      </c>
      <c r="G8492">
        <v>24153</v>
      </c>
      <c r="H8492">
        <v>37.294549000000004</v>
      </c>
      <c r="I8492">
        <v>-80.045203000000001</v>
      </c>
      <c r="J8492" s="1" t="d">
        <v>2018-12-11</v>
      </c>
      <c r="K8492">
        <v>53057</v>
      </c>
      <c r="L8492" t="s">
        <v>30</v>
      </c>
      <c r="M8492" s="1" t="d">
        <v>2013-01-01</v>
      </c>
      <c r="N8492">
        <v>1</v>
      </c>
      <c r="O8492">
        <v>1</v>
      </c>
      <c r="P8492">
        <v>2013</v>
      </c>
      <c r="R8492" t="s">
        <v>26</v>
      </c>
      <c r="S8492" t="s">
        <v>31</v>
      </c>
    </row>
    <row r="8493" spans="1:19" x14ac:dyDescent="0.25">
      <c r="A8493" t="s">
        <v>338</v>
      </c>
      <c r="B8493" t="s">
        <v>13510</v>
      </c>
      <c r="C8493" t="s">
        <v>13511</v>
      </c>
      <c r="D8493" t="s">
        <v>13512</v>
      </c>
      <c r="E8493" t="s">
        <v>924</v>
      </c>
      <c r="F8493" t="s">
        <v>129</v>
      </c>
      <c r="G8493">
        <v>80424</v>
      </c>
      <c r="H8493">
        <v>39.482449000000003</v>
      </c>
      <c r="I8493">
        <v>-106.048007</v>
      </c>
      <c r="J8493" s="1" t="d">
        <v>2018-08-07</v>
      </c>
      <c r="K8493">
        <v>53077</v>
      </c>
      <c r="L8493" t="s">
        <v>30</v>
      </c>
      <c r="M8493" s="1" t="d">
        <v>2013-09-23</v>
      </c>
      <c r="N8493">
        <v>9</v>
      </c>
      <c r="O8493">
        <v>23</v>
      </c>
      <c r="P8493">
        <v>2013</v>
      </c>
      <c r="R8493" t="s">
        <v>26</v>
      </c>
      <c r="S8493" t="s">
        <v>31</v>
      </c>
    </row>
    <row r="8494" spans="1:19" x14ac:dyDescent="0.25">
      <c r="A8494" t="s">
        <v>338</v>
      </c>
      <c r="B8494" t="s">
        <v>13513</v>
      </c>
      <c r="C8494" t="s">
        <v>13514</v>
      </c>
      <c r="D8494" t="s">
        <v>13515</v>
      </c>
      <c r="E8494" t="s">
        <v>13516</v>
      </c>
      <c r="F8494" t="s">
        <v>202</v>
      </c>
      <c r="G8494">
        <v>33418</v>
      </c>
      <c r="H8494">
        <v>26.831949999999999</v>
      </c>
      <c r="I8494">
        <v>-80.139619999999994</v>
      </c>
      <c r="J8494" s="1" t="d">
        <v>2018-08-07</v>
      </c>
      <c r="K8494">
        <v>53083</v>
      </c>
      <c r="L8494" t="s">
        <v>30</v>
      </c>
      <c r="M8494" s="1" t="d">
        <v>2013-10-07</v>
      </c>
      <c r="N8494">
        <v>10</v>
      </c>
      <c r="O8494">
        <v>7</v>
      </c>
      <c r="P8494">
        <v>2013</v>
      </c>
      <c r="R8494" t="s">
        <v>26</v>
      </c>
      <c r="S8494" t="s">
        <v>31</v>
      </c>
    </row>
    <row r="8495" spans="1:19" x14ac:dyDescent="0.25">
      <c r="A8495" t="s">
        <v>338</v>
      </c>
      <c r="B8495" t="s">
        <v>13517</v>
      </c>
      <c r="C8495" t="s">
        <v>13518</v>
      </c>
      <c r="D8495" t="s">
        <v>13519</v>
      </c>
      <c r="E8495" t="s">
        <v>80</v>
      </c>
      <c r="F8495" t="s">
        <v>10</v>
      </c>
      <c r="G8495">
        <v>83705</v>
      </c>
      <c r="H8495">
        <v>43.56926</v>
      </c>
      <c r="I8495">
        <v>-116.222488</v>
      </c>
      <c r="J8495" s="1" t="d">
        <v>2019-03-07</v>
      </c>
      <c r="K8495">
        <v>53087</v>
      </c>
      <c r="L8495" t="s">
        <v>71</v>
      </c>
      <c r="M8495" s="1" t="d">
        <v>2013-12-10</v>
      </c>
      <c r="N8495">
        <v>12</v>
      </c>
      <c r="O8495">
        <v>10</v>
      </c>
      <c r="P8495">
        <v>2013</v>
      </c>
      <c r="R8495" t="s">
        <v>26</v>
      </c>
      <c r="S8495" t="s">
        <v>31</v>
      </c>
    </row>
    <row r="8496" spans="1:19" x14ac:dyDescent="0.25">
      <c r="A8496" t="s">
        <v>338</v>
      </c>
      <c r="B8496" t="s">
        <v>13520</v>
      </c>
      <c r="C8496" t="s">
        <v>13521</v>
      </c>
      <c r="D8496" t="s">
        <v>13522</v>
      </c>
      <c r="E8496" t="s">
        <v>13523</v>
      </c>
      <c r="F8496" t="s">
        <v>496</v>
      </c>
      <c r="G8496">
        <v>48331</v>
      </c>
      <c r="H8496">
        <v>42.493893999999997</v>
      </c>
      <c r="I8496">
        <v>-83.425409999999999</v>
      </c>
      <c r="J8496" s="1" t="d">
        <v>2018-12-11</v>
      </c>
      <c r="K8496">
        <v>53100</v>
      </c>
      <c r="L8496" t="s">
        <v>30</v>
      </c>
      <c r="M8496" s="1" t="d">
        <v>2013-01-01</v>
      </c>
      <c r="N8496">
        <v>1</v>
      </c>
      <c r="O8496">
        <v>1</v>
      </c>
      <c r="P8496">
        <v>2013</v>
      </c>
      <c r="R8496" t="s">
        <v>26</v>
      </c>
      <c r="S8496" t="s">
        <v>31</v>
      </c>
    </row>
    <row r="8497" spans="1:19" x14ac:dyDescent="0.25">
      <c r="A8497" t="s">
        <v>338</v>
      </c>
      <c r="B8497" t="s">
        <v>13531</v>
      </c>
      <c r="C8497" t="s">
        <v>13532</v>
      </c>
      <c r="D8497" t="s">
        <v>13533</v>
      </c>
      <c r="E8497" t="s">
        <v>5783</v>
      </c>
      <c r="F8497" t="s">
        <v>67</v>
      </c>
      <c r="G8497">
        <v>6820</v>
      </c>
      <c r="H8497">
        <v>41.067819</v>
      </c>
      <c r="I8497">
        <v>-73.504424999999998</v>
      </c>
      <c r="J8497" s="1" t="d">
        <v>2019-01-10</v>
      </c>
      <c r="K8497">
        <v>53221</v>
      </c>
      <c r="L8497" t="s">
        <v>30</v>
      </c>
      <c r="M8497" s="1" t="d">
        <v>2013-10-01</v>
      </c>
      <c r="N8497">
        <v>10</v>
      </c>
      <c r="O8497">
        <v>1</v>
      </c>
      <c r="P8497">
        <v>2013</v>
      </c>
      <c r="R8497" t="s">
        <v>26</v>
      </c>
      <c r="S8497" t="s">
        <v>31</v>
      </c>
    </row>
    <row r="8498" spans="1:19" x14ac:dyDescent="0.25">
      <c r="A8498" t="s">
        <v>338</v>
      </c>
      <c r="B8498" t="s">
        <v>13534</v>
      </c>
      <c r="C8498" t="s">
        <v>13535</v>
      </c>
      <c r="E8498" t="s">
        <v>794</v>
      </c>
      <c r="F8498" t="s">
        <v>25</v>
      </c>
      <c r="G8498">
        <v>20707</v>
      </c>
      <c r="H8498">
        <v>39.07394</v>
      </c>
      <c r="I8498">
        <v>-76.869632999999993</v>
      </c>
      <c r="J8498" s="1" t="d">
        <v>2019-02-06</v>
      </c>
      <c r="K8498">
        <v>53226</v>
      </c>
      <c r="L8498" t="s">
        <v>103</v>
      </c>
      <c r="M8498" s="1" t="d">
        <v>2013-02-19</v>
      </c>
      <c r="N8498">
        <v>2</v>
      </c>
      <c r="O8498">
        <v>19</v>
      </c>
      <c r="P8498">
        <v>2013</v>
      </c>
      <c r="R8498" t="s">
        <v>26</v>
      </c>
      <c r="S8498" t="s">
        <v>31</v>
      </c>
    </row>
    <row r="8499" spans="1:19" x14ac:dyDescent="0.25">
      <c r="A8499" t="s">
        <v>705</v>
      </c>
      <c r="B8499" t="s">
        <v>13559</v>
      </c>
      <c r="C8499" t="s">
        <v>13560</v>
      </c>
      <c r="E8499" t="s">
        <v>12546</v>
      </c>
      <c r="F8499" t="s">
        <v>707</v>
      </c>
      <c r="G8499">
        <v>96749</v>
      </c>
      <c r="H8499">
        <v>19.63804</v>
      </c>
      <c r="I8499">
        <v>-155.04504399999999</v>
      </c>
      <c r="J8499" s="1" t="d">
        <v>2018-05-03</v>
      </c>
      <c r="K8499">
        <v>53250</v>
      </c>
      <c r="L8499" t="s">
        <v>30</v>
      </c>
      <c r="M8499" s="1" t="d">
        <v>2013-10-15</v>
      </c>
      <c r="N8499">
        <v>10</v>
      </c>
      <c r="O8499">
        <v>15</v>
      </c>
      <c r="P8499">
        <v>2013</v>
      </c>
      <c r="R8499" t="s">
        <v>26</v>
      </c>
      <c r="S8499" t="s">
        <v>31</v>
      </c>
    </row>
    <row r="8500" spans="1:19" x14ac:dyDescent="0.25">
      <c r="A8500" t="s">
        <v>19</v>
      </c>
      <c r="B8500" t="s">
        <v>13682</v>
      </c>
      <c r="C8500" t="s">
        <v>13683</v>
      </c>
      <c r="E8500" t="s">
        <v>13684</v>
      </c>
      <c r="F8500" t="s">
        <v>69</v>
      </c>
      <c r="G8500">
        <v>70363</v>
      </c>
      <c r="H8500">
        <v>29.577119</v>
      </c>
      <c r="I8500">
        <v>-90.710144999999997</v>
      </c>
      <c r="J8500" s="1" t="d">
        <v>2019-03-07</v>
      </c>
      <c r="K8500">
        <v>53316</v>
      </c>
      <c r="L8500" t="s">
        <v>71</v>
      </c>
      <c r="M8500" s="1" t="d">
        <v>2013-09-30</v>
      </c>
      <c r="N8500">
        <v>9</v>
      </c>
      <c r="O8500">
        <v>30</v>
      </c>
      <c r="P8500">
        <v>2013</v>
      </c>
      <c r="Q8500" t="s">
        <v>35</v>
      </c>
      <c r="R8500" t="s">
        <v>26</v>
      </c>
      <c r="S8500" t="s">
        <v>31</v>
      </c>
    </row>
    <row r="8501" spans="1:19" x14ac:dyDescent="0.25">
      <c r="A8501" t="s">
        <v>19</v>
      </c>
      <c r="B8501" t="s">
        <v>13687</v>
      </c>
      <c r="C8501" t="s">
        <v>5943</v>
      </c>
      <c r="D8501" t="s">
        <v>13688</v>
      </c>
      <c r="E8501" t="s">
        <v>313</v>
      </c>
      <c r="F8501" t="s">
        <v>124</v>
      </c>
      <c r="G8501">
        <v>68507</v>
      </c>
      <c r="H8501">
        <v>40.862915000000001</v>
      </c>
      <c r="I8501">
        <v>-96.637825000000007</v>
      </c>
      <c r="J8501" s="1" t="d">
        <v>2018-12-11</v>
      </c>
      <c r="K8501">
        <v>53320</v>
      </c>
      <c r="L8501" t="s">
        <v>30</v>
      </c>
      <c r="M8501" s="1" t="d">
        <v>2013-11-04</v>
      </c>
      <c r="N8501">
        <v>11</v>
      </c>
      <c r="O8501">
        <v>4</v>
      </c>
      <c r="P8501">
        <v>2013</v>
      </c>
      <c r="Q8501" t="s">
        <v>35</v>
      </c>
      <c r="R8501" t="s">
        <v>26</v>
      </c>
      <c r="S8501" t="s">
        <v>31</v>
      </c>
    </row>
    <row r="8502" spans="1:19" x14ac:dyDescent="0.25">
      <c r="A8502" t="s">
        <v>19</v>
      </c>
      <c r="B8502" t="s">
        <v>13691</v>
      </c>
      <c r="C8502" t="s">
        <v>13692</v>
      </c>
      <c r="E8502" t="s">
        <v>13693</v>
      </c>
      <c r="F8502" t="s">
        <v>59</v>
      </c>
      <c r="G8502">
        <v>43351</v>
      </c>
      <c r="H8502">
        <v>40.901669800000001</v>
      </c>
      <c r="I8502">
        <v>-83.345046699999997</v>
      </c>
      <c r="J8502" s="1" t="d">
        <v>2019-03-07</v>
      </c>
      <c r="K8502">
        <v>53322</v>
      </c>
      <c r="L8502" t="s">
        <v>71</v>
      </c>
      <c r="M8502" s="1" t="d">
        <v>2013-10-21</v>
      </c>
      <c r="N8502">
        <v>10</v>
      </c>
      <c r="O8502">
        <v>21</v>
      </c>
      <c r="P8502">
        <v>2013</v>
      </c>
      <c r="Q8502" t="s">
        <v>35</v>
      </c>
      <c r="R8502" t="s">
        <v>26</v>
      </c>
      <c r="S8502" t="s">
        <v>31</v>
      </c>
    </row>
    <row r="8503" spans="1:19" x14ac:dyDescent="0.25">
      <c r="A8503" t="s">
        <v>19</v>
      </c>
      <c r="B8503" t="s">
        <v>13700</v>
      </c>
      <c r="C8503" t="s">
        <v>13701</v>
      </c>
      <c r="E8503" t="s">
        <v>13702</v>
      </c>
      <c r="F8503" t="s">
        <v>513</v>
      </c>
      <c r="G8503">
        <v>53151</v>
      </c>
      <c r="H8503">
        <v>42.944679999999998</v>
      </c>
      <c r="I8503">
        <v>-88.110350999999994</v>
      </c>
      <c r="J8503" s="1" t="d">
        <v>2019-03-07</v>
      </c>
      <c r="K8503">
        <v>53327</v>
      </c>
      <c r="L8503" t="s">
        <v>71</v>
      </c>
      <c r="M8503" s="1" t="d">
        <v>2013-11-04</v>
      </c>
      <c r="N8503">
        <v>11</v>
      </c>
      <c r="O8503">
        <v>4</v>
      </c>
      <c r="P8503">
        <v>2013</v>
      </c>
      <c r="Q8503" t="s">
        <v>35</v>
      </c>
      <c r="R8503" t="s">
        <v>26</v>
      </c>
      <c r="S8503" t="s">
        <v>31</v>
      </c>
    </row>
    <row r="8504" spans="1:19" x14ac:dyDescent="0.25">
      <c r="A8504" t="s">
        <v>312</v>
      </c>
      <c r="B8504" t="s">
        <v>13707</v>
      </c>
      <c r="C8504" t="s">
        <v>13708</v>
      </c>
      <c r="E8504" t="s">
        <v>1209</v>
      </c>
      <c r="F8504" t="s">
        <v>129</v>
      </c>
      <c r="G8504">
        <v>80922</v>
      </c>
      <c r="H8504">
        <v>38.886479000000001</v>
      </c>
      <c r="I8504">
        <v>-104.702476</v>
      </c>
      <c r="J8504" s="1" t="d">
        <v>2018-05-03</v>
      </c>
      <c r="K8504">
        <v>53336</v>
      </c>
      <c r="L8504" t="s">
        <v>30</v>
      </c>
      <c r="M8504" s="1" t="d">
        <v>2013-06-15</v>
      </c>
      <c r="N8504">
        <v>6</v>
      </c>
      <c r="O8504">
        <v>15</v>
      </c>
      <c r="P8504">
        <v>2013</v>
      </c>
      <c r="R8504" t="s">
        <v>26</v>
      </c>
      <c r="S8504" t="s">
        <v>31</v>
      </c>
    </row>
    <row r="8505" spans="1:19" x14ac:dyDescent="0.25">
      <c r="A8505" t="s">
        <v>312</v>
      </c>
      <c r="B8505" t="s">
        <v>13712</v>
      </c>
      <c r="C8505" t="s">
        <v>13713</v>
      </c>
      <c r="E8505" t="s">
        <v>13714</v>
      </c>
      <c r="F8505" t="s">
        <v>373</v>
      </c>
      <c r="G8505">
        <v>60064</v>
      </c>
      <c r="H8505">
        <v>42.307515000000002</v>
      </c>
      <c r="I8505">
        <v>-87.877233000000004</v>
      </c>
      <c r="J8505" s="1" t="d">
        <v>2018-11-08</v>
      </c>
      <c r="K8505">
        <v>53338</v>
      </c>
      <c r="L8505" t="s">
        <v>30</v>
      </c>
      <c r="M8505" s="1" t="d">
        <v>2013-10-01</v>
      </c>
      <c r="N8505">
        <v>10</v>
      </c>
      <c r="O8505">
        <v>1</v>
      </c>
      <c r="P8505">
        <v>2013</v>
      </c>
      <c r="R8505" t="s">
        <v>26</v>
      </c>
      <c r="S8505" t="s">
        <v>31</v>
      </c>
    </row>
    <row r="8506" spans="1:19" x14ac:dyDescent="0.25">
      <c r="A8506" t="s">
        <v>312</v>
      </c>
      <c r="B8506" t="s">
        <v>13715</v>
      </c>
      <c r="C8506" t="s">
        <v>13716</v>
      </c>
      <c r="E8506" t="s">
        <v>6720</v>
      </c>
      <c r="F8506" t="s">
        <v>718</v>
      </c>
      <c r="G8506">
        <v>41001</v>
      </c>
      <c r="H8506">
        <v>38.973812000000002</v>
      </c>
      <c r="I8506">
        <v>-84.392287999999994</v>
      </c>
      <c r="J8506" s="1" t="d">
        <v>2018-11-08</v>
      </c>
      <c r="K8506">
        <v>53339</v>
      </c>
      <c r="L8506" t="s">
        <v>30</v>
      </c>
      <c r="M8506" s="1" t="d">
        <v>2013-10-15</v>
      </c>
      <c r="N8506">
        <v>10</v>
      </c>
      <c r="O8506">
        <v>15</v>
      </c>
      <c r="P8506">
        <v>2013</v>
      </c>
      <c r="R8506" t="s">
        <v>26</v>
      </c>
      <c r="S8506" t="s">
        <v>31</v>
      </c>
    </row>
    <row r="8507" spans="1:19" x14ac:dyDescent="0.25">
      <c r="A8507" t="s">
        <v>312</v>
      </c>
      <c r="B8507" t="s">
        <v>13717</v>
      </c>
      <c r="C8507" t="s">
        <v>13718</v>
      </c>
      <c r="E8507" t="s">
        <v>7467</v>
      </c>
      <c r="F8507" t="s">
        <v>718</v>
      </c>
      <c r="G8507">
        <v>41102</v>
      </c>
      <c r="H8507">
        <v>38.436376000000003</v>
      </c>
      <c r="I8507">
        <v>-82.691018999999997</v>
      </c>
      <c r="J8507" s="1" t="d">
        <v>2018-11-08</v>
      </c>
      <c r="K8507">
        <v>53340</v>
      </c>
      <c r="L8507" t="s">
        <v>30</v>
      </c>
      <c r="M8507" s="1" t="d">
        <v>2013-10-15</v>
      </c>
      <c r="N8507">
        <v>10</v>
      </c>
      <c r="O8507">
        <v>15</v>
      </c>
      <c r="P8507">
        <v>2013</v>
      </c>
      <c r="R8507" t="s">
        <v>26</v>
      </c>
      <c r="S8507" t="s">
        <v>31</v>
      </c>
    </row>
    <row r="8508" spans="1:19" x14ac:dyDescent="0.25">
      <c r="A8508" t="s">
        <v>312</v>
      </c>
      <c r="B8508" t="s">
        <v>13719</v>
      </c>
      <c r="C8508" t="s">
        <v>13720</v>
      </c>
      <c r="E8508" t="s">
        <v>8816</v>
      </c>
      <c r="F8508" t="s">
        <v>718</v>
      </c>
      <c r="G8508">
        <v>40422</v>
      </c>
      <c r="H8508">
        <v>37.645802000000003</v>
      </c>
      <c r="I8508">
        <v>-84.776893999999999</v>
      </c>
      <c r="J8508" s="1" t="d">
        <v>2018-11-08</v>
      </c>
      <c r="K8508">
        <v>53341</v>
      </c>
      <c r="L8508" t="s">
        <v>30</v>
      </c>
      <c r="M8508" s="1" t="d">
        <v>2013-10-15</v>
      </c>
      <c r="N8508">
        <v>10</v>
      </c>
      <c r="O8508">
        <v>15</v>
      </c>
      <c r="P8508">
        <v>2013</v>
      </c>
      <c r="R8508" t="s">
        <v>26</v>
      </c>
      <c r="S8508" t="s">
        <v>31</v>
      </c>
    </row>
    <row r="8509" spans="1:19" x14ac:dyDescent="0.25">
      <c r="A8509" t="s">
        <v>312</v>
      </c>
      <c r="B8509" t="s">
        <v>13721</v>
      </c>
      <c r="C8509" t="s">
        <v>13722</v>
      </c>
      <c r="E8509" t="s">
        <v>5440</v>
      </c>
      <c r="F8509" t="s">
        <v>718</v>
      </c>
      <c r="G8509">
        <v>41042</v>
      </c>
      <c r="H8509">
        <v>38.971392999999999</v>
      </c>
      <c r="I8509">
        <v>-84.663251000000002</v>
      </c>
      <c r="J8509" s="1" t="d">
        <v>2018-11-08</v>
      </c>
      <c r="K8509">
        <v>53342</v>
      </c>
      <c r="L8509" t="s">
        <v>30</v>
      </c>
      <c r="M8509" s="1" t="d">
        <v>2013-10-15</v>
      </c>
      <c r="N8509">
        <v>10</v>
      </c>
      <c r="O8509">
        <v>15</v>
      </c>
      <c r="P8509">
        <v>2013</v>
      </c>
      <c r="R8509" t="s">
        <v>26</v>
      </c>
      <c r="S8509" t="s">
        <v>31</v>
      </c>
    </row>
    <row r="8510" spans="1:19" x14ac:dyDescent="0.25">
      <c r="A8510" t="s">
        <v>312</v>
      </c>
      <c r="B8510" t="s">
        <v>13723</v>
      </c>
      <c r="C8510" t="s">
        <v>13724</v>
      </c>
      <c r="E8510" t="s">
        <v>5225</v>
      </c>
      <c r="F8510" t="s">
        <v>718</v>
      </c>
      <c r="G8510">
        <v>41048</v>
      </c>
      <c r="H8510">
        <v>39.057406999999998</v>
      </c>
      <c r="I8510">
        <v>-84.705157</v>
      </c>
      <c r="J8510" s="1" t="d">
        <v>2018-11-08</v>
      </c>
      <c r="K8510">
        <v>53343</v>
      </c>
      <c r="L8510" t="s">
        <v>30</v>
      </c>
      <c r="M8510" s="1" t="d">
        <v>2013-10-15</v>
      </c>
      <c r="N8510">
        <v>10</v>
      </c>
      <c r="O8510">
        <v>15</v>
      </c>
      <c r="P8510">
        <v>2013</v>
      </c>
      <c r="R8510" t="s">
        <v>26</v>
      </c>
      <c r="S8510" t="s">
        <v>31</v>
      </c>
    </row>
    <row r="8511" spans="1:19" x14ac:dyDescent="0.25">
      <c r="A8511" t="s">
        <v>312</v>
      </c>
      <c r="B8511" t="s">
        <v>13725</v>
      </c>
      <c r="C8511" t="s">
        <v>13726</v>
      </c>
      <c r="E8511" t="s">
        <v>3803</v>
      </c>
      <c r="F8511" t="s">
        <v>718</v>
      </c>
      <c r="G8511">
        <v>40222</v>
      </c>
      <c r="H8511">
        <v>38.249125999999997</v>
      </c>
      <c r="I8511">
        <v>-85.604812999999993</v>
      </c>
      <c r="J8511" s="1" t="d">
        <v>2018-11-08</v>
      </c>
      <c r="K8511">
        <v>53344</v>
      </c>
      <c r="L8511" t="s">
        <v>30</v>
      </c>
      <c r="M8511" s="1" t="d">
        <v>2013-10-15</v>
      </c>
      <c r="N8511">
        <v>10</v>
      </c>
      <c r="O8511">
        <v>15</v>
      </c>
      <c r="P8511">
        <v>2013</v>
      </c>
      <c r="R8511" t="s">
        <v>26</v>
      </c>
      <c r="S8511" t="s">
        <v>31</v>
      </c>
    </row>
    <row r="8512" spans="1:19" x14ac:dyDescent="0.25">
      <c r="A8512" t="s">
        <v>312</v>
      </c>
      <c r="B8512" t="s">
        <v>13727</v>
      </c>
      <c r="C8512" t="s">
        <v>13728</v>
      </c>
      <c r="E8512" t="s">
        <v>3803</v>
      </c>
      <c r="F8512" t="s">
        <v>718</v>
      </c>
      <c r="G8512">
        <v>40217</v>
      </c>
      <c r="H8512">
        <v>38.219501000000001</v>
      </c>
      <c r="I8512">
        <v>-85.729209999999995</v>
      </c>
      <c r="J8512" s="1" t="d">
        <v>2018-11-08</v>
      </c>
      <c r="K8512">
        <v>53345</v>
      </c>
      <c r="L8512" t="s">
        <v>30</v>
      </c>
      <c r="M8512" s="1" t="d">
        <v>2013-10-15</v>
      </c>
      <c r="N8512">
        <v>10</v>
      </c>
      <c r="O8512">
        <v>15</v>
      </c>
      <c r="P8512">
        <v>2013</v>
      </c>
      <c r="R8512" t="s">
        <v>26</v>
      </c>
      <c r="S8512" t="s">
        <v>31</v>
      </c>
    </row>
    <row r="8513" spans="1:19" x14ac:dyDescent="0.25">
      <c r="A8513" t="s">
        <v>312</v>
      </c>
      <c r="B8513" t="s">
        <v>13729</v>
      </c>
      <c r="C8513" t="s">
        <v>13730</v>
      </c>
      <c r="E8513" t="s">
        <v>3803</v>
      </c>
      <c r="F8513" t="s">
        <v>718</v>
      </c>
      <c r="G8513">
        <v>40229</v>
      </c>
      <c r="H8513">
        <v>38.117764000000001</v>
      </c>
      <c r="I8513">
        <v>-85.677773000000002</v>
      </c>
      <c r="J8513" s="1" t="d">
        <v>2018-11-08</v>
      </c>
      <c r="K8513">
        <v>53346</v>
      </c>
      <c r="L8513" t="s">
        <v>30</v>
      </c>
      <c r="M8513" s="1" t="d">
        <v>2013-10-15</v>
      </c>
      <c r="N8513">
        <v>10</v>
      </c>
      <c r="O8513">
        <v>15</v>
      </c>
      <c r="P8513">
        <v>2013</v>
      </c>
      <c r="R8513" t="s">
        <v>26</v>
      </c>
      <c r="S8513" t="s">
        <v>31</v>
      </c>
    </row>
    <row r="8514" spans="1:19" x14ac:dyDescent="0.25">
      <c r="A8514" t="s">
        <v>312</v>
      </c>
      <c r="B8514" t="s">
        <v>13731</v>
      </c>
      <c r="C8514" t="s">
        <v>13732</v>
      </c>
      <c r="E8514" t="s">
        <v>3803</v>
      </c>
      <c r="F8514" t="s">
        <v>718</v>
      </c>
      <c r="G8514">
        <v>40202</v>
      </c>
      <c r="H8514">
        <v>38.245255</v>
      </c>
      <c r="I8514">
        <v>-85.753822</v>
      </c>
      <c r="J8514" s="1" t="d">
        <v>2018-11-08</v>
      </c>
      <c r="K8514">
        <v>53347</v>
      </c>
      <c r="L8514" t="s">
        <v>30</v>
      </c>
      <c r="M8514" s="1" t="d">
        <v>2013-07-15</v>
      </c>
      <c r="N8514">
        <v>7</v>
      </c>
      <c r="O8514">
        <v>15</v>
      </c>
      <c r="P8514">
        <v>2013</v>
      </c>
      <c r="R8514" t="s">
        <v>26</v>
      </c>
      <c r="S8514" t="s">
        <v>31</v>
      </c>
    </row>
    <row r="8515" spans="1:19" x14ac:dyDescent="0.25">
      <c r="A8515" t="s">
        <v>312</v>
      </c>
      <c r="B8515" t="s">
        <v>13733</v>
      </c>
      <c r="C8515" t="s">
        <v>13734</v>
      </c>
      <c r="E8515" t="s">
        <v>3803</v>
      </c>
      <c r="F8515" t="s">
        <v>718</v>
      </c>
      <c r="G8515">
        <v>40272</v>
      </c>
      <c r="H8515">
        <v>38.085678000000001</v>
      </c>
      <c r="I8515">
        <v>-85.881393000000003</v>
      </c>
      <c r="J8515" s="1" t="d">
        <v>2018-11-08</v>
      </c>
      <c r="K8515">
        <v>53348</v>
      </c>
      <c r="L8515" t="s">
        <v>30</v>
      </c>
      <c r="M8515" s="1" t="d">
        <v>2013-10-15</v>
      </c>
      <c r="N8515">
        <v>10</v>
      </c>
      <c r="O8515">
        <v>15</v>
      </c>
      <c r="P8515">
        <v>2013</v>
      </c>
      <c r="R8515" t="s">
        <v>26</v>
      </c>
      <c r="S8515" t="s">
        <v>31</v>
      </c>
    </row>
    <row r="8516" spans="1:19" x14ac:dyDescent="0.25">
      <c r="A8516" t="s">
        <v>312</v>
      </c>
      <c r="B8516" t="s">
        <v>13735</v>
      </c>
      <c r="C8516" t="s">
        <v>13736</v>
      </c>
      <c r="E8516" t="s">
        <v>13737</v>
      </c>
      <c r="F8516" t="s">
        <v>718</v>
      </c>
      <c r="G8516">
        <v>40351</v>
      </c>
      <c r="H8516">
        <v>38.198565000000002</v>
      </c>
      <c r="I8516">
        <v>-83.473787000000002</v>
      </c>
      <c r="J8516" s="1" t="d">
        <v>2018-11-08</v>
      </c>
      <c r="K8516">
        <v>53349</v>
      </c>
      <c r="L8516" t="s">
        <v>30</v>
      </c>
      <c r="M8516" s="1" t="d">
        <v>2013-10-15</v>
      </c>
      <c r="N8516">
        <v>10</v>
      </c>
      <c r="O8516">
        <v>15</v>
      </c>
      <c r="P8516">
        <v>2013</v>
      </c>
      <c r="R8516" t="s">
        <v>26</v>
      </c>
      <c r="S8516" t="s">
        <v>31</v>
      </c>
    </row>
    <row r="8517" spans="1:19" x14ac:dyDescent="0.25">
      <c r="A8517" t="s">
        <v>312</v>
      </c>
      <c r="B8517" t="s">
        <v>13738</v>
      </c>
      <c r="C8517" t="s">
        <v>13739</v>
      </c>
      <c r="E8517" t="s">
        <v>6746</v>
      </c>
      <c r="F8517" t="s">
        <v>718</v>
      </c>
      <c r="G8517">
        <v>40391</v>
      </c>
      <c r="H8517">
        <v>37.992531999999997</v>
      </c>
      <c r="I8517">
        <v>-84.179030999999995</v>
      </c>
      <c r="J8517" s="1" t="d">
        <v>2018-11-08</v>
      </c>
      <c r="K8517">
        <v>53350</v>
      </c>
      <c r="L8517" t="s">
        <v>30</v>
      </c>
      <c r="M8517" s="1" t="d">
        <v>2013-10-15</v>
      </c>
      <c r="N8517">
        <v>10</v>
      </c>
      <c r="O8517">
        <v>15</v>
      </c>
      <c r="P8517">
        <v>2013</v>
      </c>
      <c r="R8517" t="s">
        <v>26</v>
      </c>
      <c r="S8517" t="s">
        <v>31</v>
      </c>
    </row>
    <row r="8518" spans="1:19" x14ac:dyDescent="0.25">
      <c r="A8518" t="s">
        <v>312</v>
      </c>
      <c r="B8518" t="s">
        <v>13740</v>
      </c>
      <c r="C8518" t="s">
        <v>13741</v>
      </c>
      <c r="E8518" t="s">
        <v>7204</v>
      </c>
      <c r="F8518" t="s">
        <v>25</v>
      </c>
      <c r="G8518">
        <v>20876</v>
      </c>
      <c r="H8518">
        <v>39.171585999999998</v>
      </c>
      <c r="I8518">
        <v>-77.235560000000007</v>
      </c>
      <c r="J8518" s="1" t="d">
        <v>2018-10-04</v>
      </c>
      <c r="K8518">
        <v>53351</v>
      </c>
      <c r="L8518" t="s">
        <v>30</v>
      </c>
      <c r="M8518" s="1" t="d">
        <v>2013-06-15</v>
      </c>
      <c r="N8518">
        <v>6</v>
      </c>
      <c r="O8518">
        <v>15</v>
      </c>
      <c r="P8518">
        <v>2013</v>
      </c>
      <c r="R8518" t="s">
        <v>26</v>
      </c>
      <c r="S8518" t="s">
        <v>31</v>
      </c>
    </row>
    <row r="8519" spans="1:19" x14ac:dyDescent="0.25">
      <c r="A8519" t="s">
        <v>312</v>
      </c>
      <c r="B8519" t="s">
        <v>13742</v>
      </c>
      <c r="C8519" t="s">
        <v>13743</v>
      </c>
      <c r="E8519" t="s">
        <v>13744</v>
      </c>
      <c r="F8519" t="s">
        <v>25</v>
      </c>
      <c r="G8519">
        <v>20854</v>
      </c>
      <c r="H8519">
        <v>39.042287000000002</v>
      </c>
      <c r="I8519">
        <v>-77.157938000000001</v>
      </c>
      <c r="J8519" s="1" t="d">
        <v>2018-10-04</v>
      </c>
      <c r="K8519">
        <v>53352</v>
      </c>
      <c r="L8519" t="s">
        <v>30</v>
      </c>
      <c r="M8519" s="1" t="d">
        <v>2013-11-06</v>
      </c>
      <c r="N8519">
        <v>11</v>
      </c>
      <c r="O8519">
        <v>6</v>
      </c>
      <c r="P8519">
        <v>2013</v>
      </c>
      <c r="R8519" t="s">
        <v>26</v>
      </c>
      <c r="S8519" t="s">
        <v>31</v>
      </c>
    </row>
    <row r="8520" spans="1:19" x14ac:dyDescent="0.25">
      <c r="A8520" t="s">
        <v>312</v>
      </c>
      <c r="B8520" t="s">
        <v>13745</v>
      </c>
      <c r="C8520" t="s">
        <v>13746</v>
      </c>
      <c r="E8520" t="s">
        <v>13747</v>
      </c>
      <c r="F8520" t="s">
        <v>496</v>
      </c>
      <c r="G8520">
        <v>49601</v>
      </c>
      <c r="H8520">
        <v>44.256100000000004</v>
      </c>
      <c r="I8520">
        <v>-85.40361</v>
      </c>
      <c r="J8520" s="1" t="d">
        <v>2018-11-08</v>
      </c>
      <c r="K8520">
        <v>53353</v>
      </c>
      <c r="L8520" t="s">
        <v>30</v>
      </c>
      <c r="M8520" s="1" t="d">
        <v>2013-10-15</v>
      </c>
      <c r="N8520">
        <v>10</v>
      </c>
      <c r="O8520">
        <v>15</v>
      </c>
      <c r="P8520">
        <v>2013</v>
      </c>
      <c r="R8520" t="s">
        <v>26</v>
      </c>
      <c r="S8520" t="s">
        <v>31</v>
      </c>
    </row>
    <row r="8521" spans="1:19" x14ac:dyDescent="0.25">
      <c r="A8521" t="s">
        <v>312</v>
      </c>
      <c r="B8521" t="s">
        <v>13748</v>
      </c>
      <c r="C8521" t="s">
        <v>13749</v>
      </c>
      <c r="E8521" t="s">
        <v>13750</v>
      </c>
      <c r="F8521" t="s">
        <v>496</v>
      </c>
      <c r="G8521">
        <v>48723</v>
      </c>
      <c r="H8521">
        <v>43.408918</v>
      </c>
      <c r="I8521">
        <v>-83.383863000000005</v>
      </c>
      <c r="J8521" s="1" t="d">
        <v>2018-06-05</v>
      </c>
      <c r="K8521">
        <v>53354</v>
      </c>
      <c r="L8521" t="s">
        <v>30</v>
      </c>
      <c r="M8521" s="1" t="d">
        <v>2013-01-15</v>
      </c>
      <c r="N8521">
        <v>1</v>
      </c>
      <c r="O8521">
        <v>15</v>
      </c>
      <c r="P8521">
        <v>2013</v>
      </c>
      <c r="R8521" t="s">
        <v>26</v>
      </c>
      <c r="S8521" t="s">
        <v>31</v>
      </c>
    </row>
    <row r="8522" spans="1:19" x14ac:dyDescent="0.25">
      <c r="A8522" t="s">
        <v>312</v>
      </c>
      <c r="B8522" t="s">
        <v>13751</v>
      </c>
      <c r="C8522" t="s">
        <v>13752</v>
      </c>
      <c r="E8522" t="s">
        <v>13753</v>
      </c>
      <c r="F8522" t="s">
        <v>496</v>
      </c>
      <c r="G8522">
        <v>48849</v>
      </c>
      <c r="H8522">
        <v>42.764817999999998</v>
      </c>
      <c r="I8522">
        <v>-85.077894000000001</v>
      </c>
      <c r="J8522" s="1" t="d">
        <v>2018-06-05</v>
      </c>
      <c r="K8522">
        <v>53356</v>
      </c>
      <c r="L8522" t="s">
        <v>30</v>
      </c>
      <c r="M8522" s="1" t="d">
        <v>2013-10-15</v>
      </c>
      <c r="N8522">
        <v>10</v>
      </c>
      <c r="O8522">
        <v>15</v>
      </c>
      <c r="P8522">
        <v>2013</v>
      </c>
      <c r="R8522" t="s">
        <v>26</v>
      </c>
      <c r="S8522" t="s">
        <v>31</v>
      </c>
    </row>
    <row r="8523" spans="1:19" x14ac:dyDescent="0.25">
      <c r="A8523" t="s">
        <v>312</v>
      </c>
      <c r="B8523" t="s">
        <v>13754</v>
      </c>
      <c r="C8523" t="s">
        <v>13755</v>
      </c>
      <c r="E8523" t="s">
        <v>1866</v>
      </c>
      <c r="F8523" t="s">
        <v>137</v>
      </c>
      <c r="G8523">
        <v>97402</v>
      </c>
      <c r="H8523">
        <v>44.102657000000001</v>
      </c>
      <c r="I8523">
        <v>-123.168516</v>
      </c>
      <c r="J8523" s="1" t="d">
        <v>2018-03-08</v>
      </c>
      <c r="K8523">
        <v>53358</v>
      </c>
      <c r="L8523" t="s">
        <v>30</v>
      </c>
      <c r="M8523" s="1" t="d">
        <v>2013-10-15</v>
      </c>
      <c r="N8523">
        <v>10</v>
      </c>
      <c r="O8523">
        <v>15</v>
      </c>
      <c r="P8523">
        <v>2013</v>
      </c>
      <c r="R8523" t="s">
        <v>26</v>
      </c>
      <c r="S8523" t="s">
        <v>31</v>
      </c>
    </row>
    <row r="8524" spans="1:19" x14ac:dyDescent="0.25">
      <c r="A8524" t="s">
        <v>312</v>
      </c>
      <c r="B8524" t="s">
        <v>13756</v>
      </c>
      <c r="C8524" t="s">
        <v>13757</v>
      </c>
      <c r="E8524" t="s">
        <v>90</v>
      </c>
      <c r="F8524" t="s">
        <v>280</v>
      </c>
      <c r="G8524">
        <v>37027</v>
      </c>
      <c r="H8524">
        <v>35.967762</v>
      </c>
      <c r="I8524">
        <v>-86.813878000000003</v>
      </c>
      <c r="J8524" s="1" t="d">
        <v>2018-09-10</v>
      </c>
      <c r="K8524">
        <v>53359</v>
      </c>
      <c r="L8524" t="s">
        <v>30</v>
      </c>
      <c r="M8524" s="1" t="d">
        <v>2013-10-01</v>
      </c>
      <c r="N8524">
        <v>10</v>
      </c>
      <c r="O8524">
        <v>1</v>
      </c>
      <c r="P8524">
        <v>2013</v>
      </c>
      <c r="R8524" t="s">
        <v>26</v>
      </c>
      <c r="S8524" t="s">
        <v>31</v>
      </c>
    </row>
    <row r="8525" spans="1:19" x14ac:dyDescent="0.25">
      <c r="A8525" t="s">
        <v>312</v>
      </c>
      <c r="B8525" t="s">
        <v>13758</v>
      </c>
      <c r="C8525" t="s">
        <v>13759</v>
      </c>
      <c r="E8525" t="s">
        <v>5356</v>
      </c>
      <c r="F8525" t="s">
        <v>280</v>
      </c>
      <c r="G8525">
        <v>37042</v>
      </c>
      <c r="H8525">
        <v>36.625166999999998</v>
      </c>
      <c r="I8525">
        <v>-87.371105999999997</v>
      </c>
      <c r="J8525" s="1" t="d">
        <v>2018-09-10</v>
      </c>
      <c r="K8525">
        <v>53360</v>
      </c>
      <c r="L8525" t="s">
        <v>30</v>
      </c>
      <c r="M8525" s="1" t="d">
        <v>2013-10-01</v>
      </c>
      <c r="N8525">
        <v>10</v>
      </c>
      <c r="O8525">
        <v>1</v>
      </c>
      <c r="P8525">
        <v>2013</v>
      </c>
      <c r="R8525" t="s">
        <v>26</v>
      </c>
      <c r="S8525" t="s">
        <v>31</v>
      </c>
    </row>
    <row r="8526" spans="1:19" x14ac:dyDescent="0.25">
      <c r="A8526" t="s">
        <v>338</v>
      </c>
      <c r="B8526" t="s">
        <v>13760</v>
      </c>
      <c r="C8526" t="s">
        <v>13761</v>
      </c>
      <c r="E8526" t="s">
        <v>4675</v>
      </c>
      <c r="F8526" t="s">
        <v>40</v>
      </c>
      <c r="G8526">
        <v>72703</v>
      </c>
      <c r="H8526">
        <v>36.112864999999999</v>
      </c>
      <c r="I8526">
        <v>-94.146027000000004</v>
      </c>
      <c r="J8526" s="1" t="d">
        <v>2019-04-08</v>
      </c>
      <c r="K8526">
        <v>53364</v>
      </c>
      <c r="L8526" t="s">
        <v>24</v>
      </c>
      <c r="M8526" s="1" t="d">
        <v>2013-04-01</v>
      </c>
      <c r="N8526">
        <v>4</v>
      </c>
      <c r="O8526">
        <v>1</v>
      </c>
      <c r="P8526">
        <v>2013</v>
      </c>
      <c r="R8526" t="s">
        <v>26</v>
      </c>
      <c r="S8526" t="s">
        <v>31</v>
      </c>
    </row>
    <row r="8527" spans="1:19" x14ac:dyDescent="0.25">
      <c r="A8527" t="s">
        <v>338</v>
      </c>
      <c r="B8527" t="s">
        <v>13762</v>
      </c>
      <c r="C8527" t="s">
        <v>13763</v>
      </c>
      <c r="E8527" t="s">
        <v>191</v>
      </c>
      <c r="F8527" t="s">
        <v>170</v>
      </c>
      <c r="G8527">
        <v>95603</v>
      </c>
      <c r="H8527">
        <v>38.894692999999997</v>
      </c>
      <c r="I8527">
        <v>-121.07708100000001</v>
      </c>
      <c r="J8527" s="1" t="d">
        <v>2018-06-05</v>
      </c>
      <c r="K8527">
        <v>53365</v>
      </c>
      <c r="L8527" t="s">
        <v>30</v>
      </c>
      <c r="M8527" s="1" t="d">
        <v>2013-03-15</v>
      </c>
      <c r="N8527">
        <v>3</v>
      </c>
      <c r="O8527">
        <v>15</v>
      </c>
      <c r="P8527">
        <v>2013</v>
      </c>
      <c r="R8527" t="s">
        <v>26</v>
      </c>
      <c r="S8527" t="s">
        <v>27</v>
      </c>
    </row>
    <row r="8528" spans="1:19" x14ac:dyDescent="0.25">
      <c r="A8528" t="s">
        <v>338</v>
      </c>
      <c r="B8528" t="s">
        <v>13764</v>
      </c>
      <c r="C8528" t="s">
        <v>13765</v>
      </c>
      <c r="D8528" t="s">
        <v>13766</v>
      </c>
      <c r="E8528" t="s">
        <v>191</v>
      </c>
      <c r="F8528" t="s">
        <v>170</v>
      </c>
      <c r="G8528">
        <v>95603</v>
      </c>
      <c r="H8528">
        <v>38.902284999999999</v>
      </c>
      <c r="I8528">
        <v>-121.084575</v>
      </c>
      <c r="J8528" s="1" t="d">
        <v>2018-05-03</v>
      </c>
      <c r="K8528">
        <v>53366</v>
      </c>
      <c r="L8528" t="s">
        <v>30</v>
      </c>
      <c r="M8528" s="1" t="d">
        <v>2013-03-28</v>
      </c>
      <c r="N8528">
        <v>3</v>
      </c>
      <c r="O8528">
        <v>28</v>
      </c>
      <c r="P8528">
        <v>2013</v>
      </c>
      <c r="R8528" t="s">
        <v>26</v>
      </c>
      <c r="S8528" t="s">
        <v>31</v>
      </c>
    </row>
    <row r="8529" spans="1:19" x14ac:dyDescent="0.25">
      <c r="A8529" t="s">
        <v>338</v>
      </c>
      <c r="B8529" t="s">
        <v>293</v>
      </c>
      <c r="C8529" t="s">
        <v>13767</v>
      </c>
      <c r="D8529" t="s">
        <v>13768</v>
      </c>
      <c r="E8529" t="s">
        <v>192</v>
      </c>
      <c r="F8529" t="s">
        <v>170</v>
      </c>
      <c r="G8529">
        <v>95616</v>
      </c>
      <c r="H8529">
        <v>38.5344111</v>
      </c>
      <c r="I8529">
        <v>-121.76000260000001</v>
      </c>
      <c r="J8529" s="1" t="d">
        <v>2018-05-03</v>
      </c>
      <c r="K8529">
        <v>53373</v>
      </c>
      <c r="L8529" t="s">
        <v>30</v>
      </c>
      <c r="M8529" s="1" t="d">
        <v>2013-03-06</v>
      </c>
      <c r="N8529">
        <v>3</v>
      </c>
      <c r="O8529">
        <v>6</v>
      </c>
      <c r="P8529">
        <v>2013</v>
      </c>
      <c r="R8529" t="s">
        <v>26</v>
      </c>
      <c r="S8529" t="s">
        <v>31</v>
      </c>
    </row>
    <row r="8530" spans="1:19" x14ac:dyDescent="0.25">
      <c r="A8530" t="s">
        <v>338</v>
      </c>
      <c r="B8530" t="s">
        <v>13769</v>
      </c>
      <c r="C8530" t="s">
        <v>13770</v>
      </c>
      <c r="E8530" t="s">
        <v>13771</v>
      </c>
      <c r="F8530" t="s">
        <v>170</v>
      </c>
      <c r="G8530">
        <v>93449</v>
      </c>
      <c r="H8530">
        <v>35.136076000000003</v>
      </c>
      <c r="I8530">
        <v>-120.623728</v>
      </c>
      <c r="J8530" s="1" t="d">
        <v>2018-05-03</v>
      </c>
      <c r="K8530">
        <v>53381</v>
      </c>
      <c r="L8530" t="s">
        <v>30</v>
      </c>
      <c r="M8530" s="1" t="d">
        <v>2013-03-05</v>
      </c>
      <c r="N8530">
        <v>3</v>
      </c>
      <c r="O8530">
        <v>5</v>
      </c>
      <c r="P8530">
        <v>2013</v>
      </c>
      <c r="R8530" t="s">
        <v>26</v>
      </c>
      <c r="S8530" t="s">
        <v>31</v>
      </c>
    </row>
    <row r="8531" spans="1:19" x14ac:dyDescent="0.25">
      <c r="A8531" t="s">
        <v>338</v>
      </c>
      <c r="B8531" t="s">
        <v>13772</v>
      </c>
      <c r="C8531" t="s">
        <v>13773</v>
      </c>
      <c r="E8531" t="s">
        <v>193</v>
      </c>
      <c r="F8531" t="s">
        <v>170</v>
      </c>
      <c r="G8531">
        <v>95814</v>
      </c>
      <c r="H8531">
        <v>38.578940000000003</v>
      </c>
      <c r="I8531">
        <v>-121.503857</v>
      </c>
      <c r="J8531" s="1" t="d">
        <v>2018-11-08</v>
      </c>
      <c r="K8531">
        <v>53383</v>
      </c>
      <c r="L8531" t="s">
        <v>30</v>
      </c>
      <c r="M8531" s="1" t="d">
        <v>2013-03-20</v>
      </c>
      <c r="N8531">
        <v>3</v>
      </c>
      <c r="O8531">
        <v>20</v>
      </c>
      <c r="P8531">
        <v>2013</v>
      </c>
      <c r="R8531" t="s">
        <v>26</v>
      </c>
      <c r="S8531" t="s">
        <v>31</v>
      </c>
    </row>
    <row r="8532" spans="1:19" x14ac:dyDescent="0.25">
      <c r="A8532" t="s">
        <v>338</v>
      </c>
      <c r="B8532" t="s">
        <v>13774</v>
      </c>
      <c r="C8532" t="s">
        <v>13775</v>
      </c>
      <c r="D8532" t="s">
        <v>13776</v>
      </c>
      <c r="E8532" t="s">
        <v>13777</v>
      </c>
      <c r="F8532" t="s">
        <v>67</v>
      </c>
      <c r="G8532">
        <v>6424</v>
      </c>
      <c r="H8532">
        <v>41.575310999999999</v>
      </c>
      <c r="I8532">
        <v>-72.501947000000001</v>
      </c>
      <c r="J8532" s="1" t="d">
        <v>2018-04-03</v>
      </c>
      <c r="K8532">
        <v>53397</v>
      </c>
      <c r="L8532" t="s">
        <v>30</v>
      </c>
      <c r="M8532" s="1" t="d">
        <v>2013-07-01</v>
      </c>
      <c r="N8532">
        <v>7</v>
      </c>
      <c r="O8532">
        <v>1</v>
      </c>
      <c r="P8532">
        <v>2013</v>
      </c>
      <c r="R8532" t="s">
        <v>26</v>
      </c>
      <c r="S8532" t="s">
        <v>31</v>
      </c>
    </row>
    <row r="8533" spans="1:19" x14ac:dyDescent="0.25">
      <c r="A8533" t="s">
        <v>338</v>
      </c>
      <c r="B8533" t="s">
        <v>13778</v>
      </c>
      <c r="C8533" t="s">
        <v>13779</v>
      </c>
      <c r="D8533" t="s">
        <v>13780</v>
      </c>
      <c r="E8533" t="s">
        <v>11365</v>
      </c>
      <c r="F8533" t="s">
        <v>4087</v>
      </c>
      <c r="G8533">
        <v>19977</v>
      </c>
      <c r="H8533">
        <v>39.302962999999998</v>
      </c>
      <c r="I8533">
        <v>-75.604856999999996</v>
      </c>
      <c r="J8533" s="1" t="d">
        <v>2019-02-06</v>
      </c>
      <c r="K8533">
        <v>53400</v>
      </c>
      <c r="L8533" t="s">
        <v>103</v>
      </c>
      <c r="M8533" s="1" t="d">
        <v>2013-01-01</v>
      </c>
      <c r="N8533">
        <v>1</v>
      </c>
      <c r="O8533">
        <v>1</v>
      </c>
      <c r="P8533">
        <v>2013</v>
      </c>
      <c r="R8533" t="s">
        <v>26</v>
      </c>
      <c r="S8533" t="s">
        <v>27</v>
      </c>
    </row>
    <row r="8534" spans="1:19" x14ac:dyDescent="0.25">
      <c r="A8534" t="s">
        <v>338</v>
      </c>
      <c r="B8534" t="s">
        <v>13781</v>
      </c>
      <c r="C8534" t="s">
        <v>13782</v>
      </c>
      <c r="E8534" t="s">
        <v>13783</v>
      </c>
      <c r="F8534" t="s">
        <v>202</v>
      </c>
      <c r="G8534">
        <v>32907</v>
      </c>
      <c r="H8534">
        <v>27.996617000000001</v>
      </c>
      <c r="I8534">
        <v>-80.627127000000002</v>
      </c>
      <c r="J8534" s="1" t="d">
        <v>2018-08-07</v>
      </c>
      <c r="K8534">
        <v>53403</v>
      </c>
      <c r="L8534" t="s">
        <v>13784</v>
      </c>
      <c r="M8534" s="1" t="d">
        <v>2013-06-01</v>
      </c>
      <c r="N8534">
        <v>6</v>
      </c>
      <c r="O8534">
        <v>1</v>
      </c>
      <c r="P8534">
        <v>2013</v>
      </c>
      <c r="R8534" t="s">
        <v>26</v>
      </c>
      <c r="S8534" t="s">
        <v>31</v>
      </c>
    </row>
    <row r="8535" spans="1:19" x14ac:dyDescent="0.25">
      <c r="A8535" t="s">
        <v>338</v>
      </c>
      <c r="B8535" t="s">
        <v>13769</v>
      </c>
      <c r="C8535" t="s">
        <v>13785</v>
      </c>
      <c r="E8535" t="s">
        <v>13786</v>
      </c>
      <c r="F8535" t="s">
        <v>170</v>
      </c>
      <c r="G8535">
        <v>93463</v>
      </c>
      <c r="H8535">
        <v>34.605901000000003</v>
      </c>
      <c r="I8535">
        <v>-120.101372</v>
      </c>
      <c r="J8535" s="1" t="d">
        <v>2018-05-03</v>
      </c>
      <c r="K8535">
        <v>53406</v>
      </c>
      <c r="L8535" t="s">
        <v>30</v>
      </c>
      <c r="M8535" s="1" t="d">
        <v>2013-03-05</v>
      </c>
      <c r="N8535">
        <v>3</v>
      </c>
      <c r="O8535">
        <v>5</v>
      </c>
      <c r="P8535">
        <v>2013</v>
      </c>
      <c r="R8535" t="s">
        <v>26</v>
      </c>
      <c r="S8535" t="s">
        <v>31</v>
      </c>
    </row>
    <row r="8536" spans="1:19" x14ac:dyDescent="0.25">
      <c r="A8536" t="s">
        <v>338</v>
      </c>
      <c r="B8536" t="s">
        <v>13787</v>
      </c>
      <c r="C8536" t="s">
        <v>13788</v>
      </c>
      <c r="E8536" t="s">
        <v>2455</v>
      </c>
      <c r="F8536" t="s">
        <v>170</v>
      </c>
      <c r="G8536">
        <v>90503</v>
      </c>
      <c r="H8536">
        <v>33.835217999999998</v>
      </c>
      <c r="I8536">
        <v>-118.35023099999999</v>
      </c>
      <c r="J8536" s="1" t="d">
        <v>2018-12-11</v>
      </c>
      <c r="K8536">
        <v>53408</v>
      </c>
      <c r="L8536" t="s">
        <v>30</v>
      </c>
      <c r="M8536" s="1" t="d">
        <v>2013-03-19</v>
      </c>
      <c r="N8536">
        <v>3</v>
      </c>
      <c r="O8536">
        <v>19</v>
      </c>
      <c r="P8536">
        <v>2013</v>
      </c>
      <c r="R8536" t="s">
        <v>26</v>
      </c>
      <c r="S8536" t="s">
        <v>31</v>
      </c>
    </row>
    <row r="8537" spans="1:19" x14ac:dyDescent="0.25">
      <c r="A8537" t="s">
        <v>338</v>
      </c>
      <c r="B8537" t="s">
        <v>13793</v>
      </c>
      <c r="C8537" t="s">
        <v>13794</v>
      </c>
      <c r="E8537" t="s">
        <v>12666</v>
      </c>
      <c r="F8537" t="s">
        <v>25</v>
      </c>
      <c r="G8537">
        <v>21771</v>
      </c>
      <c r="H8537">
        <v>39.368504999999999</v>
      </c>
      <c r="I8537">
        <v>-77.143072000000004</v>
      </c>
      <c r="J8537" s="1" t="d">
        <v>2019-02-06</v>
      </c>
      <c r="K8537">
        <v>53421</v>
      </c>
      <c r="L8537" t="s">
        <v>103</v>
      </c>
      <c r="M8537" s="1" t="d">
        <v>2013-10-01</v>
      </c>
      <c r="N8537">
        <v>10</v>
      </c>
      <c r="O8537">
        <v>1</v>
      </c>
      <c r="P8537">
        <v>2013</v>
      </c>
      <c r="R8537" t="s">
        <v>26</v>
      </c>
      <c r="S8537" t="s">
        <v>31</v>
      </c>
    </row>
    <row r="8538" spans="1:19" x14ac:dyDescent="0.25">
      <c r="A8538" t="s">
        <v>338</v>
      </c>
      <c r="B8538" t="s">
        <v>13795</v>
      </c>
      <c r="C8538" t="s">
        <v>13796</v>
      </c>
      <c r="D8538" t="s">
        <v>9099</v>
      </c>
      <c r="E8538" t="s">
        <v>4564</v>
      </c>
      <c r="F8538" t="s">
        <v>25</v>
      </c>
      <c r="G8538">
        <v>21801</v>
      </c>
      <c r="H8538">
        <v>38.389454999999998</v>
      </c>
      <c r="I8538">
        <v>-75.580663000000001</v>
      </c>
      <c r="J8538" s="1" t="d">
        <v>2019-02-06</v>
      </c>
      <c r="K8538">
        <v>53423</v>
      </c>
      <c r="L8538" t="s">
        <v>103</v>
      </c>
      <c r="M8538" s="1" t="d">
        <v>2013-01-01</v>
      </c>
      <c r="N8538">
        <v>1</v>
      </c>
      <c r="O8538">
        <v>1</v>
      </c>
      <c r="P8538">
        <v>2013</v>
      </c>
      <c r="R8538" t="s">
        <v>26</v>
      </c>
      <c r="S8538" t="s">
        <v>31</v>
      </c>
    </row>
    <row r="8539" spans="1:19" x14ac:dyDescent="0.25">
      <c r="A8539" t="s">
        <v>338</v>
      </c>
      <c r="B8539" t="s">
        <v>13797</v>
      </c>
      <c r="C8539" t="s">
        <v>13798</v>
      </c>
      <c r="E8539" t="s">
        <v>13799</v>
      </c>
      <c r="F8539" t="s">
        <v>119</v>
      </c>
      <c r="G8539">
        <v>55124</v>
      </c>
      <c r="H8539">
        <v>44.739612999999999</v>
      </c>
      <c r="I8539">
        <v>-93.218986999999998</v>
      </c>
      <c r="J8539" s="1" t="d">
        <v>2019-03-07</v>
      </c>
      <c r="K8539">
        <v>53424</v>
      </c>
      <c r="L8539" t="s">
        <v>71</v>
      </c>
      <c r="M8539" s="1" t="d">
        <v>2013-06-24</v>
      </c>
      <c r="N8539">
        <v>6</v>
      </c>
      <c r="O8539">
        <v>24</v>
      </c>
      <c r="P8539">
        <v>2013</v>
      </c>
      <c r="R8539" t="s">
        <v>26</v>
      </c>
      <c r="S8539" t="s">
        <v>31</v>
      </c>
    </row>
    <row r="8540" spans="1:19" x14ac:dyDescent="0.25">
      <c r="A8540" t="s">
        <v>338</v>
      </c>
      <c r="B8540" t="s">
        <v>13803</v>
      </c>
      <c r="C8540" t="s">
        <v>13804</v>
      </c>
      <c r="D8540" t="s">
        <v>13805</v>
      </c>
      <c r="E8540" t="s">
        <v>120</v>
      </c>
      <c r="F8540" t="s">
        <v>119</v>
      </c>
      <c r="G8540">
        <v>55415</v>
      </c>
      <c r="H8540">
        <v>44.978436000000002</v>
      </c>
      <c r="I8540">
        <v>-93.263535000000005</v>
      </c>
      <c r="J8540" s="1" t="d">
        <v>2019-03-07</v>
      </c>
      <c r="K8540">
        <v>53427</v>
      </c>
      <c r="L8540" t="s">
        <v>71</v>
      </c>
      <c r="M8540" s="1" t="d">
        <v>2013-06-24</v>
      </c>
      <c r="N8540">
        <v>6</v>
      </c>
      <c r="O8540">
        <v>24</v>
      </c>
      <c r="P8540">
        <v>2013</v>
      </c>
      <c r="R8540" t="s">
        <v>26</v>
      </c>
      <c r="S8540" t="s">
        <v>31</v>
      </c>
    </row>
    <row r="8541" spans="1:19" x14ac:dyDescent="0.25">
      <c r="A8541" t="s">
        <v>338</v>
      </c>
      <c r="B8541" t="s">
        <v>13806</v>
      </c>
      <c r="C8541" t="s">
        <v>13807</v>
      </c>
      <c r="D8541" t="s">
        <v>13808</v>
      </c>
      <c r="E8541" t="s">
        <v>622</v>
      </c>
      <c r="F8541" t="s">
        <v>119</v>
      </c>
      <c r="G8541">
        <v>55111</v>
      </c>
      <c r="H8541">
        <v>44.883960000000002</v>
      </c>
      <c r="I8541">
        <v>-93.211252999999999</v>
      </c>
      <c r="J8541" s="1" t="d">
        <v>2019-03-07</v>
      </c>
      <c r="K8541">
        <v>53428</v>
      </c>
      <c r="L8541" t="s">
        <v>71</v>
      </c>
      <c r="M8541" s="1" t="d">
        <v>2013-08-19</v>
      </c>
      <c r="N8541">
        <v>8</v>
      </c>
      <c r="O8541">
        <v>19</v>
      </c>
      <c r="P8541">
        <v>2013</v>
      </c>
      <c r="R8541" t="s">
        <v>26</v>
      </c>
      <c r="S8541" t="s">
        <v>31</v>
      </c>
    </row>
    <row r="8542" spans="1:19" x14ac:dyDescent="0.25">
      <c r="A8542" t="s">
        <v>338</v>
      </c>
      <c r="B8542" t="s">
        <v>13809</v>
      </c>
      <c r="C8542" t="s">
        <v>13810</v>
      </c>
      <c r="D8542" t="s">
        <v>13811</v>
      </c>
      <c r="E8542" t="s">
        <v>120</v>
      </c>
      <c r="F8542" t="s">
        <v>119</v>
      </c>
      <c r="G8542">
        <v>55450</v>
      </c>
      <c r="H8542">
        <v>44.873860000000001</v>
      </c>
      <c r="I8542">
        <v>-93.228019000000003</v>
      </c>
      <c r="J8542" s="1" t="d">
        <v>2019-03-07</v>
      </c>
      <c r="K8542">
        <v>53430</v>
      </c>
      <c r="L8542" t="s">
        <v>71</v>
      </c>
      <c r="M8542" s="1" t="d">
        <v>2013-08-19</v>
      </c>
      <c r="N8542">
        <v>8</v>
      </c>
      <c r="O8542">
        <v>19</v>
      </c>
      <c r="P8542">
        <v>2013</v>
      </c>
      <c r="R8542" t="s">
        <v>26</v>
      </c>
      <c r="S8542" t="s">
        <v>31</v>
      </c>
    </row>
    <row r="8543" spans="1:19" x14ac:dyDescent="0.25">
      <c r="A8543" t="s">
        <v>338</v>
      </c>
      <c r="B8543" t="s">
        <v>13815</v>
      </c>
      <c r="C8543" t="s">
        <v>13816</v>
      </c>
      <c r="D8543" t="s">
        <v>13817</v>
      </c>
      <c r="E8543" t="s">
        <v>13818</v>
      </c>
      <c r="F8543" t="s">
        <v>59</v>
      </c>
      <c r="G8543">
        <v>45371</v>
      </c>
      <c r="H8543">
        <v>39.961897</v>
      </c>
      <c r="I8543">
        <v>-84.171037999999996</v>
      </c>
      <c r="J8543" s="1" t="d">
        <v>2019-03-07</v>
      </c>
      <c r="K8543">
        <v>53455</v>
      </c>
      <c r="L8543" t="s">
        <v>71</v>
      </c>
      <c r="M8543" s="1" t="d">
        <v>2013-10-14</v>
      </c>
      <c r="N8543">
        <v>10</v>
      </c>
      <c r="O8543">
        <v>14</v>
      </c>
      <c r="P8543">
        <v>2013</v>
      </c>
      <c r="R8543" t="s">
        <v>26</v>
      </c>
      <c r="S8543" t="s">
        <v>31</v>
      </c>
    </row>
    <row r="8544" spans="1:19" x14ac:dyDescent="0.25">
      <c r="A8544" t="s">
        <v>338</v>
      </c>
      <c r="B8544" t="s">
        <v>13819</v>
      </c>
      <c r="C8544" t="s">
        <v>13820</v>
      </c>
      <c r="D8544" t="s">
        <v>13821</v>
      </c>
      <c r="E8544" t="s">
        <v>13818</v>
      </c>
      <c r="F8544" t="s">
        <v>59</v>
      </c>
      <c r="G8544">
        <v>45371</v>
      </c>
      <c r="H8544">
        <v>39.958674999999999</v>
      </c>
      <c r="I8544">
        <v>-84.185280000000006</v>
      </c>
      <c r="J8544" s="1" t="d">
        <v>2019-03-07</v>
      </c>
      <c r="K8544">
        <v>53456</v>
      </c>
      <c r="L8544" t="s">
        <v>71</v>
      </c>
      <c r="M8544" s="1" t="d">
        <v>2013-10-14</v>
      </c>
      <c r="N8544">
        <v>10</v>
      </c>
      <c r="O8544">
        <v>14</v>
      </c>
      <c r="P8544">
        <v>2013</v>
      </c>
      <c r="R8544" t="s">
        <v>26</v>
      </c>
      <c r="S8544" t="s">
        <v>31</v>
      </c>
    </row>
    <row r="8545" spans="1:19" x14ac:dyDescent="0.25">
      <c r="A8545" t="s">
        <v>338</v>
      </c>
      <c r="B8545" t="s">
        <v>13822</v>
      </c>
      <c r="C8545" t="s">
        <v>13823</v>
      </c>
      <c r="D8545" t="s">
        <v>13824</v>
      </c>
      <c r="E8545" t="s">
        <v>13818</v>
      </c>
      <c r="F8545" t="s">
        <v>59</v>
      </c>
      <c r="G8545">
        <v>45371</v>
      </c>
      <c r="H8545">
        <v>39.964435000000002</v>
      </c>
      <c r="I8545">
        <v>-84.191229000000007</v>
      </c>
      <c r="J8545" s="1" t="d">
        <v>2019-03-07</v>
      </c>
      <c r="K8545">
        <v>53457</v>
      </c>
      <c r="L8545" t="s">
        <v>71</v>
      </c>
      <c r="M8545" s="1" t="d">
        <v>2013-10-14</v>
      </c>
      <c r="N8545">
        <v>10</v>
      </c>
      <c r="O8545">
        <v>14</v>
      </c>
      <c r="P8545">
        <v>2013</v>
      </c>
      <c r="R8545" t="s">
        <v>26</v>
      </c>
      <c r="S8545" t="s">
        <v>31</v>
      </c>
    </row>
    <row r="8546" spans="1:19" x14ac:dyDescent="0.25">
      <c r="A8546" t="s">
        <v>338</v>
      </c>
      <c r="B8546" t="s">
        <v>13828</v>
      </c>
      <c r="C8546" t="s">
        <v>13829</v>
      </c>
      <c r="D8546" t="s">
        <v>13830</v>
      </c>
      <c r="E8546" t="s">
        <v>3009</v>
      </c>
      <c r="F8546" t="s">
        <v>129</v>
      </c>
      <c r="G8546">
        <v>80524</v>
      </c>
      <c r="H8546">
        <v>40.587964999999997</v>
      </c>
      <c r="I8546">
        <v>-105.07860599999999</v>
      </c>
      <c r="J8546" s="1" t="d">
        <v>2018-11-08</v>
      </c>
      <c r="K8546">
        <v>53545</v>
      </c>
      <c r="L8546" t="s">
        <v>30</v>
      </c>
      <c r="M8546" s="1" t="d">
        <v>2013-11-01</v>
      </c>
      <c r="N8546">
        <v>11</v>
      </c>
      <c r="O8546">
        <v>1</v>
      </c>
      <c r="P8546">
        <v>2013</v>
      </c>
      <c r="R8546" t="s">
        <v>26</v>
      </c>
      <c r="S8546" t="s">
        <v>31</v>
      </c>
    </row>
    <row r="8547" spans="1:19" x14ac:dyDescent="0.25">
      <c r="A8547" t="s">
        <v>338</v>
      </c>
      <c r="B8547" t="s">
        <v>5107</v>
      </c>
      <c r="C8547" t="s">
        <v>5108</v>
      </c>
      <c r="E8547" t="s">
        <v>5109</v>
      </c>
      <c r="F8547" t="s">
        <v>67</v>
      </c>
      <c r="G8547">
        <v>6042</v>
      </c>
      <c r="H8547">
        <v>41.795898000000001</v>
      </c>
      <c r="I8547">
        <v>-72.552974000000006</v>
      </c>
      <c r="J8547" s="1" t="d">
        <v>2019-04-08</v>
      </c>
      <c r="K8547">
        <v>53548</v>
      </c>
      <c r="L8547" t="s">
        <v>24</v>
      </c>
      <c r="M8547" s="1" t="d">
        <v>2013-07-01</v>
      </c>
      <c r="N8547">
        <v>7</v>
      </c>
      <c r="O8547">
        <v>1</v>
      </c>
      <c r="P8547">
        <v>2013</v>
      </c>
      <c r="R8547" t="s">
        <v>26</v>
      </c>
      <c r="S8547" t="s">
        <v>31</v>
      </c>
    </row>
    <row r="8548" spans="1:19" x14ac:dyDescent="0.25">
      <c r="A8548" t="s">
        <v>338</v>
      </c>
      <c r="B8548" t="s">
        <v>13831</v>
      </c>
      <c r="C8548" t="s">
        <v>13832</v>
      </c>
      <c r="E8548" t="s">
        <v>11157</v>
      </c>
      <c r="F8548" t="s">
        <v>67</v>
      </c>
      <c r="G8548">
        <v>6877</v>
      </c>
      <c r="H8548">
        <v>41.281818000000001</v>
      </c>
      <c r="I8548">
        <v>-73.493167</v>
      </c>
      <c r="J8548" s="1" t="d">
        <v>2018-04-03</v>
      </c>
      <c r="K8548">
        <v>53551</v>
      </c>
      <c r="L8548" t="s">
        <v>30</v>
      </c>
      <c r="M8548" s="1" t="d">
        <v>2013-08-01</v>
      </c>
      <c r="N8548">
        <v>8</v>
      </c>
      <c r="O8548">
        <v>1</v>
      </c>
      <c r="P8548">
        <v>2013</v>
      </c>
      <c r="R8548" t="s">
        <v>26</v>
      </c>
      <c r="S8548" t="s">
        <v>31</v>
      </c>
    </row>
    <row r="8549" spans="1:19" x14ac:dyDescent="0.25">
      <c r="A8549" t="s">
        <v>705</v>
      </c>
      <c r="B8549" t="s">
        <v>13836</v>
      </c>
      <c r="C8549" t="s">
        <v>13837</v>
      </c>
      <c r="E8549" t="s">
        <v>13838</v>
      </c>
      <c r="F8549" t="s">
        <v>37</v>
      </c>
      <c r="G8549">
        <v>76040</v>
      </c>
      <c r="H8549">
        <v>32.815711999999998</v>
      </c>
      <c r="I8549">
        <v>-97.122670999999997</v>
      </c>
      <c r="J8549" s="1" t="d">
        <v>2018-08-07</v>
      </c>
      <c r="K8549">
        <v>53618</v>
      </c>
      <c r="L8549" t="s">
        <v>30</v>
      </c>
      <c r="M8549" s="1" t="d">
        <v>2013-11-15</v>
      </c>
      <c r="N8549">
        <v>11</v>
      </c>
      <c r="O8549">
        <v>15</v>
      </c>
      <c r="P8549">
        <v>2013</v>
      </c>
      <c r="R8549" t="s">
        <v>26</v>
      </c>
      <c r="S8549" t="s">
        <v>27</v>
      </c>
    </row>
    <row r="8550" spans="1:19" x14ac:dyDescent="0.25">
      <c r="A8550" t="s">
        <v>19</v>
      </c>
      <c r="B8550" t="s">
        <v>13839</v>
      </c>
      <c r="C8550" t="s">
        <v>13840</v>
      </c>
      <c r="E8550" t="s">
        <v>13841</v>
      </c>
      <c r="F8550" t="s">
        <v>23</v>
      </c>
      <c r="G8550">
        <v>35077</v>
      </c>
      <c r="H8550">
        <v>34.132047</v>
      </c>
      <c r="I8550">
        <v>-86.815607</v>
      </c>
      <c r="J8550" s="1" t="d">
        <v>2018-07-09</v>
      </c>
      <c r="K8550">
        <v>53619</v>
      </c>
      <c r="L8550" t="s">
        <v>30</v>
      </c>
      <c r="M8550" s="1" t="d">
        <v>2013-11-25</v>
      </c>
      <c r="N8550">
        <v>11</v>
      </c>
      <c r="O8550">
        <v>25</v>
      </c>
      <c r="P8550">
        <v>2013</v>
      </c>
      <c r="Q8550" t="s">
        <v>25</v>
      </c>
      <c r="R8550" t="s">
        <v>26</v>
      </c>
      <c r="S8550" t="s">
        <v>31</v>
      </c>
    </row>
    <row r="8551" spans="1:19" x14ac:dyDescent="0.25">
      <c r="A8551" t="s">
        <v>19</v>
      </c>
      <c r="B8551" t="s">
        <v>13839</v>
      </c>
      <c r="C8551" t="s">
        <v>13840</v>
      </c>
      <c r="E8551" t="s">
        <v>13841</v>
      </c>
      <c r="F8551" t="s">
        <v>23</v>
      </c>
      <c r="G8551">
        <v>35077</v>
      </c>
      <c r="H8551">
        <v>34.132047</v>
      </c>
      <c r="I8551">
        <v>-86.815607</v>
      </c>
      <c r="J8551" s="1" t="d">
        <v>2018-07-09</v>
      </c>
      <c r="K8551">
        <v>53620</v>
      </c>
      <c r="L8551" t="s">
        <v>30</v>
      </c>
      <c r="M8551" s="1" t="d">
        <v>2013-10-31</v>
      </c>
      <c r="N8551">
        <v>10</v>
      </c>
      <c r="O8551">
        <v>31</v>
      </c>
      <c r="P8551">
        <v>2013</v>
      </c>
      <c r="Q8551" t="s">
        <v>35</v>
      </c>
      <c r="R8551" t="s">
        <v>26</v>
      </c>
      <c r="S8551" t="s">
        <v>27</v>
      </c>
    </row>
    <row r="8552" spans="1:19" x14ac:dyDescent="0.25">
      <c r="A8552" t="s">
        <v>19</v>
      </c>
      <c r="B8552" t="s">
        <v>10959</v>
      </c>
      <c r="C8552" t="s">
        <v>13848</v>
      </c>
      <c r="E8552" t="s">
        <v>205</v>
      </c>
      <c r="F8552" t="s">
        <v>202</v>
      </c>
      <c r="G8552">
        <v>32808</v>
      </c>
      <c r="H8552">
        <v>28.577245999999999</v>
      </c>
      <c r="I8552">
        <v>-81.422050999999996</v>
      </c>
      <c r="J8552" s="1" t="d">
        <v>2019-04-08</v>
      </c>
      <c r="K8552">
        <v>53626</v>
      </c>
      <c r="L8552" t="s">
        <v>24</v>
      </c>
      <c r="M8552" s="1" t="d">
        <v>2013-12-22</v>
      </c>
      <c r="N8552">
        <v>12</v>
      </c>
      <c r="O8552">
        <v>22</v>
      </c>
      <c r="P8552">
        <v>2013</v>
      </c>
      <c r="Q8552" t="s">
        <v>35</v>
      </c>
      <c r="R8552" t="s">
        <v>26</v>
      </c>
      <c r="S8552" t="s">
        <v>31</v>
      </c>
    </row>
    <row r="8553" spans="1:19" x14ac:dyDescent="0.25">
      <c r="A8553" t="s">
        <v>19</v>
      </c>
      <c r="B8553" t="s">
        <v>13859</v>
      </c>
      <c r="C8553" t="s">
        <v>13860</v>
      </c>
      <c r="D8553" t="s">
        <v>13861</v>
      </c>
      <c r="E8553" t="s">
        <v>13862</v>
      </c>
      <c r="F8553" t="s">
        <v>75</v>
      </c>
      <c r="G8553">
        <v>88030</v>
      </c>
      <c r="H8553">
        <v>32.267665000000001</v>
      </c>
      <c r="I8553">
        <v>-107.768747</v>
      </c>
      <c r="J8553" s="1" t="d">
        <v>2018-10-04</v>
      </c>
      <c r="K8553">
        <v>53632</v>
      </c>
      <c r="L8553" t="s">
        <v>30</v>
      </c>
      <c r="M8553" s="1" t="d">
        <v>2013-12-05</v>
      </c>
      <c r="N8553">
        <v>12</v>
      </c>
      <c r="O8553">
        <v>5</v>
      </c>
      <c r="P8553">
        <v>2013</v>
      </c>
      <c r="Q8553" t="s">
        <v>35</v>
      </c>
      <c r="R8553" t="s">
        <v>26</v>
      </c>
      <c r="S8553" t="s">
        <v>31</v>
      </c>
    </row>
    <row r="8554" spans="1:19" x14ac:dyDescent="0.25">
      <c r="A8554" t="s">
        <v>19</v>
      </c>
      <c r="B8554" t="s">
        <v>13881</v>
      </c>
      <c r="C8554" t="s">
        <v>13882</v>
      </c>
      <c r="E8554" t="s">
        <v>184</v>
      </c>
      <c r="F8554" t="s">
        <v>269</v>
      </c>
      <c r="G8554">
        <v>23250</v>
      </c>
      <c r="H8554">
        <v>37.508343000000004</v>
      </c>
      <c r="I8554">
        <v>-77.332988999999998</v>
      </c>
      <c r="J8554" s="1" t="d">
        <v>2019-02-06</v>
      </c>
      <c r="K8554">
        <v>53644</v>
      </c>
      <c r="L8554" t="s">
        <v>103</v>
      </c>
      <c r="M8554" s="1" t="d">
        <v>2013-10-01</v>
      </c>
      <c r="N8554">
        <v>10</v>
      </c>
      <c r="O8554">
        <v>1</v>
      </c>
      <c r="P8554">
        <v>2013</v>
      </c>
      <c r="Q8554" t="s">
        <v>25</v>
      </c>
      <c r="R8554" t="s">
        <v>26</v>
      </c>
      <c r="S8554" t="s">
        <v>27</v>
      </c>
    </row>
    <row r="8555" spans="1:19" x14ac:dyDescent="0.25">
      <c r="A8555" t="s">
        <v>19</v>
      </c>
      <c r="B8555" t="s">
        <v>13883</v>
      </c>
      <c r="C8555" t="s">
        <v>13884</v>
      </c>
      <c r="E8555" t="s">
        <v>3741</v>
      </c>
      <c r="F8555" t="s">
        <v>513</v>
      </c>
      <c r="G8555">
        <v>53154</v>
      </c>
      <c r="H8555">
        <v>42.914518999999999</v>
      </c>
      <c r="I8555">
        <v>-87.914351999999994</v>
      </c>
      <c r="J8555" s="1" t="d">
        <v>2018-11-08</v>
      </c>
      <c r="K8555">
        <v>53645</v>
      </c>
      <c r="L8555" t="s">
        <v>30</v>
      </c>
      <c r="M8555" s="1" t="d">
        <v>2013-12-10</v>
      </c>
      <c r="N8555">
        <v>12</v>
      </c>
      <c r="O8555">
        <v>10</v>
      </c>
      <c r="P8555">
        <v>2013</v>
      </c>
      <c r="Q8555" t="s">
        <v>35</v>
      </c>
      <c r="R8555" t="s">
        <v>26</v>
      </c>
      <c r="S8555" t="s">
        <v>31</v>
      </c>
    </row>
    <row r="8556" spans="1:19" x14ac:dyDescent="0.25">
      <c r="A8556" t="s">
        <v>19</v>
      </c>
      <c r="B8556" t="s">
        <v>13885</v>
      </c>
      <c r="C8556" t="s">
        <v>13886</v>
      </c>
      <c r="D8556" t="s">
        <v>13887</v>
      </c>
      <c r="E8556" t="s">
        <v>1746</v>
      </c>
      <c r="F8556" t="s">
        <v>1514</v>
      </c>
      <c r="G8556">
        <v>25302</v>
      </c>
      <c r="H8556">
        <v>38.358930000000001</v>
      </c>
      <c r="I8556">
        <v>-81.627185999999995</v>
      </c>
      <c r="J8556" s="1" t="d">
        <v>2018-07-09</v>
      </c>
      <c r="K8556">
        <v>53646</v>
      </c>
      <c r="L8556" t="s">
        <v>13888</v>
      </c>
      <c r="M8556" s="1" t="d">
        <v>2013-11-18</v>
      </c>
      <c r="N8556">
        <v>11</v>
      </c>
      <c r="O8556">
        <v>18</v>
      </c>
      <c r="P8556">
        <v>2013</v>
      </c>
      <c r="Q8556" t="s">
        <v>35</v>
      </c>
      <c r="R8556" t="s">
        <v>26</v>
      </c>
      <c r="S8556" t="s">
        <v>31</v>
      </c>
    </row>
    <row r="8557" spans="1:19" x14ac:dyDescent="0.25">
      <c r="A8557" t="s">
        <v>312</v>
      </c>
      <c r="B8557" t="s">
        <v>13889</v>
      </c>
      <c r="C8557" t="s">
        <v>13890</v>
      </c>
      <c r="E8557" t="s">
        <v>10467</v>
      </c>
      <c r="F8557" t="s">
        <v>40</v>
      </c>
      <c r="G8557">
        <v>71730</v>
      </c>
      <c r="H8557">
        <v>33.239519999999999</v>
      </c>
      <c r="I8557">
        <v>-92.665818999999999</v>
      </c>
      <c r="J8557" s="1" t="d">
        <v>2019-04-08</v>
      </c>
      <c r="K8557">
        <v>53649</v>
      </c>
      <c r="L8557" t="s">
        <v>24</v>
      </c>
      <c r="M8557" s="1" t="d">
        <v>2013-12-31</v>
      </c>
      <c r="N8557">
        <v>12</v>
      </c>
      <c r="O8557">
        <v>31</v>
      </c>
      <c r="P8557">
        <v>2013</v>
      </c>
      <c r="R8557" t="s">
        <v>26</v>
      </c>
      <c r="S8557" t="s">
        <v>31</v>
      </c>
    </row>
    <row r="8558" spans="1:19" x14ac:dyDescent="0.25">
      <c r="A8558" t="s">
        <v>312</v>
      </c>
      <c r="B8558" t="s">
        <v>13891</v>
      </c>
      <c r="C8558" t="s">
        <v>13892</v>
      </c>
      <c r="E8558" t="s">
        <v>13893</v>
      </c>
      <c r="F8558" t="s">
        <v>170</v>
      </c>
      <c r="G8558">
        <v>92563</v>
      </c>
      <c r="H8558">
        <v>33.555875</v>
      </c>
      <c r="I8558">
        <v>-117.178005</v>
      </c>
      <c r="J8558" s="1" t="d">
        <v>2019-03-07</v>
      </c>
      <c r="K8558">
        <v>53650</v>
      </c>
      <c r="L8558" t="s">
        <v>71</v>
      </c>
      <c r="M8558" s="1" t="d">
        <v>2013-10-21</v>
      </c>
      <c r="N8558">
        <v>10</v>
      </c>
      <c r="O8558">
        <v>21</v>
      </c>
      <c r="P8558">
        <v>2013</v>
      </c>
      <c r="R8558" t="s">
        <v>26</v>
      </c>
      <c r="S8558" t="s">
        <v>31</v>
      </c>
    </row>
    <row r="8559" spans="1:19" x14ac:dyDescent="0.25">
      <c r="A8559" t="s">
        <v>312</v>
      </c>
      <c r="B8559" t="s">
        <v>3983</v>
      </c>
      <c r="C8559" t="s">
        <v>13894</v>
      </c>
      <c r="E8559" t="s">
        <v>220</v>
      </c>
      <c r="F8559" t="s">
        <v>170</v>
      </c>
      <c r="G8559">
        <v>92111</v>
      </c>
      <c r="H8559">
        <v>32.814162000000003</v>
      </c>
      <c r="I8559">
        <v>-117.15194200000001</v>
      </c>
      <c r="J8559" s="1" t="d">
        <v>2018-04-03</v>
      </c>
      <c r="K8559">
        <v>53651</v>
      </c>
      <c r="L8559" t="s">
        <v>30</v>
      </c>
      <c r="M8559" s="1" t="d">
        <v>2013-12-11</v>
      </c>
      <c r="N8559">
        <v>12</v>
      </c>
      <c r="O8559">
        <v>11</v>
      </c>
      <c r="P8559">
        <v>2013</v>
      </c>
      <c r="R8559" t="s">
        <v>26</v>
      </c>
      <c r="S8559" t="s">
        <v>31</v>
      </c>
    </row>
    <row r="8560" spans="1:19" x14ac:dyDescent="0.25">
      <c r="A8560" t="s">
        <v>312</v>
      </c>
      <c r="B8560" t="s">
        <v>13891</v>
      </c>
      <c r="C8560" t="s">
        <v>13895</v>
      </c>
      <c r="E8560" t="s">
        <v>5757</v>
      </c>
      <c r="F8560" t="s">
        <v>170</v>
      </c>
      <c r="G8560">
        <v>92078</v>
      </c>
      <c r="H8560">
        <v>33.130871999999997</v>
      </c>
      <c r="I8560">
        <v>-117.209523</v>
      </c>
      <c r="J8560" s="1" t="d">
        <v>2019-03-07</v>
      </c>
      <c r="K8560">
        <v>53652</v>
      </c>
      <c r="L8560" t="s">
        <v>71</v>
      </c>
      <c r="M8560" s="1" t="d">
        <v>2013-12-03</v>
      </c>
      <c r="N8560">
        <v>12</v>
      </c>
      <c r="O8560">
        <v>3</v>
      </c>
      <c r="P8560">
        <v>2013</v>
      </c>
      <c r="R8560" t="s">
        <v>26</v>
      </c>
      <c r="S8560" t="s">
        <v>31</v>
      </c>
    </row>
    <row r="8561" spans="1:19" x14ac:dyDescent="0.25">
      <c r="A8561" t="s">
        <v>312</v>
      </c>
      <c r="B8561" t="s">
        <v>5615</v>
      </c>
      <c r="C8561" t="s">
        <v>13896</v>
      </c>
      <c r="E8561" t="s">
        <v>578</v>
      </c>
      <c r="F8561" t="s">
        <v>170</v>
      </c>
      <c r="G8561">
        <v>95605</v>
      </c>
      <c r="H8561">
        <v>38.591358999999997</v>
      </c>
      <c r="I8561">
        <v>-121.55466</v>
      </c>
      <c r="J8561" s="1" t="d">
        <v>2018-04-03</v>
      </c>
      <c r="K8561">
        <v>53653</v>
      </c>
      <c r="L8561" t="s">
        <v>30</v>
      </c>
      <c r="M8561" s="1" t="d">
        <v>2013-11-21</v>
      </c>
      <c r="N8561">
        <v>11</v>
      </c>
      <c r="O8561">
        <v>21</v>
      </c>
      <c r="P8561">
        <v>2013</v>
      </c>
      <c r="R8561" t="s">
        <v>26</v>
      </c>
      <c r="S8561" t="s">
        <v>31</v>
      </c>
    </row>
    <row r="8562" spans="1:19" x14ac:dyDescent="0.25">
      <c r="A8562" t="s">
        <v>312</v>
      </c>
      <c r="B8562" t="s">
        <v>13891</v>
      </c>
      <c r="C8562" t="s">
        <v>13897</v>
      </c>
      <c r="E8562" t="s">
        <v>13898</v>
      </c>
      <c r="F8562" t="s">
        <v>170</v>
      </c>
      <c r="G8562">
        <v>92595</v>
      </c>
      <c r="H8562">
        <v>33.59637</v>
      </c>
      <c r="I8562">
        <v>-117.243511</v>
      </c>
      <c r="J8562" s="1" t="d">
        <v>2019-03-07</v>
      </c>
      <c r="K8562">
        <v>53654</v>
      </c>
      <c r="L8562" t="s">
        <v>71</v>
      </c>
      <c r="M8562" s="1" t="d">
        <v>2013-07-29</v>
      </c>
      <c r="N8562">
        <v>7</v>
      </c>
      <c r="O8562">
        <v>29</v>
      </c>
      <c r="P8562">
        <v>2013</v>
      </c>
      <c r="R8562" t="s">
        <v>26</v>
      </c>
      <c r="S8562" t="s">
        <v>31</v>
      </c>
    </row>
    <row r="8563" spans="1:19" x14ac:dyDescent="0.25">
      <c r="A8563" t="s">
        <v>312</v>
      </c>
      <c r="B8563" t="s">
        <v>13899</v>
      </c>
      <c r="C8563" t="s">
        <v>13900</v>
      </c>
      <c r="E8563" t="s">
        <v>4132</v>
      </c>
      <c r="F8563" t="s">
        <v>29</v>
      </c>
      <c r="G8563">
        <v>30337</v>
      </c>
      <c r="H8563">
        <v>33.648530000000001</v>
      </c>
      <c r="I8563">
        <v>-84.462991000000002</v>
      </c>
      <c r="J8563" s="1" t="d">
        <v>2018-10-04</v>
      </c>
      <c r="K8563">
        <v>53655</v>
      </c>
      <c r="L8563" t="s">
        <v>30</v>
      </c>
      <c r="M8563" s="1" t="d">
        <v>2013-11-05</v>
      </c>
      <c r="N8563">
        <v>11</v>
      </c>
      <c r="O8563">
        <v>5</v>
      </c>
      <c r="P8563">
        <v>2013</v>
      </c>
      <c r="R8563" t="s">
        <v>26</v>
      </c>
      <c r="S8563" t="s">
        <v>31</v>
      </c>
    </row>
    <row r="8564" spans="1:19" x14ac:dyDescent="0.25">
      <c r="A8564" t="s">
        <v>312</v>
      </c>
      <c r="B8564" t="s">
        <v>13915</v>
      </c>
      <c r="C8564" t="s">
        <v>13916</v>
      </c>
      <c r="E8564" t="s">
        <v>722</v>
      </c>
      <c r="F8564" t="s">
        <v>75</v>
      </c>
      <c r="G8564">
        <v>87105</v>
      </c>
      <c r="H8564">
        <v>35.026845000000002</v>
      </c>
      <c r="I8564">
        <v>-106.647209</v>
      </c>
      <c r="J8564" s="1" t="d">
        <v>2018-10-04</v>
      </c>
      <c r="K8564">
        <v>53664</v>
      </c>
      <c r="L8564" t="s">
        <v>30</v>
      </c>
      <c r="M8564" s="1" t="d">
        <v>2013-11-15</v>
      </c>
      <c r="N8564">
        <v>11</v>
      </c>
      <c r="O8564">
        <v>15</v>
      </c>
      <c r="P8564">
        <v>2013</v>
      </c>
      <c r="R8564" t="s">
        <v>26</v>
      </c>
      <c r="S8564" t="s">
        <v>31</v>
      </c>
    </row>
    <row r="8565" spans="1:19" x14ac:dyDescent="0.25">
      <c r="A8565" t="s">
        <v>312</v>
      </c>
      <c r="B8565" t="s">
        <v>13917</v>
      </c>
      <c r="C8565" t="s">
        <v>13918</v>
      </c>
      <c r="E8565" t="s">
        <v>677</v>
      </c>
      <c r="F8565" t="s">
        <v>75</v>
      </c>
      <c r="G8565">
        <v>88001</v>
      </c>
      <c r="H8565">
        <v>32.309415999999999</v>
      </c>
      <c r="I8565">
        <v>-106.763436</v>
      </c>
      <c r="J8565" s="1" t="d">
        <v>2018-10-04</v>
      </c>
      <c r="K8565">
        <v>53665</v>
      </c>
      <c r="L8565" t="s">
        <v>30</v>
      </c>
      <c r="M8565" s="1" t="d">
        <v>2013-12-05</v>
      </c>
      <c r="N8565">
        <v>12</v>
      </c>
      <c r="O8565">
        <v>5</v>
      </c>
      <c r="P8565">
        <v>2013</v>
      </c>
      <c r="R8565" t="s">
        <v>26</v>
      </c>
      <c r="S8565" t="s">
        <v>31</v>
      </c>
    </row>
    <row r="8566" spans="1:19" x14ac:dyDescent="0.25">
      <c r="A8566" t="s">
        <v>312</v>
      </c>
      <c r="B8566" t="s">
        <v>13919</v>
      </c>
      <c r="C8566" t="s">
        <v>13920</v>
      </c>
      <c r="E8566" t="s">
        <v>2625</v>
      </c>
      <c r="F8566" t="s">
        <v>59</v>
      </c>
      <c r="G8566">
        <v>45241</v>
      </c>
      <c r="H8566">
        <v>39.268552999999997</v>
      </c>
      <c r="I8566">
        <v>-84.438782000000003</v>
      </c>
      <c r="J8566" s="1" t="d">
        <v>2019-03-07</v>
      </c>
      <c r="K8566">
        <v>53666</v>
      </c>
      <c r="L8566" t="s">
        <v>71</v>
      </c>
      <c r="M8566" s="1" t="d">
        <v>2013-02-15</v>
      </c>
      <c r="N8566">
        <v>2</v>
      </c>
      <c r="O8566">
        <v>15</v>
      </c>
      <c r="P8566">
        <v>2013</v>
      </c>
      <c r="R8566" t="s">
        <v>26</v>
      </c>
      <c r="S8566" t="s">
        <v>31</v>
      </c>
    </row>
    <row r="8567" spans="1:19" x14ac:dyDescent="0.25">
      <c r="A8567" t="s">
        <v>312</v>
      </c>
      <c r="B8567" t="s">
        <v>13921</v>
      </c>
      <c r="C8567" t="s">
        <v>13922</v>
      </c>
      <c r="E8567" t="s">
        <v>11278</v>
      </c>
      <c r="F8567" t="s">
        <v>59</v>
      </c>
      <c r="G8567">
        <v>45066</v>
      </c>
      <c r="H8567">
        <v>39.562221000000001</v>
      </c>
      <c r="I8567">
        <v>-84.265219999999999</v>
      </c>
      <c r="J8567" s="1" t="d">
        <v>2019-03-07</v>
      </c>
      <c r="K8567">
        <v>53667</v>
      </c>
      <c r="L8567" t="s">
        <v>71</v>
      </c>
      <c r="M8567" s="1" t="d">
        <v>2013-02-15</v>
      </c>
      <c r="N8567">
        <v>2</v>
      </c>
      <c r="O8567">
        <v>15</v>
      </c>
      <c r="P8567">
        <v>2013</v>
      </c>
      <c r="R8567" t="s">
        <v>26</v>
      </c>
      <c r="S8567" t="s">
        <v>31</v>
      </c>
    </row>
    <row r="8568" spans="1:19" x14ac:dyDescent="0.25">
      <c r="A8568" t="s">
        <v>312</v>
      </c>
      <c r="B8568" t="s">
        <v>13923</v>
      </c>
      <c r="C8568" t="s">
        <v>13924</v>
      </c>
      <c r="E8568" t="s">
        <v>6794</v>
      </c>
      <c r="F8568" t="s">
        <v>280</v>
      </c>
      <c r="G8568">
        <v>37421</v>
      </c>
      <c r="H8568">
        <v>35.060791000000002</v>
      </c>
      <c r="I8568">
        <v>-85.136581000000007</v>
      </c>
      <c r="J8568" s="1" t="d">
        <v>2018-11-08</v>
      </c>
      <c r="K8568">
        <v>53668</v>
      </c>
      <c r="L8568" t="s">
        <v>30</v>
      </c>
      <c r="M8568" s="1" t="d">
        <v>2013-12-05</v>
      </c>
      <c r="N8568">
        <v>12</v>
      </c>
      <c r="O8568">
        <v>5</v>
      </c>
      <c r="P8568">
        <v>2013</v>
      </c>
      <c r="R8568" t="s">
        <v>26</v>
      </c>
      <c r="S8568" t="s">
        <v>31</v>
      </c>
    </row>
    <row r="8569" spans="1:19" x14ac:dyDescent="0.25">
      <c r="A8569" t="s">
        <v>338</v>
      </c>
      <c r="B8569" t="s">
        <v>13925</v>
      </c>
      <c r="C8569" t="s">
        <v>13926</v>
      </c>
      <c r="E8569" t="s">
        <v>304</v>
      </c>
      <c r="F8569" t="s">
        <v>170</v>
      </c>
      <c r="G8569">
        <v>91761</v>
      </c>
      <c r="H8569">
        <v>34.051442000000002</v>
      </c>
      <c r="I8569">
        <v>-117.543902</v>
      </c>
      <c r="J8569" s="1" t="d">
        <v>2018-05-03</v>
      </c>
      <c r="K8569">
        <v>53676</v>
      </c>
      <c r="L8569" t="s">
        <v>13927</v>
      </c>
      <c r="M8569" s="1" t="d">
        <v>2013-06-01</v>
      </c>
      <c r="N8569">
        <v>6</v>
      </c>
      <c r="O8569">
        <v>1</v>
      </c>
      <c r="P8569">
        <v>2013</v>
      </c>
      <c r="R8569" t="s">
        <v>26</v>
      </c>
      <c r="S8569" t="s">
        <v>31</v>
      </c>
    </row>
    <row r="8570" spans="1:19" x14ac:dyDescent="0.25">
      <c r="A8570" t="s">
        <v>338</v>
      </c>
      <c r="B8570" t="s">
        <v>13928</v>
      </c>
      <c r="C8570" t="s">
        <v>13929</v>
      </c>
      <c r="E8570" t="s">
        <v>390</v>
      </c>
      <c r="F8570" t="s">
        <v>170</v>
      </c>
      <c r="G8570">
        <v>91103</v>
      </c>
      <c r="H8570">
        <v>34.148873999999999</v>
      </c>
      <c r="I8570">
        <v>-118.148914</v>
      </c>
      <c r="J8570" s="1" t="d">
        <v>2018-11-08</v>
      </c>
      <c r="K8570">
        <v>53677</v>
      </c>
      <c r="L8570" t="s">
        <v>30</v>
      </c>
      <c r="M8570" s="1" t="d">
        <v>2013-07-01</v>
      </c>
      <c r="N8570">
        <v>7</v>
      </c>
      <c r="O8570">
        <v>1</v>
      </c>
      <c r="P8570">
        <v>2013</v>
      </c>
      <c r="R8570" t="s">
        <v>26</v>
      </c>
      <c r="S8570" t="s">
        <v>31</v>
      </c>
    </row>
    <row r="8571" spans="1:19" x14ac:dyDescent="0.25">
      <c r="A8571" t="s">
        <v>338</v>
      </c>
      <c r="B8571" t="s">
        <v>13930</v>
      </c>
      <c r="C8571" t="s">
        <v>13931</v>
      </c>
      <c r="E8571" t="s">
        <v>302</v>
      </c>
      <c r="F8571" t="s">
        <v>170</v>
      </c>
      <c r="G8571">
        <v>92410</v>
      </c>
      <c r="H8571">
        <v>34.104101</v>
      </c>
      <c r="I8571">
        <v>-117.300572</v>
      </c>
      <c r="J8571" s="1" t="d">
        <v>2018-05-03</v>
      </c>
      <c r="K8571">
        <v>53680</v>
      </c>
      <c r="L8571" t="s">
        <v>30</v>
      </c>
      <c r="M8571" s="1" t="d">
        <v>2013-10-01</v>
      </c>
      <c r="N8571">
        <v>10</v>
      </c>
      <c r="O8571">
        <v>1</v>
      </c>
      <c r="P8571">
        <v>2013</v>
      </c>
      <c r="R8571" t="s">
        <v>26</v>
      </c>
      <c r="S8571" t="s">
        <v>27</v>
      </c>
    </row>
    <row r="8572" spans="1:19" x14ac:dyDescent="0.25">
      <c r="A8572" t="s">
        <v>338</v>
      </c>
      <c r="B8572" t="s">
        <v>13932</v>
      </c>
      <c r="C8572" t="s">
        <v>13933</v>
      </c>
      <c r="E8572" t="s">
        <v>3981</v>
      </c>
      <c r="F8572" t="s">
        <v>373</v>
      </c>
      <c r="G8572">
        <v>61602</v>
      </c>
      <c r="H8572">
        <v>40.691952000000001</v>
      </c>
      <c r="I8572">
        <v>-89.592062999999996</v>
      </c>
      <c r="J8572" s="1" t="d">
        <v>2018-10-04</v>
      </c>
      <c r="K8572">
        <v>53686</v>
      </c>
      <c r="L8572" t="s">
        <v>30</v>
      </c>
      <c r="M8572" s="1" t="d">
        <v>2013-11-01</v>
      </c>
      <c r="N8572">
        <v>11</v>
      </c>
      <c r="O8572">
        <v>1</v>
      </c>
      <c r="P8572">
        <v>2013</v>
      </c>
      <c r="R8572" t="s">
        <v>26</v>
      </c>
      <c r="S8572" t="s">
        <v>31</v>
      </c>
    </row>
    <row r="8573" spans="1:19" x14ac:dyDescent="0.25">
      <c r="A8573" t="s">
        <v>338</v>
      </c>
      <c r="B8573" t="s">
        <v>13934</v>
      </c>
      <c r="C8573" t="s">
        <v>13935</v>
      </c>
      <c r="E8573" t="s">
        <v>13936</v>
      </c>
      <c r="F8573" t="s">
        <v>42</v>
      </c>
      <c r="G8573">
        <v>1754</v>
      </c>
      <c r="H8573">
        <v>42.433199999999999</v>
      </c>
      <c r="I8573">
        <v>-71.452005999999997</v>
      </c>
      <c r="J8573" s="1" t="d">
        <v>2018-07-09</v>
      </c>
      <c r="K8573">
        <v>53689</v>
      </c>
      <c r="L8573" t="s">
        <v>30</v>
      </c>
      <c r="M8573" s="1" t="d">
        <v>2013-11-01</v>
      </c>
      <c r="N8573">
        <v>11</v>
      </c>
      <c r="O8573">
        <v>1</v>
      </c>
      <c r="P8573">
        <v>2013</v>
      </c>
      <c r="R8573" t="s">
        <v>26</v>
      </c>
      <c r="S8573" t="s">
        <v>31</v>
      </c>
    </row>
    <row r="8574" spans="1:19" x14ac:dyDescent="0.25">
      <c r="A8574" t="s">
        <v>338</v>
      </c>
      <c r="B8574" t="s">
        <v>13937</v>
      </c>
      <c r="C8574" t="s">
        <v>13938</v>
      </c>
      <c r="E8574" t="s">
        <v>666</v>
      </c>
      <c r="F8574" t="s">
        <v>59</v>
      </c>
      <c r="G8574">
        <v>43220</v>
      </c>
      <c r="H8574">
        <v>40.051822000000001</v>
      </c>
      <c r="I8574">
        <v>-83.047550999999999</v>
      </c>
      <c r="J8574" s="1" t="d">
        <v>2019-03-07</v>
      </c>
      <c r="K8574">
        <v>53693</v>
      </c>
      <c r="L8574" t="s">
        <v>71</v>
      </c>
      <c r="M8574" s="1" t="d">
        <v>2013-10-01</v>
      </c>
      <c r="N8574">
        <v>10</v>
      </c>
      <c r="O8574">
        <v>1</v>
      </c>
      <c r="P8574">
        <v>2013</v>
      </c>
      <c r="R8574" t="s">
        <v>26</v>
      </c>
      <c r="S8574" t="s">
        <v>31</v>
      </c>
    </row>
    <row r="8575" spans="1:19" x14ac:dyDescent="0.25">
      <c r="A8575" t="s">
        <v>338</v>
      </c>
      <c r="B8575" t="s">
        <v>13939</v>
      </c>
      <c r="C8575" t="s">
        <v>13940</v>
      </c>
      <c r="E8575" t="s">
        <v>13941</v>
      </c>
      <c r="F8575" t="s">
        <v>137</v>
      </c>
      <c r="G8575">
        <v>97376</v>
      </c>
      <c r="H8575">
        <v>44.504992999999999</v>
      </c>
      <c r="I8575">
        <v>-124.07931499999999</v>
      </c>
      <c r="J8575" s="1" t="d">
        <v>2019-03-07</v>
      </c>
      <c r="K8575">
        <v>53694</v>
      </c>
      <c r="L8575" t="s">
        <v>71</v>
      </c>
      <c r="M8575" s="1" t="d">
        <v>2013-11-20</v>
      </c>
      <c r="N8575">
        <v>11</v>
      </c>
      <c r="O8575">
        <v>20</v>
      </c>
      <c r="P8575">
        <v>2013</v>
      </c>
      <c r="R8575" t="s">
        <v>26</v>
      </c>
      <c r="S8575" t="s">
        <v>31</v>
      </c>
    </row>
    <row r="8576" spans="1:19" x14ac:dyDescent="0.25">
      <c r="A8576" t="s">
        <v>338</v>
      </c>
      <c r="B8576" t="s">
        <v>13942</v>
      </c>
      <c r="C8576" t="s">
        <v>13943</v>
      </c>
      <c r="E8576" t="s">
        <v>3989</v>
      </c>
      <c r="F8576" t="s">
        <v>269</v>
      </c>
      <c r="G8576">
        <v>22902</v>
      </c>
      <c r="H8576">
        <v>38.022976999999997</v>
      </c>
      <c r="I8576">
        <v>-78.468835999999996</v>
      </c>
      <c r="J8576" s="1" t="d">
        <v>2018-12-11</v>
      </c>
      <c r="K8576">
        <v>53699</v>
      </c>
      <c r="L8576" t="s">
        <v>30</v>
      </c>
      <c r="M8576" s="1" t="d">
        <v>2013-11-25</v>
      </c>
      <c r="N8576">
        <v>11</v>
      </c>
      <c r="O8576">
        <v>25</v>
      </c>
      <c r="P8576">
        <v>2013</v>
      </c>
      <c r="R8576" t="s">
        <v>26</v>
      </c>
      <c r="S8576" t="s">
        <v>31</v>
      </c>
    </row>
    <row r="8577" spans="1:19" x14ac:dyDescent="0.25">
      <c r="A8577" t="s">
        <v>338</v>
      </c>
      <c r="B8577" t="s">
        <v>13944</v>
      </c>
      <c r="C8577" t="s">
        <v>13945</v>
      </c>
      <c r="E8577" t="s">
        <v>13946</v>
      </c>
      <c r="F8577" t="s">
        <v>55</v>
      </c>
      <c r="G8577">
        <v>98833</v>
      </c>
      <c r="H8577">
        <v>48.594481999999999</v>
      </c>
      <c r="I8577">
        <v>-120.406494</v>
      </c>
      <c r="J8577" s="1" t="d">
        <v>2018-06-05</v>
      </c>
      <c r="K8577">
        <v>53702</v>
      </c>
      <c r="L8577" t="s">
        <v>30</v>
      </c>
      <c r="M8577" s="1" t="d">
        <v>2013-11-01</v>
      </c>
      <c r="N8577">
        <v>11</v>
      </c>
      <c r="O8577">
        <v>1</v>
      </c>
      <c r="P8577">
        <v>2013</v>
      </c>
      <c r="R8577" t="s">
        <v>26</v>
      </c>
      <c r="S8577" t="s">
        <v>31</v>
      </c>
    </row>
    <row r="8578" spans="1:19" x14ac:dyDescent="0.25">
      <c r="A8578" t="s">
        <v>338</v>
      </c>
      <c r="B8578" t="s">
        <v>13947</v>
      </c>
      <c r="C8578" t="s">
        <v>13948</v>
      </c>
      <c r="D8578" t="s">
        <v>13949</v>
      </c>
      <c r="E8578" t="s">
        <v>4973</v>
      </c>
      <c r="F8578" t="s">
        <v>513</v>
      </c>
      <c r="G8578">
        <v>54601</v>
      </c>
      <c r="H8578">
        <v>43.808298000000001</v>
      </c>
      <c r="I8578">
        <v>-91.25224</v>
      </c>
      <c r="J8578" s="1" t="d">
        <v>2018-11-08</v>
      </c>
      <c r="K8578">
        <v>53703</v>
      </c>
      <c r="L8578" t="s">
        <v>30</v>
      </c>
      <c r="M8578" s="1" t="d">
        <v>2013-11-20</v>
      </c>
      <c r="N8578">
        <v>11</v>
      </c>
      <c r="O8578">
        <v>20</v>
      </c>
      <c r="P8578">
        <v>2013</v>
      </c>
      <c r="R8578" t="s">
        <v>26</v>
      </c>
      <c r="S8578" t="s">
        <v>27</v>
      </c>
    </row>
    <row r="8579" spans="1:19" x14ac:dyDescent="0.25">
      <c r="A8579" t="s">
        <v>338</v>
      </c>
      <c r="B8579" t="s">
        <v>13952</v>
      </c>
      <c r="C8579" t="s">
        <v>13953</v>
      </c>
      <c r="E8579" t="s">
        <v>5623</v>
      </c>
      <c r="F8579" t="s">
        <v>170</v>
      </c>
      <c r="G8579">
        <v>95356</v>
      </c>
      <c r="H8579">
        <v>37.709198999999998</v>
      </c>
      <c r="I8579">
        <v>-120.99389499999999</v>
      </c>
      <c r="J8579" s="1" t="d">
        <v>2019-03-07</v>
      </c>
      <c r="K8579">
        <v>53718</v>
      </c>
      <c r="L8579" t="s">
        <v>71</v>
      </c>
      <c r="M8579" s="1" t="d">
        <v>2013-01-01</v>
      </c>
      <c r="N8579">
        <v>1</v>
      </c>
      <c r="O8579">
        <v>1</v>
      </c>
      <c r="P8579">
        <v>2013</v>
      </c>
      <c r="R8579" t="s">
        <v>26</v>
      </c>
      <c r="S8579" t="s">
        <v>31</v>
      </c>
    </row>
    <row r="8580" spans="1:19" x14ac:dyDescent="0.25">
      <c r="A8580" t="s">
        <v>338</v>
      </c>
      <c r="B8580" t="s">
        <v>13954</v>
      </c>
      <c r="C8580" t="s">
        <v>13955</v>
      </c>
      <c r="E8580" t="s">
        <v>1320</v>
      </c>
      <c r="F8580" t="s">
        <v>170</v>
      </c>
      <c r="G8580">
        <v>92870</v>
      </c>
      <c r="H8580">
        <v>33.887622</v>
      </c>
      <c r="I8580">
        <v>-117.838402</v>
      </c>
      <c r="J8580" s="1" t="d">
        <v>2018-05-03</v>
      </c>
      <c r="K8580">
        <v>53719</v>
      </c>
      <c r="L8580" t="s">
        <v>30</v>
      </c>
      <c r="M8580" s="1" t="d">
        <v>2013-07-01</v>
      </c>
      <c r="N8580">
        <v>7</v>
      </c>
      <c r="O8580">
        <v>1</v>
      </c>
      <c r="P8580">
        <v>2013</v>
      </c>
      <c r="R8580" t="s">
        <v>26</v>
      </c>
      <c r="S8580" t="s">
        <v>31</v>
      </c>
    </row>
    <row r="8581" spans="1:19" x14ac:dyDescent="0.25">
      <c r="A8581" t="s">
        <v>338</v>
      </c>
      <c r="B8581" t="s">
        <v>13956</v>
      </c>
      <c r="C8581" t="s">
        <v>13957</v>
      </c>
      <c r="D8581" t="s">
        <v>13958</v>
      </c>
      <c r="E8581" t="s">
        <v>13959</v>
      </c>
      <c r="F8581" t="s">
        <v>170</v>
      </c>
      <c r="G8581">
        <v>94501</v>
      </c>
      <c r="H8581">
        <v>37.758447840000002</v>
      </c>
      <c r="I8581">
        <v>-122.2533571</v>
      </c>
      <c r="J8581" s="1" t="d">
        <v>2019-02-06</v>
      </c>
      <c r="K8581">
        <v>53723</v>
      </c>
      <c r="L8581" t="s">
        <v>103</v>
      </c>
      <c r="M8581" s="1" t="d">
        <v>2013-12-10</v>
      </c>
      <c r="N8581">
        <v>12</v>
      </c>
      <c r="O8581">
        <v>10</v>
      </c>
      <c r="P8581">
        <v>2013</v>
      </c>
      <c r="R8581" t="s">
        <v>26</v>
      </c>
      <c r="S8581" t="s">
        <v>31</v>
      </c>
    </row>
    <row r="8582" spans="1:19" x14ac:dyDescent="0.25">
      <c r="A8582" t="s">
        <v>338</v>
      </c>
      <c r="B8582" t="s">
        <v>13960</v>
      </c>
      <c r="C8582" t="s">
        <v>13961</v>
      </c>
      <c r="E8582" t="s">
        <v>666</v>
      </c>
      <c r="F8582" t="s">
        <v>57</v>
      </c>
      <c r="G8582">
        <v>47201</v>
      </c>
      <c r="H8582">
        <v>39.183267000000001</v>
      </c>
      <c r="I8582">
        <v>-85.8947</v>
      </c>
      <c r="J8582" s="1" t="d">
        <v>2018-07-09</v>
      </c>
      <c r="K8582">
        <v>53724</v>
      </c>
      <c r="L8582" t="s">
        <v>30</v>
      </c>
      <c r="M8582" s="1" t="d">
        <v>2013-12-05</v>
      </c>
      <c r="N8582">
        <v>12</v>
      </c>
      <c r="O8582">
        <v>5</v>
      </c>
      <c r="P8582">
        <v>2013</v>
      </c>
      <c r="R8582" t="s">
        <v>26</v>
      </c>
      <c r="S8582" t="s">
        <v>27</v>
      </c>
    </row>
    <row r="8583" spans="1:19" x14ac:dyDescent="0.25">
      <c r="A8583" t="s">
        <v>338</v>
      </c>
      <c r="B8583" t="s">
        <v>13962</v>
      </c>
      <c r="C8583" t="s">
        <v>13963</v>
      </c>
      <c r="E8583" t="s">
        <v>3442</v>
      </c>
      <c r="F8583" t="s">
        <v>119</v>
      </c>
      <c r="G8583">
        <v>55306</v>
      </c>
      <c r="H8583">
        <v>44.734057999999997</v>
      </c>
      <c r="I8583">
        <v>-93.286034000000001</v>
      </c>
      <c r="J8583" s="1" t="d">
        <v>2018-07-09</v>
      </c>
      <c r="K8583">
        <v>53726</v>
      </c>
      <c r="L8583" t="s">
        <v>30</v>
      </c>
      <c r="M8583" s="1" t="d">
        <v>2013-11-01</v>
      </c>
      <c r="N8583">
        <v>11</v>
      </c>
      <c r="O8583">
        <v>1</v>
      </c>
      <c r="P8583">
        <v>2013</v>
      </c>
      <c r="R8583" t="s">
        <v>26</v>
      </c>
      <c r="S8583" t="s">
        <v>31</v>
      </c>
    </row>
    <row r="8584" spans="1:19" x14ac:dyDescent="0.25">
      <c r="A8584" t="s">
        <v>338</v>
      </c>
      <c r="B8584" t="s">
        <v>13962</v>
      </c>
      <c r="C8584" t="s">
        <v>13963</v>
      </c>
      <c r="E8584" t="s">
        <v>3442</v>
      </c>
      <c r="F8584" t="s">
        <v>119</v>
      </c>
      <c r="G8584">
        <v>55306</v>
      </c>
      <c r="H8584">
        <v>44.734057999999997</v>
      </c>
      <c r="I8584">
        <v>-93.286034000000001</v>
      </c>
      <c r="J8584" s="1" t="d">
        <v>2018-07-09</v>
      </c>
      <c r="K8584">
        <v>53727</v>
      </c>
      <c r="L8584" t="s">
        <v>30</v>
      </c>
      <c r="M8584" s="1" t="d">
        <v>2013-11-01</v>
      </c>
      <c r="N8584">
        <v>11</v>
      </c>
      <c r="O8584">
        <v>1</v>
      </c>
      <c r="P8584">
        <v>2013</v>
      </c>
      <c r="R8584" t="s">
        <v>26</v>
      </c>
      <c r="S8584" t="s">
        <v>27</v>
      </c>
    </row>
    <row r="8585" spans="1:19" x14ac:dyDescent="0.25">
      <c r="A8585" t="s">
        <v>338</v>
      </c>
      <c r="B8585" t="s">
        <v>13964</v>
      </c>
      <c r="C8585" t="s">
        <v>13965</v>
      </c>
      <c r="E8585" t="s">
        <v>2107</v>
      </c>
      <c r="F8585" t="s">
        <v>513</v>
      </c>
      <c r="G8585">
        <v>54913</v>
      </c>
      <c r="H8585">
        <v>44.291988000000003</v>
      </c>
      <c r="I8585">
        <v>-88.470562000000001</v>
      </c>
      <c r="J8585" s="1" t="d">
        <v>2018-07-09</v>
      </c>
      <c r="K8585">
        <v>53728</v>
      </c>
      <c r="L8585" t="s">
        <v>30</v>
      </c>
      <c r="M8585" s="1" t="d">
        <v>2013-11-01</v>
      </c>
      <c r="N8585">
        <v>11</v>
      </c>
      <c r="O8585">
        <v>1</v>
      </c>
      <c r="P8585">
        <v>2013</v>
      </c>
      <c r="R8585" t="s">
        <v>26</v>
      </c>
      <c r="S8585" t="s">
        <v>31</v>
      </c>
    </row>
    <row r="8586" spans="1:19" x14ac:dyDescent="0.25">
      <c r="A8586" t="s">
        <v>338</v>
      </c>
      <c r="B8586" t="s">
        <v>13964</v>
      </c>
      <c r="C8586" t="s">
        <v>13965</v>
      </c>
      <c r="E8586" t="s">
        <v>2107</v>
      </c>
      <c r="F8586" t="s">
        <v>513</v>
      </c>
      <c r="G8586">
        <v>54913</v>
      </c>
      <c r="H8586">
        <v>44.291988000000003</v>
      </c>
      <c r="I8586">
        <v>-88.470562000000001</v>
      </c>
      <c r="J8586" s="1" t="d">
        <v>2018-07-09</v>
      </c>
      <c r="K8586">
        <v>53729</v>
      </c>
      <c r="L8586" t="s">
        <v>30</v>
      </c>
      <c r="M8586" s="1" t="d">
        <v>2013-11-01</v>
      </c>
      <c r="N8586">
        <v>11</v>
      </c>
      <c r="O8586">
        <v>1</v>
      </c>
      <c r="P8586">
        <v>2013</v>
      </c>
      <c r="R8586" t="s">
        <v>26</v>
      </c>
      <c r="S8586" t="s">
        <v>27</v>
      </c>
    </row>
    <row r="8587" spans="1:19" x14ac:dyDescent="0.25">
      <c r="A8587" t="s">
        <v>705</v>
      </c>
      <c r="B8587" t="s">
        <v>13966</v>
      </c>
      <c r="C8587" t="s">
        <v>13967</v>
      </c>
      <c r="E8587" t="s">
        <v>1209</v>
      </c>
      <c r="F8587" t="s">
        <v>129</v>
      </c>
      <c r="G8587">
        <v>80840</v>
      </c>
      <c r="H8587">
        <v>38.956642000000002</v>
      </c>
      <c r="I8587">
        <v>-104.831159</v>
      </c>
      <c r="J8587" s="1" t="d">
        <v>2019-01-10</v>
      </c>
      <c r="K8587">
        <v>53737</v>
      </c>
      <c r="L8587" t="s">
        <v>30</v>
      </c>
      <c r="M8587" s="1" t="d">
        <v>2013-11-30</v>
      </c>
      <c r="N8587">
        <v>11</v>
      </c>
      <c r="O8587">
        <v>30</v>
      </c>
      <c r="P8587">
        <v>2013</v>
      </c>
      <c r="R8587" t="s">
        <v>26</v>
      </c>
      <c r="S8587" t="s">
        <v>27</v>
      </c>
    </row>
    <row r="8588" spans="1:19" x14ac:dyDescent="0.25">
      <c r="A8588" t="s">
        <v>19</v>
      </c>
      <c r="B8588" t="s">
        <v>13968</v>
      </c>
      <c r="C8588" t="s">
        <v>13969</v>
      </c>
      <c r="E8588" t="s">
        <v>9622</v>
      </c>
      <c r="F8588" t="s">
        <v>23</v>
      </c>
      <c r="G8588">
        <v>35904</v>
      </c>
      <c r="H8588">
        <v>33.988241000000002</v>
      </c>
      <c r="I8588">
        <v>-86.028741999999994</v>
      </c>
      <c r="J8588" s="1" t="d">
        <v>2019-04-08</v>
      </c>
      <c r="K8588">
        <v>53740</v>
      </c>
      <c r="L8588" t="s">
        <v>24</v>
      </c>
      <c r="M8588" s="1" t="d">
        <v>2013-12-31</v>
      </c>
      <c r="N8588">
        <v>12</v>
      </c>
      <c r="O8588">
        <v>31</v>
      </c>
      <c r="P8588">
        <v>2013</v>
      </c>
      <c r="Q8588" t="s">
        <v>25</v>
      </c>
      <c r="R8588" t="s">
        <v>26</v>
      </c>
      <c r="S8588" t="s">
        <v>27</v>
      </c>
    </row>
    <row r="8589" spans="1:19" x14ac:dyDescent="0.25">
      <c r="A8589" t="s">
        <v>19</v>
      </c>
      <c r="B8589" t="s">
        <v>13970</v>
      </c>
      <c r="C8589" t="s">
        <v>13971</v>
      </c>
      <c r="E8589" t="s">
        <v>13972</v>
      </c>
      <c r="F8589" t="s">
        <v>23</v>
      </c>
      <c r="G8589">
        <v>36701</v>
      </c>
      <c r="H8589">
        <v>32.434942360000001</v>
      </c>
      <c r="I8589">
        <v>-87.061442459999995</v>
      </c>
      <c r="J8589" s="1" t="d">
        <v>2019-04-08</v>
      </c>
      <c r="K8589">
        <v>53741</v>
      </c>
      <c r="L8589" t="s">
        <v>24</v>
      </c>
      <c r="M8589" s="1" t="d">
        <v>2013-12-31</v>
      </c>
      <c r="N8589">
        <v>12</v>
      </c>
      <c r="O8589">
        <v>31</v>
      </c>
      <c r="P8589">
        <v>2013</v>
      </c>
      <c r="Q8589" t="s">
        <v>25</v>
      </c>
      <c r="R8589" t="s">
        <v>26</v>
      </c>
      <c r="S8589" t="s">
        <v>27</v>
      </c>
    </row>
    <row r="8590" spans="1:19" x14ac:dyDescent="0.25">
      <c r="A8590" t="s">
        <v>19</v>
      </c>
      <c r="B8590" t="s">
        <v>13973</v>
      </c>
      <c r="C8590" t="s">
        <v>13974</v>
      </c>
      <c r="E8590" t="s">
        <v>188</v>
      </c>
      <c r="F8590" t="s">
        <v>170</v>
      </c>
      <c r="G8590">
        <v>95112</v>
      </c>
      <c r="H8590">
        <v>37.367981999999998</v>
      </c>
      <c r="I8590">
        <v>-121.89345299999999</v>
      </c>
      <c r="J8590" s="1" t="d">
        <v>2019-01-10</v>
      </c>
      <c r="K8590">
        <v>53745</v>
      </c>
      <c r="L8590" t="s">
        <v>30</v>
      </c>
      <c r="M8590" s="1" t="d">
        <v>2013-05-01</v>
      </c>
      <c r="N8590">
        <v>5</v>
      </c>
      <c r="O8590">
        <v>1</v>
      </c>
      <c r="P8590">
        <v>2013</v>
      </c>
      <c r="Q8590" t="s">
        <v>35</v>
      </c>
      <c r="R8590" t="s">
        <v>26</v>
      </c>
      <c r="S8590" t="s">
        <v>27</v>
      </c>
    </row>
    <row r="8591" spans="1:19" x14ac:dyDescent="0.25">
      <c r="A8591" t="s">
        <v>19</v>
      </c>
      <c r="B8591" t="s">
        <v>125</v>
      </c>
      <c r="C8591" t="s">
        <v>13975</v>
      </c>
      <c r="E8591" t="s">
        <v>3099</v>
      </c>
      <c r="F8591" t="s">
        <v>129</v>
      </c>
      <c r="G8591">
        <v>80501</v>
      </c>
      <c r="H8591">
        <v>40.145567</v>
      </c>
      <c r="I8591">
        <v>-105.115579</v>
      </c>
      <c r="J8591" s="1" t="d">
        <v>2018-03-08</v>
      </c>
      <c r="K8591">
        <v>53750</v>
      </c>
      <c r="L8591" t="s">
        <v>30</v>
      </c>
      <c r="M8591" s="1" t="d">
        <v>2013-11-01</v>
      </c>
      <c r="N8591">
        <v>11</v>
      </c>
      <c r="O8591">
        <v>1</v>
      </c>
      <c r="P8591">
        <v>2013</v>
      </c>
      <c r="Q8591" t="s">
        <v>35</v>
      </c>
      <c r="R8591" t="s">
        <v>26</v>
      </c>
      <c r="S8591" t="s">
        <v>31</v>
      </c>
    </row>
    <row r="8592" spans="1:19" x14ac:dyDescent="0.25">
      <c r="A8592" t="s">
        <v>19</v>
      </c>
      <c r="B8592" t="s">
        <v>13978</v>
      </c>
      <c r="C8592" t="s">
        <v>13979</v>
      </c>
      <c r="E8592" t="s">
        <v>2261</v>
      </c>
      <c r="F8592" t="s">
        <v>718</v>
      </c>
      <c r="G8592">
        <v>41008</v>
      </c>
      <c r="H8592">
        <v>38.680886000000001</v>
      </c>
      <c r="I8592">
        <v>-85.178098000000006</v>
      </c>
      <c r="J8592" s="1" t="d">
        <v>2018-08-07</v>
      </c>
      <c r="K8592">
        <v>53753</v>
      </c>
      <c r="L8592" t="s">
        <v>30</v>
      </c>
      <c r="M8592" s="1" t="d">
        <v>2013-09-15</v>
      </c>
      <c r="N8592">
        <v>9</v>
      </c>
      <c r="O8592">
        <v>15</v>
      </c>
      <c r="P8592">
        <v>2013</v>
      </c>
      <c r="Q8592" t="s">
        <v>25</v>
      </c>
      <c r="R8592" t="s">
        <v>26</v>
      </c>
      <c r="S8592" t="s">
        <v>31</v>
      </c>
    </row>
    <row r="8593" spans="1:19" x14ac:dyDescent="0.25">
      <c r="A8593" t="s">
        <v>19</v>
      </c>
      <c r="B8593" t="s">
        <v>13982</v>
      </c>
      <c r="C8593" t="s">
        <v>13983</v>
      </c>
      <c r="E8593" t="s">
        <v>8061</v>
      </c>
      <c r="F8593" t="s">
        <v>69</v>
      </c>
      <c r="G8593">
        <v>71129</v>
      </c>
      <c r="H8593">
        <v>32.425995999999998</v>
      </c>
      <c r="I8593">
        <v>-93.841829000000004</v>
      </c>
      <c r="J8593" s="1" t="d">
        <v>2019-03-07</v>
      </c>
      <c r="K8593">
        <v>53755</v>
      </c>
      <c r="L8593" t="s">
        <v>71</v>
      </c>
      <c r="M8593" s="1" t="d">
        <v>2013-09-15</v>
      </c>
      <c r="N8593">
        <v>9</v>
      </c>
      <c r="O8593">
        <v>15</v>
      </c>
      <c r="P8593">
        <v>2013</v>
      </c>
      <c r="Q8593" t="s">
        <v>35</v>
      </c>
      <c r="R8593" t="s">
        <v>26</v>
      </c>
      <c r="S8593" t="s">
        <v>27</v>
      </c>
    </row>
    <row r="8594" spans="1:19" x14ac:dyDescent="0.25">
      <c r="A8594" t="s">
        <v>19</v>
      </c>
      <c r="B8594" t="s">
        <v>635</v>
      </c>
      <c r="C8594" t="s">
        <v>636</v>
      </c>
      <c r="D8594" t="s">
        <v>637</v>
      </c>
      <c r="E8594" t="s">
        <v>634</v>
      </c>
      <c r="F8594" t="s">
        <v>119</v>
      </c>
      <c r="G8594">
        <v>55121</v>
      </c>
      <c r="H8594">
        <v>44.843646</v>
      </c>
      <c r="I8594">
        <v>-93.123553000000001</v>
      </c>
      <c r="J8594" s="1" t="d">
        <v>2019-03-07</v>
      </c>
      <c r="K8594">
        <v>53757</v>
      </c>
      <c r="L8594" t="s">
        <v>71</v>
      </c>
      <c r="M8594" s="1" t="d">
        <v>2013-12-20</v>
      </c>
      <c r="N8594">
        <v>12</v>
      </c>
      <c r="O8594">
        <v>20</v>
      </c>
      <c r="P8594">
        <v>2013</v>
      </c>
      <c r="Q8594" t="s">
        <v>35</v>
      </c>
      <c r="R8594" t="s">
        <v>26</v>
      </c>
      <c r="S8594" t="s">
        <v>31</v>
      </c>
    </row>
    <row r="8595" spans="1:19" x14ac:dyDescent="0.25">
      <c r="A8595" t="s">
        <v>19</v>
      </c>
      <c r="B8595" t="s">
        <v>13984</v>
      </c>
      <c r="C8595" t="s">
        <v>13985</v>
      </c>
      <c r="D8595" t="s">
        <v>13986</v>
      </c>
      <c r="E8595" t="s">
        <v>5240</v>
      </c>
      <c r="F8595" t="s">
        <v>88</v>
      </c>
      <c r="G8595">
        <v>64081</v>
      </c>
      <c r="H8595">
        <v>38.893569999999997</v>
      </c>
      <c r="I8595">
        <v>-94.36045</v>
      </c>
      <c r="J8595" s="1" t="d">
        <v>2018-12-11</v>
      </c>
      <c r="K8595">
        <v>53759</v>
      </c>
      <c r="L8595" t="s">
        <v>30</v>
      </c>
      <c r="M8595" s="1" t="d">
        <v>2013-11-23</v>
      </c>
      <c r="N8595">
        <v>11</v>
      </c>
      <c r="O8595">
        <v>23</v>
      </c>
      <c r="P8595">
        <v>2013</v>
      </c>
      <c r="Q8595" t="s">
        <v>35</v>
      </c>
      <c r="R8595" t="s">
        <v>26</v>
      </c>
      <c r="S8595" t="s">
        <v>31</v>
      </c>
    </row>
    <row r="8596" spans="1:19" x14ac:dyDescent="0.25">
      <c r="A8596" t="s">
        <v>19</v>
      </c>
      <c r="B8596" t="s">
        <v>13995</v>
      </c>
      <c r="C8596" t="s">
        <v>13996</v>
      </c>
      <c r="E8596" t="s">
        <v>11927</v>
      </c>
      <c r="F8596" t="s">
        <v>137</v>
      </c>
      <c r="G8596">
        <v>97140</v>
      </c>
      <c r="H8596">
        <v>45.373032000000002</v>
      </c>
      <c r="I8596">
        <v>-122.812324</v>
      </c>
      <c r="J8596" s="1" t="d">
        <v>2019-01-10</v>
      </c>
      <c r="K8596">
        <v>53764</v>
      </c>
      <c r="L8596" t="s">
        <v>30</v>
      </c>
      <c r="M8596" s="1" t="d">
        <v>2013-12-13</v>
      </c>
      <c r="N8596">
        <v>12</v>
      </c>
      <c r="O8596">
        <v>13</v>
      </c>
      <c r="P8596">
        <v>2013</v>
      </c>
      <c r="Q8596" t="s">
        <v>35</v>
      </c>
      <c r="R8596" t="s">
        <v>26</v>
      </c>
      <c r="S8596" t="s">
        <v>27</v>
      </c>
    </row>
    <row r="8597" spans="1:19" x14ac:dyDescent="0.25">
      <c r="A8597" t="s">
        <v>19</v>
      </c>
      <c r="B8597" t="s">
        <v>14000</v>
      </c>
      <c r="C8597" t="s">
        <v>14001</v>
      </c>
      <c r="E8597" t="s">
        <v>95</v>
      </c>
      <c r="F8597" t="s">
        <v>37</v>
      </c>
      <c r="G8597">
        <v>75226</v>
      </c>
      <c r="H8597">
        <v>32.790928999999998</v>
      </c>
      <c r="I8597">
        <v>-96.769722000000002</v>
      </c>
      <c r="J8597" s="1" t="d">
        <v>2019-01-10</v>
      </c>
      <c r="K8597">
        <v>53769</v>
      </c>
      <c r="L8597" t="s">
        <v>30</v>
      </c>
      <c r="M8597" s="1" t="d">
        <v>2013-12-15</v>
      </c>
      <c r="N8597">
        <v>12</v>
      </c>
      <c r="O8597">
        <v>15</v>
      </c>
      <c r="P8597">
        <v>2013</v>
      </c>
      <c r="Q8597" t="s">
        <v>35</v>
      </c>
      <c r="R8597" t="s">
        <v>26</v>
      </c>
      <c r="S8597" t="s">
        <v>27</v>
      </c>
    </row>
    <row r="8598" spans="1:19" x14ac:dyDescent="0.25">
      <c r="A8598" t="s">
        <v>19</v>
      </c>
      <c r="B8598" t="s">
        <v>14002</v>
      </c>
      <c r="C8598" t="s">
        <v>14003</v>
      </c>
      <c r="E8598" t="s">
        <v>95</v>
      </c>
      <c r="F8598" t="s">
        <v>37</v>
      </c>
      <c r="G8598">
        <v>75228</v>
      </c>
      <c r="H8598">
        <v>32.799115</v>
      </c>
      <c r="I8598">
        <v>-96.690157999999997</v>
      </c>
      <c r="J8598" s="1" t="d">
        <v>2019-01-10</v>
      </c>
      <c r="K8598">
        <v>53770</v>
      </c>
      <c r="L8598" t="s">
        <v>30</v>
      </c>
      <c r="M8598" s="1" t="d">
        <v>2013-12-15</v>
      </c>
      <c r="N8598">
        <v>12</v>
      </c>
      <c r="O8598">
        <v>15</v>
      </c>
      <c r="P8598">
        <v>2013</v>
      </c>
      <c r="Q8598" t="s">
        <v>25</v>
      </c>
      <c r="R8598" t="s">
        <v>26</v>
      </c>
      <c r="S8598" t="s">
        <v>27</v>
      </c>
    </row>
    <row r="8599" spans="1:19" x14ac:dyDescent="0.25">
      <c r="A8599" t="s">
        <v>19</v>
      </c>
      <c r="B8599" t="s">
        <v>14004</v>
      </c>
      <c r="C8599" t="s">
        <v>14005</v>
      </c>
      <c r="E8599" t="s">
        <v>95</v>
      </c>
      <c r="F8599" t="s">
        <v>37</v>
      </c>
      <c r="G8599">
        <v>75220</v>
      </c>
      <c r="H8599">
        <v>32.849682999999999</v>
      </c>
      <c r="I8599">
        <v>-96.877306000000004</v>
      </c>
      <c r="J8599" s="1" t="d">
        <v>2019-01-10</v>
      </c>
      <c r="K8599">
        <v>53771</v>
      </c>
      <c r="L8599" t="s">
        <v>30</v>
      </c>
      <c r="M8599" s="1" t="d">
        <v>2013-12-15</v>
      </c>
      <c r="N8599">
        <v>12</v>
      </c>
      <c r="O8599">
        <v>15</v>
      </c>
      <c r="P8599">
        <v>2013</v>
      </c>
      <c r="Q8599" t="s">
        <v>35</v>
      </c>
      <c r="R8599" t="s">
        <v>26</v>
      </c>
      <c r="S8599" t="s">
        <v>27</v>
      </c>
    </row>
    <row r="8600" spans="1:19" x14ac:dyDescent="0.25">
      <c r="A8600" t="s">
        <v>19</v>
      </c>
      <c r="B8600" t="s">
        <v>14006</v>
      </c>
      <c r="C8600" t="s">
        <v>14007</v>
      </c>
      <c r="E8600" t="s">
        <v>95</v>
      </c>
      <c r="F8600" t="s">
        <v>37</v>
      </c>
      <c r="G8600">
        <v>75203</v>
      </c>
      <c r="H8600">
        <v>32.732985999999997</v>
      </c>
      <c r="I8600">
        <v>-96.785156000000001</v>
      </c>
      <c r="J8600" s="1" t="d">
        <v>2019-01-10</v>
      </c>
      <c r="K8600">
        <v>53772</v>
      </c>
      <c r="L8600" t="s">
        <v>30</v>
      </c>
      <c r="M8600" s="1" t="d">
        <v>2013-12-15</v>
      </c>
      <c r="N8600">
        <v>12</v>
      </c>
      <c r="O8600">
        <v>15</v>
      </c>
      <c r="P8600">
        <v>2013</v>
      </c>
      <c r="Q8600" t="s">
        <v>35</v>
      </c>
      <c r="R8600" t="s">
        <v>26</v>
      </c>
      <c r="S8600" t="s">
        <v>27</v>
      </c>
    </row>
    <row r="8601" spans="1:19" x14ac:dyDescent="0.25">
      <c r="A8601" t="s">
        <v>19</v>
      </c>
      <c r="B8601" t="s">
        <v>14008</v>
      </c>
      <c r="C8601" t="s">
        <v>14009</v>
      </c>
      <c r="E8601" t="s">
        <v>14010</v>
      </c>
      <c r="F8601" t="s">
        <v>37</v>
      </c>
      <c r="G8601">
        <v>77437</v>
      </c>
      <c r="H8601">
        <v>29.19012</v>
      </c>
      <c r="I8601">
        <v>-96.260908999999998</v>
      </c>
      <c r="J8601" s="1" t="d">
        <v>2018-05-03</v>
      </c>
      <c r="K8601">
        <v>53773</v>
      </c>
      <c r="L8601" t="s">
        <v>30</v>
      </c>
      <c r="M8601" s="1" t="d">
        <v>2013-12-06</v>
      </c>
      <c r="N8601">
        <v>12</v>
      </c>
      <c r="O8601">
        <v>6</v>
      </c>
      <c r="P8601">
        <v>2013</v>
      </c>
      <c r="Q8601" t="s">
        <v>35</v>
      </c>
      <c r="R8601" t="s">
        <v>26</v>
      </c>
      <c r="S8601" t="s">
        <v>31</v>
      </c>
    </row>
    <row r="8602" spans="1:19" x14ac:dyDescent="0.25">
      <c r="A8602" t="s">
        <v>19</v>
      </c>
      <c r="B8602" t="s">
        <v>14014</v>
      </c>
      <c r="C8602" t="s">
        <v>14015</v>
      </c>
      <c r="E8602" t="s">
        <v>10219</v>
      </c>
      <c r="F8602" t="s">
        <v>269</v>
      </c>
      <c r="G8602">
        <v>23116</v>
      </c>
      <c r="H8602">
        <v>37.63335</v>
      </c>
      <c r="I8602">
        <v>-77.402530999999996</v>
      </c>
      <c r="J8602" s="1" t="d">
        <v>2019-02-06</v>
      </c>
      <c r="K8602">
        <v>53776</v>
      </c>
      <c r="L8602" t="s">
        <v>103</v>
      </c>
      <c r="M8602" s="1" t="d">
        <v>2013-11-16</v>
      </c>
      <c r="N8602">
        <v>11</v>
      </c>
      <c r="O8602">
        <v>16</v>
      </c>
      <c r="P8602">
        <v>2013</v>
      </c>
      <c r="Q8602" t="s">
        <v>35</v>
      </c>
      <c r="R8602" t="s">
        <v>26</v>
      </c>
      <c r="S8602" t="s">
        <v>27</v>
      </c>
    </row>
    <row r="8603" spans="1:19" x14ac:dyDescent="0.25">
      <c r="A8603" t="s">
        <v>19</v>
      </c>
      <c r="B8603" t="s">
        <v>1309</v>
      </c>
      <c r="C8603" t="s">
        <v>14018</v>
      </c>
      <c r="D8603" t="s">
        <v>14019</v>
      </c>
      <c r="E8603" t="s">
        <v>3336</v>
      </c>
      <c r="F8603" t="s">
        <v>513</v>
      </c>
      <c r="G8603">
        <v>54302</v>
      </c>
      <c r="H8603">
        <v>44.525122000000003</v>
      </c>
      <c r="I8603">
        <v>-87.991577000000007</v>
      </c>
      <c r="J8603" s="1" t="d">
        <v>2018-08-07</v>
      </c>
      <c r="K8603">
        <v>53778</v>
      </c>
      <c r="L8603" t="s">
        <v>30</v>
      </c>
      <c r="M8603" s="1" t="d">
        <v>2013-08-15</v>
      </c>
      <c r="N8603">
        <v>8</v>
      </c>
      <c r="O8603">
        <v>15</v>
      </c>
      <c r="P8603">
        <v>2013</v>
      </c>
      <c r="Q8603" t="s">
        <v>35</v>
      </c>
      <c r="R8603" t="s">
        <v>26</v>
      </c>
      <c r="S8603" t="s">
        <v>31</v>
      </c>
    </row>
    <row r="8604" spans="1:19" x14ac:dyDescent="0.25">
      <c r="A8604" t="s">
        <v>19</v>
      </c>
      <c r="B8604" t="s">
        <v>6133</v>
      </c>
      <c r="C8604" t="s">
        <v>6134</v>
      </c>
      <c r="E8604" t="s">
        <v>3741</v>
      </c>
      <c r="F8604" t="s">
        <v>513</v>
      </c>
      <c r="G8604">
        <v>53154</v>
      </c>
      <c r="H8604">
        <v>42.871659999999999</v>
      </c>
      <c r="I8604">
        <v>-87.933820999999995</v>
      </c>
      <c r="J8604" s="1" t="d">
        <v>2019-01-10</v>
      </c>
      <c r="K8604">
        <v>53780</v>
      </c>
      <c r="L8604" t="s">
        <v>4346</v>
      </c>
      <c r="M8604" s="1" t="d">
        <v>2013-12-10</v>
      </c>
      <c r="N8604">
        <v>12</v>
      </c>
      <c r="O8604">
        <v>10</v>
      </c>
      <c r="P8604">
        <v>2013</v>
      </c>
      <c r="Q8604" t="s">
        <v>35</v>
      </c>
      <c r="R8604" t="s">
        <v>26</v>
      </c>
      <c r="S8604" t="s">
        <v>31</v>
      </c>
    </row>
    <row r="8605" spans="1:19" x14ac:dyDescent="0.25">
      <c r="A8605" t="s">
        <v>19</v>
      </c>
      <c r="B8605" t="s">
        <v>14022</v>
      </c>
      <c r="C8605" t="s">
        <v>14023</v>
      </c>
      <c r="E8605" t="s">
        <v>8003</v>
      </c>
      <c r="F8605" t="s">
        <v>513</v>
      </c>
      <c r="G8605">
        <v>54467</v>
      </c>
      <c r="H8605">
        <v>44.427340000000001</v>
      </c>
      <c r="I8605">
        <v>-89.515467000000001</v>
      </c>
      <c r="J8605" s="1" t="d">
        <v>2019-03-07</v>
      </c>
      <c r="K8605">
        <v>53781</v>
      </c>
      <c r="L8605" t="s">
        <v>71</v>
      </c>
      <c r="M8605" s="1" t="d">
        <v>2013-12-04</v>
      </c>
      <c r="N8605">
        <v>12</v>
      </c>
      <c r="O8605">
        <v>4</v>
      </c>
      <c r="P8605">
        <v>2013</v>
      </c>
      <c r="Q8605" t="s">
        <v>35</v>
      </c>
      <c r="R8605" t="s">
        <v>26</v>
      </c>
      <c r="S8605" t="s">
        <v>31</v>
      </c>
    </row>
    <row r="8606" spans="1:19" x14ac:dyDescent="0.25">
      <c r="A8606" t="s">
        <v>312</v>
      </c>
      <c r="B8606" t="s">
        <v>14026</v>
      </c>
      <c r="C8606" t="s">
        <v>14027</v>
      </c>
      <c r="E8606" t="s">
        <v>2677</v>
      </c>
      <c r="F8606" t="s">
        <v>280</v>
      </c>
      <c r="G8606">
        <v>37090</v>
      </c>
      <c r="H8606">
        <v>36.173285999999997</v>
      </c>
      <c r="I8606">
        <v>-86.302362000000002</v>
      </c>
      <c r="J8606" s="1" t="d">
        <v>2018-06-05</v>
      </c>
      <c r="K8606">
        <v>53787</v>
      </c>
      <c r="L8606" t="s">
        <v>30</v>
      </c>
      <c r="M8606" s="1" t="d">
        <v>2013-12-15</v>
      </c>
      <c r="N8606">
        <v>12</v>
      </c>
      <c r="O8606">
        <v>15</v>
      </c>
      <c r="P8606">
        <v>2013</v>
      </c>
      <c r="R8606" t="s">
        <v>26</v>
      </c>
      <c r="S8606" t="s">
        <v>31</v>
      </c>
    </row>
    <row r="8607" spans="1:19" x14ac:dyDescent="0.25">
      <c r="A8607" t="s">
        <v>312</v>
      </c>
      <c r="B8607" t="s">
        <v>14028</v>
      </c>
      <c r="C8607" t="s">
        <v>14029</v>
      </c>
      <c r="E8607" t="s">
        <v>1525</v>
      </c>
      <c r="F8607" t="s">
        <v>280</v>
      </c>
      <c r="G8607">
        <v>37216</v>
      </c>
      <c r="H8607">
        <v>36.196893000000003</v>
      </c>
      <c r="I8607">
        <v>-86.741652999999999</v>
      </c>
      <c r="J8607" s="1" t="d">
        <v>2018-06-05</v>
      </c>
      <c r="K8607">
        <v>53788</v>
      </c>
      <c r="L8607" t="s">
        <v>30</v>
      </c>
      <c r="M8607" s="1" t="d">
        <v>2013-12-15</v>
      </c>
      <c r="N8607">
        <v>12</v>
      </c>
      <c r="O8607">
        <v>15</v>
      </c>
      <c r="P8607">
        <v>2013</v>
      </c>
      <c r="R8607" t="s">
        <v>26</v>
      </c>
      <c r="S8607" t="s">
        <v>31</v>
      </c>
    </row>
    <row r="8608" spans="1:19" x14ac:dyDescent="0.25">
      <c r="A8608" t="s">
        <v>312</v>
      </c>
      <c r="B8608" t="s">
        <v>14030</v>
      </c>
      <c r="C8608" t="s">
        <v>14031</v>
      </c>
      <c r="E8608" t="s">
        <v>1525</v>
      </c>
      <c r="F8608" t="s">
        <v>280</v>
      </c>
      <c r="G8608">
        <v>37210</v>
      </c>
      <c r="H8608">
        <v>36.139060999999998</v>
      </c>
      <c r="I8608">
        <v>-86.732748000000001</v>
      </c>
      <c r="J8608" s="1" t="d">
        <v>2018-06-05</v>
      </c>
      <c r="K8608">
        <v>53789</v>
      </c>
      <c r="L8608" t="s">
        <v>30</v>
      </c>
      <c r="M8608" s="1" t="d">
        <v>2013-12-15</v>
      </c>
      <c r="N8608">
        <v>12</v>
      </c>
      <c r="O8608">
        <v>15</v>
      </c>
      <c r="P8608">
        <v>2013</v>
      </c>
      <c r="R8608" t="s">
        <v>26</v>
      </c>
      <c r="S8608" t="s">
        <v>31</v>
      </c>
    </row>
    <row r="8609" spans="1:19" x14ac:dyDescent="0.25">
      <c r="A8609" t="s">
        <v>312</v>
      </c>
      <c r="B8609" t="s">
        <v>14032</v>
      </c>
      <c r="C8609" t="s">
        <v>14033</v>
      </c>
      <c r="E8609" t="s">
        <v>14034</v>
      </c>
      <c r="F8609" t="s">
        <v>280</v>
      </c>
      <c r="G8609">
        <v>37188</v>
      </c>
      <c r="H8609">
        <v>36.468161000000002</v>
      </c>
      <c r="I8609">
        <v>-86.666189000000003</v>
      </c>
      <c r="J8609" s="1" t="d">
        <v>2018-11-08</v>
      </c>
      <c r="K8609">
        <v>53790</v>
      </c>
      <c r="L8609" t="s">
        <v>30</v>
      </c>
      <c r="M8609" s="1" t="d">
        <v>2013-12-15</v>
      </c>
      <c r="N8609">
        <v>12</v>
      </c>
      <c r="O8609">
        <v>15</v>
      </c>
      <c r="P8609">
        <v>2013</v>
      </c>
      <c r="R8609" t="s">
        <v>26</v>
      </c>
      <c r="S8609" t="s">
        <v>31</v>
      </c>
    </row>
    <row r="8610" spans="1:19" x14ac:dyDescent="0.25">
      <c r="A8610" t="s">
        <v>312</v>
      </c>
      <c r="B8610" t="s">
        <v>14035</v>
      </c>
      <c r="C8610" t="s">
        <v>14036</v>
      </c>
      <c r="E8610" t="s">
        <v>14037</v>
      </c>
      <c r="F8610" t="s">
        <v>37</v>
      </c>
      <c r="G8610">
        <v>76227</v>
      </c>
      <c r="H8610">
        <v>33.220346999999997</v>
      </c>
      <c r="I8610">
        <v>-96.898600999999999</v>
      </c>
      <c r="J8610" s="1" t="d">
        <v>2018-08-07</v>
      </c>
      <c r="K8610">
        <v>53791</v>
      </c>
      <c r="L8610" t="s">
        <v>30</v>
      </c>
      <c r="M8610" s="1" t="d">
        <v>2013-12-15</v>
      </c>
      <c r="N8610">
        <v>12</v>
      </c>
      <c r="O8610">
        <v>15</v>
      </c>
      <c r="P8610">
        <v>2013</v>
      </c>
      <c r="R8610" t="s">
        <v>26</v>
      </c>
      <c r="S8610" t="s">
        <v>31</v>
      </c>
    </row>
    <row r="8611" spans="1:19" x14ac:dyDescent="0.25">
      <c r="A8611" t="s">
        <v>312</v>
      </c>
      <c r="B8611" t="s">
        <v>14038</v>
      </c>
      <c r="C8611" t="s">
        <v>14039</v>
      </c>
      <c r="E8611" t="s">
        <v>14040</v>
      </c>
      <c r="F8611" t="s">
        <v>37</v>
      </c>
      <c r="G8611">
        <v>76705</v>
      </c>
      <c r="H8611">
        <v>31.5991</v>
      </c>
      <c r="I8611">
        <v>-97.088054999999997</v>
      </c>
      <c r="J8611" s="1" t="d">
        <v>2018-08-07</v>
      </c>
      <c r="K8611">
        <v>53792</v>
      </c>
      <c r="L8611" t="s">
        <v>30</v>
      </c>
      <c r="M8611" s="1" t="d">
        <v>2013-12-15</v>
      </c>
      <c r="N8611">
        <v>12</v>
      </c>
      <c r="O8611">
        <v>15</v>
      </c>
      <c r="P8611">
        <v>2013</v>
      </c>
      <c r="R8611" t="s">
        <v>26</v>
      </c>
      <c r="S8611" t="s">
        <v>31</v>
      </c>
    </row>
    <row r="8612" spans="1:19" x14ac:dyDescent="0.25">
      <c r="A8612" t="s">
        <v>312</v>
      </c>
      <c r="B8612" t="s">
        <v>14041</v>
      </c>
      <c r="C8612" t="s">
        <v>14042</v>
      </c>
      <c r="D8612" t="s">
        <v>14043</v>
      </c>
      <c r="E8612" t="s">
        <v>11390</v>
      </c>
      <c r="F8612" t="s">
        <v>37</v>
      </c>
      <c r="G8612">
        <v>78613</v>
      </c>
      <c r="H8612">
        <v>30.537891999999999</v>
      </c>
      <c r="I8612">
        <v>-97.817350000000005</v>
      </c>
      <c r="J8612" s="1" t="d">
        <v>2018-11-08</v>
      </c>
      <c r="K8612">
        <v>53793</v>
      </c>
      <c r="L8612" t="s">
        <v>30</v>
      </c>
      <c r="M8612" s="1" t="d">
        <v>2013-12-15</v>
      </c>
      <c r="N8612">
        <v>12</v>
      </c>
      <c r="O8612">
        <v>15</v>
      </c>
      <c r="P8612">
        <v>2013</v>
      </c>
      <c r="R8612" t="s">
        <v>26</v>
      </c>
      <c r="S8612" t="s">
        <v>31</v>
      </c>
    </row>
    <row r="8613" spans="1:19" x14ac:dyDescent="0.25">
      <c r="A8613" t="s">
        <v>312</v>
      </c>
      <c r="B8613" t="s">
        <v>14044</v>
      </c>
      <c r="C8613" t="s">
        <v>14045</v>
      </c>
      <c r="E8613" t="s">
        <v>2534</v>
      </c>
      <c r="F8613" t="s">
        <v>37</v>
      </c>
      <c r="G8613">
        <v>77384</v>
      </c>
      <c r="H8613">
        <v>30.228024999999999</v>
      </c>
      <c r="I8613">
        <v>-95.521645000000007</v>
      </c>
      <c r="J8613" s="1" t="d">
        <v>2018-08-07</v>
      </c>
      <c r="K8613">
        <v>53794</v>
      </c>
      <c r="L8613" t="s">
        <v>30</v>
      </c>
      <c r="M8613" s="1" t="d">
        <v>2013-12-15</v>
      </c>
      <c r="N8613">
        <v>12</v>
      </c>
      <c r="O8613">
        <v>15</v>
      </c>
      <c r="P8613">
        <v>2013</v>
      </c>
      <c r="R8613" t="s">
        <v>26</v>
      </c>
      <c r="S8613" t="s">
        <v>31</v>
      </c>
    </row>
    <row r="8614" spans="1:19" x14ac:dyDescent="0.25">
      <c r="A8614" t="s">
        <v>312</v>
      </c>
      <c r="B8614" t="s">
        <v>14046</v>
      </c>
      <c r="C8614" t="s">
        <v>14047</v>
      </c>
      <c r="E8614" t="s">
        <v>2534</v>
      </c>
      <c r="F8614" t="s">
        <v>37</v>
      </c>
      <c r="G8614">
        <v>77303</v>
      </c>
      <c r="H8614">
        <v>30.35003</v>
      </c>
      <c r="I8614">
        <v>-95.448188000000002</v>
      </c>
      <c r="J8614" s="1" t="d">
        <v>2018-08-07</v>
      </c>
      <c r="K8614">
        <v>53795</v>
      </c>
      <c r="L8614" t="s">
        <v>30</v>
      </c>
      <c r="M8614" s="1" t="d">
        <v>2013-12-15</v>
      </c>
      <c r="N8614">
        <v>12</v>
      </c>
      <c r="O8614">
        <v>15</v>
      </c>
      <c r="P8614">
        <v>2013</v>
      </c>
      <c r="R8614" t="s">
        <v>26</v>
      </c>
      <c r="S8614" t="s">
        <v>31</v>
      </c>
    </row>
    <row r="8615" spans="1:19" x14ac:dyDescent="0.25">
      <c r="A8615" t="s">
        <v>312</v>
      </c>
      <c r="B8615" t="s">
        <v>14073</v>
      </c>
      <c r="C8615" t="s">
        <v>14074</v>
      </c>
      <c r="E8615" t="s">
        <v>8638</v>
      </c>
      <c r="F8615" t="s">
        <v>40</v>
      </c>
      <c r="G8615">
        <v>72034</v>
      </c>
      <c r="H8615">
        <v>35.070197999999998</v>
      </c>
      <c r="I8615">
        <v>-92.453922000000006</v>
      </c>
      <c r="J8615" s="1" t="d">
        <v>2019-04-08</v>
      </c>
      <c r="K8615">
        <v>53812</v>
      </c>
      <c r="L8615" t="s">
        <v>24</v>
      </c>
      <c r="M8615" s="1" t="d">
        <v>2013-12-15</v>
      </c>
      <c r="N8615">
        <v>12</v>
      </c>
      <c r="O8615">
        <v>15</v>
      </c>
      <c r="P8615">
        <v>2013</v>
      </c>
      <c r="R8615" t="s">
        <v>26</v>
      </c>
      <c r="S8615" t="s">
        <v>31</v>
      </c>
    </row>
    <row r="8616" spans="1:19" x14ac:dyDescent="0.25">
      <c r="A8616" t="s">
        <v>312</v>
      </c>
      <c r="B8616" t="s">
        <v>14075</v>
      </c>
      <c r="C8616" t="s">
        <v>14076</v>
      </c>
      <c r="E8616" t="s">
        <v>14077</v>
      </c>
      <c r="F8616" t="s">
        <v>40</v>
      </c>
      <c r="G8616">
        <v>72113</v>
      </c>
      <c r="H8616">
        <v>34.884233999999999</v>
      </c>
      <c r="I8616">
        <v>-92.391879000000003</v>
      </c>
      <c r="J8616" s="1" t="d">
        <v>2019-04-08</v>
      </c>
      <c r="K8616">
        <v>53813</v>
      </c>
      <c r="L8616" t="s">
        <v>24</v>
      </c>
      <c r="M8616" s="1" t="d">
        <v>2013-06-15</v>
      </c>
      <c r="N8616">
        <v>6</v>
      </c>
      <c r="O8616">
        <v>15</v>
      </c>
      <c r="P8616">
        <v>2013</v>
      </c>
      <c r="R8616" t="s">
        <v>26</v>
      </c>
      <c r="S8616" t="s">
        <v>31</v>
      </c>
    </row>
    <row r="8617" spans="1:19" x14ac:dyDescent="0.25">
      <c r="A8617" t="s">
        <v>312</v>
      </c>
      <c r="B8617" t="s">
        <v>2552</v>
      </c>
      <c r="C8617" t="s">
        <v>2553</v>
      </c>
      <c r="E8617" t="s">
        <v>2554</v>
      </c>
      <c r="F8617" t="s">
        <v>170</v>
      </c>
      <c r="G8617">
        <v>93523</v>
      </c>
      <c r="H8617">
        <v>34.917248000000001</v>
      </c>
      <c r="I8617">
        <v>-117.90037100000001</v>
      </c>
      <c r="J8617" s="1" t="d">
        <v>2019-01-10</v>
      </c>
      <c r="K8617">
        <v>53815</v>
      </c>
      <c r="L8617" t="s">
        <v>30</v>
      </c>
      <c r="M8617" s="1" t="d">
        <v>2013-11-30</v>
      </c>
      <c r="N8617">
        <v>11</v>
      </c>
      <c r="O8617">
        <v>30</v>
      </c>
      <c r="P8617">
        <v>2013</v>
      </c>
      <c r="R8617" t="s">
        <v>26</v>
      </c>
      <c r="S8617" t="s">
        <v>27</v>
      </c>
    </row>
    <row r="8618" spans="1:19" x14ac:dyDescent="0.25">
      <c r="A8618" t="s">
        <v>312</v>
      </c>
      <c r="B8618" t="s">
        <v>4387</v>
      </c>
      <c r="C8618" t="s">
        <v>14081</v>
      </c>
      <c r="E8618" t="s">
        <v>218</v>
      </c>
      <c r="F8618" t="s">
        <v>170</v>
      </c>
      <c r="G8618">
        <v>92056</v>
      </c>
      <c r="H8618">
        <v>33.220334000000001</v>
      </c>
      <c r="I8618">
        <v>-117.25931</v>
      </c>
      <c r="J8618" s="1" t="d">
        <v>2019-03-07</v>
      </c>
      <c r="K8618">
        <v>53816</v>
      </c>
      <c r="L8618" t="s">
        <v>71</v>
      </c>
      <c r="M8618" s="1" t="d">
        <v>2013-12-31</v>
      </c>
      <c r="N8618">
        <v>12</v>
      </c>
      <c r="O8618">
        <v>31</v>
      </c>
      <c r="P8618">
        <v>2013</v>
      </c>
      <c r="R8618" t="s">
        <v>26</v>
      </c>
      <c r="S8618" t="s">
        <v>31</v>
      </c>
    </row>
    <row r="8619" spans="1:19" x14ac:dyDescent="0.25">
      <c r="A8619" t="s">
        <v>312</v>
      </c>
      <c r="B8619" t="s">
        <v>14082</v>
      </c>
      <c r="C8619" t="s">
        <v>14083</v>
      </c>
      <c r="E8619" t="s">
        <v>220</v>
      </c>
      <c r="F8619" t="s">
        <v>170</v>
      </c>
      <c r="G8619">
        <v>92140</v>
      </c>
      <c r="H8619">
        <v>32.743966</v>
      </c>
      <c r="I8619">
        <v>-117.201705</v>
      </c>
      <c r="J8619" s="1" t="d">
        <v>2019-01-10</v>
      </c>
      <c r="K8619">
        <v>53817</v>
      </c>
      <c r="L8619" t="s">
        <v>30</v>
      </c>
      <c r="M8619" s="1" t="d">
        <v>2013-12-15</v>
      </c>
      <c r="N8619">
        <v>12</v>
      </c>
      <c r="O8619">
        <v>15</v>
      </c>
      <c r="P8619">
        <v>2013</v>
      </c>
      <c r="R8619" t="s">
        <v>26</v>
      </c>
      <c r="S8619" t="s">
        <v>27</v>
      </c>
    </row>
    <row r="8620" spans="1:19" x14ac:dyDescent="0.25">
      <c r="A8620" t="s">
        <v>312</v>
      </c>
      <c r="B8620" t="s">
        <v>14084</v>
      </c>
      <c r="C8620" t="s">
        <v>14085</v>
      </c>
      <c r="E8620" t="s">
        <v>4320</v>
      </c>
      <c r="F8620" t="s">
        <v>129</v>
      </c>
      <c r="G8620">
        <v>80023</v>
      </c>
      <c r="H8620">
        <v>39.943648000000003</v>
      </c>
      <c r="I8620">
        <v>-105.000013</v>
      </c>
      <c r="J8620" s="1" t="d">
        <v>2018-11-08</v>
      </c>
      <c r="K8620">
        <v>53818</v>
      </c>
      <c r="L8620" t="s">
        <v>30</v>
      </c>
      <c r="M8620" s="1" t="d">
        <v>2013-12-15</v>
      </c>
      <c r="N8620">
        <v>12</v>
      </c>
      <c r="O8620">
        <v>15</v>
      </c>
      <c r="P8620">
        <v>2013</v>
      </c>
      <c r="R8620" t="s">
        <v>26</v>
      </c>
      <c r="S8620" t="s">
        <v>31</v>
      </c>
    </row>
    <row r="8621" spans="1:19" x14ac:dyDescent="0.25">
      <c r="A8621" t="s">
        <v>312</v>
      </c>
      <c r="B8621" t="s">
        <v>14086</v>
      </c>
      <c r="C8621" t="s">
        <v>14087</v>
      </c>
      <c r="E8621" t="s">
        <v>1209</v>
      </c>
      <c r="F8621" t="s">
        <v>129</v>
      </c>
      <c r="G8621">
        <v>80907</v>
      </c>
      <c r="H8621">
        <v>38.874737000000003</v>
      </c>
      <c r="I8621">
        <v>-104.813485</v>
      </c>
      <c r="J8621" s="1" t="d">
        <v>2018-05-03</v>
      </c>
      <c r="K8621">
        <v>53819</v>
      </c>
      <c r="L8621" t="s">
        <v>30</v>
      </c>
      <c r="M8621" s="1" t="d">
        <v>2013-12-15</v>
      </c>
      <c r="N8621">
        <v>12</v>
      </c>
      <c r="O8621">
        <v>15</v>
      </c>
      <c r="P8621">
        <v>2013</v>
      </c>
      <c r="R8621" t="s">
        <v>26</v>
      </c>
      <c r="S8621" t="s">
        <v>31</v>
      </c>
    </row>
    <row r="8622" spans="1:19" x14ac:dyDescent="0.25">
      <c r="A8622" t="s">
        <v>312</v>
      </c>
      <c r="B8622" t="s">
        <v>14088</v>
      </c>
      <c r="C8622" t="s">
        <v>14089</v>
      </c>
      <c r="E8622" t="s">
        <v>1169</v>
      </c>
      <c r="F8622" t="s">
        <v>129</v>
      </c>
      <c r="G8622">
        <v>80022</v>
      </c>
      <c r="H8622">
        <v>39.799021000000003</v>
      </c>
      <c r="I8622">
        <v>-104.904206</v>
      </c>
      <c r="J8622" s="1" t="d">
        <v>2018-11-08</v>
      </c>
      <c r="K8622">
        <v>53820</v>
      </c>
      <c r="L8622" t="s">
        <v>30</v>
      </c>
      <c r="M8622" s="1" t="d">
        <v>2013-12-15</v>
      </c>
      <c r="N8622">
        <v>12</v>
      </c>
      <c r="O8622">
        <v>15</v>
      </c>
      <c r="P8622">
        <v>2013</v>
      </c>
      <c r="R8622" t="s">
        <v>26</v>
      </c>
      <c r="S8622" t="s">
        <v>31</v>
      </c>
    </row>
    <row r="8623" spans="1:19" x14ac:dyDescent="0.25">
      <c r="A8623" t="s">
        <v>312</v>
      </c>
      <c r="B8623" t="s">
        <v>2971</v>
      </c>
      <c r="C8623" t="s">
        <v>14090</v>
      </c>
      <c r="E8623" t="s">
        <v>921</v>
      </c>
      <c r="F8623" t="s">
        <v>129</v>
      </c>
      <c r="G8623">
        <v>81004</v>
      </c>
      <c r="H8623">
        <v>38.258538999999999</v>
      </c>
      <c r="I8623">
        <v>-104.642972</v>
      </c>
      <c r="J8623" s="1" t="d">
        <v>2018-11-08</v>
      </c>
      <c r="K8623">
        <v>53822</v>
      </c>
      <c r="L8623" t="s">
        <v>30</v>
      </c>
      <c r="M8623" s="1" t="d">
        <v>2013-12-15</v>
      </c>
      <c r="N8623">
        <v>12</v>
      </c>
      <c r="O8623">
        <v>15</v>
      </c>
      <c r="P8623">
        <v>2013</v>
      </c>
      <c r="R8623" t="s">
        <v>26</v>
      </c>
      <c r="S8623" t="s">
        <v>31</v>
      </c>
    </row>
    <row r="8624" spans="1:19" x14ac:dyDescent="0.25">
      <c r="A8624" t="s">
        <v>312</v>
      </c>
      <c r="B8624" t="s">
        <v>4084</v>
      </c>
      <c r="C8624" t="s">
        <v>4085</v>
      </c>
      <c r="E8624" t="s">
        <v>4086</v>
      </c>
      <c r="F8624" t="s">
        <v>4087</v>
      </c>
      <c r="G8624">
        <v>19902</v>
      </c>
      <c r="H8624">
        <v>39.126675499999997</v>
      </c>
      <c r="I8624">
        <v>-75.476710100000005</v>
      </c>
      <c r="J8624" s="1" t="d">
        <v>2019-01-10</v>
      </c>
      <c r="K8624">
        <v>53823</v>
      </c>
      <c r="L8624" t="s">
        <v>30</v>
      </c>
      <c r="M8624" s="1" t="d">
        <v>2013-11-30</v>
      </c>
      <c r="N8624">
        <v>11</v>
      </c>
      <c r="O8624">
        <v>30</v>
      </c>
      <c r="P8624">
        <v>2013</v>
      </c>
      <c r="R8624" t="s">
        <v>26</v>
      </c>
      <c r="S8624" t="s">
        <v>27</v>
      </c>
    </row>
    <row r="8625" spans="1:19" x14ac:dyDescent="0.25">
      <c r="A8625" t="s">
        <v>312</v>
      </c>
      <c r="B8625" t="s">
        <v>14092</v>
      </c>
      <c r="C8625" t="s">
        <v>14093</v>
      </c>
      <c r="E8625" t="s">
        <v>14094</v>
      </c>
      <c r="F8625" t="s">
        <v>202</v>
      </c>
      <c r="G8625">
        <v>33578</v>
      </c>
      <c r="H8625">
        <v>27.893163999999999</v>
      </c>
      <c r="I8625">
        <v>-82.338407000000004</v>
      </c>
      <c r="J8625" s="1" t="d">
        <v>2018-08-07</v>
      </c>
      <c r="K8625">
        <v>53827</v>
      </c>
      <c r="L8625" t="s">
        <v>30</v>
      </c>
      <c r="M8625" s="1" t="d">
        <v>2013-12-15</v>
      </c>
      <c r="N8625">
        <v>12</v>
      </c>
      <c r="O8625">
        <v>15</v>
      </c>
      <c r="P8625">
        <v>2013</v>
      </c>
      <c r="R8625" t="s">
        <v>26</v>
      </c>
      <c r="S8625" t="s">
        <v>31</v>
      </c>
    </row>
    <row r="8626" spans="1:19" x14ac:dyDescent="0.25">
      <c r="A8626" t="s">
        <v>312</v>
      </c>
      <c r="B8626" t="s">
        <v>14095</v>
      </c>
      <c r="C8626" t="s">
        <v>14096</v>
      </c>
      <c r="E8626" t="s">
        <v>9716</v>
      </c>
      <c r="F8626" t="s">
        <v>373</v>
      </c>
      <c r="G8626">
        <v>60124</v>
      </c>
      <c r="H8626">
        <v>42.091465829999997</v>
      </c>
      <c r="I8626">
        <v>-88.335163190000003</v>
      </c>
      <c r="J8626" s="1" t="d">
        <v>2018-10-04</v>
      </c>
      <c r="K8626">
        <v>53830</v>
      </c>
      <c r="L8626" t="s">
        <v>30</v>
      </c>
      <c r="M8626" s="1" t="d">
        <v>2013-12-15</v>
      </c>
      <c r="N8626">
        <v>12</v>
      </c>
      <c r="O8626">
        <v>15</v>
      </c>
      <c r="P8626">
        <v>2013</v>
      </c>
      <c r="R8626" t="s">
        <v>26</v>
      </c>
      <c r="S8626" t="s">
        <v>31</v>
      </c>
    </row>
    <row r="8627" spans="1:19" x14ac:dyDescent="0.25">
      <c r="A8627" t="s">
        <v>312</v>
      </c>
      <c r="B8627" t="s">
        <v>14097</v>
      </c>
      <c r="C8627" t="s">
        <v>14098</v>
      </c>
      <c r="E8627" t="s">
        <v>2490</v>
      </c>
      <c r="F8627" t="s">
        <v>496</v>
      </c>
      <c r="G8627">
        <v>49221</v>
      </c>
      <c r="H8627">
        <v>41.877538000000001</v>
      </c>
      <c r="I8627">
        <v>-84.042489000000003</v>
      </c>
      <c r="J8627" s="1" t="d">
        <v>2018-11-08</v>
      </c>
      <c r="K8627">
        <v>53832</v>
      </c>
      <c r="L8627" t="s">
        <v>30</v>
      </c>
      <c r="M8627" s="1" t="d">
        <v>2013-12-15</v>
      </c>
      <c r="N8627">
        <v>12</v>
      </c>
      <c r="O8627">
        <v>15</v>
      </c>
      <c r="P8627">
        <v>2013</v>
      </c>
      <c r="R8627" t="s">
        <v>26</v>
      </c>
      <c r="S8627" t="s">
        <v>31</v>
      </c>
    </row>
    <row r="8628" spans="1:19" x14ac:dyDescent="0.25">
      <c r="A8628" t="s">
        <v>312</v>
      </c>
      <c r="B8628" t="s">
        <v>14099</v>
      </c>
      <c r="C8628" t="s">
        <v>14100</v>
      </c>
      <c r="E8628" t="s">
        <v>2781</v>
      </c>
      <c r="F8628" t="s">
        <v>496</v>
      </c>
      <c r="G8628">
        <v>48706</v>
      </c>
      <c r="H8628">
        <v>43.608784</v>
      </c>
      <c r="I8628">
        <v>-83.914315000000002</v>
      </c>
      <c r="J8628" s="1" t="d">
        <v>2018-11-08</v>
      </c>
      <c r="K8628">
        <v>53833</v>
      </c>
      <c r="L8628" t="s">
        <v>30</v>
      </c>
      <c r="M8628" s="1" t="d">
        <v>2013-12-15</v>
      </c>
      <c r="N8628">
        <v>12</v>
      </c>
      <c r="O8628">
        <v>15</v>
      </c>
      <c r="P8628">
        <v>2013</v>
      </c>
      <c r="R8628" t="s">
        <v>26</v>
      </c>
      <c r="S8628" t="s">
        <v>31</v>
      </c>
    </row>
    <row r="8629" spans="1:19" x14ac:dyDescent="0.25">
      <c r="A8629" t="s">
        <v>312</v>
      </c>
      <c r="B8629" t="s">
        <v>4493</v>
      </c>
      <c r="C8629" t="s">
        <v>14101</v>
      </c>
      <c r="E8629" t="s">
        <v>3185</v>
      </c>
      <c r="F8629" t="s">
        <v>496</v>
      </c>
      <c r="G8629">
        <v>48009</v>
      </c>
      <c r="H8629">
        <v>42.554116</v>
      </c>
      <c r="I8629">
        <v>-83.219774999999998</v>
      </c>
      <c r="J8629" s="1" t="d">
        <v>2018-06-05</v>
      </c>
      <c r="K8629">
        <v>53834</v>
      </c>
      <c r="L8629" t="s">
        <v>30</v>
      </c>
      <c r="M8629" s="1" t="d">
        <v>2013-12-15</v>
      </c>
      <c r="N8629">
        <v>12</v>
      </c>
      <c r="O8629">
        <v>15</v>
      </c>
      <c r="P8629">
        <v>2013</v>
      </c>
      <c r="R8629" t="s">
        <v>26</v>
      </c>
      <c r="S8629" t="s">
        <v>31</v>
      </c>
    </row>
    <row r="8630" spans="1:19" x14ac:dyDescent="0.25">
      <c r="A8630" t="s">
        <v>312</v>
      </c>
      <c r="B8630" t="s">
        <v>14102</v>
      </c>
      <c r="C8630" t="s">
        <v>14103</v>
      </c>
      <c r="E8630" t="s">
        <v>2791</v>
      </c>
      <c r="F8630" t="s">
        <v>496</v>
      </c>
      <c r="G8630">
        <v>48382</v>
      </c>
      <c r="H8630">
        <v>42.591985999999999</v>
      </c>
      <c r="I8630">
        <v>-83.445521999999997</v>
      </c>
      <c r="J8630" s="1" t="d">
        <v>2018-11-08</v>
      </c>
      <c r="K8630">
        <v>53835</v>
      </c>
      <c r="L8630" t="s">
        <v>30</v>
      </c>
      <c r="M8630" s="1" t="d">
        <v>2013-12-15</v>
      </c>
      <c r="N8630">
        <v>12</v>
      </c>
      <c r="O8630">
        <v>15</v>
      </c>
      <c r="P8630">
        <v>2013</v>
      </c>
      <c r="R8630" t="s">
        <v>26</v>
      </c>
      <c r="S8630" t="s">
        <v>31</v>
      </c>
    </row>
    <row r="8631" spans="1:19" x14ac:dyDescent="0.25">
      <c r="A8631" t="s">
        <v>312</v>
      </c>
      <c r="B8631" t="s">
        <v>14104</v>
      </c>
      <c r="C8631" t="s">
        <v>14105</v>
      </c>
      <c r="E8631" t="s">
        <v>14106</v>
      </c>
      <c r="F8631" t="s">
        <v>496</v>
      </c>
      <c r="G8631">
        <v>49534</v>
      </c>
      <c r="H8631">
        <v>42.990107999999999</v>
      </c>
      <c r="I8631">
        <v>-85.753517000000002</v>
      </c>
      <c r="J8631" s="1" t="d">
        <v>2018-06-05</v>
      </c>
      <c r="K8631">
        <v>53836</v>
      </c>
      <c r="L8631" t="s">
        <v>30</v>
      </c>
      <c r="M8631" s="1" t="d">
        <v>2013-12-01</v>
      </c>
      <c r="N8631">
        <v>12</v>
      </c>
      <c r="O8631">
        <v>1</v>
      </c>
      <c r="P8631">
        <v>2013</v>
      </c>
      <c r="R8631" t="s">
        <v>26</v>
      </c>
      <c r="S8631" t="s">
        <v>31</v>
      </c>
    </row>
    <row r="8632" spans="1:19" x14ac:dyDescent="0.25">
      <c r="A8632" t="s">
        <v>312</v>
      </c>
      <c r="B8632" t="s">
        <v>65</v>
      </c>
      <c r="C8632" t="s">
        <v>14107</v>
      </c>
      <c r="E8632" t="s">
        <v>12945</v>
      </c>
      <c r="F8632" t="s">
        <v>496</v>
      </c>
      <c r="G8632">
        <v>49071</v>
      </c>
      <c r="H8632">
        <v>42.221670000000003</v>
      </c>
      <c r="I8632">
        <v>-85.78613</v>
      </c>
      <c r="J8632" s="1" t="d">
        <v>2018-06-05</v>
      </c>
      <c r="K8632">
        <v>53837</v>
      </c>
      <c r="L8632" t="s">
        <v>30</v>
      </c>
      <c r="M8632" s="1" t="d">
        <v>2013-12-15</v>
      </c>
      <c r="N8632">
        <v>12</v>
      </c>
      <c r="O8632">
        <v>15</v>
      </c>
      <c r="P8632">
        <v>2013</v>
      </c>
      <c r="R8632" t="s">
        <v>26</v>
      </c>
      <c r="S8632" t="s">
        <v>31</v>
      </c>
    </row>
    <row r="8633" spans="1:19" x14ac:dyDescent="0.25">
      <c r="A8633" t="s">
        <v>312</v>
      </c>
      <c r="B8633" t="s">
        <v>14111</v>
      </c>
      <c r="C8633" t="s">
        <v>14112</v>
      </c>
      <c r="E8633" t="s">
        <v>5554</v>
      </c>
      <c r="F8633" t="s">
        <v>119</v>
      </c>
      <c r="G8633">
        <v>55344</v>
      </c>
      <c r="H8633">
        <v>44.889530000000001</v>
      </c>
      <c r="I8633">
        <v>-93.420109999999994</v>
      </c>
      <c r="J8633" s="1" t="d">
        <v>2019-03-07</v>
      </c>
      <c r="K8633">
        <v>53843</v>
      </c>
      <c r="L8633" t="s">
        <v>71</v>
      </c>
      <c r="M8633" s="1" t="d">
        <v>2013-12-15</v>
      </c>
      <c r="N8633">
        <v>12</v>
      </c>
      <c r="O8633">
        <v>15</v>
      </c>
      <c r="P8633">
        <v>2013</v>
      </c>
      <c r="R8633" t="s">
        <v>26</v>
      </c>
      <c r="S8633" t="s">
        <v>31</v>
      </c>
    </row>
    <row r="8634" spans="1:19" x14ac:dyDescent="0.25">
      <c r="A8634" t="s">
        <v>312</v>
      </c>
      <c r="B8634" t="s">
        <v>14113</v>
      </c>
      <c r="C8634" t="s">
        <v>14114</v>
      </c>
      <c r="E8634" t="s">
        <v>14115</v>
      </c>
      <c r="F8634" t="s">
        <v>119</v>
      </c>
      <c r="G8634">
        <v>55436</v>
      </c>
      <c r="H8634">
        <v>44.908943999999998</v>
      </c>
      <c r="I8634">
        <v>-93.355793000000006</v>
      </c>
      <c r="J8634" s="1" t="d">
        <v>2019-03-07</v>
      </c>
      <c r="K8634">
        <v>53844</v>
      </c>
      <c r="L8634" t="s">
        <v>71</v>
      </c>
      <c r="M8634" s="1" t="d">
        <v>2013-12-15</v>
      </c>
      <c r="N8634">
        <v>12</v>
      </c>
      <c r="O8634">
        <v>15</v>
      </c>
      <c r="P8634">
        <v>2013</v>
      </c>
      <c r="R8634" t="s">
        <v>26</v>
      </c>
      <c r="S8634" t="s">
        <v>31</v>
      </c>
    </row>
    <row r="8635" spans="1:19" x14ac:dyDescent="0.25">
      <c r="A8635" t="s">
        <v>312</v>
      </c>
      <c r="B8635" t="s">
        <v>14116</v>
      </c>
      <c r="C8635" t="s">
        <v>14117</v>
      </c>
      <c r="E8635" t="s">
        <v>619</v>
      </c>
      <c r="F8635" t="s">
        <v>119</v>
      </c>
      <c r="G8635">
        <v>55445</v>
      </c>
      <c r="H8635">
        <v>45.063443999999997</v>
      </c>
      <c r="I8635">
        <v>-93.471052999999998</v>
      </c>
      <c r="J8635" s="1" t="d">
        <v>2019-03-07</v>
      </c>
      <c r="K8635">
        <v>53845</v>
      </c>
      <c r="L8635" t="s">
        <v>71</v>
      </c>
      <c r="M8635" s="1" t="d">
        <v>2013-12-15</v>
      </c>
      <c r="N8635">
        <v>12</v>
      </c>
      <c r="O8635">
        <v>15</v>
      </c>
      <c r="P8635">
        <v>2013</v>
      </c>
      <c r="R8635" t="s">
        <v>26</v>
      </c>
      <c r="S8635" t="s">
        <v>31</v>
      </c>
    </row>
    <row r="8636" spans="1:19" x14ac:dyDescent="0.25">
      <c r="A8636" t="s">
        <v>312</v>
      </c>
      <c r="B8636" t="s">
        <v>14118</v>
      </c>
      <c r="C8636" t="s">
        <v>14119</v>
      </c>
      <c r="E8636" t="s">
        <v>14120</v>
      </c>
      <c r="F8636" t="s">
        <v>119</v>
      </c>
      <c r="G8636">
        <v>55398</v>
      </c>
      <c r="H8636">
        <v>45.442936000000003</v>
      </c>
      <c r="I8636">
        <v>-93.584969000000001</v>
      </c>
      <c r="J8636" s="1" t="d">
        <v>2019-03-07</v>
      </c>
      <c r="K8636">
        <v>53846</v>
      </c>
      <c r="L8636" t="s">
        <v>71</v>
      </c>
      <c r="M8636" s="1" t="d">
        <v>2013-12-15</v>
      </c>
      <c r="N8636">
        <v>12</v>
      </c>
      <c r="O8636">
        <v>15</v>
      </c>
      <c r="P8636">
        <v>2013</v>
      </c>
      <c r="R8636" t="s">
        <v>26</v>
      </c>
      <c r="S8636" t="s">
        <v>31</v>
      </c>
    </row>
    <row r="8637" spans="1:19" x14ac:dyDescent="0.25">
      <c r="A8637" t="s">
        <v>312</v>
      </c>
      <c r="B8637" t="s">
        <v>14121</v>
      </c>
      <c r="C8637" t="s">
        <v>14122</v>
      </c>
      <c r="E8637" t="s">
        <v>14123</v>
      </c>
      <c r="F8637" t="s">
        <v>75</v>
      </c>
      <c r="G8637">
        <v>87571</v>
      </c>
      <c r="H8637">
        <v>36.403146</v>
      </c>
      <c r="I8637">
        <v>-105.575062</v>
      </c>
      <c r="J8637" s="1" t="d">
        <v>2018-10-04</v>
      </c>
      <c r="K8637">
        <v>53847</v>
      </c>
      <c r="L8637" t="s">
        <v>30</v>
      </c>
      <c r="M8637" s="1" t="d">
        <v>2013-12-15</v>
      </c>
      <c r="N8637">
        <v>12</v>
      </c>
      <c r="O8637">
        <v>15</v>
      </c>
      <c r="P8637">
        <v>2013</v>
      </c>
      <c r="R8637" t="s">
        <v>26</v>
      </c>
      <c r="S8637" t="s">
        <v>31</v>
      </c>
    </row>
    <row r="8638" spans="1:19" x14ac:dyDescent="0.25">
      <c r="A8638" t="s">
        <v>312</v>
      </c>
      <c r="B8638" t="s">
        <v>14124</v>
      </c>
      <c r="C8638" t="s">
        <v>14125</v>
      </c>
      <c r="E8638" t="s">
        <v>14126</v>
      </c>
      <c r="F8638" t="s">
        <v>48</v>
      </c>
      <c r="G8638">
        <v>11720</v>
      </c>
      <c r="H8638">
        <v>40.858097000000001</v>
      </c>
      <c r="I8638">
        <v>-73.082718</v>
      </c>
      <c r="J8638" s="1" t="d">
        <v>2018-04-03</v>
      </c>
      <c r="K8638">
        <v>53849</v>
      </c>
      <c r="L8638" t="s">
        <v>30</v>
      </c>
      <c r="M8638" s="1" t="d">
        <v>2013-12-15</v>
      </c>
      <c r="N8638">
        <v>12</v>
      </c>
      <c r="O8638">
        <v>15</v>
      </c>
      <c r="P8638">
        <v>2013</v>
      </c>
      <c r="R8638" t="s">
        <v>26</v>
      </c>
      <c r="S8638" t="s">
        <v>31</v>
      </c>
    </row>
    <row r="8639" spans="1:19" x14ac:dyDescent="0.25">
      <c r="A8639" t="s">
        <v>312</v>
      </c>
      <c r="B8639" t="s">
        <v>14127</v>
      </c>
      <c r="C8639" t="s">
        <v>14128</v>
      </c>
      <c r="E8639" t="s">
        <v>14129</v>
      </c>
      <c r="F8639" t="s">
        <v>48</v>
      </c>
      <c r="G8639">
        <v>11704</v>
      </c>
      <c r="H8639">
        <v>40.713915999999998</v>
      </c>
      <c r="I8639">
        <v>-73.343891999999997</v>
      </c>
      <c r="J8639" s="1" t="d">
        <v>2019-04-08</v>
      </c>
      <c r="K8639">
        <v>53851</v>
      </c>
      <c r="L8639" t="s">
        <v>24</v>
      </c>
      <c r="M8639" s="1" t="d">
        <v>2013-12-15</v>
      </c>
      <c r="N8639">
        <v>12</v>
      </c>
      <c r="O8639">
        <v>15</v>
      </c>
      <c r="P8639">
        <v>2013</v>
      </c>
      <c r="R8639" t="s">
        <v>26</v>
      </c>
      <c r="S8639" t="s">
        <v>31</v>
      </c>
    </row>
    <row r="8640" spans="1:19" x14ac:dyDescent="0.25">
      <c r="A8640" t="s">
        <v>312</v>
      </c>
      <c r="B8640" t="s">
        <v>2545</v>
      </c>
      <c r="C8640" t="s">
        <v>14130</v>
      </c>
      <c r="E8640" t="s">
        <v>11422</v>
      </c>
      <c r="F8640" t="s">
        <v>48</v>
      </c>
      <c r="G8640">
        <v>10703</v>
      </c>
      <c r="H8640">
        <v>40.946109999999997</v>
      </c>
      <c r="I8640">
        <v>-73.882239999999996</v>
      </c>
      <c r="J8640" s="1" t="d">
        <v>2018-04-03</v>
      </c>
      <c r="K8640">
        <v>53852</v>
      </c>
      <c r="L8640" t="s">
        <v>14131</v>
      </c>
      <c r="M8640" s="1" t="d">
        <v>2013-12-15</v>
      </c>
      <c r="N8640">
        <v>12</v>
      </c>
      <c r="O8640">
        <v>15</v>
      </c>
      <c r="P8640">
        <v>2013</v>
      </c>
      <c r="R8640" t="s">
        <v>26</v>
      </c>
      <c r="S8640" t="s">
        <v>31</v>
      </c>
    </row>
    <row r="8641" spans="1:19" x14ac:dyDescent="0.25">
      <c r="A8641" t="s">
        <v>338</v>
      </c>
      <c r="B8641" t="s">
        <v>14134</v>
      </c>
      <c r="C8641" t="s">
        <v>14135</v>
      </c>
      <c r="E8641" t="s">
        <v>4921</v>
      </c>
      <c r="F8641" t="s">
        <v>373</v>
      </c>
      <c r="G8641">
        <v>60208</v>
      </c>
      <c r="H8641">
        <v>42.04806</v>
      </c>
      <c r="I8641">
        <v>-87.679259999999999</v>
      </c>
      <c r="J8641" s="1" t="d">
        <v>2019-01-10</v>
      </c>
      <c r="K8641">
        <v>53856</v>
      </c>
      <c r="L8641" t="s">
        <v>30</v>
      </c>
      <c r="M8641" s="1" t="d">
        <v>2013-12-15</v>
      </c>
      <c r="N8641">
        <v>12</v>
      </c>
      <c r="O8641">
        <v>15</v>
      </c>
      <c r="P8641">
        <v>2013</v>
      </c>
      <c r="R8641" t="s">
        <v>26</v>
      </c>
      <c r="S8641" t="s">
        <v>27</v>
      </c>
    </row>
    <row r="8642" spans="1:19" x14ac:dyDescent="0.25">
      <c r="A8642" t="s">
        <v>338</v>
      </c>
      <c r="B8642" t="s">
        <v>14136</v>
      </c>
      <c r="C8642" t="s">
        <v>14137</v>
      </c>
      <c r="E8642" t="s">
        <v>4921</v>
      </c>
      <c r="F8642" t="s">
        <v>373</v>
      </c>
      <c r="G8642">
        <v>60202</v>
      </c>
      <c r="H8642">
        <v>42.032575000000001</v>
      </c>
      <c r="I8642">
        <v>-87.677496000000005</v>
      </c>
      <c r="J8642" s="1" t="d">
        <v>2019-01-10</v>
      </c>
      <c r="K8642">
        <v>53857</v>
      </c>
      <c r="L8642" t="s">
        <v>30</v>
      </c>
      <c r="M8642" s="1" t="d">
        <v>2013-12-15</v>
      </c>
      <c r="N8642">
        <v>12</v>
      </c>
      <c r="O8642">
        <v>15</v>
      </c>
      <c r="P8642">
        <v>2013</v>
      </c>
      <c r="R8642" t="s">
        <v>26</v>
      </c>
      <c r="S8642" t="s">
        <v>27</v>
      </c>
    </row>
    <row r="8643" spans="1:19" x14ac:dyDescent="0.25">
      <c r="A8643" t="s">
        <v>338</v>
      </c>
      <c r="B8643" t="s">
        <v>14138</v>
      </c>
      <c r="C8643" t="s">
        <v>14139</v>
      </c>
      <c r="E8643" t="s">
        <v>10013</v>
      </c>
      <c r="F8643" t="s">
        <v>373</v>
      </c>
      <c r="G8643">
        <v>60714</v>
      </c>
      <c r="H8643">
        <v>42.051495000000003</v>
      </c>
      <c r="I8643">
        <v>-87.833912999999995</v>
      </c>
      <c r="J8643" s="1" t="d">
        <v>2019-02-06</v>
      </c>
      <c r="K8643">
        <v>53859</v>
      </c>
      <c r="L8643" t="s">
        <v>103</v>
      </c>
      <c r="M8643" s="1" t="d">
        <v>2013-01-01</v>
      </c>
      <c r="N8643">
        <v>1</v>
      </c>
      <c r="O8643">
        <v>1</v>
      </c>
      <c r="P8643">
        <v>2013</v>
      </c>
      <c r="R8643" t="s">
        <v>26</v>
      </c>
      <c r="S8643" t="s">
        <v>31</v>
      </c>
    </row>
    <row r="8644" spans="1:19" x14ac:dyDescent="0.25">
      <c r="A8644" t="s">
        <v>338</v>
      </c>
      <c r="B8644" t="s">
        <v>14142</v>
      </c>
      <c r="C8644" t="s">
        <v>14143</v>
      </c>
      <c r="E8644" t="s">
        <v>3965</v>
      </c>
      <c r="F8644" t="s">
        <v>25</v>
      </c>
      <c r="G8644">
        <v>21234</v>
      </c>
      <c r="H8644">
        <v>39.399825</v>
      </c>
      <c r="I8644">
        <v>-76.551097999999996</v>
      </c>
      <c r="J8644" s="1" t="d">
        <v>2019-02-06</v>
      </c>
      <c r="K8644">
        <v>53863</v>
      </c>
      <c r="L8644" t="s">
        <v>103</v>
      </c>
      <c r="M8644" s="1" t="d">
        <v>2013-04-01</v>
      </c>
      <c r="N8644">
        <v>4</v>
      </c>
      <c r="O8644">
        <v>1</v>
      </c>
      <c r="P8644">
        <v>2013</v>
      </c>
      <c r="R8644" t="s">
        <v>26</v>
      </c>
      <c r="S8644" t="s">
        <v>31</v>
      </c>
    </row>
    <row r="8645" spans="1:19" x14ac:dyDescent="0.25">
      <c r="A8645" t="s">
        <v>338</v>
      </c>
      <c r="B8645" t="s">
        <v>14144</v>
      </c>
      <c r="C8645" t="s">
        <v>14145</v>
      </c>
      <c r="E8645" t="s">
        <v>1612</v>
      </c>
      <c r="F8645" t="s">
        <v>25</v>
      </c>
      <c r="G8645">
        <v>21045</v>
      </c>
      <c r="H8645">
        <v>39.187485000000002</v>
      </c>
      <c r="I8645">
        <v>-76.818270999999996</v>
      </c>
      <c r="J8645" s="1" t="d">
        <v>2019-02-06</v>
      </c>
      <c r="K8645">
        <v>53864</v>
      </c>
      <c r="L8645" t="s">
        <v>103</v>
      </c>
      <c r="M8645" s="1" t="d">
        <v>2013-08-01</v>
      </c>
      <c r="N8645">
        <v>8</v>
      </c>
      <c r="O8645">
        <v>1</v>
      </c>
      <c r="P8645">
        <v>2013</v>
      </c>
      <c r="R8645" t="s">
        <v>26</v>
      </c>
      <c r="S8645" t="s">
        <v>27</v>
      </c>
    </row>
    <row r="8646" spans="1:19" x14ac:dyDescent="0.25">
      <c r="A8646" t="s">
        <v>338</v>
      </c>
      <c r="B8646" t="s">
        <v>14146</v>
      </c>
      <c r="C8646" t="s">
        <v>14147</v>
      </c>
      <c r="D8646" t="s">
        <v>9099</v>
      </c>
      <c r="E8646" t="s">
        <v>10281</v>
      </c>
      <c r="F8646" t="s">
        <v>25</v>
      </c>
      <c r="G8646">
        <v>21740</v>
      </c>
      <c r="H8646">
        <v>39.628968999999998</v>
      </c>
      <c r="I8646">
        <v>-77.766810000000007</v>
      </c>
      <c r="J8646" s="1" t="d">
        <v>2019-02-06</v>
      </c>
      <c r="K8646">
        <v>53866</v>
      </c>
      <c r="L8646" t="s">
        <v>103</v>
      </c>
      <c r="M8646" s="1" t="d">
        <v>2013-08-01</v>
      </c>
      <c r="N8646">
        <v>8</v>
      </c>
      <c r="O8646">
        <v>1</v>
      </c>
      <c r="P8646">
        <v>2013</v>
      </c>
      <c r="R8646" t="s">
        <v>26</v>
      </c>
      <c r="S8646" t="s">
        <v>31</v>
      </c>
    </row>
    <row r="8647" spans="1:19" x14ac:dyDescent="0.25">
      <c r="A8647" t="s">
        <v>338</v>
      </c>
      <c r="B8647" t="s">
        <v>14148</v>
      </c>
      <c r="C8647" t="s">
        <v>14149</v>
      </c>
      <c r="D8647" t="s">
        <v>14150</v>
      </c>
      <c r="E8647" t="s">
        <v>14151</v>
      </c>
      <c r="F8647" t="s">
        <v>25</v>
      </c>
      <c r="G8647">
        <v>20706</v>
      </c>
      <c r="H8647">
        <v>38.962977000000002</v>
      </c>
      <c r="I8647">
        <v>-76.862589999999997</v>
      </c>
      <c r="J8647" s="1" t="d">
        <v>2019-02-06</v>
      </c>
      <c r="K8647">
        <v>53867</v>
      </c>
      <c r="L8647" t="s">
        <v>103</v>
      </c>
      <c r="M8647" s="1" t="d">
        <v>2013-09-01</v>
      </c>
      <c r="N8647">
        <v>9</v>
      </c>
      <c r="O8647">
        <v>1</v>
      </c>
      <c r="P8647">
        <v>2013</v>
      </c>
      <c r="R8647" t="s">
        <v>26</v>
      </c>
      <c r="S8647" t="s">
        <v>31</v>
      </c>
    </row>
    <row r="8648" spans="1:19" x14ac:dyDescent="0.25">
      <c r="A8648" t="s">
        <v>338</v>
      </c>
      <c r="B8648" t="s">
        <v>14152</v>
      </c>
      <c r="C8648" t="s">
        <v>14153</v>
      </c>
      <c r="D8648" t="s">
        <v>14154</v>
      </c>
      <c r="E8648" t="s">
        <v>984</v>
      </c>
      <c r="F8648" t="s">
        <v>496</v>
      </c>
      <c r="G8648">
        <v>48858</v>
      </c>
      <c r="H8648">
        <v>43.612206499999999</v>
      </c>
      <c r="I8648">
        <v>-84.758975800000002</v>
      </c>
      <c r="J8648" s="1" t="d">
        <v>2018-06-05</v>
      </c>
      <c r="K8648">
        <v>53869</v>
      </c>
      <c r="L8648" t="s">
        <v>30</v>
      </c>
      <c r="M8648" s="1" t="d">
        <v>2013-04-01</v>
      </c>
      <c r="N8648">
        <v>4</v>
      </c>
      <c r="O8648">
        <v>1</v>
      </c>
      <c r="P8648">
        <v>2013</v>
      </c>
      <c r="R8648" t="s">
        <v>26</v>
      </c>
      <c r="S8648" t="s">
        <v>31</v>
      </c>
    </row>
    <row r="8649" spans="1:19" x14ac:dyDescent="0.25">
      <c r="A8649" t="s">
        <v>338</v>
      </c>
      <c r="B8649" t="s">
        <v>8241</v>
      </c>
      <c r="C8649" t="s">
        <v>14155</v>
      </c>
      <c r="E8649" t="s">
        <v>120</v>
      </c>
      <c r="F8649" t="s">
        <v>119</v>
      </c>
      <c r="G8649">
        <v>55419</v>
      </c>
      <c r="H8649">
        <v>44.893599000000002</v>
      </c>
      <c r="I8649">
        <v>-93.277737999999999</v>
      </c>
      <c r="J8649" s="1" t="d">
        <v>2019-03-07</v>
      </c>
      <c r="K8649">
        <v>53872</v>
      </c>
      <c r="L8649" t="s">
        <v>71</v>
      </c>
      <c r="M8649" s="1" t="d">
        <v>2013-11-01</v>
      </c>
      <c r="N8649">
        <v>11</v>
      </c>
      <c r="O8649">
        <v>1</v>
      </c>
      <c r="P8649">
        <v>2013</v>
      </c>
      <c r="R8649" t="s">
        <v>26</v>
      </c>
      <c r="S8649" t="s">
        <v>31</v>
      </c>
    </row>
    <row r="8650" spans="1:19" x14ac:dyDescent="0.25">
      <c r="A8650" t="s">
        <v>338</v>
      </c>
      <c r="B8650" t="s">
        <v>14156</v>
      </c>
      <c r="C8650" t="s">
        <v>14157</v>
      </c>
      <c r="E8650" t="s">
        <v>120</v>
      </c>
      <c r="F8650" t="s">
        <v>119</v>
      </c>
      <c r="G8650">
        <v>55455</v>
      </c>
      <c r="H8650">
        <v>44.979202000000001</v>
      </c>
      <c r="I8650">
        <v>-93.229331000000002</v>
      </c>
      <c r="J8650" s="1" t="d">
        <v>2019-03-07</v>
      </c>
      <c r="K8650">
        <v>53873</v>
      </c>
      <c r="L8650" t="s">
        <v>71</v>
      </c>
      <c r="M8650" s="1" t="d">
        <v>2013-11-01</v>
      </c>
      <c r="N8650">
        <v>11</v>
      </c>
      <c r="O8650">
        <v>1</v>
      </c>
      <c r="P8650">
        <v>2013</v>
      </c>
      <c r="R8650" t="s">
        <v>26</v>
      </c>
      <c r="S8650" t="s">
        <v>31</v>
      </c>
    </row>
    <row r="8651" spans="1:19" x14ac:dyDescent="0.25">
      <c r="A8651" t="s">
        <v>338</v>
      </c>
      <c r="B8651" t="s">
        <v>14158</v>
      </c>
      <c r="C8651" t="s">
        <v>14159</v>
      </c>
      <c r="E8651" t="s">
        <v>120</v>
      </c>
      <c r="F8651" t="s">
        <v>119</v>
      </c>
      <c r="G8651">
        <v>55455</v>
      </c>
      <c r="H8651">
        <v>44.972192</v>
      </c>
      <c r="I8651">
        <v>-93.226370000000003</v>
      </c>
      <c r="J8651" s="1" t="d">
        <v>2019-03-07</v>
      </c>
      <c r="K8651">
        <v>53875</v>
      </c>
      <c r="L8651" t="s">
        <v>71</v>
      </c>
      <c r="M8651" s="1" t="d">
        <v>2013-11-01</v>
      </c>
      <c r="N8651">
        <v>11</v>
      </c>
      <c r="O8651">
        <v>1</v>
      </c>
      <c r="P8651">
        <v>2013</v>
      </c>
      <c r="R8651" t="s">
        <v>26</v>
      </c>
      <c r="S8651" t="s">
        <v>31</v>
      </c>
    </row>
    <row r="8652" spans="1:19" x14ac:dyDescent="0.25">
      <c r="A8652" t="s">
        <v>338</v>
      </c>
      <c r="B8652" t="s">
        <v>14160</v>
      </c>
      <c r="C8652" t="s">
        <v>14161</v>
      </c>
      <c r="E8652" t="s">
        <v>622</v>
      </c>
      <c r="F8652" t="s">
        <v>119</v>
      </c>
      <c r="G8652">
        <v>55104</v>
      </c>
      <c r="H8652">
        <v>44.949136549999999</v>
      </c>
      <c r="I8652">
        <v>-93.145236879999999</v>
      </c>
      <c r="J8652" s="1" t="d">
        <v>2019-02-06</v>
      </c>
      <c r="K8652">
        <v>53879</v>
      </c>
      <c r="L8652" t="s">
        <v>103</v>
      </c>
      <c r="M8652" s="1" t="d">
        <v>2013-11-01</v>
      </c>
      <c r="N8652">
        <v>11</v>
      </c>
      <c r="O8652">
        <v>1</v>
      </c>
      <c r="P8652">
        <v>2013</v>
      </c>
      <c r="R8652" t="s">
        <v>26</v>
      </c>
      <c r="S8652" t="s">
        <v>31</v>
      </c>
    </row>
    <row r="8653" spans="1:19" x14ac:dyDescent="0.25">
      <c r="A8653" t="s">
        <v>338</v>
      </c>
      <c r="B8653" t="s">
        <v>8241</v>
      </c>
      <c r="C8653" t="s">
        <v>14162</v>
      </c>
      <c r="E8653" t="s">
        <v>927</v>
      </c>
      <c r="F8653" t="s">
        <v>119</v>
      </c>
      <c r="G8653">
        <v>56201</v>
      </c>
      <c r="H8653">
        <v>45.103816999999999</v>
      </c>
      <c r="I8653">
        <v>-95.043571</v>
      </c>
      <c r="J8653" s="1" t="d">
        <v>2019-03-07</v>
      </c>
      <c r="K8653">
        <v>53881</v>
      </c>
      <c r="L8653" t="s">
        <v>71</v>
      </c>
      <c r="M8653" s="1" t="d">
        <v>2013-11-01</v>
      </c>
      <c r="N8653">
        <v>11</v>
      </c>
      <c r="O8653">
        <v>1</v>
      </c>
      <c r="P8653">
        <v>2013</v>
      </c>
      <c r="R8653" t="s">
        <v>26</v>
      </c>
      <c r="S8653" t="s">
        <v>31</v>
      </c>
    </row>
    <row r="8654" spans="1:19" x14ac:dyDescent="0.25">
      <c r="A8654" t="s">
        <v>338</v>
      </c>
      <c r="B8654" t="s">
        <v>14163</v>
      </c>
      <c r="C8654" t="s">
        <v>14164</v>
      </c>
      <c r="E8654" t="s">
        <v>9983</v>
      </c>
      <c r="F8654" t="s">
        <v>212</v>
      </c>
      <c r="G8654">
        <v>27511</v>
      </c>
      <c r="H8654">
        <v>35.753616000000001</v>
      </c>
      <c r="I8654">
        <v>-78.739497</v>
      </c>
      <c r="J8654" s="1" t="d">
        <v>2018-11-08</v>
      </c>
      <c r="K8654">
        <v>53884</v>
      </c>
      <c r="L8654" t="s">
        <v>14165</v>
      </c>
      <c r="M8654" s="1" t="d">
        <v>2013-05-01</v>
      </c>
      <c r="N8654">
        <v>5</v>
      </c>
      <c r="O8654">
        <v>1</v>
      </c>
      <c r="P8654">
        <v>2013</v>
      </c>
      <c r="R8654" t="s">
        <v>26</v>
      </c>
      <c r="S8654" t="s">
        <v>31</v>
      </c>
    </row>
    <row r="8655" spans="1:19" x14ac:dyDescent="0.25">
      <c r="A8655" t="s">
        <v>338</v>
      </c>
      <c r="B8655" t="s">
        <v>14166</v>
      </c>
      <c r="C8655" t="s">
        <v>14167</v>
      </c>
      <c r="E8655" t="s">
        <v>14168</v>
      </c>
      <c r="F8655" t="s">
        <v>212</v>
      </c>
      <c r="G8655">
        <v>28115</v>
      </c>
      <c r="H8655">
        <v>35.589615000000002</v>
      </c>
      <c r="I8655">
        <v>-80.834215</v>
      </c>
      <c r="J8655" s="1" t="d">
        <v>2018-11-08</v>
      </c>
      <c r="K8655">
        <v>53885</v>
      </c>
      <c r="L8655" t="s">
        <v>14169</v>
      </c>
      <c r="M8655" s="1" t="d">
        <v>2013-04-01</v>
      </c>
      <c r="N8655">
        <v>4</v>
      </c>
      <c r="O8655">
        <v>1</v>
      </c>
      <c r="P8655">
        <v>2013</v>
      </c>
      <c r="R8655" t="s">
        <v>26</v>
      </c>
      <c r="S8655" t="s">
        <v>31</v>
      </c>
    </row>
    <row r="8656" spans="1:19" x14ac:dyDescent="0.25">
      <c r="A8656" t="s">
        <v>338</v>
      </c>
      <c r="B8656" t="s">
        <v>14170</v>
      </c>
      <c r="C8656" t="s">
        <v>14171</v>
      </c>
      <c r="E8656" t="s">
        <v>14172</v>
      </c>
      <c r="F8656" t="s">
        <v>212</v>
      </c>
      <c r="G8656">
        <v>28787</v>
      </c>
      <c r="H8656">
        <v>35.7027</v>
      </c>
      <c r="I8656">
        <v>-82.575800000000001</v>
      </c>
      <c r="J8656" s="1" t="d">
        <v>2018-07-09</v>
      </c>
      <c r="K8656">
        <v>53887</v>
      </c>
      <c r="L8656" t="s">
        <v>30</v>
      </c>
      <c r="M8656" s="1" t="d">
        <v>2013-11-01</v>
      </c>
      <c r="N8656">
        <v>11</v>
      </c>
      <c r="O8656">
        <v>1</v>
      </c>
      <c r="P8656">
        <v>2013</v>
      </c>
      <c r="R8656" t="s">
        <v>26</v>
      </c>
      <c r="S8656" t="s">
        <v>31</v>
      </c>
    </row>
    <row r="8657" spans="1:19" x14ac:dyDescent="0.25">
      <c r="A8657" t="s">
        <v>338</v>
      </c>
      <c r="B8657" t="s">
        <v>14173</v>
      </c>
      <c r="C8657" t="s">
        <v>14174</v>
      </c>
      <c r="D8657" t="s">
        <v>14175</v>
      </c>
      <c r="E8657" t="s">
        <v>14176</v>
      </c>
      <c r="F8657" t="s">
        <v>1026</v>
      </c>
      <c r="G8657">
        <v>3833</v>
      </c>
      <c r="H8657">
        <v>42.990091</v>
      </c>
      <c r="I8657">
        <v>-70.927969000000004</v>
      </c>
      <c r="J8657" s="1" t="d">
        <v>2019-02-06</v>
      </c>
      <c r="K8657">
        <v>53888</v>
      </c>
      <c r="L8657" t="s">
        <v>103</v>
      </c>
      <c r="M8657" s="1" t="d">
        <v>2013-04-01</v>
      </c>
      <c r="N8657">
        <v>4</v>
      </c>
      <c r="O8657">
        <v>1</v>
      </c>
      <c r="P8657">
        <v>2013</v>
      </c>
      <c r="R8657" t="s">
        <v>26</v>
      </c>
      <c r="S8657" t="s">
        <v>31</v>
      </c>
    </row>
    <row r="8658" spans="1:19" x14ac:dyDescent="0.25">
      <c r="A8658" t="s">
        <v>338</v>
      </c>
      <c r="B8658" t="s">
        <v>14177</v>
      </c>
      <c r="C8658" t="s">
        <v>14178</v>
      </c>
      <c r="E8658" t="s">
        <v>4032</v>
      </c>
      <c r="F8658" t="s">
        <v>1091</v>
      </c>
      <c r="G8658">
        <v>8701</v>
      </c>
      <c r="H8658">
        <v>40.082323000000002</v>
      </c>
      <c r="I8658">
        <v>-74.172822999999994</v>
      </c>
      <c r="J8658" s="1" t="d">
        <v>2019-02-06</v>
      </c>
      <c r="K8658">
        <v>53889</v>
      </c>
      <c r="L8658" t="s">
        <v>103</v>
      </c>
      <c r="M8658" s="1" t="d">
        <v>2013-04-01</v>
      </c>
      <c r="N8658">
        <v>4</v>
      </c>
      <c r="O8658">
        <v>1</v>
      </c>
      <c r="P8658">
        <v>2013</v>
      </c>
      <c r="R8658" t="s">
        <v>26</v>
      </c>
      <c r="S8658" t="s">
        <v>27</v>
      </c>
    </row>
    <row r="8659" spans="1:19" x14ac:dyDescent="0.25">
      <c r="A8659" t="s">
        <v>338</v>
      </c>
      <c r="B8659" t="s">
        <v>14179</v>
      </c>
      <c r="C8659" t="s">
        <v>14180</v>
      </c>
      <c r="E8659" t="s">
        <v>14181</v>
      </c>
      <c r="F8659" t="s">
        <v>264</v>
      </c>
      <c r="G8659">
        <v>89701</v>
      </c>
      <c r="H8659">
        <v>39.133346000000003</v>
      </c>
      <c r="I8659">
        <v>-119.770034</v>
      </c>
      <c r="J8659" s="1" t="d">
        <v>2018-10-04</v>
      </c>
      <c r="K8659">
        <v>53893</v>
      </c>
      <c r="L8659" t="s">
        <v>30</v>
      </c>
      <c r="M8659" s="1" t="d">
        <v>2013-11-01</v>
      </c>
      <c r="N8659">
        <v>11</v>
      </c>
      <c r="O8659">
        <v>1</v>
      </c>
      <c r="P8659">
        <v>2013</v>
      </c>
      <c r="R8659" t="s">
        <v>26</v>
      </c>
      <c r="S8659" t="s">
        <v>31</v>
      </c>
    </row>
    <row r="8660" spans="1:19" x14ac:dyDescent="0.25">
      <c r="A8660" t="s">
        <v>338</v>
      </c>
      <c r="B8660" t="s">
        <v>14182</v>
      </c>
      <c r="C8660" t="s">
        <v>14183</v>
      </c>
      <c r="E8660" t="s">
        <v>14184</v>
      </c>
      <c r="F8660" t="s">
        <v>48</v>
      </c>
      <c r="G8660">
        <v>12821</v>
      </c>
      <c r="H8660">
        <v>43.456212000000001</v>
      </c>
      <c r="I8660">
        <v>-73.383459000000002</v>
      </c>
      <c r="J8660" s="1" t="d">
        <v>2019-04-08</v>
      </c>
      <c r="K8660">
        <v>53894</v>
      </c>
      <c r="L8660" t="s">
        <v>24</v>
      </c>
      <c r="M8660" s="1" t="d">
        <v>2013-04-01</v>
      </c>
      <c r="N8660">
        <v>4</v>
      </c>
      <c r="O8660">
        <v>1</v>
      </c>
      <c r="P8660">
        <v>2013</v>
      </c>
      <c r="R8660" t="s">
        <v>26</v>
      </c>
      <c r="S8660" t="s">
        <v>31</v>
      </c>
    </row>
    <row r="8661" spans="1:19" x14ac:dyDescent="0.25">
      <c r="A8661" t="s">
        <v>338</v>
      </c>
      <c r="B8661" t="s">
        <v>14185</v>
      </c>
      <c r="C8661" t="s">
        <v>14186</v>
      </c>
      <c r="E8661" t="s">
        <v>173</v>
      </c>
      <c r="F8661" t="s">
        <v>170</v>
      </c>
      <c r="G8661">
        <v>93301</v>
      </c>
      <c r="H8661">
        <v>35.377248999999999</v>
      </c>
      <c r="I8661">
        <v>-119.040014</v>
      </c>
      <c r="J8661" s="1" t="d">
        <v>2019-02-06</v>
      </c>
      <c r="K8661">
        <v>53895</v>
      </c>
      <c r="L8661" t="s">
        <v>103</v>
      </c>
      <c r="M8661" s="1" t="d">
        <v>2013-11-01</v>
      </c>
      <c r="N8661">
        <v>11</v>
      </c>
      <c r="O8661">
        <v>1</v>
      </c>
      <c r="P8661">
        <v>2013</v>
      </c>
      <c r="R8661" t="s">
        <v>26</v>
      </c>
      <c r="S8661" t="s">
        <v>27</v>
      </c>
    </row>
    <row r="8662" spans="1:19" x14ac:dyDescent="0.25">
      <c r="A8662" t="s">
        <v>338</v>
      </c>
      <c r="B8662" t="s">
        <v>14187</v>
      </c>
      <c r="C8662" t="s">
        <v>14188</v>
      </c>
      <c r="E8662" t="s">
        <v>6924</v>
      </c>
      <c r="F8662" t="s">
        <v>170</v>
      </c>
      <c r="G8662">
        <v>90621</v>
      </c>
      <c r="H8662">
        <v>33.871062000000002</v>
      </c>
      <c r="I8662">
        <v>-117.999036</v>
      </c>
      <c r="J8662" s="1" t="d">
        <v>2019-02-06</v>
      </c>
      <c r="K8662">
        <v>53896</v>
      </c>
      <c r="L8662" t="s">
        <v>103</v>
      </c>
      <c r="M8662" s="1" t="d">
        <v>2013-11-01</v>
      </c>
      <c r="N8662">
        <v>11</v>
      </c>
      <c r="O8662">
        <v>1</v>
      </c>
      <c r="P8662">
        <v>2013</v>
      </c>
      <c r="R8662" t="s">
        <v>26</v>
      </c>
      <c r="S8662" t="s">
        <v>27</v>
      </c>
    </row>
    <row r="8663" spans="1:19" x14ac:dyDescent="0.25">
      <c r="A8663" t="s">
        <v>338</v>
      </c>
      <c r="B8663" t="s">
        <v>14195</v>
      </c>
      <c r="C8663" t="s">
        <v>14196</v>
      </c>
      <c r="E8663" t="s">
        <v>4472</v>
      </c>
      <c r="F8663" t="s">
        <v>170</v>
      </c>
      <c r="G8663">
        <v>92545</v>
      </c>
      <c r="H8663">
        <v>33.737588000000002</v>
      </c>
      <c r="I8663">
        <v>-117.030106</v>
      </c>
      <c r="J8663" s="1" t="d">
        <v>2019-02-06</v>
      </c>
      <c r="K8663">
        <v>53903</v>
      </c>
      <c r="L8663" t="s">
        <v>103</v>
      </c>
      <c r="M8663" s="1" t="d">
        <v>2013-11-01</v>
      </c>
      <c r="N8663">
        <v>11</v>
      </c>
      <c r="O8663">
        <v>1</v>
      </c>
      <c r="P8663">
        <v>2013</v>
      </c>
      <c r="R8663" t="s">
        <v>26</v>
      </c>
      <c r="S8663" t="s">
        <v>31</v>
      </c>
    </row>
    <row r="8664" spans="1:19" x14ac:dyDescent="0.25">
      <c r="A8664" t="s">
        <v>338</v>
      </c>
      <c r="B8664" t="s">
        <v>14197</v>
      </c>
      <c r="C8664" t="s">
        <v>14198</v>
      </c>
      <c r="E8664" t="s">
        <v>4472</v>
      </c>
      <c r="F8664" t="s">
        <v>170</v>
      </c>
      <c r="G8664">
        <v>92545</v>
      </c>
      <c r="H8664">
        <v>33.742770999999998</v>
      </c>
      <c r="I8664">
        <v>-117.02918099999999</v>
      </c>
      <c r="J8664" s="1" t="d">
        <v>2019-02-06</v>
      </c>
      <c r="K8664">
        <v>53904</v>
      </c>
      <c r="L8664" t="s">
        <v>103</v>
      </c>
      <c r="M8664" s="1" t="d">
        <v>2013-11-01</v>
      </c>
      <c r="N8664">
        <v>11</v>
      </c>
      <c r="O8664">
        <v>1</v>
      </c>
      <c r="P8664">
        <v>2013</v>
      </c>
      <c r="R8664" t="s">
        <v>26</v>
      </c>
      <c r="S8664" t="s">
        <v>27</v>
      </c>
    </row>
    <row r="8665" spans="1:19" x14ac:dyDescent="0.25">
      <c r="A8665" t="s">
        <v>338</v>
      </c>
      <c r="B8665" t="s">
        <v>14199</v>
      </c>
      <c r="C8665" t="s">
        <v>14200</v>
      </c>
      <c r="E8665" t="s">
        <v>9644</v>
      </c>
      <c r="F8665" t="s">
        <v>170</v>
      </c>
      <c r="G8665">
        <v>92210</v>
      </c>
      <c r="H8665">
        <v>33.720751</v>
      </c>
      <c r="I8665">
        <v>-116.327495</v>
      </c>
      <c r="J8665" s="1" t="d">
        <v>2018-12-11</v>
      </c>
      <c r="K8665">
        <v>53905</v>
      </c>
      <c r="L8665" t="s">
        <v>30</v>
      </c>
      <c r="M8665" s="1" t="d">
        <v>2013-03-26</v>
      </c>
      <c r="N8665">
        <v>3</v>
      </c>
      <c r="O8665">
        <v>26</v>
      </c>
      <c r="P8665">
        <v>2013</v>
      </c>
      <c r="R8665" t="s">
        <v>26</v>
      </c>
      <c r="S8665" t="s">
        <v>31</v>
      </c>
    </row>
    <row r="8666" spans="1:19" x14ac:dyDescent="0.25">
      <c r="A8666" t="s">
        <v>338</v>
      </c>
      <c r="B8666" t="s">
        <v>14207</v>
      </c>
      <c r="C8666" t="s">
        <v>14208</v>
      </c>
      <c r="E8666" t="s">
        <v>14209</v>
      </c>
      <c r="F8666" t="s">
        <v>170</v>
      </c>
      <c r="G8666">
        <v>91945</v>
      </c>
      <c r="H8666">
        <v>32.744765000000001</v>
      </c>
      <c r="I8666">
        <v>-117.030389</v>
      </c>
      <c r="J8666" s="1" t="d">
        <v>2019-02-06</v>
      </c>
      <c r="K8666">
        <v>53909</v>
      </c>
      <c r="L8666" t="s">
        <v>103</v>
      </c>
      <c r="M8666" s="1" t="d">
        <v>2013-11-15</v>
      </c>
      <c r="N8666">
        <v>11</v>
      </c>
      <c r="O8666">
        <v>15</v>
      </c>
      <c r="P8666">
        <v>2013</v>
      </c>
      <c r="R8666" t="s">
        <v>26</v>
      </c>
      <c r="S8666" t="s">
        <v>31</v>
      </c>
    </row>
    <row r="8667" spans="1:19" x14ac:dyDescent="0.25">
      <c r="A8667" t="s">
        <v>338</v>
      </c>
      <c r="B8667" t="s">
        <v>14210</v>
      </c>
      <c r="C8667" t="s">
        <v>14211</v>
      </c>
      <c r="D8667" t="s">
        <v>14212</v>
      </c>
      <c r="E8667" t="s">
        <v>2809</v>
      </c>
      <c r="F8667" t="s">
        <v>170</v>
      </c>
      <c r="G8667">
        <v>91768</v>
      </c>
      <c r="H8667">
        <v>34.050558000000002</v>
      </c>
      <c r="I8667">
        <v>-117.820632</v>
      </c>
      <c r="J8667" s="1" t="d">
        <v>2018-05-03</v>
      </c>
      <c r="K8667">
        <v>53910</v>
      </c>
      <c r="L8667" t="s">
        <v>30</v>
      </c>
      <c r="M8667" s="1" t="d">
        <v>2013-08-26</v>
      </c>
      <c r="N8667">
        <v>8</v>
      </c>
      <c r="O8667">
        <v>26</v>
      </c>
      <c r="P8667">
        <v>2013</v>
      </c>
      <c r="R8667" t="s">
        <v>26</v>
      </c>
      <c r="S8667" t="s">
        <v>31</v>
      </c>
    </row>
    <row r="8668" spans="1:19" x14ac:dyDescent="0.25">
      <c r="A8668" t="s">
        <v>338</v>
      </c>
      <c r="B8668" t="s">
        <v>14213</v>
      </c>
      <c r="C8668" t="s">
        <v>6980</v>
      </c>
      <c r="E8668" t="s">
        <v>463</v>
      </c>
      <c r="F8668" t="s">
        <v>170</v>
      </c>
      <c r="G8668">
        <v>95661</v>
      </c>
      <c r="H8668">
        <v>38.750729999999997</v>
      </c>
      <c r="I8668">
        <v>-121.253984</v>
      </c>
      <c r="J8668" s="1" t="d">
        <v>2018-05-03</v>
      </c>
      <c r="K8668">
        <v>53911</v>
      </c>
      <c r="L8668" t="s">
        <v>30</v>
      </c>
      <c r="M8668" s="1" t="d">
        <v>2013-11-01</v>
      </c>
      <c r="N8668">
        <v>11</v>
      </c>
      <c r="O8668">
        <v>1</v>
      </c>
      <c r="P8668">
        <v>2013</v>
      </c>
      <c r="R8668" t="s">
        <v>26</v>
      </c>
      <c r="S8668" t="s">
        <v>27</v>
      </c>
    </row>
    <row r="8669" spans="1:19" x14ac:dyDescent="0.25">
      <c r="A8669" t="s">
        <v>338</v>
      </c>
      <c r="B8669" t="s">
        <v>14214</v>
      </c>
      <c r="C8669" t="s">
        <v>14215</v>
      </c>
      <c r="E8669" t="s">
        <v>463</v>
      </c>
      <c r="F8669" t="s">
        <v>170</v>
      </c>
      <c r="G8669">
        <v>95661</v>
      </c>
      <c r="H8669">
        <v>38.751057000000003</v>
      </c>
      <c r="I8669">
        <v>-121.25882799999999</v>
      </c>
      <c r="J8669" s="1" t="d">
        <v>2018-05-03</v>
      </c>
      <c r="K8669">
        <v>53912</v>
      </c>
      <c r="L8669" t="s">
        <v>30</v>
      </c>
      <c r="M8669" s="1" t="d">
        <v>2013-11-01</v>
      </c>
      <c r="N8669">
        <v>11</v>
      </c>
      <c r="O8669">
        <v>1</v>
      </c>
      <c r="P8669">
        <v>2013</v>
      </c>
      <c r="R8669" t="s">
        <v>26</v>
      </c>
      <c r="S8669" t="s">
        <v>27</v>
      </c>
    </row>
    <row r="8670" spans="1:19" x14ac:dyDescent="0.25">
      <c r="A8670" t="s">
        <v>338</v>
      </c>
      <c r="B8670" t="s">
        <v>14216</v>
      </c>
      <c r="C8670" t="s">
        <v>14217</v>
      </c>
      <c r="E8670" t="s">
        <v>220</v>
      </c>
      <c r="F8670" t="s">
        <v>170</v>
      </c>
      <c r="G8670">
        <v>92109</v>
      </c>
      <c r="H8670">
        <v>32.80377</v>
      </c>
      <c r="I8670">
        <v>-117.218255</v>
      </c>
      <c r="J8670" s="1" t="d">
        <v>2018-05-03</v>
      </c>
      <c r="K8670">
        <v>53915</v>
      </c>
      <c r="L8670" t="s">
        <v>30</v>
      </c>
      <c r="M8670" s="1" t="d">
        <v>2013-12-01</v>
      </c>
      <c r="N8670">
        <v>12</v>
      </c>
      <c r="O8670">
        <v>1</v>
      </c>
      <c r="P8670">
        <v>2013</v>
      </c>
      <c r="R8670" t="s">
        <v>26</v>
      </c>
      <c r="S8670" t="s">
        <v>31</v>
      </c>
    </row>
    <row r="8671" spans="1:19" x14ac:dyDescent="0.25">
      <c r="A8671" t="s">
        <v>338</v>
      </c>
      <c r="B8671" t="s">
        <v>14218</v>
      </c>
      <c r="C8671" t="s">
        <v>14219</v>
      </c>
      <c r="E8671" t="s">
        <v>7062</v>
      </c>
      <c r="F8671" t="s">
        <v>170</v>
      </c>
      <c r="G8671">
        <v>94577</v>
      </c>
      <c r="H8671">
        <v>37.692678000000001</v>
      </c>
      <c r="I8671">
        <v>-122.171053</v>
      </c>
      <c r="J8671" s="1" t="d">
        <v>2018-05-03</v>
      </c>
      <c r="K8671">
        <v>53917</v>
      </c>
      <c r="L8671" t="s">
        <v>30</v>
      </c>
      <c r="M8671" s="1" t="d">
        <v>2013-08-05</v>
      </c>
      <c r="N8671">
        <v>8</v>
      </c>
      <c r="O8671">
        <v>5</v>
      </c>
      <c r="P8671">
        <v>2013</v>
      </c>
      <c r="R8671" t="s">
        <v>26</v>
      </c>
      <c r="S8671" t="s">
        <v>31</v>
      </c>
    </row>
    <row r="8672" spans="1:19" x14ac:dyDescent="0.25">
      <c r="A8672" t="s">
        <v>338</v>
      </c>
      <c r="B8672" t="s">
        <v>14220</v>
      </c>
      <c r="C8672" t="s">
        <v>14221</v>
      </c>
      <c r="E8672" t="s">
        <v>7062</v>
      </c>
      <c r="F8672" t="s">
        <v>170</v>
      </c>
      <c r="G8672">
        <v>94577</v>
      </c>
      <c r="H8672">
        <v>37.711855999999997</v>
      </c>
      <c r="I8672">
        <v>-122.16108</v>
      </c>
      <c r="J8672" s="1" t="d">
        <v>2018-05-03</v>
      </c>
      <c r="K8672">
        <v>53918</v>
      </c>
      <c r="L8672" t="s">
        <v>30</v>
      </c>
      <c r="M8672" s="1" t="d">
        <v>2013-11-01</v>
      </c>
      <c r="N8672">
        <v>11</v>
      </c>
      <c r="O8672">
        <v>1</v>
      </c>
      <c r="P8672">
        <v>2013</v>
      </c>
      <c r="R8672" t="s">
        <v>26</v>
      </c>
      <c r="S8672" t="s">
        <v>27</v>
      </c>
    </row>
    <row r="8673" spans="1:19" x14ac:dyDescent="0.25">
      <c r="A8673" t="s">
        <v>338</v>
      </c>
      <c r="B8673" t="s">
        <v>14222</v>
      </c>
      <c r="C8673" t="s">
        <v>14223</v>
      </c>
      <c r="E8673" t="s">
        <v>10605</v>
      </c>
      <c r="F8673" t="s">
        <v>170</v>
      </c>
      <c r="G8673">
        <v>93454</v>
      </c>
      <c r="H8673">
        <v>34.932130999999998</v>
      </c>
      <c r="I8673">
        <v>-120.41936099999999</v>
      </c>
      <c r="J8673" s="1" t="d">
        <v>2018-05-03</v>
      </c>
      <c r="K8673">
        <v>53920</v>
      </c>
      <c r="L8673" t="s">
        <v>30</v>
      </c>
      <c r="M8673" s="1" t="d">
        <v>2013-11-01</v>
      </c>
      <c r="N8673">
        <v>11</v>
      </c>
      <c r="O8673">
        <v>1</v>
      </c>
      <c r="P8673">
        <v>2013</v>
      </c>
      <c r="R8673" t="s">
        <v>26</v>
      </c>
      <c r="S8673" t="s">
        <v>31</v>
      </c>
    </row>
    <row r="8674" spans="1:19" x14ac:dyDescent="0.25">
      <c r="A8674" t="s">
        <v>338</v>
      </c>
      <c r="B8674" t="s">
        <v>14224</v>
      </c>
      <c r="C8674" t="s">
        <v>14225</v>
      </c>
      <c r="E8674" t="s">
        <v>10605</v>
      </c>
      <c r="F8674" t="s">
        <v>170</v>
      </c>
      <c r="G8674">
        <v>93455</v>
      </c>
      <c r="H8674">
        <v>34.922992999999998</v>
      </c>
      <c r="I8674">
        <v>-120.423064</v>
      </c>
      <c r="J8674" s="1" t="d">
        <v>2018-05-03</v>
      </c>
      <c r="K8674">
        <v>53921</v>
      </c>
      <c r="L8674" t="s">
        <v>30</v>
      </c>
      <c r="M8674" s="1" t="d">
        <v>2013-11-01</v>
      </c>
      <c r="N8674">
        <v>11</v>
      </c>
      <c r="O8674">
        <v>1</v>
      </c>
      <c r="P8674">
        <v>2013</v>
      </c>
      <c r="R8674" t="s">
        <v>26</v>
      </c>
      <c r="S8674" t="s">
        <v>31</v>
      </c>
    </row>
    <row r="8675" spans="1:19" x14ac:dyDescent="0.25">
      <c r="A8675" t="s">
        <v>338</v>
      </c>
      <c r="B8675" t="s">
        <v>14226</v>
      </c>
      <c r="C8675" t="s">
        <v>14227</v>
      </c>
      <c r="E8675" t="s">
        <v>425</v>
      </c>
      <c r="F8675" t="s">
        <v>170</v>
      </c>
      <c r="G8675">
        <v>92591</v>
      </c>
      <c r="H8675">
        <v>33.512011999999999</v>
      </c>
      <c r="I8675">
        <v>-117.15432</v>
      </c>
      <c r="J8675" s="1" t="d">
        <v>2018-05-03</v>
      </c>
      <c r="K8675">
        <v>53922</v>
      </c>
      <c r="L8675" t="s">
        <v>30</v>
      </c>
      <c r="M8675" s="1" t="d">
        <v>2013-11-01</v>
      </c>
      <c r="N8675">
        <v>11</v>
      </c>
      <c r="O8675">
        <v>1</v>
      </c>
      <c r="P8675">
        <v>2013</v>
      </c>
      <c r="R8675" t="s">
        <v>26</v>
      </c>
      <c r="S8675" t="s">
        <v>27</v>
      </c>
    </row>
    <row r="8676" spans="1:19" x14ac:dyDescent="0.25">
      <c r="A8676" t="s">
        <v>338</v>
      </c>
      <c r="B8676" t="s">
        <v>14228</v>
      </c>
      <c r="C8676" t="s">
        <v>14229</v>
      </c>
      <c r="E8676" t="s">
        <v>765</v>
      </c>
      <c r="F8676" t="s">
        <v>170</v>
      </c>
      <c r="G8676">
        <v>91362</v>
      </c>
      <c r="H8676">
        <v>34.162974400000003</v>
      </c>
      <c r="I8676">
        <v>-118.82825459999999</v>
      </c>
      <c r="J8676" s="1" t="d">
        <v>2018-05-03</v>
      </c>
      <c r="K8676">
        <v>53923</v>
      </c>
      <c r="L8676" t="s">
        <v>30</v>
      </c>
      <c r="M8676" s="1" t="d">
        <v>2013-11-01</v>
      </c>
      <c r="N8676">
        <v>11</v>
      </c>
      <c r="O8676">
        <v>1</v>
      </c>
      <c r="P8676">
        <v>2013</v>
      </c>
      <c r="R8676" t="s">
        <v>26</v>
      </c>
      <c r="S8676" t="s">
        <v>31</v>
      </c>
    </row>
    <row r="8677" spans="1:19" x14ac:dyDescent="0.25">
      <c r="A8677" t="s">
        <v>338</v>
      </c>
      <c r="B8677" t="s">
        <v>14230</v>
      </c>
      <c r="C8677" t="s">
        <v>14231</v>
      </c>
      <c r="E8677" t="s">
        <v>292</v>
      </c>
      <c r="F8677" t="s">
        <v>170</v>
      </c>
      <c r="G8677">
        <v>95688</v>
      </c>
      <c r="H8677">
        <v>38.361235000000001</v>
      </c>
      <c r="I8677">
        <v>-121.975962</v>
      </c>
      <c r="J8677" s="1" t="d">
        <v>2018-05-03</v>
      </c>
      <c r="K8677">
        <v>53927</v>
      </c>
      <c r="L8677" t="s">
        <v>30</v>
      </c>
      <c r="M8677" s="1" t="d">
        <v>2013-08-30</v>
      </c>
      <c r="N8677">
        <v>8</v>
      </c>
      <c r="O8677">
        <v>30</v>
      </c>
      <c r="P8677">
        <v>2013</v>
      </c>
      <c r="R8677" t="s">
        <v>26</v>
      </c>
      <c r="S8677" t="s">
        <v>31</v>
      </c>
    </row>
    <row r="8678" spans="1:19" x14ac:dyDescent="0.25">
      <c r="A8678" t="s">
        <v>338</v>
      </c>
      <c r="B8678" t="s">
        <v>14234</v>
      </c>
      <c r="C8678" t="s">
        <v>14235</v>
      </c>
      <c r="E8678" t="s">
        <v>427</v>
      </c>
      <c r="F8678" t="s">
        <v>170</v>
      </c>
      <c r="G8678">
        <v>91401</v>
      </c>
      <c r="H8678">
        <v>34.177169999999997</v>
      </c>
      <c r="I8678">
        <v>-118.44968900000001</v>
      </c>
      <c r="J8678" s="1" t="d">
        <v>2018-05-03</v>
      </c>
      <c r="K8678">
        <v>53929</v>
      </c>
      <c r="L8678" t="s">
        <v>30</v>
      </c>
      <c r="M8678" s="1" t="d">
        <v>2013-01-01</v>
      </c>
      <c r="N8678">
        <v>1</v>
      </c>
      <c r="O8678">
        <v>1</v>
      </c>
      <c r="P8678">
        <v>2013</v>
      </c>
      <c r="R8678" t="s">
        <v>26</v>
      </c>
      <c r="S8678" t="s">
        <v>27</v>
      </c>
    </row>
    <row r="8679" spans="1:19" x14ac:dyDescent="0.25">
      <c r="A8679" t="s">
        <v>338</v>
      </c>
      <c r="B8679" t="s">
        <v>14236</v>
      </c>
      <c r="C8679" t="s">
        <v>14237</v>
      </c>
      <c r="E8679" t="s">
        <v>14238</v>
      </c>
      <c r="F8679" t="s">
        <v>170</v>
      </c>
      <c r="G8679">
        <v>92083</v>
      </c>
      <c r="H8679">
        <v>33.196108000000002</v>
      </c>
      <c r="I8679">
        <v>-117.250815</v>
      </c>
      <c r="J8679" s="1" t="d">
        <v>2018-05-03</v>
      </c>
      <c r="K8679">
        <v>53930</v>
      </c>
      <c r="L8679" t="s">
        <v>30</v>
      </c>
      <c r="M8679" s="1" t="d">
        <v>2013-11-01</v>
      </c>
      <c r="N8679">
        <v>11</v>
      </c>
      <c r="O8679">
        <v>1</v>
      </c>
      <c r="P8679">
        <v>2013</v>
      </c>
      <c r="R8679" t="s">
        <v>26</v>
      </c>
      <c r="S8679" t="s">
        <v>31</v>
      </c>
    </row>
    <row r="8680" spans="1:19" x14ac:dyDescent="0.25">
      <c r="A8680" t="s">
        <v>338</v>
      </c>
      <c r="B8680" t="s">
        <v>14242</v>
      </c>
      <c r="C8680" t="s">
        <v>14243</v>
      </c>
      <c r="E8680" t="s">
        <v>131</v>
      </c>
      <c r="F8680" t="s">
        <v>129</v>
      </c>
      <c r="G8680">
        <v>80301</v>
      </c>
      <c r="H8680">
        <v>40.077325000000002</v>
      </c>
      <c r="I8680">
        <v>-105.239377</v>
      </c>
      <c r="J8680" s="1" t="d">
        <v>2018-12-11</v>
      </c>
      <c r="K8680">
        <v>53935</v>
      </c>
      <c r="L8680" t="s">
        <v>30</v>
      </c>
      <c r="M8680" s="1" t="d">
        <v>2013-06-01</v>
      </c>
      <c r="N8680">
        <v>6</v>
      </c>
      <c r="O8680">
        <v>1</v>
      </c>
      <c r="P8680">
        <v>2013</v>
      </c>
      <c r="R8680" t="s">
        <v>26</v>
      </c>
      <c r="S8680" t="s">
        <v>31</v>
      </c>
    </row>
    <row r="8681" spans="1:19" x14ac:dyDescent="0.25">
      <c r="A8681" t="s">
        <v>338</v>
      </c>
      <c r="B8681" t="s">
        <v>14244</v>
      </c>
      <c r="C8681" t="s">
        <v>14245</v>
      </c>
      <c r="E8681" t="s">
        <v>131</v>
      </c>
      <c r="F8681" t="s">
        <v>129</v>
      </c>
      <c r="G8681">
        <v>80303</v>
      </c>
      <c r="H8681">
        <v>39.978485999999997</v>
      </c>
      <c r="I8681">
        <v>-105.21202</v>
      </c>
      <c r="J8681" s="1" t="d">
        <v>2018-12-11</v>
      </c>
      <c r="K8681">
        <v>53937</v>
      </c>
      <c r="L8681" t="s">
        <v>30</v>
      </c>
      <c r="M8681" s="1" t="d">
        <v>2013-06-01</v>
      </c>
      <c r="N8681">
        <v>6</v>
      </c>
      <c r="O8681">
        <v>1</v>
      </c>
      <c r="P8681">
        <v>2013</v>
      </c>
      <c r="R8681" t="s">
        <v>26</v>
      </c>
      <c r="S8681" t="s">
        <v>27</v>
      </c>
    </row>
    <row r="8682" spans="1:19" x14ac:dyDescent="0.25">
      <c r="A8682" t="s">
        <v>338</v>
      </c>
      <c r="B8682" t="s">
        <v>14246</v>
      </c>
      <c r="C8682" t="s">
        <v>14247</v>
      </c>
      <c r="D8682" t="s">
        <v>14248</v>
      </c>
      <c r="E8682" t="s">
        <v>130</v>
      </c>
      <c r="F8682" t="s">
        <v>129</v>
      </c>
      <c r="G8682">
        <v>80202</v>
      </c>
      <c r="H8682">
        <v>39.742308000000001</v>
      </c>
      <c r="I8682">
        <v>-104.997556</v>
      </c>
      <c r="J8682" s="1" t="d">
        <v>2018-05-03</v>
      </c>
      <c r="K8682">
        <v>53944</v>
      </c>
      <c r="L8682" t="s">
        <v>30</v>
      </c>
      <c r="M8682" s="1" t="d">
        <v>2013-06-01</v>
      </c>
      <c r="N8682">
        <v>6</v>
      </c>
      <c r="O8682">
        <v>1</v>
      </c>
      <c r="P8682">
        <v>2013</v>
      </c>
      <c r="R8682" t="s">
        <v>26</v>
      </c>
      <c r="S8682" t="s">
        <v>31</v>
      </c>
    </row>
    <row r="8683" spans="1:19" x14ac:dyDescent="0.25">
      <c r="A8683" t="s">
        <v>338</v>
      </c>
      <c r="B8683" t="s">
        <v>14249</v>
      </c>
      <c r="C8683" t="s">
        <v>14250</v>
      </c>
      <c r="D8683" t="s">
        <v>14251</v>
      </c>
      <c r="E8683" t="s">
        <v>14252</v>
      </c>
      <c r="F8683" t="s">
        <v>202</v>
      </c>
      <c r="G8683">
        <v>33825</v>
      </c>
      <c r="H8683">
        <v>27.610780999999999</v>
      </c>
      <c r="I8683">
        <v>-81.515614999999997</v>
      </c>
      <c r="J8683" s="1" t="d">
        <v>2019-02-06</v>
      </c>
      <c r="K8683">
        <v>53948</v>
      </c>
      <c r="L8683" t="s">
        <v>103</v>
      </c>
      <c r="M8683" s="1" t="d">
        <v>2013-04-01</v>
      </c>
      <c r="N8683">
        <v>4</v>
      </c>
      <c r="O8683">
        <v>1</v>
      </c>
      <c r="P8683">
        <v>2013</v>
      </c>
      <c r="R8683" t="s">
        <v>26</v>
      </c>
      <c r="S8683" t="s">
        <v>31</v>
      </c>
    </row>
    <row r="8684" spans="1:19" x14ac:dyDescent="0.25">
      <c r="A8684" t="s">
        <v>338</v>
      </c>
      <c r="B8684" t="s">
        <v>14253</v>
      </c>
      <c r="C8684" t="s">
        <v>14254</v>
      </c>
      <c r="E8684" t="s">
        <v>10753</v>
      </c>
      <c r="F8684" t="s">
        <v>202</v>
      </c>
      <c r="G8684">
        <v>33461</v>
      </c>
      <c r="H8684">
        <v>26.629628</v>
      </c>
      <c r="I8684">
        <v>-80.072950000000006</v>
      </c>
      <c r="J8684" s="1" t="d">
        <v>2019-02-06</v>
      </c>
      <c r="K8684">
        <v>53949</v>
      </c>
      <c r="L8684" t="s">
        <v>103</v>
      </c>
      <c r="M8684" s="1" t="d">
        <v>2013-04-01</v>
      </c>
      <c r="N8684">
        <v>4</v>
      </c>
      <c r="O8684">
        <v>1</v>
      </c>
      <c r="P8684">
        <v>2013</v>
      </c>
      <c r="R8684" t="s">
        <v>26</v>
      </c>
      <c r="S8684" t="s">
        <v>31</v>
      </c>
    </row>
    <row r="8685" spans="1:19" x14ac:dyDescent="0.25">
      <c r="A8685" t="s">
        <v>338</v>
      </c>
      <c r="B8685" t="s">
        <v>14255</v>
      </c>
      <c r="C8685" t="s">
        <v>14256</v>
      </c>
      <c r="E8685" t="s">
        <v>2016</v>
      </c>
      <c r="F8685" t="s">
        <v>269</v>
      </c>
      <c r="G8685">
        <v>24354</v>
      </c>
      <c r="H8685">
        <v>36.843713000000001</v>
      </c>
      <c r="I8685">
        <v>-81.503731000000002</v>
      </c>
      <c r="J8685" s="1" t="d">
        <v>2018-12-11</v>
      </c>
      <c r="K8685">
        <v>53952</v>
      </c>
      <c r="L8685" t="s">
        <v>30</v>
      </c>
      <c r="M8685" s="1" t="d">
        <v>2013-07-01</v>
      </c>
      <c r="N8685">
        <v>7</v>
      </c>
      <c r="O8685">
        <v>1</v>
      </c>
      <c r="P8685">
        <v>2013</v>
      </c>
      <c r="R8685" t="s">
        <v>26</v>
      </c>
      <c r="S8685" t="s">
        <v>27</v>
      </c>
    </row>
    <row r="8686" spans="1:19" x14ac:dyDescent="0.25">
      <c r="A8686" t="s">
        <v>338</v>
      </c>
      <c r="B8686" t="s">
        <v>14257</v>
      </c>
      <c r="C8686" t="s">
        <v>14258</v>
      </c>
      <c r="E8686" t="s">
        <v>7328</v>
      </c>
      <c r="F8686" t="s">
        <v>269</v>
      </c>
      <c r="G8686">
        <v>23235</v>
      </c>
      <c r="H8686">
        <v>37.506999</v>
      </c>
      <c r="I8686">
        <v>-77.592620999999994</v>
      </c>
      <c r="J8686" s="1" t="d">
        <v>2018-12-11</v>
      </c>
      <c r="K8686">
        <v>53954</v>
      </c>
      <c r="L8686" t="s">
        <v>30</v>
      </c>
      <c r="M8686" s="1" t="d">
        <v>2013-09-01</v>
      </c>
      <c r="N8686">
        <v>9</v>
      </c>
      <c r="O8686">
        <v>1</v>
      </c>
      <c r="P8686">
        <v>2013</v>
      </c>
      <c r="R8686" t="s">
        <v>26</v>
      </c>
      <c r="S8686" t="s">
        <v>31</v>
      </c>
    </row>
    <row r="8687" spans="1:19" x14ac:dyDescent="0.25">
      <c r="A8687" t="s">
        <v>338</v>
      </c>
      <c r="B8687" t="s">
        <v>14259</v>
      </c>
      <c r="C8687" t="s">
        <v>14260</v>
      </c>
      <c r="E8687" t="s">
        <v>270</v>
      </c>
      <c r="F8687" t="s">
        <v>269</v>
      </c>
      <c r="G8687">
        <v>23606</v>
      </c>
      <c r="H8687">
        <v>37.075502999999998</v>
      </c>
      <c r="I8687">
        <v>-76.474857999999998</v>
      </c>
      <c r="J8687" s="1" t="d">
        <v>2018-12-11</v>
      </c>
      <c r="K8687">
        <v>53955</v>
      </c>
      <c r="L8687" t="s">
        <v>30</v>
      </c>
      <c r="M8687" s="1" t="d">
        <v>2013-10-01</v>
      </c>
      <c r="N8687">
        <v>10</v>
      </c>
      <c r="O8687">
        <v>1</v>
      </c>
      <c r="P8687">
        <v>2013</v>
      </c>
      <c r="R8687" t="s">
        <v>26</v>
      </c>
      <c r="S8687" t="s">
        <v>31</v>
      </c>
    </row>
    <row r="8688" spans="1:19" x14ac:dyDescent="0.25">
      <c r="A8688" t="s">
        <v>338</v>
      </c>
      <c r="B8688" t="s">
        <v>14261</v>
      </c>
      <c r="C8688" t="s">
        <v>14262</v>
      </c>
      <c r="E8688" t="s">
        <v>270</v>
      </c>
      <c r="F8688" t="s">
        <v>269</v>
      </c>
      <c r="G8688">
        <v>23608</v>
      </c>
      <c r="H8688">
        <v>37.148296000000002</v>
      </c>
      <c r="I8688">
        <v>-76.525986000000003</v>
      </c>
      <c r="J8688" s="1" t="d">
        <v>2019-01-10</v>
      </c>
      <c r="K8688">
        <v>53956</v>
      </c>
      <c r="L8688" t="s">
        <v>30</v>
      </c>
      <c r="M8688" s="1" t="d">
        <v>2013-10-01</v>
      </c>
      <c r="N8688">
        <v>10</v>
      </c>
      <c r="O8688">
        <v>1</v>
      </c>
      <c r="P8688">
        <v>2013</v>
      </c>
      <c r="R8688" t="s">
        <v>26</v>
      </c>
      <c r="S8688" t="s">
        <v>31</v>
      </c>
    </row>
    <row r="8689" spans="1:19" x14ac:dyDescent="0.25">
      <c r="A8689" t="s">
        <v>338</v>
      </c>
      <c r="B8689" t="s">
        <v>14263</v>
      </c>
      <c r="C8689" t="s">
        <v>14264</v>
      </c>
      <c r="E8689" t="s">
        <v>268</v>
      </c>
      <c r="F8689" t="s">
        <v>269</v>
      </c>
      <c r="G8689">
        <v>23518</v>
      </c>
      <c r="H8689">
        <v>36.912436999999997</v>
      </c>
      <c r="I8689">
        <v>-76.235477000000003</v>
      </c>
      <c r="J8689" s="1" t="d">
        <v>2018-12-11</v>
      </c>
      <c r="K8689">
        <v>53957</v>
      </c>
      <c r="L8689" t="s">
        <v>30</v>
      </c>
      <c r="M8689" s="1" t="d">
        <v>2013-09-01</v>
      </c>
      <c r="N8689">
        <v>9</v>
      </c>
      <c r="O8689">
        <v>1</v>
      </c>
      <c r="P8689">
        <v>2013</v>
      </c>
      <c r="R8689" t="s">
        <v>26</v>
      </c>
      <c r="S8689" t="s">
        <v>31</v>
      </c>
    </row>
    <row r="8690" spans="1:19" x14ac:dyDescent="0.25">
      <c r="A8690" t="s">
        <v>338</v>
      </c>
      <c r="B8690" t="s">
        <v>14267</v>
      </c>
      <c r="C8690" t="s">
        <v>14268</v>
      </c>
      <c r="E8690" t="s">
        <v>184</v>
      </c>
      <c r="F8690" t="s">
        <v>269</v>
      </c>
      <c r="G8690">
        <v>23219</v>
      </c>
      <c r="H8690">
        <v>37.535744000000001</v>
      </c>
      <c r="I8690">
        <v>-77.435267999999994</v>
      </c>
      <c r="J8690" s="1" t="d">
        <v>2018-12-11</v>
      </c>
      <c r="K8690">
        <v>53959</v>
      </c>
      <c r="L8690" t="s">
        <v>30</v>
      </c>
      <c r="M8690" s="1" t="d">
        <v>2013-09-01</v>
      </c>
      <c r="N8690">
        <v>9</v>
      </c>
      <c r="O8690">
        <v>1</v>
      </c>
      <c r="P8690">
        <v>2013</v>
      </c>
      <c r="R8690" t="s">
        <v>26</v>
      </c>
      <c r="S8690" t="s">
        <v>31</v>
      </c>
    </row>
    <row r="8691" spans="1:19" x14ac:dyDescent="0.25">
      <c r="A8691" t="s">
        <v>338</v>
      </c>
      <c r="B8691" t="s">
        <v>14269</v>
      </c>
      <c r="C8691" t="s">
        <v>14270</v>
      </c>
      <c r="E8691" t="s">
        <v>11286</v>
      </c>
      <c r="F8691" t="s">
        <v>269</v>
      </c>
      <c r="G8691">
        <v>22102</v>
      </c>
      <c r="H8691">
        <v>38.915646000000002</v>
      </c>
      <c r="I8691">
        <v>-77.222240999999997</v>
      </c>
      <c r="J8691" s="1" t="d">
        <v>2019-02-06</v>
      </c>
      <c r="K8691">
        <v>53961</v>
      </c>
      <c r="L8691" t="s">
        <v>103</v>
      </c>
      <c r="M8691" s="1" t="d">
        <v>2013-10-01</v>
      </c>
      <c r="N8691">
        <v>10</v>
      </c>
      <c r="O8691">
        <v>1</v>
      </c>
      <c r="P8691">
        <v>2013</v>
      </c>
      <c r="R8691" t="s">
        <v>26</v>
      </c>
      <c r="S8691" t="s">
        <v>27</v>
      </c>
    </row>
    <row r="8692" spans="1:19" x14ac:dyDescent="0.25">
      <c r="A8692" t="s">
        <v>338</v>
      </c>
      <c r="B8692" t="s">
        <v>5781</v>
      </c>
      <c r="C8692" t="s">
        <v>14271</v>
      </c>
      <c r="E8692" t="s">
        <v>4317</v>
      </c>
      <c r="F8692" t="s">
        <v>269</v>
      </c>
      <c r="G8692">
        <v>23454</v>
      </c>
      <c r="H8692">
        <v>36.850535000000001</v>
      </c>
      <c r="I8692">
        <v>-76.027885999999995</v>
      </c>
      <c r="J8692" s="1" t="d">
        <v>2019-02-06</v>
      </c>
      <c r="K8692">
        <v>53963</v>
      </c>
      <c r="L8692" t="s">
        <v>103</v>
      </c>
      <c r="M8692" s="1" t="d">
        <v>2013-08-01</v>
      </c>
      <c r="N8692">
        <v>8</v>
      </c>
      <c r="O8692">
        <v>1</v>
      </c>
      <c r="P8692">
        <v>2013</v>
      </c>
      <c r="R8692" t="s">
        <v>26</v>
      </c>
      <c r="S8692" t="s">
        <v>31</v>
      </c>
    </row>
    <row r="8693" spans="1:19" x14ac:dyDescent="0.25">
      <c r="A8693" t="s">
        <v>338</v>
      </c>
      <c r="B8693" t="s">
        <v>14272</v>
      </c>
      <c r="C8693" t="s">
        <v>14273</v>
      </c>
      <c r="E8693" t="s">
        <v>10238</v>
      </c>
      <c r="F8693" t="s">
        <v>269</v>
      </c>
      <c r="G8693">
        <v>22193</v>
      </c>
      <c r="H8693">
        <v>38.6526</v>
      </c>
      <c r="I8693">
        <v>-77.312022999999996</v>
      </c>
      <c r="J8693" s="1" t="d">
        <v>2018-12-11</v>
      </c>
      <c r="K8693">
        <v>53965</v>
      </c>
      <c r="L8693" t="s">
        <v>30</v>
      </c>
      <c r="M8693" s="1" t="d">
        <v>2013-04-01</v>
      </c>
      <c r="N8693">
        <v>4</v>
      </c>
      <c r="O8693">
        <v>1</v>
      </c>
      <c r="P8693">
        <v>2013</v>
      </c>
      <c r="R8693" t="s">
        <v>26</v>
      </c>
      <c r="S8693" t="s">
        <v>31</v>
      </c>
    </row>
    <row r="8694" spans="1:19" x14ac:dyDescent="0.25">
      <c r="A8694" t="s">
        <v>338</v>
      </c>
      <c r="B8694" t="s">
        <v>14274</v>
      </c>
      <c r="C8694" t="s">
        <v>14275</v>
      </c>
      <c r="E8694" t="s">
        <v>6204</v>
      </c>
      <c r="F8694" t="s">
        <v>55</v>
      </c>
      <c r="G8694">
        <v>98661</v>
      </c>
      <c r="H8694">
        <v>45.650388</v>
      </c>
      <c r="I8694">
        <v>-122.604007</v>
      </c>
      <c r="J8694" s="1" t="d">
        <v>2018-11-08</v>
      </c>
      <c r="K8694">
        <v>53968</v>
      </c>
      <c r="L8694" t="s">
        <v>30</v>
      </c>
      <c r="M8694" s="1" t="d">
        <v>2013-04-01</v>
      </c>
      <c r="N8694">
        <v>4</v>
      </c>
      <c r="O8694">
        <v>1</v>
      </c>
      <c r="P8694">
        <v>2013</v>
      </c>
      <c r="R8694" t="s">
        <v>26</v>
      </c>
      <c r="S8694" t="s">
        <v>31</v>
      </c>
    </row>
    <row r="8695" spans="1:19" x14ac:dyDescent="0.25">
      <c r="A8695" t="s">
        <v>338</v>
      </c>
      <c r="B8695" t="s">
        <v>14276</v>
      </c>
      <c r="C8695" t="s">
        <v>14277</v>
      </c>
      <c r="D8695" t="s">
        <v>14278</v>
      </c>
      <c r="E8695" t="s">
        <v>3093</v>
      </c>
      <c r="F8695" t="s">
        <v>48</v>
      </c>
      <c r="G8695">
        <v>14580</v>
      </c>
      <c r="H8695">
        <v>43.205714</v>
      </c>
      <c r="I8695">
        <v>-77.476721999999995</v>
      </c>
      <c r="J8695" s="1" t="d">
        <v>2019-04-08</v>
      </c>
      <c r="K8695">
        <v>53975</v>
      </c>
      <c r="L8695" t="s">
        <v>24</v>
      </c>
      <c r="M8695" s="1" t="d">
        <v>2013-09-01</v>
      </c>
      <c r="N8695">
        <v>9</v>
      </c>
      <c r="O8695">
        <v>1</v>
      </c>
      <c r="P8695">
        <v>2013</v>
      </c>
      <c r="R8695" t="s">
        <v>26</v>
      </c>
      <c r="S8695" t="s">
        <v>31</v>
      </c>
    </row>
    <row r="8696" spans="1:19" x14ac:dyDescent="0.25">
      <c r="A8696" t="s">
        <v>338</v>
      </c>
      <c r="B8696" t="s">
        <v>14279</v>
      </c>
      <c r="C8696" t="s">
        <v>14280</v>
      </c>
      <c r="E8696" t="s">
        <v>3536</v>
      </c>
      <c r="F8696" t="s">
        <v>48</v>
      </c>
      <c r="G8696">
        <v>13495</v>
      </c>
      <c r="H8696">
        <v>43.110055000000003</v>
      </c>
      <c r="I8696">
        <v>-75.293477999999993</v>
      </c>
      <c r="J8696" s="1" t="d">
        <v>2019-04-08</v>
      </c>
      <c r="K8696">
        <v>53976</v>
      </c>
      <c r="L8696" t="s">
        <v>24</v>
      </c>
      <c r="M8696" s="1" t="d">
        <v>2013-11-01</v>
      </c>
      <c r="N8696">
        <v>11</v>
      </c>
      <c r="O8696">
        <v>1</v>
      </c>
      <c r="P8696">
        <v>2013</v>
      </c>
      <c r="R8696" t="s">
        <v>26</v>
      </c>
      <c r="S8696" t="s">
        <v>31</v>
      </c>
    </row>
    <row r="8697" spans="1:19" x14ac:dyDescent="0.25">
      <c r="A8697" t="s">
        <v>338</v>
      </c>
      <c r="B8697" t="s">
        <v>14281</v>
      </c>
      <c r="C8697" t="s">
        <v>14282</v>
      </c>
      <c r="D8697" t="s">
        <v>14283</v>
      </c>
      <c r="E8697" t="s">
        <v>14284</v>
      </c>
      <c r="F8697" t="s">
        <v>59</v>
      </c>
      <c r="G8697">
        <v>44074</v>
      </c>
      <c r="H8697">
        <v>41.289769</v>
      </c>
      <c r="I8697">
        <v>-82.217185999999998</v>
      </c>
      <c r="J8697" s="1" t="d">
        <v>2019-03-07</v>
      </c>
      <c r="K8697">
        <v>53977</v>
      </c>
      <c r="L8697" t="s">
        <v>71</v>
      </c>
      <c r="M8697" s="1" t="d">
        <v>2013-12-20</v>
      </c>
      <c r="N8697">
        <v>12</v>
      </c>
      <c r="O8697">
        <v>20</v>
      </c>
      <c r="P8697">
        <v>2013</v>
      </c>
      <c r="R8697" t="s">
        <v>26</v>
      </c>
      <c r="S8697" t="s">
        <v>31</v>
      </c>
    </row>
    <row r="8698" spans="1:19" x14ac:dyDescent="0.25">
      <c r="A8698" t="s">
        <v>338</v>
      </c>
      <c r="B8698" t="s">
        <v>14285</v>
      </c>
      <c r="C8698" t="s">
        <v>14286</v>
      </c>
      <c r="D8698" t="s">
        <v>14287</v>
      </c>
      <c r="E8698" t="s">
        <v>8950</v>
      </c>
      <c r="F8698" t="s">
        <v>59</v>
      </c>
      <c r="G8698">
        <v>44035</v>
      </c>
      <c r="H8698">
        <v>41.422575999999999</v>
      </c>
      <c r="I8698">
        <v>-82.085606999999996</v>
      </c>
      <c r="J8698" s="1" t="d">
        <v>2018-03-08</v>
      </c>
      <c r="K8698">
        <v>53978</v>
      </c>
      <c r="L8698" t="s">
        <v>30</v>
      </c>
      <c r="M8698" s="1" t="d">
        <v>2013-04-01</v>
      </c>
      <c r="N8698">
        <v>4</v>
      </c>
      <c r="O8698">
        <v>1</v>
      </c>
      <c r="P8698">
        <v>2013</v>
      </c>
      <c r="R8698" t="s">
        <v>26</v>
      </c>
      <c r="S8698" t="s">
        <v>27</v>
      </c>
    </row>
    <row r="8699" spans="1:19" x14ac:dyDescent="0.25">
      <c r="A8699" t="s">
        <v>338</v>
      </c>
      <c r="B8699" t="s">
        <v>14288</v>
      </c>
      <c r="C8699" t="s">
        <v>14289</v>
      </c>
      <c r="D8699" t="s">
        <v>14290</v>
      </c>
      <c r="E8699" t="s">
        <v>750</v>
      </c>
      <c r="F8699" t="s">
        <v>143</v>
      </c>
      <c r="G8699">
        <v>74006</v>
      </c>
      <c r="H8699">
        <v>36.722648</v>
      </c>
      <c r="I8699">
        <v>-95.940353000000002</v>
      </c>
      <c r="J8699" s="1" t="d">
        <v>2018-11-08</v>
      </c>
      <c r="K8699">
        <v>53979</v>
      </c>
      <c r="L8699" t="s">
        <v>30</v>
      </c>
      <c r="M8699" s="1" t="d">
        <v>2013-04-01</v>
      </c>
      <c r="N8699">
        <v>4</v>
      </c>
      <c r="O8699">
        <v>1</v>
      </c>
      <c r="P8699">
        <v>2013</v>
      </c>
      <c r="R8699" t="s">
        <v>26</v>
      </c>
      <c r="S8699" t="s">
        <v>31</v>
      </c>
    </row>
    <row r="8700" spans="1:19" x14ac:dyDescent="0.25">
      <c r="A8700" t="s">
        <v>338</v>
      </c>
      <c r="B8700" t="s">
        <v>14291</v>
      </c>
      <c r="C8700" t="s">
        <v>14292</v>
      </c>
      <c r="D8700" t="s">
        <v>14293</v>
      </c>
      <c r="E8700" t="s">
        <v>14294</v>
      </c>
      <c r="F8700" t="s">
        <v>137</v>
      </c>
      <c r="G8700">
        <v>97459</v>
      </c>
      <c r="H8700">
        <v>43.393470999999998</v>
      </c>
      <c r="I8700">
        <v>-124.21869</v>
      </c>
      <c r="J8700" s="1" t="d">
        <v>2019-03-07</v>
      </c>
      <c r="K8700">
        <v>53982</v>
      </c>
      <c r="L8700" t="s">
        <v>71</v>
      </c>
      <c r="M8700" s="1" t="d">
        <v>2013-11-01</v>
      </c>
      <c r="N8700">
        <v>11</v>
      </c>
      <c r="O8700">
        <v>1</v>
      </c>
      <c r="P8700">
        <v>2013</v>
      </c>
      <c r="R8700" t="s">
        <v>26</v>
      </c>
      <c r="S8700" t="s">
        <v>31</v>
      </c>
    </row>
    <row r="8701" spans="1:19" x14ac:dyDescent="0.25">
      <c r="A8701" t="s">
        <v>338</v>
      </c>
      <c r="B8701" t="s">
        <v>14295</v>
      </c>
      <c r="C8701" t="s">
        <v>14296</v>
      </c>
      <c r="E8701" t="s">
        <v>5356</v>
      </c>
      <c r="F8701" t="s">
        <v>280</v>
      </c>
      <c r="G8701">
        <v>37040</v>
      </c>
      <c r="H8701">
        <v>36.583613999999997</v>
      </c>
      <c r="I8701">
        <v>-87.314186000000007</v>
      </c>
      <c r="J8701" s="1" t="d">
        <v>2019-02-06</v>
      </c>
      <c r="K8701">
        <v>53986</v>
      </c>
      <c r="L8701" t="s">
        <v>103</v>
      </c>
      <c r="M8701" s="1" t="d">
        <v>2013-04-01</v>
      </c>
      <c r="N8701">
        <v>4</v>
      </c>
      <c r="O8701">
        <v>1</v>
      </c>
      <c r="P8701">
        <v>2013</v>
      </c>
      <c r="R8701" t="s">
        <v>26</v>
      </c>
      <c r="S8701" t="s">
        <v>31</v>
      </c>
    </row>
    <row r="8702" spans="1:19" x14ac:dyDescent="0.25">
      <c r="A8702" t="s">
        <v>338</v>
      </c>
      <c r="B8702" t="s">
        <v>14297</v>
      </c>
      <c r="C8702" t="s">
        <v>14298</v>
      </c>
      <c r="D8702" t="s">
        <v>14299</v>
      </c>
      <c r="E8702" t="s">
        <v>279</v>
      </c>
      <c r="F8702" t="s">
        <v>280</v>
      </c>
      <c r="G8702">
        <v>38133</v>
      </c>
      <c r="H8702">
        <v>35.203552000000002</v>
      </c>
      <c r="I8702">
        <v>-89.799194</v>
      </c>
      <c r="J8702" s="1" t="d">
        <v>2018-11-08</v>
      </c>
      <c r="K8702">
        <v>53987</v>
      </c>
      <c r="L8702" t="s">
        <v>14300</v>
      </c>
      <c r="M8702" s="1" t="d">
        <v>2013-04-01</v>
      </c>
      <c r="N8702">
        <v>4</v>
      </c>
      <c r="O8702">
        <v>1</v>
      </c>
      <c r="P8702">
        <v>2013</v>
      </c>
      <c r="R8702" t="s">
        <v>26</v>
      </c>
      <c r="S8702" t="s">
        <v>31</v>
      </c>
    </row>
    <row r="8703" spans="1:19" x14ac:dyDescent="0.25">
      <c r="A8703" t="s">
        <v>338</v>
      </c>
      <c r="B8703" t="s">
        <v>14301</v>
      </c>
      <c r="C8703" t="s">
        <v>14302</v>
      </c>
      <c r="E8703" t="s">
        <v>6622</v>
      </c>
      <c r="F8703" t="s">
        <v>37</v>
      </c>
      <c r="G8703">
        <v>76108</v>
      </c>
      <c r="H8703">
        <v>32.757071000000003</v>
      </c>
      <c r="I8703">
        <v>-97.481257999999997</v>
      </c>
      <c r="J8703" s="1" t="d">
        <v>2018-08-07</v>
      </c>
      <c r="K8703">
        <v>53989</v>
      </c>
      <c r="L8703" t="s">
        <v>14303</v>
      </c>
      <c r="M8703" s="1" t="d">
        <v>2013-04-01</v>
      </c>
      <c r="N8703">
        <v>4</v>
      </c>
      <c r="O8703">
        <v>1</v>
      </c>
      <c r="P8703">
        <v>2013</v>
      </c>
      <c r="R8703" t="s">
        <v>26</v>
      </c>
      <c r="S8703" t="s">
        <v>31</v>
      </c>
    </row>
    <row r="8704" spans="1:19" x14ac:dyDescent="0.25">
      <c r="A8704" t="s">
        <v>338</v>
      </c>
      <c r="B8704" t="s">
        <v>14304</v>
      </c>
      <c r="C8704" t="s">
        <v>14305</v>
      </c>
      <c r="E8704" t="s">
        <v>36</v>
      </c>
      <c r="F8704" t="s">
        <v>37</v>
      </c>
      <c r="G8704">
        <v>77024</v>
      </c>
      <c r="H8704">
        <v>29.782912</v>
      </c>
      <c r="I8704">
        <v>-95.552599000000001</v>
      </c>
      <c r="J8704" s="1" t="d">
        <v>2018-12-11</v>
      </c>
      <c r="K8704">
        <v>53990</v>
      </c>
      <c r="L8704" t="s">
        <v>14306</v>
      </c>
      <c r="M8704" s="1" t="d">
        <v>2013-04-01</v>
      </c>
      <c r="N8704">
        <v>4</v>
      </c>
      <c r="O8704">
        <v>1</v>
      </c>
      <c r="P8704">
        <v>2013</v>
      </c>
      <c r="R8704" t="s">
        <v>26</v>
      </c>
      <c r="S8704" t="s">
        <v>31</v>
      </c>
    </row>
    <row r="8705" spans="1:19" x14ac:dyDescent="0.25">
      <c r="A8705" t="s">
        <v>338</v>
      </c>
      <c r="B8705" t="s">
        <v>14307</v>
      </c>
      <c r="C8705" t="s">
        <v>14308</v>
      </c>
      <c r="E8705" t="s">
        <v>93</v>
      </c>
      <c r="F8705" t="s">
        <v>37</v>
      </c>
      <c r="G8705">
        <v>75062</v>
      </c>
      <c r="H8705">
        <v>32.839105000000004</v>
      </c>
      <c r="I8705">
        <v>-96.955357000000006</v>
      </c>
      <c r="J8705" s="1" t="d">
        <v>2018-11-08</v>
      </c>
      <c r="K8705">
        <v>53991</v>
      </c>
      <c r="L8705" t="s">
        <v>14309</v>
      </c>
      <c r="M8705" s="1" t="d">
        <v>2013-11-01</v>
      </c>
      <c r="N8705">
        <v>11</v>
      </c>
      <c r="O8705">
        <v>1</v>
      </c>
      <c r="P8705">
        <v>2013</v>
      </c>
      <c r="R8705" t="s">
        <v>26</v>
      </c>
      <c r="S8705" t="s">
        <v>31</v>
      </c>
    </row>
    <row r="8706" spans="1:19" x14ac:dyDescent="0.25">
      <c r="A8706" t="s">
        <v>338</v>
      </c>
      <c r="B8706" t="s">
        <v>14312</v>
      </c>
      <c r="C8706" t="s">
        <v>14313</v>
      </c>
      <c r="D8706" t="s">
        <v>14314</v>
      </c>
      <c r="E8706" t="s">
        <v>6042</v>
      </c>
      <c r="F8706" t="s">
        <v>269</v>
      </c>
      <c r="G8706">
        <v>22209</v>
      </c>
      <c r="H8706">
        <v>38.894579999999998</v>
      </c>
      <c r="I8706">
        <v>-77.069976999999994</v>
      </c>
      <c r="J8706" s="1" t="d">
        <v>2019-02-06</v>
      </c>
      <c r="K8706">
        <v>53994</v>
      </c>
      <c r="L8706" t="s">
        <v>103</v>
      </c>
      <c r="M8706" s="1" t="d">
        <v>2013-10-01</v>
      </c>
      <c r="N8706">
        <v>10</v>
      </c>
      <c r="O8706">
        <v>1</v>
      </c>
      <c r="P8706">
        <v>2013</v>
      </c>
      <c r="R8706" t="s">
        <v>26</v>
      </c>
      <c r="S8706" t="s">
        <v>31</v>
      </c>
    </row>
    <row r="8707" spans="1:19" x14ac:dyDescent="0.25">
      <c r="A8707" t="s">
        <v>338</v>
      </c>
      <c r="B8707" t="s">
        <v>14312</v>
      </c>
      <c r="C8707" t="s">
        <v>14317</v>
      </c>
      <c r="E8707" t="s">
        <v>6042</v>
      </c>
      <c r="F8707" t="s">
        <v>269</v>
      </c>
      <c r="G8707">
        <v>22209</v>
      </c>
      <c r="H8707">
        <v>38.895271999999999</v>
      </c>
      <c r="I8707">
        <v>-77.069702000000007</v>
      </c>
      <c r="J8707" s="1" t="d">
        <v>2018-06-05</v>
      </c>
      <c r="K8707">
        <v>53996</v>
      </c>
      <c r="L8707" t="s">
        <v>30</v>
      </c>
      <c r="M8707" s="1" t="d">
        <v>2013-10-01</v>
      </c>
      <c r="N8707">
        <v>10</v>
      </c>
      <c r="O8707">
        <v>1</v>
      </c>
      <c r="P8707">
        <v>2013</v>
      </c>
      <c r="R8707" t="s">
        <v>26</v>
      </c>
      <c r="S8707" t="s">
        <v>31</v>
      </c>
    </row>
    <row r="8708" spans="1:19" x14ac:dyDescent="0.25">
      <c r="A8708" t="s">
        <v>338</v>
      </c>
      <c r="B8708" t="s">
        <v>14318</v>
      </c>
      <c r="C8708" t="s">
        <v>14319</v>
      </c>
      <c r="E8708" t="s">
        <v>7467</v>
      </c>
      <c r="F8708" t="s">
        <v>269</v>
      </c>
      <c r="G8708">
        <v>23005</v>
      </c>
      <c r="H8708">
        <v>37.724890000000002</v>
      </c>
      <c r="I8708">
        <v>-77.469527999999997</v>
      </c>
      <c r="J8708" s="1" t="d">
        <v>2018-12-11</v>
      </c>
      <c r="K8708">
        <v>53998</v>
      </c>
      <c r="L8708" t="s">
        <v>30</v>
      </c>
      <c r="M8708" s="1" t="d">
        <v>2013-09-01</v>
      </c>
      <c r="N8708">
        <v>9</v>
      </c>
      <c r="O8708">
        <v>1</v>
      </c>
      <c r="P8708">
        <v>2013</v>
      </c>
      <c r="R8708" t="s">
        <v>26</v>
      </c>
      <c r="S8708" t="s">
        <v>31</v>
      </c>
    </row>
    <row r="8709" spans="1:19" x14ac:dyDescent="0.25">
      <c r="A8709" t="s">
        <v>338</v>
      </c>
      <c r="B8709" t="s">
        <v>14320</v>
      </c>
      <c r="C8709" t="s">
        <v>14321</v>
      </c>
      <c r="E8709" t="s">
        <v>14322</v>
      </c>
      <c r="F8709" t="s">
        <v>269</v>
      </c>
      <c r="G8709">
        <v>24060</v>
      </c>
      <c r="H8709">
        <v>37.242212000000002</v>
      </c>
      <c r="I8709">
        <v>-80.417151000000004</v>
      </c>
      <c r="J8709" s="1" t="d">
        <v>2018-12-11</v>
      </c>
      <c r="K8709">
        <v>53999</v>
      </c>
      <c r="L8709" t="s">
        <v>30</v>
      </c>
      <c r="M8709" s="1" t="d">
        <v>2013-10-01</v>
      </c>
      <c r="N8709">
        <v>10</v>
      </c>
      <c r="O8709">
        <v>1</v>
      </c>
      <c r="P8709">
        <v>2013</v>
      </c>
      <c r="R8709" t="s">
        <v>26</v>
      </c>
      <c r="S8709" t="s">
        <v>31</v>
      </c>
    </row>
    <row r="8710" spans="1:19" x14ac:dyDescent="0.25">
      <c r="A8710" t="s">
        <v>338</v>
      </c>
      <c r="B8710" t="s">
        <v>14323</v>
      </c>
      <c r="C8710" t="s">
        <v>14324</v>
      </c>
      <c r="E8710" t="s">
        <v>14322</v>
      </c>
      <c r="F8710" t="s">
        <v>269</v>
      </c>
      <c r="G8710">
        <v>24060</v>
      </c>
      <c r="H8710">
        <v>37.201752999999997</v>
      </c>
      <c r="I8710">
        <v>-80.411162000000004</v>
      </c>
      <c r="J8710" s="1" t="d">
        <v>2019-02-06</v>
      </c>
      <c r="K8710">
        <v>54000</v>
      </c>
      <c r="L8710" t="s">
        <v>103</v>
      </c>
      <c r="M8710" s="1" t="d">
        <v>2013-09-01</v>
      </c>
      <c r="N8710">
        <v>9</v>
      </c>
      <c r="O8710">
        <v>1</v>
      </c>
      <c r="P8710">
        <v>2013</v>
      </c>
      <c r="R8710" t="s">
        <v>26</v>
      </c>
      <c r="S8710" t="s">
        <v>31</v>
      </c>
    </row>
    <row r="8711" spans="1:19" x14ac:dyDescent="0.25">
      <c r="A8711" t="s">
        <v>338</v>
      </c>
      <c r="B8711" t="s">
        <v>14325</v>
      </c>
      <c r="C8711" t="s">
        <v>14326</v>
      </c>
      <c r="E8711" t="s">
        <v>14322</v>
      </c>
      <c r="F8711" t="s">
        <v>269</v>
      </c>
      <c r="G8711">
        <v>24060</v>
      </c>
      <c r="H8711">
        <v>37.179805999999999</v>
      </c>
      <c r="I8711">
        <v>-80.411407999999994</v>
      </c>
      <c r="J8711" s="1" t="d">
        <v>2018-12-11</v>
      </c>
      <c r="K8711">
        <v>54001</v>
      </c>
      <c r="L8711" t="s">
        <v>30</v>
      </c>
      <c r="M8711" s="1" t="d">
        <v>2013-09-01</v>
      </c>
      <c r="N8711">
        <v>9</v>
      </c>
      <c r="O8711">
        <v>1</v>
      </c>
      <c r="P8711">
        <v>2013</v>
      </c>
      <c r="R8711" t="s">
        <v>26</v>
      </c>
      <c r="S8711" t="s">
        <v>31</v>
      </c>
    </row>
    <row r="8712" spans="1:19" x14ac:dyDescent="0.25">
      <c r="A8712" t="s">
        <v>338</v>
      </c>
      <c r="B8712" t="s">
        <v>14327</v>
      </c>
      <c r="C8712" t="s">
        <v>14328</v>
      </c>
      <c r="E8712" t="s">
        <v>14322</v>
      </c>
      <c r="F8712" t="s">
        <v>269</v>
      </c>
      <c r="G8712">
        <v>24060</v>
      </c>
      <c r="H8712">
        <v>37.22983</v>
      </c>
      <c r="I8712">
        <v>-80.429844000000003</v>
      </c>
      <c r="J8712" s="1" t="d">
        <v>2018-12-11</v>
      </c>
      <c r="K8712">
        <v>54002</v>
      </c>
      <c r="L8712" t="s">
        <v>30</v>
      </c>
      <c r="M8712" s="1" t="d">
        <v>2013-11-02</v>
      </c>
      <c r="N8712">
        <v>11</v>
      </c>
      <c r="O8712">
        <v>2</v>
      </c>
      <c r="P8712">
        <v>2013</v>
      </c>
      <c r="R8712" t="s">
        <v>26</v>
      </c>
      <c r="S8712" t="s">
        <v>31</v>
      </c>
    </row>
    <row r="8713" spans="1:19" x14ac:dyDescent="0.25">
      <c r="A8713" t="s">
        <v>338</v>
      </c>
      <c r="B8713" t="s">
        <v>13774</v>
      </c>
      <c r="C8713" t="s">
        <v>14329</v>
      </c>
      <c r="E8713" t="s">
        <v>14322</v>
      </c>
      <c r="F8713" t="s">
        <v>269</v>
      </c>
      <c r="G8713">
        <v>24060</v>
      </c>
      <c r="H8713">
        <v>37.197398</v>
      </c>
      <c r="I8713">
        <v>-80.419887000000003</v>
      </c>
      <c r="J8713" s="1" t="d">
        <v>2019-02-06</v>
      </c>
      <c r="K8713">
        <v>54005</v>
      </c>
      <c r="L8713" t="s">
        <v>103</v>
      </c>
      <c r="M8713" s="1" t="d">
        <v>2013-06-01</v>
      </c>
      <c r="N8713">
        <v>6</v>
      </c>
      <c r="O8713">
        <v>1</v>
      </c>
      <c r="P8713">
        <v>2013</v>
      </c>
      <c r="R8713" t="s">
        <v>26</v>
      </c>
      <c r="S8713" t="s">
        <v>31</v>
      </c>
    </row>
    <row r="8714" spans="1:19" x14ac:dyDescent="0.25">
      <c r="A8714" t="s">
        <v>338</v>
      </c>
      <c r="B8714" t="s">
        <v>14330</v>
      </c>
      <c r="C8714" t="s">
        <v>14331</v>
      </c>
      <c r="E8714" t="s">
        <v>6723</v>
      </c>
      <c r="F8714" t="s">
        <v>269</v>
      </c>
      <c r="G8714">
        <v>20151</v>
      </c>
      <c r="H8714">
        <v>38.901685000000001</v>
      </c>
      <c r="I8714">
        <v>-77.459580000000003</v>
      </c>
      <c r="J8714" s="1" t="d">
        <v>2018-12-11</v>
      </c>
      <c r="K8714">
        <v>54006</v>
      </c>
      <c r="L8714" t="s">
        <v>30</v>
      </c>
      <c r="M8714" s="1" t="d">
        <v>2013-10-01</v>
      </c>
      <c r="N8714">
        <v>10</v>
      </c>
      <c r="O8714">
        <v>1</v>
      </c>
      <c r="P8714">
        <v>2013</v>
      </c>
      <c r="R8714" t="s">
        <v>26</v>
      </c>
      <c r="S8714" t="s">
        <v>27</v>
      </c>
    </row>
    <row r="8715" spans="1:19" x14ac:dyDescent="0.25">
      <c r="A8715" t="s">
        <v>338</v>
      </c>
      <c r="B8715" t="s">
        <v>14332</v>
      </c>
      <c r="C8715" t="s">
        <v>14333</v>
      </c>
      <c r="D8715" t="s">
        <v>14334</v>
      </c>
      <c r="E8715" t="s">
        <v>10203</v>
      </c>
      <c r="F8715" t="s">
        <v>269</v>
      </c>
      <c r="G8715">
        <v>23321</v>
      </c>
      <c r="H8715">
        <v>36.823417999999997</v>
      </c>
      <c r="I8715">
        <v>-76.406357</v>
      </c>
      <c r="J8715" s="1" t="d">
        <v>2018-12-11</v>
      </c>
      <c r="K8715">
        <v>54007</v>
      </c>
      <c r="L8715" t="s">
        <v>30</v>
      </c>
      <c r="M8715" s="1" t="d">
        <v>2013-04-01</v>
      </c>
      <c r="N8715">
        <v>4</v>
      </c>
      <c r="O8715">
        <v>1</v>
      </c>
      <c r="P8715">
        <v>2013</v>
      </c>
      <c r="R8715" t="s">
        <v>26</v>
      </c>
      <c r="S8715" t="s">
        <v>31</v>
      </c>
    </row>
    <row r="8716" spans="1:19" x14ac:dyDescent="0.25">
      <c r="A8716" t="s">
        <v>338</v>
      </c>
      <c r="B8716" t="s">
        <v>14335</v>
      </c>
      <c r="C8716" t="s">
        <v>14336</v>
      </c>
      <c r="D8716" t="s">
        <v>14337</v>
      </c>
      <c r="E8716" t="s">
        <v>10207</v>
      </c>
      <c r="F8716" t="s">
        <v>269</v>
      </c>
      <c r="G8716">
        <v>23831</v>
      </c>
      <c r="H8716">
        <v>37.355576999999997</v>
      </c>
      <c r="I8716">
        <v>-77.414227999999994</v>
      </c>
      <c r="J8716" s="1" t="d">
        <v>2018-12-11</v>
      </c>
      <c r="K8716">
        <v>54008</v>
      </c>
      <c r="L8716" t="s">
        <v>30</v>
      </c>
      <c r="M8716" s="1" t="d">
        <v>2013-10-01</v>
      </c>
      <c r="N8716">
        <v>10</v>
      </c>
      <c r="O8716">
        <v>1</v>
      </c>
      <c r="P8716">
        <v>2013</v>
      </c>
      <c r="R8716" t="s">
        <v>26</v>
      </c>
      <c r="S8716" t="s">
        <v>31</v>
      </c>
    </row>
    <row r="8717" spans="1:19" x14ac:dyDescent="0.25">
      <c r="A8717" t="s">
        <v>338</v>
      </c>
      <c r="B8717" t="s">
        <v>14338</v>
      </c>
      <c r="C8717" t="s">
        <v>14339</v>
      </c>
      <c r="E8717" t="s">
        <v>1565</v>
      </c>
      <c r="F8717" t="s">
        <v>269</v>
      </c>
      <c r="G8717">
        <v>23666</v>
      </c>
      <c r="H8717">
        <v>37.041065000000003</v>
      </c>
      <c r="I8717">
        <v>-76.384782999999999</v>
      </c>
      <c r="J8717" s="1" t="d">
        <v>2018-12-11</v>
      </c>
      <c r="K8717">
        <v>54012</v>
      </c>
      <c r="L8717" t="s">
        <v>30</v>
      </c>
      <c r="M8717" s="1" t="d">
        <v>2013-06-01</v>
      </c>
      <c r="N8717">
        <v>6</v>
      </c>
      <c r="O8717">
        <v>1</v>
      </c>
      <c r="P8717">
        <v>2013</v>
      </c>
      <c r="R8717" t="s">
        <v>26</v>
      </c>
      <c r="S8717" t="s">
        <v>31</v>
      </c>
    </row>
    <row r="8718" spans="1:19" x14ac:dyDescent="0.25">
      <c r="A8718" t="s">
        <v>338</v>
      </c>
      <c r="B8718" t="s">
        <v>14345</v>
      </c>
      <c r="C8718" t="s">
        <v>13317</v>
      </c>
      <c r="D8718" t="s">
        <v>14346</v>
      </c>
      <c r="E8718" t="s">
        <v>130</v>
      </c>
      <c r="F8718" t="s">
        <v>129</v>
      </c>
      <c r="G8718">
        <v>80249</v>
      </c>
      <c r="H8718">
        <v>39.849362999999997</v>
      </c>
      <c r="I8718">
        <v>-104.673806</v>
      </c>
      <c r="J8718" s="1" t="d">
        <v>2018-11-08</v>
      </c>
      <c r="K8718">
        <v>54068</v>
      </c>
      <c r="L8718" t="s">
        <v>30</v>
      </c>
      <c r="M8718" s="1" t="d">
        <v>2013-11-04</v>
      </c>
      <c r="N8718">
        <v>11</v>
      </c>
      <c r="O8718">
        <v>4</v>
      </c>
      <c r="P8718">
        <v>2013</v>
      </c>
      <c r="R8718" t="s">
        <v>26</v>
      </c>
      <c r="S8718" t="s">
        <v>31</v>
      </c>
    </row>
    <row r="8719" spans="1:19" x14ac:dyDescent="0.25">
      <c r="A8719" t="s">
        <v>338</v>
      </c>
      <c r="B8719" t="s">
        <v>14347</v>
      </c>
      <c r="C8719" t="s">
        <v>14348</v>
      </c>
      <c r="E8719" t="s">
        <v>14349</v>
      </c>
      <c r="F8719" t="s">
        <v>129</v>
      </c>
      <c r="G8719">
        <v>80111</v>
      </c>
      <c r="H8719">
        <v>39.614753999999998</v>
      </c>
      <c r="I8719">
        <v>-104.898448</v>
      </c>
      <c r="J8719" s="1" t="d">
        <v>2018-11-08</v>
      </c>
      <c r="K8719">
        <v>54069</v>
      </c>
      <c r="L8719" t="s">
        <v>30</v>
      </c>
      <c r="M8719" s="1" t="d">
        <v>2013-08-12</v>
      </c>
      <c r="N8719">
        <v>8</v>
      </c>
      <c r="O8719">
        <v>12</v>
      </c>
      <c r="P8719">
        <v>2013</v>
      </c>
      <c r="R8719" t="s">
        <v>26</v>
      </c>
      <c r="S8719" t="s">
        <v>31</v>
      </c>
    </row>
    <row r="8720" spans="1:19" x14ac:dyDescent="0.25">
      <c r="A8720" t="s">
        <v>338</v>
      </c>
      <c r="B8720" t="s">
        <v>14350</v>
      </c>
      <c r="C8720" t="s">
        <v>14351</v>
      </c>
      <c r="E8720" t="s">
        <v>2764</v>
      </c>
      <c r="F8720" t="s">
        <v>129</v>
      </c>
      <c r="G8720">
        <v>80026</v>
      </c>
      <c r="H8720">
        <v>40.001221000000001</v>
      </c>
      <c r="I8720">
        <v>-105.091786</v>
      </c>
      <c r="J8720" s="1" t="d">
        <v>2018-11-08</v>
      </c>
      <c r="K8720">
        <v>54070</v>
      </c>
      <c r="L8720" t="s">
        <v>30</v>
      </c>
      <c r="M8720" s="1" t="d">
        <v>2013-10-31</v>
      </c>
      <c r="N8720">
        <v>10</v>
      </c>
      <c r="O8720">
        <v>31</v>
      </c>
      <c r="P8720">
        <v>2013</v>
      </c>
      <c r="R8720" t="s">
        <v>26</v>
      </c>
      <c r="S8720" t="s">
        <v>31</v>
      </c>
    </row>
    <row r="8721" spans="1:19" x14ac:dyDescent="0.25">
      <c r="A8721" t="s">
        <v>338</v>
      </c>
      <c r="B8721" t="s">
        <v>14352</v>
      </c>
      <c r="C8721" t="s">
        <v>14353</v>
      </c>
      <c r="E8721" t="s">
        <v>2764</v>
      </c>
      <c r="F8721" t="s">
        <v>129</v>
      </c>
      <c r="G8721">
        <v>80026</v>
      </c>
      <c r="H8721">
        <v>39.987395999999997</v>
      </c>
      <c r="I8721">
        <v>-105.089737</v>
      </c>
      <c r="J8721" s="1" t="d">
        <v>2018-11-08</v>
      </c>
      <c r="K8721">
        <v>54071</v>
      </c>
      <c r="L8721" t="s">
        <v>30</v>
      </c>
      <c r="M8721" s="1" t="d">
        <v>2013-10-31</v>
      </c>
      <c r="N8721">
        <v>10</v>
      </c>
      <c r="O8721">
        <v>31</v>
      </c>
      <c r="P8721">
        <v>2013</v>
      </c>
      <c r="R8721" t="s">
        <v>26</v>
      </c>
      <c r="S8721" t="s">
        <v>31</v>
      </c>
    </row>
    <row r="8722" spans="1:19" x14ac:dyDescent="0.25">
      <c r="A8722" t="s">
        <v>338</v>
      </c>
      <c r="B8722" t="s">
        <v>14354</v>
      </c>
      <c r="C8722" t="s">
        <v>14355</v>
      </c>
      <c r="D8722" t="s">
        <v>14356</v>
      </c>
      <c r="E8722" t="s">
        <v>1844</v>
      </c>
      <c r="F8722" t="s">
        <v>29</v>
      </c>
      <c r="G8722">
        <v>30601</v>
      </c>
      <c r="H8722">
        <v>33.962319000000001</v>
      </c>
      <c r="I8722">
        <v>-83.376295999999996</v>
      </c>
      <c r="J8722" s="1" t="d">
        <v>2018-10-04</v>
      </c>
      <c r="K8722">
        <v>54072</v>
      </c>
      <c r="L8722" t="s">
        <v>30</v>
      </c>
      <c r="M8722" s="1" t="d">
        <v>2013-09-01</v>
      </c>
      <c r="N8722">
        <v>9</v>
      </c>
      <c r="O8722">
        <v>1</v>
      </c>
      <c r="P8722">
        <v>2013</v>
      </c>
      <c r="R8722" t="s">
        <v>26</v>
      </c>
      <c r="S8722" t="s">
        <v>31</v>
      </c>
    </row>
    <row r="8723" spans="1:19" x14ac:dyDescent="0.25">
      <c r="A8723" t="s">
        <v>338</v>
      </c>
      <c r="B8723" t="s">
        <v>14357</v>
      </c>
      <c r="C8723" t="s">
        <v>14358</v>
      </c>
      <c r="E8723" t="s">
        <v>14359</v>
      </c>
      <c r="F8723" t="s">
        <v>137</v>
      </c>
      <c r="G8723">
        <v>97119</v>
      </c>
      <c r="H8723">
        <v>45.415886</v>
      </c>
      <c r="I8723">
        <v>-123.183277</v>
      </c>
      <c r="J8723" s="1" t="d">
        <v>2019-03-07</v>
      </c>
      <c r="K8723">
        <v>54075</v>
      </c>
      <c r="L8723" t="s">
        <v>71</v>
      </c>
      <c r="M8723" s="1" t="d">
        <v>2013-12-30</v>
      </c>
      <c r="N8723">
        <v>12</v>
      </c>
      <c r="O8723">
        <v>30</v>
      </c>
      <c r="P8723">
        <v>2013</v>
      </c>
      <c r="R8723" t="s">
        <v>26</v>
      </c>
      <c r="S8723" t="s">
        <v>31</v>
      </c>
    </row>
    <row r="8724" spans="1:19" x14ac:dyDescent="0.25">
      <c r="A8724" t="s">
        <v>338</v>
      </c>
      <c r="B8724" t="s">
        <v>816</v>
      </c>
      <c r="C8724" t="s">
        <v>817</v>
      </c>
      <c r="D8724" t="s">
        <v>14360</v>
      </c>
      <c r="E8724" t="s">
        <v>414</v>
      </c>
      <c r="F8724" t="s">
        <v>170</v>
      </c>
      <c r="G8724">
        <v>91330</v>
      </c>
      <c r="H8724">
        <v>34.242412000000002</v>
      </c>
      <c r="I8724">
        <v>-118.52473999999999</v>
      </c>
      <c r="J8724" s="1" t="d">
        <v>2018-05-03</v>
      </c>
      <c r="K8724">
        <v>54076</v>
      </c>
      <c r="L8724" t="s">
        <v>30</v>
      </c>
      <c r="M8724" s="1" t="d">
        <v>2013-11-01</v>
      </c>
      <c r="N8724">
        <v>11</v>
      </c>
      <c r="O8724">
        <v>1</v>
      </c>
      <c r="P8724">
        <v>2013</v>
      </c>
      <c r="R8724" t="s">
        <v>26</v>
      </c>
      <c r="S8724" t="s">
        <v>31</v>
      </c>
    </row>
    <row r="8725" spans="1:19" x14ac:dyDescent="0.25">
      <c r="A8725" t="s">
        <v>338</v>
      </c>
      <c r="B8725" t="s">
        <v>14361</v>
      </c>
      <c r="C8725" t="s">
        <v>14362</v>
      </c>
      <c r="E8725" t="s">
        <v>14363</v>
      </c>
      <c r="F8725" t="s">
        <v>55</v>
      </c>
      <c r="G8725">
        <v>98816</v>
      </c>
      <c r="H8725">
        <v>47.8399</v>
      </c>
      <c r="I8725">
        <v>-120.01990000000001</v>
      </c>
      <c r="J8725" s="1" t="d">
        <v>2018-06-05</v>
      </c>
      <c r="K8725">
        <v>60002</v>
      </c>
      <c r="L8725" t="s">
        <v>30</v>
      </c>
      <c r="M8725" s="1" t="d">
        <v>2013-10-04</v>
      </c>
      <c r="N8725">
        <v>10</v>
      </c>
      <c r="O8725">
        <v>4</v>
      </c>
      <c r="P8725">
        <v>2013</v>
      </c>
      <c r="R8725" t="s">
        <v>26</v>
      </c>
      <c r="S8725" t="s">
        <v>31</v>
      </c>
    </row>
    <row r="8726" spans="1:19" x14ac:dyDescent="0.25">
      <c r="A8726" t="s">
        <v>338</v>
      </c>
      <c r="B8726" t="s">
        <v>14361</v>
      </c>
      <c r="C8726" t="s">
        <v>14362</v>
      </c>
      <c r="E8726" t="s">
        <v>14363</v>
      </c>
      <c r="F8726" t="s">
        <v>55</v>
      </c>
      <c r="G8726">
        <v>98816</v>
      </c>
      <c r="H8726">
        <v>47.8399</v>
      </c>
      <c r="I8726">
        <v>-120.01990000000001</v>
      </c>
      <c r="J8726" s="1" t="d">
        <v>2018-06-05</v>
      </c>
      <c r="K8726">
        <v>60003</v>
      </c>
      <c r="L8726" t="s">
        <v>30</v>
      </c>
      <c r="M8726" s="1" t="d">
        <v>2013-10-04</v>
      </c>
      <c r="N8726">
        <v>10</v>
      </c>
      <c r="O8726">
        <v>4</v>
      </c>
      <c r="P8726">
        <v>2013</v>
      </c>
      <c r="R8726" t="s">
        <v>26</v>
      </c>
      <c r="S8726" t="s">
        <v>31</v>
      </c>
    </row>
    <row r="8727" spans="1:19" x14ac:dyDescent="0.25">
      <c r="A8727" t="s">
        <v>338</v>
      </c>
      <c r="B8727" t="s">
        <v>14364</v>
      </c>
      <c r="C8727" t="s">
        <v>14365</v>
      </c>
      <c r="E8727" t="s">
        <v>14366</v>
      </c>
      <c r="F8727" t="s">
        <v>55</v>
      </c>
      <c r="G8727">
        <v>98862</v>
      </c>
      <c r="H8727">
        <v>48.476542999999999</v>
      </c>
      <c r="I8727">
        <v>-120.180796</v>
      </c>
      <c r="J8727" s="1" t="d">
        <v>2018-06-05</v>
      </c>
      <c r="K8727">
        <v>60004</v>
      </c>
      <c r="L8727" t="s">
        <v>30</v>
      </c>
      <c r="M8727" s="1" t="d">
        <v>2013-09-23</v>
      </c>
      <c r="N8727">
        <v>9</v>
      </c>
      <c r="O8727">
        <v>23</v>
      </c>
      <c r="P8727">
        <v>2013</v>
      </c>
      <c r="R8727" t="s">
        <v>26</v>
      </c>
      <c r="S8727" t="s">
        <v>31</v>
      </c>
    </row>
    <row r="8728" spans="1:19" x14ac:dyDescent="0.25">
      <c r="A8728" t="s">
        <v>338</v>
      </c>
      <c r="B8728" t="s">
        <v>14367</v>
      </c>
      <c r="C8728" t="s">
        <v>14368</v>
      </c>
      <c r="E8728" t="s">
        <v>14369</v>
      </c>
      <c r="F8728" t="s">
        <v>55</v>
      </c>
      <c r="G8728">
        <v>98841</v>
      </c>
      <c r="H8728">
        <v>48.421691000000003</v>
      </c>
      <c r="I8728">
        <v>-119.50408899999999</v>
      </c>
      <c r="J8728" s="1" t="d">
        <v>2018-06-05</v>
      </c>
      <c r="K8728">
        <v>60005</v>
      </c>
      <c r="L8728" t="s">
        <v>30</v>
      </c>
      <c r="M8728" s="1" t="d">
        <v>2013-10-04</v>
      </c>
      <c r="N8728">
        <v>10</v>
      </c>
      <c r="O8728">
        <v>4</v>
      </c>
      <c r="P8728">
        <v>2013</v>
      </c>
      <c r="R8728" t="s">
        <v>26</v>
      </c>
      <c r="S8728" t="s">
        <v>31</v>
      </c>
    </row>
    <row r="8729" spans="1:19" x14ac:dyDescent="0.25">
      <c r="A8729" t="s">
        <v>338</v>
      </c>
      <c r="B8729" t="s">
        <v>14372</v>
      </c>
      <c r="C8729" t="s">
        <v>14373</v>
      </c>
      <c r="E8729" t="s">
        <v>14374</v>
      </c>
      <c r="F8729" t="s">
        <v>55</v>
      </c>
      <c r="G8729">
        <v>98846</v>
      </c>
      <c r="H8729">
        <v>48.051825000000001</v>
      </c>
      <c r="I8729">
        <v>-119.901506</v>
      </c>
      <c r="J8729" s="1" t="d">
        <v>2018-06-05</v>
      </c>
      <c r="K8729">
        <v>60007</v>
      </c>
      <c r="L8729" t="s">
        <v>30</v>
      </c>
      <c r="M8729" s="1" t="d">
        <v>2013-12-28</v>
      </c>
      <c r="N8729">
        <v>12</v>
      </c>
      <c r="O8729">
        <v>28</v>
      </c>
      <c r="P8729">
        <v>2013</v>
      </c>
      <c r="R8729" t="s">
        <v>26</v>
      </c>
      <c r="S8729" t="s">
        <v>31</v>
      </c>
    </row>
    <row r="8730" spans="1:19" x14ac:dyDescent="0.25">
      <c r="A8730" t="s">
        <v>312</v>
      </c>
      <c r="B8730" t="s">
        <v>14375</v>
      </c>
      <c r="C8730" t="s">
        <v>14376</v>
      </c>
      <c r="E8730" t="s">
        <v>3185</v>
      </c>
      <c r="F8730" t="s">
        <v>23</v>
      </c>
      <c r="G8730">
        <v>35242</v>
      </c>
      <c r="H8730">
        <v>33.417993000000003</v>
      </c>
      <c r="I8730">
        <v>-86.670754000000002</v>
      </c>
      <c r="J8730" s="1" t="d">
        <v>2018-10-04</v>
      </c>
      <c r="K8730">
        <v>60010</v>
      </c>
      <c r="L8730" t="s">
        <v>30</v>
      </c>
      <c r="M8730" s="1" t="d">
        <v>2013-11-30</v>
      </c>
      <c r="N8730">
        <v>11</v>
      </c>
      <c r="O8730">
        <v>30</v>
      </c>
      <c r="P8730">
        <v>2013</v>
      </c>
      <c r="R8730" t="s">
        <v>26</v>
      </c>
      <c r="S8730" t="s">
        <v>31</v>
      </c>
    </row>
    <row r="8731" spans="1:19" x14ac:dyDescent="0.25">
      <c r="A8731" t="s">
        <v>19</v>
      </c>
      <c r="B8731" t="s">
        <v>14377</v>
      </c>
      <c r="C8731" t="s">
        <v>14378</v>
      </c>
      <c r="E8731" t="s">
        <v>14379</v>
      </c>
      <c r="F8731" t="s">
        <v>170</v>
      </c>
      <c r="G8731">
        <v>92314</v>
      </c>
      <c r="H8731">
        <v>34.250510839999997</v>
      </c>
      <c r="I8731">
        <v>-116.8307855</v>
      </c>
      <c r="J8731" s="1" t="d">
        <v>2018-06-05</v>
      </c>
      <c r="K8731">
        <v>60032</v>
      </c>
      <c r="L8731" t="s">
        <v>30</v>
      </c>
      <c r="M8731" s="1" t="d">
        <v>2013-10-31</v>
      </c>
      <c r="N8731">
        <v>10</v>
      </c>
      <c r="O8731">
        <v>31</v>
      </c>
      <c r="P8731">
        <v>2013</v>
      </c>
      <c r="Q8731" t="s">
        <v>35</v>
      </c>
      <c r="R8731" t="s">
        <v>26</v>
      </c>
      <c r="S8731" t="s">
        <v>27</v>
      </c>
    </row>
    <row r="8732" spans="1:19" x14ac:dyDescent="0.25">
      <c r="A8732" t="s">
        <v>338</v>
      </c>
      <c r="B8732" t="s">
        <v>14388</v>
      </c>
      <c r="C8732" t="s">
        <v>14389</v>
      </c>
      <c r="E8732" t="s">
        <v>5057</v>
      </c>
      <c r="F8732" t="s">
        <v>170</v>
      </c>
      <c r="G8732">
        <v>92626</v>
      </c>
      <c r="H8732">
        <v>33.664351000000003</v>
      </c>
      <c r="I8732">
        <v>-117.918567</v>
      </c>
      <c r="J8732" s="1" t="d">
        <v>2018-05-03</v>
      </c>
      <c r="K8732">
        <v>60081</v>
      </c>
      <c r="L8732" t="s">
        <v>14390</v>
      </c>
      <c r="M8732" s="1" t="d">
        <v>2013-11-01</v>
      </c>
      <c r="N8732">
        <v>11</v>
      </c>
      <c r="O8732">
        <v>1</v>
      </c>
      <c r="P8732">
        <v>2013</v>
      </c>
      <c r="R8732" t="s">
        <v>26</v>
      </c>
      <c r="S8732" t="s">
        <v>31</v>
      </c>
    </row>
    <row r="8733" spans="1:19" x14ac:dyDescent="0.25">
      <c r="A8733" t="s">
        <v>312</v>
      </c>
      <c r="B8733" t="s">
        <v>14399</v>
      </c>
      <c r="C8733" t="s">
        <v>14400</v>
      </c>
      <c r="E8733" t="s">
        <v>1209</v>
      </c>
      <c r="F8733" t="s">
        <v>129</v>
      </c>
      <c r="G8733">
        <v>80903</v>
      </c>
      <c r="H8733">
        <v>38.818601999999998</v>
      </c>
      <c r="I8733">
        <v>-104.82211100000001</v>
      </c>
      <c r="J8733" s="1" t="d">
        <v>2018-05-03</v>
      </c>
      <c r="K8733">
        <v>60086</v>
      </c>
      <c r="L8733" t="s">
        <v>30</v>
      </c>
      <c r="M8733" s="1" t="d">
        <v>2013-11-15</v>
      </c>
      <c r="N8733">
        <v>11</v>
      </c>
      <c r="O8733">
        <v>15</v>
      </c>
      <c r="P8733">
        <v>2013</v>
      </c>
      <c r="R8733" t="s">
        <v>26</v>
      </c>
      <c r="S8733" t="s">
        <v>31</v>
      </c>
    </row>
    <row r="8734" spans="1:19" x14ac:dyDescent="0.25">
      <c r="A8734" t="s">
        <v>19</v>
      </c>
      <c r="B8734" t="s">
        <v>14401</v>
      </c>
      <c r="C8734" t="s">
        <v>14402</v>
      </c>
      <c r="E8734" t="s">
        <v>14403</v>
      </c>
      <c r="F8734" t="s">
        <v>69</v>
      </c>
      <c r="G8734">
        <v>71457</v>
      </c>
      <c r="H8734">
        <v>31.784139</v>
      </c>
      <c r="I8734">
        <v>-93.087310000000002</v>
      </c>
      <c r="J8734" s="1" t="d">
        <v>2018-07-09</v>
      </c>
      <c r="K8734">
        <v>60087</v>
      </c>
      <c r="L8734" t="s">
        <v>14404</v>
      </c>
      <c r="M8734" s="1" t="d">
        <v>2013-12-30</v>
      </c>
      <c r="N8734">
        <v>12</v>
      </c>
      <c r="O8734">
        <v>30</v>
      </c>
      <c r="P8734">
        <v>2013</v>
      </c>
      <c r="Q8734" t="s">
        <v>35</v>
      </c>
      <c r="R8734" t="s">
        <v>26</v>
      </c>
      <c r="S8734" t="s">
        <v>31</v>
      </c>
    </row>
    <row r="8735" spans="1:19" x14ac:dyDescent="0.25">
      <c r="A8735" t="s">
        <v>19</v>
      </c>
      <c r="B8735" t="s">
        <v>6373</v>
      </c>
      <c r="C8735" t="s">
        <v>14411</v>
      </c>
      <c r="E8735" t="s">
        <v>9961</v>
      </c>
      <c r="F8735" t="s">
        <v>78</v>
      </c>
      <c r="G8735">
        <v>66609</v>
      </c>
      <c r="H8735">
        <v>38.966270119999997</v>
      </c>
      <c r="I8735">
        <v>-95.700494829999997</v>
      </c>
      <c r="J8735" s="1" t="d">
        <v>2019-03-07</v>
      </c>
      <c r="K8735">
        <v>60117</v>
      </c>
      <c r="L8735" t="s">
        <v>71</v>
      </c>
      <c r="M8735" s="1" t="d">
        <v>2013-11-15</v>
      </c>
      <c r="N8735">
        <v>11</v>
      </c>
      <c r="O8735">
        <v>15</v>
      </c>
      <c r="P8735">
        <v>2013</v>
      </c>
      <c r="Q8735" t="s">
        <v>35</v>
      </c>
      <c r="R8735" t="s">
        <v>26</v>
      </c>
      <c r="S8735" t="s">
        <v>31</v>
      </c>
    </row>
    <row r="8736" spans="1:19" x14ac:dyDescent="0.25">
      <c r="A8736" t="s">
        <v>19</v>
      </c>
      <c r="B8736" t="s">
        <v>6373</v>
      </c>
      <c r="C8736" t="s">
        <v>14412</v>
      </c>
      <c r="E8736" t="s">
        <v>36</v>
      </c>
      <c r="F8736" t="s">
        <v>37</v>
      </c>
      <c r="G8736">
        <v>77028</v>
      </c>
      <c r="H8736">
        <v>29.816424999999999</v>
      </c>
      <c r="I8736">
        <v>-95.256050999999999</v>
      </c>
      <c r="J8736" s="1" t="d">
        <v>2019-03-07</v>
      </c>
      <c r="K8736">
        <v>60119</v>
      </c>
      <c r="L8736" t="s">
        <v>71</v>
      </c>
      <c r="M8736" s="1" t="d">
        <v>2013-11-15</v>
      </c>
      <c r="N8736">
        <v>11</v>
      </c>
      <c r="O8736">
        <v>15</v>
      </c>
      <c r="P8736">
        <v>2013</v>
      </c>
      <c r="Q8736" t="s">
        <v>35</v>
      </c>
      <c r="R8736" t="s">
        <v>26</v>
      </c>
      <c r="S8736" t="s">
        <v>31</v>
      </c>
    </row>
    <row r="8737" spans="1:19" x14ac:dyDescent="0.25">
      <c r="A8737" t="s">
        <v>19</v>
      </c>
      <c r="B8737" t="s">
        <v>6373</v>
      </c>
      <c r="C8737" t="s">
        <v>14412</v>
      </c>
      <c r="E8737" t="s">
        <v>36</v>
      </c>
      <c r="F8737" t="s">
        <v>37</v>
      </c>
      <c r="G8737">
        <v>77028</v>
      </c>
      <c r="H8737">
        <v>29.816424999999999</v>
      </c>
      <c r="I8737">
        <v>-95.256050999999999</v>
      </c>
      <c r="J8737" s="1" t="d">
        <v>2019-03-07</v>
      </c>
      <c r="K8737">
        <v>60169</v>
      </c>
      <c r="L8737" t="s">
        <v>71</v>
      </c>
      <c r="M8737" s="1" t="d">
        <v>2013-11-15</v>
      </c>
      <c r="N8737">
        <v>11</v>
      </c>
      <c r="O8737">
        <v>15</v>
      </c>
      <c r="P8737">
        <v>2013</v>
      </c>
      <c r="Q8737" t="s">
        <v>35</v>
      </c>
      <c r="R8737" t="s">
        <v>26</v>
      </c>
      <c r="S8737" t="s">
        <v>27</v>
      </c>
    </row>
    <row r="8738" spans="1:19" x14ac:dyDescent="0.25">
      <c r="A8738" t="s">
        <v>338</v>
      </c>
      <c r="B8738" t="s">
        <v>14442</v>
      </c>
      <c r="C8738" t="s">
        <v>14443</v>
      </c>
      <c r="E8738" t="s">
        <v>7015</v>
      </c>
      <c r="F8738" t="s">
        <v>170</v>
      </c>
      <c r="G8738">
        <v>91950</v>
      </c>
      <c r="H8738">
        <v>32.661405999999999</v>
      </c>
      <c r="I8738">
        <v>-117.10203199999999</v>
      </c>
      <c r="J8738" s="1" t="d">
        <v>2018-05-03</v>
      </c>
      <c r="K8738">
        <v>60180</v>
      </c>
      <c r="L8738" t="s">
        <v>14444</v>
      </c>
      <c r="M8738" s="1" t="d">
        <v>2013-02-01</v>
      </c>
      <c r="N8738">
        <v>2</v>
      </c>
      <c r="O8738">
        <v>1</v>
      </c>
      <c r="P8738">
        <v>2013</v>
      </c>
      <c r="R8738" t="s">
        <v>26</v>
      </c>
      <c r="S8738" t="s">
        <v>31</v>
      </c>
    </row>
    <row r="8739" spans="1:19" x14ac:dyDescent="0.25">
      <c r="A8739" t="s">
        <v>338</v>
      </c>
      <c r="B8739" t="s">
        <v>14448</v>
      </c>
      <c r="C8739" t="s">
        <v>14449</v>
      </c>
      <c r="E8739" t="s">
        <v>14450</v>
      </c>
      <c r="F8739" t="s">
        <v>170</v>
      </c>
      <c r="G8739">
        <v>90250</v>
      </c>
      <c r="H8739">
        <v>33.900900999999998</v>
      </c>
      <c r="I8739">
        <v>-118.368487</v>
      </c>
      <c r="J8739" s="1" t="d">
        <v>2018-03-08</v>
      </c>
      <c r="K8739">
        <v>60185</v>
      </c>
      <c r="L8739" t="s">
        <v>14451</v>
      </c>
      <c r="M8739" s="1" t="d">
        <v>2013-12-31</v>
      </c>
      <c r="N8739">
        <v>12</v>
      </c>
      <c r="O8739">
        <v>31</v>
      </c>
      <c r="P8739">
        <v>2013</v>
      </c>
      <c r="R8739" t="s">
        <v>26</v>
      </c>
      <c r="S8739" t="s">
        <v>31</v>
      </c>
    </row>
    <row r="8740" spans="1:19" x14ac:dyDescent="0.25">
      <c r="A8740" t="s">
        <v>338</v>
      </c>
      <c r="B8740" t="s">
        <v>14457</v>
      </c>
      <c r="C8740" t="s">
        <v>14458</v>
      </c>
      <c r="E8740" t="s">
        <v>565</v>
      </c>
      <c r="F8740" t="s">
        <v>718</v>
      </c>
      <c r="G8740">
        <v>40504</v>
      </c>
      <c r="H8740">
        <v>38.038549000000003</v>
      </c>
      <c r="I8740">
        <v>-84.529864000000003</v>
      </c>
      <c r="J8740" s="1" t="d">
        <v>2018-10-04</v>
      </c>
      <c r="K8740">
        <v>60195</v>
      </c>
      <c r="L8740" t="s">
        <v>30</v>
      </c>
      <c r="M8740" s="1" t="d">
        <v>2013-03-12</v>
      </c>
      <c r="N8740">
        <v>3</v>
      </c>
      <c r="O8740">
        <v>12</v>
      </c>
      <c r="P8740">
        <v>2013</v>
      </c>
      <c r="R8740" t="s">
        <v>26</v>
      </c>
      <c r="S8740" t="s">
        <v>31</v>
      </c>
    </row>
    <row r="8741" spans="1:19" x14ac:dyDescent="0.25">
      <c r="A8741" t="s">
        <v>19</v>
      </c>
      <c r="B8741" t="s">
        <v>11711</v>
      </c>
      <c r="C8741" t="s">
        <v>14471</v>
      </c>
      <c r="D8741" t="s">
        <v>14472</v>
      </c>
      <c r="E8741" t="s">
        <v>4508</v>
      </c>
      <c r="F8741" t="s">
        <v>88</v>
      </c>
      <c r="G8741">
        <v>63074</v>
      </c>
      <c r="H8741">
        <v>38.738622999999997</v>
      </c>
      <c r="I8741">
        <v>-90.387748000000002</v>
      </c>
      <c r="J8741" s="1" t="d">
        <v>2019-04-08</v>
      </c>
      <c r="K8741">
        <v>60208</v>
      </c>
      <c r="L8741" t="s">
        <v>24</v>
      </c>
      <c r="M8741" s="1" t="d">
        <v>2013-12-23</v>
      </c>
      <c r="N8741">
        <v>12</v>
      </c>
      <c r="O8741">
        <v>23</v>
      </c>
      <c r="P8741">
        <v>2013</v>
      </c>
      <c r="Q8741" t="s">
        <v>35</v>
      </c>
      <c r="R8741" t="s">
        <v>26</v>
      </c>
      <c r="S8741" t="s">
        <v>31</v>
      </c>
    </row>
    <row r="8742" spans="1:19" x14ac:dyDescent="0.25">
      <c r="A8742" t="s">
        <v>338</v>
      </c>
      <c r="B8742" t="s">
        <v>14510</v>
      </c>
      <c r="C8742" t="s">
        <v>14511</v>
      </c>
      <c r="E8742" t="s">
        <v>211</v>
      </c>
      <c r="F8742" t="s">
        <v>212</v>
      </c>
      <c r="G8742">
        <v>27607</v>
      </c>
      <c r="H8742">
        <v>35.793984999999999</v>
      </c>
      <c r="I8742">
        <v>-78.750328999999994</v>
      </c>
      <c r="J8742" s="1" t="d">
        <v>2018-07-09</v>
      </c>
      <c r="K8742">
        <v>60264</v>
      </c>
      <c r="L8742" t="s">
        <v>30</v>
      </c>
      <c r="M8742" s="1" t="d">
        <v>2013-11-01</v>
      </c>
      <c r="N8742">
        <v>11</v>
      </c>
      <c r="O8742">
        <v>1</v>
      </c>
      <c r="P8742">
        <v>2013</v>
      </c>
      <c r="R8742" t="s">
        <v>26</v>
      </c>
      <c r="S8742" t="s">
        <v>31</v>
      </c>
    </row>
    <row r="8743" spans="1:19" x14ac:dyDescent="0.25">
      <c r="A8743" t="s">
        <v>19</v>
      </c>
      <c r="B8743" t="s">
        <v>8356</v>
      </c>
      <c r="C8743" t="s">
        <v>8357</v>
      </c>
      <c r="D8743" t="s">
        <v>230</v>
      </c>
      <c r="E8743" t="s">
        <v>1136</v>
      </c>
      <c r="F8743" t="s">
        <v>170</v>
      </c>
      <c r="G8743">
        <v>92335</v>
      </c>
      <c r="H8743">
        <v>34.071170000000002</v>
      </c>
      <c r="I8743">
        <v>-117.494601</v>
      </c>
      <c r="J8743" s="1" t="d">
        <v>2018-05-03</v>
      </c>
      <c r="K8743">
        <v>60266</v>
      </c>
      <c r="L8743" t="s">
        <v>30</v>
      </c>
      <c r="M8743" s="1" t="d">
        <v>2013-12-31</v>
      </c>
      <c r="N8743">
        <v>12</v>
      </c>
      <c r="O8743">
        <v>31</v>
      </c>
      <c r="P8743">
        <v>2013</v>
      </c>
      <c r="Q8743" t="s">
        <v>35</v>
      </c>
      <c r="R8743" t="s">
        <v>26</v>
      </c>
      <c r="S8743" t="s">
        <v>31</v>
      </c>
    </row>
    <row r="8744" spans="1:19" x14ac:dyDescent="0.25">
      <c r="A8744" t="s">
        <v>19</v>
      </c>
      <c r="B8744" t="s">
        <v>13984</v>
      </c>
      <c r="C8744" t="s">
        <v>13985</v>
      </c>
      <c r="D8744" t="s">
        <v>13986</v>
      </c>
      <c r="E8744" t="s">
        <v>5240</v>
      </c>
      <c r="F8744" t="s">
        <v>88</v>
      </c>
      <c r="G8744">
        <v>64081</v>
      </c>
      <c r="H8744">
        <v>38.893569999999997</v>
      </c>
      <c r="I8744">
        <v>-94.36045</v>
      </c>
      <c r="J8744" s="1" t="d">
        <v>2018-12-11</v>
      </c>
      <c r="K8744">
        <v>60269</v>
      </c>
      <c r="L8744" t="s">
        <v>30</v>
      </c>
      <c r="M8744" s="1" t="d">
        <v>2013-11-23</v>
      </c>
      <c r="N8744">
        <v>11</v>
      </c>
      <c r="O8744">
        <v>23</v>
      </c>
      <c r="P8744">
        <v>2013</v>
      </c>
      <c r="Q8744" t="s">
        <v>35</v>
      </c>
      <c r="R8744" t="s">
        <v>26</v>
      </c>
      <c r="S8744" t="s">
        <v>27</v>
      </c>
    </row>
    <row r="8745" spans="1:19" x14ac:dyDescent="0.25">
      <c r="A8745" t="s">
        <v>338</v>
      </c>
      <c r="B8745" t="s">
        <v>12418</v>
      </c>
      <c r="C8745" t="s">
        <v>12419</v>
      </c>
      <c r="E8745" t="s">
        <v>12420</v>
      </c>
      <c r="F8745" t="s">
        <v>513</v>
      </c>
      <c r="G8745">
        <v>53549</v>
      </c>
      <c r="H8745">
        <v>42.990347999999997</v>
      </c>
      <c r="I8745">
        <v>-88.807595000000006</v>
      </c>
      <c r="J8745" s="1" t="d">
        <v>2018-11-08</v>
      </c>
      <c r="K8745">
        <v>60500</v>
      </c>
      <c r="L8745" t="s">
        <v>4346</v>
      </c>
      <c r="M8745" s="1" t="d">
        <v>2013-08-22</v>
      </c>
      <c r="N8745">
        <v>8</v>
      </c>
      <c r="O8745">
        <v>22</v>
      </c>
      <c r="P8745">
        <v>2013</v>
      </c>
      <c r="R8745" t="s">
        <v>26</v>
      </c>
      <c r="S8745" t="s">
        <v>31</v>
      </c>
    </row>
    <row r="8746" spans="1:19" x14ac:dyDescent="0.25">
      <c r="A8746" t="s">
        <v>338</v>
      </c>
      <c r="B8746" t="s">
        <v>14386</v>
      </c>
      <c r="C8746" t="s">
        <v>14387</v>
      </c>
      <c r="E8746" t="s">
        <v>713</v>
      </c>
      <c r="F8746" t="s">
        <v>119</v>
      </c>
      <c r="G8746">
        <v>56007</v>
      </c>
      <c r="H8746">
        <v>43.683413999999999</v>
      </c>
      <c r="I8746">
        <v>-93.359748999999994</v>
      </c>
      <c r="J8746" s="1" t="d">
        <v>2019-03-07</v>
      </c>
      <c r="K8746">
        <v>60502</v>
      </c>
      <c r="L8746" t="s">
        <v>71</v>
      </c>
      <c r="M8746" s="1" t="d">
        <v>2013-11-27</v>
      </c>
      <c r="N8746">
        <v>11</v>
      </c>
      <c r="O8746">
        <v>27</v>
      </c>
      <c r="P8746">
        <v>2013</v>
      </c>
      <c r="R8746" t="s">
        <v>26</v>
      </c>
      <c r="S8746" t="s">
        <v>31</v>
      </c>
    </row>
    <row r="8747" spans="1:19" x14ac:dyDescent="0.25">
      <c r="A8747" t="s">
        <v>338</v>
      </c>
      <c r="B8747" t="s">
        <v>14024</v>
      </c>
      <c r="C8747" t="s">
        <v>14025</v>
      </c>
      <c r="E8747" t="s">
        <v>10431</v>
      </c>
      <c r="F8747" t="s">
        <v>513</v>
      </c>
      <c r="G8747">
        <v>54401</v>
      </c>
      <c r="H8747">
        <v>44.913939999999997</v>
      </c>
      <c r="I8747">
        <v>-89.648359999999997</v>
      </c>
      <c r="J8747" s="1" t="d">
        <v>2018-07-09</v>
      </c>
      <c r="K8747">
        <v>60503</v>
      </c>
      <c r="L8747" t="s">
        <v>4346</v>
      </c>
      <c r="M8747" s="1" t="d">
        <v>2013-12-27</v>
      </c>
      <c r="N8747">
        <v>12</v>
      </c>
      <c r="O8747">
        <v>27</v>
      </c>
      <c r="P8747">
        <v>2013</v>
      </c>
      <c r="R8747" t="s">
        <v>26</v>
      </c>
      <c r="S8747" t="s">
        <v>31</v>
      </c>
    </row>
    <row r="8748" spans="1:19" x14ac:dyDescent="0.25">
      <c r="A8748" t="s">
        <v>338</v>
      </c>
      <c r="B8748" t="s">
        <v>14554</v>
      </c>
      <c r="C8748" t="s">
        <v>14555</v>
      </c>
      <c r="E8748" t="s">
        <v>10431</v>
      </c>
      <c r="F8748" t="s">
        <v>513</v>
      </c>
      <c r="G8748">
        <v>54401</v>
      </c>
      <c r="H8748">
        <v>44.956847000000003</v>
      </c>
      <c r="I8748">
        <v>-89.673959999999994</v>
      </c>
      <c r="J8748" s="1" t="d">
        <v>2018-11-08</v>
      </c>
      <c r="K8748">
        <v>60504</v>
      </c>
      <c r="L8748" t="s">
        <v>4346</v>
      </c>
      <c r="M8748" s="1" t="d">
        <v>2013-07-25</v>
      </c>
      <c r="N8748">
        <v>7</v>
      </c>
      <c r="O8748">
        <v>25</v>
      </c>
      <c r="P8748">
        <v>2013</v>
      </c>
      <c r="R8748" t="s">
        <v>26</v>
      </c>
      <c r="S8748" t="s">
        <v>31</v>
      </c>
    </row>
    <row r="8749" spans="1:19" x14ac:dyDescent="0.25">
      <c r="A8749" t="s">
        <v>338</v>
      </c>
      <c r="B8749" t="s">
        <v>14556</v>
      </c>
      <c r="C8749" t="s">
        <v>14557</v>
      </c>
      <c r="E8749" t="s">
        <v>14558</v>
      </c>
      <c r="F8749" t="s">
        <v>119</v>
      </c>
      <c r="G8749">
        <v>55013</v>
      </c>
      <c r="H8749">
        <v>45.375408</v>
      </c>
      <c r="I8749">
        <v>-92.882371000000006</v>
      </c>
      <c r="J8749" s="1" t="d">
        <v>2019-03-07</v>
      </c>
      <c r="K8749">
        <v>60505</v>
      </c>
      <c r="L8749" t="s">
        <v>71</v>
      </c>
      <c r="M8749" s="1" t="d">
        <v>2013-04-26</v>
      </c>
      <c r="N8749">
        <v>4</v>
      </c>
      <c r="O8749">
        <v>26</v>
      </c>
      <c r="P8749">
        <v>2013</v>
      </c>
      <c r="R8749" t="s">
        <v>26</v>
      </c>
      <c r="S8749" t="s">
        <v>31</v>
      </c>
    </row>
    <row r="8750" spans="1:19" x14ac:dyDescent="0.25">
      <c r="A8750" t="s">
        <v>338</v>
      </c>
      <c r="B8750" t="s">
        <v>14559</v>
      </c>
      <c r="C8750" t="s">
        <v>14560</v>
      </c>
      <c r="E8750" t="s">
        <v>6019</v>
      </c>
      <c r="F8750" t="s">
        <v>513</v>
      </c>
      <c r="G8750">
        <v>54961</v>
      </c>
      <c r="H8750">
        <v>44.380718000000002</v>
      </c>
      <c r="I8750">
        <v>-88.731542000000005</v>
      </c>
      <c r="J8750" s="1" t="d">
        <v>2018-11-08</v>
      </c>
      <c r="K8750">
        <v>60506</v>
      </c>
      <c r="L8750" t="s">
        <v>4346</v>
      </c>
      <c r="M8750" s="1" t="d">
        <v>2013-08-01</v>
      </c>
      <c r="N8750">
        <v>8</v>
      </c>
      <c r="O8750">
        <v>1</v>
      </c>
      <c r="P8750">
        <v>2013</v>
      </c>
      <c r="R8750" t="s">
        <v>26</v>
      </c>
      <c r="S8750" t="s">
        <v>31</v>
      </c>
    </row>
    <row r="8751" spans="1:19" x14ac:dyDescent="0.25">
      <c r="A8751" t="s">
        <v>338</v>
      </c>
      <c r="B8751" t="s">
        <v>14561</v>
      </c>
      <c r="C8751" t="s">
        <v>14562</v>
      </c>
      <c r="E8751" t="s">
        <v>14563</v>
      </c>
      <c r="F8751" t="s">
        <v>513</v>
      </c>
      <c r="G8751">
        <v>54456</v>
      </c>
      <c r="H8751">
        <v>44.552306999999999</v>
      </c>
      <c r="I8751">
        <v>-90.595397000000006</v>
      </c>
      <c r="J8751" s="1" t="d">
        <v>2018-11-08</v>
      </c>
      <c r="K8751">
        <v>60507</v>
      </c>
      <c r="L8751" t="s">
        <v>4346</v>
      </c>
      <c r="M8751" s="1" t="d">
        <v>2013-09-05</v>
      </c>
      <c r="N8751">
        <v>9</v>
      </c>
      <c r="O8751">
        <v>5</v>
      </c>
      <c r="P8751">
        <v>2013</v>
      </c>
      <c r="R8751" t="s">
        <v>26</v>
      </c>
      <c r="S8751" t="s">
        <v>31</v>
      </c>
    </row>
    <row r="8752" spans="1:19" x14ac:dyDescent="0.25">
      <c r="A8752" t="s">
        <v>338</v>
      </c>
      <c r="B8752" t="s">
        <v>14564</v>
      </c>
      <c r="C8752" t="s">
        <v>14565</v>
      </c>
      <c r="E8752" t="s">
        <v>3581</v>
      </c>
      <c r="F8752" t="s">
        <v>513</v>
      </c>
      <c r="G8752">
        <v>53132</v>
      </c>
      <c r="H8752">
        <v>42.925421</v>
      </c>
      <c r="I8752">
        <v>-88.048529000000002</v>
      </c>
      <c r="J8752" s="1" t="d">
        <v>2018-11-08</v>
      </c>
      <c r="K8752">
        <v>60508</v>
      </c>
      <c r="L8752" t="s">
        <v>4346</v>
      </c>
      <c r="M8752" s="1" t="d">
        <v>2013-09-26</v>
      </c>
      <c r="N8752">
        <v>9</v>
      </c>
      <c r="O8752">
        <v>26</v>
      </c>
      <c r="P8752">
        <v>2013</v>
      </c>
      <c r="R8752" t="s">
        <v>26</v>
      </c>
      <c r="S8752" t="s">
        <v>31</v>
      </c>
    </row>
    <row r="8753" spans="1:19" x14ac:dyDescent="0.25">
      <c r="A8753" t="s">
        <v>338</v>
      </c>
      <c r="B8753" t="s">
        <v>14566</v>
      </c>
      <c r="C8753" t="s">
        <v>14567</v>
      </c>
      <c r="E8753" t="s">
        <v>3743</v>
      </c>
      <c r="F8753" t="s">
        <v>513</v>
      </c>
      <c r="G8753">
        <v>54482</v>
      </c>
      <c r="H8753">
        <v>44.521892999999999</v>
      </c>
      <c r="I8753">
        <v>-89.524604999999994</v>
      </c>
      <c r="J8753" s="1" t="d">
        <v>2018-11-08</v>
      </c>
      <c r="K8753">
        <v>60509</v>
      </c>
      <c r="L8753" t="s">
        <v>4346</v>
      </c>
      <c r="M8753" s="1" t="d">
        <v>2013-10-17</v>
      </c>
      <c r="N8753">
        <v>10</v>
      </c>
      <c r="O8753">
        <v>17</v>
      </c>
      <c r="P8753">
        <v>2013</v>
      </c>
      <c r="R8753" t="s">
        <v>26</v>
      </c>
      <c r="S8753" t="s">
        <v>31</v>
      </c>
    </row>
    <row r="8754" spans="1:19" x14ac:dyDescent="0.25">
      <c r="A8754" t="s">
        <v>338</v>
      </c>
      <c r="B8754" t="s">
        <v>14568</v>
      </c>
      <c r="C8754" t="s">
        <v>14569</v>
      </c>
      <c r="E8754" t="s">
        <v>512</v>
      </c>
      <c r="F8754" t="s">
        <v>513</v>
      </c>
      <c r="G8754">
        <v>53558</v>
      </c>
      <c r="H8754">
        <v>43.012993999999999</v>
      </c>
      <c r="I8754">
        <v>-89.302592000000004</v>
      </c>
      <c r="J8754" s="1" t="d">
        <v>2018-11-08</v>
      </c>
      <c r="K8754">
        <v>60510</v>
      </c>
      <c r="L8754" t="s">
        <v>4346</v>
      </c>
      <c r="M8754" s="1" t="d">
        <v>2013-10-03</v>
      </c>
      <c r="N8754">
        <v>10</v>
      </c>
      <c r="O8754">
        <v>3</v>
      </c>
      <c r="P8754">
        <v>2013</v>
      </c>
      <c r="R8754" t="s">
        <v>26</v>
      </c>
      <c r="S8754" t="s">
        <v>31</v>
      </c>
    </row>
    <row r="8755" spans="1:19" x14ac:dyDescent="0.25">
      <c r="A8755" t="s">
        <v>338</v>
      </c>
      <c r="B8755" t="s">
        <v>14570</v>
      </c>
      <c r="C8755" t="s">
        <v>14571</v>
      </c>
      <c r="E8755" t="s">
        <v>10431</v>
      </c>
      <c r="F8755" t="s">
        <v>513</v>
      </c>
      <c r="G8755">
        <v>54403</v>
      </c>
      <c r="H8755">
        <v>44.934705000000001</v>
      </c>
      <c r="I8755">
        <v>-89.614830999999995</v>
      </c>
      <c r="J8755" s="1" t="d">
        <v>2018-12-11</v>
      </c>
      <c r="K8755">
        <v>60511</v>
      </c>
      <c r="L8755" t="s">
        <v>14572</v>
      </c>
      <c r="M8755" s="1" t="d">
        <v>2013-11-13</v>
      </c>
      <c r="N8755">
        <v>11</v>
      </c>
      <c r="O8755">
        <v>13</v>
      </c>
      <c r="P8755">
        <v>2013</v>
      </c>
      <c r="R8755" t="s">
        <v>26</v>
      </c>
      <c r="S8755" t="s">
        <v>31</v>
      </c>
    </row>
    <row r="8756" spans="1:19" x14ac:dyDescent="0.25">
      <c r="A8756" t="s">
        <v>338</v>
      </c>
      <c r="B8756" t="s">
        <v>14573</v>
      </c>
      <c r="C8756" t="s">
        <v>14574</v>
      </c>
      <c r="E8756" t="s">
        <v>14575</v>
      </c>
      <c r="F8756" t="s">
        <v>119</v>
      </c>
      <c r="G8756">
        <v>55128</v>
      </c>
      <c r="H8756">
        <v>44.996777000000002</v>
      </c>
      <c r="I8756">
        <v>-92.963995999999995</v>
      </c>
      <c r="J8756" s="1" t="d">
        <v>2018-12-11</v>
      </c>
      <c r="K8756">
        <v>60512</v>
      </c>
      <c r="L8756" t="s">
        <v>4346</v>
      </c>
      <c r="M8756" s="1" t="d">
        <v>2013-12-12</v>
      </c>
      <c r="N8756">
        <v>12</v>
      </c>
      <c r="O8756">
        <v>12</v>
      </c>
      <c r="P8756">
        <v>2013</v>
      </c>
      <c r="R8756" t="s">
        <v>26</v>
      </c>
      <c r="S8756" t="s">
        <v>31</v>
      </c>
    </row>
    <row r="8757" spans="1:19" x14ac:dyDescent="0.25">
      <c r="A8757" t="s">
        <v>312</v>
      </c>
      <c r="B8757" t="s">
        <v>14606</v>
      </c>
      <c r="C8757" t="s">
        <v>14607</v>
      </c>
      <c r="E8757" t="s">
        <v>14608</v>
      </c>
      <c r="F8757" t="s">
        <v>718</v>
      </c>
      <c r="G8757">
        <v>40701</v>
      </c>
      <c r="H8757">
        <v>36.917946999999998</v>
      </c>
      <c r="I8757">
        <v>-84.122023999999996</v>
      </c>
      <c r="J8757" s="1" t="d">
        <v>2018-11-08</v>
      </c>
      <c r="K8757">
        <v>60538</v>
      </c>
      <c r="L8757" t="s">
        <v>30</v>
      </c>
      <c r="M8757" s="1" t="d">
        <v>2013-11-06</v>
      </c>
      <c r="N8757">
        <v>11</v>
      </c>
      <c r="O8757">
        <v>6</v>
      </c>
      <c r="P8757">
        <v>2013</v>
      </c>
      <c r="R8757" t="s">
        <v>26</v>
      </c>
      <c r="S8757" t="s">
        <v>31</v>
      </c>
    </row>
    <row r="8758" spans="1:19" x14ac:dyDescent="0.25">
      <c r="A8758" t="s">
        <v>312</v>
      </c>
      <c r="B8758" t="s">
        <v>14614</v>
      </c>
      <c r="C8758" t="s">
        <v>14615</v>
      </c>
      <c r="E8758" t="s">
        <v>3803</v>
      </c>
      <c r="F8758" t="s">
        <v>718</v>
      </c>
      <c r="G8758">
        <v>40208</v>
      </c>
      <c r="H8758">
        <v>38.214947000000002</v>
      </c>
      <c r="I8758">
        <v>-85.753151000000003</v>
      </c>
      <c r="J8758" s="1" t="d">
        <v>2018-11-08</v>
      </c>
      <c r="K8758">
        <v>60543</v>
      </c>
      <c r="L8758" t="s">
        <v>30</v>
      </c>
      <c r="M8758" s="1" t="d">
        <v>2013-11-09</v>
      </c>
      <c r="N8758">
        <v>11</v>
      </c>
      <c r="O8758">
        <v>9</v>
      </c>
      <c r="P8758">
        <v>2013</v>
      </c>
      <c r="R8758" t="s">
        <v>26</v>
      </c>
      <c r="S8758" t="s">
        <v>31</v>
      </c>
    </row>
    <row r="8759" spans="1:19" x14ac:dyDescent="0.25">
      <c r="A8759" t="s">
        <v>312</v>
      </c>
      <c r="B8759" t="s">
        <v>14639</v>
      </c>
      <c r="C8759" t="s">
        <v>14640</v>
      </c>
      <c r="E8759" t="s">
        <v>14641</v>
      </c>
      <c r="F8759" t="s">
        <v>59</v>
      </c>
      <c r="G8759">
        <v>43755</v>
      </c>
      <c r="H8759">
        <v>40.031039</v>
      </c>
      <c r="I8759">
        <v>-81.449143000000007</v>
      </c>
      <c r="J8759" s="1" t="d">
        <v>2019-03-07</v>
      </c>
      <c r="K8759">
        <v>60554</v>
      </c>
      <c r="L8759" t="s">
        <v>71</v>
      </c>
      <c r="M8759" s="1" t="d">
        <v>2013-09-12</v>
      </c>
      <c r="N8759">
        <v>9</v>
      </c>
      <c r="O8759">
        <v>12</v>
      </c>
      <c r="P8759">
        <v>2013</v>
      </c>
      <c r="R8759" t="s">
        <v>26</v>
      </c>
      <c r="S8759" t="s">
        <v>31</v>
      </c>
    </row>
    <row r="8760" spans="1:19" x14ac:dyDescent="0.25">
      <c r="A8760" t="s">
        <v>312</v>
      </c>
      <c r="B8760" t="s">
        <v>14644</v>
      </c>
      <c r="C8760" t="s">
        <v>14645</v>
      </c>
      <c r="E8760" t="s">
        <v>14646</v>
      </c>
      <c r="F8760" t="s">
        <v>59</v>
      </c>
      <c r="G8760">
        <v>45342</v>
      </c>
      <c r="H8760">
        <v>39.597454999999997</v>
      </c>
      <c r="I8760">
        <v>-84.248185000000007</v>
      </c>
      <c r="J8760" s="1" t="d">
        <v>2019-03-07</v>
      </c>
      <c r="K8760">
        <v>60556</v>
      </c>
      <c r="L8760" t="s">
        <v>71</v>
      </c>
      <c r="M8760" s="1" t="d">
        <v>2013-08-19</v>
      </c>
      <c r="N8760">
        <v>8</v>
      </c>
      <c r="O8760">
        <v>19</v>
      </c>
      <c r="P8760">
        <v>2013</v>
      </c>
      <c r="R8760" t="s">
        <v>26</v>
      </c>
      <c r="S8760" t="s">
        <v>31</v>
      </c>
    </row>
    <row r="8761" spans="1:19" x14ac:dyDescent="0.25">
      <c r="A8761" t="s">
        <v>312</v>
      </c>
      <c r="B8761" t="s">
        <v>14669</v>
      </c>
      <c r="C8761" t="s">
        <v>14670</v>
      </c>
      <c r="E8761" t="s">
        <v>14671</v>
      </c>
      <c r="F8761" t="s">
        <v>157</v>
      </c>
      <c r="G8761">
        <v>15132</v>
      </c>
      <c r="H8761">
        <v>40.353721999999998</v>
      </c>
      <c r="I8761">
        <v>-79.837266</v>
      </c>
      <c r="J8761" s="1" t="d">
        <v>2018-11-08</v>
      </c>
      <c r="K8761">
        <v>60568</v>
      </c>
      <c r="L8761" t="s">
        <v>30</v>
      </c>
      <c r="M8761" s="1" t="d">
        <v>2013-12-05</v>
      </c>
      <c r="N8761">
        <v>12</v>
      </c>
      <c r="O8761">
        <v>5</v>
      </c>
      <c r="P8761">
        <v>2013</v>
      </c>
      <c r="R8761" t="s">
        <v>26</v>
      </c>
      <c r="S8761" t="s">
        <v>31</v>
      </c>
    </row>
    <row r="8762" spans="1:19" x14ac:dyDescent="0.25">
      <c r="A8762" t="s">
        <v>312</v>
      </c>
      <c r="B8762" t="s">
        <v>14683</v>
      </c>
      <c r="C8762" t="s">
        <v>14684</v>
      </c>
      <c r="E8762" t="s">
        <v>14685</v>
      </c>
      <c r="F8762" t="s">
        <v>513</v>
      </c>
      <c r="G8762">
        <v>53215</v>
      </c>
      <c r="H8762">
        <v>43.010156000000002</v>
      </c>
      <c r="I8762">
        <v>-87.967043000000004</v>
      </c>
      <c r="J8762" s="1" t="d">
        <v>2018-11-08</v>
      </c>
      <c r="K8762">
        <v>60579</v>
      </c>
      <c r="L8762" t="s">
        <v>30</v>
      </c>
      <c r="M8762" s="1" t="d">
        <v>2013-11-18</v>
      </c>
      <c r="N8762">
        <v>11</v>
      </c>
      <c r="O8762">
        <v>18</v>
      </c>
      <c r="P8762">
        <v>2013</v>
      </c>
      <c r="R8762" t="s">
        <v>26</v>
      </c>
      <c r="S8762" t="s">
        <v>31</v>
      </c>
    </row>
    <row r="8763" spans="1:19" x14ac:dyDescent="0.25">
      <c r="A8763" t="s">
        <v>338</v>
      </c>
      <c r="B8763" t="s">
        <v>14745</v>
      </c>
      <c r="C8763" t="s">
        <v>14746</v>
      </c>
      <c r="E8763" t="s">
        <v>14747</v>
      </c>
      <c r="F8763" t="s">
        <v>157</v>
      </c>
      <c r="G8763">
        <v>19604</v>
      </c>
      <c r="H8763">
        <v>40.3606458</v>
      </c>
      <c r="I8763">
        <v>-75.915478899999997</v>
      </c>
      <c r="J8763" s="1" t="d">
        <v>2018-05-03</v>
      </c>
      <c r="K8763">
        <v>60714</v>
      </c>
      <c r="L8763" t="s">
        <v>30</v>
      </c>
      <c r="M8763" s="1" t="d">
        <v>2013-10-01</v>
      </c>
      <c r="N8763">
        <v>10</v>
      </c>
      <c r="O8763">
        <v>1</v>
      </c>
      <c r="P8763">
        <v>2013</v>
      </c>
      <c r="R8763" t="s">
        <v>26</v>
      </c>
      <c r="S8763" t="s">
        <v>27</v>
      </c>
    </row>
    <row r="8764" spans="1:19" x14ac:dyDescent="0.25">
      <c r="A8764" t="s">
        <v>338</v>
      </c>
      <c r="B8764" t="s">
        <v>14750</v>
      </c>
      <c r="C8764" t="s">
        <v>14751</v>
      </c>
      <c r="E8764" t="s">
        <v>7150</v>
      </c>
      <c r="F8764" t="s">
        <v>202</v>
      </c>
      <c r="G8764">
        <v>33401</v>
      </c>
      <c r="H8764">
        <v>26.713304000000001</v>
      </c>
      <c r="I8764">
        <v>-80.060158999999999</v>
      </c>
      <c r="J8764" s="1" t="d">
        <v>2018-11-08</v>
      </c>
      <c r="K8764">
        <v>60717</v>
      </c>
      <c r="L8764" t="s">
        <v>30</v>
      </c>
      <c r="M8764" s="1" t="d">
        <v>2013-10-01</v>
      </c>
      <c r="N8764">
        <v>10</v>
      </c>
      <c r="O8764">
        <v>1</v>
      </c>
      <c r="P8764">
        <v>2013</v>
      </c>
      <c r="R8764" t="s">
        <v>26</v>
      </c>
      <c r="S8764" t="s">
        <v>27</v>
      </c>
    </row>
    <row r="8765" spans="1:19" x14ac:dyDescent="0.25">
      <c r="A8765" t="s">
        <v>338</v>
      </c>
      <c r="B8765" t="s">
        <v>14767</v>
      </c>
      <c r="C8765" t="s">
        <v>14768</v>
      </c>
      <c r="E8765" t="s">
        <v>6023</v>
      </c>
      <c r="F8765" t="s">
        <v>67</v>
      </c>
      <c r="G8765">
        <v>6880</v>
      </c>
      <c r="H8765">
        <v>41.140188000000002</v>
      </c>
      <c r="I8765">
        <v>-73.358892999999995</v>
      </c>
      <c r="J8765" s="1" t="d">
        <v>2019-04-08</v>
      </c>
      <c r="K8765">
        <v>60757</v>
      </c>
      <c r="L8765" t="s">
        <v>24</v>
      </c>
      <c r="M8765" s="1" t="d">
        <v>2013-11-15</v>
      </c>
      <c r="N8765">
        <v>11</v>
      </c>
      <c r="O8765">
        <v>15</v>
      </c>
      <c r="P8765">
        <v>2013</v>
      </c>
      <c r="R8765" t="s">
        <v>26</v>
      </c>
      <c r="S8765" t="s">
        <v>31</v>
      </c>
    </row>
    <row r="8766" spans="1:19" x14ac:dyDescent="0.25">
      <c r="A8766" t="s">
        <v>338</v>
      </c>
      <c r="B8766" t="s">
        <v>14769</v>
      </c>
      <c r="C8766" t="s">
        <v>14770</v>
      </c>
      <c r="D8766" t="s">
        <v>14771</v>
      </c>
      <c r="E8766" t="s">
        <v>14772</v>
      </c>
      <c r="F8766" t="s">
        <v>67</v>
      </c>
      <c r="G8766">
        <v>6238</v>
      </c>
      <c r="H8766">
        <v>41.780057999999997</v>
      </c>
      <c r="I8766">
        <v>-72.312334000000007</v>
      </c>
      <c r="J8766" s="1" t="d">
        <v>2018-04-03</v>
      </c>
      <c r="K8766">
        <v>60758</v>
      </c>
      <c r="L8766" t="s">
        <v>30</v>
      </c>
      <c r="M8766" s="1" t="d">
        <v>2013-12-15</v>
      </c>
      <c r="N8766">
        <v>12</v>
      </c>
      <c r="O8766">
        <v>15</v>
      </c>
      <c r="P8766">
        <v>2013</v>
      </c>
      <c r="R8766" t="s">
        <v>26</v>
      </c>
      <c r="S8766" t="s">
        <v>31</v>
      </c>
    </row>
    <row r="8767" spans="1:19" x14ac:dyDescent="0.25">
      <c r="A8767" t="s">
        <v>338</v>
      </c>
      <c r="B8767" t="s">
        <v>14779</v>
      </c>
      <c r="C8767" t="s">
        <v>14780</v>
      </c>
      <c r="E8767" t="s">
        <v>14781</v>
      </c>
      <c r="F8767" t="s">
        <v>67</v>
      </c>
      <c r="G8767">
        <v>6062</v>
      </c>
      <c r="H8767">
        <v>41.676993000000003</v>
      </c>
      <c r="I8767">
        <v>-72.842319000000003</v>
      </c>
      <c r="J8767" s="1" t="d">
        <v>2019-04-08</v>
      </c>
      <c r="K8767">
        <v>60765</v>
      </c>
      <c r="L8767" t="s">
        <v>24</v>
      </c>
      <c r="M8767" s="1" t="d">
        <v>2013-09-01</v>
      </c>
      <c r="N8767">
        <v>9</v>
      </c>
      <c r="O8767">
        <v>1</v>
      </c>
      <c r="P8767">
        <v>2013</v>
      </c>
      <c r="R8767" t="s">
        <v>26</v>
      </c>
      <c r="S8767" t="s">
        <v>27</v>
      </c>
    </row>
    <row r="8768" spans="1:19" x14ac:dyDescent="0.25">
      <c r="A8768" t="s">
        <v>338</v>
      </c>
      <c r="B8768" t="s">
        <v>14784</v>
      </c>
      <c r="C8768" t="s">
        <v>14785</v>
      </c>
      <c r="E8768" t="s">
        <v>14786</v>
      </c>
      <c r="F8768" t="s">
        <v>1026</v>
      </c>
      <c r="G8768">
        <v>3860</v>
      </c>
      <c r="H8768">
        <v>44.041640999999998</v>
      </c>
      <c r="I8768">
        <v>-71.122347000000005</v>
      </c>
      <c r="J8768" s="1" t="d">
        <v>2018-10-04</v>
      </c>
      <c r="K8768">
        <v>60793</v>
      </c>
      <c r="L8768" t="s">
        <v>30</v>
      </c>
      <c r="M8768" s="1" t="d">
        <v>2013-09-15</v>
      </c>
      <c r="N8768">
        <v>9</v>
      </c>
      <c r="O8768">
        <v>15</v>
      </c>
      <c r="P8768">
        <v>2013</v>
      </c>
      <c r="R8768" t="s">
        <v>26</v>
      </c>
      <c r="S8768" t="s">
        <v>31</v>
      </c>
    </row>
    <row r="8769" spans="1:19" x14ac:dyDescent="0.25">
      <c r="A8769" t="s">
        <v>338</v>
      </c>
      <c r="B8769" t="s">
        <v>14787</v>
      </c>
      <c r="C8769" t="s">
        <v>14788</v>
      </c>
      <c r="D8769" t="s">
        <v>14789</v>
      </c>
      <c r="E8769" t="s">
        <v>13200</v>
      </c>
      <c r="F8769" t="s">
        <v>1026</v>
      </c>
      <c r="G8769">
        <v>3262</v>
      </c>
      <c r="H8769">
        <v>44.029732000000003</v>
      </c>
      <c r="I8769">
        <v>-71.685986999999997</v>
      </c>
      <c r="J8769" s="1" t="d">
        <v>2018-12-11</v>
      </c>
      <c r="K8769">
        <v>60794</v>
      </c>
      <c r="L8769" t="s">
        <v>30</v>
      </c>
      <c r="M8769" s="1" t="d">
        <v>2013-10-15</v>
      </c>
      <c r="N8769">
        <v>10</v>
      </c>
      <c r="O8769">
        <v>15</v>
      </c>
      <c r="P8769">
        <v>2013</v>
      </c>
      <c r="R8769" t="s">
        <v>26</v>
      </c>
      <c r="S8769" t="s">
        <v>31</v>
      </c>
    </row>
    <row r="8770" spans="1:19" x14ac:dyDescent="0.25">
      <c r="A8770" t="s">
        <v>338</v>
      </c>
      <c r="B8770" t="s">
        <v>14790</v>
      </c>
      <c r="C8770" t="s">
        <v>14791</v>
      </c>
      <c r="E8770" t="s">
        <v>619</v>
      </c>
      <c r="F8770" t="s">
        <v>1026</v>
      </c>
      <c r="G8770">
        <v>3264</v>
      </c>
      <c r="H8770">
        <v>43.769657000000002</v>
      </c>
      <c r="I8770">
        <v>-71.684786000000003</v>
      </c>
      <c r="J8770" s="1" t="d">
        <v>2018-12-11</v>
      </c>
      <c r="K8770">
        <v>60795</v>
      </c>
      <c r="L8770" t="s">
        <v>30</v>
      </c>
      <c r="M8770" s="1" t="d">
        <v>2013-10-31</v>
      </c>
      <c r="N8770">
        <v>10</v>
      </c>
      <c r="O8770">
        <v>31</v>
      </c>
      <c r="P8770">
        <v>2013</v>
      </c>
      <c r="R8770" t="s">
        <v>26</v>
      </c>
      <c r="S8770" t="s">
        <v>31</v>
      </c>
    </row>
    <row r="8771" spans="1:19" x14ac:dyDescent="0.25">
      <c r="A8771" t="s">
        <v>338</v>
      </c>
      <c r="B8771" t="s">
        <v>14792</v>
      </c>
      <c r="C8771" t="s">
        <v>14793</v>
      </c>
      <c r="E8771" t="s">
        <v>313</v>
      </c>
      <c r="F8771" t="s">
        <v>1026</v>
      </c>
      <c r="G8771">
        <v>3251</v>
      </c>
      <c r="H8771">
        <v>44.084187</v>
      </c>
      <c r="I8771">
        <v>-71.684815999999998</v>
      </c>
      <c r="J8771" s="1" t="d">
        <v>2018-06-05</v>
      </c>
      <c r="K8771">
        <v>60796</v>
      </c>
      <c r="L8771" t="s">
        <v>30</v>
      </c>
      <c r="M8771" s="1" t="d">
        <v>2013-11-20</v>
      </c>
      <c r="N8771">
        <v>11</v>
      </c>
      <c r="O8771">
        <v>20</v>
      </c>
      <c r="P8771">
        <v>2013</v>
      </c>
      <c r="R8771" t="s">
        <v>26</v>
      </c>
      <c r="S8771" t="s">
        <v>31</v>
      </c>
    </row>
    <row r="8772" spans="1:19" x14ac:dyDescent="0.25">
      <c r="A8772" t="s">
        <v>338</v>
      </c>
      <c r="B8772" t="s">
        <v>14794</v>
      </c>
      <c r="C8772" t="s">
        <v>14795</v>
      </c>
      <c r="E8772" t="s">
        <v>14796</v>
      </c>
      <c r="F8772" t="s">
        <v>1026</v>
      </c>
      <c r="G8772">
        <v>3838</v>
      </c>
      <c r="H8772">
        <v>44.098044999999999</v>
      </c>
      <c r="I8772">
        <v>-71.202353000000002</v>
      </c>
      <c r="J8772" s="1" t="d">
        <v>2018-12-11</v>
      </c>
      <c r="K8772">
        <v>60797</v>
      </c>
      <c r="L8772" t="s">
        <v>30</v>
      </c>
      <c r="M8772" s="1" t="d">
        <v>2013-12-24</v>
      </c>
      <c r="N8772">
        <v>12</v>
      </c>
      <c r="O8772">
        <v>24</v>
      </c>
      <c r="P8772">
        <v>2013</v>
      </c>
      <c r="R8772" t="s">
        <v>26</v>
      </c>
      <c r="S8772" t="s">
        <v>31</v>
      </c>
    </row>
    <row r="8773" spans="1:19" x14ac:dyDescent="0.25">
      <c r="A8773" t="s">
        <v>338</v>
      </c>
      <c r="B8773" t="s">
        <v>14803</v>
      </c>
      <c r="C8773" t="s">
        <v>14804</v>
      </c>
      <c r="E8773" t="s">
        <v>3067</v>
      </c>
      <c r="F8773" t="s">
        <v>57</v>
      </c>
      <c r="G8773">
        <v>47959</v>
      </c>
      <c r="H8773">
        <v>40.861311999999998</v>
      </c>
      <c r="I8773">
        <v>-86.879444000000007</v>
      </c>
      <c r="J8773" s="1" t="d">
        <v>2018-07-09</v>
      </c>
      <c r="K8773">
        <v>60815</v>
      </c>
      <c r="L8773" t="s">
        <v>30</v>
      </c>
      <c r="M8773" s="1" t="d">
        <v>2013-10-01</v>
      </c>
      <c r="N8773">
        <v>10</v>
      </c>
      <c r="O8773">
        <v>1</v>
      </c>
      <c r="P8773">
        <v>2013</v>
      </c>
      <c r="R8773" t="s">
        <v>26</v>
      </c>
      <c r="S8773" t="s">
        <v>31</v>
      </c>
    </row>
    <row r="8774" spans="1:19" x14ac:dyDescent="0.25">
      <c r="A8774" t="s">
        <v>338</v>
      </c>
      <c r="B8774" t="s">
        <v>14819</v>
      </c>
      <c r="C8774" t="s">
        <v>14820</v>
      </c>
      <c r="E8774" t="s">
        <v>5663</v>
      </c>
      <c r="F8774" t="s">
        <v>37</v>
      </c>
      <c r="G8774">
        <v>78602</v>
      </c>
      <c r="H8774">
        <v>30.103666</v>
      </c>
      <c r="I8774">
        <v>-97.320982000000001</v>
      </c>
      <c r="J8774" s="1" t="d">
        <v>2018-08-07</v>
      </c>
      <c r="K8774">
        <v>60867</v>
      </c>
      <c r="L8774" t="s">
        <v>30</v>
      </c>
      <c r="M8774" s="1" t="d">
        <v>2013-08-01</v>
      </c>
      <c r="N8774">
        <v>8</v>
      </c>
      <c r="O8774">
        <v>1</v>
      </c>
      <c r="P8774">
        <v>2013</v>
      </c>
      <c r="R8774" t="s">
        <v>26</v>
      </c>
      <c r="S8774" t="s">
        <v>31</v>
      </c>
    </row>
    <row r="8775" spans="1:19" x14ac:dyDescent="0.25">
      <c r="A8775" t="s">
        <v>504</v>
      </c>
      <c r="B8775" t="s">
        <v>14819</v>
      </c>
      <c r="C8775" t="s">
        <v>14820</v>
      </c>
      <c r="E8775" t="s">
        <v>5663</v>
      </c>
      <c r="F8775" t="s">
        <v>37</v>
      </c>
      <c r="G8775">
        <v>78602</v>
      </c>
      <c r="H8775">
        <v>30.103666</v>
      </c>
      <c r="I8775">
        <v>-97.320982000000001</v>
      </c>
      <c r="J8775" s="1" t="d">
        <v>2018-08-07</v>
      </c>
      <c r="K8775">
        <v>60868</v>
      </c>
      <c r="L8775" t="s">
        <v>30</v>
      </c>
      <c r="M8775" s="1" t="d">
        <v>2013-08-01</v>
      </c>
      <c r="N8775">
        <v>8</v>
      </c>
      <c r="O8775">
        <v>1</v>
      </c>
      <c r="P8775">
        <v>2013</v>
      </c>
      <c r="R8775" t="s">
        <v>26</v>
      </c>
      <c r="S8775" t="s">
        <v>31</v>
      </c>
    </row>
    <row r="8776" spans="1:19" x14ac:dyDescent="0.25">
      <c r="A8776" t="s">
        <v>338</v>
      </c>
      <c r="B8776" t="s">
        <v>8680</v>
      </c>
      <c r="C8776" t="s">
        <v>8681</v>
      </c>
      <c r="E8776" t="s">
        <v>8682</v>
      </c>
      <c r="F8776" t="s">
        <v>67</v>
      </c>
      <c r="G8776">
        <v>6475</v>
      </c>
      <c r="H8776">
        <v>41.309421</v>
      </c>
      <c r="I8776">
        <v>-72.382953000000001</v>
      </c>
      <c r="J8776" s="1" t="d">
        <v>2018-06-05</v>
      </c>
      <c r="K8776">
        <v>60899</v>
      </c>
      <c r="L8776" t="s">
        <v>30</v>
      </c>
      <c r="M8776" s="1" t="d">
        <v>2013-11-30</v>
      </c>
      <c r="N8776">
        <v>11</v>
      </c>
      <c r="O8776">
        <v>30</v>
      </c>
      <c r="P8776">
        <v>2013</v>
      </c>
      <c r="R8776" t="s">
        <v>26</v>
      </c>
      <c r="S8776" t="s">
        <v>27</v>
      </c>
    </row>
    <row r="8777" spans="1:19" x14ac:dyDescent="0.25">
      <c r="A8777" t="s">
        <v>312</v>
      </c>
      <c r="B8777" t="s">
        <v>14899</v>
      </c>
      <c r="C8777" t="s">
        <v>14900</v>
      </c>
      <c r="E8777" t="s">
        <v>14901</v>
      </c>
      <c r="F8777" t="s">
        <v>59</v>
      </c>
      <c r="G8777">
        <v>43532</v>
      </c>
      <c r="H8777">
        <v>41.446342000000001</v>
      </c>
      <c r="I8777">
        <v>-84.008771999999993</v>
      </c>
      <c r="J8777" s="1" t="d">
        <v>2019-03-07</v>
      </c>
      <c r="K8777">
        <v>60992</v>
      </c>
      <c r="L8777" t="s">
        <v>71</v>
      </c>
      <c r="M8777" s="1" t="d">
        <v>2013-12-01</v>
      </c>
      <c r="N8777">
        <v>12</v>
      </c>
      <c r="O8777">
        <v>1</v>
      </c>
      <c r="P8777">
        <v>2013</v>
      </c>
      <c r="R8777" t="s">
        <v>26</v>
      </c>
      <c r="S8777" t="s">
        <v>31</v>
      </c>
    </row>
    <row r="8778" spans="1:19" x14ac:dyDescent="0.25">
      <c r="A8778" t="s">
        <v>504</v>
      </c>
      <c r="B8778" t="s">
        <v>14914</v>
      </c>
      <c r="C8778" t="s">
        <v>14916</v>
      </c>
      <c r="E8778" t="s">
        <v>4564</v>
      </c>
      <c r="F8778" t="s">
        <v>25</v>
      </c>
      <c r="G8778">
        <v>21804</v>
      </c>
      <c r="H8778">
        <v>38.367057000000003</v>
      </c>
      <c r="I8778">
        <v>-75.593114999999997</v>
      </c>
      <c r="J8778" s="1" t="d">
        <v>2019-04-08</v>
      </c>
      <c r="K8778">
        <v>61056</v>
      </c>
      <c r="L8778" t="s">
        <v>24</v>
      </c>
      <c r="M8778" s="1" t="d">
        <v>2013-09-01</v>
      </c>
      <c r="N8778">
        <v>9</v>
      </c>
      <c r="O8778">
        <v>1</v>
      </c>
      <c r="P8778">
        <v>2013</v>
      </c>
      <c r="R8778" t="s">
        <v>26</v>
      </c>
      <c r="S8778" t="s">
        <v>31</v>
      </c>
    </row>
    <row r="8779" spans="1:19" x14ac:dyDescent="0.25">
      <c r="A8779" t="s">
        <v>705</v>
      </c>
      <c r="B8779" t="s">
        <v>14932</v>
      </c>
      <c r="C8779" t="s">
        <v>14933</v>
      </c>
      <c r="E8779" t="s">
        <v>14934</v>
      </c>
      <c r="F8779" t="s">
        <v>327</v>
      </c>
      <c r="G8779">
        <v>52654</v>
      </c>
      <c r="H8779">
        <v>41.150267999999997</v>
      </c>
      <c r="I8779">
        <v>-91.662379999999999</v>
      </c>
      <c r="J8779" s="1" t="d">
        <v>2018-04-03</v>
      </c>
      <c r="K8779">
        <v>61124</v>
      </c>
      <c r="L8779" t="s">
        <v>30</v>
      </c>
      <c r="M8779" s="1" t="d">
        <v>2013-10-01</v>
      </c>
      <c r="N8779">
        <v>10</v>
      </c>
      <c r="O8779">
        <v>1</v>
      </c>
      <c r="P8779">
        <v>2013</v>
      </c>
      <c r="R8779" t="s">
        <v>26</v>
      </c>
      <c r="S8779" t="s">
        <v>31</v>
      </c>
    </row>
    <row r="8780" spans="1:19" x14ac:dyDescent="0.25">
      <c r="A8780" t="s">
        <v>705</v>
      </c>
      <c r="B8780" t="s">
        <v>14935</v>
      </c>
      <c r="C8780" t="s">
        <v>14936</v>
      </c>
      <c r="E8780" t="s">
        <v>14937</v>
      </c>
      <c r="F8780" t="s">
        <v>327</v>
      </c>
      <c r="G8780">
        <v>52647</v>
      </c>
      <c r="H8780">
        <v>41.134113999999997</v>
      </c>
      <c r="I8780">
        <v>-91.541157999999996</v>
      </c>
      <c r="J8780" s="1" t="d">
        <v>2018-04-03</v>
      </c>
      <c r="K8780">
        <v>61125</v>
      </c>
      <c r="L8780" t="s">
        <v>30</v>
      </c>
      <c r="M8780" s="1" t="d">
        <v>2013-08-01</v>
      </c>
      <c r="N8780">
        <v>8</v>
      </c>
      <c r="O8780">
        <v>1</v>
      </c>
      <c r="P8780">
        <v>2013</v>
      </c>
      <c r="R8780" t="s">
        <v>26</v>
      </c>
      <c r="S8780" t="s">
        <v>31</v>
      </c>
    </row>
    <row r="8781" spans="1:19" x14ac:dyDescent="0.25">
      <c r="A8781" t="s">
        <v>312</v>
      </c>
      <c r="B8781" t="s">
        <v>14935</v>
      </c>
      <c r="C8781" t="s">
        <v>14936</v>
      </c>
      <c r="E8781" t="s">
        <v>14937</v>
      </c>
      <c r="F8781" t="s">
        <v>327</v>
      </c>
      <c r="G8781">
        <v>52647</v>
      </c>
      <c r="H8781">
        <v>41.134113999999997</v>
      </c>
      <c r="I8781">
        <v>-91.541157999999996</v>
      </c>
      <c r="J8781" s="1" t="d">
        <v>2018-04-03</v>
      </c>
      <c r="K8781">
        <v>61126</v>
      </c>
      <c r="L8781" t="s">
        <v>30</v>
      </c>
      <c r="M8781" s="1" t="d">
        <v>2013-08-01</v>
      </c>
      <c r="N8781">
        <v>8</v>
      </c>
      <c r="O8781">
        <v>1</v>
      </c>
      <c r="P8781">
        <v>2013</v>
      </c>
      <c r="R8781" t="s">
        <v>26</v>
      </c>
      <c r="S8781" t="s">
        <v>31</v>
      </c>
    </row>
    <row r="8782" spans="1:19" x14ac:dyDescent="0.25">
      <c r="A8782" t="s">
        <v>705</v>
      </c>
      <c r="B8782" t="s">
        <v>14938</v>
      </c>
      <c r="C8782" t="s">
        <v>14939</v>
      </c>
      <c r="E8782" t="s">
        <v>2205</v>
      </c>
      <c r="F8782" t="s">
        <v>327</v>
      </c>
      <c r="G8782">
        <v>52585</v>
      </c>
      <c r="H8782">
        <v>41.181891999999998</v>
      </c>
      <c r="I8782">
        <v>-91.994063999999995</v>
      </c>
      <c r="J8782" s="1" t="d">
        <v>2018-04-03</v>
      </c>
      <c r="K8782">
        <v>61127</v>
      </c>
      <c r="L8782" t="s">
        <v>30</v>
      </c>
      <c r="M8782" s="1" t="d">
        <v>2013-12-12</v>
      </c>
      <c r="N8782">
        <v>12</v>
      </c>
      <c r="O8782">
        <v>12</v>
      </c>
      <c r="P8782">
        <v>2013</v>
      </c>
      <c r="R8782" t="s">
        <v>26</v>
      </c>
      <c r="S8782" t="s">
        <v>31</v>
      </c>
    </row>
    <row r="8783" spans="1:19" x14ac:dyDescent="0.25">
      <c r="A8783" t="s">
        <v>504</v>
      </c>
      <c r="B8783" t="s">
        <v>14940</v>
      </c>
      <c r="C8783" t="s">
        <v>14941</v>
      </c>
      <c r="E8783" t="s">
        <v>2016</v>
      </c>
      <c r="F8783" t="s">
        <v>718</v>
      </c>
      <c r="G8783">
        <v>42064</v>
      </c>
      <c r="H8783">
        <v>37.331170999999998</v>
      </c>
      <c r="I8783">
        <v>-88.092248999999995</v>
      </c>
      <c r="J8783" s="1" t="d">
        <v>2018-10-04</v>
      </c>
      <c r="K8783">
        <v>61135</v>
      </c>
      <c r="L8783" t="s">
        <v>30</v>
      </c>
      <c r="M8783" s="1" t="d">
        <v>2013-01-01</v>
      </c>
      <c r="N8783">
        <v>1</v>
      </c>
      <c r="O8783">
        <v>1</v>
      </c>
      <c r="P8783">
        <v>2013</v>
      </c>
      <c r="R8783" t="s">
        <v>26</v>
      </c>
      <c r="S8783" t="s">
        <v>27</v>
      </c>
    </row>
    <row r="8784" spans="1:19" x14ac:dyDescent="0.25">
      <c r="A8784" t="s">
        <v>312</v>
      </c>
      <c r="B8784" t="s">
        <v>14561</v>
      </c>
      <c r="C8784" t="s">
        <v>14562</v>
      </c>
      <c r="E8784" t="s">
        <v>14563</v>
      </c>
      <c r="F8784" t="s">
        <v>513</v>
      </c>
      <c r="G8784">
        <v>54456</v>
      </c>
      <c r="H8784">
        <v>44.552306999999999</v>
      </c>
      <c r="I8784">
        <v>-90.595397000000006</v>
      </c>
      <c r="J8784" s="1" t="d">
        <v>2018-11-08</v>
      </c>
      <c r="K8784">
        <v>61170</v>
      </c>
      <c r="L8784" t="s">
        <v>4346</v>
      </c>
      <c r="M8784" s="1" t="d">
        <v>2013-09-05</v>
      </c>
      <c r="N8784">
        <v>9</v>
      </c>
      <c r="O8784">
        <v>5</v>
      </c>
      <c r="P8784">
        <v>2013</v>
      </c>
      <c r="R8784" t="s">
        <v>26</v>
      </c>
      <c r="S8784" t="s">
        <v>31</v>
      </c>
    </row>
    <row r="8785" spans="1:19" x14ac:dyDescent="0.25">
      <c r="A8785" t="s">
        <v>312</v>
      </c>
      <c r="B8785" t="s">
        <v>13461</v>
      </c>
      <c r="C8785" t="s">
        <v>13462</v>
      </c>
      <c r="E8785" t="s">
        <v>2145</v>
      </c>
      <c r="F8785" t="s">
        <v>513</v>
      </c>
      <c r="G8785">
        <v>53546</v>
      </c>
      <c r="H8785">
        <v>42.634543999999998</v>
      </c>
      <c r="I8785">
        <v>-89.030405999999999</v>
      </c>
      <c r="J8785" s="1" t="d">
        <v>2019-01-10</v>
      </c>
      <c r="K8785">
        <v>61173</v>
      </c>
      <c r="L8785" t="s">
        <v>13463</v>
      </c>
      <c r="M8785" s="1" t="d">
        <v>2013-07-25</v>
      </c>
      <c r="N8785">
        <v>7</v>
      </c>
      <c r="O8785">
        <v>25</v>
      </c>
      <c r="P8785">
        <v>2013</v>
      </c>
      <c r="R8785" t="s">
        <v>26</v>
      </c>
      <c r="S8785" t="s">
        <v>31</v>
      </c>
    </row>
    <row r="8786" spans="1:19" x14ac:dyDescent="0.25">
      <c r="A8786" t="s">
        <v>312</v>
      </c>
      <c r="B8786" t="s">
        <v>13797</v>
      </c>
      <c r="C8786" t="s">
        <v>13798</v>
      </c>
      <c r="E8786" t="s">
        <v>13799</v>
      </c>
      <c r="F8786" t="s">
        <v>119</v>
      </c>
      <c r="G8786">
        <v>55124</v>
      </c>
      <c r="H8786">
        <v>44.739612999999999</v>
      </c>
      <c r="I8786">
        <v>-93.218986999999998</v>
      </c>
      <c r="J8786" s="1" t="d">
        <v>2019-03-07</v>
      </c>
      <c r="K8786">
        <v>61174</v>
      </c>
      <c r="L8786" t="s">
        <v>71</v>
      </c>
      <c r="M8786" s="1" t="d">
        <v>2013-09-19</v>
      </c>
      <c r="N8786">
        <v>9</v>
      </c>
      <c r="O8786">
        <v>19</v>
      </c>
      <c r="P8786">
        <v>2013</v>
      </c>
      <c r="R8786" t="s">
        <v>26</v>
      </c>
      <c r="S8786" t="s">
        <v>31</v>
      </c>
    </row>
    <row r="8787" spans="1:19" x14ac:dyDescent="0.25">
      <c r="A8787" t="s">
        <v>312</v>
      </c>
      <c r="B8787" t="s">
        <v>14570</v>
      </c>
      <c r="C8787" t="s">
        <v>14571</v>
      </c>
      <c r="E8787" t="s">
        <v>10431</v>
      </c>
      <c r="F8787" t="s">
        <v>513</v>
      </c>
      <c r="G8787">
        <v>54403</v>
      </c>
      <c r="H8787">
        <v>44.934705000000001</v>
      </c>
      <c r="I8787">
        <v>-89.614830999999995</v>
      </c>
      <c r="J8787" s="1" t="d">
        <v>2018-12-11</v>
      </c>
      <c r="K8787">
        <v>61198</v>
      </c>
      <c r="L8787" t="s">
        <v>14572</v>
      </c>
      <c r="M8787" s="1" t="d">
        <v>2013-11-13</v>
      </c>
      <c r="N8787">
        <v>11</v>
      </c>
      <c r="O8787">
        <v>13</v>
      </c>
      <c r="P8787">
        <v>2013</v>
      </c>
      <c r="R8787" t="s">
        <v>26</v>
      </c>
      <c r="S8787" t="s">
        <v>31</v>
      </c>
    </row>
    <row r="8788" spans="1:19" x14ac:dyDescent="0.25">
      <c r="A8788" t="s">
        <v>312</v>
      </c>
      <c r="B8788" t="s">
        <v>14568</v>
      </c>
      <c r="C8788" t="s">
        <v>14569</v>
      </c>
      <c r="E8788" t="s">
        <v>512</v>
      </c>
      <c r="F8788" t="s">
        <v>513</v>
      </c>
      <c r="G8788">
        <v>53558</v>
      </c>
      <c r="H8788">
        <v>43.012993999999999</v>
      </c>
      <c r="I8788">
        <v>-89.302592000000004</v>
      </c>
      <c r="J8788" s="1" t="d">
        <v>2018-11-08</v>
      </c>
      <c r="K8788">
        <v>61199</v>
      </c>
      <c r="L8788" t="s">
        <v>4346</v>
      </c>
      <c r="M8788" s="1" t="d">
        <v>2013-10-03</v>
      </c>
      <c r="N8788">
        <v>10</v>
      </c>
      <c r="O8788">
        <v>3</v>
      </c>
      <c r="P8788">
        <v>2013</v>
      </c>
      <c r="R8788" t="s">
        <v>26</v>
      </c>
      <c r="S8788" t="s">
        <v>31</v>
      </c>
    </row>
    <row r="8789" spans="1:19" x14ac:dyDescent="0.25">
      <c r="A8789" t="s">
        <v>312</v>
      </c>
      <c r="B8789" t="s">
        <v>14554</v>
      </c>
      <c r="C8789" t="s">
        <v>14555</v>
      </c>
      <c r="E8789" t="s">
        <v>10431</v>
      </c>
      <c r="F8789" t="s">
        <v>513</v>
      </c>
      <c r="G8789">
        <v>54401</v>
      </c>
      <c r="H8789">
        <v>44.956847000000003</v>
      </c>
      <c r="I8789">
        <v>-89.673959999999994</v>
      </c>
      <c r="J8789" s="1" t="d">
        <v>2018-11-08</v>
      </c>
      <c r="K8789">
        <v>61200</v>
      </c>
      <c r="L8789" t="s">
        <v>4346</v>
      </c>
      <c r="M8789" s="1" t="d">
        <v>2013-07-25</v>
      </c>
      <c r="N8789">
        <v>7</v>
      </c>
      <c r="O8789">
        <v>25</v>
      </c>
      <c r="P8789">
        <v>2013</v>
      </c>
      <c r="R8789" t="s">
        <v>26</v>
      </c>
      <c r="S8789" t="s">
        <v>31</v>
      </c>
    </row>
    <row r="8790" spans="1:19" x14ac:dyDescent="0.25">
      <c r="A8790" t="s">
        <v>312</v>
      </c>
      <c r="B8790" t="s">
        <v>14564</v>
      </c>
      <c r="C8790" t="s">
        <v>14565</v>
      </c>
      <c r="E8790" t="s">
        <v>3581</v>
      </c>
      <c r="F8790" t="s">
        <v>513</v>
      </c>
      <c r="G8790">
        <v>53132</v>
      </c>
      <c r="H8790">
        <v>42.925421</v>
      </c>
      <c r="I8790">
        <v>-88.048529000000002</v>
      </c>
      <c r="J8790" s="1" t="d">
        <v>2018-11-08</v>
      </c>
      <c r="K8790">
        <v>61201</v>
      </c>
      <c r="L8790" t="s">
        <v>4346</v>
      </c>
      <c r="M8790" s="1" t="d">
        <v>2013-09-26</v>
      </c>
      <c r="N8790">
        <v>9</v>
      </c>
      <c r="O8790">
        <v>26</v>
      </c>
      <c r="P8790">
        <v>2013</v>
      </c>
      <c r="R8790" t="s">
        <v>26</v>
      </c>
      <c r="S8790" t="s">
        <v>31</v>
      </c>
    </row>
    <row r="8791" spans="1:19" x14ac:dyDescent="0.25">
      <c r="A8791" t="s">
        <v>312</v>
      </c>
      <c r="B8791" t="s">
        <v>14566</v>
      </c>
      <c r="C8791" t="s">
        <v>14567</v>
      </c>
      <c r="E8791" t="s">
        <v>3743</v>
      </c>
      <c r="F8791" t="s">
        <v>513</v>
      </c>
      <c r="G8791">
        <v>54482</v>
      </c>
      <c r="H8791">
        <v>44.521892999999999</v>
      </c>
      <c r="I8791">
        <v>-89.524604999999994</v>
      </c>
      <c r="J8791" s="1" t="d">
        <v>2018-11-08</v>
      </c>
      <c r="K8791">
        <v>61203</v>
      </c>
      <c r="L8791" t="s">
        <v>4346</v>
      </c>
      <c r="M8791" s="1" t="d">
        <v>2013-10-17</v>
      </c>
      <c r="N8791">
        <v>10</v>
      </c>
      <c r="O8791">
        <v>17</v>
      </c>
      <c r="P8791">
        <v>2013</v>
      </c>
      <c r="R8791" t="s">
        <v>26</v>
      </c>
      <c r="S8791" t="s">
        <v>31</v>
      </c>
    </row>
    <row r="8792" spans="1:19" x14ac:dyDescent="0.25">
      <c r="A8792" t="s">
        <v>312</v>
      </c>
      <c r="B8792" t="s">
        <v>14573</v>
      </c>
      <c r="C8792" t="s">
        <v>14574</v>
      </c>
      <c r="E8792" t="s">
        <v>14575</v>
      </c>
      <c r="F8792" t="s">
        <v>119</v>
      </c>
      <c r="G8792">
        <v>55128</v>
      </c>
      <c r="H8792">
        <v>44.996777000000002</v>
      </c>
      <c r="I8792">
        <v>-92.963995999999995</v>
      </c>
      <c r="J8792" s="1" t="d">
        <v>2018-12-11</v>
      </c>
      <c r="K8792">
        <v>61204</v>
      </c>
      <c r="L8792" t="s">
        <v>4346</v>
      </c>
      <c r="M8792" s="1" t="d">
        <v>2013-12-13</v>
      </c>
      <c r="N8792">
        <v>12</v>
      </c>
      <c r="O8792">
        <v>13</v>
      </c>
      <c r="P8792">
        <v>2013</v>
      </c>
      <c r="R8792" t="s">
        <v>26</v>
      </c>
      <c r="S8792" t="s">
        <v>31</v>
      </c>
    </row>
    <row r="8793" spans="1:19" x14ac:dyDescent="0.25">
      <c r="A8793" t="s">
        <v>312</v>
      </c>
      <c r="B8793" t="s">
        <v>14556</v>
      </c>
      <c r="C8793" t="s">
        <v>14557</v>
      </c>
      <c r="E8793" t="s">
        <v>14558</v>
      </c>
      <c r="F8793" t="s">
        <v>119</v>
      </c>
      <c r="G8793">
        <v>55013</v>
      </c>
      <c r="H8793">
        <v>45.375408</v>
      </c>
      <c r="I8793">
        <v>-92.882371000000006</v>
      </c>
      <c r="J8793" s="1" t="d">
        <v>2019-03-07</v>
      </c>
      <c r="K8793">
        <v>61205</v>
      </c>
      <c r="L8793" t="s">
        <v>71</v>
      </c>
      <c r="M8793" s="1" t="d">
        <v>2013-04-26</v>
      </c>
      <c r="N8793">
        <v>4</v>
      </c>
      <c r="O8793">
        <v>26</v>
      </c>
      <c r="P8793">
        <v>2013</v>
      </c>
      <c r="R8793" t="s">
        <v>26</v>
      </c>
      <c r="S8793" t="s">
        <v>31</v>
      </c>
    </row>
    <row r="8794" spans="1:19" x14ac:dyDescent="0.25">
      <c r="A8794" t="s">
        <v>338</v>
      </c>
      <c r="B8794" t="s">
        <v>873</v>
      </c>
      <c r="C8794" t="s">
        <v>15009</v>
      </c>
      <c r="E8794" t="s">
        <v>11041</v>
      </c>
      <c r="F8794" t="s">
        <v>707</v>
      </c>
      <c r="G8794">
        <v>96720</v>
      </c>
      <c r="H8794">
        <v>19.698590729999999</v>
      </c>
      <c r="I8794">
        <v>-155.05914060000001</v>
      </c>
      <c r="J8794" s="1" t="d">
        <v>2019-02-06</v>
      </c>
      <c r="K8794">
        <v>61222</v>
      </c>
      <c r="L8794" t="s">
        <v>103</v>
      </c>
      <c r="M8794" s="1" t="d">
        <v>2013-08-26</v>
      </c>
      <c r="N8794">
        <v>8</v>
      </c>
      <c r="O8794">
        <v>26</v>
      </c>
      <c r="P8794">
        <v>2013</v>
      </c>
      <c r="R8794" t="s">
        <v>26</v>
      </c>
      <c r="S8794" t="s">
        <v>31</v>
      </c>
    </row>
    <row r="8795" spans="1:19" x14ac:dyDescent="0.25">
      <c r="A8795" t="s">
        <v>338</v>
      </c>
      <c r="B8795" t="s">
        <v>15010</v>
      </c>
      <c r="C8795" t="s">
        <v>15011</v>
      </c>
      <c r="D8795" t="s">
        <v>15012</v>
      </c>
      <c r="E8795" t="s">
        <v>12977</v>
      </c>
      <c r="F8795" t="s">
        <v>707</v>
      </c>
      <c r="G8795">
        <v>96738</v>
      </c>
      <c r="H8795">
        <v>19.916712</v>
      </c>
      <c r="I8795">
        <v>-155.88369599999999</v>
      </c>
      <c r="J8795" s="1" t="d">
        <v>2018-05-03</v>
      </c>
      <c r="K8795">
        <v>61223</v>
      </c>
      <c r="L8795" t="s">
        <v>30</v>
      </c>
      <c r="M8795" s="1" t="d">
        <v>2013-03-20</v>
      </c>
      <c r="N8795">
        <v>3</v>
      </c>
      <c r="O8795">
        <v>20</v>
      </c>
      <c r="P8795">
        <v>2013</v>
      </c>
      <c r="R8795" t="s">
        <v>26</v>
      </c>
      <c r="S8795" t="s">
        <v>31</v>
      </c>
    </row>
    <row r="8796" spans="1:19" x14ac:dyDescent="0.25">
      <c r="A8796" t="s">
        <v>338</v>
      </c>
      <c r="B8796" t="s">
        <v>15013</v>
      </c>
      <c r="C8796" t="s">
        <v>15014</v>
      </c>
      <c r="D8796" t="s">
        <v>15015</v>
      </c>
      <c r="E8796" t="s">
        <v>9252</v>
      </c>
      <c r="F8796" t="s">
        <v>707</v>
      </c>
      <c r="G8796">
        <v>96766</v>
      </c>
      <c r="H8796">
        <v>21.971767</v>
      </c>
      <c r="I8796">
        <v>-159.38160300000001</v>
      </c>
      <c r="J8796" s="1" t="d">
        <v>2018-05-03</v>
      </c>
      <c r="K8796">
        <v>61224</v>
      </c>
      <c r="L8796" t="s">
        <v>30</v>
      </c>
      <c r="M8796" s="1" t="d">
        <v>2013-08-26</v>
      </c>
      <c r="N8796">
        <v>8</v>
      </c>
      <c r="O8796">
        <v>26</v>
      </c>
      <c r="P8796">
        <v>2013</v>
      </c>
      <c r="R8796" t="s">
        <v>26</v>
      </c>
      <c r="S8796" t="s">
        <v>31</v>
      </c>
    </row>
    <row r="8797" spans="1:19" x14ac:dyDescent="0.25">
      <c r="A8797" t="s">
        <v>338</v>
      </c>
      <c r="B8797" t="s">
        <v>15016</v>
      </c>
      <c r="C8797" t="s">
        <v>15017</v>
      </c>
      <c r="D8797" t="s">
        <v>15018</v>
      </c>
      <c r="E8797" t="s">
        <v>9252</v>
      </c>
      <c r="F8797" t="s">
        <v>707</v>
      </c>
      <c r="G8797">
        <v>96766</v>
      </c>
      <c r="H8797">
        <v>21.986540000000002</v>
      </c>
      <c r="I8797">
        <v>-159.365869</v>
      </c>
      <c r="J8797" s="1" t="d">
        <v>2018-05-03</v>
      </c>
      <c r="K8797">
        <v>61225</v>
      </c>
      <c r="L8797" t="s">
        <v>30</v>
      </c>
      <c r="M8797" s="1" t="d">
        <v>2013-08-26</v>
      </c>
      <c r="N8797">
        <v>8</v>
      </c>
      <c r="O8797">
        <v>26</v>
      </c>
      <c r="P8797">
        <v>2013</v>
      </c>
      <c r="R8797" t="s">
        <v>26</v>
      </c>
      <c r="S8797" t="s">
        <v>31</v>
      </c>
    </row>
    <row r="8798" spans="1:19" x14ac:dyDescent="0.25">
      <c r="A8798" t="s">
        <v>338</v>
      </c>
      <c r="B8798" t="s">
        <v>15025</v>
      </c>
      <c r="C8798" t="s">
        <v>15026</v>
      </c>
      <c r="E8798" t="s">
        <v>9273</v>
      </c>
      <c r="F8798" t="s">
        <v>707</v>
      </c>
      <c r="G8798">
        <v>96793</v>
      </c>
      <c r="H8798">
        <v>20.848047000000001</v>
      </c>
      <c r="I8798">
        <v>-156.505225</v>
      </c>
      <c r="J8798" s="1" t="d">
        <v>2018-05-03</v>
      </c>
      <c r="K8798">
        <v>61228</v>
      </c>
      <c r="L8798" t="s">
        <v>30</v>
      </c>
      <c r="M8798" s="1" t="d">
        <v>2013-11-04</v>
      </c>
      <c r="N8798">
        <v>11</v>
      </c>
      <c r="O8798">
        <v>4</v>
      </c>
      <c r="P8798">
        <v>2013</v>
      </c>
      <c r="R8798" t="s">
        <v>26</v>
      </c>
      <c r="S8798" t="s">
        <v>31</v>
      </c>
    </row>
    <row r="8799" spans="1:19" x14ac:dyDescent="0.25">
      <c r="A8799" t="s">
        <v>338</v>
      </c>
      <c r="B8799" t="s">
        <v>873</v>
      </c>
      <c r="C8799" t="s">
        <v>15031</v>
      </c>
      <c r="E8799" t="s">
        <v>9179</v>
      </c>
      <c r="F8799" t="s">
        <v>707</v>
      </c>
      <c r="G8799">
        <v>96707</v>
      </c>
      <c r="H8799">
        <v>21.328109000000001</v>
      </c>
      <c r="I8799">
        <v>-158.08852200000001</v>
      </c>
      <c r="J8799" s="1" t="d">
        <v>2018-05-03</v>
      </c>
      <c r="K8799">
        <v>61234</v>
      </c>
      <c r="L8799" t="s">
        <v>30</v>
      </c>
      <c r="M8799" s="1" t="d">
        <v>2013-10-16</v>
      </c>
      <c r="N8799">
        <v>10</v>
      </c>
      <c r="O8799">
        <v>16</v>
      </c>
      <c r="P8799">
        <v>2013</v>
      </c>
      <c r="R8799" t="s">
        <v>26</v>
      </c>
      <c r="S8799" t="s">
        <v>31</v>
      </c>
    </row>
    <row r="8800" spans="1:19" x14ac:dyDescent="0.25">
      <c r="A8800" t="s">
        <v>338</v>
      </c>
      <c r="B8800" t="s">
        <v>15032</v>
      </c>
      <c r="C8800" t="s">
        <v>15033</v>
      </c>
      <c r="E8800" t="s">
        <v>2638</v>
      </c>
      <c r="F8800" t="s">
        <v>707</v>
      </c>
      <c r="G8800">
        <v>96817</v>
      </c>
      <c r="H8800">
        <v>21.321776</v>
      </c>
      <c r="I8800">
        <v>-157.857179</v>
      </c>
      <c r="J8800" s="1" t="d">
        <v>2018-05-03</v>
      </c>
      <c r="K8800">
        <v>61236</v>
      </c>
      <c r="L8800" t="s">
        <v>30</v>
      </c>
      <c r="M8800" s="1" t="d">
        <v>2013-08-08</v>
      </c>
      <c r="N8800">
        <v>8</v>
      </c>
      <c r="O8800">
        <v>8</v>
      </c>
      <c r="P8800">
        <v>2013</v>
      </c>
      <c r="R8800" t="s">
        <v>26</v>
      </c>
      <c r="S8800" t="s">
        <v>31</v>
      </c>
    </row>
    <row r="8801" spans="1:19" x14ac:dyDescent="0.25">
      <c r="A8801" t="s">
        <v>338</v>
      </c>
      <c r="B8801" t="s">
        <v>15041</v>
      </c>
      <c r="C8801" t="s">
        <v>15042</v>
      </c>
      <c r="E8801" t="s">
        <v>15043</v>
      </c>
      <c r="F8801" t="s">
        <v>707</v>
      </c>
      <c r="G8801">
        <v>96792</v>
      </c>
      <c r="H8801">
        <v>21.436630999999998</v>
      </c>
      <c r="I8801">
        <v>-158.18390199999999</v>
      </c>
      <c r="J8801" s="1" t="d">
        <v>2018-03-08</v>
      </c>
      <c r="K8801">
        <v>61240</v>
      </c>
      <c r="L8801" t="s">
        <v>30</v>
      </c>
      <c r="M8801" s="1" t="d">
        <v>2013-08-08</v>
      </c>
      <c r="N8801">
        <v>8</v>
      </c>
      <c r="O8801">
        <v>8</v>
      </c>
      <c r="P8801">
        <v>2013</v>
      </c>
      <c r="R8801" t="s">
        <v>26</v>
      </c>
      <c r="S8801" t="s">
        <v>31</v>
      </c>
    </row>
    <row r="8802" spans="1:19" x14ac:dyDescent="0.25">
      <c r="A8802" t="s">
        <v>338</v>
      </c>
      <c r="B8802" t="s">
        <v>15044</v>
      </c>
      <c r="C8802" t="s">
        <v>15045</v>
      </c>
      <c r="D8802" t="s">
        <v>15046</v>
      </c>
      <c r="E8802" t="s">
        <v>2638</v>
      </c>
      <c r="F8802" t="s">
        <v>707</v>
      </c>
      <c r="G8802">
        <v>96814</v>
      </c>
      <c r="H8802">
        <v>21.292728</v>
      </c>
      <c r="I8802">
        <v>-157.852474</v>
      </c>
      <c r="J8802" s="1" t="d">
        <v>2018-05-03</v>
      </c>
      <c r="K8802">
        <v>61241</v>
      </c>
      <c r="L8802" t="s">
        <v>30</v>
      </c>
      <c r="M8802" s="1" t="d">
        <v>2013-11-21</v>
      </c>
      <c r="N8802">
        <v>11</v>
      </c>
      <c r="O8802">
        <v>21</v>
      </c>
      <c r="P8802">
        <v>2013</v>
      </c>
      <c r="R8802" t="s">
        <v>26</v>
      </c>
      <c r="S8802" t="s">
        <v>31</v>
      </c>
    </row>
    <row r="8803" spans="1:19" x14ac:dyDescent="0.25">
      <c r="A8803" t="s">
        <v>338</v>
      </c>
      <c r="B8803" t="s">
        <v>15047</v>
      </c>
      <c r="C8803" t="s">
        <v>15048</v>
      </c>
      <c r="D8803" t="s">
        <v>15049</v>
      </c>
      <c r="E8803" t="s">
        <v>2638</v>
      </c>
      <c r="F8803" t="s">
        <v>707</v>
      </c>
      <c r="G8803">
        <v>96814</v>
      </c>
      <c r="H8803">
        <v>21.294661999999999</v>
      </c>
      <c r="I8803">
        <v>-157.85579999999999</v>
      </c>
      <c r="J8803" s="1" t="d">
        <v>2018-05-03</v>
      </c>
      <c r="K8803">
        <v>61242</v>
      </c>
      <c r="L8803" t="s">
        <v>30</v>
      </c>
      <c r="M8803" s="1" t="d">
        <v>2013-11-21</v>
      </c>
      <c r="N8803">
        <v>11</v>
      </c>
      <c r="O8803">
        <v>21</v>
      </c>
      <c r="P8803">
        <v>2013</v>
      </c>
      <c r="R8803" t="s">
        <v>26</v>
      </c>
      <c r="S8803" t="s">
        <v>31</v>
      </c>
    </row>
    <row r="8804" spans="1:19" x14ac:dyDescent="0.25">
      <c r="A8804" t="s">
        <v>312</v>
      </c>
      <c r="B8804" t="s">
        <v>15050</v>
      </c>
      <c r="C8804" t="s">
        <v>15051</v>
      </c>
      <c r="E8804" t="s">
        <v>15052</v>
      </c>
      <c r="F8804" t="s">
        <v>119</v>
      </c>
      <c r="G8804">
        <v>55923</v>
      </c>
      <c r="H8804">
        <v>43.850509000000002</v>
      </c>
      <c r="I8804">
        <v>-92.194019999999995</v>
      </c>
      <c r="J8804" s="1" t="d">
        <v>2019-03-07</v>
      </c>
      <c r="K8804">
        <v>61244</v>
      </c>
      <c r="L8804" t="s">
        <v>71</v>
      </c>
      <c r="M8804" s="1" t="d">
        <v>2013-09-18</v>
      </c>
      <c r="N8804">
        <v>9</v>
      </c>
      <c r="O8804">
        <v>18</v>
      </c>
      <c r="P8804">
        <v>2013</v>
      </c>
      <c r="R8804" t="s">
        <v>26</v>
      </c>
      <c r="S8804" t="s">
        <v>31</v>
      </c>
    </row>
    <row r="8805" spans="1:19" x14ac:dyDescent="0.25">
      <c r="A8805" t="s">
        <v>312</v>
      </c>
      <c r="B8805" t="s">
        <v>15061</v>
      </c>
      <c r="C8805" t="s">
        <v>15062</v>
      </c>
      <c r="E8805" t="s">
        <v>15063</v>
      </c>
      <c r="F8805" t="s">
        <v>327</v>
      </c>
      <c r="G8805">
        <v>52060</v>
      </c>
      <c r="H8805">
        <v>42.068379</v>
      </c>
      <c r="I8805">
        <v>-90.678740000000005</v>
      </c>
      <c r="J8805" s="1" t="d">
        <v>2019-04-08</v>
      </c>
      <c r="K8805">
        <v>61248</v>
      </c>
      <c r="L8805" t="s">
        <v>24</v>
      </c>
      <c r="M8805" s="1" t="d">
        <v>2013-10-03</v>
      </c>
      <c r="N8805">
        <v>10</v>
      </c>
      <c r="O8805">
        <v>3</v>
      </c>
      <c r="P8805">
        <v>2013</v>
      </c>
      <c r="R8805" t="s">
        <v>26</v>
      </c>
      <c r="S8805" t="s">
        <v>31</v>
      </c>
    </row>
    <row r="8806" spans="1:19" x14ac:dyDescent="0.25">
      <c r="A8806" t="s">
        <v>312</v>
      </c>
      <c r="B8806" t="s">
        <v>15070</v>
      </c>
      <c r="C8806" t="s">
        <v>15071</v>
      </c>
      <c r="E8806" t="s">
        <v>8177</v>
      </c>
      <c r="F8806" t="s">
        <v>48</v>
      </c>
      <c r="G8806">
        <v>14068</v>
      </c>
      <c r="H8806">
        <v>43.034675</v>
      </c>
      <c r="I8806">
        <v>-78.767651999999998</v>
      </c>
      <c r="J8806" s="1" t="d">
        <v>2019-04-08</v>
      </c>
      <c r="K8806">
        <v>61254</v>
      </c>
      <c r="L8806" t="s">
        <v>24</v>
      </c>
      <c r="M8806" s="1" t="d">
        <v>2013-10-04</v>
      </c>
      <c r="N8806">
        <v>10</v>
      </c>
      <c r="O8806">
        <v>4</v>
      </c>
      <c r="P8806">
        <v>2013</v>
      </c>
      <c r="R8806" t="s">
        <v>26</v>
      </c>
      <c r="S8806" t="s">
        <v>31</v>
      </c>
    </row>
    <row r="8807" spans="1:19" x14ac:dyDescent="0.25">
      <c r="A8807" t="s">
        <v>504</v>
      </c>
      <c r="B8807" t="s">
        <v>15084</v>
      </c>
      <c r="C8807" t="s">
        <v>15085</v>
      </c>
      <c r="E8807" t="s">
        <v>4500</v>
      </c>
      <c r="F8807" t="s">
        <v>496</v>
      </c>
      <c r="G8807">
        <v>48430</v>
      </c>
      <c r="H8807">
        <v>42.793554</v>
      </c>
      <c r="I8807">
        <v>-83.729161000000005</v>
      </c>
      <c r="J8807" s="1" t="d">
        <v>2019-03-07</v>
      </c>
      <c r="K8807">
        <v>61283</v>
      </c>
      <c r="L8807" t="s">
        <v>71</v>
      </c>
      <c r="M8807" s="1" t="d">
        <v>2013-12-16</v>
      </c>
      <c r="N8807">
        <v>12</v>
      </c>
      <c r="O8807">
        <v>16</v>
      </c>
      <c r="P8807">
        <v>2013</v>
      </c>
      <c r="R8807" t="s">
        <v>26</v>
      </c>
      <c r="S8807" t="s">
        <v>27</v>
      </c>
    </row>
    <row r="8808" spans="1:19" x14ac:dyDescent="0.25">
      <c r="A8808" t="s">
        <v>504</v>
      </c>
      <c r="B8808" t="s">
        <v>15084</v>
      </c>
      <c r="C8808" t="s">
        <v>15086</v>
      </c>
      <c r="E8808" t="s">
        <v>2810</v>
      </c>
      <c r="F8808" t="s">
        <v>496</v>
      </c>
      <c r="G8808">
        <v>48433</v>
      </c>
      <c r="H8808">
        <v>43.061033999999999</v>
      </c>
      <c r="I8808">
        <v>-83.820545999999993</v>
      </c>
      <c r="J8808" s="1" t="d">
        <v>2019-03-07</v>
      </c>
      <c r="K8808">
        <v>61284</v>
      </c>
      <c r="L8808" t="s">
        <v>71</v>
      </c>
      <c r="M8808" s="1" t="d">
        <v>2013-12-16</v>
      </c>
      <c r="N8808">
        <v>12</v>
      </c>
      <c r="O8808">
        <v>16</v>
      </c>
      <c r="P8808">
        <v>2013</v>
      </c>
      <c r="R8808" t="s">
        <v>26</v>
      </c>
      <c r="S8808" t="s">
        <v>27</v>
      </c>
    </row>
    <row r="8809" spans="1:19" x14ac:dyDescent="0.25">
      <c r="A8809" t="s">
        <v>504</v>
      </c>
      <c r="B8809" t="s">
        <v>15084</v>
      </c>
      <c r="C8809" t="s">
        <v>15087</v>
      </c>
      <c r="E8809" t="s">
        <v>15088</v>
      </c>
      <c r="F8809" t="s">
        <v>496</v>
      </c>
      <c r="G8809">
        <v>48458</v>
      </c>
      <c r="H8809">
        <v>43.121270000000003</v>
      </c>
      <c r="I8809">
        <v>-83.735523000000001</v>
      </c>
      <c r="J8809" s="1" t="d">
        <v>2019-03-07</v>
      </c>
      <c r="K8809">
        <v>61285</v>
      </c>
      <c r="L8809" t="s">
        <v>71</v>
      </c>
      <c r="M8809" s="1" t="d">
        <v>2013-12-16</v>
      </c>
      <c r="N8809">
        <v>12</v>
      </c>
      <c r="O8809">
        <v>16</v>
      </c>
      <c r="P8809">
        <v>2013</v>
      </c>
      <c r="R8809" t="s">
        <v>26</v>
      </c>
      <c r="S8809" t="s">
        <v>27</v>
      </c>
    </row>
    <row r="8810" spans="1:19" x14ac:dyDescent="0.25">
      <c r="A8810" t="s">
        <v>504</v>
      </c>
      <c r="B8810" t="s">
        <v>15084</v>
      </c>
      <c r="C8810" t="s">
        <v>15089</v>
      </c>
      <c r="E8810" t="s">
        <v>12387</v>
      </c>
      <c r="F8810" t="s">
        <v>496</v>
      </c>
      <c r="G8810">
        <v>48473</v>
      </c>
      <c r="H8810">
        <v>42.974314</v>
      </c>
      <c r="I8810">
        <v>-83.782661000000004</v>
      </c>
      <c r="J8810" s="1" t="d">
        <v>2019-03-07</v>
      </c>
      <c r="K8810">
        <v>61286</v>
      </c>
      <c r="L8810" t="s">
        <v>71</v>
      </c>
      <c r="M8810" s="1" t="d">
        <v>2013-12-16</v>
      </c>
      <c r="N8810">
        <v>12</v>
      </c>
      <c r="O8810">
        <v>16</v>
      </c>
      <c r="P8810">
        <v>2013</v>
      </c>
      <c r="R8810" t="s">
        <v>26</v>
      </c>
      <c r="S8810" t="s">
        <v>27</v>
      </c>
    </row>
    <row r="8811" spans="1:19" x14ac:dyDescent="0.25">
      <c r="A8811" t="s">
        <v>19</v>
      </c>
      <c r="B8811" t="s">
        <v>1828</v>
      </c>
      <c r="C8811" t="s">
        <v>15098</v>
      </c>
      <c r="E8811" t="s">
        <v>15099</v>
      </c>
      <c r="F8811" t="s">
        <v>496</v>
      </c>
      <c r="G8811">
        <v>48014</v>
      </c>
      <c r="H8811">
        <v>43.024298000000002</v>
      </c>
      <c r="I8811">
        <v>-82.932475999999994</v>
      </c>
      <c r="J8811" s="1" t="d">
        <v>2018-12-11</v>
      </c>
      <c r="K8811">
        <v>61343</v>
      </c>
      <c r="L8811" t="s">
        <v>30</v>
      </c>
      <c r="M8811" s="1" t="d">
        <v>2013-06-15</v>
      </c>
      <c r="N8811">
        <v>6</v>
      </c>
      <c r="O8811">
        <v>15</v>
      </c>
      <c r="P8811">
        <v>2013</v>
      </c>
      <c r="Q8811" t="s">
        <v>25</v>
      </c>
      <c r="R8811" t="s">
        <v>26</v>
      </c>
      <c r="S8811" t="s">
        <v>31</v>
      </c>
    </row>
    <row r="8812" spans="1:19" x14ac:dyDescent="0.25">
      <c r="A8812" t="s">
        <v>19</v>
      </c>
      <c r="B8812" t="s">
        <v>8309</v>
      </c>
      <c r="C8812" t="s">
        <v>8310</v>
      </c>
      <c r="D8812" t="s">
        <v>8311</v>
      </c>
      <c r="E8812" t="s">
        <v>2537</v>
      </c>
      <c r="F8812" t="s">
        <v>37</v>
      </c>
      <c r="G8812">
        <v>78244</v>
      </c>
      <c r="H8812">
        <v>29.446369000000001</v>
      </c>
      <c r="I8812">
        <v>-98.362307000000001</v>
      </c>
      <c r="J8812" s="1" t="d">
        <v>2018-08-07</v>
      </c>
      <c r="K8812">
        <v>61388</v>
      </c>
      <c r="L8812" t="s">
        <v>30</v>
      </c>
      <c r="M8812" s="1" t="d">
        <v>2013-12-31</v>
      </c>
      <c r="N8812">
        <v>12</v>
      </c>
      <c r="O8812">
        <v>31</v>
      </c>
      <c r="P8812">
        <v>2013</v>
      </c>
      <c r="Q8812" t="s">
        <v>35</v>
      </c>
      <c r="R8812" t="s">
        <v>26</v>
      </c>
      <c r="S8812" t="s">
        <v>31</v>
      </c>
    </row>
    <row r="8813" spans="1:19" x14ac:dyDescent="0.25">
      <c r="A8813" t="s">
        <v>312</v>
      </c>
      <c r="B8813" t="s">
        <v>2545</v>
      </c>
      <c r="C8813" t="s">
        <v>15126</v>
      </c>
      <c r="E8813" t="s">
        <v>15127</v>
      </c>
      <c r="F8813" t="s">
        <v>496</v>
      </c>
      <c r="G8813">
        <v>48127</v>
      </c>
      <c r="H8813">
        <v>42.312054000000003</v>
      </c>
      <c r="I8813">
        <v>-83.310338999999999</v>
      </c>
      <c r="J8813" s="1" t="d">
        <v>2018-06-05</v>
      </c>
      <c r="K8813">
        <v>61391</v>
      </c>
      <c r="L8813" t="s">
        <v>30</v>
      </c>
      <c r="M8813" s="1" t="d">
        <v>2013-04-01</v>
      </c>
      <c r="N8813">
        <v>4</v>
      </c>
      <c r="O8813">
        <v>1</v>
      </c>
      <c r="P8813">
        <v>2013</v>
      </c>
      <c r="R8813" t="s">
        <v>26</v>
      </c>
      <c r="S8813" t="s">
        <v>31</v>
      </c>
    </row>
    <row r="8814" spans="1:19" x14ac:dyDescent="0.25">
      <c r="A8814" t="s">
        <v>312</v>
      </c>
      <c r="B8814" t="s">
        <v>2069</v>
      </c>
      <c r="C8814" t="s">
        <v>15131</v>
      </c>
      <c r="E8814" t="s">
        <v>495</v>
      </c>
      <c r="F8814" t="s">
        <v>496</v>
      </c>
      <c r="G8814">
        <v>48217</v>
      </c>
      <c r="H8814">
        <v>42.263249999999999</v>
      </c>
      <c r="I8814">
        <v>-83.16713</v>
      </c>
      <c r="J8814" s="1" t="d">
        <v>2018-06-05</v>
      </c>
      <c r="K8814">
        <v>61394</v>
      </c>
      <c r="L8814" t="s">
        <v>30</v>
      </c>
      <c r="M8814" s="1" t="d">
        <v>2013-10-01</v>
      </c>
      <c r="N8814">
        <v>10</v>
      </c>
      <c r="O8814">
        <v>1</v>
      </c>
      <c r="P8814">
        <v>2013</v>
      </c>
      <c r="R8814" t="s">
        <v>26</v>
      </c>
      <c r="S8814" t="s">
        <v>31</v>
      </c>
    </row>
    <row r="8815" spans="1:19" x14ac:dyDescent="0.25">
      <c r="A8815" t="s">
        <v>19</v>
      </c>
      <c r="B8815" t="s">
        <v>13674</v>
      </c>
      <c r="C8815" t="s">
        <v>13675</v>
      </c>
      <c r="D8815" t="s">
        <v>13676</v>
      </c>
      <c r="E8815" t="s">
        <v>13677</v>
      </c>
      <c r="F8815" t="s">
        <v>170</v>
      </c>
      <c r="G8815">
        <v>92225</v>
      </c>
      <c r="H8815">
        <v>33.603062999999999</v>
      </c>
      <c r="I8815">
        <v>-114.598023</v>
      </c>
      <c r="J8815" s="1" t="d">
        <v>2018-06-05</v>
      </c>
      <c r="K8815">
        <v>61406</v>
      </c>
      <c r="L8815" t="s">
        <v>30</v>
      </c>
      <c r="M8815" s="1" t="d">
        <v>2013-12-15</v>
      </c>
      <c r="N8815">
        <v>12</v>
      </c>
      <c r="O8815">
        <v>15</v>
      </c>
      <c r="P8815">
        <v>2013</v>
      </c>
      <c r="Q8815" t="s">
        <v>35</v>
      </c>
      <c r="R8815" t="s">
        <v>26</v>
      </c>
      <c r="S8815" t="s">
        <v>27</v>
      </c>
    </row>
    <row r="8816" spans="1:19" x14ac:dyDescent="0.25">
      <c r="A8816" t="s">
        <v>338</v>
      </c>
      <c r="B8816" t="s">
        <v>15174</v>
      </c>
      <c r="C8816" t="s">
        <v>15175</v>
      </c>
      <c r="D8816" t="s">
        <v>15176</v>
      </c>
      <c r="E8816" t="s">
        <v>1757</v>
      </c>
      <c r="F8816" t="s">
        <v>373</v>
      </c>
      <c r="G8816">
        <v>61761</v>
      </c>
      <c r="H8816">
        <v>40.509414</v>
      </c>
      <c r="I8816">
        <v>-88.988732999999996</v>
      </c>
      <c r="J8816" s="1" t="d">
        <v>2018-09-10</v>
      </c>
      <c r="K8816">
        <v>61462</v>
      </c>
      <c r="L8816" t="s">
        <v>30</v>
      </c>
      <c r="M8816" s="1" t="d">
        <v>2013-12-01</v>
      </c>
      <c r="N8816">
        <v>12</v>
      </c>
      <c r="O8816">
        <v>1</v>
      </c>
      <c r="P8816">
        <v>2013</v>
      </c>
      <c r="R8816" t="s">
        <v>26</v>
      </c>
      <c r="S8816" t="s">
        <v>31</v>
      </c>
    </row>
    <row r="8817" spans="1:19" x14ac:dyDescent="0.25">
      <c r="A8817" t="s">
        <v>338</v>
      </c>
      <c r="B8817" t="s">
        <v>15177</v>
      </c>
      <c r="C8817" t="s">
        <v>15178</v>
      </c>
      <c r="D8817" t="s">
        <v>15179</v>
      </c>
      <c r="E8817" t="s">
        <v>1757</v>
      </c>
      <c r="F8817" t="s">
        <v>373</v>
      </c>
      <c r="G8817">
        <v>61761</v>
      </c>
      <c r="H8817">
        <v>40.509171000000002</v>
      </c>
      <c r="I8817">
        <v>-88.989080000000001</v>
      </c>
      <c r="J8817" s="1" t="d">
        <v>2018-09-10</v>
      </c>
      <c r="K8817">
        <v>61463</v>
      </c>
      <c r="L8817" t="s">
        <v>30</v>
      </c>
      <c r="M8817" s="1" t="d">
        <v>2013-12-01</v>
      </c>
      <c r="N8817">
        <v>12</v>
      </c>
      <c r="O8817">
        <v>1</v>
      </c>
      <c r="P8817">
        <v>2013</v>
      </c>
      <c r="R8817" t="s">
        <v>26</v>
      </c>
      <c r="S8817" t="s">
        <v>31</v>
      </c>
    </row>
    <row r="8818" spans="1:19" x14ac:dyDescent="0.25">
      <c r="A8818" t="s">
        <v>338</v>
      </c>
      <c r="B8818" t="s">
        <v>15180</v>
      </c>
      <c r="C8818" t="s">
        <v>15181</v>
      </c>
      <c r="D8818" t="s">
        <v>15182</v>
      </c>
      <c r="E8818" t="s">
        <v>1757</v>
      </c>
      <c r="F8818" t="s">
        <v>373</v>
      </c>
      <c r="G8818">
        <v>61761</v>
      </c>
      <c r="H8818">
        <v>40.510582999999997</v>
      </c>
      <c r="I8818">
        <v>-89.000080999999994</v>
      </c>
      <c r="J8818" s="1" t="d">
        <v>2018-09-10</v>
      </c>
      <c r="K8818">
        <v>61464</v>
      </c>
      <c r="L8818" t="s">
        <v>30</v>
      </c>
      <c r="M8818" s="1" t="d">
        <v>2013-12-01</v>
      </c>
      <c r="N8818">
        <v>12</v>
      </c>
      <c r="O8818">
        <v>1</v>
      </c>
      <c r="P8818">
        <v>2013</v>
      </c>
      <c r="R8818" t="s">
        <v>26</v>
      </c>
      <c r="S8818" t="s">
        <v>31</v>
      </c>
    </row>
    <row r="8819" spans="1:19" x14ac:dyDescent="0.25">
      <c r="A8819" t="s">
        <v>338</v>
      </c>
      <c r="B8819" t="s">
        <v>15183</v>
      </c>
      <c r="C8819" t="s">
        <v>15184</v>
      </c>
      <c r="D8819" t="s">
        <v>15185</v>
      </c>
      <c r="E8819" t="s">
        <v>372</v>
      </c>
      <c r="F8819" t="s">
        <v>373</v>
      </c>
      <c r="G8819">
        <v>61701</v>
      </c>
      <c r="H8819">
        <v>40.477257999999999</v>
      </c>
      <c r="I8819">
        <v>-88.996413000000004</v>
      </c>
      <c r="J8819" s="1" t="d">
        <v>2018-09-10</v>
      </c>
      <c r="K8819">
        <v>61465</v>
      </c>
      <c r="L8819" t="s">
        <v>30</v>
      </c>
      <c r="M8819" s="1" t="d">
        <v>2013-12-01</v>
      </c>
      <c r="N8819">
        <v>12</v>
      </c>
      <c r="O8819">
        <v>1</v>
      </c>
      <c r="P8819">
        <v>2013</v>
      </c>
      <c r="R8819" t="s">
        <v>26</v>
      </c>
      <c r="S8819" t="s">
        <v>31</v>
      </c>
    </row>
    <row r="8820" spans="1:19" x14ac:dyDescent="0.25">
      <c r="A8820" t="s">
        <v>338</v>
      </c>
      <c r="B8820" t="s">
        <v>15186</v>
      </c>
      <c r="C8820" t="s">
        <v>15187</v>
      </c>
      <c r="D8820" t="s">
        <v>15188</v>
      </c>
      <c r="E8820" t="s">
        <v>372</v>
      </c>
      <c r="F8820" t="s">
        <v>373</v>
      </c>
      <c r="G8820">
        <v>61701</v>
      </c>
      <c r="H8820">
        <v>40.477809999999998</v>
      </c>
      <c r="I8820">
        <v>-88.994118999999998</v>
      </c>
      <c r="J8820" s="1" t="d">
        <v>2018-09-10</v>
      </c>
      <c r="K8820">
        <v>61466</v>
      </c>
      <c r="L8820" t="s">
        <v>30</v>
      </c>
      <c r="M8820" s="1" t="d">
        <v>2013-12-01</v>
      </c>
      <c r="N8820">
        <v>12</v>
      </c>
      <c r="O8820">
        <v>1</v>
      </c>
      <c r="P8820">
        <v>2013</v>
      </c>
      <c r="R8820" t="s">
        <v>26</v>
      </c>
      <c r="S8820" t="s">
        <v>31</v>
      </c>
    </row>
    <row r="8821" spans="1:19" x14ac:dyDescent="0.25">
      <c r="A8821" t="s">
        <v>338</v>
      </c>
      <c r="B8821" t="s">
        <v>15189</v>
      </c>
      <c r="C8821" t="s">
        <v>15190</v>
      </c>
      <c r="D8821" t="s">
        <v>15191</v>
      </c>
      <c r="E8821" t="s">
        <v>372</v>
      </c>
      <c r="F8821" t="s">
        <v>373</v>
      </c>
      <c r="G8821">
        <v>61704</v>
      </c>
      <c r="H8821">
        <v>40.487527</v>
      </c>
      <c r="I8821">
        <v>-88.944757999999993</v>
      </c>
      <c r="J8821" s="1" t="d">
        <v>2018-09-10</v>
      </c>
      <c r="K8821">
        <v>61467</v>
      </c>
      <c r="L8821" t="s">
        <v>30</v>
      </c>
      <c r="M8821" s="1" t="d">
        <v>2013-12-01</v>
      </c>
      <c r="N8821">
        <v>12</v>
      </c>
      <c r="O8821">
        <v>1</v>
      </c>
      <c r="P8821">
        <v>2013</v>
      </c>
      <c r="R8821" t="s">
        <v>26</v>
      </c>
      <c r="S8821" t="s">
        <v>31</v>
      </c>
    </row>
    <row r="8822" spans="1:19" x14ac:dyDescent="0.25">
      <c r="A8822" t="s">
        <v>338</v>
      </c>
      <c r="B8822" t="s">
        <v>15192</v>
      </c>
      <c r="C8822" t="s">
        <v>15193</v>
      </c>
      <c r="D8822" t="s">
        <v>15194</v>
      </c>
      <c r="E8822" t="s">
        <v>372</v>
      </c>
      <c r="F8822" t="s">
        <v>373</v>
      </c>
      <c r="G8822">
        <v>61701</v>
      </c>
      <c r="H8822">
        <v>40.489832999999997</v>
      </c>
      <c r="I8822">
        <v>-88.989420999999993</v>
      </c>
      <c r="J8822" s="1" t="d">
        <v>2018-09-10</v>
      </c>
      <c r="K8822">
        <v>61468</v>
      </c>
      <c r="L8822" t="s">
        <v>30</v>
      </c>
      <c r="M8822" s="1" t="d">
        <v>2013-12-01</v>
      </c>
      <c r="N8822">
        <v>12</v>
      </c>
      <c r="O8822">
        <v>1</v>
      </c>
      <c r="P8822">
        <v>2013</v>
      </c>
      <c r="R8822" t="s">
        <v>26</v>
      </c>
      <c r="S8822" t="s">
        <v>31</v>
      </c>
    </row>
    <row r="8823" spans="1:19" x14ac:dyDescent="0.25">
      <c r="A8823" t="s">
        <v>338</v>
      </c>
      <c r="B8823" t="s">
        <v>15195</v>
      </c>
      <c r="C8823" t="s">
        <v>15196</v>
      </c>
      <c r="D8823" t="s">
        <v>15197</v>
      </c>
      <c r="E8823" t="s">
        <v>372</v>
      </c>
      <c r="F8823" t="s">
        <v>373</v>
      </c>
      <c r="G8823">
        <v>61704</v>
      </c>
      <c r="H8823">
        <v>40.485047000000002</v>
      </c>
      <c r="I8823">
        <v>-88.915774999999996</v>
      </c>
      <c r="J8823" s="1" t="d">
        <v>2018-09-10</v>
      </c>
      <c r="K8823">
        <v>61469</v>
      </c>
      <c r="L8823" t="s">
        <v>30</v>
      </c>
      <c r="M8823" s="1" t="d">
        <v>2013-12-01</v>
      </c>
      <c r="N8823">
        <v>12</v>
      </c>
      <c r="O8823">
        <v>1</v>
      </c>
      <c r="P8823">
        <v>2013</v>
      </c>
      <c r="R8823" t="s">
        <v>26</v>
      </c>
      <c r="S8823" t="s">
        <v>31</v>
      </c>
    </row>
    <row r="8824" spans="1:19" x14ac:dyDescent="0.25">
      <c r="A8824" t="s">
        <v>338</v>
      </c>
      <c r="B8824" t="s">
        <v>15198</v>
      </c>
      <c r="C8824" t="s">
        <v>15199</v>
      </c>
      <c r="D8824" t="s">
        <v>15200</v>
      </c>
      <c r="E8824" t="s">
        <v>1757</v>
      </c>
      <c r="F8824" t="s">
        <v>373</v>
      </c>
      <c r="G8824">
        <v>61761</v>
      </c>
      <c r="H8824">
        <v>40.510935000000003</v>
      </c>
      <c r="I8824">
        <v>-88.960111999999995</v>
      </c>
      <c r="J8824" s="1" t="d">
        <v>2018-09-10</v>
      </c>
      <c r="K8824">
        <v>61470</v>
      </c>
      <c r="L8824" t="s">
        <v>30</v>
      </c>
      <c r="M8824" s="1" t="d">
        <v>2013-12-01</v>
      </c>
      <c r="N8824">
        <v>12</v>
      </c>
      <c r="O8824">
        <v>1</v>
      </c>
      <c r="P8824">
        <v>2013</v>
      </c>
      <c r="R8824" t="s">
        <v>26</v>
      </c>
      <c r="S8824" t="s">
        <v>31</v>
      </c>
    </row>
    <row r="8825" spans="1:19" x14ac:dyDescent="0.25">
      <c r="A8825" t="s">
        <v>338</v>
      </c>
      <c r="B8825" t="s">
        <v>15201</v>
      </c>
      <c r="C8825" t="s">
        <v>15202</v>
      </c>
      <c r="D8825" t="s">
        <v>15203</v>
      </c>
      <c r="E8825" t="s">
        <v>1757</v>
      </c>
      <c r="F8825" t="s">
        <v>373</v>
      </c>
      <c r="G8825">
        <v>61761</v>
      </c>
      <c r="H8825">
        <v>40.534027000000002</v>
      </c>
      <c r="I8825">
        <v>-88.991677999999993</v>
      </c>
      <c r="J8825" s="1" t="d">
        <v>2018-09-10</v>
      </c>
      <c r="K8825">
        <v>61471</v>
      </c>
      <c r="L8825" t="s">
        <v>30</v>
      </c>
      <c r="M8825" s="1" t="d">
        <v>2013-12-01</v>
      </c>
      <c r="N8825">
        <v>12</v>
      </c>
      <c r="O8825">
        <v>1</v>
      </c>
      <c r="P8825">
        <v>2013</v>
      </c>
      <c r="R8825" t="s">
        <v>26</v>
      </c>
      <c r="S8825" t="s">
        <v>31</v>
      </c>
    </row>
    <row r="8826" spans="1:19" x14ac:dyDescent="0.25">
      <c r="A8826" t="s">
        <v>338</v>
      </c>
      <c r="B8826" t="s">
        <v>15204</v>
      </c>
      <c r="C8826" t="s">
        <v>15205</v>
      </c>
      <c r="D8826" t="s">
        <v>15206</v>
      </c>
      <c r="E8826" t="s">
        <v>1757</v>
      </c>
      <c r="F8826" t="s">
        <v>373</v>
      </c>
      <c r="G8826">
        <v>61761</v>
      </c>
      <c r="H8826">
        <v>40.513933999999999</v>
      </c>
      <c r="I8826">
        <v>-88.950378999999998</v>
      </c>
      <c r="J8826" s="1" t="d">
        <v>2018-09-10</v>
      </c>
      <c r="K8826">
        <v>61472</v>
      </c>
      <c r="L8826" t="s">
        <v>30</v>
      </c>
      <c r="M8826" s="1" t="d">
        <v>2013-12-01</v>
      </c>
      <c r="N8826">
        <v>12</v>
      </c>
      <c r="O8826">
        <v>1</v>
      </c>
      <c r="P8826">
        <v>2013</v>
      </c>
      <c r="R8826" t="s">
        <v>26</v>
      </c>
      <c r="S8826" t="s">
        <v>31</v>
      </c>
    </row>
    <row r="8827" spans="1:19" x14ac:dyDescent="0.25">
      <c r="A8827" t="s">
        <v>338</v>
      </c>
      <c r="B8827" t="s">
        <v>15207</v>
      </c>
      <c r="C8827" t="s">
        <v>15208</v>
      </c>
      <c r="D8827" t="s">
        <v>15209</v>
      </c>
      <c r="E8827" t="s">
        <v>1757</v>
      </c>
      <c r="F8827" t="s">
        <v>373</v>
      </c>
      <c r="G8827">
        <v>61761</v>
      </c>
      <c r="H8827">
        <v>40.496332000000002</v>
      </c>
      <c r="I8827">
        <v>-88.990960000000001</v>
      </c>
      <c r="J8827" s="1" t="d">
        <v>2018-09-10</v>
      </c>
      <c r="K8827">
        <v>61473</v>
      </c>
      <c r="L8827" t="s">
        <v>30</v>
      </c>
      <c r="M8827" s="1" t="d">
        <v>2013-12-01</v>
      </c>
      <c r="N8827">
        <v>12</v>
      </c>
      <c r="O8827">
        <v>1</v>
      </c>
      <c r="P8827">
        <v>2013</v>
      </c>
      <c r="R8827" t="s">
        <v>26</v>
      </c>
      <c r="S8827" t="s">
        <v>31</v>
      </c>
    </row>
    <row r="8828" spans="1:19" x14ac:dyDescent="0.25">
      <c r="A8828" t="s">
        <v>338</v>
      </c>
      <c r="B8828" t="s">
        <v>15207</v>
      </c>
      <c r="C8828" t="s">
        <v>15208</v>
      </c>
      <c r="D8828" t="s">
        <v>15209</v>
      </c>
      <c r="E8828" t="s">
        <v>1757</v>
      </c>
      <c r="F8828" t="s">
        <v>373</v>
      </c>
      <c r="G8828">
        <v>61761</v>
      </c>
      <c r="H8828">
        <v>40.496332000000002</v>
      </c>
      <c r="I8828">
        <v>-88.990960000000001</v>
      </c>
      <c r="J8828" s="1" t="d">
        <v>2018-09-10</v>
      </c>
      <c r="K8828">
        <v>61474</v>
      </c>
      <c r="L8828" t="s">
        <v>30</v>
      </c>
      <c r="M8828" s="1" t="d">
        <v>2013-12-01</v>
      </c>
      <c r="N8828">
        <v>12</v>
      </c>
      <c r="O8828">
        <v>1</v>
      </c>
      <c r="P8828">
        <v>2013</v>
      </c>
      <c r="R8828" t="s">
        <v>26</v>
      </c>
      <c r="S8828" t="s">
        <v>27</v>
      </c>
    </row>
    <row r="8829" spans="1:19" x14ac:dyDescent="0.25">
      <c r="A8829" t="s">
        <v>338</v>
      </c>
      <c r="B8829" t="s">
        <v>15210</v>
      </c>
      <c r="C8829" t="s">
        <v>15211</v>
      </c>
      <c r="D8829" t="s">
        <v>13348</v>
      </c>
      <c r="E8829" t="s">
        <v>372</v>
      </c>
      <c r="F8829" t="s">
        <v>373</v>
      </c>
      <c r="G8829">
        <v>61701</v>
      </c>
      <c r="H8829">
        <v>40.466548000000003</v>
      </c>
      <c r="I8829">
        <v>-88.960583999999997</v>
      </c>
      <c r="J8829" s="1" t="d">
        <v>2018-09-10</v>
      </c>
      <c r="K8829">
        <v>61475</v>
      </c>
      <c r="L8829" t="s">
        <v>30</v>
      </c>
      <c r="M8829" s="1" t="d">
        <v>2013-12-01</v>
      </c>
      <c r="N8829">
        <v>12</v>
      </c>
      <c r="O8829">
        <v>1</v>
      </c>
      <c r="P8829">
        <v>2013</v>
      </c>
      <c r="R8829" t="s">
        <v>26</v>
      </c>
      <c r="S8829" t="s">
        <v>31</v>
      </c>
    </row>
    <row r="8830" spans="1:19" x14ac:dyDescent="0.25">
      <c r="A8830" t="s">
        <v>338</v>
      </c>
      <c r="B8830" t="s">
        <v>15212</v>
      </c>
      <c r="C8830" t="s">
        <v>15213</v>
      </c>
      <c r="D8830" t="s">
        <v>13348</v>
      </c>
      <c r="E8830" t="s">
        <v>372</v>
      </c>
      <c r="F8830" t="s">
        <v>373</v>
      </c>
      <c r="G8830">
        <v>61705</v>
      </c>
      <c r="H8830">
        <v>40.430157000000001</v>
      </c>
      <c r="I8830">
        <v>-89.035128999999998</v>
      </c>
      <c r="J8830" s="1" t="d">
        <v>2018-09-10</v>
      </c>
      <c r="K8830">
        <v>61476</v>
      </c>
      <c r="L8830" t="s">
        <v>30</v>
      </c>
      <c r="M8830" s="1" t="d">
        <v>2013-12-01</v>
      </c>
      <c r="N8830">
        <v>12</v>
      </c>
      <c r="O8830">
        <v>1</v>
      </c>
      <c r="P8830">
        <v>2013</v>
      </c>
      <c r="R8830" t="s">
        <v>26</v>
      </c>
      <c r="S8830" t="s">
        <v>31</v>
      </c>
    </row>
    <row r="8831" spans="1:19" x14ac:dyDescent="0.25">
      <c r="A8831" t="s">
        <v>338</v>
      </c>
      <c r="B8831" t="s">
        <v>15214</v>
      </c>
      <c r="C8831" t="s">
        <v>15215</v>
      </c>
      <c r="D8831" t="s">
        <v>15216</v>
      </c>
      <c r="E8831" t="s">
        <v>1757</v>
      </c>
      <c r="F8831" t="s">
        <v>373</v>
      </c>
      <c r="G8831">
        <v>61761</v>
      </c>
      <c r="H8831">
        <v>40.508636699999997</v>
      </c>
      <c r="I8831">
        <v>-88.986416520000006</v>
      </c>
      <c r="J8831" s="1" t="d">
        <v>2018-09-10</v>
      </c>
      <c r="K8831">
        <v>61477</v>
      </c>
      <c r="L8831" t="s">
        <v>30</v>
      </c>
      <c r="M8831" s="1" t="d">
        <v>2013-12-01</v>
      </c>
      <c r="N8831">
        <v>12</v>
      </c>
      <c r="O8831">
        <v>1</v>
      </c>
      <c r="P8831">
        <v>2013</v>
      </c>
      <c r="R8831" t="s">
        <v>26</v>
      </c>
      <c r="S8831" t="s">
        <v>31</v>
      </c>
    </row>
    <row r="8832" spans="1:19" x14ac:dyDescent="0.25">
      <c r="A8832" t="s">
        <v>338</v>
      </c>
      <c r="B8832" t="s">
        <v>15217</v>
      </c>
      <c r="C8832" t="s">
        <v>15218</v>
      </c>
      <c r="D8832" t="s">
        <v>15219</v>
      </c>
      <c r="E8832" t="s">
        <v>372</v>
      </c>
      <c r="F8832" t="s">
        <v>373</v>
      </c>
      <c r="G8832">
        <v>61701</v>
      </c>
      <c r="H8832">
        <v>40.472257999999997</v>
      </c>
      <c r="I8832">
        <v>-89.018004000000005</v>
      </c>
      <c r="J8832" s="1" t="d">
        <v>2018-09-10</v>
      </c>
      <c r="K8832">
        <v>61478</v>
      </c>
      <c r="L8832" t="s">
        <v>30</v>
      </c>
      <c r="M8832" s="1" t="d">
        <v>2013-12-01</v>
      </c>
      <c r="N8832">
        <v>12</v>
      </c>
      <c r="O8832">
        <v>1</v>
      </c>
      <c r="P8832">
        <v>2013</v>
      </c>
      <c r="R8832" t="s">
        <v>26</v>
      </c>
      <c r="S8832" t="s">
        <v>31</v>
      </c>
    </row>
    <row r="8833" spans="1:19" x14ac:dyDescent="0.25">
      <c r="A8833" t="s">
        <v>338</v>
      </c>
      <c r="B8833" t="s">
        <v>13760</v>
      </c>
      <c r="C8833" t="s">
        <v>13761</v>
      </c>
      <c r="E8833" t="s">
        <v>4675</v>
      </c>
      <c r="F8833" t="s">
        <v>40</v>
      </c>
      <c r="G8833">
        <v>72703</v>
      </c>
      <c r="H8833">
        <v>36.112864999999999</v>
      </c>
      <c r="I8833">
        <v>-94.146027000000004</v>
      </c>
      <c r="J8833" s="1" t="d">
        <v>2019-04-08</v>
      </c>
      <c r="K8833">
        <v>61480</v>
      </c>
      <c r="L8833" t="s">
        <v>24</v>
      </c>
      <c r="M8833" s="1" t="d">
        <v>2013-04-01</v>
      </c>
      <c r="N8833">
        <v>4</v>
      </c>
      <c r="O8833">
        <v>1</v>
      </c>
      <c r="P8833">
        <v>2013</v>
      </c>
      <c r="R8833" t="s">
        <v>26</v>
      </c>
      <c r="S8833" t="s">
        <v>27</v>
      </c>
    </row>
    <row r="8834" spans="1:19" x14ac:dyDescent="0.25">
      <c r="A8834" t="s">
        <v>338</v>
      </c>
      <c r="B8834" t="s">
        <v>13217</v>
      </c>
      <c r="C8834" t="s">
        <v>13218</v>
      </c>
      <c r="E8834" t="s">
        <v>13219</v>
      </c>
      <c r="F8834" t="s">
        <v>67</v>
      </c>
      <c r="G8834">
        <v>6357</v>
      </c>
      <c r="H8834">
        <v>41.354042999999997</v>
      </c>
      <c r="I8834">
        <v>-72.211434999999994</v>
      </c>
      <c r="J8834" s="1" t="d">
        <v>2019-04-08</v>
      </c>
      <c r="K8834">
        <v>61498</v>
      </c>
      <c r="L8834" t="s">
        <v>24</v>
      </c>
      <c r="M8834" s="1" t="d">
        <v>2013-04-01</v>
      </c>
      <c r="N8834">
        <v>4</v>
      </c>
      <c r="O8834">
        <v>1</v>
      </c>
      <c r="P8834">
        <v>2013</v>
      </c>
      <c r="R8834" t="s">
        <v>26</v>
      </c>
      <c r="S8834" t="s">
        <v>27</v>
      </c>
    </row>
    <row r="8835" spans="1:19" x14ac:dyDescent="0.25">
      <c r="A8835" t="s">
        <v>312</v>
      </c>
      <c r="B8835" t="s">
        <v>2381</v>
      </c>
      <c r="C8835" t="s">
        <v>15265</v>
      </c>
      <c r="E8835" t="s">
        <v>495</v>
      </c>
      <c r="F8835" t="s">
        <v>496</v>
      </c>
      <c r="G8835">
        <v>48203</v>
      </c>
      <c r="H8835">
        <v>42.446784000000001</v>
      </c>
      <c r="I8835">
        <v>-83.103200000000001</v>
      </c>
      <c r="J8835" s="1" t="d">
        <v>2018-06-05</v>
      </c>
      <c r="K8835">
        <v>61552</v>
      </c>
      <c r="L8835" t="s">
        <v>30</v>
      </c>
      <c r="M8835" s="1" t="d">
        <v>2013-08-01</v>
      </c>
      <c r="N8835">
        <v>8</v>
      </c>
      <c r="O8835">
        <v>1</v>
      </c>
      <c r="P8835">
        <v>2013</v>
      </c>
      <c r="R8835" t="s">
        <v>26</v>
      </c>
      <c r="S8835" t="s">
        <v>31</v>
      </c>
    </row>
    <row r="8836" spans="1:19" x14ac:dyDescent="0.25">
      <c r="A8836" t="s">
        <v>19</v>
      </c>
      <c r="B8836" t="s">
        <v>1134</v>
      </c>
      <c r="C8836" t="s">
        <v>1135</v>
      </c>
      <c r="E8836" t="s">
        <v>1136</v>
      </c>
      <c r="F8836" t="s">
        <v>170</v>
      </c>
      <c r="G8836">
        <v>92335</v>
      </c>
      <c r="H8836">
        <v>34.075208000000003</v>
      </c>
      <c r="I8836">
        <v>-117.488947</v>
      </c>
      <c r="J8836" s="1" t="d">
        <v>2018-12-11</v>
      </c>
      <c r="K8836">
        <v>61555</v>
      </c>
      <c r="L8836" t="s">
        <v>30</v>
      </c>
      <c r="M8836" s="1" t="d">
        <v>2013-04-30</v>
      </c>
      <c r="N8836">
        <v>4</v>
      </c>
      <c r="O8836">
        <v>30</v>
      </c>
      <c r="P8836">
        <v>2013</v>
      </c>
      <c r="Q8836" t="s">
        <v>35</v>
      </c>
      <c r="R8836" t="s">
        <v>26</v>
      </c>
      <c r="S8836" t="s">
        <v>27</v>
      </c>
    </row>
    <row r="8837" spans="1:19" x14ac:dyDescent="0.25">
      <c r="A8837" t="s">
        <v>312</v>
      </c>
      <c r="B8837" t="s">
        <v>15299</v>
      </c>
      <c r="C8837" t="s">
        <v>15300</v>
      </c>
      <c r="E8837" t="s">
        <v>151</v>
      </c>
      <c r="F8837" t="s">
        <v>143</v>
      </c>
      <c r="G8837">
        <v>74403</v>
      </c>
      <c r="H8837">
        <v>35.726531000000001</v>
      </c>
      <c r="I8837">
        <v>-95.339561000000003</v>
      </c>
      <c r="J8837" s="1" t="d">
        <v>2018-05-03</v>
      </c>
      <c r="K8837">
        <v>61664</v>
      </c>
      <c r="L8837" t="s">
        <v>30</v>
      </c>
      <c r="M8837" s="1" t="d">
        <v>2013-05-01</v>
      </c>
      <c r="N8837">
        <v>5</v>
      </c>
      <c r="O8837">
        <v>1</v>
      </c>
      <c r="P8837">
        <v>2013</v>
      </c>
      <c r="R8837" t="s">
        <v>26</v>
      </c>
      <c r="S8837" t="s">
        <v>31</v>
      </c>
    </row>
    <row r="8838" spans="1:19" x14ac:dyDescent="0.25">
      <c r="A8838" t="s">
        <v>338</v>
      </c>
      <c r="B8838" t="s">
        <v>8383</v>
      </c>
      <c r="C8838" t="s">
        <v>8384</v>
      </c>
      <c r="D8838" t="s">
        <v>8385</v>
      </c>
      <c r="E8838" t="s">
        <v>1049</v>
      </c>
      <c r="F8838" t="s">
        <v>55</v>
      </c>
      <c r="G8838">
        <v>98409</v>
      </c>
      <c r="H8838">
        <v>47.229165000000002</v>
      </c>
      <c r="I8838">
        <v>-122.467708</v>
      </c>
      <c r="J8838" s="1" t="d">
        <v>2018-04-03</v>
      </c>
      <c r="K8838">
        <v>61683</v>
      </c>
      <c r="L8838" t="s">
        <v>30</v>
      </c>
      <c r="M8838" s="1" t="d">
        <v>2013-06-30</v>
      </c>
      <c r="N8838">
        <v>6</v>
      </c>
      <c r="O8838">
        <v>30</v>
      </c>
      <c r="P8838">
        <v>2013</v>
      </c>
      <c r="R8838" t="s">
        <v>26</v>
      </c>
      <c r="S8838" t="s">
        <v>27</v>
      </c>
    </row>
    <row r="8839" spans="1:19" x14ac:dyDescent="0.25">
      <c r="A8839" t="s">
        <v>338</v>
      </c>
      <c r="B8839" t="s">
        <v>15339</v>
      </c>
      <c r="C8839" t="s">
        <v>15340</v>
      </c>
      <c r="E8839" t="s">
        <v>12539</v>
      </c>
      <c r="F8839" t="s">
        <v>48</v>
      </c>
      <c r="G8839">
        <v>14450</v>
      </c>
      <c r="H8839">
        <v>43.129935000000003</v>
      </c>
      <c r="I8839">
        <v>-77.386787999999996</v>
      </c>
      <c r="J8839" s="1" t="d">
        <v>2018-04-03</v>
      </c>
      <c r="K8839">
        <v>61760</v>
      </c>
      <c r="L8839" t="s">
        <v>30</v>
      </c>
      <c r="M8839" s="1" t="d">
        <v>2013-09-01</v>
      </c>
      <c r="N8839">
        <v>9</v>
      </c>
      <c r="O8839">
        <v>1</v>
      </c>
      <c r="P8839">
        <v>2013</v>
      </c>
      <c r="R8839" t="s">
        <v>26</v>
      </c>
      <c r="S8839" t="s">
        <v>31</v>
      </c>
    </row>
    <row r="8840" spans="1:19" x14ac:dyDescent="0.25">
      <c r="A8840" t="s">
        <v>338</v>
      </c>
      <c r="B8840" t="s">
        <v>9387</v>
      </c>
      <c r="C8840" t="s">
        <v>15376</v>
      </c>
      <c r="E8840" t="s">
        <v>304</v>
      </c>
      <c r="F8840" t="s">
        <v>170</v>
      </c>
      <c r="G8840">
        <v>91764</v>
      </c>
      <c r="H8840">
        <v>34.066287000000003</v>
      </c>
      <c r="I8840">
        <v>-117.605581</v>
      </c>
      <c r="J8840" s="1" t="d">
        <v>2018-03-08</v>
      </c>
      <c r="K8840">
        <v>61874</v>
      </c>
      <c r="L8840" t="s">
        <v>30</v>
      </c>
      <c r="M8840" s="1" t="d">
        <v>2013-12-01</v>
      </c>
      <c r="N8840">
        <v>12</v>
      </c>
      <c r="O8840">
        <v>1</v>
      </c>
      <c r="P8840">
        <v>2013</v>
      </c>
      <c r="R8840" t="s">
        <v>26</v>
      </c>
      <c r="S8840" t="s">
        <v>27</v>
      </c>
    </row>
    <row r="8841" spans="1:19" x14ac:dyDescent="0.25">
      <c r="A8841" t="s">
        <v>338</v>
      </c>
      <c r="B8841" t="s">
        <v>15377</v>
      </c>
      <c r="C8841" t="s">
        <v>15378</v>
      </c>
      <c r="E8841" t="s">
        <v>2638</v>
      </c>
      <c r="F8841" t="s">
        <v>707</v>
      </c>
      <c r="G8841">
        <v>96821</v>
      </c>
      <c r="H8841">
        <v>21.278452999999999</v>
      </c>
      <c r="I8841">
        <v>-157.755033</v>
      </c>
      <c r="J8841" s="1" t="d">
        <v>2019-04-08</v>
      </c>
      <c r="K8841">
        <v>61876</v>
      </c>
      <c r="L8841" t="s">
        <v>24</v>
      </c>
      <c r="M8841" s="1" t="d">
        <v>2013-12-01</v>
      </c>
      <c r="N8841">
        <v>12</v>
      </c>
      <c r="O8841">
        <v>1</v>
      </c>
      <c r="P8841">
        <v>2013</v>
      </c>
      <c r="R8841" t="s">
        <v>26</v>
      </c>
      <c r="S8841" t="s">
        <v>31</v>
      </c>
    </row>
    <row r="8842" spans="1:19" x14ac:dyDescent="0.25">
      <c r="A8842" t="s">
        <v>338</v>
      </c>
      <c r="B8842" t="s">
        <v>15379</v>
      </c>
      <c r="C8842" t="s">
        <v>15380</v>
      </c>
      <c r="E8842" t="s">
        <v>6754</v>
      </c>
      <c r="F8842" t="s">
        <v>55</v>
      </c>
      <c r="G8842">
        <v>98337</v>
      </c>
      <c r="H8842">
        <v>47.563713</v>
      </c>
      <c r="I8842">
        <v>-122.625418</v>
      </c>
      <c r="J8842" s="1" t="d">
        <v>2018-03-08</v>
      </c>
      <c r="K8842">
        <v>61877</v>
      </c>
      <c r="L8842" t="s">
        <v>30</v>
      </c>
      <c r="M8842" s="1" t="d">
        <v>2013-12-31</v>
      </c>
      <c r="N8842">
        <v>12</v>
      </c>
      <c r="O8842">
        <v>31</v>
      </c>
      <c r="P8842">
        <v>2013</v>
      </c>
      <c r="R8842" t="s">
        <v>26</v>
      </c>
      <c r="S8842" t="s">
        <v>31</v>
      </c>
    </row>
    <row r="8843" spans="1:19" x14ac:dyDescent="0.25">
      <c r="A8843" t="s">
        <v>312</v>
      </c>
      <c r="B8843" t="s">
        <v>15400</v>
      </c>
      <c r="C8843" t="s">
        <v>15401</v>
      </c>
      <c r="E8843" t="s">
        <v>15402</v>
      </c>
      <c r="F8843" t="s">
        <v>373</v>
      </c>
      <c r="G8843">
        <v>60417</v>
      </c>
      <c r="H8843">
        <v>41.458066000000002</v>
      </c>
      <c r="I8843">
        <v>-87.576110999999997</v>
      </c>
      <c r="J8843" s="1" t="d">
        <v>2018-10-04</v>
      </c>
      <c r="K8843">
        <v>61911</v>
      </c>
      <c r="L8843" t="s">
        <v>30</v>
      </c>
      <c r="M8843" s="1" t="d">
        <v>2013-07-01</v>
      </c>
      <c r="N8843">
        <v>7</v>
      </c>
      <c r="O8843">
        <v>1</v>
      </c>
      <c r="P8843">
        <v>2013</v>
      </c>
      <c r="R8843" t="s">
        <v>26</v>
      </c>
      <c r="S8843" t="s">
        <v>31</v>
      </c>
    </row>
    <row r="8844" spans="1:19" x14ac:dyDescent="0.25">
      <c r="A8844" t="s">
        <v>338</v>
      </c>
      <c r="B8844" t="s">
        <v>15413</v>
      </c>
      <c r="C8844" t="s">
        <v>15414</v>
      </c>
      <c r="E8844" t="s">
        <v>2537</v>
      </c>
      <c r="F8844" t="s">
        <v>37</v>
      </c>
      <c r="G8844">
        <v>78210</v>
      </c>
      <c r="H8844">
        <v>29.381905</v>
      </c>
      <c r="I8844">
        <v>-98.482360999999997</v>
      </c>
      <c r="J8844" s="1" t="d">
        <v>2018-06-05</v>
      </c>
      <c r="K8844">
        <v>61946</v>
      </c>
      <c r="L8844" t="s">
        <v>30</v>
      </c>
      <c r="M8844" s="1" t="d">
        <v>2013-05-01</v>
      </c>
      <c r="N8844">
        <v>5</v>
      </c>
      <c r="O8844">
        <v>1</v>
      </c>
      <c r="P8844">
        <v>2013</v>
      </c>
      <c r="R8844" t="s">
        <v>26</v>
      </c>
      <c r="S8844" t="s">
        <v>27</v>
      </c>
    </row>
    <row r="8845" spans="1:19" x14ac:dyDescent="0.25">
      <c r="A8845" t="s">
        <v>338</v>
      </c>
      <c r="B8845" t="s">
        <v>15536</v>
      </c>
      <c r="C8845" t="s">
        <v>15537</v>
      </c>
      <c r="D8845" t="s">
        <v>15539</v>
      </c>
      <c r="E8845" t="s">
        <v>15461</v>
      </c>
      <c r="F8845" t="s">
        <v>170</v>
      </c>
      <c r="G8845">
        <v>94941</v>
      </c>
      <c r="H8845">
        <v>37.892575999999998</v>
      </c>
      <c r="I8845">
        <v>-122.57197600000001</v>
      </c>
      <c r="J8845" s="1" t="d">
        <v>2018-06-05</v>
      </c>
      <c r="K8845">
        <v>62072</v>
      </c>
      <c r="L8845" t="s">
        <v>30</v>
      </c>
      <c r="M8845" s="1" t="d">
        <v>2013-05-15</v>
      </c>
      <c r="N8845">
        <v>5</v>
      </c>
      <c r="O8845">
        <v>15</v>
      </c>
      <c r="P8845">
        <v>2013</v>
      </c>
      <c r="R8845" t="s">
        <v>26</v>
      </c>
      <c r="S8845" t="s">
        <v>31</v>
      </c>
    </row>
    <row r="8846" spans="1:19" x14ac:dyDescent="0.25">
      <c r="A8846" t="s">
        <v>312</v>
      </c>
      <c r="B8846" t="s">
        <v>15560</v>
      </c>
      <c r="C8846" t="s">
        <v>15561</v>
      </c>
      <c r="E8846" t="s">
        <v>8061</v>
      </c>
      <c r="F8846" t="s">
        <v>69</v>
      </c>
      <c r="G8846">
        <v>71118</v>
      </c>
      <c r="H8846">
        <v>32.387675999999999</v>
      </c>
      <c r="I8846">
        <v>-93.815997999999993</v>
      </c>
      <c r="J8846" s="1" t="d">
        <v>2018-03-08</v>
      </c>
      <c r="K8846">
        <v>62206</v>
      </c>
      <c r="L8846" t="s">
        <v>30</v>
      </c>
      <c r="M8846" s="1" t="d">
        <v>2013-12-31</v>
      </c>
      <c r="N8846">
        <v>12</v>
      </c>
      <c r="O8846">
        <v>31</v>
      </c>
      <c r="P8846">
        <v>2013</v>
      </c>
      <c r="R8846" t="s">
        <v>26</v>
      </c>
      <c r="S8846" t="s">
        <v>31</v>
      </c>
    </row>
    <row r="8847" spans="1:19" x14ac:dyDescent="0.25">
      <c r="A8847" t="s">
        <v>19</v>
      </c>
      <c r="B8847" t="s">
        <v>4341</v>
      </c>
      <c r="C8847" t="s">
        <v>4342</v>
      </c>
      <c r="E8847" t="s">
        <v>402</v>
      </c>
      <c r="F8847" t="s">
        <v>48</v>
      </c>
      <c r="G8847">
        <v>14624</v>
      </c>
      <c r="H8847">
        <v>43.120818</v>
      </c>
      <c r="I8847">
        <v>-77.651859999999999</v>
      </c>
      <c r="J8847" s="1" t="d">
        <v>2019-04-08</v>
      </c>
      <c r="K8847">
        <v>62292</v>
      </c>
      <c r="L8847" t="s">
        <v>24</v>
      </c>
      <c r="M8847" s="1" t="d">
        <v>2013-09-13</v>
      </c>
      <c r="N8847">
        <v>9</v>
      </c>
      <c r="O8847">
        <v>13</v>
      </c>
      <c r="P8847">
        <v>2013</v>
      </c>
      <c r="Q8847" t="s">
        <v>35</v>
      </c>
      <c r="R8847" t="s">
        <v>26</v>
      </c>
      <c r="S8847" t="s">
        <v>27</v>
      </c>
    </row>
    <row r="8848" spans="1:19" x14ac:dyDescent="0.25">
      <c r="A8848" t="s">
        <v>338</v>
      </c>
      <c r="B8848" t="s">
        <v>15631</v>
      </c>
      <c r="C8848" t="s">
        <v>15632</v>
      </c>
      <c r="E8848" t="s">
        <v>942</v>
      </c>
      <c r="F8848" t="s">
        <v>212</v>
      </c>
      <c r="G8848">
        <v>27704</v>
      </c>
      <c r="H8848">
        <v>36.030987000000003</v>
      </c>
      <c r="I8848">
        <v>-78.898206999999999</v>
      </c>
      <c r="J8848" s="1" t="d">
        <v>2018-07-09</v>
      </c>
      <c r="K8848">
        <v>62316</v>
      </c>
      <c r="L8848" t="s">
        <v>30</v>
      </c>
      <c r="M8848" s="1" t="d">
        <v>2013-06-30</v>
      </c>
      <c r="N8848">
        <v>6</v>
      </c>
      <c r="O8848">
        <v>30</v>
      </c>
      <c r="P8848">
        <v>2013</v>
      </c>
      <c r="R8848" t="s">
        <v>26</v>
      </c>
      <c r="S8848" t="s">
        <v>31</v>
      </c>
    </row>
    <row r="8849" spans="1:19" x14ac:dyDescent="0.25">
      <c r="A8849" t="s">
        <v>338</v>
      </c>
      <c r="B8849" t="s">
        <v>15719</v>
      </c>
      <c r="C8849" t="s">
        <v>15720</v>
      </c>
      <c r="E8849" t="s">
        <v>28</v>
      </c>
      <c r="F8849" t="s">
        <v>29</v>
      </c>
      <c r="G8849">
        <v>30318</v>
      </c>
      <c r="H8849">
        <v>33.780495999999999</v>
      </c>
      <c r="I8849">
        <v>-84.398859000000002</v>
      </c>
      <c r="J8849" s="1" t="d">
        <v>2018-10-04</v>
      </c>
      <c r="K8849">
        <v>62520</v>
      </c>
      <c r="L8849" t="s">
        <v>30</v>
      </c>
      <c r="M8849" s="1" t="d">
        <v>2013-07-01</v>
      </c>
      <c r="N8849">
        <v>7</v>
      </c>
      <c r="O8849">
        <v>1</v>
      </c>
      <c r="P8849">
        <v>2013</v>
      </c>
      <c r="R8849" t="s">
        <v>26</v>
      </c>
      <c r="S8849" t="s">
        <v>31</v>
      </c>
    </row>
    <row r="8850" spans="1:19" x14ac:dyDescent="0.25">
      <c r="A8850" t="s">
        <v>19</v>
      </c>
      <c r="B8850" t="s">
        <v>15741</v>
      </c>
      <c r="C8850" t="s">
        <v>15742</v>
      </c>
      <c r="E8850" t="s">
        <v>12657</v>
      </c>
      <c r="F8850" t="s">
        <v>202</v>
      </c>
      <c r="G8850">
        <v>33426</v>
      </c>
      <c r="H8850">
        <v>26.556854000000001</v>
      </c>
      <c r="I8850">
        <v>-80.073227000000003</v>
      </c>
      <c r="J8850" s="1" t="d">
        <v>2019-01-10</v>
      </c>
      <c r="K8850">
        <v>62565</v>
      </c>
      <c r="L8850" t="s">
        <v>30</v>
      </c>
      <c r="M8850" s="1" t="d">
        <v>2013-11-01</v>
      </c>
      <c r="N8850">
        <v>11</v>
      </c>
      <c r="O8850">
        <v>1</v>
      </c>
      <c r="P8850">
        <v>2013</v>
      </c>
      <c r="Q8850" t="s">
        <v>35</v>
      </c>
      <c r="R8850" t="s">
        <v>26</v>
      </c>
      <c r="S8850" t="s">
        <v>27</v>
      </c>
    </row>
    <row r="8851" spans="1:19" x14ac:dyDescent="0.25">
      <c r="A8851" t="s">
        <v>19</v>
      </c>
      <c r="B8851" t="s">
        <v>15743</v>
      </c>
      <c r="C8851" t="s">
        <v>15744</v>
      </c>
      <c r="E8851" t="s">
        <v>2368</v>
      </c>
      <c r="F8851" t="s">
        <v>202</v>
      </c>
      <c r="G8851">
        <v>33605</v>
      </c>
      <c r="H8851">
        <v>27.974993999999999</v>
      </c>
      <c r="I8851">
        <v>-82.412897999999998</v>
      </c>
      <c r="J8851" s="1" t="d">
        <v>2019-01-10</v>
      </c>
      <c r="K8851">
        <v>62566</v>
      </c>
      <c r="L8851" t="s">
        <v>30</v>
      </c>
      <c r="M8851" s="1" t="d">
        <v>2013-10-01</v>
      </c>
      <c r="N8851">
        <v>10</v>
      </c>
      <c r="O8851">
        <v>1</v>
      </c>
      <c r="P8851">
        <v>2013</v>
      </c>
      <c r="Q8851" t="s">
        <v>35</v>
      </c>
      <c r="R8851" t="s">
        <v>26</v>
      </c>
      <c r="S8851" t="s">
        <v>27</v>
      </c>
    </row>
    <row r="8852" spans="1:19" x14ac:dyDescent="0.25">
      <c r="A8852" t="s">
        <v>19</v>
      </c>
      <c r="B8852" t="s">
        <v>15745</v>
      </c>
      <c r="C8852" t="s">
        <v>15746</v>
      </c>
      <c r="E8852" t="s">
        <v>3442</v>
      </c>
      <c r="F8852" t="s">
        <v>119</v>
      </c>
      <c r="G8852">
        <v>55306</v>
      </c>
      <c r="H8852">
        <v>44.740780000000001</v>
      </c>
      <c r="I8852">
        <v>-93.304147</v>
      </c>
      <c r="J8852" s="1" t="d">
        <v>2019-01-10</v>
      </c>
      <c r="K8852">
        <v>62568</v>
      </c>
      <c r="L8852" t="s">
        <v>30</v>
      </c>
      <c r="M8852" s="1" t="d">
        <v>2013-12-09</v>
      </c>
      <c r="N8852">
        <v>12</v>
      </c>
      <c r="O8852">
        <v>9</v>
      </c>
      <c r="P8852">
        <v>2013</v>
      </c>
      <c r="Q8852" t="s">
        <v>35</v>
      </c>
      <c r="R8852" t="s">
        <v>26</v>
      </c>
      <c r="S8852" t="s">
        <v>27</v>
      </c>
    </row>
    <row r="8853" spans="1:19" x14ac:dyDescent="0.25">
      <c r="A8853" t="s">
        <v>19</v>
      </c>
      <c r="B8853" t="s">
        <v>15747</v>
      </c>
      <c r="C8853" t="s">
        <v>15748</v>
      </c>
      <c r="E8853" t="s">
        <v>87</v>
      </c>
      <c r="F8853" t="s">
        <v>88</v>
      </c>
      <c r="G8853">
        <v>63147</v>
      </c>
      <c r="H8853">
        <v>38.702840000000002</v>
      </c>
      <c r="I8853">
        <v>-90.217668000000003</v>
      </c>
      <c r="J8853" s="1" t="d">
        <v>2019-01-10</v>
      </c>
      <c r="K8853">
        <v>62569</v>
      </c>
      <c r="L8853" t="s">
        <v>30</v>
      </c>
      <c r="M8853" s="1" t="d">
        <v>2013-10-24</v>
      </c>
      <c r="N8853">
        <v>10</v>
      </c>
      <c r="O8853">
        <v>24</v>
      </c>
      <c r="P8853">
        <v>2013</v>
      </c>
      <c r="Q8853" t="s">
        <v>35</v>
      </c>
      <c r="R8853" t="s">
        <v>26</v>
      </c>
      <c r="S8853" t="s">
        <v>27</v>
      </c>
    </row>
    <row r="8854" spans="1:19" x14ac:dyDescent="0.25">
      <c r="A8854" t="s">
        <v>338</v>
      </c>
      <c r="B8854" t="s">
        <v>15756</v>
      </c>
      <c r="C8854" t="s">
        <v>15757</v>
      </c>
      <c r="E8854" t="s">
        <v>1513</v>
      </c>
      <c r="F8854" t="s">
        <v>1514</v>
      </c>
      <c r="G8854">
        <v>26501</v>
      </c>
      <c r="H8854">
        <v>39.630685</v>
      </c>
      <c r="I8854">
        <v>-79.954115999999999</v>
      </c>
      <c r="J8854" s="1" t="d">
        <v>2018-12-11</v>
      </c>
      <c r="K8854">
        <v>62586</v>
      </c>
      <c r="L8854" t="s">
        <v>30</v>
      </c>
      <c r="M8854" s="1" t="d">
        <v>2013-03-05</v>
      </c>
      <c r="N8854">
        <v>3</v>
      </c>
      <c r="O8854">
        <v>5</v>
      </c>
      <c r="P8854">
        <v>2013</v>
      </c>
      <c r="R8854" t="s">
        <v>26</v>
      </c>
      <c r="S8854" t="s">
        <v>31</v>
      </c>
    </row>
    <row r="8855" spans="1:19" x14ac:dyDescent="0.25">
      <c r="A8855" t="s">
        <v>19</v>
      </c>
      <c r="B8855" t="s">
        <v>15802</v>
      </c>
      <c r="C8855" t="s">
        <v>15803</v>
      </c>
      <c r="E8855" t="s">
        <v>15804</v>
      </c>
      <c r="F8855" t="s">
        <v>157</v>
      </c>
      <c r="G8855">
        <v>17557</v>
      </c>
      <c r="H8855">
        <v>40.087251999999999</v>
      </c>
      <c r="I8855">
        <v>-76.095112999999998</v>
      </c>
      <c r="J8855" s="1" t="d">
        <v>2018-09-10</v>
      </c>
      <c r="K8855">
        <v>62618</v>
      </c>
      <c r="L8855" t="s">
        <v>30</v>
      </c>
      <c r="M8855" s="1" t="d">
        <v>2013-02-02</v>
      </c>
      <c r="N8855">
        <v>2</v>
      </c>
      <c r="O8855">
        <v>2</v>
      </c>
      <c r="P8855">
        <v>2013</v>
      </c>
      <c r="Q8855" t="s">
        <v>35</v>
      </c>
      <c r="R8855" t="s">
        <v>26</v>
      </c>
      <c r="S8855" t="s">
        <v>31</v>
      </c>
    </row>
    <row r="8856" spans="1:19" x14ac:dyDescent="0.25">
      <c r="A8856" t="s">
        <v>19</v>
      </c>
      <c r="B8856" t="s">
        <v>13078</v>
      </c>
      <c r="C8856" t="s">
        <v>13079</v>
      </c>
      <c r="D8856" t="s">
        <v>13080</v>
      </c>
      <c r="E8856" t="s">
        <v>13081</v>
      </c>
      <c r="F8856" t="s">
        <v>157</v>
      </c>
      <c r="G8856">
        <v>17701</v>
      </c>
      <c r="H8856">
        <v>41.237003999999999</v>
      </c>
      <c r="I8856">
        <v>-77.038235</v>
      </c>
      <c r="J8856" s="1" t="d">
        <v>2018-09-10</v>
      </c>
      <c r="K8856">
        <v>62630</v>
      </c>
      <c r="L8856" t="s">
        <v>30</v>
      </c>
      <c r="M8856" s="1" t="d">
        <v>2013-11-15</v>
      </c>
      <c r="N8856">
        <v>11</v>
      </c>
      <c r="O8856">
        <v>15</v>
      </c>
      <c r="P8856">
        <v>2013</v>
      </c>
      <c r="Q8856" t="s">
        <v>35</v>
      </c>
      <c r="R8856" t="s">
        <v>26</v>
      </c>
      <c r="S8856" t="s">
        <v>27</v>
      </c>
    </row>
    <row r="8857" spans="1:19" x14ac:dyDescent="0.25">
      <c r="A8857" t="s">
        <v>19</v>
      </c>
      <c r="B8857" t="s">
        <v>15866</v>
      </c>
      <c r="C8857" t="s">
        <v>15867</v>
      </c>
      <c r="E8857" t="s">
        <v>15868</v>
      </c>
      <c r="F8857" t="s">
        <v>280</v>
      </c>
      <c r="G8857">
        <v>37857</v>
      </c>
      <c r="H8857">
        <v>36.417240999999997</v>
      </c>
      <c r="I8857">
        <v>-82.991474999999994</v>
      </c>
      <c r="J8857" s="1" t="d">
        <v>2019-01-10</v>
      </c>
      <c r="K8857">
        <v>62693</v>
      </c>
      <c r="L8857" t="s">
        <v>30</v>
      </c>
      <c r="M8857" s="1" t="d">
        <v>2013-10-31</v>
      </c>
      <c r="N8857">
        <v>10</v>
      </c>
      <c r="O8857">
        <v>31</v>
      </c>
      <c r="P8857">
        <v>2013</v>
      </c>
      <c r="Q8857" t="s">
        <v>25</v>
      </c>
      <c r="R8857" t="s">
        <v>26</v>
      </c>
      <c r="S8857" t="s">
        <v>27</v>
      </c>
    </row>
    <row r="8858" spans="1:19" x14ac:dyDescent="0.25">
      <c r="A8858" t="s">
        <v>338</v>
      </c>
      <c r="B8858" t="s">
        <v>15903</v>
      </c>
      <c r="C8858" t="s">
        <v>15904</v>
      </c>
      <c r="E8858" t="s">
        <v>28</v>
      </c>
      <c r="F8858" t="s">
        <v>29</v>
      </c>
      <c r="G8858">
        <v>30339</v>
      </c>
      <c r="H8858">
        <v>33.901766000000002</v>
      </c>
      <c r="I8858">
        <v>-84.456450000000004</v>
      </c>
      <c r="J8858" s="1" t="d">
        <v>2019-01-10</v>
      </c>
      <c r="K8858">
        <v>62717</v>
      </c>
      <c r="L8858" t="s">
        <v>30</v>
      </c>
      <c r="M8858" s="1" t="d">
        <v>2013-11-01</v>
      </c>
      <c r="N8858">
        <v>11</v>
      </c>
      <c r="O8858">
        <v>1</v>
      </c>
      <c r="P8858">
        <v>2013</v>
      </c>
      <c r="R8858" t="s">
        <v>26</v>
      </c>
      <c r="S8858" t="s">
        <v>31</v>
      </c>
    </row>
    <row r="8859" spans="1:19" x14ac:dyDescent="0.25">
      <c r="A8859" t="s">
        <v>338</v>
      </c>
      <c r="B8859" t="s">
        <v>15905</v>
      </c>
      <c r="C8859" t="s">
        <v>15906</v>
      </c>
      <c r="D8859" t="s">
        <v>15907</v>
      </c>
      <c r="E8859" t="s">
        <v>28</v>
      </c>
      <c r="F8859" t="s">
        <v>29</v>
      </c>
      <c r="G8859">
        <v>30339</v>
      </c>
      <c r="H8859">
        <v>33.883600000000001</v>
      </c>
      <c r="I8859">
        <v>-84.464231999999996</v>
      </c>
      <c r="J8859" s="1" t="d">
        <v>2018-10-04</v>
      </c>
      <c r="K8859">
        <v>62718</v>
      </c>
      <c r="L8859" t="s">
        <v>30</v>
      </c>
      <c r="M8859" s="1" t="d">
        <v>2013-07-01</v>
      </c>
      <c r="N8859">
        <v>7</v>
      </c>
      <c r="O8859">
        <v>1</v>
      </c>
      <c r="P8859">
        <v>2013</v>
      </c>
      <c r="R8859" t="s">
        <v>26</v>
      </c>
      <c r="S8859" t="s">
        <v>27</v>
      </c>
    </row>
    <row r="8860" spans="1:19" x14ac:dyDescent="0.25">
      <c r="A8860" t="s">
        <v>338</v>
      </c>
      <c r="B8860" t="s">
        <v>15911</v>
      </c>
      <c r="C8860" t="s">
        <v>15912</v>
      </c>
      <c r="D8860" t="s">
        <v>15913</v>
      </c>
      <c r="E8860" t="s">
        <v>15783</v>
      </c>
      <c r="F8860" t="s">
        <v>657</v>
      </c>
      <c r="G8860">
        <v>4901</v>
      </c>
      <c r="H8860">
        <v>44.529524000000002</v>
      </c>
      <c r="I8860">
        <v>-69.663270999999995</v>
      </c>
      <c r="J8860" s="1" t="d">
        <v>2019-03-07</v>
      </c>
      <c r="K8860">
        <v>62735</v>
      </c>
      <c r="L8860" t="s">
        <v>71</v>
      </c>
      <c r="M8860" s="1" t="d">
        <v>2013-12-01</v>
      </c>
      <c r="N8860">
        <v>12</v>
      </c>
      <c r="O8860">
        <v>1</v>
      </c>
      <c r="P8860">
        <v>2013</v>
      </c>
      <c r="R8860" t="s">
        <v>26</v>
      </c>
      <c r="S8860" t="s">
        <v>31</v>
      </c>
    </row>
    <row r="8861" spans="1:19" x14ac:dyDescent="0.25">
      <c r="A8861" t="s">
        <v>338</v>
      </c>
      <c r="B8861" t="s">
        <v>14249</v>
      </c>
      <c r="C8861" t="s">
        <v>14250</v>
      </c>
      <c r="D8861" t="s">
        <v>14251</v>
      </c>
      <c r="E8861" t="s">
        <v>14252</v>
      </c>
      <c r="F8861" t="s">
        <v>202</v>
      </c>
      <c r="G8861">
        <v>33825</v>
      </c>
      <c r="H8861">
        <v>27.610780999999999</v>
      </c>
      <c r="I8861">
        <v>-81.515614999999997</v>
      </c>
      <c r="J8861" s="1" t="d">
        <v>2019-02-06</v>
      </c>
      <c r="K8861">
        <v>62748</v>
      </c>
      <c r="L8861" t="s">
        <v>103</v>
      </c>
      <c r="M8861" s="1" t="d">
        <v>2013-04-01</v>
      </c>
      <c r="N8861">
        <v>4</v>
      </c>
      <c r="O8861">
        <v>1</v>
      </c>
      <c r="P8861">
        <v>2013</v>
      </c>
      <c r="R8861" t="s">
        <v>26</v>
      </c>
      <c r="S8861" t="s">
        <v>27</v>
      </c>
    </row>
    <row r="8862" spans="1:19" x14ac:dyDescent="0.25">
      <c r="A8862" t="s">
        <v>312</v>
      </c>
      <c r="B8862" t="s">
        <v>4493</v>
      </c>
      <c r="C8862" t="s">
        <v>15929</v>
      </c>
      <c r="E8862" t="s">
        <v>7647</v>
      </c>
      <c r="F8862" t="s">
        <v>496</v>
      </c>
      <c r="G8862">
        <v>48185</v>
      </c>
      <c r="H8862">
        <v>42.323206999999996</v>
      </c>
      <c r="I8862">
        <v>-83.417907</v>
      </c>
      <c r="J8862" s="1" t="d">
        <v>2018-06-05</v>
      </c>
      <c r="K8862">
        <v>62778</v>
      </c>
      <c r="L8862" t="s">
        <v>30</v>
      </c>
      <c r="M8862" s="1" t="d">
        <v>2013-08-01</v>
      </c>
      <c r="N8862">
        <v>8</v>
      </c>
      <c r="O8862">
        <v>1</v>
      </c>
      <c r="P8862">
        <v>2013</v>
      </c>
      <c r="R8862" t="s">
        <v>26</v>
      </c>
      <c r="S8862" t="s">
        <v>31</v>
      </c>
    </row>
    <row r="8863" spans="1:19" x14ac:dyDescent="0.25">
      <c r="A8863" t="s">
        <v>338</v>
      </c>
      <c r="B8863" t="s">
        <v>15930</v>
      </c>
      <c r="C8863" t="s">
        <v>15931</v>
      </c>
      <c r="E8863" t="s">
        <v>2345</v>
      </c>
      <c r="F8863" t="s">
        <v>496</v>
      </c>
      <c r="G8863">
        <v>48910</v>
      </c>
      <c r="H8863">
        <v>42.719659999999998</v>
      </c>
      <c r="I8863">
        <v>-84.550477000000001</v>
      </c>
      <c r="J8863" s="1" t="d">
        <v>2019-01-10</v>
      </c>
      <c r="K8863">
        <v>62797</v>
      </c>
      <c r="L8863" t="s">
        <v>30</v>
      </c>
      <c r="M8863" s="1" t="d">
        <v>2013-07-01</v>
      </c>
      <c r="N8863">
        <v>7</v>
      </c>
      <c r="O8863">
        <v>1</v>
      </c>
      <c r="P8863">
        <v>2013</v>
      </c>
      <c r="R8863" t="s">
        <v>26</v>
      </c>
      <c r="S8863" t="s">
        <v>31</v>
      </c>
    </row>
    <row r="8864" spans="1:19" x14ac:dyDescent="0.25">
      <c r="A8864" t="s">
        <v>338</v>
      </c>
      <c r="B8864" t="s">
        <v>15930</v>
      </c>
      <c r="C8864" t="s">
        <v>15931</v>
      </c>
      <c r="E8864" t="s">
        <v>2345</v>
      </c>
      <c r="F8864" t="s">
        <v>496</v>
      </c>
      <c r="G8864">
        <v>48910</v>
      </c>
      <c r="H8864">
        <v>42.719659999999998</v>
      </c>
      <c r="I8864">
        <v>-84.550477000000001</v>
      </c>
      <c r="J8864" s="1" t="d">
        <v>2019-01-10</v>
      </c>
      <c r="K8864">
        <v>62798</v>
      </c>
      <c r="L8864" t="s">
        <v>30</v>
      </c>
      <c r="M8864" s="1" t="d">
        <v>2013-07-01</v>
      </c>
      <c r="N8864">
        <v>7</v>
      </c>
      <c r="O8864">
        <v>1</v>
      </c>
      <c r="P8864">
        <v>2013</v>
      </c>
      <c r="R8864" t="s">
        <v>26</v>
      </c>
      <c r="S8864" t="s">
        <v>27</v>
      </c>
    </row>
    <row r="8865" spans="1:19" x14ac:dyDescent="0.25">
      <c r="A8865" t="s">
        <v>338</v>
      </c>
      <c r="B8865" t="s">
        <v>15932</v>
      </c>
      <c r="C8865" t="s">
        <v>15933</v>
      </c>
      <c r="D8865" t="s">
        <v>15934</v>
      </c>
      <c r="E8865" t="s">
        <v>2345</v>
      </c>
      <c r="F8865" t="s">
        <v>496</v>
      </c>
      <c r="G8865">
        <v>48917</v>
      </c>
      <c r="H8865">
        <v>42.743253000000003</v>
      </c>
      <c r="I8865">
        <v>-84.627392999999998</v>
      </c>
      <c r="J8865" s="1" t="d">
        <v>2018-12-11</v>
      </c>
      <c r="K8865">
        <v>62801</v>
      </c>
      <c r="L8865" t="s">
        <v>30</v>
      </c>
      <c r="M8865" s="1" t="d">
        <v>2013-09-30</v>
      </c>
      <c r="N8865">
        <v>9</v>
      </c>
      <c r="O8865">
        <v>30</v>
      </c>
      <c r="P8865">
        <v>2013</v>
      </c>
      <c r="R8865" t="s">
        <v>26</v>
      </c>
      <c r="S8865" t="s">
        <v>31</v>
      </c>
    </row>
    <row r="8866" spans="1:19" x14ac:dyDescent="0.25">
      <c r="A8866" t="s">
        <v>312</v>
      </c>
      <c r="B8866" t="s">
        <v>15977</v>
      </c>
      <c r="C8866" t="s">
        <v>15978</v>
      </c>
      <c r="E8866" t="s">
        <v>15979</v>
      </c>
      <c r="F8866" t="s">
        <v>319</v>
      </c>
      <c r="G8866">
        <v>57717</v>
      </c>
      <c r="H8866">
        <v>44.685765000000004</v>
      </c>
      <c r="I8866">
        <v>-103.851832</v>
      </c>
      <c r="J8866" s="1" t="d">
        <v>2018-09-10</v>
      </c>
      <c r="K8866">
        <v>62873</v>
      </c>
      <c r="L8866" t="s">
        <v>30</v>
      </c>
      <c r="M8866" s="1" t="d">
        <v>2013-08-01</v>
      </c>
      <c r="N8866">
        <v>8</v>
      </c>
      <c r="O8866">
        <v>1</v>
      </c>
      <c r="P8866">
        <v>2013</v>
      </c>
      <c r="R8866" t="s">
        <v>26</v>
      </c>
      <c r="S8866" t="s">
        <v>31</v>
      </c>
    </row>
    <row r="8867" spans="1:19" x14ac:dyDescent="0.25">
      <c r="A8867" t="s">
        <v>19</v>
      </c>
      <c r="B8867" t="s">
        <v>16060</v>
      </c>
      <c r="C8867" t="s">
        <v>16061</v>
      </c>
      <c r="E8867" t="s">
        <v>666</v>
      </c>
      <c r="F8867" t="s">
        <v>59</v>
      </c>
      <c r="G8867">
        <v>43222</v>
      </c>
      <c r="H8867">
        <v>39.963771000000001</v>
      </c>
      <c r="I8867">
        <v>-83.040323999999998</v>
      </c>
      <c r="J8867" s="1" t="d">
        <v>2019-03-07</v>
      </c>
      <c r="K8867">
        <v>63016</v>
      </c>
      <c r="L8867" t="s">
        <v>71</v>
      </c>
      <c r="M8867" s="1" t="d">
        <v>2013-05-15</v>
      </c>
      <c r="N8867">
        <v>5</v>
      </c>
      <c r="O8867">
        <v>15</v>
      </c>
      <c r="P8867">
        <v>2013</v>
      </c>
      <c r="Q8867" t="s">
        <v>35</v>
      </c>
      <c r="R8867" t="s">
        <v>26</v>
      </c>
      <c r="S8867" t="s">
        <v>27</v>
      </c>
    </row>
    <row r="8868" spans="1:19" x14ac:dyDescent="0.25">
      <c r="A8868" t="s">
        <v>338</v>
      </c>
      <c r="B8868" t="s">
        <v>16152</v>
      </c>
      <c r="C8868" t="s">
        <v>16153</v>
      </c>
      <c r="E8868" t="s">
        <v>390</v>
      </c>
      <c r="F8868" t="s">
        <v>170</v>
      </c>
      <c r="G8868">
        <v>91101</v>
      </c>
      <c r="H8868">
        <v>34.145235</v>
      </c>
      <c r="I8868">
        <v>-118.13838</v>
      </c>
      <c r="J8868" s="1" t="d">
        <v>2018-11-08</v>
      </c>
      <c r="K8868">
        <v>63067</v>
      </c>
      <c r="L8868" t="s">
        <v>30</v>
      </c>
      <c r="M8868" s="1" t="d">
        <v>2013-07-01</v>
      </c>
      <c r="N8868">
        <v>7</v>
      </c>
      <c r="O8868">
        <v>1</v>
      </c>
      <c r="P8868">
        <v>2013</v>
      </c>
      <c r="R8868" t="s">
        <v>26</v>
      </c>
      <c r="S8868" t="s">
        <v>31</v>
      </c>
    </row>
    <row r="8869" spans="1:19" x14ac:dyDescent="0.25">
      <c r="A8869" t="s">
        <v>338</v>
      </c>
      <c r="B8869" t="s">
        <v>16154</v>
      </c>
      <c r="C8869" t="s">
        <v>16155</v>
      </c>
      <c r="E8869" t="s">
        <v>390</v>
      </c>
      <c r="F8869" t="s">
        <v>170</v>
      </c>
      <c r="G8869">
        <v>91101</v>
      </c>
      <c r="H8869">
        <v>34.144508000000002</v>
      </c>
      <c r="I8869">
        <v>-118.146478</v>
      </c>
      <c r="J8869" s="1" t="d">
        <v>2018-11-08</v>
      </c>
      <c r="K8869">
        <v>63068</v>
      </c>
      <c r="L8869" t="s">
        <v>30</v>
      </c>
      <c r="M8869" s="1" t="d">
        <v>2013-07-01</v>
      </c>
      <c r="N8869">
        <v>7</v>
      </c>
      <c r="O8869">
        <v>1</v>
      </c>
      <c r="P8869">
        <v>2013</v>
      </c>
      <c r="R8869" t="s">
        <v>26</v>
      </c>
      <c r="S8869" t="s">
        <v>31</v>
      </c>
    </row>
    <row r="8870" spans="1:19" x14ac:dyDescent="0.25">
      <c r="A8870" t="s">
        <v>312</v>
      </c>
      <c r="B8870" t="s">
        <v>2545</v>
      </c>
      <c r="C8870" t="s">
        <v>16166</v>
      </c>
      <c r="E8870" t="s">
        <v>211</v>
      </c>
      <c r="F8870" t="s">
        <v>212</v>
      </c>
      <c r="G8870">
        <v>27612</v>
      </c>
      <c r="H8870">
        <v>35.861511</v>
      </c>
      <c r="I8870">
        <v>-78.709288999999998</v>
      </c>
      <c r="J8870" s="1" t="d">
        <v>2018-07-09</v>
      </c>
      <c r="K8870">
        <v>63111</v>
      </c>
      <c r="L8870" t="s">
        <v>30</v>
      </c>
      <c r="M8870" s="1" t="d">
        <v>2013-01-01</v>
      </c>
      <c r="N8870">
        <v>1</v>
      </c>
      <c r="O8870">
        <v>1</v>
      </c>
      <c r="P8870">
        <v>2013</v>
      </c>
      <c r="R8870" t="s">
        <v>26</v>
      </c>
      <c r="S8870" t="s">
        <v>31</v>
      </c>
    </row>
    <row r="8871" spans="1:19" x14ac:dyDescent="0.25">
      <c r="A8871" t="s">
        <v>19</v>
      </c>
      <c r="B8871" t="s">
        <v>13067</v>
      </c>
      <c r="C8871" t="s">
        <v>13068</v>
      </c>
      <c r="D8871" t="s">
        <v>13069</v>
      </c>
      <c r="E8871" t="s">
        <v>1844</v>
      </c>
      <c r="F8871" t="s">
        <v>23</v>
      </c>
      <c r="G8871">
        <v>35611</v>
      </c>
      <c r="H8871">
        <v>34.818774670000003</v>
      </c>
      <c r="I8871">
        <v>-86.944936330000004</v>
      </c>
      <c r="J8871" s="1" t="d">
        <v>2018-10-04</v>
      </c>
      <c r="K8871">
        <v>63329</v>
      </c>
      <c r="L8871" t="s">
        <v>30</v>
      </c>
      <c r="M8871" s="1" t="d">
        <v>2013-05-01</v>
      </c>
      <c r="N8871">
        <v>5</v>
      </c>
      <c r="O8871">
        <v>1</v>
      </c>
      <c r="P8871">
        <v>2013</v>
      </c>
      <c r="Q8871" t="s">
        <v>35</v>
      </c>
      <c r="R8871" t="s">
        <v>26</v>
      </c>
      <c r="S8871" t="s">
        <v>27</v>
      </c>
    </row>
    <row r="8872" spans="1:19" x14ac:dyDescent="0.25">
      <c r="A8872" t="s">
        <v>19</v>
      </c>
      <c r="B8872" t="s">
        <v>13703</v>
      </c>
      <c r="C8872" t="s">
        <v>13704</v>
      </c>
      <c r="E8872" t="s">
        <v>13705</v>
      </c>
      <c r="F8872" t="s">
        <v>513</v>
      </c>
      <c r="G8872">
        <v>54868</v>
      </c>
      <c r="H8872">
        <v>45.474701000000003</v>
      </c>
      <c r="I8872">
        <v>-91.734468000000007</v>
      </c>
      <c r="J8872" s="1" t="d">
        <v>2018-11-08</v>
      </c>
      <c r="K8872">
        <v>63354</v>
      </c>
      <c r="L8872" t="s">
        <v>13706</v>
      </c>
      <c r="M8872" s="1" t="d">
        <v>2013-12-15</v>
      </c>
      <c r="N8872">
        <v>12</v>
      </c>
      <c r="O8872">
        <v>15</v>
      </c>
      <c r="P8872">
        <v>2013</v>
      </c>
      <c r="Q8872" t="s">
        <v>35</v>
      </c>
      <c r="R8872" t="s">
        <v>26</v>
      </c>
      <c r="S8872" t="s">
        <v>27</v>
      </c>
    </row>
    <row r="8873" spans="1:19" x14ac:dyDescent="0.25">
      <c r="A8873" t="s">
        <v>338</v>
      </c>
      <c r="B8873" t="s">
        <v>6943</v>
      </c>
      <c r="C8873" t="s">
        <v>16284</v>
      </c>
      <c r="E8873" t="s">
        <v>9344</v>
      </c>
      <c r="F8873" t="s">
        <v>129</v>
      </c>
      <c r="G8873">
        <v>80129</v>
      </c>
      <c r="H8873">
        <v>39.560344000000001</v>
      </c>
      <c r="I8873">
        <v>-105.00481000000001</v>
      </c>
      <c r="J8873" s="1" t="d">
        <v>2018-06-05</v>
      </c>
      <c r="K8873">
        <v>63364</v>
      </c>
      <c r="L8873" t="s">
        <v>30</v>
      </c>
      <c r="M8873" s="1" t="d">
        <v>2013-02-01</v>
      </c>
      <c r="N8873">
        <v>2</v>
      </c>
      <c r="O8873">
        <v>1</v>
      </c>
      <c r="P8873">
        <v>2013</v>
      </c>
      <c r="R8873" t="s">
        <v>26</v>
      </c>
      <c r="S8873" t="s">
        <v>31</v>
      </c>
    </row>
    <row r="8874" spans="1:19" x14ac:dyDescent="0.25">
      <c r="A8874" t="s">
        <v>338</v>
      </c>
      <c r="B8874" t="s">
        <v>16285</v>
      </c>
      <c r="C8874" t="s">
        <v>16286</v>
      </c>
      <c r="D8874" t="s">
        <v>16287</v>
      </c>
      <c r="E8874" t="s">
        <v>4739</v>
      </c>
      <c r="F8874" t="s">
        <v>212</v>
      </c>
      <c r="G8874">
        <v>28608</v>
      </c>
      <c r="H8874">
        <v>36.212468999999999</v>
      </c>
      <c r="I8874">
        <v>-81.680441999999999</v>
      </c>
      <c r="J8874" s="1" t="d">
        <v>2018-07-09</v>
      </c>
      <c r="K8874">
        <v>63368</v>
      </c>
      <c r="L8874" t="s">
        <v>30</v>
      </c>
      <c r="M8874" s="1" t="d">
        <v>2013-06-01</v>
      </c>
      <c r="N8874">
        <v>6</v>
      </c>
      <c r="O8874">
        <v>1</v>
      </c>
      <c r="P8874">
        <v>2013</v>
      </c>
      <c r="R8874" t="s">
        <v>26</v>
      </c>
      <c r="S8874" t="s">
        <v>31</v>
      </c>
    </row>
    <row r="8875" spans="1:19" x14ac:dyDescent="0.25">
      <c r="A8875" t="s">
        <v>338</v>
      </c>
      <c r="B8875" t="s">
        <v>16336</v>
      </c>
      <c r="C8875" t="s">
        <v>16337</v>
      </c>
      <c r="E8875" t="s">
        <v>10467</v>
      </c>
      <c r="F8875" t="s">
        <v>40</v>
      </c>
      <c r="G8875">
        <v>71730</v>
      </c>
      <c r="H8875">
        <v>33.208095999999998</v>
      </c>
      <c r="I8875">
        <v>-92.689847</v>
      </c>
      <c r="J8875" s="1" t="d">
        <v>2018-06-05</v>
      </c>
      <c r="K8875">
        <v>63391</v>
      </c>
      <c r="L8875" t="s">
        <v>30</v>
      </c>
      <c r="M8875" s="1" t="d">
        <v>2013-02-25</v>
      </c>
      <c r="N8875">
        <v>2</v>
      </c>
      <c r="O8875">
        <v>25</v>
      </c>
      <c r="P8875">
        <v>2013</v>
      </c>
      <c r="R8875" t="s">
        <v>26</v>
      </c>
      <c r="S8875" t="s">
        <v>31</v>
      </c>
    </row>
    <row r="8876" spans="1:19" x14ac:dyDescent="0.25">
      <c r="A8876" t="s">
        <v>338</v>
      </c>
      <c r="B8876" t="s">
        <v>16336</v>
      </c>
      <c r="C8876" t="s">
        <v>16337</v>
      </c>
      <c r="E8876" t="s">
        <v>10467</v>
      </c>
      <c r="F8876" t="s">
        <v>40</v>
      </c>
      <c r="G8876">
        <v>71730</v>
      </c>
      <c r="H8876">
        <v>33.208095999999998</v>
      </c>
      <c r="I8876">
        <v>-92.689847</v>
      </c>
      <c r="J8876" s="1" t="d">
        <v>2018-06-05</v>
      </c>
      <c r="K8876">
        <v>63392</v>
      </c>
      <c r="L8876" t="s">
        <v>30</v>
      </c>
      <c r="M8876" s="1" t="d">
        <v>2013-02-25</v>
      </c>
      <c r="N8876">
        <v>2</v>
      </c>
      <c r="O8876">
        <v>25</v>
      </c>
      <c r="P8876">
        <v>2013</v>
      </c>
      <c r="R8876" t="s">
        <v>26</v>
      </c>
      <c r="S8876" t="s">
        <v>27</v>
      </c>
    </row>
    <row r="8877" spans="1:19" x14ac:dyDescent="0.25">
      <c r="A8877" t="s">
        <v>338</v>
      </c>
      <c r="B8877" t="s">
        <v>6943</v>
      </c>
      <c r="C8877" t="s">
        <v>16284</v>
      </c>
      <c r="E8877" t="s">
        <v>9344</v>
      </c>
      <c r="F8877" t="s">
        <v>129</v>
      </c>
      <c r="G8877">
        <v>80129</v>
      </c>
      <c r="H8877">
        <v>39.560344000000001</v>
      </c>
      <c r="I8877">
        <v>-105.00481000000001</v>
      </c>
      <c r="J8877" s="1" t="d">
        <v>2018-06-05</v>
      </c>
      <c r="K8877">
        <v>63410</v>
      </c>
      <c r="L8877" t="s">
        <v>30</v>
      </c>
      <c r="M8877" s="1" t="d">
        <v>2013-02-04</v>
      </c>
      <c r="N8877">
        <v>2</v>
      </c>
      <c r="O8877">
        <v>4</v>
      </c>
      <c r="P8877">
        <v>2013</v>
      </c>
      <c r="R8877" t="s">
        <v>26</v>
      </c>
      <c r="S8877" t="s">
        <v>27</v>
      </c>
    </row>
    <row r="8878" spans="1:19" x14ac:dyDescent="0.25">
      <c r="A8878" t="s">
        <v>19</v>
      </c>
      <c r="B8878" t="s">
        <v>16364</v>
      </c>
      <c r="C8878" t="s">
        <v>16365</v>
      </c>
      <c r="E8878" t="s">
        <v>13862</v>
      </c>
      <c r="F8878" t="s">
        <v>75</v>
      </c>
      <c r="G8878">
        <v>88030</v>
      </c>
      <c r="H8878">
        <v>32.255842999999999</v>
      </c>
      <c r="I8878">
        <v>-107.74715500000001</v>
      </c>
      <c r="J8878" s="1" t="d">
        <v>2018-10-04</v>
      </c>
      <c r="K8878">
        <v>63449</v>
      </c>
      <c r="L8878" t="s">
        <v>30</v>
      </c>
      <c r="M8878" s="1" t="d">
        <v>2013-09-01</v>
      </c>
      <c r="N8878">
        <v>9</v>
      </c>
      <c r="O8878">
        <v>1</v>
      </c>
      <c r="P8878">
        <v>2013</v>
      </c>
      <c r="Q8878" t="s">
        <v>35</v>
      </c>
      <c r="R8878" t="s">
        <v>26</v>
      </c>
      <c r="S8878" t="s">
        <v>27</v>
      </c>
    </row>
    <row r="8879" spans="1:19" x14ac:dyDescent="0.25">
      <c r="A8879" t="s">
        <v>338</v>
      </c>
      <c r="B8879" t="s">
        <v>5781</v>
      </c>
      <c r="C8879" t="s">
        <v>16395</v>
      </c>
      <c r="D8879" t="s">
        <v>16396</v>
      </c>
      <c r="E8879" t="s">
        <v>9401</v>
      </c>
      <c r="F8879" t="s">
        <v>29</v>
      </c>
      <c r="G8879">
        <v>31404</v>
      </c>
      <c r="H8879">
        <v>32.044094999999999</v>
      </c>
      <c r="I8879">
        <v>-81.071494999999999</v>
      </c>
      <c r="J8879" s="1" t="d">
        <v>2018-10-04</v>
      </c>
      <c r="K8879">
        <v>63521</v>
      </c>
      <c r="L8879" t="s">
        <v>30</v>
      </c>
      <c r="M8879" s="1" t="d">
        <v>2013-09-01</v>
      </c>
      <c r="N8879">
        <v>9</v>
      </c>
      <c r="O8879">
        <v>1</v>
      </c>
      <c r="P8879">
        <v>2013</v>
      </c>
      <c r="R8879" t="s">
        <v>26</v>
      </c>
      <c r="S8879" t="s">
        <v>31</v>
      </c>
    </row>
    <row r="8880" spans="1:19" x14ac:dyDescent="0.25">
      <c r="A8880" t="s">
        <v>338</v>
      </c>
      <c r="B8880" t="s">
        <v>16397</v>
      </c>
      <c r="C8880" t="s">
        <v>16398</v>
      </c>
      <c r="E8880" t="s">
        <v>8332</v>
      </c>
      <c r="F8880" t="s">
        <v>29</v>
      </c>
      <c r="G8880">
        <v>30458</v>
      </c>
      <c r="H8880">
        <v>32.448106000000003</v>
      </c>
      <c r="I8880">
        <v>-81.779944</v>
      </c>
      <c r="J8880" s="1" t="d">
        <v>2018-10-04</v>
      </c>
      <c r="K8880">
        <v>63522</v>
      </c>
      <c r="L8880" t="s">
        <v>30</v>
      </c>
      <c r="M8880" s="1" t="d">
        <v>2013-09-01</v>
      </c>
      <c r="N8880">
        <v>9</v>
      </c>
      <c r="O8880">
        <v>1</v>
      </c>
      <c r="P8880">
        <v>2013</v>
      </c>
      <c r="R8880" t="s">
        <v>26</v>
      </c>
      <c r="S8880" t="s">
        <v>31</v>
      </c>
    </row>
    <row r="8881" spans="1:19" x14ac:dyDescent="0.25">
      <c r="A8881" t="s">
        <v>338</v>
      </c>
      <c r="B8881" t="s">
        <v>16430</v>
      </c>
      <c r="C8881" t="s">
        <v>16431</v>
      </c>
      <c r="E8881" t="s">
        <v>8918</v>
      </c>
      <c r="F8881" t="s">
        <v>59</v>
      </c>
      <c r="G8881">
        <v>44223</v>
      </c>
      <c r="H8881">
        <v>41.171588</v>
      </c>
      <c r="I8881">
        <v>-81.508324999999999</v>
      </c>
      <c r="J8881" s="1" t="d">
        <v>2018-03-08</v>
      </c>
      <c r="K8881">
        <v>63596</v>
      </c>
      <c r="L8881" t="s">
        <v>30</v>
      </c>
      <c r="M8881" s="1" t="d">
        <v>2013-04-01</v>
      </c>
      <c r="N8881">
        <v>4</v>
      </c>
      <c r="O8881">
        <v>1</v>
      </c>
      <c r="P8881">
        <v>2013</v>
      </c>
      <c r="R8881" t="s">
        <v>26</v>
      </c>
      <c r="S8881" t="s">
        <v>31</v>
      </c>
    </row>
    <row r="8882" spans="1:19" x14ac:dyDescent="0.25">
      <c r="A8882" t="s">
        <v>338</v>
      </c>
      <c r="B8882" t="s">
        <v>16432</v>
      </c>
      <c r="C8882" t="s">
        <v>16433</v>
      </c>
      <c r="E8882" t="s">
        <v>6794</v>
      </c>
      <c r="F8882" t="s">
        <v>280</v>
      </c>
      <c r="G8882">
        <v>37408</v>
      </c>
      <c r="H8882">
        <v>35.030949999999997</v>
      </c>
      <c r="I8882">
        <v>-85.305741999999995</v>
      </c>
      <c r="J8882" s="1" t="d">
        <v>2019-02-06</v>
      </c>
      <c r="K8882">
        <v>63597</v>
      </c>
      <c r="L8882" t="s">
        <v>103</v>
      </c>
      <c r="M8882" s="1" t="d">
        <v>2013-09-01</v>
      </c>
      <c r="N8882">
        <v>9</v>
      </c>
      <c r="O8882">
        <v>1</v>
      </c>
      <c r="P8882">
        <v>2013</v>
      </c>
      <c r="R8882" t="s">
        <v>26</v>
      </c>
      <c r="S8882" t="s">
        <v>31</v>
      </c>
    </row>
    <row r="8883" spans="1:19" x14ac:dyDescent="0.25">
      <c r="A8883" t="s">
        <v>338</v>
      </c>
      <c r="B8883" t="s">
        <v>16444</v>
      </c>
      <c r="C8883" t="s">
        <v>16445</v>
      </c>
      <c r="E8883" t="s">
        <v>8938</v>
      </c>
      <c r="F8883" t="s">
        <v>59</v>
      </c>
      <c r="G8883">
        <v>44124</v>
      </c>
      <c r="H8883">
        <v>41.519266000000002</v>
      </c>
      <c r="I8883">
        <v>-81.455387999999999</v>
      </c>
      <c r="J8883" s="1" t="d">
        <v>2019-01-10</v>
      </c>
      <c r="K8883">
        <v>63606</v>
      </c>
      <c r="L8883" t="s">
        <v>30</v>
      </c>
      <c r="M8883" s="1" t="d">
        <v>2013-06-01</v>
      </c>
      <c r="N8883">
        <v>6</v>
      </c>
      <c r="O8883">
        <v>1</v>
      </c>
      <c r="P8883">
        <v>2013</v>
      </c>
      <c r="R8883" t="s">
        <v>26</v>
      </c>
      <c r="S8883" t="s">
        <v>31</v>
      </c>
    </row>
    <row r="8884" spans="1:19" x14ac:dyDescent="0.25">
      <c r="A8884" t="s">
        <v>338</v>
      </c>
      <c r="B8884" t="s">
        <v>16461</v>
      </c>
      <c r="C8884" t="s">
        <v>16462</v>
      </c>
      <c r="E8884" t="s">
        <v>3539</v>
      </c>
      <c r="F8884" t="s">
        <v>119</v>
      </c>
      <c r="G8884">
        <v>55077</v>
      </c>
      <c r="H8884">
        <v>44.880515000000003</v>
      </c>
      <c r="I8884">
        <v>-93.080636999999996</v>
      </c>
      <c r="J8884" s="1" t="d">
        <v>2019-04-08</v>
      </c>
      <c r="K8884">
        <v>63615</v>
      </c>
      <c r="L8884" t="s">
        <v>24</v>
      </c>
      <c r="M8884" s="1" t="d">
        <v>2013-09-01</v>
      </c>
      <c r="N8884">
        <v>9</v>
      </c>
      <c r="O8884">
        <v>1</v>
      </c>
      <c r="P8884">
        <v>2013</v>
      </c>
      <c r="R8884" t="s">
        <v>26</v>
      </c>
      <c r="S8884" t="s">
        <v>31</v>
      </c>
    </row>
    <row r="8885" spans="1:19" x14ac:dyDescent="0.25">
      <c r="A8885" t="s">
        <v>338</v>
      </c>
      <c r="B8885" t="s">
        <v>16490</v>
      </c>
      <c r="C8885" t="s">
        <v>16491</v>
      </c>
      <c r="E8885" t="s">
        <v>5346</v>
      </c>
      <c r="F8885" t="s">
        <v>170</v>
      </c>
      <c r="G8885">
        <v>92867</v>
      </c>
      <c r="H8885">
        <v>33.807603</v>
      </c>
      <c r="I8885">
        <v>-117.866315</v>
      </c>
      <c r="J8885" s="1" t="d">
        <v>2018-05-03</v>
      </c>
      <c r="K8885">
        <v>63642</v>
      </c>
      <c r="L8885" t="s">
        <v>30</v>
      </c>
      <c r="M8885" s="1" t="d">
        <v>2013-03-13</v>
      </c>
      <c r="N8885">
        <v>3</v>
      </c>
      <c r="O8885">
        <v>13</v>
      </c>
      <c r="P8885">
        <v>2013</v>
      </c>
      <c r="R8885" t="s">
        <v>26</v>
      </c>
      <c r="S8885" t="s">
        <v>31</v>
      </c>
    </row>
    <row r="8886" spans="1:19" x14ac:dyDescent="0.25">
      <c r="A8886" t="s">
        <v>338</v>
      </c>
      <c r="B8886" t="s">
        <v>16494</v>
      </c>
      <c r="C8886" t="s">
        <v>16495</v>
      </c>
      <c r="E8886" t="s">
        <v>123</v>
      </c>
      <c r="F8886" t="s">
        <v>124</v>
      </c>
      <c r="G8886">
        <v>68134</v>
      </c>
      <c r="H8886">
        <v>41.291587</v>
      </c>
      <c r="I8886">
        <v>-96.022058999999999</v>
      </c>
      <c r="J8886" s="1" t="d">
        <v>2019-04-08</v>
      </c>
      <c r="K8886">
        <v>63644</v>
      </c>
      <c r="L8886" t="s">
        <v>24</v>
      </c>
      <c r="M8886" s="1" t="d">
        <v>2013-02-03</v>
      </c>
      <c r="N8886">
        <v>2</v>
      </c>
      <c r="O8886">
        <v>3</v>
      </c>
      <c r="P8886">
        <v>2013</v>
      </c>
      <c r="R8886" t="s">
        <v>26</v>
      </c>
      <c r="S8886" t="s">
        <v>31</v>
      </c>
    </row>
    <row r="8887" spans="1:19" x14ac:dyDescent="0.25">
      <c r="A8887" t="s">
        <v>338</v>
      </c>
      <c r="B8887" t="s">
        <v>16503</v>
      </c>
      <c r="C8887" t="s">
        <v>16504</v>
      </c>
      <c r="E8887" t="s">
        <v>2174</v>
      </c>
      <c r="F8887" t="s">
        <v>496</v>
      </c>
      <c r="G8887">
        <v>49148</v>
      </c>
      <c r="H8887">
        <v>42.912785</v>
      </c>
      <c r="I8887">
        <v>-85.742455000000007</v>
      </c>
      <c r="J8887" s="1" t="d">
        <v>2018-06-05</v>
      </c>
      <c r="K8887">
        <v>63651</v>
      </c>
      <c r="L8887" t="s">
        <v>30</v>
      </c>
      <c r="M8887" s="1" t="d">
        <v>2013-06-15</v>
      </c>
      <c r="N8887">
        <v>6</v>
      </c>
      <c r="O8887">
        <v>15</v>
      </c>
      <c r="P8887">
        <v>2013</v>
      </c>
      <c r="R8887" t="s">
        <v>26</v>
      </c>
      <c r="S8887" t="s">
        <v>31</v>
      </c>
    </row>
    <row r="8888" spans="1:19" x14ac:dyDescent="0.25">
      <c r="A8888" t="s">
        <v>338</v>
      </c>
      <c r="B8888" t="s">
        <v>16506</v>
      </c>
      <c r="C8888" t="s">
        <v>16507</v>
      </c>
      <c r="E8888" t="s">
        <v>909</v>
      </c>
      <c r="F8888" t="s">
        <v>170</v>
      </c>
      <c r="G8888">
        <v>90280</v>
      </c>
      <c r="H8888">
        <v>33.950114999999997</v>
      </c>
      <c r="I8888">
        <v>-118.166578</v>
      </c>
      <c r="J8888" s="1" t="d">
        <v>2018-05-03</v>
      </c>
      <c r="K8888">
        <v>63653</v>
      </c>
      <c r="L8888" t="s">
        <v>30</v>
      </c>
      <c r="M8888" s="1" t="d">
        <v>2013-12-01</v>
      </c>
      <c r="N8888">
        <v>12</v>
      </c>
      <c r="O8888">
        <v>1</v>
      </c>
      <c r="P8888">
        <v>2013</v>
      </c>
      <c r="R8888" t="s">
        <v>26</v>
      </c>
      <c r="S8888" t="s">
        <v>31</v>
      </c>
    </row>
    <row r="8889" spans="1:19" x14ac:dyDescent="0.25">
      <c r="A8889" t="s">
        <v>19</v>
      </c>
      <c r="B8889" t="s">
        <v>12574</v>
      </c>
      <c r="C8889" t="s">
        <v>12575</v>
      </c>
      <c r="E8889" t="s">
        <v>36</v>
      </c>
      <c r="F8889" t="s">
        <v>37</v>
      </c>
      <c r="G8889">
        <v>77013</v>
      </c>
      <c r="H8889">
        <v>29.793882</v>
      </c>
      <c r="I8889">
        <v>-95.266014999999996</v>
      </c>
      <c r="J8889" s="1" t="d">
        <v>2018-08-07</v>
      </c>
      <c r="K8889">
        <v>63680</v>
      </c>
      <c r="L8889" t="s">
        <v>30</v>
      </c>
      <c r="M8889" s="1" t="d">
        <v>2013-04-15</v>
      </c>
      <c r="N8889">
        <v>4</v>
      </c>
      <c r="O8889">
        <v>15</v>
      </c>
      <c r="P8889">
        <v>2013</v>
      </c>
      <c r="Q8889" t="s">
        <v>35</v>
      </c>
      <c r="R8889" t="s">
        <v>26</v>
      </c>
      <c r="S8889" t="s">
        <v>31</v>
      </c>
    </row>
    <row r="8890" spans="1:19" x14ac:dyDescent="0.25">
      <c r="A8890" t="s">
        <v>338</v>
      </c>
      <c r="B8890" t="s">
        <v>16569</v>
      </c>
      <c r="C8890" t="s">
        <v>16570</v>
      </c>
      <c r="E8890" t="s">
        <v>9728</v>
      </c>
      <c r="F8890" t="s">
        <v>88</v>
      </c>
      <c r="G8890">
        <v>63366</v>
      </c>
      <c r="H8890">
        <v>38.805132</v>
      </c>
      <c r="I8890">
        <v>-90.729088000000004</v>
      </c>
      <c r="J8890" s="1" t="d">
        <v>2019-01-10</v>
      </c>
      <c r="K8890">
        <v>63732</v>
      </c>
      <c r="L8890" t="s">
        <v>30</v>
      </c>
      <c r="M8890" s="1" t="d">
        <v>2013-01-25</v>
      </c>
      <c r="N8890">
        <v>1</v>
      </c>
      <c r="O8890">
        <v>25</v>
      </c>
      <c r="P8890">
        <v>2013</v>
      </c>
      <c r="R8890" t="s">
        <v>26</v>
      </c>
      <c r="S8890" t="s">
        <v>31</v>
      </c>
    </row>
    <row r="8891" spans="1:19" x14ac:dyDescent="0.25">
      <c r="A8891" t="s">
        <v>338</v>
      </c>
      <c r="B8891" t="s">
        <v>16571</v>
      </c>
      <c r="C8891" t="s">
        <v>16572</v>
      </c>
      <c r="D8891" t="s">
        <v>16573</v>
      </c>
      <c r="E8891" t="s">
        <v>87</v>
      </c>
      <c r="F8891" t="s">
        <v>88</v>
      </c>
      <c r="G8891">
        <v>63139</v>
      </c>
      <c r="H8891">
        <v>38.599549000000003</v>
      </c>
      <c r="I8891">
        <v>-90.270262000000002</v>
      </c>
      <c r="J8891" s="1" t="d">
        <v>2018-12-11</v>
      </c>
      <c r="K8891">
        <v>63733</v>
      </c>
      <c r="L8891" t="s">
        <v>30</v>
      </c>
      <c r="M8891" s="1" t="d">
        <v>2013-12-01</v>
      </c>
      <c r="N8891">
        <v>12</v>
      </c>
      <c r="O8891">
        <v>1</v>
      </c>
      <c r="P8891">
        <v>2013</v>
      </c>
      <c r="R8891" t="s">
        <v>26</v>
      </c>
      <c r="S8891" t="s">
        <v>31</v>
      </c>
    </row>
    <row r="8892" spans="1:19" x14ac:dyDescent="0.25">
      <c r="A8892" t="s">
        <v>338</v>
      </c>
      <c r="B8892" t="s">
        <v>16603</v>
      </c>
      <c r="C8892" t="s">
        <v>16604</v>
      </c>
      <c r="E8892" t="s">
        <v>7647</v>
      </c>
      <c r="F8892" t="s">
        <v>496</v>
      </c>
      <c r="G8892">
        <v>48185</v>
      </c>
      <c r="H8892">
        <v>42.326408999999998</v>
      </c>
      <c r="I8892">
        <v>-83.367413999999997</v>
      </c>
      <c r="J8892" s="1" t="d">
        <v>2018-12-11</v>
      </c>
      <c r="K8892">
        <v>63745</v>
      </c>
      <c r="L8892" t="s">
        <v>30</v>
      </c>
      <c r="M8892" s="1" t="d">
        <v>2013-01-01</v>
      </c>
      <c r="N8892">
        <v>1</v>
      </c>
      <c r="O8892">
        <v>1</v>
      </c>
      <c r="P8892">
        <v>2013</v>
      </c>
      <c r="R8892" t="s">
        <v>26</v>
      </c>
      <c r="S8892" t="s">
        <v>27</v>
      </c>
    </row>
    <row r="8893" spans="1:19" x14ac:dyDescent="0.25">
      <c r="A8893" t="s">
        <v>705</v>
      </c>
      <c r="B8893" t="s">
        <v>12060</v>
      </c>
      <c r="C8893" t="s">
        <v>12061</v>
      </c>
      <c r="E8893" t="s">
        <v>12062</v>
      </c>
      <c r="F8893" t="s">
        <v>513</v>
      </c>
      <c r="G8893">
        <v>53034</v>
      </c>
      <c r="H8893">
        <v>43.345891999999999</v>
      </c>
      <c r="I8893">
        <v>-88.603866999999994</v>
      </c>
      <c r="J8893" s="1" t="d">
        <v>2018-12-11</v>
      </c>
      <c r="K8893">
        <v>63796</v>
      </c>
      <c r="L8893" t="s">
        <v>30</v>
      </c>
      <c r="M8893" s="1" t="d">
        <v>2013-02-15</v>
      </c>
      <c r="N8893">
        <v>2</v>
      </c>
      <c r="O8893">
        <v>15</v>
      </c>
      <c r="P8893">
        <v>2013</v>
      </c>
      <c r="R8893" t="s">
        <v>26</v>
      </c>
      <c r="S8893" t="s">
        <v>31</v>
      </c>
    </row>
    <row r="8894" spans="1:19" x14ac:dyDescent="0.25">
      <c r="A8894" t="s">
        <v>338</v>
      </c>
      <c r="B8894" t="s">
        <v>16618</v>
      </c>
      <c r="C8894" t="s">
        <v>16619</v>
      </c>
      <c r="D8894" t="s">
        <v>16620</v>
      </c>
      <c r="E8894" t="s">
        <v>77</v>
      </c>
      <c r="F8894" t="s">
        <v>78</v>
      </c>
      <c r="G8894">
        <v>66212</v>
      </c>
      <c r="H8894">
        <v>38.960920999999999</v>
      </c>
      <c r="I8894">
        <v>-94.666647999999995</v>
      </c>
      <c r="J8894" s="1" t="d">
        <v>2018-07-09</v>
      </c>
      <c r="K8894">
        <v>63805</v>
      </c>
      <c r="L8894" t="s">
        <v>30</v>
      </c>
      <c r="M8894" s="1" t="d">
        <v>2013-07-15</v>
      </c>
      <c r="N8894">
        <v>7</v>
      </c>
      <c r="O8894">
        <v>15</v>
      </c>
      <c r="P8894">
        <v>2013</v>
      </c>
      <c r="R8894" t="s">
        <v>26</v>
      </c>
      <c r="S8894" t="s">
        <v>31</v>
      </c>
    </row>
    <row r="8895" spans="1:19" x14ac:dyDescent="0.25">
      <c r="A8895" t="s">
        <v>338</v>
      </c>
      <c r="B8895" t="s">
        <v>16626</v>
      </c>
      <c r="C8895" t="s">
        <v>16627</v>
      </c>
      <c r="E8895" t="s">
        <v>176</v>
      </c>
      <c r="F8895" t="s">
        <v>170</v>
      </c>
      <c r="G8895">
        <v>93907</v>
      </c>
      <c r="H8895">
        <v>36.715519999999998</v>
      </c>
      <c r="I8895">
        <v>-121.66280399999999</v>
      </c>
      <c r="J8895" s="1" t="d">
        <v>2018-05-03</v>
      </c>
      <c r="K8895">
        <v>63808</v>
      </c>
      <c r="L8895" t="s">
        <v>30</v>
      </c>
      <c r="M8895" s="1" t="d">
        <v>2013-01-01</v>
      </c>
      <c r="N8895">
        <v>1</v>
      </c>
      <c r="O8895">
        <v>1</v>
      </c>
      <c r="P8895">
        <v>2013</v>
      </c>
      <c r="R8895" t="s">
        <v>26</v>
      </c>
      <c r="S8895" t="s">
        <v>31</v>
      </c>
    </row>
    <row r="8896" spans="1:19" x14ac:dyDescent="0.25">
      <c r="A8896" t="s">
        <v>19</v>
      </c>
      <c r="B8896" t="s">
        <v>16651</v>
      </c>
      <c r="C8896" t="s">
        <v>16652</v>
      </c>
      <c r="E8896" t="s">
        <v>10605</v>
      </c>
      <c r="F8896" t="s">
        <v>170</v>
      </c>
      <c r="G8896">
        <v>93455</v>
      </c>
      <c r="H8896">
        <v>34.919891</v>
      </c>
      <c r="I8896">
        <v>-120.47825</v>
      </c>
      <c r="J8896" s="1" t="d">
        <v>2019-01-10</v>
      </c>
      <c r="K8896">
        <v>63859</v>
      </c>
      <c r="L8896" t="s">
        <v>30</v>
      </c>
      <c r="M8896" s="1" t="d">
        <v>2013-06-01</v>
      </c>
      <c r="N8896">
        <v>6</v>
      </c>
      <c r="O8896">
        <v>1</v>
      </c>
      <c r="P8896">
        <v>2013</v>
      </c>
      <c r="Q8896" t="s">
        <v>35</v>
      </c>
      <c r="R8896" t="s">
        <v>26</v>
      </c>
      <c r="S8896" t="s">
        <v>27</v>
      </c>
    </row>
    <row r="8897" spans="1:19" x14ac:dyDescent="0.25">
      <c r="A8897" t="s">
        <v>338</v>
      </c>
      <c r="B8897" t="s">
        <v>16683</v>
      </c>
      <c r="C8897" t="s">
        <v>16684</v>
      </c>
      <c r="D8897" t="s">
        <v>16685</v>
      </c>
      <c r="E8897" t="s">
        <v>1746</v>
      </c>
      <c r="F8897" t="s">
        <v>208</v>
      </c>
      <c r="G8897">
        <v>29407</v>
      </c>
      <c r="H8897">
        <v>32.783918999999997</v>
      </c>
      <c r="I8897">
        <v>-80.009749999999997</v>
      </c>
      <c r="J8897" s="1" t="d">
        <v>2019-02-06</v>
      </c>
      <c r="K8897">
        <v>63885</v>
      </c>
      <c r="L8897" t="s">
        <v>103</v>
      </c>
      <c r="M8897" s="1" t="d">
        <v>2013-02-01</v>
      </c>
      <c r="N8897">
        <v>2</v>
      </c>
      <c r="O8897">
        <v>1</v>
      </c>
      <c r="P8897">
        <v>2013</v>
      </c>
      <c r="R8897" t="s">
        <v>26</v>
      </c>
      <c r="S8897" t="s">
        <v>31</v>
      </c>
    </row>
    <row r="8898" spans="1:19" x14ac:dyDescent="0.25">
      <c r="A8898" t="s">
        <v>338</v>
      </c>
      <c r="B8898" t="s">
        <v>16690</v>
      </c>
      <c r="C8898" t="s">
        <v>16691</v>
      </c>
      <c r="E8898" t="s">
        <v>16692</v>
      </c>
      <c r="F8898" t="s">
        <v>373</v>
      </c>
      <c r="G8898">
        <v>62002</v>
      </c>
      <c r="H8898">
        <v>38.866723999999998</v>
      </c>
      <c r="I8898">
        <v>-90.140662000000006</v>
      </c>
      <c r="J8898" s="1" t="d">
        <v>2018-11-08</v>
      </c>
      <c r="K8898">
        <v>63931</v>
      </c>
      <c r="L8898" t="s">
        <v>30</v>
      </c>
      <c r="M8898" s="1" t="d">
        <v>2013-04-01</v>
      </c>
      <c r="N8898">
        <v>4</v>
      </c>
      <c r="O8898">
        <v>1</v>
      </c>
      <c r="P8898">
        <v>2013</v>
      </c>
      <c r="R8898" t="s">
        <v>26</v>
      </c>
      <c r="S8898" t="s">
        <v>31</v>
      </c>
    </row>
    <row r="8899" spans="1:19" x14ac:dyDescent="0.25">
      <c r="A8899" t="s">
        <v>338</v>
      </c>
      <c r="B8899" t="s">
        <v>16711</v>
      </c>
      <c r="C8899" t="s">
        <v>16712</v>
      </c>
      <c r="E8899" t="s">
        <v>16713</v>
      </c>
      <c r="F8899" t="s">
        <v>157</v>
      </c>
      <c r="G8899">
        <v>19320</v>
      </c>
      <c r="H8899">
        <v>39.992718000000004</v>
      </c>
      <c r="I8899">
        <v>-75.773874000000006</v>
      </c>
      <c r="J8899" s="1" t="d">
        <v>2019-02-06</v>
      </c>
      <c r="K8899">
        <v>63981</v>
      </c>
      <c r="L8899" t="s">
        <v>103</v>
      </c>
      <c r="M8899" s="1" t="d">
        <v>2013-10-01</v>
      </c>
      <c r="N8899">
        <v>10</v>
      </c>
      <c r="O8899">
        <v>1</v>
      </c>
      <c r="P8899">
        <v>2013</v>
      </c>
      <c r="R8899" t="s">
        <v>26</v>
      </c>
      <c r="S8899" t="s">
        <v>31</v>
      </c>
    </row>
    <row r="8900" spans="1:19" x14ac:dyDescent="0.25">
      <c r="A8900" t="s">
        <v>338</v>
      </c>
      <c r="B8900" t="s">
        <v>16714</v>
      </c>
      <c r="C8900" t="s">
        <v>16715</v>
      </c>
      <c r="D8900" t="s">
        <v>16716</v>
      </c>
      <c r="E8900" t="s">
        <v>16717</v>
      </c>
      <c r="F8900" t="s">
        <v>48</v>
      </c>
      <c r="G8900">
        <v>14818</v>
      </c>
      <c r="H8900">
        <v>42.417910999999997</v>
      </c>
      <c r="I8900">
        <v>-76.867321000000004</v>
      </c>
      <c r="J8900" s="1" t="d">
        <v>2018-12-11</v>
      </c>
      <c r="K8900">
        <v>63982</v>
      </c>
      <c r="L8900" t="s">
        <v>30</v>
      </c>
      <c r="M8900" s="1" t="d">
        <v>2013-09-01</v>
      </c>
      <c r="N8900">
        <v>9</v>
      </c>
      <c r="O8900">
        <v>1</v>
      </c>
      <c r="P8900">
        <v>2013</v>
      </c>
      <c r="R8900" t="s">
        <v>26</v>
      </c>
      <c r="S8900" t="s">
        <v>31</v>
      </c>
    </row>
    <row r="8901" spans="1:19" x14ac:dyDescent="0.25">
      <c r="A8901" t="s">
        <v>338</v>
      </c>
      <c r="B8901" t="s">
        <v>16728</v>
      </c>
      <c r="C8901" t="s">
        <v>16729</v>
      </c>
      <c r="D8901" t="s">
        <v>16730</v>
      </c>
      <c r="E8901" t="s">
        <v>402</v>
      </c>
      <c r="F8901" t="s">
        <v>48</v>
      </c>
      <c r="G8901">
        <v>14623</v>
      </c>
      <c r="H8901">
        <v>43.087789999999998</v>
      </c>
      <c r="I8901">
        <v>-77.674413000000001</v>
      </c>
      <c r="J8901" s="1" t="d">
        <v>2018-06-05</v>
      </c>
      <c r="K8901">
        <v>63988</v>
      </c>
      <c r="L8901" t="s">
        <v>30</v>
      </c>
      <c r="M8901" s="1" t="d">
        <v>2013-10-01</v>
      </c>
      <c r="N8901">
        <v>10</v>
      </c>
      <c r="O8901">
        <v>1</v>
      </c>
      <c r="P8901">
        <v>2013</v>
      </c>
      <c r="R8901" t="s">
        <v>26</v>
      </c>
      <c r="S8901" t="s">
        <v>31</v>
      </c>
    </row>
    <row r="8902" spans="1:19" x14ac:dyDescent="0.25">
      <c r="A8902" t="s">
        <v>338</v>
      </c>
      <c r="B8902" t="s">
        <v>16800</v>
      </c>
      <c r="C8902" t="s">
        <v>16801</v>
      </c>
      <c r="E8902" t="s">
        <v>15063</v>
      </c>
      <c r="F8902" t="s">
        <v>327</v>
      </c>
      <c r="G8902">
        <v>52060</v>
      </c>
      <c r="H8902">
        <v>42.049489999999999</v>
      </c>
      <c r="I8902">
        <v>-90.666430000000005</v>
      </c>
      <c r="J8902" s="1" t="d">
        <v>2019-03-07</v>
      </c>
      <c r="K8902">
        <v>64081</v>
      </c>
      <c r="L8902" t="s">
        <v>71</v>
      </c>
      <c r="M8902" s="1" t="d">
        <v>2013-12-12</v>
      </c>
      <c r="N8902">
        <v>12</v>
      </c>
      <c r="O8902">
        <v>12</v>
      </c>
      <c r="P8902">
        <v>2013</v>
      </c>
      <c r="R8902" t="s">
        <v>26</v>
      </c>
      <c r="S8902" t="s">
        <v>31</v>
      </c>
    </row>
    <row r="8903" spans="1:19" x14ac:dyDescent="0.25">
      <c r="A8903" t="s">
        <v>338</v>
      </c>
      <c r="B8903" t="s">
        <v>16815</v>
      </c>
      <c r="C8903" t="s">
        <v>16816</v>
      </c>
      <c r="E8903" t="s">
        <v>2269</v>
      </c>
      <c r="F8903" t="s">
        <v>37</v>
      </c>
      <c r="G8903">
        <v>75024</v>
      </c>
      <c r="H8903">
        <v>30.083257</v>
      </c>
      <c r="I8903">
        <v>-96.805731199999997</v>
      </c>
      <c r="J8903" s="1" t="d">
        <v>2019-04-08</v>
      </c>
      <c r="K8903">
        <v>64126</v>
      </c>
      <c r="L8903" t="s">
        <v>24</v>
      </c>
      <c r="M8903" s="1" t="d">
        <v>2013-08-09</v>
      </c>
      <c r="N8903">
        <v>8</v>
      </c>
      <c r="O8903">
        <v>9</v>
      </c>
      <c r="P8903">
        <v>2013</v>
      </c>
      <c r="R8903" t="s">
        <v>26</v>
      </c>
      <c r="S8903" t="s">
        <v>27</v>
      </c>
    </row>
    <row r="8904" spans="1:19" x14ac:dyDescent="0.25">
      <c r="A8904" t="s">
        <v>338</v>
      </c>
      <c r="B8904" t="s">
        <v>14285</v>
      </c>
      <c r="C8904" t="s">
        <v>14286</v>
      </c>
      <c r="D8904" t="s">
        <v>14287</v>
      </c>
      <c r="E8904" t="s">
        <v>8950</v>
      </c>
      <c r="F8904" t="s">
        <v>59</v>
      </c>
      <c r="G8904">
        <v>44035</v>
      </c>
      <c r="H8904">
        <v>41.422575999999999</v>
      </c>
      <c r="I8904">
        <v>-82.085606999999996</v>
      </c>
      <c r="J8904" s="1" t="d">
        <v>2018-03-08</v>
      </c>
      <c r="K8904">
        <v>64128</v>
      </c>
      <c r="L8904" t="s">
        <v>30</v>
      </c>
      <c r="M8904" s="1" t="d">
        <v>2013-04-01</v>
      </c>
      <c r="N8904">
        <v>4</v>
      </c>
      <c r="O8904">
        <v>1</v>
      </c>
      <c r="P8904">
        <v>2013</v>
      </c>
      <c r="R8904" t="s">
        <v>26</v>
      </c>
      <c r="S8904" t="s">
        <v>31</v>
      </c>
    </row>
    <row r="8905" spans="1:19" x14ac:dyDescent="0.25">
      <c r="A8905" t="s">
        <v>338</v>
      </c>
      <c r="B8905" t="s">
        <v>9376</v>
      </c>
      <c r="C8905" t="s">
        <v>16970</v>
      </c>
      <c r="E8905" t="s">
        <v>16971</v>
      </c>
      <c r="F8905" t="s">
        <v>157</v>
      </c>
      <c r="G8905">
        <v>15108</v>
      </c>
      <c r="H8905">
        <v>40.463583</v>
      </c>
      <c r="I8905">
        <v>-80.177254000000005</v>
      </c>
      <c r="J8905" s="1" t="d">
        <v>2018-11-08</v>
      </c>
      <c r="K8905">
        <v>64334</v>
      </c>
      <c r="L8905" t="s">
        <v>30</v>
      </c>
      <c r="M8905" s="1" t="d">
        <v>2013-07-29</v>
      </c>
      <c r="N8905">
        <v>7</v>
      </c>
      <c r="O8905">
        <v>29</v>
      </c>
      <c r="P8905">
        <v>2013</v>
      </c>
      <c r="R8905" t="s">
        <v>26</v>
      </c>
      <c r="S8905" t="s">
        <v>31</v>
      </c>
    </row>
    <row r="8906" spans="1:19" x14ac:dyDescent="0.25">
      <c r="A8906" t="s">
        <v>338</v>
      </c>
      <c r="B8906" t="s">
        <v>16972</v>
      </c>
      <c r="C8906" t="s">
        <v>16973</v>
      </c>
      <c r="E8906" t="s">
        <v>14575</v>
      </c>
      <c r="F8906" t="s">
        <v>157</v>
      </c>
      <c r="G8906">
        <v>15071</v>
      </c>
      <c r="H8906">
        <v>40.414054999999998</v>
      </c>
      <c r="I8906">
        <v>-80.190815999999998</v>
      </c>
      <c r="J8906" s="1" t="d">
        <v>2018-08-07</v>
      </c>
      <c r="K8906">
        <v>64335</v>
      </c>
      <c r="L8906" t="s">
        <v>30</v>
      </c>
      <c r="M8906" s="1" t="d">
        <v>2013-03-01</v>
      </c>
      <c r="N8906">
        <v>3</v>
      </c>
      <c r="O8906">
        <v>1</v>
      </c>
      <c r="P8906">
        <v>2013</v>
      </c>
      <c r="R8906" t="s">
        <v>26</v>
      </c>
      <c r="S8906" t="s">
        <v>31</v>
      </c>
    </row>
    <row r="8907" spans="1:19" x14ac:dyDescent="0.25">
      <c r="A8907" t="s">
        <v>338</v>
      </c>
      <c r="B8907" t="s">
        <v>16976</v>
      </c>
      <c r="C8907" t="s">
        <v>16977</v>
      </c>
      <c r="E8907" t="s">
        <v>16978</v>
      </c>
      <c r="F8907" t="s">
        <v>157</v>
      </c>
      <c r="G8907">
        <v>15017</v>
      </c>
      <c r="H8907">
        <v>40.316757000000003</v>
      </c>
      <c r="I8907">
        <v>-80.121906999999993</v>
      </c>
      <c r="J8907" s="1" t="d">
        <v>2018-08-07</v>
      </c>
      <c r="K8907">
        <v>64337</v>
      </c>
      <c r="L8907" t="s">
        <v>30</v>
      </c>
      <c r="M8907" s="1" t="d">
        <v>2013-03-01</v>
      </c>
      <c r="N8907">
        <v>3</v>
      </c>
      <c r="O8907">
        <v>1</v>
      </c>
      <c r="P8907">
        <v>2013</v>
      </c>
      <c r="R8907" t="s">
        <v>26</v>
      </c>
      <c r="S8907" t="s">
        <v>31</v>
      </c>
    </row>
    <row r="8908" spans="1:19" x14ac:dyDescent="0.25">
      <c r="A8908" t="s">
        <v>338</v>
      </c>
      <c r="B8908" t="s">
        <v>16979</v>
      </c>
      <c r="C8908" t="s">
        <v>16980</v>
      </c>
      <c r="E8908" t="s">
        <v>1485</v>
      </c>
      <c r="F8908" t="s">
        <v>157</v>
      </c>
      <c r="G8908">
        <v>15206</v>
      </c>
      <c r="H8908">
        <v>40.484414999999998</v>
      </c>
      <c r="I8908">
        <v>-79.922432999999998</v>
      </c>
      <c r="J8908" s="1" t="d">
        <v>2018-09-10</v>
      </c>
      <c r="K8908">
        <v>64338</v>
      </c>
      <c r="L8908" t="s">
        <v>30</v>
      </c>
      <c r="M8908" s="1" t="d">
        <v>2013-06-12</v>
      </c>
      <c r="N8908">
        <v>6</v>
      </c>
      <c r="O8908">
        <v>12</v>
      </c>
      <c r="P8908">
        <v>2013</v>
      </c>
      <c r="R8908" t="s">
        <v>26</v>
      </c>
      <c r="S8908" t="s">
        <v>31</v>
      </c>
    </row>
    <row r="8909" spans="1:19" x14ac:dyDescent="0.25">
      <c r="A8909" t="s">
        <v>338</v>
      </c>
      <c r="B8909" t="s">
        <v>16988</v>
      </c>
      <c r="C8909" t="s">
        <v>16989</v>
      </c>
      <c r="D8909" t="s">
        <v>16990</v>
      </c>
      <c r="E8909" t="s">
        <v>1485</v>
      </c>
      <c r="F8909" t="s">
        <v>157</v>
      </c>
      <c r="G8909">
        <v>15212</v>
      </c>
      <c r="H8909">
        <v>40.4456737</v>
      </c>
      <c r="I8909">
        <v>-80.018099599999999</v>
      </c>
      <c r="J8909" s="1" t="d">
        <v>2018-08-07</v>
      </c>
      <c r="K8909">
        <v>64343</v>
      </c>
      <c r="L8909" t="s">
        <v>30</v>
      </c>
      <c r="M8909" s="1" t="d">
        <v>2013-08-30</v>
      </c>
      <c r="N8909">
        <v>8</v>
      </c>
      <c r="O8909">
        <v>30</v>
      </c>
      <c r="P8909">
        <v>2013</v>
      </c>
      <c r="R8909" t="s">
        <v>26</v>
      </c>
      <c r="S8909" t="s">
        <v>31</v>
      </c>
    </row>
    <row r="8910" spans="1:19" x14ac:dyDescent="0.25">
      <c r="A8910" t="s">
        <v>338</v>
      </c>
      <c r="B8910" t="s">
        <v>16991</v>
      </c>
      <c r="C8910" t="s">
        <v>16992</v>
      </c>
      <c r="E8910" t="s">
        <v>16993</v>
      </c>
      <c r="F8910" t="s">
        <v>157</v>
      </c>
      <c r="G8910">
        <v>15317</v>
      </c>
      <c r="H8910">
        <v>40.278882000000003</v>
      </c>
      <c r="I8910">
        <v>-80.163933</v>
      </c>
      <c r="J8910" s="1" t="d">
        <v>2019-01-10</v>
      </c>
      <c r="K8910">
        <v>64345</v>
      </c>
      <c r="L8910" t="s">
        <v>30</v>
      </c>
      <c r="M8910" s="1" t="d">
        <v>2013-08-30</v>
      </c>
      <c r="N8910">
        <v>8</v>
      </c>
      <c r="O8910">
        <v>30</v>
      </c>
      <c r="P8910">
        <v>2013</v>
      </c>
      <c r="R8910" t="s">
        <v>26</v>
      </c>
      <c r="S8910" t="s">
        <v>27</v>
      </c>
    </row>
    <row r="8911" spans="1:19" x14ac:dyDescent="0.25">
      <c r="A8911" t="s">
        <v>338</v>
      </c>
      <c r="B8911" t="s">
        <v>17038</v>
      </c>
      <c r="C8911" t="s">
        <v>17039</v>
      </c>
      <c r="E8911" t="s">
        <v>4433</v>
      </c>
      <c r="F8911" t="s">
        <v>40</v>
      </c>
      <c r="G8911">
        <v>72762</v>
      </c>
      <c r="H8911">
        <v>36.193567999999999</v>
      </c>
      <c r="I8911">
        <v>-94.176519999999996</v>
      </c>
      <c r="J8911" s="1" t="d">
        <v>2019-04-08</v>
      </c>
      <c r="K8911">
        <v>64384</v>
      </c>
      <c r="L8911" t="s">
        <v>24</v>
      </c>
      <c r="M8911" s="1" t="d">
        <v>2013-06-01</v>
      </c>
      <c r="N8911">
        <v>6</v>
      </c>
      <c r="O8911">
        <v>1</v>
      </c>
      <c r="P8911">
        <v>2013</v>
      </c>
      <c r="R8911" t="s">
        <v>26</v>
      </c>
      <c r="S8911" t="s">
        <v>27</v>
      </c>
    </row>
    <row r="8912" spans="1:19" x14ac:dyDescent="0.25">
      <c r="A8912" t="s">
        <v>338</v>
      </c>
      <c r="B8912" t="s">
        <v>17043</v>
      </c>
      <c r="C8912" t="s">
        <v>10767</v>
      </c>
      <c r="E8912" t="s">
        <v>549</v>
      </c>
      <c r="F8912" t="s">
        <v>40</v>
      </c>
      <c r="G8912">
        <v>72801</v>
      </c>
      <c r="H8912">
        <v>35.277594000000001</v>
      </c>
      <c r="I8912">
        <v>-93.110984999999999</v>
      </c>
      <c r="J8912" s="1" t="d">
        <v>2019-02-06</v>
      </c>
      <c r="K8912">
        <v>64387</v>
      </c>
      <c r="L8912" t="s">
        <v>103</v>
      </c>
      <c r="M8912" s="1" t="d">
        <v>2013-06-01</v>
      </c>
      <c r="N8912">
        <v>6</v>
      </c>
      <c r="O8912">
        <v>1</v>
      </c>
      <c r="P8912">
        <v>2013</v>
      </c>
      <c r="R8912" t="s">
        <v>26</v>
      </c>
      <c r="S8912" t="s">
        <v>31</v>
      </c>
    </row>
    <row r="8913" spans="1:19" x14ac:dyDescent="0.25">
      <c r="A8913" t="s">
        <v>338</v>
      </c>
      <c r="B8913" t="s">
        <v>17046</v>
      </c>
      <c r="C8913" t="s">
        <v>17047</v>
      </c>
      <c r="D8913" t="s">
        <v>17048</v>
      </c>
      <c r="E8913" t="s">
        <v>1846</v>
      </c>
      <c r="F8913" t="s">
        <v>40</v>
      </c>
      <c r="G8913">
        <v>72401</v>
      </c>
      <c r="H8913">
        <v>35.817357000000001</v>
      </c>
      <c r="I8913">
        <v>-90.730643999999998</v>
      </c>
      <c r="J8913" s="1" t="d">
        <v>2019-04-08</v>
      </c>
      <c r="K8913">
        <v>64390</v>
      </c>
      <c r="L8913" t="s">
        <v>24</v>
      </c>
      <c r="M8913" s="1" t="d">
        <v>2013-01-01</v>
      </c>
      <c r="N8913">
        <v>1</v>
      </c>
      <c r="O8913">
        <v>1</v>
      </c>
      <c r="P8913">
        <v>2013</v>
      </c>
      <c r="R8913" t="s">
        <v>26</v>
      </c>
      <c r="S8913" t="s">
        <v>31</v>
      </c>
    </row>
    <row r="8914" spans="1:19" x14ac:dyDescent="0.25">
      <c r="A8914" t="s">
        <v>338</v>
      </c>
      <c r="B8914" t="s">
        <v>17049</v>
      </c>
      <c r="C8914" t="s">
        <v>17050</v>
      </c>
      <c r="D8914" t="s">
        <v>8156</v>
      </c>
      <c r="E8914" t="s">
        <v>17051</v>
      </c>
      <c r="F8914" t="s">
        <v>40</v>
      </c>
      <c r="G8914">
        <v>72396</v>
      </c>
      <c r="H8914">
        <v>35.237949999999998</v>
      </c>
      <c r="I8914">
        <v>-90.791657000000001</v>
      </c>
      <c r="J8914" s="1" t="d">
        <v>2019-04-08</v>
      </c>
      <c r="K8914">
        <v>64391</v>
      </c>
      <c r="L8914" t="s">
        <v>24</v>
      </c>
      <c r="M8914" s="1" t="d">
        <v>2013-01-01</v>
      </c>
      <c r="N8914">
        <v>1</v>
      </c>
      <c r="O8914">
        <v>1</v>
      </c>
      <c r="P8914">
        <v>2013</v>
      </c>
      <c r="R8914" t="s">
        <v>26</v>
      </c>
      <c r="S8914" t="s">
        <v>31</v>
      </c>
    </row>
    <row r="8915" spans="1:19" x14ac:dyDescent="0.25">
      <c r="A8915" t="s">
        <v>338</v>
      </c>
      <c r="B8915" t="s">
        <v>17084</v>
      </c>
      <c r="C8915" t="s">
        <v>17085</v>
      </c>
      <c r="E8915" t="s">
        <v>17086</v>
      </c>
      <c r="F8915" t="s">
        <v>119</v>
      </c>
      <c r="G8915">
        <v>56313</v>
      </c>
      <c r="H8915">
        <v>45.786248000000001</v>
      </c>
      <c r="I8915">
        <v>-93.552278000000001</v>
      </c>
      <c r="J8915" s="1" t="d">
        <v>2018-03-08</v>
      </c>
      <c r="K8915">
        <v>64413</v>
      </c>
      <c r="L8915" t="s">
        <v>17087</v>
      </c>
      <c r="M8915" s="1" t="d">
        <v>2013-09-01</v>
      </c>
      <c r="N8915">
        <v>9</v>
      </c>
      <c r="O8915">
        <v>1</v>
      </c>
      <c r="P8915">
        <v>2013</v>
      </c>
      <c r="R8915" t="s">
        <v>26</v>
      </c>
      <c r="S8915" t="s">
        <v>31</v>
      </c>
    </row>
    <row r="8916" spans="1:19" x14ac:dyDescent="0.25">
      <c r="A8916" t="s">
        <v>338</v>
      </c>
      <c r="B8916" t="s">
        <v>17088</v>
      </c>
      <c r="C8916" t="s">
        <v>17089</v>
      </c>
      <c r="E8916" t="s">
        <v>11974</v>
      </c>
      <c r="F8916" t="s">
        <v>119</v>
      </c>
      <c r="G8916">
        <v>55445</v>
      </c>
      <c r="H8916">
        <v>45.093975</v>
      </c>
      <c r="I8916">
        <v>-93.372254999999996</v>
      </c>
      <c r="J8916" s="1" t="d">
        <v>2018-07-09</v>
      </c>
      <c r="K8916">
        <v>64414</v>
      </c>
      <c r="L8916" t="s">
        <v>30</v>
      </c>
      <c r="M8916" s="1" t="d">
        <v>2013-09-01</v>
      </c>
      <c r="N8916">
        <v>9</v>
      </c>
      <c r="O8916">
        <v>1</v>
      </c>
      <c r="P8916">
        <v>2013</v>
      </c>
      <c r="R8916" t="s">
        <v>26</v>
      </c>
      <c r="S8916" t="s">
        <v>31</v>
      </c>
    </row>
    <row r="8917" spans="1:19" x14ac:dyDescent="0.25">
      <c r="A8917" t="s">
        <v>338</v>
      </c>
      <c r="B8917" t="s">
        <v>866</v>
      </c>
      <c r="C8917" t="s">
        <v>867</v>
      </c>
      <c r="D8917" t="s">
        <v>17090</v>
      </c>
      <c r="E8917" t="s">
        <v>869</v>
      </c>
      <c r="F8917" t="s">
        <v>170</v>
      </c>
      <c r="G8917">
        <v>93012</v>
      </c>
      <c r="H8917">
        <v>34.165492999999998</v>
      </c>
      <c r="I8917">
        <v>-119.04505</v>
      </c>
      <c r="J8917" s="1" t="d">
        <v>2018-04-03</v>
      </c>
      <c r="K8917">
        <v>64416</v>
      </c>
      <c r="L8917" t="s">
        <v>30</v>
      </c>
      <c r="M8917" s="1" t="d">
        <v>2013-09-01</v>
      </c>
      <c r="N8917">
        <v>9</v>
      </c>
      <c r="O8917">
        <v>1</v>
      </c>
      <c r="P8917">
        <v>2013</v>
      </c>
      <c r="R8917" t="s">
        <v>26</v>
      </c>
      <c r="S8917" t="s">
        <v>31</v>
      </c>
    </row>
    <row r="8918" spans="1:19" x14ac:dyDescent="0.25">
      <c r="A8918" t="s">
        <v>338</v>
      </c>
      <c r="B8918" t="s">
        <v>866</v>
      </c>
      <c r="C8918" t="s">
        <v>867</v>
      </c>
      <c r="D8918" t="s">
        <v>17091</v>
      </c>
      <c r="E8918" t="s">
        <v>869</v>
      </c>
      <c r="F8918" t="s">
        <v>170</v>
      </c>
      <c r="G8918">
        <v>93012</v>
      </c>
      <c r="H8918">
        <v>34.165492999999998</v>
      </c>
      <c r="I8918">
        <v>-119.04505</v>
      </c>
      <c r="J8918" s="1" t="d">
        <v>2018-04-03</v>
      </c>
      <c r="K8918">
        <v>64417</v>
      </c>
      <c r="L8918" t="s">
        <v>30</v>
      </c>
      <c r="M8918" s="1" t="d">
        <v>2013-09-01</v>
      </c>
      <c r="N8918">
        <v>9</v>
      </c>
      <c r="O8918">
        <v>1</v>
      </c>
      <c r="P8918">
        <v>2013</v>
      </c>
      <c r="R8918" t="s">
        <v>26</v>
      </c>
      <c r="S8918" t="s">
        <v>31</v>
      </c>
    </row>
    <row r="8919" spans="1:19" x14ac:dyDescent="0.25">
      <c r="A8919" t="s">
        <v>338</v>
      </c>
      <c r="B8919" t="s">
        <v>17115</v>
      </c>
      <c r="C8919" t="s">
        <v>17116</v>
      </c>
      <c r="D8919" t="s">
        <v>17117</v>
      </c>
      <c r="E8919" t="s">
        <v>17118</v>
      </c>
      <c r="F8919" t="s">
        <v>170</v>
      </c>
      <c r="G8919">
        <v>95694</v>
      </c>
      <c r="H8919">
        <v>38.521374000000002</v>
      </c>
      <c r="I8919">
        <v>-121.96803199999999</v>
      </c>
      <c r="J8919" s="1" t="d">
        <v>2018-05-03</v>
      </c>
      <c r="K8919">
        <v>64498</v>
      </c>
      <c r="L8919" t="s">
        <v>30</v>
      </c>
      <c r="M8919" s="1" t="d">
        <v>2013-12-01</v>
      </c>
      <c r="N8919">
        <v>12</v>
      </c>
      <c r="O8919">
        <v>1</v>
      </c>
      <c r="P8919">
        <v>2013</v>
      </c>
      <c r="R8919" t="s">
        <v>26</v>
      </c>
      <c r="S8919" t="s">
        <v>31</v>
      </c>
    </row>
    <row r="8920" spans="1:19" x14ac:dyDescent="0.25">
      <c r="A8920" t="s">
        <v>338</v>
      </c>
      <c r="B8920" t="s">
        <v>17125</v>
      </c>
      <c r="C8920" t="s">
        <v>17126</v>
      </c>
      <c r="E8920" t="s">
        <v>1802</v>
      </c>
      <c r="F8920" t="s">
        <v>212</v>
      </c>
      <c r="G8920">
        <v>28806</v>
      </c>
      <c r="H8920">
        <v>35.550683999999997</v>
      </c>
      <c r="I8920">
        <v>-82.601894000000001</v>
      </c>
      <c r="J8920" s="1" t="d">
        <v>2019-02-06</v>
      </c>
      <c r="K8920">
        <v>64510</v>
      </c>
      <c r="L8920" t="s">
        <v>103</v>
      </c>
      <c r="M8920" s="1" t="d">
        <v>2013-12-01</v>
      </c>
      <c r="N8920">
        <v>12</v>
      </c>
      <c r="O8920">
        <v>1</v>
      </c>
      <c r="P8920">
        <v>2013</v>
      </c>
      <c r="R8920" t="s">
        <v>26</v>
      </c>
      <c r="S8920" t="s">
        <v>27</v>
      </c>
    </row>
    <row r="8921" spans="1:19" x14ac:dyDescent="0.25">
      <c r="A8921" t="s">
        <v>338</v>
      </c>
      <c r="B8921" t="s">
        <v>17138</v>
      </c>
      <c r="C8921" t="s">
        <v>17139</v>
      </c>
      <c r="E8921" t="s">
        <v>1735</v>
      </c>
      <c r="F8921" t="s">
        <v>78</v>
      </c>
      <c r="G8921">
        <v>67502</v>
      </c>
      <c r="H8921">
        <v>38.090200000000003</v>
      </c>
      <c r="I8921">
        <v>-97.871450999999993</v>
      </c>
      <c r="J8921" s="1" t="d">
        <v>2018-04-03</v>
      </c>
      <c r="K8921">
        <v>64538</v>
      </c>
      <c r="L8921" t="s">
        <v>30</v>
      </c>
      <c r="M8921" s="1" t="d">
        <v>2013-12-01</v>
      </c>
      <c r="N8921">
        <v>12</v>
      </c>
      <c r="O8921">
        <v>1</v>
      </c>
      <c r="P8921">
        <v>2013</v>
      </c>
      <c r="R8921" t="s">
        <v>26</v>
      </c>
      <c r="S8921" t="s">
        <v>27</v>
      </c>
    </row>
    <row r="8922" spans="1:19" x14ac:dyDescent="0.25">
      <c r="A8922" t="s">
        <v>338</v>
      </c>
      <c r="B8922" t="s">
        <v>17140</v>
      </c>
      <c r="C8922" t="s">
        <v>17141</v>
      </c>
      <c r="D8922" t="s">
        <v>17142</v>
      </c>
      <c r="E8922" t="s">
        <v>17143</v>
      </c>
      <c r="F8922" t="s">
        <v>78</v>
      </c>
      <c r="G8922">
        <v>66762</v>
      </c>
      <c r="H8922">
        <v>37.386637999999998</v>
      </c>
      <c r="I8922">
        <v>-94.710357000000002</v>
      </c>
      <c r="J8922" s="1" t="d">
        <v>2018-04-03</v>
      </c>
      <c r="K8922">
        <v>64539</v>
      </c>
      <c r="L8922" t="s">
        <v>30</v>
      </c>
      <c r="M8922" s="1" t="d">
        <v>2013-12-01</v>
      </c>
      <c r="N8922">
        <v>12</v>
      </c>
      <c r="O8922">
        <v>1</v>
      </c>
      <c r="P8922">
        <v>2013</v>
      </c>
      <c r="R8922" t="s">
        <v>26</v>
      </c>
      <c r="S8922" t="s">
        <v>31</v>
      </c>
    </row>
    <row r="8923" spans="1:19" x14ac:dyDescent="0.25">
      <c r="A8923" t="s">
        <v>338</v>
      </c>
      <c r="B8923" t="s">
        <v>17144</v>
      </c>
      <c r="C8923" t="s">
        <v>17145</v>
      </c>
      <c r="E8923" t="s">
        <v>17146</v>
      </c>
      <c r="F8923" t="s">
        <v>78</v>
      </c>
      <c r="G8923">
        <v>67357</v>
      </c>
      <c r="H8923">
        <v>37.373189000000004</v>
      </c>
      <c r="I8923">
        <v>-95.262513999999996</v>
      </c>
      <c r="J8923" s="1" t="d">
        <v>2018-04-03</v>
      </c>
      <c r="K8923">
        <v>64540</v>
      </c>
      <c r="L8923" t="s">
        <v>30</v>
      </c>
      <c r="M8923" s="1" t="d">
        <v>2013-12-01</v>
      </c>
      <c r="N8923">
        <v>12</v>
      </c>
      <c r="O8923">
        <v>1</v>
      </c>
      <c r="P8923">
        <v>2013</v>
      </c>
      <c r="R8923" t="s">
        <v>26</v>
      </c>
      <c r="S8923" t="s">
        <v>27</v>
      </c>
    </row>
    <row r="8924" spans="1:19" x14ac:dyDescent="0.25">
      <c r="A8924" t="s">
        <v>338</v>
      </c>
      <c r="B8924" t="s">
        <v>17147</v>
      </c>
      <c r="C8924" t="s">
        <v>17148</v>
      </c>
      <c r="E8924" t="s">
        <v>1068</v>
      </c>
      <c r="F8924" t="s">
        <v>78</v>
      </c>
      <c r="G8924">
        <v>67203</v>
      </c>
      <c r="H8924">
        <v>37.691343000000003</v>
      </c>
      <c r="I8924">
        <v>-97.346264000000005</v>
      </c>
      <c r="J8924" s="1" t="d">
        <v>2018-04-03</v>
      </c>
      <c r="K8924">
        <v>64541</v>
      </c>
      <c r="L8924" t="s">
        <v>30</v>
      </c>
      <c r="M8924" s="1" t="d">
        <v>2013-12-01</v>
      </c>
      <c r="N8924">
        <v>12</v>
      </c>
      <c r="O8924">
        <v>1</v>
      </c>
      <c r="P8924">
        <v>2013</v>
      </c>
      <c r="R8924" t="s">
        <v>26</v>
      </c>
      <c r="S8924" t="s">
        <v>27</v>
      </c>
    </row>
    <row r="8925" spans="1:19" x14ac:dyDescent="0.25">
      <c r="A8925" t="s">
        <v>19</v>
      </c>
      <c r="B8925" t="s">
        <v>17298</v>
      </c>
      <c r="C8925" t="s">
        <v>17299</v>
      </c>
      <c r="E8925" t="s">
        <v>17300</v>
      </c>
      <c r="F8925" t="s">
        <v>23</v>
      </c>
      <c r="G8925">
        <v>35967</v>
      </c>
      <c r="H8925">
        <v>34.489747000000001</v>
      </c>
      <c r="I8925">
        <v>-85.680013000000002</v>
      </c>
      <c r="J8925" s="1" t="d">
        <v>2018-11-08</v>
      </c>
      <c r="K8925">
        <v>64851</v>
      </c>
      <c r="L8925" t="s">
        <v>30</v>
      </c>
      <c r="M8925" s="1" t="d">
        <v>2013-10-15</v>
      </c>
      <c r="N8925">
        <v>10</v>
      </c>
      <c r="O8925">
        <v>15</v>
      </c>
      <c r="P8925">
        <v>2013</v>
      </c>
      <c r="Q8925" t="s">
        <v>35</v>
      </c>
      <c r="R8925" t="s">
        <v>26</v>
      </c>
      <c r="S8925" t="s">
        <v>27</v>
      </c>
    </row>
    <row r="8926" spans="1:19" x14ac:dyDescent="0.25">
      <c r="A8926" t="s">
        <v>338</v>
      </c>
      <c r="B8926" t="s">
        <v>17423</v>
      </c>
      <c r="C8926" t="s">
        <v>17424</v>
      </c>
      <c r="E8926" t="s">
        <v>227</v>
      </c>
      <c r="F8926" t="s">
        <v>170</v>
      </c>
      <c r="G8926">
        <v>90403</v>
      </c>
      <c r="H8926">
        <v>34.014299000000001</v>
      </c>
      <c r="I8926">
        <v>-118.49638</v>
      </c>
      <c r="J8926" s="1" t="d">
        <v>2019-04-08</v>
      </c>
      <c r="K8926">
        <v>65080</v>
      </c>
      <c r="L8926" t="s">
        <v>24</v>
      </c>
      <c r="M8926" s="1" t="d">
        <v>2013-01-01</v>
      </c>
      <c r="N8926">
        <v>1</v>
      </c>
      <c r="O8926">
        <v>1</v>
      </c>
      <c r="P8926">
        <v>2013</v>
      </c>
      <c r="R8926" t="s">
        <v>26</v>
      </c>
      <c r="S8926" t="s">
        <v>31</v>
      </c>
    </row>
    <row r="8927" spans="1:19" x14ac:dyDescent="0.25">
      <c r="A8927" t="s">
        <v>338</v>
      </c>
      <c r="B8927" t="s">
        <v>17540</v>
      </c>
      <c r="C8927" t="s">
        <v>17541</v>
      </c>
      <c r="E8927" t="s">
        <v>10330</v>
      </c>
      <c r="F8927" t="s">
        <v>157</v>
      </c>
      <c r="G8927">
        <v>18902</v>
      </c>
      <c r="H8927">
        <v>40.340097</v>
      </c>
      <c r="I8927">
        <v>-75.132755000000003</v>
      </c>
      <c r="J8927" s="1" t="d">
        <v>2018-11-08</v>
      </c>
      <c r="K8927">
        <v>65403</v>
      </c>
      <c r="L8927" t="s">
        <v>17542</v>
      </c>
      <c r="M8927" s="1" t="d">
        <v>2013-03-01</v>
      </c>
      <c r="N8927">
        <v>3</v>
      </c>
      <c r="O8927">
        <v>1</v>
      </c>
      <c r="P8927">
        <v>2013</v>
      </c>
      <c r="R8927" t="s">
        <v>26</v>
      </c>
      <c r="S8927" t="s">
        <v>27</v>
      </c>
    </row>
    <row r="8928" spans="1:19" x14ac:dyDescent="0.25">
      <c r="A8928" t="s">
        <v>338</v>
      </c>
      <c r="B8928" t="s">
        <v>17555</v>
      </c>
      <c r="C8928" t="s">
        <v>17556</v>
      </c>
      <c r="D8928" t="s">
        <v>17557</v>
      </c>
      <c r="E8928" t="s">
        <v>3850</v>
      </c>
      <c r="F8928" t="s">
        <v>202</v>
      </c>
      <c r="G8928">
        <v>34224</v>
      </c>
      <c r="H8928">
        <v>26.934722000000001</v>
      </c>
      <c r="I8928">
        <v>-82.308888999999994</v>
      </c>
      <c r="J8928" s="1" t="d">
        <v>2018-08-07</v>
      </c>
      <c r="K8928">
        <v>65410</v>
      </c>
      <c r="L8928" t="s">
        <v>30</v>
      </c>
      <c r="M8928" s="1" t="d">
        <v>2013-12-01</v>
      </c>
      <c r="N8928">
        <v>12</v>
      </c>
      <c r="O8928">
        <v>1</v>
      </c>
      <c r="P8928">
        <v>2013</v>
      </c>
      <c r="R8928" t="s">
        <v>26</v>
      </c>
      <c r="S8928" t="s">
        <v>31</v>
      </c>
    </row>
    <row r="8929" spans="1:19" x14ac:dyDescent="0.25">
      <c r="A8929" t="s">
        <v>19</v>
      </c>
      <c r="B8929" t="s">
        <v>17583</v>
      </c>
      <c r="C8929" t="s">
        <v>17584</v>
      </c>
      <c r="E8929" t="s">
        <v>17585</v>
      </c>
      <c r="F8929" t="s">
        <v>202</v>
      </c>
      <c r="G8929">
        <v>33321</v>
      </c>
      <c r="H8929">
        <v>26.207325999999998</v>
      </c>
      <c r="I8929">
        <v>-80.291983999999999</v>
      </c>
      <c r="J8929" s="1" t="d">
        <v>2018-10-04</v>
      </c>
      <c r="K8929">
        <v>65439</v>
      </c>
      <c r="L8929" t="s">
        <v>30</v>
      </c>
      <c r="M8929" s="1" t="d">
        <v>2013-11-15</v>
      </c>
      <c r="N8929">
        <v>11</v>
      </c>
      <c r="O8929">
        <v>15</v>
      </c>
      <c r="P8929">
        <v>2013</v>
      </c>
      <c r="Q8929" t="s">
        <v>25</v>
      </c>
      <c r="R8929" t="s">
        <v>26</v>
      </c>
      <c r="S8929" t="s">
        <v>27</v>
      </c>
    </row>
    <row r="8930" spans="1:19" x14ac:dyDescent="0.25">
      <c r="A8930" t="s">
        <v>19</v>
      </c>
      <c r="B8930" t="s">
        <v>17591</v>
      </c>
      <c r="C8930" t="s">
        <v>17592</v>
      </c>
      <c r="E8930" t="s">
        <v>17593</v>
      </c>
      <c r="F8930" t="s">
        <v>170</v>
      </c>
      <c r="G8930">
        <v>92252</v>
      </c>
      <c r="H8930">
        <v>34.137674339999997</v>
      </c>
      <c r="I8930">
        <v>-116.3033363</v>
      </c>
      <c r="J8930" s="1" t="d">
        <v>2018-05-03</v>
      </c>
      <c r="K8930">
        <v>65442</v>
      </c>
      <c r="L8930" t="s">
        <v>30</v>
      </c>
      <c r="M8930" s="1" t="d">
        <v>2013-06-20</v>
      </c>
      <c r="N8930">
        <v>6</v>
      </c>
      <c r="O8930">
        <v>20</v>
      </c>
      <c r="P8930">
        <v>2013</v>
      </c>
      <c r="Q8930" t="s">
        <v>35</v>
      </c>
      <c r="R8930" t="s">
        <v>26</v>
      </c>
      <c r="S8930" t="s">
        <v>31</v>
      </c>
    </row>
    <row r="8931" spans="1:19" x14ac:dyDescent="0.25">
      <c r="A8931" t="s">
        <v>19</v>
      </c>
      <c r="B8931" t="s">
        <v>17591</v>
      </c>
      <c r="C8931" t="s">
        <v>17596</v>
      </c>
      <c r="E8931" t="s">
        <v>311</v>
      </c>
      <c r="F8931" t="s">
        <v>170</v>
      </c>
      <c r="G8931">
        <v>92277</v>
      </c>
      <c r="H8931">
        <v>34.126634000000003</v>
      </c>
      <c r="I8931">
        <v>-116.063906</v>
      </c>
      <c r="J8931" s="1" t="d">
        <v>2018-05-03</v>
      </c>
      <c r="K8931">
        <v>65458</v>
      </c>
      <c r="L8931" t="s">
        <v>30</v>
      </c>
      <c r="M8931" s="1" t="d">
        <v>2013-06-20</v>
      </c>
      <c r="N8931">
        <v>6</v>
      </c>
      <c r="O8931">
        <v>20</v>
      </c>
      <c r="P8931">
        <v>2013</v>
      </c>
      <c r="Q8931" t="s">
        <v>35</v>
      </c>
      <c r="R8931" t="s">
        <v>26</v>
      </c>
      <c r="S8931" t="s">
        <v>31</v>
      </c>
    </row>
    <row r="8932" spans="1:19" x14ac:dyDescent="0.25">
      <c r="A8932" t="s">
        <v>338</v>
      </c>
      <c r="B8932" t="s">
        <v>17766</v>
      </c>
      <c r="C8932" t="s">
        <v>17767</v>
      </c>
      <c r="D8932" t="s">
        <v>17768</v>
      </c>
      <c r="E8932" t="s">
        <v>17769</v>
      </c>
      <c r="F8932" t="s">
        <v>1091</v>
      </c>
      <c r="G8932">
        <v>8901</v>
      </c>
      <c r="H8932">
        <v>40.498050999999997</v>
      </c>
      <c r="I8932">
        <v>-74.445396000000002</v>
      </c>
      <c r="J8932" s="1" t="d">
        <v>2018-07-09</v>
      </c>
      <c r="K8932">
        <v>65670</v>
      </c>
      <c r="L8932" t="s">
        <v>30</v>
      </c>
      <c r="M8932" s="1" t="d">
        <v>2013-04-30</v>
      </c>
      <c r="N8932">
        <v>4</v>
      </c>
      <c r="O8932">
        <v>30</v>
      </c>
      <c r="P8932">
        <v>2013</v>
      </c>
      <c r="R8932" t="s">
        <v>26</v>
      </c>
      <c r="S8932" t="s">
        <v>31</v>
      </c>
    </row>
    <row r="8933" spans="1:19" x14ac:dyDescent="0.25">
      <c r="A8933" t="s">
        <v>338</v>
      </c>
      <c r="B8933" t="s">
        <v>17766</v>
      </c>
      <c r="C8933" t="s">
        <v>17770</v>
      </c>
      <c r="D8933" t="s">
        <v>17771</v>
      </c>
      <c r="E8933" t="s">
        <v>17769</v>
      </c>
      <c r="F8933" t="s">
        <v>1091</v>
      </c>
      <c r="G8933">
        <v>8901</v>
      </c>
      <c r="H8933">
        <v>40.494646000000003</v>
      </c>
      <c r="I8933">
        <v>-74.447515999999993</v>
      </c>
      <c r="J8933" s="1" t="d">
        <v>2018-07-09</v>
      </c>
      <c r="K8933">
        <v>65671</v>
      </c>
      <c r="L8933" t="s">
        <v>30</v>
      </c>
      <c r="M8933" s="1" t="d">
        <v>2013-04-30</v>
      </c>
      <c r="N8933">
        <v>4</v>
      </c>
      <c r="O8933">
        <v>30</v>
      </c>
      <c r="P8933">
        <v>2013</v>
      </c>
      <c r="R8933" t="s">
        <v>26</v>
      </c>
      <c r="S8933" t="s">
        <v>31</v>
      </c>
    </row>
    <row r="8934" spans="1:19" x14ac:dyDescent="0.25">
      <c r="A8934" t="s">
        <v>338</v>
      </c>
      <c r="B8934" t="s">
        <v>17772</v>
      </c>
      <c r="C8934" t="s">
        <v>17773</v>
      </c>
      <c r="D8934" t="s">
        <v>17774</v>
      </c>
      <c r="E8934" t="s">
        <v>2325</v>
      </c>
      <c r="F8934" t="s">
        <v>2326</v>
      </c>
      <c r="G8934">
        <v>20015</v>
      </c>
      <c r="H8934">
        <v>38.960472000000003</v>
      </c>
      <c r="I8934">
        <v>-77.084738999999999</v>
      </c>
      <c r="J8934" s="1" t="d">
        <v>2018-10-04</v>
      </c>
      <c r="K8934">
        <v>65672</v>
      </c>
      <c r="L8934" t="s">
        <v>30</v>
      </c>
      <c r="M8934" s="1" t="d">
        <v>2013-04-30</v>
      </c>
      <c r="N8934">
        <v>4</v>
      </c>
      <c r="O8934">
        <v>30</v>
      </c>
      <c r="P8934">
        <v>2013</v>
      </c>
      <c r="R8934" t="s">
        <v>26</v>
      </c>
      <c r="S8934" t="s">
        <v>31</v>
      </c>
    </row>
    <row r="8935" spans="1:19" x14ac:dyDescent="0.25">
      <c r="A8935" t="s">
        <v>338</v>
      </c>
      <c r="B8935" t="s">
        <v>14312</v>
      </c>
      <c r="C8935" t="s">
        <v>17775</v>
      </c>
      <c r="E8935" t="s">
        <v>6042</v>
      </c>
      <c r="F8935" t="s">
        <v>269</v>
      </c>
      <c r="G8935">
        <v>22209</v>
      </c>
      <c r="H8935">
        <v>38.894016999999998</v>
      </c>
      <c r="I8935">
        <v>-77.068860999999998</v>
      </c>
      <c r="J8935" s="1" t="d">
        <v>2019-02-06</v>
      </c>
      <c r="K8935">
        <v>65678</v>
      </c>
      <c r="L8935" t="s">
        <v>103</v>
      </c>
      <c r="M8935" s="1" t="d">
        <v>2013-12-31</v>
      </c>
      <c r="N8935">
        <v>12</v>
      </c>
      <c r="O8935">
        <v>31</v>
      </c>
      <c r="P8935">
        <v>2013</v>
      </c>
      <c r="R8935" t="s">
        <v>26</v>
      </c>
      <c r="S8935" t="s">
        <v>27</v>
      </c>
    </row>
    <row r="8936" spans="1:19" x14ac:dyDescent="0.25">
      <c r="A8936" t="s">
        <v>312</v>
      </c>
      <c r="B8936" t="s">
        <v>17791</v>
      </c>
      <c r="C8936" t="s">
        <v>17792</v>
      </c>
      <c r="E8936" t="s">
        <v>1562</v>
      </c>
      <c r="F8936" t="s">
        <v>208</v>
      </c>
      <c r="G8936">
        <v>29803</v>
      </c>
      <c r="H8936">
        <v>33.534483999999999</v>
      </c>
      <c r="I8936">
        <v>-81.695312000000001</v>
      </c>
      <c r="J8936" s="1" t="d">
        <v>2018-06-05</v>
      </c>
      <c r="K8936">
        <v>65749</v>
      </c>
      <c r="L8936" t="s">
        <v>30</v>
      </c>
      <c r="M8936" s="1" t="d">
        <v>2013-01-15</v>
      </c>
      <c r="N8936">
        <v>1</v>
      </c>
      <c r="O8936">
        <v>15</v>
      </c>
      <c r="P8936">
        <v>2013</v>
      </c>
      <c r="R8936" t="s">
        <v>26</v>
      </c>
      <c r="S8936" t="s">
        <v>31</v>
      </c>
    </row>
    <row r="8937" spans="1:19" x14ac:dyDescent="0.25">
      <c r="A8937" t="s">
        <v>338</v>
      </c>
      <c r="B8937" t="s">
        <v>18286</v>
      </c>
      <c r="C8937" t="s">
        <v>18287</v>
      </c>
      <c r="E8937" t="s">
        <v>80</v>
      </c>
      <c r="F8937" t="s">
        <v>10</v>
      </c>
      <c r="G8937">
        <v>83709</v>
      </c>
      <c r="H8937">
        <v>43.606187220000002</v>
      </c>
      <c r="I8937">
        <v>-116.3181258</v>
      </c>
      <c r="J8937" s="1" t="d">
        <v>2019-02-06</v>
      </c>
      <c r="K8937">
        <v>66414</v>
      </c>
      <c r="L8937" t="s">
        <v>103</v>
      </c>
      <c r="M8937" s="1" t="d">
        <v>2013-10-01</v>
      </c>
      <c r="N8937">
        <v>10</v>
      </c>
      <c r="O8937">
        <v>1</v>
      </c>
      <c r="P8937">
        <v>2013</v>
      </c>
      <c r="R8937" t="s">
        <v>26</v>
      </c>
      <c r="S8937" t="s">
        <v>27</v>
      </c>
    </row>
    <row r="8938" spans="1:19" x14ac:dyDescent="0.25">
      <c r="A8938" t="s">
        <v>312</v>
      </c>
      <c r="B8938" t="s">
        <v>14559</v>
      </c>
      <c r="C8938" t="s">
        <v>14560</v>
      </c>
      <c r="E8938" t="s">
        <v>6019</v>
      </c>
      <c r="F8938" t="s">
        <v>513</v>
      </c>
      <c r="G8938">
        <v>54961</v>
      </c>
      <c r="H8938">
        <v>44.380718000000002</v>
      </c>
      <c r="I8938">
        <v>-88.731542000000005</v>
      </c>
      <c r="J8938" s="1" t="d">
        <v>2018-11-08</v>
      </c>
      <c r="K8938">
        <v>66446</v>
      </c>
      <c r="L8938" t="s">
        <v>4346</v>
      </c>
      <c r="M8938" s="1" t="d">
        <v>2013-08-28</v>
      </c>
      <c r="N8938">
        <v>8</v>
      </c>
      <c r="O8938">
        <v>28</v>
      </c>
      <c r="P8938">
        <v>2013</v>
      </c>
      <c r="R8938" t="s">
        <v>26</v>
      </c>
      <c r="S8938" t="s">
        <v>31</v>
      </c>
    </row>
    <row r="8939" spans="1:19" x14ac:dyDescent="0.25">
      <c r="A8939" t="s">
        <v>19</v>
      </c>
      <c r="B8939" t="s">
        <v>18341</v>
      </c>
      <c r="C8939" t="s">
        <v>18342</v>
      </c>
      <c r="E8939" t="s">
        <v>6879</v>
      </c>
      <c r="F8939" t="s">
        <v>23</v>
      </c>
      <c r="G8939">
        <v>36526</v>
      </c>
      <c r="H8939">
        <v>30.633504500000001</v>
      </c>
      <c r="I8939">
        <v>-87.9170582</v>
      </c>
      <c r="J8939" s="1" t="d">
        <v>2018-11-08</v>
      </c>
      <c r="K8939">
        <v>66467</v>
      </c>
      <c r="L8939" t="s">
        <v>30</v>
      </c>
      <c r="M8939" s="1" t="d">
        <v>2013-10-15</v>
      </c>
      <c r="N8939">
        <v>10</v>
      </c>
      <c r="O8939">
        <v>15</v>
      </c>
      <c r="P8939">
        <v>2013</v>
      </c>
      <c r="Q8939" t="s">
        <v>33</v>
      </c>
      <c r="R8939" t="s">
        <v>26</v>
      </c>
      <c r="S8939" t="s">
        <v>27</v>
      </c>
    </row>
    <row r="8940" spans="1:19" x14ac:dyDescent="0.25">
      <c r="A8940" t="s">
        <v>19</v>
      </c>
      <c r="B8940" t="s">
        <v>18346</v>
      </c>
      <c r="C8940" t="s">
        <v>18347</v>
      </c>
      <c r="E8940" t="s">
        <v>5346</v>
      </c>
      <c r="F8940" t="s">
        <v>67</v>
      </c>
      <c r="G8940">
        <v>6477</v>
      </c>
      <c r="H8940">
        <v>41.249805000000002</v>
      </c>
      <c r="I8940">
        <v>-72.999757000000002</v>
      </c>
      <c r="J8940" s="1" t="d">
        <v>2019-01-10</v>
      </c>
      <c r="K8940">
        <v>66471</v>
      </c>
      <c r="L8940" t="s">
        <v>18348</v>
      </c>
      <c r="M8940" s="1" t="d">
        <v>2013-10-15</v>
      </c>
      <c r="N8940">
        <v>10</v>
      </c>
      <c r="O8940">
        <v>15</v>
      </c>
      <c r="P8940">
        <v>2013</v>
      </c>
      <c r="Q8940" t="s">
        <v>33</v>
      </c>
      <c r="R8940" t="s">
        <v>26</v>
      </c>
      <c r="S8940" t="s">
        <v>27</v>
      </c>
    </row>
    <row r="8941" spans="1:19" x14ac:dyDescent="0.25">
      <c r="A8941" t="s">
        <v>312</v>
      </c>
      <c r="B8941" t="s">
        <v>18356</v>
      </c>
      <c r="C8941" t="s">
        <v>18357</v>
      </c>
      <c r="E8941" t="s">
        <v>6712</v>
      </c>
      <c r="F8941" t="s">
        <v>37</v>
      </c>
      <c r="G8941">
        <v>76711</v>
      </c>
      <c r="H8941">
        <v>31.508455000000001</v>
      </c>
      <c r="I8941">
        <v>-97.156356000000002</v>
      </c>
      <c r="J8941" s="1" t="d">
        <v>2018-08-07</v>
      </c>
      <c r="K8941">
        <v>66477</v>
      </c>
      <c r="L8941" t="s">
        <v>30</v>
      </c>
      <c r="M8941" s="1" t="d">
        <v>2013-01-15</v>
      </c>
      <c r="N8941">
        <v>1</v>
      </c>
      <c r="O8941">
        <v>15</v>
      </c>
      <c r="P8941">
        <v>2013</v>
      </c>
      <c r="R8941" t="s">
        <v>26</v>
      </c>
      <c r="S8941" t="s">
        <v>31</v>
      </c>
    </row>
    <row r="8942" spans="1:19" x14ac:dyDescent="0.25">
      <c r="A8942" t="s">
        <v>504</v>
      </c>
      <c r="B8942" t="s">
        <v>18377</v>
      </c>
      <c r="C8942" t="s">
        <v>18378</v>
      </c>
      <c r="E8942" t="s">
        <v>5718</v>
      </c>
      <c r="F8942" t="s">
        <v>59</v>
      </c>
      <c r="G8942">
        <v>43055</v>
      </c>
      <c r="H8942">
        <v>40.089463000000002</v>
      </c>
      <c r="I8942">
        <v>-82.419764999999998</v>
      </c>
      <c r="J8942" s="1" t="d">
        <v>2018-03-08</v>
      </c>
      <c r="K8942">
        <v>66546</v>
      </c>
      <c r="L8942" t="s">
        <v>30</v>
      </c>
      <c r="M8942" s="1" t="d">
        <v>2013-01-01</v>
      </c>
      <c r="N8942">
        <v>1</v>
      </c>
      <c r="O8942">
        <v>1</v>
      </c>
      <c r="P8942">
        <v>2013</v>
      </c>
      <c r="R8942" t="s">
        <v>26</v>
      </c>
      <c r="S8942" t="s">
        <v>31</v>
      </c>
    </row>
    <row r="8943" spans="1:19" x14ac:dyDescent="0.25">
      <c r="A8943" t="s">
        <v>705</v>
      </c>
      <c r="B8943" t="s">
        <v>18383</v>
      </c>
      <c r="C8943" t="s">
        <v>18384</v>
      </c>
      <c r="E8943" t="s">
        <v>13059</v>
      </c>
      <c r="F8943" t="s">
        <v>1213</v>
      </c>
      <c r="G8943">
        <v>59718</v>
      </c>
      <c r="H8943">
        <v>45.709608000000003</v>
      </c>
      <c r="I8943">
        <v>-111.187898</v>
      </c>
      <c r="J8943" s="1" t="d">
        <v>2018-04-03</v>
      </c>
      <c r="K8943">
        <v>66558</v>
      </c>
      <c r="L8943" t="s">
        <v>30</v>
      </c>
      <c r="M8943" s="1" t="d">
        <v>2013-12-15</v>
      </c>
      <c r="N8943">
        <v>12</v>
      </c>
      <c r="O8943">
        <v>15</v>
      </c>
      <c r="P8943">
        <v>2013</v>
      </c>
      <c r="R8943" t="s">
        <v>26</v>
      </c>
      <c r="S8943" t="s">
        <v>31</v>
      </c>
    </row>
    <row r="8944" spans="1:19" x14ac:dyDescent="0.25">
      <c r="A8944" t="s">
        <v>19</v>
      </c>
      <c r="B8944" t="s">
        <v>4379</v>
      </c>
      <c r="C8944" t="s">
        <v>16652</v>
      </c>
      <c r="E8944" t="s">
        <v>10605</v>
      </c>
      <c r="F8944" t="s">
        <v>170</v>
      </c>
      <c r="G8944">
        <v>93455</v>
      </c>
      <c r="H8944">
        <v>34.919891</v>
      </c>
      <c r="I8944">
        <v>-120.47825</v>
      </c>
      <c r="J8944" s="1" t="d">
        <v>2018-06-05</v>
      </c>
      <c r="K8944">
        <v>66625</v>
      </c>
      <c r="L8944" t="s">
        <v>30</v>
      </c>
      <c r="M8944" s="1" t="d">
        <v>2013-06-01</v>
      </c>
      <c r="N8944">
        <v>6</v>
      </c>
      <c r="O8944">
        <v>1</v>
      </c>
      <c r="P8944">
        <v>2013</v>
      </c>
      <c r="Q8944" t="s">
        <v>35</v>
      </c>
      <c r="R8944" t="s">
        <v>26</v>
      </c>
      <c r="S8944" t="s">
        <v>31</v>
      </c>
    </row>
    <row r="8945" spans="1:19" x14ac:dyDescent="0.25">
      <c r="A8945" t="s">
        <v>338</v>
      </c>
      <c r="B8945" t="s">
        <v>816</v>
      </c>
      <c r="C8945" t="s">
        <v>817</v>
      </c>
      <c r="D8945" t="s">
        <v>18423</v>
      </c>
      <c r="E8945" t="s">
        <v>414</v>
      </c>
      <c r="F8945" t="s">
        <v>170</v>
      </c>
      <c r="G8945">
        <v>91330</v>
      </c>
      <c r="H8945">
        <v>34.237625999999999</v>
      </c>
      <c r="I8945">
        <v>-118.524479</v>
      </c>
      <c r="J8945" s="1" t="d">
        <v>2018-05-03</v>
      </c>
      <c r="K8945">
        <v>66723</v>
      </c>
      <c r="L8945" t="s">
        <v>30</v>
      </c>
      <c r="M8945" s="1" t="d">
        <v>2013-05-01</v>
      </c>
      <c r="N8945">
        <v>5</v>
      </c>
      <c r="O8945">
        <v>1</v>
      </c>
      <c r="P8945">
        <v>2013</v>
      </c>
      <c r="R8945" t="s">
        <v>26</v>
      </c>
      <c r="S8945" t="s">
        <v>31</v>
      </c>
    </row>
    <row r="8946" spans="1:19" x14ac:dyDescent="0.25">
      <c r="A8946" t="s">
        <v>338</v>
      </c>
      <c r="B8946" t="s">
        <v>816</v>
      </c>
      <c r="C8946" t="s">
        <v>817</v>
      </c>
      <c r="D8946" t="s">
        <v>18424</v>
      </c>
      <c r="E8946" t="s">
        <v>414</v>
      </c>
      <c r="F8946" t="s">
        <v>170</v>
      </c>
      <c r="G8946">
        <v>91330</v>
      </c>
      <c r="H8946">
        <v>34.237473999999999</v>
      </c>
      <c r="I8946">
        <v>-118.526461</v>
      </c>
      <c r="J8946" s="1" t="d">
        <v>2018-05-03</v>
      </c>
      <c r="K8946">
        <v>66724</v>
      </c>
      <c r="L8946" t="s">
        <v>30</v>
      </c>
      <c r="M8946" s="1" t="d">
        <v>2013-05-01</v>
      </c>
      <c r="N8946">
        <v>5</v>
      </c>
      <c r="O8946">
        <v>1</v>
      </c>
      <c r="P8946">
        <v>2013</v>
      </c>
      <c r="R8946" t="s">
        <v>26</v>
      </c>
      <c r="S8946" t="s">
        <v>31</v>
      </c>
    </row>
    <row r="8947" spans="1:19" x14ac:dyDescent="0.25">
      <c r="A8947" t="s">
        <v>19</v>
      </c>
      <c r="B8947" t="s">
        <v>10485</v>
      </c>
      <c r="C8947" t="s">
        <v>10486</v>
      </c>
      <c r="E8947" t="s">
        <v>304</v>
      </c>
      <c r="F8947" t="s">
        <v>170</v>
      </c>
      <c r="G8947">
        <v>91761</v>
      </c>
      <c r="H8947">
        <v>34.063139</v>
      </c>
      <c r="I8947">
        <v>-117.61148</v>
      </c>
      <c r="J8947" s="1" t="d">
        <v>2019-01-10</v>
      </c>
      <c r="K8947">
        <v>67170</v>
      </c>
      <c r="L8947" t="s">
        <v>10487</v>
      </c>
      <c r="M8947" s="1" t="d">
        <v>2013-01-15</v>
      </c>
      <c r="N8947">
        <v>1</v>
      </c>
      <c r="O8947">
        <v>15</v>
      </c>
      <c r="P8947">
        <v>2013</v>
      </c>
      <c r="Q8947" t="s">
        <v>35</v>
      </c>
      <c r="R8947" t="s">
        <v>26</v>
      </c>
      <c r="S8947" t="s">
        <v>31</v>
      </c>
    </row>
    <row r="8948" spans="1:19" x14ac:dyDescent="0.25">
      <c r="A8948" t="s">
        <v>338</v>
      </c>
      <c r="B8948" t="s">
        <v>18751</v>
      </c>
      <c r="C8948" t="s">
        <v>18752</v>
      </c>
      <c r="E8948" t="s">
        <v>2345</v>
      </c>
      <c r="F8948" t="s">
        <v>496</v>
      </c>
      <c r="G8948">
        <v>48933</v>
      </c>
      <c r="H8948">
        <v>42.738962000000001</v>
      </c>
      <c r="I8948">
        <v>-84.549881999999997</v>
      </c>
      <c r="J8948" s="1" t="d">
        <v>2018-12-11</v>
      </c>
      <c r="K8948">
        <v>67317</v>
      </c>
      <c r="L8948" t="s">
        <v>30</v>
      </c>
      <c r="M8948" s="1" t="d">
        <v>2013-09-23</v>
      </c>
      <c r="N8948">
        <v>9</v>
      </c>
      <c r="O8948">
        <v>23</v>
      </c>
      <c r="P8948">
        <v>2013</v>
      </c>
      <c r="R8948" t="s">
        <v>26</v>
      </c>
      <c r="S8948" t="s">
        <v>31</v>
      </c>
    </row>
    <row r="8949" spans="1:19" x14ac:dyDescent="0.25">
      <c r="A8949" t="s">
        <v>338</v>
      </c>
      <c r="B8949" t="s">
        <v>18805</v>
      </c>
      <c r="C8949" t="s">
        <v>18806</v>
      </c>
      <c r="E8949" t="s">
        <v>2455</v>
      </c>
      <c r="F8949" t="s">
        <v>170</v>
      </c>
      <c r="G8949">
        <v>90503</v>
      </c>
      <c r="H8949">
        <v>33.845241999999999</v>
      </c>
      <c r="I8949">
        <v>-118.35305700000001</v>
      </c>
      <c r="J8949" s="1" t="d">
        <v>2018-05-03</v>
      </c>
      <c r="K8949">
        <v>67701</v>
      </c>
      <c r="L8949" t="s">
        <v>30</v>
      </c>
      <c r="M8949" s="1" t="d">
        <v>2013-09-05</v>
      </c>
      <c r="N8949">
        <v>9</v>
      </c>
      <c r="O8949">
        <v>5</v>
      </c>
      <c r="P8949">
        <v>2013</v>
      </c>
      <c r="R8949" t="s">
        <v>26</v>
      </c>
      <c r="S8949" t="s">
        <v>31</v>
      </c>
    </row>
    <row r="8950" spans="1:19" x14ac:dyDescent="0.25">
      <c r="A8950" t="s">
        <v>338</v>
      </c>
      <c r="B8950" t="s">
        <v>18826</v>
      </c>
      <c r="C8950" t="s">
        <v>18827</v>
      </c>
      <c r="E8950" t="s">
        <v>5112</v>
      </c>
      <c r="F8950" t="s">
        <v>373</v>
      </c>
      <c r="G8950">
        <v>61265</v>
      </c>
      <c r="H8950">
        <v>41.484513</v>
      </c>
      <c r="I8950">
        <v>-90.478039999999993</v>
      </c>
      <c r="J8950" s="1" t="d">
        <v>2018-10-04</v>
      </c>
      <c r="K8950">
        <v>67766</v>
      </c>
      <c r="L8950" t="s">
        <v>30</v>
      </c>
      <c r="M8950" s="1" t="d">
        <v>2013-10-11</v>
      </c>
      <c r="N8950">
        <v>10</v>
      </c>
      <c r="O8950">
        <v>11</v>
      </c>
      <c r="P8950">
        <v>2013</v>
      </c>
      <c r="R8950" t="s">
        <v>26</v>
      </c>
      <c r="S8950" t="s">
        <v>31</v>
      </c>
    </row>
    <row r="8951" spans="1:19" x14ac:dyDescent="0.25">
      <c r="A8951" t="s">
        <v>312</v>
      </c>
      <c r="B8951" t="s">
        <v>18834</v>
      </c>
      <c r="C8951" t="s">
        <v>18835</v>
      </c>
      <c r="E8951" t="s">
        <v>13866</v>
      </c>
      <c r="F8951" t="s">
        <v>88</v>
      </c>
      <c r="G8951">
        <v>63122</v>
      </c>
      <c r="H8951">
        <v>38.598430999999998</v>
      </c>
      <c r="I8951">
        <v>-90.415374</v>
      </c>
      <c r="J8951" s="1" t="d">
        <v>2018-06-05</v>
      </c>
      <c r="K8951">
        <v>67803</v>
      </c>
      <c r="L8951" t="s">
        <v>30</v>
      </c>
      <c r="M8951" s="1" t="d">
        <v>2013-06-15</v>
      </c>
      <c r="N8951">
        <v>6</v>
      </c>
      <c r="O8951">
        <v>15</v>
      </c>
      <c r="P8951">
        <v>2013</v>
      </c>
      <c r="R8951" t="s">
        <v>26</v>
      </c>
      <c r="S8951" t="s">
        <v>31</v>
      </c>
    </row>
    <row r="8952" spans="1:19" x14ac:dyDescent="0.25">
      <c r="A8952" t="s">
        <v>338</v>
      </c>
      <c r="B8952" t="s">
        <v>18840</v>
      </c>
      <c r="C8952" t="s">
        <v>18841</v>
      </c>
      <c r="E8952" t="s">
        <v>10011</v>
      </c>
      <c r="F8952" t="s">
        <v>373</v>
      </c>
      <c r="G8952">
        <v>60540</v>
      </c>
      <c r="H8952">
        <v>41.770400000000002</v>
      </c>
      <c r="I8952">
        <v>-88.146000000000001</v>
      </c>
      <c r="J8952" s="1" t="d">
        <v>2018-10-04</v>
      </c>
      <c r="K8952">
        <v>67831</v>
      </c>
      <c r="L8952" t="s">
        <v>30</v>
      </c>
      <c r="M8952" s="1" t="d">
        <v>2013-01-01</v>
      </c>
      <c r="N8952">
        <v>1</v>
      </c>
      <c r="O8952">
        <v>1</v>
      </c>
      <c r="P8952">
        <v>2013</v>
      </c>
      <c r="R8952" t="s">
        <v>26</v>
      </c>
      <c r="S8952" t="s">
        <v>27</v>
      </c>
    </row>
    <row r="8953" spans="1:19" x14ac:dyDescent="0.25">
      <c r="A8953" t="s">
        <v>338</v>
      </c>
      <c r="B8953" t="s">
        <v>19249</v>
      </c>
      <c r="C8953" t="s">
        <v>19250</v>
      </c>
      <c r="E8953" t="s">
        <v>10207</v>
      </c>
      <c r="F8953" t="s">
        <v>269</v>
      </c>
      <c r="G8953">
        <v>23836</v>
      </c>
      <c r="H8953">
        <v>37.360478000000001</v>
      </c>
      <c r="I8953">
        <v>-77.327409000000003</v>
      </c>
      <c r="J8953" s="1" t="d">
        <v>2019-04-08</v>
      </c>
      <c r="K8953">
        <v>68585</v>
      </c>
      <c r="L8953" t="s">
        <v>24</v>
      </c>
      <c r="M8953" s="1" t="d">
        <v>2013-09-20</v>
      </c>
      <c r="N8953">
        <v>9</v>
      </c>
      <c r="O8953">
        <v>20</v>
      </c>
      <c r="P8953">
        <v>2013</v>
      </c>
      <c r="R8953" t="s">
        <v>26</v>
      </c>
      <c r="S8953" t="s">
        <v>27</v>
      </c>
    </row>
    <row r="8954" spans="1:19" x14ac:dyDescent="0.25">
      <c r="A8954" t="s">
        <v>312</v>
      </c>
      <c r="B8954" t="s">
        <v>19512</v>
      </c>
      <c r="C8954" t="s">
        <v>19513</v>
      </c>
      <c r="E8954" t="s">
        <v>6712</v>
      </c>
      <c r="F8954" t="s">
        <v>37</v>
      </c>
      <c r="G8954">
        <v>76706</v>
      </c>
      <c r="H8954">
        <v>31.519642000000001</v>
      </c>
      <c r="I8954">
        <v>-97.131606000000005</v>
      </c>
      <c r="J8954" s="1" t="d">
        <v>2018-08-07</v>
      </c>
      <c r="K8954">
        <v>69791</v>
      </c>
      <c r="L8954" t="s">
        <v>30</v>
      </c>
      <c r="M8954" s="1" t="d">
        <v>2013-09-15</v>
      </c>
      <c r="N8954">
        <v>9</v>
      </c>
      <c r="O8954">
        <v>15</v>
      </c>
      <c r="P8954">
        <v>2013</v>
      </c>
      <c r="R8954" t="s">
        <v>26</v>
      </c>
      <c r="S8954" t="s">
        <v>31</v>
      </c>
    </row>
    <row r="8955" spans="1:19" x14ac:dyDescent="0.25">
      <c r="A8955" t="s">
        <v>312</v>
      </c>
      <c r="B8955" t="s">
        <v>19514</v>
      </c>
      <c r="C8955" t="s">
        <v>19515</v>
      </c>
      <c r="E8955" t="s">
        <v>6712</v>
      </c>
      <c r="F8955" t="s">
        <v>37</v>
      </c>
      <c r="G8955">
        <v>76710</v>
      </c>
      <c r="H8955">
        <v>31.539421000000001</v>
      </c>
      <c r="I8955">
        <v>-97.149169999999998</v>
      </c>
      <c r="J8955" s="1" t="d">
        <v>2018-08-07</v>
      </c>
      <c r="K8955">
        <v>69792</v>
      </c>
      <c r="L8955" t="s">
        <v>30</v>
      </c>
      <c r="M8955" s="1" t="d">
        <v>2013-09-15</v>
      </c>
      <c r="N8955">
        <v>9</v>
      </c>
      <c r="O8955">
        <v>15</v>
      </c>
      <c r="P8955">
        <v>2013</v>
      </c>
      <c r="R8955" t="s">
        <v>26</v>
      </c>
      <c r="S8955" t="s">
        <v>31</v>
      </c>
    </row>
    <row r="8956" spans="1:19" x14ac:dyDescent="0.25">
      <c r="A8956" t="s">
        <v>338</v>
      </c>
      <c r="B8956" t="s">
        <v>19596</v>
      </c>
      <c r="C8956" t="s">
        <v>19597</v>
      </c>
      <c r="E8956" t="s">
        <v>298</v>
      </c>
      <c r="F8956" t="s">
        <v>170</v>
      </c>
      <c r="G8956">
        <v>92802</v>
      </c>
      <c r="H8956">
        <v>33.807634999999998</v>
      </c>
      <c r="I8956">
        <v>-117.92219299999999</v>
      </c>
      <c r="J8956" s="1" t="d">
        <v>2019-02-06</v>
      </c>
      <c r="K8956">
        <v>69968</v>
      </c>
      <c r="L8956" t="s">
        <v>103</v>
      </c>
      <c r="M8956" s="1" t="d">
        <v>2013-09-01</v>
      </c>
      <c r="N8956">
        <v>9</v>
      </c>
      <c r="O8956">
        <v>1</v>
      </c>
      <c r="P8956">
        <v>2013</v>
      </c>
      <c r="R8956" t="s">
        <v>26</v>
      </c>
      <c r="S8956" t="s">
        <v>31</v>
      </c>
    </row>
    <row r="8957" spans="1:19" x14ac:dyDescent="0.25">
      <c r="A8957" t="s">
        <v>338</v>
      </c>
      <c r="B8957" t="s">
        <v>19627</v>
      </c>
      <c r="C8957" t="s">
        <v>19628</v>
      </c>
      <c r="D8957" t="s">
        <v>9668</v>
      </c>
      <c r="E8957" t="s">
        <v>3996</v>
      </c>
      <c r="F8957" t="s">
        <v>170</v>
      </c>
      <c r="G8957">
        <v>91208</v>
      </c>
      <c r="H8957">
        <v>34.204535</v>
      </c>
      <c r="I8957">
        <v>-118.216049</v>
      </c>
      <c r="J8957" s="1" t="d">
        <v>2018-05-03</v>
      </c>
      <c r="K8957">
        <v>69991</v>
      </c>
      <c r="L8957" t="s">
        <v>30</v>
      </c>
      <c r="M8957" s="1" t="d">
        <v>2013-02-27</v>
      </c>
      <c r="N8957">
        <v>2</v>
      </c>
      <c r="O8957">
        <v>27</v>
      </c>
      <c r="P8957">
        <v>2013</v>
      </c>
      <c r="R8957" t="s">
        <v>26</v>
      </c>
      <c r="S8957" t="s">
        <v>27</v>
      </c>
    </row>
    <row r="8958" spans="1:19" x14ac:dyDescent="0.25">
      <c r="A8958" t="s">
        <v>338</v>
      </c>
      <c r="B8958" t="s">
        <v>19629</v>
      </c>
      <c r="C8958" t="s">
        <v>19630</v>
      </c>
      <c r="E8958" t="s">
        <v>4472</v>
      </c>
      <c r="F8958" t="s">
        <v>170</v>
      </c>
      <c r="G8958">
        <v>92543</v>
      </c>
      <c r="H8958">
        <v>33.747213000000002</v>
      </c>
      <c r="I8958">
        <v>-116.967578</v>
      </c>
      <c r="J8958" s="1" t="d">
        <v>2018-05-03</v>
      </c>
      <c r="K8958">
        <v>69992</v>
      </c>
      <c r="L8958" t="s">
        <v>19631</v>
      </c>
      <c r="M8958" s="1" t="d">
        <v>2013-04-09</v>
      </c>
      <c r="N8958">
        <v>4</v>
      </c>
      <c r="O8958">
        <v>9</v>
      </c>
      <c r="P8958">
        <v>2013</v>
      </c>
      <c r="R8958" t="s">
        <v>26</v>
      </c>
      <c r="S8958" t="s">
        <v>31</v>
      </c>
    </row>
    <row r="8959" spans="1:19" x14ac:dyDescent="0.25">
      <c r="A8959" t="s">
        <v>338</v>
      </c>
      <c r="B8959" t="s">
        <v>19678</v>
      </c>
      <c r="C8959" t="s">
        <v>19679</v>
      </c>
      <c r="E8959" t="s">
        <v>245</v>
      </c>
      <c r="F8959" t="s">
        <v>170</v>
      </c>
      <c r="G8959">
        <v>92503</v>
      </c>
      <c r="H8959">
        <v>33.896500000000003</v>
      </c>
      <c r="I8959">
        <v>-117.48210400000001</v>
      </c>
      <c r="J8959" s="1" t="d">
        <v>2018-09-10</v>
      </c>
      <c r="K8959">
        <v>70066</v>
      </c>
      <c r="L8959" t="s">
        <v>30</v>
      </c>
      <c r="M8959" s="1" t="d">
        <v>2013-04-05</v>
      </c>
      <c r="N8959">
        <v>4</v>
      </c>
      <c r="O8959">
        <v>5</v>
      </c>
      <c r="P8959">
        <v>2013</v>
      </c>
      <c r="R8959" t="s">
        <v>26</v>
      </c>
      <c r="S8959" t="s">
        <v>31</v>
      </c>
    </row>
    <row r="8960" spans="1:19" x14ac:dyDescent="0.25">
      <c r="A8960" t="s">
        <v>338</v>
      </c>
      <c r="B8960" t="s">
        <v>19788</v>
      </c>
      <c r="C8960" t="s">
        <v>19789</v>
      </c>
      <c r="E8960" t="s">
        <v>3909</v>
      </c>
      <c r="F8960" t="s">
        <v>1514</v>
      </c>
      <c r="G8960">
        <v>26102</v>
      </c>
      <c r="H8960">
        <v>39.264226000000001</v>
      </c>
      <c r="I8960">
        <v>-81.540656999999996</v>
      </c>
      <c r="J8960" s="1" t="d">
        <v>2018-07-09</v>
      </c>
      <c r="K8960">
        <v>70457</v>
      </c>
      <c r="L8960" t="s">
        <v>30</v>
      </c>
      <c r="M8960" s="1" t="d">
        <v>2013-01-30</v>
      </c>
      <c r="N8960">
        <v>1</v>
      </c>
      <c r="O8960">
        <v>30</v>
      </c>
      <c r="P8960">
        <v>2013</v>
      </c>
      <c r="R8960" t="s">
        <v>26</v>
      </c>
      <c r="S8960" t="s">
        <v>31</v>
      </c>
    </row>
    <row r="8961" spans="1:19" x14ac:dyDescent="0.25">
      <c r="A8961" t="s">
        <v>338</v>
      </c>
      <c r="B8961" t="s">
        <v>19788</v>
      </c>
      <c r="C8961" t="s">
        <v>19789</v>
      </c>
      <c r="E8961" t="s">
        <v>3909</v>
      </c>
      <c r="F8961" t="s">
        <v>1514</v>
      </c>
      <c r="G8961">
        <v>26102</v>
      </c>
      <c r="H8961">
        <v>39.264226000000001</v>
      </c>
      <c r="I8961">
        <v>-81.540656999999996</v>
      </c>
      <c r="J8961" s="1" t="d">
        <v>2018-07-09</v>
      </c>
      <c r="K8961">
        <v>70470</v>
      </c>
      <c r="L8961" t="s">
        <v>30</v>
      </c>
      <c r="M8961" s="1" t="d">
        <v>2013-01-30</v>
      </c>
      <c r="N8961">
        <v>1</v>
      </c>
      <c r="O8961">
        <v>30</v>
      </c>
      <c r="P8961">
        <v>2013</v>
      </c>
      <c r="R8961" t="s">
        <v>26</v>
      </c>
      <c r="S8961" t="s">
        <v>27</v>
      </c>
    </row>
    <row r="8962" spans="1:19" x14ac:dyDescent="0.25">
      <c r="A8962" t="s">
        <v>338</v>
      </c>
      <c r="B8962" t="s">
        <v>19843</v>
      </c>
      <c r="C8962" t="s">
        <v>19844</v>
      </c>
      <c r="E8962" t="s">
        <v>484</v>
      </c>
      <c r="F8962" t="s">
        <v>170</v>
      </c>
      <c r="G8962">
        <v>93103</v>
      </c>
      <c r="H8962">
        <v>34.423434</v>
      </c>
      <c r="I8962">
        <v>-119.68182</v>
      </c>
      <c r="J8962" s="1" t="d">
        <v>2018-09-10</v>
      </c>
      <c r="K8962">
        <v>70575</v>
      </c>
      <c r="L8962" t="s">
        <v>30</v>
      </c>
      <c r="M8962" s="1" t="d">
        <v>2013-02-21</v>
      </c>
      <c r="N8962">
        <v>2</v>
      </c>
      <c r="O8962">
        <v>21</v>
      </c>
      <c r="P8962">
        <v>2013</v>
      </c>
      <c r="R8962" t="s">
        <v>26</v>
      </c>
      <c r="S8962" t="s">
        <v>31</v>
      </c>
    </row>
    <row r="8963" spans="1:19" x14ac:dyDescent="0.25">
      <c r="A8963" t="s">
        <v>338</v>
      </c>
      <c r="B8963" t="s">
        <v>19845</v>
      </c>
      <c r="C8963" t="s">
        <v>19846</v>
      </c>
      <c r="E8963" t="s">
        <v>172</v>
      </c>
      <c r="F8963" t="s">
        <v>170</v>
      </c>
      <c r="G8963">
        <v>95062</v>
      </c>
      <c r="H8963">
        <v>36.980415000000001</v>
      </c>
      <c r="I8963">
        <v>-122.00836200000001</v>
      </c>
      <c r="J8963" s="1" t="d">
        <v>2018-05-03</v>
      </c>
      <c r="K8963">
        <v>70576</v>
      </c>
      <c r="L8963" t="s">
        <v>30</v>
      </c>
      <c r="M8963" s="1" t="d">
        <v>2013-05-01</v>
      </c>
      <c r="N8963">
        <v>5</v>
      </c>
      <c r="O8963">
        <v>1</v>
      </c>
      <c r="P8963">
        <v>2013</v>
      </c>
      <c r="R8963" t="s">
        <v>26</v>
      </c>
      <c r="S8963" t="s">
        <v>31</v>
      </c>
    </row>
    <row r="8964" spans="1:19" x14ac:dyDescent="0.25">
      <c r="A8964" t="s">
        <v>338</v>
      </c>
      <c r="B8964" t="s">
        <v>19959</v>
      </c>
      <c r="C8964" t="s">
        <v>19960</v>
      </c>
      <c r="D8964" t="s">
        <v>19961</v>
      </c>
      <c r="E8964" t="s">
        <v>249</v>
      </c>
      <c r="F8964" t="s">
        <v>170</v>
      </c>
      <c r="G8964">
        <v>92620</v>
      </c>
      <c r="H8964">
        <v>33.655222000000002</v>
      </c>
      <c r="I8964">
        <v>-117.779696</v>
      </c>
      <c r="J8964" s="1" t="d">
        <v>2019-03-07</v>
      </c>
      <c r="K8964">
        <v>70865</v>
      </c>
      <c r="L8964" t="s">
        <v>71</v>
      </c>
      <c r="M8964" s="1" t="d">
        <v>2013-10-01</v>
      </c>
      <c r="N8964">
        <v>10</v>
      </c>
      <c r="O8964">
        <v>1</v>
      </c>
      <c r="P8964">
        <v>2013</v>
      </c>
      <c r="R8964" t="s">
        <v>26</v>
      </c>
      <c r="S8964" t="s">
        <v>31</v>
      </c>
    </row>
    <row r="8965" spans="1:19" x14ac:dyDescent="0.25">
      <c r="A8965" t="s">
        <v>338</v>
      </c>
      <c r="B8965" t="s">
        <v>19972</v>
      </c>
      <c r="C8965" t="s">
        <v>19973</v>
      </c>
      <c r="E8965" t="s">
        <v>193</v>
      </c>
      <c r="F8965" t="s">
        <v>170</v>
      </c>
      <c r="G8965">
        <v>95833</v>
      </c>
      <c r="H8965">
        <v>38.618915999999999</v>
      </c>
      <c r="I8965">
        <v>-121.53536099999999</v>
      </c>
      <c r="J8965" s="1" t="d">
        <v>2018-11-08</v>
      </c>
      <c r="K8965">
        <v>70881</v>
      </c>
      <c r="L8965" t="s">
        <v>30</v>
      </c>
      <c r="M8965" s="1" t="d">
        <v>2013-07-25</v>
      </c>
      <c r="N8965">
        <v>7</v>
      </c>
      <c r="O8965">
        <v>25</v>
      </c>
      <c r="P8965">
        <v>2013</v>
      </c>
      <c r="R8965" t="s">
        <v>26</v>
      </c>
      <c r="S8965" t="s">
        <v>31</v>
      </c>
    </row>
    <row r="8966" spans="1:19" x14ac:dyDescent="0.25">
      <c r="A8966" t="s">
        <v>338</v>
      </c>
      <c r="B8966" t="s">
        <v>12772</v>
      </c>
      <c r="C8966" t="s">
        <v>20116</v>
      </c>
      <c r="D8966" t="s">
        <v>20117</v>
      </c>
      <c r="E8966" t="s">
        <v>823</v>
      </c>
      <c r="F8966" t="s">
        <v>170</v>
      </c>
      <c r="G8966">
        <v>90710</v>
      </c>
      <c r="H8966">
        <v>33.778041000000002</v>
      </c>
      <c r="I8966">
        <v>-118.30489300000001</v>
      </c>
      <c r="J8966" s="1" t="d">
        <v>2018-09-10</v>
      </c>
      <c r="K8966">
        <v>71444</v>
      </c>
      <c r="L8966" t="s">
        <v>30</v>
      </c>
      <c r="M8966" s="1" t="d">
        <v>2013-03-04</v>
      </c>
      <c r="N8966">
        <v>3</v>
      </c>
      <c r="O8966">
        <v>4</v>
      </c>
      <c r="P8966">
        <v>2013</v>
      </c>
      <c r="R8966" t="s">
        <v>26</v>
      </c>
      <c r="S8966" t="s">
        <v>31</v>
      </c>
    </row>
    <row r="8967" spans="1:19" x14ac:dyDescent="0.25">
      <c r="A8967" t="s">
        <v>338</v>
      </c>
      <c r="B8967" t="s">
        <v>15050</v>
      </c>
      <c r="C8967" t="s">
        <v>15051</v>
      </c>
      <c r="E8967" t="s">
        <v>15052</v>
      </c>
      <c r="F8967" t="s">
        <v>119</v>
      </c>
      <c r="G8967">
        <v>55923</v>
      </c>
      <c r="H8967">
        <v>43.850509000000002</v>
      </c>
      <c r="I8967">
        <v>-92.194019999999995</v>
      </c>
      <c r="J8967" s="1" t="d">
        <v>2019-03-07</v>
      </c>
      <c r="K8967">
        <v>71612</v>
      </c>
      <c r="L8967" t="s">
        <v>71</v>
      </c>
      <c r="M8967" s="1" t="d">
        <v>2013-09-18</v>
      </c>
      <c r="N8967">
        <v>9</v>
      </c>
      <c r="O8967">
        <v>18</v>
      </c>
      <c r="P8967">
        <v>2013</v>
      </c>
      <c r="R8967" t="s">
        <v>26</v>
      </c>
      <c r="S8967" t="s">
        <v>31</v>
      </c>
    </row>
    <row r="8968" spans="1:19" x14ac:dyDescent="0.25">
      <c r="A8968" t="s">
        <v>338</v>
      </c>
      <c r="B8968" t="s">
        <v>15061</v>
      </c>
      <c r="C8968" t="s">
        <v>15062</v>
      </c>
      <c r="E8968" t="s">
        <v>15063</v>
      </c>
      <c r="F8968" t="s">
        <v>327</v>
      </c>
      <c r="G8968">
        <v>52060</v>
      </c>
      <c r="H8968">
        <v>42.068379</v>
      </c>
      <c r="I8968">
        <v>-90.678740000000005</v>
      </c>
      <c r="J8968" s="1" t="d">
        <v>2019-04-08</v>
      </c>
      <c r="K8968">
        <v>71620</v>
      </c>
      <c r="L8968" t="s">
        <v>24</v>
      </c>
      <c r="M8968" s="1" t="d">
        <v>2013-10-03</v>
      </c>
      <c r="N8968">
        <v>10</v>
      </c>
      <c r="O8968">
        <v>3</v>
      </c>
      <c r="P8968">
        <v>2013</v>
      </c>
      <c r="R8968" t="s">
        <v>26</v>
      </c>
      <c r="S8968" t="s">
        <v>31</v>
      </c>
    </row>
    <row r="8969" spans="1:19" x14ac:dyDescent="0.25">
      <c r="A8969" t="s">
        <v>504</v>
      </c>
      <c r="B8969" t="s">
        <v>20357</v>
      </c>
      <c r="C8969" t="s">
        <v>20358</v>
      </c>
      <c r="D8969" t="s">
        <v>20359</v>
      </c>
      <c r="E8969" t="s">
        <v>467</v>
      </c>
      <c r="F8969" t="s">
        <v>59</v>
      </c>
      <c r="G8969">
        <v>44103</v>
      </c>
      <c r="H8969">
        <v>41.504914999999997</v>
      </c>
      <c r="I8969">
        <v>-81.654517999999996</v>
      </c>
      <c r="J8969" s="1" t="d">
        <v>2019-03-07</v>
      </c>
      <c r="K8969">
        <v>71913</v>
      </c>
      <c r="L8969" t="s">
        <v>71</v>
      </c>
      <c r="M8969" s="1" t="d">
        <v>2013-08-15</v>
      </c>
      <c r="N8969">
        <v>8</v>
      </c>
      <c r="O8969">
        <v>15</v>
      </c>
      <c r="P8969">
        <v>2013</v>
      </c>
      <c r="R8969" t="s">
        <v>26</v>
      </c>
      <c r="S8969" t="s">
        <v>27</v>
      </c>
    </row>
    <row r="8970" spans="1:19" x14ac:dyDescent="0.25">
      <c r="A8970" t="s">
        <v>338</v>
      </c>
      <c r="B8970" t="s">
        <v>20373</v>
      </c>
      <c r="C8970" t="s">
        <v>20374</v>
      </c>
      <c r="D8970" t="s">
        <v>20375</v>
      </c>
      <c r="E8970" t="s">
        <v>352</v>
      </c>
      <c r="F8970" t="s">
        <v>170</v>
      </c>
      <c r="G8970">
        <v>90840</v>
      </c>
      <c r="H8970">
        <v>33.783060999999996</v>
      </c>
      <c r="I8970">
        <v>-118.114891</v>
      </c>
      <c r="J8970" s="1" t="d">
        <v>2018-05-03</v>
      </c>
      <c r="K8970">
        <v>72027</v>
      </c>
      <c r="L8970" t="s">
        <v>20376</v>
      </c>
      <c r="M8970" s="1" t="d">
        <v>2013-09-30</v>
      </c>
      <c r="N8970">
        <v>9</v>
      </c>
      <c r="O8970">
        <v>30</v>
      </c>
      <c r="P8970">
        <v>2013</v>
      </c>
      <c r="R8970" t="s">
        <v>26</v>
      </c>
      <c r="S8970" t="s">
        <v>31</v>
      </c>
    </row>
    <row r="8971" spans="1:19" x14ac:dyDescent="0.25">
      <c r="A8971" t="s">
        <v>338</v>
      </c>
      <c r="B8971" t="s">
        <v>20377</v>
      </c>
      <c r="C8971" t="s">
        <v>20374</v>
      </c>
      <c r="D8971" t="s">
        <v>20375</v>
      </c>
      <c r="E8971" t="s">
        <v>352</v>
      </c>
      <c r="F8971" t="s">
        <v>170</v>
      </c>
      <c r="G8971">
        <v>90840</v>
      </c>
      <c r="H8971">
        <v>33.783007300000001</v>
      </c>
      <c r="I8971">
        <v>-118.1148051</v>
      </c>
      <c r="J8971" s="1" t="d">
        <v>2019-02-06</v>
      </c>
      <c r="K8971">
        <v>72028</v>
      </c>
      <c r="L8971" t="s">
        <v>103</v>
      </c>
      <c r="M8971" s="1" t="d">
        <v>2013-09-30</v>
      </c>
      <c r="N8971">
        <v>9</v>
      </c>
      <c r="O8971">
        <v>30</v>
      </c>
      <c r="P8971">
        <v>2013</v>
      </c>
      <c r="R8971" t="s">
        <v>26</v>
      </c>
      <c r="S8971" t="s">
        <v>31</v>
      </c>
    </row>
    <row r="8972" spans="1:19" x14ac:dyDescent="0.25">
      <c r="A8972" t="s">
        <v>312</v>
      </c>
      <c r="B8972" t="s">
        <v>20542</v>
      </c>
      <c r="C8972" t="s">
        <v>20543</v>
      </c>
      <c r="E8972" t="s">
        <v>118</v>
      </c>
      <c r="F8972" t="s">
        <v>119</v>
      </c>
      <c r="G8972">
        <v>55379</v>
      </c>
      <c r="H8972">
        <v>44.800294000000001</v>
      </c>
      <c r="I8972">
        <v>-93.51652</v>
      </c>
      <c r="J8972" s="1" t="d">
        <v>2018-03-08</v>
      </c>
      <c r="K8972">
        <v>72401</v>
      </c>
      <c r="L8972" t="s">
        <v>30</v>
      </c>
      <c r="M8972" s="1" t="d">
        <v>2013-12-15</v>
      </c>
      <c r="N8972">
        <v>12</v>
      </c>
      <c r="O8972">
        <v>15</v>
      </c>
      <c r="P8972">
        <v>2013</v>
      </c>
      <c r="R8972" t="s">
        <v>26</v>
      </c>
      <c r="S8972" t="s">
        <v>31</v>
      </c>
    </row>
    <row r="8973" spans="1:19" x14ac:dyDescent="0.25">
      <c r="A8973" t="s">
        <v>338</v>
      </c>
      <c r="B8973" t="s">
        <v>6382</v>
      </c>
      <c r="C8973" t="s">
        <v>20676</v>
      </c>
      <c r="E8973" t="s">
        <v>9716</v>
      </c>
      <c r="F8973" t="s">
        <v>373</v>
      </c>
      <c r="G8973">
        <v>60123</v>
      </c>
      <c r="H8973">
        <v>42.023828999999999</v>
      </c>
      <c r="I8973">
        <v>-88.320627000000002</v>
      </c>
      <c r="J8973" s="1" t="d">
        <v>2017-12-05</v>
      </c>
      <c r="K8973">
        <v>73379</v>
      </c>
      <c r="L8973" t="s">
        <v>20677</v>
      </c>
      <c r="M8973" s="1" t="d">
        <v>2013-11-04</v>
      </c>
      <c r="N8973">
        <v>11</v>
      </c>
      <c r="O8973">
        <v>4</v>
      </c>
      <c r="P8973">
        <v>2013</v>
      </c>
      <c r="R8973" t="s">
        <v>26</v>
      </c>
      <c r="S8973" t="s">
        <v>27</v>
      </c>
    </row>
    <row r="8974" spans="1:19" x14ac:dyDescent="0.25">
      <c r="A8974" t="s">
        <v>338</v>
      </c>
      <c r="B8974" t="s">
        <v>6382</v>
      </c>
      <c r="C8974" t="s">
        <v>20680</v>
      </c>
      <c r="E8974" t="s">
        <v>9991</v>
      </c>
      <c r="F8974" t="s">
        <v>373</v>
      </c>
      <c r="G8974">
        <v>60433</v>
      </c>
      <c r="H8974">
        <v>41.491715999999997</v>
      </c>
      <c r="I8974">
        <v>-88.038121000000004</v>
      </c>
      <c r="J8974" s="1" t="d">
        <v>2017-12-05</v>
      </c>
      <c r="K8974">
        <v>73383</v>
      </c>
      <c r="L8974" t="s">
        <v>20681</v>
      </c>
      <c r="M8974" s="1" t="d">
        <v>2013-01-02</v>
      </c>
      <c r="N8974">
        <v>1</v>
      </c>
      <c r="O8974">
        <v>2</v>
      </c>
      <c r="P8974">
        <v>2013</v>
      </c>
      <c r="R8974" t="s">
        <v>26</v>
      </c>
      <c r="S8974" t="s">
        <v>27</v>
      </c>
    </row>
    <row r="8975" spans="1:19" x14ac:dyDescent="0.25">
      <c r="A8975" t="s">
        <v>338</v>
      </c>
      <c r="B8975" t="s">
        <v>6382</v>
      </c>
      <c r="C8975" t="s">
        <v>20688</v>
      </c>
      <c r="E8975" t="s">
        <v>20689</v>
      </c>
      <c r="F8975" t="s">
        <v>373</v>
      </c>
      <c r="G8975">
        <v>60523</v>
      </c>
      <c r="H8975">
        <v>41.851864999999997</v>
      </c>
      <c r="I8975">
        <v>-87.920873</v>
      </c>
      <c r="J8975" s="1" t="d">
        <v>2017-12-05</v>
      </c>
      <c r="K8975">
        <v>73387</v>
      </c>
      <c r="L8975" t="s">
        <v>20690</v>
      </c>
      <c r="M8975" s="1" t="d">
        <v>2013-01-02</v>
      </c>
      <c r="N8975">
        <v>1</v>
      </c>
      <c r="O8975">
        <v>2</v>
      </c>
      <c r="P8975">
        <v>2013</v>
      </c>
      <c r="R8975" t="s">
        <v>26</v>
      </c>
      <c r="S8975" t="s">
        <v>27</v>
      </c>
    </row>
    <row r="8976" spans="1:19" x14ac:dyDescent="0.25">
      <c r="A8976" t="s">
        <v>338</v>
      </c>
      <c r="B8976" t="s">
        <v>6382</v>
      </c>
      <c r="C8976" t="s">
        <v>20691</v>
      </c>
      <c r="E8976" t="s">
        <v>20692</v>
      </c>
      <c r="F8976" t="s">
        <v>373</v>
      </c>
      <c r="G8976">
        <v>60181</v>
      </c>
      <c r="H8976">
        <v>41.845827</v>
      </c>
      <c r="I8976">
        <v>-87.985467</v>
      </c>
      <c r="J8976" s="1" t="d">
        <v>2017-12-05</v>
      </c>
      <c r="K8976">
        <v>73389</v>
      </c>
      <c r="L8976" t="s">
        <v>20693</v>
      </c>
      <c r="M8976" s="1" t="d">
        <v>2013-11-12</v>
      </c>
      <c r="N8976">
        <v>11</v>
      </c>
      <c r="O8976">
        <v>12</v>
      </c>
      <c r="P8976">
        <v>2013</v>
      </c>
      <c r="R8976" t="s">
        <v>26</v>
      </c>
      <c r="S8976" t="s">
        <v>31</v>
      </c>
    </row>
    <row r="8977" spans="1:19" x14ac:dyDescent="0.25">
      <c r="A8977" t="s">
        <v>338</v>
      </c>
      <c r="B8977" t="s">
        <v>6382</v>
      </c>
      <c r="C8977" t="s">
        <v>20694</v>
      </c>
      <c r="E8977" t="s">
        <v>20692</v>
      </c>
      <c r="F8977" t="s">
        <v>373</v>
      </c>
      <c r="G8977">
        <v>60181</v>
      </c>
      <c r="H8977">
        <v>41.848090999999997</v>
      </c>
      <c r="I8977">
        <v>-87.984015999999997</v>
      </c>
      <c r="J8977" s="1" t="d">
        <v>2017-12-05</v>
      </c>
      <c r="K8977">
        <v>73390</v>
      </c>
      <c r="L8977" t="s">
        <v>20695</v>
      </c>
      <c r="M8977" s="1" t="d">
        <v>2013-11-12</v>
      </c>
      <c r="N8977">
        <v>11</v>
      </c>
      <c r="O8977">
        <v>12</v>
      </c>
      <c r="P8977">
        <v>2013</v>
      </c>
      <c r="R8977" t="s">
        <v>26</v>
      </c>
      <c r="S8977" t="s">
        <v>31</v>
      </c>
    </row>
    <row r="8978" spans="1:19" x14ac:dyDescent="0.25">
      <c r="A8978" t="s">
        <v>338</v>
      </c>
      <c r="B8978" t="s">
        <v>6382</v>
      </c>
      <c r="C8978" t="s">
        <v>20698</v>
      </c>
      <c r="E8978" t="s">
        <v>5900</v>
      </c>
      <c r="F8978" t="s">
        <v>373</v>
      </c>
      <c r="G8978">
        <v>60484</v>
      </c>
      <c r="H8978">
        <v>41.432991999999999</v>
      </c>
      <c r="I8978">
        <v>-87.737767000000005</v>
      </c>
      <c r="J8978" s="1" t="d">
        <v>2017-12-05</v>
      </c>
      <c r="K8978">
        <v>73392</v>
      </c>
      <c r="L8978" t="s">
        <v>20699</v>
      </c>
      <c r="M8978" s="1" t="d">
        <v>2013-10-30</v>
      </c>
      <c r="N8978">
        <v>10</v>
      </c>
      <c r="O8978">
        <v>30</v>
      </c>
      <c r="P8978">
        <v>2013</v>
      </c>
      <c r="R8978" t="s">
        <v>26</v>
      </c>
      <c r="S8978" t="s">
        <v>27</v>
      </c>
    </row>
    <row r="8979" spans="1:19" x14ac:dyDescent="0.25">
      <c r="A8979" t="s">
        <v>338</v>
      </c>
      <c r="B8979" t="s">
        <v>6382</v>
      </c>
      <c r="C8979" t="s">
        <v>20688</v>
      </c>
      <c r="E8979" t="s">
        <v>20689</v>
      </c>
      <c r="F8979" t="s">
        <v>373</v>
      </c>
      <c r="G8979">
        <v>60523</v>
      </c>
      <c r="H8979">
        <v>41.851864999999997</v>
      </c>
      <c r="I8979">
        <v>-87.920873</v>
      </c>
      <c r="J8979" s="1" t="d">
        <v>2017-12-05</v>
      </c>
      <c r="K8979">
        <v>73394</v>
      </c>
      <c r="L8979" t="s">
        <v>20690</v>
      </c>
      <c r="M8979" s="1" t="d">
        <v>2013-11-15</v>
      </c>
      <c r="N8979">
        <v>11</v>
      </c>
      <c r="O8979">
        <v>15</v>
      </c>
      <c r="P8979">
        <v>2013</v>
      </c>
      <c r="R8979" t="s">
        <v>26</v>
      </c>
      <c r="S8979" t="s">
        <v>31</v>
      </c>
    </row>
    <row r="8980" spans="1:19" x14ac:dyDescent="0.25">
      <c r="A8980" t="s">
        <v>338</v>
      </c>
      <c r="B8980" t="s">
        <v>6382</v>
      </c>
      <c r="C8980" t="s">
        <v>20682</v>
      </c>
      <c r="E8980" t="s">
        <v>9994</v>
      </c>
      <c r="F8980" t="s">
        <v>373</v>
      </c>
      <c r="G8980">
        <v>60048</v>
      </c>
      <c r="H8980">
        <v>42.302500000000002</v>
      </c>
      <c r="I8980">
        <v>-88.007327000000004</v>
      </c>
      <c r="J8980" s="1" t="d">
        <v>2017-12-05</v>
      </c>
      <c r="K8980">
        <v>73395</v>
      </c>
      <c r="L8980" t="s">
        <v>20683</v>
      </c>
      <c r="M8980" s="1" t="d">
        <v>2013-01-04</v>
      </c>
      <c r="N8980">
        <v>1</v>
      </c>
      <c r="O8980">
        <v>4</v>
      </c>
      <c r="P8980">
        <v>2013</v>
      </c>
      <c r="R8980" t="s">
        <v>26</v>
      </c>
      <c r="S8980" t="s">
        <v>27</v>
      </c>
    </row>
    <row r="8981" spans="1:19" x14ac:dyDescent="0.25">
      <c r="A8981" t="s">
        <v>338</v>
      </c>
      <c r="B8981" t="s">
        <v>6382</v>
      </c>
      <c r="C8981" t="s">
        <v>20680</v>
      </c>
      <c r="E8981" t="s">
        <v>9991</v>
      </c>
      <c r="F8981" t="s">
        <v>373</v>
      </c>
      <c r="G8981">
        <v>60433</v>
      </c>
      <c r="H8981">
        <v>41.491715999999997</v>
      </c>
      <c r="I8981">
        <v>-88.038121000000004</v>
      </c>
      <c r="J8981" s="1" t="d">
        <v>2017-12-05</v>
      </c>
      <c r="K8981">
        <v>73396</v>
      </c>
      <c r="L8981" t="s">
        <v>20681</v>
      </c>
      <c r="M8981" s="1" t="d">
        <v>2013-01-02</v>
      </c>
      <c r="N8981">
        <v>1</v>
      </c>
      <c r="O8981">
        <v>2</v>
      </c>
      <c r="P8981">
        <v>2013</v>
      </c>
      <c r="R8981" t="s">
        <v>26</v>
      </c>
      <c r="S8981" t="s">
        <v>27</v>
      </c>
    </row>
    <row r="8982" spans="1:19" x14ac:dyDescent="0.25">
      <c r="A8982" t="s">
        <v>338</v>
      </c>
      <c r="B8982" t="s">
        <v>20707</v>
      </c>
      <c r="C8982" t="s">
        <v>20708</v>
      </c>
      <c r="E8982" t="s">
        <v>12588</v>
      </c>
      <c r="F8982" t="s">
        <v>129</v>
      </c>
      <c r="G8982">
        <v>81623</v>
      </c>
      <c r="H8982">
        <v>39.412497999999999</v>
      </c>
      <c r="I8982">
        <v>-107.221581</v>
      </c>
      <c r="J8982" s="1" t="d">
        <v>2018-11-08</v>
      </c>
      <c r="K8982">
        <v>73465</v>
      </c>
      <c r="L8982" t="s">
        <v>30</v>
      </c>
      <c r="M8982" s="1" t="d">
        <v>2013-09-03</v>
      </c>
      <c r="N8982">
        <v>9</v>
      </c>
      <c r="O8982">
        <v>3</v>
      </c>
      <c r="P8982">
        <v>2013</v>
      </c>
      <c r="R8982" t="s">
        <v>26</v>
      </c>
      <c r="S8982" t="s">
        <v>31</v>
      </c>
    </row>
    <row r="8983" spans="1:19" x14ac:dyDescent="0.25">
      <c r="A8983" t="s">
        <v>338</v>
      </c>
      <c r="B8983" t="s">
        <v>17088</v>
      </c>
      <c r="C8983" t="s">
        <v>17089</v>
      </c>
      <c r="E8983" t="s">
        <v>11974</v>
      </c>
      <c r="F8983" t="s">
        <v>119</v>
      </c>
      <c r="G8983">
        <v>55445</v>
      </c>
      <c r="H8983">
        <v>45.093975</v>
      </c>
      <c r="I8983">
        <v>-93.372254999999996</v>
      </c>
      <c r="J8983" s="1" t="d">
        <v>2018-07-09</v>
      </c>
      <c r="K8983">
        <v>73470</v>
      </c>
      <c r="L8983" t="s">
        <v>30</v>
      </c>
      <c r="M8983" s="1" t="d">
        <v>2013-09-01</v>
      </c>
      <c r="N8983">
        <v>9</v>
      </c>
      <c r="O8983">
        <v>1</v>
      </c>
      <c r="P8983">
        <v>2013</v>
      </c>
      <c r="R8983" t="s">
        <v>26</v>
      </c>
      <c r="S8983" t="s">
        <v>27</v>
      </c>
    </row>
    <row r="8984" spans="1:19" x14ac:dyDescent="0.25">
      <c r="A8984" t="s">
        <v>338</v>
      </c>
      <c r="B8984" t="s">
        <v>20721</v>
      </c>
      <c r="C8984" t="s">
        <v>13807</v>
      </c>
      <c r="D8984" t="s">
        <v>20722</v>
      </c>
      <c r="E8984" t="s">
        <v>622</v>
      </c>
      <c r="F8984" t="s">
        <v>119</v>
      </c>
      <c r="G8984">
        <v>55111</v>
      </c>
      <c r="H8984">
        <v>44.883960000000002</v>
      </c>
      <c r="I8984">
        <v>-93.211252999999999</v>
      </c>
      <c r="J8984" s="1" t="d">
        <v>2019-03-07</v>
      </c>
      <c r="K8984">
        <v>73473</v>
      </c>
      <c r="L8984" t="s">
        <v>71</v>
      </c>
      <c r="M8984" s="1" t="d">
        <v>2013-08-19</v>
      </c>
      <c r="N8984">
        <v>8</v>
      </c>
      <c r="O8984">
        <v>19</v>
      </c>
      <c r="P8984">
        <v>2013</v>
      </c>
      <c r="R8984" t="s">
        <v>26</v>
      </c>
      <c r="S8984" t="s">
        <v>31</v>
      </c>
    </row>
    <row r="8985" spans="1:19" x14ac:dyDescent="0.25">
      <c r="A8985" t="s">
        <v>312</v>
      </c>
      <c r="B8985" t="s">
        <v>21047</v>
      </c>
      <c r="C8985" t="s">
        <v>21048</v>
      </c>
      <c r="E8985" t="s">
        <v>666</v>
      </c>
      <c r="F8985" t="s">
        <v>59</v>
      </c>
      <c r="G8985">
        <v>43207</v>
      </c>
      <c r="H8985">
        <v>39.889170999999997</v>
      </c>
      <c r="I8985">
        <v>-82.929471000000007</v>
      </c>
      <c r="J8985" s="1" t="d">
        <v>2019-03-07</v>
      </c>
      <c r="K8985">
        <v>73890</v>
      </c>
      <c r="L8985" t="s">
        <v>71</v>
      </c>
      <c r="M8985" s="1" t="d">
        <v>2013-03-01</v>
      </c>
      <c r="N8985">
        <v>3</v>
      </c>
      <c r="O8985">
        <v>1</v>
      </c>
      <c r="P8985">
        <v>2013</v>
      </c>
      <c r="R8985" t="s">
        <v>26</v>
      </c>
      <c r="S8985" t="s">
        <v>31</v>
      </c>
    </row>
    <row r="8986" spans="1:19" x14ac:dyDescent="0.25">
      <c r="A8986" t="s">
        <v>312</v>
      </c>
      <c r="B8986" t="s">
        <v>21049</v>
      </c>
      <c r="C8986" t="s">
        <v>21050</v>
      </c>
      <c r="E8986" t="s">
        <v>1157</v>
      </c>
      <c r="F8986" t="s">
        <v>59</v>
      </c>
      <c r="G8986">
        <v>45014</v>
      </c>
      <c r="H8986">
        <v>39.323219000000002</v>
      </c>
      <c r="I8986">
        <v>-84.506215999999995</v>
      </c>
      <c r="J8986" s="1" t="d">
        <v>2019-03-07</v>
      </c>
      <c r="K8986">
        <v>73891</v>
      </c>
      <c r="L8986" t="s">
        <v>71</v>
      </c>
      <c r="M8986" s="1" t="d">
        <v>2013-03-15</v>
      </c>
      <c r="N8986">
        <v>3</v>
      </c>
      <c r="O8986">
        <v>15</v>
      </c>
      <c r="P8986">
        <v>2013</v>
      </c>
      <c r="R8986" t="s">
        <v>26</v>
      </c>
      <c r="S8986" t="s">
        <v>31</v>
      </c>
    </row>
    <row r="8987" spans="1:19" x14ac:dyDescent="0.25">
      <c r="A8987" t="s">
        <v>338</v>
      </c>
      <c r="B8987" t="s">
        <v>12834</v>
      </c>
      <c r="C8987" t="s">
        <v>21253</v>
      </c>
      <c r="E8987" t="s">
        <v>21254</v>
      </c>
      <c r="F8987" t="s">
        <v>42</v>
      </c>
      <c r="G8987">
        <v>2601</v>
      </c>
      <c r="H8987">
        <v>41.651888</v>
      </c>
      <c r="I8987">
        <v>-70.282667000000004</v>
      </c>
      <c r="J8987" s="1" t="d">
        <v>2019-01-10</v>
      </c>
      <c r="K8987">
        <v>75012</v>
      </c>
      <c r="L8987" t="s">
        <v>30</v>
      </c>
      <c r="M8987" s="1" t="d">
        <v>2013-11-01</v>
      </c>
      <c r="N8987">
        <v>11</v>
      </c>
      <c r="O8987">
        <v>1</v>
      </c>
      <c r="P8987">
        <v>2013</v>
      </c>
      <c r="R8987" t="s">
        <v>26</v>
      </c>
      <c r="S8987" t="s">
        <v>31</v>
      </c>
    </row>
    <row r="8988" spans="1:19" x14ac:dyDescent="0.25">
      <c r="A8988" t="s">
        <v>338</v>
      </c>
      <c r="B8988" t="s">
        <v>21257</v>
      </c>
      <c r="C8988" t="s">
        <v>21258</v>
      </c>
      <c r="E8988" t="s">
        <v>21254</v>
      </c>
      <c r="F8988" t="s">
        <v>42</v>
      </c>
      <c r="G8988">
        <v>2601</v>
      </c>
      <c r="H8988">
        <v>41.657848999999999</v>
      </c>
      <c r="I8988">
        <v>-70.279256000000004</v>
      </c>
      <c r="J8988" s="1" t="d">
        <v>2018-11-08</v>
      </c>
      <c r="K8988">
        <v>75014</v>
      </c>
      <c r="L8988" t="s">
        <v>30</v>
      </c>
      <c r="M8988" s="1" t="d">
        <v>2013-11-01</v>
      </c>
      <c r="N8988">
        <v>11</v>
      </c>
      <c r="O8988">
        <v>1</v>
      </c>
      <c r="P8988">
        <v>2013</v>
      </c>
      <c r="R8988" t="s">
        <v>26</v>
      </c>
      <c r="S8988" t="s">
        <v>31</v>
      </c>
    </row>
    <row r="8989" spans="1:19" x14ac:dyDescent="0.25">
      <c r="A8989" t="s">
        <v>338</v>
      </c>
      <c r="B8989" t="s">
        <v>21259</v>
      </c>
      <c r="C8989" t="s">
        <v>21260</v>
      </c>
      <c r="E8989" t="s">
        <v>41</v>
      </c>
      <c r="F8989" t="s">
        <v>42</v>
      </c>
      <c r="G8989">
        <v>2215</v>
      </c>
      <c r="H8989">
        <v>42.340041999999997</v>
      </c>
      <c r="I8989">
        <v>-71.108311999999998</v>
      </c>
      <c r="J8989" s="1" t="d">
        <v>2018-10-04</v>
      </c>
      <c r="K8989">
        <v>75016</v>
      </c>
      <c r="L8989" t="s">
        <v>30</v>
      </c>
      <c r="M8989" s="1" t="d">
        <v>2013-11-01</v>
      </c>
      <c r="N8989">
        <v>11</v>
      </c>
      <c r="O8989">
        <v>1</v>
      </c>
      <c r="P8989">
        <v>2013</v>
      </c>
      <c r="R8989" t="s">
        <v>26</v>
      </c>
      <c r="S8989" t="s">
        <v>31</v>
      </c>
    </row>
    <row r="8990" spans="1:19" x14ac:dyDescent="0.25">
      <c r="A8990" t="s">
        <v>338</v>
      </c>
      <c r="B8990" t="s">
        <v>21261</v>
      </c>
      <c r="C8990" t="s">
        <v>21262</v>
      </c>
      <c r="E8990" t="s">
        <v>20415</v>
      </c>
      <c r="F8990" t="s">
        <v>42</v>
      </c>
      <c r="G8990">
        <v>1240</v>
      </c>
      <c r="H8990">
        <v>42.356313999999998</v>
      </c>
      <c r="I8990">
        <v>-73.284739000000002</v>
      </c>
      <c r="J8990" s="1" t="d">
        <v>2018-07-09</v>
      </c>
      <c r="K8990">
        <v>75020</v>
      </c>
      <c r="L8990" t="s">
        <v>30</v>
      </c>
      <c r="M8990" s="1" t="d">
        <v>2013-11-01</v>
      </c>
      <c r="N8990">
        <v>11</v>
      </c>
      <c r="O8990">
        <v>1</v>
      </c>
      <c r="P8990">
        <v>2013</v>
      </c>
      <c r="R8990" t="s">
        <v>26</v>
      </c>
      <c r="S8990" t="s">
        <v>31</v>
      </c>
    </row>
    <row r="8991" spans="1:19" x14ac:dyDescent="0.25">
      <c r="A8991" t="s">
        <v>338</v>
      </c>
      <c r="B8991" t="s">
        <v>16723</v>
      </c>
      <c r="C8991" t="s">
        <v>21263</v>
      </c>
      <c r="E8991" t="s">
        <v>13251</v>
      </c>
      <c r="F8991" t="s">
        <v>42</v>
      </c>
      <c r="G8991">
        <v>2740</v>
      </c>
      <c r="H8991">
        <v>41.636597000000002</v>
      </c>
      <c r="I8991">
        <v>-70.924802999999997</v>
      </c>
      <c r="J8991" s="1" t="d">
        <v>2018-07-09</v>
      </c>
      <c r="K8991">
        <v>75022</v>
      </c>
      <c r="L8991" t="s">
        <v>30</v>
      </c>
      <c r="M8991" s="1" t="d">
        <v>2013-11-01</v>
      </c>
      <c r="N8991">
        <v>11</v>
      </c>
      <c r="O8991">
        <v>1</v>
      </c>
      <c r="P8991">
        <v>2013</v>
      </c>
      <c r="R8991" t="s">
        <v>26</v>
      </c>
      <c r="S8991" t="s">
        <v>31</v>
      </c>
    </row>
    <row r="8992" spans="1:19" x14ac:dyDescent="0.25">
      <c r="A8992" t="s">
        <v>338</v>
      </c>
      <c r="B8992" t="s">
        <v>21264</v>
      </c>
      <c r="C8992" t="s">
        <v>21265</v>
      </c>
      <c r="E8992" t="s">
        <v>13251</v>
      </c>
      <c r="F8992" t="s">
        <v>42</v>
      </c>
      <c r="G8992">
        <v>2740</v>
      </c>
      <c r="H8992">
        <v>41.633473000000002</v>
      </c>
      <c r="I8992">
        <v>-70.925686999999996</v>
      </c>
      <c r="J8992" s="1" t="d">
        <v>2018-07-09</v>
      </c>
      <c r="K8992">
        <v>75023</v>
      </c>
      <c r="L8992" t="s">
        <v>30</v>
      </c>
      <c r="M8992" s="1" t="d">
        <v>2013-11-01</v>
      </c>
      <c r="N8992">
        <v>11</v>
      </c>
      <c r="O8992">
        <v>1</v>
      </c>
      <c r="P8992">
        <v>2013</v>
      </c>
      <c r="R8992" t="s">
        <v>26</v>
      </c>
      <c r="S8992" t="s">
        <v>31</v>
      </c>
    </row>
    <row r="8993" spans="1:19" x14ac:dyDescent="0.25">
      <c r="A8993" t="s">
        <v>338</v>
      </c>
      <c r="B8993" t="s">
        <v>21358</v>
      </c>
      <c r="C8993" t="s">
        <v>21359</v>
      </c>
      <c r="E8993" t="s">
        <v>226</v>
      </c>
      <c r="F8993" t="s">
        <v>170</v>
      </c>
      <c r="G8993">
        <v>90066</v>
      </c>
      <c r="H8993">
        <v>33.982928999999999</v>
      </c>
      <c r="I8993">
        <v>-118.41528700000001</v>
      </c>
      <c r="J8993" s="1" t="d">
        <v>2018-06-05</v>
      </c>
      <c r="K8993">
        <v>75470</v>
      </c>
      <c r="L8993" t="s">
        <v>30</v>
      </c>
      <c r="M8993" s="1" t="d">
        <v>2013-09-15</v>
      </c>
      <c r="N8993">
        <v>9</v>
      </c>
      <c r="O8993">
        <v>15</v>
      </c>
      <c r="P8993">
        <v>2013</v>
      </c>
      <c r="R8993" t="s">
        <v>26</v>
      </c>
      <c r="S8993" t="s">
        <v>27</v>
      </c>
    </row>
    <row r="8994" spans="1:19" x14ac:dyDescent="0.25">
      <c r="A8994" t="s">
        <v>338</v>
      </c>
      <c r="B8994" t="s">
        <v>21512</v>
      </c>
      <c r="C8994" t="s">
        <v>21513</v>
      </c>
      <c r="E8994" t="s">
        <v>6414</v>
      </c>
      <c r="F8994" t="s">
        <v>88</v>
      </c>
      <c r="G8994">
        <v>65401</v>
      </c>
      <c r="H8994">
        <v>37.951715999999998</v>
      </c>
      <c r="I8994">
        <v>-91.780089000000004</v>
      </c>
      <c r="J8994" s="1" t="d">
        <v>2019-01-10</v>
      </c>
      <c r="K8994">
        <v>75991</v>
      </c>
      <c r="L8994" t="s">
        <v>30</v>
      </c>
      <c r="M8994" s="1" t="d">
        <v>2013-01-01</v>
      </c>
      <c r="N8994">
        <v>1</v>
      </c>
      <c r="O8994">
        <v>1</v>
      </c>
      <c r="P8994">
        <v>2013</v>
      </c>
      <c r="R8994" t="s">
        <v>26</v>
      </c>
      <c r="S8994" t="s">
        <v>27</v>
      </c>
    </row>
    <row r="8995" spans="1:19" x14ac:dyDescent="0.25">
      <c r="A8995" t="s">
        <v>338</v>
      </c>
      <c r="B8995" t="s">
        <v>16023</v>
      </c>
      <c r="C8995" t="s">
        <v>21731</v>
      </c>
      <c r="E8995" t="s">
        <v>19493</v>
      </c>
      <c r="F8995" t="s">
        <v>657</v>
      </c>
      <c r="G8995">
        <v>4949</v>
      </c>
      <c r="H8995">
        <v>44.397928999999998</v>
      </c>
      <c r="I8995">
        <v>-69.319014999999993</v>
      </c>
      <c r="J8995" s="1" t="d">
        <v>2019-03-07</v>
      </c>
      <c r="K8995">
        <v>76910</v>
      </c>
      <c r="L8995" t="s">
        <v>71</v>
      </c>
      <c r="M8995" s="1" t="d">
        <v>2013-01-01</v>
      </c>
      <c r="N8995">
        <v>1</v>
      </c>
      <c r="O8995">
        <v>1</v>
      </c>
      <c r="P8995">
        <v>2013</v>
      </c>
      <c r="R8995" t="s">
        <v>26</v>
      </c>
      <c r="S8995" t="s">
        <v>31</v>
      </c>
    </row>
    <row r="8996" spans="1:19" x14ac:dyDescent="0.25">
      <c r="A8996" t="s">
        <v>19</v>
      </c>
      <c r="B8996" t="s">
        <v>21763</v>
      </c>
      <c r="C8996" t="s">
        <v>21764</v>
      </c>
      <c r="E8996" t="s">
        <v>14094</v>
      </c>
      <c r="F8996" t="s">
        <v>496</v>
      </c>
      <c r="G8996">
        <v>48193</v>
      </c>
      <c r="H8996">
        <v>42.159744000000003</v>
      </c>
      <c r="I8996">
        <v>-83.212429</v>
      </c>
      <c r="J8996" s="1" t="d">
        <v>2018-06-05</v>
      </c>
      <c r="K8996">
        <v>77051</v>
      </c>
      <c r="L8996" t="s">
        <v>30</v>
      </c>
      <c r="M8996" s="1" t="d">
        <v>2013-05-15</v>
      </c>
      <c r="N8996">
        <v>5</v>
      </c>
      <c r="O8996">
        <v>15</v>
      </c>
      <c r="P8996">
        <v>2013</v>
      </c>
      <c r="Q8996" t="s">
        <v>35</v>
      </c>
      <c r="R8996" t="s">
        <v>26</v>
      </c>
      <c r="S8996" t="s">
        <v>31</v>
      </c>
    </row>
    <row r="8997" spans="1:19" x14ac:dyDescent="0.25">
      <c r="A8997" t="s">
        <v>19</v>
      </c>
      <c r="B8997" t="s">
        <v>21817</v>
      </c>
      <c r="C8997" t="s">
        <v>21818</v>
      </c>
      <c r="E8997" t="s">
        <v>8816</v>
      </c>
      <c r="F8997" t="s">
        <v>269</v>
      </c>
      <c r="G8997">
        <v>24540</v>
      </c>
      <c r="H8997">
        <v>36.580162999999999</v>
      </c>
      <c r="I8997">
        <v>-79.309071000000003</v>
      </c>
      <c r="J8997" s="1" t="d">
        <v>2019-02-06</v>
      </c>
      <c r="K8997">
        <v>77218</v>
      </c>
      <c r="L8997" t="s">
        <v>103</v>
      </c>
      <c r="M8997" s="1" t="d">
        <v>2013-12-23</v>
      </c>
      <c r="N8997">
        <v>12</v>
      </c>
      <c r="O8997">
        <v>23</v>
      </c>
      <c r="P8997">
        <v>2013</v>
      </c>
      <c r="Q8997" t="s">
        <v>35</v>
      </c>
      <c r="R8997" t="s">
        <v>26</v>
      </c>
      <c r="S8997" t="s">
        <v>27</v>
      </c>
    </row>
    <row r="8998" spans="1:19" x14ac:dyDescent="0.25">
      <c r="A8998" t="s">
        <v>338</v>
      </c>
      <c r="B8998" t="s">
        <v>22039</v>
      </c>
      <c r="C8998" t="s">
        <v>22040</v>
      </c>
      <c r="E8998" t="s">
        <v>9550</v>
      </c>
      <c r="F8998" t="s">
        <v>202</v>
      </c>
      <c r="G8998">
        <v>32084</v>
      </c>
      <c r="H8998">
        <v>29.874039</v>
      </c>
      <c r="I8998">
        <v>-81.328469999999996</v>
      </c>
      <c r="J8998" s="1" t="d">
        <v>2018-06-05</v>
      </c>
      <c r="K8998">
        <v>77829</v>
      </c>
      <c r="L8998" t="s">
        <v>30</v>
      </c>
      <c r="M8998" s="1" t="d">
        <v>2013-10-08</v>
      </c>
      <c r="N8998">
        <v>10</v>
      </c>
      <c r="O8998">
        <v>8</v>
      </c>
      <c r="P8998">
        <v>2013</v>
      </c>
      <c r="R8998" t="s">
        <v>26</v>
      </c>
      <c r="S8998" t="s">
        <v>27</v>
      </c>
    </row>
    <row r="8999" spans="1:19" x14ac:dyDescent="0.25">
      <c r="A8999" t="s">
        <v>338</v>
      </c>
      <c r="B8999" t="s">
        <v>22041</v>
      </c>
      <c r="C8999" t="s">
        <v>22042</v>
      </c>
      <c r="E8999" t="s">
        <v>7927</v>
      </c>
      <c r="F8999" t="s">
        <v>202</v>
      </c>
      <c r="G8999">
        <v>33069</v>
      </c>
      <c r="H8999">
        <v>26.225386</v>
      </c>
      <c r="I8999">
        <v>-80.137459000000007</v>
      </c>
      <c r="J8999" s="1" t="d">
        <v>2018-06-05</v>
      </c>
      <c r="K8999">
        <v>77830</v>
      </c>
      <c r="L8999" t="s">
        <v>30</v>
      </c>
      <c r="M8999" s="1" t="d">
        <v>2013-06-01</v>
      </c>
      <c r="N8999">
        <v>6</v>
      </c>
      <c r="O8999">
        <v>1</v>
      </c>
      <c r="P8999">
        <v>2013</v>
      </c>
      <c r="R8999" t="s">
        <v>26</v>
      </c>
      <c r="S8999" t="s">
        <v>27</v>
      </c>
    </row>
    <row r="9000" spans="1:19" x14ac:dyDescent="0.25">
      <c r="A9000" t="s">
        <v>338</v>
      </c>
      <c r="B9000" t="s">
        <v>22043</v>
      </c>
      <c r="C9000" t="s">
        <v>22044</v>
      </c>
      <c r="E9000" t="s">
        <v>5493</v>
      </c>
      <c r="F9000" t="s">
        <v>202</v>
      </c>
      <c r="G9000">
        <v>33311</v>
      </c>
      <c r="H9000">
        <v>26.150855</v>
      </c>
      <c r="I9000">
        <v>-80.184498000000005</v>
      </c>
      <c r="J9000" s="1" t="d">
        <v>2018-06-05</v>
      </c>
      <c r="K9000">
        <v>77831</v>
      </c>
      <c r="L9000" t="s">
        <v>30</v>
      </c>
      <c r="M9000" s="1" t="d">
        <v>2013-06-01</v>
      </c>
      <c r="N9000">
        <v>6</v>
      </c>
      <c r="O9000">
        <v>1</v>
      </c>
      <c r="P9000">
        <v>2013</v>
      </c>
      <c r="R9000" t="s">
        <v>26</v>
      </c>
      <c r="S9000" t="s">
        <v>27</v>
      </c>
    </row>
    <row r="9001" spans="1:19" x14ac:dyDescent="0.25">
      <c r="A9001" t="s">
        <v>338</v>
      </c>
      <c r="B9001" t="s">
        <v>22045</v>
      </c>
      <c r="C9001" t="s">
        <v>22046</v>
      </c>
      <c r="E9001" t="s">
        <v>5598</v>
      </c>
      <c r="F9001" t="s">
        <v>202</v>
      </c>
      <c r="G9001">
        <v>34116</v>
      </c>
      <c r="H9001">
        <v>26.201799999999999</v>
      </c>
      <c r="I9001">
        <v>-81.688693000000001</v>
      </c>
      <c r="J9001" s="1" t="d">
        <v>2018-06-05</v>
      </c>
      <c r="K9001">
        <v>77832</v>
      </c>
      <c r="L9001" t="s">
        <v>30</v>
      </c>
      <c r="M9001" s="1" t="d">
        <v>2013-06-01</v>
      </c>
      <c r="N9001">
        <v>6</v>
      </c>
      <c r="O9001">
        <v>1</v>
      </c>
      <c r="P9001">
        <v>2013</v>
      </c>
      <c r="R9001" t="s">
        <v>26</v>
      </c>
      <c r="S9001" t="s">
        <v>27</v>
      </c>
    </row>
    <row r="9002" spans="1:19" x14ac:dyDescent="0.25">
      <c r="A9002" t="s">
        <v>338</v>
      </c>
      <c r="B9002" t="s">
        <v>22047</v>
      </c>
      <c r="C9002" t="s">
        <v>22048</v>
      </c>
      <c r="E9002" t="s">
        <v>9493</v>
      </c>
      <c r="F9002" t="s">
        <v>202</v>
      </c>
      <c r="G9002">
        <v>33901</v>
      </c>
      <c r="H9002">
        <v>26.642099999999999</v>
      </c>
      <c r="I9002">
        <v>-81.865275999999994</v>
      </c>
      <c r="J9002" s="1" t="d">
        <v>2018-06-05</v>
      </c>
      <c r="K9002">
        <v>77833</v>
      </c>
      <c r="L9002" t="s">
        <v>30</v>
      </c>
      <c r="M9002" s="1" t="d">
        <v>2013-06-01</v>
      </c>
      <c r="N9002">
        <v>6</v>
      </c>
      <c r="O9002">
        <v>1</v>
      </c>
      <c r="P9002">
        <v>2013</v>
      </c>
      <c r="R9002" t="s">
        <v>26</v>
      </c>
      <c r="S9002" t="s">
        <v>27</v>
      </c>
    </row>
    <row r="9003" spans="1:19" x14ac:dyDescent="0.25">
      <c r="A9003" t="s">
        <v>338</v>
      </c>
      <c r="B9003" t="s">
        <v>22049</v>
      </c>
      <c r="C9003" t="s">
        <v>22050</v>
      </c>
      <c r="E9003" t="s">
        <v>22051</v>
      </c>
      <c r="F9003" t="s">
        <v>202</v>
      </c>
      <c r="G9003">
        <v>34287</v>
      </c>
      <c r="H9003">
        <v>27.077670000000001</v>
      </c>
      <c r="I9003">
        <v>-82.161496999999997</v>
      </c>
      <c r="J9003" s="1" t="d">
        <v>2018-06-05</v>
      </c>
      <c r="K9003">
        <v>77834</v>
      </c>
      <c r="L9003" t="s">
        <v>30</v>
      </c>
      <c r="M9003" s="1" t="d">
        <v>2013-06-01</v>
      </c>
      <c r="N9003">
        <v>6</v>
      </c>
      <c r="O9003">
        <v>1</v>
      </c>
      <c r="P9003">
        <v>2013</v>
      </c>
      <c r="R9003" t="s">
        <v>26</v>
      </c>
      <c r="S9003" t="s">
        <v>27</v>
      </c>
    </row>
    <row r="9004" spans="1:19" x14ac:dyDescent="0.25">
      <c r="A9004" t="s">
        <v>338</v>
      </c>
      <c r="B9004" t="s">
        <v>22052</v>
      </c>
      <c r="C9004" t="s">
        <v>22053</v>
      </c>
      <c r="E9004" t="s">
        <v>5445</v>
      </c>
      <c r="F9004" t="s">
        <v>202</v>
      </c>
      <c r="G9004">
        <v>34947</v>
      </c>
      <c r="H9004">
        <v>27.446531</v>
      </c>
      <c r="I9004">
        <v>-80.359154000000004</v>
      </c>
      <c r="J9004" s="1" t="d">
        <v>2018-06-05</v>
      </c>
      <c r="K9004">
        <v>77835</v>
      </c>
      <c r="L9004" t="s">
        <v>30</v>
      </c>
      <c r="M9004" s="1" t="d">
        <v>2013-06-01</v>
      </c>
      <c r="N9004">
        <v>6</v>
      </c>
      <c r="O9004">
        <v>1</v>
      </c>
      <c r="P9004">
        <v>2013</v>
      </c>
      <c r="R9004" t="s">
        <v>26</v>
      </c>
      <c r="S9004" t="s">
        <v>27</v>
      </c>
    </row>
    <row r="9005" spans="1:19" x14ac:dyDescent="0.25">
      <c r="A9005" t="s">
        <v>338</v>
      </c>
      <c r="B9005" t="s">
        <v>22054</v>
      </c>
      <c r="C9005" t="s">
        <v>22055</v>
      </c>
      <c r="E9005" t="s">
        <v>9491</v>
      </c>
      <c r="F9005" t="s">
        <v>202</v>
      </c>
      <c r="G9005">
        <v>32120</v>
      </c>
      <c r="H9005">
        <v>29.242954999999998</v>
      </c>
      <c r="I9005">
        <v>-81.101757000000006</v>
      </c>
      <c r="J9005" s="1" t="d">
        <v>2018-06-05</v>
      </c>
      <c r="K9005">
        <v>77836</v>
      </c>
      <c r="L9005" t="s">
        <v>30</v>
      </c>
      <c r="M9005" s="1" t="d">
        <v>2013-06-01</v>
      </c>
      <c r="N9005">
        <v>6</v>
      </c>
      <c r="O9005">
        <v>1</v>
      </c>
      <c r="P9005">
        <v>2013</v>
      </c>
      <c r="R9005" t="s">
        <v>26</v>
      </c>
      <c r="S9005" t="s">
        <v>27</v>
      </c>
    </row>
    <row r="9006" spans="1:19" x14ac:dyDescent="0.25">
      <c r="A9006" t="s">
        <v>338</v>
      </c>
      <c r="B9006" t="s">
        <v>22056</v>
      </c>
      <c r="C9006" t="s">
        <v>22057</v>
      </c>
      <c r="E9006" t="s">
        <v>22058</v>
      </c>
      <c r="F9006" t="s">
        <v>202</v>
      </c>
      <c r="G9006">
        <v>32091</v>
      </c>
      <c r="H9006">
        <v>29.941375000000001</v>
      </c>
      <c r="I9006">
        <v>-82.102525</v>
      </c>
      <c r="J9006" s="1" t="d">
        <v>2018-06-05</v>
      </c>
      <c r="K9006">
        <v>77837</v>
      </c>
      <c r="L9006" t="s">
        <v>30</v>
      </c>
      <c r="M9006" s="1" t="d">
        <v>2013-06-01</v>
      </c>
      <c r="N9006">
        <v>6</v>
      </c>
      <c r="O9006">
        <v>1</v>
      </c>
      <c r="P9006">
        <v>2013</v>
      </c>
      <c r="R9006" t="s">
        <v>26</v>
      </c>
      <c r="S9006" t="s">
        <v>27</v>
      </c>
    </row>
    <row r="9007" spans="1:19" x14ac:dyDescent="0.25">
      <c r="A9007" t="s">
        <v>338</v>
      </c>
      <c r="B9007" t="s">
        <v>22059</v>
      </c>
      <c r="C9007" t="s">
        <v>22060</v>
      </c>
      <c r="E9007" t="s">
        <v>6519</v>
      </c>
      <c r="F9007" t="s">
        <v>202</v>
      </c>
      <c r="G9007">
        <v>32055</v>
      </c>
      <c r="H9007">
        <v>30.187942</v>
      </c>
      <c r="I9007">
        <v>-82.605373999999998</v>
      </c>
      <c r="J9007" s="1" t="d">
        <v>2018-06-05</v>
      </c>
      <c r="K9007">
        <v>77838</v>
      </c>
      <c r="L9007" t="s">
        <v>30</v>
      </c>
      <c r="M9007" s="1" t="d">
        <v>2013-06-01</v>
      </c>
      <c r="N9007">
        <v>6</v>
      </c>
      <c r="O9007">
        <v>1</v>
      </c>
      <c r="P9007">
        <v>2013</v>
      </c>
      <c r="R9007" t="s">
        <v>26</v>
      </c>
      <c r="S9007" t="s">
        <v>27</v>
      </c>
    </row>
    <row r="9008" spans="1:19" x14ac:dyDescent="0.25">
      <c r="A9008" t="s">
        <v>338</v>
      </c>
      <c r="B9008" t="s">
        <v>22067</v>
      </c>
      <c r="C9008" t="s">
        <v>22068</v>
      </c>
      <c r="E9008" t="s">
        <v>9555</v>
      </c>
      <c r="F9008" t="s">
        <v>202</v>
      </c>
      <c r="G9008">
        <v>34233</v>
      </c>
      <c r="H9008">
        <v>27.272172999999999</v>
      </c>
      <c r="I9008">
        <v>-82.479776999999999</v>
      </c>
      <c r="J9008" s="1" t="d">
        <v>2018-06-05</v>
      </c>
      <c r="K9008">
        <v>77842</v>
      </c>
      <c r="L9008" t="s">
        <v>30</v>
      </c>
      <c r="M9008" s="1" t="d">
        <v>2013-06-01</v>
      </c>
      <c r="N9008">
        <v>6</v>
      </c>
      <c r="O9008">
        <v>1</v>
      </c>
      <c r="P9008">
        <v>2013</v>
      </c>
      <c r="R9008" t="s">
        <v>26</v>
      </c>
      <c r="S9008" t="s">
        <v>27</v>
      </c>
    </row>
    <row r="9009" spans="1:19" x14ac:dyDescent="0.25">
      <c r="A9009" t="s">
        <v>338</v>
      </c>
      <c r="B9009" t="s">
        <v>22072</v>
      </c>
      <c r="C9009" t="s">
        <v>22073</v>
      </c>
      <c r="E9009" t="s">
        <v>9493</v>
      </c>
      <c r="F9009" t="s">
        <v>202</v>
      </c>
      <c r="G9009">
        <v>33908</v>
      </c>
      <c r="H9009">
        <v>26.511358000000001</v>
      </c>
      <c r="I9009">
        <v>-81.899028000000001</v>
      </c>
      <c r="J9009" s="1" t="d">
        <v>2018-06-05</v>
      </c>
      <c r="K9009">
        <v>77844</v>
      </c>
      <c r="L9009" t="s">
        <v>30</v>
      </c>
      <c r="M9009" s="1" t="d">
        <v>2013-06-01</v>
      </c>
      <c r="N9009">
        <v>6</v>
      </c>
      <c r="O9009">
        <v>1</v>
      </c>
      <c r="P9009">
        <v>2013</v>
      </c>
      <c r="R9009" t="s">
        <v>26</v>
      </c>
      <c r="S9009" t="s">
        <v>27</v>
      </c>
    </row>
    <row r="9010" spans="1:19" x14ac:dyDescent="0.25">
      <c r="A9010" t="s">
        <v>338</v>
      </c>
      <c r="B9010" t="s">
        <v>22077</v>
      </c>
      <c r="C9010" t="s">
        <v>7568</v>
      </c>
      <c r="E9010" t="s">
        <v>757</v>
      </c>
      <c r="F9010" t="s">
        <v>202</v>
      </c>
      <c r="G9010">
        <v>33130</v>
      </c>
      <c r="H9010">
        <v>25.770299999999999</v>
      </c>
      <c r="I9010">
        <v>-80.196620999999993</v>
      </c>
      <c r="J9010" s="1" t="d">
        <v>2018-06-05</v>
      </c>
      <c r="K9010">
        <v>77847</v>
      </c>
      <c r="L9010" t="s">
        <v>30</v>
      </c>
      <c r="M9010" s="1" t="d">
        <v>2013-06-01</v>
      </c>
      <c r="N9010">
        <v>6</v>
      </c>
      <c r="O9010">
        <v>1</v>
      </c>
      <c r="P9010">
        <v>2013</v>
      </c>
      <c r="R9010" t="s">
        <v>26</v>
      </c>
      <c r="S9010" t="s">
        <v>27</v>
      </c>
    </row>
    <row r="9011" spans="1:19" x14ac:dyDescent="0.25">
      <c r="A9011" t="s">
        <v>338</v>
      </c>
      <c r="B9011" t="s">
        <v>22078</v>
      </c>
      <c r="C9011" t="s">
        <v>22079</v>
      </c>
      <c r="E9011" t="s">
        <v>10756</v>
      </c>
      <c r="F9011" t="s">
        <v>202</v>
      </c>
      <c r="G9011">
        <v>34973</v>
      </c>
      <c r="H9011">
        <v>27.248425000000001</v>
      </c>
      <c r="I9011">
        <v>-80.793716000000003</v>
      </c>
      <c r="J9011" s="1" t="d">
        <v>2018-06-05</v>
      </c>
      <c r="K9011">
        <v>77848</v>
      </c>
      <c r="L9011" t="s">
        <v>30</v>
      </c>
      <c r="M9011" s="1" t="d">
        <v>2013-06-01</v>
      </c>
      <c r="N9011">
        <v>6</v>
      </c>
      <c r="O9011">
        <v>1</v>
      </c>
      <c r="P9011">
        <v>2013</v>
      </c>
      <c r="R9011" t="s">
        <v>26</v>
      </c>
      <c r="S9011" t="s">
        <v>27</v>
      </c>
    </row>
    <row r="9012" spans="1:19" x14ac:dyDescent="0.25">
      <c r="A9012" t="s">
        <v>338</v>
      </c>
      <c r="B9012" t="s">
        <v>22080</v>
      </c>
      <c r="C9012" t="s">
        <v>22081</v>
      </c>
      <c r="E9012" t="s">
        <v>9535</v>
      </c>
      <c r="F9012" t="s">
        <v>202</v>
      </c>
      <c r="G9012">
        <v>32177</v>
      </c>
      <c r="H9012">
        <v>29.651268999999999</v>
      </c>
      <c r="I9012">
        <v>-81.659621999999999</v>
      </c>
      <c r="J9012" s="1" t="d">
        <v>2018-06-05</v>
      </c>
      <c r="K9012">
        <v>77849</v>
      </c>
      <c r="L9012" t="s">
        <v>30</v>
      </c>
      <c r="M9012" s="1" t="d">
        <v>2013-06-01</v>
      </c>
      <c r="N9012">
        <v>6</v>
      </c>
      <c r="O9012">
        <v>1</v>
      </c>
      <c r="P9012">
        <v>2013</v>
      </c>
      <c r="R9012" t="s">
        <v>26</v>
      </c>
      <c r="S9012" t="s">
        <v>27</v>
      </c>
    </row>
    <row r="9013" spans="1:19" x14ac:dyDescent="0.25">
      <c r="A9013" t="s">
        <v>338</v>
      </c>
      <c r="B9013" t="s">
        <v>22082</v>
      </c>
      <c r="C9013" t="s">
        <v>22083</v>
      </c>
      <c r="E9013" t="s">
        <v>4567</v>
      </c>
      <c r="F9013" t="s">
        <v>202</v>
      </c>
      <c r="G9013">
        <v>32771</v>
      </c>
      <c r="H9013">
        <v>28.811436</v>
      </c>
      <c r="I9013">
        <v>-81.339905999999999</v>
      </c>
      <c r="J9013" s="1" t="d">
        <v>2018-06-05</v>
      </c>
      <c r="K9013">
        <v>77850</v>
      </c>
      <c r="L9013" t="s">
        <v>30</v>
      </c>
      <c r="M9013" s="1" t="d">
        <v>2013-06-10</v>
      </c>
      <c r="N9013">
        <v>6</v>
      </c>
      <c r="O9013">
        <v>10</v>
      </c>
      <c r="P9013">
        <v>2013</v>
      </c>
      <c r="R9013" t="s">
        <v>26</v>
      </c>
      <c r="S9013" t="s">
        <v>27</v>
      </c>
    </row>
    <row r="9014" spans="1:19" x14ac:dyDescent="0.25">
      <c r="A9014" t="s">
        <v>338</v>
      </c>
      <c r="B9014" t="s">
        <v>22086</v>
      </c>
      <c r="C9014" t="s">
        <v>22087</v>
      </c>
      <c r="E9014" t="s">
        <v>12801</v>
      </c>
      <c r="F9014" t="s">
        <v>202</v>
      </c>
      <c r="G9014">
        <v>33323</v>
      </c>
      <c r="H9014">
        <v>26.179689740000001</v>
      </c>
      <c r="I9014">
        <v>-80.300117380000003</v>
      </c>
      <c r="J9014" s="1" t="d">
        <v>2018-06-05</v>
      </c>
      <c r="K9014">
        <v>77852</v>
      </c>
      <c r="L9014" t="s">
        <v>30</v>
      </c>
      <c r="M9014" s="1" t="d">
        <v>2013-06-10</v>
      </c>
      <c r="N9014">
        <v>6</v>
      </c>
      <c r="O9014">
        <v>10</v>
      </c>
      <c r="P9014">
        <v>2013</v>
      </c>
      <c r="R9014" t="s">
        <v>26</v>
      </c>
      <c r="S9014" t="s">
        <v>27</v>
      </c>
    </row>
    <row r="9015" spans="1:19" x14ac:dyDescent="0.25">
      <c r="A9015" t="s">
        <v>338</v>
      </c>
      <c r="B9015" t="s">
        <v>22088</v>
      </c>
      <c r="C9015" t="s">
        <v>22089</v>
      </c>
      <c r="E9015" t="s">
        <v>4128</v>
      </c>
      <c r="F9015" t="s">
        <v>202</v>
      </c>
      <c r="G9015">
        <v>34952</v>
      </c>
      <c r="H9015">
        <v>27.307386000000001</v>
      </c>
      <c r="I9015">
        <v>-80.301857999999996</v>
      </c>
      <c r="J9015" s="1" t="d">
        <v>2018-06-05</v>
      </c>
      <c r="K9015">
        <v>77853</v>
      </c>
      <c r="L9015" t="s">
        <v>30</v>
      </c>
      <c r="M9015" s="1" t="d">
        <v>2013-06-10</v>
      </c>
      <c r="N9015">
        <v>6</v>
      </c>
      <c r="O9015">
        <v>10</v>
      </c>
      <c r="P9015">
        <v>2013</v>
      </c>
      <c r="R9015" t="s">
        <v>26</v>
      </c>
      <c r="S9015" t="s">
        <v>27</v>
      </c>
    </row>
    <row r="9016" spans="1:19" x14ac:dyDescent="0.25">
      <c r="A9016" t="s">
        <v>504</v>
      </c>
      <c r="B9016" t="s">
        <v>4877</v>
      </c>
      <c r="C9016" t="s">
        <v>22377</v>
      </c>
      <c r="E9016" t="s">
        <v>9522</v>
      </c>
      <c r="F9016" t="s">
        <v>202</v>
      </c>
      <c r="G9016">
        <v>34476</v>
      </c>
      <c r="H9016">
        <v>29.208310000000001</v>
      </c>
      <c r="I9016">
        <v>-82.140658999999999</v>
      </c>
      <c r="J9016" s="1" t="d">
        <v>2018-08-07</v>
      </c>
      <c r="K9016">
        <v>79114</v>
      </c>
      <c r="L9016" t="s">
        <v>30</v>
      </c>
      <c r="M9016" s="1" t="d">
        <v>2013-11-01</v>
      </c>
      <c r="N9016">
        <v>11</v>
      </c>
      <c r="O9016">
        <v>1</v>
      </c>
      <c r="P9016">
        <v>2013</v>
      </c>
      <c r="R9016" t="s">
        <v>26</v>
      </c>
      <c r="S9016" t="s">
        <v>31</v>
      </c>
    </row>
    <row r="9017" spans="1:19" x14ac:dyDescent="0.25">
      <c r="A9017" t="s">
        <v>338</v>
      </c>
      <c r="B9017" t="s">
        <v>22391</v>
      </c>
      <c r="C9017" t="s">
        <v>22392</v>
      </c>
      <c r="E9017" t="s">
        <v>136</v>
      </c>
      <c r="F9017" t="s">
        <v>137</v>
      </c>
      <c r="G9017">
        <v>97204</v>
      </c>
      <c r="H9017">
        <v>45.514468000000001</v>
      </c>
      <c r="I9017">
        <v>-122.677047</v>
      </c>
      <c r="J9017" s="1" t="d">
        <v>2018-12-11</v>
      </c>
      <c r="K9017">
        <v>79135</v>
      </c>
      <c r="L9017" t="s">
        <v>30</v>
      </c>
      <c r="M9017" s="1" t="d">
        <v>2013-07-01</v>
      </c>
      <c r="N9017">
        <v>7</v>
      </c>
      <c r="O9017">
        <v>1</v>
      </c>
      <c r="P9017">
        <v>2013</v>
      </c>
      <c r="R9017" t="s">
        <v>26</v>
      </c>
      <c r="S9017" t="s">
        <v>27</v>
      </c>
    </row>
    <row r="9018" spans="1:19" x14ac:dyDescent="0.25">
      <c r="A9018" t="s">
        <v>338</v>
      </c>
      <c r="B9018" t="s">
        <v>22411</v>
      </c>
      <c r="C9018" t="s">
        <v>22412</v>
      </c>
      <c r="D9018" t="s">
        <v>22413</v>
      </c>
      <c r="E9018" t="s">
        <v>19138</v>
      </c>
      <c r="F9018" t="s">
        <v>157</v>
      </c>
      <c r="G9018">
        <v>19422</v>
      </c>
      <c r="H9018">
        <v>40.180149</v>
      </c>
      <c r="I9018">
        <v>-75.279019000000005</v>
      </c>
      <c r="J9018" s="1" t="d">
        <v>2018-09-10</v>
      </c>
      <c r="K9018">
        <v>79176</v>
      </c>
      <c r="L9018" t="s">
        <v>30</v>
      </c>
      <c r="M9018" s="1" t="d">
        <v>2013-03-01</v>
      </c>
      <c r="N9018">
        <v>3</v>
      </c>
      <c r="O9018">
        <v>1</v>
      </c>
      <c r="P9018">
        <v>2013</v>
      </c>
      <c r="R9018" t="s">
        <v>26</v>
      </c>
      <c r="S9018" t="s">
        <v>31</v>
      </c>
    </row>
    <row r="9019" spans="1:19" x14ac:dyDescent="0.25">
      <c r="A9019" t="s">
        <v>504</v>
      </c>
      <c r="B9019" t="s">
        <v>22657</v>
      </c>
      <c r="C9019" t="s">
        <v>22658</v>
      </c>
      <c r="E9019" t="s">
        <v>1157</v>
      </c>
      <c r="F9019" t="s">
        <v>59</v>
      </c>
      <c r="G9019">
        <v>45014</v>
      </c>
      <c r="H9019">
        <v>39.348723999999997</v>
      </c>
      <c r="I9019">
        <v>-84.529821999999996</v>
      </c>
      <c r="J9019" s="1" t="d">
        <v>2018-03-08</v>
      </c>
      <c r="K9019">
        <v>79738</v>
      </c>
      <c r="L9019" t="s">
        <v>30</v>
      </c>
      <c r="M9019" s="1" t="d">
        <v>2013-06-01</v>
      </c>
      <c r="N9019">
        <v>6</v>
      </c>
      <c r="O9019">
        <v>1</v>
      </c>
      <c r="P9019">
        <v>2013</v>
      </c>
      <c r="R9019" t="s">
        <v>26</v>
      </c>
      <c r="S9019" t="s">
        <v>27</v>
      </c>
    </row>
    <row r="9020" spans="1:19" x14ac:dyDescent="0.25">
      <c r="A9020" t="s">
        <v>338</v>
      </c>
      <c r="B9020" t="s">
        <v>21297</v>
      </c>
      <c r="C9020" t="s">
        <v>22712</v>
      </c>
      <c r="E9020" t="s">
        <v>14322</v>
      </c>
      <c r="F9020" t="s">
        <v>269</v>
      </c>
      <c r="G9020">
        <v>24060</v>
      </c>
      <c r="H9020">
        <v>37.216301999999999</v>
      </c>
      <c r="I9020">
        <v>-80.401318000000003</v>
      </c>
      <c r="J9020" s="1" t="d">
        <v>2018-12-11</v>
      </c>
      <c r="K9020">
        <v>79863</v>
      </c>
      <c r="L9020" t="s">
        <v>30</v>
      </c>
      <c r="M9020" s="1" t="d">
        <v>2013-08-21</v>
      </c>
      <c r="N9020">
        <v>8</v>
      </c>
      <c r="O9020">
        <v>21</v>
      </c>
      <c r="P9020">
        <v>2013</v>
      </c>
      <c r="R9020" t="s">
        <v>26</v>
      </c>
      <c r="S9020" t="s">
        <v>31</v>
      </c>
    </row>
    <row r="9021" spans="1:19" x14ac:dyDescent="0.25">
      <c r="A9021" t="s">
        <v>338</v>
      </c>
      <c r="B9021" t="s">
        <v>22964</v>
      </c>
      <c r="C9021" t="s">
        <v>22965</v>
      </c>
      <c r="D9021" t="s">
        <v>22966</v>
      </c>
      <c r="E9021" t="s">
        <v>2914</v>
      </c>
      <c r="F9021" t="s">
        <v>59</v>
      </c>
      <c r="G9021">
        <v>43504</v>
      </c>
      <c r="H9021">
        <v>41.653024000000002</v>
      </c>
      <c r="I9021">
        <v>-83.534784999999999</v>
      </c>
      <c r="J9021" s="1" t="d">
        <v>2019-03-07</v>
      </c>
      <c r="K9021">
        <v>80591</v>
      </c>
      <c r="L9021" t="s">
        <v>71</v>
      </c>
      <c r="M9021" s="1" t="d">
        <v>2013-01-01</v>
      </c>
      <c r="N9021">
        <v>1</v>
      </c>
      <c r="O9021">
        <v>1</v>
      </c>
      <c r="P9021">
        <v>2013</v>
      </c>
      <c r="R9021" t="s">
        <v>26</v>
      </c>
      <c r="S9021" t="s">
        <v>31</v>
      </c>
    </row>
    <row r="9022" spans="1:19" x14ac:dyDescent="0.25">
      <c r="A9022" t="s">
        <v>338</v>
      </c>
      <c r="B9022" t="s">
        <v>23010</v>
      </c>
      <c r="C9022" t="s">
        <v>23011</v>
      </c>
      <c r="E9022" t="s">
        <v>2318</v>
      </c>
      <c r="F9022" t="s">
        <v>59</v>
      </c>
      <c r="G9022">
        <v>44483</v>
      </c>
      <c r="H9022">
        <v>41.283096999999998</v>
      </c>
      <c r="I9022">
        <v>-80.824945</v>
      </c>
      <c r="J9022" s="1" t="d">
        <v>2019-04-08</v>
      </c>
      <c r="K9022">
        <v>80617</v>
      </c>
      <c r="L9022" t="s">
        <v>24</v>
      </c>
      <c r="M9022" s="1" t="d">
        <v>2013-10-01</v>
      </c>
      <c r="N9022">
        <v>10</v>
      </c>
      <c r="O9022">
        <v>1</v>
      </c>
      <c r="P9022">
        <v>2013</v>
      </c>
      <c r="R9022" t="s">
        <v>26</v>
      </c>
      <c r="S9022" t="s">
        <v>31</v>
      </c>
    </row>
    <row r="9023" spans="1:19" x14ac:dyDescent="0.25">
      <c r="A9023" t="s">
        <v>338</v>
      </c>
      <c r="B9023" t="s">
        <v>23016</v>
      </c>
      <c r="C9023" t="s">
        <v>23017</v>
      </c>
      <c r="E9023" t="s">
        <v>8944</v>
      </c>
      <c r="F9023" t="s">
        <v>59</v>
      </c>
      <c r="G9023">
        <v>44060</v>
      </c>
      <c r="H9023">
        <v>41.682875000000003</v>
      </c>
      <c r="I9023">
        <v>-81.336106000000001</v>
      </c>
      <c r="J9023" s="1" t="d">
        <v>2018-03-08</v>
      </c>
      <c r="K9023">
        <v>80620</v>
      </c>
      <c r="L9023" t="s">
        <v>30</v>
      </c>
      <c r="M9023" s="1" t="d">
        <v>2013-01-01</v>
      </c>
      <c r="N9023">
        <v>1</v>
      </c>
      <c r="O9023">
        <v>1</v>
      </c>
      <c r="P9023">
        <v>2013</v>
      </c>
      <c r="R9023" t="s">
        <v>26</v>
      </c>
      <c r="S9023" t="s">
        <v>27</v>
      </c>
    </row>
    <row r="9024" spans="1:19" x14ac:dyDescent="0.25">
      <c r="A9024" t="s">
        <v>338</v>
      </c>
      <c r="B9024" t="s">
        <v>23018</v>
      </c>
      <c r="C9024" t="s">
        <v>23019</v>
      </c>
      <c r="E9024" t="s">
        <v>8944</v>
      </c>
      <c r="F9024" t="s">
        <v>59</v>
      </c>
      <c r="G9024">
        <v>44060</v>
      </c>
      <c r="H9024">
        <v>41.685236000000003</v>
      </c>
      <c r="I9024">
        <v>-81.333686</v>
      </c>
      <c r="J9024" s="1" t="d">
        <v>2019-04-08</v>
      </c>
      <c r="K9024">
        <v>80621</v>
      </c>
      <c r="L9024" t="s">
        <v>24</v>
      </c>
      <c r="M9024" s="1" t="d">
        <v>2013-01-01</v>
      </c>
      <c r="N9024">
        <v>1</v>
      </c>
      <c r="O9024">
        <v>1</v>
      </c>
      <c r="P9024">
        <v>2013</v>
      </c>
      <c r="R9024" t="s">
        <v>26</v>
      </c>
      <c r="S9024" t="s">
        <v>31</v>
      </c>
    </row>
    <row r="9025" spans="1:19" x14ac:dyDescent="0.25">
      <c r="A9025" t="s">
        <v>338</v>
      </c>
      <c r="B9025" t="s">
        <v>23033</v>
      </c>
      <c r="C9025" t="s">
        <v>23034</v>
      </c>
      <c r="E9025" t="s">
        <v>13818</v>
      </c>
      <c r="F9025" t="s">
        <v>59</v>
      </c>
      <c r="G9025">
        <v>45371</v>
      </c>
      <c r="H9025">
        <v>39.902870999999998</v>
      </c>
      <c r="I9025">
        <v>-84.147238999999999</v>
      </c>
      <c r="J9025" s="1" t="d">
        <v>2018-12-11</v>
      </c>
      <c r="K9025">
        <v>80628</v>
      </c>
      <c r="L9025" t="s">
        <v>30</v>
      </c>
      <c r="M9025" s="1" t="d">
        <v>2013-01-01</v>
      </c>
      <c r="N9025">
        <v>1</v>
      </c>
      <c r="O9025">
        <v>1</v>
      </c>
      <c r="P9025">
        <v>2013</v>
      </c>
      <c r="R9025" t="s">
        <v>26</v>
      </c>
      <c r="S9025" t="s">
        <v>27</v>
      </c>
    </row>
    <row r="9026" spans="1:19" x14ac:dyDescent="0.25">
      <c r="A9026" t="s">
        <v>338</v>
      </c>
      <c r="B9026" t="s">
        <v>18286</v>
      </c>
      <c r="C9026" t="s">
        <v>23472</v>
      </c>
      <c r="E9026" t="s">
        <v>80</v>
      </c>
      <c r="F9026" t="s">
        <v>10</v>
      </c>
      <c r="G9026">
        <v>83709</v>
      </c>
      <c r="H9026">
        <v>43.606093999999999</v>
      </c>
      <c r="I9026">
        <v>-116.3181258</v>
      </c>
      <c r="J9026" s="1" t="d">
        <v>2019-03-07</v>
      </c>
      <c r="K9026">
        <v>81507</v>
      </c>
      <c r="L9026" t="s">
        <v>71</v>
      </c>
      <c r="M9026" s="1" t="d">
        <v>2013-10-01</v>
      </c>
      <c r="N9026">
        <v>10</v>
      </c>
      <c r="O9026">
        <v>1</v>
      </c>
      <c r="P9026">
        <v>2013</v>
      </c>
      <c r="R9026" t="s">
        <v>26</v>
      </c>
      <c r="S9026" t="s">
        <v>27</v>
      </c>
    </row>
    <row r="9027" spans="1:19" x14ac:dyDescent="0.25">
      <c r="A9027" t="s">
        <v>338</v>
      </c>
      <c r="B9027" t="s">
        <v>18286</v>
      </c>
      <c r="C9027" t="s">
        <v>23473</v>
      </c>
      <c r="E9027" t="s">
        <v>80</v>
      </c>
      <c r="F9027" t="s">
        <v>10</v>
      </c>
      <c r="G9027">
        <v>83709</v>
      </c>
      <c r="H9027">
        <v>43.606093999999999</v>
      </c>
      <c r="I9027">
        <v>-116.3181258</v>
      </c>
      <c r="J9027" s="1" t="d">
        <v>2019-03-07</v>
      </c>
      <c r="K9027">
        <v>81508</v>
      </c>
      <c r="L9027" t="s">
        <v>71</v>
      </c>
      <c r="M9027" s="1" t="d">
        <v>2013-10-01</v>
      </c>
      <c r="N9027">
        <v>10</v>
      </c>
      <c r="O9027">
        <v>1</v>
      </c>
      <c r="P9027">
        <v>2013</v>
      </c>
      <c r="R9027" t="s">
        <v>26</v>
      </c>
      <c r="S9027" t="s">
        <v>27</v>
      </c>
    </row>
    <row r="9028" spans="1:19" x14ac:dyDescent="0.25">
      <c r="A9028" t="s">
        <v>504</v>
      </c>
      <c r="B9028" t="s">
        <v>23480</v>
      </c>
      <c r="C9028" t="s">
        <v>23482</v>
      </c>
      <c r="E9028" t="s">
        <v>7179</v>
      </c>
      <c r="F9028" t="s">
        <v>29</v>
      </c>
      <c r="G9028">
        <v>31088</v>
      </c>
      <c r="H9028">
        <v>32.611888999999998</v>
      </c>
      <c r="I9028">
        <v>-83.679657000000006</v>
      </c>
      <c r="J9028" s="1" t="d">
        <v>2018-10-04</v>
      </c>
      <c r="K9028">
        <v>81566</v>
      </c>
      <c r="L9028" t="s">
        <v>30</v>
      </c>
      <c r="M9028" s="1" t="d">
        <v>2013-01-01</v>
      </c>
      <c r="N9028">
        <v>1</v>
      </c>
      <c r="O9028">
        <v>1</v>
      </c>
      <c r="P9028">
        <v>2013</v>
      </c>
      <c r="R9028" t="s">
        <v>26</v>
      </c>
      <c r="S9028" t="s">
        <v>31</v>
      </c>
    </row>
    <row r="9029" spans="1:19" x14ac:dyDescent="0.25">
      <c r="A9029" t="s">
        <v>338</v>
      </c>
      <c r="B9029" t="s">
        <v>23946</v>
      </c>
      <c r="C9029" t="s">
        <v>413</v>
      </c>
      <c r="D9029" t="s">
        <v>23947</v>
      </c>
      <c r="E9029" t="s">
        <v>226</v>
      </c>
      <c r="F9029" t="s">
        <v>170</v>
      </c>
      <c r="G9029">
        <v>90045</v>
      </c>
      <c r="H9029">
        <v>33.944267000000004</v>
      </c>
      <c r="I9029">
        <v>-118.39918299999999</v>
      </c>
      <c r="J9029" s="1" t="d">
        <v>2018-05-03</v>
      </c>
      <c r="K9029">
        <v>82395</v>
      </c>
      <c r="L9029" t="s">
        <v>30</v>
      </c>
      <c r="M9029" s="1" t="d">
        <v>2013-12-31</v>
      </c>
      <c r="N9029">
        <v>12</v>
      </c>
      <c r="O9029">
        <v>31</v>
      </c>
      <c r="P9029">
        <v>2013</v>
      </c>
      <c r="R9029" t="s">
        <v>26</v>
      </c>
      <c r="S9029" t="s">
        <v>31</v>
      </c>
    </row>
    <row r="9030" spans="1:19" x14ac:dyDescent="0.25">
      <c r="A9030" t="s">
        <v>338</v>
      </c>
      <c r="B9030" t="s">
        <v>24000</v>
      </c>
      <c r="C9030" t="s">
        <v>24001</v>
      </c>
      <c r="D9030" t="s">
        <v>24002</v>
      </c>
      <c r="E9030" t="s">
        <v>41</v>
      </c>
      <c r="F9030" t="s">
        <v>42</v>
      </c>
      <c r="G9030">
        <v>2114</v>
      </c>
      <c r="H9030">
        <v>42.362557000000002</v>
      </c>
      <c r="I9030">
        <v>-71.064250999999999</v>
      </c>
      <c r="J9030" s="1" t="d">
        <v>2018-10-04</v>
      </c>
      <c r="K9030">
        <v>82462</v>
      </c>
      <c r="L9030" t="s">
        <v>30</v>
      </c>
      <c r="M9030" s="1" t="d">
        <v>2013-08-01</v>
      </c>
      <c r="N9030">
        <v>8</v>
      </c>
      <c r="O9030">
        <v>1</v>
      </c>
      <c r="P9030">
        <v>2013</v>
      </c>
      <c r="R9030" t="s">
        <v>26</v>
      </c>
      <c r="S9030" t="s">
        <v>31</v>
      </c>
    </row>
    <row r="9031" spans="1:19" x14ac:dyDescent="0.25">
      <c r="A9031" t="s">
        <v>338</v>
      </c>
      <c r="B9031" t="s">
        <v>24009</v>
      </c>
      <c r="C9031" t="s">
        <v>24010</v>
      </c>
      <c r="E9031" t="s">
        <v>3099</v>
      </c>
      <c r="F9031" t="s">
        <v>129</v>
      </c>
      <c r="G9031">
        <v>80504</v>
      </c>
      <c r="H9031">
        <v>40.159751</v>
      </c>
      <c r="I9031">
        <v>-105.034583</v>
      </c>
      <c r="J9031" s="1" t="d">
        <v>2018-11-08</v>
      </c>
      <c r="K9031">
        <v>82466</v>
      </c>
      <c r="L9031" t="s">
        <v>30</v>
      </c>
      <c r="M9031" s="1" t="d">
        <v>2013-03-01</v>
      </c>
      <c r="N9031">
        <v>3</v>
      </c>
      <c r="O9031">
        <v>1</v>
      </c>
      <c r="P9031">
        <v>2013</v>
      </c>
      <c r="R9031" t="s">
        <v>26</v>
      </c>
      <c r="S9031" t="s">
        <v>27</v>
      </c>
    </row>
    <row r="9032" spans="1:19" x14ac:dyDescent="0.25">
      <c r="A9032" t="s">
        <v>338</v>
      </c>
      <c r="B9032" t="s">
        <v>24019</v>
      </c>
      <c r="C9032" t="s">
        <v>24020</v>
      </c>
      <c r="E9032" t="s">
        <v>4938</v>
      </c>
      <c r="F9032" t="s">
        <v>157</v>
      </c>
      <c r="G9032">
        <v>16801</v>
      </c>
      <c r="H9032">
        <v>40.836122000000003</v>
      </c>
      <c r="I9032">
        <v>-77.797647999999995</v>
      </c>
      <c r="J9032" s="1" t="d">
        <v>2018-11-08</v>
      </c>
      <c r="K9032">
        <v>82472</v>
      </c>
      <c r="L9032" t="s">
        <v>24021</v>
      </c>
      <c r="M9032" s="1" t="d">
        <v>2013-08-01</v>
      </c>
      <c r="N9032">
        <v>8</v>
      </c>
      <c r="O9032">
        <v>1</v>
      </c>
      <c r="P9032">
        <v>2013</v>
      </c>
      <c r="R9032" t="s">
        <v>26</v>
      </c>
      <c r="S9032" t="s">
        <v>31</v>
      </c>
    </row>
    <row r="9033" spans="1:19" x14ac:dyDescent="0.25">
      <c r="A9033" t="s">
        <v>338</v>
      </c>
      <c r="B9033" t="s">
        <v>24019</v>
      </c>
      <c r="C9033" t="s">
        <v>24022</v>
      </c>
      <c r="E9033" t="s">
        <v>4938</v>
      </c>
      <c r="F9033" t="s">
        <v>157</v>
      </c>
      <c r="G9033">
        <v>16801</v>
      </c>
      <c r="H9033">
        <v>40.829495000000001</v>
      </c>
      <c r="I9033">
        <v>-77.805689000000001</v>
      </c>
      <c r="J9033" s="1" t="d">
        <v>2018-11-08</v>
      </c>
      <c r="K9033">
        <v>82473</v>
      </c>
      <c r="L9033" t="s">
        <v>30</v>
      </c>
      <c r="M9033" s="1" t="d">
        <v>2013-08-01</v>
      </c>
      <c r="N9033">
        <v>8</v>
      </c>
      <c r="O9033">
        <v>1</v>
      </c>
      <c r="P9033">
        <v>2013</v>
      </c>
      <c r="R9033" t="s">
        <v>26</v>
      </c>
      <c r="S9033" t="s">
        <v>31</v>
      </c>
    </row>
    <row r="9034" spans="1:19" x14ac:dyDescent="0.25">
      <c r="A9034" t="s">
        <v>338</v>
      </c>
      <c r="B9034" t="s">
        <v>8189</v>
      </c>
      <c r="C9034" t="s">
        <v>24543</v>
      </c>
      <c r="D9034" t="s">
        <v>24544</v>
      </c>
      <c r="E9034" t="s">
        <v>211</v>
      </c>
      <c r="F9034" t="s">
        <v>212</v>
      </c>
      <c r="G9034">
        <v>27609</v>
      </c>
      <c r="H9034">
        <v>35.835836</v>
      </c>
      <c r="I9034">
        <v>-78.642623999999998</v>
      </c>
      <c r="J9034" s="1" t="d">
        <v>2018-12-11</v>
      </c>
      <c r="K9034">
        <v>86104</v>
      </c>
      <c r="L9034" t="s">
        <v>30</v>
      </c>
      <c r="M9034" s="1" t="d">
        <v>2013-07-06</v>
      </c>
      <c r="N9034">
        <v>7</v>
      </c>
      <c r="O9034">
        <v>6</v>
      </c>
      <c r="P9034">
        <v>2013</v>
      </c>
      <c r="R9034" t="s">
        <v>26</v>
      </c>
      <c r="S9034" t="s">
        <v>31</v>
      </c>
    </row>
    <row r="9035" spans="1:19" x14ac:dyDescent="0.25">
      <c r="A9035" t="s">
        <v>338</v>
      </c>
      <c r="B9035" t="s">
        <v>24814</v>
      </c>
      <c r="C9035" t="s">
        <v>24815</v>
      </c>
      <c r="E9035" t="s">
        <v>2749</v>
      </c>
      <c r="F9035" t="s">
        <v>57</v>
      </c>
      <c r="G9035">
        <v>46322</v>
      </c>
      <c r="H9035">
        <v>41.525227999999998</v>
      </c>
      <c r="I9035">
        <v>-87.471106000000006</v>
      </c>
      <c r="J9035" s="1" t="d">
        <v>2018-07-09</v>
      </c>
      <c r="K9035">
        <v>87731</v>
      </c>
      <c r="L9035" t="s">
        <v>30</v>
      </c>
      <c r="M9035" s="1" t="d">
        <v>2013-09-01</v>
      </c>
      <c r="N9035">
        <v>9</v>
      </c>
      <c r="O9035">
        <v>1</v>
      </c>
      <c r="P9035">
        <v>2013</v>
      </c>
      <c r="R9035" t="s">
        <v>26</v>
      </c>
      <c r="S9035" t="s">
        <v>31</v>
      </c>
    </row>
    <row r="9036" spans="1:19" x14ac:dyDescent="0.25">
      <c r="A9036" t="s">
        <v>338</v>
      </c>
      <c r="B9036" t="s">
        <v>6382</v>
      </c>
      <c r="C9036" t="s">
        <v>6385</v>
      </c>
      <c r="E9036" t="s">
        <v>698</v>
      </c>
      <c r="F9036" t="s">
        <v>373</v>
      </c>
      <c r="G9036">
        <v>60652</v>
      </c>
      <c r="H9036">
        <v>41.754970550000003</v>
      </c>
      <c r="I9036">
        <v>-87.713210000000004</v>
      </c>
      <c r="J9036" s="1" t="d">
        <v>2017-12-05</v>
      </c>
      <c r="K9036">
        <v>88581</v>
      </c>
      <c r="L9036" t="s">
        <v>6386</v>
      </c>
      <c r="M9036" s="1" t="d">
        <v>2013-01-02</v>
      </c>
      <c r="N9036">
        <v>1</v>
      </c>
      <c r="O9036">
        <v>2</v>
      </c>
      <c r="P9036">
        <v>2013</v>
      </c>
      <c r="R9036" t="s">
        <v>26</v>
      </c>
      <c r="S9036" t="s">
        <v>27</v>
      </c>
    </row>
    <row r="9037" spans="1:19" x14ac:dyDescent="0.25">
      <c r="A9037" t="s">
        <v>338</v>
      </c>
      <c r="B9037" t="s">
        <v>25547</v>
      </c>
      <c r="C9037" t="s">
        <v>25548</v>
      </c>
      <c r="E9037" t="s">
        <v>17345</v>
      </c>
      <c r="F9037" t="s">
        <v>119</v>
      </c>
      <c r="G9037">
        <v>55343</v>
      </c>
      <c r="H9037">
        <v>44.923552999999998</v>
      </c>
      <c r="I9037">
        <v>-93.413391000000004</v>
      </c>
      <c r="J9037" s="1" t="d">
        <v>2018-12-11</v>
      </c>
      <c r="K9037">
        <v>91698</v>
      </c>
      <c r="L9037" t="s">
        <v>30</v>
      </c>
      <c r="M9037" s="1" t="d">
        <v>2013-01-01</v>
      </c>
      <c r="N9037">
        <v>1</v>
      </c>
      <c r="O9037">
        <v>1</v>
      </c>
      <c r="P9037">
        <v>2013</v>
      </c>
      <c r="R9037" t="s">
        <v>26</v>
      </c>
      <c r="S9037" t="s">
        <v>31</v>
      </c>
    </row>
    <row r="9038" spans="1:19" x14ac:dyDescent="0.25">
      <c r="A9038" t="s">
        <v>338</v>
      </c>
      <c r="B9038" t="s">
        <v>25549</v>
      </c>
      <c r="C9038" t="s">
        <v>25550</v>
      </c>
      <c r="E9038" t="s">
        <v>495</v>
      </c>
      <c r="F9038" t="s">
        <v>496</v>
      </c>
      <c r="G9038">
        <v>48202</v>
      </c>
      <c r="H9038">
        <v>42.364271000000002</v>
      </c>
      <c r="I9038">
        <v>-83.072480999999996</v>
      </c>
      <c r="J9038" s="1" t="d">
        <v>2018-07-09</v>
      </c>
      <c r="K9038">
        <v>91700</v>
      </c>
      <c r="L9038" t="s">
        <v>30</v>
      </c>
      <c r="M9038" s="1" t="d">
        <v>2013-01-01</v>
      </c>
      <c r="N9038">
        <v>1</v>
      </c>
      <c r="O9038">
        <v>1</v>
      </c>
      <c r="P9038">
        <v>2013</v>
      </c>
      <c r="R9038" t="s">
        <v>26</v>
      </c>
      <c r="S9038" t="s">
        <v>27</v>
      </c>
    </row>
    <row r="9039" spans="1:19" x14ac:dyDescent="0.25">
      <c r="A9039" t="s">
        <v>338</v>
      </c>
      <c r="B9039" t="s">
        <v>25549</v>
      </c>
      <c r="C9039" t="s">
        <v>25550</v>
      </c>
      <c r="E9039" t="s">
        <v>495</v>
      </c>
      <c r="F9039" t="s">
        <v>496</v>
      </c>
      <c r="G9039">
        <v>48202</v>
      </c>
      <c r="H9039">
        <v>42.364271000000002</v>
      </c>
      <c r="I9039">
        <v>-83.072480999999996</v>
      </c>
      <c r="J9039" s="1" t="d">
        <v>2018-07-09</v>
      </c>
      <c r="K9039">
        <v>91864</v>
      </c>
      <c r="L9039" t="s">
        <v>30</v>
      </c>
      <c r="M9039" s="1" t="d">
        <v>2013-01-01</v>
      </c>
      <c r="N9039">
        <v>1</v>
      </c>
      <c r="O9039">
        <v>1</v>
      </c>
      <c r="P9039">
        <v>2013</v>
      </c>
      <c r="R9039" t="s">
        <v>26</v>
      </c>
      <c r="S9039" t="s">
        <v>31</v>
      </c>
    </row>
    <row r="9040" spans="1:19" x14ac:dyDescent="0.25">
      <c r="A9040" t="s">
        <v>338</v>
      </c>
      <c r="B9040" t="s">
        <v>12742</v>
      </c>
      <c r="C9040" t="s">
        <v>12743</v>
      </c>
      <c r="E9040" t="s">
        <v>6965</v>
      </c>
      <c r="F9040" t="s">
        <v>170</v>
      </c>
      <c r="G9040">
        <v>95501</v>
      </c>
      <c r="H9040">
        <v>40.791885000000001</v>
      </c>
      <c r="I9040">
        <v>-124.175027</v>
      </c>
      <c r="J9040" s="1" t="d">
        <v>2018-08-07</v>
      </c>
      <c r="K9040">
        <v>91884</v>
      </c>
      <c r="L9040" t="s">
        <v>30</v>
      </c>
      <c r="M9040" s="1" t="d">
        <v>2013-06-01</v>
      </c>
      <c r="N9040">
        <v>6</v>
      </c>
      <c r="O9040">
        <v>1</v>
      </c>
      <c r="P9040">
        <v>2013</v>
      </c>
      <c r="R9040" t="s">
        <v>26</v>
      </c>
      <c r="S9040" t="s">
        <v>31</v>
      </c>
    </row>
    <row r="9041" spans="1:19" x14ac:dyDescent="0.25">
      <c r="A9041" t="s">
        <v>312</v>
      </c>
      <c r="B9041" t="s">
        <v>14024</v>
      </c>
      <c r="C9041" t="s">
        <v>14025</v>
      </c>
      <c r="E9041" t="s">
        <v>10431</v>
      </c>
      <c r="F9041" t="s">
        <v>513</v>
      </c>
      <c r="G9041">
        <v>54401</v>
      </c>
      <c r="H9041">
        <v>44.913939999999997</v>
      </c>
      <c r="I9041">
        <v>-89.648359999999997</v>
      </c>
      <c r="J9041" s="1" t="d">
        <v>2018-07-09</v>
      </c>
      <c r="K9041">
        <v>92093</v>
      </c>
      <c r="L9041" t="s">
        <v>4346</v>
      </c>
      <c r="M9041" s="1" t="d">
        <v>2013-12-27</v>
      </c>
      <c r="N9041">
        <v>12</v>
      </c>
      <c r="O9041">
        <v>27</v>
      </c>
      <c r="P9041">
        <v>2013</v>
      </c>
      <c r="R9041" t="s">
        <v>26</v>
      </c>
      <c r="S9041" t="s">
        <v>31</v>
      </c>
    </row>
    <row r="9042" spans="1:19" x14ac:dyDescent="0.25">
      <c r="A9042" t="s">
        <v>19</v>
      </c>
      <c r="B9042" t="s">
        <v>6487</v>
      </c>
      <c r="C9042" t="s">
        <v>6488</v>
      </c>
      <c r="D9042" t="s">
        <v>6489</v>
      </c>
      <c r="E9042" t="s">
        <v>3550</v>
      </c>
      <c r="F9042" t="s">
        <v>327</v>
      </c>
      <c r="G9042">
        <v>50613</v>
      </c>
      <c r="H9042">
        <v>42.470441000000001</v>
      </c>
      <c r="I9042">
        <v>-92.447164999999998</v>
      </c>
      <c r="J9042" s="1" t="d">
        <v>2019-04-08</v>
      </c>
      <c r="K9042">
        <v>92096</v>
      </c>
      <c r="L9042" t="s">
        <v>24</v>
      </c>
      <c r="M9042" s="1" t="d">
        <v>2013-07-02</v>
      </c>
      <c r="N9042">
        <v>7</v>
      </c>
      <c r="O9042">
        <v>2</v>
      </c>
      <c r="P9042">
        <v>2013</v>
      </c>
      <c r="Q9042" t="s">
        <v>35</v>
      </c>
      <c r="R9042" t="s">
        <v>26</v>
      </c>
      <c r="S9042" t="s">
        <v>31</v>
      </c>
    </row>
    <row r="9043" spans="1:19" x14ac:dyDescent="0.25">
      <c r="A9043" t="s">
        <v>338</v>
      </c>
      <c r="B9043" t="s">
        <v>26005</v>
      </c>
      <c r="C9043" t="s">
        <v>26006</v>
      </c>
      <c r="E9043" t="s">
        <v>7467</v>
      </c>
      <c r="F9043" t="s">
        <v>137</v>
      </c>
      <c r="G9043">
        <v>97520</v>
      </c>
      <c r="H9043">
        <v>42.188482999999998</v>
      </c>
      <c r="I9043">
        <v>-122.688136</v>
      </c>
      <c r="J9043" s="1" t="d">
        <v>2018-04-03</v>
      </c>
      <c r="K9043">
        <v>93767</v>
      </c>
      <c r="L9043" t="s">
        <v>30</v>
      </c>
      <c r="M9043" s="1" t="d">
        <v>2013-01-01</v>
      </c>
      <c r="N9043">
        <v>1</v>
      </c>
      <c r="O9043">
        <v>1</v>
      </c>
      <c r="P9043">
        <v>2013</v>
      </c>
      <c r="R9043" t="s">
        <v>26</v>
      </c>
      <c r="S9043" t="s">
        <v>27</v>
      </c>
    </row>
    <row r="9044" spans="1:19" x14ac:dyDescent="0.25">
      <c r="A9044" t="s">
        <v>338</v>
      </c>
      <c r="B9044" t="s">
        <v>26281</v>
      </c>
      <c r="C9044" t="s">
        <v>26282</v>
      </c>
      <c r="E9044" t="s">
        <v>352</v>
      </c>
      <c r="F9044" t="s">
        <v>170</v>
      </c>
      <c r="G9044">
        <v>90806</v>
      </c>
      <c r="H9044">
        <v>33.806693000000003</v>
      </c>
      <c r="I9044">
        <v>-118.187832</v>
      </c>
      <c r="J9044" s="1" t="d">
        <v>2018-05-03</v>
      </c>
      <c r="K9044">
        <v>94761</v>
      </c>
      <c r="L9044" t="s">
        <v>30</v>
      </c>
      <c r="M9044" s="1" t="d">
        <v>2013-01-22</v>
      </c>
      <c r="N9044">
        <v>1</v>
      </c>
      <c r="O9044">
        <v>22</v>
      </c>
      <c r="P9044">
        <v>2013</v>
      </c>
      <c r="R9044" t="s">
        <v>26</v>
      </c>
      <c r="S9044" t="s">
        <v>31</v>
      </c>
    </row>
    <row r="9045" spans="1:19" x14ac:dyDescent="0.25">
      <c r="A9045" t="s">
        <v>338</v>
      </c>
      <c r="B9045" t="s">
        <v>26423</v>
      </c>
      <c r="C9045" t="s">
        <v>26424</v>
      </c>
      <c r="E9045" t="s">
        <v>12014</v>
      </c>
      <c r="F9045" t="s">
        <v>48</v>
      </c>
      <c r="G9045">
        <v>11788</v>
      </c>
      <c r="H9045">
        <v>40.819909000000003</v>
      </c>
      <c r="I9045">
        <v>-73.204171000000002</v>
      </c>
      <c r="J9045" s="1" t="d">
        <v>2018-05-03</v>
      </c>
      <c r="K9045">
        <v>94841</v>
      </c>
      <c r="L9045" t="s">
        <v>30</v>
      </c>
      <c r="M9045" s="1" t="d">
        <v>2013-12-19</v>
      </c>
      <c r="N9045">
        <v>12</v>
      </c>
      <c r="O9045">
        <v>19</v>
      </c>
      <c r="P9045">
        <v>2013</v>
      </c>
      <c r="R9045" t="s">
        <v>26</v>
      </c>
      <c r="S9045" t="s">
        <v>31</v>
      </c>
    </row>
    <row r="9046" spans="1:19" x14ac:dyDescent="0.25">
      <c r="A9046" t="s">
        <v>338</v>
      </c>
      <c r="B9046" t="s">
        <v>26431</v>
      </c>
      <c r="C9046" t="s">
        <v>26432</v>
      </c>
      <c r="E9046" t="s">
        <v>3460</v>
      </c>
      <c r="F9046" t="s">
        <v>48</v>
      </c>
      <c r="G9046">
        <v>12110</v>
      </c>
      <c r="H9046">
        <v>42.754331999999998</v>
      </c>
      <c r="I9046">
        <v>-73.818033</v>
      </c>
      <c r="J9046" s="1" t="d">
        <v>2018-05-03</v>
      </c>
      <c r="K9046">
        <v>94847</v>
      </c>
      <c r="L9046" t="s">
        <v>30</v>
      </c>
      <c r="M9046" s="1" t="d">
        <v>2013-10-30</v>
      </c>
      <c r="N9046">
        <v>10</v>
      </c>
      <c r="O9046">
        <v>30</v>
      </c>
      <c r="P9046">
        <v>2013</v>
      </c>
      <c r="R9046" t="s">
        <v>26</v>
      </c>
      <c r="S9046" t="s">
        <v>27</v>
      </c>
    </row>
    <row r="9047" spans="1:19" x14ac:dyDescent="0.25">
      <c r="A9047" t="s">
        <v>338</v>
      </c>
      <c r="B9047" t="s">
        <v>19747</v>
      </c>
      <c r="C9047" t="s">
        <v>26448</v>
      </c>
      <c r="E9047" t="s">
        <v>5325</v>
      </c>
      <c r="F9047" t="s">
        <v>48</v>
      </c>
      <c r="G9047">
        <v>12601</v>
      </c>
      <c r="H9047">
        <v>41.661078000000003</v>
      </c>
      <c r="I9047">
        <v>-73.932490000000001</v>
      </c>
      <c r="J9047" s="1" t="d">
        <v>2018-05-03</v>
      </c>
      <c r="K9047">
        <v>94855</v>
      </c>
      <c r="L9047" t="s">
        <v>30</v>
      </c>
      <c r="M9047" s="1" t="d">
        <v>2013-12-23</v>
      </c>
      <c r="N9047">
        <v>12</v>
      </c>
      <c r="O9047">
        <v>23</v>
      </c>
      <c r="P9047">
        <v>2013</v>
      </c>
      <c r="R9047" t="s">
        <v>26</v>
      </c>
      <c r="S9047" t="s">
        <v>31</v>
      </c>
    </row>
    <row r="9048" spans="1:19" x14ac:dyDescent="0.25">
      <c r="A9048" t="s">
        <v>338</v>
      </c>
      <c r="B9048" t="s">
        <v>19747</v>
      </c>
      <c r="C9048" t="s">
        <v>26460</v>
      </c>
      <c r="E9048" t="s">
        <v>395</v>
      </c>
      <c r="F9048" t="s">
        <v>48</v>
      </c>
      <c r="G9048">
        <v>13057</v>
      </c>
      <c r="H9048">
        <v>43.090769999999999</v>
      </c>
      <c r="I9048">
        <v>-76.088086000000004</v>
      </c>
      <c r="J9048" s="1" t="d">
        <v>2018-05-03</v>
      </c>
      <c r="K9048">
        <v>94863</v>
      </c>
      <c r="L9048" t="s">
        <v>30</v>
      </c>
      <c r="M9048" s="1" t="d">
        <v>2013-11-28</v>
      </c>
      <c r="N9048">
        <v>11</v>
      </c>
      <c r="O9048">
        <v>28</v>
      </c>
      <c r="P9048">
        <v>2013</v>
      </c>
      <c r="R9048" t="s">
        <v>26</v>
      </c>
      <c r="S9048" t="s">
        <v>31</v>
      </c>
    </row>
    <row r="9049" spans="1:19" x14ac:dyDescent="0.25">
      <c r="A9049" t="s">
        <v>504</v>
      </c>
      <c r="B9049" t="s">
        <v>26560</v>
      </c>
      <c r="C9049" t="s">
        <v>26561</v>
      </c>
      <c r="E9049" t="s">
        <v>10310</v>
      </c>
      <c r="F9049" t="s">
        <v>157</v>
      </c>
      <c r="G9049">
        <v>18109</v>
      </c>
      <c r="H9049">
        <v>40.620463000000001</v>
      </c>
      <c r="I9049">
        <v>-75.452153999999993</v>
      </c>
      <c r="J9049" s="1" t="d">
        <v>2018-05-03</v>
      </c>
      <c r="K9049">
        <v>96773</v>
      </c>
      <c r="L9049" t="s">
        <v>30</v>
      </c>
      <c r="M9049" s="1" t="d">
        <v>2013-06-01</v>
      </c>
      <c r="N9049">
        <v>6</v>
      </c>
      <c r="O9049">
        <v>1</v>
      </c>
      <c r="P9049">
        <v>2013</v>
      </c>
      <c r="R9049" t="s">
        <v>26</v>
      </c>
      <c r="S9049" t="s">
        <v>31</v>
      </c>
    </row>
    <row r="9050" spans="1:19" x14ac:dyDescent="0.25">
      <c r="A9050" t="s">
        <v>338</v>
      </c>
      <c r="B9050" t="s">
        <v>27074</v>
      </c>
      <c r="C9050" t="s">
        <v>27075</v>
      </c>
      <c r="D9050" t="s">
        <v>27076</v>
      </c>
      <c r="E9050" t="s">
        <v>18800</v>
      </c>
      <c r="F9050" t="s">
        <v>170</v>
      </c>
      <c r="G9050">
        <v>93422</v>
      </c>
      <c r="H9050">
        <v>35.486246999999999</v>
      </c>
      <c r="I9050">
        <v>-120.665578</v>
      </c>
      <c r="J9050" s="1" t="d">
        <v>2019-02-06</v>
      </c>
      <c r="K9050">
        <v>99930</v>
      </c>
      <c r="L9050" t="s">
        <v>103</v>
      </c>
      <c r="M9050" s="1" t="d">
        <v>2013-06-01</v>
      </c>
      <c r="N9050">
        <v>6</v>
      </c>
      <c r="O9050">
        <v>1</v>
      </c>
      <c r="P9050">
        <v>2013</v>
      </c>
      <c r="R9050" t="s">
        <v>26</v>
      </c>
      <c r="S9050" t="s">
        <v>31</v>
      </c>
    </row>
    <row r="9051" spans="1:19" x14ac:dyDescent="0.25">
      <c r="A9051" t="s">
        <v>19</v>
      </c>
      <c r="B9051" t="s">
        <v>10951</v>
      </c>
      <c r="C9051" t="s">
        <v>10952</v>
      </c>
      <c r="D9051" t="s">
        <v>10953</v>
      </c>
      <c r="E9051" t="s">
        <v>6924</v>
      </c>
      <c r="F9051" t="s">
        <v>170</v>
      </c>
      <c r="G9051">
        <v>90621</v>
      </c>
      <c r="H9051">
        <v>33.862442000000001</v>
      </c>
      <c r="I9051">
        <v>-117.993016</v>
      </c>
      <c r="J9051" s="1" t="d">
        <v>2018-09-10</v>
      </c>
      <c r="K9051">
        <v>100405</v>
      </c>
      <c r="L9051" t="s">
        <v>30</v>
      </c>
      <c r="M9051" s="1" t="d">
        <v>2013-10-25</v>
      </c>
      <c r="N9051">
        <v>10</v>
      </c>
      <c r="O9051">
        <v>25</v>
      </c>
      <c r="P9051">
        <v>2013</v>
      </c>
      <c r="Q9051" t="s">
        <v>35</v>
      </c>
      <c r="R9051" t="s">
        <v>26</v>
      </c>
      <c r="S9051" t="s">
        <v>27</v>
      </c>
    </row>
    <row r="9052" spans="1:19" x14ac:dyDescent="0.25">
      <c r="A9052" t="s">
        <v>338</v>
      </c>
      <c r="B9052" t="s">
        <v>27249</v>
      </c>
      <c r="C9052" t="s">
        <v>27250</v>
      </c>
      <c r="E9052" t="s">
        <v>27251</v>
      </c>
      <c r="F9052" t="s">
        <v>260</v>
      </c>
      <c r="G9052">
        <v>85346</v>
      </c>
      <c r="H9052">
        <v>33.661293999999998</v>
      </c>
      <c r="I9052">
        <v>-114.24191</v>
      </c>
      <c r="J9052" s="1" t="d">
        <v>2018-09-10</v>
      </c>
      <c r="K9052">
        <v>101990</v>
      </c>
      <c r="L9052" t="s">
        <v>30</v>
      </c>
      <c r="M9052" s="1" t="d">
        <v>2013-11-01</v>
      </c>
      <c r="N9052">
        <v>11</v>
      </c>
      <c r="O9052">
        <v>1</v>
      </c>
      <c r="P9052">
        <v>2013</v>
      </c>
      <c r="R9052" t="s">
        <v>26</v>
      </c>
      <c r="S9052" t="s">
        <v>31</v>
      </c>
    </row>
    <row r="9053" spans="1:19" x14ac:dyDescent="0.25">
      <c r="A9053" t="s">
        <v>338</v>
      </c>
      <c r="B9053" t="s">
        <v>27268</v>
      </c>
      <c r="C9053" t="s">
        <v>27075</v>
      </c>
      <c r="E9053" t="s">
        <v>18800</v>
      </c>
      <c r="F9053" t="s">
        <v>170</v>
      </c>
      <c r="G9053">
        <v>93422</v>
      </c>
      <c r="H9053">
        <v>35.486246999999999</v>
      </c>
      <c r="I9053">
        <v>-120.665578</v>
      </c>
      <c r="J9053" s="1" t="d">
        <v>2018-09-10</v>
      </c>
      <c r="K9053">
        <v>101998</v>
      </c>
      <c r="L9053" t="s">
        <v>30</v>
      </c>
      <c r="M9053" s="1" t="d">
        <v>2013-06-01</v>
      </c>
      <c r="N9053">
        <v>6</v>
      </c>
      <c r="O9053">
        <v>1</v>
      </c>
      <c r="P9053">
        <v>2013</v>
      </c>
      <c r="R9053" t="s">
        <v>26</v>
      </c>
      <c r="S9053" t="s">
        <v>31</v>
      </c>
    </row>
    <row r="9054" spans="1:19" x14ac:dyDescent="0.25">
      <c r="A9054" t="s">
        <v>338</v>
      </c>
      <c r="B9054" t="s">
        <v>27274</v>
      </c>
      <c r="C9054" t="s">
        <v>27275</v>
      </c>
      <c r="E9054" t="s">
        <v>2030</v>
      </c>
      <c r="F9054" t="s">
        <v>170</v>
      </c>
      <c r="G9054">
        <v>92311</v>
      </c>
      <c r="H9054">
        <v>34.849302999999999</v>
      </c>
      <c r="I9054">
        <v>-117.085263</v>
      </c>
      <c r="J9054" s="1" t="d">
        <v>2018-09-10</v>
      </c>
      <c r="K9054">
        <v>102001</v>
      </c>
      <c r="L9054" t="s">
        <v>30</v>
      </c>
      <c r="M9054" s="1" t="d">
        <v>2013-06-01</v>
      </c>
      <c r="N9054">
        <v>6</v>
      </c>
      <c r="O9054">
        <v>1</v>
      </c>
      <c r="P9054">
        <v>2013</v>
      </c>
      <c r="R9054" t="s">
        <v>26</v>
      </c>
      <c r="S9054" t="s">
        <v>31</v>
      </c>
    </row>
    <row r="9055" spans="1:19" x14ac:dyDescent="0.25">
      <c r="A9055" t="s">
        <v>338</v>
      </c>
      <c r="B9055" t="s">
        <v>27276</v>
      </c>
      <c r="C9055" t="s">
        <v>27277</v>
      </c>
      <c r="E9055" t="s">
        <v>27278</v>
      </c>
      <c r="F9055" t="s">
        <v>170</v>
      </c>
      <c r="G9055">
        <v>93427</v>
      </c>
      <c r="H9055">
        <v>34.615389</v>
      </c>
      <c r="I9055">
        <v>-120.18811700000001</v>
      </c>
      <c r="J9055" s="1" t="d">
        <v>2018-09-10</v>
      </c>
      <c r="K9055">
        <v>102002</v>
      </c>
      <c r="L9055" t="s">
        <v>30</v>
      </c>
      <c r="M9055" s="1" t="d">
        <v>2013-06-01</v>
      </c>
      <c r="N9055">
        <v>6</v>
      </c>
      <c r="O9055">
        <v>1</v>
      </c>
      <c r="P9055">
        <v>2013</v>
      </c>
      <c r="R9055" t="s">
        <v>26</v>
      </c>
      <c r="S9055" t="s">
        <v>31</v>
      </c>
    </row>
    <row r="9056" spans="1:19" x14ac:dyDescent="0.25">
      <c r="A9056" t="s">
        <v>338</v>
      </c>
      <c r="B9056" t="s">
        <v>27288</v>
      </c>
      <c r="C9056" t="s">
        <v>15430</v>
      </c>
      <c r="E9056" t="s">
        <v>15432</v>
      </c>
      <c r="F9056" t="s">
        <v>170</v>
      </c>
      <c r="G9056">
        <v>93210</v>
      </c>
      <c r="H9056">
        <v>36.252980000000001</v>
      </c>
      <c r="I9056">
        <v>-120.23943199999999</v>
      </c>
      <c r="J9056" s="1" t="d">
        <v>2018-09-10</v>
      </c>
      <c r="K9056">
        <v>102007</v>
      </c>
      <c r="L9056" t="s">
        <v>30</v>
      </c>
      <c r="M9056" s="1" t="d">
        <v>2013-06-01</v>
      </c>
      <c r="N9056">
        <v>6</v>
      </c>
      <c r="O9056">
        <v>1</v>
      </c>
      <c r="P9056">
        <v>2013</v>
      </c>
      <c r="R9056" t="s">
        <v>26</v>
      </c>
      <c r="S9056" t="s">
        <v>31</v>
      </c>
    </row>
    <row r="9057" spans="1:19" x14ac:dyDescent="0.25">
      <c r="A9057" t="s">
        <v>338</v>
      </c>
      <c r="B9057" t="s">
        <v>27291</v>
      </c>
      <c r="C9057" t="s">
        <v>27292</v>
      </c>
      <c r="E9057" t="s">
        <v>3947</v>
      </c>
      <c r="F9057" t="s">
        <v>170</v>
      </c>
      <c r="G9057">
        <v>96021</v>
      </c>
      <c r="H9057">
        <v>39.926285</v>
      </c>
      <c r="I9057">
        <v>-122.19802799999999</v>
      </c>
      <c r="J9057" s="1" t="d">
        <v>2018-09-10</v>
      </c>
      <c r="K9057">
        <v>102009</v>
      </c>
      <c r="L9057" t="s">
        <v>30</v>
      </c>
      <c r="M9057" s="1" t="d">
        <v>2013-10-31</v>
      </c>
      <c r="N9057">
        <v>10</v>
      </c>
      <c r="O9057">
        <v>31</v>
      </c>
      <c r="P9057">
        <v>2013</v>
      </c>
      <c r="R9057" t="s">
        <v>26</v>
      </c>
      <c r="S9057" t="s">
        <v>31</v>
      </c>
    </row>
    <row r="9058" spans="1:19" x14ac:dyDescent="0.25">
      <c r="A9058" t="s">
        <v>338</v>
      </c>
      <c r="B9058" t="s">
        <v>27316</v>
      </c>
      <c r="C9058" t="s">
        <v>27317</v>
      </c>
      <c r="E9058" t="s">
        <v>6968</v>
      </c>
      <c r="F9058" t="s">
        <v>170</v>
      </c>
      <c r="G9058">
        <v>95630</v>
      </c>
      <c r="H9058">
        <v>38.642814999999999</v>
      </c>
      <c r="I9058">
        <v>-121.188934</v>
      </c>
      <c r="J9058" s="1" t="d">
        <v>2018-09-10</v>
      </c>
      <c r="K9058">
        <v>102021</v>
      </c>
      <c r="L9058" t="s">
        <v>30</v>
      </c>
      <c r="M9058" s="1" t="d">
        <v>2013-06-01</v>
      </c>
      <c r="N9058">
        <v>6</v>
      </c>
      <c r="O9058">
        <v>1</v>
      </c>
      <c r="P9058">
        <v>2013</v>
      </c>
      <c r="R9058" t="s">
        <v>26</v>
      </c>
      <c r="S9058" t="s">
        <v>31</v>
      </c>
    </row>
    <row r="9059" spans="1:19" x14ac:dyDescent="0.25">
      <c r="A9059" t="s">
        <v>338</v>
      </c>
      <c r="B9059" t="s">
        <v>27324</v>
      </c>
      <c r="C9059" t="s">
        <v>27325</v>
      </c>
      <c r="E9059" t="s">
        <v>5620</v>
      </c>
      <c r="F9059" t="s">
        <v>170</v>
      </c>
      <c r="G9059">
        <v>94538</v>
      </c>
      <c r="H9059">
        <v>37.492438999999997</v>
      </c>
      <c r="I9059">
        <v>-121.94472500000001</v>
      </c>
      <c r="J9059" s="1" t="d">
        <v>2018-09-10</v>
      </c>
      <c r="K9059">
        <v>102025</v>
      </c>
      <c r="L9059" t="s">
        <v>30</v>
      </c>
      <c r="M9059" s="1" t="d">
        <v>2013-06-01</v>
      </c>
      <c r="N9059">
        <v>6</v>
      </c>
      <c r="O9059">
        <v>1</v>
      </c>
      <c r="P9059">
        <v>2013</v>
      </c>
      <c r="R9059" t="s">
        <v>26</v>
      </c>
      <c r="S9059" t="s">
        <v>31</v>
      </c>
    </row>
    <row r="9060" spans="1:19" x14ac:dyDescent="0.25">
      <c r="A9060" t="s">
        <v>338</v>
      </c>
      <c r="B9060" t="s">
        <v>27328</v>
      </c>
      <c r="C9060" t="s">
        <v>27329</v>
      </c>
      <c r="E9060" t="s">
        <v>6981</v>
      </c>
      <c r="F9060" t="s">
        <v>170</v>
      </c>
      <c r="G9060">
        <v>95020</v>
      </c>
      <c r="H9060">
        <v>37.025602880000001</v>
      </c>
      <c r="I9060">
        <v>-121.5644609</v>
      </c>
      <c r="J9060" s="1" t="d">
        <v>2018-09-10</v>
      </c>
      <c r="K9060">
        <v>102027</v>
      </c>
      <c r="L9060" t="s">
        <v>30</v>
      </c>
      <c r="M9060" s="1" t="d">
        <v>2013-06-01</v>
      </c>
      <c r="N9060">
        <v>6</v>
      </c>
      <c r="O9060">
        <v>1</v>
      </c>
      <c r="P9060">
        <v>2013</v>
      </c>
      <c r="R9060" t="s">
        <v>26</v>
      </c>
      <c r="S9060" t="s">
        <v>31</v>
      </c>
    </row>
    <row r="9061" spans="1:19" x14ac:dyDescent="0.25">
      <c r="A9061" t="s">
        <v>338</v>
      </c>
      <c r="B9061" t="s">
        <v>27352</v>
      </c>
      <c r="C9061" t="s">
        <v>27353</v>
      </c>
      <c r="E9061" t="s">
        <v>22217</v>
      </c>
      <c r="F9061" t="s">
        <v>170</v>
      </c>
      <c r="G9061">
        <v>93243</v>
      </c>
      <c r="H9061">
        <v>34.986493000000003</v>
      </c>
      <c r="I9061">
        <v>-118.94633399999999</v>
      </c>
      <c r="J9061" s="1" t="d">
        <v>2018-09-10</v>
      </c>
      <c r="K9061">
        <v>102037</v>
      </c>
      <c r="L9061" t="s">
        <v>30</v>
      </c>
      <c r="M9061" s="1" t="d">
        <v>2013-06-01</v>
      </c>
      <c r="N9061">
        <v>6</v>
      </c>
      <c r="O9061">
        <v>1</v>
      </c>
      <c r="P9061">
        <v>2013</v>
      </c>
      <c r="R9061" t="s">
        <v>26</v>
      </c>
      <c r="S9061" t="s">
        <v>31</v>
      </c>
    </row>
    <row r="9062" spans="1:19" x14ac:dyDescent="0.25">
      <c r="A9062" t="s">
        <v>338</v>
      </c>
      <c r="B9062" t="s">
        <v>27370</v>
      </c>
      <c r="C9062" t="s">
        <v>27371</v>
      </c>
      <c r="E9062" t="s">
        <v>27369</v>
      </c>
      <c r="F9062" t="s">
        <v>170</v>
      </c>
      <c r="G9062">
        <v>96067</v>
      </c>
      <c r="H9062">
        <v>41.307482999999998</v>
      </c>
      <c r="I9062">
        <v>-122.316688</v>
      </c>
      <c r="J9062" s="1" t="d">
        <v>2018-09-10</v>
      </c>
      <c r="K9062">
        <v>102044</v>
      </c>
      <c r="L9062" t="s">
        <v>30</v>
      </c>
      <c r="M9062" s="1" t="d">
        <v>2013-10-31</v>
      </c>
      <c r="N9062">
        <v>10</v>
      </c>
      <c r="O9062">
        <v>31</v>
      </c>
      <c r="P9062">
        <v>2013</v>
      </c>
      <c r="R9062" t="s">
        <v>26</v>
      </c>
      <c r="S9062" t="s">
        <v>31</v>
      </c>
    </row>
    <row r="9063" spans="1:19" x14ac:dyDescent="0.25">
      <c r="A9063" t="s">
        <v>338</v>
      </c>
      <c r="B9063" t="s">
        <v>27430</v>
      </c>
      <c r="C9063" t="s">
        <v>27431</v>
      </c>
      <c r="E9063" t="s">
        <v>292</v>
      </c>
      <c r="F9063" t="s">
        <v>170</v>
      </c>
      <c r="G9063">
        <v>95687</v>
      </c>
      <c r="H9063">
        <v>38.365729000000002</v>
      </c>
      <c r="I9063">
        <v>-121.954769</v>
      </c>
      <c r="J9063" s="1" t="d">
        <v>2018-09-10</v>
      </c>
      <c r="K9063">
        <v>102075</v>
      </c>
      <c r="L9063" t="s">
        <v>30</v>
      </c>
      <c r="M9063" s="1" t="d">
        <v>2013-12-15</v>
      </c>
      <c r="N9063">
        <v>12</v>
      </c>
      <c r="O9063">
        <v>15</v>
      </c>
      <c r="P9063">
        <v>2013</v>
      </c>
      <c r="R9063" t="s">
        <v>26</v>
      </c>
      <c r="S9063" t="s">
        <v>31</v>
      </c>
    </row>
    <row r="9064" spans="1:19" x14ac:dyDescent="0.25">
      <c r="A9064" t="s">
        <v>338</v>
      </c>
      <c r="B9064" t="s">
        <v>27449</v>
      </c>
      <c r="C9064" t="s">
        <v>27450</v>
      </c>
      <c r="E9064" t="s">
        <v>11855</v>
      </c>
      <c r="F9064" t="s">
        <v>129</v>
      </c>
      <c r="G9064">
        <v>81601</v>
      </c>
      <c r="H9064">
        <v>39.552655000000001</v>
      </c>
      <c r="I9064">
        <v>-107.34082100000001</v>
      </c>
      <c r="J9064" s="1" t="d">
        <v>2018-09-10</v>
      </c>
      <c r="K9064">
        <v>102084</v>
      </c>
      <c r="L9064" t="s">
        <v>30</v>
      </c>
      <c r="M9064" s="1" t="d">
        <v>2013-10-01</v>
      </c>
      <c r="N9064">
        <v>10</v>
      </c>
      <c r="O9064">
        <v>1</v>
      </c>
      <c r="P9064">
        <v>2013</v>
      </c>
      <c r="R9064" t="s">
        <v>26</v>
      </c>
      <c r="S9064" t="s">
        <v>31</v>
      </c>
    </row>
    <row r="9065" spans="1:19" x14ac:dyDescent="0.25">
      <c r="A9065" t="s">
        <v>338</v>
      </c>
      <c r="B9065" t="s">
        <v>27462</v>
      </c>
      <c r="C9065" t="s">
        <v>27463</v>
      </c>
      <c r="E9065" t="s">
        <v>27464</v>
      </c>
      <c r="F9065" t="s">
        <v>129</v>
      </c>
      <c r="G9065">
        <v>80498</v>
      </c>
      <c r="H9065">
        <v>39.630782000000004</v>
      </c>
      <c r="I9065">
        <v>-106.070362</v>
      </c>
      <c r="J9065" s="1" t="d">
        <v>2018-09-10</v>
      </c>
      <c r="K9065">
        <v>102090</v>
      </c>
      <c r="L9065" t="s">
        <v>30</v>
      </c>
      <c r="M9065" s="1" t="d">
        <v>2013-10-01</v>
      </c>
      <c r="N9065">
        <v>10</v>
      </c>
      <c r="O9065">
        <v>1</v>
      </c>
      <c r="P9065">
        <v>2013</v>
      </c>
      <c r="R9065" t="s">
        <v>26</v>
      </c>
      <c r="S9065" t="s">
        <v>31</v>
      </c>
    </row>
    <row r="9066" spans="1:19" x14ac:dyDescent="0.25">
      <c r="A9066" t="s">
        <v>338</v>
      </c>
      <c r="B9066" t="s">
        <v>27469</v>
      </c>
      <c r="C9066" t="s">
        <v>27471</v>
      </c>
      <c r="E9066" t="s">
        <v>5783</v>
      </c>
      <c r="F9066" t="s">
        <v>67</v>
      </c>
      <c r="G9066">
        <v>6820</v>
      </c>
      <c r="H9066">
        <v>41.077190000000002</v>
      </c>
      <c r="I9066">
        <v>-73.469977</v>
      </c>
      <c r="J9066" s="1" t="d">
        <v>2018-09-10</v>
      </c>
      <c r="K9066">
        <v>102094</v>
      </c>
      <c r="L9066" t="s">
        <v>30</v>
      </c>
      <c r="M9066" s="1" t="d">
        <v>2013-10-01</v>
      </c>
      <c r="N9066">
        <v>10</v>
      </c>
      <c r="O9066">
        <v>1</v>
      </c>
      <c r="P9066">
        <v>2013</v>
      </c>
      <c r="R9066" t="s">
        <v>26</v>
      </c>
      <c r="S9066" t="s">
        <v>31</v>
      </c>
    </row>
    <row r="9067" spans="1:19" x14ac:dyDescent="0.25">
      <c r="A9067" t="s">
        <v>338</v>
      </c>
      <c r="B9067" t="s">
        <v>27486</v>
      </c>
      <c r="C9067" t="s">
        <v>27487</v>
      </c>
      <c r="E9067" t="s">
        <v>5718</v>
      </c>
      <c r="F9067" t="s">
        <v>4087</v>
      </c>
      <c r="G9067">
        <v>19702</v>
      </c>
      <c r="H9067">
        <v>39.663499999999999</v>
      </c>
      <c r="I9067">
        <v>-75.690169999999995</v>
      </c>
      <c r="J9067" s="1" t="d">
        <v>2018-09-10</v>
      </c>
      <c r="K9067">
        <v>102103</v>
      </c>
      <c r="L9067" t="s">
        <v>30</v>
      </c>
      <c r="M9067" s="1" t="d">
        <v>2013-06-01</v>
      </c>
      <c r="N9067">
        <v>6</v>
      </c>
      <c r="O9067">
        <v>1</v>
      </c>
      <c r="P9067">
        <v>2013</v>
      </c>
      <c r="R9067" t="s">
        <v>26</v>
      </c>
      <c r="S9067" t="s">
        <v>31</v>
      </c>
    </row>
    <row r="9068" spans="1:19" x14ac:dyDescent="0.25">
      <c r="A9068" t="s">
        <v>338</v>
      </c>
      <c r="B9068" t="s">
        <v>27504</v>
      </c>
      <c r="C9068" t="s">
        <v>27505</v>
      </c>
      <c r="E9068" t="s">
        <v>9493</v>
      </c>
      <c r="F9068" t="s">
        <v>202</v>
      </c>
      <c r="G9068">
        <v>33913</v>
      </c>
      <c r="H9068">
        <v>26.486792999999999</v>
      </c>
      <c r="I9068">
        <v>-81.790019999999998</v>
      </c>
      <c r="J9068" s="1" t="d">
        <v>2018-09-10</v>
      </c>
      <c r="K9068">
        <v>102111</v>
      </c>
      <c r="L9068" t="s">
        <v>30</v>
      </c>
      <c r="M9068" s="1" t="d">
        <v>2013-06-01</v>
      </c>
      <c r="N9068">
        <v>6</v>
      </c>
      <c r="O9068">
        <v>1</v>
      </c>
      <c r="P9068">
        <v>2013</v>
      </c>
      <c r="R9068" t="s">
        <v>26</v>
      </c>
      <c r="S9068" t="s">
        <v>31</v>
      </c>
    </row>
    <row r="9069" spans="1:19" x14ac:dyDescent="0.25">
      <c r="A9069" t="s">
        <v>338</v>
      </c>
      <c r="B9069" t="s">
        <v>27530</v>
      </c>
      <c r="C9069" t="s">
        <v>27531</v>
      </c>
      <c r="E9069" t="s">
        <v>21833</v>
      </c>
      <c r="F9069" t="s">
        <v>202</v>
      </c>
      <c r="G9069">
        <v>32128</v>
      </c>
      <c r="H9069">
        <v>29.116275999999999</v>
      </c>
      <c r="I9069">
        <v>-81.047522000000001</v>
      </c>
      <c r="J9069" s="1" t="d">
        <v>2018-09-10</v>
      </c>
      <c r="K9069">
        <v>102124</v>
      </c>
      <c r="L9069" t="s">
        <v>30</v>
      </c>
      <c r="M9069" s="1" t="d">
        <v>2013-10-01</v>
      </c>
      <c r="N9069">
        <v>10</v>
      </c>
      <c r="O9069">
        <v>1</v>
      </c>
      <c r="P9069">
        <v>2013</v>
      </c>
      <c r="R9069" t="s">
        <v>26</v>
      </c>
      <c r="S9069" t="s">
        <v>31</v>
      </c>
    </row>
    <row r="9070" spans="1:19" x14ac:dyDescent="0.25">
      <c r="A9070" t="s">
        <v>338</v>
      </c>
      <c r="B9070" t="s">
        <v>27532</v>
      </c>
      <c r="C9070" t="s">
        <v>27533</v>
      </c>
      <c r="E9070" t="s">
        <v>4128</v>
      </c>
      <c r="F9070" t="s">
        <v>202</v>
      </c>
      <c r="G9070">
        <v>34986</v>
      </c>
      <c r="H9070">
        <v>27.312982999999999</v>
      </c>
      <c r="I9070">
        <v>-80.406683000000001</v>
      </c>
      <c r="J9070" s="1" t="d">
        <v>2018-09-10</v>
      </c>
      <c r="K9070">
        <v>102125</v>
      </c>
      <c r="L9070" t="s">
        <v>30</v>
      </c>
      <c r="M9070" s="1" t="d">
        <v>2013-06-01</v>
      </c>
      <c r="N9070">
        <v>6</v>
      </c>
      <c r="O9070">
        <v>1</v>
      </c>
      <c r="P9070">
        <v>2013</v>
      </c>
      <c r="R9070" t="s">
        <v>26</v>
      </c>
      <c r="S9070" t="s">
        <v>31</v>
      </c>
    </row>
    <row r="9071" spans="1:19" x14ac:dyDescent="0.25">
      <c r="A9071" t="s">
        <v>338</v>
      </c>
      <c r="B9071" t="s">
        <v>27536</v>
      </c>
      <c r="C9071" t="s">
        <v>27537</v>
      </c>
      <c r="E9071" t="s">
        <v>9550</v>
      </c>
      <c r="F9071" t="s">
        <v>202</v>
      </c>
      <c r="G9071">
        <v>32092</v>
      </c>
      <c r="H9071">
        <v>29.921074000000001</v>
      </c>
      <c r="I9071">
        <v>-81.415790999999999</v>
      </c>
      <c r="J9071" s="1" t="d">
        <v>2018-09-10</v>
      </c>
      <c r="K9071">
        <v>102127</v>
      </c>
      <c r="L9071" t="s">
        <v>30</v>
      </c>
      <c r="M9071" s="1" t="d">
        <v>2013-12-15</v>
      </c>
      <c r="N9071">
        <v>12</v>
      </c>
      <c r="O9071">
        <v>15</v>
      </c>
      <c r="P9071">
        <v>2013</v>
      </c>
      <c r="R9071" t="s">
        <v>26</v>
      </c>
      <c r="S9071" t="s">
        <v>31</v>
      </c>
    </row>
    <row r="9072" spans="1:19" x14ac:dyDescent="0.25">
      <c r="A9072" t="s">
        <v>338</v>
      </c>
      <c r="B9072" t="s">
        <v>27585</v>
      </c>
      <c r="C9072" t="s">
        <v>27586</v>
      </c>
      <c r="E9072" t="s">
        <v>6496</v>
      </c>
      <c r="F9072" t="s">
        <v>373</v>
      </c>
      <c r="G9072">
        <v>61112</v>
      </c>
      <c r="H9072">
        <v>42.241382999999999</v>
      </c>
      <c r="I9072">
        <v>-88.975082999999998</v>
      </c>
      <c r="J9072" s="1" t="d">
        <v>2018-09-10</v>
      </c>
      <c r="K9072">
        <v>102155</v>
      </c>
      <c r="L9072" t="s">
        <v>30</v>
      </c>
      <c r="M9072" s="1" t="d">
        <v>2013-09-01</v>
      </c>
      <c r="N9072">
        <v>9</v>
      </c>
      <c r="O9072">
        <v>1</v>
      </c>
      <c r="P9072">
        <v>2013</v>
      </c>
      <c r="R9072" t="s">
        <v>26</v>
      </c>
      <c r="S9072" t="s">
        <v>31</v>
      </c>
    </row>
    <row r="9073" spans="1:19" x14ac:dyDescent="0.25">
      <c r="A9073" t="s">
        <v>338</v>
      </c>
      <c r="B9073" t="s">
        <v>27603</v>
      </c>
      <c r="C9073" t="s">
        <v>13224</v>
      </c>
      <c r="E9073" t="s">
        <v>1757</v>
      </c>
      <c r="F9073" t="s">
        <v>373</v>
      </c>
      <c r="G9073">
        <v>61761</v>
      </c>
      <c r="H9073">
        <v>40.508870000000002</v>
      </c>
      <c r="I9073">
        <v>-88.984336999999996</v>
      </c>
      <c r="J9073" s="1" t="d">
        <v>2018-09-10</v>
      </c>
      <c r="K9073">
        <v>102164</v>
      </c>
      <c r="L9073" t="s">
        <v>30</v>
      </c>
      <c r="M9073" s="1" t="d">
        <v>2013-06-01</v>
      </c>
      <c r="N9073">
        <v>6</v>
      </c>
      <c r="O9073">
        <v>1</v>
      </c>
      <c r="P9073">
        <v>2013</v>
      </c>
      <c r="R9073" t="s">
        <v>26</v>
      </c>
      <c r="S9073" t="s">
        <v>31</v>
      </c>
    </row>
    <row r="9074" spans="1:19" x14ac:dyDescent="0.25">
      <c r="A9074" t="s">
        <v>338</v>
      </c>
      <c r="B9074" t="s">
        <v>27612</v>
      </c>
      <c r="C9074" t="s">
        <v>27613</v>
      </c>
      <c r="E9074" t="s">
        <v>16895</v>
      </c>
      <c r="F9074" t="s">
        <v>57</v>
      </c>
      <c r="G9074">
        <v>46703</v>
      </c>
      <c r="H9074">
        <v>41.698045</v>
      </c>
      <c r="I9074">
        <v>-85.000484</v>
      </c>
      <c r="J9074" s="1" t="d">
        <v>2018-09-10</v>
      </c>
      <c r="K9074">
        <v>102170</v>
      </c>
      <c r="L9074" t="s">
        <v>30</v>
      </c>
      <c r="M9074" s="1" t="d">
        <v>2013-12-15</v>
      </c>
      <c r="N9074">
        <v>12</v>
      </c>
      <c r="O9074">
        <v>15</v>
      </c>
      <c r="P9074">
        <v>2013</v>
      </c>
      <c r="R9074" t="s">
        <v>26</v>
      </c>
      <c r="S9074" t="s">
        <v>31</v>
      </c>
    </row>
    <row r="9075" spans="1:19" x14ac:dyDescent="0.25">
      <c r="A9075" t="s">
        <v>338</v>
      </c>
      <c r="B9075" t="s">
        <v>27622</v>
      </c>
      <c r="C9075" t="s">
        <v>27623</v>
      </c>
      <c r="E9075" t="s">
        <v>1989</v>
      </c>
      <c r="F9075" t="s">
        <v>57</v>
      </c>
      <c r="G9075">
        <v>46545</v>
      </c>
      <c r="H9075">
        <v>41.718679999999999</v>
      </c>
      <c r="I9075">
        <v>-86.190179999999998</v>
      </c>
      <c r="J9075" s="1" t="d">
        <v>2018-09-10</v>
      </c>
      <c r="K9075">
        <v>102176</v>
      </c>
      <c r="L9075" t="s">
        <v>30</v>
      </c>
      <c r="M9075" s="1" t="d">
        <v>2013-12-15</v>
      </c>
      <c r="N9075">
        <v>12</v>
      </c>
      <c r="O9075">
        <v>15</v>
      </c>
      <c r="P9075">
        <v>2013</v>
      </c>
      <c r="R9075" t="s">
        <v>26</v>
      </c>
      <c r="S9075" t="s">
        <v>31</v>
      </c>
    </row>
    <row r="9076" spans="1:19" x14ac:dyDescent="0.25">
      <c r="A9076" t="s">
        <v>338</v>
      </c>
      <c r="B9076" t="s">
        <v>27728</v>
      </c>
      <c r="C9076" t="s">
        <v>27729</v>
      </c>
      <c r="E9076" t="s">
        <v>1720</v>
      </c>
      <c r="F9076" t="s">
        <v>496</v>
      </c>
      <c r="G9076">
        <v>49085</v>
      </c>
      <c r="H9076">
        <v>42.056578999999999</v>
      </c>
      <c r="I9076">
        <v>-86.457082</v>
      </c>
      <c r="J9076" s="1" t="d">
        <v>2018-09-10</v>
      </c>
      <c r="K9076">
        <v>102235</v>
      </c>
      <c r="L9076" t="s">
        <v>30</v>
      </c>
      <c r="M9076" s="1" t="d">
        <v>2013-11-01</v>
      </c>
      <c r="N9076">
        <v>11</v>
      </c>
      <c r="O9076">
        <v>1</v>
      </c>
      <c r="P9076">
        <v>2013</v>
      </c>
      <c r="R9076" t="s">
        <v>26</v>
      </c>
      <c r="S9076" t="s">
        <v>31</v>
      </c>
    </row>
    <row r="9077" spans="1:19" x14ac:dyDescent="0.25">
      <c r="A9077" t="s">
        <v>338</v>
      </c>
      <c r="B9077" t="s">
        <v>27746</v>
      </c>
      <c r="C9077" t="s">
        <v>27747</v>
      </c>
      <c r="E9077" t="s">
        <v>1245</v>
      </c>
      <c r="F9077" t="s">
        <v>119</v>
      </c>
      <c r="G9077">
        <v>56187</v>
      </c>
      <c r="H9077">
        <v>43.634632000000003</v>
      </c>
      <c r="I9077">
        <v>-95.594413000000003</v>
      </c>
      <c r="J9077" s="1" t="d">
        <v>2018-09-10</v>
      </c>
      <c r="K9077">
        <v>102245</v>
      </c>
      <c r="L9077" t="s">
        <v>30</v>
      </c>
      <c r="M9077" s="1" t="d">
        <v>2013-12-15</v>
      </c>
      <c r="N9077">
        <v>12</v>
      </c>
      <c r="O9077">
        <v>15</v>
      </c>
      <c r="P9077">
        <v>2013</v>
      </c>
      <c r="R9077" t="s">
        <v>26</v>
      </c>
      <c r="S9077" t="s">
        <v>31</v>
      </c>
    </row>
    <row r="9078" spans="1:19" x14ac:dyDescent="0.25">
      <c r="A9078" t="s">
        <v>338</v>
      </c>
      <c r="B9078" t="s">
        <v>27797</v>
      </c>
      <c r="C9078" t="s">
        <v>27798</v>
      </c>
      <c r="E9078" t="s">
        <v>4917</v>
      </c>
      <c r="F9078" t="s">
        <v>212</v>
      </c>
      <c r="G9078">
        <v>27215</v>
      </c>
      <c r="H9078">
        <v>36.069431000000002</v>
      </c>
      <c r="I9078">
        <v>-79.510237000000004</v>
      </c>
      <c r="J9078" s="1" t="d">
        <v>2018-09-10</v>
      </c>
      <c r="K9078">
        <v>102269</v>
      </c>
      <c r="L9078" t="s">
        <v>30</v>
      </c>
      <c r="M9078" s="1" t="d">
        <v>2013-10-31</v>
      </c>
      <c r="N9078">
        <v>10</v>
      </c>
      <c r="O9078">
        <v>31</v>
      </c>
      <c r="P9078">
        <v>2013</v>
      </c>
      <c r="R9078" t="s">
        <v>26</v>
      </c>
      <c r="S9078" t="s">
        <v>31</v>
      </c>
    </row>
    <row r="9079" spans="1:19" x14ac:dyDescent="0.25">
      <c r="A9079" t="s">
        <v>338</v>
      </c>
      <c r="B9079" t="s">
        <v>27813</v>
      </c>
      <c r="C9079" t="s">
        <v>27814</v>
      </c>
      <c r="E9079" t="s">
        <v>10083</v>
      </c>
      <c r="F9079" t="s">
        <v>212</v>
      </c>
      <c r="G9079">
        <v>27804</v>
      </c>
      <c r="H9079">
        <v>35.974046000000001</v>
      </c>
      <c r="I9079">
        <v>-77.848021000000003</v>
      </c>
      <c r="J9079" s="1" t="d">
        <v>2018-09-10</v>
      </c>
      <c r="K9079">
        <v>102277</v>
      </c>
      <c r="L9079" t="s">
        <v>30</v>
      </c>
      <c r="M9079" s="1" t="d">
        <v>2013-12-15</v>
      </c>
      <c r="N9079">
        <v>12</v>
      </c>
      <c r="O9079">
        <v>15</v>
      </c>
      <c r="P9079">
        <v>2013</v>
      </c>
      <c r="R9079" t="s">
        <v>26</v>
      </c>
      <c r="S9079" t="s">
        <v>31</v>
      </c>
    </row>
    <row r="9080" spans="1:19" x14ac:dyDescent="0.25">
      <c r="A9080" t="s">
        <v>338</v>
      </c>
      <c r="B9080" t="s">
        <v>27955</v>
      </c>
      <c r="C9080" t="s">
        <v>27956</v>
      </c>
      <c r="E9080" t="s">
        <v>54</v>
      </c>
      <c r="F9080" t="s">
        <v>48</v>
      </c>
      <c r="G9080">
        <v>11430</v>
      </c>
      <c r="H9080">
        <v>40.661969790000001</v>
      </c>
      <c r="I9080">
        <v>-73.792759270000005</v>
      </c>
      <c r="J9080" s="1" t="d">
        <v>2018-09-10</v>
      </c>
      <c r="K9080">
        <v>102341</v>
      </c>
      <c r="L9080" t="s">
        <v>30</v>
      </c>
      <c r="M9080" s="1" t="d">
        <v>2013-12-15</v>
      </c>
      <c r="N9080">
        <v>12</v>
      </c>
      <c r="O9080">
        <v>15</v>
      </c>
      <c r="P9080">
        <v>2013</v>
      </c>
      <c r="R9080" t="s">
        <v>26</v>
      </c>
      <c r="S9080" t="s">
        <v>31</v>
      </c>
    </row>
    <row r="9081" spans="1:19" x14ac:dyDescent="0.25">
      <c r="A9081" t="s">
        <v>338</v>
      </c>
      <c r="B9081" t="s">
        <v>28016</v>
      </c>
      <c r="C9081" t="s">
        <v>28017</v>
      </c>
      <c r="E9081" t="s">
        <v>495</v>
      </c>
      <c r="F9081" t="s">
        <v>137</v>
      </c>
      <c r="G9081">
        <v>97342</v>
      </c>
      <c r="H9081">
        <v>44.737197000000002</v>
      </c>
      <c r="I9081">
        <v>-122.152388</v>
      </c>
      <c r="J9081" s="1" t="d">
        <v>2018-09-10</v>
      </c>
      <c r="K9081">
        <v>102372</v>
      </c>
      <c r="L9081" t="s">
        <v>30</v>
      </c>
      <c r="M9081" s="1" t="d">
        <v>2013-12-15</v>
      </c>
      <c r="N9081">
        <v>12</v>
      </c>
      <c r="O9081">
        <v>15</v>
      </c>
      <c r="P9081">
        <v>2013</v>
      </c>
      <c r="R9081" t="s">
        <v>26</v>
      </c>
      <c r="S9081" t="s">
        <v>31</v>
      </c>
    </row>
    <row r="9082" spans="1:19" x14ac:dyDescent="0.25">
      <c r="A9082" t="s">
        <v>338</v>
      </c>
      <c r="B9082" t="s">
        <v>28018</v>
      </c>
      <c r="C9082" t="s">
        <v>28019</v>
      </c>
      <c r="E9082" t="s">
        <v>20720</v>
      </c>
      <c r="F9082" t="s">
        <v>137</v>
      </c>
      <c r="G9082">
        <v>97526</v>
      </c>
      <c r="H9082">
        <v>42.460875999999999</v>
      </c>
      <c r="I9082">
        <v>-123.323486</v>
      </c>
      <c r="J9082" s="1" t="d">
        <v>2018-09-10</v>
      </c>
      <c r="K9082">
        <v>102373</v>
      </c>
      <c r="L9082" t="s">
        <v>30</v>
      </c>
      <c r="M9082" s="1" t="d">
        <v>2013-10-31</v>
      </c>
      <c r="N9082">
        <v>10</v>
      </c>
      <c r="O9082">
        <v>31</v>
      </c>
      <c r="P9082">
        <v>2013</v>
      </c>
      <c r="R9082" t="s">
        <v>26</v>
      </c>
      <c r="S9082" t="s">
        <v>31</v>
      </c>
    </row>
    <row r="9083" spans="1:19" x14ac:dyDescent="0.25">
      <c r="A9083" t="s">
        <v>338</v>
      </c>
      <c r="B9083" t="s">
        <v>28034</v>
      </c>
      <c r="C9083" t="s">
        <v>28035</v>
      </c>
      <c r="E9083" t="s">
        <v>449</v>
      </c>
      <c r="F9083" t="s">
        <v>137</v>
      </c>
      <c r="G9083">
        <v>97477</v>
      </c>
      <c r="H9083">
        <v>44.082433000000002</v>
      </c>
      <c r="I9083">
        <v>-123.039604</v>
      </c>
      <c r="J9083" s="1" t="d">
        <v>2018-09-10</v>
      </c>
      <c r="K9083">
        <v>102382</v>
      </c>
      <c r="L9083" t="s">
        <v>30</v>
      </c>
      <c r="M9083" s="1" t="d">
        <v>2013-10-31</v>
      </c>
      <c r="N9083">
        <v>10</v>
      </c>
      <c r="O9083">
        <v>31</v>
      </c>
      <c r="P9083">
        <v>2013</v>
      </c>
      <c r="R9083" t="s">
        <v>26</v>
      </c>
      <c r="S9083" t="s">
        <v>31</v>
      </c>
    </row>
    <row r="9084" spans="1:19" x14ac:dyDescent="0.25">
      <c r="A9084" t="s">
        <v>338</v>
      </c>
      <c r="B9084" t="s">
        <v>28038</v>
      </c>
      <c r="C9084" t="s">
        <v>28039</v>
      </c>
      <c r="E9084" t="s">
        <v>28040</v>
      </c>
      <c r="F9084" t="s">
        <v>137</v>
      </c>
      <c r="G9084">
        <v>97071</v>
      </c>
      <c r="H9084">
        <v>45.153022999999997</v>
      </c>
      <c r="I9084">
        <v>-122.88182999999999</v>
      </c>
      <c r="J9084" s="1" t="d">
        <v>2018-09-10</v>
      </c>
      <c r="K9084">
        <v>102384</v>
      </c>
      <c r="L9084" t="s">
        <v>30</v>
      </c>
      <c r="M9084" s="1" t="d">
        <v>2013-08-29</v>
      </c>
      <c r="N9084">
        <v>8</v>
      </c>
      <c r="O9084">
        <v>29</v>
      </c>
      <c r="P9084">
        <v>2013</v>
      </c>
      <c r="R9084" t="s">
        <v>26</v>
      </c>
      <c r="S9084" t="s">
        <v>31</v>
      </c>
    </row>
    <row r="9085" spans="1:19" x14ac:dyDescent="0.25">
      <c r="A9085" t="s">
        <v>338</v>
      </c>
      <c r="B9085" t="s">
        <v>28084</v>
      </c>
      <c r="C9085" t="s">
        <v>28085</v>
      </c>
      <c r="E9085" t="s">
        <v>4212</v>
      </c>
      <c r="F9085" t="s">
        <v>208</v>
      </c>
      <c r="G9085">
        <v>29142</v>
      </c>
      <c r="H9085">
        <v>33.486632</v>
      </c>
      <c r="I9085">
        <v>-80.475115000000002</v>
      </c>
      <c r="J9085" s="1" t="d">
        <v>2018-09-10</v>
      </c>
      <c r="K9085">
        <v>102405</v>
      </c>
      <c r="L9085" t="s">
        <v>30</v>
      </c>
      <c r="M9085" s="1" t="d">
        <v>2013-12-15</v>
      </c>
      <c r="N9085">
        <v>12</v>
      </c>
      <c r="O9085">
        <v>15</v>
      </c>
      <c r="P9085">
        <v>2013</v>
      </c>
      <c r="R9085" t="s">
        <v>26</v>
      </c>
      <c r="S9085" t="s">
        <v>31</v>
      </c>
    </row>
    <row r="9086" spans="1:19" x14ac:dyDescent="0.25">
      <c r="A9086" t="s">
        <v>338</v>
      </c>
      <c r="B9086" t="s">
        <v>28088</v>
      </c>
      <c r="C9086" t="s">
        <v>28089</v>
      </c>
      <c r="E9086" t="s">
        <v>2167</v>
      </c>
      <c r="F9086" t="s">
        <v>319</v>
      </c>
      <c r="G9086">
        <v>57301</v>
      </c>
      <c r="H9086">
        <v>43.7012</v>
      </c>
      <c r="I9086">
        <v>-98.042450000000002</v>
      </c>
      <c r="J9086" s="1" t="d">
        <v>2018-09-10</v>
      </c>
      <c r="K9086">
        <v>102407</v>
      </c>
      <c r="L9086" t="s">
        <v>30</v>
      </c>
      <c r="M9086" s="1" t="d">
        <v>2013-12-15</v>
      </c>
      <c r="N9086">
        <v>12</v>
      </c>
      <c r="O9086">
        <v>15</v>
      </c>
      <c r="P9086">
        <v>2013</v>
      </c>
      <c r="R9086" t="s">
        <v>26</v>
      </c>
      <c r="S9086" t="s">
        <v>31</v>
      </c>
    </row>
    <row r="9087" spans="1:19" x14ac:dyDescent="0.25">
      <c r="A9087" t="s">
        <v>338</v>
      </c>
      <c r="B9087" t="s">
        <v>28090</v>
      </c>
      <c r="C9087" t="s">
        <v>28091</v>
      </c>
      <c r="E9087" t="s">
        <v>18080</v>
      </c>
      <c r="F9087" t="s">
        <v>319</v>
      </c>
      <c r="G9087">
        <v>57559</v>
      </c>
      <c r="H9087">
        <v>43.886837</v>
      </c>
      <c r="I9087">
        <v>-100.716111</v>
      </c>
      <c r="J9087" s="1" t="d">
        <v>2018-09-10</v>
      </c>
      <c r="K9087">
        <v>102408</v>
      </c>
      <c r="L9087" t="s">
        <v>30</v>
      </c>
      <c r="M9087" s="1" t="d">
        <v>2013-12-15</v>
      </c>
      <c r="N9087">
        <v>12</v>
      </c>
      <c r="O9087">
        <v>15</v>
      </c>
      <c r="P9087">
        <v>2013</v>
      </c>
      <c r="R9087" t="s">
        <v>26</v>
      </c>
      <c r="S9087" t="s">
        <v>31</v>
      </c>
    </row>
    <row r="9088" spans="1:19" x14ac:dyDescent="0.25">
      <c r="A9088" t="s">
        <v>338</v>
      </c>
      <c r="B9088" t="s">
        <v>28095</v>
      </c>
      <c r="C9088" t="s">
        <v>28096</v>
      </c>
      <c r="E9088" t="s">
        <v>337</v>
      </c>
      <c r="F9088" t="s">
        <v>319</v>
      </c>
      <c r="G9088">
        <v>57701</v>
      </c>
      <c r="H9088">
        <v>44.106757000000002</v>
      </c>
      <c r="I9088">
        <v>-103.212037</v>
      </c>
      <c r="J9088" s="1" t="d">
        <v>2018-09-10</v>
      </c>
      <c r="K9088">
        <v>102410</v>
      </c>
      <c r="L9088" t="s">
        <v>30</v>
      </c>
      <c r="M9088" s="1" t="d">
        <v>2013-12-01</v>
      </c>
      <c r="N9088">
        <v>12</v>
      </c>
      <c r="O9088">
        <v>1</v>
      </c>
      <c r="P9088">
        <v>2013</v>
      </c>
      <c r="R9088" t="s">
        <v>26</v>
      </c>
      <c r="S9088" t="s">
        <v>31</v>
      </c>
    </row>
    <row r="9089" spans="1:19" x14ac:dyDescent="0.25">
      <c r="A9089" t="s">
        <v>338</v>
      </c>
      <c r="B9089" t="s">
        <v>28135</v>
      </c>
      <c r="C9089" t="s">
        <v>28136</v>
      </c>
      <c r="E9089" t="s">
        <v>666</v>
      </c>
      <c r="F9089" t="s">
        <v>37</v>
      </c>
      <c r="G9089">
        <v>78934</v>
      </c>
      <c r="H9089">
        <v>29.746839000000001</v>
      </c>
      <c r="I9089">
        <v>-96.598725000000002</v>
      </c>
      <c r="J9089" s="1" t="d">
        <v>2018-09-10</v>
      </c>
      <c r="K9089">
        <v>102429</v>
      </c>
      <c r="L9089" t="s">
        <v>30</v>
      </c>
      <c r="M9089" s="1" t="d">
        <v>2013-10-01</v>
      </c>
      <c r="N9089">
        <v>10</v>
      </c>
      <c r="O9089">
        <v>1</v>
      </c>
      <c r="P9089">
        <v>2013</v>
      </c>
      <c r="R9089" t="s">
        <v>26</v>
      </c>
      <c r="S9089" t="s">
        <v>31</v>
      </c>
    </row>
    <row r="9090" spans="1:19" x14ac:dyDescent="0.25">
      <c r="A9090" t="s">
        <v>338</v>
      </c>
      <c r="B9090" t="s">
        <v>28125</v>
      </c>
      <c r="C9090" t="s">
        <v>28137</v>
      </c>
      <c r="E9090" t="s">
        <v>28138</v>
      </c>
      <c r="F9090" t="s">
        <v>37</v>
      </c>
      <c r="G9090">
        <v>75110</v>
      </c>
      <c r="H9090">
        <v>32.068582999999997</v>
      </c>
      <c r="I9090">
        <v>-96.448248000000007</v>
      </c>
      <c r="J9090" s="1" t="d">
        <v>2018-09-10</v>
      </c>
      <c r="K9090">
        <v>102430</v>
      </c>
      <c r="L9090" t="s">
        <v>30</v>
      </c>
      <c r="M9090" s="1" t="d">
        <v>2013-11-01</v>
      </c>
      <c r="N9090">
        <v>11</v>
      </c>
      <c r="O9090">
        <v>1</v>
      </c>
      <c r="P9090">
        <v>2013</v>
      </c>
      <c r="R9090" t="s">
        <v>26</v>
      </c>
      <c r="S9090" t="s">
        <v>31</v>
      </c>
    </row>
    <row r="9091" spans="1:19" x14ac:dyDescent="0.25">
      <c r="A9091" t="s">
        <v>338</v>
      </c>
      <c r="B9091" t="s">
        <v>28110</v>
      </c>
      <c r="C9091" t="s">
        <v>28150</v>
      </c>
      <c r="E9091" t="s">
        <v>1529</v>
      </c>
      <c r="F9091" t="s">
        <v>37</v>
      </c>
      <c r="G9091">
        <v>77340</v>
      </c>
      <c r="H9091">
        <v>30.715703999999999</v>
      </c>
      <c r="I9091">
        <v>-95.565692999999996</v>
      </c>
      <c r="J9091" s="1" t="d">
        <v>2018-09-10</v>
      </c>
      <c r="K9091">
        <v>102436</v>
      </c>
      <c r="L9091" t="s">
        <v>30</v>
      </c>
      <c r="M9091" s="1" t="d">
        <v>2013-11-01</v>
      </c>
      <c r="N9091">
        <v>11</v>
      </c>
      <c r="O9091">
        <v>1</v>
      </c>
      <c r="P9091">
        <v>2013</v>
      </c>
      <c r="R9091" t="s">
        <v>26</v>
      </c>
      <c r="S9091" t="s">
        <v>31</v>
      </c>
    </row>
    <row r="9092" spans="1:19" x14ac:dyDescent="0.25">
      <c r="A9092" t="s">
        <v>338</v>
      </c>
      <c r="B9092" t="s">
        <v>28172</v>
      </c>
      <c r="C9092" t="s">
        <v>28173</v>
      </c>
      <c r="E9092" t="s">
        <v>5757</v>
      </c>
      <c r="F9092" t="s">
        <v>37</v>
      </c>
      <c r="G9092">
        <v>78666</v>
      </c>
      <c r="H9092">
        <v>29.827707</v>
      </c>
      <c r="I9092">
        <v>-97.979685000000003</v>
      </c>
      <c r="J9092" s="1" t="d">
        <v>2018-09-10</v>
      </c>
      <c r="K9092">
        <v>102447</v>
      </c>
      <c r="L9092" t="s">
        <v>30</v>
      </c>
      <c r="M9092" s="1" t="d">
        <v>2013-06-01</v>
      </c>
      <c r="N9092">
        <v>6</v>
      </c>
      <c r="O9092">
        <v>1</v>
      </c>
      <c r="P9092">
        <v>2013</v>
      </c>
      <c r="R9092" t="s">
        <v>26</v>
      </c>
      <c r="S9092" t="s">
        <v>31</v>
      </c>
    </row>
    <row r="9093" spans="1:19" x14ac:dyDescent="0.25">
      <c r="A9093" t="s">
        <v>338</v>
      </c>
      <c r="B9093" t="s">
        <v>28219</v>
      </c>
      <c r="C9093" t="s">
        <v>28220</v>
      </c>
      <c r="E9093" t="s">
        <v>22700</v>
      </c>
      <c r="F9093" t="s">
        <v>269</v>
      </c>
      <c r="G9093">
        <v>23059</v>
      </c>
      <c r="H9093">
        <v>37.669145</v>
      </c>
      <c r="I9093">
        <v>-77.461562999999998</v>
      </c>
      <c r="J9093" s="1" t="d">
        <v>2018-09-10</v>
      </c>
      <c r="K9093">
        <v>102470</v>
      </c>
      <c r="L9093" t="s">
        <v>30</v>
      </c>
      <c r="M9093" s="1" t="d">
        <v>2013-10-24</v>
      </c>
      <c r="N9093">
        <v>10</v>
      </c>
      <c r="O9093">
        <v>24</v>
      </c>
      <c r="P9093">
        <v>2013</v>
      </c>
      <c r="R9093" t="s">
        <v>26</v>
      </c>
      <c r="S9093" t="s">
        <v>31</v>
      </c>
    </row>
    <row r="9094" spans="1:19" x14ac:dyDescent="0.25">
      <c r="A9094" t="s">
        <v>338</v>
      </c>
      <c r="B9094" t="s">
        <v>28250</v>
      </c>
      <c r="C9094" t="s">
        <v>28251</v>
      </c>
      <c r="E9094" t="s">
        <v>4917</v>
      </c>
      <c r="F9094" t="s">
        <v>55</v>
      </c>
      <c r="G9094">
        <v>98233</v>
      </c>
      <c r="H9094">
        <v>48.509493999999997</v>
      </c>
      <c r="I9094">
        <v>-122.337486</v>
      </c>
      <c r="J9094" s="1" t="d">
        <v>2018-09-10</v>
      </c>
      <c r="K9094">
        <v>102485</v>
      </c>
      <c r="L9094" t="s">
        <v>30</v>
      </c>
      <c r="M9094" s="1" t="d">
        <v>2013-06-01</v>
      </c>
      <c r="N9094">
        <v>6</v>
      </c>
      <c r="O9094">
        <v>1</v>
      </c>
      <c r="P9094">
        <v>2013</v>
      </c>
      <c r="R9094" t="s">
        <v>26</v>
      </c>
      <c r="S9094" t="s">
        <v>31</v>
      </c>
    </row>
    <row r="9095" spans="1:19" x14ac:dyDescent="0.25">
      <c r="A9095" t="s">
        <v>338</v>
      </c>
      <c r="B9095" t="s">
        <v>28252</v>
      </c>
      <c r="C9095" t="s">
        <v>28253</v>
      </c>
      <c r="E9095" t="s">
        <v>1671</v>
      </c>
      <c r="F9095" t="s">
        <v>55</v>
      </c>
      <c r="G9095">
        <v>98531</v>
      </c>
      <c r="H9095">
        <v>46.729840000000003</v>
      </c>
      <c r="I9095">
        <v>-122.977335</v>
      </c>
      <c r="J9095" s="1" t="d">
        <v>2018-09-10</v>
      </c>
      <c r="K9095">
        <v>102486</v>
      </c>
      <c r="L9095" t="s">
        <v>30</v>
      </c>
      <c r="M9095" s="1" t="d">
        <v>2013-06-01</v>
      </c>
      <c r="N9095">
        <v>6</v>
      </c>
      <c r="O9095">
        <v>1</v>
      </c>
      <c r="P9095">
        <v>2013</v>
      </c>
      <c r="R9095" t="s">
        <v>26</v>
      </c>
      <c r="S9095" t="s">
        <v>31</v>
      </c>
    </row>
    <row r="9096" spans="1:19" x14ac:dyDescent="0.25">
      <c r="A9096" t="s">
        <v>338</v>
      </c>
      <c r="B9096" t="s">
        <v>28254</v>
      </c>
      <c r="C9096" t="s">
        <v>28255</v>
      </c>
      <c r="E9096" t="s">
        <v>17914</v>
      </c>
      <c r="F9096" t="s">
        <v>55</v>
      </c>
      <c r="G9096">
        <v>98926</v>
      </c>
      <c r="H9096">
        <v>46.976917999999998</v>
      </c>
      <c r="I9096">
        <v>-120.54161999999999</v>
      </c>
      <c r="J9096" s="1" t="d">
        <v>2018-09-10</v>
      </c>
      <c r="K9096">
        <v>102487</v>
      </c>
      <c r="L9096" t="s">
        <v>30</v>
      </c>
      <c r="M9096" s="1" t="d">
        <v>2013-12-15</v>
      </c>
      <c r="N9096">
        <v>12</v>
      </c>
      <c r="O9096">
        <v>15</v>
      </c>
      <c r="P9096">
        <v>2013</v>
      </c>
      <c r="R9096" t="s">
        <v>26</v>
      </c>
      <c r="S9096" t="s">
        <v>31</v>
      </c>
    </row>
    <row r="9097" spans="1:19" x14ac:dyDescent="0.25">
      <c r="A9097" t="s">
        <v>338</v>
      </c>
      <c r="B9097" t="s">
        <v>28272</v>
      </c>
      <c r="C9097" t="s">
        <v>28273</v>
      </c>
      <c r="E9097" t="s">
        <v>28274</v>
      </c>
      <c r="F9097" t="s">
        <v>513</v>
      </c>
      <c r="G9097">
        <v>53948</v>
      </c>
      <c r="H9097">
        <v>43.795949999999998</v>
      </c>
      <c r="I9097">
        <v>-90.059551999999996</v>
      </c>
      <c r="J9097" s="1" t="d">
        <v>2018-09-10</v>
      </c>
      <c r="K9097">
        <v>102498</v>
      </c>
      <c r="L9097" t="s">
        <v>30</v>
      </c>
      <c r="M9097" s="1" t="d">
        <v>2013-12-15</v>
      </c>
      <c r="N9097">
        <v>12</v>
      </c>
      <c r="O9097">
        <v>15</v>
      </c>
      <c r="P9097">
        <v>2013</v>
      </c>
      <c r="R9097" t="s">
        <v>26</v>
      </c>
      <c r="S9097" t="s">
        <v>31</v>
      </c>
    </row>
    <row r="9098" spans="1:19" x14ac:dyDescent="0.25">
      <c r="A9098" t="s">
        <v>338</v>
      </c>
      <c r="B9098" t="s">
        <v>28276</v>
      </c>
      <c r="C9098" t="s">
        <v>28277</v>
      </c>
      <c r="E9098" t="s">
        <v>14066</v>
      </c>
      <c r="F9098" t="s">
        <v>513</v>
      </c>
      <c r="G9098">
        <v>54650</v>
      </c>
      <c r="H9098">
        <v>43.879061</v>
      </c>
      <c r="I9098">
        <v>-91.188923000000003</v>
      </c>
      <c r="J9098" s="1" t="d">
        <v>2018-09-10</v>
      </c>
      <c r="K9098">
        <v>102500</v>
      </c>
      <c r="L9098" t="s">
        <v>30</v>
      </c>
      <c r="M9098" s="1" t="d">
        <v>2013-12-15</v>
      </c>
      <c r="N9098">
        <v>12</v>
      </c>
      <c r="O9098">
        <v>15</v>
      </c>
      <c r="P9098">
        <v>2013</v>
      </c>
      <c r="R9098" t="s">
        <v>26</v>
      </c>
      <c r="S9098" t="s">
        <v>31</v>
      </c>
    </row>
    <row r="9099" spans="1:19" x14ac:dyDescent="0.25">
      <c r="A9099" t="s">
        <v>338</v>
      </c>
      <c r="B9099" t="s">
        <v>28306</v>
      </c>
      <c r="C9099" t="s">
        <v>28307</v>
      </c>
      <c r="E9099" t="s">
        <v>28308</v>
      </c>
      <c r="F9099" t="s">
        <v>64</v>
      </c>
      <c r="G9099">
        <v>82225</v>
      </c>
      <c r="H9099">
        <v>42.755856999999999</v>
      </c>
      <c r="I9099">
        <v>-104.452048</v>
      </c>
      <c r="J9099" s="1" t="d">
        <v>2018-09-10</v>
      </c>
      <c r="K9099">
        <v>102517</v>
      </c>
      <c r="L9099" t="s">
        <v>30</v>
      </c>
      <c r="M9099" s="1" t="d">
        <v>2013-12-15</v>
      </c>
      <c r="N9099">
        <v>12</v>
      </c>
      <c r="O9099">
        <v>15</v>
      </c>
      <c r="P9099">
        <v>2013</v>
      </c>
      <c r="R9099" t="s">
        <v>26</v>
      </c>
      <c r="S9099" t="s">
        <v>31</v>
      </c>
    </row>
    <row r="9100" spans="1:19" x14ac:dyDescent="0.25">
      <c r="A9100" t="s">
        <v>338</v>
      </c>
      <c r="B9100" t="s">
        <v>28540</v>
      </c>
      <c r="C9100" t="s">
        <v>28541</v>
      </c>
      <c r="E9100" t="s">
        <v>25511</v>
      </c>
      <c r="F9100" t="s">
        <v>157</v>
      </c>
      <c r="G9100">
        <v>17325</v>
      </c>
      <c r="H9100">
        <v>39.831783000000001</v>
      </c>
      <c r="I9100">
        <v>-77.229325000000003</v>
      </c>
      <c r="J9100" s="1" t="d">
        <v>2018-10-04</v>
      </c>
      <c r="K9100">
        <v>103553</v>
      </c>
      <c r="L9100" t="s">
        <v>30</v>
      </c>
      <c r="M9100" s="1" t="d">
        <v>2013-09-01</v>
      </c>
      <c r="N9100">
        <v>9</v>
      </c>
      <c r="O9100">
        <v>1</v>
      </c>
      <c r="P9100">
        <v>2013</v>
      </c>
      <c r="R9100" t="s">
        <v>26</v>
      </c>
      <c r="S9100" t="s">
        <v>31</v>
      </c>
    </row>
    <row r="9101" spans="1:19" x14ac:dyDescent="0.25">
      <c r="A9101" t="s">
        <v>338</v>
      </c>
      <c r="B9101" t="s">
        <v>28649</v>
      </c>
      <c r="C9101" t="s">
        <v>28650</v>
      </c>
      <c r="E9101" t="s">
        <v>7467</v>
      </c>
      <c r="F9101" t="s">
        <v>137</v>
      </c>
      <c r="G9101">
        <v>97520</v>
      </c>
      <c r="H9101">
        <v>42.122821000000002</v>
      </c>
      <c r="I9101">
        <v>-122.464271</v>
      </c>
      <c r="J9101" s="1" t="d">
        <v>2019-04-08</v>
      </c>
      <c r="K9101">
        <v>103922</v>
      </c>
      <c r="L9101" t="s">
        <v>24</v>
      </c>
      <c r="M9101" s="1" t="d">
        <v>2013-01-01</v>
      </c>
      <c r="N9101">
        <v>1</v>
      </c>
      <c r="O9101">
        <v>1</v>
      </c>
      <c r="P9101">
        <v>2013</v>
      </c>
      <c r="R9101" t="s">
        <v>26</v>
      </c>
      <c r="S9101" t="s">
        <v>31</v>
      </c>
    </row>
    <row r="9102" spans="1:19" x14ac:dyDescent="0.25">
      <c r="A9102" t="s">
        <v>338</v>
      </c>
      <c r="B9102" t="s">
        <v>19972</v>
      </c>
      <c r="C9102" t="s">
        <v>19973</v>
      </c>
      <c r="E9102" t="s">
        <v>193</v>
      </c>
      <c r="F9102" t="s">
        <v>170</v>
      </c>
      <c r="G9102">
        <v>95833</v>
      </c>
      <c r="H9102">
        <v>38.618915999999999</v>
      </c>
      <c r="I9102">
        <v>-121.53536099999999</v>
      </c>
      <c r="J9102" s="1" t="d">
        <v>2018-11-08</v>
      </c>
      <c r="K9102">
        <v>104203</v>
      </c>
      <c r="L9102" t="s">
        <v>30</v>
      </c>
      <c r="M9102" s="1" t="d">
        <v>2013-07-25</v>
      </c>
      <c r="N9102">
        <v>7</v>
      </c>
      <c r="O9102">
        <v>25</v>
      </c>
      <c r="P9102">
        <v>2013</v>
      </c>
      <c r="R9102" t="s">
        <v>26</v>
      </c>
      <c r="S9102" t="s">
        <v>27</v>
      </c>
    </row>
    <row r="9103" spans="1:19" x14ac:dyDescent="0.25">
      <c r="A9103" t="s">
        <v>338</v>
      </c>
      <c r="B9103" t="s">
        <v>28957</v>
      </c>
      <c r="C9103" t="s">
        <v>28958</v>
      </c>
      <c r="E9103" t="s">
        <v>9477</v>
      </c>
      <c r="F9103" t="s">
        <v>129</v>
      </c>
      <c r="G9103">
        <v>81647</v>
      </c>
      <c r="H9103">
        <v>39.568185999999997</v>
      </c>
      <c r="I9103">
        <v>-107.518338</v>
      </c>
      <c r="J9103" s="1" t="d">
        <v>2018-11-08</v>
      </c>
      <c r="K9103">
        <v>104389</v>
      </c>
      <c r="L9103" t="s">
        <v>30</v>
      </c>
      <c r="M9103" s="1" t="d">
        <v>2013-09-03</v>
      </c>
      <c r="N9103">
        <v>9</v>
      </c>
      <c r="O9103">
        <v>3</v>
      </c>
      <c r="P9103">
        <v>2013</v>
      </c>
      <c r="R9103" t="s">
        <v>26</v>
      </c>
      <c r="S9103" t="s">
        <v>31</v>
      </c>
    </row>
    <row r="9104" spans="1:19" x14ac:dyDescent="0.25">
      <c r="A9104" t="s">
        <v>338</v>
      </c>
      <c r="B9104" t="s">
        <v>29292</v>
      </c>
      <c r="C9104" t="s">
        <v>29293</v>
      </c>
      <c r="E9104" t="s">
        <v>10051</v>
      </c>
      <c r="F9104" t="s">
        <v>170</v>
      </c>
      <c r="G9104">
        <v>94939</v>
      </c>
      <c r="H9104">
        <v>37.981178999999997</v>
      </c>
      <c r="I9104">
        <v>-122.56481700000001</v>
      </c>
      <c r="J9104" s="1" t="d">
        <v>2019-01-10</v>
      </c>
      <c r="K9104">
        <v>105292</v>
      </c>
      <c r="L9104" t="s">
        <v>30</v>
      </c>
      <c r="M9104" s="1" t="d">
        <v>2013-01-01</v>
      </c>
      <c r="N9104">
        <v>1</v>
      </c>
      <c r="O9104">
        <v>1</v>
      </c>
      <c r="P9104">
        <v>2013</v>
      </c>
      <c r="R9104" t="s">
        <v>26</v>
      </c>
      <c r="S9104" t="s">
        <v>31</v>
      </c>
    </row>
    <row r="9105" spans="1:19" x14ac:dyDescent="0.25">
      <c r="A9105" t="s">
        <v>338</v>
      </c>
      <c r="B9105" t="s">
        <v>30265</v>
      </c>
      <c r="C9105" t="s">
        <v>12649</v>
      </c>
      <c r="E9105" t="s">
        <v>12650</v>
      </c>
      <c r="F9105" t="s">
        <v>170</v>
      </c>
      <c r="G9105">
        <v>95460</v>
      </c>
      <c r="H9105">
        <v>39.300257999999999</v>
      </c>
      <c r="I9105">
        <v>-123.791342</v>
      </c>
      <c r="J9105" s="1" t="d">
        <v>2019-01-10</v>
      </c>
      <c r="K9105">
        <v>113121</v>
      </c>
      <c r="L9105" t="s">
        <v>30</v>
      </c>
      <c r="M9105" s="1" t="d">
        <v>2013-04-01</v>
      </c>
      <c r="N9105">
        <v>4</v>
      </c>
      <c r="O9105">
        <v>1</v>
      </c>
      <c r="P9105">
        <v>2013</v>
      </c>
      <c r="R9105" t="s">
        <v>26</v>
      </c>
      <c r="S9105" t="s">
        <v>31</v>
      </c>
    </row>
    <row r="9106" spans="1:19" x14ac:dyDescent="0.25">
      <c r="A9106" t="s">
        <v>338</v>
      </c>
      <c r="B9106" t="s">
        <v>30400</v>
      </c>
      <c r="C9106" t="s">
        <v>30401</v>
      </c>
      <c r="E9106" t="s">
        <v>13203</v>
      </c>
      <c r="F9106" t="s">
        <v>170</v>
      </c>
      <c r="G9106">
        <v>96146</v>
      </c>
      <c r="H9106">
        <v>39.206535000000002</v>
      </c>
      <c r="I9106">
        <v>-120.209181</v>
      </c>
      <c r="J9106" s="1" t="d">
        <v>2019-01-10</v>
      </c>
      <c r="K9106">
        <v>113187</v>
      </c>
      <c r="L9106" t="s">
        <v>30</v>
      </c>
      <c r="M9106" s="1" t="d">
        <v>2013-08-01</v>
      </c>
      <c r="N9106">
        <v>8</v>
      </c>
      <c r="O9106">
        <v>1</v>
      </c>
      <c r="P9106">
        <v>2013</v>
      </c>
      <c r="R9106" t="s">
        <v>26</v>
      </c>
      <c r="S9106" t="s">
        <v>31</v>
      </c>
    </row>
    <row r="9107" spans="1:19" x14ac:dyDescent="0.25">
      <c r="A9107" t="s">
        <v>338</v>
      </c>
      <c r="B9107" t="s">
        <v>30837</v>
      </c>
      <c r="C9107" t="s">
        <v>12855</v>
      </c>
      <c r="E9107" t="s">
        <v>492</v>
      </c>
      <c r="F9107" t="s">
        <v>170</v>
      </c>
      <c r="G9107">
        <v>93065</v>
      </c>
      <c r="H9107">
        <v>34.283594000000001</v>
      </c>
      <c r="I9107">
        <v>-118.781459</v>
      </c>
      <c r="J9107" s="1" t="d">
        <v>2019-01-10</v>
      </c>
      <c r="K9107">
        <v>113409</v>
      </c>
      <c r="L9107" t="s">
        <v>30</v>
      </c>
      <c r="M9107" s="1" t="d">
        <v>2013-03-27</v>
      </c>
      <c r="N9107">
        <v>3</v>
      </c>
      <c r="O9107">
        <v>27</v>
      </c>
      <c r="P9107">
        <v>2013</v>
      </c>
      <c r="R9107" t="s">
        <v>26</v>
      </c>
      <c r="S9107" t="s">
        <v>31</v>
      </c>
    </row>
    <row r="9108" spans="1:19" x14ac:dyDescent="0.25">
      <c r="A9108" t="s">
        <v>338</v>
      </c>
      <c r="B9108" t="s">
        <v>30979</v>
      </c>
      <c r="C9108" t="s">
        <v>13788</v>
      </c>
      <c r="E9108" t="s">
        <v>2455</v>
      </c>
      <c r="F9108" t="s">
        <v>170</v>
      </c>
      <c r="G9108">
        <v>90503</v>
      </c>
      <c r="H9108">
        <v>33.835417999999997</v>
      </c>
      <c r="I9108">
        <v>-118.35023200000001</v>
      </c>
      <c r="J9108" s="1" t="d">
        <v>2019-01-10</v>
      </c>
      <c r="K9108">
        <v>113480</v>
      </c>
      <c r="L9108" t="s">
        <v>30</v>
      </c>
      <c r="M9108" s="1" t="d">
        <v>2013-03-19</v>
      </c>
      <c r="N9108">
        <v>3</v>
      </c>
      <c r="O9108">
        <v>19</v>
      </c>
      <c r="P9108">
        <v>2013</v>
      </c>
      <c r="R9108" t="s">
        <v>26</v>
      </c>
      <c r="S9108" t="s">
        <v>31</v>
      </c>
    </row>
    <row r="9109" spans="1:19" x14ac:dyDescent="0.25">
      <c r="A9109" t="s">
        <v>338</v>
      </c>
      <c r="B9109" t="s">
        <v>30984</v>
      </c>
      <c r="C9109" t="s">
        <v>12443</v>
      </c>
      <c r="E9109" t="s">
        <v>12444</v>
      </c>
      <c r="F9109" t="s">
        <v>170</v>
      </c>
      <c r="G9109">
        <v>96161</v>
      </c>
      <c r="H9109">
        <v>39.324005999999997</v>
      </c>
      <c r="I9109">
        <v>-120.169783</v>
      </c>
      <c r="J9109" s="1" t="d">
        <v>2019-01-10</v>
      </c>
      <c r="K9109">
        <v>113483</v>
      </c>
      <c r="L9109" t="s">
        <v>30</v>
      </c>
      <c r="M9109" s="1" t="d">
        <v>2013-02-26</v>
      </c>
      <c r="N9109">
        <v>2</v>
      </c>
      <c r="O9109">
        <v>26</v>
      </c>
      <c r="P9109">
        <v>2013</v>
      </c>
      <c r="R9109" t="s">
        <v>26</v>
      </c>
      <c r="S9109" t="s">
        <v>31</v>
      </c>
    </row>
    <row r="9110" spans="1:19" x14ac:dyDescent="0.25">
      <c r="A9110" t="s">
        <v>338</v>
      </c>
      <c r="B9110" t="s">
        <v>32002</v>
      </c>
      <c r="C9110" t="s">
        <v>14355</v>
      </c>
      <c r="E9110" t="s">
        <v>1844</v>
      </c>
      <c r="F9110" t="s">
        <v>29</v>
      </c>
      <c r="G9110">
        <v>30601</v>
      </c>
      <c r="H9110">
        <v>33.962319000000001</v>
      </c>
      <c r="I9110">
        <v>-83.376295999999996</v>
      </c>
      <c r="J9110" s="1" t="d">
        <v>2019-01-10</v>
      </c>
      <c r="K9110">
        <v>113974</v>
      </c>
      <c r="L9110" t="s">
        <v>30</v>
      </c>
      <c r="M9110" s="1" t="d">
        <v>2013-09-01</v>
      </c>
      <c r="N9110">
        <v>9</v>
      </c>
      <c r="O9110">
        <v>1</v>
      </c>
      <c r="P9110">
        <v>2013</v>
      </c>
      <c r="R9110" t="s">
        <v>26</v>
      </c>
      <c r="S9110" t="s">
        <v>31</v>
      </c>
    </row>
    <row r="9111" spans="1:19" x14ac:dyDescent="0.25">
      <c r="A9111" t="s">
        <v>338</v>
      </c>
      <c r="B9111" t="s">
        <v>32313</v>
      </c>
      <c r="C9111" t="s">
        <v>13342</v>
      </c>
      <c r="E9111" t="s">
        <v>13343</v>
      </c>
      <c r="F9111" t="s">
        <v>10</v>
      </c>
      <c r="G9111">
        <v>83814</v>
      </c>
      <c r="H9111">
        <v>47.698003</v>
      </c>
      <c r="I9111">
        <v>-116.809029</v>
      </c>
      <c r="J9111" s="1" t="d">
        <v>2019-01-10</v>
      </c>
      <c r="K9111">
        <v>114128</v>
      </c>
      <c r="L9111" t="s">
        <v>30</v>
      </c>
      <c r="M9111" s="1" t="d">
        <v>2013-08-05</v>
      </c>
      <c r="N9111">
        <v>8</v>
      </c>
      <c r="O9111">
        <v>5</v>
      </c>
      <c r="P9111">
        <v>2013</v>
      </c>
      <c r="R9111" t="s">
        <v>26</v>
      </c>
      <c r="S9111" t="s">
        <v>31</v>
      </c>
    </row>
    <row r="9112" spans="1:19" x14ac:dyDescent="0.25">
      <c r="A9112" t="s">
        <v>338</v>
      </c>
      <c r="B9112" t="s">
        <v>33543</v>
      </c>
      <c r="C9112" t="s">
        <v>14785</v>
      </c>
      <c r="E9112" t="s">
        <v>8638</v>
      </c>
      <c r="F9112" t="s">
        <v>1026</v>
      </c>
      <c r="G9112">
        <v>3860</v>
      </c>
      <c r="H9112">
        <v>44.041640999999998</v>
      </c>
      <c r="I9112">
        <v>-71.122347000000005</v>
      </c>
      <c r="J9112" s="1" t="d">
        <v>2019-01-10</v>
      </c>
      <c r="K9112">
        <v>114735</v>
      </c>
      <c r="L9112" t="s">
        <v>30</v>
      </c>
      <c r="M9112" s="1" t="d">
        <v>2013-09-15</v>
      </c>
      <c r="N9112">
        <v>9</v>
      </c>
      <c r="O9112">
        <v>15</v>
      </c>
      <c r="P9112">
        <v>2013</v>
      </c>
      <c r="R9112" t="s">
        <v>26</v>
      </c>
      <c r="S9112" t="s">
        <v>31</v>
      </c>
    </row>
    <row r="9113" spans="1:19" x14ac:dyDescent="0.25">
      <c r="A9113" t="s">
        <v>338</v>
      </c>
      <c r="B9113" t="s">
        <v>36262</v>
      </c>
      <c r="C9113" t="s">
        <v>36263</v>
      </c>
      <c r="E9113" t="s">
        <v>4958</v>
      </c>
      <c r="F9113" t="s">
        <v>513</v>
      </c>
      <c r="G9113">
        <v>53186</v>
      </c>
      <c r="H9113">
        <v>43.036905689999998</v>
      </c>
      <c r="I9113">
        <v>-88.191657789999994</v>
      </c>
      <c r="J9113" s="1" t="d">
        <v>2019-01-10</v>
      </c>
      <c r="K9113">
        <v>116206</v>
      </c>
      <c r="L9113" t="s">
        <v>30</v>
      </c>
      <c r="M9113" s="1" t="d">
        <v>2013-07-18</v>
      </c>
      <c r="N9113">
        <v>7</v>
      </c>
      <c r="O9113">
        <v>18</v>
      </c>
      <c r="P9113">
        <v>2013</v>
      </c>
      <c r="R9113" t="s">
        <v>26</v>
      </c>
      <c r="S9113" t="s">
        <v>31</v>
      </c>
    </row>
    <row r="9114" spans="1:19" x14ac:dyDescent="0.25">
      <c r="A9114" t="s">
        <v>338</v>
      </c>
      <c r="B9114" t="s">
        <v>36704</v>
      </c>
      <c r="C9114" t="s">
        <v>36705</v>
      </c>
      <c r="E9114" t="s">
        <v>6042</v>
      </c>
      <c r="F9114" t="s">
        <v>269</v>
      </c>
      <c r="G9114">
        <v>22201</v>
      </c>
      <c r="H9114">
        <v>38.889279999999999</v>
      </c>
      <c r="I9114">
        <v>-77.092399999999998</v>
      </c>
      <c r="K9114">
        <v>117489</v>
      </c>
      <c r="L9114" t="s">
        <v>36706</v>
      </c>
      <c r="M9114" s="1" t="d">
        <v>2013-09-25</v>
      </c>
      <c r="N9114">
        <v>9</v>
      </c>
      <c r="O9114">
        <v>25</v>
      </c>
      <c r="P9114">
        <v>2013</v>
      </c>
      <c r="R9114" t="s">
        <v>26</v>
      </c>
      <c r="S9114" t="s">
        <v>31</v>
      </c>
    </row>
    <row r="9115" spans="1:19" x14ac:dyDescent="0.25">
      <c r="A9115" t="s">
        <v>504</v>
      </c>
      <c r="B9115" t="s">
        <v>5808</v>
      </c>
      <c r="C9115" t="s">
        <v>5809</v>
      </c>
      <c r="E9115" t="s">
        <v>213</v>
      </c>
      <c r="F9115" t="s">
        <v>170</v>
      </c>
      <c r="G9115">
        <v>91911</v>
      </c>
      <c r="H9115">
        <v>32.595666999999999</v>
      </c>
      <c r="I9115">
        <v>-117.017832</v>
      </c>
      <c r="K9115">
        <v>118906</v>
      </c>
      <c r="L9115" t="s">
        <v>5810</v>
      </c>
      <c r="M9115" s="1" t="d">
        <v>2013-01-01</v>
      </c>
      <c r="N9115">
        <v>1</v>
      </c>
      <c r="O9115">
        <v>1</v>
      </c>
      <c r="P9115">
        <v>2013</v>
      </c>
      <c r="R9115" t="s">
        <v>26</v>
      </c>
      <c r="S9115" t="s">
        <v>27</v>
      </c>
    </row>
    <row r="9116" spans="1:19" x14ac:dyDescent="0.25">
      <c r="A9116" t="s">
        <v>338</v>
      </c>
      <c r="B9116" t="s">
        <v>37011</v>
      </c>
      <c r="C9116" t="s">
        <v>37012</v>
      </c>
      <c r="E9116" t="s">
        <v>894</v>
      </c>
      <c r="F9116" t="s">
        <v>170</v>
      </c>
      <c r="G9116">
        <v>93003</v>
      </c>
      <c r="H9116">
        <v>34.253790000000002</v>
      </c>
      <c r="I9116">
        <v>-119.22661100000001</v>
      </c>
      <c r="J9116" s="1" t="d">
        <v>2019-04-08</v>
      </c>
      <c r="K9116">
        <v>120808</v>
      </c>
      <c r="L9116" t="s">
        <v>24</v>
      </c>
      <c r="M9116" s="1" t="d">
        <v>2013-07-01</v>
      </c>
      <c r="N9116">
        <v>7</v>
      </c>
      <c r="O9116">
        <v>1</v>
      </c>
      <c r="P9116">
        <v>2013</v>
      </c>
      <c r="R9116" t="s">
        <v>26</v>
      </c>
      <c r="S9116" t="s">
        <v>27</v>
      </c>
    </row>
    <row r="9117" spans="1:19" x14ac:dyDescent="0.25">
      <c r="A9117" t="s">
        <v>338</v>
      </c>
      <c r="B9117" t="s">
        <v>387</v>
      </c>
      <c r="C9117" t="s">
        <v>388</v>
      </c>
      <c r="E9117" t="s">
        <v>389</v>
      </c>
      <c r="F9117" t="s">
        <v>170</v>
      </c>
      <c r="G9117">
        <v>91343</v>
      </c>
      <c r="H9117">
        <v>34.221665000000002</v>
      </c>
      <c r="I9117">
        <v>-118.468371</v>
      </c>
      <c r="J9117" s="1" t="d">
        <v>2018-05-03</v>
      </c>
      <c r="K9117">
        <v>6405</v>
      </c>
      <c r="L9117" t="s">
        <v>30</v>
      </c>
      <c r="M9117" s="1" t="d">
        <v>2012-12-11</v>
      </c>
      <c r="N9117">
        <v>12</v>
      </c>
      <c r="O9117">
        <v>11</v>
      </c>
      <c r="P9117">
        <v>2012</v>
      </c>
      <c r="R9117" t="s">
        <v>26</v>
      </c>
      <c r="S9117" t="s">
        <v>31</v>
      </c>
    </row>
    <row r="9118" spans="1:19" x14ac:dyDescent="0.25">
      <c r="A9118" t="s">
        <v>338</v>
      </c>
      <c r="B9118" t="s">
        <v>409</v>
      </c>
      <c r="C9118" t="s">
        <v>410</v>
      </c>
      <c r="E9118" t="s">
        <v>352</v>
      </c>
      <c r="F9118" t="s">
        <v>170</v>
      </c>
      <c r="G9118">
        <v>90802</v>
      </c>
      <c r="H9118">
        <v>33.7637</v>
      </c>
      <c r="I9118">
        <v>-118.19199999999999</v>
      </c>
      <c r="J9118" s="1" t="d">
        <v>2018-05-03</v>
      </c>
      <c r="K9118">
        <v>7172</v>
      </c>
      <c r="L9118" t="s">
        <v>30</v>
      </c>
      <c r="M9118" s="1" t="d">
        <v>2012-05-04</v>
      </c>
      <c r="N9118">
        <v>5</v>
      </c>
      <c r="O9118">
        <v>4</v>
      </c>
      <c r="P9118">
        <v>2012</v>
      </c>
      <c r="R9118" t="s">
        <v>26</v>
      </c>
      <c r="S9118" t="s">
        <v>31</v>
      </c>
    </row>
    <row r="9119" spans="1:19" x14ac:dyDescent="0.25">
      <c r="A9119" t="s">
        <v>338</v>
      </c>
      <c r="B9119" t="s">
        <v>417</v>
      </c>
      <c r="C9119" t="s">
        <v>418</v>
      </c>
      <c r="E9119" t="s">
        <v>419</v>
      </c>
      <c r="F9119" t="s">
        <v>170</v>
      </c>
      <c r="G9119">
        <v>94588</v>
      </c>
      <c r="H9119">
        <v>37.700187</v>
      </c>
      <c r="I9119">
        <v>-121.876172</v>
      </c>
      <c r="J9119" s="1" t="d">
        <v>2018-05-03</v>
      </c>
      <c r="K9119">
        <v>7197</v>
      </c>
      <c r="L9119" t="s">
        <v>30</v>
      </c>
      <c r="M9119" s="1" t="d">
        <v>2012-12-14</v>
      </c>
      <c r="N9119">
        <v>12</v>
      </c>
      <c r="O9119">
        <v>14</v>
      </c>
      <c r="P9119">
        <v>2012</v>
      </c>
      <c r="R9119" t="s">
        <v>26</v>
      </c>
      <c r="S9119" t="s">
        <v>31</v>
      </c>
    </row>
    <row r="9120" spans="1:19" x14ac:dyDescent="0.25">
      <c r="A9120" t="s">
        <v>338</v>
      </c>
      <c r="B9120" t="s">
        <v>814</v>
      </c>
      <c r="C9120" t="s">
        <v>815</v>
      </c>
      <c r="E9120" t="s">
        <v>201</v>
      </c>
      <c r="F9120" t="s">
        <v>170</v>
      </c>
      <c r="G9120">
        <v>90028</v>
      </c>
      <c r="H9120">
        <v>34.097928000000003</v>
      </c>
      <c r="I9120">
        <v>-118.331</v>
      </c>
      <c r="J9120" s="1" t="d">
        <v>2018-05-03</v>
      </c>
      <c r="K9120">
        <v>21388</v>
      </c>
      <c r="L9120" t="s">
        <v>30</v>
      </c>
      <c r="M9120" s="1" t="d">
        <v>2012-06-15</v>
      </c>
      <c r="N9120">
        <v>6</v>
      </c>
      <c r="O9120">
        <v>15</v>
      </c>
      <c r="P9120">
        <v>2012</v>
      </c>
      <c r="R9120" t="s">
        <v>26</v>
      </c>
      <c r="S9120" t="s">
        <v>27</v>
      </c>
    </row>
    <row r="9121" spans="1:19" x14ac:dyDescent="0.25">
      <c r="A9121" t="s">
        <v>338</v>
      </c>
      <c r="B9121" t="s">
        <v>857</v>
      </c>
      <c r="C9121" t="s">
        <v>858</v>
      </c>
      <c r="E9121" t="s">
        <v>859</v>
      </c>
      <c r="F9121" t="s">
        <v>170</v>
      </c>
      <c r="G9121">
        <v>90230</v>
      </c>
      <c r="H9121">
        <v>33.982599999999998</v>
      </c>
      <c r="I9121">
        <v>-118.39660000000001</v>
      </c>
      <c r="J9121" s="1" t="d">
        <v>2018-05-03</v>
      </c>
      <c r="K9121">
        <v>21524</v>
      </c>
      <c r="L9121" t="s">
        <v>30</v>
      </c>
      <c r="M9121" s="1" t="d">
        <v>2012-06-18</v>
      </c>
      <c r="N9121">
        <v>6</v>
      </c>
      <c r="O9121">
        <v>18</v>
      </c>
      <c r="P9121">
        <v>2012</v>
      </c>
      <c r="R9121" t="s">
        <v>26</v>
      </c>
      <c r="S9121" t="s">
        <v>31</v>
      </c>
    </row>
    <row r="9122" spans="1:19" x14ac:dyDescent="0.25">
      <c r="A9122" t="s">
        <v>338</v>
      </c>
      <c r="B9122" t="s">
        <v>886</v>
      </c>
      <c r="C9122" t="s">
        <v>887</v>
      </c>
      <c r="E9122" t="s">
        <v>227</v>
      </c>
      <c r="F9122" t="s">
        <v>170</v>
      </c>
      <c r="G9122">
        <v>90401</v>
      </c>
      <c r="H9122">
        <v>34.009070000000001</v>
      </c>
      <c r="I9122">
        <v>-118.4928</v>
      </c>
      <c r="J9122" s="1" t="d">
        <v>2018-12-11</v>
      </c>
      <c r="K9122">
        <v>21575</v>
      </c>
      <c r="L9122" t="s">
        <v>30</v>
      </c>
      <c r="M9122" s="1" t="d">
        <v>2012-09-14</v>
      </c>
      <c r="N9122">
        <v>9</v>
      </c>
      <c r="O9122">
        <v>14</v>
      </c>
      <c r="P9122">
        <v>2012</v>
      </c>
      <c r="R9122" t="s">
        <v>26</v>
      </c>
      <c r="S9122" t="s">
        <v>31</v>
      </c>
    </row>
    <row r="9123" spans="1:19" x14ac:dyDescent="0.25">
      <c r="A9123" t="s">
        <v>338</v>
      </c>
      <c r="B9123" t="s">
        <v>892</v>
      </c>
      <c r="C9123" t="s">
        <v>893</v>
      </c>
      <c r="E9123" t="s">
        <v>894</v>
      </c>
      <c r="F9123" t="s">
        <v>170</v>
      </c>
      <c r="G9123">
        <v>93009</v>
      </c>
      <c r="H9123">
        <v>34.267352000000002</v>
      </c>
      <c r="I9123">
        <v>-119.2124</v>
      </c>
      <c r="J9123" s="1" t="d">
        <v>2018-09-10</v>
      </c>
      <c r="K9123">
        <v>21606</v>
      </c>
      <c r="L9123" t="s">
        <v>30</v>
      </c>
      <c r="M9123" s="1" t="d">
        <v>2012-10-19</v>
      </c>
      <c r="N9123">
        <v>10</v>
      </c>
      <c r="O9123">
        <v>19</v>
      </c>
      <c r="P9123">
        <v>2012</v>
      </c>
      <c r="R9123" t="s">
        <v>26</v>
      </c>
      <c r="S9123" t="s">
        <v>31</v>
      </c>
    </row>
    <row r="9124" spans="1:19" x14ac:dyDescent="0.25">
      <c r="A9124" t="s">
        <v>338</v>
      </c>
      <c r="B9124" t="s">
        <v>895</v>
      </c>
      <c r="C9124" t="s">
        <v>896</v>
      </c>
      <c r="E9124" t="s">
        <v>894</v>
      </c>
      <c r="F9124" t="s">
        <v>170</v>
      </c>
      <c r="G9124">
        <v>93003</v>
      </c>
      <c r="H9124">
        <v>34.268756000000003</v>
      </c>
      <c r="I9124">
        <v>-119.2154</v>
      </c>
      <c r="J9124" s="1" t="d">
        <v>2018-09-10</v>
      </c>
      <c r="K9124">
        <v>21607</v>
      </c>
      <c r="L9124" t="s">
        <v>30</v>
      </c>
      <c r="M9124" s="1" t="d">
        <v>2012-10-18</v>
      </c>
      <c r="N9124">
        <v>10</v>
      </c>
      <c r="O9124">
        <v>18</v>
      </c>
      <c r="P9124">
        <v>2012</v>
      </c>
      <c r="R9124" t="s">
        <v>26</v>
      </c>
      <c r="S9124" t="s">
        <v>31</v>
      </c>
    </row>
    <row r="9125" spans="1:19" x14ac:dyDescent="0.25">
      <c r="A9125" t="s">
        <v>370</v>
      </c>
      <c r="B9125" t="s">
        <v>1128</v>
      </c>
      <c r="C9125" t="s">
        <v>1129</v>
      </c>
      <c r="E9125" t="s">
        <v>904</v>
      </c>
      <c r="F9125" t="s">
        <v>170</v>
      </c>
      <c r="G9125">
        <v>91706</v>
      </c>
      <c r="H9125">
        <v>34.111342999999998</v>
      </c>
      <c r="I9125">
        <v>-118.004762</v>
      </c>
      <c r="J9125" s="1" t="d">
        <v>2019-01-10</v>
      </c>
      <c r="K9125">
        <v>23474</v>
      </c>
      <c r="L9125" t="s">
        <v>1130</v>
      </c>
      <c r="M9125" s="1" t="d">
        <v>2012-05-15</v>
      </c>
      <c r="N9125">
        <v>5</v>
      </c>
      <c r="O9125">
        <v>15</v>
      </c>
      <c r="P9125">
        <v>2012</v>
      </c>
      <c r="Q9125" t="s">
        <v>35</v>
      </c>
      <c r="R9125" t="s">
        <v>26</v>
      </c>
      <c r="S9125" t="s">
        <v>27</v>
      </c>
    </row>
    <row r="9126" spans="1:19" x14ac:dyDescent="0.25">
      <c r="A9126" t="s">
        <v>338</v>
      </c>
      <c r="B9126" t="s">
        <v>1294</v>
      </c>
      <c r="C9126" t="s">
        <v>1295</v>
      </c>
      <c r="E9126" t="s">
        <v>1296</v>
      </c>
      <c r="F9126" t="s">
        <v>170</v>
      </c>
      <c r="G9126">
        <v>95762</v>
      </c>
      <c r="H9126">
        <v>38.647599999999997</v>
      </c>
      <c r="I9126">
        <v>-121.06699999999999</v>
      </c>
      <c r="J9126" s="1" t="d">
        <v>2018-05-03</v>
      </c>
      <c r="K9126">
        <v>25523</v>
      </c>
      <c r="L9126" t="s">
        <v>30</v>
      </c>
      <c r="M9126" s="1" t="d">
        <v>2012-05-01</v>
      </c>
      <c r="N9126">
        <v>5</v>
      </c>
      <c r="O9126">
        <v>1</v>
      </c>
      <c r="P9126">
        <v>2012</v>
      </c>
      <c r="R9126" t="s">
        <v>26</v>
      </c>
      <c r="S9126" t="s">
        <v>31</v>
      </c>
    </row>
    <row r="9127" spans="1:19" x14ac:dyDescent="0.25">
      <c r="A9127" t="s">
        <v>338</v>
      </c>
      <c r="B9127" t="s">
        <v>1297</v>
      </c>
      <c r="C9127" t="s">
        <v>1298</v>
      </c>
      <c r="E9127" t="s">
        <v>1299</v>
      </c>
      <c r="F9127" t="s">
        <v>170</v>
      </c>
      <c r="G9127">
        <v>95758</v>
      </c>
      <c r="H9127">
        <v>38.405529999999999</v>
      </c>
      <c r="I9127">
        <v>-121.39100000000001</v>
      </c>
      <c r="J9127" s="1" t="d">
        <v>2019-02-06</v>
      </c>
      <c r="K9127">
        <v>25525</v>
      </c>
      <c r="L9127" t="s">
        <v>103</v>
      </c>
      <c r="M9127" s="1" t="d">
        <v>2012-05-10</v>
      </c>
      <c r="N9127">
        <v>5</v>
      </c>
      <c r="O9127">
        <v>10</v>
      </c>
      <c r="P9127">
        <v>2012</v>
      </c>
      <c r="R9127" t="s">
        <v>26</v>
      </c>
      <c r="S9127" t="s">
        <v>27</v>
      </c>
    </row>
    <row r="9128" spans="1:19" x14ac:dyDescent="0.25">
      <c r="A9128" t="s">
        <v>338</v>
      </c>
      <c r="B9128" t="s">
        <v>1630</v>
      </c>
      <c r="C9128" t="s">
        <v>1631</v>
      </c>
      <c r="E9128" t="s">
        <v>1157</v>
      </c>
      <c r="F9128" t="s">
        <v>170</v>
      </c>
      <c r="G9128">
        <v>94533</v>
      </c>
      <c r="H9128">
        <v>38.252809999999997</v>
      </c>
      <c r="I9128">
        <v>-122.044229</v>
      </c>
      <c r="J9128" s="1" t="d">
        <v>2018-05-03</v>
      </c>
      <c r="K9128">
        <v>27328</v>
      </c>
      <c r="L9128" t="s">
        <v>30</v>
      </c>
      <c r="M9128" s="1" t="d">
        <v>2012-08-27</v>
      </c>
      <c r="N9128">
        <v>8</v>
      </c>
      <c r="O9128">
        <v>27</v>
      </c>
      <c r="P9128">
        <v>2012</v>
      </c>
      <c r="R9128" t="s">
        <v>26</v>
      </c>
      <c r="S9128" t="s">
        <v>31</v>
      </c>
    </row>
    <row r="9129" spans="1:19" x14ac:dyDescent="0.25">
      <c r="A9129" t="s">
        <v>312</v>
      </c>
      <c r="B9129" t="s">
        <v>1956</v>
      </c>
      <c r="C9129" t="s">
        <v>1957</v>
      </c>
      <c r="E9129" t="s">
        <v>1958</v>
      </c>
      <c r="F9129" t="s">
        <v>57</v>
      </c>
      <c r="G9129">
        <v>46181</v>
      </c>
      <c r="H9129">
        <v>39.4162496</v>
      </c>
      <c r="I9129">
        <v>-86.158134500000003</v>
      </c>
      <c r="J9129" s="1" t="d">
        <v>2018-07-09</v>
      </c>
      <c r="K9129">
        <v>28220</v>
      </c>
      <c r="L9129" t="s">
        <v>30</v>
      </c>
      <c r="M9129" s="1" t="d">
        <v>2012-08-17</v>
      </c>
      <c r="N9129">
        <v>8</v>
      </c>
      <c r="O9129">
        <v>17</v>
      </c>
      <c r="P9129">
        <v>2012</v>
      </c>
      <c r="R9129" t="s">
        <v>26</v>
      </c>
      <c r="S9129" t="s">
        <v>31</v>
      </c>
    </row>
    <row r="9130" spans="1:19" x14ac:dyDescent="0.25">
      <c r="A9130" t="s">
        <v>312</v>
      </c>
      <c r="B9130" t="s">
        <v>2435</v>
      </c>
      <c r="C9130" t="s">
        <v>2436</v>
      </c>
      <c r="E9130" t="s">
        <v>2437</v>
      </c>
      <c r="F9130" t="s">
        <v>373</v>
      </c>
      <c r="G9130">
        <v>61469</v>
      </c>
      <c r="H9130">
        <v>40.923710999999997</v>
      </c>
      <c r="I9130">
        <v>-90.864260999999999</v>
      </c>
      <c r="J9130" s="1" t="d">
        <v>2018-10-04</v>
      </c>
      <c r="K9130">
        <v>30075</v>
      </c>
      <c r="L9130" t="s">
        <v>30</v>
      </c>
      <c r="M9130" s="1" t="d">
        <v>2012-11-30</v>
      </c>
      <c r="N9130">
        <v>11</v>
      </c>
      <c r="O9130">
        <v>30</v>
      </c>
      <c r="P9130">
        <v>2012</v>
      </c>
      <c r="R9130" t="s">
        <v>26</v>
      </c>
      <c r="S9130" t="s">
        <v>31</v>
      </c>
    </row>
    <row r="9131" spans="1:19" x14ac:dyDescent="0.25">
      <c r="A9131" t="s">
        <v>312</v>
      </c>
      <c r="B9131" t="s">
        <v>3587</v>
      </c>
      <c r="C9131" t="s">
        <v>3615</v>
      </c>
      <c r="E9131" t="s">
        <v>400</v>
      </c>
      <c r="F9131" t="s">
        <v>170</v>
      </c>
      <c r="G9131">
        <v>93274</v>
      </c>
      <c r="H9131">
        <v>36.239781000000001</v>
      </c>
      <c r="I9131">
        <v>-119.34957799999999</v>
      </c>
      <c r="J9131" s="1" t="d">
        <v>2018-12-11</v>
      </c>
      <c r="K9131">
        <v>33028</v>
      </c>
      <c r="L9131" t="s">
        <v>30</v>
      </c>
      <c r="M9131" s="1" t="d">
        <v>2012-06-12</v>
      </c>
      <c r="N9131">
        <v>6</v>
      </c>
      <c r="O9131">
        <v>12</v>
      </c>
      <c r="P9131">
        <v>2012</v>
      </c>
      <c r="R9131" t="s">
        <v>26</v>
      </c>
      <c r="S9131" t="s">
        <v>31</v>
      </c>
    </row>
    <row r="9132" spans="1:19" x14ac:dyDescent="0.25">
      <c r="A9132" t="s">
        <v>338</v>
      </c>
      <c r="B9132" t="s">
        <v>4002</v>
      </c>
      <c r="C9132" t="s">
        <v>4003</v>
      </c>
      <c r="E9132" t="s">
        <v>4004</v>
      </c>
      <c r="F9132" t="s">
        <v>170</v>
      </c>
      <c r="G9132">
        <v>93446</v>
      </c>
      <c r="H9132">
        <v>35.682304000000002</v>
      </c>
      <c r="I9132">
        <v>-120.702174</v>
      </c>
      <c r="J9132" s="1" t="d">
        <v>2018-05-03</v>
      </c>
      <c r="K9132">
        <v>33541</v>
      </c>
      <c r="L9132" t="s">
        <v>30</v>
      </c>
      <c r="M9132" s="1" t="d">
        <v>2012-06-30</v>
      </c>
      <c r="N9132">
        <v>6</v>
      </c>
      <c r="O9132">
        <v>30</v>
      </c>
      <c r="P9132">
        <v>2012</v>
      </c>
      <c r="R9132" t="s">
        <v>26</v>
      </c>
      <c r="S9132" t="s">
        <v>31</v>
      </c>
    </row>
    <row r="9133" spans="1:19" x14ac:dyDescent="0.25">
      <c r="A9133" t="s">
        <v>338</v>
      </c>
      <c r="B9133" t="s">
        <v>4029</v>
      </c>
      <c r="C9133" t="s">
        <v>4030</v>
      </c>
      <c r="D9133" t="s">
        <v>4031</v>
      </c>
      <c r="E9133" t="s">
        <v>4032</v>
      </c>
      <c r="F9133" t="s">
        <v>170</v>
      </c>
      <c r="G9133">
        <v>90712</v>
      </c>
      <c r="H9133">
        <v>33.847880000000004</v>
      </c>
      <c r="I9133">
        <v>-118.13889</v>
      </c>
      <c r="J9133" s="1" t="d">
        <v>2018-05-03</v>
      </c>
      <c r="K9133">
        <v>33564</v>
      </c>
      <c r="L9133" t="s">
        <v>30</v>
      </c>
      <c r="M9133" s="1" t="d">
        <v>2012-10-25</v>
      </c>
      <c r="N9133">
        <v>10</v>
      </c>
      <c r="O9133">
        <v>25</v>
      </c>
      <c r="P9133">
        <v>2012</v>
      </c>
      <c r="R9133" t="s">
        <v>26</v>
      </c>
      <c r="S9133" t="s">
        <v>31</v>
      </c>
    </row>
    <row r="9134" spans="1:19" x14ac:dyDescent="0.25">
      <c r="A9134" t="s">
        <v>19</v>
      </c>
      <c r="B9134" t="s">
        <v>5007</v>
      </c>
      <c r="C9134" t="s">
        <v>5008</v>
      </c>
      <c r="E9134" t="s">
        <v>304</v>
      </c>
      <c r="F9134" t="s">
        <v>170</v>
      </c>
      <c r="G9134">
        <v>91761</v>
      </c>
      <c r="H9134">
        <v>34.060750859999999</v>
      </c>
      <c r="I9134">
        <v>-117.5789393</v>
      </c>
      <c r="J9134" s="1" t="d">
        <v>2018-05-03</v>
      </c>
      <c r="K9134">
        <v>35131</v>
      </c>
      <c r="L9134" t="s">
        <v>30</v>
      </c>
      <c r="M9134" s="1" t="d">
        <v>2012-04-01</v>
      </c>
      <c r="N9134">
        <v>4</v>
      </c>
      <c r="O9134">
        <v>1</v>
      </c>
      <c r="P9134">
        <v>2012</v>
      </c>
      <c r="Q9134" t="s">
        <v>35</v>
      </c>
      <c r="R9134" t="s">
        <v>26</v>
      </c>
      <c r="S9134" t="s">
        <v>31</v>
      </c>
    </row>
    <row r="9135" spans="1:19" x14ac:dyDescent="0.25">
      <c r="A9135" t="s">
        <v>19</v>
      </c>
      <c r="B9135" t="s">
        <v>5012</v>
      </c>
      <c r="C9135" t="s">
        <v>5013</v>
      </c>
      <c r="D9135" t="s">
        <v>5014</v>
      </c>
      <c r="E9135" t="s">
        <v>110</v>
      </c>
      <c r="F9135" t="s">
        <v>101</v>
      </c>
      <c r="G9135">
        <v>84401</v>
      </c>
      <c r="H9135">
        <v>41.212364000000001</v>
      </c>
      <c r="I9135">
        <v>-111.98012199999999</v>
      </c>
      <c r="J9135" s="1" t="d">
        <v>2019-02-06</v>
      </c>
      <c r="K9135">
        <v>35140</v>
      </c>
      <c r="L9135" t="s">
        <v>103</v>
      </c>
      <c r="M9135" s="1" t="d">
        <v>2012-05-01</v>
      </c>
      <c r="N9135">
        <v>5</v>
      </c>
      <c r="O9135">
        <v>1</v>
      </c>
      <c r="P9135">
        <v>2012</v>
      </c>
      <c r="Q9135" t="s">
        <v>35</v>
      </c>
      <c r="R9135" t="s">
        <v>26</v>
      </c>
      <c r="S9135" t="s">
        <v>27</v>
      </c>
    </row>
    <row r="9136" spans="1:19" x14ac:dyDescent="0.25">
      <c r="A9136" t="s">
        <v>312</v>
      </c>
      <c r="B9136" t="s">
        <v>4049</v>
      </c>
      <c r="C9136" t="s">
        <v>5051</v>
      </c>
      <c r="D9136" t="s">
        <v>5052</v>
      </c>
      <c r="E9136" t="s">
        <v>220</v>
      </c>
      <c r="F9136" t="s">
        <v>170</v>
      </c>
      <c r="G9136">
        <v>92145</v>
      </c>
      <c r="H9136">
        <v>32.887270999999998</v>
      </c>
      <c r="I9136">
        <v>-117.12411</v>
      </c>
      <c r="J9136" s="1" t="d">
        <v>2019-01-10</v>
      </c>
      <c r="K9136">
        <v>35207</v>
      </c>
      <c r="L9136" t="s">
        <v>30</v>
      </c>
      <c r="M9136" s="1" t="d">
        <v>2012-08-01</v>
      </c>
      <c r="N9136">
        <v>8</v>
      </c>
      <c r="O9136">
        <v>1</v>
      </c>
      <c r="P9136">
        <v>2012</v>
      </c>
      <c r="R9136" t="s">
        <v>26</v>
      </c>
      <c r="S9136" t="s">
        <v>27</v>
      </c>
    </row>
    <row r="9137" spans="1:19" x14ac:dyDescent="0.25">
      <c r="A9137" t="s">
        <v>312</v>
      </c>
      <c r="B9137" t="s">
        <v>5518</v>
      </c>
      <c r="C9137" t="s">
        <v>5519</v>
      </c>
      <c r="E9137" t="s">
        <v>5520</v>
      </c>
      <c r="F9137" t="s">
        <v>119</v>
      </c>
      <c r="G9137">
        <v>55045</v>
      </c>
      <c r="H9137">
        <v>45.390127</v>
      </c>
      <c r="I9137">
        <v>-92.843635000000006</v>
      </c>
      <c r="J9137" s="1" t="d">
        <v>2019-03-07</v>
      </c>
      <c r="K9137">
        <v>35795</v>
      </c>
      <c r="L9137" t="s">
        <v>71</v>
      </c>
      <c r="M9137" s="1" t="d">
        <v>2012-01-31</v>
      </c>
      <c r="N9137">
        <v>1</v>
      </c>
      <c r="O9137">
        <v>31</v>
      </c>
      <c r="P9137">
        <v>2012</v>
      </c>
      <c r="R9137" t="s">
        <v>26</v>
      </c>
      <c r="S9137" t="s">
        <v>31</v>
      </c>
    </row>
    <row r="9138" spans="1:19" x14ac:dyDescent="0.25">
      <c r="A9138" t="s">
        <v>19</v>
      </c>
      <c r="B9138" t="s">
        <v>5673</v>
      </c>
      <c r="C9138" t="s">
        <v>5674</v>
      </c>
      <c r="E9138" t="s">
        <v>5675</v>
      </c>
      <c r="F9138" t="s">
        <v>513</v>
      </c>
      <c r="G9138">
        <v>54891</v>
      </c>
      <c r="H9138">
        <v>46.677508000000003</v>
      </c>
      <c r="I9138">
        <v>-90.893546000000001</v>
      </c>
      <c r="J9138" s="1" t="d">
        <v>2018-11-08</v>
      </c>
      <c r="K9138">
        <v>36289</v>
      </c>
      <c r="L9138" t="s">
        <v>30</v>
      </c>
      <c r="M9138" s="1" t="d">
        <v>2012-05-01</v>
      </c>
      <c r="N9138">
        <v>5</v>
      </c>
      <c r="O9138">
        <v>1</v>
      </c>
      <c r="P9138">
        <v>2012</v>
      </c>
      <c r="Q9138" t="s">
        <v>35</v>
      </c>
      <c r="R9138" t="s">
        <v>26</v>
      </c>
      <c r="S9138" t="s">
        <v>27</v>
      </c>
    </row>
    <row r="9139" spans="1:19" x14ac:dyDescent="0.25">
      <c r="A9139" t="s">
        <v>19</v>
      </c>
      <c r="B9139" t="s">
        <v>125</v>
      </c>
      <c r="C9139" t="s">
        <v>5678</v>
      </c>
      <c r="D9139" t="s">
        <v>5679</v>
      </c>
      <c r="E9139" t="s">
        <v>2976</v>
      </c>
      <c r="F9139" t="s">
        <v>129</v>
      </c>
      <c r="G9139">
        <v>80631</v>
      </c>
      <c r="H9139">
        <v>40.413490000000003</v>
      </c>
      <c r="I9139">
        <v>-104.6802</v>
      </c>
      <c r="J9139" s="1" t="d">
        <v>2018-03-08</v>
      </c>
      <c r="K9139">
        <v>36293</v>
      </c>
      <c r="L9139" t="s">
        <v>30</v>
      </c>
      <c r="M9139" s="1" t="d">
        <v>2012-10-08</v>
      </c>
      <c r="N9139">
        <v>10</v>
      </c>
      <c r="O9139">
        <v>8</v>
      </c>
      <c r="P9139">
        <v>2012</v>
      </c>
      <c r="Q9139" t="s">
        <v>35</v>
      </c>
      <c r="R9139" t="s">
        <v>26</v>
      </c>
      <c r="S9139" t="s">
        <v>31</v>
      </c>
    </row>
    <row r="9140" spans="1:19" x14ac:dyDescent="0.25">
      <c r="A9140" t="s">
        <v>19</v>
      </c>
      <c r="B9140" t="s">
        <v>125</v>
      </c>
      <c r="C9140" t="s">
        <v>5680</v>
      </c>
      <c r="D9140" t="s">
        <v>5681</v>
      </c>
      <c r="E9140" t="s">
        <v>5682</v>
      </c>
      <c r="F9140" t="s">
        <v>129</v>
      </c>
      <c r="G9140">
        <v>80621</v>
      </c>
      <c r="H9140">
        <v>40.115735999999998</v>
      </c>
      <c r="I9140">
        <v>-104.81034</v>
      </c>
      <c r="J9140" s="1" t="d">
        <v>2018-03-08</v>
      </c>
      <c r="K9140">
        <v>36294</v>
      </c>
      <c r="L9140" t="s">
        <v>30</v>
      </c>
      <c r="M9140" s="1" t="d">
        <v>2012-12-06</v>
      </c>
      <c r="N9140">
        <v>12</v>
      </c>
      <c r="O9140">
        <v>6</v>
      </c>
      <c r="P9140">
        <v>2012</v>
      </c>
      <c r="Q9140" t="s">
        <v>35</v>
      </c>
      <c r="R9140" t="s">
        <v>26</v>
      </c>
      <c r="S9140" t="s">
        <v>31</v>
      </c>
    </row>
    <row r="9141" spans="1:19" x14ac:dyDescent="0.25">
      <c r="A9141" t="s">
        <v>19</v>
      </c>
      <c r="B9141" t="s">
        <v>125</v>
      </c>
      <c r="C9141" t="s">
        <v>5683</v>
      </c>
      <c r="D9141" t="s">
        <v>5684</v>
      </c>
      <c r="E9141" t="s">
        <v>5685</v>
      </c>
      <c r="F9141" t="s">
        <v>129</v>
      </c>
      <c r="G9141">
        <v>80644</v>
      </c>
      <c r="H9141">
        <v>40.392048000000003</v>
      </c>
      <c r="I9141">
        <v>-104.564368</v>
      </c>
      <c r="J9141" s="1" t="d">
        <v>2018-03-08</v>
      </c>
      <c r="K9141">
        <v>36295</v>
      </c>
      <c r="L9141" t="s">
        <v>30</v>
      </c>
      <c r="M9141" s="1" t="d">
        <v>2012-12-20</v>
      </c>
      <c r="N9141">
        <v>12</v>
      </c>
      <c r="O9141">
        <v>20</v>
      </c>
      <c r="P9141">
        <v>2012</v>
      </c>
      <c r="Q9141" t="s">
        <v>35</v>
      </c>
      <c r="R9141" t="s">
        <v>26</v>
      </c>
      <c r="S9141" t="s">
        <v>31</v>
      </c>
    </row>
    <row r="9142" spans="1:19" x14ac:dyDescent="0.25">
      <c r="A9142" t="s">
        <v>19</v>
      </c>
      <c r="B9142" t="s">
        <v>5702</v>
      </c>
      <c r="C9142" t="s">
        <v>5703</v>
      </c>
      <c r="E9142" t="s">
        <v>5704</v>
      </c>
      <c r="F9142" t="s">
        <v>29</v>
      </c>
      <c r="G9142">
        <v>30294</v>
      </c>
      <c r="H9142">
        <v>33.652844000000002</v>
      </c>
      <c r="I9142">
        <v>-84.253832000000003</v>
      </c>
      <c r="J9142" s="1" t="d">
        <v>2018-11-08</v>
      </c>
      <c r="K9142">
        <v>36304</v>
      </c>
      <c r="L9142" t="s">
        <v>30</v>
      </c>
      <c r="M9142" s="1" t="d">
        <v>2012-09-01</v>
      </c>
      <c r="N9142">
        <v>9</v>
      </c>
      <c r="O9142">
        <v>1</v>
      </c>
      <c r="P9142">
        <v>2012</v>
      </c>
      <c r="Q9142" t="s">
        <v>35</v>
      </c>
      <c r="R9142" t="s">
        <v>26</v>
      </c>
      <c r="S9142" t="s">
        <v>31</v>
      </c>
    </row>
    <row r="9143" spans="1:19" x14ac:dyDescent="0.25">
      <c r="A9143" t="s">
        <v>19</v>
      </c>
      <c r="B9143" t="s">
        <v>5707</v>
      </c>
      <c r="C9143" t="s">
        <v>5708</v>
      </c>
      <c r="E9143" t="s">
        <v>1855</v>
      </c>
      <c r="F9143" t="s">
        <v>29</v>
      </c>
      <c r="G9143">
        <v>30084</v>
      </c>
      <c r="H9143">
        <v>33.836332820000003</v>
      </c>
      <c r="I9143">
        <v>-84.202526410000004</v>
      </c>
      <c r="J9143" s="1" t="d">
        <v>2018-11-08</v>
      </c>
      <c r="K9143">
        <v>36306</v>
      </c>
      <c r="L9143" t="s">
        <v>30</v>
      </c>
      <c r="M9143" s="1" t="d">
        <v>2012-03-01</v>
      </c>
      <c r="N9143">
        <v>3</v>
      </c>
      <c r="O9143">
        <v>1</v>
      </c>
      <c r="P9143">
        <v>2012</v>
      </c>
      <c r="Q9143" t="s">
        <v>25</v>
      </c>
      <c r="R9143" t="s">
        <v>26</v>
      </c>
      <c r="S9143" t="s">
        <v>31</v>
      </c>
    </row>
    <row r="9144" spans="1:19" x14ac:dyDescent="0.25">
      <c r="A9144" t="s">
        <v>312</v>
      </c>
      <c r="B9144" t="s">
        <v>5731</v>
      </c>
      <c r="C9144" t="s">
        <v>5732</v>
      </c>
      <c r="D9144" t="s">
        <v>5733</v>
      </c>
      <c r="E9144" t="s">
        <v>698</v>
      </c>
      <c r="F9144" t="s">
        <v>373</v>
      </c>
      <c r="G9144">
        <v>60618</v>
      </c>
      <c r="H9144">
        <v>41.940786000000003</v>
      </c>
      <c r="I9144">
        <v>-87.690611000000004</v>
      </c>
      <c r="J9144" s="1" t="d">
        <v>2019-04-08</v>
      </c>
      <c r="K9144">
        <v>36320</v>
      </c>
      <c r="L9144" t="s">
        <v>24</v>
      </c>
      <c r="M9144" s="1" t="d">
        <v>2012-03-31</v>
      </c>
      <c r="N9144">
        <v>3</v>
      </c>
      <c r="O9144">
        <v>31</v>
      </c>
      <c r="P9144">
        <v>2012</v>
      </c>
      <c r="R9144" t="s">
        <v>26</v>
      </c>
      <c r="S9144" t="s">
        <v>27</v>
      </c>
    </row>
    <row r="9145" spans="1:19" x14ac:dyDescent="0.25">
      <c r="A9145" t="s">
        <v>19</v>
      </c>
      <c r="B9145" t="s">
        <v>5830</v>
      </c>
      <c r="C9145" t="s">
        <v>5831</v>
      </c>
      <c r="D9145" t="s">
        <v>5832</v>
      </c>
      <c r="E9145" t="s">
        <v>666</v>
      </c>
      <c r="F9145" t="s">
        <v>59</v>
      </c>
      <c r="G9145">
        <v>43232</v>
      </c>
      <c r="H9145">
        <v>39.930318</v>
      </c>
      <c r="I9145">
        <v>-82.885496000000003</v>
      </c>
      <c r="J9145" s="1" t="d">
        <v>2019-03-07</v>
      </c>
      <c r="K9145">
        <v>36584</v>
      </c>
      <c r="L9145" t="s">
        <v>71</v>
      </c>
      <c r="M9145" s="1" t="d">
        <v>2012-04-17</v>
      </c>
      <c r="N9145">
        <v>4</v>
      </c>
      <c r="O9145">
        <v>17</v>
      </c>
      <c r="P9145">
        <v>2012</v>
      </c>
      <c r="Q9145" t="s">
        <v>35</v>
      </c>
      <c r="R9145" t="s">
        <v>26</v>
      </c>
      <c r="S9145" t="s">
        <v>31</v>
      </c>
    </row>
    <row r="9146" spans="1:19" x14ac:dyDescent="0.25">
      <c r="A9146" t="s">
        <v>19</v>
      </c>
      <c r="B9146" t="s">
        <v>5879</v>
      </c>
      <c r="C9146" t="s">
        <v>5880</v>
      </c>
      <c r="D9146" t="s">
        <v>5881</v>
      </c>
      <c r="E9146" t="s">
        <v>4294</v>
      </c>
      <c r="F9146" t="s">
        <v>143</v>
      </c>
      <c r="G9146">
        <v>74055</v>
      </c>
      <c r="H9146">
        <v>36.264896999999998</v>
      </c>
      <c r="I9146">
        <v>-95.854697999999999</v>
      </c>
      <c r="J9146" s="1" t="d">
        <v>2018-09-10</v>
      </c>
      <c r="K9146">
        <v>36773</v>
      </c>
      <c r="L9146" t="s">
        <v>30</v>
      </c>
      <c r="M9146" s="1" t="d">
        <v>2012-06-15</v>
      </c>
      <c r="N9146">
        <v>6</v>
      </c>
      <c r="O9146">
        <v>15</v>
      </c>
      <c r="P9146">
        <v>2012</v>
      </c>
      <c r="Q9146" t="s">
        <v>35</v>
      </c>
      <c r="R9146" t="s">
        <v>26</v>
      </c>
      <c r="S9146" t="s">
        <v>31</v>
      </c>
    </row>
    <row r="9147" spans="1:19" x14ac:dyDescent="0.25">
      <c r="A9147" t="s">
        <v>19</v>
      </c>
      <c r="B9147" t="s">
        <v>5889</v>
      </c>
      <c r="C9147" t="s">
        <v>5890</v>
      </c>
      <c r="D9147" t="s">
        <v>5891</v>
      </c>
      <c r="E9147" t="s">
        <v>449</v>
      </c>
      <c r="F9147" t="s">
        <v>88</v>
      </c>
      <c r="G9147">
        <v>65802</v>
      </c>
      <c r="H9147">
        <v>37.215691999999997</v>
      </c>
      <c r="I9147">
        <v>-93.306067999999996</v>
      </c>
      <c r="J9147" s="1" t="d">
        <v>2018-06-05</v>
      </c>
      <c r="K9147">
        <v>36777</v>
      </c>
      <c r="L9147" t="s">
        <v>30</v>
      </c>
      <c r="M9147" s="1" t="d">
        <v>2012-10-16</v>
      </c>
      <c r="N9147">
        <v>10</v>
      </c>
      <c r="O9147">
        <v>16</v>
      </c>
      <c r="P9147">
        <v>2012</v>
      </c>
      <c r="Q9147" t="s">
        <v>35</v>
      </c>
      <c r="R9147" t="s">
        <v>26</v>
      </c>
      <c r="S9147" t="s">
        <v>31</v>
      </c>
    </row>
    <row r="9148" spans="1:19" x14ac:dyDescent="0.25">
      <c r="A9148" t="s">
        <v>312</v>
      </c>
      <c r="B9148" t="s">
        <v>5990</v>
      </c>
      <c r="C9148" t="s">
        <v>5991</v>
      </c>
      <c r="D9148" t="s">
        <v>5992</v>
      </c>
      <c r="E9148" t="s">
        <v>193</v>
      </c>
      <c r="F9148" t="s">
        <v>170</v>
      </c>
      <c r="G9148">
        <v>95818</v>
      </c>
      <c r="H9148">
        <v>38.563369999999999</v>
      </c>
      <c r="I9148">
        <v>-121.497922</v>
      </c>
      <c r="J9148" s="1" t="d">
        <v>2018-04-03</v>
      </c>
      <c r="K9148">
        <v>36899</v>
      </c>
      <c r="L9148" t="s">
        <v>30</v>
      </c>
      <c r="M9148" s="1" t="d">
        <v>2012-09-11</v>
      </c>
      <c r="N9148">
        <v>9</v>
      </c>
      <c r="O9148">
        <v>11</v>
      </c>
      <c r="P9148">
        <v>2012</v>
      </c>
      <c r="R9148" t="s">
        <v>26</v>
      </c>
      <c r="S9148" t="s">
        <v>31</v>
      </c>
    </row>
    <row r="9149" spans="1:19" x14ac:dyDescent="0.25">
      <c r="A9149" t="s">
        <v>338</v>
      </c>
      <c r="B9149" t="s">
        <v>405</v>
      </c>
      <c r="C9149" t="s">
        <v>406</v>
      </c>
      <c r="D9149" t="s">
        <v>407</v>
      </c>
      <c r="E9149" t="s">
        <v>408</v>
      </c>
      <c r="F9149" t="s">
        <v>67</v>
      </c>
      <c r="G9149">
        <v>6360</v>
      </c>
      <c r="H9149">
        <v>41.527245999999998</v>
      </c>
      <c r="I9149">
        <v>-72.064419000000001</v>
      </c>
      <c r="J9149" s="1" t="d">
        <v>2019-04-08</v>
      </c>
      <c r="K9149">
        <v>36930</v>
      </c>
      <c r="L9149" t="s">
        <v>24</v>
      </c>
      <c r="M9149" s="1" t="d">
        <v>2012-05-01</v>
      </c>
      <c r="N9149">
        <v>5</v>
      </c>
      <c r="O9149">
        <v>1</v>
      </c>
      <c r="P9149">
        <v>2012</v>
      </c>
      <c r="R9149" t="s">
        <v>26</v>
      </c>
      <c r="S9149" t="s">
        <v>31</v>
      </c>
    </row>
    <row r="9150" spans="1:19" x14ac:dyDescent="0.25">
      <c r="A9150" t="s">
        <v>338</v>
      </c>
      <c r="B9150" t="s">
        <v>6020</v>
      </c>
      <c r="C9150" t="s">
        <v>6021</v>
      </c>
      <c r="D9150" t="s">
        <v>6022</v>
      </c>
      <c r="E9150" t="s">
        <v>6023</v>
      </c>
      <c r="F9150" t="s">
        <v>67</v>
      </c>
      <c r="G9150">
        <v>6880</v>
      </c>
      <c r="H9150">
        <v>41.119290999999997</v>
      </c>
      <c r="I9150">
        <v>-73.369265999999996</v>
      </c>
      <c r="J9150" s="1" t="d">
        <v>2018-04-03</v>
      </c>
      <c r="K9150">
        <v>36931</v>
      </c>
      <c r="L9150" t="s">
        <v>30</v>
      </c>
      <c r="M9150" s="1" t="d">
        <v>2012-09-01</v>
      </c>
      <c r="N9150">
        <v>9</v>
      </c>
      <c r="O9150">
        <v>1</v>
      </c>
      <c r="P9150">
        <v>2012</v>
      </c>
      <c r="R9150" t="s">
        <v>26</v>
      </c>
      <c r="S9150" t="s">
        <v>31</v>
      </c>
    </row>
    <row r="9151" spans="1:19" x14ac:dyDescent="0.25">
      <c r="A9151" t="s">
        <v>338</v>
      </c>
      <c r="B9151" t="s">
        <v>6246</v>
      </c>
      <c r="C9151" t="s">
        <v>6247</v>
      </c>
      <c r="D9151" t="s">
        <v>6248</v>
      </c>
      <c r="E9151" t="s">
        <v>6249</v>
      </c>
      <c r="F9151" t="s">
        <v>42</v>
      </c>
      <c r="G9151">
        <v>1060</v>
      </c>
      <c r="H9151">
        <v>42.317067000000002</v>
      </c>
      <c r="I9151">
        <v>-72.630736999999996</v>
      </c>
      <c r="J9151" s="1" t="d">
        <v>2018-10-04</v>
      </c>
      <c r="K9151">
        <v>38101</v>
      </c>
      <c r="L9151" t="s">
        <v>30</v>
      </c>
      <c r="M9151" s="1" t="d">
        <v>2012-11-01</v>
      </c>
      <c r="N9151">
        <v>11</v>
      </c>
      <c r="O9151">
        <v>1</v>
      </c>
      <c r="P9151">
        <v>2012</v>
      </c>
      <c r="R9151" t="s">
        <v>26</v>
      </c>
      <c r="S9151" t="s">
        <v>31</v>
      </c>
    </row>
    <row r="9152" spans="1:19" x14ac:dyDescent="0.25">
      <c r="A9152" t="s">
        <v>19</v>
      </c>
      <c r="B9152" t="s">
        <v>6308</v>
      </c>
      <c r="C9152" t="s">
        <v>6309</v>
      </c>
      <c r="D9152" t="s">
        <v>230</v>
      </c>
      <c r="E9152" t="s">
        <v>95</v>
      </c>
      <c r="F9152" t="s">
        <v>37</v>
      </c>
      <c r="G9152">
        <v>75247</v>
      </c>
      <c r="H9152">
        <v>32.807639999999999</v>
      </c>
      <c r="I9152">
        <v>-96.896591999999998</v>
      </c>
      <c r="J9152" s="1" t="d">
        <v>2018-08-07</v>
      </c>
      <c r="K9152">
        <v>38487</v>
      </c>
      <c r="L9152" t="s">
        <v>30</v>
      </c>
      <c r="M9152" s="1" t="d">
        <v>2012-10-08</v>
      </c>
      <c r="N9152">
        <v>10</v>
      </c>
      <c r="O9152">
        <v>8</v>
      </c>
      <c r="P9152">
        <v>2012</v>
      </c>
      <c r="Q9152" t="s">
        <v>35</v>
      </c>
      <c r="R9152" t="s">
        <v>26</v>
      </c>
      <c r="S9152" t="s">
        <v>31</v>
      </c>
    </row>
    <row r="9153" spans="1:19" x14ac:dyDescent="0.25">
      <c r="A9153" t="s">
        <v>370</v>
      </c>
      <c r="B9153" t="s">
        <v>6308</v>
      </c>
      <c r="C9153" t="s">
        <v>6309</v>
      </c>
      <c r="D9153" t="s">
        <v>230</v>
      </c>
      <c r="E9153" t="s">
        <v>95</v>
      </c>
      <c r="F9153" t="s">
        <v>37</v>
      </c>
      <c r="G9153">
        <v>75247</v>
      </c>
      <c r="H9153">
        <v>32.807639999999999</v>
      </c>
      <c r="I9153">
        <v>-96.896591999999998</v>
      </c>
      <c r="J9153" s="1" t="d">
        <v>2018-08-07</v>
      </c>
      <c r="K9153">
        <v>38488</v>
      </c>
      <c r="L9153" t="s">
        <v>30</v>
      </c>
      <c r="M9153" s="1" t="d">
        <v>2012-10-08</v>
      </c>
      <c r="N9153">
        <v>10</v>
      </c>
      <c r="O9153">
        <v>8</v>
      </c>
      <c r="P9153">
        <v>2012</v>
      </c>
      <c r="Q9153" t="s">
        <v>35</v>
      </c>
      <c r="R9153" t="s">
        <v>26</v>
      </c>
      <c r="S9153" t="s">
        <v>31</v>
      </c>
    </row>
    <row r="9154" spans="1:19" x14ac:dyDescent="0.25">
      <c r="A9154" t="s">
        <v>338</v>
      </c>
      <c r="B9154" t="s">
        <v>7222</v>
      </c>
      <c r="C9154" t="s">
        <v>7223</v>
      </c>
      <c r="E9154" t="s">
        <v>622</v>
      </c>
      <c r="F9154" t="s">
        <v>119</v>
      </c>
      <c r="G9154">
        <v>55103</v>
      </c>
      <c r="H9154">
        <v>44.967593000000001</v>
      </c>
      <c r="I9154">
        <v>-93.127741999999998</v>
      </c>
      <c r="J9154" s="1" t="d">
        <v>2019-01-10</v>
      </c>
      <c r="K9154">
        <v>40057</v>
      </c>
      <c r="L9154" t="s">
        <v>30</v>
      </c>
      <c r="M9154" s="1" t="d">
        <v>2012-07-31</v>
      </c>
      <c r="N9154">
        <v>7</v>
      </c>
      <c r="O9154">
        <v>31</v>
      </c>
      <c r="P9154">
        <v>2012</v>
      </c>
      <c r="R9154" t="s">
        <v>26</v>
      </c>
      <c r="S9154" t="s">
        <v>27</v>
      </c>
    </row>
    <row r="9155" spans="1:19" x14ac:dyDescent="0.25">
      <c r="A9155" t="s">
        <v>338</v>
      </c>
      <c r="B9155" t="s">
        <v>7234</v>
      </c>
      <c r="C9155" t="s">
        <v>7235</v>
      </c>
      <c r="D9155" t="s">
        <v>7236</v>
      </c>
      <c r="E9155" t="s">
        <v>211</v>
      </c>
      <c r="F9155" t="s">
        <v>212</v>
      </c>
      <c r="G9155">
        <v>27603</v>
      </c>
      <c r="H9155">
        <v>35.781359999999999</v>
      </c>
      <c r="I9155">
        <v>-78.641199999999998</v>
      </c>
      <c r="J9155" s="1" t="d">
        <v>2018-11-08</v>
      </c>
      <c r="K9155">
        <v>40070</v>
      </c>
      <c r="L9155" t="s">
        <v>30</v>
      </c>
      <c r="M9155" s="1" t="d">
        <v>2012-02-01</v>
      </c>
      <c r="N9155">
        <v>2</v>
      </c>
      <c r="O9155">
        <v>1</v>
      </c>
      <c r="P9155">
        <v>2012</v>
      </c>
      <c r="R9155" t="s">
        <v>26</v>
      </c>
      <c r="S9155" t="s">
        <v>27</v>
      </c>
    </row>
    <row r="9156" spans="1:19" x14ac:dyDescent="0.25">
      <c r="A9156" t="s">
        <v>19</v>
      </c>
      <c r="B9156" t="s">
        <v>7261</v>
      </c>
      <c r="C9156" t="s">
        <v>7262</v>
      </c>
      <c r="D9156" t="s">
        <v>7263</v>
      </c>
      <c r="E9156" t="s">
        <v>110</v>
      </c>
      <c r="F9156" t="s">
        <v>101</v>
      </c>
      <c r="G9156">
        <v>84403</v>
      </c>
      <c r="H9156">
        <v>41.176662999999998</v>
      </c>
      <c r="I9156">
        <v>-111.947811</v>
      </c>
      <c r="J9156" s="1" t="d">
        <v>2019-01-10</v>
      </c>
      <c r="K9156">
        <v>40319</v>
      </c>
      <c r="L9156" t="s">
        <v>30</v>
      </c>
      <c r="M9156" s="1" t="d">
        <v>2012-04-30</v>
      </c>
      <c r="N9156">
        <v>4</v>
      </c>
      <c r="O9156">
        <v>30</v>
      </c>
      <c r="P9156">
        <v>2012</v>
      </c>
      <c r="Q9156" t="s">
        <v>35</v>
      </c>
      <c r="R9156" t="s">
        <v>26</v>
      </c>
      <c r="S9156" t="s">
        <v>31</v>
      </c>
    </row>
    <row r="9157" spans="1:19" x14ac:dyDescent="0.25">
      <c r="A9157" t="s">
        <v>19</v>
      </c>
      <c r="B9157" t="s">
        <v>7264</v>
      </c>
      <c r="C9157" t="s">
        <v>7265</v>
      </c>
      <c r="D9157" t="s">
        <v>7266</v>
      </c>
      <c r="E9157" t="s">
        <v>2368</v>
      </c>
      <c r="F9157" t="s">
        <v>202</v>
      </c>
      <c r="G9157">
        <v>33614</v>
      </c>
      <c r="H9157">
        <v>27.991811999999999</v>
      </c>
      <c r="I9157">
        <v>-82.523466999999997</v>
      </c>
      <c r="J9157" s="1" t="d">
        <v>2018-08-07</v>
      </c>
      <c r="K9157">
        <v>40323</v>
      </c>
      <c r="L9157" t="s">
        <v>30</v>
      </c>
      <c r="M9157" s="1" t="d">
        <v>2012-03-09</v>
      </c>
      <c r="N9157">
        <v>3</v>
      </c>
      <c r="O9157">
        <v>9</v>
      </c>
      <c r="P9157">
        <v>2012</v>
      </c>
      <c r="Q9157" t="s">
        <v>25</v>
      </c>
      <c r="R9157" t="s">
        <v>26</v>
      </c>
      <c r="S9157" t="s">
        <v>31</v>
      </c>
    </row>
    <row r="9158" spans="1:19" x14ac:dyDescent="0.25">
      <c r="A9158" t="s">
        <v>338</v>
      </c>
      <c r="B9158" t="s">
        <v>7323</v>
      </c>
      <c r="C9158" t="s">
        <v>7324</v>
      </c>
      <c r="E9158" t="s">
        <v>7325</v>
      </c>
      <c r="F9158" t="s">
        <v>269</v>
      </c>
      <c r="G9158">
        <v>24073</v>
      </c>
      <c r="H9158">
        <v>37.158099999999997</v>
      </c>
      <c r="I9158">
        <v>-80.420299999999997</v>
      </c>
      <c r="J9158" s="1" t="d">
        <v>2018-07-09</v>
      </c>
      <c r="K9158">
        <v>40380</v>
      </c>
      <c r="L9158" t="s">
        <v>30</v>
      </c>
      <c r="M9158" s="1" t="d">
        <v>2012-01-31</v>
      </c>
      <c r="N9158">
        <v>1</v>
      </c>
      <c r="O9158">
        <v>31</v>
      </c>
      <c r="P9158">
        <v>2012</v>
      </c>
      <c r="R9158" t="s">
        <v>26</v>
      </c>
      <c r="S9158" t="s">
        <v>31</v>
      </c>
    </row>
    <row r="9159" spans="1:19" x14ac:dyDescent="0.25">
      <c r="A9159" t="s">
        <v>338</v>
      </c>
      <c r="B9159" t="s">
        <v>7385</v>
      </c>
      <c r="C9159" t="s">
        <v>7386</v>
      </c>
      <c r="D9159" t="s">
        <v>7387</v>
      </c>
      <c r="E9159" t="s">
        <v>495</v>
      </c>
      <c r="F9159" t="s">
        <v>496</v>
      </c>
      <c r="G9159">
        <v>48226</v>
      </c>
      <c r="H9159">
        <v>42.334760000000003</v>
      </c>
      <c r="I9159">
        <v>-83.0608</v>
      </c>
      <c r="J9159" s="1" t="d">
        <v>2018-08-07</v>
      </c>
      <c r="K9159">
        <v>40603</v>
      </c>
      <c r="L9159" t="s">
        <v>30</v>
      </c>
      <c r="M9159" s="1" t="d">
        <v>2012-08-13</v>
      </c>
      <c r="N9159">
        <v>8</v>
      </c>
      <c r="O9159">
        <v>13</v>
      </c>
      <c r="P9159">
        <v>2012</v>
      </c>
      <c r="R9159" t="s">
        <v>26</v>
      </c>
      <c r="S9159" t="s">
        <v>31</v>
      </c>
    </row>
    <row r="9160" spans="1:19" x14ac:dyDescent="0.25">
      <c r="A9160" t="s">
        <v>338</v>
      </c>
      <c r="B9160" t="s">
        <v>7472</v>
      </c>
      <c r="C9160" t="s">
        <v>7473</v>
      </c>
      <c r="E9160" t="s">
        <v>6836</v>
      </c>
      <c r="F9160" t="s">
        <v>137</v>
      </c>
      <c r="G9160">
        <v>97005</v>
      </c>
      <c r="H9160">
        <v>45.475963999999998</v>
      </c>
      <c r="I9160">
        <v>-122.777052</v>
      </c>
      <c r="J9160" s="1" t="d">
        <v>2019-03-07</v>
      </c>
      <c r="K9160">
        <v>40775</v>
      </c>
      <c r="L9160" t="s">
        <v>71</v>
      </c>
      <c r="M9160" s="1" t="d">
        <v>2012-03-31</v>
      </c>
      <c r="N9160">
        <v>3</v>
      </c>
      <c r="O9160">
        <v>31</v>
      </c>
      <c r="P9160">
        <v>2012</v>
      </c>
      <c r="R9160" t="s">
        <v>26</v>
      </c>
      <c r="S9160" t="s">
        <v>31</v>
      </c>
    </row>
    <row r="9161" spans="1:19" x14ac:dyDescent="0.25">
      <c r="A9161" t="s">
        <v>19</v>
      </c>
      <c r="B9161" t="s">
        <v>7701</v>
      </c>
      <c r="C9161" t="s">
        <v>7702</v>
      </c>
      <c r="D9161" t="s">
        <v>7703</v>
      </c>
      <c r="E9161" t="s">
        <v>3226</v>
      </c>
      <c r="F9161" t="s">
        <v>69</v>
      </c>
      <c r="G9161">
        <v>71052</v>
      </c>
      <c r="H9161">
        <v>32.029055999999997</v>
      </c>
      <c r="I9161">
        <v>-93.713243000000006</v>
      </c>
      <c r="J9161" s="1" t="d">
        <v>2018-12-11</v>
      </c>
      <c r="K9161">
        <v>41449</v>
      </c>
      <c r="L9161" t="s">
        <v>7704</v>
      </c>
      <c r="M9161" s="1" t="d">
        <v>2012-01-01</v>
      </c>
      <c r="N9161">
        <v>1</v>
      </c>
      <c r="O9161">
        <v>1</v>
      </c>
      <c r="P9161">
        <v>2012</v>
      </c>
      <c r="Q9161" t="s">
        <v>35</v>
      </c>
      <c r="R9161" t="s">
        <v>26</v>
      </c>
      <c r="S9161" t="s">
        <v>31</v>
      </c>
    </row>
    <row r="9162" spans="1:19" x14ac:dyDescent="0.25">
      <c r="A9162" t="s">
        <v>19</v>
      </c>
      <c r="B9162" t="s">
        <v>7705</v>
      </c>
      <c r="C9162" t="s">
        <v>7706</v>
      </c>
      <c r="D9162" t="s">
        <v>7707</v>
      </c>
      <c r="E9162" t="s">
        <v>6720</v>
      </c>
      <c r="F9162" t="s">
        <v>69</v>
      </c>
      <c r="G9162">
        <v>71303</v>
      </c>
      <c r="H9162">
        <v>31.34545</v>
      </c>
      <c r="I9162">
        <v>-92.518069999999994</v>
      </c>
      <c r="J9162" s="1" t="d">
        <v>2018-12-11</v>
      </c>
      <c r="K9162">
        <v>41450</v>
      </c>
      <c r="L9162" t="s">
        <v>7708</v>
      </c>
      <c r="M9162" s="1" t="d">
        <v>2012-01-01</v>
      </c>
      <c r="N9162">
        <v>1</v>
      </c>
      <c r="O9162">
        <v>1</v>
      </c>
      <c r="P9162">
        <v>2012</v>
      </c>
      <c r="Q9162" t="s">
        <v>35</v>
      </c>
      <c r="R9162" t="s">
        <v>26</v>
      </c>
      <c r="S9162" t="s">
        <v>31</v>
      </c>
    </row>
    <row r="9163" spans="1:19" x14ac:dyDescent="0.25">
      <c r="A9163" t="s">
        <v>19</v>
      </c>
      <c r="B9163" t="s">
        <v>7730</v>
      </c>
      <c r="C9163" t="s">
        <v>7731</v>
      </c>
      <c r="E9163" t="s">
        <v>7732</v>
      </c>
      <c r="F9163" t="s">
        <v>59</v>
      </c>
      <c r="G9163">
        <v>43068</v>
      </c>
      <c r="H9163">
        <v>39.925631000000003</v>
      </c>
      <c r="I9163">
        <v>-82.832025000000002</v>
      </c>
      <c r="J9163" s="1" t="d">
        <v>2019-03-07</v>
      </c>
      <c r="K9163">
        <v>41634</v>
      </c>
      <c r="L9163" t="s">
        <v>71</v>
      </c>
      <c r="M9163" s="1" t="d">
        <v>2012-04-20</v>
      </c>
      <c r="N9163">
        <v>4</v>
      </c>
      <c r="O9163">
        <v>20</v>
      </c>
      <c r="P9163">
        <v>2012</v>
      </c>
      <c r="Q9163" t="s">
        <v>35</v>
      </c>
      <c r="R9163" t="s">
        <v>26</v>
      </c>
      <c r="S9163" t="s">
        <v>31</v>
      </c>
    </row>
    <row r="9164" spans="1:19" x14ac:dyDescent="0.25">
      <c r="A9164" t="s">
        <v>19</v>
      </c>
      <c r="B9164" t="s">
        <v>7772</v>
      </c>
      <c r="C9164" t="s">
        <v>7773</v>
      </c>
      <c r="E9164" t="s">
        <v>669</v>
      </c>
      <c r="F9164" t="s">
        <v>59</v>
      </c>
      <c r="G9164">
        <v>44142</v>
      </c>
      <c r="H9164">
        <v>41.402106000000003</v>
      </c>
      <c r="I9164">
        <v>-81.828365000000005</v>
      </c>
      <c r="J9164" s="1" t="d">
        <v>2018-07-09</v>
      </c>
      <c r="K9164">
        <v>41678</v>
      </c>
      <c r="L9164" t="s">
        <v>30</v>
      </c>
      <c r="M9164" s="1" t="d">
        <v>2012-09-27</v>
      </c>
      <c r="N9164">
        <v>9</v>
      </c>
      <c r="O9164">
        <v>27</v>
      </c>
      <c r="P9164">
        <v>2012</v>
      </c>
      <c r="Q9164" t="s">
        <v>35</v>
      </c>
      <c r="R9164" t="s">
        <v>26</v>
      </c>
      <c r="S9164" t="s">
        <v>31</v>
      </c>
    </row>
    <row r="9165" spans="1:19" x14ac:dyDescent="0.25">
      <c r="A9165" t="s">
        <v>19</v>
      </c>
      <c r="B9165" t="s">
        <v>7774</v>
      </c>
      <c r="C9165" t="s">
        <v>7775</v>
      </c>
      <c r="E9165" t="s">
        <v>2788</v>
      </c>
      <c r="F9165" t="s">
        <v>59</v>
      </c>
      <c r="G9165">
        <v>44707</v>
      </c>
      <c r="H9165">
        <v>40.780929999999998</v>
      </c>
      <c r="I9165">
        <v>-81.36797</v>
      </c>
      <c r="J9165" s="1" t="d">
        <v>2019-03-07</v>
      </c>
      <c r="K9165">
        <v>41679</v>
      </c>
      <c r="L9165" t="s">
        <v>71</v>
      </c>
      <c r="M9165" s="1" t="d">
        <v>2012-04-15</v>
      </c>
      <c r="N9165">
        <v>4</v>
      </c>
      <c r="O9165">
        <v>15</v>
      </c>
      <c r="P9165">
        <v>2012</v>
      </c>
      <c r="Q9165" t="s">
        <v>25</v>
      </c>
      <c r="R9165" t="s">
        <v>26</v>
      </c>
      <c r="S9165" t="s">
        <v>31</v>
      </c>
    </row>
    <row r="9166" spans="1:19" x14ac:dyDescent="0.25">
      <c r="A9166" t="s">
        <v>19</v>
      </c>
      <c r="B9166" t="s">
        <v>7781</v>
      </c>
      <c r="C9166" t="s">
        <v>7782</v>
      </c>
      <c r="D9166" t="s">
        <v>7783</v>
      </c>
      <c r="E9166" t="s">
        <v>3264</v>
      </c>
      <c r="F9166" t="s">
        <v>59</v>
      </c>
      <c r="G9166">
        <v>43016</v>
      </c>
      <c r="H9166">
        <v>40.093707999999999</v>
      </c>
      <c r="I9166">
        <v>-83.162608000000006</v>
      </c>
      <c r="J9166" s="1" t="d">
        <v>2018-04-03</v>
      </c>
      <c r="K9166">
        <v>41685</v>
      </c>
      <c r="L9166" t="s">
        <v>30</v>
      </c>
      <c r="M9166" s="1" t="d">
        <v>2012-06-28</v>
      </c>
      <c r="N9166">
        <v>6</v>
      </c>
      <c r="O9166">
        <v>28</v>
      </c>
      <c r="P9166">
        <v>2012</v>
      </c>
      <c r="Q9166" t="s">
        <v>35</v>
      </c>
      <c r="R9166" t="s">
        <v>26</v>
      </c>
      <c r="S9166" t="s">
        <v>31</v>
      </c>
    </row>
    <row r="9167" spans="1:19" x14ac:dyDescent="0.25">
      <c r="A9167" t="s">
        <v>19</v>
      </c>
      <c r="B9167" t="s">
        <v>7788</v>
      </c>
      <c r="C9167" t="s">
        <v>7792</v>
      </c>
      <c r="E9167" t="s">
        <v>7793</v>
      </c>
      <c r="F9167" t="s">
        <v>59</v>
      </c>
      <c r="G9167">
        <v>43701</v>
      </c>
      <c r="H9167">
        <v>39.855533999999999</v>
      </c>
      <c r="I9167">
        <v>-82.115351000000004</v>
      </c>
      <c r="J9167" s="1" t="d">
        <v>2019-01-10</v>
      </c>
      <c r="K9167">
        <v>41695</v>
      </c>
      <c r="L9167" t="s">
        <v>7794</v>
      </c>
      <c r="M9167" s="1" t="d">
        <v>2012-04-16</v>
      </c>
      <c r="N9167">
        <v>4</v>
      </c>
      <c r="O9167">
        <v>16</v>
      </c>
      <c r="P9167">
        <v>2012</v>
      </c>
      <c r="Q9167" t="s">
        <v>35</v>
      </c>
      <c r="R9167" t="s">
        <v>26</v>
      </c>
      <c r="S9167" t="s">
        <v>31</v>
      </c>
    </row>
    <row r="9168" spans="1:19" x14ac:dyDescent="0.25">
      <c r="A9168" t="s">
        <v>312</v>
      </c>
      <c r="B9168" t="s">
        <v>7812</v>
      </c>
      <c r="C9168" t="s">
        <v>7813</v>
      </c>
      <c r="E9168" t="s">
        <v>7814</v>
      </c>
      <c r="F9168" t="s">
        <v>78</v>
      </c>
      <c r="G9168">
        <v>66048</v>
      </c>
      <c r="H9168">
        <v>39.282089999999997</v>
      </c>
      <c r="I9168">
        <v>-94.896687</v>
      </c>
      <c r="J9168" s="1" t="d">
        <v>2019-01-10</v>
      </c>
      <c r="K9168">
        <v>41726</v>
      </c>
      <c r="L9168" t="s">
        <v>30</v>
      </c>
      <c r="M9168" s="1" t="d">
        <v>2012-08-01</v>
      </c>
      <c r="N9168">
        <v>8</v>
      </c>
      <c r="O9168">
        <v>1</v>
      </c>
      <c r="P9168">
        <v>2012</v>
      </c>
      <c r="R9168" t="s">
        <v>26</v>
      </c>
      <c r="S9168" t="s">
        <v>27</v>
      </c>
    </row>
    <row r="9169" spans="1:19" x14ac:dyDescent="0.25">
      <c r="A9169" t="s">
        <v>338</v>
      </c>
      <c r="B9169" t="s">
        <v>7884</v>
      </c>
      <c r="C9169" t="s">
        <v>7885</v>
      </c>
      <c r="D9169" t="s">
        <v>7886</v>
      </c>
      <c r="E9169" t="s">
        <v>2638</v>
      </c>
      <c r="F9169" t="s">
        <v>707</v>
      </c>
      <c r="G9169">
        <v>96813</v>
      </c>
      <c r="H9169">
        <v>21.307030000000001</v>
      </c>
      <c r="I9169">
        <v>-157.85772499999999</v>
      </c>
      <c r="J9169" s="1" t="d">
        <v>2018-05-03</v>
      </c>
      <c r="K9169">
        <v>41984</v>
      </c>
      <c r="L9169" t="s">
        <v>30</v>
      </c>
      <c r="M9169" s="1" t="d">
        <v>2012-02-15</v>
      </c>
      <c r="N9169">
        <v>2</v>
      </c>
      <c r="O9169">
        <v>15</v>
      </c>
      <c r="P9169">
        <v>2012</v>
      </c>
      <c r="R9169" t="s">
        <v>26</v>
      </c>
      <c r="S9169" t="s">
        <v>31</v>
      </c>
    </row>
    <row r="9170" spans="1:19" x14ac:dyDescent="0.25">
      <c r="A9170" t="s">
        <v>338</v>
      </c>
      <c r="B9170" t="s">
        <v>7889</v>
      </c>
      <c r="C9170" t="s">
        <v>7890</v>
      </c>
      <c r="D9170" t="s">
        <v>7891</v>
      </c>
      <c r="E9170" t="s">
        <v>2638</v>
      </c>
      <c r="F9170" t="s">
        <v>707</v>
      </c>
      <c r="G9170">
        <v>96813</v>
      </c>
      <c r="H9170">
        <v>21.302295000000001</v>
      </c>
      <c r="I9170">
        <v>-157.861322</v>
      </c>
      <c r="J9170" s="1" t="d">
        <v>2018-05-03</v>
      </c>
      <c r="K9170">
        <v>41986</v>
      </c>
      <c r="L9170" t="s">
        <v>30</v>
      </c>
      <c r="M9170" s="1" t="d">
        <v>2012-02-15</v>
      </c>
      <c r="N9170">
        <v>2</v>
      </c>
      <c r="O9170">
        <v>15</v>
      </c>
      <c r="P9170">
        <v>2012</v>
      </c>
      <c r="R9170" t="s">
        <v>26</v>
      </c>
      <c r="S9170" t="s">
        <v>31</v>
      </c>
    </row>
    <row r="9171" spans="1:19" x14ac:dyDescent="0.25">
      <c r="A9171" t="s">
        <v>19</v>
      </c>
      <c r="B9171" t="s">
        <v>7924</v>
      </c>
      <c r="C9171" t="s">
        <v>7925</v>
      </c>
      <c r="D9171" t="s">
        <v>7926</v>
      </c>
      <c r="E9171" t="s">
        <v>7927</v>
      </c>
      <c r="F9171" t="s">
        <v>202</v>
      </c>
      <c r="G9171">
        <v>33069</v>
      </c>
      <c r="H9171">
        <v>26.234908999999998</v>
      </c>
      <c r="I9171">
        <v>-80.138717999999997</v>
      </c>
      <c r="J9171" s="1" t="d">
        <v>2018-10-04</v>
      </c>
      <c r="K9171">
        <v>42087</v>
      </c>
      <c r="L9171" t="s">
        <v>30</v>
      </c>
      <c r="M9171" s="1" t="d">
        <v>2012-06-30</v>
      </c>
      <c r="N9171">
        <v>6</v>
      </c>
      <c r="O9171">
        <v>30</v>
      </c>
      <c r="P9171">
        <v>2012</v>
      </c>
      <c r="Q9171" t="s">
        <v>35</v>
      </c>
      <c r="R9171" t="s">
        <v>26</v>
      </c>
      <c r="S9171" t="s">
        <v>31</v>
      </c>
    </row>
    <row r="9172" spans="1:19" x14ac:dyDescent="0.25">
      <c r="A9172" t="s">
        <v>19</v>
      </c>
      <c r="B9172" t="s">
        <v>7933</v>
      </c>
      <c r="C9172" t="s">
        <v>7934</v>
      </c>
      <c r="D9172" t="s">
        <v>7935</v>
      </c>
      <c r="E9172" t="s">
        <v>7936</v>
      </c>
      <c r="F9172" t="s">
        <v>1091</v>
      </c>
      <c r="G9172">
        <v>8028</v>
      </c>
      <c r="H9172">
        <v>39.697476000000002</v>
      </c>
      <c r="I9172">
        <v>-75.112075000000004</v>
      </c>
      <c r="J9172" s="1" t="d">
        <v>2018-07-09</v>
      </c>
      <c r="K9172">
        <v>42091</v>
      </c>
      <c r="L9172" t="s">
        <v>30</v>
      </c>
      <c r="M9172" s="1" t="d">
        <v>2012-02-15</v>
      </c>
      <c r="N9172">
        <v>2</v>
      </c>
      <c r="O9172">
        <v>15</v>
      </c>
      <c r="P9172">
        <v>2012</v>
      </c>
      <c r="Q9172" t="s">
        <v>35</v>
      </c>
      <c r="R9172" t="s">
        <v>26</v>
      </c>
      <c r="S9172" t="s">
        <v>31</v>
      </c>
    </row>
    <row r="9173" spans="1:19" x14ac:dyDescent="0.25">
      <c r="A9173" t="s">
        <v>338</v>
      </c>
      <c r="B9173" t="s">
        <v>6564</v>
      </c>
      <c r="C9173" t="s">
        <v>6565</v>
      </c>
      <c r="D9173" t="s">
        <v>6566</v>
      </c>
      <c r="E9173" t="s">
        <v>1827</v>
      </c>
      <c r="F9173" t="s">
        <v>119</v>
      </c>
      <c r="G9173">
        <v>55060</v>
      </c>
      <c r="H9173">
        <v>44.090302999999999</v>
      </c>
      <c r="I9173">
        <v>-93.218557000000004</v>
      </c>
      <c r="J9173" s="1" t="d">
        <v>2019-03-07</v>
      </c>
      <c r="K9173">
        <v>42392</v>
      </c>
      <c r="L9173" t="s">
        <v>71</v>
      </c>
      <c r="M9173" s="1" t="d">
        <v>2012-04-15</v>
      </c>
      <c r="N9173">
        <v>4</v>
      </c>
      <c r="O9173">
        <v>15</v>
      </c>
      <c r="P9173">
        <v>2012</v>
      </c>
      <c r="R9173" t="s">
        <v>26</v>
      </c>
      <c r="S9173" t="s">
        <v>31</v>
      </c>
    </row>
    <row r="9174" spans="1:19" x14ac:dyDescent="0.25">
      <c r="A9174" t="s">
        <v>338</v>
      </c>
      <c r="B9174" t="s">
        <v>8012</v>
      </c>
      <c r="C9174" t="s">
        <v>8013</v>
      </c>
      <c r="D9174" t="s">
        <v>8014</v>
      </c>
      <c r="E9174" t="s">
        <v>1757</v>
      </c>
      <c r="F9174" t="s">
        <v>373</v>
      </c>
      <c r="G9174">
        <v>61761</v>
      </c>
      <c r="H9174">
        <v>40.505132000000003</v>
      </c>
      <c r="I9174">
        <v>-88.994211000000007</v>
      </c>
      <c r="J9174" s="1" t="d">
        <v>2018-09-10</v>
      </c>
      <c r="K9174">
        <v>42460</v>
      </c>
      <c r="L9174" t="s">
        <v>30</v>
      </c>
      <c r="M9174" s="1" t="d">
        <v>2012-01-01</v>
      </c>
      <c r="N9174">
        <v>1</v>
      </c>
      <c r="O9174">
        <v>1</v>
      </c>
      <c r="P9174">
        <v>2012</v>
      </c>
      <c r="R9174" t="s">
        <v>26</v>
      </c>
      <c r="S9174" t="s">
        <v>27</v>
      </c>
    </row>
    <row r="9175" spans="1:19" x14ac:dyDescent="0.25">
      <c r="A9175" t="s">
        <v>338</v>
      </c>
      <c r="B9175" t="s">
        <v>8015</v>
      </c>
      <c r="C9175" t="s">
        <v>8016</v>
      </c>
      <c r="D9175" t="s">
        <v>8017</v>
      </c>
      <c r="E9175" t="s">
        <v>1757</v>
      </c>
      <c r="F9175" t="s">
        <v>373</v>
      </c>
      <c r="G9175">
        <v>61761</v>
      </c>
      <c r="H9175">
        <v>40.496969</v>
      </c>
      <c r="I9175">
        <v>-89.004734999999997</v>
      </c>
      <c r="J9175" s="1" t="d">
        <v>2018-09-10</v>
      </c>
      <c r="K9175">
        <v>42461</v>
      </c>
      <c r="L9175" t="s">
        <v>30</v>
      </c>
      <c r="M9175" s="1" t="d">
        <v>2012-01-01</v>
      </c>
      <c r="N9175">
        <v>1</v>
      </c>
      <c r="O9175">
        <v>1</v>
      </c>
      <c r="P9175">
        <v>2012</v>
      </c>
      <c r="R9175" t="s">
        <v>26</v>
      </c>
      <c r="S9175" t="s">
        <v>31</v>
      </c>
    </row>
    <row r="9176" spans="1:19" x14ac:dyDescent="0.25">
      <c r="A9176" t="s">
        <v>338</v>
      </c>
      <c r="B9176" t="s">
        <v>8018</v>
      </c>
      <c r="C9176" t="s">
        <v>8019</v>
      </c>
      <c r="D9176" t="s">
        <v>8020</v>
      </c>
      <c r="E9176" t="s">
        <v>1757</v>
      </c>
      <c r="F9176" t="s">
        <v>373</v>
      </c>
      <c r="G9176">
        <v>61761</v>
      </c>
      <c r="H9176">
        <v>40.508338000000002</v>
      </c>
      <c r="I9176">
        <v>-88.985787000000002</v>
      </c>
      <c r="J9176" s="1" t="d">
        <v>2018-09-10</v>
      </c>
      <c r="K9176">
        <v>42462</v>
      </c>
      <c r="L9176" t="s">
        <v>30</v>
      </c>
      <c r="M9176" s="1" t="d">
        <v>2012-01-01</v>
      </c>
      <c r="N9176">
        <v>1</v>
      </c>
      <c r="O9176">
        <v>1</v>
      </c>
      <c r="P9176">
        <v>2012</v>
      </c>
      <c r="R9176" t="s">
        <v>26</v>
      </c>
      <c r="S9176" t="s">
        <v>31</v>
      </c>
    </row>
    <row r="9177" spans="1:19" x14ac:dyDescent="0.25">
      <c r="A9177" t="s">
        <v>19</v>
      </c>
      <c r="B9177" t="s">
        <v>8021</v>
      </c>
      <c r="C9177" t="s">
        <v>8022</v>
      </c>
      <c r="E9177" t="s">
        <v>213</v>
      </c>
      <c r="F9177" t="s">
        <v>170</v>
      </c>
      <c r="G9177">
        <v>91911</v>
      </c>
      <c r="H9177">
        <v>32.596724999999999</v>
      </c>
      <c r="I9177">
        <v>-117.01949500000001</v>
      </c>
      <c r="J9177" s="1" t="d">
        <v>2018-10-04</v>
      </c>
      <c r="K9177">
        <v>42473</v>
      </c>
      <c r="L9177" t="s">
        <v>30</v>
      </c>
      <c r="M9177" s="1" t="d">
        <v>2012-01-02</v>
      </c>
      <c r="N9177">
        <v>1</v>
      </c>
      <c r="O9177">
        <v>2</v>
      </c>
      <c r="P9177">
        <v>2012</v>
      </c>
      <c r="Q9177" t="s">
        <v>35</v>
      </c>
      <c r="R9177" t="s">
        <v>26</v>
      </c>
      <c r="S9177" t="s">
        <v>31</v>
      </c>
    </row>
    <row r="9178" spans="1:19" x14ac:dyDescent="0.25">
      <c r="A9178" t="s">
        <v>338</v>
      </c>
      <c r="B9178" t="s">
        <v>8035</v>
      </c>
      <c r="C9178" t="s">
        <v>8036</v>
      </c>
      <c r="E9178" t="s">
        <v>131</v>
      </c>
      <c r="F9178" t="s">
        <v>129</v>
      </c>
      <c r="G9178">
        <v>80302</v>
      </c>
      <c r="H9178">
        <v>40.014732000000002</v>
      </c>
      <c r="I9178">
        <v>-105.277478</v>
      </c>
      <c r="J9178" s="1" t="d">
        <v>2018-12-11</v>
      </c>
      <c r="K9178">
        <v>42540</v>
      </c>
      <c r="L9178" t="s">
        <v>30</v>
      </c>
      <c r="M9178" s="1" t="d">
        <v>2012-08-31</v>
      </c>
      <c r="N9178">
        <v>8</v>
      </c>
      <c r="O9178">
        <v>31</v>
      </c>
      <c r="P9178">
        <v>2012</v>
      </c>
      <c r="R9178" t="s">
        <v>26</v>
      </c>
      <c r="S9178" t="s">
        <v>27</v>
      </c>
    </row>
    <row r="9179" spans="1:19" x14ac:dyDescent="0.25">
      <c r="A9179" t="s">
        <v>19</v>
      </c>
      <c r="B9179" t="s">
        <v>8053</v>
      </c>
      <c r="C9179" t="s">
        <v>8054</v>
      </c>
      <c r="E9179" t="s">
        <v>2764</v>
      </c>
      <c r="F9179" t="s">
        <v>69</v>
      </c>
      <c r="G9179">
        <v>70508</v>
      </c>
      <c r="H9179">
        <v>30.181429000000001</v>
      </c>
      <c r="I9179">
        <v>-91.993630999999993</v>
      </c>
      <c r="J9179" s="1" t="d">
        <v>2019-01-10</v>
      </c>
      <c r="K9179">
        <v>42584</v>
      </c>
      <c r="L9179" t="s">
        <v>8055</v>
      </c>
      <c r="M9179" s="1" t="d">
        <v>2012-04-29</v>
      </c>
      <c r="N9179">
        <v>4</v>
      </c>
      <c r="O9179">
        <v>29</v>
      </c>
      <c r="P9179">
        <v>2012</v>
      </c>
      <c r="Q9179" t="s">
        <v>35</v>
      </c>
      <c r="R9179" t="s">
        <v>26</v>
      </c>
      <c r="S9179" t="s">
        <v>31</v>
      </c>
    </row>
    <row r="9180" spans="1:19" x14ac:dyDescent="0.25">
      <c r="A9180" t="s">
        <v>19</v>
      </c>
      <c r="B9180" t="s">
        <v>8056</v>
      </c>
      <c r="C9180" t="s">
        <v>8057</v>
      </c>
      <c r="E9180" t="s">
        <v>7425</v>
      </c>
      <c r="F9180" t="s">
        <v>69</v>
      </c>
      <c r="G9180">
        <v>70062</v>
      </c>
      <c r="H9180">
        <v>29.983445</v>
      </c>
      <c r="I9180">
        <v>-90.262962000000002</v>
      </c>
      <c r="J9180" s="1" t="d">
        <v>2018-09-10</v>
      </c>
      <c r="K9180">
        <v>42585</v>
      </c>
      <c r="L9180" t="s">
        <v>30</v>
      </c>
      <c r="M9180" s="1" t="d">
        <v>2012-03-15</v>
      </c>
      <c r="N9180">
        <v>3</v>
      </c>
      <c r="O9180">
        <v>15</v>
      </c>
      <c r="P9180">
        <v>2012</v>
      </c>
      <c r="Q9180" t="s">
        <v>35</v>
      </c>
      <c r="R9180" t="s">
        <v>26</v>
      </c>
      <c r="S9180" t="s">
        <v>31</v>
      </c>
    </row>
    <row r="9181" spans="1:19" x14ac:dyDescent="0.25">
      <c r="A9181" t="s">
        <v>19</v>
      </c>
      <c r="B9181" t="s">
        <v>8072</v>
      </c>
      <c r="C9181" t="s">
        <v>8073</v>
      </c>
      <c r="D9181" t="s">
        <v>8074</v>
      </c>
      <c r="E9181" t="s">
        <v>8075</v>
      </c>
      <c r="F9181" t="s">
        <v>143</v>
      </c>
      <c r="G9181">
        <v>74859</v>
      </c>
      <c r="H9181">
        <v>35.420769530000001</v>
      </c>
      <c r="I9181">
        <v>-96.300782029999993</v>
      </c>
      <c r="J9181" s="1" t="d">
        <v>2018-07-09</v>
      </c>
      <c r="K9181">
        <v>42593</v>
      </c>
      <c r="L9181" t="s">
        <v>30</v>
      </c>
      <c r="M9181" s="1" t="d">
        <v>2012-01-13</v>
      </c>
      <c r="N9181">
        <v>1</v>
      </c>
      <c r="O9181">
        <v>13</v>
      </c>
      <c r="P9181">
        <v>2012</v>
      </c>
      <c r="Q9181" t="s">
        <v>25</v>
      </c>
      <c r="R9181" t="s">
        <v>26</v>
      </c>
      <c r="S9181" t="s">
        <v>31</v>
      </c>
    </row>
    <row r="9182" spans="1:19" x14ac:dyDescent="0.25">
      <c r="A9182" t="s">
        <v>19</v>
      </c>
      <c r="B9182" t="s">
        <v>8079</v>
      </c>
      <c r="C9182" t="s">
        <v>8080</v>
      </c>
      <c r="E9182" t="s">
        <v>150</v>
      </c>
      <c r="F9182" t="s">
        <v>143</v>
      </c>
      <c r="G9182">
        <v>74135</v>
      </c>
      <c r="H9182">
        <v>36.090881000000003</v>
      </c>
      <c r="I9182">
        <v>-95.923889000000003</v>
      </c>
      <c r="J9182" s="1" t="d">
        <v>2019-01-10</v>
      </c>
      <c r="K9182">
        <v>42595</v>
      </c>
      <c r="L9182" t="s">
        <v>30</v>
      </c>
      <c r="M9182" s="1" t="d">
        <v>2012-04-02</v>
      </c>
      <c r="N9182">
        <v>4</v>
      </c>
      <c r="O9182">
        <v>2</v>
      </c>
      <c r="P9182">
        <v>2012</v>
      </c>
      <c r="Q9182" t="s">
        <v>25</v>
      </c>
      <c r="R9182" t="s">
        <v>26</v>
      </c>
      <c r="S9182" t="s">
        <v>31</v>
      </c>
    </row>
    <row r="9183" spans="1:19" x14ac:dyDescent="0.25">
      <c r="A9183" t="s">
        <v>370</v>
      </c>
      <c r="B9183" t="s">
        <v>8085</v>
      </c>
      <c r="C9183" t="s">
        <v>8086</v>
      </c>
      <c r="D9183" t="s">
        <v>8087</v>
      </c>
      <c r="E9183" t="s">
        <v>36</v>
      </c>
      <c r="F9183" t="s">
        <v>37</v>
      </c>
      <c r="G9183">
        <v>77090</v>
      </c>
      <c r="H9183">
        <v>29.999131999999999</v>
      </c>
      <c r="I9183">
        <v>-95.428762000000006</v>
      </c>
      <c r="J9183" s="1" t="d">
        <v>2018-08-07</v>
      </c>
      <c r="K9183">
        <v>42599</v>
      </c>
      <c r="L9183" t="s">
        <v>30</v>
      </c>
      <c r="M9183" s="1" t="d">
        <v>2012-06-01</v>
      </c>
      <c r="N9183">
        <v>6</v>
      </c>
      <c r="O9183">
        <v>1</v>
      </c>
      <c r="P9183">
        <v>2012</v>
      </c>
      <c r="Q9183" t="s">
        <v>35</v>
      </c>
      <c r="R9183" t="s">
        <v>26</v>
      </c>
      <c r="S9183" t="s">
        <v>31</v>
      </c>
    </row>
    <row r="9184" spans="1:19" x14ac:dyDescent="0.25">
      <c r="A9184" t="s">
        <v>338</v>
      </c>
      <c r="B9184" t="s">
        <v>8135</v>
      </c>
      <c r="C9184" t="s">
        <v>7511</v>
      </c>
      <c r="E9184" t="s">
        <v>7513</v>
      </c>
      <c r="F9184" t="s">
        <v>59</v>
      </c>
      <c r="G9184">
        <v>45011</v>
      </c>
      <c r="H9184">
        <v>39.375279999999997</v>
      </c>
      <c r="I9184">
        <v>-84.547212000000002</v>
      </c>
      <c r="J9184" s="1" t="d">
        <v>2018-04-03</v>
      </c>
      <c r="K9184">
        <v>42641</v>
      </c>
      <c r="L9184" t="s">
        <v>30</v>
      </c>
      <c r="M9184" s="1" t="d">
        <v>2012-01-01</v>
      </c>
      <c r="N9184">
        <v>1</v>
      </c>
      <c r="O9184">
        <v>1</v>
      </c>
      <c r="P9184">
        <v>2012</v>
      </c>
      <c r="R9184" t="s">
        <v>26</v>
      </c>
      <c r="S9184" t="s">
        <v>27</v>
      </c>
    </row>
    <row r="9185" spans="1:19" x14ac:dyDescent="0.25">
      <c r="A9185" t="s">
        <v>338</v>
      </c>
      <c r="B9185" t="s">
        <v>405</v>
      </c>
      <c r="C9185" t="s">
        <v>6105</v>
      </c>
      <c r="D9185" t="s">
        <v>6106</v>
      </c>
      <c r="E9185" t="s">
        <v>408</v>
      </c>
      <c r="F9185" t="s">
        <v>67</v>
      </c>
      <c r="G9185">
        <v>6360</v>
      </c>
      <c r="H9185">
        <v>41.526802000000004</v>
      </c>
      <c r="I9185">
        <v>-72.063683999999995</v>
      </c>
      <c r="J9185" s="1" t="d">
        <v>2019-04-08</v>
      </c>
      <c r="K9185">
        <v>42689</v>
      </c>
      <c r="L9185" t="s">
        <v>24</v>
      </c>
      <c r="M9185" s="1" t="d">
        <v>2012-05-01</v>
      </c>
      <c r="N9185">
        <v>5</v>
      </c>
      <c r="O9185">
        <v>1</v>
      </c>
      <c r="P9185">
        <v>2012</v>
      </c>
      <c r="R9185" t="s">
        <v>26</v>
      </c>
      <c r="S9185" t="s">
        <v>27</v>
      </c>
    </row>
    <row r="9186" spans="1:19" x14ac:dyDescent="0.25">
      <c r="A9186" t="s">
        <v>338</v>
      </c>
      <c r="B9186" t="s">
        <v>8143</v>
      </c>
      <c r="C9186" t="s">
        <v>8144</v>
      </c>
      <c r="D9186" t="s">
        <v>8145</v>
      </c>
      <c r="E9186" t="s">
        <v>1021</v>
      </c>
      <c r="F9186" t="s">
        <v>496</v>
      </c>
      <c r="G9186">
        <v>48104</v>
      </c>
      <c r="H9186">
        <v>42.278753999999999</v>
      </c>
      <c r="I9186">
        <v>-83.745564999999999</v>
      </c>
      <c r="J9186" s="1" t="d">
        <v>2018-12-11</v>
      </c>
      <c r="K9186">
        <v>42726</v>
      </c>
      <c r="L9186" t="s">
        <v>8146</v>
      </c>
      <c r="M9186" s="1" t="d">
        <v>2012-07-15</v>
      </c>
      <c r="N9186">
        <v>7</v>
      </c>
      <c r="O9186">
        <v>15</v>
      </c>
      <c r="P9186">
        <v>2012</v>
      </c>
      <c r="R9186" t="s">
        <v>26</v>
      </c>
      <c r="S9186" t="s">
        <v>31</v>
      </c>
    </row>
    <row r="9187" spans="1:19" x14ac:dyDescent="0.25">
      <c r="A9187" t="s">
        <v>504</v>
      </c>
      <c r="B9187" t="s">
        <v>8129</v>
      </c>
      <c r="C9187" t="s">
        <v>8153</v>
      </c>
      <c r="E9187" t="s">
        <v>4941</v>
      </c>
      <c r="F9187" t="s">
        <v>59</v>
      </c>
      <c r="G9187">
        <v>45069</v>
      </c>
      <c r="H9187">
        <v>39.363250000000001</v>
      </c>
      <c r="I9187">
        <v>-84.364705000000001</v>
      </c>
      <c r="J9187" s="1" t="d">
        <v>2019-04-08</v>
      </c>
      <c r="K9187">
        <v>42862</v>
      </c>
      <c r="L9187" t="s">
        <v>24</v>
      </c>
      <c r="M9187" s="1" t="d">
        <v>2012-03-01</v>
      </c>
      <c r="N9187">
        <v>3</v>
      </c>
      <c r="O9187">
        <v>1</v>
      </c>
      <c r="P9187">
        <v>2012</v>
      </c>
      <c r="R9187" t="s">
        <v>26</v>
      </c>
      <c r="S9187" t="s">
        <v>27</v>
      </c>
    </row>
    <row r="9188" spans="1:19" x14ac:dyDescent="0.25">
      <c r="A9188" t="s">
        <v>338</v>
      </c>
      <c r="B9188" t="s">
        <v>8160</v>
      </c>
      <c r="C9188" t="s">
        <v>8161</v>
      </c>
      <c r="D9188" t="s">
        <v>8162</v>
      </c>
      <c r="E9188" t="s">
        <v>8163</v>
      </c>
      <c r="F9188" t="s">
        <v>1091</v>
      </c>
      <c r="G9188">
        <v>7201</v>
      </c>
      <c r="H9188">
        <v>40.663848000000002</v>
      </c>
      <c r="I9188">
        <v>-74.216584999999995</v>
      </c>
      <c r="J9188" s="1" t="d">
        <v>2018-11-08</v>
      </c>
      <c r="K9188">
        <v>42907</v>
      </c>
      <c r="L9188" t="s">
        <v>30</v>
      </c>
      <c r="M9188" s="1" t="d">
        <v>2012-04-15</v>
      </c>
      <c r="N9188">
        <v>4</v>
      </c>
      <c r="O9188">
        <v>15</v>
      </c>
      <c r="P9188">
        <v>2012</v>
      </c>
      <c r="R9188" t="s">
        <v>26</v>
      </c>
      <c r="S9188" t="s">
        <v>31</v>
      </c>
    </row>
    <row r="9189" spans="1:19" x14ac:dyDescent="0.25">
      <c r="A9189" t="s">
        <v>338</v>
      </c>
      <c r="B9189" t="s">
        <v>8164</v>
      </c>
      <c r="C9189" t="s">
        <v>8165</v>
      </c>
      <c r="E9189" t="s">
        <v>8166</v>
      </c>
      <c r="F9189" t="s">
        <v>170</v>
      </c>
      <c r="G9189">
        <v>94515</v>
      </c>
      <c r="H9189">
        <v>38.584110000000003</v>
      </c>
      <c r="I9189">
        <v>-122.57092799999999</v>
      </c>
      <c r="J9189" s="1" t="d">
        <v>2019-02-06</v>
      </c>
      <c r="K9189">
        <v>42908</v>
      </c>
      <c r="L9189" t="s">
        <v>103</v>
      </c>
      <c r="M9189" s="1" t="d">
        <v>2012-01-01</v>
      </c>
      <c r="N9189">
        <v>1</v>
      </c>
      <c r="O9189">
        <v>1</v>
      </c>
      <c r="P9189">
        <v>2012</v>
      </c>
      <c r="R9189" t="s">
        <v>26</v>
      </c>
      <c r="S9189" t="s">
        <v>31</v>
      </c>
    </row>
    <row r="9190" spans="1:19" x14ac:dyDescent="0.25">
      <c r="A9190" t="s">
        <v>338</v>
      </c>
      <c r="B9190" t="s">
        <v>8172</v>
      </c>
      <c r="C9190" t="s">
        <v>8173</v>
      </c>
      <c r="E9190" t="s">
        <v>8174</v>
      </c>
      <c r="F9190" t="s">
        <v>157</v>
      </c>
      <c r="G9190">
        <v>15108</v>
      </c>
      <c r="H9190">
        <v>40.493572</v>
      </c>
      <c r="I9190">
        <v>-80.200354000000004</v>
      </c>
      <c r="J9190" s="1" t="d">
        <v>2018-10-04</v>
      </c>
      <c r="K9190">
        <v>42966</v>
      </c>
      <c r="L9190" t="s">
        <v>30</v>
      </c>
      <c r="M9190" s="1" t="d">
        <v>2012-01-17</v>
      </c>
      <c r="N9190">
        <v>1</v>
      </c>
      <c r="O9190">
        <v>17</v>
      </c>
      <c r="P9190">
        <v>2012</v>
      </c>
      <c r="R9190" t="s">
        <v>26</v>
      </c>
      <c r="S9190" t="s">
        <v>27</v>
      </c>
    </row>
    <row r="9191" spans="1:19" x14ac:dyDescent="0.25">
      <c r="A9191" t="s">
        <v>338</v>
      </c>
      <c r="B9191" t="s">
        <v>8178</v>
      </c>
      <c r="C9191" t="s">
        <v>8179</v>
      </c>
      <c r="E9191" t="s">
        <v>3009</v>
      </c>
      <c r="F9191" t="s">
        <v>129</v>
      </c>
      <c r="G9191">
        <v>80525</v>
      </c>
      <c r="H9191">
        <v>40.505603999999998</v>
      </c>
      <c r="I9191">
        <v>-105.078041</v>
      </c>
      <c r="J9191" s="1" t="d">
        <v>2018-06-05</v>
      </c>
      <c r="K9191">
        <v>43021</v>
      </c>
      <c r="L9191" t="s">
        <v>30</v>
      </c>
      <c r="M9191" s="1" t="d">
        <v>2012-01-15</v>
      </c>
      <c r="N9191">
        <v>1</v>
      </c>
      <c r="O9191">
        <v>15</v>
      </c>
      <c r="P9191">
        <v>2012</v>
      </c>
      <c r="R9191" t="s">
        <v>26</v>
      </c>
      <c r="S9191" t="s">
        <v>31</v>
      </c>
    </row>
    <row r="9192" spans="1:19" x14ac:dyDescent="0.25">
      <c r="A9192" t="s">
        <v>19</v>
      </c>
      <c r="B9192" t="s">
        <v>8180</v>
      </c>
      <c r="C9192" t="s">
        <v>8181</v>
      </c>
      <c r="D9192" t="s">
        <v>8182</v>
      </c>
      <c r="E9192" t="s">
        <v>8183</v>
      </c>
      <c r="F9192" t="s">
        <v>2355</v>
      </c>
      <c r="G9192">
        <v>39232</v>
      </c>
      <c r="H9192">
        <v>32.350743999999999</v>
      </c>
      <c r="I9192">
        <v>-90.030248999999998</v>
      </c>
      <c r="J9192" s="1" t="d">
        <v>2018-06-05</v>
      </c>
      <c r="K9192">
        <v>43051</v>
      </c>
      <c r="L9192" t="s">
        <v>30</v>
      </c>
      <c r="M9192" s="1" t="d">
        <v>2012-01-01</v>
      </c>
      <c r="N9192">
        <v>1</v>
      </c>
      <c r="O9192">
        <v>1</v>
      </c>
      <c r="P9192">
        <v>2012</v>
      </c>
      <c r="Q9192" t="s">
        <v>35</v>
      </c>
      <c r="R9192" t="s">
        <v>26</v>
      </c>
      <c r="S9192" t="s">
        <v>31</v>
      </c>
    </row>
    <row r="9193" spans="1:19" x14ac:dyDescent="0.25">
      <c r="A9193" t="s">
        <v>19</v>
      </c>
      <c r="B9193" t="s">
        <v>4379</v>
      </c>
      <c r="C9193" t="s">
        <v>8188</v>
      </c>
      <c r="E9193" t="s">
        <v>2325</v>
      </c>
      <c r="F9193" t="s">
        <v>157</v>
      </c>
      <c r="G9193">
        <v>15301</v>
      </c>
      <c r="H9193">
        <v>40.208132999999997</v>
      </c>
      <c r="I9193">
        <v>-80.273461999999995</v>
      </c>
      <c r="J9193" s="1" t="d">
        <v>2018-06-05</v>
      </c>
      <c r="K9193">
        <v>43071</v>
      </c>
      <c r="L9193" t="s">
        <v>30</v>
      </c>
      <c r="M9193" s="1" t="d">
        <v>2012-02-01</v>
      </c>
      <c r="N9193">
        <v>2</v>
      </c>
      <c r="O9193">
        <v>1</v>
      </c>
      <c r="P9193">
        <v>2012</v>
      </c>
      <c r="Q9193" t="s">
        <v>35</v>
      </c>
      <c r="R9193" t="s">
        <v>26</v>
      </c>
      <c r="S9193" t="s">
        <v>31</v>
      </c>
    </row>
    <row r="9194" spans="1:19" x14ac:dyDescent="0.25">
      <c r="A9194" t="s">
        <v>338</v>
      </c>
      <c r="B9194" t="s">
        <v>8189</v>
      </c>
      <c r="C9194" t="s">
        <v>8190</v>
      </c>
      <c r="D9194" t="s">
        <v>8191</v>
      </c>
      <c r="E9194" t="s">
        <v>211</v>
      </c>
      <c r="F9194" t="s">
        <v>212</v>
      </c>
      <c r="G9194">
        <v>27609</v>
      </c>
      <c r="H9194">
        <v>35.837879999999998</v>
      </c>
      <c r="I9194">
        <v>-78.641999999999996</v>
      </c>
      <c r="J9194" s="1" t="d">
        <v>2018-12-11</v>
      </c>
      <c r="K9194">
        <v>43088</v>
      </c>
      <c r="L9194" t="s">
        <v>30</v>
      </c>
      <c r="M9194" s="1" t="d">
        <v>2012-02-01</v>
      </c>
      <c r="N9194">
        <v>2</v>
      </c>
      <c r="O9194">
        <v>1</v>
      </c>
      <c r="P9194">
        <v>2012</v>
      </c>
      <c r="R9194" t="s">
        <v>26</v>
      </c>
      <c r="S9194" t="s">
        <v>31</v>
      </c>
    </row>
    <row r="9195" spans="1:19" x14ac:dyDescent="0.25">
      <c r="A9195" t="s">
        <v>338</v>
      </c>
      <c r="B9195" t="s">
        <v>8192</v>
      </c>
      <c r="C9195" t="s">
        <v>8193</v>
      </c>
      <c r="E9195" t="s">
        <v>8194</v>
      </c>
      <c r="F9195" t="s">
        <v>1120</v>
      </c>
      <c r="G9195">
        <v>5155</v>
      </c>
      <c r="H9195">
        <v>43.199508000000002</v>
      </c>
      <c r="I9195">
        <v>-72.820633000000001</v>
      </c>
      <c r="J9195" s="1" t="d">
        <v>2019-01-10</v>
      </c>
      <c r="K9195">
        <v>43090</v>
      </c>
      <c r="L9195" t="s">
        <v>30</v>
      </c>
      <c r="M9195" s="1" t="d">
        <v>2012-02-01</v>
      </c>
      <c r="N9195">
        <v>2</v>
      </c>
      <c r="O9195">
        <v>1</v>
      </c>
      <c r="P9195">
        <v>2012</v>
      </c>
      <c r="R9195" t="s">
        <v>26</v>
      </c>
      <c r="S9195" t="s">
        <v>31</v>
      </c>
    </row>
    <row r="9196" spans="1:19" x14ac:dyDescent="0.25">
      <c r="A9196" t="s">
        <v>312</v>
      </c>
      <c r="B9196" t="s">
        <v>8197</v>
      </c>
      <c r="C9196" t="s">
        <v>8198</v>
      </c>
      <c r="D9196" t="s">
        <v>8199</v>
      </c>
      <c r="E9196" t="s">
        <v>1961</v>
      </c>
      <c r="F9196" t="s">
        <v>57</v>
      </c>
      <c r="G9196">
        <v>46825</v>
      </c>
      <c r="H9196">
        <v>41.178272999999997</v>
      </c>
      <c r="I9196">
        <v>-85.099334999999996</v>
      </c>
      <c r="J9196" s="1" t="d">
        <v>2018-07-09</v>
      </c>
      <c r="K9196">
        <v>43114</v>
      </c>
      <c r="L9196" t="s">
        <v>30</v>
      </c>
      <c r="M9196" s="1" t="d">
        <v>2012-01-07</v>
      </c>
      <c r="N9196">
        <v>1</v>
      </c>
      <c r="O9196">
        <v>7</v>
      </c>
      <c r="P9196">
        <v>2012</v>
      </c>
      <c r="R9196" t="s">
        <v>26</v>
      </c>
      <c r="S9196" t="s">
        <v>31</v>
      </c>
    </row>
    <row r="9197" spans="1:19" x14ac:dyDescent="0.25">
      <c r="A9197" t="s">
        <v>312</v>
      </c>
      <c r="B9197" t="s">
        <v>8200</v>
      </c>
      <c r="C9197" t="s">
        <v>8201</v>
      </c>
      <c r="D9197" t="s">
        <v>8202</v>
      </c>
      <c r="E9197" t="s">
        <v>609</v>
      </c>
      <c r="F9197" t="s">
        <v>119</v>
      </c>
      <c r="G9197">
        <v>55448</v>
      </c>
      <c r="H9197">
        <v>45.183349999999997</v>
      </c>
      <c r="I9197">
        <v>-93.313275000000004</v>
      </c>
      <c r="J9197" s="1" t="d">
        <v>2019-03-07</v>
      </c>
      <c r="K9197">
        <v>43115</v>
      </c>
      <c r="L9197" t="s">
        <v>71</v>
      </c>
      <c r="M9197" s="1" t="d">
        <v>2012-01-10</v>
      </c>
      <c r="N9197">
        <v>1</v>
      </c>
      <c r="O9197">
        <v>10</v>
      </c>
      <c r="P9197">
        <v>2012</v>
      </c>
      <c r="R9197" t="s">
        <v>26</v>
      </c>
      <c r="S9197" t="s">
        <v>31</v>
      </c>
    </row>
    <row r="9198" spans="1:19" x14ac:dyDescent="0.25">
      <c r="A9198" t="s">
        <v>312</v>
      </c>
      <c r="B9198" t="s">
        <v>4835</v>
      </c>
      <c r="C9198" t="s">
        <v>8203</v>
      </c>
      <c r="E9198" t="s">
        <v>2537</v>
      </c>
      <c r="F9198" t="s">
        <v>37</v>
      </c>
      <c r="G9198">
        <v>78237</v>
      </c>
      <c r="H9198">
        <v>29.405667000000001</v>
      </c>
      <c r="I9198">
        <v>-98.575666999999996</v>
      </c>
      <c r="J9198" s="1" t="d">
        <v>2018-08-07</v>
      </c>
      <c r="K9198">
        <v>43118</v>
      </c>
      <c r="L9198" t="s">
        <v>30</v>
      </c>
      <c r="M9198" s="1" t="d">
        <v>2012-03-31</v>
      </c>
      <c r="N9198">
        <v>3</v>
      </c>
      <c r="O9198">
        <v>31</v>
      </c>
      <c r="P9198">
        <v>2012</v>
      </c>
      <c r="R9198" t="s">
        <v>26</v>
      </c>
      <c r="S9198" t="s">
        <v>31</v>
      </c>
    </row>
    <row r="9199" spans="1:19" x14ac:dyDescent="0.25">
      <c r="A9199" t="s">
        <v>338</v>
      </c>
      <c r="B9199" t="s">
        <v>8204</v>
      </c>
      <c r="C9199" t="s">
        <v>8205</v>
      </c>
      <c r="D9199" t="s">
        <v>8206</v>
      </c>
      <c r="E9199" t="s">
        <v>8207</v>
      </c>
      <c r="F9199" t="s">
        <v>202</v>
      </c>
      <c r="G9199">
        <v>33143</v>
      </c>
      <c r="H9199">
        <v>25.702188490000001</v>
      </c>
      <c r="I9199">
        <v>-80.293075560000005</v>
      </c>
      <c r="J9199" s="1" t="d">
        <v>2018-08-07</v>
      </c>
      <c r="K9199">
        <v>43136</v>
      </c>
      <c r="L9199" t="s">
        <v>30</v>
      </c>
      <c r="M9199" s="1" t="d">
        <v>2012-01-15</v>
      </c>
      <c r="N9199">
        <v>1</v>
      </c>
      <c r="O9199">
        <v>15</v>
      </c>
      <c r="P9199">
        <v>2012</v>
      </c>
      <c r="R9199" t="s">
        <v>26</v>
      </c>
      <c r="S9199" t="s">
        <v>27</v>
      </c>
    </row>
    <row r="9200" spans="1:19" x14ac:dyDescent="0.25">
      <c r="A9200" t="s">
        <v>338</v>
      </c>
      <c r="B9200" t="s">
        <v>8208</v>
      </c>
      <c r="C9200" t="s">
        <v>8209</v>
      </c>
      <c r="D9200" t="s">
        <v>8210</v>
      </c>
      <c r="E9200" t="s">
        <v>8211</v>
      </c>
      <c r="F9200" t="s">
        <v>496</v>
      </c>
      <c r="G9200">
        <v>48111</v>
      </c>
      <c r="H9200">
        <v>42.244351000000002</v>
      </c>
      <c r="I9200">
        <v>-83.444130999999999</v>
      </c>
      <c r="J9200" s="1" t="d">
        <v>2018-08-07</v>
      </c>
      <c r="K9200">
        <v>43248</v>
      </c>
      <c r="L9200" t="s">
        <v>30</v>
      </c>
      <c r="M9200" s="1" t="d">
        <v>2012-03-31</v>
      </c>
      <c r="N9200">
        <v>3</v>
      </c>
      <c r="O9200">
        <v>31</v>
      </c>
      <c r="P9200">
        <v>2012</v>
      </c>
      <c r="R9200" t="s">
        <v>26</v>
      </c>
      <c r="S9200" t="s">
        <v>31</v>
      </c>
    </row>
    <row r="9201" spans="1:19" x14ac:dyDescent="0.25">
      <c r="A9201" t="s">
        <v>338</v>
      </c>
      <c r="B9201" t="s">
        <v>8212</v>
      </c>
      <c r="C9201" t="s">
        <v>8213</v>
      </c>
      <c r="D9201" t="s">
        <v>8214</v>
      </c>
      <c r="E9201" t="s">
        <v>8215</v>
      </c>
      <c r="F9201" t="s">
        <v>496</v>
      </c>
      <c r="G9201">
        <v>48320</v>
      </c>
      <c r="H9201">
        <v>42.615653999999999</v>
      </c>
      <c r="I9201">
        <v>-83.324374000000006</v>
      </c>
      <c r="J9201" s="1" t="d">
        <v>2018-08-07</v>
      </c>
      <c r="K9201">
        <v>43249</v>
      </c>
      <c r="L9201" t="s">
        <v>30</v>
      </c>
      <c r="M9201" s="1" t="d">
        <v>2012-03-31</v>
      </c>
      <c r="N9201">
        <v>3</v>
      </c>
      <c r="O9201">
        <v>31</v>
      </c>
      <c r="P9201">
        <v>2012</v>
      </c>
      <c r="R9201" t="s">
        <v>26</v>
      </c>
      <c r="S9201" t="s">
        <v>27</v>
      </c>
    </row>
    <row r="9202" spans="1:19" x14ac:dyDescent="0.25">
      <c r="A9202" t="s">
        <v>338</v>
      </c>
      <c r="B9202" t="s">
        <v>8216</v>
      </c>
      <c r="C9202" t="s">
        <v>7378</v>
      </c>
      <c r="D9202" t="s">
        <v>8217</v>
      </c>
      <c r="E9202" t="s">
        <v>495</v>
      </c>
      <c r="F9202" t="s">
        <v>496</v>
      </c>
      <c r="G9202">
        <v>48226</v>
      </c>
      <c r="H9202">
        <v>42.335279</v>
      </c>
      <c r="I9202">
        <v>-83.057423999999997</v>
      </c>
      <c r="J9202" s="1" t="d">
        <v>2018-08-07</v>
      </c>
      <c r="K9202">
        <v>43250</v>
      </c>
      <c r="L9202" t="s">
        <v>30</v>
      </c>
      <c r="M9202" s="1" t="d">
        <v>2012-02-22</v>
      </c>
      <c r="N9202">
        <v>2</v>
      </c>
      <c r="O9202">
        <v>22</v>
      </c>
      <c r="P9202">
        <v>2012</v>
      </c>
      <c r="R9202" t="s">
        <v>26</v>
      </c>
      <c r="S9202" t="s">
        <v>27</v>
      </c>
    </row>
    <row r="9203" spans="1:19" x14ac:dyDescent="0.25">
      <c r="A9203" t="s">
        <v>338</v>
      </c>
      <c r="B9203" t="s">
        <v>8218</v>
      </c>
      <c r="C9203" t="s">
        <v>7378</v>
      </c>
      <c r="D9203" t="s">
        <v>8219</v>
      </c>
      <c r="E9203" t="s">
        <v>495</v>
      </c>
      <c r="F9203" t="s">
        <v>496</v>
      </c>
      <c r="G9203">
        <v>48226</v>
      </c>
      <c r="H9203">
        <v>42.334668000000001</v>
      </c>
      <c r="I9203">
        <v>-83.056126000000006</v>
      </c>
      <c r="J9203" s="1" t="d">
        <v>2018-08-07</v>
      </c>
      <c r="K9203">
        <v>43251</v>
      </c>
      <c r="L9203" t="s">
        <v>30</v>
      </c>
      <c r="M9203" s="1" t="d">
        <v>2012-04-06</v>
      </c>
      <c r="N9203">
        <v>4</v>
      </c>
      <c r="O9203">
        <v>6</v>
      </c>
      <c r="P9203">
        <v>2012</v>
      </c>
      <c r="R9203" t="s">
        <v>26</v>
      </c>
      <c r="S9203" t="s">
        <v>27</v>
      </c>
    </row>
    <row r="9204" spans="1:19" x14ac:dyDescent="0.25">
      <c r="A9204" t="s">
        <v>338</v>
      </c>
      <c r="B9204" t="s">
        <v>8220</v>
      </c>
      <c r="C9204" t="s">
        <v>7378</v>
      </c>
      <c r="D9204" t="s">
        <v>8221</v>
      </c>
      <c r="E9204" t="s">
        <v>495</v>
      </c>
      <c r="F9204" t="s">
        <v>496</v>
      </c>
      <c r="G9204">
        <v>48226</v>
      </c>
      <c r="H9204">
        <v>42.334232</v>
      </c>
      <c r="I9204">
        <v>-83.056600000000003</v>
      </c>
      <c r="J9204" s="1" t="d">
        <v>2018-08-07</v>
      </c>
      <c r="K9204">
        <v>43252</v>
      </c>
      <c r="L9204" t="s">
        <v>30</v>
      </c>
      <c r="M9204" s="1" t="d">
        <v>2012-05-08</v>
      </c>
      <c r="N9204">
        <v>5</v>
      </c>
      <c r="O9204">
        <v>8</v>
      </c>
      <c r="P9204">
        <v>2012</v>
      </c>
      <c r="R9204" t="s">
        <v>26</v>
      </c>
      <c r="S9204" t="s">
        <v>27</v>
      </c>
    </row>
    <row r="9205" spans="1:19" x14ac:dyDescent="0.25">
      <c r="A9205" t="s">
        <v>338</v>
      </c>
      <c r="B9205" t="s">
        <v>8222</v>
      </c>
      <c r="C9205" t="s">
        <v>8223</v>
      </c>
      <c r="D9205" t="s">
        <v>8224</v>
      </c>
      <c r="E9205" t="s">
        <v>495</v>
      </c>
      <c r="F9205" t="s">
        <v>496</v>
      </c>
      <c r="G9205">
        <v>48221</v>
      </c>
      <c r="H9205">
        <v>42.414230000000003</v>
      </c>
      <c r="I9205">
        <v>-83.136399999999995</v>
      </c>
      <c r="J9205" s="1" t="d">
        <v>2018-12-11</v>
      </c>
      <c r="K9205">
        <v>43253</v>
      </c>
      <c r="L9205" t="s">
        <v>30</v>
      </c>
      <c r="M9205" s="1" t="d">
        <v>2012-05-03</v>
      </c>
      <c r="N9205">
        <v>5</v>
      </c>
      <c r="O9205">
        <v>3</v>
      </c>
      <c r="P9205">
        <v>2012</v>
      </c>
      <c r="R9205" t="s">
        <v>26</v>
      </c>
      <c r="S9205" t="s">
        <v>31</v>
      </c>
    </row>
    <row r="9206" spans="1:19" x14ac:dyDescent="0.25">
      <c r="A9206" t="s">
        <v>338</v>
      </c>
      <c r="B9206" t="s">
        <v>8225</v>
      </c>
      <c r="C9206" t="s">
        <v>8226</v>
      </c>
      <c r="D9206" t="s">
        <v>8227</v>
      </c>
      <c r="E9206" t="s">
        <v>211</v>
      </c>
      <c r="F9206" t="s">
        <v>212</v>
      </c>
      <c r="G9206">
        <v>27606</v>
      </c>
      <c r="H9206">
        <v>35.782139999999998</v>
      </c>
      <c r="I9206">
        <v>-78.686400000000006</v>
      </c>
      <c r="J9206" s="1" t="d">
        <v>2018-12-11</v>
      </c>
      <c r="K9206">
        <v>43324</v>
      </c>
      <c r="L9206" t="s">
        <v>30</v>
      </c>
      <c r="M9206" s="1" t="d">
        <v>2012-02-20</v>
      </c>
      <c r="N9206">
        <v>2</v>
      </c>
      <c r="O9206">
        <v>20</v>
      </c>
      <c r="P9206">
        <v>2012</v>
      </c>
      <c r="R9206" t="s">
        <v>26</v>
      </c>
      <c r="S9206" t="s">
        <v>31</v>
      </c>
    </row>
    <row r="9207" spans="1:19" x14ac:dyDescent="0.25">
      <c r="A9207" t="s">
        <v>338</v>
      </c>
      <c r="B9207" t="s">
        <v>8228</v>
      </c>
      <c r="C9207" t="s">
        <v>8229</v>
      </c>
      <c r="D9207" t="s">
        <v>8230</v>
      </c>
      <c r="E9207" t="s">
        <v>3201</v>
      </c>
      <c r="F9207" t="s">
        <v>496</v>
      </c>
      <c r="G9207">
        <v>49686</v>
      </c>
      <c r="H9207">
        <v>44.763047999999998</v>
      </c>
      <c r="I9207">
        <v>-85.585341999999997</v>
      </c>
      <c r="J9207" s="1" t="d">
        <v>2018-06-05</v>
      </c>
      <c r="K9207">
        <v>43329</v>
      </c>
      <c r="L9207" t="s">
        <v>30</v>
      </c>
      <c r="M9207" s="1" t="d">
        <v>2012-02-01</v>
      </c>
      <c r="N9207">
        <v>2</v>
      </c>
      <c r="O9207">
        <v>1</v>
      </c>
      <c r="P9207">
        <v>2012</v>
      </c>
      <c r="R9207" t="s">
        <v>26</v>
      </c>
      <c r="S9207" t="s">
        <v>31</v>
      </c>
    </row>
    <row r="9208" spans="1:19" x14ac:dyDescent="0.25">
      <c r="A9208" t="s">
        <v>19</v>
      </c>
      <c r="B9208" t="s">
        <v>8231</v>
      </c>
      <c r="C9208" t="s">
        <v>8232</v>
      </c>
      <c r="D9208" t="s">
        <v>8233</v>
      </c>
      <c r="E9208" t="s">
        <v>6715</v>
      </c>
      <c r="F9208" t="s">
        <v>143</v>
      </c>
      <c r="G9208">
        <v>73096</v>
      </c>
      <c r="H9208">
        <v>35.539228999999999</v>
      </c>
      <c r="I9208">
        <v>-98.659654000000003</v>
      </c>
      <c r="J9208" s="1" t="d">
        <v>2018-10-04</v>
      </c>
      <c r="K9208">
        <v>43353</v>
      </c>
      <c r="L9208" t="s">
        <v>30</v>
      </c>
      <c r="M9208" s="1" t="d">
        <v>2012-01-18</v>
      </c>
      <c r="N9208">
        <v>1</v>
      </c>
      <c r="O9208">
        <v>18</v>
      </c>
      <c r="P9208">
        <v>2012</v>
      </c>
      <c r="Q9208" t="s">
        <v>35</v>
      </c>
      <c r="R9208" t="s">
        <v>26</v>
      </c>
      <c r="S9208" t="s">
        <v>31</v>
      </c>
    </row>
    <row r="9209" spans="1:19" x14ac:dyDescent="0.25">
      <c r="A9209" t="s">
        <v>338</v>
      </c>
      <c r="B9209" t="s">
        <v>8234</v>
      </c>
      <c r="C9209" t="s">
        <v>8235</v>
      </c>
      <c r="D9209" t="s">
        <v>8236</v>
      </c>
      <c r="E9209" t="s">
        <v>8237</v>
      </c>
      <c r="F9209" t="s">
        <v>373</v>
      </c>
      <c r="G9209">
        <v>60176</v>
      </c>
      <c r="H9209">
        <v>41.955233</v>
      </c>
      <c r="I9209">
        <v>-87.865268</v>
      </c>
      <c r="J9209" s="1" t="d">
        <v>2018-10-04</v>
      </c>
      <c r="K9209">
        <v>43358</v>
      </c>
      <c r="L9209" t="s">
        <v>30</v>
      </c>
      <c r="M9209" s="1" t="d">
        <v>2012-02-01</v>
      </c>
      <c r="N9209">
        <v>2</v>
      </c>
      <c r="O9209">
        <v>1</v>
      </c>
      <c r="P9209">
        <v>2012</v>
      </c>
      <c r="R9209" t="s">
        <v>26</v>
      </c>
      <c r="S9209" t="s">
        <v>31</v>
      </c>
    </row>
    <row r="9210" spans="1:19" x14ac:dyDescent="0.25">
      <c r="A9210" t="s">
        <v>338</v>
      </c>
      <c r="B9210" t="s">
        <v>8238</v>
      </c>
      <c r="C9210" t="s">
        <v>8239</v>
      </c>
      <c r="D9210" t="s">
        <v>8240</v>
      </c>
      <c r="E9210" t="s">
        <v>4567</v>
      </c>
      <c r="F9210" t="s">
        <v>212</v>
      </c>
      <c r="G9210">
        <v>27330</v>
      </c>
      <c r="H9210">
        <v>35.494160000000001</v>
      </c>
      <c r="I9210">
        <v>-79.180591000000007</v>
      </c>
      <c r="J9210" s="1" t="d">
        <v>2019-02-06</v>
      </c>
      <c r="K9210">
        <v>43363</v>
      </c>
      <c r="L9210" t="s">
        <v>103</v>
      </c>
      <c r="M9210" s="1" t="d">
        <v>2012-02-03</v>
      </c>
      <c r="N9210">
        <v>2</v>
      </c>
      <c r="O9210">
        <v>3</v>
      </c>
      <c r="P9210">
        <v>2012</v>
      </c>
      <c r="R9210" t="s">
        <v>26</v>
      </c>
      <c r="S9210" t="s">
        <v>31</v>
      </c>
    </row>
    <row r="9211" spans="1:19" x14ac:dyDescent="0.25">
      <c r="A9211" t="s">
        <v>338</v>
      </c>
      <c r="B9211" t="s">
        <v>8246</v>
      </c>
      <c r="C9211" t="s">
        <v>8247</v>
      </c>
      <c r="E9211" t="s">
        <v>1612</v>
      </c>
      <c r="F9211" t="s">
        <v>208</v>
      </c>
      <c r="G9211">
        <v>29201</v>
      </c>
      <c r="H9211">
        <v>34.004883</v>
      </c>
      <c r="I9211">
        <v>-81.032931000000005</v>
      </c>
      <c r="J9211" s="1" t="d">
        <v>2018-05-03</v>
      </c>
      <c r="K9211">
        <v>43458</v>
      </c>
      <c r="L9211" t="s">
        <v>30</v>
      </c>
      <c r="M9211" s="1" t="d">
        <v>2012-02-01</v>
      </c>
      <c r="N9211">
        <v>2</v>
      </c>
      <c r="O9211">
        <v>1</v>
      </c>
      <c r="P9211">
        <v>2012</v>
      </c>
      <c r="R9211" t="s">
        <v>26</v>
      </c>
      <c r="S9211" t="s">
        <v>31</v>
      </c>
    </row>
    <row r="9212" spans="1:19" x14ac:dyDescent="0.25">
      <c r="A9212" t="s">
        <v>338</v>
      </c>
      <c r="B9212" t="s">
        <v>8248</v>
      </c>
      <c r="C9212" t="s">
        <v>8249</v>
      </c>
      <c r="E9212" t="s">
        <v>1612</v>
      </c>
      <c r="F9212" t="s">
        <v>208</v>
      </c>
      <c r="G9212">
        <v>29201</v>
      </c>
      <c r="H9212">
        <v>34.002107000000002</v>
      </c>
      <c r="I9212">
        <v>-81.035725999999997</v>
      </c>
      <c r="J9212" s="1" t="d">
        <v>2018-05-03</v>
      </c>
      <c r="K9212">
        <v>43459</v>
      </c>
      <c r="L9212" t="s">
        <v>30</v>
      </c>
      <c r="M9212" s="1" t="d">
        <v>2012-02-01</v>
      </c>
      <c r="N9212">
        <v>2</v>
      </c>
      <c r="O9212">
        <v>1</v>
      </c>
      <c r="P9212">
        <v>2012</v>
      </c>
      <c r="R9212" t="s">
        <v>26</v>
      </c>
      <c r="S9212" t="s">
        <v>31</v>
      </c>
    </row>
    <row r="9213" spans="1:19" x14ac:dyDescent="0.25">
      <c r="A9213" t="s">
        <v>338</v>
      </c>
      <c r="B9213" t="s">
        <v>8255</v>
      </c>
      <c r="C9213" t="s">
        <v>8256</v>
      </c>
      <c r="D9213" t="s">
        <v>8257</v>
      </c>
      <c r="E9213" t="s">
        <v>178</v>
      </c>
      <c r="F9213" t="s">
        <v>170</v>
      </c>
      <c r="G9213">
        <v>94129</v>
      </c>
      <c r="H9213">
        <v>37.805726</v>
      </c>
      <c r="I9213">
        <v>-122.449579</v>
      </c>
      <c r="J9213" s="1" t="d">
        <v>2018-06-05</v>
      </c>
      <c r="K9213">
        <v>43526</v>
      </c>
      <c r="L9213" t="s">
        <v>30</v>
      </c>
      <c r="M9213" s="1" t="d">
        <v>2012-02-15</v>
      </c>
      <c r="N9213">
        <v>2</v>
      </c>
      <c r="O9213">
        <v>15</v>
      </c>
      <c r="P9213">
        <v>2012</v>
      </c>
      <c r="R9213" t="s">
        <v>26</v>
      </c>
      <c r="S9213" t="s">
        <v>31</v>
      </c>
    </row>
    <row r="9214" spans="1:19" x14ac:dyDescent="0.25">
      <c r="A9214" t="s">
        <v>338</v>
      </c>
      <c r="B9214" t="s">
        <v>8258</v>
      </c>
      <c r="C9214" t="s">
        <v>8259</v>
      </c>
      <c r="E9214" t="s">
        <v>2368</v>
      </c>
      <c r="F9214" t="s">
        <v>202</v>
      </c>
      <c r="G9214">
        <v>33610</v>
      </c>
      <c r="H9214">
        <v>27.988197</v>
      </c>
      <c r="I9214">
        <v>-82.392163999999994</v>
      </c>
      <c r="J9214" s="1" t="d">
        <v>2018-08-07</v>
      </c>
      <c r="K9214">
        <v>43551</v>
      </c>
      <c r="L9214" t="s">
        <v>30</v>
      </c>
      <c r="M9214" s="1" t="d">
        <v>2012-03-06</v>
      </c>
      <c r="N9214">
        <v>3</v>
      </c>
      <c r="O9214">
        <v>6</v>
      </c>
      <c r="P9214">
        <v>2012</v>
      </c>
      <c r="R9214" t="s">
        <v>26</v>
      </c>
      <c r="S9214" t="s">
        <v>31</v>
      </c>
    </row>
    <row r="9215" spans="1:19" x14ac:dyDescent="0.25">
      <c r="A9215" t="s">
        <v>312</v>
      </c>
      <c r="B9215" t="s">
        <v>8260</v>
      </c>
      <c r="C9215" t="s">
        <v>8261</v>
      </c>
      <c r="E9215" t="s">
        <v>193</v>
      </c>
      <c r="F9215" t="s">
        <v>170</v>
      </c>
      <c r="G9215">
        <v>95838</v>
      </c>
      <c r="H9215">
        <v>38.632294000000002</v>
      </c>
      <c r="I9215">
        <v>-121.430328</v>
      </c>
      <c r="J9215" s="1" t="d">
        <v>2018-05-03</v>
      </c>
      <c r="K9215">
        <v>43555</v>
      </c>
      <c r="L9215" t="s">
        <v>30</v>
      </c>
      <c r="M9215" s="1" t="d">
        <v>2012-01-11</v>
      </c>
      <c r="N9215">
        <v>1</v>
      </c>
      <c r="O9215">
        <v>11</v>
      </c>
      <c r="P9215">
        <v>2012</v>
      </c>
      <c r="R9215" t="s">
        <v>26</v>
      </c>
      <c r="S9215" t="s">
        <v>27</v>
      </c>
    </row>
    <row r="9216" spans="1:19" x14ac:dyDescent="0.25">
      <c r="A9216" t="s">
        <v>338</v>
      </c>
      <c r="B9216" t="s">
        <v>8265</v>
      </c>
      <c r="C9216" t="s">
        <v>8266</v>
      </c>
      <c r="E9216" t="s">
        <v>757</v>
      </c>
      <c r="F9216" t="s">
        <v>202</v>
      </c>
      <c r="G9216">
        <v>33128</v>
      </c>
      <c r="H9216">
        <v>25.775200000000002</v>
      </c>
      <c r="I9216">
        <v>-80.198071999999996</v>
      </c>
      <c r="J9216" s="1" t="d">
        <v>2018-11-08</v>
      </c>
      <c r="K9216">
        <v>43615</v>
      </c>
      <c r="L9216" t="s">
        <v>30</v>
      </c>
      <c r="M9216" s="1" t="d">
        <v>2012-03-01</v>
      </c>
      <c r="N9216">
        <v>3</v>
      </c>
      <c r="O9216">
        <v>1</v>
      </c>
      <c r="P9216">
        <v>2012</v>
      </c>
      <c r="R9216" t="s">
        <v>26</v>
      </c>
      <c r="S9216" t="s">
        <v>27</v>
      </c>
    </row>
    <row r="9217" spans="1:19" x14ac:dyDescent="0.25">
      <c r="A9217" t="s">
        <v>338</v>
      </c>
      <c r="B9217" t="s">
        <v>8267</v>
      </c>
      <c r="C9217" t="s">
        <v>8268</v>
      </c>
      <c r="E9217" t="s">
        <v>8269</v>
      </c>
      <c r="F9217" t="s">
        <v>67</v>
      </c>
      <c r="G9217">
        <v>6269</v>
      </c>
      <c r="H9217">
        <v>41.811816999999998</v>
      </c>
      <c r="I9217">
        <v>-72.261825000000002</v>
      </c>
      <c r="J9217" s="1" t="d">
        <v>2018-05-03</v>
      </c>
      <c r="K9217">
        <v>43616</v>
      </c>
      <c r="L9217" t="s">
        <v>30</v>
      </c>
      <c r="M9217" s="1" t="d">
        <v>2012-03-01</v>
      </c>
      <c r="N9217">
        <v>3</v>
      </c>
      <c r="O9217">
        <v>1</v>
      </c>
      <c r="P9217">
        <v>2012</v>
      </c>
      <c r="R9217" t="s">
        <v>26</v>
      </c>
      <c r="S9217" t="s">
        <v>31</v>
      </c>
    </row>
    <row r="9218" spans="1:19" x14ac:dyDescent="0.25">
      <c r="A9218" t="s">
        <v>19</v>
      </c>
      <c r="B9218" t="s">
        <v>4379</v>
      </c>
      <c r="C9218" t="s">
        <v>8275</v>
      </c>
      <c r="E9218" t="s">
        <v>8276</v>
      </c>
      <c r="F9218" t="s">
        <v>25</v>
      </c>
      <c r="G9218">
        <v>21226</v>
      </c>
      <c r="H9218">
        <v>39.231107999999999</v>
      </c>
      <c r="I9218">
        <v>-76.574574999999996</v>
      </c>
      <c r="J9218" s="1" t="d">
        <v>2018-06-05</v>
      </c>
      <c r="K9218">
        <v>43630</v>
      </c>
      <c r="L9218" t="s">
        <v>30</v>
      </c>
      <c r="M9218" s="1" t="d">
        <v>2012-05-01</v>
      </c>
      <c r="N9218">
        <v>5</v>
      </c>
      <c r="O9218">
        <v>1</v>
      </c>
      <c r="P9218">
        <v>2012</v>
      </c>
      <c r="Q9218" t="s">
        <v>35</v>
      </c>
      <c r="R9218" t="s">
        <v>26</v>
      </c>
      <c r="S9218" t="s">
        <v>31</v>
      </c>
    </row>
    <row r="9219" spans="1:19" x14ac:dyDescent="0.25">
      <c r="A9219" t="s">
        <v>19</v>
      </c>
      <c r="B9219" t="s">
        <v>4379</v>
      </c>
      <c r="C9219" t="s">
        <v>8277</v>
      </c>
      <c r="E9219" t="s">
        <v>1877</v>
      </c>
      <c r="F9219" t="s">
        <v>119</v>
      </c>
      <c r="G9219">
        <v>55449</v>
      </c>
      <c r="H9219">
        <v>45.152388000000002</v>
      </c>
      <c r="I9219">
        <v>-93.186273999999997</v>
      </c>
      <c r="J9219" s="1" t="d">
        <v>2018-06-05</v>
      </c>
      <c r="K9219">
        <v>43633</v>
      </c>
      <c r="L9219" t="s">
        <v>30</v>
      </c>
      <c r="M9219" s="1" t="d">
        <v>2012-05-10</v>
      </c>
      <c r="N9219">
        <v>5</v>
      </c>
      <c r="O9219">
        <v>10</v>
      </c>
      <c r="P9219">
        <v>2012</v>
      </c>
      <c r="Q9219" t="s">
        <v>35</v>
      </c>
      <c r="R9219" t="s">
        <v>26</v>
      </c>
      <c r="S9219" t="s">
        <v>31</v>
      </c>
    </row>
    <row r="9220" spans="1:19" x14ac:dyDescent="0.25">
      <c r="A9220" t="s">
        <v>19</v>
      </c>
      <c r="B9220" t="s">
        <v>8292</v>
      </c>
      <c r="C9220" t="s">
        <v>8293</v>
      </c>
      <c r="D9220" t="s">
        <v>8294</v>
      </c>
      <c r="E9220" t="s">
        <v>435</v>
      </c>
      <c r="F9220" t="s">
        <v>143</v>
      </c>
      <c r="G9220">
        <v>73069</v>
      </c>
      <c r="H9220">
        <v>35.246921999999998</v>
      </c>
      <c r="I9220">
        <v>-97.461247</v>
      </c>
      <c r="J9220" s="1" t="d">
        <v>2018-09-10</v>
      </c>
      <c r="K9220">
        <v>43651</v>
      </c>
      <c r="L9220" t="s">
        <v>30</v>
      </c>
      <c r="M9220" s="1" t="d">
        <v>2012-01-09</v>
      </c>
      <c r="N9220">
        <v>1</v>
      </c>
      <c r="O9220">
        <v>9</v>
      </c>
      <c r="P9220">
        <v>2012</v>
      </c>
      <c r="Q9220" t="s">
        <v>35</v>
      </c>
      <c r="R9220" t="s">
        <v>26</v>
      </c>
      <c r="S9220" t="s">
        <v>31</v>
      </c>
    </row>
    <row r="9221" spans="1:19" x14ac:dyDescent="0.25">
      <c r="A9221" t="s">
        <v>19</v>
      </c>
      <c r="B9221" t="s">
        <v>4379</v>
      </c>
      <c r="C9221" t="s">
        <v>8302</v>
      </c>
      <c r="E9221" t="s">
        <v>2534</v>
      </c>
      <c r="F9221" t="s">
        <v>37</v>
      </c>
      <c r="G9221">
        <v>77301</v>
      </c>
      <c r="H9221">
        <v>30.337826</v>
      </c>
      <c r="I9221">
        <v>-95.412460999999993</v>
      </c>
      <c r="J9221" s="1" t="d">
        <v>2018-06-05</v>
      </c>
      <c r="K9221">
        <v>43670</v>
      </c>
      <c r="L9221" t="s">
        <v>30</v>
      </c>
      <c r="M9221" s="1" t="d">
        <v>2012-05-15</v>
      </c>
      <c r="N9221">
        <v>5</v>
      </c>
      <c r="O9221">
        <v>15</v>
      </c>
      <c r="P9221">
        <v>2012</v>
      </c>
      <c r="Q9221" t="s">
        <v>35</v>
      </c>
      <c r="R9221" t="s">
        <v>26</v>
      </c>
      <c r="S9221" t="s">
        <v>31</v>
      </c>
    </row>
    <row r="9222" spans="1:19" x14ac:dyDescent="0.25">
      <c r="A9222" t="s">
        <v>19</v>
      </c>
      <c r="B9222" t="s">
        <v>7556</v>
      </c>
      <c r="C9222" t="s">
        <v>8314</v>
      </c>
      <c r="E9222" t="s">
        <v>107</v>
      </c>
      <c r="F9222" t="s">
        <v>101</v>
      </c>
      <c r="G9222">
        <v>84088</v>
      </c>
      <c r="H9222">
        <v>40.594459000000001</v>
      </c>
      <c r="I9222">
        <v>-111.986429</v>
      </c>
      <c r="J9222" s="1" t="d">
        <v>2018-06-05</v>
      </c>
      <c r="K9222">
        <v>43686</v>
      </c>
      <c r="L9222" t="s">
        <v>8315</v>
      </c>
      <c r="M9222" s="1" t="d">
        <v>2012-04-04</v>
      </c>
      <c r="N9222">
        <v>4</v>
      </c>
      <c r="O9222">
        <v>4</v>
      </c>
      <c r="P9222">
        <v>2012</v>
      </c>
      <c r="Q9222" t="s">
        <v>35</v>
      </c>
      <c r="R9222" t="s">
        <v>26</v>
      </c>
      <c r="S9222" t="s">
        <v>31</v>
      </c>
    </row>
    <row r="9223" spans="1:19" x14ac:dyDescent="0.25">
      <c r="A9223" t="s">
        <v>19</v>
      </c>
      <c r="B9223" t="s">
        <v>8325</v>
      </c>
      <c r="C9223" t="s">
        <v>8326</v>
      </c>
      <c r="D9223" t="s">
        <v>8327</v>
      </c>
      <c r="E9223" t="s">
        <v>8328</v>
      </c>
      <c r="F9223" t="s">
        <v>29</v>
      </c>
      <c r="G9223">
        <v>30341</v>
      </c>
      <c r="H9223">
        <v>33.873935000000003</v>
      </c>
      <c r="I9223">
        <v>-84.297481000000005</v>
      </c>
      <c r="J9223" s="1" t="d">
        <v>2019-03-07</v>
      </c>
      <c r="K9223">
        <v>43705</v>
      </c>
      <c r="L9223" t="s">
        <v>71</v>
      </c>
      <c r="M9223" s="1" t="d">
        <v>2012-09-20</v>
      </c>
      <c r="N9223">
        <v>9</v>
      </c>
      <c r="O9223">
        <v>20</v>
      </c>
      <c r="P9223">
        <v>2012</v>
      </c>
      <c r="Q9223" t="s">
        <v>35</v>
      </c>
      <c r="R9223" t="s">
        <v>26</v>
      </c>
      <c r="S9223" t="s">
        <v>31</v>
      </c>
    </row>
    <row r="9224" spans="1:19" x14ac:dyDescent="0.25">
      <c r="A9224" t="s">
        <v>19</v>
      </c>
      <c r="B9224" t="s">
        <v>7556</v>
      </c>
      <c r="C9224" t="s">
        <v>8333</v>
      </c>
      <c r="E9224" t="s">
        <v>8334</v>
      </c>
      <c r="F9224" t="s">
        <v>373</v>
      </c>
      <c r="G9224">
        <v>60804</v>
      </c>
      <c r="H9224">
        <v>41.822729000000002</v>
      </c>
      <c r="I9224">
        <v>-87.749999000000003</v>
      </c>
      <c r="J9224" s="1" t="d">
        <v>2018-06-05</v>
      </c>
      <c r="K9224">
        <v>43713</v>
      </c>
      <c r="L9224" t="s">
        <v>8335</v>
      </c>
      <c r="M9224" s="1" t="d">
        <v>2012-04-15</v>
      </c>
      <c r="N9224">
        <v>4</v>
      </c>
      <c r="O9224">
        <v>15</v>
      </c>
      <c r="P9224">
        <v>2012</v>
      </c>
      <c r="Q9224" t="s">
        <v>35</v>
      </c>
      <c r="R9224" t="s">
        <v>26</v>
      </c>
      <c r="S9224" t="s">
        <v>31</v>
      </c>
    </row>
    <row r="9225" spans="1:19" x14ac:dyDescent="0.25">
      <c r="A9225" t="s">
        <v>370</v>
      </c>
      <c r="B9225" t="s">
        <v>8346</v>
      </c>
      <c r="C9225" t="s">
        <v>8347</v>
      </c>
      <c r="E9225" t="s">
        <v>259</v>
      </c>
      <c r="F9225" t="s">
        <v>260</v>
      </c>
      <c r="G9225">
        <v>85043</v>
      </c>
      <c r="H9225">
        <v>33.460974</v>
      </c>
      <c r="I9225">
        <v>-112.205681</v>
      </c>
      <c r="J9225" s="1" t="d">
        <v>2018-09-10</v>
      </c>
      <c r="K9225">
        <v>43722</v>
      </c>
      <c r="L9225" t="s">
        <v>30</v>
      </c>
      <c r="M9225" s="1" t="d">
        <v>2012-12-15</v>
      </c>
      <c r="N9225">
        <v>12</v>
      </c>
      <c r="O9225">
        <v>15</v>
      </c>
      <c r="P9225">
        <v>2012</v>
      </c>
      <c r="Q9225" t="s">
        <v>35</v>
      </c>
      <c r="R9225" t="s">
        <v>26</v>
      </c>
      <c r="S9225" t="s">
        <v>31</v>
      </c>
    </row>
    <row r="9226" spans="1:19" x14ac:dyDescent="0.25">
      <c r="A9226" t="s">
        <v>19</v>
      </c>
      <c r="B9226" t="s">
        <v>7556</v>
      </c>
      <c r="C9226" t="s">
        <v>8348</v>
      </c>
      <c r="E9226" t="s">
        <v>6895</v>
      </c>
      <c r="F9226" t="s">
        <v>260</v>
      </c>
      <c r="G9226">
        <v>85212</v>
      </c>
      <c r="H9226">
        <v>33.342022999999998</v>
      </c>
      <c r="I9226">
        <v>-111.66390800000001</v>
      </c>
      <c r="J9226" s="1" t="d">
        <v>2018-06-05</v>
      </c>
      <c r="K9226">
        <v>43723</v>
      </c>
      <c r="L9226" t="s">
        <v>8349</v>
      </c>
      <c r="M9226" s="1" t="d">
        <v>2012-06-18</v>
      </c>
      <c r="N9226">
        <v>6</v>
      </c>
      <c r="O9226">
        <v>18</v>
      </c>
      <c r="P9226">
        <v>2012</v>
      </c>
      <c r="Q9226" t="s">
        <v>35</v>
      </c>
      <c r="R9226" t="s">
        <v>26</v>
      </c>
      <c r="S9226" t="s">
        <v>31</v>
      </c>
    </row>
    <row r="9227" spans="1:19" x14ac:dyDescent="0.25">
      <c r="A9227" t="s">
        <v>312</v>
      </c>
      <c r="B9227" t="s">
        <v>8358</v>
      </c>
      <c r="C9227" t="s">
        <v>8359</v>
      </c>
      <c r="E9227" t="s">
        <v>8360</v>
      </c>
      <c r="F9227" t="s">
        <v>119</v>
      </c>
      <c r="G9227">
        <v>55309</v>
      </c>
      <c r="H9227">
        <v>45.332873999999997</v>
      </c>
      <c r="I9227">
        <v>-93.746277000000006</v>
      </c>
      <c r="J9227" s="1" t="d">
        <v>2019-03-07</v>
      </c>
      <c r="K9227">
        <v>43731</v>
      </c>
      <c r="L9227" t="s">
        <v>71</v>
      </c>
      <c r="M9227" s="1" t="d">
        <v>2012-02-15</v>
      </c>
      <c r="N9227">
        <v>2</v>
      </c>
      <c r="O9227">
        <v>15</v>
      </c>
      <c r="P9227">
        <v>2012</v>
      </c>
      <c r="R9227" t="s">
        <v>26</v>
      </c>
      <c r="S9227" t="s">
        <v>31</v>
      </c>
    </row>
    <row r="9228" spans="1:19" x14ac:dyDescent="0.25">
      <c r="A9228" t="s">
        <v>312</v>
      </c>
      <c r="B9228" t="s">
        <v>8361</v>
      </c>
      <c r="C9228" t="s">
        <v>8362</v>
      </c>
      <c r="D9228" t="s">
        <v>8363</v>
      </c>
      <c r="E9228" t="s">
        <v>8364</v>
      </c>
      <c r="F9228" t="s">
        <v>119</v>
      </c>
      <c r="G9228">
        <v>56560</v>
      </c>
      <c r="H9228">
        <v>46.847805999999999</v>
      </c>
      <c r="I9228">
        <v>-96.738671999999994</v>
      </c>
      <c r="J9228" s="1" t="d">
        <v>2019-03-07</v>
      </c>
      <c r="K9228">
        <v>43732</v>
      </c>
      <c r="L9228" t="s">
        <v>71</v>
      </c>
      <c r="M9228" s="1" t="d">
        <v>2012-02-15</v>
      </c>
      <c r="N9228">
        <v>2</v>
      </c>
      <c r="O9228">
        <v>15</v>
      </c>
      <c r="P9228">
        <v>2012</v>
      </c>
      <c r="R9228" t="s">
        <v>26</v>
      </c>
      <c r="S9228" t="s">
        <v>31</v>
      </c>
    </row>
    <row r="9229" spans="1:19" x14ac:dyDescent="0.25">
      <c r="A9229" t="s">
        <v>338</v>
      </c>
      <c r="B9229" t="s">
        <v>7962</v>
      </c>
      <c r="C9229" t="s">
        <v>8377</v>
      </c>
      <c r="E9229" t="s">
        <v>8378</v>
      </c>
      <c r="F9229" t="s">
        <v>37</v>
      </c>
      <c r="G9229">
        <v>75019</v>
      </c>
      <c r="H9229">
        <v>32.946170000000002</v>
      </c>
      <c r="I9229">
        <v>-97.0197</v>
      </c>
      <c r="J9229" s="1" t="d">
        <v>2018-08-07</v>
      </c>
      <c r="K9229">
        <v>43769</v>
      </c>
      <c r="L9229" t="s">
        <v>30</v>
      </c>
      <c r="M9229" s="1" t="d">
        <v>2012-01-01</v>
      </c>
      <c r="N9229">
        <v>1</v>
      </c>
      <c r="O9229">
        <v>1</v>
      </c>
      <c r="P9229">
        <v>2012</v>
      </c>
      <c r="R9229" t="s">
        <v>26</v>
      </c>
      <c r="S9229" t="s">
        <v>31</v>
      </c>
    </row>
    <row r="9230" spans="1:19" x14ac:dyDescent="0.25">
      <c r="A9230" t="s">
        <v>338</v>
      </c>
      <c r="B9230" t="s">
        <v>8406</v>
      </c>
      <c r="C9230" t="s">
        <v>8407</v>
      </c>
      <c r="E9230" t="s">
        <v>211</v>
      </c>
      <c r="F9230" t="s">
        <v>212</v>
      </c>
      <c r="G9230">
        <v>27606</v>
      </c>
      <c r="H9230">
        <v>35.784036999999998</v>
      </c>
      <c r="I9230">
        <v>-78.684667000000005</v>
      </c>
      <c r="J9230" s="1" t="d">
        <v>2018-12-11</v>
      </c>
      <c r="K9230">
        <v>43880</v>
      </c>
      <c r="L9230" t="s">
        <v>30</v>
      </c>
      <c r="M9230" s="1" t="d">
        <v>2012-02-01</v>
      </c>
      <c r="N9230">
        <v>2</v>
      </c>
      <c r="O9230">
        <v>1</v>
      </c>
      <c r="P9230">
        <v>2012</v>
      </c>
      <c r="R9230" t="s">
        <v>26</v>
      </c>
      <c r="S9230" t="s">
        <v>31</v>
      </c>
    </row>
    <row r="9231" spans="1:19" x14ac:dyDescent="0.25">
      <c r="A9231" t="s">
        <v>338</v>
      </c>
      <c r="B9231" t="s">
        <v>8410</v>
      </c>
      <c r="C9231" t="s">
        <v>8411</v>
      </c>
      <c r="D9231" t="s">
        <v>8412</v>
      </c>
      <c r="E9231" t="s">
        <v>530</v>
      </c>
      <c r="F9231" t="s">
        <v>202</v>
      </c>
      <c r="G9231">
        <v>33458</v>
      </c>
      <c r="H9231">
        <v>26.892151999999999</v>
      </c>
      <c r="I9231">
        <v>-80.102667999999994</v>
      </c>
      <c r="J9231" s="1" t="d">
        <v>2018-08-07</v>
      </c>
      <c r="K9231">
        <v>43971</v>
      </c>
      <c r="L9231" t="s">
        <v>30</v>
      </c>
      <c r="M9231" s="1" t="d">
        <v>2012-02-15</v>
      </c>
      <c r="N9231">
        <v>2</v>
      </c>
      <c r="O9231">
        <v>15</v>
      </c>
      <c r="P9231">
        <v>2012</v>
      </c>
      <c r="R9231" t="s">
        <v>26</v>
      </c>
      <c r="S9231" t="s">
        <v>31</v>
      </c>
    </row>
    <row r="9232" spans="1:19" x14ac:dyDescent="0.25">
      <c r="A9232" t="s">
        <v>338</v>
      </c>
      <c r="B9232" t="s">
        <v>8497</v>
      </c>
      <c r="C9232" t="s">
        <v>8498</v>
      </c>
      <c r="D9232" t="s">
        <v>8499</v>
      </c>
      <c r="E9232" t="s">
        <v>1021</v>
      </c>
      <c r="F9232" t="s">
        <v>496</v>
      </c>
      <c r="G9232">
        <v>48104</v>
      </c>
      <c r="H9232">
        <v>42.282617000000002</v>
      </c>
      <c r="I9232">
        <v>-83.749329000000003</v>
      </c>
      <c r="J9232" s="1" t="d">
        <v>2018-12-11</v>
      </c>
      <c r="K9232">
        <v>44282</v>
      </c>
      <c r="L9232" t="s">
        <v>8500</v>
      </c>
      <c r="M9232" s="1" t="d">
        <v>2012-07-01</v>
      </c>
      <c r="N9232">
        <v>7</v>
      </c>
      <c r="O9232">
        <v>1</v>
      </c>
      <c r="P9232">
        <v>2012</v>
      </c>
      <c r="R9232" t="s">
        <v>26</v>
      </c>
      <c r="S9232" t="s">
        <v>31</v>
      </c>
    </row>
    <row r="9233" spans="1:19" x14ac:dyDescent="0.25">
      <c r="A9233" t="s">
        <v>338</v>
      </c>
      <c r="B9233" t="s">
        <v>8501</v>
      </c>
      <c r="C9233" t="s">
        <v>8502</v>
      </c>
      <c r="D9233" t="s">
        <v>8503</v>
      </c>
      <c r="E9233" t="s">
        <v>1021</v>
      </c>
      <c r="F9233" t="s">
        <v>496</v>
      </c>
      <c r="G9233">
        <v>48104</v>
      </c>
      <c r="H9233">
        <v>42.283504000000001</v>
      </c>
      <c r="I9233">
        <v>-83.747495999999998</v>
      </c>
      <c r="J9233" s="1" t="d">
        <v>2018-12-11</v>
      </c>
      <c r="K9233">
        <v>44283</v>
      </c>
      <c r="L9233" t="s">
        <v>8504</v>
      </c>
      <c r="M9233" s="1" t="d">
        <v>2012-03-08</v>
      </c>
      <c r="N9233">
        <v>3</v>
      </c>
      <c r="O9233">
        <v>8</v>
      </c>
      <c r="P9233">
        <v>2012</v>
      </c>
      <c r="R9233" t="s">
        <v>26</v>
      </c>
      <c r="S9233" t="s">
        <v>31</v>
      </c>
    </row>
    <row r="9234" spans="1:19" x14ac:dyDescent="0.25">
      <c r="A9234" t="s">
        <v>338</v>
      </c>
      <c r="B9234" t="s">
        <v>8505</v>
      </c>
      <c r="C9234" t="s">
        <v>8506</v>
      </c>
      <c r="D9234" t="s">
        <v>8507</v>
      </c>
      <c r="E9234" t="s">
        <v>1021</v>
      </c>
      <c r="F9234" t="s">
        <v>496</v>
      </c>
      <c r="G9234">
        <v>48104</v>
      </c>
      <c r="H9234">
        <v>42.274044000000004</v>
      </c>
      <c r="I9234">
        <v>-83.733542</v>
      </c>
      <c r="J9234" s="1" t="d">
        <v>2018-12-11</v>
      </c>
      <c r="K9234">
        <v>44284</v>
      </c>
      <c r="L9234" t="s">
        <v>8508</v>
      </c>
      <c r="M9234" s="1" t="d">
        <v>2012-07-01</v>
      </c>
      <c r="N9234">
        <v>7</v>
      </c>
      <c r="O9234">
        <v>1</v>
      </c>
      <c r="P9234">
        <v>2012</v>
      </c>
      <c r="R9234" t="s">
        <v>26</v>
      </c>
      <c r="S9234" t="s">
        <v>31</v>
      </c>
    </row>
    <row r="9235" spans="1:19" x14ac:dyDescent="0.25">
      <c r="A9235" t="s">
        <v>338</v>
      </c>
      <c r="B9235" t="s">
        <v>8509</v>
      </c>
      <c r="C9235" t="s">
        <v>8510</v>
      </c>
      <c r="D9235" t="s">
        <v>8511</v>
      </c>
      <c r="E9235" t="s">
        <v>1021</v>
      </c>
      <c r="F9235" t="s">
        <v>496</v>
      </c>
      <c r="G9235">
        <v>48104</v>
      </c>
      <c r="H9235">
        <v>42.278668000000003</v>
      </c>
      <c r="I9235">
        <v>-83.742596000000006</v>
      </c>
      <c r="J9235" s="1" t="d">
        <v>2018-12-11</v>
      </c>
      <c r="K9235">
        <v>44285</v>
      </c>
      <c r="L9235" t="s">
        <v>8512</v>
      </c>
      <c r="M9235" s="1" t="d">
        <v>2012-07-01</v>
      </c>
      <c r="N9235">
        <v>7</v>
      </c>
      <c r="O9235">
        <v>1</v>
      </c>
      <c r="P9235">
        <v>2012</v>
      </c>
      <c r="R9235" t="s">
        <v>26</v>
      </c>
      <c r="S9235" t="s">
        <v>31</v>
      </c>
    </row>
    <row r="9236" spans="1:19" x14ac:dyDescent="0.25">
      <c r="A9236" t="s">
        <v>338</v>
      </c>
      <c r="B9236" t="s">
        <v>8513</v>
      </c>
      <c r="C9236" t="s">
        <v>8514</v>
      </c>
      <c r="D9236" t="s">
        <v>8515</v>
      </c>
      <c r="E9236" t="s">
        <v>1021</v>
      </c>
      <c r="F9236" t="s">
        <v>496</v>
      </c>
      <c r="G9236">
        <v>48104</v>
      </c>
      <c r="H9236">
        <v>42.278461</v>
      </c>
      <c r="I9236">
        <v>-83.747741000000005</v>
      </c>
      <c r="J9236" s="1" t="d">
        <v>2018-12-11</v>
      </c>
      <c r="K9236">
        <v>44286</v>
      </c>
      <c r="L9236" t="s">
        <v>8516</v>
      </c>
      <c r="M9236" s="1" t="d">
        <v>2012-07-01</v>
      </c>
      <c r="N9236">
        <v>7</v>
      </c>
      <c r="O9236">
        <v>1</v>
      </c>
      <c r="P9236">
        <v>2012</v>
      </c>
      <c r="R9236" t="s">
        <v>26</v>
      </c>
      <c r="S9236" t="s">
        <v>31</v>
      </c>
    </row>
    <row r="9237" spans="1:19" x14ac:dyDescent="0.25">
      <c r="A9237" t="s">
        <v>338</v>
      </c>
      <c r="B9237" t="s">
        <v>8533</v>
      </c>
      <c r="C9237" t="s">
        <v>8534</v>
      </c>
      <c r="D9237" t="s">
        <v>8535</v>
      </c>
      <c r="E9237" t="s">
        <v>211</v>
      </c>
      <c r="F9237" t="s">
        <v>212</v>
      </c>
      <c r="G9237">
        <v>27616</v>
      </c>
      <c r="H9237">
        <v>35.867552000000003</v>
      </c>
      <c r="I9237">
        <v>-78.543695</v>
      </c>
      <c r="J9237" s="1" t="d">
        <v>2018-07-09</v>
      </c>
      <c r="K9237">
        <v>44301</v>
      </c>
      <c r="L9237" t="s">
        <v>30</v>
      </c>
      <c r="M9237" s="1" t="d">
        <v>2012-02-29</v>
      </c>
      <c r="N9237">
        <v>2</v>
      </c>
      <c r="O9237">
        <v>29</v>
      </c>
      <c r="P9237">
        <v>2012</v>
      </c>
      <c r="R9237" t="s">
        <v>26</v>
      </c>
      <c r="S9237" t="s">
        <v>31</v>
      </c>
    </row>
    <row r="9238" spans="1:19" x14ac:dyDescent="0.25">
      <c r="A9238" t="s">
        <v>338</v>
      </c>
      <c r="B9238" t="s">
        <v>5781</v>
      </c>
      <c r="C9238" t="s">
        <v>8536</v>
      </c>
      <c r="D9238" t="s">
        <v>8537</v>
      </c>
      <c r="E9238" t="s">
        <v>211</v>
      </c>
      <c r="F9238" t="s">
        <v>212</v>
      </c>
      <c r="G9238">
        <v>27615</v>
      </c>
      <c r="H9238">
        <v>35.898899</v>
      </c>
      <c r="I9238">
        <v>-78.650238999999999</v>
      </c>
      <c r="J9238" s="1" t="d">
        <v>2018-07-09</v>
      </c>
      <c r="K9238">
        <v>44302</v>
      </c>
      <c r="L9238" t="s">
        <v>30</v>
      </c>
      <c r="M9238" s="1" t="d">
        <v>2012-01-01</v>
      </c>
      <c r="N9238">
        <v>1</v>
      </c>
      <c r="O9238">
        <v>1</v>
      </c>
      <c r="P9238">
        <v>2012</v>
      </c>
      <c r="R9238" t="s">
        <v>26</v>
      </c>
      <c r="S9238" t="s">
        <v>31</v>
      </c>
    </row>
    <row r="9239" spans="1:19" x14ac:dyDescent="0.25">
      <c r="A9239" t="s">
        <v>338</v>
      </c>
      <c r="B9239" t="s">
        <v>8622</v>
      </c>
      <c r="C9239" t="s">
        <v>8623</v>
      </c>
      <c r="E9239" t="s">
        <v>1802</v>
      </c>
      <c r="F9239" t="s">
        <v>212</v>
      </c>
      <c r="G9239">
        <v>28801</v>
      </c>
      <c r="H9239">
        <v>35.597526999999999</v>
      </c>
      <c r="I9239">
        <v>-82.560581999999997</v>
      </c>
      <c r="J9239" s="1" t="d">
        <v>2018-07-09</v>
      </c>
      <c r="K9239">
        <v>44376</v>
      </c>
      <c r="L9239" t="s">
        <v>30</v>
      </c>
      <c r="M9239" s="1" t="d">
        <v>2012-02-29</v>
      </c>
      <c r="N9239">
        <v>2</v>
      </c>
      <c r="O9239">
        <v>29</v>
      </c>
      <c r="P9239">
        <v>2012</v>
      </c>
      <c r="R9239" t="s">
        <v>26</v>
      </c>
      <c r="S9239" t="s">
        <v>31</v>
      </c>
    </row>
    <row r="9240" spans="1:19" x14ac:dyDescent="0.25">
      <c r="A9240" t="s">
        <v>338</v>
      </c>
      <c r="B9240" t="s">
        <v>8624</v>
      </c>
      <c r="C9240" t="s">
        <v>8625</v>
      </c>
      <c r="D9240" t="s">
        <v>8626</v>
      </c>
      <c r="E9240" t="s">
        <v>1802</v>
      </c>
      <c r="F9240" t="s">
        <v>212</v>
      </c>
      <c r="G9240">
        <v>28801</v>
      </c>
      <c r="H9240">
        <v>35.597377000000002</v>
      </c>
      <c r="I9240">
        <v>-82.549205999999998</v>
      </c>
      <c r="J9240" s="1" t="d">
        <v>2018-11-08</v>
      </c>
      <c r="K9240">
        <v>44377</v>
      </c>
      <c r="L9240" t="s">
        <v>30</v>
      </c>
      <c r="M9240" s="1" t="d">
        <v>2012-02-29</v>
      </c>
      <c r="N9240">
        <v>2</v>
      </c>
      <c r="O9240">
        <v>29</v>
      </c>
      <c r="P9240">
        <v>2012</v>
      </c>
      <c r="R9240" t="s">
        <v>26</v>
      </c>
      <c r="S9240" t="s">
        <v>31</v>
      </c>
    </row>
    <row r="9241" spans="1:19" x14ac:dyDescent="0.25">
      <c r="A9241" t="s">
        <v>338</v>
      </c>
      <c r="B9241" t="s">
        <v>8627</v>
      </c>
      <c r="C9241" t="s">
        <v>8628</v>
      </c>
      <c r="D9241" t="s">
        <v>8629</v>
      </c>
      <c r="E9241" t="s">
        <v>1802</v>
      </c>
      <c r="F9241" t="s">
        <v>212</v>
      </c>
      <c r="G9241">
        <v>28803</v>
      </c>
      <c r="H9241">
        <v>35.499836000000002</v>
      </c>
      <c r="I9241">
        <v>-82.522586000000004</v>
      </c>
      <c r="J9241" s="1" t="d">
        <v>2018-07-09</v>
      </c>
      <c r="K9241">
        <v>44378</v>
      </c>
      <c r="L9241" t="s">
        <v>30</v>
      </c>
      <c r="M9241" s="1" t="d">
        <v>2012-02-29</v>
      </c>
      <c r="N9241">
        <v>2</v>
      </c>
      <c r="O9241">
        <v>29</v>
      </c>
      <c r="P9241">
        <v>2012</v>
      </c>
      <c r="R9241" t="s">
        <v>26</v>
      </c>
      <c r="S9241" t="s">
        <v>31</v>
      </c>
    </row>
    <row r="9242" spans="1:19" x14ac:dyDescent="0.25">
      <c r="A9242" t="s">
        <v>338</v>
      </c>
      <c r="B9242" t="s">
        <v>8630</v>
      </c>
      <c r="C9242" t="s">
        <v>8631</v>
      </c>
      <c r="D9242" t="s">
        <v>8632</v>
      </c>
      <c r="E9242" t="s">
        <v>8633</v>
      </c>
      <c r="F9242" t="s">
        <v>212</v>
      </c>
      <c r="G9242">
        <v>27312</v>
      </c>
      <c r="H9242">
        <v>35.724182999999996</v>
      </c>
      <c r="I9242">
        <v>-79.189640999999995</v>
      </c>
      <c r="J9242" s="1" t="d">
        <v>2018-07-09</v>
      </c>
      <c r="K9242">
        <v>44380</v>
      </c>
      <c r="L9242" t="s">
        <v>30</v>
      </c>
      <c r="M9242" s="1" t="d">
        <v>2012-02-29</v>
      </c>
      <c r="N9242">
        <v>2</v>
      </c>
      <c r="O9242">
        <v>29</v>
      </c>
      <c r="P9242">
        <v>2012</v>
      </c>
      <c r="R9242" t="s">
        <v>26</v>
      </c>
      <c r="S9242" t="s">
        <v>31</v>
      </c>
    </row>
    <row r="9243" spans="1:19" x14ac:dyDescent="0.25">
      <c r="A9243" t="s">
        <v>338</v>
      </c>
      <c r="B9243" t="s">
        <v>8656</v>
      </c>
      <c r="C9243" t="s">
        <v>8657</v>
      </c>
      <c r="E9243" t="s">
        <v>4495</v>
      </c>
      <c r="F9243" t="s">
        <v>67</v>
      </c>
      <c r="G9243">
        <v>6610</v>
      </c>
      <c r="H9243">
        <v>41.189681999999998</v>
      </c>
      <c r="I9243">
        <v>-73.166323000000006</v>
      </c>
      <c r="J9243" s="1" t="d">
        <v>2019-04-08</v>
      </c>
      <c r="K9243">
        <v>44429</v>
      </c>
      <c r="L9243" t="s">
        <v>24</v>
      </c>
      <c r="M9243" s="1" t="d">
        <v>2012-01-01</v>
      </c>
      <c r="N9243">
        <v>1</v>
      </c>
      <c r="O9243">
        <v>1</v>
      </c>
      <c r="P9243">
        <v>2012</v>
      </c>
      <c r="R9243" t="s">
        <v>26</v>
      </c>
      <c r="S9243" t="s">
        <v>27</v>
      </c>
    </row>
    <row r="9244" spans="1:19" x14ac:dyDescent="0.25">
      <c r="A9244" t="s">
        <v>338</v>
      </c>
      <c r="B9244" t="s">
        <v>8686</v>
      </c>
      <c r="C9244" t="s">
        <v>8687</v>
      </c>
      <c r="E9244" t="s">
        <v>8688</v>
      </c>
      <c r="F9244" t="s">
        <v>67</v>
      </c>
      <c r="G9244">
        <v>6614</v>
      </c>
      <c r="H9244">
        <v>41.253363</v>
      </c>
      <c r="I9244">
        <v>-73.100274999999996</v>
      </c>
      <c r="J9244" s="1" t="d">
        <v>2018-12-11</v>
      </c>
      <c r="K9244">
        <v>44454</v>
      </c>
      <c r="L9244" t="s">
        <v>30</v>
      </c>
      <c r="M9244" s="1" t="d">
        <v>2012-07-31</v>
      </c>
      <c r="N9244">
        <v>7</v>
      </c>
      <c r="O9244">
        <v>31</v>
      </c>
      <c r="P9244">
        <v>2012</v>
      </c>
      <c r="R9244" t="s">
        <v>26</v>
      </c>
      <c r="S9244" t="s">
        <v>27</v>
      </c>
    </row>
    <row r="9245" spans="1:19" x14ac:dyDescent="0.25">
      <c r="A9245" t="s">
        <v>338</v>
      </c>
      <c r="B9245" t="s">
        <v>8705</v>
      </c>
      <c r="C9245" t="s">
        <v>8706</v>
      </c>
      <c r="E9245" t="s">
        <v>8707</v>
      </c>
      <c r="F9245" t="s">
        <v>202</v>
      </c>
      <c r="G9245">
        <v>33782</v>
      </c>
      <c r="H9245">
        <v>27.850629999999999</v>
      </c>
      <c r="I9245">
        <v>-82.688496999999998</v>
      </c>
      <c r="J9245" s="1" t="d">
        <v>2018-08-07</v>
      </c>
      <c r="K9245">
        <v>44468</v>
      </c>
      <c r="L9245" t="s">
        <v>30</v>
      </c>
      <c r="M9245" s="1" t="d">
        <v>2012-02-29</v>
      </c>
      <c r="N9245">
        <v>2</v>
      </c>
      <c r="O9245">
        <v>29</v>
      </c>
      <c r="P9245">
        <v>2012</v>
      </c>
      <c r="R9245" t="s">
        <v>26</v>
      </c>
      <c r="S9245" t="s">
        <v>31</v>
      </c>
    </row>
    <row r="9246" spans="1:19" x14ac:dyDescent="0.25">
      <c r="A9246" t="s">
        <v>338</v>
      </c>
      <c r="B9246" t="s">
        <v>5397</v>
      </c>
      <c r="C9246" t="s">
        <v>5398</v>
      </c>
      <c r="E9246" t="s">
        <v>5109</v>
      </c>
      <c r="F9246" t="s">
        <v>327</v>
      </c>
      <c r="G9246">
        <v>52057</v>
      </c>
      <c r="H9246">
        <v>42.483018000000001</v>
      </c>
      <c r="I9246">
        <v>-91.470641000000001</v>
      </c>
      <c r="J9246" s="1" t="d">
        <v>2019-04-08</v>
      </c>
      <c r="K9246">
        <v>44497</v>
      </c>
      <c r="L9246" t="s">
        <v>24</v>
      </c>
      <c r="M9246" s="1" t="d">
        <v>2012-03-01</v>
      </c>
      <c r="N9246">
        <v>3</v>
      </c>
      <c r="O9246">
        <v>1</v>
      </c>
      <c r="P9246">
        <v>2012</v>
      </c>
      <c r="R9246" t="s">
        <v>26</v>
      </c>
      <c r="S9246" t="s">
        <v>31</v>
      </c>
    </row>
    <row r="9247" spans="1:19" x14ac:dyDescent="0.25">
      <c r="A9247" t="s">
        <v>338</v>
      </c>
      <c r="B9247" t="s">
        <v>7660</v>
      </c>
      <c r="C9247" t="s">
        <v>7661</v>
      </c>
      <c r="D9247" t="s">
        <v>7662</v>
      </c>
      <c r="E9247" t="s">
        <v>845</v>
      </c>
      <c r="F9247" t="s">
        <v>513</v>
      </c>
      <c r="G9247">
        <v>53559</v>
      </c>
      <c r="H9247">
        <v>43.169120999999997</v>
      </c>
      <c r="I9247">
        <v>-89.069525999999996</v>
      </c>
      <c r="J9247" s="1" t="d">
        <v>2019-01-10</v>
      </c>
      <c r="K9247">
        <v>44501</v>
      </c>
      <c r="L9247" t="s">
        <v>4346</v>
      </c>
      <c r="M9247" s="1" t="d">
        <v>2012-03-01</v>
      </c>
      <c r="N9247">
        <v>3</v>
      </c>
      <c r="O9247">
        <v>1</v>
      </c>
      <c r="P9247">
        <v>2012</v>
      </c>
      <c r="R9247" t="s">
        <v>26</v>
      </c>
      <c r="S9247" t="s">
        <v>31</v>
      </c>
    </row>
    <row r="9248" spans="1:19" x14ac:dyDescent="0.25">
      <c r="A9248" t="s">
        <v>338</v>
      </c>
      <c r="B9248" t="s">
        <v>4850</v>
      </c>
      <c r="C9248" t="s">
        <v>4851</v>
      </c>
      <c r="D9248" t="s">
        <v>4852</v>
      </c>
      <c r="E9248" t="s">
        <v>2619</v>
      </c>
      <c r="F9248" t="s">
        <v>513</v>
      </c>
      <c r="G9248">
        <v>54901</v>
      </c>
      <c r="H9248">
        <v>44.043494000000003</v>
      </c>
      <c r="I9248">
        <v>-88.543578999999994</v>
      </c>
      <c r="J9248" s="1" t="d">
        <v>2018-11-08</v>
      </c>
      <c r="K9248">
        <v>44502</v>
      </c>
      <c r="L9248" t="s">
        <v>4346</v>
      </c>
      <c r="M9248" s="1" t="d">
        <v>2012-03-01</v>
      </c>
      <c r="N9248">
        <v>3</v>
      </c>
      <c r="O9248">
        <v>1</v>
      </c>
      <c r="P9248">
        <v>2012</v>
      </c>
      <c r="R9248" t="s">
        <v>26</v>
      </c>
      <c r="S9248" t="s">
        <v>31</v>
      </c>
    </row>
    <row r="9249" spans="1:19" x14ac:dyDescent="0.25">
      <c r="A9249" t="s">
        <v>19</v>
      </c>
      <c r="B9249" t="s">
        <v>8721</v>
      </c>
      <c r="C9249" t="s">
        <v>8722</v>
      </c>
      <c r="E9249" t="s">
        <v>1765</v>
      </c>
      <c r="F9249" t="s">
        <v>718</v>
      </c>
      <c r="G9249">
        <v>42445</v>
      </c>
      <c r="H9249">
        <v>37.106192999999998</v>
      </c>
      <c r="I9249">
        <v>-87.935300999999995</v>
      </c>
      <c r="J9249" s="1" t="d">
        <v>2018-07-09</v>
      </c>
      <c r="K9249">
        <v>44513</v>
      </c>
      <c r="L9249" t="s">
        <v>30</v>
      </c>
      <c r="M9249" s="1" t="d">
        <v>2012-05-24</v>
      </c>
      <c r="N9249">
        <v>5</v>
      </c>
      <c r="O9249">
        <v>24</v>
      </c>
      <c r="P9249">
        <v>2012</v>
      </c>
      <c r="Q9249" t="s">
        <v>35</v>
      </c>
      <c r="R9249" t="s">
        <v>26</v>
      </c>
      <c r="S9249" t="s">
        <v>31</v>
      </c>
    </row>
    <row r="9250" spans="1:19" x14ac:dyDescent="0.25">
      <c r="A9250" t="s">
        <v>19</v>
      </c>
      <c r="B9250" t="s">
        <v>1309</v>
      </c>
      <c r="C9250" t="s">
        <v>8723</v>
      </c>
      <c r="D9250" t="s">
        <v>8724</v>
      </c>
      <c r="E9250" t="s">
        <v>8725</v>
      </c>
      <c r="F9250" t="s">
        <v>513</v>
      </c>
      <c r="G9250">
        <v>54115</v>
      </c>
      <c r="H9250">
        <v>44.452916000000002</v>
      </c>
      <c r="I9250">
        <v>-88.093151000000006</v>
      </c>
      <c r="J9250" s="1" t="d">
        <v>2018-08-07</v>
      </c>
      <c r="K9250">
        <v>44591</v>
      </c>
      <c r="L9250" t="s">
        <v>30</v>
      </c>
      <c r="M9250" s="1" t="d">
        <v>2012-04-01</v>
      </c>
      <c r="N9250">
        <v>4</v>
      </c>
      <c r="O9250">
        <v>1</v>
      </c>
      <c r="P9250">
        <v>2012</v>
      </c>
      <c r="Q9250" t="s">
        <v>35</v>
      </c>
      <c r="R9250" t="s">
        <v>26</v>
      </c>
      <c r="S9250" t="s">
        <v>31</v>
      </c>
    </row>
    <row r="9251" spans="1:19" x14ac:dyDescent="0.25">
      <c r="A9251" t="s">
        <v>338</v>
      </c>
      <c r="B9251" t="s">
        <v>8726</v>
      </c>
      <c r="C9251" t="s">
        <v>8727</v>
      </c>
      <c r="D9251" t="s">
        <v>8728</v>
      </c>
      <c r="E9251" t="s">
        <v>5710</v>
      </c>
      <c r="F9251" t="s">
        <v>373</v>
      </c>
      <c r="G9251">
        <v>61201</v>
      </c>
      <c r="H9251">
        <v>41.509405999999998</v>
      </c>
      <c r="I9251">
        <v>-90.577025000000006</v>
      </c>
      <c r="J9251" s="1" t="d">
        <v>2018-10-04</v>
      </c>
      <c r="K9251">
        <v>44652</v>
      </c>
      <c r="L9251" t="s">
        <v>30</v>
      </c>
      <c r="M9251" s="1" t="d">
        <v>2012-02-03</v>
      </c>
      <c r="N9251">
        <v>2</v>
      </c>
      <c r="O9251">
        <v>3</v>
      </c>
      <c r="P9251">
        <v>2012</v>
      </c>
      <c r="R9251" t="s">
        <v>26</v>
      </c>
      <c r="S9251" t="s">
        <v>31</v>
      </c>
    </row>
    <row r="9252" spans="1:19" x14ac:dyDescent="0.25">
      <c r="A9252" t="s">
        <v>312</v>
      </c>
      <c r="B9252" t="s">
        <v>8729</v>
      </c>
      <c r="C9252" t="s">
        <v>8730</v>
      </c>
      <c r="D9252" t="s">
        <v>8731</v>
      </c>
      <c r="E9252" t="s">
        <v>2537</v>
      </c>
      <c r="F9252" t="s">
        <v>37</v>
      </c>
      <c r="G9252">
        <v>78249</v>
      </c>
      <c r="H9252">
        <v>29.574703</v>
      </c>
      <c r="I9252">
        <v>-98.595864000000006</v>
      </c>
      <c r="J9252" s="1" t="d">
        <v>2018-08-07</v>
      </c>
      <c r="K9252">
        <v>44654</v>
      </c>
      <c r="L9252" t="s">
        <v>30</v>
      </c>
      <c r="M9252" s="1" t="d">
        <v>2012-03-29</v>
      </c>
      <c r="N9252">
        <v>3</v>
      </c>
      <c r="O9252">
        <v>29</v>
      </c>
      <c r="P9252">
        <v>2012</v>
      </c>
      <c r="R9252" t="s">
        <v>26</v>
      </c>
      <c r="S9252" t="s">
        <v>31</v>
      </c>
    </row>
    <row r="9253" spans="1:19" x14ac:dyDescent="0.25">
      <c r="A9253" t="s">
        <v>338</v>
      </c>
      <c r="B9253" t="s">
        <v>8738</v>
      </c>
      <c r="C9253" t="s">
        <v>8739</v>
      </c>
      <c r="E9253" t="s">
        <v>1021</v>
      </c>
      <c r="F9253" t="s">
        <v>496</v>
      </c>
      <c r="G9253">
        <v>48105</v>
      </c>
      <c r="H9253">
        <v>42.289937000000002</v>
      </c>
      <c r="I9253">
        <v>-83.673090000000002</v>
      </c>
      <c r="J9253" s="1" t="d">
        <v>2018-12-11</v>
      </c>
      <c r="K9253">
        <v>44773</v>
      </c>
      <c r="L9253" t="s">
        <v>30</v>
      </c>
      <c r="M9253" s="1" t="d">
        <v>2012-03-20</v>
      </c>
      <c r="N9253">
        <v>3</v>
      </c>
      <c r="O9253">
        <v>20</v>
      </c>
      <c r="P9253">
        <v>2012</v>
      </c>
      <c r="R9253" t="s">
        <v>26</v>
      </c>
      <c r="S9253" t="s">
        <v>27</v>
      </c>
    </row>
    <row r="9254" spans="1:19" x14ac:dyDescent="0.25">
      <c r="A9254" t="s">
        <v>338</v>
      </c>
      <c r="B9254" t="s">
        <v>8740</v>
      </c>
      <c r="C9254" t="s">
        <v>8741</v>
      </c>
      <c r="D9254" t="s">
        <v>8742</v>
      </c>
      <c r="E9254" t="s">
        <v>8743</v>
      </c>
      <c r="F9254" t="s">
        <v>496</v>
      </c>
      <c r="G9254">
        <v>49931</v>
      </c>
      <c r="H9254">
        <v>47.121940000000002</v>
      </c>
      <c r="I9254">
        <v>-88.569419999999994</v>
      </c>
      <c r="J9254" s="1" t="d">
        <v>2018-06-05</v>
      </c>
      <c r="K9254">
        <v>44812</v>
      </c>
      <c r="L9254" t="s">
        <v>30</v>
      </c>
      <c r="M9254" s="1" t="d">
        <v>2012-04-10</v>
      </c>
      <c r="N9254">
        <v>4</v>
      </c>
      <c r="O9254">
        <v>10</v>
      </c>
      <c r="P9254">
        <v>2012</v>
      </c>
      <c r="R9254" t="s">
        <v>26</v>
      </c>
      <c r="S9254" t="s">
        <v>31</v>
      </c>
    </row>
    <row r="9255" spans="1:19" x14ac:dyDescent="0.25">
      <c r="A9255" t="s">
        <v>705</v>
      </c>
      <c r="B9255" t="s">
        <v>8744</v>
      </c>
      <c r="C9255" t="s">
        <v>8745</v>
      </c>
      <c r="E9255" t="s">
        <v>8746</v>
      </c>
      <c r="F9255" t="s">
        <v>37</v>
      </c>
      <c r="G9255">
        <v>76092</v>
      </c>
      <c r="H9255">
        <v>32.939323000000002</v>
      </c>
      <c r="I9255">
        <v>-97.184629000000001</v>
      </c>
      <c r="J9255" s="1" t="d">
        <v>2018-08-07</v>
      </c>
      <c r="K9255">
        <v>44836</v>
      </c>
      <c r="L9255" t="s">
        <v>30</v>
      </c>
      <c r="M9255" s="1" t="d">
        <v>2012-12-31</v>
      </c>
      <c r="N9255">
        <v>12</v>
      </c>
      <c r="O9255">
        <v>31</v>
      </c>
      <c r="P9255">
        <v>2012</v>
      </c>
      <c r="R9255" t="s">
        <v>26</v>
      </c>
      <c r="S9255" t="s">
        <v>27</v>
      </c>
    </row>
    <row r="9256" spans="1:19" x14ac:dyDescent="0.25">
      <c r="A9256" t="s">
        <v>19</v>
      </c>
      <c r="B9256" t="s">
        <v>8749</v>
      </c>
      <c r="C9256" t="s">
        <v>8750</v>
      </c>
      <c r="E9256" t="s">
        <v>8751</v>
      </c>
      <c r="F9256" t="s">
        <v>23</v>
      </c>
      <c r="G9256">
        <v>35125</v>
      </c>
      <c r="H9256">
        <v>33.601083000000003</v>
      </c>
      <c r="I9256">
        <v>-86.260778000000002</v>
      </c>
      <c r="J9256" s="1" t="d">
        <v>2019-04-08</v>
      </c>
      <c r="K9256">
        <v>44840</v>
      </c>
      <c r="L9256" t="s">
        <v>24</v>
      </c>
      <c r="M9256" s="1" t="d">
        <v>2012-05-01</v>
      </c>
      <c r="N9256">
        <v>5</v>
      </c>
      <c r="O9256">
        <v>1</v>
      </c>
      <c r="P9256">
        <v>2012</v>
      </c>
      <c r="Q9256" t="s">
        <v>25</v>
      </c>
      <c r="R9256" t="s">
        <v>26</v>
      </c>
      <c r="S9256" t="s">
        <v>31</v>
      </c>
    </row>
    <row r="9257" spans="1:19" x14ac:dyDescent="0.25">
      <c r="A9257" t="s">
        <v>19</v>
      </c>
      <c r="B9257" t="s">
        <v>8763</v>
      </c>
      <c r="C9257" t="s">
        <v>8764</v>
      </c>
      <c r="E9257" t="s">
        <v>1529</v>
      </c>
      <c r="F9257" t="s">
        <v>280</v>
      </c>
      <c r="G9257">
        <v>37756</v>
      </c>
      <c r="H9257">
        <v>36.411672000000003</v>
      </c>
      <c r="I9257">
        <v>-84.524410000000003</v>
      </c>
      <c r="J9257" s="1" t="d">
        <v>2018-09-10</v>
      </c>
      <c r="K9257">
        <v>44846</v>
      </c>
      <c r="L9257" t="s">
        <v>30</v>
      </c>
      <c r="M9257" s="1" t="d">
        <v>2012-01-01</v>
      </c>
      <c r="N9257">
        <v>1</v>
      </c>
      <c r="O9257">
        <v>1</v>
      </c>
      <c r="P9257">
        <v>2012</v>
      </c>
      <c r="Q9257" t="s">
        <v>35</v>
      </c>
      <c r="R9257" t="s">
        <v>26</v>
      </c>
      <c r="S9257" t="s">
        <v>31</v>
      </c>
    </row>
    <row r="9258" spans="1:19" x14ac:dyDescent="0.25">
      <c r="A9258" t="s">
        <v>19</v>
      </c>
      <c r="B9258" t="s">
        <v>4971</v>
      </c>
      <c r="C9258" t="s">
        <v>4972</v>
      </c>
      <c r="E9258" t="s">
        <v>4973</v>
      </c>
      <c r="F9258" t="s">
        <v>513</v>
      </c>
      <c r="G9258">
        <v>54601</v>
      </c>
      <c r="H9258">
        <v>43.808391999999998</v>
      </c>
      <c r="I9258">
        <v>-91.249744000000007</v>
      </c>
      <c r="J9258" s="1" t="d">
        <v>2019-01-10</v>
      </c>
      <c r="K9258">
        <v>44847</v>
      </c>
      <c r="L9258" t="s">
        <v>4346</v>
      </c>
      <c r="M9258" s="1" t="d">
        <v>2012-05-21</v>
      </c>
      <c r="N9258">
        <v>5</v>
      </c>
      <c r="O9258">
        <v>21</v>
      </c>
      <c r="P9258">
        <v>2012</v>
      </c>
      <c r="Q9258" t="s">
        <v>25</v>
      </c>
      <c r="R9258" t="s">
        <v>26</v>
      </c>
      <c r="S9258" t="s">
        <v>31</v>
      </c>
    </row>
    <row r="9259" spans="1:19" x14ac:dyDescent="0.25">
      <c r="A9259" t="s">
        <v>19</v>
      </c>
      <c r="B9259" t="s">
        <v>8765</v>
      </c>
      <c r="C9259" t="s">
        <v>8766</v>
      </c>
      <c r="E9259" t="s">
        <v>4973</v>
      </c>
      <c r="F9259" t="s">
        <v>513</v>
      </c>
      <c r="G9259">
        <v>54603</v>
      </c>
      <c r="H9259">
        <v>43.851658</v>
      </c>
      <c r="I9259">
        <v>-91.226449000000002</v>
      </c>
      <c r="J9259" s="1" t="d">
        <v>2018-09-10</v>
      </c>
      <c r="K9259">
        <v>44848</v>
      </c>
      <c r="L9259" t="s">
        <v>8767</v>
      </c>
      <c r="M9259" s="1" t="d">
        <v>2012-05-10</v>
      </c>
      <c r="N9259">
        <v>5</v>
      </c>
      <c r="O9259">
        <v>10</v>
      </c>
      <c r="P9259">
        <v>2012</v>
      </c>
      <c r="Q9259" t="s">
        <v>35</v>
      </c>
      <c r="R9259" t="s">
        <v>26</v>
      </c>
      <c r="S9259" t="s">
        <v>31</v>
      </c>
    </row>
    <row r="9260" spans="1:19" x14ac:dyDescent="0.25">
      <c r="A9260" t="s">
        <v>370</v>
      </c>
      <c r="B9260" t="s">
        <v>8765</v>
      </c>
      <c r="C9260" t="s">
        <v>8766</v>
      </c>
      <c r="E9260" t="s">
        <v>4973</v>
      </c>
      <c r="F9260" t="s">
        <v>513</v>
      </c>
      <c r="G9260">
        <v>54603</v>
      </c>
      <c r="H9260">
        <v>43.851658</v>
      </c>
      <c r="I9260">
        <v>-91.226449000000002</v>
      </c>
      <c r="J9260" s="1" t="d">
        <v>2018-09-10</v>
      </c>
      <c r="K9260">
        <v>44849</v>
      </c>
      <c r="L9260" t="s">
        <v>8767</v>
      </c>
      <c r="M9260" s="1" t="d">
        <v>2012-05-10</v>
      </c>
      <c r="N9260">
        <v>5</v>
      </c>
      <c r="O9260">
        <v>10</v>
      </c>
      <c r="P9260">
        <v>2012</v>
      </c>
      <c r="Q9260" t="s">
        <v>35</v>
      </c>
      <c r="R9260" t="s">
        <v>26</v>
      </c>
      <c r="S9260" t="s">
        <v>31</v>
      </c>
    </row>
    <row r="9261" spans="1:19" x14ac:dyDescent="0.25">
      <c r="A9261" t="s">
        <v>19</v>
      </c>
      <c r="B9261" t="s">
        <v>7797</v>
      </c>
      <c r="C9261" t="s">
        <v>7798</v>
      </c>
      <c r="E9261" t="s">
        <v>3406</v>
      </c>
      <c r="F9261" t="s">
        <v>513</v>
      </c>
      <c r="G9261">
        <v>53177</v>
      </c>
      <c r="H9261">
        <v>42.724204</v>
      </c>
      <c r="I9261">
        <v>-87.952180999999996</v>
      </c>
      <c r="J9261" s="1" t="d">
        <v>2018-11-08</v>
      </c>
      <c r="K9261">
        <v>44851</v>
      </c>
      <c r="L9261" t="s">
        <v>7799</v>
      </c>
      <c r="M9261" s="1" t="d">
        <v>2012-05-21</v>
      </c>
      <c r="N9261">
        <v>5</v>
      </c>
      <c r="O9261">
        <v>21</v>
      </c>
      <c r="P9261">
        <v>2012</v>
      </c>
      <c r="Q9261" t="s">
        <v>35</v>
      </c>
      <c r="R9261" t="s">
        <v>26</v>
      </c>
      <c r="S9261" t="s">
        <v>31</v>
      </c>
    </row>
    <row r="9262" spans="1:19" x14ac:dyDescent="0.25">
      <c r="A9262" t="s">
        <v>312</v>
      </c>
      <c r="B9262" t="s">
        <v>8778</v>
      </c>
      <c r="C9262" t="s">
        <v>8779</v>
      </c>
      <c r="E9262" t="s">
        <v>2970</v>
      </c>
      <c r="F9262" t="s">
        <v>496</v>
      </c>
      <c r="G9262">
        <v>48823</v>
      </c>
      <c r="H9262">
        <v>42.771220999999997</v>
      </c>
      <c r="I9262">
        <v>-84.418937999999997</v>
      </c>
      <c r="J9262" s="1" t="d">
        <v>2018-05-03</v>
      </c>
      <c r="K9262">
        <v>44858</v>
      </c>
      <c r="L9262" t="s">
        <v>30</v>
      </c>
      <c r="M9262" s="1" t="d">
        <v>2012-04-19</v>
      </c>
      <c r="N9262">
        <v>4</v>
      </c>
      <c r="O9262">
        <v>19</v>
      </c>
      <c r="P9262">
        <v>2012</v>
      </c>
      <c r="R9262" t="s">
        <v>26</v>
      </c>
      <c r="S9262" t="s">
        <v>31</v>
      </c>
    </row>
    <row r="9263" spans="1:19" x14ac:dyDescent="0.25">
      <c r="A9263" t="s">
        <v>312</v>
      </c>
      <c r="B9263" t="s">
        <v>8788</v>
      </c>
      <c r="C9263" t="s">
        <v>8789</v>
      </c>
      <c r="E9263" t="s">
        <v>5777</v>
      </c>
      <c r="F9263" t="s">
        <v>40</v>
      </c>
      <c r="G9263">
        <v>72209</v>
      </c>
      <c r="H9263">
        <v>34.670229900000002</v>
      </c>
      <c r="I9263">
        <v>-92.362986000000006</v>
      </c>
      <c r="J9263" s="1" t="d">
        <v>2019-04-08</v>
      </c>
      <c r="K9263">
        <v>44862</v>
      </c>
      <c r="L9263" t="s">
        <v>24</v>
      </c>
      <c r="M9263" s="1" t="d">
        <v>2012-03-23</v>
      </c>
      <c r="N9263">
        <v>3</v>
      </c>
      <c r="O9263">
        <v>23</v>
      </c>
      <c r="P9263">
        <v>2012</v>
      </c>
      <c r="R9263" t="s">
        <v>26</v>
      </c>
      <c r="S9263" t="s">
        <v>31</v>
      </c>
    </row>
    <row r="9264" spans="1:19" x14ac:dyDescent="0.25">
      <c r="A9264" t="s">
        <v>338</v>
      </c>
      <c r="B9264" t="s">
        <v>8796</v>
      </c>
      <c r="C9264" t="s">
        <v>8797</v>
      </c>
      <c r="E9264" t="s">
        <v>698</v>
      </c>
      <c r="F9264" t="s">
        <v>373</v>
      </c>
      <c r="G9264">
        <v>60607</v>
      </c>
      <c r="H9264">
        <v>41.877571109999998</v>
      </c>
      <c r="I9264">
        <v>-87.650413510000007</v>
      </c>
      <c r="J9264" s="1" t="d">
        <v>2018-11-08</v>
      </c>
      <c r="K9264">
        <v>44878</v>
      </c>
      <c r="L9264" t="s">
        <v>30</v>
      </c>
      <c r="M9264" s="1" t="d">
        <v>2012-03-15</v>
      </c>
      <c r="N9264">
        <v>3</v>
      </c>
      <c r="O9264">
        <v>15</v>
      </c>
      <c r="P9264">
        <v>2012</v>
      </c>
      <c r="R9264" t="s">
        <v>26</v>
      </c>
      <c r="S9264" t="s">
        <v>27</v>
      </c>
    </row>
    <row r="9265" spans="1:19" x14ac:dyDescent="0.25">
      <c r="A9265" t="s">
        <v>338</v>
      </c>
      <c r="B9265" t="s">
        <v>8798</v>
      </c>
      <c r="C9265" t="s">
        <v>8748</v>
      </c>
      <c r="E9265" t="s">
        <v>1006</v>
      </c>
      <c r="F9265" t="s">
        <v>55</v>
      </c>
      <c r="G9265">
        <v>98272</v>
      </c>
      <c r="H9265">
        <v>47.868913999999997</v>
      </c>
      <c r="I9265">
        <v>-121.987449</v>
      </c>
      <c r="J9265" s="1" t="d">
        <v>2018-06-05</v>
      </c>
      <c r="K9265">
        <v>45209</v>
      </c>
      <c r="L9265" t="s">
        <v>30</v>
      </c>
      <c r="M9265" s="1" t="d">
        <v>2012-01-20</v>
      </c>
      <c r="N9265">
        <v>1</v>
      </c>
      <c r="O9265">
        <v>20</v>
      </c>
      <c r="P9265">
        <v>2012</v>
      </c>
      <c r="R9265" t="s">
        <v>26</v>
      </c>
      <c r="S9265" t="s">
        <v>31</v>
      </c>
    </row>
    <row r="9266" spans="1:19" x14ac:dyDescent="0.25">
      <c r="A9266" t="s">
        <v>338</v>
      </c>
      <c r="B9266" t="s">
        <v>8799</v>
      </c>
      <c r="C9266" t="s">
        <v>8800</v>
      </c>
      <c r="E9266" t="s">
        <v>2908</v>
      </c>
      <c r="F9266" t="s">
        <v>55</v>
      </c>
      <c r="G9266">
        <v>98296</v>
      </c>
      <c r="H9266">
        <v>47.864699000000002</v>
      </c>
      <c r="I9266">
        <v>-122.138672</v>
      </c>
      <c r="J9266" s="1" t="d">
        <v>2018-06-05</v>
      </c>
      <c r="K9266">
        <v>45211</v>
      </c>
      <c r="L9266" t="s">
        <v>30</v>
      </c>
      <c r="M9266" s="1" t="d">
        <v>2012-01-20</v>
      </c>
      <c r="N9266">
        <v>1</v>
      </c>
      <c r="O9266">
        <v>20</v>
      </c>
      <c r="P9266">
        <v>2012</v>
      </c>
      <c r="R9266" t="s">
        <v>26</v>
      </c>
      <c r="S9266" t="s">
        <v>31</v>
      </c>
    </row>
    <row r="9267" spans="1:19" x14ac:dyDescent="0.25">
      <c r="A9267" t="s">
        <v>19</v>
      </c>
      <c r="B9267" t="s">
        <v>8804</v>
      </c>
      <c r="C9267" t="s">
        <v>8805</v>
      </c>
      <c r="E9267" t="s">
        <v>3934</v>
      </c>
      <c r="F9267" t="s">
        <v>57</v>
      </c>
      <c r="G9267">
        <v>47725</v>
      </c>
      <c r="H9267">
        <v>38.094819999999999</v>
      </c>
      <c r="I9267">
        <v>-87.474294</v>
      </c>
      <c r="J9267" s="1" t="d">
        <v>2018-11-08</v>
      </c>
      <c r="K9267">
        <v>45412</v>
      </c>
      <c r="L9267" t="s">
        <v>30</v>
      </c>
      <c r="M9267" s="1" t="d">
        <v>2012-03-01</v>
      </c>
      <c r="N9267">
        <v>3</v>
      </c>
      <c r="O9267">
        <v>1</v>
      </c>
      <c r="P9267">
        <v>2012</v>
      </c>
      <c r="Q9267" t="s">
        <v>35</v>
      </c>
      <c r="R9267" t="s">
        <v>26</v>
      </c>
      <c r="S9267" t="s">
        <v>27</v>
      </c>
    </row>
    <row r="9268" spans="1:19" x14ac:dyDescent="0.25">
      <c r="A9268" t="s">
        <v>19</v>
      </c>
      <c r="B9268" t="s">
        <v>8806</v>
      </c>
      <c r="C9268" t="s">
        <v>8807</v>
      </c>
      <c r="E9268" t="s">
        <v>8808</v>
      </c>
      <c r="F9268" t="s">
        <v>59</v>
      </c>
      <c r="G9268">
        <v>44667</v>
      </c>
      <c r="H9268">
        <v>40.853115000000003</v>
      </c>
      <c r="I9268">
        <v>-81.769420999999994</v>
      </c>
      <c r="J9268" s="1" t="d">
        <v>2018-07-09</v>
      </c>
      <c r="K9268">
        <v>45572</v>
      </c>
      <c r="L9268" t="s">
        <v>30</v>
      </c>
      <c r="M9268" s="1" t="d">
        <v>2012-08-29</v>
      </c>
      <c r="N9268">
        <v>8</v>
      </c>
      <c r="O9268">
        <v>29</v>
      </c>
      <c r="P9268">
        <v>2012</v>
      </c>
      <c r="Q9268" t="s">
        <v>35</v>
      </c>
      <c r="R9268" t="s">
        <v>26</v>
      </c>
      <c r="S9268" t="s">
        <v>31</v>
      </c>
    </row>
    <row r="9269" spans="1:19" x14ac:dyDescent="0.25">
      <c r="A9269" t="s">
        <v>338</v>
      </c>
      <c r="B9269" t="s">
        <v>8677</v>
      </c>
      <c r="C9269" t="s">
        <v>8809</v>
      </c>
      <c r="E9269" t="s">
        <v>184</v>
      </c>
      <c r="F9269" t="s">
        <v>718</v>
      </c>
      <c r="G9269">
        <v>40475</v>
      </c>
      <c r="H9269">
        <v>37.761605000000003</v>
      </c>
      <c r="I9269">
        <v>-84.273732999999993</v>
      </c>
      <c r="J9269" s="1" t="d">
        <v>2018-07-09</v>
      </c>
      <c r="K9269">
        <v>45631</v>
      </c>
      <c r="L9269" t="s">
        <v>30</v>
      </c>
      <c r="M9269" s="1" t="d">
        <v>2012-03-20</v>
      </c>
      <c r="N9269">
        <v>3</v>
      </c>
      <c r="O9269">
        <v>20</v>
      </c>
      <c r="P9269">
        <v>2012</v>
      </c>
      <c r="R9269" t="s">
        <v>26</v>
      </c>
      <c r="S9269" t="s">
        <v>31</v>
      </c>
    </row>
    <row r="9270" spans="1:19" x14ac:dyDescent="0.25">
      <c r="A9270" t="s">
        <v>338</v>
      </c>
      <c r="B9270" t="s">
        <v>8810</v>
      </c>
      <c r="C9270" t="s">
        <v>8811</v>
      </c>
      <c r="E9270" t="s">
        <v>8291</v>
      </c>
      <c r="F9270" t="s">
        <v>718</v>
      </c>
      <c r="G9270">
        <v>40741</v>
      </c>
      <c r="H9270">
        <v>37.105179</v>
      </c>
      <c r="I9270">
        <v>-84.079466999999994</v>
      </c>
      <c r="J9270" s="1" t="d">
        <v>2018-07-09</v>
      </c>
      <c r="K9270">
        <v>45632</v>
      </c>
      <c r="L9270" t="s">
        <v>30</v>
      </c>
      <c r="M9270" s="1" t="d">
        <v>2012-01-31</v>
      </c>
      <c r="N9270">
        <v>1</v>
      </c>
      <c r="O9270">
        <v>31</v>
      </c>
      <c r="P9270">
        <v>2012</v>
      </c>
      <c r="R9270" t="s">
        <v>26</v>
      </c>
      <c r="S9270" t="s">
        <v>31</v>
      </c>
    </row>
    <row r="9271" spans="1:19" x14ac:dyDescent="0.25">
      <c r="A9271" t="s">
        <v>338</v>
      </c>
      <c r="B9271" t="s">
        <v>8812</v>
      </c>
      <c r="C9271" t="s">
        <v>8813</v>
      </c>
      <c r="E9271" t="s">
        <v>565</v>
      </c>
      <c r="F9271" t="s">
        <v>718</v>
      </c>
      <c r="G9271">
        <v>40509</v>
      </c>
      <c r="H9271">
        <v>37.997335999999997</v>
      </c>
      <c r="I9271">
        <v>-84.441827000000004</v>
      </c>
      <c r="J9271" s="1" t="d">
        <v>2018-07-09</v>
      </c>
      <c r="K9271">
        <v>45633</v>
      </c>
      <c r="L9271" t="s">
        <v>30</v>
      </c>
      <c r="M9271" s="1" t="d">
        <v>2012-01-31</v>
      </c>
      <c r="N9271">
        <v>1</v>
      </c>
      <c r="O9271">
        <v>31</v>
      </c>
      <c r="P9271">
        <v>2012</v>
      </c>
      <c r="R9271" t="s">
        <v>26</v>
      </c>
      <c r="S9271" t="s">
        <v>31</v>
      </c>
    </row>
    <row r="9272" spans="1:19" x14ac:dyDescent="0.25">
      <c r="A9272" t="s">
        <v>338</v>
      </c>
      <c r="B9272" t="s">
        <v>8814</v>
      </c>
      <c r="C9272" t="s">
        <v>8815</v>
      </c>
      <c r="E9272" t="s">
        <v>8816</v>
      </c>
      <c r="F9272" t="s">
        <v>718</v>
      </c>
      <c r="G9272">
        <v>40422</v>
      </c>
      <c r="H9272">
        <v>37.657747000000001</v>
      </c>
      <c r="I9272">
        <v>-84.784008</v>
      </c>
      <c r="J9272" s="1" t="d">
        <v>2018-07-09</v>
      </c>
      <c r="K9272">
        <v>45634</v>
      </c>
      <c r="L9272" t="s">
        <v>30</v>
      </c>
      <c r="M9272" s="1" t="d">
        <v>2012-10-25</v>
      </c>
      <c r="N9272">
        <v>10</v>
      </c>
      <c r="O9272">
        <v>25</v>
      </c>
      <c r="P9272">
        <v>2012</v>
      </c>
      <c r="R9272" t="s">
        <v>26</v>
      </c>
      <c r="S9272" t="s">
        <v>31</v>
      </c>
    </row>
    <row r="9273" spans="1:19" x14ac:dyDescent="0.25">
      <c r="A9273" t="s">
        <v>338</v>
      </c>
      <c r="B9273" t="s">
        <v>8817</v>
      </c>
      <c r="C9273" t="s">
        <v>8818</v>
      </c>
      <c r="E9273" t="s">
        <v>8819</v>
      </c>
      <c r="F9273" t="s">
        <v>69</v>
      </c>
      <c r="G9273">
        <v>70002</v>
      </c>
      <c r="H9273">
        <v>30.004818</v>
      </c>
      <c r="I9273">
        <v>-90.160929999999993</v>
      </c>
      <c r="J9273" s="1" t="d">
        <v>2018-03-08</v>
      </c>
      <c r="K9273">
        <v>45651</v>
      </c>
      <c r="L9273" t="s">
        <v>30</v>
      </c>
      <c r="M9273" s="1" t="d">
        <v>2012-02-29</v>
      </c>
      <c r="N9273">
        <v>2</v>
      </c>
      <c r="O9273">
        <v>29</v>
      </c>
      <c r="P9273">
        <v>2012</v>
      </c>
      <c r="R9273" t="s">
        <v>26</v>
      </c>
      <c r="S9273" t="s">
        <v>27</v>
      </c>
    </row>
    <row r="9274" spans="1:19" x14ac:dyDescent="0.25">
      <c r="A9274" t="s">
        <v>338</v>
      </c>
      <c r="B9274" t="s">
        <v>8820</v>
      </c>
      <c r="C9274" t="s">
        <v>8821</v>
      </c>
      <c r="E9274" t="s">
        <v>1553</v>
      </c>
      <c r="F9274" t="s">
        <v>327</v>
      </c>
      <c r="G9274">
        <v>52246</v>
      </c>
      <c r="H9274">
        <v>41.645240999999999</v>
      </c>
      <c r="I9274">
        <v>-91.545962000000003</v>
      </c>
      <c r="J9274" s="1" t="d">
        <v>2018-04-03</v>
      </c>
      <c r="K9274">
        <v>45652</v>
      </c>
      <c r="L9274" t="s">
        <v>30</v>
      </c>
      <c r="M9274" s="1" t="d">
        <v>2012-02-15</v>
      </c>
      <c r="N9274">
        <v>2</v>
      </c>
      <c r="O9274">
        <v>15</v>
      </c>
      <c r="P9274">
        <v>2012</v>
      </c>
      <c r="R9274" t="s">
        <v>26</v>
      </c>
      <c r="S9274" t="s">
        <v>31</v>
      </c>
    </row>
    <row r="9275" spans="1:19" x14ac:dyDescent="0.25">
      <c r="A9275" t="s">
        <v>338</v>
      </c>
      <c r="B9275" t="s">
        <v>8822</v>
      </c>
      <c r="C9275" t="s">
        <v>8823</v>
      </c>
      <c r="E9275" t="s">
        <v>3724</v>
      </c>
      <c r="F9275" t="s">
        <v>55</v>
      </c>
      <c r="G9275">
        <v>98283</v>
      </c>
      <c r="H9275">
        <v>48.673465999999998</v>
      </c>
      <c r="I9275">
        <v>-121.261467</v>
      </c>
      <c r="J9275" s="1" t="d">
        <v>2018-12-11</v>
      </c>
      <c r="K9275">
        <v>45654</v>
      </c>
      <c r="L9275" t="s">
        <v>30</v>
      </c>
      <c r="M9275" s="1" t="d">
        <v>2012-01-01</v>
      </c>
      <c r="N9275">
        <v>1</v>
      </c>
      <c r="O9275">
        <v>1</v>
      </c>
      <c r="P9275">
        <v>2012</v>
      </c>
      <c r="R9275" t="s">
        <v>26</v>
      </c>
      <c r="S9275" t="s">
        <v>27</v>
      </c>
    </row>
    <row r="9276" spans="1:19" x14ac:dyDescent="0.25">
      <c r="A9276" t="s">
        <v>338</v>
      </c>
      <c r="B9276" t="s">
        <v>8824</v>
      </c>
      <c r="C9276" t="s">
        <v>8825</v>
      </c>
      <c r="E9276" t="s">
        <v>8826</v>
      </c>
      <c r="F9276" t="s">
        <v>1514</v>
      </c>
      <c r="G9276">
        <v>25801</v>
      </c>
      <c r="H9276">
        <v>37.815463999999999</v>
      </c>
      <c r="I9276">
        <v>-81.185243</v>
      </c>
      <c r="J9276" s="1" t="d">
        <v>2018-07-09</v>
      </c>
      <c r="K9276">
        <v>45655</v>
      </c>
      <c r="L9276" t="s">
        <v>30</v>
      </c>
      <c r="M9276" s="1" t="d">
        <v>2012-01-31</v>
      </c>
      <c r="N9276">
        <v>1</v>
      </c>
      <c r="O9276">
        <v>31</v>
      </c>
      <c r="P9276">
        <v>2012</v>
      </c>
      <c r="R9276" t="s">
        <v>26</v>
      </c>
      <c r="S9276" t="s">
        <v>31</v>
      </c>
    </row>
    <row r="9277" spans="1:19" x14ac:dyDescent="0.25">
      <c r="A9277" t="s">
        <v>338</v>
      </c>
      <c r="B9277" t="s">
        <v>8824</v>
      </c>
      <c r="C9277" t="s">
        <v>8825</v>
      </c>
      <c r="E9277" t="s">
        <v>8826</v>
      </c>
      <c r="F9277" t="s">
        <v>1514</v>
      </c>
      <c r="G9277">
        <v>25801</v>
      </c>
      <c r="H9277">
        <v>37.815463999999999</v>
      </c>
      <c r="I9277">
        <v>-81.185243</v>
      </c>
      <c r="J9277" s="1" t="d">
        <v>2018-07-09</v>
      </c>
      <c r="K9277">
        <v>45656</v>
      </c>
      <c r="L9277" t="s">
        <v>30</v>
      </c>
      <c r="M9277" s="1" t="d">
        <v>2012-01-31</v>
      </c>
      <c r="N9277">
        <v>1</v>
      </c>
      <c r="O9277">
        <v>31</v>
      </c>
      <c r="P9277">
        <v>2012</v>
      </c>
      <c r="R9277" t="s">
        <v>26</v>
      </c>
      <c r="S9277" t="s">
        <v>27</v>
      </c>
    </row>
    <row r="9278" spans="1:19" x14ac:dyDescent="0.25">
      <c r="A9278" t="s">
        <v>338</v>
      </c>
      <c r="B9278" t="s">
        <v>8827</v>
      </c>
      <c r="C9278" t="s">
        <v>8828</v>
      </c>
      <c r="E9278" t="s">
        <v>1513</v>
      </c>
      <c r="F9278" t="s">
        <v>1514</v>
      </c>
      <c r="G9278">
        <v>26505</v>
      </c>
      <c r="H9278">
        <v>39.645125</v>
      </c>
      <c r="I9278">
        <v>-79.927418000000003</v>
      </c>
      <c r="J9278" s="1" t="d">
        <v>2019-04-08</v>
      </c>
      <c r="K9278">
        <v>45657</v>
      </c>
      <c r="L9278" t="s">
        <v>24</v>
      </c>
      <c r="M9278" s="1" t="d">
        <v>2012-01-31</v>
      </c>
      <c r="N9278">
        <v>1</v>
      </c>
      <c r="O9278">
        <v>31</v>
      </c>
      <c r="P9278">
        <v>2012</v>
      </c>
      <c r="R9278" t="s">
        <v>26</v>
      </c>
      <c r="S9278" t="s">
        <v>31</v>
      </c>
    </row>
    <row r="9279" spans="1:19" x14ac:dyDescent="0.25">
      <c r="A9279" t="s">
        <v>338</v>
      </c>
      <c r="B9279" t="s">
        <v>8827</v>
      </c>
      <c r="C9279" t="s">
        <v>8828</v>
      </c>
      <c r="E9279" t="s">
        <v>1513</v>
      </c>
      <c r="F9279" t="s">
        <v>1514</v>
      </c>
      <c r="G9279">
        <v>26505</v>
      </c>
      <c r="H9279">
        <v>39.645125</v>
      </c>
      <c r="I9279">
        <v>-79.927418000000003</v>
      </c>
      <c r="J9279" s="1" t="d">
        <v>2019-04-08</v>
      </c>
      <c r="K9279">
        <v>45658</v>
      </c>
      <c r="L9279" t="s">
        <v>24</v>
      </c>
      <c r="M9279" s="1" t="d">
        <v>2012-01-31</v>
      </c>
      <c r="N9279">
        <v>1</v>
      </c>
      <c r="O9279">
        <v>31</v>
      </c>
      <c r="P9279">
        <v>2012</v>
      </c>
      <c r="R9279" t="s">
        <v>26</v>
      </c>
      <c r="S9279" t="s">
        <v>27</v>
      </c>
    </row>
    <row r="9280" spans="1:19" x14ac:dyDescent="0.25">
      <c r="A9280" t="s">
        <v>338</v>
      </c>
      <c r="B9280" t="s">
        <v>8829</v>
      </c>
      <c r="C9280" t="s">
        <v>8830</v>
      </c>
      <c r="E9280" t="s">
        <v>123</v>
      </c>
      <c r="F9280" t="s">
        <v>124</v>
      </c>
      <c r="G9280">
        <v>68118</v>
      </c>
      <c r="H9280">
        <v>41.264912000000002</v>
      </c>
      <c r="I9280">
        <v>-96.187831000000003</v>
      </c>
      <c r="J9280" s="1" t="d">
        <v>2018-07-09</v>
      </c>
      <c r="K9280">
        <v>45660</v>
      </c>
      <c r="L9280" t="s">
        <v>30</v>
      </c>
      <c r="M9280" s="1" t="d">
        <v>2012-01-31</v>
      </c>
      <c r="N9280">
        <v>1</v>
      </c>
      <c r="O9280">
        <v>31</v>
      </c>
      <c r="P9280">
        <v>2012</v>
      </c>
      <c r="R9280" t="s">
        <v>26</v>
      </c>
      <c r="S9280" t="s">
        <v>31</v>
      </c>
    </row>
    <row r="9281" spans="1:19" x14ac:dyDescent="0.25">
      <c r="A9281" t="s">
        <v>338</v>
      </c>
      <c r="B9281" t="s">
        <v>8829</v>
      </c>
      <c r="C9281" t="s">
        <v>8830</v>
      </c>
      <c r="E9281" t="s">
        <v>123</v>
      </c>
      <c r="F9281" t="s">
        <v>124</v>
      </c>
      <c r="G9281">
        <v>68118</v>
      </c>
      <c r="H9281">
        <v>41.264912000000002</v>
      </c>
      <c r="I9281">
        <v>-96.187831000000003</v>
      </c>
      <c r="J9281" s="1" t="d">
        <v>2018-07-09</v>
      </c>
      <c r="K9281">
        <v>45661</v>
      </c>
      <c r="L9281" t="s">
        <v>30</v>
      </c>
      <c r="M9281" s="1" t="d">
        <v>2012-01-31</v>
      </c>
      <c r="N9281">
        <v>1</v>
      </c>
      <c r="O9281">
        <v>31</v>
      </c>
      <c r="P9281">
        <v>2012</v>
      </c>
      <c r="R9281" t="s">
        <v>26</v>
      </c>
      <c r="S9281" t="s">
        <v>27</v>
      </c>
    </row>
    <row r="9282" spans="1:19" x14ac:dyDescent="0.25">
      <c r="A9282" t="s">
        <v>338</v>
      </c>
      <c r="B9282" t="s">
        <v>8831</v>
      </c>
      <c r="C9282" t="s">
        <v>8832</v>
      </c>
      <c r="E9282" t="s">
        <v>8833</v>
      </c>
      <c r="F9282" t="s">
        <v>1091</v>
      </c>
      <c r="G9282">
        <v>7621</v>
      </c>
      <c r="H9282">
        <v>40.917338000000001</v>
      </c>
      <c r="I9282">
        <v>-73.997446999999994</v>
      </c>
      <c r="J9282" s="1" t="d">
        <v>2018-07-09</v>
      </c>
      <c r="K9282">
        <v>45662</v>
      </c>
      <c r="L9282" t="s">
        <v>30</v>
      </c>
      <c r="M9282" s="1" t="d">
        <v>2012-01-31</v>
      </c>
      <c r="N9282">
        <v>1</v>
      </c>
      <c r="O9282">
        <v>31</v>
      </c>
      <c r="P9282">
        <v>2012</v>
      </c>
      <c r="R9282" t="s">
        <v>26</v>
      </c>
      <c r="S9282" t="s">
        <v>31</v>
      </c>
    </row>
    <row r="9283" spans="1:19" x14ac:dyDescent="0.25">
      <c r="A9283" t="s">
        <v>338</v>
      </c>
      <c r="B9283" t="s">
        <v>8831</v>
      </c>
      <c r="C9283" t="s">
        <v>8832</v>
      </c>
      <c r="E9283" t="s">
        <v>8833</v>
      </c>
      <c r="F9283" t="s">
        <v>1091</v>
      </c>
      <c r="G9283">
        <v>7621</v>
      </c>
      <c r="H9283">
        <v>40.917338000000001</v>
      </c>
      <c r="I9283">
        <v>-73.997446999999994</v>
      </c>
      <c r="J9283" s="1" t="d">
        <v>2018-07-09</v>
      </c>
      <c r="K9283">
        <v>45663</v>
      </c>
      <c r="L9283" t="s">
        <v>30</v>
      </c>
      <c r="M9283" s="1" t="d">
        <v>2012-01-31</v>
      </c>
      <c r="N9283">
        <v>1</v>
      </c>
      <c r="O9283">
        <v>31</v>
      </c>
      <c r="P9283">
        <v>2012</v>
      </c>
      <c r="R9283" t="s">
        <v>26</v>
      </c>
      <c r="S9283" t="s">
        <v>27</v>
      </c>
    </row>
    <row r="9284" spans="1:19" x14ac:dyDescent="0.25">
      <c r="A9284" t="s">
        <v>338</v>
      </c>
      <c r="B9284" t="s">
        <v>8834</v>
      </c>
      <c r="C9284" t="s">
        <v>8835</v>
      </c>
      <c r="E9284" t="s">
        <v>5688</v>
      </c>
      <c r="F9284" t="s">
        <v>1091</v>
      </c>
      <c r="G9284">
        <v>7003</v>
      </c>
      <c r="H9284">
        <v>40.784956000000001</v>
      </c>
      <c r="I9284">
        <v>-74.193308999999999</v>
      </c>
      <c r="J9284" s="1" t="d">
        <v>2019-03-07</v>
      </c>
      <c r="K9284">
        <v>45664</v>
      </c>
      <c r="L9284" t="s">
        <v>71</v>
      </c>
      <c r="M9284" s="1" t="d">
        <v>2012-01-31</v>
      </c>
      <c r="N9284">
        <v>1</v>
      </c>
      <c r="O9284">
        <v>31</v>
      </c>
      <c r="P9284">
        <v>2012</v>
      </c>
      <c r="R9284" t="s">
        <v>26</v>
      </c>
      <c r="S9284" t="s">
        <v>31</v>
      </c>
    </row>
    <row r="9285" spans="1:19" x14ac:dyDescent="0.25">
      <c r="A9285" t="s">
        <v>338</v>
      </c>
      <c r="B9285" t="s">
        <v>8836</v>
      </c>
      <c r="C9285" t="s">
        <v>8837</v>
      </c>
      <c r="E9285" t="s">
        <v>8838</v>
      </c>
      <c r="F9285" t="s">
        <v>1091</v>
      </c>
      <c r="G9285">
        <v>7405</v>
      </c>
      <c r="H9285">
        <v>40.991256</v>
      </c>
      <c r="I9285">
        <v>-74.347337999999993</v>
      </c>
      <c r="J9285" s="1" t="d">
        <v>2018-07-09</v>
      </c>
      <c r="K9285">
        <v>45666</v>
      </c>
      <c r="L9285" t="s">
        <v>30</v>
      </c>
      <c r="M9285" s="1" t="d">
        <v>2012-01-31</v>
      </c>
      <c r="N9285">
        <v>1</v>
      </c>
      <c r="O9285">
        <v>31</v>
      </c>
      <c r="P9285">
        <v>2012</v>
      </c>
      <c r="R9285" t="s">
        <v>26</v>
      </c>
      <c r="S9285" t="s">
        <v>31</v>
      </c>
    </row>
    <row r="9286" spans="1:19" x14ac:dyDescent="0.25">
      <c r="A9286" t="s">
        <v>338</v>
      </c>
      <c r="B9286" t="s">
        <v>8836</v>
      </c>
      <c r="C9286" t="s">
        <v>8837</v>
      </c>
      <c r="E9286" t="s">
        <v>8838</v>
      </c>
      <c r="F9286" t="s">
        <v>1091</v>
      </c>
      <c r="G9286">
        <v>7405</v>
      </c>
      <c r="H9286">
        <v>40.991256</v>
      </c>
      <c r="I9286">
        <v>-74.347337999999993</v>
      </c>
      <c r="J9286" s="1" t="d">
        <v>2018-07-09</v>
      </c>
      <c r="K9286">
        <v>45667</v>
      </c>
      <c r="L9286" t="s">
        <v>30</v>
      </c>
      <c r="M9286" s="1" t="d">
        <v>2012-01-31</v>
      </c>
      <c r="N9286">
        <v>1</v>
      </c>
      <c r="O9286">
        <v>31</v>
      </c>
      <c r="P9286">
        <v>2012</v>
      </c>
      <c r="R9286" t="s">
        <v>26</v>
      </c>
      <c r="S9286" t="s">
        <v>27</v>
      </c>
    </row>
    <row r="9287" spans="1:19" x14ac:dyDescent="0.25">
      <c r="A9287" t="s">
        <v>338</v>
      </c>
      <c r="B9287" t="s">
        <v>8839</v>
      </c>
      <c r="C9287" t="s">
        <v>8840</v>
      </c>
      <c r="D9287" t="s">
        <v>8841</v>
      </c>
      <c r="E9287" t="s">
        <v>8842</v>
      </c>
      <c r="F9287" t="s">
        <v>1091</v>
      </c>
      <c r="G9287">
        <v>8002</v>
      </c>
      <c r="H9287">
        <v>39.939501999999997</v>
      </c>
      <c r="I9287">
        <v>-75.011983999999998</v>
      </c>
      <c r="J9287" s="1" t="d">
        <v>2018-07-09</v>
      </c>
      <c r="K9287">
        <v>45668</v>
      </c>
      <c r="L9287" t="s">
        <v>30</v>
      </c>
      <c r="M9287" s="1" t="d">
        <v>2012-01-31</v>
      </c>
      <c r="N9287">
        <v>1</v>
      </c>
      <c r="O9287">
        <v>31</v>
      </c>
      <c r="P9287">
        <v>2012</v>
      </c>
      <c r="R9287" t="s">
        <v>26</v>
      </c>
      <c r="S9287" t="s">
        <v>31</v>
      </c>
    </row>
    <row r="9288" spans="1:19" x14ac:dyDescent="0.25">
      <c r="A9288" t="s">
        <v>338</v>
      </c>
      <c r="B9288" t="s">
        <v>8839</v>
      </c>
      <c r="C9288" t="s">
        <v>8840</v>
      </c>
      <c r="D9288" t="s">
        <v>8841</v>
      </c>
      <c r="E9288" t="s">
        <v>8842</v>
      </c>
      <c r="F9288" t="s">
        <v>1091</v>
      </c>
      <c r="G9288">
        <v>8002</v>
      </c>
      <c r="H9288">
        <v>39.939501999999997</v>
      </c>
      <c r="I9288">
        <v>-75.011983999999998</v>
      </c>
      <c r="J9288" s="1" t="d">
        <v>2018-07-09</v>
      </c>
      <c r="K9288">
        <v>45669</v>
      </c>
      <c r="L9288" t="s">
        <v>30</v>
      </c>
      <c r="M9288" s="1" t="d">
        <v>2012-01-31</v>
      </c>
      <c r="N9288">
        <v>1</v>
      </c>
      <c r="O9288">
        <v>31</v>
      </c>
      <c r="P9288">
        <v>2012</v>
      </c>
      <c r="R9288" t="s">
        <v>26</v>
      </c>
      <c r="S9288" t="s">
        <v>27</v>
      </c>
    </row>
    <row r="9289" spans="1:19" x14ac:dyDescent="0.25">
      <c r="A9289" t="s">
        <v>338</v>
      </c>
      <c r="B9289" t="s">
        <v>8843</v>
      </c>
      <c r="C9289" t="s">
        <v>8844</v>
      </c>
      <c r="E9289" t="s">
        <v>8845</v>
      </c>
      <c r="F9289" t="s">
        <v>1091</v>
      </c>
      <c r="G9289">
        <v>7936</v>
      </c>
      <c r="H9289">
        <v>40.807195</v>
      </c>
      <c r="I9289">
        <v>-74.371329000000003</v>
      </c>
      <c r="J9289" s="1" t="d">
        <v>2018-07-09</v>
      </c>
      <c r="K9289">
        <v>45670</v>
      </c>
      <c r="L9289" t="s">
        <v>30</v>
      </c>
      <c r="M9289" s="1" t="d">
        <v>2012-01-31</v>
      </c>
      <c r="N9289">
        <v>1</v>
      </c>
      <c r="O9289">
        <v>31</v>
      </c>
      <c r="P9289">
        <v>2012</v>
      </c>
      <c r="R9289" t="s">
        <v>26</v>
      </c>
      <c r="S9289" t="s">
        <v>31</v>
      </c>
    </row>
    <row r="9290" spans="1:19" x14ac:dyDescent="0.25">
      <c r="A9290" t="s">
        <v>338</v>
      </c>
      <c r="B9290" t="s">
        <v>8843</v>
      </c>
      <c r="C9290" t="s">
        <v>8844</v>
      </c>
      <c r="E9290" t="s">
        <v>8845</v>
      </c>
      <c r="F9290" t="s">
        <v>1091</v>
      </c>
      <c r="G9290">
        <v>7936</v>
      </c>
      <c r="H9290">
        <v>40.807195</v>
      </c>
      <c r="I9290">
        <v>-74.371329000000003</v>
      </c>
      <c r="J9290" s="1" t="d">
        <v>2018-07-09</v>
      </c>
      <c r="K9290">
        <v>45671</v>
      </c>
      <c r="L9290" t="s">
        <v>30</v>
      </c>
      <c r="M9290" s="1" t="d">
        <v>2012-01-31</v>
      </c>
      <c r="N9290">
        <v>1</v>
      </c>
      <c r="O9290">
        <v>31</v>
      </c>
      <c r="P9290">
        <v>2012</v>
      </c>
      <c r="R9290" t="s">
        <v>26</v>
      </c>
      <c r="S9290" t="s">
        <v>27</v>
      </c>
    </row>
    <row r="9291" spans="1:19" x14ac:dyDescent="0.25">
      <c r="A9291" t="s">
        <v>338</v>
      </c>
      <c r="B9291" t="s">
        <v>8846</v>
      </c>
      <c r="C9291" t="s">
        <v>8847</v>
      </c>
      <c r="E9291" t="s">
        <v>8848</v>
      </c>
      <c r="F9291" t="s">
        <v>1091</v>
      </c>
      <c r="G9291">
        <v>8822</v>
      </c>
      <c r="H9291">
        <v>40.487740000000002</v>
      </c>
      <c r="I9291">
        <v>-74.863280000000003</v>
      </c>
      <c r="J9291" s="1" t="d">
        <v>2018-07-09</v>
      </c>
      <c r="K9291">
        <v>45672</v>
      </c>
      <c r="L9291" t="s">
        <v>30</v>
      </c>
      <c r="M9291" s="1" t="d">
        <v>2012-01-31</v>
      </c>
      <c r="N9291">
        <v>1</v>
      </c>
      <c r="O9291">
        <v>31</v>
      </c>
      <c r="P9291">
        <v>2012</v>
      </c>
      <c r="R9291" t="s">
        <v>26</v>
      </c>
      <c r="S9291" t="s">
        <v>31</v>
      </c>
    </row>
    <row r="9292" spans="1:19" x14ac:dyDescent="0.25">
      <c r="A9292" t="s">
        <v>338</v>
      </c>
      <c r="B9292" t="s">
        <v>8846</v>
      </c>
      <c r="C9292" t="s">
        <v>8847</v>
      </c>
      <c r="E9292" t="s">
        <v>8848</v>
      </c>
      <c r="F9292" t="s">
        <v>1091</v>
      </c>
      <c r="G9292">
        <v>8822</v>
      </c>
      <c r="H9292">
        <v>40.487740000000002</v>
      </c>
      <c r="I9292">
        <v>-74.863280000000003</v>
      </c>
      <c r="J9292" s="1" t="d">
        <v>2018-07-09</v>
      </c>
      <c r="K9292">
        <v>45673</v>
      </c>
      <c r="L9292" t="s">
        <v>30</v>
      </c>
      <c r="M9292" s="1" t="d">
        <v>2012-01-31</v>
      </c>
      <c r="N9292">
        <v>1</v>
      </c>
      <c r="O9292">
        <v>31</v>
      </c>
      <c r="P9292">
        <v>2012</v>
      </c>
      <c r="R9292" t="s">
        <v>26</v>
      </c>
      <c r="S9292" t="s">
        <v>27</v>
      </c>
    </row>
    <row r="9293" spans="1:19" x14ac:dyDescent="0.25">
      <c r="A9293" t="s">
        <v>338</v>
      </c>
      <c r="B9293" t="s">
        <v>8849</v>
      </c>
      <c r="C9293" t="s">
        <v>8850</v>
      </c>
      <c r="E9293" t="s">
        <v>8851</v>
      </c>
      <c r="F9293" t="s">
        <v>1091</v>
      </c>
      <c r="G9293">
        <v>7728</v>
      </c>
      <c r="H9293">
        <v>40.263381000000003</v>
      </c>
      <c r="I9293">
        <v>-74.292407999999995</v>
      </c>
      <c r="J9293" s="1" t="d">
        <v>2018-07-09</v>
      </c>
      <c r="K9293">
        <v>45674</v>
      </c>
      <c r="L9293" t="s">
        <v>30</v>
      </c>
      <c r="M9293" s="1" t="d">
        <v>2012-01-31</v>
      </c>
      <c r="N9293">
        <v>1</v>
      </c>
      <c r="O9293">
        <v>31</v>
      </c>
      <c r="P9293">
        <v>2012</v>
      </c>
      <c r="R9293" t="s">
        <v>26</v>
      </c>
      <c r="S9293" t="s">
        <v>31</v>
      </c>
    </row>
    <row r="9294" spans="1:19" x14ac:dyDescent="0.25">
      <c r="A9294" t="s">
        <v>338</v>
      </c>
      <c r="B9294" t="s">
        <v>8849</v>
      </c>
      <c r="C9294" t="s">
        <v>8850</v>
      </c>
      <c r="E9294" t="s">
        <v>8851</v>
      </c>
      <c r="F9294" t="s">
        <v>1091</v>
      </c>
      <c r="G9294">
        <v>7728</v>
      </c>
      <c r="H9294">
        <v>40.263381000000003</v>
      </c>
      <c r="I9294">
        <v>-74.292407999999995</v>
      </c>
      <c r="J9294" s="1" t="d">
        <v>2018-07-09</v>
      </c>
      <c r="K9294">
        <v>45675</v>
      </c>
      <c r="L9294" t="s">
        <v>30</v>
      </c>
      <c r="M9294" s="1" t="d">
        <v>2012-01-31</v>
      </c>
      <c r="N9294">
        <v>1</v>
      </c>
      <c r="O9294">
        <v>31</v>
      </c>
      <c r="P9294">
        <v>2012</v>
      </c>
      <c r="R9294" t="s">
        <v>26</v>
      </c>
      <c r="S9294" t="s">
        <v>27</v>
      </c>
    </row>
    <row r="9295" spans="1:19" x14ac:dyDescent="0.25">
      <c r="A9295" t="s">
        <v>338</v>
      </c>
      <c r="B9295" t="s">
        <v>8852</v>
      </c>
      <c r="C9295" t="s">
        <v>8853</v>
      </c>
      <c r="E9295" t="s">
        <v>8854</v>
      </c>
      <c r="F9295" t="s">
        <v>1091</v>
      </c>
      <c r="G9295">
        <v>8036</v>
      </c>
      <c r="H9295">
        <v>39.982438000000002</v>
      </c>
      <c r="I9295">
        <v>-74.808763999999996</v>
      </c>
      <c r="J9295" s="1" t="d">
        <v>2018-07-09</v>
      </c>
      <c r="K9295">
        <v>45676</v>
      </c>
      <c r="L9295" t="s">
        <v>30</v>
      </c>
      <c r="M9295" s="1" t="d">
        <v>2012-01-31</v>
      </c>
      <c r="N9295">
        <v>1</v>
      </c>
      <c r="O9295">
        <v>31</v>
      </c>
      <c r="P9295">
        <v>2012</v>
      </c>
      <c r="R9295" t="s">
        <v>26</v>
      </c>
      <c r="S9295" t="s">
        <v>31</v>
      </c>
    </row>
    <row r="9296" spans="1:19" x14ac:dyDescent="0.25">
      <c r="A9296" t="s">
        <v>338</v>
      </c>
      <c r="B9296" t="s">
        <v>8852</v>
      </c>
      <c r="C9296" t="s">
        <v>8853</v>
      </c>
      <c r="E9296" t="s">
        <v>8854</v>
      </c>
      <c r="F9296" t="s">
        <v>1091</v>
      </c>
      <c r="G9296">
        <v>8036</v>
      </c>
      <c r="H9296">
        <v>39.982438000000002</v>
      </c>
      <c r="I9296">
        <v>-74.808763999999996</v>
      </c>
      <c r="J9296" s="1" t="d">
        <v>2018-07-09</v>
      </c>
      <c r="K9296">
        <v>45677</v>
      </c>
      <c r="L9296" t="s">
        <v>30</v>
      </c>
      <c r="M9296" s="1" t="d">
        <v>2012-01-31</v>
      </c>
      <c r="N9296">
        <v>1</v>
      </c>
      <c r="O9296">
        <v>31</v>
      </c>
      <c r="P9296">
        <v>2012</v>
      </c>
      <c r="R9296" t="s">
        <v>26</v>
      </c>
      <c r="S9296" t="s">
        <v>27</v>
      </c>
    </row>
    <row r="9297" spans="1:19" x14ac:dyDescent="0.25">
      <c r="A9297" t="s">
        <v>338</v>
      </c>
      <c r="B9297" t="s">
        <v>8855</v>
      </c>
      <c r="C9297" t="s">
        <v>8856</v>
      </c>
      <c r="E9297" t="s">
        <v>8857</v>
      </c>
      <c r="F9297" t="s">
        <v>1091</v>
      </c>
      <c r="G9297">
        <v>8690</v>
      </c>
      <c r="H9297">
        <v>40.229273999999997</v>
      </c>
      <c r="I9297">
        <v>-74.672155000000004</v>
      </c>
      <c r="J9297" s="1" t="d">
        <v>2018-07-09</v>
      </c>
      <c r="K9297">
        <v>45678</v>
      </c>
      <c r="L9297" t="s">
        <v>30</v>
      </c>
      <c r="M9297" s="1" t="d">
        <v>2012-01-31</v>
      </c>
      <c r="N9297">
        <v>1</v>
      </c>
      <c r="O9297">
        <v>31</v>
      </c>
      <c r="P9297">
        <v>2012</v>
      </c>
      <c r="R9297" t="s">
        <v>26</v>
      </c>
      <c r="S9297" t="s">
        <v>31</v>
      </c>
    </row>
    <row r="9298" spans="1:19" x14ac:dyDescent="0.25">
      <c r="A9298" t="s">
        <v>338</v>
      </c>
      <c r="B9298" t="s">
        <v>8855</v>
      </c>
      <c r="C9298" t="s">
        <v>8856</v>
      </c>
      <c r="E9298" t="s">
        <v>8857</v>
      </c>
      <c r="F9298" t="s">
        <v>1091</v>
      </c>
      <c r="G9298">
        <v>8690</v>
      </c>
      <c r="H9298">
        <v>40.229273999999997</v>
      </c>
      <c r="I9298">
        <v>-74.672155000000004</v>
      </c>
      <c r="J9298" s="1" t="d">
        <v>2018-07-09</v>
      </c>
      <c r="K9298">
        <v>45679</v>
      </c>
      <c r="L9298" t="s">
        <v>30</v>
      </c>
      <c r="M9298" s="1" t="d">
        <v>2012-01-31</v>
      </c>
      <c r="N9298">
        <v>1</v>
      </c>
      <c r="O9298">
        <v>31</v>
      </c>
      <c r="P9298">
        <v>2012</v>
      </c>
      <c r="R9298" t="s">
        <v>26</v>
      </c>
      <c r="S9298" t="s">
        <v>27</v>
      </c>
    </row>
    <row r="9299" spans="1:19" x14ac:dyDescent="0.25">
      <c r="A9299" t="s">
        <v>338</v>
      </c>
      <c r="B9299" t="s">
        <v>8858</v>
      </c>
      <c r="C9299" t="s">
        <v>8859</v>
      </c>
      <c r="E9299" t="s">
        <v>8860</v>
      </c>
      <c r="F9299" t="s">
        <v>1091</v>
      </c>
      <c r="G9299">
        <v>7604</v>
      </c>
      <c r="H9299">
        <v>40.850991999999998</v>
      </c>
      <c r="I9299">
        <v>-74.075091999999998</v>
      </c>
      <c r="J9299" s="1" t="d">
        <v>2018-07-09</v>
      </c>
      <c r="K9299">
        <v>45680</v>
      </c>
      <c r="L9299" t="s">
        <v>30</v>
      </c>
      <c r="M9299" s="1" t="d">
        <v>2012-01-31</v>
      </c>
      <c r="N9299">
        <v>1</v>
      </c>
      <c r="O9299">
        <v>31</v>
      </c>
      <c r="P9299">
        <v>2012</v>
      </c>
      <c r="R9299" t="s">
        <v>26</v>
      </c>
      <c r="S9299" t="s">
        <v>31</v>
      </c>
    </row>
    <row r="9300" spans="1:19" x14ac:dyDescent="0.25">
      <c r="A9300" t="s">
        <v>338</v>
      </c>
      <c r="B9300" t="s">
        <v>8858</v>
      </c>
      <c r="C9300" t="s">
        <v>8859</v>
      </c>
      <c r="E9300" t="s">
        <v>8860</v>
      </c>
      <c r="F9300" t="s">
        <v>1091</v>
      </c>
      <c r="G9300">
        <v>7604</v>
      </c>
      <c r="H9300">
        <v>40.850991999999998</v>
      </c>
      <c r="I9300">
        <v>-74.075091999999998</v>
      </c>
      <c r="J9300" s="1" t="d">
        <v>2018-07-09</v>
      </c>
      <c r="K9300">
        <v>45681</v>
      </c>
      <c r="L9300" t="s">
        <v>30</v>
      </c>
      <c r="M9300" s="1" t="d">
        <v>2012-01-31</v>
      </c>
      <c r="N9300">
        <v>1</v>
      </c>
      <c r="O9300">
        <v>31</v>
      </c>
      <c r="P9300">
        <v>2012</v>
      </c>
      <c r="R9300" t="s">
        <v>26</v>
      </c>
      <c r="S9300" t="s">
        <v>27</v>
      </c>
    </row>
    <row r="9301" spans="1:19" x14ac:dyDescent="0.25">
      <c r="A9301" t="s">
        <v>338</v>
      </c>
      <c r="B9301" t="s">
        <v>8861</v>
      </c>
      <c r="C9301" t="s">
        <v>8862</v>
      </c>
      <c r="E9301" t="s">
        <v>8863</v>
      </c>
      <c r="F9301" t="s">
        <v>1091</v>
      </c>
      <c r="G9301">
        <v>7205</v>
      </c>
      <c r="H9301">
        <v>40.696742</v>
      </c>
      <c r="I9301">
        <v>-74.219825999999998</v>
      </c>
      <c r="J9301" s="1" t="d">
        <v>2019-03-07</v>
      </c>
      <c r="K9301">
        <v>45682</v>
      </c>
      <c r="L9301" t="s">
        <v>71</v>
      </c>
      <c r="M9301" s="1" t="d">
        <v>2012-01-31</v>
      </c>
      <c r="N9301">
        <v>1</v>
      </c>
      <c r="O9301">
        <v>31</v>
      </c>
      <c r="P9301">
        <v>2012</v>
      </c>
      <c r="R9301" t="s">
        <v>26</v>
      </c>
      <c r="S9301" t="s">
        <v>31</v>
      </c>
    </row>
    <row r="9302" spans="1:19" x14ac:dyDescent="0.25">
      <c r="A9302" t="s">
        <v>338</v>
      </c>
      <c r="B9302" t="s">
        <v>8864</v>
      </c>
      <c r="C9302" t="s">
        <v>8865</v>
      </c>
      <c r="E9302" t="s">
        <v>8866</v>
      </c>
      <c r="F9302" t="s">
        <v>1091</v>
      </c>
      <c r="G9302">
        <v>7735</v>
      </c>
      <c r="H9302">
        <v>40.428319999999999</v>
      </c>
      <c r="I9302">
        <v>-74.192386999999997</v>
      </c>
      <c r="J9302" s="1" t="d">
        <v>2018-07-09</v>
      </c>
      <c r="K9302">
        <v>45684</v>
      </c>
      <c r="L9302" t="s">
        <v>30</v>
      </c>
      <c r="M9302" s="1" t="d">
        <v>2012-01-31</v>
      </c>
      <c r="N9302">
        <v>1</v>
      </c>
      <c r="O9302">
        <v>31</v>
      </c>
      <c r="P9302">
        <v>2012</v>
      </c>
      <c r="R9302" t="s">
        <v>26</v>
      </c>
      <c r="S9302" t="s">
        <v>31</v>
      </c>
    </row>
    <row r="9303" spans="1:19" x14ac:dyDescent="0.25">
      <c r="A9303" t="s">
        <v>338</v>
      </c>
      <c r="B9303" t="s">
        <v>8864</v>
      </c>
      <c r="C9303" t="s">
        <v>8865</v>
      </c>
      <c r="E9303" t="s">
        <v>8866</v>
      </c>
      <c r="F9303" t="s">
        <v>1091</v>
      </c>
      <c r="G9303">
        <v>7735</v>
      </c>
      <c r="H9303">
        <v>40.428319999999999</v>
      </c>
      <c r="I9303">
        <v>-74.192386999999997</v>
      </c>
      <c r="J9303" s="1" t="d">
        <v>2018-07-09</v>
      </c>
      <c r="K9303">
        <v>45685</v>
      </c>
      <c r="L9303" t="s">
        <v>30</v>
      </c>
      <c r="M9303" s="1" t="d">
        <v>2012-01-31</v>
      </c>
      <c r="N9303">
        <v>1</v>
      </c>
      <c r="O9303">
        <v>31</v>
      </c>
      <c r="P9303">
        <v>2012</v>
      </c>
      <c r="R9303" t="s">
        <v>26</v>
      </c>
      <c r="S9303" t="s">
        <v>27</v>
      </c>
    </row>
    <row r="9304" spans="1:19" x14ac:dyDescent="0.25">
      <c r="A9304" t="s">
        <v>338</v>
      </c>
      <c r="B9304" t="s">
        <v>8867</v>
      </c>
      <c r="C9304" t="s">
        <v>8868</v>
      </c>
      <c r="E9304" t="s">
        <v>8869</v>
      </c>
      <c r="F9304" t="s">
        <v>1091</v>
      </c>
      <c r="G9304">
        <v>8050</v>
      </c>
      <c r="H9304">
        <v>39.701442</v>
      </c>
      <c r="I9304">
        <v>-74.271281999999999</v>
      </c>
      <c r="J9304" s="1" t="d">
        <v>2018-07-09</v>
      </c>
      <c r="K9304">
        <v>45686</v>
      </c>
      <c r="L9304" t="s">
        <v>30</v>
      </c>
      <c r="M9304" s="1" t="d">
        <v>2012-01-31</v>
      </c>
      <c r="N9304">
        <v>1</v>
      </c>
      <c r="O9304">
        <v>31</v>
      </c>
      <c r="P9304">
        <v>2012</v>
      </c>
      <c r="R9304" t="s">
        <v>26</v>
      </c>
      <c r="S9304" t="s">
        <v>31</v>
      </c>
    </row>
    <row r="9305" spans="1:19" x14ac:dyDescent="0.25">
      <c r="A9305" t="s">
        <v>338</v>
      </c>
      <c r="B9305" t="s">
        <v>8867</v>
      </c>
      <c r="C9305" t="s">
        <v>8868</v>
      </c>
      <c r="E9305" t="s">
        <v>8869</v>
      </c>
      <c r="F9305" t="s">
        <v>1091</v>
      </c>
      <c r="G9305">
        <v>8050</v>
      </c>
      <c r="H9305">
        <v>39.701442</v>
      </c>
      <c r="I9305">
        <v>-74.271281999999999</v>
      </c>
      <c r="J9305" s="1" t="d">
        <v>2018-07-09</v>
      </c>
      <c r="K9305">
        <v>45687</v>
      </c>
      <c r="L9305" t="s">
        <v>30</v>
      </c>
      <c r="M9305" s="1" t="d">
        <v>2012-01-31</v>
      </c>
      <c r="N9305">
        <v>1</v>
      </c>
      <c r="O9305">
        <v>31</v>
      </c>
      <c r="P9305">
        <v>2012</v>
      </c>
      <c r="R9305" t="s">
        <v>26</v>
      </c>
      <c r="S9305" t="s">
        <v>27</v>
      </c>
    </row>
    <row r="9306" spans="1:19" x14ac:dyDescent="0.25">
      <c r="A9306" t="s">
        <v>338</v>
      </c>
      <c r="B9306" t="s">
        <v>8870</v>
      </c>
      <c r="C9306" t="s">
        <v>8871</v>
      </c>
      <c r="E9306" t="s">
        <v>8872</v>
      </c>
      <c r="F9306" t="s">
        <v>1091</v>
      </c>
      <c r="G9306">
        <v>8852</v>
      </c>
      <c r="H9306">
        <v>40.409472000000001</v>
      </c>
      <c r="I9306">
        <v>-74.505713999999998</v>
      </c>
      <c r="J9306" s="1" t="d">
        <v>2018-07-09</v>
      </c>
      <c r="K9306">
        <v>45688</v>
      </c>
      <c r="L9306" t="s">
        <v>30</v>
      </c>
      <c r="M9306" s="1" t="d">
        <v>2012-01-31</v>
      </c>
      <c r="N9306">
        <v>1</v>
      </c>
      <c r="O9306">
        <v>31</v>
      </c>
      <c r="P9306">
        <v>2012</v>
      </c>
      <c r="R9306" t="s">
        <v>26</v>
      </c>
      <c r="S9306" t="s">
        <v>31</v>
      </c>
    </row>
    <row r="9307" spans="1:19" x14ac:dyDescent="0.25">
      <c r="A9307" t="s">
        <v>338</v>
      </c>
      <c r="B9307" t="s">
        <v>8870</v>
      </c>
      <c r="C9307" t="s">
        <v>8871</v>
      </c>
      <c r="E9307" t="s">
        <v>8872</v>
      </c>
      <c r="F9307" t="s">
        <v>1091</v>
      </c>
      <c r="G9307">
        <v>8852</v>
      </c>
      <c r="H9307">
        <v>40.409472000000001</v>
      </c>
      <c r="I9307">
        <v>-74.505713999999998</v>
      </c>
      <c r="J9307" s="1" t="d">
        <v>2018-07-09</v>
      </c>
      <c r="K9307">
        <v>45689</v>
      </c>
      <c r="L9307" t="s">
        <v>30</v>
      </c>
      <c r="M9307" s="1" t="d">
        <v>2012-01-31</v>
      </c>
      <c r="N9307">
        <v>1</v>
      </c>
      <c r="O9307">
        <v>31</v>
      </c>
      <c r="P9307">
        <v>2012</v>
      </c>
      <c r="R9307" t="s">
        <v>26</v>
      </c>
      <c r="S9307" t="s">
        <v>27</v>
      </c>
    </row>
    <row r="9308" spans="1:19" x14ac:dyDescent="0.25">
      <c r="A9308" t="s">
        <v>338</v>
      </c>
      <c r="B9308" t="s">
        <v>8873</v>
      </c>
      <c r="C9308" t="s">
        <v>8874</v>
      </c>
      <c r="E9308" t="s">
        <v>8875</v>
      </c>
      <c r="F9308" t="s">
        <v>1091</v>
      </c>
      <c r="G9308">
        <v>7753</v>
      </c>
      <c r="H9308">
        <v>40.228608000000001</v>
      </c>
      <c r="I9308">
        <v>-74.068718000000004</v>
      </c>
      <c r="J9308" s="1" t="d">
        <v>2018-07-09</v>
      </c>
      <c r="K9308">
        <v>45690</v>
      </c>
      <c r="L9308" t="s">
        <v>30</v>
      </c>
      <c r="M9308" s="1" t="d">
        <v>2012-01-31</v>
      </c>
      <c r="N9308">
        <v>1</v>
      </c>
      <c r="O9308">
        <v>31</v>
      </c>
      <c r="P9308">
        <v>2012</v>
      </c>
      <c r="R9308" t="s">
        <v>26</v>
      </c>
      <c r="S9308" t="s">
        <v>31</v>
      </c>
    </row>
    <row r="9309" spans="1:19" x14ac:dyDescent="0.25">
      <c r="A9309" t="s">
        <v>338</v>
      </c>
      <c r="B9309" t="s">
        <v>8873</v>
      </c>
      <c r="C9309" t="s">
        <v>8874</v>
      </c>
      <c r="E9309" t="s">
        <v>8875</v>
      </c>
      <c r="F9309" t="s">
        <v>1091</v>
      </c>
      <c r="G9309">
        <v>7753</v>
      </c>
      <c r="H9309">
        <v>40.228608000000001</v>
      </c>
      <c r="I9309">
        <v>-74.068718000000004</v>
      </c>
      <c r="J9309" s="1" t="d">
        <v>2018-07-09</v>
      </c>
      <c r="K9309">
        <v>45691</v>
      </c>
      <c r="L9309" t="s">
        <v>30</v>
      </c>
      <c r="M9309" s="1" t="d">
        <v>2012-01-31</v>
      </c>
      <c r="N9309">
        <v>1</v>
      </c>
      <c r="O9309">
        <v>31</v>
      </c>
      <c r="P9309">
        <v>2012</v>
      </c>
      <c r="R9309" t="s">
        <v>26</v>
      </c>
      <c r="S9309" t="s">
        <v>27</v>
      </c>
    </row>
    <row r="9310" spans="1:19" x14ac:dyDescent="0.25">
      <c r="A9310" t="s">
        <v>338</v>
      </c>
      <c r="B9310" t="s">
        <v>8876</v>
      </c>
      <c r="C9310" t="s">
        <v>8877</v>
      </c>
      <c r="E9310" t="s">
        <v>8878</v>
      </c>
      <c r="F9310" t="s">
        <v>1091</v>
      </c>
      <c r="G9310">
        <v>7060</v>
      </c>
      <c r="H9310">
        <v>40.630439000000003</v>
      </c>
      <c r="I9310">
        <v>-74.433395000000004</v>
      </c>
      <c r="J9310" s="1" t="d">
        <v>2018-07-09</v>
      </c>
      <c r="K9310">
        <v>45692</v>
      </c>
      <c r="L9310" t="s">
        <v>30</v>
      </c>
      <c r="M9310" s="1" t="d">
        <v>2012-01-31</v>
      </c>
      <c r="N9310">
        <v>1</v>
      </c>
      <c r="O9310">
        <v>31</v>
      </c>
      <c r="P9310">
        <v>2012</v>
      </c>
      <c r="R9310" t="s">
        <v>26</v>
      </c>
      <c r="S9310" t="s">
        <v>31</v>
      </c>
    </row>
    <row r="9311" spans="1:19" x14ac:dyDescent="0.25">
      <c r="A9311" t="s">
        <v>338</v>
      </c>
      <c r="B9311" t="s">
        <v>8876</v>
      </c>
      <c r="C9311" t="s">
        <v>8877</v>
      </c>
      <c r="E9311" t="s">
        <v>8878</v>
      </c>
      <c r="F9311" t="s">
        <v>1091</v>
      </c>
      <c r="G9311">
        <v>7060</v>
      </c>
      <c r="H9311">
        <v>40.630439000000003</v>
      </c>
      <c r="I9311">
        <v>-74.433395000000004</v>
      </c>
      <c r="J9311" s="1" t="d">
        <v>2018-07-09</v>
      </c>
      <c r="K9311">
        <v>45693</v>
      </c>
      <c r="L9311" t="s">
        <v>30</v>
      </c>
      <c r="M9311" s="1" t="d">
        <v>2012-01-31</v>
      </c>
      <c r="N9311">
        <v>1</v>
      </c>
      <c r="O9311">
        <v>31</v>
      </c>
      <c r="P9311">
        <v>2012</v>
      </c>
      <c r="R9311" t="s">
        <v>26</v>
      </c>
      <c r="S9311" t="s">
        <v>27</v>
      </c>
    </row>
    <row r="9312" spans="1:19" x14ac:dyDescent="0.25">
      <c r="A9312" t="s">
        <v>338</v>
      </c>
      <c r="B9312" t="s">
        <v>8879</v>
      </c>
      <c r="C9312" t="s">
        <v>8880</v>
      </c>
      <c r="E9312" t="s">
        <v>8881</v>
      </c>
      <c r="F9312" t="s">
        <v>1091</v>
      </c>
      <c r="G9312">
        <v>7874</v>
      </c>
      <c r="H9312">
        <v>40.929732000000001</v>
      </c>
      <c r="I9312">
        <v>-74.718879999999999</v>
      </c>
      <c r="J9312" s="1" t="d">
        <v>2018-07-09</v>
      </c>
      <c r="K9312">
        <v>45694</v>
      </c>
      <c r="L9312" t="s">
        <v>30</v>
      </c>
      <c r="M9312" s="1" t="d">
        <v>2012-01-31</v>
      </c>
      <c r="N9312">
        <v>1</v>
      </c>
      <c r="O9312">
        <v>31</v>
      </c>
      <c r="P9312">
        <v>2012</v>
      </c>
      <c r="R9312" t="s">
        <v>26</v>
      </c>
      <c r="S9312" t="s">
        <v>31</v>
      </c>
    </row>
    <row r="9313" spans="1:19" x14ac:dyDescent="0.25">
      <c r="A9313" t="s">
        <v>338</v>
      </c>
      <c r="B9313" t="s">
        <v>8879</v>
      </c>
      <c r="C9313" t="s">
        <v>8880</v>
      </c>
      <c r="E9313" t="s">
        <v>8881</v>
      </c>
      <c r="F9313" t="s">
        <v>1091</v>
      </c>
      <c r="G9313">
        <v>7874</v>
      </c>
      <c r="H9313">
        <v>40.929732000000001</v>
      </c>
      <c r="I9313">
        <v>-74.718879999999999</v>
      </c>
      <c r="J9313" s="1" t="d">
        <v>2018-07-09</v>
      </c>
      <c r="K9313">
        <v>45695</v>
      </c>
      <c r="L9313" t="s">
        <v>30</v>
      </c>
      <c r="M9313" s="1" t="d">
        <v>2012-01-31</v>
      </c>
      <c r="N9313">
        <v>1</v>
      </c>
      <c r="O9313">
        <v>31</v>
      </c>
      <c r="P9313">
        <v>2012</v>
      </c>
      <c r="R9313" t="s">
        <v>26</v>
      </c>
      <c r="S9313" t="s">
        <v>27</v>
      </c>
    </row>
    <row r="9314" spans="1:19" x14ac:dyDescent="0.25">
      <c r="A9314" t="s">
        <v>338</v>
      </c>
      <c r="B9314" t="s">
        <v>8882</v>
      </c>
      <c r="C9314" t="s">
        <v>8883</v>
      </c>
      <c r="E9314" t="s">
        <v>8884</v>
      </c>
      <c r="F9314" t="s">
        <v>1091</v>
      </c>
      <c r="G9314">
        <v>8753</v>
      </c>
      <c r="H9314">
        <v>39.961373000000002</v>
      </c>
      <c r="I9314">
        <v>-74.180868000000004</v>
      </c>
      <c r="J9314" s="1" t="d">
        <v>2018-07-09</v>
      </c>
      <c r="K9314">
        <v>45696</v>
      </c>
      <c r="L9314" t="s">
        <v>30</v>
      </c>
      <c r="M9314" s="1" t="d">
        <v>2012-01-31</v>
      </c>
      <c r="N9314">
        <v>1</v>
      </c>
      <c r="O9314">
        <v>31</v>
      </c>
      <c r="P9314">
        <v>2012</v>
      </c>
      <c r="R9314" t="s">
        <v>26</v>
      </c>
      <c r="S9314" t="s">
        <v>31</v>
      </c>
    </row>
    <row r="9315" spans="1:19" x14ac:dyDescent="0.25">
      <c r="A9315" t="s">
        <v>338</v>
      </c>
      <c r="B9315" t="s">
        <v>8882</v>
      </c>
      <c r="C9315" t="s">
        <v>8883</v>
      </c>
      <c r="E9315" t="s">
        <v>8884</v>
      </c>
      <c r="F9315" t="s">
        <v>1091</v>
      </c>
      <c r="G9315">
        <v>8753</v>
      </c>
      <c r="H9315">
        <v>39.961373000000002</v>
      </c>
      <c r="I9315">
        <v>-74.180868000000004</v>
      </c>
      <c r="J9315" s="1" t="d">
        <v>2018-07-09</v>
      </c>
      <c r="K9315">
        <v>45697</v>
      </c>
      <c r="L9315" t="s">
        <v>30</v>
      </c>
      <c r="M9315" s="1" t="d">
        <v>2012-01-31</v>
      </c>
      <c r="N9315">
        <v>1</v>
      </c>
      <c r="O9315">
        <v>31</v>
      </c>
      <c r="P9315">
        <v>2012</v>
      </c>
      <c r="R9315" t="s">
        <v>26</v>
      </c>
      <c r="S9315" t="s">
        <v>27</v>
      </c>
    </row>
    <row r="9316" spans="1:19" x14ac:dyDescent="0.25">
      <c r="A9316" t="s">
        <v>338</v>
      </c>
      <c r="B9316" t="s">
        <v>8885</v>
      </c>
      <c r="C9316" t="s">
        <v>8886</v>
      </c>
      <c r="E9316" t="s">
        <v>8887</v>
      </c>
      <c r="F9316" t="s">
        <v>1091</v>
      </c>
      <c r="G9316">
        <v>7512</v>
      </c>
      <c r="H9316">
        <v>40.894132999999997</v>
      </c>
      <c r="I9316">
        <v>-74.232511000000002</v>
      </c>
      <c r="J9316" s="1" t="d">
        <v>2018-07-09</v>
      </c>
      <c r="K9316">
        <v>45698</v>
      </c>
      <c r="L9316" t="s">
        <v>30</v>
      </c>
      <c r="M9316" s="1" t="d">
        <v>2012-01-31</v>
      </c>
      <c r="N9316">
        <v>1</v>
      </c>
      <c r="O9316">
        <v>31</v>
      </c>
      <c r="P9316">
        <v>2012</v>
      </c>
      <c r="R9316" t="s">
        <v>26</v>
      </c>
      <c r="S9316" t="s">
        <v>31</v>
      </c>
    </row>
    <row r="9317" spans="1:19" x14ac:dyDescent="0.25">
      <c r="A9317" t="s">
        <v>338</v>
      </c>
      <c r="B9317" t="s">
        <v>8885</v>
      </c>
      <c r="C9317" t="s">
        <v>8886</v>
      </c>
      <c r="E9317" t="s">
        <v>8887</v>
      </c>
      <c r="F9317" t="s">
        <v>1091</v>
      </c>
      <c r="G9317">
        <v>7512</v>
      </c>
      <c r="H9317">
        <v>40.894132999999997</v>
      </c>
      <c r="I9317">
        <v>-74.232511000000002</v>
      </c>
      <c r="J9317" s="1" t="d">
        <v>2018-07-09</v>
      </c>
      <c r="K9317">
        <v>45699</v>
      </c>
      <c r="L9317" t="s">
        <v>30</v>
      </c>
      <c r="M9317" s="1" t="d">
        <v>2012-01-31</v>
      </c>
      <c r="N9317">
        <v>1</v>
      </c>
      <c r="O9317">
        <v>31</v>
      </c>
      <c r="P9317">
        <v>2012</v>
      </c>
      <c r="R9317" t="s">
        <v>26</v>
      </c>
      <c r="S9317" t="s">
        <v>27</v>
      </c>
    </row>
    <row r="9318" spans="1:19" x14ac:dyDescent="0.25">
      <c r="A9318" t="s">
        <v>338</v>
      </c>
      <c r="B9318" t="s">
        <v>8888</v>
      </c>
      <c r="C9318" t="s">
        <v>8889</v>
      </c>
      <c r="E9318" t="s">
        <v>8890</v>
      </c>
      <c r="F9318" t="s">
        <v>1091</v>
      </c>
      <c r="G9318">
        <v>7458</v>
      </c>
      <c r="H9318">
        <v>41.053306190000001</v>
      </c>
      <c r="I9318">
        <v>-74.120270829999995</v>
      </c>
      <c r="J9318" s="1" t="d">
        <v>2018-07-09</v>
      </c>
      <c r="K9318">
        <v>45700</v>
      </c>
      <c r="L9318" t="s">
        <v>30</v>
      </c>
      <c r="M9318" s="1" t="d">
        <v>2012-01-31</v>
      </c>
      <c r="N9318">
        <v>1</v>
      </c>
      <c r="O9318">
        <v>31</v>
      </c>
      <c r="P9318">
        <v>2012</v>
      </c>
      <c r="R9318" t="s">
        <v>26</v>
      </c>
      <c r="S9318" t="s">
        <v>31</v>
      </c>
    </row>
    <row r="9319" spans="1:19" x14ac:dyDescent="0.25">
      <c r="A9319" t="s">
        <v>338</v>
      </c>
      <c r="B9319" t="s">
        <v>8888</v>
      </c>
      <c r="C9319" t="s">
        <v>8889</v>
      </c>
      <c r="E9319" t="s">
        <v>8890</v>
      </c>
      <c r="F9319" t="s">
        <v>1091</v>
      </c>
      <c r="G9319">
        <v>7458</v>
      </c>
      <c r="H9319">
        <v>41.053306190000001</v>
      </c>
      <c r="I9319">
        <v>-74.120270829999995</v>
      </c>
      <c r="J9319" s="1" t="d">
        <v>2018-07-09</v>
      </c>
      <c r="K9319">
        <v>45701</v>
      </c>
      <c r="L9319" t="s">
        <v>30</v>
      </c>
      <c r="M9319" s="1" t="d">
        <v>2012-01-31</v>
      </c>
      <c r="N9319">
        <v>1</v>
      </c>
      <c r="O9319">
        <v>31</v>
      </c>
      <c r="P9319">
        <v>2012</v>
      </c>
      <c r="R9319" t="s">
        <v>26</v>
      </c>
      <c r="S9319" t="s">
        <v>27</v>
      </c>
    </row>
    <row r="9320" spans="1:19" x14ac:dyDescent="0.25">
      <c r="A9320" t="s">
        <v>338</v>
      </c>
      <c r="B9320" t="s">
        <v>7020</v>
      </c>
      <c r="C9320" t="s">
        <v>8891</v>
      </c>
      <c r="E9320" t="s">
        <v>8892</v>
      </c>
      <c r="F9320" t="s">
        <v>1091</v>
      </c>
      <c r="G9320">
        <v>8360</v>
      </c>
      <c r="H9320">
        <v>39.462012999999999</v>
      </c>
      <c r="I9320">
        <v>-75.043178999999995</v>
      </c>
      <c r="J9320" s="1" t="d">
        <v>2018-07-09</v>
      </c>
      <c r="K9320">
        <v>45702</v>
      </c>
      <c r="L9320" t="s">
        <v>30</v>
      </c>
      <c r="M9320" s="1" t="d">
        <v>2012-01-31</v>
      </c>
      <c r="N9320">
        <v>1</v>
      </c>
      <c r="O9320">
        <v>31</v>
      </c>
      <c r="P9320">
        <v>2012</v>
      </c>
      <c r="R9320" t="s">
        <v>26</v>
      </c>
      <c r="S9320" t="s">
        <v>31</v>
      </c>
    </row>
    <row r="9321" spans="1:19" x14ac:dyDescent="0.25">
      <c r="A9321" t="s">
        <v>338</v>
      </c>
      <c r="B9321" t="s">
        <v>7020</v>
      </c>
      <c r="C9321" t="s">
        <v>8891</v>
      </c>
      <c r="E9321" t="s">
        <v>8892</v>
      </c>
      <c r="F9321" t="s">
        <v>1091</v>
      </c>
      <c r="G9321">
        <v>8360</v>
      </c>
      <c r="H9321">
        <v>39.462012999999999</v>
      </c>
      <c r="I9321">
        <v>-75.043178999999995</v>
      </c>
      <c r="J9321" s="1" t="d">
        <v>2018-07-09</v>
      </c>
      <c r="K9321">
        <v>45703</v>
      </c>
      <c r="L9321" t="s">
        <v>30</v>
      </c>
      <c r="M9321" s="1" t="d">
        <v>2012-01-31</v>
      </c>
      <c r="N9321">
        <v>1</v>
      </c>
      <c r="O9321">
        <v>31</v>
      </c>
      <c r="P9321">
        <v>2012</v>
      </c>
      <c r="R9321" t="s">
        <v>26</v>
      </c>
      <c r="S9321" t="s">
        <v>27</v>
      </c>
    </row>
    <row r="9322" spans="1:19" x14ac:dyDescent="0.25">
      <c r="A9322" t="s">
        <v>338</v>
      </c>
      <c r="B9322" t="s">
        <v>8893</v>
      </c>
      <c r="C9322" t="s">
        <v>8894</v>
      </c>
      <c r="E9322" t="s">
        <v>1242</v>
      </c>
      <c r="F9322" t="s">
        <v>1091</v>
      </c>
      <c r="G9322">
        <v>8096</v>
      </c>
      <c r="H9322">
        <v>39.832059999999998</v>
      </c>
      <c r="I9322">
        <v>-75.158100000000005</v>
      </c>
      <c r="J9322" s="1" t="d">
        <v>2018-07-09</v>
      </c>
      <c r="K9322">
        <v>45704</v>
      </c>
      <c r="L9322" t="s">
        <v>30</v>
      </c>
      <c r="M9322" s="1" t="d">
        <v>2012-01-31</v>
      </c>
      <c r="N9322">
        <v>1</v>
      </c>
      <c r="O9322">
        <v>31</v>
      </c>
      <c r="P9322">
        <v>2012</v>
      </c>
      <c r="R9322" t="s">
        <v>26</v>
      </c>
      <c r="S9322" t="s">
        <v>31</v>
      </c>
    </row>
    <row r="9323" spans="1:19" x14ac:dyDescent="0.25">
      <c r="A9323" t="s">
        <v>338</v>
      </c>
      <c r="B9323" t="s">
        <v>8893</v>
      </c>
      <c r="C9323" t="s">
        <v>8894</v>
      </c>
      <c r="E9323" t="s">
        <v>1242</v>
      </c>
      <c r="F9323" t="s">
        <v>1091</v>
      </c>
      <c r="G9323">
        <v>8096</v>
      </c>
      <c r="H9323">
        <v>39.832059999999998</v>
      </c>
      <c r="I9323">
        <v>-75.158100000000005</v>
      </c>
      <c r="J9323" s="1" t="d">
        <v>2018-07-09</v>
      </c>
      <c r="K9323">
        <v>45705</v>
      </c>
      <c r="L9323" t="s">
        <v>30</v>
      </c>
      <c r="M9323" s="1" t="d">
        <v>2012-01-31</v>
      </c>
      <c r="N9323">
        <v>1</v>
      </c>
      <c r="O9323">
        <v>31</v>
      </c>
      <c r="P9323">
        <v>2012</v>
      </c>
      <c r="R9323" t="s">
        <v>26</v>
      </c>
      <c r="S9323" t="s">
        <v>27</v>
      </c>
    </row>
    <row r="9324" spans="1:19" x14ac:dyDescent="0.25">
      <c r="A9324" t="s">
        <v>338</v>
      </c>
      <c r="B9324" t="s">
        <v>8895</v>
      </c>
      <c r="C9324" t="s">
        <v>8896</v>
      </c>
      <c r="E9324" t="s">
        <v>7767</v>
      </c>
      <c r="F9324" t="s">
        <v>59</v>
      </c>
      <c r="G9324">
        <v>44312</v>
      </c>
      <c r="H9324">
        <v>40.978904999999997</v>
      </c>
      <c r="I9324">
        <v>-81.494253999999998</v>
      </c>
      <c r="J9324" s="1" t="d">
        <v>2018-07-09</v>
      </c>
      <c r="K9324">
        <v>45708</v>
      </c>
      <c r="L9324" t="s">
        <v>30</v>
      </c>
      <c r="M9324" s="1" t="d">
        <v>2012-01-31</v>
      </c>
      <c r="N9324">
        <v>1</v>
      </c>
      <c r="O9324">
        <v>31</v>
      </c>
      <c r="P9324">
        <v>2012</v>
      </c>
      <c r="R9324" t="s">
        <v>26</v>
      </c>
      <c r="S9324" t="s">
        <v>31</v>
      </c>
    </row>
    <row r="9325" spans="1:19" x14ac:dyDescent="0.25">
      <c r="A9325" t="s">
        <v>338</v>
      </c>
      <c r="B9325" t="s">
        <v>8895</v>
      </c>
      <c r="C9325" t="s">
        <v>8896</v>
      </c>
      <c r="E9325" t="s">
        <v>7767</v>
      </c>
      <c r="F9325" t="s">
        <v>59</v>
      </c>
      <c r="G9325">
        <v>44312</v>
      </c>
      <c r="H9325">
        <v>40.978904999999997</v>
      </c>
      <c r="I9325">
        <v>-81.494253999999998</v>
      </c>
      <c r="J9325" s="1" t="d">
        <v>2018-07-09</v>
      </c>
      <c r="K9325">
        <v>45709</v>
      </c>
      <c r="L9325" t="s">
        <v>30</v>
      </c>
      <c r="M9325" s="1" t="d">
        <v>2012-01-31</v>
      </c>
      <c r="N9325">
        <v>1</v>
      </c>
      <c r="O9325">
        <v>31</v>
      </c>
      <c r="P9325">
        <v>2012</v>
      </c>
      <c r="R9325" t="s">
        <v>26</v>
      </c>
      <c r="S9325" t="s">
        <v>27</v>
      </c>
    </row>
    <row r="9326" spans="1:19" x14ac:dyDescent="0.25">
      <c r="A9326" t="s">
        <v>338</v>
      </c>
      <c r="B9326" t="s">
        <v>8897</v>
      </c>
      <c r="C9326" t="s">
        <v>8898</v>
      </c>
      <c r="E9326" t="s">
        <v>8899</v>
      </c>
      <c r="F9326" t="s">
        <v>59</v>
      </c>
      <c r="G9326">
        <v>45434</v>
      </c>
      <c r="H9326">
        <v>39.708775000000003</v>
      </c>
      <c r="I9326">
        <v>-84.026291999999998</v>
      </c>
      <c r="J9326" s="1" t="d">
        <v>2018-07-09</v>
      </c>
      <c r="K9326">
        <v>45710</v>
      </c>
      <c r="L9326" t="s">
        <v>30</v>
      </c>
      <c r="M9326" s="1" t="d">
        <v>2012-01-31</v>
      </c>
      <c r="N9326">
        <v>1</v>
      </c>
      <c r="O9326">
        <v>31</v>
      </c>
      <c r="P9326">
        <v>2012</v>
      </c>
      <c r="R9326" t="s">
        <v>26</v>
      </c>
      <c r="S9326" t="s">
        <v>31</v>
      </c>
    </row>
    <row r="9327" spans="1:19" x14ac:dyDescent="0.25">
      <c r="A9327" t="s">
        <v>338</v>
      </c>
      <c r="B9327" t="s">
        <v>8897</v>
      </c>
      <c r="C9327" t="s">
        <v>8898</v>
      </c>
      <c r="E9327" t="s">
        <v>8899</v>
      </c>
      <c r="F9327" t="s">
        <v>59</v>
      </c>
      <c r="G9327">
        <v>45434</v>
      </c>
      <c r="H9327">
        <v>39.708775000000003</v>
      </c>
      <c r="I9327">
        <v>-84.026291999999998</v>
      </c>
      <c r="J9327" s="1" t="d">
        <v>2018-07-09</v>
      </c>
      <c r="K9327">
        <v>45711</v>
      </c>
      <c r="L9327" t="s">
        <v>30</v>
      </c>
      <c r="M9327" s="1" t="d">
        <v>2012-01-31</v>
      </c>
      <c r="N9327">
        <v>1</v>
      </c>
      <c r="O9327">
        <v>31</v>
      </c>
      <c r="P9327">
        <v>2012</v>
      </c>
      <c r="R9327" t="s">
        <v>26</v>
      </c>
      <c r="S9327" t="s">
        <v>27</v>
      </c>
    </row>
    <row r="9328" spans="1:19" x14ac:dyDescent="0.25">
      <c r="A9328" t="s">
        <v>338</v>
      </c>
      <c r="B9328" t="s">
        <v>8900</v>
      </c>
      <c r="C9328" t="s">
        <v>8901</v>
      </c>
      <c r="E9328" t="s">
        <v>5496</v>
      </c>
      <c r="F9328" t="s">
        <v>59</v>
      </c>
      <c r="G9328">
        <v>44146</v>
      </c>
      <c r="H9328">
        <v>41.402746</v>
      </c>
      <c r="I9328">
        <v>-81.552723999999998</v>
      </c>
      <c r="J9328" s="1" t="d">
        <v>2018-07-09</v>
      </c>
      <c r="K9328">
        <v>45712</v>
      </c>
      <c r="L9328" t="s">
        <v>30</v>
      </c>
      <c r="M9328" s="1" t="d">
        <v>2012-01-31</v>
      </c>
      <c r="N9328">
        <v>1</v>
      </c>
      <c r="O9328">
        <v>31</v>
      </c>
      <c r="P9328">
        <v>2012</v>
      </c>
      <c r="R9328" t="s">
        <v>26</v>
      </c>
      <c r="S9328" t="s">
        <v>31</v>
      </c>
    </row>
    <row r="9329" spans="1:19" x14ac:dyDescent="0.25">
      <c r="A9329" t="s">
        <v>338</v>
      </c>
      <c r="B9329" t="s">
        <v>8900</v>
      </c>
      <c r="C9329" t="s">
        <v>8901</v>
      </c>
      <c r="E9329" t="s">
        <v>5496</v>
      </c>
      <c r="F9329" t="s">
        <v>59</v>
      </c>
      <c r="G9329">
        <v>44146</v>
      </c>
      <c r="H9329">
        <v>41.402746</v>
      </c>
      <c r="I9329">
        <v>-81.552723999999998</v>
      </c>
      <c r="J9329" s="1" t="d">
        <v>2018-07-09</v>
      </c>
      <c r="K9329">
        <v>45713</v>
      </c>
      <c r="L9329" t="s">
        <v>30</v>
      </c>
      <c r="M9329" s="1" t="d">
        <v>2012-01-31</v>
      </c>
      <c r="N9329">
        <v>1</v>
      </c>
      <c r="O9329">
        <v>31</v>
      </c>
      <c r="P9329">
        <v>2012</v>
      </c>
      <c r="R9329" t="s">
        <v>26</v>
      </c>
      <c r="S9329" t="s">
        <v>27</v>
      </c>
    </row>
    <row r="9330" spans="1:19" x14ac:dyDescent="0.25">
      <c r="A9330" t="s">
        <v>338</v>
      </c>
      <c r="B9330" t="s">
        <v>8902</v>
      </c>
      <c r="C9330" t="s">
        <v>8903</v>
      </c>
      <c r="E9330" t="s">
        <v>8904</v>
      </c>
      <c r="F9330" t="s">
        <v>59</v>
      </c>
      <c r="G9330">
        <v>44512</v>
      </c>
      <c r="H9330">
        <v>41.011772000000001</v>
      </c>
      <c r="I9330">
        <v>-80.662739000000002</v>
      </c>
      <c r="J9330" s="1" t="d">
        <v>2019-04-08</v>
      </c>
      <c r="K9330">
        <v>45714</v>
      </c>
      <c r="L9330" t="s">
        <v>24</v>
      </c>
      <c r="M9330" s="1" t="d">
        <v>2012-01-31</v>
      </c>
      <c r="N9330">
        <v>1</v>
      </c>
      <c r="O9330">
        <v>31</v>
      </c>
      <c r="P9330">
        <v>2012</v>
      </c>
      <c r="R9330" t="s">
        <v>26</v>
      </c>
      <c r="S9330" t="s">
        <v>31</v>
      </c>
    </row>
    <row r="9331" spans="1:19" x14ac:dyDescent="0.25">
      <c r="A9331" t="s">
        <v>338</v>
      </c>
      <c r="B9331" t="s">
        <v>8902</v>
      </c>
      <c r="C9331" t="s">
        <v>8903</v>
      </c>
      <c r="E9331" t="s">
        <v>8904</v>
      </c>
      <c r="F9331" t="s">
        <v>59</v>
      </c>
      <c r="G9331">
        <v>44512</v>
      </c>
      <c r="H9331">
        <v>41.011772000000001</v>
      </c>
      <c r="I9331">
        <v>-80.662739000000002</v>
      </c>
      <c r="J9331" s="1" t="d">
        <v>2019-04-08</v>
      </c>
      <c r="K9331">
        <v>45715</v>
      </c>
      <c r="L9331" t="s">
        <v>24</v>
      </c>
      <c r="M9331" s="1" t="d">
        <v>2012-01-31</v>
      </c>
      <c r="N9331">
        <v>1</v>
      </c>
      <c r="O9331">
        <v>31</v>
      </c>
      <c r="P9331">
        <v>2012</v>
      </c>
      <c r="R9331" t="s">
        <v>26</v>
      </c>
      <c r="S9331" t="s">
        <v>27</v>
      </c>
    </row>
    <row r="9332" spans="1:19" x14ac:dyDescent="0.25">
      <c r="A9332" t="s">
        <v>338</v>
      </c>
      <c r="B9332" t="s">
        <v>8905</v>
      </c>
      <c r="C9332" t="s">
        <v>8906</v>
      </c>
      <c r="E9332" t="s">
        <v>3571</v>
      </c>
      <c r="F9332" t="s">
        <v>59</v>
      </c>
      <c r="G9332">
        <v>43402</v>
      </c>
      <c r="H9332">
        <v>41.415799</v>
      </c>
      <c r="I9332">
        <v>-83.651786000000001</v>
      </c>
      <c r="J9332" s="1" t="d">
        <v>2018-07-09</v>
      </c>
      <c r="K9332">
        <v>45716</v>
      </c>
      <c r="L9332" t="s">
        <v>30</v>
      </c>
      <c r="M9332" s="1" t="d">
        <v>2012-01-31</v>
      </c>
      <c r="N9332">
        <v>1</v>
      </c>
      <c r="O9332">
        <v>31</v>
      </c>
      <c r="P9332">
        <v>2012</v>
      </c>
      <c r="R9332" t="s">
        <v>26</v>
      </c>
      <c r="S9332" t="s">
        <v>31</v>
      </c>
    </row>
    <row r="9333" spans="1:19" x14ac:dyDescent="0.25">
      <c r="A9333" t="s">
        <v>338</v>
      </c>
      <c r="B9333" t="s">
        <v>8905</v>
      </c>
      <c r="C9333" t="s">
        <v>8906</v>
      </c>
      <c r="E9333" t="s">
        <v>3571</v>
      </c>
      <c r="F9333" t="s">
        <v>59</v>
      </c>
      <c r="G9333">
        <v>43402</v>
      </c>
      <c r="H9333">
        <v>41.415799</v>
      </c>
      <c r="I9333">
        <v>-83.651786000000001</v>
      </c>
      <c r="J9333" s="1" t="d">
        <v>2018-07-09</v>
      </c>
      <c r="K9333">
        <v>45717</v>
      </c>
      <c r="L9333" t="s">
        <v>30</v>
      </c>
      <c r="M9333" s="1" t="d">
        <v>2012-01-31</v>
      </c>
      <c r="N9333">
        <v>1</v>
      </c>
      <c r="O9333">
        <v>31</v>
      </c>
      <c r="P9333">
        <v>2012</v>
      </c>
      <c r="R9333" t="s">
        <v>26</v>
      </c>
      <c r="S9333" t="s">
        <v>27</v>
      </c>
    </row>
    <row r="9334" spans="1:19" x14ac:dyDescent="0.25">
      <c r="A9334" t="s">
        <v>338</v>
      </c>
      <c r="B9334" t="s">
        <v>8907</v>
      </c>
      <c r="C9334" t="s">
        <v>8908</v>
      </c>
      <c r="E9334" t="s">
        <v>2625</v>
      </c>
      <c r="F9334" t="s">
        <v>59</v>
      </c>
      <c r="G9334">
        <v>45246</v>
      </c>
      <c r="H9334">
        <v>39.285136000000001</v>
      </c>
      <c r="I9334">
        <v>-84.447192000000001</v>
      </c>
      <c r="J9334" s="1" t="d">
        <v>2018-07-09</v>
      </c>
      <c r="K9334">
        <v>45718</v>
      </c>
      <c r="L9334" t="s">
        <v>30</v>
      </c>
      <c r="M9334" s="1" t="d">
        <v>2012-12-01</v>
      </c>
      <c r="N9334">
        <v>12</v>
      </c>
      <c r="O9334">
        <v>1</v>
      </c>
      <c r="P9334">
        <v>2012</v>
      </c>
      <c r="R9334" t="s">
        <v>26</v>
      </c>
      <c r="S9334" t="s">
        <v>31</v>
      </c>
    </row>
    <row r="9335" spans="1:19" x14ac:dyDescent="0.25">
      <c r="A9335" t="s">
        <v>338</v>
      </c>
      <c r="B9335" t="s">
        <v>8907</v>
      </c>
      <c r="C9335" t="s">
        <v>8908</v>
      </c>
      <c r="E9335" t="s">
        <v>2625</v>
      </c>
      <c r="F9335" t="s">
        <v>59</v>
      </c>
      <c r="G9335">
        <v>45246</v>
      </c>
      <c r="H9335">
        <v>39.285136000000001</v>
      </c>
      <c r="I9335">
        <v>-84.447192000000001</v>
      </c>
      <c r="J9335" s="1" t="d">
        <v>2018-07-09</v>
      </c>
      <c r="K9335">
        <v>45719</v>
      </c>
      <c r="L9335" t="s">
        <v>30</v>
      </c>
      <c r="M9335" s="1" t="d">
        <v>2012-01-31</v>
      </c>
      <c r="N9335">
        <v>1</v>
      </c>
      <c r="O9335">
        <v>31</v>
      </c>
      <c r="P9335">
        <v>2012</v>
      </c>
      <c r="R9335" t="s">
        <v>26</v>
      </c>
      <c r="S9335" t="s">
        <v>27</v>
      </c>
    </row>
    <row r="9336" spans="1:19" x14ac:dyDescent="0.25">
      <c r="A9336" t="s">
        <v>338</v>
      </c>
      <c r="B9336" t="s">
        <v>8569</v>
      </c>
      <c r="C9336" t="s">
        <v>8911</v>
      </c>
      <c r="E9336" t="s">
        <v>2625</v>
      </c>
      <c r="F9336" t="s">
        <v>59</v>
      </c>
      <c r="G9336">
        <v>45249</v>
      </c>
      <c r="H9336">
        <v>39.295523000000003</v>
      </c>
      <c r="I9336">
        <v>-84.311516999999995</v>
      </c>
      <c r="J9336" s="1" t="d">
        <v>2018-07-09</v>
      </c>
      <c r="K9336">
        <v>45722</v>
      </c>
      <c r="L9336" t="s">
        <v>30</v>
      </c>
      <c r="M9336" s="1" t="d">
        <v>2012-01-31</v>
      </c>
      <c r="N9336">
        <v>1</v>
      </c>
      <c r="O9336">
        <v>31</v>
      </c>
      <c r="P9336">
        <v>2012</v>
      </c>
      <c r="R9336" t="s">
        <v>26</v>
      </c>
      <c r="S9336" t="s">
        <v>31</v>
      </c>
    </row>
    <row r="9337" spans="1:19" x14ac:dyDescent="0.25">
      <c r="A9337" t="s">
        <v>338</v>
      </c>
      <c r="B9337" t="s">
        <v>8569</v>
      </c>
      <c r="C9337" t="s">
        <v>8911</v>
      </c>
      <c r="E9337" t="s">
        <v>2625</v>
      </c>
      <c r="F9337" t="s">
        <v>59</v>
      </c>
      <c r="G9337">
        <v>45249</v>
      </c>
      <c r="H9337">
        <v>39.295523000000003</v>
      </c>
      <c r="I9337">
        <v>-84.311516999999995</v>
      </c>
      <c r="J9337" s="1" t="d">
        <v>2018-07-09</v>
      </c>
      <c r="K9337">
        <v>45723</v>
      </c>
      <c r="L9337" t="s">
        <v>30</v>
      </c>
      <c r="M9337" s="1" t="d">
        <v>2012-01-31</v>
      </c>
      <c r="N9337">
        <v>1</v>
      </c>
      <c r="O9337">
        <v>31</v>
      </c>
      <c r="P9337">
        <v>2012</v>
      </c>
      <c r="R9337" t="s">
        <v>26</v>
      </c>
      <c r="S9337" t="s">
        <v>27</v>
      </c>
    </row>
    <row r="9338" spans="1:19" x14ac:dyDescent="0.25">
      <c r="A9338" t="s">
        <v>338</v>
      </c>
      <c r="B9338" t="s">
        <v>8912</v>
      </c>
      <c r="C9338" t="s">
        <v>8913</v>
      </c>
      <c r="E9338" t="s">
        <v>666</v>
      </c>
      <c r="F9338" t="s">
        <v>59</v>
      </c>
      <c r="G9338">
        <v>43230</v>
      </c>
      <c r="H9338">
        <v>40.057068000000001</v>
      </c>
      <c r="I9338">
        <v>-82.885518000000005</v>
      </c>
      <c r="J9338" s="1" t="d">
        <v>2018-07-09</v>
      </c>
      <c r="K9338">
        <v>45724</v>
      </c>
      <c r="L9338" t="s">
        <v>30</v>
      </c>
      <c r="M9338" s="1" t="d">
        <v>2012-01-31</v>
      </c>
      <c r="N9338">
        <v>1</v>
      </c>
      <c r="O9338">
        <v>31</v>
      </c>
      <c r="P9338">
        <v>2012</v>
      </c>
      <c r="R9338" t="s">
        <v>26</v>
      </c>
      <c r="S9338" t="s">
        <v>31</v>
      </c>
    </row>
    <row r="9339" spans="1:19" x14ac:dyDescent="0.25">
      <c r="A9339" t="s">
        <v>338</v>
      </c>
      <c r="B9339" t="s">
        <v>8912</v>
      </c>
      <c r="C9339" t="s">
        <v>8913</v>
      </c>
      <c r="E9339" t="s">
        <v>666</v>
      </c>
      <c r="F9339" t="s">
        <v>59</v>
      </c>
      <c r="G9339">
        <v>43230</v>
      </c>
      <c r="H9339">
        <v>40.057068000000001</v>
      </c>
      <c r="I9339">
        <v>-82.885518000000005</v>
      </c>
      <c r="J9339" s="1" t="d">
        <v>2018-07-09</v>
      </c>
      <c r="K9339">
        <v>45725</v>
      </c>
      <c r="L9339" t="s">
        <v>30</v>
      </c>
      <c r="M9339" s="1" t="d">
        <v>2012-01-31</v>
      </c>
      <c r="N9339">
        <v>1</v>
      </c>
      <c r="O9339">
        <v>31</v>
      </c>
      <c r="P9339">
        <v>2012</v>
      </c>
      <c r="R9339" t="s">
        <v>26</v>
      </c>
      <c r="S9339" t="s">
        <v>27</v>
      </c>
    </row>
    <row r="9340" spans="1:19" x14ac:dyDescent="0.25">
      <c r="A9340" t="s">
        <v>338</v>
      </c>
      <c r="B9340" t="s">
        <v>8914</v>
      </c>
      <c r="C9340" t="s">
        <v>8915</v>
      </c>
      <c r="E9340" t="s">
        <v>666</v>
      </c>
      <c r="F9340" t="s">
        <v>59</v>
      </c>
      <c r="G9340">
        <v>43212</v>
      </c>
      <c r="H9340">
        <v>39.974165999999997</v>
      </c>
      <c r="I9340">
        <v>-83.028720000000007</v>
      </c>
      <c r="J9340" s="1" t="d">
        <v>2019-03-07</v>
      </c>
      <c r="K9340">
        <v>45727</v>
      </c>
      <c r="L9340" t="s">
        <v>71</v>
      </c>
      <c r="M9340" s="1" t="d">
        <v>2012-02-01</v>
      </c>
      <c r="N9340">
        <v>2</v>
      </c>
      <c r="O9340">
        <v>1</v>
      </c>
      <c r="P9340">
        <v>2012</v>
      </c>
      <c r="R9340" t="s">
        <v>26</v>
      </c>
      <c r="S9340" t="s">
        <v>31</v>
      </c>
    </row>
    <row r="9341" spans="1:19" x14ac:dyDescent="0.25">
      <c r="A9341" t="s">
        <v>338</v>
      </c>
      <c r="B9341" t="s">
        <v>8916</v>
      </c>
      <c r="C9341" t="s">
        <v>8917</v>
      </c>
      <c r="E9341" t="s">
        <v>8918</v>
      </c>
      <c r="F9341" t="s">
        <v>59</v>
      </c>
      <c r="G9341">
        <v>44221</v>
      </c>
      <c r="H9341">
        <v>41.119750000000003</v>
      </c>
      <c r="I9341">
        <v>-81.482960000000006</v>
      </c>
      <c r="J9341" s="1" t="d">
        <v>2018-07-09</v>
      </c>
      <c r="K9341">
        <v>45728</v>
      </c>
      <c r="L9341" t="s">
        <v>30</v>
      </c>
      <c r="M9341" s="1" t="d">
        <v>2012-01-31</v>
      </c>
      <c r="N9341">
        <v>1</v>
      </c>
      <c r="O9341">
        <v>31</v>
      </c>
      <c r="P9341">
        <v>2012</v>
      </c>
      <c r="R9341" t="s">
        <v>26</v>
      </c>
      <c r="S9341" t="s">
        <v>31</v>
      </c>
    </row>
    <row r="9342" spans="1:19" x14ac:dyDescent="0.25">
      <c r="A9342" t="s">
        <v>338</v>
      </c>
      <c r="B9342" t="s">
        <v>8916</v>
      </c>
      <c r="C9342" t="s">
        <v>8917</v>
      </c>
      <c r="E9342" t="s">
        <v>8918</v>
      </c>
      <c r="F9342" t="s">
        <v>59</v>
      </c>
      <c r="G9342">
        <v>44221</v>
      </c>
      <c r="H9342">
        <v>41.119750000000003</v>
      </c>
      <c r="I9342">
        <v>-81.482960000000006</v>
      </c>
      <c r="J9342" s="1" t="d">
        <v>2018-07-09</v>
      </c>
      <c r="K9342">
        <v>45729</v>
      </c>
      <c r="L9342" t="s">
        <v>30</v>
      </c>
      <c r="M9342" s="1" t="d">
        <v>2012-01-31</v>
      </c>
      <c r="N9342">
        <v>1</v>
      </c>
      <c r="O9342">
        <v>31</v>
      </c>
      <c r="P9342">
        <v>2012</v>
      </c>
      <c r="R9342" t="s">
        <v>26</v>
      </c>
      <c r="S9342" t="s">
        <v>27</v>
      </c>
    </row>
    <row r="9343" spans="1:19" x14ac:dyDescent="0.25">
      <c r="A9343" t="s">
        <v>338</v>
      </c>
      <c r="B9343" t="s">
        <v>8919</v>
      </c>
      <c r="C9343" t="s">
        <v>8920</v>
      </c>
      <c r="E9343" t="s">
        <v>1522</v>
      </c>
      <c r="F9343" t="s">
        <v>59</v>
      </c>
      <c r="G9343">
        <v>45459</v>
      </c>
      <c r="H9343">
        <v>39.638787999999998</v>
      </c>
      <c r="I9343">
        <v>-84.221675000000005</v>
      </c>
      <c r="J9343" s="1" t="d">
        <v>2018-07-09</v>
      </c>
      <c r="K9343">
        <v>45730</v>
      </c>
      <c r="L9343" t="s">
        <v>30</v>
      </c>
      <c r="M9343" s="1" t="d">
        <v>2012-01-31</v>
      </c>
      <c r="N9343">
        <v>1</v>
      </c>
      <c r="O9343">
        <v>31</v>
      </c>
      <c r="P9343">
        <v>2012</v>
      </c>
      <c r="R9343" t="s">
        <v>26</v>
      </c>
      <c r="S9343" t="s">
        <v>31</v>
      </c>
    </row>
    <row r="9344" spans="1:19" x14ac:dyDescent="0.25">
      <c r="A9344" t="s">
        <v>338</v>
      </c>
      <c r="B9344" t="s">
        <v>8919</v>
      </c>
      <c r="C9344" t="s">
        <v>8920</v>
      </c>
      <c r="E9344" t="s">
        <v>1522</v>
      </c>
      <c r="F9344" t="s">
        <v>59</v>
      </c>
      <c r="G9344">
        <v>45459</v>
      </c>
      <c r="H9344">
        <v>39.638787999999998</v>
      </c>
      <c r="I9344">
        <v>-84.221675000000005</v>
      </c>
      <c r="J9344" s="1" t="d">
        <v>2018-07-09</v>
      </c>
      <c r="K9344">
        <v>45731</v>
      </c>
      <c r="L9344" t="s">
        <v>30</v>
      </c>
      <c r="M9344" s="1" t="d">
        <v>2012-01-31</v>
      </c>
      <c r="N9344">
        <v>1</v>
      </c>
      <c r="O9344">
        <v>31</v>
      </c>
      <c r="P9344">
        <v>2012</v>
      </c>
      <c r="R9344" t="s">
        <v>26</v>
      </c>
      <c r="S9344" t="s">
        <v>27</v>
      </c>
    </row>
    <row r="9345" spans="1:19" x14ac:dyDescent="0.25">
      <c r="A9345" t="s">
        <v>338</v>
      </c>
      <c r="B9345" t="s">
        <v>8921</v>
      </c>
      <c r="C9345" t="s">
        <v>8922</v>
      </c>
      <c r="E9345" t="s">
        <v>4086</v>
      </c>
      <c r="F9345" t="s">
        <v>59</v>
      </c>
      <c r="G9345">
        <v>44622</v>
      </c>
      <c r="H9345">
        <v>40.523001000000001</v>
      </c>
      <c r="I9345">
        <v>-81.489388000000005</v>
      </c>
      <c r="J9345" s="1" t="d">
        <v>2018-07-09</v>
      </c>
      <c r="K9345">
        <v>45732</v>
      </c>
      <c r="L9345" t="s">
        <v>30</v>
      </c>
      <c r="M9345" s="1" t="d">
        <v>2012-01-31</v>
      </c>
      <c r="N9345">
        <v>1</v>
      </c>
      <c r="O9345">
        <v>31</v>
      </c>
      <c r="P9345">
        <v>2012</v>
      </c>
      <c r="R9345" t="s">
        <v>26</v>
      </c>
      <c r="S9345" t="s">
        <v>31</v>
      </c>
    </row>
    <row r="9346" spans="1:19" x14ac:dyDescent="0.25">
      <c r="A9346" t="s">
        <v>338</v>
      </c>
      <c r="B9346" t="s">
        <v>8921</v>
      </c>
      <c r="C9346" t="s">
        <v>8922</v>
      </c>
      <c r="E9346" t="s">
        <v>4086</v>
      </c>
      <c r="F9346" t="s">
        <v>59</v>
      </c>
      <c r="G9346">
        <v>44622</v>
      </c>
      <c r="H9346">
        <v>40.523001000000001</v>
      </c>
      <c r="I9346">
        <v>-81.489388000000005</v>
      </c>
      <c r="J9346" s="1" t="d">
        <v>2018-07-09</v>
      </c>
      <c r="K9346">
        <v>45733</v>
      </c>
      <c r="L9346" t="s">
        <v>30</v>
      </c>
      <c r="M9346" s="1" t="d">
        <v>2012-01-31</v>
      </c>
      <c r="N9346">
        <v>1</v>
      </c>
      <c r="O9346">
        <v>31</v>
      </c>
      <c r="P9346">
        <v>2012</v>
      </c>
      <c r="R9346" t="s">
        <v>26</v>
      </c>
      <c r="S9346" t="s">
        <v>27</v>
      </c>
    </row>
    <row r="9347" spans="1:19" x14ac:dyDescent="0.25">
      <c r="A9347" t="s">
        <v>338</v>
      </c>
      <c r="B9347" t="s">
        <v>8923</v>
      </c>
      <c r="C9347" t="s">
        <v>8924</v>
      </c>
      <c r="E9347" t="s">
        <v>1157</v>
      </c>
      <c r="F9347" t="s">
        <v>59</v>
      </c>
      <c r="G9347">
        <v>45014</v>
      </c>
      <c r="H9347">
        <v>39.329217</v>
      </c>
      <c r="I9347">
        <v>-84.517151999999996</v>
      </c>
      <c r="J9347" s="1" t="d">
        <v>2018-07-09</v>
      </c>
      <c r="K9347">
        <v>45734</v>
      </c>
      <c r="L9347" t="s">
        <v>30</v>
      </c>
      <c r="M9347" s="1" t="d">
        <v>2012-01-31</v>
      </c>
      <c r="N9347">
        <v>1</v>
      </c>
      <c r="O9347">
        <v>31</v>
      </c>
      <c r="P9347">
        <v>2012</v>
      </c>
      <c r="R9347" t="s">
        <v>26</v>
      </c>
      <c r="S9347" t="s">
        <v>31</v>
      </c>
    </row>
    <row r="9348" spans="1:19" x14ac:dyDescent="0.25">
      <c r="A9348" t="s">
        <v>338</v>
      </c>
      <c r="B9348" t="s">
        <v>8923</v>
      </c>
      <c r="C9348" t="s">
        <v>8924</v>
      </c>
      <c r="E9348" t="s">
        <v>1157</v>
      </c>
      <c r="F9348" t="s">
        <v>59</v>
      </c>
      <c r="G9348">
        <v>45014</v>
      </c>
      <c r="H9348">
        <v>39.329217</v>
      </c>
      <c r="I9348">
        <v>-84.517151999999996</v>
      </c>
      <c r="J9348" s="1" t="d">
        <v>2018-07-09</v>
      </c>
      <c r="K9348">
        <v>45735</v>
      </c>
      <c r="L9348" t="s">
        <v>30</v>
      </c>
      <c r="M9348" s="1" t="d">
        <v>2012-01-31</v>
      </c>
      <c r="N9348">
        <v>1</v>
      </c>
      <c r="O9348">
        <v>31</v>
      </c>
      <c r="P9348">
        <v>2012</v>
      </c>
      <c r="R9348" t="s">
        <v>26</v>
      </c>
      <c r="S9348" t="s">
        <v>27</v>
      </c>
    </row>
    <row r="9349" spans="1:19" x14ac:dyDescent="0.25">
      <c r="A9349" t="s">
        <v>338</v>
      </c>
      <c r="B9349" t="s">
        <v>8925</v>
      </c>
      <c r="C9349" t="s">
        <v>8926</v>
      </c>
      <c r="E9349" t="s">
        <v>3808</v>
      </c>
      <c r="F9349" t="s">
        <v>59</v>
      </c>
      <c r="G9349">
        <v>45840</v>
      </c>
      <c r="H9349">
        <v>41.058411999999997</v>
      </c>
      <c r="I9349">
        <v>-83.614261999999997</v>
      </c>
      <c r="J9349" s="1" t="d">
        <v>2018-07-09</v>
      </c>
      <c r="K9349">
        <v>45736</v>
      </c>
      <c r="L9349" t="s">
        <v>30</v>
      </c>
      <c r="M9349" s="1" t="d">
        <v>2012-01-31</v>
      </c>
      <c r="N9349">
        <v>1</v>
      </c>
      <c r="O9349">
        <v>31</v>
      </c>
      <c r="P9349">
        <v>2012</v>
      </c>
      <c r="R9349" t="s">
        <v>26</v>
      </c>
      <c r="S9349" t="s">
        <v>31</v>
      </c>
    </row>
    <row r="9350" spans="1:19" x14ac:dyDescent="0.25">
      <c r="A9350" t="s">
        <v>338</v>
      </c>
      <c r="B9350" t="s">
        <v>8925</v>
      </c>
      <c r="C9350" t="s">
        <v>8926</v>
      </c>
      <c r="E9350" t="s">
        <v>3808</v>
      </c>
      <c r="F9350" t="s">
        <v>59</v>
      </c>
      <c r="G9350">
        <v>45840</v>
      </c>
      <c r="H9350">
        <v>41.058411999999997</v>
      </c>
      <c r="I9350">
        <v>-83.614261999999997</v>
      </c>
      <c r="J9350" s="1" t="d">
        <v>2018-07-09</v>
      </c>
      <c r="K9350">
        <v>45737</v>
      </c>
      <c r="L9350" t="s">
        <v>30</v>
      </c>
      <c r="M9350" s="1" t="d">
        <v>2012-01-31</v>
      </c>
      <c r="N9350">
        <v>1</v>
      </c>
      <c r="O9350">
        <v>31</v>
      </c>
      <c r="P9350">
        <v>2012</v>
      </c>
      <c r="R9350" t="s">
        <v>26</v>
      </c>
      <c r="S9350" t="s">
        <v>27</v>
      </c>
    </row>
    <row r="9351" spans="1:19" x14ac:dyDescent="0.25">
      <c r="A9351" t="s">
        <v>338</v>
      </c>
      <c r="B9351" t="s">
        <v>8927</v>
      </c>
      <c r="C9351" t="s">
        <v>8928</v>
      </c>
      <c r="E9351" t="s">
        <v>3074</v>
      </c>
      <c r="F9351" t="s">
        <v>59</v>
      </c>
      <c r="G9351">
        <v>43026</v>
      </c>
      <c r="H9351">
        <v>40.031556999999999</v>
      </c>
      <c r="I9351">
        <v>-83.125275999999999</v>
      </c>
      <c r="J9351" s="1" t="d">
        <v>2018-07-09</v>
      </c>
      <c r="K9351">
        <v>45738</v>
      </c>
      <c r="L9351" t="s">
        <v>30</v>
      </c>
      <c r="M9351" s="1" t="d">
        <v>2012-01-31</v>
      </c>
      <c r="N9351">
        <v>1</v>
      </c>
      <c r="O9351">
        <v>31</v>
      </c>
      <c r="P9351">
        <v>2012</v>
      </c>
      <c r="R9351" t="s">
        <v>26</v>
      </c>
      <c r="S9351" t="s">
        <v>31</v>
      </c>
    </row>
    <row r="9352" spans="1:19" x14ac:dyDescent="0.25">
      <c r="A9352" t="s">
        <v>338</v>
      </c>
      <c r="B9352" t="s">
        <v>8927</v>
      </c>
      <c r="C9352" t="s">
        <v>8928</v>
      </c>
      <c r="E9352" t="s">
        <v>3074</v>
      </c>
      <c r="F9352" t="s">
        <v>59</v>
      </c>
      <c r="G9352">
        <v>43026</v>
      </c>
      <c r="H9352">
        <v>40.031556999999999</v>
      </c>
      <c r="I9352">
        <v>-83.125275999999999</v>
      </c>
      <c r="J9352" s="1" t="d">
        <v>2018-07-09</v>
      </c>
      <c r="K9352">
        <v>45739</v>
      </c>
      <c r="L9352" t="s">
        <v>30</v>
      </c>
      <c r="M9352" s="1" t="d">
        <v>2012-01-31</v>
      </c>
      <c r="N9352">
        <v>1</v>
      </c>
      <c r="O9352">
        <v>31</v>
      </c>
      <c r="P9352">
        <v>2012</v>
      </c>
      <c r="R9352" t="s">
        <v>26</v>
      </c>
      <c r="S9352" t="s">
        <v>27</v>
      </c>
    </row>
    <row r="9353" spans="1:19" x14ac:dyDescent="0.25">
      <c r="A9353" t="s">
        <v>338</v>
      </c>
      <c r="B9353" t="s">
        <v>8929</v>
      </c>
      <c r="C9353" t="s">
        <v>8930</v>
      </c>
      <c r="E9353" t="s">
        <v>5258</v>
      </c>
      <c r="F9353" t="s">
        <v>59</v>
      </c>
      <c r="G9353">
        <v>45805</v>
      </c>
      <c r="H9353">
        <v>40.757603000000003</v>
      </c>
      <c r="I9353">
        <v>-84.146367999999995</v>
      </c>
      <c r="J9353" s="1" t="d">
        <v>2018-07-09</v>
      </c>
      <c r="K9353">
        <v>45740</v>
      </c>
      <c r="L9353" t="s">
        <v>30</v>
      </c>
      <c r="M9353" s="1" t="d">
        <v>2012-01-31</v>
      </c>
      <c r="N9353">
        <v>1</v>
      </c>
      <c r="O9353">
        <v>31</v>
      </c>
      <c r="P9353">
        <v>2012</v>
      </c>
      <c r="R9353" t="s">
        <v>26</v>
      </c>
      <c r="S9353" t="s">
        <v>31</v>
      </c>
    </row>
    <row r="9354" spans="1:19" x14ac:dyDescent="0.25">
      <c r="A9354" t="s">
        <v>338</v>
      </c>
      <c r="B9354" t="s">
        <v>8929</v>
      </c>
      <c r="C9354" t="s">
        <v>8930</v>
      </c>
      <c r="E9354" t="s">
        <v>5258</v>
      </c>
      <c r="F9354" t="s">
        <v>59</v>
      </c>
      <c r="G9354">
        <v>45805</v>
      </c>
      <c r="H9354">
        <v>40.757603000000003</v>
      </c>
      <c r="I9354">
        <v>-84.146367999999995</v>
      </c>
      <c r="J9354" s="1" t="d">
        <v>2018-07-09</v>
      </c>
      <c r="K9354">
        <v>45741</v>
      </c>
      <c r="L9354" t="s">
        <v>30</v>
      </c>
      <c r="M9354" s="1" t="d">
        <v>2012-01-31</v>
      </c>
      <c r="N9354">
        <v>1</v>
      </c>
      <c r="O9354">
        <v>31</v>
      </c>
      <c r="P9354">
        <v>2012</v>
      </c>
      <c r="R9354" t="s">
        <v>26</v>
      </c>
      <c r="S9354" t="s">
        <v>27</v>
      </c>
    </row>
    <row r="9355" spans="1:19" x14ac:dyDescent="0.25">
      <c r="A9355" t="s">
        <v>338</v>
      </c>
      <c r="B9355" t="s">
        <v>8931</v>
      </c>
      <c r="C9355" t="s">
        <v>8932</v>
      </c>
      <c r="E9355" t="s">
        <v>3226</v>
      </c>
      <c r="F9355" t="s">
        <v>59</v>
      </c>
      <c r="G9355">
        <v>44906</v>
      </c>
      <c r="H9355">
        <v>40.759025000000001</v>
      </c>
      <c r="I9355">
        <v>-82.567984999999993</v>
      </c>
      <c r="J9355" s="1" t="d">
        <v>2018-07-09</v>
      </c>
      <c r="K9355">
        <v>45742</v>
      </c>
      <c r="L9355" t="s">
        <v>30</v>
      </c>
      <c r="M9355" s="1" t="d">
        <v>2012-01-31</v>
      </c>
      <c r="N9355">
        <v>1</v>
      </c>
      <c r="O9355">
        <v>31</v>
      </c>
      <c r="P9355">
        <v>2012</v>
      </c>
      <c r="R9355" t="s">
        <v>26</v>
      </c>
      <c r="S9355" t="s">
        <v>31</v>
      </c>
    </row>
    <row r="9356" spans="1:19" x14ac:dyDescent="0.25">
      <c r="A9356" t="s">
        <v>338</v>
      </c>
      <c r="B9356" t="s">
        <v>8931</v>
      </c>
      <c r="C9356" t="s">
        <v>8932</v>
      </c>
      <c r="E9356" t="s">
        <v>3226</v>
      </c>
      <c r="F9356" t="s">
        <v>59</v>
      </c>
      <c r="G9356">
        <v>44906</v>
      </c>
      <c r="H9356">
        <v>40.759025000000001</v>
      </c>
      <c r="I9356">
        <v>-82.567984999999993</v>
      </c>
      <c r="J9356" s="1" t="d">
        <v>2018-07-09</v>
      </c>
      <c r="K9356">
        <v>45743</v>
      </c>
      <c r="L9356" t="s">
        <v>30</v>
      </c>
      <c r="M9356" s="1" t="d">
        <v>2012-01-31</v>
      </c>
      <c r="N9356">
        <v>1</v>
      </c>
      <c r="O9356">
        <v>31</v>
      </c>
      <c r="P9356">
        <v>2012</v>
      </c>
      <c r="R9356" t="s">
        <v>26</v>
      </c>
      <c r="S9356" t="s">
        <v>27</v>
      </c>
    </row>
    <row r="9357" spans="1:19" x14ac:dyDescent="0.25">
      <c r="A9357" t="s">
        <v>338</v>
      </c>
      <c r="B9357" t="s">
        <v>8936</v>
      </c>
      <c r="C9357" t="s">
        <v>8937</v>
      </c>
      <c r="E9357" t="s">
        <v>8938</v>
      </c>
      <c r="F9357" t="s">
        <v>59</v>
      </c>
      <c r="G9357">
        <v>44124</v>
      </c>
      <c r="H9357">
        <v>41.519705999999999</v>
      </c>
      <c r="I9357">
        <v>-81.461225999999996</v>
      </c>
      <c r="J9357" s="1" t="d">
        <v>2018-07-09</v>
      </c>
      <c r="K9357">
        <v>45746</v>
      </c>
      <c r="L9357" t="s">
        <v>30</v>
      </c>
      <c r="M9357" s="1" t="d">
        <v>2012-01-31</v>
      </c>
      <c r="N9357">
        <v>1</v>
      </c>
      <c r="O9357">
        <v>31</v>
      </c>
      <c r="P9357">
        <v>2012</v>
      </c>
      <c r="R9357" t="s">
        <v>26</v>
      </c>
      <c r="S9357" t="s">
        <v>31</v>
      </c>
    </row>
    <row r="9358" spans="1:19" x14ac:dyDescent="0.25">
      <c r="A9358" t="s">
        <v>338</v>
      </c>
      <c r="B9358" t="s">
        <v>8936</v>
      </c>
      <c r="C9358" t="s">
        <v>8937</v>
      </c>
      <c r="E9358" t="s">
        <v>8938</v>
      </c>
      <c r="F9358" t="s">
        <v>59</v>
      </c>
      <c r="G9358">
        <v>44124</v>
      </c>
      <c r="H9358">
        <v>41.519705999999999</v>
      </c>
      <c r="I9358">
        <v>-81.461225999999996</v>
      </c>
      <c r="J9358" s="1" t="d">
        <v>2018-07-09</v>
      </c>
      <c r="K9358">
        <v>45747</v>
      </c>
      <c r="L9358" t="s">
        <v>30</v>
      </c>
      <c r="M9358" s="1" t="d">
        <v>2012-01-31</v>
      </c>
      <c r="N9358">
        <v>1</v>
      </c>
      <c r="O9358">
        <v>31</v>
      </c>
      <c r="P9358">
        <v>2012</v>
      </c>
      <c r="R9358" t="s">
        <v>26</v>
      </c>
      <c r="S9358" t="s">
        <v>27</v>
      </c>
    </row>
    <row r="9359" spans="1:19" x14ac:dyDescent="0.25">
      <c r="A9359" t="s">
        <v>338</v>
      </c>
      <c r="B9359" t="s">
        <v>8939</v>
      </c>
      <c r="C9359" t="s">
        <v>8940</v>
      </c>
      <c r="E9359" t="s">
        <v>8941</v>
      </c>
      <c r="F9359" t="s">
        <v>59</v>
      </c>
      <c r="G9359">
        <v>44256</v>
      </c>
      <c r="H9359">
        <v>41.134138999999998</v>
      </c>
      <c r="I9359">
        <v>-81.793565999999998</v>
      </c>
      <c r="J9359" s="1" t="d">
        <v>2018-07-09</v>
      </c>
      <c r="K9359">
        <v>45748</v>
      </c>
      <c r="L9359" t="s">
        <v>30</v>
      </c>
      <c r="M9359" s="1" t="d">
        <v>2012-01-31</v>
      </c>
      <c r="N9359">
        <v>1</v>
      </c>
      <c r="O9359">
        <v>31</v>
      </c>
      <c r="P9359">
        <v>2012</v>
      </c>
      <c r="R9359" t="s">
        <v>26</v>
      </c>
      <c r="S9359" t="s">
        <v>31</v>
      </c>
    </row>
    <row r="9360" spans="1:19" x14ac:dyDescent="0.25">
      <c r="A9360" t="s">
        <v>338</v>
      </c>
      <c r="B9360" t="s">
        <v>8939</v>
      </c>
      <c r="C9360" t="s">
        <v>8940</v>
      </c>
      <c r="E9360" t="s">
        <v>8941</v>
      </c>
      <c r="F9360" t="s">
        <v>59</v>
      </c>
      <c r="G9360">
        <v>44256</v>
      </c>
      <c r="H9360">
        <v>41.134138999999998</v>
      </c>
      <c r="I9360">
        <v>-81.793565999999998</v>
      </c>
      <c r="J9360" s="1" t="d">
        <v>2018-07-09</v>
      </c>
      <c r="K9360">
        <v>45749</v>
      </c>
      <c r="L9360" t="s">
        <v>30</v>
      </c>
      <c r="M9360" s="1" t="d">
        <v>2012-01-31</v>
      </c>
      <c r="N9360">
        <v>1</v>
      </c>
      <c r="O9360">
        <v>31</v>
      </c>
      <c r="P9360">
        <v>2012</v>
      </c>
      <c r="R9360" t="s">
        <v>26</v>
      </c>
      <c r="S9360" t="s">
        <v>27</v>
      </c>
    </row>
    <row r="9361" spans="1:19" x14ac:dyDescent="0.25">
      <c r="A9361" t="s">
        <v>338</v>
      </c>
      <c r="B9361" t="s">
        <v>8942</v>
      </c>
      <c r="C9361" t="s">
        <v>8943</v>
      </c>
      <c r="E9361" t="s">
        <v>8944</v>
      </c>
      <c r="F9361" t="s">
        <v>59</v>
      </c>
      <c r="G9361">
        <v>44060</v>
      </c>
      <c r="H9361">
        <v>41.681649999999998</v>
      </c>
      <c r="I9361">
        <v>-81.339516000000003</v>
      </c>
      <c r="J9361" s="1" t="d">
        <v>2018-07-09</v>
      </c>
      <c r="K9361">
        <v>45750</v>
      </c>
      <c r="L9361" t="s">
        <v>30</v>
      </c>
      <c r="M9361" s="1" t="d">
        <v>2012-01-31</v>
      </c>
      <c r="N9361">
        <v>1</v>
      </c>
      <c r="O9361">
        <v>31</v>
      </c>
      <c r="P9361">
        <v>2012</v>
      </c>
      <c r="R9361" t="s">
        <v>26</v>
      </c>
      <c r="S9361" t="s">
        <v>31</v>
      </c>
    </row>
    <row r="9362" spans="1:19" x14ac:dyDescent="0.25">
      <c r="A9362" t="s">
        <v>338</v>
      </c>
      <c r="B9362" t="s">
        <v>8942</v>
      </c>
      <c r="C9362" t="s">
        <v>8943</v>
      </c>
      <c r="E9362" t="s">
        <v>8944</v>
      </c>
      <c r="F9362" t="s">
        <v>59</v>
      </c>
      <c r="G9362">
        <v>44060</v>
      </c>
      <c r="H9362">
        <v>41.681649999999998</v>
      </c>
      <c r="I9362">
        <v>-81.339516000000003</v>
      </c>
      <c r="J9362" s="1" t="d">
        <v>2018-07-09</v>
      </c>
      <c r="K9362">
        <v>45751</v>
      </c>
      <c r="L9362" t="s">
        <v>30</v>
      </c>
      <c r="M9362" s="1" t="d">
        <v>2012-01-31</v>
      </c>
      <c r="N9362">
        <v>1</v>
      </c>
      <c r="O9362">
        <v>31</v>
      </c>
      <c r="P9362">
        <v>2012</v>
      </c>
      <c r="R9362" t="s">
        <v>26</v>
      </c>
      <c r="S9362" t="s">
        <v>27</v>
      </c>
    </row>
    <row r="9363" spans="1:19" x14ac:dyDescent="0.25">
      <c r="A9363" t="s">
        <v>338</v>
      </c>
      <c r="B9363" t="s">
        <v>8945</v>
      </c>
      <c r="C9363" t="s">
        <v>8946</v>
      </c>
      <c r="E9363" t="s">
        <v>8947</v>
      </c>
      <c r="F9363" t="s">
        <v>59</v>
      </c>
      <c r="G9363">
        <v>44070</v>
      </c>
      <c r="H9363">
        <v>41.409652000000001</v>
      </c>
      <c r="I9363">
        <v>-81.938058999999996</v>
      </c>
      <c r="J9363" s="1" t="d">
        <v>2018-07-09</v>
      </c>
      <c r="K9363">
        <v>45754</v>
      </c>
      <c r="L9363" t="s">
        <v>30</v>
      </c>
      <c r="M9363" s="1" t="d">
        <v>2012-01-31</v>
      </c>
      <c r="N9363">
        <v>1</v>
      </c>
      <c r="O9363">
        <v>31</v>
      </c>
      <c r="P9363">
        <v>2012</v>
      </c>
      <c r="R9363" t="s">
        <v>26</v>
      </c>
      <c r="S9363" t="s">
        <v>31</v>
      </c>
    </row>
    <row r="9364" spans="1:19" x14ac:dyDescent="0.25">
      <c r="A9364" t="s">
        <v>338</v>
      </c>
      <c r="B9364" t="s">
        <v>8945</v>
      </c>
      <c r="C9364" t="s">
        <v>8946</v>
      </c>
      <c r="E9364" t="s">
        <v>8947</v>
      </c>
      <c r="F9364" t="s">
        <v>59</v>
      </c>
      <c r="G9364">
        <v>44070</v>
      </c>
      <c r="H9364">
        <v>41.409652000000001</v>
      </c>
      <c r="I9364">
        <v>-81.938058999999996</v>
      </c>
      <c r="J9364" s="1" t="d">
        <v>2018-07-09</v>
      </c>
      <c r="K9364">
        <v>45755</v>
      </c>
      <c r="L9364" t="s">
        <v>30</v>
      </c>
      <c r="M9364" s="1" t="d">
        <v>2012-01-31</v>
      </c>
      <c r="N9364">
        <v>1</v>
      </c>
      <c r="O9364">
        <v>31</v>
      </c>
      <c r="P9364">
        <v>2012</v>
      </c>
      <c r="R9364" t="s">
        <v>26</v>
      </c>
      <c r="S9364" t="s">
        <v>27</v>
      </c>
    </row>
    <row r="9365" spans="1:19" x14ac:dyDescent="0.25">
      <c r="A9365" t="s">
        <v>338</v>
      </c>
      <c r="B9365" t="s">
        <v>8948</v>
      </c>
      <c r="C9365" t="s">
        <v>8949</v>
      </c>
      <c r="E9365" t="s">
        <v>8950</v>
      </c>
      <c r="F9365" t="s">
        <v>59</v>
      </c>
      <c r="G9365">
        <v>44054</v>
      </c>
      <c r="H9365">
        <v>41.423583999999998</v>
      </c>
      <c r="I9365">
        <v>-82.088115000000002</v>
      </c>
      <c r="J9365" s="1" t="d">
        <v>2018-07-09</v>
      </c>
      <c r="K9365">
        <v>45756</v>
      </c>
      <c r="L9365" t="s">
        <v>30</v>
      </c>
      <c r="M9365" s="1" t="d">
        <v>2012-01-31</v>
      </c>
      <c r="N9365">
        <v>1</v>
      </c>
      <c r="O9365">
        <v>31</v>
      </c>
      <c r="P9365">
        <v>2012</v>
      </c>
      <c r="R9365" t="s">
        <v>26</v>
      </c>
      <c r="S9365" t="s">
        <v>31</v>
      </c>
    </row>
    <row r="9366" spans="1:19" x14ac:dyDescent="0.25">
      <c r="A9366" t="s">
        <v>338</v>
      </c>
      <c r="B9366" t="s">
        <v>8948</v>
      </c>
      <c r="C9366" t="s">
        <v>8949</v>
      </c>
      <c r="E9366" t="s">
        <v>8950</v>
      </c>
      <c r="F9366" t="s">
        <v>59</v>
      </c>
      <c r="G9366">
        <v>44054</v>
      </c>
      <c r="H9366">
        <v>41.423583999999998</v>
      </c>
      <c r="I9366">
        <v>-82.088115000000002</v>
      </c>
      <c r="J9366" s="1" t="d">
        <v>2018-07-09</v>
      </c>
      <c r="K9366">
        <v>45757</v>
      </c>
      <c r="L9366" t="s">
        <v>30</v>
      </c>
      <c r="M9366" s="1" t="d">
        <v>2012-01-31</v>
      </c>
      <c r="N9366">
        <v>1</v>
      </c>
      <c r="O9366">
        <v>31</v>
      </c>
      <c r="P9366">
        <v>2012</v>
      </c>
      <c r="R9366" t="s">
        <v>26</v>
      </c>
      <c r="S9366" t="s">
        <v>27</v>
      </c>
    </row>
    <row r="9367" spans="1:19" x14ac:dyDescent="0.25">
      <c r="A9367" t="s">
        <v>338</v>
      </c>
      <c r="B9367" t="s">
        <v>8951</v>
      </c>
      <c r="C9367" t="s">
        <v>8952</v>
      </c>
      <c r="E9367" t="s">
        <v>8953</v>
      </c>
      <c r="F9367" t="s">
        <v>59</v>
      </c>
      <c r="G9367">
        <v>44241</v>
      </c>
      <c r="H9367">
        <v>41.248333000000002</v>
      </c>
      <c r="I9367">
        <v>-81.362879000000007</v>
      </c>
      <c r="J9367" s="1" t="d">
        <v>2018-07-09</v>
      </c>
      <c r="K9367">
        <v>45758</v>
      </c>
      <c r="L9367" t="s">
        <v>30</v>
      </c>
      <c r="M9367" s="1" t="d">
        <v>2012-01-31</v>
      </c>
      <c r="N9367">
        <v>1</v>
      </c>
      <c r="O9367">
        <v>31</v>
      </c>
      <c r="P9367">
        <v>2012</v>
      </c>
      <c r="R9367" t="s">
        <v>26</v>
      </c>
      <c r="S9367" t="s">
        <v>31</v>
      </c>
    </row>
    <row r="9368" spans="1:19" x14ac:dyDescent="0.25">
      <c r="A9368" t="s">
        <v>338</v>
      </c>
      <c r="B9368" t="s">
        <v>8951</v>
      </c>
      <c r="C9368" t="s">
        <v>8952</v>
      </c>
      <c r="E9368" t="s">
        <v>8953</v>
      </c>
      <c r="F9368" t="s">
        <v>59</v>
      </c>
      <c r="G9368">
        <v>44241</v>
      </c>
      <c r="H9368">
        <v>41.248333000000002</v>
      </c>
      <c r="I9368">
        <v>-81.362879000000007</v>
      </c>
      <c r="J9368" s="1" t="d">
        <v>2018-07-09</v>
      </c>
      <c r="K9368">
        <v>45759</v>
      </c>
      <c r="L9368" t="s">
        <v>30</v>
      </c>
      <c r="M9368" s="1" t="d">
        <v>2012-01-31</v>
      </c>
      <c r="N9368">
        <v>1</v>
      </c>
      <c r="O9368">
        <v>31</v>
      </c>
      <c r="P9368">
        <v>2012</v>
      </c>
      <c r="R9368" t="s">
        <v>26</v>
      </c>
      <c r="S9368" t="s">
        <v>27</v>
      </c>
    </row>
    <row r="9369" spans="1:19" x14ac:dyDescent="0.25">
      <c r="A9369" t="s">
        <v>338</v>
      </c>
      <c r="B9369" t="s">
        <v>8954</v>
      </c>
      <c r="C9369" t="s">
        <v>8955</v>
      </c>
      <c r="E9369" t="s">
        <v>2914</v>
      </c>
      <c r="F9369" t="s">
        <v>59</v>
      </c>
      <c r="G9369">
        <v>43615</v>
      </c>
      <c r="H9369">
        <v>41.675334999999997</v>
      </c>
      <c r="I9369">
        <v>-83.684803000000002</v>
      </c>
      <c r="J9369" s="1" t="d">
        <v>2018-07-09</v>
      </c>
      <c r="K9369">
        <v>45760</v>
      </c>
      <c r="L9369" t="s">
        <v>30</v>
      </c>
      <c r="M9369" s="1" t="d">
        <v>2012-01-31</v>
      </c>
      <c r="N9369">
        <v>1</v>
      </c>
      <c r="O9369">
        <v>31</v>
      </c>
      <c r="P9369">
        <v>2012</v>
      </c>
      <c r="R9369" t="s">
        <v>26</v>
      </c>
      <c r="S9369" t="s">
        <v>31</v>
      </c>
    </row>
    <row r="9370" spans="1:19" x14ac:dyDescent="0.25">
      <c r="A9370" t="s">
        <v>338</v>
      </c>
      <c r="B9370" t="s">
        <v>8954</v>
      </c>
      <c r="C9370" t="s">
        <v>8955</v>
      </c>
      <c r="E9370" t="s">
        <v>2914</v>
      </c>
      <c r="F9370" t="s">
        <v>59</v>
      </c>
      <c r="G9370">
        <v>43615</v>
      </c>
      <c r="H9370">
        <v>41.675334999999997</v>
      </c>
      <c r="I9370">
        <v>-83.684803000000002</v>
      </c>
      <c r="J9370" s="1" t="d">
        <v>2018-07-09</v>
      </c>
      <c r="K9370">
        <v>45761</v>
      </c>
      <c r="L9370" t="s">
        <v>30</v>
      </c>
      <c r="M9370" s="1" t="d">
        <v>2012-01-31</v>
      </c>
      <c r="N9370">
        <v>1</v>
      </c>
      <c r="O9370">
        <v>31</v>
      </c>
      <c r="P9370">
        <v>2012</v>
      </c>
      <c r="R9370" t="s">
        <v>26</v>
      </c>
      <c r="S9370" t="s">
        <v>27</v>
      </c>
    </row>
    <row r="9371" spans="1:19" x14ac:dyDescent="0.25">
      <c r="A9371" t="s">
        <v>338</v>
      </c>
      <c r="B9371" t="s">
        <v>8956</v>
      </c>
      <c r="C9371" t="s">
        <v>8957</v>
      </c>
      <c r="E9371" t="s">
        <v>2059</v>
      </c>
      <c r="F9371" t="s">
        <v>59</v>
      </c>
      <c r="G9371">
        <v>45377</v>
      </c>
      <c r="H9371">
        <v>39.888694999999998</v>
      </c>
      <c r="I9371">
        <v>-84.218464999999995</v>
      </c>
      <c r="J9371" s="1" t="d">
        <v>2018-07-09</v>
      </c>
      <c r="K9371">
        <v>45762</v>
      </c>
      <c r="L9371" t="s">
        <v>30</v>
      </c>
      <c r="M9371" s="1" t="d">
        <v>2012-01-31</v>
      </c>
      <c r="N9371">
        <v>1</v>
      </c>
      <c r="O9371">
        <v>31</v>
      </c>
      <c r="P9371">
        <v>2012</v>
      </c>
      <c r="R9371" t="s">
        <v>26</v>
      </c>
      <c r="S9371" t="s">
        <v>31</v>
      </c>
    </row>
    <row r="9372" spans="1:19" x14ac:dyDescent="0.25">
      <c r="A9372" t="s">
        <v>338</v>
      </c>
      <c r="B9372" t="s">
        <v>8956</v>
      </c>
      <c r="C9372" t="s">
        <v>8957</v>
      </c>
      <c r="E9372" t="s">
        <v>2059</v>
      </c>
      <c r="F9372" t="s">
        <v>59</v>
      </c>
      <c r="G9372">
        <v>45377</v>
      </c>
      <c r="H9372">
        <v>39.888694999999998</v>
      </c>
      <c r="I9372">
        <v>-84.218464999999995</v>
      </c>
      <c r="J9372" s="1" t="d">
        <v>2018-07-09</v>
      </c>
      <c r="K9372">
        <v>45763</v>
      </c>
      <c r="L9372" t="s">
        <v>30</v>
      </c>
      <c r="M9372" s="1" t="d">
        <v>2012-01-31</v>
      </c>
      <c r="N9372">
        <v>1</v>
      </c>
      <c r="O9372">
        <v>31</v>
      </c>
      <c r="P9372">
        <v>2012</v>
      </c>
      <c r="R9372" t="s">
        <v>26</v>
      </c>
      <c r="S9372" t="s">
        <v>27</v>
      </c>
    </row>
    <row r="9373" spans="1:19" x14ac:dyDescent="0.25">
      <c r="A9373" t="s">
        <v>338</v>
      </c>
      <c r="B9373" t="s">
        <v>8958</v>
      </c>
      <c r="C9373" t="s">
        <v>8959</v>
      </c>
      <c r="E9373" t="s">
        <v>2318</v>
      </c>
      <c r="F9373" t="s">
        <v>59</v>
      </c>
      <c r="G9373">
        <v>44483</v>
      </c>
      <c r="H9373">
        <v>41.263756000000001</v>
      </c>
      <c r="I9373">
        <v>-80.782876000000002</v>
      </c>
      <c r="J9373" s="1" t="d">
        <v>2018-07-09</v>
      </c>
      <c r="K9373">
        <v>45764</v>
      </c>
      <c r="L9373" t="s">
        <v>30</v>
      </c>
      <c r="M9373" s="1" t="d">
        <v>2012-01-31</v>
      </c>
      <c r="N9373">
        <v>1</v>
      </c>
      <c r="O9373">
        <v>31</v>
      </c>
      <c r="P9373">
        <v>2012</v>
      </c>
      <c r="R9373" t="s">
        <v>26</v>
      </c>
      <c r="S9373" t="s">
        <v>31</v>
      </c>
    </row>
    <row r="9374" spans="1:19" x14ac:dyDescent="0.25">
      <c r="A9374" t="s">
        <v>338</v>
      </c>
      <c r="B9374" t="s">
        <v>8958</v>
      </c>
      <c r="C9374" t="s">
        <v>8959</v>
      </c>
      <c r="E9374" t="s">
        <v>2318</v>
      </c>
      <c r="F9374" t="s">
        <v>59</v>
      </c>
      <c r="G9374">
        <v>44483</v>
      </c>
      <c r="H9374">
        <v>41.263756000000001</v>
      </c>
      <c r="I9374">
        <v>-80.782876000000002</v>
      </c>
      <c r="J9374" s="1" t="d">
        <v>2018-07-09</v>
      </c>
      <c r="K9374">
        <v>45765</v>
      </c>
      <c r="L9374" t="s">
        <v>30</v>
      </c>
      <c r="M9374" s="1" t="d">
        <v>2012-01-31</v>
      </c>
      <c r="N9374">
        <v>1</v>
      </c>
      <c r="O9374">
        <v>31</v>
      </c>
      <c r="P9374">
        <v>2012</v>
      </c>
      <c r="R9374" t="s">
        <v>26</v>
      </c>
      <c r="S9374" t="s">
        <v>27</v>
      </c>
    </row>
    <row r="9375" spans="1:19" x14ac:dyDescent="0.25">
      <c r="A9375" t="s">
        <v>338</v>
      </c>
      <c r="B9375" t="s">
        <v>8960</v>
      </c>
      <c r="C9375" t="s">
        <v>8961</v>
      </c>
      <c r="D9375" t="s">
        <v>8962</v>
      </c>
      <c r="E9375" t="s">
        <v>8963</v>
      </c>
      <c r="F9375" t="s">
        <v>157</v>
      </c>
      <c r="G9375">
        <v>16509</v>
      </c>
      <c r="H9375">
        <v>42.054741999999997</v>
      </c>
      <c r="I9375">
        <v>-80.105108999999999</v>
      </c>
      <c r="J9375" s="1" t="d">
        <v>2018-11-08</v>
      </c>
      <c r="K9375">
        <v>45769</v>
      </c>
      <c r="L9375" t="s">
        <v>8964</v>
      </c>
      <c r="M9375" s="1" t="d">
        <v>2012-03-01</v>
      </c>
      <c r="N9375">
        <v>3</v>
      </c>
      <c r="O9375">
        <v>1</v>
      </c>
      <c r="P9375">
        <v>2012</v>
      </c>
      <c r="R9375" t="s">
        <v>26</v>
      </c>
      <c r="S9375" t="s">
        <v>27</v>
      </c>
    </row>
    <row r="9376" spans="1:19" x14ac:dyDescent="0.25">
      <c r="A9376" t="s">
        <v>338</v>
      </c>
      <c r="B9376" t="s">
        <v>8967</v>
      </c>
      <c r="C9376" t="s">
        <v>8968</v>
      </c>
      <c r="E9376" t="s">
        <v>1746</v>
      </c>
      <c r="F9376" t="s">
        <v>208</v>
      </c>
      <c r="G9376">
        <v>29401</v>
      </c>
      <c r="H9376">
        <v>32.777245000000001</v>
      </c>
      <c r="I9376">
        <v>-79.933618999999993</v>
      </c>
      <c r="J9376" s="1" t="d">
        <v>2018-06-05</v>
      </c>
      <c r="K9376">
        <v>45771</v>
      </c>
      <c r="L9376" t="s">
        <v>30</v>
      </c>
      <c r="M9376" s="1" t="d">
        <v>2012-02-01</v>
      </c>
      <c r="N9376">
        <v>2</v>
      </c>
      <c r="O9376">
        <v>1</v>
      </c>
      <c r="P9376">
        <v>2012</v>
      </c>
      <c r="R9376" t="s">
        <v>26</v>
      </c>
      <c r="S9376" t="s">
        <v>31</v>
      </c>
    </row>
    <row r="9377" spans="1:19" x14ac:dyDescent="0.25">
      <c r="A9377" t="s">
        <v>338</v>
      </c>
      <c r="B9377" t="s">
        <v>8969</v>
      </c>
      <c r="C9377" t="s">
        <v>8970</v>
      </c>
      <c r="E9377" t="s">
        <v>1746</v>
      </c>
      <c r="F9377" t="s">
        <v>208</v>
      </c>
      <c r="G9377">
        <v>29403</v>
      </c>
      <c r="H9377">
        <v>32.790806000000003</v>
      </c>
      <c r="I9377">
        <v>-79.938000000000002</v>
      </c>
      <c r="J9377" s="1" t="d">
        <v>2018-06-05</v>
      </c>
      <c r="K9377">
        <v>45772</v>
      </c>
      <c r="L9377" t="s">
        <v>30</v>
      </c>
      <c r="M9377" s="1" t="d">
        <v>2012-02-01</v>
      </c>
      <c r="N9377">
        <v>2</v>
      </c>
      <c r="O9377">
        <v>1</v>
      </c>
      <c r="P9377">
        <v>2012</v>
      </c>
      <c r="R9377" t="s">
        <v>26</v>
      </c>
      <c r="S9377" t="s">
        <v>31</v>
      </c>
    </row>
    <row r="9378" spans="1:19" x14ac:dyDescent="0.25">
      <c r="A9378" t="s">
        <v>338</v>
      </c>
      <c r="B9378" t="s">
        <v>8971</v>
      </c>
      <c r="C9378" t="s">
        <v>8972</v>
      </c>
      <c r="D9378" t="s">
        <v>8973</v>
      </c>
      <c r="E9378" t="s">
        <v>8638</v>
      </c>
      <c r="F9378" t="s">
        <v>208</v>
      </c>
      <c r="G9378">
        <v>29526</v>
      </c>
      <c r="H9378">
        <v>33.799791999999997</v>
      </c>
      <c r="I9378">
        <v>-79.011380000000003</v>
      </c>
      <c r="J9378" s="1" t="d">
        <v>2018-06-05</v>
      </c>
      <c r="K9378">
        <v>45773</v>
      </c>
      <c r="L9378" t="s">
        <v>30</v>
      </c>
      <c r="M9378" s="1" t="d">
        <v>2012-02-01</v>
      </c>
      <c r="N9378">
        <v>2</v>
      </c>
      <c r="O9378">
        <v>1</v>
      </c>
      <c r="P9378">
        <v>2012</v>
      </c>
      <c r="R9378" t="s">
        <v>26</v>
      </c>
      <c r="S9378" t="s">
        <v>31</v>
      </c>
    </row>
    <row r="9379" spans="1:19" x14ac:dyDescent="0.25">
      <c r="A9379" t="s">
        <v>338</v>
      </c>
      <c r="B9379" t="s">
        <v>8974</v>
      </c>
      <c r="C9379" t="s">
        <v>8975</v>
      </c>
      <c r="E9379" t="s">
        <v>8638</v>
      </c>
      <c r="F9379" t="s">
        <v>208</v>
      </c>
      <c r="G9379">
        <v>29526</v>
      </c>
      <c r="H9379">
        <v>33.841726999999999</v>
      </c>
      <c r="I9379">
        <v>-79.051176999999996</v>
      </c>
      <c r="J9379" s="1" t="d">
        <v>2018-06-05</v>
      </c>
      <c r="K9379">
        <v>45774</v>
      </c>
      <c r="L9379" t="s">
        <v>30</v>
      </c>
      <c r="M9379" s="1" t="d">
        <v>2012-02-01</v>
      </c>
      <c r="N9379">
        <v>2</v>
      </c>
      <c r="O9379">
        <v>1</v>
      </c>
      <c r="P9379">
        <v>2012</v>
      </c>
      <c r="R9379" t="s">
        <v>26</v>
      </c>
      <c r="S9379" t="s">
        <v>31</v>
      </c>
    </row>
    <row r="9380" spans="1:19" x14ac:dyDescent="0.25">
      <c r="A9380" t="s">
        <v>338</v>
      </c>
      <c r="B9380" t="s">
        <v>8976</v>
      </c>
      <c r="C9380" t="s">
        <v>8977</v>
      </c>
      <c r="D9380" t="s">
        <v>8978</v>
      </c>
      <c r="E9380" t="s">
        <v>8979</v>
      </c>
      <c r="F9380" t="s">
        <v>208</v>
      </c>
      <c r="G9380">
        <v>29353</v>
      </c>
      <c r="H9380">
        <v>34.761595</v>
      </c>
      <c r="I9380">
        <v>-81.646790999999993</v>
      </c>
      <c r="J9380" s="1" t="d">
        <v>2018-12-11</v>
      </c>
      <c r="K9380">
        <v>45776</v>
      </c>
      <c r="L9380" t="s">
        <v>30</v>
      </c>
      <c r="M9380" s="1" t="d">
        <v>2012-02-01</v>
      </c>
      <c r="N9380">
        <v>2</v>
      </c>
      <c r="O9380">
        <v>1</v>
      </c>
      <c r="P9380">
        <v>2012</v>
      </c>
      <c r="R9380" t="s">
        <v>26</v>
      </c>
      <c r="S9380" t="s">
        <v>27</v>
      </c>
    </row>
    <row r="9381" spans="1:19" x14ac:dyDescent="0.25">
      <c r="A9381" t="s">
        <v>338</v>
      </c>
      <c r="B9381" t="s">
        <v>8980</v>
      </c>
      <c r="C9381" t="s">
        <v>8981</v>
      </c>
      <c r="E9381" t="s">
        <v>8982</v>
      </c>
      <c r="F9381" t="s">
        <v>208</v>
      </c>
      <c r="G9381">
        <v>29577</v>
      </c>
      <c r="H9381">
        <v>33.661672000000003</v>
      </c>
      <c r="I9381">
        <v>-78.937738999999993</v>
      </c>
      <c r="J9381" s="1" t="d">
        <v>2018-12-11</v>
      </c>
      <c r="K9381">
        <v>45777</v>
      </c>
      <c r="L9381" t="s">
        <v>30</v>
      </c>
      <c r="M9381" s="1" t="d">
        <v>2012-02-01</v>
      </c>
      <c r="N9381">
        <v>2</v>
      </c>
      <c r="O9381">
        <v>1</v>
      </c>
      <c r="P9381">
        <v>2012</v>
      </c>
      <c r="R9381" t="s">
        <v>26</v>
      </c>
      <c r="S9381" t="s">
        <v>31</v>
      </c>
    </row>
    <row r="9382" spans="1:19" x14ac:dyDescent="0.25">
      <c r="A9382" t="s">
        <v>338</v>
      </c>
      <c r="B9382" t="s">
        <v>8983</v>
      </c>
      <c r="C9382" t="s">
        <v>8984</v>
      </c>
      <c r="D9382" t="s">
        <v>8985</v>
      </c>
      <c r="E9382" t="s">
        <v>8986</v>
      </c>
      <c r="F9382" t="s">
        <v>208</v>
      </c>
      <c r="G9382">
        <v>29582</v>
      </c>
      <c r="H9382">
        <v>33.815871999999999</v>
      </c>
      <c r="I9382">
        <v>-78.67989</v>
      </c>
      <c r="J9382" s="1" t="d">
        <v>2018-12-11</v>
      </c>
      <c r="K9382">
        <v>45778</v>
      </c>
      <c r="L9382" t="s">
        <v>30</v>
      </c>
      <c r="M9382" s="1" t="d">
        <v>2012-02-01</v>
      </c>
      <c r="N9382">
        <v>2</v>
      </c>
      <c r="O9382">
        <v>1</v>
      </c>
      <c r="P9382">
        <v>2012</v>
      </c>
      <c r="R9382" t="s">
        <v>26</v>
      </c>
      <c r="S9382" t="s">
        <v>31</v>
      </c>
    </row>
    <row r="9383" spans="1:19" x14ac:dyDescent="0.25">
      <c r="A9383" t="s">
        <v>338</v>
      </c>
      <c r="B9383" t="s">
        <v>8987</v>
      </c>
      <c r="C9383" t="s">
        <v>8988</v>
      </c>
      <c r="D9383" t="s">
        <v>8989</v>
      </c>
      <c r="E9383" t="s">
        <v>6276</v>
      </c>
      <c r="F9383" t="s">
        <v>208</v>
      </c>
      <c r="G9383">
        <v>29730</v>
      </c>
      <c r="H9383">
        <v>34.976999999999997</v>
      </c>
      <c r="I9383">
        <v>-80.977099999999993</v>
      </c>
      <c r="J9383" s="1" t="d">
        <v>2018-06-05</v>
      </c>
      <c r="K9383">
        <v>45779</v>
      </c>
      <c r="L9383" t="s">
        <v>30</v>
      </c>
      <c r="M9383" s="1" t="d">
        <v>2012-02-01</v>
      </c>
      <c r="N9383">
        <v>2</v>
      </c>
      <c r="O9383">
        <v>1</v>
      </c>
      <c r="P9383">
        <v>2012</v>
      </c>
      <c r="R9383" t="s">
        <v>26</v>
      </c>
      <c r="S9383" t="s">
        <v>31</v>
      </c>
    </row>
    <row r="9384" spans="1:19" x14ac:dyDescent="0.25">
      <c r="A9384" t="s">
        <v>338</v>
      </c>
      <c r="B9384" t="s">
        <v>8990</v>
      </c>
      <c r="C9384" t="s">
        <v>8991</v>
      </c>
      <c r="E9384" t="s">
        <v>6276</v>
      </c>
      <c r="F9384" t="s">
        <v>208</v>
      </c>
      <c r="G9384">
        <v>29730</v>
      </c>
      <c r="H9384">
        <v>34.924188999999998</v>
      </c>
      <c r="I9384">
        <v>-81.028890000000004</v>
      </c>
      <c r="J9384" s="1" t="d">
        <v>2018-06-05</v>
      </c>
      <c r="K9384">
        <v>45780</v>
      </c>
      <c r="L9384" t="s">
        <v>30</v>
      </c>
      <c r="M9384" s="1" t="d">
        <v>2012-02-01</v>
      </c>
      <c r="N9384">
        <v>2</v>
      </c>
      <c r="O9384">
        <v>1</v>
      </c>
      <c r="P9384">
        <v>2012</v>
      </c>
      <c r="R9384" t="s">
        <v>26</v>
      </c>
      <c r="S9384" t="s">
        <v>31</v>
      </c>
    </row>
    <row r="9385" spans="1:19" x14ac:dyDescent="0.25">
      <c r="A9385" t="s">
        <v>338</v>
      </c>
      <c r="B9385" t="s">
        <v>8992</v>
      </c>
      <c r="C9385" t="s">
        <v>8993</v>
      </c>
      <c r="E9385" t="s">
        <v>6276</v>
      </c>
      <c r="F9385" t="s">
        <v>208</v>
      </c>
      <c r="G9385">
        <v>29730</v>
      </c>
      <c r="H9385">
        <v>34.923071999999998</v>
      </c>
      <c r="I9385">
        <v>-80.991090999999997</v>
      </c>
      <c r="J9385" s="1" t="d">
        <v>2018-06-05</v>
      </c>
      <c r="K9385">
        <v>45781</v>
      </c>
      <c r="L9385" t="s">
        <v>30</v>
      </c>
      <c r="M9385" s="1" t="d">
        <v>2012-02-01</v>
      </c>
      <c r="N9385">
        <v>2</v>
      </c>
      <c r="O9385">
        <v>1</v>
      </c>
      <c r="P9385">
        <v>2012</v>
      </c>
      <c r="R9385" t="s">
        <v>26</v>
      </c>
      <c r="S9385" t="s">
        <v>31</v>
      </c>
    </row>
    <row r="9386" spans="1:19" x14ac:dyDescent="0.25">
      <c r="A9386" t="s">
        <v>338</v>
      </c>
      <c r="B9386" t="s">
        <v>5872</v>
      </c>
      <c r="C9386" t="s">
        <v>8994</v>
      </c>
      <c r="E9386" t="s">
        <v>3391</v>
      </c>
      <c r="F9386" t="s">
        <v>208</v>
      </c>
      <c r="G9386">
        <v>29306</v>
      </c>
      <c r="H9386">
        <v>34.948191999999999</v>
      </c>
      <c r="I9386">
        <v>-81.927953000000002</v>
      </c>
      <c r="J9386" s="1" t="d">
        <v>2019-01-10</v>
      </c>
      <c r="K9386">
        <v>45782</v>
      </c>
      <c r="L9386" t="s">
        <v>30</v>
      </c>
      <c r="M9386" s="1" t="d">
        <v>2012-02-01</v>
      </c>
      <c r="N9386">
        <v>2</v>
      </c>
      <c r="O9386">
        <v>1</v>
      </c>
      <c r="P9386">
        <v>2012</v>
      </c>
      <c r="R9386" t="s">
        <v>26</v>
      </c>
      <c r="S9386" t="s">
        <v>31</v>
      </c>
    </row>
    <row r="9387" spans="1:19" x14ac:dyDescent="0.25">
      <c r="A9387" t="s">
        <v>338</v>
      </c>
      <c r="B9387" t="s">
        <v>5872</v>
      </c>
      <c r="C9387" t="s">
        <v>8995</v>
      </c>
      <c r="E9387" t="s">
        <v>3391</v>
      </c>
      <c r="F9387" t="s">
        <v>208</v>
      </c>
      <c r="G9387">
        <v>29306</v>
      </c>
      <c r="H9387">
        <v>34.947814000000001</v>
      </c>
      <c r="I9387">
        <v>-81.933313999999996</v>
      </c>
      <c r="J9387" s="1" t="d">
        <v>2019-01-10</v>
      </c>
      <c r="K9387">
        <v>45783</v>
      </c>
      <c r="L9387" t="s">
        <v>30</v>
      </c>
      <c r="M9387" s="1" t="d">
        <v>2012-02-01</v>
      </c>
      <c r="N9387">
        <v>2</v>
      </c>
      <c r="O9387">
        <v>1</v>
      </c>
      <c r="P9387">
        <v>2012</v>
      </c>
      <c r="R9387" t="s">
        <v>26</v>
      </c>
      <c r="S9387" t="s">
        <v>31</v>
      </c>
    </row>
    <row r="9388" spans="1:19" x14ac:dyDescent="0.25">
      <c r="A9388" t="s">
        <v>338</v>
      </c>
      <c r="B9388" t="s">
        <v>5872</v>
      </c>
      <c r="C9388" t="s">
        <v>8996</v>
      </c>
      <c r="E9388" t="s">
        <v>3391</v>
      </c>
      <c r="F9388" t="s">
        <v>208</v>
      </c>
      <c r="G9388">
        <v>29306</v>
      </c>
      <c r="H9388">
        <v>34.949604000000001</v>
      </c>
      <c r="I9388">
        <v>-81.933288000000005</v>
      </c>
      <c r="J9388" s="1" t="d">
        <v>2019-01-10</v>
      </c>
      <c r="K9388">
        <v>45784</v>
      </c>
      <c r="L9388" t="s">
        <v>30</v>
      </c>
      <c r="M9388" s="1" t="d">
        <v>2012-02-01</v>
      </c>
      <c r="N9388">
        <v>2</v>
      </c>
      <c r="O9388">
        <v>1</v>
      </c>
      <c r="P9388">
        <v>2012</v>
      </c>
      <c r="R9388" t="s">
        <v>26</v>
      </c>
      <c r="S9388" t="s">
        <v>31</v>
      </c>
    </row>
    <row r="9389" spans="1:19" x14ac:dyDescent="0.25">
      <c r="A9389" t="s">
        <v>338</v>
      </c>
      <c r="B9389" t="s">
        <v>8997</v>
      </c>
      <c r="C9389" t="s">
        <v>8998</v>
      </c>
      <c r="E9389" t="s">
        <v>3391</v>
      </c>
      <c r="F9389" t="s">
        <v>208</v>
      </c>
      <c r="G9389">
        <v>29303</v>
      </c>
      <c r="H9389">
        <v>34.955945</v>
      </c>
      <c r="I9389">
        <v>-81.937330000000003</v>
      </c>
      <c r="J9389" s="1" t="d">
        <v>2019-01-10</v>
      </c>
      <c r="K9389">
        <v>45785</v>
      </c>
      <c r="L9389" t="s">
        <v>30</v>
      </c>
      <c r="M9389" s="1" t="d">
        <v>2012-02-01</v>
      </c>
      <c r="N9389">
        <v>2</v>
      </c>
      <c r="O9389">
        <v>1</v>
      </c>
      <c r="P9389">
        <v>2012</v>
      </c>
      <c r="R9389" t="s">
        <v>26</v>
      </c>
      <c r="S9389" t="s">
        <v>31</v>
      </c>
    </row>
    <row r="9390" spans="1:19" x14ac:dyDescent="0.25">
      <c r="A9390" t="s">
        <v>338</v>
      </c>
      <c r="B9390" t="s">
        <v>8999</v>
      </c>
      <c r="C9390" t="s">
        <v>9000</v>
      </c>
      <c r="E9390" t="s">
        <v>3391</v>
      </c>
      <c r="F9390" t="s">
        <v>208</v>
      </c>
      <c r="G9390">
        <v>29306</v>
      </c>
      <c r="H9390">
        <v>34.954092000000003</v>
      </c>
      <c r="I9390">
        <v>-81.933171999999999</v>
      </c>
      <c r="J9390" s="1" t="d">
        <v>2018-06-05</v>
      </c>
      <c r="K9390">
        <v>45786</v>
      </c>
      <c r="L9390" t="s">
        <v>30</v>
      </c>
      <c r="M9390" s="1" t="d">
        <v>2012-02-01</v>
      </c>
      <c r="N9390">
        <v>2</v>
      </c>
      <c r="O9390">
        <v>1</v>
      </c>
      <c r="P9390">
        <v>2012</v>
      </c>
      <c r="R9390" t="s">
        <v>26</v>
      </c>
      <c r="S9390" t="s">
        <v>31</v>
      </c>
    </row>
    <row r="9391" spans="1:19" x14ac:dyDescent="0.25">
      <c r="A9391" t="s">
        <v>338</v>
      </c>
      <c r="B9391" t="s">
        <v>9001</v>
      </c>
      <c r="C9391" t="s">
        <v>9002</v>
      </c>
      <c r="E9391" t="s">
        <v>3391</v>
      </c>
      <c r="F9391" t="s">
        <v>208</v>
      </c>
      <c r="G9391">
        <v>29302</v>
      </c>
      <c r="H9391">
        <v>34.941180000000003</v>
      </c>
      <c r="I9391">
        <v>-81.909739000000002</v>
      </c>
      <c r="J9391" s="1" t="d">
        <v>2019-01-10</v>
      </c>
      <c r="K9391">
        <v>45787</v>
      </c>
      <c r="L9391" t="s">
        <v>30</v>
      </c>
      <c r="M9391" s="1" t="d">
        <v>2012-02-01</v>
      </c>
      <c r="N9391">
        <v>2</v>
      </c>
      <c r="O9391">
        <v>1</v>
      </c>
      <c r="P9391">
        <v>2012</v>
      </c>
      <c r="R9391" t="s">
        <v>26</v>
      </c>
      <c r="S9391" t="s">
        <v>27</v>
      </c>
    </row>
    <row r="9392" spans="1:19" x14ac:dyDescent="0.25">
      <c r="A9392" t="s">
        <v>338</v>
      </c>
      <c r="B9392" t="s">
        <v>9003</v>
      </c>
      <c r="C9392" t="s">
        <v>9004</v>
      </c>
      <c r="E9392" t="s">
        <v>9003</v>
      </c>
      <c r="F9392" t="s">
        <v>208</v>
      </c>
      <c r="G9392">
        <v>29575</v>
      </c>
      <c r="H9392">
        <v>33.611054000000003</v>
      </c>
      <c r="I9392">
        <v>-78.980369999999994</v>
      </c>
      <c r="J9392" s="1" t="d">
        <v>2019-01-10</v>
      </c>
      <c r="K9392">
        <v>45789</v>
      </c>
      <c r="L9392" t="s">
        <v>30</v>
      </c>
      <c r="M9392" s="1" t="d">
        <v>2012-02-01</v>
      </c>
      <c r="N9392">
        <v>2</v>
      </c>
      <c r="O9392">
        <v>1</v>
      </c>
      <c r="P9392">
        <v>2012</v>
      </c>
      <c r="R9392" t="s">
        <v>26</v>
      </c>
      <c r="S9392" t="s">
        <v>31</v>
      </c>
    </row>
    <row r="9393" spans="1:19" x14ac:dyDescent="0.25">
      <c r="A9393" t="s">
        <v>338</v>
      </c>
      <c r="B9393" t="s">
        <v>9005</v>
      </c>
      <c r="C9393" t="s">
        <v>9006</v>
      </c>
      <c r="E9393" t="s">
        <v>2904</v>
      </c>
      <c r="F9393" t="s">
        <v>208</v>
      </c>
      <c r="G9393">
        <v>29379</v>
      </c>
      <c r="H9393">
        <v>34.716959000000003</v>
      </c>
      <c r="I9393">
        <v>-81.621093999999999</v>
      </c>
      <c r="J9393" s="1" t="d">
        <v>2018-12-11</v>
      </c>
      <c r="K9393">
        <v>45790</v>
      </c>
      <c r="L9393" t="s">
        <v>30</v>
      </c>
      <c r="M9393" s="1" t="d">
        <v>2012-02-01</v>
      </c>
      <c r="N9393">
        <v>2</v>
      </c>
      <c r="O9393">
        <v>1</v>
      </c>
      <c r="P9393">
        <v>2012</v>
      </c>
      <c r="R9393" t="s">
        <v>26</v>
      </c>
      <c r="S9393" t="s">
        <v>31</v>
      </c>
    </row>
    <row r="9394" spans="1:19" x14ac:dyDescent="0.25">
      <c r="A9394" t="s">
        <v>338</v>
      </c>
      <c r="B9394" t="s">
        <v>9007</v>
      </c>
      <c r="C9394" t="s">
        <v>9008</v>
      </c>
      <c r="D9394" t="s">
        <v>9009</v>
      </c>
      <c r="E9394" t="s">
        <v>8638</v>
      </c>
      <c r="F9394" t="s">
        <v>208</v>
      </c>
      <c r="G9394">
        <v>29526</v>
      </c>
      <c r="H9394">
        <v>33.836216</v>
      </c>
      <c r="I9394">
        <v>-79.048195000000007</v>
      </c>
      <c r="J9394" s="1" t="d">
        <v>2018-12-11</v>
      </c>
      <c r="K9394">
        <v>45791</v>
      </c>
      <c r="L9394" t="s">
        <v>30</v>
      </c>
      <c r="M9394" s="1" t="d">
        <v>2012-02-01</v>
      </c>
      <c r="N9394">
        <v>2</v>
      </c>
      <c r="O9394">
        <v>1</v>
      </c>
      <c r="P9394">
        <v>2012</v>
      </c>
      <c r="R9394" t="s">
        <v>26</v>
      </c>
      <c r="S9394" t="s">
        <v>31</v>
      </c>
    </row>
    <row r="9395" spans="1:19" x14ac:dyDescent="0.25">
      <c r="A9395" t="s">
        <v>338</v>
      </c>
      <c r="B9395" t="s">
        <v>9010</v>
      </c>
      <c r="C9395" t="s">
        <v>9011</v>
      </c>
      <c r="E9395" t="s">
        <v>6276</v>
      </c>
      <c r="F9395" t="s">
        <v>208</v>
      </c>
      <c r="G9395">
        <v>29732</v>
      </c>
      <c r="H9395">
        <v>34.987456999999999</v>
      </c>
      <c r="I9395">
        <v>-81.060145000000006</v>
      </c>
      <c r="J9395" s="1" t="d">
        <v>2018-06-05</v>
      </c>
      <c r="K9395">
        <v>45796</v>
      </c>
      <c r="L9395" t="s">
        <v>30</v>
      </c>
      <c r="M9395" s="1" t="d">
        <v>2012-02-01</v>
      </c>
      <c r="N9395">
        <v>2</v>
      </c>
      <c r="O9395">
        <v>1</v>
      </c>
      <c r="P9395">
        <v>2012</v>
      </c>
      <c r="R9395" t="s">
        <v>26</v>
      </c>
      <c r="S9395" t="s">
        <v>31</v>
      </c>
    </row>
    <row r="9396" spans="1:19" x14ac:dyDescent="0.25">
      <c r="A9396" t="s">
        <v>338</v>
      </c>
      <c r="B9396" t="s">
        <v>9012</v>
      </c>
      <c r="C9396" t="s">
        <v>9013</v>
      </c>
      <c r="E9396" t="s">
        <v>3039</v>
      </c>
      <c r="F9396" t="s">
        <v>269</v>
      </c>
      <c r="G9396">
        <v>22408</v>
      </c>
      <c r="H9396">
        <v>38.271867</v>
      </c>
      <c r="I9396">
        <v>-77.493368000000004</v>
      </c>
      <c r="J9396" s="1" t="d">
        <v>2018-12-11</v>
      </c>
      <c r="K9396">
        <v>45798</v>
      </c>
      <c r="L9396" t="s">
        <v>30</v>
      </c>
      <c r="M9396" s="1" t="d">
        <v>2012-03-15</v>
      </c>
      <c r="N9396">
        <v>3</v>
      </c>
      <c r="O9396">
        <v>15</v>
      </c>
      <c r="P9396">
        <v>2012</v>
      </c>
      <c r="R9396" t="s">
        <v>26</v>
      </c>
      <c r="S9396" t="s">
        <v>31</v>
      </c>
    </row>
    <row r="9397" spans="1:19" x14ac:dyDescent="0.25">
      <c r="A9397" t="s">
        <v>338</v>
      </c>
      <c r="B9397" t="s">
        <v>9014</v>
      </c>
      <c r="C9397" t="s">
        <v>9015</v>
      </c>
      <c r="E9397" t="s">
        <v>7189</v>
      </c>
      <c r="F9397" t="s">
        <v>707</v>
      </c>
      <c r="G9397">
        <v>96797</v>
      </c>
      <c r="H9397">
        <v>21.400735999999998</v>
      </c>
      <c r="I9397">
        <v>-158.002668</v>
      </c>
      <c r="J9397" s="1" t="d">
        <v>2018-05-03</v>
      </c>
      <c r="K9397">
        <v>45800</v>
      </c>
      <c r="L9397" t="s">
        <v>30</v>
      </c>
      <c r="M9397" s="1" t="d">
        <v>2012-06-30</v>
      </c>
      <c r="N9397">
        <v>6</v>
      </c>
      <c r="O9397">
        <v>30</v>
      </c>
      <c r="P9397">
        <v>2012</v>
      </c>
      <c r="R9397" t="s">
        <v>26</v>
      </c>
      <c r="S9397" t="s">
        <v>31</v>
      </c>
    </row>
    <row r="9398" spans="1:19" x14ac:dyDescent="0.25">
      <c r="A9398" t="s">
        <v>338</v>
      </c>
      <c r="B9398" t="s">
        <v>9016</v>
      </c>
      <c r="C9398" t="s">
        <v>9017</v>
      </c>
      <c r="E9398" t="s">
        <v>3981</v>
      </c>
      <c r="F9398" t="s">
        <v>373</v>
      </c>
      <c r="G9398">
        <v>61615</v>
      </c>
      <c r="H9398">
        <v>40.784163999999997</v>
      </c>
      <c r="I9398">
        <v>-89.623656999999994</v>
      </c>
      <c r="J9398" s="1" t="d">
        <v>2019-02-06</v>
      </c>
      <c r="K9398">
        <v>45803</v>
      </c>
      <c r="L9398" t="s">
        <v>103</v>
      </c>
      <c r="M9398" s="1" t="d">
        <v>2012-02-15</v>
      </c>
      <c r="N9398">
        <v>2</v>
      </c>
      <c r="O9398">
        <v>15</v>
      </c>
      <c r="P9398">
        <v>2012</v>
      </c>
      <c r="R9398" t="s">
        <v>26</v>
      </c>
      <c r="S9398" t="s">
        <v>31</v>
      </c>
    </row>
    <row r="9399" spans="1:19" x14ac:dyDescent="0.25">
      <c r="A9399" t="s">
        <v>338</v>
      </c>
      <c r="B9399" t="s">
        <v>9018</v>
      </c>
      <c r="C9399" t="s">
        <v>9019</v>
      </c>
      <c r="E9399" t="s">
        <v>6720</v>
      </c>
      <c r="F9399" t="s">
        <v>69</v>
      </c>
      <c r="G9399">
        <v>71303</v>
      </c>
      <c r="H9399">
        <v>31.296699</v>
      </c>
      <c r="I9399">
        <v>-92.516114000000002</v>
      </c>
      <c r="J9399" s="1" t="d">
        <v>2018-07-09</v>
      </c>
      <c r="K9399">
        <v>45806</v>
      </c>
      <c r="L9399" t="s">
        <v>30</v>
      </c>
      <c r="M9399" s="1" t="d">
        <v>2012-01-31</v>
      </c>
      <c r="N9399">
        <v>1</v>
      </c>
      <c r="O9399">
        <v>31</v>
      </c>
      <c r="P9399">
        <v>2012</v>
      </c>
      <c r="R9399" t="s">
        <v>26</v>
      </c>
      <c r="S9399" t="s">
        <v>31</v>
      </c>
    </row>
    <row r="9400" spans="1:19" x14ac:dyDescent="0.25">
      <c r="A9400" t="s">
        <v>338</v>
      </c>
      <c r="B9400" t="s">
        <v>9018</v>
      </c>
      <c r="C9400" t="s">
        <v>9019</v>
      </c>
      <c r="E9400" t="s">
        <v>6720</v>
      </c>
      <c r="F9400" t="s">
        <v>69</v>
      </c>
      <c r="G9400">
        <v>71303</v>
      </c>
      <c r="H9400">
        <v>31.296699</v>
      </c>
      <c r="I9400">
        <v>-92.516114000000002</v>
      </c>
      <c r="J9400" s="1" t="d">
        <v>2018-07-09</v>
      </c>
      <c r="K9400">
        <v>45807</v>
      </c>
      <c r="L9400" t="s">
        <v>30</v>
      </c>
      <c r="M9400" s="1" t="d">
        <v>2012-01-31</v>
      </c>
      <c r="N9400">
        <v>1</v>
      </c>
      <c r="O9400">
        <v>31</v>
      </c>
      <c r="P9400">
        <v>2012</v>
      </c>
      <c r="R9400" t="s">
        <v>26</v>
      </c>
      <c r="S9400" t="s">
        <v>27</v>
      </c>
    </row>
    <row r="9401" spans="1:19" x14ac:dyDescent="0.25">
      <c r="A9401" t="s">
        <v>338</v>
      </c>
      <c r="B9401" t="s">
        <v>9020</v>
      </c>
      <c r="C9401" t="s">
        <v>9021</v>
      </c>
      <c r="E9401" t="s">
        <v>68</v>
      </c>
      <c r="F9401" t="s">
        <v>69</v>
      </c>
      <c r="G9401">
        <v>70815</v>
      </c>
      <c r="H9401">
        <v>30.439653</v>
      </c>
      <c r="I9401">
        <v>-91.085483999999994</v>
      </c>
      <c r="J9401" s="1" t="d">
        <v>2018-07-09</v>
      </c>
      <c r="K9401">
        <v>45808</v>
      </c>
      <c r="L9401" t="s">
        <v>30</v>
      </c>
      <c r="M9401" s="1" t="d">
        <v>2012-01-31</v>
      </c>
      <c r="N9401">
        <v>1</v>
      </c>
      <c r="O9401">
        <v>31</v>
      </c>
      <c r="P9401">
        <v>2012</v>
      </c>
      <c r="R9401" t="s">
        <v>26</v>
      </c>
      <c r="S9401" t="s">
        <v>31</v>
      </c>
    </row>
    <row r="9402" spans="1:19" x14ac:dyDescent="0.25">
      <c r="A9402" t="s">
        <v>338</v>
      </c>
      <c r="B9402" t="s">
        <v>9020</v>
      </c>
      <c r="C9402" t="s">
        <v>9021</v>
      </c>
      <c r="E9402" t="s">
        <v>68</v>
      </c>
      <c r="F9402" t="s">
        <v>69</v>
      </c>
      <c r="G9402">
        <v>70815</v>
      </c>
      <c r="H9402">
        <v>30.439653</v>
      </c>
      <c r="I9402">
        <v>-91.085483999999994</v>
      </c>
      <c r="J9402" s="1" t="d">
        <v>2018-07-09</v>
      </c>
      <c r="K9402">
        <v>45809</v>
      </c>
      <c r="L9402" t="s">
        <v>30</v>
      </c>
      <c r="M9402" s="1" t="d">
        <v>2012-01-31</v>
      </c>
      <c r="N9402">
        <v>1</v>
      </c>
      <c r="O9402">
        <v>31</v>
      </c>
      <c r="P9402">
        <v>2012</v>
      </c>
      <c r="R9402" t="s">
        <v>26</v>
      </c>
      <c r="S9402" t="s">
        <v>27</v>
      </c>
    </row>
    <row r="9403" spans="1:19" x14ac:dyDescent="0.25">
      <c r="A9403" t="s">
        <v>338</v>
      </c>
      <c r="B9403" t="s">
        <v>9022</v>
      </c>
      <c r="C9403" t="s">
        <v>9023</v>
      </c>
      <c r="E9403" t="s">
        <v>5801</v>
      </c>
      <c r="F9403" t="s">
        <v>69</v>
      </c>
      <c r="G9403">
        <v>71111</v>
      </c>
      <c r="H9403">
        <v>32.556206000000003</v>
      </c>
      <c r="I9403">
        <v>-93.724757999999994</v>
      </c>
      <c r="J9403" s="1" t="d">
        <v>2018-07-09</v>
      </c>
      <c r="K9403">
        <v>45810</v>
      </c>
      <c r="L9403" t="s">
        <v>30</v>
      </c>
      <c r="M9403" s="1" t="d">
        <v>2012-01-31</v>
      </c>
      <c r="N9403">
        <v>1</v>
      </c>
      <c r="O9403">
        <v>31</v>
      </c>
      <c r="P9403">
        <v>2012</v>
      </c>
      <c r="R9403" t="s">
        <v>26</v>
      </c>
      <c r="S9403" t="s">
        <v>31</v>
      </c>
    </row>
    <row r="9404" spans="1:19" x14ac:dyDescent="0.25">
      <c r="A9404" t="s">
        <v>338</v>
      </c>
      <c r="B9404" t="s">
        <v>9022</v>
      </c>
      <c r="C9404" t="s">
        <v>9023</v>
      </c>
      <c r="E9404" t="s">
        <v>5801</v>
      </c>
      <c r="F9404" t="s">
        <v>69</v>
      </c>
      <c r="G9404">
        <v>71111</v>
      </c>
      <c r="H9404">
        <v>32.556206000000003</v>
      </c>
      <c r="I9404">
        <v>-93.724757999999994</v>
      </c>
      <c r="J9404" s="1" t="d">
        <v>2018-07-09</v>
      </c>
      <c r="K9404">
        <v>45811</v>
      </c>
      <c r="L9404" t="s">
        <v>30</v>
      </c>
      <c r="M9404" s="1" t="d">
        <v>2012-01-31</v>
      </c>
      <c r="N9404">
        <v>1</v>
      </c>
      <c r="O9404">
        <v>31</v>
      </c>
      <c r="P9404">
        <v>2012</v>
      </c>
      <c r="R9404" t="s">
        <v>26</v>
      </c>
      <c r="S9404" t="s">
        <v>27</v>
      </c>
    </row>
    <row r="9405" spans="1:19" x14ac:dyDescent="0.25">
      <c r="A9405" t="s">
        <v>338</v>
      </c>
      <c r="B9405" t="s">
        <v>9024</v>
      </c>
      <c r="C9405" t="s">
        <v>9025</v>
      </c>
      <c r="E9405" t="s">
        <v>9026</v>
      </c>
      <c r="F9405" t="s">
        <v>42</v>
      </c>
      <c r="G9405">
        <v>1089</v>
      </c>
      <c r="H9405">
        <v>42.119684999999997</v>
      </c>
      <c r="I9405">
        <v>-72.626475999999997</v>
      </c>
      <c r="J9405" s="1" t="d">
        <v>2018-07-09</v>
      </c>
      <c r="K9405">
        <v>45812</v>
      </c>
      <c r="L9405" t="s">
        <v>30</v>
      </c>
      <c r="M9405" s="1" t="d">
        <v>2012-01-31</v>
      </c>
      <c r="N9405">
        <v>1</v>
      </c>
      <c r="O9405">
        <v>31</v>
      </c>
      <c r="P9405">
        <v>2012</v>
      </c>
      <c r="R9405" t="s">
        <v>26</v>
      </c>
      <c r="S9405" t="s">
        <v>31</v>
      </c>
    </row>
    <row r="9406" spans="1:19" x14ac:dyDescent="0.25">
      <c r="A9406" t="s">
        <v>338</v>
      </c>
      <c r="B9406" t="s">
        <v>9024</v>
      </c>
      <c r="C9406" t="s">
        <v>9025</v>
      </c>
      <c r="E9406" t="s">
        <v>9026</v>
      </c>
      <c r="F9406" t="s">
        <v>42</v>
      </c>
      <c r="G9406">
        <v>1089</v>
      </c>
      <c r="H9406">
        <v>42.119684999999997</v>
      </c>
      <c r="I9406">
        <v>-72.626475999999997</v>
      </c>
      <c r="J9406" s="1" t="d">
        <v>2018-07-09</v>
      </c>
      <c r="K9406">
        <v>45813</v>
      </c>
      <c r="L9406" t="s">
        <v>30</v>
      </c>
      <c r="M9406" s="1" t="d">
        <v>2012-01-31</v>
      </c>
      <c r="N9406">
        <v>1</v>
      </c>
      <c r="O9406">
        <v>31</v>
      </c>
      <c r="P9406">
        <v>2012</v>
      </c>
      <c r="R9406" t="s">
        <v>26</v>
      </c>
      <c r="S9406" t="s">
        <v>27</v>
      </c>
    </row>
    <row r="9407" spans="1:19" x14ac:dyDescent="0.25">
      <c r="A9407" t="s">
        <v>338</v>
      </c>
      <c r="B9407" t="s">
        <v>9027</v>
      </c>
      <c r="C9407" t="s">
        <v>9028</v>
      </c>
      <c r="E9407" t="s">
        <v>9029</v>
      </c>
      <c r="F9407" t="s">
        <v>42</v>
      </c>
      <c r="G9407">
        <v>1581</v>
      </c>
      <c r="H9407">
        <v>42.286247000000003</v>
      </c>
      <c r="I9407">
        <v>-71.594009</v>
      </c>
      <c r="J9407" s="1" t="d">
        <v>2018-11-08</v>
      </c>
      <c r="K9407">
        <v>45816</v>
      </c>
      <c r="L9407" t="s">
        <v>30</v>
      </c>
      <c r="M9407" s="1" t="d">
        <v>2012-03-15</v>
      </c>
      <c r="N9407">
        <v>3</v>
      </c>
      <c r="O9407">
        <v>15</v>
      </c>
      <c r="P9407">
        <v>2012</v>
      </c>
      <c r="R9407" t="s">
        <v>26</v>
      </c>
      <c r="S9407" t="s">
        <v>31</v>
      </c>
    </row>
    <row r="9408" spans="1:19" x14ac:dyDescent="0.25">
      <c r="A9408" t="s">
        <v>338</v>
      </c>
      <c r="B9408" t="s">
        <v>9030</v>
      </c>
      <c r="C9408" t="s">
        <v>9031</v>
      </c>
      <c r="D9408" t="s">
        <v>9032</v>
      </c>
      <c r="E9408" t="s">
        <v>4140</v>
      </c>
      <c r="F9408" t="s">
        <v>496</v>
      </c>
      <c r="G9408">
        <v>48036</v>
      </c>
      <c r="H9408">
        <v>42.613655000000001</v>
      </c>
      <c r="I9408">
        <v>-82.882990000000007</v>
      </c>
      <c r="J9408" s="1" t="d">
        <v>2018-08-07</v>
      </c>
      <c r="K9408">
        <v>45819</v>
      </c>
      <c r="L9408" t="s">
        <v>30</v>
      </c>
      <c r="M9408" s="1" t="d">
        <v>2012-04-27</v>
      </c>
      <c r="N9408">
        <v>4</v>
      </c>
      <c r="O9408">
        <v>27</v>
      </c>
      <c r="P9408">
        <v>2012</v>
      </c>
      <c r="R9408" t="s">
        <v>26</v>
      </c>
      <c r="S9408" t="s">
        <v>27</v>
      </c>
    </row>
    <row r="9409" spans="1:19" x14ac:dyDescent="0.25">
      <c r="A9409" t="s">
        <v>338</v>
      </c>
      <c r="B9409" t="s">
        <v>9033</v>
      </c>
      <c r="C9409" t="s">
        <v>7378</v>
      </c>
      <c r="D9409" t="s">
        <v>9034</v>
      </c>
      <c r="E9409" t="s">
        <v>495</v>
      </c>
      <c r="F9409" t="s">
        <v>496</v>
      </c>
      <c r="G9409">
        <v>48226</v>
      </c>
      <c r="H9409">
        <v>42.33466</v>
      </c>
      <c r="I9409">
        <v>-83.057153</v>
      </c>
      <c r="J9409" s="1" t="d">
        <v>2018-08-07</v>
      </c>
      <c r="K9409">
        <v>45821</v>
      </c>
      <c r="L9409" t="s">
        <v>30</v>
      </c>
      <c r="M9409" s="1" t="d">
        <v>2012-03-31</v>
      </c>
      <c r="N9409">
        <v>3</v>
      </c>
      <c r="O9409">
        <v>31</v>
      </c>
      <c r="P9409">
        <v>2012</v>
      </c>
      <c r="R9409" t="s">
        <v>26</v>
      </c>
      <c r="S9409" t="s">
        <v>27</v>
      </c>
    </row>
    <row r="9410" spans="1:19" x14ac:dyDescent="0.25">
      <c r="A9410" t="s">
        <v>338</v>
      </c>
      <c r="B9410" t="s">
        <v>9035</v>
      </c>
      <c r="C9410" t="s">
        <v>9036</v>
      </c>
      <c r="E9410" t="s">
        <v>9037</v>
      </c>
      <c r="F9410" t="s">
        <v>2355</v>
      </c>
      <c r="G9410">
        <v>39042</v>
      </c>
      <c r="H9410">
        <v>32.280560999999999</v>
      </c>
      <c r="I9410">
        <v>-90.032107999999994</v>
      </c>
      <c r="J9410" s="1" t="d">
        <v>2018-07-09</v>
      </c>
      <c r="K9410">
        <v>45822</v>
      </c>
      <c r="L9410" t="s">
        <v>30</v>
      </c>
      <c r="M9410" s="1" t="d">
        <v>2012-01-31</v>
      </c>
      <c r="N9410">
        <v>1</v>
      </c>
      <c r="O9410">
        <v>31</v>
      </c>
      <c r="P9410">
        <v>2012</v>
      </c>
      <c r="R9410" t="s">
        <v>26</v>
      </c>
      <c r="S9410" t="s">
        <v>31</v>
      </c>
    </row>
    <row r="9411" spans="1:19" x14ac:dyDescent="0.25">
      <c r="A9411" t="s">
        <v>338</v>
      </c>
      <c r="B9411" t="s">
        <v>9035</v>
      </c>
      <c r="C9411" t="s">
        <v>9036</v>
      </c>
      <c r="E9411" t="s">
        <v>9037</v>
      </c>
      <c r="F9411" t="s">
        <v>2355</v>
      </c>
      <c r="G9411">
        <v>39042</v>
      </c>
      <c r="H9411">
        <v>32.280560999999999</v>
      </c>
      <c r="I9411">
        <v>-90.032107999999994</v>
      </c>
      <c r="J9411" s="1" t="d">
        <v>2018-07-09</v>
      </c>
      <c r="K9411">
        <v>45823</v>
      </c>
      <c r="L9411" t="s">
        <v>30</v>
      </c>
      <c r="M9411" s="1" t="d">
        <v>2012-01-31</v>
      </c>
      <c r="N9411">
        <v>1</v>
      </c>
      <c r="O9411">
        <v>31</v>
      </c>
      <c r="P9411">
        <v>2012</v>
      </c>
      <c r="R9411" t="s">
        <v>26</v>
      </c>
      <c r="S9411" t="s">
        <v>27</v>
      </c>
    </row>
    <row r="9412" spans="1:19" x14ac:dyDescent="0.25">
      <c r="A9412" t="s">
        <v>338</v>
      </c>
      <c r="B9412" t="s">
        <v>9038</v>
      </c>
      <c r="C9412" t="s">
        <v>9039</v>
      </c>
      <c r="E9412" t="s">
        <v>9040</v>
      </c>
      <c r="F9412" t="s">
        <v>2355</v>
      </c>
      <c r="G9412">
        <v>39601</v>
      </c>
      <c r="H9412">
        <v>31.578085000000002</v>
      </c>
      <c r="I9412">
        <v>-90.463741999999996</v>
      </c>
      <c r="J9412" s="1" t="d">
        <v>2018-07-09</v>
      </c>
      <c r="K9412">
        <v>45824</v>
      </c>
      <c r="L9412" t="s">
        <v>30</v>
      </c>
      <c r="M9412" s="1" t="d">
        <v>2012-01-31</v>
      </c>
      <c r="N9412">
        <v>1</v>
      </c>
      <c r="O9412">
        <v>31</v>
      </c>
      <c r="P9412">
        <v>2012</v>
      </c>
      <c r="R9412" t="s">
        <v>26</v>
      </c>
      <c r="S9412" t="s">
        <v>31</v>
      </c>
    </row>
    <row r="9413" spans="1:19" x14ac:dyDescent="0.25">
      <c r="A9413" t="s">
        <v>338</v>
      </c>
      <c r="B9413" t="s">
        <v>9038</v>
      </c>
      <c r="C9413" t="s">
        <v>9039</v>
      </c>
      <c r="E9413" t="s">
        <v>9040</v>
      </c>
      <c r="F9413" t="s">
        <v>2355</v>
      </c>
      <c r="G9413">
        <v>39601</v>
      </c>
      <c r="H9413">
        <v>31.578085000000002</v>
      </c>
      <c r="I9413">
        <v>-90.463741999999996</v>
      </c>
      <c r="J9413" s="1" t="d">
        <v>2018-07-09</v>
      </c>
      <c r="K9413">
        <v>45825</v>
      </c>
      <c r="L9413" t="s">
        <v>30</v>
      </c>
      <c r="M9413" s="1" t="d">
        <v>2012-01-31</v>
      </c>
      <c r="N9413">
        <v>1</v>
      </c>
      <c r="O9413">
        <v>31</v>
      </c>
      <c r="P9413">
        <v>2012</v>
      </c>
      <c r="R9413" t="s">
        <v>26</v>
      </c>
      <c r="S9413" t="s">
        <v>27</v>
      </c>
    </row>
    <row r="9414" spans="1:19" x14ac:dyDescent="0.25">
      <c r="A9414" t="s">
        <v>338</v>
      </c>
      <c r="B9414" t="s">
        <v>9041</v>
      </c>
      <c r="C9414" t="s">
        <v>9042</v>
      </c>
      <c r="E9414" t="s">
        <v>666</v>
      </c>
      <c r="F9414" t="s">
        <v>2355</v>
      </c>
      <c r="G9414">
        <v>39702</v>
      </c>
      <c r="H9414">
        <v>33.520806</v>
      </c>
      <c r="I9414">
        <v>-88.362801000000005</v>
      </c>
      <c r="J9414" s="1" t="d">
        <v>2018-07-09</v>
      </c>
      <c r="K9414">
        <v>45826</v>
      </c>
      <c r="L9414" t="s">
        <v>30</v>
      </c>
      <c r="M9414" s="1" t="d">
        <v>2012-01-31</v>
      </c>
      <c r="N9414">
        <v>1</v>
      </c>
      <c r="O9414">
        <v>31</v>
      </c>
      <c r="P9414">
        <v>2012</v>
      </c>
      <c r="R9414" t="s">
        <v>26</v>
      </c>
      <c r="S9414" t="s">
        <v>31</v>
      </c>
    </row>
    <row r="9415" spans="1:19" x14ac:dyDescent="0.25">
      <c r="A9415" t="s">
        <v>338</v>
      </c>
      <c r="B9415" t="s">
        <v>9041</v>
      </c>
      <c r="C9415" t="s">
        <v>9042</v>
      </c>
      <c r="E9415" t="s">
        <v>666</v>
      </c>
      <c r="F9415" t="s">
        <v>2355</v>
      </c>
      <c r="G9415">
        <v>39702</v>
      </c>
      <c r="H9415">
        <v>33.520806</v>
      </c>
      <c r="I9415">
        <v>-88.362801000000005</v>
      </c>
      <c r="J9415" s="1" t="d">
        <v>2018-07-09</v>
      </c>
      <c r="K9415">
        <v>45827</v>
      </c>
      <c r="L9415" t="s">
        <v>30</v>
      </c>
      <c r="M9415" s="1" t="d">
        <v>2012-01-31</v>
      </c>
      <c r="N9415">
        <v>1</v>
      </c>
      <c r="O9415">
        <v>31</v>
      </c>
      <c r="P9415">
        <v>2012</v>
      </c>
      <c r="R9415" t="s">
        <v>26</v>
      </c>
      <c r="S9415" t="s">
        <v>27</v>
      </c>
    </row>
    <row r="9416" spans="1:19" x14ac:dyDescent="0.25">
      <c r="A9416" t="s">
        <v>338</v>
      </c>
      <c r="B9416" t="s">
        <v>9043</v>
      </c>
      <c r="C9416" t="s">
        <v>9044</v>
      </c>
      <c r="E9416" t="s">
        <v>207</v>
      </c>
      <c r="F9416" t="s">
        <v>2355</v>
      </c>
      <c r="G9416">
        <v>38703</v>
      </c>
      <c r="H9416">
        <v>33.400587999999999</v>
      </c>
      <c r="I9416">
        <v>-91.008331999999996</v>
      </c>
      <c r="J9416" s="1" t="d">
        <v>2018-07-09</v>
      </c>
      <c r="K9416">
        <v>45828</v>
      </c>
      <c r="L9416" t="s">
        <v>30</v>
      </c>
      <c r="M9416" s="1" t="d">
        <v>2012-01-31</v>
      </c>
      <c r="N9416">
        <v>1</v>
      </c>
      <c r="O9416">
        <v>31</v>
      </c>
      <c r="P9416">
        <v>2012</v>
      </c>
      <c r="R9416" t="s">
        <v>26</v>
      </c>
      <c r="S9416" t="s">
        <v>31</v>
      </c>
    </row>
    <row r="9417" spans="1:19" x14ac:dyDescent="0.25">
      <c r="A9417" t="s">
        <v>338</v>
      </c>
      <c r="B9417" t="s">
        <v>9043</v>
      </c>
      <c r="C9417" t="s">
        <v>9044</v>
      </c>
      <c r="E9417" t="s">
        <v>207</v>
      </c>
      <c r="F9417" t="s">
        <v>2355</v>
      </c>
      <c r="G9417">
        <v>38703</v>
      </c>
      <c r="H9417">
        <v>33.400587999999999</v>
      </c>
      <c r="I9417">
        <v>-91.008331999999996</v>
      </c>
      <c r="J9417" s="1" t="d">
        <v>2018-07-09</v>
      </c>
      <c r="K9417">
        <v>45829</v>
      </c>
      <c r="L9417" t="s">
        <v>30</v>
      </c>
      <c r="M9417" s="1" t="d">
        <v>2012-01-31</v>
      </c>
      <c r="N9417">
        <v>1</v>
      </c>
      <c r="O9417">
        <v>31</v>
      </c>
      <c r="P9417">
        <v>2012</v>
      </c>
      <c r="R9417" t="s">
        <v>26</v>
      </c>
      <c r="S9417" t="s">
        <v>27</v>
      </c>
    </row>
    <row r="9418" spans="1:19" x14ac:dyDescent="0.25">
      <c r="A9418" t="s">
        <v>338</v>
      </c>
      <c r="B9418" t="s">
        <v>9045</v>
      </c>
      <c r="C9418" t="s">
        <v>9046</v>
      </c>
      <c r="E9418" t="s">
        <v>1589</v>
      </c>
      <c r="F9418" t="s">
        <v>2355</v>
      </c>
      <c r="G9418">
        <v>38930</v>
      </c>
      <c r="H9418">
        <v>33.525182999999998</v>
      </c>
      <c r="I9418">
        <v>-90.207652999999993</v>
      </c>
      <c r="J9418" s="1" t="d">
        <v>2018-07-09</v>
      </c>
      <c r="K9418">
        <v>45830</v>
      </c>
      <c r="L9418" t="s">
        <v>30</v>
      </c>
      <c r="M9418" s="1" t="d">
        <v>2012-01-31</v>
      </c>
      <c r="N9418">
        <v>1</v>
      </c>
      <c r="O9418">
        <v>31</v>
      </c>
      <c r="P9418">
        <v>2012</v>
      </c>
      <c r="R9418" t="s">
        <v>26</v>
      </c>
      <c r="S9418" t="s">
        <v>31</v>
      </c>
    </row>
    <row r="9419" spans="1:19" x14ac:dyDescent="0.25">
      <c r="A9419" t="s">
        <v>338</v>
      </c>
      <c r="B9419" t="s">
        <v>9045</v>
      </c>
      <c r="C9419" t="s">
        <v>9046</v>
      </c>
      <c r="E9419" t="s">
        <v>1589</v>
      </c>
      <c r="F9419" t="s">
        <v>2355</v>
      </c>
      <c r="G9419">
        <v>38930</v>
      </c>
      <c r="H9419">
        <v>33.525182999999998</v>
      </c>
      <c r="I9419">
        <v>-90.207652999999993</v>
      </c>
      <c r="J9419" s="1" t="d">
        <v>2018-07-09</v>
      </c>
      <c r="K9419">
        <v>45831</v>
      </c>
      <c r="L9419" t="s">
        <v>30</v>
      </c>
      <c r="M9419" s="1" t="d">
        <v>2012-01-31</v>
      </c>
      <c r="N9419">
        <v>1</v>
      </c>
      <c r="O9419">
        <v>31</v>
      </c>
      <c r="P9419">
        <v>2012</v>
      </c>
      <c r="R9419" t="s">
        <v>26</v>
      </c>
      <c r="S9419" t="s">
        <v>27</v>
      </c>
    </row>
    <row r="9420" spans="1:19" x14ac:dyDescent="0.25">
      <c r="A9420" t="s">
        <v>338</v>
      </c>
      <c r="B9420" t="s">
        <v>9047</v>
      </c>
      <c r="C9420" t="s">
        <v>9048</v>
      </c>
      <c r="E9420" t="s">
        <v>9049</v>
      </c>
      <c r="F9420" t="s">
        <v>2355</v>
      </c>
      <c r="G9420">
        <v>38901</v>
      </c>
      <c r="H9420">
        <v>33.785741999999999</v>
      </c>
      <c r="I9420">
        <v>-89.852800999999999</v>
      </c>
      <c r="J9420" s="1" t="d">
        <v>2018-07-09</v>
      </c>
      <c r="K9420">
        <v>45832</v>
      </c>
      <c r="L9420" t="s">
        <v>30</v>
      </c>
      <c r="M9420" s="1" t="d">
        <v>2012-01-31</v>
      </c>
      <c r="N9420">
        <v>1</v>
      </c>
      <c r="O9420">
        <v>31</v>
      </c>
      <c r="P9420">
        <v>2012</v>
      </c>
      <c r="R9420" t="s">
        <v>26</v>
      </c>
      <c r="S9420" t="s">
        <v>31</v>
      </c>
    </row>
    <row r="9421" spans="1:19" x14ac:dyDescent="0.25">
      <c r="A9421" t="s">
        <v>338</v>
      </c>
      <c r="B9421" t="s">
        <v>9047</v>
      </c>
      <c r="C9421" t="s">
        <v>9048</v>
      </c>
      <c r="E9421" t="s">
        <v>9049</v>
      </c>
      <c r="F9421" t="s">
        <v>2355</v>
      </c>
      <c r="G9421">
        <v>38901</v>
      </c>
      <c r="H9421">
        <v>33.785741999999999</v>
      </c>
      <c r="I9421">
        <v>-89.852800999999999</v>
      </c>
      <c r="J9421" s="1" t="d">
        <v>2018-07-09</v>
      </c>
      <c r="K9421">
        <v>45833</v>
      </c>
      <c r="L9421" t="s">
        <v>30</v>
      </c>
      <c r="M9421" s="1" t="d">
        <v>2012-01-31</v>
      </c>
      <c r="N9421">
        <v>1</v>
      </c>
      <c r="O9421">
        <v>31</v>
      </c>
      <c r="P9421">
        <v>2012</v>
      </c>
      <c r="R9421" t="s">
        <v>26</v>
      </c>
      <c r="S9421" t="s">
        <v>27</v>
      </c>
    </row>
    <row r="9422" spans="1:19" x14ac:dyDescent="0.25">
      <c r="A9422" t="s">
        <v>338</v>
      </c>
      <c r="B9422" t="s">
        <v>9050</v>
      </c>
      <c r="C9422" t="s">
        <v>9051</v>
      </c>
      <c r="E9422" t="s">
        <v>9052</v>
      </c>
      <c r="F9422" t="s">
        <v>2355</v>
      </c>
      <c r="G9422">
        <v>39503</v>
      </c>
      <c r="H9422">
        <v>30.425992000000001</v>
      </c>
      <c r="I9422">
        <v>-89.091508000000005</v>
      </c>
      <c r="J9422" s="1" t="d">
        <v>2018-07-09</v>
      </c>
      <c r="K9422">
        <v>45834</v>
      </c>
      <c r="L9422" t="s">
        <v>30</v>
      </c>
      <c r="M9422" s="1" t="d">
        <v>2012-01-31</v>
      </c>
      <c r="N9422">
        <v>1</v>
      </c>
      <c r="O9422">
        <v>31</v>
      </c>
      <c r="P9422">
        <v>2012</v>
      </c>
      <c r="R9422" t="s">
        <v>26</v>
      </c>
      <c r="S9422" t="s">
        <v>31</v>
      </c>
    </row>
    <row r="9423" spans="1:19" x14ac:dyDescent="0.25">
      <c r="A9423" t="s">
        <v>338</v>
      </c>
      <c r="B9423" t="s">
        <v>9050</v>
      </c>
      <c r="C9423" t="s">
        <v>9051</v>
      </c>
      <c r="E9423" t="s">
        <v>9052</v>
      </c>
      <c r="F9423" t="s">
        <v>2355</v>
      </c>
      <c r="G9423">
        <v>39503</v>
      </c>
      <c r="H9423">
        <v>30.425992000000001</v>
      </c>
      <c r="I9423">
        <v>-89.091508000000005</v>
      </c>
      <c r="J9423" s="1" t="d">
        <v>2018-07-09</v>
      </c>
      <c r="K9423">
        <v>45835</v>
      </c>
      <c r="L9423" t="s">
        <v>30</v>
      </c>
      <c r="M9423" s="1" t="d">
        <v>2012-01-31</v>
      </c>
      <c r="N9423">
        <v>1</v>
      </c>
      <c r="O9423">
        <v>31</v>
      </c>
      <c r="P9423">
        <v>2012</v>
      </c>
      <c r="R9423" t="s">
        <v>26</v>
      </c>
      <c r="S9423" t="s">
        <v>27</v>
      </c>
    </row>
    <row r="9424" spans="1:19" x14ac:dyDescent="0.25">
      <c r="A9424" t="s">
        <v>338</v>
      </c>
      <c r="B9424" t="s">
        <v>9053</v>
      </c>
      <c r="C9424" t="s">
        <v>9054</v>
      </c>
      <c r="E9424" t="s">
        <v>9055</v>
      </c>
      <c r="F9424" t="s">
        <v>2355</v>
      </c>
      <c r="G9424">
        <v>39402</v>
      </c>
      <c r="H9424">
        <v>31.317813699999999</v>
      </c>
      <c r="I9424">
        <v>-89.394682700000004</v>
      </c>
      <c r="J9424" s="1" t="d">
        <v>2018-07-09</v>
      </c>
      <c r="K9424">
        <v>45837</v>
      </c>
      <c r="L9424" t="s">
        <v>30</v>
      </c>
      <c r="M9424" s="1" t="d">
        <v>2012-01-31</v>
      </c>
      <c r="N9424">
        <v>1</v>
      </c>
      <c r="O9424">
        <v>31</v>
      </c>
      <c r="P9424">
        <v>2012</v>
      </c>
      <c r="R9424" t="s">
        <v>26</v>
      </c>
      <c r="S9424" t="s">
        <v>27</v>
      </c>
    </row>
    <row r="9425" spans="1:19" x14ac:dyDescent="0.25">
      <c r="A9425" t="s">
        <v>338</v>
      </c>
      <c r="B9425" t="s">
        <v>9056</v>
      </c>
      <c r="C9425" t="s">
        <v>9057</v>
      </c>
      <c r="E9425" t="s">
        <v>1824</v>
      </c>
      <c r="F9425" t="s">
        <v>2355</v>
      </c>
      <c r="G9425">
        <v>39204</v>
      </c>
      <c r="H9425">
        <v>32.273401</v>
      </c>
      <c r="I9425">
        <v>-90.194078000000005</v>
      </c>
      <c r="J9425" s="1" t="d">
        <v>2018-07-09</v>
      </c>
      <c r="K9425">
        <v>45838</v>
      </c>
      <c r="L9425" t="s">
        <v>30</v>
      </c>
      <c r="M9425" s="1" t="d">
        <v>2012-01-31</v>
      </c>
      <c r="N9425">
        <v>1</v>
      </c>
      <c r="O9425">
        <v>31</v>
      </c>
      <c r="P9425">
        <v>2012</v>
      </c>
      <c r="R9425" t="s">
        <v>26</v>
      </c>
      <c r="S9425" t="s">
        <v>31</v>
      </c>
    </row>
    <row r="9426" spans="1:19" x14ac:dyDescent="0.25">
      <c r="A9426" t="s">
        <v>338</v>
      </c>
      <c r="B9426" t="s">
        <v>9056</v>
      </c>
      <c r="C9426" t="s">
        <v>9057</v>
      </c>
      <c r="E9426" t="s">
        <v>1824</v>
      </c>
      <c r="F9426" t="s">
        <v>2355</v>
      </c>
      <c r="G9426">
        <v>39204</v>
      </c>
      <c r="H9426">
        <v>32.273401</v>
      </c>
      <c r="I9426">
        <v>-90.194078000000005</v>
      </c>
      <c r="J9426" s="1" t="d">
        <v>2018-07-09</v>
      </c>
      <c r="K9426">
        <v>45839</v>
      </c>
      <c r="L9426" t="s">
        <v>30</v>
      </c>
      <c r="M9426" s="1" t="d">
        <v>2012-01-31</v>
      </c>
      <c r="N9426">
        <v>1</v>
      </c>
      <c r="O9426">
        <v>31</v>
      </c>
      <c r="P9426">
        <v>2012</v>
      </c>
      <c r="R9426" t="s">
        <v>26</v>
      </c>
      <c r="S9426" t="s">
        <v>27</v>
      </c>
    </row>
    <row r="9427" spans="1:19" x14ac:dyDescent="0.25">
      <c r="A9427" t="s">
        <v>338</v>
      </c>
      <c r="B9427" t="s">
        <v>9058</v>
      </c>
      <c r="C9427" t="s">
        <v>9059</v>
      </c>
      <c r="E9427" t="s">
        <v>1824</v>
      </c>
      <c r="F9427" t="s">
        <v>2355</v>
      </c>
      <c r="G9427">
        <v>39211</v>
      </c>
      <c r="H9427">
        <v>32.392780000000002</v>
      </c>
      <c r="I9427">
        <v>-90.144431999999995</v>
      </c>
      <c r="J9427" s="1" t="d">
        <v>2018-07-09</v>
      </c>
      <c r="K9427">
        <v>45840</v>
      </c>
      <c r="L9427" t="s">
        <v>30</v>
      </c>
      <c r="M9427" s="1" t="d">
        <v>2012-01-31</v>
      </c>
      <c r="N9427">
        <v>1</v>
      </c>
      <c r="O9427">
        <v>31</v>
      </c>
      <c r="P9427">
        <v>2012</v>
      </c>
      <c r="R9427" t="s">
        <v>26</v>
      </c>
      <c r="S9427" t="s">
        <v>31</v>
      </c>
    </row>
    <row r="9428" spans="1:19" x14ac:dyDescent="0.25">
      <c r="A9428" t="s">
        <v>338</v>
      </c>
      <c r="B9428" t="s">
        <v>9058</v>
      </c>
      <c r="C9428" t="s">
        <v>9059</v>
      </c>
      <c r="E9428" t="s">
        <v>1824</v>
      </c>
      <c r="F9428" t="s">
        <v>2355</v>
      </c>
      <c r="G9428">
        <v>39211</v>
      </c>
      <c r="H9428">
        <v>32.392780000000002</v>
      </c>
      <c r="I9428">
        <v>-90.144431999999995</v>
      </c>
      <c r="J9428" s="1" t="d">
        <v>2018-07-09</v>
      </c>
      <c r="K9428">
        <v>45841</v>
      </c>
      <c r="L9428" t="s">
        <v>30</v>
      </c>
      <c r="M9428" s="1" t="d">
        <v>2012-01-31</v>
      </c>
      <c r="N9428">
        <v>1</v>
      </c>
      <c r="O9428">
        <v>31</v>
      </c>
      <c r="P9428">
        <v>2012</v>
      </c>
      <c r="R9428" t="s">
        <v>26</v>
      </c>
      <c r="S9428" t="s">
        <v>27</v>
      </c>
    </row>
    <row r="9429" spans="1:19" x14ac:dyDescent="0.25">
      <c r="A9429" t="s">
        <v>338</v>
      </c>
      <c r="B9429" t="s">
        <v>9060</v>
      </c>
      <c r="C9429" t="s">
        <v>9061</v>
      </c>
      <c r="E9429" t="s">
        <v>9062</v>
      </c>
      <c r="F9429" t="s">
        <v>2355</v>
      </c>
      <c r="G9429">
        <v>39567</v>
      </c>
      <c r="H9429">
        <v>30.374075999999999</v>
      </c>
      <c r="I9429">
        <v>-88.539908999999994</v>
      </c>
      <c r="J9429" s="1" t="d">
        <v>2018-07-09</v>
      </c>
      <c r="K9429">
        <v>45844</v>
      </c>
      <c r="L9429" t="s">
        <v>30</v>
      </c>
      <c r="M9429" s="1" t="d">
        <v>2012-01-31</v>
      </c>
      <c r="N9429">
        <v>1</v>
      </c>
      <c r="O9429">
        <v>31</v>
      </c>
      <c r="P9429">
        <v>2012</v>
      </c>
      <c r="R9429" t="s">
        <v>26</v>
      </c>
      <c r="S9429" t="s">
        <v>31</v>
      </c>
    </row>
    <row r="9430" spans="1:19" x14ac:dyDescent="0.25">
      <c r="A9430" t="s">
        <v>338</v>
      </c>
      <c r="B9430" t="s">
        <v>9060</v>
      </c>
      <c r="C9430" t="s">
        <v>9061</v>
      </c>
      <c r="E9430" t="s">
        <v>9062</v>
      </c>
      <c r="F9430" t="s">
        <v>2355</v>
      </c>
      <c r="G9430">
        <v>39567</v>
      </c>
      <c r="H9430">
        <v>30.374075999999999</v>
      </c>
      <c r="I9430">
        <v>-88.539908999999994</v>
      </c>
      <c r="J9430" s="1" t="d">
        <v>2018-07-09</v>
      </c>
      <c r="K9430">
        <v>45845</v>
      </c>
      <c r="L9430" t="s">
        <v>30</v>
      </c>
      <c r="M9430" s="1" t="d">
        <v>2012-01-31</v>
      </c>
      <c r="N9430">
        <v>1</v>
      </c>
      <c r="O9430">
        <v>31</v>
      </c>
      <c r="P9430">
        <v>2012</v>
      </c>
      <c r="R9430" t="s">
        <v>26</v>
      </c>
      <c r="S9430" t="s">
        <v>27</v>
      </c>
    </row>
    <row r="9431" spans="1:19" x14ac:dyDescent="0.25">
      <c r="A9431" t="s">
        <v>338</v>
      </c>
      <c r="B9431" t="s">
        <v>9063</v>
      </c>
      <c r="C9431" t="s">
        <v>9064</v>
      </c>
      <c r="E9431" t="s">
        <v>9065</v>
      </c>
      <c r="F9431" t="s">
        <v>2355</v>
      </c>
      <c r="G9431">
        <v>39466</v>
      </c>
      <c r="H9431">
        <v>30.513154</v>
      </c>
      <c r="I9431">
        <v>-89.663644000000005</v>
      </c>
      <c r="J9431" s="1" t="d">
        <v>2018-07-09</v>
      </c>
      <c r="K9431">
        <v>45846</v>
      </c>
      <c r="L9431" t="s">
        <v>30</v>
      </c>
      <c r="M9431" s="1" t="d">
        <v>2012-01-31</v>
      </c>
      <c r="N9431">
        <v>1</v>
      </c>
      <c r="O9431">
        <v>31</v>
      </c>
      <c r="P9431">
        <v>2012</v>
      </c>
      <c r="R9431" t="s">
        <v>26</v>
      </c>
      <c r="S9431" t="s">
        <v>31</v>
      </c>
    </row>
    <row r="9432" spans="1:19" x14ac:dyDescent="0.25">
      <c r="A9432" t="s">
        <v>338</v>
      </c>
      <c r="B9432" t="s">
        <v>9063</v>
      </c>
      <c r="C9432" t="s">
        <v>9064</v>
      </c>
      <c r="E9432" t="s">
        <v>9065</v>
      </c>
      <c r="F9432" t="s">
        <v>2355</v>
      </c>
      <c r="G9432">
        <v>39466</v>
      </c>
      <c r="H9432">
        <v>30.513154</v>
      </c>
      <c r="I9432">
        <v>-89.663644000000005</v>
      </c>
      <c r="J9432" s="1" t="d">
        <v>2018-07-09</v>
      </c>
      <c r="K9432">
        <v>45847</v>
      </c>
      <c r="L9432" t="s">
        <v>30</v>
      </c>
      <c r="M9432" s="1" t="d">
        <v>2012-01-31</v>
      </c>
      <c r="N9432">
        <v>1</v>
      </c>
      <c r="O9432">
        <v>31</v>
      </c>
      <c r="P9432">
        <v>2012</v>
      </c>
      <c r="R9432" t="s">
        <v>26</v>
      </c>
      <c r="S9432" t="s">
        <v>27</v>
      </c>
    </row>
    <row r="9433" spans="1:19" x14ac:dyDescent="0.25">
      <c r="A9433" t="s">
        <v>338</v>
      </c>
      <c r="B9433" t="s">
        <v>9066</v>
      </c>
      <c r="C9433" t="s">
        <v>9067</v>
      </c>
      <c r="E9433" t="s">
        <v>9068</v>
      </c>
      <c r="F9433" t="s">
        <v>2355</v>
      </c>
      <c r="G9433">
        <v>38671</v>
      </c>
      <c r="H9433">
        <v>34.961632700000003</v>
      </c>
      <c r="I9433">
        <v>-89.985585499999999</v>
      </c>
      <c r="J9433" s="1" t="d">
        <v>2018-07-09</v>
      </c>
      <c r="K9433">
        <v>45848</v>
      </c>
      <c r="L9433" t="s">
        <v>30</v>
      </c>
      <c r="M9433" s="1" t="d">
        <v>2012-01-31</v>
      </c>
      <c r="N9433">
        <v>1</v>
      </c>
      <c r="O9433">
        <v>31</v>
      </c>
      <c r="P9433">
        <v>2012</v>
      </c>
      <c r="R9433" t="s">
        <v>26</v>
      </c>
      <c r="S9433" t="s">
        <v>31</v>
      </c>
    </row>
    <row r="9434" spans="1:19" x14ac:dyDescent="0.25">
      <c r="A9434" t="s">
        <v>338</v>
      </c>
      <c r="B9434" t="s">
        <v>9066</v>
      </c>
      <c r="C9434" t="s">
        <v>9067</v>
      </c>
      <c r="E9434" t="s">
        <v>9068</v>
      </c>
      <c r="F9434" t="s">
        <v>2355</v>
      </c>
      <c r="G9434">
        <v>38671</v>
      </c>
      <c r="H9434">
        <v>34.961632700000003</v>
      </c>
      <c r="I9434">
        <v>-89.985585499999999</v>
      </c>
      <c r="J9434" s="1" t="d">
        <v>2018-07-09</v>
      </c>
      <c r="K9434">
        <v>45849</v>
      </c>
      <c r="L9434" t="s">
        <v>30</v>
      </c>
      <c r="M9434" s="1" t="d">
        <v>2012-01-31</v>
      </c>
      <c r="N9434">
        <v>1</v>
      </c>
      <c r="O9434">
        <v>31</v>
      </c>
      <c r="P9434">
        <v>2012</v>
      </c>
      <c r="R9434" t="s">
        <v>26</v>
      </c>
      <c r="S9434" t="s">
        <v>27</v>
      </c>
    </row>
    <row r="9435" spans="1:19" x14ac:dyDescent="0.25">
      <c r="A9435" t="s">
        <v>338</v>
      </c>
      <c r="B9435" t="s">
        <v>9069</v>
      </c>
      <c r="C9435" t="s">
        <v>9070</v>
      </c>
      <c r="E9435" t="s">
        <v>9071</v>
      </c>
      <c r="F9435" t="s">
        <v>2355</v>
      </c>
      <c r="G9435">
        <v>39180</v>
      </c>
      <c r="H9435">
        <v>32.325412</v>
      </c>
      <c r="I9435">
        <v>-90.866422</v>
      </c>
      <c r="J9435" s="1" t="d">
        <v>2018-07-09</v>
      </c>
      <c r="K9435">
        <v>45850</v>
      </c>
      <c r="L9435" t="s">
        <v>30</v>
      </c>
      <c r="M9435" s="1" t="d">
        <v>2012-01-31</v>
      </c>
      <c r="N9435">
        <v>1</v>
      </c>
      <c r="O9435">
        <v>31</v>
      </c>
      <c r="P9435">
        <v>2012</v>
      </c>
      <c r="R9435" t="s">
        <v>26</v>
      </c>
      <c r="S9435" t="s">
        <v>31</v>
      </c>
    </row>
    <row r="9436" spans="1:19" x14ac:dyDescent="0.25">
      <c r="A9436" t="s">
        <v>338</v>
      </c>
      <c r="B9436" t="s">
        <v>9069</v>
      </c>
      <c r="C9436" t="s">
        <v>9070</v>
      </c>
      <c r="E9436" t="s">
        <v>9071</v>
      </c>
      <c r="F9436" t="s">
        <v>2355</v>
      </c>
      <c r="G9436">
        <v>39180</v>
      </c>
      <c r="H9436">
        <v>32.325412</v>
      </c>
      <c r="I9436">
        <v>-90.866422</v>
      </c>
      <c r="J9436" s="1" t="d">
        <v>2018-07-09</v>
      </c>
      <c r="K9436">
        <v>45851</v>
      </c>
      <c r="L9436" t="s">
        <v>30</v>
      </c>
      <c r="M9436" s="1" t="d">
        <v>2012-01-31</v>
      </c>
      <c r="N9436">
        <v>1</v>
      </c>
      <c r="O9436">
        <v>31</v>
      </c>
      <c r="P9436">
        <v>2012</v>
      </c>
      <c r="R9436" t="s">
        <v>26</v>
      </c>
      <c r="S9436" t="s">
        <v>27</v>
      </c>
    </row>
    <row r="9437" spans="1:19" x14ac:dyDescent="0.25">
      <c r="A9437" t="s">
        <v>338</v>
      </c>
      <c r="B9437" t="s">
        <v>9072</v>
      </c>
      <c r="C9437" t="s">
        <v>9073</v>
      </c>
      <c r="E9437" t="s">
        <v>1802</v>
      </c>
      <c r="F9437" t="s">
        <v>212</v>
      </c>
      <c r="G9437">
        <v>28803</v>
      </c>
      <c r="H9437">
        <v>35.484680500000003</v>
      </c>
      <c r="I9437">
        <v>-82.559378600000002</v>
      </c>
      <c r="J9437" s="1" t="d">
        <v>2018-10-04</v>
      </c>
      <c r="K9437">
        <v>45852</v>
      </c>
      <c r="L9437" t="s">
        <v>30</v>
      </c>
      <c r="M9437" s="1" t="d">
        <v>2012-03-15</v>
      </c>
      <c r="N9437">
        <v>3</v>
      </c>
      <c r="O9437">
        <v>15</v>
      </c>
      <c r="P9437">
        <v>2012</v>
      </c>
      <c r="R9437" t="s">
        <v>26</v>
      </c>
      <c r="S9437" t="s">
        <v>31</v>
      </c>
    </row>
    <row r="9438" spans="1:19" x14ac:dyDescent="0.25">
      <c r="A9438" t="s">
        <v>338</v>
      </c>
      <c r="B9438" t="s">
        <v>9074</v>
      </c>
      <c r="C9438" t="s">
        <v>9075</v>
      </c>
      <c r="E9438" t="s">
        <v>2902</v>
      </c>
      <c r="F9438" t="s">
        <v>69</v>
      </c>
      <c r="G9438">
        <v>70433</v>
      </c>
      <c r="H9438">
        <v>30.445288000000001</v>
      </c>
      <c r="I9438">
        <v>-90.083166000000006</v>
      </c>
      <c r="J9438" s="1" t="d">
        <v>2018-07-09</v>
      </c>
      <c r="K9438">
        <v>45860</v>
      </c>
      <c r="L9438" t="s">
        <v>30</v>
      </c>
      <c r="M9438" s="1" t="d">
        <v>2012-01-31</v>
      </c>
      <c r="N9438">
        <v>1</v>
      </c>
      <c r="O9438">
        <v>31</v>
      </c>
      <c r="P9438">
        <v>2012</v>
      </c>
      <c r="R9438" t="s">
        <v>26</v>
      </c>
      <c r="S9438" t="s">
        <v>31</v>
      </c>
    </row>
    <row r="9439" spans="1:19" x14ac:dyDescent="0.25">
      <c r="A9439" t="s">
        <v>338</v>
      </c>
      <c r="B9439" t="s">
        <v>9074</v>
      </c>
      <c r="C9439" t="s">
        <v>9075</v>
      </c>
      <c r="E9439" t="s">
        <v>2902</v>
      </c>
      <c r="F9439" t="s">
        <v>69</v>
      </c>
      <c r="G9439">
        <v>70433</v>
      </c>
      <c r="H9439">
        <v>30.445288000000001</v>
      </c>
      <c r="I9439">
        <v>-90.083166000000006</v>
      </c>
      <c r="J9439" s="1" t="d">
        <v>2018-07-09</v>
      </c>
      <c r="K9439">
        <v>45861</v>
      </c>
      <c r="L9439" t="s">
        <v>30</v>
      </c>
      <c r="M9439" s="1" t="d">
        <v>2012-01-31</v>
      </c>
      <c r="N9439">
        <v>1</v>
      </c>
      <c r="O9439">
        <v>31</v>
      </c>
      <c r="P9439">
        <v>2012</v>
      </c>
      <c r="R9439" t="s">
        <v>26</v>
      </c>
      <c r="S9439" t="s">
        <v>27</v>
      </c>
    </row>
    <row r="9440" spans="1:19" x14ac:dyDescent="0.25">
      <c r="A9440" t="s">
        <v>338</v>
      </c>
      <c r="B9440" t="s">
        <v>9076</v>
      </c>
      <c r="C9440" t="s">
        <v>9077</v>
      </c>
      <c r="E9440" t="s">
        <v>9078</v>
      </c>
      <c r="F9440" t="s">
        <v>69</v>
      </c>
      <c r="G9440">
        <v>70401</v>
      </c>
      <c r="H9440">
        <v>30.50375</v>
      </c>
      <c r="I9440">
        <v>-90.482079999999996</v>
      </c>
      <c r="J9440" s="1" t="d">
        <v>2018-07-09</v>
      </c>
      <c r="K9440">
        <v>45862</v>
      </c>
      <c r="L9440" t="s">
        <v>30</v>
      </c>
      <c r="M9440" s="1" t="d">
        <v>2012-01-31</v>
      </c>
      <c r="N9440">
        <v>1</v>
      </c>
      <c r="O9440">
        <v>31</v>
      </c>
      <c r="P9440">
        <v>2012</v>
      </c>
      <c r="R9440" t="s">
        <v>26</v>
      </c>
      <c r="S9440" t="s">
        <v>31</v>
      </c>
    </row>
    <row r="9441" spans="1:19" x14ac:dyDescent="0.25">
      <c r="A9441" t="s">
        <v>338</v>
      </c>
      <c r="B9441" t="s">
        <v>9076</v>
      </c>
      <c r="C9441" t="s">
        <v>9077</v>
      </c>
      <c r="E9441" t="s">
        <v>9078</v>
      </c>
      <c r="F9441" t="s">
        <v>69</v>
      </c>
      <c r="G9441">
        <v>70401</v>
      </c>
      <c r="H9441">
        <v>30.50375</v>
      </c>
      <c r="I9441">
        <v>-90.482079999999996</v>
      </c>
      <c r="J9441" s="1" t="d">
        <v>2018-07-09</v>
      </c>
      <c r="K9441">
        <v>45863</v>
      </c>
      <c r="L9441" t="s">
        <v>30</v>
      </c>
      <c r="M9441" s="1" t="d">
        <v>2012-01-31</v>
      </c>
      <c r="N9441">
        <v>1</v>
      </c>
      <c r="O9441">
        <v>31</v>
      </c>
      <c r="P9441">
        <v>2012</v>
      </c>
      <c r="R9441" t="s">
        <v>26</v>
      </c>
      <c r="S9441" t="s">
        <v>27</v>
      </c>
    </row>
    <row r="9442" spans="1:19" x14ac:dyDescent="0.25">
      <c r="A9442" t="s">
        <v>338</v>
      </c>
      <c r="B9442" t="s">
        <v>9079</v>
      </c>
      <c r="C9442" t="s">
        <v>9080</v>
      </c>
      <c r="E9442" t="s">
        <v>2764</v>
      </c>
      <c r="F9442" t="s">
        <v>69</v>
      </c>
      <c r="G9442">
        <v>70503</v>
      </c>
      <c r="H9442">
        <v>30.165233000000001</v>
      </c>
      <c r="I9442">
        <v>-92.083374000000006</v>
      </c>
      <c r="J9442" s="1" t="d">
        <v>2018-07-09</v>
      </c>
      <c r="K9442">
        <v>45864</v>
      </c>
      <c r="L9442" t="s">
        <v>30</v>
      </c>
      <c r="M9442" s="1" t="d">
        <v>2012-01-31</v>
      </c>
      <c r="N9442">
        <v>1</v>
      </c>
      <c r="O9442">
        <v>31</v>
      </c>
      <c r="P9442">
        <v>2012</v>
      </c>
      <c r="R9442" t="s">
        <v>26</v>
      </c>
      <c r="S9442" t="s">
        <v>31</v>
      </c>
    </row>
    <row r="9443" spans="1:19" x14ac:dyDescent="0.25">
      <c r="A9443" t="s">
        <v>338</v>
      </c>
      <c r="B9443" t="s">
        <v>9079</v>
      </c>
      <c r="C9443" t="s">
        <v>9080</v>
      </c>
      <c r="E9443" t="s">
        <v>2764</v>
      </c>
      <c r="F9443" t="s">
        <v>69</v>
      </c>
      <c r="G9443">
        <v>70503</v>
      </c>
      <c r="H9443">
        <v>30.165233000000001</v>
      </c>
      <c r="I9443">
        <v>-92.083374000000006</v>
      </c>
      <c r="J9443" s="1" t="d">
        <v>2018-07-09</v>
      </c>
      <c r="K9443">
        <v>45865</v>
      </c>
      <c r="L9443" t="s">
        <v>30</v>
      </c>
      <c r="M9443" s="1" t="d">
        <v>2012-01-31</v>
      </c>
      <c r="N9443">
        <v>1</v>
      </c>
      <c r="O9443">
        <v>31</v>
      </c>
      <c r="P9443">
        <v>2012</v>
      </c>
      <c r="R9443" t="s">
        <v>26</v>
      </c>
      <c r="S9443" t="s">
        <v>27</v>
      </c>
    </row>
    <row r="9444" spans="1:19" x14ac:dyDescent="0.25">
      <c r="A9444" t="s">
        <v>338</v>
      </c>
      <c r="B9444" t="s">
        <v>9081</v>
      </c>
      <c r="C9444" t="s">
        <v>9082</v>
      </c>
      <c r="E9444" t="s">
        <v>8819</v>
      </c>
      <c r="F9444" t="s">
        <v>69</v>
      </c>
      <c r="G9444">
        <v>70003</v>
      </c>
      <c r="H9444">
        <v>30.003547000000001</v>
      </c>
      <c r="I9444">
        <v>-90.165986000000004</v>
      </c>
      <c r="J9444" s="1" t="d">
        <v>2018-07-09</v>
      </c>
      <c r="K9444">
        <v>45866</v>
      </c>
      <c r="L9444" t="s">
        <v>30</v>
      </c>
      <c r="M9444" s="1" t="d">
        <v>2012-01-31</v>
      </c>
      <c r="N9444">
        <v>1</v>
      </c>
      <c r="O9444">
        <v>31</v>
      </c>
      <c r="P9444">
        <v>2012</v>
      </c>
      <c r="R9444" t="s">
        <v>26</v>
      </c>
      <c r="S9444" t="s">
        <v>31</v>
      </c>
    </row>
    <row r="9445" spans="1:19" x14ac:dyDescent="0.25">
      <c r="A9445" t="s">
        <v>338</v>
      </c>
      <c r="B9445" t="s">
        <v>9081</v>
      </c>
      <c r="C9445" t="s">
        <v>9082</v>
      </c>
      <c r="E9445" t="s">
        <v>8819</v>
      </c>
      <c r="F9445" t="s">
        <v>69</v>
      </c>
      <c r="G9445">
        <v>70003</v>
      </c>
      <c r="H9445">
        <v>30.003547000000001</v>
      </c>
      <c r="I9445">
        <v>-90.165986000000004</v>
      </c>
      <c r="J9445" s="1" t="d">
        <v>2018-07-09</v>
      </c>
      <c r="K9445">
        <v>45867</v>
      </c>
      <c r="L9445" t="s">
        <v>30</v>
      </c>
      <c r="M9445" s="1" t="d">
        <v>2012-01-31</v>
      </c>
      <c r="N9445">
        <v>1</v>
      </c>
      <c r="O9445">
        <v>31</v>
      </c>
      <c r="P9445">
        <v>2012</v>
      </c>
      <c r="R9445" t="s">
        <v>26</v>
      </c>
      <c r="S9445" t="s">
        <v>27</v>
      </c>
    </row>
    <row r="9446" spans="1:19" x14ac:dyDescent="0.25">
      <c r="A9446" t="s">
        <v>338</v>
      </c>
      <c r="B9446" t="s">
        <v>9083</v>
      </c>
      <c r="C9446" t="s">
        <v>9084</v>
      </c>
      <c r="E9446" t="s">
        <v>1006</v>
      </c>
      <c r="F9446" t="s">
        <v>69</v>
      </c>
      <c r="G9446">
        <v>71203</v>
      </c>
      <c r="H9446">
        <v>32.500126999999999</v>
      </c>
      <c r="I9446">
        <v>-92.078810000000004</v>
      </c>
      <c r="J9446" s="1" t="d">
        <v>2018-07-09</v>
      </c>
      <c r="K9446">
        <v>45868</v>
      </c>
      <c r="L9446" t="s">
        <v>30</v>
      </c>
      <c r="M9446" s="1" t="d">
        <v>2012-01-31</v>
      </c>
      <c r="N9446">
        <v>1</v>
      </c>
      <c r="O9446">
        <v>31</v>
      </c>
      <c r="P9446">
        <v>2012</v>
      </c>
      <c r="R9446" t="s">
        <v>26</v>
      </c>
      <c r="S9446" t="s">
        <v>31</v>
      </c>
    </row>
    <row r="9447" spans="1:19" x14ac:dyDescent="0.25">
      <c r="A9447" t="s">
        <v>338</v>
      </c>
      <c r="B9447" t="s">
        <v>9083</v>
      </c>
      <c r="C9447" t="s">
        <v>9084</v>
      </c>
      <c r="E9447" t="s">
        <v>1006</v>
      </c>
      <c r="F9447" t="s">
        <v>69</v>
      </c>
      <c r="G9447">
        <v>71203</v>
      </c>
      <c r="H9447">
        <v>32.500126999999999</v>
      </c>
      <c r="I9447">
        <v>-92.078810000000004</v>
      </c>
      <c r="J9447" s="1" t="d">
        <v>2018-07-09</v>
      </c>
      <c r="K9447">
        <v>45869</v>
      </c>
      <c r="L9447" t="s">
        <v>30</v>
      </c>
      <c r="M9447" s="1" t="d">
        <v>2012-01-31</v>
      </c>
      <c r="N9447">
        <v>1</v>
      </c>
      <c r="O9447">
        <v>31</v>
      </c>
      <c r="P9447">
        <v>2012</v>
      </c>
      <c r="R9447" t="s">
        <v>26</v>
      </c>
      <c r="S9447" t="s">
        <v>27</v>
      </c>
    </row>
    <row r="9448" spans="1:19" x14ac:dyDescent="0.25">
      <c r="A9448" t="s">
        <v>338</v>
      </c>
      <c r="B9448" t="s">
        <v>9085</v>
      </c>
      <c r="C9448" t="s">
        <v>9086</v>
      </c>
      <c r="E9448" t="s">
        <v>8026</v>
      </c>
      <c r="F9448" t="s">
        <v>69</v>
      </c>
      <c r="G9448">
        <v>70128</v>
      </c>
      <c r="H9448">
        <v>30.051649999999999</v>
      </c>
      <c r="I9448">
        <v>-89.951819999999998</v>
      </c>
      <c r="J9448" s="1" t="d">
        <v>2018-07-09</v>
      </c>
      <c r="K9448">
        <v>45870</v>
      </c>
      <c r="L9448" t="s">
        <v>30</v>
      </c>
      <c r="M9448" s="1" t="d">
        <v>2012-01-31</v>
      </c>
      <c r="N9448">
        <v>1</v>
      </c>
      <c r="O9448">
        <v>31</v>
      </c>
      <c r="P9448">
        <v>2012</v>
      </c>
      <c r="R9448" t="s">
        <v>26</v>
      </c>
      <c r="S9448" t="s">
        <v>31</v>
      </c>
    </row>
    <row r="9449" spans="1:19" x14ac:dyDescent="0.25">
      <c r="A9449" t="s">
        <v>338</v>
      </c>
      <c r="B9449" t="s">
        <v>9085</v>
      </c>
      <c r="C9449" t="s">
        <v>9086</v>
      </c>
      <c r="E9449" t="s">
        <v>8026</v>
      </c>
      <c r="F9449" t="s">
        <v>69</v>
      </c>
      <c r="G9449">
        <v>70128</v>
      </c>
      <c r="H9449">
        <v>30.051649999999999</v>
      </c>
      <c r="I9449">
        <v>-89.951819999999998</v>
      </c>
      <c r="J9449" s="1" t="d">
        <v>2018-07-09</v>
      </c>
      <c r="K9449">
        <v>45871</v>
      </c>
      <c r="L9449" t="s">
        <v>30</v>
      </c>
      <c r="M9449" s="1" t="d">
        <v>2012-01-31</v>
      </c>
      <c r="N9449">
        <v>1</v>
      </c>
      <c r="O9449">
        <v>31</v>
      </c>
      <c r="P9449">
        <v>2012</v>
      </c>
      <c r="R9449" t="s">
        <v>26</v>
      </c>
      <c r="S9449" t="s">
        <v>27</v>
      </c>
    </row>
    <row r="9450" spans="1:19" x14ac:dyDescent="0.25">
      <c r="A9450" t="s">
        <v>338</v>
      </c>
      <c r="B9450" t="s">
        <v>9087</v>
      </c>
      <c r="C9450" t="s">
        <v>9088</v>
      </c>
      <c r="E9450" t="s">
        <v>9089</v>
      </c>
      <c r="F9450" t="s">
        <v>69</v>
      </c>
      <c r="G9450">
        <v>70570</v>
      </c>
      <c r="H9450">
        <v>30.512581000000001</v>
      </c>
      <c r="I9450">
        <v>-92.070330999999996</v>
      </c>
      <c r="J9450" s="1" t="d">
        <v>2018-07-09</v>
      </c>
      <c r="K9450">
        <v>45872</v>
      </c>
      <c r="L9450" t="s">
        <v>30</v>
      </c>
      <c r="M9450" s="1" t="d">
        <v>2012-01-31</v>
      </c>
      <c r="N9450">
        <v>1</v>
      </c>
      <c r="O9450">
        <v>31</v>
      </c>
      <c r="P9450">
        <v>2012</v>
      </c>
      <c r="R9450" t="s">
        <v>26</v>
      </c>
      <c r="S9450" t="s">
        <v>31</v>
      </c>
    </row>
    <row r="9451" spans="1:19" x14ac:dyDescent="0.25">
      <c r="A9451" t="s">
        <v>338</v>
      </c>
      <c r="B9451" t="s">
        <v>9087</v>
      </c>
      <c r="C9451" t="s">
        <v>9088</v>
      </c>
      <c r="E9451" t="s">
        <v>9089</v>
      </c>
      <c r="F9451" t="s">
        <v>69</v>
      </c>
      <c r="G9451">
        <v>70570</v>
      </c>
      <c r="H9451">
        <v>30.512581000000001</v>
      </c>
      <c r="I9451">
        <v>-92.070330999999996</v>
      </c>
      <c r="J9451" s="1" t="d">
        <v>2018-07-09</v>
      </c>
      <c r="K9451">
        <v>45873</v>
      </c>
      <c r="L9451" t="s">
        <v>30</v>
      </c>
      <c r="M9451" s="1" t="d">
        <v>2012-01-31</v>
      </c>
      <c r="N9451">
        <v>1</v>
      </c>
      <c r="O9451">
        <v>31</v>
      </c>
      <c r="P9451">
        <v>2012</v>
      </c>
      <c r="R9451" t="s">
        <v>26</v>
      </c>
      <c r="S9451" t="s">
        <v>27</v>
      </c>
    </row>
    <row r="9452" spans="1:19" x14ac:dyDescent="0.25">
      <c r="A9452" t="s">
        <v>338</v>
      </c>
      <c r="B9452" t="s">
        <v>9090</v>
      </c>
      <c r="C9452" t="s">
        <v>9091</v>
      </c>
      <c r="E9452" t="s">
        <v>191</v>
      </c>
      <c r="F9452" t="s">
        <v>42</v>
      </c>
      <c r="G9452">
        <v>1501</v>
      </c>
      <c r="H9452">
        <v>42.182747999999997</v>
      </c>
      <c r="I9452">
        <v>-71.850396000000003</v>
      </c>
      <c r="J9452" s="1" t="d">
        <v>2018-07-09</v>
      </c>
      <c r="K9452">
        <v>45874</v>
      </c>
      <c r="L9452" t="s">
        <v>30</v>
      </c>
      <c r="M9452" s="1" t="d">
        <v>2012-01-31</v>
      </c>
      <c r="N9452">
        <v>1</v>
      </c>
      <c r="O9452">
        <v>31</v>
      </c>
      <c r="P9452">
        <v>2012</v>
      </c>
      <c r="R9452" t="s">
        <v>26</v>
      </c>
      <c r="S9452" t="s">
        <v>31</v>
      </c>
    </row>
    <row r="9453" spans="1:19" x14ac:dyDescent="0.25">
      <c r="A9453" t="s">
        <v>338</v>
      </c>
      <c r="B9453" t="s">
        <v>9090</v>
      </c>
      <c r="C9453" t="s">
        <v>9091</v>
      </c>
      <c r="E9453" t="s">
        <v>191</v>
      </c>
      <c r="F9453" t="s">
        <v>42</v>
      </c>
      <c r="G9453">
        <v>1501</v>
      </c>
      <c r="H9453">
        <v>42.182747999999997</v>
      </c>
      <c r="I9453">
        <v>-71.850396000000003</v>
      </c>
      <c r="J9453" s="1" t="d">
        <v>2018-07-09</v>
      </c>
      <c r="K9453">
        <v>45875</v>
      </c>
      <c r="L9453" t="s">
        <v>30</v>
      </c>
      <c r="M9453" s="1" t="d">
        <v>2012-01-31</v>
      </c>
      <c r="N9453">
        <v>1</v>
      </c>
      <c r="O9453">
        <v>31</v>
      </c>
      <c r="P9453">
        <v>2012</v>
      </c>
      <c r="R9453" t="s">
        <v>26</v>
      </c>
      <c r="S9453" t="s">
        <v>27</v>
      </c>
    </row>
    <row r="9454" spans="1:19" x14ac:dyDescent="0.25">
      <c r="A9454" t="s">
        <v>338</v>
      </c>
      <c r="B9454" t="s">
        <v>9092</v>
      </c>
      <c r="C9454" t="s">
        <v>9093</v>
      </c>
      <c r="E9454" t="s">
        <v>7603</v>
      </c>
      <c r="F9454" t="s">
        <v>42</v>
      </c>
      <c r="G9454">
        <v>1915</v>
      </c>
      <c r="H9454">
        <v>42.560037999999999</v>
      </c>
      <c r="I9454">
        <v>-70.884116000000006</v>
      </c>
      <c r="J9454" s="1" t="d">
        <v>2018-07-09</v>
      </c>
      <c r="K9454">
        <v>45876</v>
      </c>
      <c r="L9454" t="s">
        <v>30</v>
      </c>
      <c r="M9454" s="1" t="d">
        <v>2012-01-31</v>
      </c>
      <c r="N9454">
        <v>1</v>
      </c>
      <c r="O9454">
        <v>31</v>
      </c>
      <c r="P9454">
        <v>2012</v>
      </c>
      <c r="R9454" t="s">
        <v>26</v>
      </c>
      <c r="S9454" t="s">
        <v>31</v>
      </c>
    </row>
    <row r="9455" spans="1:19" x14ac:dyDescent="0.25">
      <c r="A9455" t="s">
        <v>338</v>
      </c>
      <c r="B9455" t="s">
        <v>9092</v>
      </c>
      <c r="C9455" t="s">
        <v>9093</v>
      </c>
      <c r="E9455" t="s">
        <v>7603</v>
      </c>
      <c r="F9455" t="s">
        <v>42</v>
      </c>
      <c r="G9455">
        <v>1915</v>
      </c>
      <c r="H9455">
        <v>42.560037999999999</v>
      </c>
      <c r="I9455">
        <v>-70.884116000000006</v>
      </c>
      <c r="J9455" s="1" t="d">
        <v>2018-07-09</v>
      </c>
      <c r="K9455">
        <v>45877</v>
      </c>
      <c r="L9455" t="s">
        <v>30</v>
      </c>
      <c r="M9455" s="1" t="d">
        <v>2012-01-31</v>
      </c>
      <c r="N9455">
        <v>1</v>
      </c>
      <c r="O9455">
        <v>31</v>
      </c>
      <c r="P9455">
        <v>2012</v>
      </c>
      <c r="R9455" t="s">
        <v>26</v>
      </c>
      <c r="S9455" t="s">
        <v>27</v>
      </c>
    </row>
    <row r="9456" spans="1:19" x14ac:dyDescent="0.25">
      <c r="A9456" t="s">
        <v>338</v>
      </c>
      <c r="B9456" t="s">
        <v>9094</v>
      </c>
      <c r="C9456" t="s">
        <v>9095</v>
      </c>
      <c r="E9456" t="s">
        <v>9096</v>
      </c>
      <c r="F9456" t="s">
        <v>42</v>
      </c>
      <c r="G9456">
        <v>2532</v>
      </c>
      <c r="H9456">
        <v>41.738841999999998</v>
      </c>
      <c r="I9456">
        <v>-70.586068999999995</v>
      </c>
      <c r="J9456" s="1" t="d">
        <v>2018-07-09</v>
      </c>
      <c r="K9456">
        <v>45878</v>
      </c>
      <c r="L9456" t="s">
        <v>30</v>
      </c>
      <c r="M9456" s="1" t="d">
        <v>2012-01-31</v>
      </c>
      <c r="N9456">
        <v>1</v>
      </c>
      <c r="O9456">
        <v>31</v>
      </c>
      <c r="P9456">
        <v>2012</v>
      </c>
      <c r="R9456" t="s">
        <v>26</v>
      </c>
      <c r="S9456" t="s">
        <v>31</v>
      </c>
    </row>
    <row r="9457" spans="1:19" x14ac:dyDescent="0.25">
      <c r="A9457" t="s">
        <v>338</v>
      </c>
      <c r="B9457" t="s">
        <v>9094</v>
      </c>
      <c r="C9457" t="s">
        <v>9095</v>
      </c>
      <c r="E9457" t="s">
        <v>9096</v>
      </c>
      <c r="F9457" t="s">
        <v>42</v>
      </c>
      <c r="G9457">
        <v>2532</v>
      </c>
      <c r="H9457">
        <v>41.738841999999998</v>
      </c>
      <c r="I9457">
        <v>-70.586068999999995</v>
      </c>
      <c r="J9457" s="1" t="d">
        <v>2018-07-09</v>
      </c>
      <c r="K9457">
        <v>45879</v>
      </c>
      <c r="L9457" t="s">
        <v>30</v>
      </c>
      <c r="M9457" s="1" t="d">
        <v>2012-01-31</v>
      </c>
      <c r="N9457">
        <v>1</v>
      </c>
      <c r="O9457">
        <v>31</v>
      </c>
      <c r="P9457">
        <v>2012</v>
      </c>
      <c r="R9457" t="s">
        <v>26</v>
      </c>
      <c r="S9457" t="s">
        <v>27</v>
      </c>
    </row>
    <row r="9458" spans="1:19" x14ac:dyDescent="0.25">
      <c r="A9458" t="s">
        <v>338</v>
      </c>
      <c r="B9458" t="s">
        <v>9097</v>
      </c>
      <c r="C9458" t="s">
        <v>9098</v>
      </c>
      <c r="D9458" t="s">
        <v>9099</v>
      </c>
      <c r="E9458" t="s">
        <v>9100</v>
      </c>
      <c r="F9458" t="s">
        <v>42</v>
      </c>
      <c r="G9458">
        <v>2301</v>
      </c>
      <c r="H9458">
        <v>42.063355999999999</v>
      </c>
      <c r="I9458">
        <v>-71.058186000000006</v>
      </c>
      <c r="J9458" s="1" t="d">
        <v>2018-07-09</v>
      </c>
      <c r="K9458">
        <v>45880</v>
      </c>
      <c r="L9458" t="s">
        <v>30</v>
      </c>
      <c r="M9458" s="1" t="d">
        <v>2012-01-31</v>
      </c>
      <c r="N9458">
        <v>1</v>
      </c>
      <c r="O9458">
        <v>31</v>
      </c>
      <c r="P9458">
        <v>2012</v>
      </c>
      <c r="R9458" t="s">
        <v>26</v>
      </c>
      <c r="S9458" t="s">
        <v>31</v>
      </c>
    </row>
    <row r="9459" spans="1:19" x14ac:dyDescent="0.25">
      <c r="A9459" t="s">
        <v>338</v>
      </c>
      <c r="B9459" t="s">
        <v>9097</v>
      </c>
      <c r="C9459" t="s">
        <v>9098</v>
      </c>
      <c r="D9459" t="s">
        <v>9099</v>
      </c>
      <c r="E9459" t="s">
        <v>9100</v>
      </c>
      <c r="F9459" t="s">
        <v>42</v>
      </c>
      <c r="G9459">
        <v>2301</v>
      </c>
      <c r="H9459">
        <v>42.063355999999999</v>
      </c>
      <c r="I9459">
        <v>-71.058186000000006</v>
      </c>
      <c r="J9459" s="1" t="d">
        <v>2018-07-09</v>
      </c>
      <c r="K9459">
        <v>45881</v>
      </c>
      <c r="L9459" t="s">
        <v>30</v>
      </c>
      <c r="M9459" s="1" t="d">
        <v>2012-01-31</v>
      </c>
      <c r="N9459">
        <v>1</v>
      </c>
      <c r="O9459">
        <v>31</v>
      </c>
      <c r="P9459">
        <v>2012</v>
      </c>
      <c r="R9459" t="s">
        <v>26</v>
      </c>
      <c r="S9459" t="s">
        <v>27</v>
      </c>
    </row>
    <row r="9460" spans="1:19" x14ac:dyDescent="0.25">
      <c r="A9460" t="s">
        <v>338</v>
      </c>
      <c r="B9460" t="s">
        <v>9101</v>
      </c>
      <c r="C9460" t="s">
        <v>9102</v>
      </c>
      <c r="E9460" t="s">
        <v>9103</v>
      </c>
      <c r="F9460" t="s">
        <v>42</v>
      </c>
      <c r="G9460">
        <v>1020</v>
      </c>
      <c r="H9460">
        <v>42.178766000000003</v>
      </c>
      <c r="I9460">
        <v>-72.576357000000002</v>
      </c>
      <c r="J9460" s="1" t="d">
        <v>2018-07-09</v>
      </c>
      <c r="K9460">
        <v>45882</v>
      </c>
      <c r="L9460" t="s">
        <v>30</v>
      </c>
      <c r="M9460" s="1" t="d">
        <v>2012-01-31</v>
      </c>
      <c r="N9460">
        <v>1</v>
      </c>
      <c r="O9460">
        <v>31</v>
      </c>
      <c r="P9460">
        <v>2012</v>
      </c>
      <c r="R9460" t="s">
        <v>26</v>
      </c>
      <c r="S9460" t="s">
        <v>31</v>
      </c>
    </row>
    <row r="9461" spans="1:19" x14ac:dyDescent="0.25">
      <c r="A9461" t="s">
        <v>338</v>
      </c>
      <c r="B9461" t="s">
        <v>9101</v>
      </c>
      <c r="C9461" t="s">
        <v>9102</v>
      </c>
      <c r="E9461" t="s">
        <v>9103</v>
      </c>
      <c r="F9461" t="s">
        <v>42</v>
      </c>
      <c r="G9461">
        <v>1020</v>
      </c>
      <c r="H9461">
        <v>42.178766000000003</v>
      </c>
      <c r="I9461">
        <v>-72.576357000000002</v>
      </c>
      <c r="J9461" s="1" t="d">
        <v>2018-07-09</v>
      </c>
      <c r="K9461">
        <v>45883</v>
      </c>
      <c r="L9461" t="s">
        <v>30</v>
      </c>
      <c r="M9461" s="1" t="d">
        <v>2012-01-31</v>
      </c>
      <c r="N9461">
        <v>1</v>
      </c>
      <c r="O9461">
        <v>31</v>
      </c>
      <c r="P9461">
        <v>2012</v>
      </c>
      <c r="R9461" t="s">
        <v>26</v>
      </c>
      <c r="S9461" t="s">
        <v>27</v>
      </c>
    </row>
    <row r="9462" spans="1:19" x14ac:dyDescent="0.25">
      <c r="A9462" t="s">
        <v>338</v>
      </c>
      <c r="B9462" t="s">
        <v>9104</v>
      </c>
      <c r="C9462" t="s">
        <v>9105</v>
      </c>
      <c r="E9462" t="s">
        <v>6185</v>
      </c>
      <c r="F9462" t="s">
        <v>42</v>
      </c>
      <c r="G9462">
        <v>1035</v>
      </c>
      <c r="H9462">
        <v>42.340378000000001</v>
      </c>
      <c r="I9462">
        <v>-72.606212999999997</v>
      </c>
      <c r="J9462" s="1" t="d">
        <v>2018-07-09</v>
      </c>
      <c r="K9462">
        <v>45886</v>
      </c>
      <c r="L9462" t="s">
        <v>30</v>
      </c>
      <c r="M9462" s="1" t="d">
        <v>2012-01-31</v>
      </c>
      <c r="N9462">
        <v>1</v>
      </c>
      <c r="O9462">
        <v>31</v>
      </c>
      <c r="P9462">
        <v>2012</v>
      </c>
      <c r="R9462" t="s">
        <v>26</v>
      </c>
      <c r="S9462" t="s">
        <v>31</v>
      </c>
    </row>
    <row r="9463" spans="1:19" x14ac:dyDescent="0.25">
      <c r="A9463" t="s">
        <v>338</v>
      </c>
      <c r="B9463" t="s">
        <v>9104</v>
      </c>
      <c r="C9463" t="s">
        <v>9105</v>
      </c>
      <c r="E9463" t="s">
        <v>6185</v>
      </c>
      <c r="F9463" t="s">
        <v>42</v>
      </c>
      <c r="G9463">
        <v>1035</v>
      </c>
      <c r="H9463">
        <v>42.340378000000001</v>
      </c>
      <c r="I9463">
        <v>-72.606212999999997</v>
      </c>
      <c r="J9463" s="1" t="d">
        <v>2018-07-09</v>
      </c>
      <c r="K9463">
        <v>45887</v>
      </c>
      <c r="L9463" t="s">
        <v>30</v>
      </c>
      <c r="M9463" s="1" t="d">
        <v>2012-01-31</v>
      </c>
      <c r="N9463">
        <v>1</v>
      </c>
      <c r="O9463">
        <v>31</v>
      </c>
      <c r="P9463">
        <v>2012</v>
      </c>
      <c r="R9463" t="s">
        <v>26</v>
      </c>
      <c r="S9463" t="s">
        <v>27</v>
      </c>
    </row>
    <row r="9464" spans="1:19" x14ac:dyDescent="0.25">
      <c r="A9464" t="s">
        <v>338</v>
      </c>
      <c r="B9464" t="s">
        <v>9106</v>
      </c>
      <c r="C9464" t="s">
        <v>9107</v>
      </c>
      <c r="E9464" t="s">
        <v>9108</v>
      </c>
      <c r="F9464" t="s">
        <v>42</v>
      </c>
      <c r="G9464">
        <v>2601</v>
      </c>
      <c r="H9464">
        <v>41.663549000000003</v>
      </c>
      <c r="I9464">
        <v>-70.299233000000001</v>
      </c>
      <c r="J9464" s="1" t="d">
        <v>2018-07-09</v>
      </c>
      <c r="K9464">
        <v>45888</v>
      </c>
      <c r="L9464" t="s">
        <v>30</v>
      </c>
      <c r="M9464" s="1" t="d">
        <v>2012-01-31</v>
      </c>
      <c r="N9464">
        <v>1</v>
      </c>
      <c r="O9464">
        <v>31</v>
      </c>
      <c r="P9464">
        <v>2012</v>
      </c>
      <c r="R9464" t="s">
        <v>26</v>
      </c>
      <c r="S9464" t="s">
        <v>27</v>
      </c>
    </row>
    <row r="9465" spans="1:19" x14ac:dyDescent="0.25">
      <c r="A9465" t="s">
        <v>338</v>
      </c>
      <c r="B9465" t="s">
        <v>9106</v>
      </c>
      <c r="C9465" t="s">
        <v>9107</v>
      </c>
      <c r="E9465" t="s">
        <v>9108</v>
      </c>
      <c r="F9465" t="s">
        <v>42</v>
      </c>
      <c r="G9465">
        <v>2601</v>
      </c>
      <c r="H9465">
        <v>41.663549000000003</v>
      </c>
      <c r="I9465">
        <v>-70.299233000000001</v>
      </c>
      <c r="J9465" s="1" t="d">
        <v>2018-07-09</v>
      </c>
      <c r="K9465">
        <v>45889</v>
      </c>
      <c r="L9465" t="s">
        <v>30</v>
      </c>
      <c r="M9465" s="1" t="d">
        <v>2012-01-31</v>
      </c>
      <c r="N9465">
        <v>1</v>
      </c>
      <c r="O9465">
        <v>31</v>
      </c>
      <c r="P9465">
        <v>2012</v>
      </c>
      <c r="R9465" t="s">
        <v>26</v>
      </c>
      <c r="S9465" t="s">
        <v>31</v>
      </c>
    </row>
    <row r="9466" spans="1:19" x14ac:dyDescent="0.25">
      <c r="A9466" t="s">
        <v>338</v>
      </c>
      <c r="B9466" t="s">
        <v>9109</v>
      </c>
      <c r="C9466" t="s">
        <v>9110</v>
      </c>
      <c r="E9466" t="s">
        <v>585</v>
      </c>
      <c r="F9466" t="s">
        <v>42</v>
      </c>
      <c r="G9466">
        <v>2364</v>
      </c>
      <c r="H9466">
        <v>41.976052000000003</v>
      </c>
      <c r="I9466">
        <v>-70.712699999999998</v>
      </c>
      <c r="J9466" s="1" t="d">
        <v>2018-07-09</v>
      </c>
      <c r="K9466">
        <v>45890</v>
      </c>
      <c r="L9466" t="s">
        <v>30</v>
      </c>
      <c r="M9466" s="1" t="d">
        <v>2012-01-31</v>
      </c>
      <c r="N9466">
        <v>1</v>
      </c>
      <c r="O9466">
        <v>31</v>
      </c>
      <c r="P9466">
        <v>2012</v>
      </c>
      <c r="R9466" t="s">
        <v>26</v>
      </c>
      <c r="S9466" t="s">
        <v>31</v>
      </c>
    </row>
    <row r="9467" spans="1:19" x14ac:dyDescent="0.25">
      <c r="A9467" t="s">
        <v>338</v>
      </c>
      <c r="B9467" t="s">
        <v>9109</v>
      </c>
      <c r="C9467" t="s">
        <v>9110</v>
      </c>
      <c r="E9467" t="s">
        <v>585</v>
      </c>
      <c r="F9467" t="s">
        <v>42</v>
      </c>
      <c r="G9467">
        <v>2364</v>
      </c>
      <c r="H9467">
        <v>41.976052000000003</v>
      </c>
      <c r="I9467">
        <v>-70.712699999999998</v>
      </c>
      <c r="J9467" s="1" t="d">
        <v>2018-07-09</v>
      </c>
      <c r="K9467">
        <v>45891</v>
      </c>
      <c r="L9467" t="s">
        <v>30</v>
      </c>
      <c r="M9467" s="1" t="d">
        <v>2012-01-31</v>
      </c>
      <c r="N9467">
        <v>1</v>
      </c>
      <c r="O9467">
        <v>31</v>
      </c>
      <c r="P9467">
        <v>2012</v>
      </c>
      <c r="R9467" t="s">
        <v>26</v>
      </c>
      <c r="S9467" t="s">
        <v>27</v>
      </c>
    </row>
    <row r="9468" spans="1:19" x14ac:dyDescent="0.25">
      <c r="A9468" t="s">
        <v>338</v>
      </c>
      <c r="B9468" t="s">
        <v>9111</v>
      </c>
      <c r="C9468" t="s">
        <v>9112</v>
      </c>
      <c r="E9468" t="s">
        <v>428</v>
      </c>
      <c r="F9468" t="s">
        <v>42</v>
      </c>
      <c r="G9468">
        <v>1523</v>
      </c>
      <c r="H9468">
        <v>42.520223999999999</v>
      </c>
      <c r="I9468">
        <v>-71.700990000000004</v>
      </c>
      <c r="J9468" s="1" t="d">
        <v>2018-07-09</v>
      </c>
      <c r="K9468">
        <v>45892</v>
      </c>
      <c r="L9468" t="s">
        <v>30</v>
      </c>
      <c r="M9468" s="1" t="d">
        <v>2012-01-31</v>
      </c>
      <c r="N9468">
        <v>1</v>
      </c>
      <c r="O9468">
        <v>31</v>
      </c>
      <c r="P9468">
        <v>2012</v>
      </c>
      <c r="R9468" t="s">
        <v>26</v>
      </c>
      <c r="S9468" t="s">
        <v>31</v>
      </c>
    </row>
    <row r="9469" spans="1:19" x14ac:dyDescent="0.25">
      <c r="A9469" t="s">
        <v>338</v>
      </c>
      <c r="B9469" t="s">
        <v>9111</v>
      </c>
      <c r="C9469" t="s">
        <v>9112</v>
      </c>
      <c r="E9469" t="s">
        <v>428</v>
      </c>
      <c r="F9469" t="s">
        <v>42</v>
      </c>
      <c r="G9469">
        <v>1523</v>
      </c>
      <c r="H9469">
        <v>42.520223999999999</v>
      </c>
      <c r="I9469">
        <v>-71.700990000000004</v>
      </c>
      <c r="J9469" s="1" t="d">
        <v>2018-07-09</v>
      </c>
      <c r="K9469">
        <v>45893</v>
      </c>
      <c r="L9469" t="s">
        <v>30</v>
      </c>
      <c r="M9469" s="1" t="d">
        <v>2012-01-31</v>
      </c>
      <c r="N9469">
        <v>1</v>
      </c>
      <c r="O9469">
        <v>31</v>
      </c>
      <c r="P9469">
        <v>2012</v>
      </c>
      <c r="R9469" t="s">
        <v>26</v>
      </c>
      <c r="S9469" t="s">
        <v>27</v>
      </c>
    </row>
    <row r="9470" spans="1:19" x14ac:dyDescent="0.25">
      <c r="A9470" t="s">
        <v>338</v>
      </c>
      <c r="B9470" t="s">
        <v>9113</v>
      </c>
      <c r="C9470" t="s">
        <v>9114</v>
      </c>
      <c r="E9470" t="s">
        <v>9115</v>
      </c>
      <c r="F9470" t="s">
        <v>42</v>
      </c>
      <c r="G9470">
        <v>1940</v>
      </c>
      <c r="H9470">
        <v>42.509982000000001</v>
      </c>
      <c r="I9470">
        <v>-71.008977999999999</v>
      </c>
      <c r="J9470" s="1" t="d">
        <v>2018-07-09</v>
      </c>
      <c r="K9470">
        <v>45894</v>
      </c>
      <c r="L9470" t="s">
        <v>30</v>
      </c>
      <c r="M9470" s="1" t="d">
        <v>2012-01-31</v>
      </c>
      <c r="N9470">
        <v>1</v>
      </c>
      <c r="O9470">
        <v>31</v>
      </c>
      <c r="P9470">
        <v>2012</v>
      </c>
      <c r="R9470" t="s">
        <v>26</v>
      </c>
      <c r="S9470" t="s">
        <v>31</v>
      </c>
    </row>
    <row r="9471" spans="1:19" x14ac:dyDescent="0.25">
      <c r="A9471" t="s">
        <v>338</v>
      </c>
      <c r="B9471" t="s">
        <v>9113</v>
      </c>
      <c r="C9471" t="s">
        <v>9114</v>
      </c>
      <c r="E9471" t="s">
        <v>9115</v>
      </c>
      <c r="F9471" t="s">
        <v>42</v>
      </c>
      <c r="G9471">
        <v>1940</v>
      </c>
      <c r="H9471">
        <v>42.509982000000001</v>
      </c>
      <c r="I9471">
        <v>-71.008977999999999</v>
      </c>
      <c r="J9471" s="1" t="d">
        <v>2018-07-09</v>
      </c>
      <c r="K9471">
        <v>45895</v>
      </c>
      <c r="L9471" t="s">
        <v>30</v>
      </c>
      <c r="M9471" s="1" t="d">
        <v>2012-01-31</v>
      </c>
      <c r="N9471">
        <v>1</v>
      </c>
      <c r="O9471">
        <v>31</v>
      </c>
      <c r="P9471">
        <v>2012</v>
      </c>
      <c r="R9471" t="s">
        <v>26</v>
      </c>
      <c r="S9471" t="s">
        <v>27</v>
      </c>
    </row>
    <row r="9472" spans="1:19" x14ac:dyDescent="0.25">
      <c r="A9472" t="s">
        <v>338</v>
      </c>
      <c r="B9472" t="s">
        <v>9116</v>
      </c>
      <c r="C9472" t="s">
        <v>9117</v>
      </c>
      <c r="E9472" t="s">
        <v>9118</v>
      </c>
      <c r="F9472" t="s">
        <v>42</v>
      </c>
      <c r="G9472">
        <v>1752</v>
      </c>
      <c r="H9472">
        <v>42.351115</v>
      </c>
      <c r="I9472">
        <v>-71.500716999999995</v>
      </c>
      <c r="J9472" s="1" t="d">
        <v>2018-07-09</v>
      </c>
      <c r="K9472">
        <v>45896</v>
      </c>
      <c r="L9472" t="s">
        <v>30</v>
      </c>
      <c r="M9472" s="1" t="d">
        <v>2012-01-31</v>
      </c>
      <c r="N9472">
        <v>1</v>
      </c>
      <c r="O9472">
        <v>31</v>
      </c>
      <c r="P9472">
        <v>2012</v>
      </c>
      <c r="R9472" t="s">
        <v>26</v>
      </c>
      <c r="S9472" t="s">
        <v>31</v>
      </c>
    </row>
    <row r="9473" spans="1:19" x14ac:dyDescent="0.25">
      <c r="A9473" t="s">
        <v>338</v>
      </c>
      <c r="B9473" t="s">
        <v>9116</v>
      </c>
      <c r="C9473" t="s">
        <v>9117</v>
      </c>
      <c r="E9473" t="s">
        <v>9118</v>
      </c>
      <c r="F9473" t="s">
        <v>42</v>
      </c>
      <c r="G9473">
        <v>1752</v>
      </c>
      <c r="H9473">
        <v>42.351115</v>
      </c>
      <c r="I9473">
        <v>-71.500716999999995</v>
      </c>
      <c r="J9473" s="1" t="d">
        <v>2018-07-09</v>
      </c>
      <c r="K9473">
        <v>45897</v>
      </c>
      <c r="L9473" t="s">
        <v>30</v>
      </c>
      <c r="M9473" s="1" t="d">
        <v>2012-01-31</v>
      </c>
      <c r="N9473">
        <v>1</v>
      </c>
      <c r="O9473">
        <v>31</v>
      </c>
      <c r="P9473">
        <v>2012</v>
      </c>
      <c r="R9473" t="s">
        <v>26</v>
      </c>
      <c r="S9473" t="s">
        <v>27</v>
      </c>
    </row>
    <row r="9474" spans="1:19" x14ac:dyDescent="0.25">
      <c r="A9474" t="s">
        <v>338</v>
      </c>
      <c r="B9474" t="s">
        <v>9119</v>
      </c>
      <c r="C9474" t="s">
        <v>9120</v>
      </c>
      <c r="E9474" t="s">
        <v>557</v>
      </c>
      <c r="F9474" t="s">
        <v>42</v>
      </c>
      <c r="G9474">
        <v>2155</v>
      </c>
      <c r="H9474">
        <v>42.412492</v>
      </c>
      <c r="I9474">
        <v>-71.106618999999995</v>
      </c>
      <c r="J9474" s="1" t="d">
        <v>2018-07-09</v>
      </c>
      <c r="K9474">
        <v>45898</v>
      </c>
      <c r="L9474" t="s">
        <v>30</v>
      </c>
      <c r="M9474" s="1" t="d">
        <v>2012-01-31</v>
      </c>
      <c r="N9474">
        <v>1</v>
      </c>
      <c r="O9474">
        <v>31</v>
      </c>
      <c r="P9474">
        <v>2012</v>
      </c>
      <c r="R9474" t="s">
        <v>26</v>
      </c>
      <c r="S9474" t="s">
        <v>31</v>
      </c>
    </row>
    <row r="9475" spans="1:19" x14ac:dyDescent="0.25">
      <c r="A9475" t="s">
        <v>338</v>
      </c>
      <c r="B9475" t="s">
        <v>9119</v>
      </c>
      <c r="C9475" t="s">
        <v>9120</v>
      </c>
      <c r="E9475" t="s">
        <v>557</v>
      </c>
      <c r="F9475" t="s">
        <v>42</v>
      </c>
      <c r="G9475">
        <v>2155</v>
      </c>
      <c r="H9475">
        <v>42.412492</v>
      </c>
      <c r="I9475">
        <v>-71.106618999999995</v>
      </c>
      <c r="J9475" s="1" t="d">
        <v>2018-07-09</v>
      </c>
      <c r="K9475">
        <v>45899</v>
      </c>
      <c r="L9475" t="s">
        <v>30</v>
      </c>
      <c r="M9475" s="1" t="d">
        <v>2012-01-31</v>
      </c>
      <c r="N9475">
        <v>1</v>
      </c>
      <c r="O9475">
        <v>31</v>
      </c>
      <c r="P9475">
        <v>2012</v>
      </c>
      <c r="R9475" t="s">
        <v>26</v>
      </c>
      <c r="S9475" t="s">
        <v>27</v>
      </c>
    </row>
    <row r="9476" spans="1:19" x14ac:dyDescent="0.25">
      <c r="A9476" t="s">
        <v>338</v>
      </c>
      <c r="B9476" t="s">
        <v>9121</v>
      </c>
      <c r="C9476" t="s">
        <v>9122</v>
      </c>
      <c r="E9476" t="s">
        <v>9123</v>
      </c>
      <c r="F9476" t="s">
        <v>42</v>
      </c>
      <c r="G9476">
        <v>2761</v>
      </c>
      <c r="H9476">
        <v>41.960366</v>
      </c>
      <c r="I9476">
        <v>-71.342186999999996</v>
      </c>
      <c r="J9476" s="1" t="d">
        <v>2018-07-09</v>
      </c>
      <c r="K9476">
        <v>45902</v>
      </c>
      <c r="L9476" t="s">
        <v>30</v>
      </c>
      <c r="M9476" s="1" t="d">
        <v>2012-01-31</v>
      </c>
      <c r="N9476">
        <v>1</v>
      </c>
      <c r="O9476">
        <v>31</v>
      </c>
      <c r="P9476">
        <v>2012</v>
      </c>
      <c r="R9476" t="s">
        <v>26</v>
      </c>
      <c r="S9476" t="s">
        <v>31</v>
      </c>
    </row>
    <row r="9477" spans="1:19" x14ac:dyDescent="0.25">
      <c r="A9477" t="s">
        <v>338</v>
      </c>
      <c r="B9477" t="s">
        <v>9121</v>
      </c>
      <c r="C9477" t="s">
        <v>9122</v>
      </c>
      <c r="E9477" t="s">
        <v>9123</v>
      </c>
      <c r="F9477" t="s">
        <v>42</v>
      </c>
      <c r="G9477">
        <v>2761</v>
      </c>
      <c r="H9477">
        <v>41.960366</v>
      </c>
      <c r="I9477">
        <v>-71.342186999999996</v>
      </c>
      <c r="J9477" s="1" t="d">
        <v>2018-07-09</v>
      </c>
      <c r="K9477">
        <v>45903</v>
      </c>
      <c r="L9477" t="s">
        <v>30</v>
      </c>
      <c r="M9477" s="1" t="d">
        <v>2012-01-31</v>
      </c>
      <c r="N9477">
        <v>1</v>
      </c>
      <c r="O9477">
        <v>31</v>
      </c>
      <c r="P9477">
        <v>2012</v>
      </c>
      <c r="R9477" t="s">
        <v>26</v>
      </c>
      <c r="S9477" t="s">
        <v>27</v>
      </c>
    </row>
    <row r="9478" spans="1:19" x14ac:dyDescent="0.25">
      <c r="A9478" t="s">
        <v>338</v>
      </c>
      <c r="B9478" t="s">
        <v>9124</v>
      </c>
      <c r="C9478" t="s">
        <v>9125</v>
      </c>
      <c r="E9478" t="s">
        <v>9126</v>
      </c>
      <c r="F9478" t="s">
        <v>42</v>
      </c>
      <c r="G9478">
        <v>2061</v>
      </c>
      <c r="H9478">
        <v>42.165416999999998</v>
      </c>
      <c r="I9478">
        <v>-70.887748000000002</v>
      </c>
      <c r="J9478" s="1" t="d">
        <v>2018-09-10</v>
      </c>
      <c r="K9478">
        <v>45904</v>
      </c>
      <c r="L9478" t="s">
        <v>30</v>
      </c>
      <c r="M9478" s="1" t="d">
        <v>2012-01-31</v>
      </c>
      <c r="N9478">
        <v>1</v>
      </c>
      <c r="O9478">
        <v>31</v>
      </c>
      <c r="P9478">
        <v>2012</v>
      </c>
      <c r="R9478" t="s">
        <v>26</v>
      </c>
      <c r="S9478" t="s">
        <v>31</v>
      </c>
    </row>
    <row r="9479" spans="1:19" x14ac:dyDescent="0.25">
      <c r="A9479" t="s">
        <v>338</v>
      </c>
      <c r="B9479" t="s">
        <v>9124</v>
      </c>
      <c r="C9479" t="s">
        <v>9125</v>
      </c>
      <c r="E9479" t="s">
        <v>9126</v>
      </c>
      <c r="F9479" t="s">
        <v>42</v>
      </c>
      <c r="G9479">
        <v>2061</v>
      </c>
      <c r="H9479">
        <v>42.165416999999998</v>
      </c>
      <c r="I9479">
        <v>-70.887748000000002</v>
      </c>
      <c r="J9479" s="1" t="d">
        <v>2018-09-10</v>
      </c>
      <c r="K9479">
        <v>45905</v>
      </c>
      <c r="L9479" t="s">
        <v>30</v>
      </c>
      <c r="M9479" s="1" t="d">
        <v>2012-01-31</v>
      </c>
      <c r="N9479">
        <v>1</v>
      </c>
      <c r="O9479">
        <v>31</v>
      </c>
      <c r="P9479">
        <v>2012</v>
      </c>
      <c r="R9479" t="s">
        <v>26</v>
      </c>
      <c r="S9479" t="s">
        <v>27</v>
      </c>
    </row>
    <row r="9480" spans="1:19" x14ac:dyDescent="0.25">
      <c r="A9480" t="s">
        <v>338</v>
      </c>
      <c r="B9480" t="s">
        <v>9127</v>
      </c>
      <c r="C9480" t="s">
        <v>9128</v>
      </c>
      <c r="E9480" t="s">
        <v>9129</v>
      </c>
      <c r="F9480" t="s">
        <v>42</v>
      </c>
      <c r="G9480">
        <v>2062</v>
      </c>
      <c r="H9480">
        <v>42.192050999999999</v>
      </c>
      <c r="I9480">
        <v>-71.184619999999995</v>
      </c>
      <c r="J9480" s="1" t="d">
        <v>2018-07-09</v>
      </c>
      <c r="K9480">
        <v>45906</v>
      </c>
      <c r="L9480" t="s">
        <v>30</v>
      </c>
      <c r="M9480" s="1" t="d">
        <v>2012-01-31</v>
      </c>
      <c r="N9480">
        <v>1</v>
      </c>
      <c r="O9480">
        <v>31</v>
      </c>
      <c r="P9480">
        <v>2012</v>
      </c>
      <c r="R9480" t="s">
        <v>26</v>
      </c>
      <c r="S9480" t="s">
        <v>31</v>
      </c>
    </row>
    <row r="9481" spans="1:19" x14ac:dyDescent="0.25">
      <c r="A9481" t="s">
        <v>338</v>
      </c>
      <c r="B9481" t="s">
        <v>9127</v>
      </c>
      <c r="C9481" t="s">
        <v>9128</v>
      </c>
      <c r="E9481" t="s">
        <v>9129</v>
      </c>
      <c r="F9481" t="s">
        <v>42</v>
      </c>
      <c r="G9481">
        <v>2062</v>
      </c>
      <c r="H9481">
        <v>42.192050999999999</v>
      </c>
      <c r="I9481">
        <v>-71.184619999999995</v>
      </c>
      <c r="J9481" s="1" t="d">
        <v>2018-07-09</v>
      </c>
      <c r="K9481">
        <v>45907</v>
      </c>
      <c r="L9481" t="s">
        <v>30</v>
      </c>
      <c r="M9481" s="1" t="d">
        <v>2012-01-31</v>
      </c>
      <c r="N9481">
        <v>1</v>
      </c>
      <c r="O9481">
        <v>31</v>
      </c>
      <c r="P9481">
        <v>2012</v>
      </c>
      <c r="R9481" t="s">
        <v>26</v>
      </c>
      <c r="S9481" t="s">
        <v>27</v>
      </c>
    </row>
    <row r="9482" spans="1:19" x14ac:dyDescent="0.25">
      <c r="A9482" t="s">
        <v>338</v>
      </c>
      <c r="B9482" t="s">
        <v>9130</v>
      </c>
      <c r="C9482" t="s">
        <v>9131</v>
      </c>
      <c r="E9482" t="s">
        <v>9132</v>
      </c>
      <c r="F9482" t="s">
        <v>42</v>
      </c>
      <c r="G9482">
        <v>1201</v>
      </c>
      <c r="H9482">
        <v>42.445107999999998</v>
      </c>
      <c r="I9482">
        <v>-73.256215999999995</v>
      </c>
      <c r="J9482" s="1" t="d">
        <v>2018-07-09</v>
      </c>
      <c r="K9482">
        <v>45909</v>
      </c>
      <c r="L9482" t="s">
        <v>30</v>
      </c>
      <c r="M9482" s="1" t="d">
        <v>2012-01-31</v>
      </c>
      <c r="N9482">
        <v>1</v>
      </c>
      <c r="O9482">
        <v>31</v>
      </c>
      <c r="P9482">
        <v>2012</v>
      </c>
      <c r="R9482" t="s">
        <v>26</v>
      </c>
      <c r="S9482" t="s">
        <v>27</v>
      </c>
    </row>
    <row r="9483" spans="1:19" x14ac:dyDescent="0.25">
      <c r="A9483" t="s">
        <v>338</v>
      </c>
      <c r="B9483" t="s">
        <v>9133</v>
      </c>
      <c r="C9483" t="s">
        <v>9134</v>
      </c>
      <c r="E9483" t="s">
        <v>1980</v>
      </c>
      <c r="F9483" t="s">
        <v>42</v>
      </c>
      <c r="G9483">
        <v>2169</v>
      </c>
      <c r="H9483">
        <v>42.253475000000002</v>
      </c>
      <c r="I9483">
        <v>-70.991360999999998</v>
      </c>
      <c r="J9483" s="1" t="d">
        <v>2018-07-09</v>
      </c>
      <c r="K9483">
        <v>45910</v>
      </c>
      <c r="L9483" t="s">
        <v>30</v>
      </c>
      <c r="M9483" s="1" t="d">
        <v>2012-01-31</v>
      </c>
      <c r="N9483">
        <v>1</v>
      </c>
      <c r="O9483">
        <v>31</v>
      </c>
      <c r="P9483">
        <v>2012</v>
      </c>
      <c r="R9483" t="s">
        <v>26</v>
      </c>
      <c r="S9483" t="s">
        <v>31</v>
      </c>
    </row>
    <row r="9484" spans="1:19" x14ac:dyDescent="0.25">
      <c r="A9484" t="s">
        <v>338</v>
      </c>
      <c r="B9484" t="s">
        <v>9133</v>
      </c>
      <c r="C9484" t="s">
        <v>9134</v>
      </c>
      <c r="E9484" t="s">
        <v>1980</v>
      </c>
      <c r="F9484" t="s">
        <v>42</v>
      </c>
      <c r="G9484">
        <v>2169</v>
      </c>
      <c r="H9484">
        <v>42.253475000000002</v>
      </c>
      <c r="I9484">
        <v>-70.991360999999998</v>
      </c>
      <c r="J9484" s="1" t="d">
        <v>2018-07-09</v>
      </c>
      <c r="K9484">
        <v>45911</v>
      </c>
      <c r="L9484" t="s">
        <v>30</v>
      </c>
      <c r="M9484" s="1" t="d">
        <v>2012-01-31</v>
      </c>
      <c r="N9484">
        <v>1</v>
      </c>
      <c r="O9484">
        <v>31</v>
      </c>
      <c r="P9484">
        <v>2012</v>
      </c>
      <c r="R9484" t="s">
        <v>26</v>
      </c>
      <c r="S9484" t="s">
        <v>27</v>
      </c>
    </row>
    <row r="9485" spans="1:19" x14ac:dyDescent="0.25">
      <c r="A9485" t="s">
        <v>338</v>
      </c>
      <c r="B9485" t="s">
        <v>9135</v>
      </c>
      <c r="C9485" t="s">
        <v>9136</v>
      </c>
      <c r="E9485" t="s">
        <v>9137</v>
      </c>
      <c r="F9485" t="s">
        <v>42</v>
      </c>
      <c r="G9485">
        <v>2767</v>
      </c>
      <c r="H9485">
        <v>41.903815000000002</v>
      </c>
      <c r="I9485">
        <v>-71.017483999999996</v>
      </c>
      <c r="J9485" s="1" t="d">
        <v>2018-07-09</v>
      </c>
      <c r="K9485">
        <v>45912</v>
      </c>
      <c r="L9485" t="s">
        <v>30</v>
      </c>
      <c r="M9485" s="1" t="d">
        <v>2012-01-31</v>
      </c>
      <c r="N9485">
        <v>1</v>
      </c>
      <c r="O9485">
        <v>31</v>
      </c>
      <c r="P9485">
        <v>2012</v>
      </c>
      <c r="R9485" t="s">
        <v>26</v>
      </c>
      <c r="S9485" t="s">
        <v>31</v>
      </c>
    </row>
    <row r="9486" spans="1:19" x14ac:dyDescent="0.25">
      <c r="A9486" t="s">
        <v>338</v>
      </c>
      <c r="B9486" t="s">
        <v>9135</v>
      </c>
      <c r="C9486" t="s">
        <v>9136</v>
      </c>
      <c r="E9486" t="s">
        <v>9137</v>
      </c>
      <c r="F9486" t="s">
        <v>42</v>
      </c>
      <c r="G9486">
        <v>2767</v>
      </c>
      <c r="H9486">
        <v>41.903815000000002</v>
      </c>
      <c r="I9486">
        <v>-71.017483999999996</v>
      </c>
      <c r="J9486" s="1" t="d">
        <v>2018-07-09</v>
      </c>
      <c r="K9486">
        <v>45913</v>
      </c>
      <c r="L9486" t="s">
        <v>30</v>
      </c>
      <c r="M9486" s="1" t="d">
        <v>2012-01-31</v>
      </c>
      <c r="N9486">
        <v>1</v>
      </c>
      <c r="O9486">
        <v>31</v>
      </c>
      <c r="P9486">
        <v>2012</v>
      </c>
      <c r="R9486" t="s">
        <v>26</v>
      </c>
      <c r="S9486" t="s">
        <v>27</v>
      </c>
    </row>
    <row r="9487" spans="1:19" x14ac:dyDescent="0.25">
      <c r="A9487" t="s">
        <v>338</v>
      </c>
      <c r="B9487" t="s">
        <v>9138</v>
      </c>
      <c r="C9487" t="s">
        <v>9139</v>
      </c>
      <c r="D9487" t="s">
        <v>9140</v>
      </c>
      <c r="E9487" t="s">
        <v>9141</v>
      </c>
      <c r="F9487" t="s">
        <v>707</v>
      </c>
      <c r="G9487">
        <v>96701</v>
      </c>
      <c r="H9487">
        <v>21.385211999999999</v>
      </c>
      <c r="I9487">
        <v>-157.940293</v>
      </c>
      <c r="J9487" s="1" t="d">
        <v>2018-05-03</v>
      </c>
      <c r="K9487">
        <v>45924</v>
      </c>
      <c r="L9487" t="s">
        <v>30</v>
      </c>
      <c r="M9487" s="1" t="d">
        <v>2012-01-31</v>
      </c>
      <c r="N9487">
        <v>1</v>
      </c>
      <c r="O9487">
        <v>31</v>
      </c>
      <c r="P9487">
        <v>2012</v>
      </c>
      <c r="R9487" t="s">
        <v>26</v>
      </c>
      <c r="S9487" t="s">
        <v>31</v>
      </c>
    </row>
    <row r="9488" spans="1:19" x14ac:dyDescent="0.25">
      <c r="A9488" t="s">
        <v>338</v>
      </c>
      <c r="B9488" t="s">
        <v>9142</v>
      </c>
      <c r="C9488" t="s">
        <v>9143</v>
      </c>
      <c r="D9488" t="s">
        <v>9144</v>
      </c>
      <c r="E9488" t="s">
        <v>2638</v>
      </c>
      <c r="F9488" t="s">
        <v>707</v>
      </c>
      <c r="G9488">
        <v>96814</v>
      </c>
      <c r="H9488">
        <v>21.290289999999999</v>
      </c>
      <c r="I9488">
        <v>-157.83936199999999</v>
      </c>
      <c r="J9488" s="1" t="d">
        <v>2018-05-03</v>
      </c>
      <c r="K9488">
        <v>45926</v>
      </c>
      <c r="L9488" t="s">
        <v>30</v>
      </c>
      <c r="M9488" s="1" t="d">
        <v>2012-12-15</v>
      </c>
      <c r="N9488">
        <v>12</v>
      </c>
      <c r="O9488">
        <v>15</v>
      </c>
      <c r="P9488">
        <v>2012</v>
      </c>
      <c r="R9488" t="s">
        <v>26</v>
      </c>
      <c r="S9488" t="s">
        <v>31</v>
      </c>
    </row>
    <row r="9489" spans="1:19" x14ac:dyDescent="0.25">
      <c r="A9489" t="s">
        <v>338</v>
      </c>
      <c r="B9489" t="s">
        <v>9145</v>
      </c>
      <c r="C9489" t="s">
        <v>9146</v>
      </c>
      <c r="D9489" t="s">
        <v>9147</v>
      </c>
      <c r="E9489" t="s">
        <v>2638</v>
      </c>
      <c r="F9489" t="s">
        <v>707</v>
      </c>
      <c r="G9489">
        <v>96819</v>
      </c>
      <c r="H9489">
        <v>21.335432000000001</v>
      </c>
      <c r="I9489">
        <v>-157.908209</v>
      </c>
      <c r="J9489" s="1" t="d">
        <v>2018-03-08</v>
      </c>
      <c r="K9489">
        <v>45927</v>
      </c>
      <c r="L9489" t="s">
        <v>30</v>
      </c>
      <c r="M9489" s="1" t="d">
        <v>2012-01-31</v>
      </c>
      <c r="N9489">
        <v>1</v>
      </c>
      <c r="O9489">
        <v>31</v>
      </c>
      <c r="P9489">
        <v>2012</v>
      </c>
      <c r="R9489" t="s">
        <v>26</v>
      </c>
      <c r="S9489" t="s">
        <v>27</v>
      </c>
    </row>
    <row r="9490" spans="1:19" x14ac:dyDescent="0.25">
      <c r="A9490" t="s">
        <v>338</v>
      </c>
      <c r="B9490" t="s">
        <v>9148</v>
      </c>
      <c r="C9490" t="s">
        <v>9149</v>
      </c>
      <c r="D9490" t="s">
        <v>9150</v>
      </c>
      <c r="E9490" t="s">
        <v>2638</v>
      </c>
      <c r="F9490" t="s">
        <v>707</v>
      </c>
      <c r="G9490">
        <v>96817</v>
      </c>
      <c r="H9490">
        <v>21.333117000000001</v>
      </c>
      <c r="I9490">
        <v>-157.87077099999999</v>
      </c>
      <c r="J9490" s="1" t="d">
        <v>2018-03-08</v>
      </c>
      <c r="K9490">
        <v>45929</v>
      </c>
      <c r="L9490" t="s">
        <v>30</v>
      </c>
      <c r="M9490" s="1" t="d">
        <v>2012-01-31</v>
      </c>
      <c r="N9490">
        <v>1</v>
      </c>
      <c r="O9490">
        <v>31</v>
      </c>
      <c r="P9490">
        <v>2012</v>
      </c>
      <c r="R9490" t="s">
        <v>26</v>
      </c>
      <c r="S9490" t="s">
        <v>31</v>
      </c>
    </row>
    <row r="9491" spans="1:19" x14ac:dyDescent="0.25">
      <c r="A9491" t="s">
        <v>338</v>
      </c>
      <c r="B9491" t="s">
        <v>9151</v>
      </c>
      <c r="C9491" t="s">
        <v>9152</v>
      </c>
      <c r="D9491" t="s">
        <v>9153</v>
      </c>
      <c r="E9491" t="s">
        <v>2638</v>
      </c>
      <c r="F9491" t="s">
        <v>707</v>
      </c>
      <c r="G9491">
        <v>96813</v>
      </c>
      <c r="H9491">
        <v>21.307683999999998</v>
      </c>
      <c r="I9491">
        <v>-157.86040600000001</v>
      </c>
      <c r="J9491" s="1" t="d">
        <v>2018-03-08</v>
      </c>
      <c r="K9491">
        <v>45930</v>
      </c>
      <c r="L9491" t="s">
        <v>30</v>
      </c>
      <c r="M9491" s="1" t="d">
        <v>2012-01-31</v>
      </c>
      <c r="N9491">
        <v>1</v>
      </c>
      <c r="O9491">
        <v>31</v>
      </c>
      <c r="P9491">
        <v>2012</v>
      </c>
      <c r="R9491" t="s">
        <v>26</v>
      </c>
      <c r="S9491" t="s">
        <v>31</v>
      </c>
    </row>
    <row r="9492" spans="1:19" x14ac:dyDescent="0.25">
      <c r="A9492" t="s">
        <v>338</v>
      </c>
      <c r="B9492" t="s">
        <v>9154</v>
      </c>
      <c r="C9492" t="s">
        <v>9155</v>
      </c>
      <c r="D9492" t="s">
        <v>9156</v>
      </c>
      <c r="E9492" t="s">
        <v>9157</v>
      </c>
      <c r="F9492" t="s">
        <v>707</v>
      </c>
      <c r="G9492">
        <v>96706</v>
      </c>
      <c r="H9492">
        <v>21.334477</v>
      </c>
      <c r="I9492">
        <v>-158.023685</v>
      </c>
      <c r="J9492" s="1" t="d">
        <v>2018-03-08</v>
      </c>
      <c r="K9492">
        <v>45932</v>
      </c>
      <c r="L9492" t="s">
        <v>30</v>
      </c>
      <c r="M9492" s="1" t="d">
        <v>2012-01-31</v>
      </c>
      <c r="N9492">
        <v>1</v>
      </c>
      <c r="O9492">
        <v>31</v>
      </c>
      <c r="P9492">
        <v>2012</v>
      </c>
      <c r="R9492" t="s">
        <v>26</v>
      </c>
      <c r="S9492" t="s">
        <v>31</v>
      </c>
    </row>
    <row r="9493" spans="1:19" x14ac:dyDescent="0.25">
      <c r="A9493" t="s">
        <v>338</v>
      </c>
      <c r="B9493" t="s">
        <v>9158</v>
      </c>
      <c r="C9493" t="s">
        <v>9159</v>
      </c>
      <c r="D9493" t="s">
        <v>9160</v>
      </c>
      <c r="E9493" t="s">
        <v>2638</v>
      </c>
      <c r="F9493" t="s">
        <v>707</v>
      </c>
      <c r="G9493">
        <v>96814</v>
      </c>
      <c r="H9493">
        <v>21.296832999999999</v>
      </c>
      <c r="I9493">
        <v>-157.841476</v>
      </c>
      <c r="J9493" s="1" t="d">
        <v>2018-05-03</v>
      </c>
      <c r="K9493">
        <v>45933</v>
      </c>
      <c r="L9493" t="s">
        <v>30</v>
      </c>
      <c r="M9493" s="1" t="d">
        <v>2012-01-31</v>
      </c>
      <c r="N9493">
        <v>1</v>
      </c>
      <c r="O9493">
        <v>31</v>
      </c>
      <c r="P9493">
        <v>2012</v>
      </c>
      <c r="R9493" t="s">
        <v>26</v>
      </c>
      <c r="S9493" t="s">
        <v>31</v>
      </c>
    </row>
    <row r="9494" spans="1:19" x14ac:dyDescent="0.25">
      <c r="A9494" t="s">
        <v>338</v>
      </c>
      <c r="B9494" t="s">
        <v>9161</v>
      </c>
      <c r="C9494" t="s">
        <v>9162</v>
      </c>
      <c r="D9494" t="s">
        <v>9163</v>
      </c>
      <c r="E9494" t="s">
        <v>2638</v>
      </c>
      <c r="F9494" t="s">
        <v>707</v>
      </c>
      <c r="G9494">
        <v>96815</v>
      </c>
      <c r="H9494">
        <v>21.286110000000001</v>
      </c>
      <c r="I9494">
        <v>-157.84002000000001</v>
      </c>
      <c r="J9494" s="1" t="d">
        <v>2018-03-08</v>
      </c>
      <c r="K9494">
        <v>45934</v>
      </c>
      <c r="L9494" t="s">
        <v>30</v>
      </c>
      <c r="M9494" s="1" t="d">
        <v>2012-01-31</v>
      </c>
      <c r="N9494">
        <v>1</v>
      </c>
      <c r="O9494">
        <v>31</v>
      </c>
      <c r="P9494">
        <v>2012</v>
      </c>
      <c r="R9494" t="s">
        <v>26</v>
      </c>
      <c r="S9494" t="s">
        <v>31</v>
      </c>
    </row>
    <row r="9495" spans="1:19" x14ac:dyDescent="0.25">
      <c r="A9495" t="s">
        <v>338</v>
      </c>
      <c r="B9495" t="s">
        <v>9164</v>
      </c>
      <c r="C9495" t="s">
        <v>9165</v>
      </c>
      <c r="D9495" t="s">
        <v>9166</v>
      </c>
      <c r="E9495" t="s">
        <v>2638</v>
      </c>
      <c r="F9495" t="s">
        <v>707</v>
      </c>
      <c r="G9495">
        <v>96815</v>
      </c>
      <c r="H9495">
        <v>21.284441000000001</v>
      </c>
      <c r="I9495">
        <v>-157.83566200000001</v>
      </c>
      <c r="J9495" s="1" t="d">
        <v>2018-03-08</v>
      </c>
      <c r="K9495">
        <v>45935</v>
      </c>
      <c r="L9495" t="s">
        <v>30</v>
      </c>
      <c r="M9495" s="1" t="d">
        <v>2012-02-15</v>
      </c>
      <c r="N9495">
        <v>2</v>
      </c>
      <c r="O9495">
        <v>15</v>
      </c>
      <c r="P9495">
        <v>2012</v>
      </c>
      <c r="R9495" t="s">
        <v>26</v>
      </c>
      <c r="S9495" t="s">
        <v>31</v>
      </c>
    </row>
    <row r="9496" spans="1:19" x14ac:dyDescent="0.25">
      <c r="A9496" t="s">
        <v>338</v>
      </c>
      <c r="B9496" t="s">
        <v>9167</v>
      </c>
      <c r="C9496" t="s">
        <v>9168</v>
      </c>
      <c r="E9496" t="s">
        <v>2638</v>
      </c>
      <c r="F9496" t="s">
        <v>707</v>
      </c>
      <c r="G9496">
        <v>96815</v>
      </c>
      <c r="H9496">
        <v>21.278247</v>
      </c>
      <c r="I9496">
        <v>-157.82734199999999</v>
      </c>
      <c r="J9496" s="1" t="d">
        <v>2018-05-03</v>
      </c>
      <c r="K9496">
        <v>45937</v>
      </c>
      <c r="L9496" t="s">
        <v>30</v>
      </c>
      <c r="M9496" s="1" t="d">
        <v>2012-12-15</v>
      </c>
      <c r="N9496">
        <v>12</v>
      </c>
      <c r="O9496">
        <v>15</v>
      </c>
      <c r="P9496">
        <v>2012</v>
      </c>
      <c r="R9496" t="s">
        <v>26</v>
      </c>
      <c r="S9496" t="s">
        <v>31</v>
      </c>
    </row>
    <row r="9497" spans="1:19" x14ac:dyDescent="0.25">
      <c r="A9497" t="s">
        <v>338</v>
      </c>
      <c r="B9497" t="s">
        <v>9169</v>
      </c>
      <c r="C9497" t="s">
        <v>9170</v>
      </c>
      <c r="D9497" t="s">
        <v>9171</v>
      </c>
      <c r="E9497" t="s">
        <v>2638</v>
      </c>
      <c r="F9497" t="s">
        <v>707</v>
      </c>
      <c r="G9497">
        <v>96816</v>
      </c>
      <c r="H9497">
        <v>21.278524000000001</v>
      </c>
      <c r="I9497">
        <v>-157.78720799999999</v>
      </c>
      <c r="J9497" s="1" t="d">
        <v>2019-01-10</v>
      </c>
      <c r="K9497">
        <v>45938</v>
      </c>
      <c r="L9497" t="s">
        <v>30</v>
      </c>
      <c r="M9497" s="1" t="d">
        <v>2012-01-31</v>
      </c>
      <c r="N9497">
        <v>1</v>
      </c>
      <c r="O9497">
        <v>31</v>
      </c>
      <c r="P9497">
        <v>2012</v>
      </c>
      <c r="R9497" t="s">
        <v>26</v>
      </c>
      <c r="S9497" t="s">
        <v>31</v>
      </c>
    </row>
    <row r="9498" spans="1:19" x14ac:dyDescent="0.25">
      <c r="A9498" t="s">
        <v>338</v>
      </c>
      <c r="B9498" t="s">
        <v>9172</v>
      </c>
      <c r="C9498" t="s">
        <v>9173</v>
      </c>
      <c r="E9498" t="s">
        <v>2638</v>
      </c>
      <c r="F9498" t="s">
        <v>707</v>
      </c>
      <c r="G9498">
        <v>96816</v>
      </c>
      <c r="H9498">
        <v>21.286595999999999</v>
      </c>
      <c r="I9498">
        <v>-157.80780200000001</v>
      </c>
      <c r="J9498" s="1" t="d">
        <v>2018-05-03</v>
      </c>
      <c r="K9498">
        <v>45939</v>
      </c>
      <c r="L9498" t="s">
        <v>30</v>
      </c>
      <c r="M9498" s="1" t="d">
        <v>2012-12-15</v>
      </c>
      <c r="N9498">
        <v>12</v>
      </c>
      <c r="O9498">
        <v>15</v>
      </c>
      <c r="P9498">
        <v>2012</v>
      </c>
      <c r="R9498" t="s">
        <v>26</v>
      </c>
      <c r="S9498" t="s">
        <v>31</v>
      </c>
    </row>
    <row r="9499" spans="1:19" x14ac:dyDescent="0.25">
      <c r="A9499" t="s">
        <v>338</v>
      </c>
      <c r="B9499" t="s">
        <v>9174</v>
      </c>
      <c r="C9499" t="s">
        <v>9175</v>
      </c>
      <c r="E9499" t="s">
        <v>2638</v>
      </c>
      <c r="F9499" t="s">
        <v>707</v>
      </c>
      <c r="G9499">
        <v>96819</v>
      </c>
      <c r="H9499">
        <v>21.345846000000002</v>
      </c>
      <c r="I9499">
        <v>-157.89465300000001</v>
      </c>
      <c r="J9499" s="1" t="d">
        <v>2018-05-03</v>
      </c>
      <c r="K9499">
        <v>45940</v>
      </c>
      <c r="L9499" t="s">
        <v>30</v>
      </c>
      <c r="M9499" s="1" t="d">
        <v>2012-03-01</v>
      </c>
      <c r="N9499">
        <v>3</v>
      </c>
      <c r="O9499">
        <v>1</v>
      </c>
      <c r="P9499">
        <v>2012</v>
      </c>
      <c r="R9499" t="s">
        <v>26</v>
      </c>
      <c r="S9499" t="s">
        <v>31</v>
      </c>
    </row>
    <row r="9500" spans="1:19" x14ac:dyDescent="0.25">
      <c r="A9500" t="s">
        <v>338</v>
      </c>
      <c r="B9500" t="s">
        <v>9176</v>
      </c>
      <c r="C9500" t="s">
        <v>9177</v>
      </c>
      <c r="D9500" t="s">
        <v>9178</v>
      </c>
      <c r="E9500" t="s">
        <v>9179</v>
      </c>
      <c r="F9500" t="s">
        <v>707</v>
      </c>
      <c r="G9500">
        <v>96707</v>
      </c>
      <c r="H9500">
        <v>21.329122999999999</v>
      </c>
      <c r="I9500">
        <v>-158.09266400000001</v>
      </c>
      <c r="J9500" s="1" t="d">
        <v>2018-03-08</v>
      </c>
      <c r="K9500">
        <v>45941</v>
      </c>
      <c r="L9500" t="s">
        <v>30</v>
      </c>
      <c r="M9500" s="1" t="d">
        <v>2012-01-31</v>
      </c>
      <c r="N9500">
        <v>1</v>
      </c>
      <c r="O9500">
        <v>31</v>
      </c>
      <c r="P9500">
        <v>2012</v>
      </c>
      <c r="R9500" t="s">
        <v>26</v>
      </c>
      <c r="S9500" t="s">
        <v>31</v>
      </c>
    </row>
    <row r="9501" spans="1:19" x14ac:dyDescent="0.25">
      <c r="A9501" t="s">
        <v>338</v>
      </c>
      <c r="B9501" t="s">
        <v>9180</v>
      </c>
      <c r="C9501" t="s">
        <v>9181</v>
      </c>
      <c r="D9501" t="s">
        <v>9182</v>
      </c>
      <c r="E9501" t="s">
        <v>2638</v>
      </c>
      <c r="F9501" t="s">
        <v>707</v>
      </c>
      <c r="G9501">
        <v>96813</v>
      </c>
      <c r="H9501">
        <v>21.311375000000002</v>
      </c>
      <c r="I9501">
        <v>-157.86079799999999</v>
      </c>
      <c r="J9501" s="1" t="d">
        <v>2018-03-08</v>
      </c>
      <c r="K9501">
        <v>45943</v>
      </c>
      <c r="L9501" t="s">
        <v>30</v>
      </c>
      <c r="M9501" s="1" t="d">
        <v>2012-01-31</v>
      </c>
      <c r="N9501">
        <v>1</v>
      </c>
      <c r="O9501">
        <v>31</v>
      </c>
      <c r="P9501">
        <v>2012</v>
      </c>
      <c r="R9501" t="s">
        <v>26</v>
      </c>
      <c r="S9501" t="s">
        <v>31</v>
      </c>
    </row>
    <row r="9502" spans="1:19" x14ac:dyDescent="0.25">
      <c r="A9502" t="s">
        <v>338</v>
      </c>
      <c r="B9502" t="s">
        <v>9183</v>
      </c>
      <c r="C9502" t="s">
        <v>9184</v>
      </c>
      <c r="E9502" t="s">
        <v>2638</v>
      </c>
      <c r="F9502" t="s">
        <v>707</v>
      </c>
      <c r="G9502">
        <v>96815</v>
      </c>
      <c r="H9502">
        <v>21.336825999999999</v>
      </c>
      <c r="I9502">
        <v>-157.91752700000001</v>
      </c>
      <c r="J9502" s="1" t="d">
        <v>2018-05-03</v>
      </c>
      <c r="K9502">
        <v>45945</v>
      </c>
      <c r="L9502" t="s">
        <v>30</v>
      </c>
      <c r="M9502" s="1" t="d">
        <v>2012-06-30</v>
      </c>
      <c r="N9502">
        <v>6</v>
      </c>
      <c r="O9502">
        <v>30</v>
      </c>
      <c r="P9502">
        <v>2012</v>
      </c>
      <c r="R9502" t="s">
        <v>26</v>
      </c>
      <c r="S9502" t="s">
        <v>31</v>
      </c>
    </row>
    <row r="9503" spans="1:19" x14ac:dyDescent="0.25">
      <c r="A9503" t="s">
        <v>338</v>
      </c>
      <c r="B9503" t="s">
        <v>9185</v>
      </c>
      <c r="C9503" t="s">
        <v>9186</v>
      </c>
      <c r="D9503" t="s">
        <v>9187</v>
      </c>
      <c r="E9503" t="s">
        <v>2638</v>
      </c>
      <c r="F9503" t="s">
        <v>707</v>
      </c>
      <c r="G9503">
        <v>96815</v>
      </c>
      <c r="H9503">
        <v>21.280988000000001</v>
      </c>
      <c r="I9503">
        <v>-157.82826800000001</v>
      </c>
      <c r="J9503" s="1" t="d">
        <v>2018-05-03</v>
      </c>
      <c r="K9503">
        <v>45946</v>
      </c>
      <c r="L9503" t="s">
        <v>30</v>
      </c>
      <c r="M9503" s="1" t="d">
        <v>2012-06-30</v>
      </c>
      <c r="N9503">
        <v>6</v>
      </c>
      <c r="O9503">
        <v>30</v>
      </c>
      <c r="P9503">
        <v>2012</v>
      </c>
      <c r="R9503" t="s">
        <v>26</v>
      </c>
      <c r="S9503" t="s">
        <v>31</v>
      </c>
    </row>
    <row r="9504" spans="1:19" x14ac:dyDescent="0.25">
      <c r="A9504" t="s">
        <v>338</v>
      </c>
      <c r="B9504" t="s">
        <v>9188</v>
      </c>
      <c r="C9504" t="s">
        <v>9189</v>
      </c>
      <c r="E9504" t="s">
        <v>2638</v>
      </c>
      <c r="F9504" t="s">
        <v>707</v>
      </c>
      <c r="G9504">
        <v>96815</v>
      </c>
      <c r="H9504">
        <v>21.278818000000001</v>
      </c>
      <c r="I9504">
        <v>-157.825031</v>
      </c>
      <c r="J9504" s="1" t="d">
        <v>2018-05-03</v>
      </c>
      <c r="K9504">
        <v>45947</v>
      </c>
      <c r="L9504" t="s">
        <v>30</v>
      </c>
      <c r="M9504" s="1" t="d">
        <v>2012-06-30</v>
      </c>
      <c r="N9504">
        <v>6</v>
      </c>
      <c r="O9504">
        <v>30</v>
      </c>
      <c r="P9504">
        <v>2012</v>
      </c>
      <c r="R9504" t="s">
        <v>26</v>
      </c>
      <c r="S9504" t="s">
        <v>31</v>
      </c>
    </row>
    <row r="9505" spans="1:19" x14ac:dyDescent="0.25">
      <c r="A9505" t="s">
        <v>338</v>
      </c>
      <c r="B9505" t="s">
        <v>9190</v>
      </c>
      <c r="C9505" t="s">
        <v>9191</v>
      </c>
      <c r="E9505" t="s">
        <v>2638</v>
      </c>
      <c r="F9505" t="s">
        <v>707</v>
      </c>
      <c r="G9505">
        <v>96815</v>
      </c>
      <c r="H9505">
        <v>21.278580000000002</v>
      </c>
      <c r="I9505">
        <v>-157.83272500000001</v>
      </c>
      <c r="J9505" s="1" t="d">
        <v>2018-05-03</v>
      </c>
      <c r="K9505">
        <v>45948</v>
      </c>
      <c r="L9505" t="s">
        <v>30</v>
      </c>
      <c r="M9505" s="1" t="d">
        <v>2012-06-30</v>
      </c>
      <c r="N9505">
        <v>6</v>
      </c>
      <c r="O9505">
        <v>30</v>
      </c>
      <c r="P9505">
        <v>2012</v>
      </c>
      <c r="R9505" t="s">
        <v>26</v>
      </c>
      <c r="S9505" t="s">
        <v>31</v>
      </c>
    </row>
    <row r="9506" spans="1:19" x14ac:dyDescent="0.25">
      <c r="A9506" t="s">
        <v>338</v>
      </c>
      <c r="B9506" t="s">
        <v>9192</v>
      </c>
      <c r="C9506" t="s">
        <v>9193</v>
      </c>
      <c r="E9506" t="s">
        <v>2638</v>
      </c>
      <c r="F9506" t="s">
        <v>707</v>
      </c>
      <c r="G9506">
        <v>96815</v>
      </c>
      <c r="H9506">
        <v>21.269797000000001</v>
      </c>
      <c r="I9506">
        <v>-157.82215199999999</v>
      </c>
      <c r="J9506" s="1" t="d">
        <v>2018-05-03</v>
      </c>
      <c r="K9506">
        <v>45949</v>
      </c>
      <c r="L9506" t="s">
        <v>30</v>
      </c>
      <c r="M9506" s="1" t="d">
        <v>2012-04-01</v>
      </c>
      <c r="N9506">
        <v>4</v>
      </c>
      <c r="O9506">
        <v>1</v>
      </c>
      <c r="P9506">
        <v>2012</v>
      </c>
      <c r="R9506" t="s">
        <v>26</v>
      </c>
      <c r="S9506" t="s">
        <v>31</v>
      </c>
    </row>
    <row r="9507" spans="1:19" x14ac:dyDescent="0.25">
      <c r="A9507" t="s">
        <v>338</v>
      </c>
      <c r="B9507" t="s">
        <v>9197</v>
      </c>
      <c r="C9507" t="s">
        <v>9198</v>
      </c>
      <c r="D9507" t="s">
        <v>9199</v>
      </c>
      <c r="E9507" t="s">
        <v>2638</v>
      </c>
      <c r="F9507" t="s">
        <v>707</v>
      </c>
      <c r="G9507">
        <v>96818</v>
      </c>
      <c r="H9507">
        <v>21.365870000000001</v>
      </c>
      <c r="I9507">
        <v>-157.92929000000001</v>
      </c>
      <c r="J9507" s="1" t="d">
        <v>2018-03-08</v>
      </c>
      <c r="K9507">
        <v>45951</v>
      </c>
      <c r="L9507" t="s">
        <v>30</v>
      </c>
      <c r="M9507" s="1" t="d">
        <v>2012-01-31</v>
      </c>
      <c r="N9507">
        <v>1</v>
      </c>
      <c r="O9507">
        <v>31</v>
      </c>
      <c r="P9507">
        <v>2012</v>
      </c>
      <c r="R9507" t="s">
        <v>26</v>
      </c>
      <c r="S9507" t="s">
        <v>31</v>
      </c>
    </row>
    <row r="9508" spans="1:19" x14ac:dyDescent="0.25">
      <c r="A9508" t="s">
        <v>338</v>
      </c>
      <c r="B9508" t="s">
        <v>9200</v>
      </c>
      <c r="C9508" t="s">
        <v>9201</v>
      </c>
      <c r="D9508" t="s">
        <v>9202</v>
      </c>
      <c r="E9508" t="s">
        <v>2638</v>
      </c>
      <c r="F9508" t="s">
        <v>707</v>
      </c>
      <c r="G9508">
        <v>96815</v>
      </c>
      <c r="H9508">
        <v>21.30761</v>
      </c>
      <c r="I9508">
        <v>-157.86376999999999</v>
      </c>
      <c r="J9508" s="1" t="d">
        <v>2018-03-08</v>
      </c>
      <c r="K9508">
        <v>45952</v>
      </c>
      <c r="L9508" t="s">
        <v>30</v>
      </c>
      <c r="M9508" s="1" t="d">
        <v>2012-01-31</v>
      </c>
      <c r="N9508">
        <v>1</v>
      </c>
      <c r="O9508">
        <v>31</v>
      </c>
      <c r="P9508">
        <v>2012</v>
      </c>
      <c r="R9508" t="s">
        <v>26</v>
      </c>
      <c r="S9508" t="s">
        <v>31</v>
      </c>
    </row>
    <row r="9509" spans="1:19" x14ac:dyDescent="0.25">
      <c r="A9509" t="s">
        <v>338</v>
      </c>
      <c r="B9509" t="s">
        <v>9203</v>
      </c>
      <c r="C9509" t="s">
        <v>9204</v>
      </c>
      <c r="D9509" t="s">
        <v>9205</v>
      </c>
      <c r="E9509" t="s">
        <v>2638</v>
      </c>
      <c r="F9509" t="s">
        <v>707</v>
      </c>
      <c r="G9509">
        <v>96822</v>
      </c>
      <c r="H9509">
        <v>21.307772</v>
      </c>
      <c r="I9509">
        <v>-157.80777</v>
      </c>
      <c r="J9509" s="1" t="d">
        <v>2019-02-06</v>
      </c>
      <c r="K9509">
        <v>45953</v>
      </c>
      <c r="L9509" t="s">
        <v>103</v>
      </c>
      <c r="M9509" s="1" t="d">
        <v>2012-06-30</v>
      </c>
      <c r="N9509">
        <v>6</v>
      </c>
      <c r="O9509">
        <v>30</v>
      </c>
      <c r="P9509">
        <v>2012</v>
      </c>
      <c r="R9509" t="s">
        <v>26</v>
      </c>
      <c r="S9509" t="s">
        <v>31</v>
      </c>
    </row>
    <row r="9510" spans="1:19" x14ac:dyDescent="0.25">
      <c r="A9510" t="s">
        <v>338</v>
      </c>
      <c r="B9510" t="s">
        <v>9206</v>
      </c>
      <c r="C9510" t="s">
        <v>9207</v>
      </c>
      <c r="D9510" t="s">
        <v>9208</v>
      </c>
      <c r="E9510" t="s">
        <v>2638</v>
      </c>
      <c r="F9510" t="s">
        <v>707</v>
      </c>
      <c r="G9510">
        <v>96817</v>
      </c>
      <c r="H9510">
        <v>21.314800999999999</v>
      </c>
      <c r="I9510">
        <v>-157.861726</v>
      </c>
      <c r="J9510" s="1" t="d">
        <v>2018-03-08</v>
      </c>
      <c r="K9510">
        <v>45955</v>
      </c>
      <c r="L9510" t="s">
        <v>30</v>
      </c>
      <c r="M9510" s="1" t="d">
        <v>2012-01-31</v>
      </c>
      <c r="N9510">
        <v>1</v>
      </c>
      <c r="O9510">
        <v>31</v>
      </c>
      <c r="P9510">
        <v>2012</v>
      </c>
      <c r="R9510" t="s">
        <v>26</v>
      </c>
      <c r="S9510" t="s">
        <v>31</v>
      </c>
    </row>
    <row r="9511" spans="1:19" x14ac:dyDescent="0.25">
      <c r="A9511" t="s">
        <v>338</v>
      </c>
      <c r="B9511" t="s">
        <v>9209</v>
      </c>
      <c r="C9511" t="s">
        <v>9210</v>
      </c>
      <c r="D9511" t="s">
        <v>9211</v>
      </c>
      <c r="E9511" t="s">
        <v>2638</v>
      </c>
      <c r="F9511" t="s">
        <v>707</v>
      </c>
      <c r="G9511">
        <v>96815</v>
      </c>
      <c r="H9511">
        <v>21.280349000000001</v>
      </c>
      <c r="I9511">
        <v>-157.828812</v>
      </c>
      <c r="J9511" s="1" t="d">
        <v>2018-05-03</v>
      </c>
      <c r="K9511">
        <v>45956</v>
      </c>
      <c r="L9511" t="s">
        <v>30</v>
      </c>
      <c r="M9511" s="1" t="d">
        <v>2012-06-30</v>
      </c>
      <c r="N9511">
        <v>6</v>
      </c>
      <c r="O9511">
        <v>30</v>
      </c>
      <c r="P9511">
        <v>2012</v>
      </c>
      <c r="R9511" t="s">
        <v>26</v>
      </c>
      <c r="S9511" t="s">
        <v>31</v>
      </c>
    </row>
    <row r="9512" spans="1:19" x14ac:dyDescent="0.25">
      <c r="A9512" t="s">
        <v>338</v>
      </c>
      <c r="B9512" t="s">
        <v>9212</v>
      </c>
      <c r="C9512" t="s">
        <v>9213</v>
      </c>
      <c r="D9512" t="s">
        <v>1263</v>
      </c>
      <c r="E9512" t="s">
        <v>2638</v>
      </c>
      <c r="F9512" t="s">
        <v>707</v>
      </c>
      <c r="G9512">
        <v>96815</v>
      </c>
      <c r="H9512">
        <v>21.278092000000001</v>
      </c>
      <c r="I9512">
        <v>-157.83059399999999</v>
      </c>
      <c r="J9512" s="1" t="d">
        <v>2018-05-03</v>
      </c>
      <c r="K9512">
        <v>45957</v>
      </c>
      <c r="L9512" t="s">
        <v>30</v>
      </c>
      <c r="M9512" s="1" t="d">
        <v>2012-01-31</v>
      </c>
      <c r="N9512">
        <v>1</v>
      </c>
      <c r="O9512">
        <v>31</v>
      </c>
      <c r="P9512">
        <v>2012</v>
      </c>
      <c r="R9512" t="s">
        <v>26</v>
      </c>
      <c r="S9512" t="s">
        <v>31</v>
      </c>
    </row>
    <row r="9513" spans="1:19" x14ac:dyDescent="0.25">
      <c r="A9513" t="s">
        <v>338</v>
      </c>
      <c r="B9513" t="s">
        <v>9214</v>
      </c>
      <c r="C9513" t="s">
        <v>9215</v>
      </c>
      <c r="D9513" t="s">
        <v>9216</v>
      </c>
      <c r="E9513" t="s">
        <v>2638</v>
      </c>
      <c r="F9513" t="s">
        <v>707</v>
      </c>
      <c r="G9513">
        <v>96815</v>
      </c>
      <c r="H9513">
        <v>21.279923</v>
      </c>
      <c r="I9513">
        <v>-157.826988</v>
      </c>
      <c r="J9513" s="1" t="d">
        <v>2018-05-03</v>
      </c>
      <c r="K9513">
        <v>45958</v>
      </c>
      <c r="L9513" t="s">
        <v>30</v>
      </c>
      <c r="M9513" s="1" t="d">
        <v>2012-06-30</v>
      </c>
      <c r="N9513">
        <v>6</v>
      </c>
      <c r="O9513">
        <v>30</v>
      </c>
      <c r="P9513">
        <v>2012</v>
      </c>
      <c r="R9513" t="s">
        <v>26</v>
      </c>
      <c r="S9513" t="s">
        <v>31</v>
      </c>
    </row>
    <row r="9514" spans="1:19" x14ac:dyDescent="0.25">
      <c r="A9514" t="s">
        <v>338</v>
      </c>
      <c r="B9514" t="s">
        <v>9217</v>
      </c>
      <c r="C9514" t="s">
        <v>9218</v>
      </c>
      <c r="D9514" t="s">
        <v>9219</v>
      </c>
      <c r="E9514" t="s">
        <v>9220</v>
      </c>
      <c r="F9514" t="s">
        <v>707</v>
      </c>
      <c r="G9514">
        <v>96761</v>
      </c>
      <c r="H9514">
        <v>20.972598999999999</v>
      </c>
      <c r="I9514">
        <v>-156.67766</v>
      </c>
      <c r="J9514" s="1" t="d">
        <v>2018-03-08</v>
      </c>
      <c r="K9514">
        <v>45959</v>
      </c>
      <c r="L9514" t="s">
        <v>30</v>
      </c>
      <c r="M9514" s="1" t="d">
        <v>2012-01-31</v>
      </c>
      <c r="N9514">
        <v>1</v>
      </c>
      <c r="O9514">
        <v>31</v>
      </c>
      <c r="P9514">
        <v>2012</v>
      </c>
      <c r="R9514" t="s">
        <v>26</v>
      </c>
      <c r="S9514" t="s">
        <v>31</v>
      </c>
    </row>
    <row r="9515" spans="1:19" x14ac:dyDescent="0.25">
      <c r="A9515" t="s">
        <v>338</v>
      </c>
      <c r="B9515" t="s">
        <v>9221</v>
      </c>
      <c r="C9515" t="s">
        <v>9222</v>
      </c>
      <c r="E9515" t="s">
        <v>706</v>
      </c>
      <c r="F9515" t="s">
        <v>707</v>
      </c>
      <c r="G9515">
        <v>96732</v>
      </c>
      <c r="H9515">
        <v>20.894507000000001</v>
      </c>
      <c r="I9515">
        <v>-156.440844</v>
      </c>
      <c r="J9515" s="1" t="d">
        <v>2018-03-08</v>
      </c>
      <c r="K9515">
        <v>45961</v>
      </c>
      <c r="L9515" t="s">
        <v>30</v>
      </c>
      <c r="M9515" s="1" t="d">
        <v>2012-01-31</v>
      </c>
      <c r="N9515">
        <v>1</v>
      </c>
      <c r="O9515">
        <v>31</v>
      </c>
      <c r="P9515">
        <v>2012</v>
      </c>
      <c r="R9515" t="s">
        <v>26</v>
      </c>
      <c r="S9515" t="s">
        <v>27</v>
      </c>
    </row>
    <row r="9516" spans="1:19" x14ac:dyDescent="0.25">
      <c r="A9516" t="s">
        <v>338</v>
      </c>
      <c r="B9516" t="s">
        <v>9223</v>
      </c>
      <c r="C9516" t="s">
        <v>9224</v>
      </c>
      <c r="D9516" t="s">
        <v>9225</v>
      </c>
      <c r="E9516" t="s">
        <v>9226</v>
      </c>
      <c r="F9516" t="s">
        <v>707</v>
      </c>
      <c r="G9516">
        <v>96740</v>
      </c>
      <c r="H9516">
        <v>19.826658999999999</v>
      </c>
      <c r="I9516">
        <v>-155.990241</v>
      </c>
      <c r="J9516" s="1" t="d">
        <v>2018-03-08</v>
      </c>
      <c r="K9516">
        <v>45964</v>
      </c>
      <c r="L9516" t="s">
        <v>30</v>
      </c>
      <c r="M9516" s="1" t="d">
        <v>2012-01-31</v>
      </c>
      <c r="N9516">
        <v>1</v>
      </c>
      <c r="O9516">
        <v>31</v>
      </c>
      <c r="P9516">
        <v>2012</v>
      </c>
      <c r="R9516" t="s">
        <v>26</v>
      </c>
      <c r="S9516" t="s">
        <v>31</v>
      </c>
    </row>
    <row r="9517" spans="1:19" x14ac:dyDescent="0.25">
      <c r="A9517" t="s">
        <v>338</v>
      </c>
      <c r="B9517" t="s">
        <v>9227</v>
      </c>
      <c r="C9517" t="s">
        <v>9228</v>
      </c>
      <c r="D9517" t="s">
        <v>9229</v>
      </c>
      <c r="E9517" t="s">
        <v>9226</v>
      </c>
      <c r="F9517" t="s">
        <v>707</v>
      </c>
      <c r="G9517">
        <v>96740</v>
      </c>
      <c r="H9517">
        <v>19.649514</v>
      </c>
      <c r="I9517">
        <v>-156.004096</v>
      </c>
      <c r="J9517" s="1" t="d">
        <v>2018-03-08</v>
      </c>
      <c r="K9517">
        <v>45965</v>
      </c>
      <c r="L9517" t="s">
        <v>30</v>
      </c>
      <c r="M9517" s="1" t="d">
        <v>2012-01-31</v>
      </c>
      <c r="N9517">
        <v>1</v>
      </c>
      <c r="O9517">
        <v>31</v>
      </c>
      <c r="P9517">
        <v>2012</v>
      </c>
      <c r="R9517" t="s">
        <v>26</v>
      </c>
      <c r="S9517" t="s">
        <v>31</v>
      </c>
    </row>
    <row r="9518" spans="1:19" x14ac:dyDescent="0.25">
      <c r="A9518" t="s">
        <v>338</v>
      </c>
      <c r="B9518" t="s">
        <v>9230</v>
      </c>
      <c r="C9518" t="s">
        <v>9231</v>
      </c>
      <c r="D9518" t="s">
        <v>9232</v>
      </c>
      <c r="E9518" t="s">
        <v>9179</v>
      </c>
      <c r="F9518" t="s">
        <v>707</v>
      </c>
      <c r="G9518">
        <v>96707</v>
      </c>
      <c r="H9518">
        <v>21.337755000000001</v>
      </c>
      <c r="I9518">
        <v>-158.079781</v>
      </c>
      <c r="J9518" s="1" t="d">
        <v>2018-03-08</v>
      </c>
      <c r="K9518">
        <v>45969</v>
      </c>
      <c r="L9518" t="s">
        <v>30</v>
      </c>
      <c r="M9518" s="1" t="d">
        <v>2012-01-31</v>
      </c>
      <c r="N9518">
        <v>1</v>
      </c>
      <c r="O9518">
        <v>31</v>
      </c>
      <c r="P9518">
        <v>2012</v>
      </c>
      <c r="R9518" t="s">
        <v>26</v>
      </c>
      <c r="S9518" t="s">
        <v>31</v>
      </c>
    </row>
    <row r="9519" spans="1:19" x14ac:dyDescent="0.25">
      <c r="A9519" t="s">
        <v>338</v>
      </c>
      <c r="B9519" t="s">
        <v>9233</v>
      </c>
      <c r="C9519" t="s">
        <v>9234</v>
      </c>
      <c r="D9519" t="s">
        <v>9235</v>
      </c>
      <c r="E9519" t="s">
        <v>8141</v>
      </c>
      <c r="F9519" t="s">
        <v>707</v>
      </c>
      <c r="G9519">
        <v>96753</v>
      </c>
      <c r="H9519">
        <v>20.732987000000001</v>
      </c>
      <c r="I9519">
        <v>-156.45255299999999</v>
      </c>
      <c r="J9519" s="1" t="d">
        <v>2018-03-08</v>
      </c>
      <c r="K9519">
        <v>45970</v>
      </c>
      <c r="L9519" t="s">
        <v>30</v>
      </c>
      <c r="M9519" s="1" t="d">
        <v>2012-01-31</v>
      </c>
      <c r="N9519">
        <v>1</v>
      </c>
      <c r="O9519">
        <v>31</v>
      </c>
      <c r="P9519">
        <v>2012</v>
      </c>
      <c r="R9519" t="s">
        <v>26</v>
      </c>
      <c r="S9519" t="s">
        <v>31</v>
      </c>
    </row>
    <row r="9520" spans="1:19" x14ac:dyDescent="0.25">
      <c r="A9520" t="s">
        <v>338</v>
      </c>
      <c r="B9520" t="s">
        <v>9236</v>
      </c>
      <c r="C9520" t="s">
        <v>9237</v>
      </c>
      <c r="D9520" t="s">
        <v>9238</v>
      </c>
      <c r="E9520" t="s">
        <v>9239</v>
      </c>
      <c r="F9520" t="s">
        <v>707</v>
      </c>
      <c r="G9520">
        <v>96743</v>
      </c>
      <c r="H9520">
        <v>19.998207000000001</v>
      </c>
      <c r="I9520">
        <v>-155.82467399999999</v>
      </c>
      <c r="J9520" s="1" t="d">
        <v>2018-03-08</v>
      </c>
      <c r="K9520">
        <v>45971</v>
      </c>
      <c r="L9520" t="s">
        <v>30</v>
      </c>
      <c r="M9520" s="1" t="d">
        <v>2012-01-31</v>
      </c>
      <c r="N9520">
        <v>1</v>
      </c>
      <c r="O9520">
        <v>31</v>
      </c>
      <c r="P9520">
        <v>2012</v>
      </c>
      <c r="R9520" t="s">
        <v>26</v>
      </c>
      <c r="S9520" t="s">
        <v>31</v>
      </c>
    </row>
    <row r="9521" spans="1:19" x14ac:dyDescent="0.25">
      <c r="A9521" t="s">
        <v>338</v>
      </c>
      <c r="B9521" t="s">
        <v>9240</v>
      </c>
      <c r="C9521" t="s">
        <v>9241</v>
      </c>
      <c r="D9521" t="s">
        <v>9242</v>
      </c>
      <c r="E9521" t="s">
        <v>9239</v>
      </c>
      <c r="F9521" t="s">
        <v>707</v>
      </c>
      <c r="G9521">
        <v>96743</v>
      </c>
      <c r="H9521">
        <v>20.005611999999999</v>
      </c>
      <c r="I9521">
        <v>-155.82330999999999</v>
      </c>
      <c r="J9521" s="1" t="d">
        <v>2018-03-08</v>
      </c>
      <c r="K9521">
        <v>45972</v>
      </c>
      <c r="L9521" t="s">
        <v>30</v>
      </c>
      <c r="M9521" s="1" t="d">
        <v>2012-05-25</v>
      </c>
      <c r="N9521">
        <v>5</v>
      </c>
      <c r="O9521">
        <v>25</v>
      </c>
      <c r="P9521">
        <v>2012</v>
      </c>
      <c r="R9521" t="s">
        <v>26</v>
      </c>
      <c r="S9521" t="s">
        <v>31</v>
      </c>
    </row>
    <row r="9522" spans="1:19" x14ac:dyDescent="0.25">
      <c r="A9522" t="s">
        <v>338</v>
      </c>
      <c r="B9522" t="s">
        <v>9243</v>
      </c>
      <c r="C9522" t="s">
        <v>9244</v>
      </c>
      <c r="E9522" t="s">
        <v>9245</v>
      </c>
      <c r="F9522" t="s">
        <v>707</v>
      </c>
      <c r="G9522">
        <v>96756</v>
      </c>
      <c r="H9522">
        <v>21.874943999999999</v>
      </c>
      <c r="I9522">
        <v>-159.45671899999999</v>
      </c>
      <c r="J9522" s="1" t="d">
        <v>2018-05-03</v>
      </c>
      <c r="K9522">
        <v>45973</v>
      </c>
      <c r="L9522" t="s">
        <v>30</v>
      </c>
      <c r="M9522" s="1" t="d">
        <v>2012-06-30</v>
      </c>
      <c r="N9522">
        <v>6</v>
      </c>
      <c r="O9522">
        <v>30</v>
      </c>
      <c r="P9522">
        <v>2012</v>
      </c>
      <c r="R9522" t="s">
        <v>26</v>
      </c>
      <c r="S9522" t="s">
        <v>31</v>
      </c>
    </row>
    <row r="9523" spans="1:19" x14ac:dyDescent="0.25">
      <c r="A9523" t="s">
        <v>338</v>
      </c>
      <c r="B9523" t="s">
        <v>9246</v>
      </c>
      <c r="C9523" t="s">
        <v>9247</v>
      </c>
      <c r="D9523" t="s">
        <v>9248</v>
      </c>
      <c r="E9523" t="s">
        <v>9249</v>
      </c>
      <c r="F9523" t="s">
        <v>707</v>
      </c>
      <c r="G9523">
        <v>96761</v>
      </c>
      <c r="H9523">
        <v>20.926822000000001</v>
      </c>
      <c r="I9523">
        <v>-156.69482300000001</v>
      </c>
      <c r="J9523" s="1" t="d">
        <v>2018-03-08</v>
      </c>
      <c r="K9523">
        <v>45975</v>
      </c>
      <c r="L9523" t="s">
        <v>30</v>
      </c>
      <c r="M9523" s="1" t="d">
        <v>2012-01-31</v>
      </c>
      <c r="N9523">
        <v>1</v>
      </c>
      <c r="O9523">
        <v>31</v>
      </c>
      <c r="P9523">
        <v>2012</v>
      </c>
      <c r="R9523" t="s">
        <v>26</v>
      </c>
      <c r="S9523" t="s">
        <v>31</v>
      </c>
    </row>
    <row r="9524" spans="1:19" x14ac:dyDescent="0.25">
      <c r="A9524" t="s">
        <v>338</v>
      </c>
      <c r="B9524" t="s">
        <v>9250</v>
      </c>
      <c r="C9524" t="s">
        <v>9251</v>
      </c>
      <c r="E9524" t="s">
        <v>9252</v>
      </c>
      <c r="F9524" t="s">
        <v>707</v>
      </c>
      <c r="G9524">
        <v>96766</v>
      </c>
      <c r="H9524">
        <v>21.974620999999999</v>
      </c>
      <c r="I9524">
        <v>-159.36773199999999</v>
      </c>
      <c r="J9524" s="1" t="d">
        <v>2018-05-03</v>
      </c>
      <c r="K9524">
        <v>45979</v>
      </c>
      <c r="L9524" t="s">
        <v>30</v>
      </c>
      <c r="M9524" s="1" t="d">
        <v>2012-06-30</v>
      </c>
      <c r="N9524">
        <v>6</v>
      </c>
      <c r="O9524">
        <v>30</v>
      </c>
      <c r="P9524">
        <v>2012</v>
      </c>
      <c r="R9524" t="s">
        <v>26</v>
      </c>
      <c r="S9524" t="s">
        <v>31</v>
      </c>
    </row>
    <row r="9525" spans="1:19" x14ac:dyDescent="0.25">
      <c r="A9525" t="s">
        <v>338</v>
      </c>
      <c r="B9525" t="s">
        <v>9253</v>
      </c>
      <c r="C9525" t="s">
        <v>9254</v>
      </c>
      <c r="E9525" t="s">
        <v>9252</v>
      </c>
      <c r="F9525" t="s">
        <v>707</v>
      </c>
      <c r="G9525">
        <v>96766</v>
      </c>
      <c r="H9525">
        <v>21.965581</v>
      </c>
      <c r="I9525">
        <v>-159.357212</v>
      </c>
      <c r="J9525" s="1" t="d">
        <v>2018-05-03</v>
      </c>
      <c r="K9525">
        <v>45980</v>
      </c>
      <c r="L9525" t="s">
        <v>30</v>
      </c>
      <c r="M9525" s="1" t="d">
        <v>2012-06-30</v>
      </c>
      <c r="N9525">
        <v>6</v>
      </c>
      <c r="O9525">
        <v>30</v>
      </c>
      <c r="P9525">
        <v>2012</v>
      </c>
      <c r="R9525" t="s">
        <v>26</v>
      </c>
      <c r="S9525" t="s">
        <v>31</v>
      </c>
    </row>
    <row r="9526" spans="1:19" x14ac:dyDescent="0.25">
      <c r="A9526" t="s">
        <v>338</v>
      </c>
      <c r="B9526" t="s">
        <v>9255</v>
      </c>
      <c r="C9526" t="s">
        <v>9256</v>
      </c>
      <c r="E9526" t="s">
        <v>9252</v>
      </c>
      <c r="F9526" t="s">
        <v>707</v>
      </c>
      <c r="G9526">
        <v>96766</v>
      </c>
      <c r="H9526">
        <v>21.968188999999999</v>
      </c>
      <c r="I9526">
        <v>-159.35700900000001</v>
      </c>
      <c r="J9526" s="1" t="d">
        <v>2018-06-05</v>
      </c>
      <c r="K9526">
        <v>45981</v>
      </c>
      <c r="L9526" t="s">
        <v>30</v>
      </c>
      <c r="M9526" s="1" t="d">
        <v>2012-01-31</v>
      </c>
      <c r="N9526">
        <v>1</v>
      </c>
      <c r="O9526">
        <v>31</v>
      </c>
      <c r="P9526">
        <v>2012</v>
      </c>
      <c r="R9526" t="s">
        <v>26</v>
      </c>
      <c r="S9526" t="s">
        <v>31</v>
      </c>
    </row>
    <row r="9527" spans="1:19" x14ac:dyDescent="0.25">
      <c r="A9527" t="s">
        <v>338</v>
      </c>
      <c r="B9527" t="s">
        <v>9255</v>
      </c>
      <c r="C9527" t="s">
        <v>9256</v>
      </c>
      <c r="E9527" t="s">
        <v>9252</v>
      </c>
      <c r="F9527" t="s">
        <v>707</v>
      </c>
      <c r="G9527">
        <v>96766</v>
      </c>
      <c r="H9527">
        <v>21.968188999999999</v>
      </c>
      <c r="I9527">
        <v>-159.35700900000001</v>
      </c>
      <c r="J9527" s="1" t="d">
        <v>2018-06-05</v>
      </c>
      <c r="K9527">
        <v>45982</v>
      </c>
      <c r="L9527" t="s">
        <v>30</v>
      </c>
      <c r="M9527" s="1" t="d">
        <v>2012-01-31</v>
      </c>
      <c r="N9527">
        <v>1</v>
      </c>
      <c r="O9527">
        <v>31</v>
      </c>
      <c r="P9527">
        <v>2012</v>
      </c>
      <c r="R9527" t="s">
        <v>26</v>
      </c>
      <c r="S9527" t="s">
        <v>27</v>
      </c>
    </row>
    <row r="9528" spans="1:19" x14ac:dyDescent="0.25">
      <c r="A9528" t="s">
        <v>338</v>
      </c>
      <c r="B9528" t="s">
        <v>9257</v>
      </c>
      <c r="C9528" t="s">
        <v>9258</v>
      </c>
      <c r="D9528" t="s">
        <v>9259</v>
      </c>
      <c r="E9528" t="s">
        <v>7977</v>
      </c>
      <c r="F9528" t="s">
        <v>707</v>
      </c>
      <c r="G9528">
        <v>96789</v>
      </c>
      <c r="H9528">
        <v>21.455303000000001</v>
      </c>
      <c r="I9528">
        <v>-158.00790599999999</v>
      </c>
      <c r="J9528" s="1" t="d">
        <v>2018-03-08</v>
      </c>
      <c r="K9528">
        <v>45983</v>
      </c>
      <c r="L9528" t="s">
        <v>30</v>
      </c>
      <c r="M9528" s="1" t="d">
        <v>2012-01-31</v>
      </c>
      <c r="N9528">
        <v>1</v>
      </c>
      <c r="O9528">
        <v>31</v>
      </c>
      <c r="P9528">
        <v>2012</v>
      </c>
      <c r="R9528" t="s">
        <v>26</v>
      </c>
      <c r="S9528" t="s">
        <v>31</v>
      </c>
    </row>
    <row r="9529" spans="1:19" x14ac:dyDescent="0.25">
      <c r="A9529" t="s">
        <v>338</v>
      </c>
      <c r="B9529" t="s">
        <v>9260</v>
      </c>
      <c r="C9529" t="s">
        <v>9261</v>
      </c>
      <c r="D9529" t="s">
        <v>9262</v>
      </c>
      <c r="E9529" t="s">
        <v>2638</v>
      </c>
      <c r="F9529" t="s">
        <v>707</v>
      </c>
      <c r="G9529">
        <v>96818</v>
      </c>
      <c r="H9529">
        <v>21.344028000000002</v>
      </c>
      <c r="I9529">
        <v>-157.927952</v>
      </c>
      <c r="J9529" s="1" t="d">
        <v>2018-03-08</v>
      </c>
      <c r="K9529">
        <v>45984</v>
      </c>
      <c r="L9529" t="s">
        <v>30</v>
      </c>
      <c r="M9529" s="1" t="d">
        <v>2012-01-31</v>
      </c>
      <c r="N9529">
        <v>1</v>
      </c>
      <c r="O9529">
        <v>31</v>
      </c>
      <c r="P9529">
        <v>2012</v>
      </c>
      <c r="R9529" t="s">
        <v>26</v>
      </c>
      <c r="S9529" t="s">
        <v>31</v>
      </c>
    </row>
    <row r="9530" spans="1:19" x14ac:dyDescent="0.25">
      <c r="A9530" t="s">
        <v>338</v>
      </c>
      <c r="B9530" t="s">
        <v>9263</v>
      </c>
      <c r="C9530" t="s">
        <v>9264</v>
      </c>
      <c r="D9530" t="s">
        <v>9265</v>
      </c>
      <c r="E9530" t="s">
        <v>9266</v>
      </c>
      <c r="F9530" t="s">
        <v>707</v>
      </c>
      <c r="G9530">
        <v>96722</v>
      </c>
      <c r="H9530">
        <v>22.212720999999998</v>
      </c>
      <c r="I9530">
        <v>-159.476393</v>
      </c>
      <c r="J9530" s="1" t="d">
        <v>2018-05-03</v>
      </c>
      <c r="K9530">
        <v>45985</v>
      </c>
      <c r="L9530" t="s">
        <v>30</v>
      </c>
      <c r="M9530" s="1" t="d">
        <v>2012-01-31</v>
      </c>
      <c r="N9530">
        <v>1</v>
      </c>
      <c r="O9530">
        <v>31</v>
      </c>
      <c r="P9530">
        <v>2012</v>
      </c>
      <c r="R9530" t="s">
        <v>26</v>
      </c>
      <c r="S9530" t="s">
        <v>31</v>
      </c>
    </row>
    <row r="9531" spans="1:19" x14ac:dyDescent="0.25">
      <c r="A9531" t="s">
        <v>338</v>
      </c>
      <c r="B9531" t="s">
        <v>9267</v>
      </c>
      <c r="C9531" t="s">
        <v>9268</v>
      </c>
      <c r="D9531" t="s">
        <v>9269</v>
      </c>
      <c r="E9531" t="s">
        <v>9270</v>
      </c>
      <c r="F9531" t="s">
        <v>707</v>
      </c>
      <c r="G9531">
        <v>96753</v>
      </c>
      <c r="H9531">
        <v>20.680116000000002</v>
      </c>
      <c r="I9531">
        <v>-156.44199399999999</v>
      </c>
      <c r="J9531" s="1" t="d">
        <v>2018-10-04</v>
      </c>
      <c r="K9531">
        <v>45988</v>
      </c>
      <c r="L9531" t="s">
        <v>30</v>
      </c>
      <c r="M9531" s="1" t="d">
        <v>2012-01-31</v>
      </c>
      <c r="N9531">
        <v>1</v>
      </c>
      <c r="O9531">
        <v>31</v>
      </c>
      <c r="P9531">
        <v>2012</v>
      </c>
      <c r="R9531" t="s">
        <v>26</v>
      </c>
      <c r="S9531" t="s">
        <v>31</v>
      </c>
    </row>
    <row r="9532" spans="1:19" x14ac:dyDescent="0.25">
      <c r="A9532" t="s">
        <v>338</v>
      </c>
      <c r="B9532" t="s">
        <v>9271</v>
      </c>
      <c r="C9532" t="s">
        <v>9272</v>
      </c>
      <c r="E9532" t="s">
        <v>9273</v>
      </c>
      <c r="F9532" t="s">
        <v>707</v>
      </c>
      <c r="G9532">
        <v>96793</v>
      </c>
      <c r="H9532">
        <v>20.884720999999999</v>
      </c>
      <c r="I9532">
        <v>-156.488527</v>
      </c>
      <c r="J9532" s="1" t="d">
        <v>2018-05-03</v>
      </c>
      <c r="K9532">
        <v>45990</v>
      </c>
      <c r="L9532" t="s">
        <v>30</v>
      </c>
      <c r="M9532" s="1" t="d">
        <v>2012-06-30</v>
      </c>
      <c r="N9532">
        <v>6</v>
      </c>
      <c r="O9532">
        <v>30</v>
      </c>
      <c r="P9532">
        <v>2012</v>
      </c>
      <c r="R9532" t="s">
        <v>26</v>
      </c>
      <c r="S9532" t="s">
        <v>31</v>
      </c>
    </row>
    <row r="9533" spans="1:19" x14ac:dyDescent="0.25">
      <c r="A9533" t="s">
        <v>338</v>
      </c>
      <c r="B9533" t="s">
        <v>9274</v>
      </c>
      <c r="C9533" t="s">
        <v>9275</v>
      </c>
      <c r="E9533" t="s">
        <v>7189</v>
      </c>
      <c r="F9533" t="s">
        <v>707</v>
      </c>
      <c r="G9533">
        <v>96797</v>
      </c>
      <c r="H9533">
        <v>21.425789000000002</v>
      </c>
      <c r="I9533">
        <v>-157.99712600000001</v>
      </c>
      <c r="J9533" s="1" t="d">
        <v>2018-05-03</v>
      </c>
      <c r="K9533">
        <v>45991</v>
      </c>
      <c r="L9533" t="s">
        <v>30</v>
      </c>
      <c r="M9533" s="1" t="d">
        <v>2012-03-01</v>
      </c>
      <c r="N9533">
        <v>3</v>
      </c>
      <c r="O9533">
        <v>1</v>
      </c>
      <c r="P9533">
        <v>2012</v>
      </c>
      <c r="R9533" t="s">
        <v>26</v>
      </c>
      <c r="S9533" t="s">
        <v>31</v>
      </c>
    </row>
    <row r="9534" spans="1:19" x14ac:dyDescent="0.25">
      <c r="A9534" t="s">
        <v>338</v>
      </c>
      <c r="B9534" t="s">
        <v>9284</v>
      </c>
      <c r="C9534" t="s">
        <v>9285</v>
      </c>
      <c r="D9534" t="s">
        <v>9286</v>
      </c>
      <c r="E9534" t="s">
        <v>9287</v>
      </c>
      <c r="F9534" t="s">
        <v>170</v>
      </c>
      <c r="G9534">
        <v>95685</v>
      </c>
      <c r="H9534">
        <v>38.379983000000003</v>
      </c>
      <c r="I9534">
        <v>-120.807672</v>
      </c>
      <c r="J9534" s="1" t="d">
        <v>2018-05-03</v>
      </c>
      <c r="K9534">
        <v>46136</v>
      </c>
      <c r="L9534" t="s">
        <v>30</v>
      </c>
      <c r="M9534" s="1" t="d">
        <v>2012-04-30</v>
      </c>
      <c r="N9534">
        <v>4</v>
      </c>
      <c r="O9534">
        <v>30</v>
      </c>
      <c r="P9534">
        <v>2012</v>
      </c>
      <c r="R9534" t="s">
        <v>26</v>
      </c>
      <c r="S9534" t="s">
        <v>31</v>
      </c>
    </row>
    <row r="9535" spans="1:19" x14ac:dyDescent="0.25">
      <c r="A9535" t="s">
        <v>19</v>
      </c>
      <c r="B9535" t="s">
        <v>9288</v>
      </c>
      <c r="C9535" t="s">
        <v>9289</v>
      </c>
      <c r="D9535" t="s">
        <v>9290</v>
      </c>
      <c r="E9535" t="s">
        <v>2870</v>
      </c>
      <c r="F9535" t="s">
        <v>101</v>
      </c>
      <c r="G9535">
        <v>84723</v>
      </c>
      <c r="H9535">
        <v>38.164391000000002</v>
      </c>
      <c r="I9535">
        <v>-112.278183</v>
      </c>
      <c r="J9535" s="1" t="d">
        <v>2019-01-10</v>
      </c>
      <c r="K9535">
        <v>46139</v>
      </c>
      <c r="L9535" t="s">
        <v>30</v>
      </c>
      <c r="M9535" s="1" t="d">
        <v>2012-04-30</v>
      </c>
      <c r="N9535">
        <v>4</v>
      </c>
      <c r="O9535">
        <v>30</v>
      </c>
      <c r="P9535">
        <v>2012</v>
      </c>
      <c r="Q9535" t="s">
        <v>35</v>
      </c>
      <c r="R9535" t="s">
        <v>26</v>
      </c>
      <c r="S9535" t="s">
        <v>31</v>
      </c>
    </row>
    <row r="9536" spans="1:19" x14ac:dyDescent="0.25">
      <c r="A9536" t="s">
        <v>19</v>
      </c>
      <c r="B9536" t="s">
        <v>9295</v>
      </c>
      <c r="C9536" t="s">
        <v>9296</v>
      </c>
      <c r="D9536" t="s">
        <v>9297</v>
      </c>
      <c r="E9536" t="s">
        <v>142</v>
      </c>
      <c r="F9536" t="s">
        <v>143</v>
      </c>
      <c r="G9536">
        <v>73131</v>
      </c>
      <c r="H9536">
        <v>35.593964</v>
      </c>
      <c r="I9536">
        <v>-97.436558000000005</v>
      </c>
      <c r="J9536" s="1" t="d">
        <v>2018-07-09</v>
      </c>
      <c r="K9536">
        <v>46191</v>
      </c>
      <c r="L9536" t="s">
        <v>30</v>
      </c>
      <c r="M9536" s="1" t="d">
        <v>2012-05-05</v>
      </c>
      <c r="N9536">
        <v>5</v>
      </c>
      <c r="O9536">
        <v>5</v>
      </c>
      <c r="P9536">
        <v>2012</v>
      </c>
      <c r="Q9536" t="s">
        <v>25</v>
      </c>
      <c r="R9536" t="s">
        <v>26</v>
      </c>
      <c r="S9536" t="s">
        <v>31</v>
      </c>
    </row>
    <row r="9537" spans="1:19" x14ac:dyDescent="0.25">
      <c r="A9537" t="s">
        <v>19</v>
      </c>
      <c r="B9537" t="s">
        <v>9298</v>
      </c>
      <c r="C9537" t="s">
        <v>9299</v>
      </c>
      <c r="E9537" t="s">
        <v>142</v>
      </c>
      <c r="F9537" t="s">
        <v>143</v>
      </c>
      <c r="G9537">
        <v>73159</v>
      </c>
      <c r="H9537">
        <v>35.377659000000001</v>
      </c>
      <c r="I9537">
        <v>-97.573526999999999</v>
      </c>
      <c r="J9537" s="1" t="d">
        <v>2018-07-09</v>
      </c>
      <c r="K9537">
        <v>46193</v>
      </c>
      <c r="L9537" t="s">
        <v>9300</v>
      </c>
      <c r="M9537" s="1" t="d">
        <v>2012-05-05</v>
      </c>
      <c r="N9537">
        <v>5</v>
      </c>
      <c r="O9537">
        <v>5</v>
      </c>
      <c r="P9537">
        <v>2012</v>
      </c>
      <c r="Q9537" t="s">
        <v>25</v>
      </c>
      <c r="R9537" t="s">
        <v>26</v>
      </c>
      <c r="S9537" t="s">
        <v>31</v>
      </c>
    </row>
    <row r="9538" spans="1:19" x14ac:dyDescent="0.25">
      <c r="A9538" t="s">
        <v>19</v>
      </c>
      <c r="B9538" t="s">
        <v>9301</v>
      </c>
      <c r="C9538" t="s">
        <v>9302</v>
      </c>
      <c r="D9538" t="s">
        <v>9303</v>
      </c>
      <c r="E9538" t="s">
        <v>435</v>
      </c>
      <c r="F9538" t="s">
        <v>143</v>
      </c>
      <c r="G9538">
        <v>73072</v>
      </c>
      <c r="H9538">
        <v>35.182879</v>
      </c>
      <c r="I9538">
        <v>-97.499337999999995</v>
      </c>
      <c r="J9538" s="1" t="d">
        <v>2018-07-09</v>
      </c>
      <c r="K9538">
        <v>46194</v>
      </c>
      <c r="L9538" t="s">
        <v>30</v>
      </c>
      <c r="M9538" s="1" t="d">
        <v>2012-05-05</v>
      </c>
      <c r="N9538">
        <v>5</v>
      </c>
      <c r="O9538">
        <v>5</v>
      </c>
      <c r="P9538">
        <v>2012</v>
      </c>
      <c r="Q9538" t="s">
        <v>25</v>
      </c>
      <c r="R9538" t="s">
        <v>26</v>
      </c>
      <c r="S9538" t="s">
        <v>31</v>
      </c>
    </row>
    <row r="9539" spans="1:19" x14ac:dyDescent="0.25">
      <c r="A9539" t="s">
        <v>19</v>
      </c>
      <c r="B9539" t="s">
        <v>9304</v>
      </c>
      <c r="C9539" t="s">
        <v>9305</v>
      </c>
      <c r="E9539" t="s">
        <v>9306</v>
      </c>
      <c r="F9539" t="s">
        <v>143</v>
      </c>
      <c r="G9539">
        <v>73507</v>
      </c>
      <c r="H9539">
        <v>34.713768999999999</v>
      </c>
      <c r="I9539">
        <v>-98.401653999999994</v>
      </c>
      <c r="J9539" s="1" t="d">
        <v>2018-07-09</v>
      </c>
      <c r="K9539">
        <v>46195</v>
      </c>
      <c r="L9539" t="s">
        <v>30</v>
      </c>
      <c r="M9539" s="1" t="d">
        <v>2012-05-05</v>
      </c>
      <c r="N9539">
        <v>5</v>
      </c>
      <c r="O9539">
        <v>5</v>
      </c>
      <c r="P9539">
        <v>2012</v>
      </c>
      <c r="Q9539" t="s">
        <v>35</v>
      </c>
      <c r="R9539" t="s">
        <v>26</v>
      </c>
      <c r="S9539" t="s">
        <v>31</v>
      </c>
    </row>
    <row r="9540" spans="1:19" x14ac:dyDescent="0.25">
      <c r="A9540" t="s">
        <v>19</v>
      </c>
      <c r="B9540" t="s">
        <v>9307</v>
      </c>
      <c r="C9540" t="s">
        <v>9308</v>
      </c>
      <c r="E9540" t="s">
        <v>5499</v>
      </c>
      <c r="F9540" t="s">
        <v>143</v>
      </c>
      <c r="G9540">
        <v>73018</v>
      </c>
      <c r="H9540">
        <v>35.037308000000003</v>
      </c>
      <c r="I9540">
        <v>-97.937172000000004</v>
      </c>
      <c r="J9540" s="1" t="d">
        <v>2018-07-09</v>
      </c>
      <c r="K9540">
        <v>46198</v>
      </c>
      <c r="L9540" t="s">
        <v>30</v>
      </c>
      <c r="M9540" s="1" t="d">
        <v>2012-05-05</v>
      </c>
      <c r="N9540">
        <v>5</v>
      </c>
      <c r="O9540">
        <v>5</v>
      </c>
      <c r="P9540">
        <v>2012</v>
      </c>
      <c r="Q9540" t="s">
        <v>25</v>
      </c>
      <c r="R9540" t="s">
        <v>26</v>
      </c>
      <c r="S9540" t="s">
        <v>31</v>
      </c>
    </row>
    <row r="9541" spans="1:19" x14ac:dyDescent="0.25">
      <c r="A9541" t="s">
        <v>338</v>
      </c>
      <c r="B9541" t="s">
        <v>9309</v>
      </c>
      <c r="C9541" t="s">
        <v>9310</v>
      </c>
      <c r="E9541" t="s">
        <v>4739</v>
      </c>
      <c r="F9541" t="s">
        <v>212</v>
      </c>
      <c r="G9541">
        <v>28607</v>
      </c>
      <c r="H9541">
        <v>36.195534000000002</v>
      </c>
      <c r="I9541">
        <v>-81.654229000000001</v>
      </c>
      <c r="J9541" s="1" t="d">
        <v>2018-10-04</v>
      </c>
      <c r="K9541">
        <v>46200</v>
      </c>
      <c r="L9541" t="s">
        <v>30</v>
      </c>
      <c r="M9541" s="1" t="d">
        <v>2012-04-30</v>
      </c>
      <c r="N9541">
        <v>4</v>
      </c>
      <c r="O9541">
        <v>30</v>
      </c>
      <c r="P9541">
        <v>2012</v>
      </c>
      <c r="R9541" t="s">
        <v>26</v>
      </c>
      <c r="S9541" t="s">
        <v>31</v>
      </c>
    </row>
    <row r="9542" spans="1:19" x14ac:dyDescent="0.25">
      <c r="A9542" t="s">
        <v>338</v>
      </c>
      <c r="B9542" t="s">
        <v>9319</v>
      </c>
      <c r="C9542" t="s">
        <v>9320</v>
      </c>
      <c r="D9542" t="s">
        <v>9321</v>
      </c>
      <c r="E9542" t="s">
        <v>9322</v>
      </c>
      <c r="F9542" t="s">
        <v>29</v>
      </c>
      <c r="G9542">
        <v>31029</v>
      </c>
      <c r="H9542">
        <v>33.020178999999999</v>
      </c>
      <c r="I9542">
        <v>-83.912616</v>
      </c>
      <c r="J9542" s="1" t="d">
        <v>2018-12-11</v>
      </c>
      <c r="K9542">
        <v>46291</v>
      </c>
      <c r="L9542" t="s">
        <v>30</v>
      </c>
      <c r="M9542" s="1" t="d">
        <v>2012-05-07</v>
      </c>
      <c r="N9542">
        <v>5</v>
      </c>
      <c r="O9542">
        <v>7</v>
      </c>
      <c r="P9542">
        <v>2012</v>
      </c>
      <c r="R9542" t="s">
        <v>26</v>
      </c>
      <c r="S9542" t="s">
        <v>31</v>
      </c>
    </row>
    <row r="9543" spans="1:19" x14ac:dyDescent="0.25">
      <c r="A9543" t="s">
        <v>338</v>
      </c>
      <c r="B9543" t="s">
        <v>9323</v>
      </c>
      <c r="C9543" t="s">
        <v>9324</v>
      </c>
      <c r="D9543" t="s">
        <v>9325</v>
      </c>
      <c r="E9543" t="s">
        <v>9326</v>
      </c>
      <c r="F9543" t="s">
        <v>202</v>
      </c>
      <c r="G9543">
        <v>34285</v>
      </c>
      <c r="H9543">
        <v>27.083030999999998</v>
      </c>
      <c r="I9543">
        <v>-82.423439999999999</v>
      </c>
      <c r="J9543" s="1" t="d">
        <v>2018-10-04</v>
      </c>
      <c r="K9543">
        <v>46311</v>
      </c>
      <c r="L9543" t="s">
        <v>30</v>
      </c>
      <c r="M9543" s="1" t="d">
        <v>2012-05-11</v>
      </c>
      <c r="N9543">
        <v>5</v>
      </c>
      <c r="O9543">
        <v>11</v>
      </c>
      <c r="P9543">
        <v>2012</v>
      </c>
      <c r="R9543" t="s">
        <v>26</v>
      </c>
      <c r="S9543" t="s">
        <v>31</v>
      </c>
    </row>
    <row r="9544" spans="1:19" x14ac:dyDescent="0.25">
      <c r="A9544" t="s">
        <v>19</v>
      </c>
      <c r="B9544" t="s">
        <v>9338</v>
      </c>
      <c r="C9544" t="s">
        <v>9341</v>
      </c>
      <c r="E9544" t="s">
        <v>262</v>
      </c>
      <c r="F9544" t="s">
        <v>260</v>
      </c>
      <c r="G9544">
        <v>85713</v>
      </c>
      <c r="H9544">
        <v>32.178328</v>
      </c>
      <c r="I9544">
        <v>-110.960207</v>
      </c>
      <c r="J9544" s="1" t="d">
        <v>2018-06-05</v>
      </c>
      <c r="K9544">
        <v>46346</v>
      </c>
      <c r="L9544" t="s">
        <v>30</v>
      </c>
      <c r="M9544" s="1" t="d">
        <v>2012-08-22</v>
      </c>
      <c r="N9544">
        <v>8</v>
      </c>
      <c r="O9544">
        <v>22</v>
      </c>
      <c r="P9544">
        <v>2012</v>
      </c>
      <c r="Q9544" t="s">
        <v>35</v>
      </c>
      <c r="R9544" t="s">
        <v>26</v>
      </c>
      <c r="S9544" t="s">
        <v>31</v>
      </c>
    </row>
    <row r="9545" spans="1:19" x14ac:dyDescent="0.25">
      <c r="A9545" t="s">
        <v>312</v>
      </c>
      <c r="B9545" t="s">
        <v>7948</v>
      </c>
      <c r="C9545" t="s">
        <v>9345</v>
      </c>
      <c r="E9545" t="s">
        <v>3133</v>
      </c>
      <c r="F9545" t="s">
        <v>327</v>
      </c>
      <c r="G9545">
        <v>50138</v>
      </c>
      <c r="H9545">
        <v>41.327826000000002</v>
      </c>
      <c r="I9545">
        <v>-93.108960999999994</v>
      </c>
      <c r="J9545" s="1" t="d">
        <v>2019-04-08</v>
      </c>
      <c r="K9545">
        <v>46352</v>
      </c>
      <c r="L9545" t="s">
        <v>24</v>
      </c>
      <c r="M9545" s="1" t="d">
        <v>2012-01-15</v>
      </c>
      <c r="N9545">
        <v>1</v>
      </c>
      <c r="O9545">
        <v>15</v>
      </c>
      <c r="P9545">
        <v>2012</v>
      </c>
      <c r="R9545" t="s">
        <v>26</v>
      </c>
      <c r="S9545" t="s">
        <v>31</v>
      </c>
    </row>
    <row r="9546" spans="1:19" x14ac:dyDescent="0.25">
      <c r="A9546" t="s">
        <v>312</v>
      </c>
      <c r="B9546" t="s">
        <v>9354</v>
      </c>
      <c r="C9546" t="s">
        <v>9355</v>
      </c>
      <c r="D9546" t="s">
        <v>9356</v>
      </c>
      <c r="E9546" t="s">
        <v>5916</v>
      </c>
      <c r="F9546" t="s">
        <v>25</v>
      </c>
      <c r="G9546">
        <v>21402</v>
      </c>
      <c r="H9546">
        <v>38.994042</v>
      </c>
      <c r="I9546">
        <v>-76.470557999999997</v>
      </c>
      <c r="J9546" s="1" t="d">
        <v>2018-10-04</v>
      </c>
      <c r="K9546">
        <v>46357</v>
      </c>
      <c r="L9546" t="s">
        <v>30</v>
      </c>
      <c r="M9546" s="1" t="d">
        <v>2012-07-01</v>
      </c>
      <c r="N9546">
        <v>7</v>
      </c>
      <c r="O9546">
        <v>1</v>
      </c>
      <c r="P9546">
        <v>2012</v>
      </c>
      <c r="R9546" t="s">
        <v>26</v>
      </c>
      <c r="S9546" t="s">
        <v>31</v>
      </c>
    </row>
    <row r="9547" spans="1:19" x14ac:dyDescent="0.25">
      <c r="A9547" t="s">
        <v>312</v>
      </c>
      <c r="B9547" t="s">
        <v>6321</v>
      </c>
      <c r="C9547" t="s">
        <v>9357</v>
      </c>
      <c r="E9547" t="s">
        <v>1479</v>
      </c>
      <c r="F9547" t="s">
        <v>124</v>
      </c>
      <c r="G9547">
        <v>68818</v>
      </c>
      <c r="H9547">
        <v>40.869964000000003</v>
      </c>
      <c r="I9547">
        <v>-98.05395</v>
      </c>
      <c r="J9547" s="1" t="d">
        <v>2019-04-08</v>
      </c>
      <c r="K9547">
        <v>46358</v>
      </c>
      <c r="L9547" t="s">
        <v>24</v>
      </c>
      <c r="M9547" s="1" t="d">
        <v>2012-04-11</v>
      </c>
      <c r="N9547">
        <v>4</v>
      </c>
      <c r="O9547">
        <v>11</v>
      </c>
      <c r="P9547">
        <v>2012</v>
      </c>
      <c r="R9547" t="s">
        <v>26</v>
      </c>
      <c r="S9547" t="s">
        <v>31</v>
      </c>
    </row>
    <row r="9548" spans="1:19" x14ac:dyDescent="0.25">
      <c r="A9548" t="s">
        <v>312</v>
      </c>
      <c r="B9548" t="s">
        <v>9358</v>
      </c>
      <c r="C9548" t="s">
        <v>9359</v>
      </c>
      <c r="E9548" t="s">
        <v>123</v>
      </c>
      <c r="F9548" t="s">
        <v>124</v>
      </c>
      <c r="G9548">
        <v>68138</v>
      </c>
      <c r="H9548">
        <v>41.165475999999998</v>
      </c>
      <c r="I9548">
        <v>-96.138906000000006</v>
      </c>
      <c r="J9548" s="1" t="d">
        <v>2019-04-08</v>
      </c>
      <c r="K9548">
        <v>46360</v>
      </c>
      <c r="L9548" t="s">
        <v>24</v>
      </c>
      <c r="M9548" s="1" t="d">
        <v>2012-02-15</v>
      </c>
      <c r="N9548">
        <v>2</v>
      </c>
      <c r="O9548">
        <v>15</v>
      </c>
      <c r="P9548">
        <v>2012</v>
      </c>
      <c r="R9548" t="s">
        <v>26</v>
      </c>
      <c r="S9548" t="s">
        <v>31</v>
      </c>
    </row>
    <row r="9549" spans="1:19" x14ac:dyDescent="0.25">
      <c r="A9549" t="s">
        <v>338</v>
      </c>
      <c r="B9549" t="s">
        <v>9362</v>
      </c>
      <c r="C9549" t="s">
        <v>9363</v>
      </c>
      <c r="E9549" t="s">
        <v>36</v>
      </c>
      <c r="F9549" t="s">
        <v>37</v>
      </c>
      <c r="G9549">
        <v>77040</v>
      </c>
      <c r="H9549">
        <v>29.844989999999999</v>
      </c>
      <c r="I9549">
        <v>-95.505904999999998</v>
      </c>
      <c r="J9549" s="1" t="d">
        <v>2018-11-08</v>
      </c>
      <c r="K9549">
        <v>46378</v>
      </c>
      <c r="L9549" t="s">
        <v>30</v>
      </c>
      <c r="M9549" s="1" t="d">
        <v>2012-02-15</v>
      </c>
      <c r="N9549">
        <v>2</v>
      </c>
      <c r="O9549">
        <v>15</v>
      </c>
      <c r="P9549">
        <v>2012</v>
      </c>
      <c r="R9549" t="s">
        <v>26</v>
      </c>
      <c r="S9549" t="s">
        <v>27</v>
      </c>
    </row>
    <row r="9550" spans="1:19" x14ac:dyDescent="0.25">
      <c r="A9550" t="s">
        <v>338</v>
      </c>
      <c r="B9550" t="s">
        <v>9364</v>
      </c>
      <c r="C9550" t="s">
        <v>9365</v>
      </c>
      <c r="E9550" t="s">
        <v>2269</v>
      </c>
      <c r="F9550" t="s">
        <v>37</v>
      </c>
      <c r="G9550">
        <v>75093</v>
      </c>
      <c r="H9550">
        <v>33.017359999999996</v>
      </c>
      <c r="I9550">
        <v>-96.793700000000001</v>
      </c>
      <c r="J9550" s="1" t="d">
        <v>2018-08-07</v>
      </c>
      <c r="K9550">
        <v>46383</v>
      </c>
      <c r="L9550" t="s">
        <v>30</v>
      </c>
      <c r="M9550" s="1" t="d">
        <v>2012-01-30</v>
      </c>
      <c r="N9550">
        <v>1</v>
      </c>
      <c r="O9550">
        <v>30</v>
      </c>
      <c r="P9550">
        <v>2012</v>
      </c>
      <c r="R9550" t="s">
        <v>26</v>
      </c>
      <c r="S9550" t="s">
        <v>31</v>
      </c>
    </row>
    <row r="9551" spans="1:19" x14ac:dyDescent="0.25">
      <c r="A9551" t="s">
        <v>338</v>
      </c>
      <c r="B9551" t="s">
        <v>9366</v>
      </c>
      <c r="C9551" t="s">
        <v>9367</v>
      </c>
      <c r="E9551" t="s">
        <v>9368</v>
      </c>
      <c r="F9551" t="s">
        <v>513</v>
      </c>
      <c r="G9551">
        <v>53581</v>
      </c>
      <c r="H9551">
        <v>43.344092199999999</v>
      </c>
      <c r="I9551">
        <v>-90.388959499999999</v>
      </c>
      <c r="J9551" s="1" t="d">
        <v>2018-11-08</v>
      </c>
      <c r="K9551">
        <v>46396</v>
      </c>
      <c r="L9551" t="s">
        <v>30</v>
      </c>
      <c r="M9551" s="1" t="d">
        <v>2012-01-28</v>
      </c>
      <c r="N9551">
        <v>1</v>
      </c>
      <c r="O9551">
        <v>28</v>
      </c>
      <c r="P9551">
        <v>2012</v>
      </c>
      <c r="R9551" t="s">
        <v>26</v>
      </c>
      <c r="S9551" t="s">
        <v>31</v>
      </c>
    </row>
    <row r="9552" spans="1:19" x14ac:dyDescent="0.25">
      <c r="A9552" t="s">
        <v>338</v>
      </c>
      <c r="B9552" t="s">
        <v>9369</v>
      </c>
      <c r="C9552" t="s">
        <v>9370</v>
      </c>
      <c r="E9552" t="s">
        <v>1009</v>
      </c>
      <c r="F9552" t="s">
        <v>212</v>
      </c>
      <c r="G9552">
        <v>28262</v>
      </c>
      <c r="H9552">
        <v>35.306998100000001</v>
      </c>
      <c r="I9552">
        <v>-80.763228600000005</v>
      </c>
      <c r="J9552" s="1" t="d">
        <v>2018-11-08</v>
      </c>
      <c r="K9552">
        <v>46403</v>
      </c>
      <c r="L9552" t="s">
        <v>30</v>
      </c>
      <c r="M9552" s="1" t="d">
        <v>2012-02-15</v>
      </c>
      <c r="N9552">
        <v>2</v>
      </c>
      <c r="O9552">
        <v>15</v>
      </c>
      <c r="P9552">
        <v>2012</v>
      </c>
      <c r="R9552" t="s">
        <v>26</v>
      </c>
      <c r="S9552" t="s">
        <v>31</v>
      </c>
    </row>
    <row r="9553" spans="1:19" x14ac:dyDescent="0.25">
      <c r="A9553" t="s">
        <v>338</v>
      </c>
      <c r="B9553" t="s">
        <v>9371</v>
      </c>
      <c r="C9553" t="s">
        <v>9372</v>
      </c>
      <c r="D9553" t="s">
        <v>9373</v>
      </c>
      <c r="E9553" t="s">
        <v>942</v>
      </c>
      <c r="F9553" t="s">
        <v>212</v>
      </c>
      <c r="G9553">
        <v>27701</v>
      </c>
      <c r="H9553">
        <v>35.990169999999999</v>
      </c>
      <c r="I9553">
        <v>-78.890199999999993</v>
      </c>
      <c r="J9553" s="1" t="d">
        <v>2018-08-07</v>
      </c>
      <c r="K9553">
        <v>46406</v>
      </c>
      <c r="L9553" t="s">
        <v>30</v>
      </c>
      <c r="M9553" s="1" t="d">
        <v>2012-02-04</v>
      </c>
      <c r="N9553">
        <v>2</v>
      </c>
      <c r="O9553">
        <v>4</v>
      </c>
      <c r="P9553">
        <v>2012</v>
      </c>
      <c r="R9553" t="s">
        <v>26</v>
      </c>
      <c r="S9553" t="s">
        <v>31</v>
      </c>
    </row>
    <row r="9554" spans="1:19" x14ac:dyDescent="0.25">
      <c r="A9554" t="s">
        <v>338</v>
      </c>
      <c r="B9554" t="s">
        <v>9378</v>
      </c>
      <c r="C9554" t="s">
        <v>8442</v>
      </c>
      <c r="E9554" t="s">
        <v>8443</v>
      </c>
      <c r="F9554" t="s">
        <v>48</v>
      </c>
      <c r="G9554">
        <v>13820</v>
      </c>
      <c r="H9554">
        <v>42.451248</v>
      </c>
      <c r="I9554">
        <v>-75.100448</v>
      </c>
      <c r="J9554" s="1" t="d">
        <v>2019-04-08</v>
      </c>
      <c r="K9554">
        <v>46417</v>
      </c>
      <c r="L9554" t="s">
        <v>24</v>
      </c>
      <c r="M9554" s="1" t="d">
        <v>2012-04-15</v>
      </c>
      <c r="N9554">
        <v>4</v>
      </c>
      <c r="O9554">
        <v>15</v>
      </c>
      <c r="P9554">
        <v>2012</v>
      </c>
      <c r="R9554" t="s">
        <v>26</v>
      </c>
      <c r="S9554" t="s">
        <v>31</v>
      </c>
    </row>
    <row r="9555" spans="1:19" x14ac:dyDescent="0.25">
      <c r="A9555" t="s">
        <v>338</v>
      </c>
      <c r="B9555" t="s">
        <v>9381</v>
      </c>
      <c r="C9555" t="s">
        <v>9382</v>
      </c>
      <c r="E9555" t="s">
        <v>8935</v>
      </c>
      <c r="F9555" t="s">
        <v>59</v>
      </c>
      <c r="G9555">
        <v>44646</v>
      </c>
      <c r="H9555">
        <v>40.794688999999998</v>
      </c>
      <c r="I9555">
        <v>-81.462402999999995</v>
      </c>
      <c r="J9555" s="1" t="d">
        <v>2018-03-08</v>
      </c>
      <c r="K9555">
        <v>46423</v>
      </c>
      <c r="L9555" t="s">
        <v>30</v>
      </c>
      <c r="M9555" s="1" t="d">
        <v>2012-04-15</v>
      </c>
      <c r="N9555">
        <v>4</v>
      </c>
      <c r="O9555">
        <v>15</v>
      </c>
      <c r="P9555">
        <v>2012</v>
      </c>
      <c r="R9555" t="s">
        <v>26</v>
      </c>
      <c r="S9555" t="s">
        <v>31</v>
      </c>
    </row>
    <row r="9556" spans="1:19" x14ac:dyDescent="0.25">
      <c r="A9556" t="s">
        <v>338</v>
      </c>
      <c r="B9556" t="s">
        <v>9381</v>
      </c>
      <c r="C9556" t="s">
        <v>9382</v>
      </c>
      <c r="E9556" t="s">
        <v>8935</v>
      </c>
      <c r="F9556" t="s">
        <v>59</v>
      </c>
      <c r="G9556">
        <v>44646</v>
      </c>
      <c r="H9556">
        <v>40.794688999999998</v>
      </c>
      <c r="I9556">
        <v>-81.462402999999995</v>
      </c>
      <c r="J9556" s="1" t="d">
        <v>2018-03-08</v>
      </c>
      <c r="K9556">
        <v>46424</v>
      </c>
      <c r="L9556" t="s">
        <v>30</v>
      </c>
      <c r="M9556" s="1" t="d">
        <v>2012-04-15</v>
      </c>
      <c r="N9556">
        <v>4</v>
      </c>
      <c r="O9556">
        <v>15</v>
      </c>
      <c r="P9556">
        <v>2012</v>
      </c>
      <c r="R9556" t="s">
        <v>26</v>
      </c>
      <c r="S9556" t="s">
        <v>27</v>
      </c>
    </row>
    <row r="9557" spans="1:19" x14ac:dyDescent="0.25">
      <c r="A9557" t="s">
        <v>338</v>
      </c>
      <c r="B9557" t="s">
        <v>5781</v>
      </c>
      <c r="C9557" t="s">
        <v>9383</v>
      </c>
      <c r="E9557" t="s">
        <v>5303</v>
      </c>
      <c r="F9557" t="s">
        <v>157</v>
      </c>
      <c r="G9557">
        <v>15090</v>
      </c>
      <c r="H9557">
        <v>40.610849199999997</v>
      </c>
      <c r="I9557">
        <v>-80.053737999999996</v>
      </c>
      <c r="J9557" s="1" t="d">
        <v>2018-09-10</v>
      </c>
      <c r="K9557">
        <v>46454</v>
      </c>
      <c r="L9557" t="s">
        <v>30</v>
      </c>
      <c r="M9557" s="1" t="d">
        <v>2012-02-11</v>
      </c>
      <c r="N9557">
        <v>2</v>
      </c>
      <c r="O9557">
        <v>11</v>
      </c>
      <c r="P9557">
        <v>2012</v>
      </c>
      <c r="R9557" t="s">
        <v>26</v>
      </c>
      <c r="S9557" t="s">
        <v>31</v>
      </c>
    </row>
    <row r="9558" spans="1:19" x14ac:dyDescent="0.25">
      <c r="A9558" t="s">
        <v>338</v>
      </c>
      <c r="B9558" t="s">
        <v>9384</v>
      </c>
      <c r="C9558" t="s">
        <v>9385</v>
      </c>
      <c r="E9558" t="s">
        <v>7252</v>
      </c>
      <c r="F9558" t="s">
        <v>208</v>
      </c>
      <c r="G9558">
        <v>29634</v>
      </c>
      <c r="H9558">
        <v>34.676046999999997</v>
      </c>
      <c r="I9558">
        <v>-82.831935999999999</v>
      </c>
      <c r="J9558" s="1" t="d">
        <v>2019-01-10</v>
      </c>
      <c r="K9558">
        <v>46455</v>
      </c>
      <c r="L9558" t="s">
        <v>30</v>
      </c>
      <c r="M9558" s="1" t="d">
        <v>2012-02-15</v>
      </c>
      <c r="N9558">
        <v>2</v>
      </c>
      <c r="O9558">
        <v>15</v>
      </c>
      <c r="P9558">
        <v>2012</v>
      </c>
      <c r="R9558" t="s">
        <v>26</v>
      </c>
      <c r="S9558" t="s">
        <v>27</v>
      </c>
    </row>
    <row r="9559" spans="1:19" x14ac:dyDescent="0.25">
      <c r="A9559" t="s">
        <v>338</v>
      </c>
      <c r="B9559" t="s">
        <v>6862</v>
      </c>
      <c r="C9559" t="s">
        <v>9386</v>
      </c>
      <c r="E9559" t="s">
        <v>1612</v>
      </c>
      <c r="F9559" t="s">
        <v>208</v>
      </c>
      <c r="G9559">
        <v>29223</v>
      </c>
      <c r="H9559">
        <v>34.111189000000003</v>
      </c>
      <c r="I9559">
        <v>-80.896092999999993</v>
      </c>
      <c r="J9559" s="1" t="d">
        <v>2018-07-09</v>
      </c>
      <c r="K9559">
        <v>46456</v>
      </c>
      <c r="L9559" t="s">
        <v>30</v>
      </c>
      <c r="M9559" s="1" t="d">
        <v>2012-01-31</v>
      </c>
      <c r="N9559">
        <v>1</v>
      </c>
      <c r="O9559">
        <v>31</v>
      </c>
      <c r="P9559">
        <v>2012</v>
      </c>
      <c r="R9559" t="s">
        <v>26</v>
      </c>
      <c r="S9559" t="s">
        <v>31</v>
      </c>
    </row>
    <row r="9560" spans="1:19" x14ac:dyDescent="0.25">
      <c r="A9560" t="s">
        <v>338</v>
      </c>
      <c r="B9560" t="s">
        <v>6862</v>
      </c>
      <c r="C9560" t="s">
        <v>9386</v>
      </c>
      <c r="E9560" t="s">
        <v>1612</v>
      </c>
      <c r="F9560" t="s">
        <v>208</v>
      </c>
      <c r="G9560">
        <v>29223</v>
      </c>
      <c r="H9560">
        <v>34.111189000000003</v>
      </c>
      <c r="I9560">
        <v>-80.896092999999993</v>
      </c>
      <c r="J9560" s="1" t="d">
        <v>2018-07-09</v>
      </c>
      <c r="K9560">
        <v>46457</v>
      </c>
      <c r="L9560" t="s">
        <v>30</v>
      </c>
      <c r="M9560" s="1" t="d">
        <v>2012-01-31</v>
      </c>
      <c r="N9560">
        <v>1</v>
      </c>
      <c r="O9560">
        <v>31</v>
      </c>
      <c r="P9560">
        <v>2012</v>
      </c>
      <c r="R9560" t="s">
        <v>26</v>
      </c>
      <c r="S9560" t="s">
        <v>27</v>
      </c>
    </row>
    <row r="9561" spans="1:19" x14ac:dyDescent="0.25">
      <c r="A9561" t="s">
        <v>338</v>
      </c>
      <c r="B9561" t="s">
        <v>9387</v>
      </c>
      <c r="C9561" t="s">
        <v>9388</v>
      </c>
      <c r="E9561" t="s">
        <v>1417</v>
      </c>
      <c r="F9561" t="s">
        <v>208</v>
      </c>
      <c r="G9561">
        <v>29651</v>
      </c>
      <c r="H9561">
        <v>34.884755699999999</v>
      </c>
      <c r="I9561">
        <v>-82.215642000000003</v>
      </c>
      <c r="J9561" s="1" t="d">
        <v>2019-01-10</v>
      </c>
      <c r="K9561">
        <v>46459</v>
      </c>
      <c r="L9561" t="s">
        <v>30</v>
      </c>
      <c r="M9561" s="1" t="d">
        <v>2012-02-15</v>
      </c>
      <c r="N9561">
        <v>2</v>
      </c>
      <c r="O9561">
        <v>15</v>
      </c>
      <c r="P9561">
        <v>2012</v>
      </c>
      <c r="R9561" t="s">
        <v>26</v>
      </c>
      <c r="S9561" t="s">
        <v>27</v>
      </c>
    </row>
    <row r="9562" spans="1:19" x14ac:dyDescent="0.25">
      <c r="A9562" t="s">
        <v>338</v>
      </c>
      <c r="B9562" t="s">
        <v>9389</v>
      </c>
      <c r="C9562" t="s">
        <v>9390</v>
      </c>
      <c r="E9562" t="s">
        <v>4083</v>
      </c>
      <c r="F9562" t="s">
        <v>208</v>
      </c>
      <c r="G9562">
        <v>29150</v>
      </c>
      <c r="H9562">
        <v>33.962204</v>
      </c>
      <c r="I9562">
        <v>-80.402857999999995</v>
      </c>
      <c r="J9562" s="1" t="d">
        <v>2019-02-06</v>
      </c>
      <c r="K9562">
        <v>46460</v>
      </c>
      <c r="L9562" t="s">
        <v>103</v>
      </c>
      <c r="M9562" s="1" t="d">
        <v>2012-04-15</v>
      </c>
      <c r="N9562">
        <v>4</v>
      </c>
      <c r="O9562">
        <v>15</v>
      </c>
      <c r="P9562">
        <v>2012</v>
      </c>
      <c r="R9562" t="s">
        <v>26</v>
      </c>
      <c r="S9562" t="s">
        <v>27</v>
      </c>
    </row>
    <row r="9563" spans="1:19" x14ac:dyDescent="0.25">
      <c r="A9563" t="s">
        <v>338</v>
      </c>
      <c r="B9563" t="s">
        <v>9389</v>
      </c>
      <c r="C9563" t="s">
        <v>9390</v>
      </c>
      <c r="E9563" t="s">
        <v>4083</v>
      </c>
      <c r="F9563" t="s">
        <v>208</v>
      </c>
      <c r="G9563">
        <v>29150</v>
      </c>
      <c r="H9563">
        <v>33.962204</v>
      </c>
      <c r="I9563">
        <v>-80.402857999999995</v>
      </c>
      <c r="J9563" s="1" t="d">
        <v>2019-02-06</v>
      </c>
      <c r="K9563">
        <v>46461</v>
      </c>
      <c r="L9563" t="s">
        <v>103</v>
      </c>
      <c r="M9563" s="1" t="d">
        <v>2012-04-15</v>
      </c>
      <c r="N9563">
        <v>4</v>
      </c>
      <c r="O9563">
        <v>15</v>
      </c>
      <c r="P9563">
        <v>2012</v>
      </c>
      <c r="R9563" t="s">
        <v>26</v>
      </c>
      <c r="S9563" t="s">
        <v>27</v>
      </c>
    </row>
    <row r="9564" spans="1:19" x14ac:dyDescent="0.25">
      <c r="A9564" t="s">
        <v>338</v>
      </c>
      <c r="B9564" t="s">
        <v>9391</v>
      </c>
      <c r="C9564" t="s">
        <v>9392</v>
      </c>
      <c r="E9564" t="s">
        <v>337</v>
      </c>
      <c r="F9564" t="s">
        <v>319</v>
      </c>
      <c r="G9564">
        <v>57701</v>
      </c>
      <c r="H9564">
        <v>44.076490999999997</v>
      </c>
      <c r="I9564">
        <v>-103.189869</v>
      </c>
      <c r="J9564" s="1" t="d">
        <v>2018-11-08</v>
      </c>
      <c r="K9564">
        <v>46462</v>
      </c>
      <c r="L9564" t="s">
        <v>30</v>
      </c>
      <c r="M9564" s="1" t="d">
        <v>2012-04-15</v>
      </c>
      <c r="N9564">
        <v>4</v>
      </c>
      <c r="O9564">
        <v>15</v>
      </c>
      <c r="P9564">
        <v>2012</v>
      </c>
      <c r="R9564" t="s">
        <v>26</v>
      </c>
      <c r="S9564" t="s">
        <v>31</v>
      </c>
    </row>
    <row r="9565" spans="1:19" x14ac:dyDescent="0.25">
      <c r="A9565" t="s">
        <v>338</v>
      </c>
      <c r="B9565" t="s">
        <v>9395</v>
      </c>
      <c r="C9565" t="s">
        <v>9396</v>
      </c>
      <c r="E9565" t="s">
        <v>178</v>
      </c>
      <c r="F9565" t="s">
        <v>170</v>
      </c>
      <c r="G9565">
        <v>94118</v>
      </c>
      <c r="H9565">
        <v>37.768765999999999</v>
      </c>
      <c r="I9565">
        <v>-122.468341</v>
      </c>
      <c r="J9565" s="1" t="d">
        <v>2018-05-03</v>
      </c>
      <c r="K9565">
        <v>46473</v>
      </c>
      <c r="L9565" t="s">
        <v>30</v>
      </c>
      <c r="M9565" s="1" t="d">
        <v>2012-04-10</v>
      </c>
      <c r="N9565">
        <v>4</v>
      </c>
      <c r="O9565">
        <v>10</v>
      </c>
      <c r="P9565">
        <v>2012</v>
      </c>
      <c r="R9565" t="s">
        <v>26</v>
      </c>
      <c r="S9565" t="s">
        <v>31</v>
      </c>
    </row>
    <row r="9566" spans="1:19" x14ac:dyDescent="0.25">
      <c r="A9566" t="s">
        <v>338</v>
      </c>
      <c r="B9566" t="s">
        <v>9399</v>
      </c>
      <c r="C9566" t="s">
        <v>9400</v>
      </c>
      <c r="E9566" t="s">
        <v>9401</v>
      </c>
      <c r="F9566" t="s">
        <v>29</v>
      </c>
      <c r="G9566">
        <v>31419</v>
      </c>
      <c r="H9566">
        <v>31.986771999999998</v>
      </c>
      <c r="I9566">
        <v>-81.132540000000006</v>
      </c>
      <c r="J9566" s="1" t="d">
        <v>2018-06-05</v>
      </c>
      <c r="K9566">
        <v>46483</v>
      </c>
      <c r="L9566" t="s">
        <v>30</v>
      </c>
      <c r="M9566" s="1" t="d">
        <v>2012-01-31</v>
      </c>
      <c r="N9566">
        <v>1</v>
      </c>
      <c r="O9566">
        <v>31</v>
      </c>
      <c r="P9566">
        <v>2012</v>
      </c>
      <c r="R9566" t="s">
        <v>26</v>
      </c>
      <c r="S9566" t="s">
        <v>31</v>
      </c>
    </row>
    <row r="9567" spans="1:19" x14ac:dyDescent="0.25">
      <c r="A9567" t="s">
        <v>338</v>
      </c>
      <c r="B9567" t="s">
        <v>9399</v>
      </c>
      <c r="C9567" t="s">
        <v>9400</v>
      </c>
      <c r="E9567" t="s">
        <v>9401</v>
      </c>
      <c r="F9567" t="s">
        <v>29</v>
      </c>
      <c r="G9567">
        <v>31419</v>
      </c>
      <c r="H9567">
        <v>31.986771999999998</v>
      </c>
      <c r="I9567">
        <v>-81.132540000000006</v>
      </c>
      <c r="J9567" s="1" t="d">
        <v>2018-06-05</v>
      </c>
      <c r="K9567">
        <v>46484</v>
      </c>
      <c r="L9567" t="s">
        <v>30</v>
      </c>
      <c r="M9567" s="1" t="d">
        <v>2012-01-31</v>
      </c>
      <c r="N9567">
        <v>1</v>
      </c>
      <c r="O9567">
        <v>31</v>
      </c>
      <c r="P9567">
        <v>2012</v>
      </c>
      <c r="R9567" t="s">
        <v>26</v>
      </c>
      <c r="S9567" t="s">
        <v>27</v>
      </c>
    </row>
    <row r="9568" spans="1:19" x14ac:dyDescent="0.25">
      <c r="A9568" t="s">
        <v>338</v>
      </c>
      <c r="B9568" t="s">
        <v>9402</v>
      </c>
      <c r="C9568" t="s">
        <v>9403</v>
      </c>
      <c r="D9568" t="s">
        <v>9404</v>
      </c>
      <c r="E9568" t="s">
        <v>9401</v>
      </c>
      <c r="F9568" t="s">
        <v>29</v>
      </c>
      <c r="G9568">
        <v>31404</v>
      </c>
      <c r="H9568">
        <v>32.080962</v>
      </c>
      <c r="I9568">
        <v>-81.092460000000003</v>
      </c>
      <c r="J9568" s="1" t="d">
        <v>2018-10-04</v>
      </c>
      <c r="K9568">
        <v>46485</v>
      </c>
      <c r="L9568" t="s">
        <v>30</v>
      </c>
      <c r="M9568" s="1" t="d">
        <v>2012-04-15</v>
      </c>
      <c r="N9568">
        <v>4</v>
      </c>
      <c r="O9568">
        <v>15</v>
      </c>
      <c r="P9568">
        <v>2012</v>
      </c>
      <c r="R9568" t="s">
        <v>26</v>
      </c>
      <c r="S9568" t="s">
        <v>31</v>
      </c>
    </row>
    <row r="9569" spans="1:19" x14ac:dyDescent="0.25">
      <c r="A9569" t="s">
        <v>338</v>
      </c>
      <c r="B9569" t="s">
        <v>9405</v>
      </c>
      <c r="C9569" t="s">
        <v>9406</v>
      </c>
      <c r="E9569" t="s">
        <v>8332</v>
      </c>
      <c r="F9569" t="s">
        <v>29</v>
      </c>
      <c r="G9569">
        <v>30458</v>
      </c>
      <c r="H9569">
        <v>32.423701999999999</v>
      </c>
      <c r="I9569">
        <v>-81.791801000000007</v>
      </c>
      <c r="J9569" s="1" t="d">
        <v>2018-06-05</v>
      </c>
      <c r="K9569">
        <v>46486</v>
      </c>
      <c r="L9569" t="s">
        <v>30</v>
      </c>
      <c r="M9569" s="1" t="d">
        <v>2012-01-31</v>
      </c>
      <c r="N9569">
        <v>1</v>
      </c>
      <c r="O9569">
        <v>31</v>
      </c>
      <c r="P9569">
        <v>2012</v>
      </c>
      <c r="R9569" t="s">
        <v>26</v>
      </c>
      <c r="S9569" t="s">
        <v>31</v>
      </c>
    </row>
    <row r="9570" spans="1:19" x14ac:dyDescent="0.25">
      <c r="A9570" t="s">
        <v>338</v>
      </c>
      <c r="B9570" t="s">
        <v>9405</v>
      </c>
      <c r="C9570" t="s">
        <v>9406</v>
      </c>
      <c r="E9570" t="s">
        <v>8332</v>
      </c>
      <c r="F9570" t="s">
        <v>29</v>
      </c>
      <c r="G9570">
        <v>30458</v>
      </c>
      <c r="H9570">
        <v>32.423701999999999</v>
      </c>
      <c r="I9570">
        <v>-81.791801000000007</v>
      </c>
      <c r="J9570" s="1" t="d">
        <v>2018-06-05</v>
      </c>
      <c r="K9570">
        <v>46487</v>
      </c>
      <c r="L9570" t="s">
        <v>30</v>
      </c>
      <c r="M9570" s="1" t="d">
        <v>2012-01-31</v>
      </c>
      <c r="N9570">
        <v>1</v>
      </c>
      <c r="O9570">
        <v>31</v>
      </c>
      <c r="P9570">
        <v>2012</v>
      </c>
      <c r="R9570" t="s">
        <v>26</v>
      </c>
      <c r="S9570" t="s">
        <v>27</v>
      </c>
    </row>
    <row r="9571" spans="1:19" x14ac:dyDescent="0.25">
      <c r="A9571" t="s">
        <v>338</v>
      </c>
      <c r="B9571" t="s">
        <v>9407</v>
      </c>
      <c r="C9571" t="s">
        <v>9408</v>
      </c>
      <c r="E9571" t="s">
        <v>9409</v>
      </c>
      <c r="F9571" t="s">
        <v>29</v>
      </c>
      <c r="G9571">
        <v>31792</v>
      </c>
      <c r="H9571">
        <v>30.857665999999998</v>
      </c>
      <c r="I9571">
        <v>-83.950486999999995</v>
      </c>
      <c r="J9571" s="1" t="d">
        <v>2018-06-05</v>
      </c>
      <c r="K9571">
        <v>46488</v>
      </c>
      <c r="L9571" t="s">
        <v>30</v>
      </c>
      <c r="M9571" s="1" t="d">
        <v>2012-01-31</v>
      </c>
      <c r="N9571">
        <v>1</v>
      </c>
      <c r="O9571">
        <v>31</v>
      </c>
      <c r="P9571">
        <v>2012</v>
      </c>
      <c r="R9571" t="s">
        <v>26</v>
      </c>
      <c r="S9571" t="s">
        <v>31</v>
      </c>
    </row>
    <row r="9572" spans="1:19" x14ac:dyDescent="0.25">
      <c r="A9572" t="s">
        <v>338</v>
      </c>
      <c r="B9572" t="s">
        <v>9407</v>
      </c>
      <c r="C9572" t="s">
        <v>9408</v>
      </c>
      <c r="E9572" t="s">
        <v>9409</v>
      </c>
      <c r="F9572" t="s">
        <v>29</v>
      </c>
      <c r="G9572">
        <v>31792</v>
      </c>
      <c r="H9572">
        <v>30.857665999999998</v>
      </c>
      <c r="I9572">
        <v>-83.950486999999995</v>
      </c>
      <c r="J9572" s="1" t="d">
        <v>2018-06-05</v>
      </c>
      <c r="K9572">
        <v>46489</v>
      </c>
      <c r="L9572" t="s">
        <v>30</v>
      </c>
      <c r="M9572" s="1" t="d">
        <v>2012-01-31</v>
      </c>
      <c r="N9572">
        <v>1</v>
      </c>
      <c r="O9572">
        <v>31</v>
      </c>
      <c r="P9572">
        <v>2012</v>
      </c>
      <c r="R9572" t="s">
        <v>26</v>
      </c>
      <c r="S9572" t="s">
        <v>27</v>
      </c>
    </row>
    <row r="9573" spans="1:19" x14ac:dyDescent="0.25">
      <c r="A9573" t="s">
        <v>338</v>
      </c>
      <c r="B9573" t="s">
        <v>9410</v>
      </c>
      <c r="C9573" t="s">
        <v>9411</v>
      </c>
      <c r="E9573" t="s">
        <v>9412</v>
      </c>
      <c r="F9573" t="s">
        <v>29</v>
      </c>
      <c r="G9573">
        <v>31794</v>
      </c>
      <c r="H9573">
        <v>31.441223000000001</v>
      </c>
      <c r="I9573">
        <v>-83.524911000000003</v>
      </c>
      <c r="J9573" s="1" t="d">
        <v>2018-06-05</v>
      </c>
      <c r="K9573">
        <v>46490</v>
      </c>
      <c r="L9573" t="s">
        <v>30</v>
      </c>
      <c r="M9573" s="1" t="d">
        <v>2012-01-31</v>
      </c>
      <c r="N9573">
        <v>1</v>
      </c>
      <c r="O9573">
        <v>31</v>
      </c>
      <c r="P9573">
        <v>2012</v>
      </c>
      <c r="R9573" t="s">
        <v>26</v>
      </c>
      <c r="S9573" t="s">
        <v>31</v>
      </c>
    </row>
    <row r="9574" spans="1:19" x14ac:dyDescent="0.25">
      <c r="A9574" t="s">
        <v>338</v>
      </c>
      <c r="B9574" t="s">
        <v>9410</v>
      </c>
      <c r="C9574" t="s">
        <v>9411</v>
      </c>
      <c r="E9574" t="s">
        <v>9412</v>
      </c>
      <c r="F9574" t="s">
        <v>29</v>
      </c>
      <c r="G9574">
        <v>31794</v>
      </c>
      <c r="H9574">
        <v>31.441223000000001</v>
      </c>
      <c r="I9574">
        <v>-83.524911000000003</v>
      </c>
      <c r="J9574" s="1" t="d">
        <v>2018-06-05</v>
      </c>
      <c r="K9574">
        <v>46491</v>
      </c>
      <c r="L9574" t="s">
        <v>30</v>
      </c>
      <c r="M9574" s="1" t="d">
        <v>2012-01-31</v>
      </c>
      <c r="N9574">
        <v>1</v>
      </c>
      <c r="O9574">
        <v>31</v>
      </c>
      <c r="P9574">
        <v>2012</v>
      </c>
      <c r="R9574" t="s">
        <v>26</v>
      </c>
      <c r="S9574" t="s">
        <v>27</v>
      </c>
    </row>
    <row r="9575" spans="1:19" x14ac:dyDescent="0.25">
      <c r="A9575" t="s">
        <v>338</v>
      </c>
      <c r="B9575" t="s">
        <v>9413</v>
      </c>
      <c r="C9575" t="s">
        <v>9414</v>
      </c>
      <c r="E9575" t="s">
        <v>1841</v>
      </c>
      <c r="F9575" t="s">
        <v>29</v>
      </c>
      <c r="G9575">
        <v>31602</v>
      </c>
      <c r="H9575">
        <v>30.883336</v>
      </c>
      <c r="I9575">
        <v>-83.269586000000004</v>
      </c>
      <c r="J9575" s="1" t="d">
        <v>2018-06-05</v>
      </c>
      <c r="K9575">
        <v>46492</v>
      </c>
      <c r="L9575" t="s">
        <v>30</v>
      </c>
      <c r="M9575" s="1" t="d">
        <v>2012-01-31</v>
      </c>
      <c r="N9575">
        <v>1</v>
      </c>
      <c r="O9575">
        <v>31</v>
      </c>
      <c r="P9575">
        <v>2012</v>
      </c>
      <c r="R9575" t="s">
        <v>26</v>
      </c>
      <c r="S9575" t="s">
        <v>31</v>
      </c>
    </row>
    <row r="9576" spans="1:19" x14ac:dyDescent="0.25">
      <c r="A9576" t="s">
        <v>338</v>
      </c>
      <c r="B9576" t="s">
        <v>9413</v>
      </c>
      <c r="C9576" t="s">
        <v>9414</v>
      </c>
      <c r="E9576" t="s">
        <v>1841</v>
      </c>
      <c r="F9576" t="s">
        <v>29</v>
      </c>
      <c r="G9576">
        <v>31602</v>
      </c>
      <c r="H9576">
        <v>30.883336</v>
      </c>
      <c r="I9576">
        <v>-83.269586000000004</v>
      </c>
      <c r="J9576" s="1" t="d">
        <v>2018-06-05</v>
      </c>
      <c r="K9576">
        <v>46493</v>
      </c>
      <c r="L9576" t="s">
        <v>30</v>
      </c>
      <c r="M9576" s="1" t="d">
        <v>2012-01-31</v>
      </c>
      <c r="N9576">
        <v>1</v>
      </c>
      <c r="O9576">
        <v>31</v>
      </c>
      <c r="P9576">
        <v>2012</v>
      </c>
      <c r="R9576" t="s">
        <v>26</v>
      </c>
      <c r="S9576" t="s">
        <v>27</v>
      </c>
    </row>
    <row r="9577" spans="1:19" x14ac:dyDescent="0.25">
      <c r="A9577" t="s">
        <v>338</v>
      </c>
      <c r="B9577" t="s">
        <v>9415</v>
      </c>
      <c r="C9577" t="s">
        <v>9416</v>
      </c>
      <c r="E9577" t="s">
        <v>9417</v>
      </c>
      <c r="F9577" t="s">
        <v>29</v>
      </c>
      <c r="G9577">
        <v>30474</v>
      </c>
      <c r="H9577">
        <v>32.210563999999998</v>
      </c>
      <c r="I9577">
        <v>-82.391606999999993</v>
      </c>
      <c r="J9577" s="1" t="d">
        <v>2018-06-05</v>
      </c>
      <c r="K9577">
        <v>46495</v>
      </c>
      <c r="L9577" t="s">
        <v>30</v>
      </c>
      <c r="M9577" s="1" t="d">
        <v>2012-01-31</v>
      </c>
      <c r="N9577">
        <v>1</v>
      </c>
      <c r="O9577">
        <v>31</v>
      </c>
      <c r="P9577">
        <v>2012</v>
      </c>
      <c r="R9577" t="s">
        <v>26</v>
      </c>
      <c r="S9577" t="s">
        <v>27</v>
      </c>
    </row>
    <row r="9578" spans="1:19" x14ac:dyDescent="0.25">
      <c r="A9578" t="s">
        <v>338</v>
      </c>
      <c r="B9578" t="s">
        <v>9418</v>
      </c>
      <c r="C9578" t="s">
        <v>9419</v>
      </c>
      <c r="E9578" t="s">
        <v>9420</v>
      </c>
      <c r="F9578" t="s">
        <v>29</v>
      </c>
      <c r="G9578">
        <v>31501</v>
      </c>
      <c r="H9578">
        <v>31.208286000000001</v>
      </c>
      <c r="I9578">
        <v>-82.339727999999994</v>
      </c>
      <c r="J9578" s="1" t="d">
        <v>2018-06-05</v>
      </c>
      <c r="K9578">
        <v>46496</v>
      </c>
      <c r="L9578" t="s">
        <v>30</v>
      </c>
      <c r="M9578" s="1" t="d">
        <v>2012-01-31</v>
      </c>
      <c r="N9578">
        <v>1</v>
      </c>
      <c r="O9578">
        <v>31</v>
      </c>
      <c r="P9578">
        <v>2012</v>
      </c>
      <c r="R9578" t="s">
        <v>26</v>
      </c>
      <c r="S9578" t="s">
        <v>31</v>
      </c>
    </row>
    <row r="9579" spans="1:19" x14ac:dyDescent="0.25">
      <c r="A9579" t="s">
        <v>338</v>
      </c>
      <c r="B9579" t="s">
        <v>9418</v>
      </c>
      <c r="C9579" t="s">
        <v>9419</v>
      </c>
      <c r="E9579" t="s">
        <v>9420</v>
      </c>
      <c r="F9579" t="s">
        <v>29</v>
      </c>
      <c r="G9579">
        <v>31501</v>
      </c>
      <c r="H9579">
        <v>31.208286000000001</v>
      </c>
      <c r="I9579">
        <v>-82.339727999999994</v>
      </c>
      <c r="J9579" s="1" t="d">
        <v>2018-06-05</v>
      </c>
      <c r="K9579">
        <v>46497</v>
      </c>
      <c r="L9579" t="s">
        <v>30</v>
      </c>
      <c r="M9579" s="1" t="d">
        <v>2012-01-31</v>
      </c>
      <c r="N9579">
        <v>1</v>
      </c>
      <c r="O9579">
        <v>31</v>
      </c>
      <c r="P9579">
        <v>2012</v>
      </c>
      <c r="R9579" t="s">
        <v>26</v>
      </c>
      <c r="S9579" t="s">
        <v>27</v>
      </c>
    </row>
    <row r="9580" spans="1:19" x14ac:dyDescent="0.25">
      <c r="A9580" t="s">
        <v>338</v>
      </c>
      <c r="B9580" t="s">
        <v>9421</v>
      </c>
      <c r="C9580" t="s">
        <v>9422</v>
      </c>
      <c r="E9580" t="s">
        <v>2638</v>
      </c>
      <c r="F9580" t="s">
        <v>707</v>
      </c>
      <c r="G9580">
        <v>96819</v>
      </c>
      <c r="H9580">
        <v>21.336212</v>
      </c>
      <c r="I9580">
        <v>-157.91344699999999</v>
      </c>
      <c r="J9580" s="1" t="d">
        <v>2018-05-03</v>
      </c>
      <c r="K9580">
        <v>46498</v>
      </c>
      <c r="L9580" t="s">
        <v>30</v>
      </c>
      <c r="M9580" s="1" t="d">
        <v>2012-06-30</v>
      </c>
      <c r="N9580">
        <v>6</v>
      </c>
      <c r="O9580">
        <v>30</v>
      </c>
      <c r="P9580">
        <v>2012</v>
      </c>
      <c r="R9580" t="s">
        <v>26</v>
      </c>
      <c r="S9580" t="s">
        <v>31</v>
      </c>
    </row>
    <row r="9581" spans="1:19" x14ac:dyDescent="0.25">
      <c r="A9581" t="s">
        <v>338</v>
      </c>
      <c r="B9581" t="s">
        <v>9423</v>
      </c>
      <c r="C9581" t="s">
        <v>9424</v>
      </c>
      <c r="D9581" t="s">
        <v>9425</v>
      </c>
      <c r="E9581" t="s">
        <v>2638</v>
      </c>
      <c r="F9581" t="s">
        <v>707</v>
      </c>
      <c r="G9581">
        <v>96815</v>
      </c>
      <c r="H9581">
        <v>21.277177999999999</v>
      </c>
      <c r="I9581">
        <v>-157.824703</v>
      </c>
      <c r="J9581" s="1" t="d">
        <v>2018-03-08</v>
      </c>
      <c r="K9581">
        <v>46500</v>
      </c>
      <c r="L9581" t="s">
        <v>30</v>
      </c>
      <c r="M9581" s="1" t="d">
        <v>2012-01-31</v>
      </c>
      <c r="N9581">
        <v>1</v>
      </c>
      <c r="O9581">
        <v>31</v>
      </c>
      <c r="P9581">
        <v>2012</v>
      </c>
      <c r="R9581" t="s">
        <v>26</v>
      </c>
      <c r="S9581" t="s">
        <v>27</v>
      </c>
    </row>
    <row r="9582" spans="1:19" x14ac:dyDescent="0.25">
      <c r="A9582" t="s">
        <v>338</v>
      </c>
      <c r="B9582" t="s">
        <v>9426</v>
      </c>
      <c r="C9582" t="s">
        <v>9427</v>
      </c>
      <c r="E9582" t="s">
        <v>2638</v>
      </c>
      <c r="F9582" t="s">
        <v>707</v>
      </c>
      <c r="G9582">
        <v>96815</v>
      </c>
      <c r="H9582">
        <v>21.275234000000001</v>
      </c>
      <c r="I9582">
        <v>-157.82184899999999</v>
      </c>
      <c r="J9582" s="1" t="d">
        <v>2018-05-03</v>
      </c>
      <c r="K9582">
        <v>46503</v>
      </c>
      <c r="L9582" t="s">
        <v>30</v>
      </c>
      <c r="M9582" s="1" t="d">
        <v>2012-12-15</v>
      </c>
      <c r="N9582">
        <v>12</v>
      </c>
      <c r="O9582">
        <v>15</v>
      </c>
      <c r="P9582">
        <v>2012</v>
      </c>
      <c r="R9582" t="s">
        <v>26</v>
      </c>
      <c r="S9582" t="s">
        <v>31</v>
      </c>
    </row>
    <row r="9583" spans="1:19" x14ac:dyDescent="0.25">
      <c r="A9583" t="s">
        <v>338</v>
      </c>
      <c r="B9583" t="s">
        <v>9428</v>
      </c>
      <c r="C9583" t="s">
        <v>9429</v>
      </c>
      <c r="E9583" t="s">
        <v>9430</v>
      </c>
      <c r="F9583" t="s">
        <v>170</v>
      </c>
      <c r="G9583">
        <v>90755</v>
      </c>
      <c r="H9583">
        <v>33.811141999999997</v>
      </c>
      <c r="I9583">
        <v>-118.169512</v>
      </c>
      <c r="J9583" s="1" t="d">
        <v>2018-05-03</v>
      </c>
      <c r="K9583">
        <v>46510</v>
      </c>
      <c r="L9583" t="s">
        <v>30</v>
      </c>
      <c r="M9583" s="1" t="d">
        <v>2012-01-31</v>
      </c>
      <c r="N9583">
        <v>1</v>
      </c>
      <c r="O9583">
        <v>31</v>
      </c>
      <c r="P9583">
        <v>2012</v>
      </c>
      <c r="R9583" t="s">
        <v>26</v>
      </c>
      <c r="S9583" t="s">
        <v>31</v>
      </c>
    </row>
    <row r="9584" spans="1:19" x14ac:dyDescent="0.25">
      <c r="A9584" t="s">
        <v>338</v>
      </c>
      <c r="B9584" t="s">
        <v>9428</v>
      </c>
      <c r="C9584" t="s">
        <v>9429</v>
      </c>
      <c r="E9584" t="s">
        <v>9430</v>
      </c>
      <c r="F9584" t="s">
        <v>170</v>
      </c>
      <c r="G9584">
        <v>90755</v>
      </c>
      <c r="H9584">
        <v>33.811141999999997</v>
      </c>
      <c r="I9584">
        <v>-118.169512</v>
      </c>
      <c r="J9584" s="1" t="d">
        <v>2018-05-03</v>
      </c>
      <c r="K9584">
        <v>46511</v>
      </c>
      <c r="L9584" t="s">
        <v>30</v>
      </c>
      <c r="M9584" s="1" t="d">
        <v>2012-01-31</v>
      </c>
      <c r="N9584">
        <v>1</v>
      </c>
      <c r="O9584">
        <v>31</v>
      </c>
      <c r="P9584">
        <v>2012</v>
      </c>
      <c r="R9584" t="s">
        <v>26</v>
      </c>
      <c r="S9584" t="s">
        <v>27</v>
      </c>
    </row>
    <row r="9585" spans="1:19" x14ac:dyDescent="0.25">
      <c r="A9585" t="s">
        <v>338</v>
      </c>
      <c r="B9585" t="s">
        <v>8178</v>
      </c>
      <c r="C9585" t="s">
        <v>9433</v>
      </c>
      <c r="E9585" t="s">
        <v>1479</v>
      </c>
      <c r="F9585" t="s">
        <v>129</v>
      </c>
      <c r="G9585">
        <v>80012</v>
      </c>
      <c r="H9585">
        <v>39.702236999999997</v>
      </c>
      <c r="I9585">
        <v>-104.865509</v>
      </c>
      <c r="J9585" s="1" t="d">
        <v>2018-06-05</v>
      </c>
      <c r="K9585">
        <v>46520</v>
      </c>
      <c r="L9585" t="s">
        <v>30</v>
      </c>
      <c r="M9585" s="1" t="d">
        <v>2012-01-31</v>
      </c>
      <c r="N9585">
        <v>1</v>
      </c>
      <c r="O9585">
        <v>31</v>
      </c>
      <c r="P9585">
        <v>2012</v>
      </c>
      <c r="R9585" t="s">
        <v>26</v>
      </c>
      <c r="S9585" t="s">
        <v>31</v>
      </c>
    </row>
    <row r="9586" spans="1:19" x14ac:dyDescent="0.25">
      <c r="A9586" t="s">
        <v>338</v>
      </c>
      <c r="B9586" t="s">
        <v>8178</v>
      </c>
      <c r="C9586" t="s">
        <v>9433</v>
      </c>
      <c r="E9586" t="s">
        <v>1479</v>
      </c>
      <c r="F9586" t="s">
        <v>129</v>
      </c>
      <c r="G9586">
        <v>80012</v>
      </c>
      <c r="H9586">
        <v>39.702236999999997</v>
      </c>
      <c r="I9586">
        <v>-104.865509</v>
      </c>
      <c r="J9586" s="1" t="d">
        <v>2018-06-05</v>
      </c>
      <c r="K9586">
        <v>46521</v>
      </c>
      <c r="L9586" t="s">
        <v>30</v>
      </c>
      <c r="M9586" s="1" t="d">
        <v>2012-01-31</v>
      </c>
      <c r="N9586">
        <v>1</v>
      </c>
      <c r="O9586">
        <v>31</v>
      </c>
      <c r="P9586">
        <v>2012</v>
      </c>
      <c r="R9586" t="s">
        <v>26</v>
      </c>
      <c r="S9586" t="s">
        <v>27</v>
      </c>
    </row>
    <row r="9587" spans="1:19" x14ac:dyDescent="0.25">
      <c r="A9587" t="s">
        <v>338</v>
      </c>
      <c r="B9587" t="s">
        <v>9434</v>
      </c>
      <c r="C9587" t="s">
        <v>9435</v>
      </c>
      <c r="E9587" t="s">
        <v>131</v>
      </c>
      <c r="F9587" t="s">
        <v>129</v>
      </c>
      <c r="G9587">
        <v>80301</v>
      </c>
      <c r="H9587">
        <v>40.025036</v>
      </c>
      <c r="I9587">
        <v>-105.258449</v>
      </c>
      <c r="J9587" s="1" t="d">
        <v>2018-06-05</v>
      </c>
      <c r="K9587">
        <v>46522</v>
      </c>
      <c r="L9587" t="s">
        <v>30</v>
      </c>
      <c r="M9587" s="1" t="d">
        <v>2012-01-31</v>
      </c>
      <c r="N9587">
        <v>1</v>
      </c>
      <c r="O9587">
        <v>31</v>
      </c>
      <c r="P9587">
        <v>2012</v>
      </c>
      <c r="R9587" t="s">
        <v>26</v>
      </c>
      <c r="S9587" t="s">
        <v>31</v>
      </c>
    </row>
    <row r="9588" spans="1:19" x14ac:dyDescent="0.25">
      <c r="A9588" t="s">
        <v>338</v>
      </c>
      <c r="B9588" t="s">
        <v>9436</v>
      </c>
      <c r="C9588" t="s">
        <v>9437</v>
      </c>
      <c r="E9588" t="s">
        <v>9438</v>
      </c>
      <c r="F9588" t="s">
        <v>129</v>
      </c>
      <c r="G9588">
        <v>80112</v>
      </c>
      <c r="H9588">
        <v>39.594524999999997</v>
      </c>
      <c r="I9588">
        <v>-104.872435</v>
      </c>
      <c r="J9588" s="1" t="d">
        <v>2018-07-09</v>
      </c>
      <c r="K9588">
        <v>46524</v>
      </c>
      <c r="L9588" t="s">
        <v>30</v>
      </c>
      <c r="M9588" s="1" t="d">
        <v>2012-01-31</v>
      </c>
      <c r="N9588">
        <v>1</v>
      </c>
      <c r="O9588">
        <v>31</v>
      </c>
      <c r="P9588">
        <v>2012</v>
      </c>
      <c r="R9588" t="s">
        <v>26</v>
      </c>
      <c r="S9588" t="s">
        <v>31</v>
      </c>
    </row>
    <row r="9589" spans="1:19" x14ac:dyDescent="0.25">
      <c r="A9589" t="s">
        <v>338</v>
      </c>
      <c r="B9589" t="s">
        <v>9436</v>
      </c>
      <c r="C9589" t="s">
        <v>9437</v>
      </c>
      <c r="E9589" t="s">
        <v>9438</v>
      </c>
      <c r="F9589" t="s">
        <v>129</v>
      </c>
      <c r="G9589">
        <v>80112</v>
      </c>
      <c r="H9589">
        <v>39.594524999999997</v>
      </c>
      <c r="I9589">
        <v>-104.872435</v>
      </c>
      <c r="J9589" s="1" t="d">
        <v>2018-07-09</v>
      </c>
      <c r="K9589">
        <v>46525</v>
      </c>
      <c r="L9589" t="s">
        <v>30</v>
      </c>
      <c r="M9589" s="1" t="d">
        <v>2012-01-31</v>
      </c>
      <c r="N9589">
        <v>1</v>
      </c>
      <c r="O9589">
        <v>31</v>
      </c>
      <c r="P9589">
        <v>2012</v>
      </c>
      <c r="R9589" t="s">
        <v>26</v>
      </c>
      <c r="S9589" t="s">
        <v>27</v>
      </c>
    </row>
    <row r="9590" spans="1:19" x14ac:dyDescent="0.25">
      <c r="A9590" t="s">
        <v>338</v>
      </c>
      <c r="B9590" t="s">
        <v>9439</v>
      </c>
      <c r="C9590" t="s">
        <v>9440</v>
      </c>
      <c r="E9590" t="s">
        <v>1209</v>
      </c>
      <c r="F9590" t="s">
        <v>129</v>
      </c>
      <c r="G9590">
        <v>80916</v>
      </c>
      <c r="H9590">
        <v>38.812593999999997</v>
      </c>
      <c r="I9590">
        <v>-104.75636799999999</v>
      </c>
      <c r="J9590" s="1" t="d">
        <v>2018-06-05</v>
      </c>
      <c r="K9590">
        <v>46526</v>
      </c>
      <c r="L9590" t="s">
        <v>30</v>
      </c>
      <c r="M9590" s="1" t="d">
        <v>2012-01-31</v>
      </c>
      <c r="N9590">
        <v>1</v>
      </c>
      <c r="O9590">
        <v>31</v>
      </c>
      <c r="P9590">
        <v>2012</v>
      </c>
      <c r="R9590" t="s">
        <v>26</v>
      </c>
      <c r="S9590" t="s">
        <v>31</v>
      </c>
    </row>
    <row r="9591" spans="1:19" x14ac:dyDescent="0.25">
      <c r="A9591" t="s">
        <v>338</v>
      </c>
      <c r="B9591" t="s">
        <v>9439</v>
      </c>
      <c r="C9591" t="s">
        <v>9440</v>
      </c>
      <c r="E9591" t="s">
        <v>1209</v>
      </c>
      <c r="F9591" t="s">
        <v>129</v>
      </c>
      <c r="G9591">
        <v>80916</v>
      </c>
      <c r="H9591">
        <v>38.812593999999997</v>
      </c>
      <c r="I9591">
        <v>-104.75636799999999</v>
      </c>
      <c r="J9591" s="1" t="d">
        <v>2018-06-05</v>
      </c>
      <c r="K9591">
        <v>46527</v>
      </c>
      <c r="L9591" t="s">
        <v>30</v>
      </c>
      <c r="M9591" s="1" t="d">
        <v>2012-01-31</v>
      </c>
      <c r="N9591">
        <v>1</v>
      </c>
      <c r="O9591">
        <v>31</v>
      </c>
      <c r="P9591">
        <v>2012</v>
      </c>
      <c r="R9591" t="s">
        <v>26</v>
      </c>
      <c r="S9591" t="s">
        <v>27</v>
      </c>
    </row>
    <row r="9592" spans="1:19" x14ac:dyDescent="0.25">
      <c r="A9592" t="s">
        <v>338</v>
      </c>
      <c r="B9592" t="s">
        <v>9441</v>
      </c>
      <c r="C9592" t="s">
        <v>9442</v>
      </c>
      <c r="E9592" t="s">
        <v>1209</v>
      </c>
      <c r="F9592" t="s">
        <v>129</v>
      </c>
      <c r="G9592">
        <v>80918</v>
      </c>
      <c r="H9592">
        <v>38.931016999999997</v>
      </c>
      <c r="I9592">
        <v>-104.811421</v>
      </c>
      <c r="J9592" s="1" t="d">
        <v>2018-06-05</v>
      </c>
      <c r="K9592">
        <v>46528</v>
      </c>
      <c r="L9592" t="s">
        <v>30</v>
      </c>
      <c r="M9592" s="1" t="d">
        <v>2012-01-31</v>
      </c>
      <c r="N9592">
        <v>1</v>
      </c>
      <c r="O9592">
        <v>31</v>
      </c>
      <c r="P9592">
        <v>2012</v>
      </c>
      <c r="R9592" t="s">
        <v>26</v>
      </c>
      <c r="S9592" t="s">
        <v>31</v>
      </c>
    </row>
    <row r="9593" spans="1:19" x14ac:dyDescent="0.25">
      <c r="A9593" t="s">
        <v>338</v>
      </c>
      <c r="B9593" t="s">
        <v>9441</v>
      </c>
      <c r="C9593" t="s">
        <v>9442</v>
      </c>
      <c r="E9593" t="s">
        <v>1209</v>
      </c>
      <c r="F9593" t="s">
        <v>129</v>
      </c>
      <c r="G9593">
        <v>80918</v>
      </c>
      <c r="H9593">
        <v>38.931016999999997</v>
      </c>
      <c r="I9593">
        <v>-104.811421</v>
      </c>
      <c r="J9593" s="1" t="d">
        <v>2018-06-05</v>
      </c>
      <c r="K9593">
        <v>46529</v>
      </c>
      <c r="L9593" t="s">
        <v>30</v>
      </c>
      <c r="M9593" s="1" t="d">
        <v>2012-01-31</v>
      </c>
      <c r="N9593">
        <v>1</v>
      </c>
      <c r="O9593">
        <v>31</v>
      </c>
      <c r="P9593">
        <v>2012</v>
      </c>
      <c r="R9593" t="s">
        <v>26</v>
      </c>
      <c r="S9593" t="s">
        <v>27</v>
      </c>
    </row>
    <row r="9594" spans="1:19" x14ac:dyDescent="0.25">
      <c r="A9594" t="s">
        <v>338</v>
      </c>
      <c r="B9594" t="s">
        <v>9443</v>
      </c>
      <c r="C9594" t="s">
        <v>9444</v>
      </c>
      <c r="E9594" t="s">
        <v>9445</v>
      </c>
      <c r="F9594" t="s">
        <v>129</v>
      </c>
      <c r="G9594">
        <v>81303</v>
      </c>
      <c r="H9594">
        <v>37.269708000000001</v>
      </c>
      <c r="I9594">
        <v>-107.90772800000001</v>
      </c>
      <c r="J9594" s="1" t="d">
        <v>2018-06-05</v>
      </c>
      <c r="K9594">
        <v>46532</v>
      </c>
      <c r="L9594" t="s">
        <v>30</v>
      </c>
      <c r="M9594" s="1" t="d">
        <v>2012-01-31</v>
      </c>
      <c r="N9594">
        <v>1</v>
      </c>
      <c r="O9594">
        <v>31</v>
      </c>
      <c r="P9594">
        <v>2012</v>
      </c>
      <c r="R9594" t="s">
        <v>26</v>
      </c>
      <c r="S9594" t="s">
        <v>31</v>
      </c>
    </row>
    <row r="9595" spans="1:19" x14ac:dyDescent="0.25">
      <c r="A9595" t="s">
        <v>338</v>
      </c>
      <c r="B9595" t="s">
        <v>9443</v>
      </c>
      <c r="C9595" t="s">
        <v>9444</v>
      </c>
      <c r="E9595" t="s">
        <v>9445</v>
      </c>
      <c r="F9595" t="s">
        <v>129</v>
      </c>
      <c r="G9595">
        <v>81303</v>
      </c>
      <c r="H9595">
        <v>37.269708000000001</v>
      </c>
      <c r="I9595">
        <v>-107.90772800000001</v>
      </c>
      <c r="J9595" s="1" t="d">
        <v>2018-06-05</v>
      </c>
      <c r="K9595">
        <v>46533</v>
      </c>
      <c r="L9595" t="s">
        <v>30</v>
      </c>
      <c r="M9595" s="1" t="d">
        <v>2012-01-31</v>
      </c>
      <c r="N9595">
        <v>1</v>
      </c>
      <c r="O9595">
        <v>31</v>
      </c>
      <c r="P9595">
        <v>2012</v>
      </c>
      <c r="R9595" t="s">
        <v>26</v>
      </c>
      <c r="S9595" t="s">
        <v>27</v>
      </c>
    </row>
    <row r="9596" spans="1:19" x14ac:dyDescent="0.25">
      <c r="A9596" t="s">
        <v>338</v>
      </c>
      <c r="B9596" t="s">
        <v>9446</v>
      </c>
      <c r="C9596" t="s">
        <v>9447</v>
      </c>
      <c r="E9596" t="s">
        <v>2976</v>
      </c>
      <c r="F9596" t="s">
        <v>129</v>
      </c>
      <c r="G9596">
        <v>80634</v>
      </c>
      <c r="H9596">
        <v>40.39443</v>
      </c>
      <c r="I9596">
        <v>-104.736034</v>
      </c>
      <c r="J9596" s="1" t="d">
        <v>2019-04-08</v>
      </c>
      <c r="K9596">
        <v>46537</v>
      </c>
      <c r="L9596" t="s">
        <v>24</v>
      </c>
      <c r="M9596" s="1" t="d">
        <v>2012-01-31</v>
      </c>
      <c r="N9596">
        <v>1</v>
      </c>
      <c r="O9596">
        <v>31</v>
      </c>
      <c r="P9596">
        <v>2012</v>
      </c>
      <c r="R9596" t="s">
        <v>26</v>
      </c>
      <c r="S9596" t="s">
        <v>31</v>
      </c>
    </row>
    <row r="9597" spans="1:19" x14ac:dyDescent="0.25">
      <c r="A9597" t="s">
        <v>338</v>
      </c>
      <c r="B9597" t="s">
        <v>9448</v>
      </c>
      <c r="C9597" t="s">
        <v>9449</v>
      </c>
      <c r="E9597" t="s">
        <v>4032</v>
      </c>
      <c r="F9597" t="s">
        <v>129</v>
      </c>
      <c r="G9597">
        <v>80401</v>
      </c>
      <c r="H9597">
        <v>39.732605999999997</v>
      </c>
      <c r="I9597">
        <v>-105.16371100000001</v>
      </c>
      <c r="J9597" s="1" t="d">
        <v>2018-07-09</v>
      </c>
      <c r="K9597">
        <v>46538</v>
      </c>
      <c r="L9597" t="s">
        <v>30</v>
      </c>
      <c r="M9597" s="1" t="d">
        <v>2012-01-31</v>
      </c>
      <c r="N9597">
        <v>1</v>
      </c>
      <c r="O9597">
        <v>31</v>
      </c>
      <c r="P9597">
        <v>2012</v>
      </c>
      <c r="R9597" t="s">
        <v>26</v>
      </c>
      <c r="S9597" t="s">
        <v>31</v>
      </c>
    </row>
    <row r="9598" spans="1:19" x14ac:dyDescent="0.25">
      <c r="A9598" t="s">
        <v>338</v>
      </c>
      <c r="B9598" t="s">
        <v>9448</v>
      </c>
      <c r="C9598" t="s">
        <v>9449</v>
      </c>
      <c r="E9598" t="s">
        <v>4032</v>
      </c>
      <c r="F9598" t="s">
        <v>129</v>
      </c>
      <c r="G9598">
        <v>80401</v>
      </c>
      <c r="H9598">
        <v>39.732605999999997</v>
      </c>
      <c r="I9598">
        <v>-105.16371100000001</v>
      </c>
      <c r="J9598" s="1" t="d">
        <v>2018-07-09</v>
      </c>
      <c r="K9598">
        <v>46539</v>
      </c>
      <c r="L9598" t="s">
        <v>30</v>
      </c>
      <c r="M9598" s="1" t="d">
        <v>2012-01-31</v>
      </c>
      <c r="N9598">
        <v>1</v>
      </c>
      <c r="O9598">
        <v>31</v>
      </c>
      <c r="P9598">
        <v>2012</v>
      </c>
      <c r="R9598" t="s">
        <v>26</v>
      </c>
      <c r="S9598" t="s">
        <v>27</v>
      </c>
    </row>
    <row r="9599" spans="1:19" x14ac:dyDescent="0.25">
      <c r="A9599" t="s">
        <v>338</v>
      </c>
      <c r="B9599" t="s">
        <v>9450</v>
      </c>
      <c r="C9599" t="s">
        <v>9451</v>
      </c>
      <c r="E9599" t="s">
        <v>4032</v>
      </c>
      <c r="F9599" t="s">
        <v>129</v>
      </c>
      <c r="G9599">
        <v>80228</v>
      </c>
      <c r="H9599">
        <v>39.717113599999998</v>
      </c>
      <c r="I9599">
        <v>-105.1288004</v>
      </c>
      <c r="J9599" s="1" t="d">
        <v>2018-12-11</v>
      </c>
      <c r="K9599">
        <v>46540</v>
      </c>
      <c r="L9599" t="s">
        <v>30</v>
      </c>
      <c r="M9599" s="1" t="d">
        <v>2012-01-30</v>
      </c>
      <c r="N9599">
        <v>1</v>
      </c>
      <c r="O9599">
        <v>30</v>
      </c>
      <c r="P9599">
        <v>2012</v>
      </c>
      <c r="R9599" t="s">
        <v>26</v>
      </c>
      <c r="S9599" t="s">
        <v>27</v>
      </c>
    </row>
    <row r="9600" spans="1:19" x14ac:dyDescent="0.25">
      <c r="A9600" t="s">
        <v>338</v>
      </c>
      <c r="B9600" t="s">
        <v>9452</v>
      </c>
      <c r="C9600" t="s">
        <v>9453</v>
      </c>
      <c r="E9600" t="s">
        <v>9454</v>
      </c>
      <c r="F9600" t="s">
        <v>129</v>
      </c>
      <c r="G9600">
        <v>80123</v>
      </c>
      <c r="H9600">
        <v>39.626640999999999</v>
      </c>
      <c r="I9600">
        <v>-105.090506</v>
      </c>
      <c r="J9600" s="1" t="d">
        <v>2018-06-05</v>
      </c>
      <c r="K9600">
        <v>46541</v>
      </c>
      <c r="L9600" t="s">
        <v>30</v>
      </c>
      <c r="M9600" s="1" t="d">
        <v>2012-01-31</v>
      </c>
      <c r="N9600">
        <v>1</v>
      </c>
      <c r="O9600">
        <v>31</v>
      </c>
      <c r="P9600">
        <v>2012</v>
      </c>
      <c r="R9600" t="s">
        <v>26</v>
      </c>
      <c r="S9600" t="s">
        <v>31</v>
      </c>
    </row>
    <row r="9601" spans="1:19" x14ac:dyDescent="0.25">
      <c r="A9601" t="s">
        <v>338</v>
      </c>
      <c r="B9601" t="s">
        <v>9452</v>
      </c>
      <c r="C9601" t="s">
        <v>9453</v>
      </c>
      <c r="E9601" t="s">
        <v>9454</v>
      </c>
      <c r="F9601" t="s">
        <v>129</v>
      </c>
      <c r="G9601">
        <v>80123</v>
      </c>
      <c r="H9601">
        <v>39.626640999999999</v>
      </c>
      <c r="I9601">
        <v>-105.090506</v>
      </c>
      <c r="J9601" s="1" t="d">
        <v>2018-06-05</v>
      </c>
      <c r="K9601">
        <v>46542</v>
      </c>
      <c r="L9601" t="s">
        <v>30</v>
      </c>
      <c r="M9601" s="1" t="d">
        <v>2012-01-31</v>
      </c>
      <c r="N9601">
        <v>1</v>
      </c>
      <c r="O9601">
        <v>31</v>
      </c>
      <c r="P9601">
        <v>2012</v>
      </c>
      <c r="R9601" t="s">
        <v>26</v>
      </c>
      <c r="S9601" t="s">
        <v>27</v>
      </c>
    </row>
    <row r="9602" spans="1:19" x14ac:dyDescent="0.25">
      <c r="A9602" t="s">
        <v>338</v>
      </c>
      <c r="B9602" t="s">
        <v>8719</v>
      </c>
      <c r="C9602" t="s">
        <v>9455</v>
      </c>
      <c r="E9602" t="s">
        <v>3099</v>
      </c>
      <c r="F9602" t="s">
        <v>129</v>
      </c>
      <c r="G9602">
        <v>80501</v>
      </c>
      <c r="H9602">
        <v>40.151888</v>
      </c>
      <c r="I9602">
        <v>-105.108874</v>
      </c>
      <c r="J9602" s="1" t="d">
        <v>2018-06-05</v>
      </c>
      <c r="K9602">
        <v>46543</v>
      </c>
      <c r="L9602" t="s">
        <v>30</v>
      </c>
      <c r="M9602" s="1" t="d">
        <v>2012-01-31</v>
      </c>
      <c r="N9602">
        <v>1</v>
      </c>
      <c r="O9602">
        <v>31</v>
      </c>
      <c r="P9602">
        <v>2012</v>
      </c>
      <c r="R9602" t="s">
        <v>26</v>
      </c>
      <c r="S9602" t="s">
        <v>31</v>
      </c>
    </row>
    <row r="9603" spans="1:19" x14ac:dyDescent="0.25">
      <c r="A9603" t="s">
        <v>338</v>
      </c>
      <c r="B9603" t="s">
        <v>8719</v>
      </c>
      <c r="C9603" t="s">
        <v>9455</v>
      </c>
      <c r="E9603" t="s">
        <v>3099</v>
      </c>
      <c r="F9603" t="s">
        <v>129</v>
      </c>
      <c r="G9603">
        <v>80501</v>
      </c>
      <c r="H9603">
        <v>40.151888</v>
      </c>
      <c r="I9603">
        <v>-105.108874</v>
      </c>
      <c r="J9603" s="1" t="d">
        <v>2018-06-05</v>
      </c>
      <c r="K9603">
        <v>46544</v>
      </c>
      <c r="L9603" t="s">
        <v>30</v>
      </c>
      <c r="M9603" s="1" t="d">
        <v>2012-01-31</v>
      </c>
      <c r="N9603">
        <v>1</v>
      </c>
      <c r="O9603">
        <v>31</v>
      </c>
      <c r="P9603">
        <v>2012</v>
      </c>
      <c r="R9603" t="s">
        <v>26</v>
      </c>
      <c r="S9603" t="s">
        <v>27</v>
      </c>
    </row>
    <row r="9604" spans="1:19" x14ac:dyDescent="0.25">
      <c r="A9604" t="s">
        <v>338</v>
      </c>
      <c r="B9604" t="s">
        <v>9456</v>
      </c>
      <c r="C9604" t="s">
        <v>9457</v>
      </c>
      <c r="E9604" t="s">
        <v>921</v>
      </c>
      <c r="F9604" t="s">
        <v>129</v>
      </c>
      <c r="G9604">
        <v>81008</v>
      </c>
      <c r="H9604">
        <v>38.311039000000001</v>
      </c>
      <c r="I9604">
        <v>-104.64018799999999</v>
      </c>
      <c r="J9604" s="1" t="d">
        <v>2018-06-05</v>
      </c>
      <c r="K9604">
        <v>46545</v>
      </c>
      <c r="L9604" t="s">
        <v>30</v>
      </c>
      <c r="M9604" s="1" t="d">
        <v>2012-01-31</v>
      </c>
      <c r="N9604">
        <v>1</v>
      </c>
      <c r="O9604">
        <v>31</v>
      </c>
      <c r="P9604">
        <v>2012</v>
      </c>
      <c r="R9604" t="s">
        <v>26</v>
      </c>
      <c r="S9604" t="s">
        <v>31</v>
      </c>
    </row>
    <row r="9605" spans="1:19" x14ac:dyDescent="0.25">
      <c r="A9605" t="s">
        <v>338</v>
      </c>
      <c r="B9605" t="s">
        <v>9456</v>
      </c>
      <c r="C9605" t="s">
        <v>9457</v>
      </c>
      <c r="E9605" t="s">
        <v>921</v>
      </c>
      <c r="F9605" t="s">
        <v>129</v>
      </c>
      <c r="G9605">
        <v>81008</v>
      </c>
      <c r="H9605">
        <v>38.311039000000001</v>
      </c>
      <c r="I9605">
        <v>-104.64018799999999</v>
      </c>
      <c r="J9605" s="1" t="d">
        <v>2018-06-05</v>
      </c>
      <c r="K9605">
        <v>46546</v>
      </c>
      <c r="L9605" t="s">
        <v>30</v>
      </c>
      <c r="M9605" s="1" t="d">
        <v>2012-01-31</v>
      </c>
      <c r="N9605">
        <v>1</v>
      </c>
      <c r="O9605">
        <v>31</v>
      </c>
      <c r="P9605">
        <v>2012</v>
      </c>
      <c r="R9605" t="s">
        <v>26</v>
      </c>
      <c r="S9605" t="s">
        <v>27</v>
      </c>
    </row>
    <row r="9606" spans="1:19" x14ac:dyDescent="0.25">
      <c r="A9606" t="s">
        <v>338</v>
      </c>
      <c r="B9606" t="s">
        <v>9460</v>
      </c>
      <c r="C9606" t="s">
        <v>9461</v>
      </c>
      <c r="E9606" t="s">
        <v>9462</v>
      </c>
      <c r="F9606" t="s">
        <v>67</v>
      </c>
      <c r="G9606">
        <v>6118</v>
      </c>
      <c r="H9606">
        <v>41.749499</v>
      </c>
      <c r="I9606">
        <v>-72.639362000000006</v>
      </c>
      <c r="J9606" s="1" t="d">
        <v>2019-01-10</v>
      </c>
      <c r="K9606">
        <v>46548</v>
      </c>
      <c r="L9606" t="s">
        <v>30</v>
      </c>
      <c r="M9606" s="1" t="d">
        <v>2012-12-22</v>
      </c>
      <c r="N9606">
        <v>12</v>
      </c>
      <c r="O9606">
        <v>22</v>
      </c>
      <c r="P9606">
        <v>2012</v>
      </c>
      <c r="R9606" t="s">
        <v>26</v>
      </c>
      <c r="S9606" t="s">
        <v>31</v>
      </c>
    </row>
    <row r="9607" spans="1:19" x14ac:dyDescent="0.25">
      <c r="A9607" t="s">
        <v>338</v>
      </c>
      <c r="B9607" t="s">
        <v>9466</v>
      </c>
      <c r="C9607" t="s">
        <v>9467</v>
      </c>
      <c r="E9607" t="s">
        <v>66</v>
      </c>
      <c r="F9607" t="s">
        <v>67</v>
      </c>
      <c r="G9607">
        <v>6106</v>
      </c>
      <c r="H9607">
        <v>41.763294000000002</v>
      </c>
      <c r="I9607">
        <v>-72.678633000000005</v>
      </c>
      <c r="J9607" s="1" t="d">
        <v>2019-04-08</v>
      </c>
      <c r="K9607">
        <v>46550</v>
      </c>
      <c r="L9607" t="s">
        <v>24</v>
      </c>
      <c r="M9607" s="1" t="d">
        <v>2012-02-07</v>
      </c>
      <c r="N9607">
        <v>2</v>
      </c>
      <c r="O9607">
        <v>7</v>
      </c>
      <c r="P9607">
        <v>2012</v>
      </c>
      <c r="R9607" t="s">
        <v>26</v>
      </c>
      <c r="S9607" t="s">
        <v>31</v>
      </c>
    </row>
    <row r="9608" spans="1:19" x14ac:dyDescent="0.25">
      <c r="A9608" t="s">
        <v>338</v>
      </c>
      <c r="B9608" t="s">
        <v>9468</v>
      </c>
      <c r="C9608" t="s">
        <v>9469</v>
      </c>
      <c r="E9608" t="s">
        <v>6009</v>
      </c>
      <c r="F9608" t="s">
        <v>67</v>
      </c>
      <c r="G9608">
        <v>6511</v>
      </c>
      <c r="H9608">
        <v>41.323894000000003</v>
      </c>
      <c r="I9608">
        <v>-72.928583000000003</v>
      </c>
      <c r="J9608" s="1" t="d">
        <v>2019-03-07</v>
      </c>
      <c r="K9608">
        <v>46551</v>
      </c>
      <c r="L9608" t="s">
        <v>71</v>
      </c>
      <c r="M9608" s="1" t="d">
        <v>2012-01-07</v>
      </c>
      <c r="N9608">
        <v>1</v>
      </c>
      <c r="O9608">
        <v>7</v>
      </c>
      <c r="P9608">
        <v>2012</v>
      </c>
      <c r="R9608" t="s">
        <v>26</v>
      </c>
      <c r="S9608" t="s">
        <v>27</v>
      </c>
    </row>
    <row r="9609" spans="1:19" x14ac:dyDescent="0.25">
      <c r="A9609" t="s">
        <v>338</v>
      </c>
      <c r="B9609" t="s">
        <v>9470</v>
      </c>
      <c r="C9609" t="s">
        <v>9471</v>
      </c>
      <c r="D9609" t="s">
        <v>9472</v>
      </c>
      <c r="E9609" t="s">
        <v>7913</v>
      </c>
      <c r="F9609" t="s">
        <v>67</v>
      </c>
      <c r="G9609">
        <v>6901</v>
      </c>
      <c r="H9609">
        <v>41.053938000000002</v>
      </c>
      <c r="I9609">
        <v>-73.540780999999996</v>
      </c>
      <c r="J9609" s="1" t="d">
        <v>2019-04-08</v>
      </c>
      <c r="K9609">
        <v>46553</v>
      </c>
      <c r="L9609" t="s">
        <v>24</v>
      </c>
      <c r="M9609" s="1" t="d">
        <v>2012-04-15</v>
      </c>
      <c r="N9609">
        <v>4</v>
      </c>
      <c r="O9609">
        <v>15</v>
      </c>
      <c r="P9609">
        <v>2012</v>
      </c>
      <c r="R9609" t="s">
        <v>26</v>
      </c>
      <c r="S9609" t="s">
        <v>31</v>
      </c>
    </row>
    <row r="9610" spans="1:19" x14ac:dyDescent="0.25">
      <c r="A9610" t="s">
        <v>338</v>
      </c>
      <c r="B9610" t="s">
        <v>9473</v>
      </c>
      <c r="C9610" t="s">
        <v>9474</v>
      </c>
      <c r="E9610" t="s">
        <v>4086</v>
      </c>
      <c r="F9610" t="s">
        <v>4087</v>
      </c>
      <c r="G9610">
        <v>19901</v>
      </c>
      <c r="H9610">
        <v>39.136284000000003</v>
      </c>
      <c r="I9610">
        <v>-75.527154999999993</v>
      </c>
      <c r="J9610" s="1" t="d">
        <v>2018-06-05</v>
      </c>
      <c r="K9610">
        <v>46555</v>
      </c>
      <c r="L9610" t="s">
        <v>30</v>
      </c>
      <c r="M9610" s="1" t="d">
        <v>2012-01-31</v>
      </c>
      <c r="N9610">
        <v>1</v>
      </c>
      <c r="O9610">
        <v>31</v>
      </c>
      <c r="P9610">
        <v>2012</v>
      </c>
      <c r="R9610" t="s">
        <v>26</v>
      </c>
      <c r="S9610" t="s">
        <v>27</v>
      </c>
    </row>
    <row r="9611" spans="1:19" x14ac:dyDescent="0.25">
      <c r="A9611" t="s">
        <v>338</v>
      </c>
      <c r="B9611" t="s">
        <v>9475</v>
      </c>
      <c r="C9611" t="s">
        <v>9476</v>
      </c>
      <c r="E9611" t="s">
        <v>9477</v>
      </c>
      <c r="F9611" t="s">
        <v>4087</v>
      </c>
      <c r="G9611">
        <v>19720</v>
      </c>
      <c r="H9611">
        <v>39.663533000000001</v>
      </c>
      <c r="I9611">
        <v>-75.605013999999997</v>
      </c>
      <c r="J9611" s="1" t="d">
        <v>2018-06-05</v>
      </c>
      <c r="K9611">
        <v>46556</v>
      </c>
      <c r="L9611" t="s">
        <v>30</v>
      </c>
      <c r="M9611" s="1" t="d">
        <v>2012-01-31</v>
      </c>
      <c r="N9611">
        <v>1</v>
      </c>
      <c r="O9611">
        <v>31</v>
      </c>
      <c r="P9611">
        <v>2012</v>
      </c>
      <c r="R9611" t="s">
        <v>26</v>
      </c>
      <c r="S9611" t="s">
        <v>31</v>
      </c>
    </row>
    <row r="9612" spans="1:19" x14ac:dyDescent="0.25">
      <c r="A9612" t="s">
        <v>338</v>
      </c>
      <c r="B9612" t="s">
        <v>9475</v>
      </c>
      <c r="C9612" t="s">
        <v>9476</v>
      </c>
      <c r="E9612" t="s">
        <v>9477</v>
      </c>
      <c r="F9612" t="s">
        <v>4087</v>
      </c>
      <c r="G9612">
        <v>19720</v>
      </c>
      <c r="H9612">
        <v>39.663533000000001</v>
      </c>
      <c r="I9612">
        <v>-75.605013999999997</v>
      </c>
      <c r="J9612" s="1" t="d">
        <v>2018-06-05</v>
      </c>
      <c r="K9612">
        <v>46557</v>
      </c>
      <c r="L9612" t="s">
        <v>30</v>
      </c>
      <c r="M9612" s="1" t="d">
        <v>2012-01-31</v>
      </c>
      <c r="N9612">
        <v>1</v>
      </c>
      <c r="O9612">
        <v>31</v>
      </c>
      <c r="P9612">
        <v>2012</v>
      </c>
      <c r="R9612" t="s">
        <v>26</v>
      </c>
      <c r="S9612" t="s">
        <v>27</v>
      </c>
    </row>
    <row r="9613" spans="1:19" x14ac:dyDescent="0.25">
      <c r="A9613" t="s">
        <v>338</v>
      </c>
      <c r="B9613" t="s">
        <v>9478</v>
      </c>
      <c r="C9613" t="s">
        <v>9479</v>
      </c>
      <c r="E9613" t="s">
        <v>5718</v>
      </c>
      <c r="F9613" t="s">
        <v>4087</v>
      </c>
      <c r="G9613">
        <v>19711</v>
      </c>
      <c r="H9613">
        <v>39.686928999999999</v>
      </c>
      <c r="I9613">
        <v>-75.740855999999994</v>
      </c>
      <c r="J9613" s="1" t="d">
        <v>2018-06-05</v>
      </c>
      <c r="K9613">
        <v>46558</v>
      </c>
      <c r="L9613" t="s">
        <v>30</v>
      </c>
      <c r="M9613" s="1" t="d">
        <v>2012-01-31</v>
      </c>
      <c r="N9613">
        <v>1</v>
      </c>
      <c r="O9613">
        <v>31</v>
      </c>
      <c r="P9613">
        <v>2012</v>
      </c>
      <c r="R9613" t="s">
        <v>26</v>
      </c>
      <c r="S9613" t="s">
        <v>31</v>
      </c>
    </row>
    <row r="9614" spans="1:19" x14ac:dyDescent="0.25">
      <c r="A9614" t="s">
        <v>338</v>
      </c>
      <c r="B9614" t="s">
        <v>9478</v>
      </c>
      <c r="C9614" t="s">
        <v>9479</v>
      </c>
      <c r="E9614" t="s">
        <v>5718</v>
      </c>
      <c r="F9614" t="s">
        <v>4087</v>
      </c>
      <c r="G9614">
        <v>19711</v>
      </c>
      <c r="H9614">
        <v>39.686928999999999</v>
      </c>
      <c r="I9614">
        <v>-75.740855999999994</v>
      </c>
      <c r="J9614" s="1" t="d">
        <v>2018-06-05</v>
      </c>
      <c r="K9614">
        <v>46559</v>
      </c>
      <c r="L9614" t="s">
        <v>30</v>
      </c>
      <c r="M9614" s="1" t="d">
        <v>2012-01-31</v>
      </c>
      <c r="N9614">
        <v>1</v>
      </c>
      <c r="O9614">
        <v>31</v>
      </c>
      <c r="P9614">
        <v>2012</v>
      </c>
      <c r="R9614" t="s">
        <v>26</v>
      </c>
      <c r="S9614" t="s">
        <v>27</v>
      </c>
    </row>
    <row r="9615" spans="1:19" x14ac:dyDescent="0.25">
      <c r="A9615" t="s">
        <v>338</v>
      </c>
      <c r="B9615" t="s">
        <v>9480</v>
      </c>
      <c r="C9615" t="s">
        <v>9481</v>
      </c>
      <c r="E9615" t="s">
        <v>9482</v>
      </c>
      <c r="F9615" t="s">
        <v>202</v>
      </c>
      <c r="G9615">
        <v>33980</v>
      </c>
      <c r="H9615">
        <v>26.966804</v>
      </c>
      <c r="I9615">
        <v>-82.076663999999994</v>
      </c>
      <c r="J9615" s="1" t="d">
        <v>2018-06-05</v>
      </c>
      <c r="K9615">
        <v>46560</v>
      </c>
      <c r="L9615" t="s">
        <v>30</v>
      </c>
      <c r="M9615" s="1" t="d">
        <v>2012-01-31</v>
      </c>
      <c r="N9615">
        <v>1</v>
      </c>
      <c r="O9615">
        <v>31</v>
      </c>
      <c r="P9615">
        <v>2012</v>
      </c>
      <c r="R9615" t="s">
        <v>26</v>
      </c>
      <c r="S9615" t="s">
        <v>31</v>
      </c>
    </row>
    <row r="9616" spans="1:19" x14ac:dyDescent="0.25">
      <c r="A9616" t="s">
        <v>338</v>
      </c>
      <c r="B9616" t="s">
        <v>9480</v>
      </c>
      <c r="C9616" t="s">
        <v>9481</v>
      </c>
      <c r="E9616" t="s">
        <v>9482</v>
      </c>
      <c r="F9616" t="s">
        <v>202</v>
      </c>
      <c r="G9616">
        <v>33980</v>
      </c>
      <c r="H9616">
        <v>26.966804</v>
      </c>
      <c r="I9616">
        <v>-82.076663999999994</v>
      </c>
      <c r="J9616" s="1" t="d">
        <v>2018-06-05</v>
      </c>
      <c r="K9616">
        <v>46561</v>
      </c>
      <c r="L9616" t="s">
        <v>30</v>
      </c>
      <c r="M9616" s="1" t="d">
        <v>2012-01-31</v>
      </c>
      <c r="N9616">
        <v>1</v>
      </c>
      <c r="O9616">
        <v>31</v>
      </c>
      <c r="P9616">
        <v>2012</v>
      </c>
      <c r="R9616" t="s">
        <v>26</v>
      </c>
      <c r="S9616" t="s">
        <v>27</v>
      </c>
    </row>
    <row r="9617" spans="1:19" x14ac:dyDescent="0.25">
      <c r="A9617" t="s">
        <v>338</v>
      </c>
      <c r="B9617" t="s">
        <v>7118</v>
      </c>
      <c r="C9617" t="s">
        <v>9483</v>
      </c>
      <c r="E9617" t="s">
        <v>5337</v>
      </c>
      <c r="F9617" t="s">
        <v>202</v>
      </c>
      <c r="G9617">
        <v>33764</v>
      </c>
      <c r="H9617">
        <v>27.911345000000001</v>
      </c>
      <c r="I9617">
        <v>-82.728797</v>
      </c>
      <c r="J9617" s="1" t="d">
        <v>2018-06-05</v>
      </c>
      <c r="K9617">
        <v>46562</v>
      </c>
      <c r="L9617" t="s">
        <v>30</v>
      </c>
      <c r="M9617" s="1" t="d">
        <v>2012-01-31</v>
      </c>
      <c r="N9617">
        <v>1</v>
      </c>
      <c r="O9617">
        <v>31</v>
      </c>
      <c r="P9617">
        <v>2012</v>
      </c>
      <c r="R9617" t="s">
        <v>26</v>
      </c>
      <c r="S9617" t="s">
        <v>31</v>
      </c>
    </row>
    <row r="9618" spans="1:19" x14ac:dyDescent="0.25">
      <c r="A9618" t="s">
        <v>338</v>
      </c>
      <c r="B9618" t="s">
        <v>7118</v>
      </c>
      <c r="C9618" t="s">
        <v>9483</v>
      </c>
      <c r="E9618" t="s">
        <v>5337</v>
      </c>
      <c r="F9618" t="s">
        <v>202</v>
      </c>
      <c r="G9618">
        <v>33764</v>
      </c>
      <c r="H9618">
        <v>27.911345000000001</v>
      </c>
      <c r="I9618">
        <v>-82.728797</v>
      </c>
      <c r="J9618" s="1" t="d">
        <v>2018-06-05</v>
      </c>
      <c r="K9618">
        <v>46563</v>
      </c>
      <c r="L9618" t="s">
        <v>30</v>
      </c>
      <c r="M9618" s="1" t="d">
        <v>2012-01-31</v>
      </c>
      <c r="N9618">
        <v>1</v>
      </c>
      <c r="O9618">
        <v>31</v>
      </c>
      <c r="P9618">
        <v>2012</v>
      </c>
      <c r="R9618" t="s">
        <v>26</v>
      </c>
      <c r="S9618" t="s">
        <v>27</v>
      </c>
    </row>
    <row r="9619" spans="1:19" x14ac:dyDescent="0.25">
      <c r="A9619" t="s">
        <v>338</v>
      </c>
      <c r="B9619" t="s">
        <v>9484</v>
      </c>
      <c r="C9619" t="s">
        <v>9485</v>
      </c>
      <c r="E9619" t="s">
        <v>5337</v>
      </c>
      <c r="F9619" t="s">
        <v>202</v>
      </c>
      <c r="G9619">
        <v>33761</v>
      </c>
      <c r="H9619">
        <v>28.024502999999999</v>
      </c>
      <c r="I9619">
        <v>-82.738816999999997</v>
      </c>
      <c r="J9619" s="1" t="d">
        <v>2018-06-05</v>
      </c>
      <c r="K9619">
        <v>46564</v>
      </c>
      <c r="L9619" t="s">
        <v>30</v>
      </c>
      <c r="M9619" s="1" t="d">
        <v>2012-01-31</v>
      </c>
      <c r="N9619">
        <v>1</v>
      </c>
      <c r="O9619">
        <v>31</v>
      </c>
      <c r="P9619">
        <v>2012</v>
      </c>
      <c r="R9619" t="s">
        <v>26</v>
      </c>
      <c r="S9619" t="s">
        <v>31</v>
      </c>
    </row>
    <row r="9620" spans="1:19" x14ac:dyDescent="0.25">
      <c r="A9620" t="s">
        <v>338</v>
      </c>
      <c r="B9620" t="s">
        <v>9484</v>
      </c>
      <c r="C9620" t="s">
        <v>9485</v>
      </c>
      <c r="E9620" t="s">
        <v>5337</v>
      </c>
      <c r="F9620" t="s">
        <v>202</v>
      </c>
      <c r="G9620">
        <v>33761</v>
      </c>
      <c r="H9620">
        <v>28.024502999999999</v>
      </c>
      <c r="I9620">
        <v>-82.738816999999997</v>
      </c>
      <c r="J9620" s="1" t="d">
        <v>2018-06-05</v>
      </c>
      <c r="K9620">
        <v>46565</v>
      </c>
      <c r="L9620" t="s">
        <v>30</v>
      </c>
      <c r="M9620" s="1" t="d">
        <v>2012-01-31</v>
      </c>
      <c r="N9620">
        <v>1</v>
      </c>
      <c r="O9620">
        <v>31</v>
      </c>
      <c r="P9620">
        <v>2012</v>
      </c>
      <c r="R9620" t="s">
        <v>26</v>
      </c>
      <c r="S9620" t="s">
        <v>27</v>
      </c>
    </row>
    <row r="9621" spans="1:19" x14ac:dyDescent="0.25">
      <c r="A9621" t="s">
        <v>338</v>
      </c>
      <c r="B9621" t="s">
        <v>9486</v>
      </c>
      <c r="C9621" t="s">
        <v>9487</v>
      </c>
      <c r="E9621" t="s">
        <v>9488</v>
      </c>
      <c r="F9621" t="s">
        <v>202</v>
      </c>
      <c r="G9621">
        <v>33071</v>
      </c>
      <c r="H9621">
        <v>26.238710000000001</v>
      </c>
      <c r="I9621">
        <v>-80.251885999999999</v>
      </c>
      <c r="J9621" s="1" t="d">
        <v>2018-06-05</v>
      </c>
      <c r="K9621">
        <v>46566</v>
      </c>
      <c r="L9621" t="s">
        <v>30</v>
      </c>
      <c r="M9621" s="1" t="d">
        <v>2012-01-31</v>
      </c>
      <c r="N9621">
        <v>1</v>
      </c>
      <c r="O9621">
        <v>31</v>
      </c>
      <c r="P9621">
        <v>2012</v>
      </c>
      <c r="R9621" t="s">
        <v>26</v>
      </c>
      <c r="S9621" t="s">
        <v>31</v>
      </c>
    </row>
    <row r="9622" spans="1:19" x14ac:dyDescent="0.25">
      <c r="A9622" t="s">
        <v>338</v>
      </c>
      <c r="B9622" t="s">
        <v>9486</v>
      </c>
      <c r="C9622" t="s">
        <v>9487</v>
      </c>
      <c r="E9622" t="s">
        <v>9488</v>
      </c>
      <c r="F9622" t="s">
        <v>202</v>
      </c>
      <c r="G9622">
        <v>33071</v>
      </c>
      <c r="H9622">
        <v>26.238710000000001</v>
      </c>
      <c r="I9622">
        <v>-80.251885999999999</v>
      </c>
      <c r="J9622" s="1" t="d">
        <v>2018-06-05</v>
      </c>
      <c r="K9622">
        <v>46567</v>
      </c>
      <c r="L9622" t="s">
        <v>30</v>
      </c>
      <c r="M9622" s="1" t="d">
        <v>2012-01-31</v>
      </c>
      <c r="N9622">
        <v>1</v>
      </c>
      <c r="O9622">
        <v>31</v>
      </c>
      <c r="P9622">
        <v>2012</v>
      </c>
      <c r="R9622" t="s">
        <v>26</v>
      </c>
      <c r="S9622" t="s">
        <v>27</v>
      </c>
    </row>
    <row r="9623" spans="1:19" x14ac:dyDescent="0.25">
      <c r="A9623" t="s">
        <v>338</v>
      </c>
      <c r="B9623" t="s">
        <v>9489</v>
      </c>
      <c r="C9623" t="s">
        <v>9490</v>
      </c>
      <c r="E9623" t="s">
        <v>9491</v>
      </c>
      <c r="F9623" t="s">
        <v>202</v>
      </c>
      <c r="G9623">
        <v>32124</v>
      </c>
      <c r="H9623">
        <v>29.215495000000001</v>
      </c>
      <c r="I9623">
        <v>-81.105339999999998</v>
      </c>
      <c r="J9623" s="1" t="d">
        <v>2018-06-05</v>
      </c>
      <c r="K9623">
        <v>46568</v>
      </c>
      <c r="L9623" t="s">
        <v>30</v>
      </c>
      <c r="M9623" s="1" t="d">
        <v>2012-01-31</v>
      </c>
      <c r="N9623">
        <v>1</v>
      </c>
      <c r="O9623">
        <v>31</v>
      </c>
      <c r="P9623">
        <v>2012</v>
      </c>
      <c r="R9623" t="s">
        <v>26</v>
      </c>
      <c r="S9623" t="s">
        <v>31</v>
      </c>
    </row>
    <row r="9624" spans="1:19" x14ac:dyDescent="0.25">
      <c r="A9624" t="s">
        <v>338</v>
      </c>
      <c r="B9624" t="s">
        <v>9489</v>
      </c>
      <c r="C9624" t="s">
        <v>9490</v>
      </c>
      <c r="E9624" t="s">
        <v>9491</v>
      </c>
      <c r="F9624" t="s">
        <v>202</v>
      </c>
      <c r="G9624">
        <v>32124</v>
      </c>
      <c r="H9624">
        <v>29.215495000000001</v>
      </c>
      <c r="I9624">
        <v>-81.105339999999998</v>
      </c>
      <c r="J9624" s="1" t="d">
        <v>2018-06-05</v>
      </c>
      <c r="K9624">
        <v>46569</v>
      </c>
      <c r="L9624" t="s">
        <v>30</v>
      </c>
      <c r="M9624" s="1" t="d">
        <v>2012-01-31</v>
      </c>
      <c r="N9624">
        <v>1</v>
      </c>
      <c r="O9624">
        <v>31</v>
      </c>
      <c r="P9624">
        <v>2012</v>
      </c>
      <c r="R9624" t="s">
        <v>26</v>
      </c>
      <c r="S9624" t="s">
        <v>27</v>
      </c>
    </row>
    <row r="9625" spans="1:19" x14ac:dyDescent="0.25">
      <c r="A9625" t="s">
        <v>338</v>
      </c>
      <c r="B9625" t="s">
        <v>7144</v>
      </c>
      <c r="C9625" t="s">
        <v>9492</v>
      </c>
      <c r="E9625" t="s">
        <v>9493</v>
      </c>
      <c r="F9625" t="s">
        <v>202</v>
      </c>
      <c r="G9625">
        <v>33912</v>
      </c>
      <c r="H9625">
        <v>26.539387999999999</v>
      </c>
      <c r="I9625">
        <v>-81.870692000000005</v>
      </c>
      <c r="J9625" s="1" t="d">
        <v>2018-06-05</v>
      </c>
      <c r="K9625">
        <v>46571</v>
      </c>
      <c r="L9625" t="s">
        <v>30</v>
      </c>
      <c r="M9625" s="1" t="d">
        <v>2012-01-31</v>
      </c>
      <c r="N9625">
        <v>1</v>
      </c>
      <c r="O9625">
        <v>31</v>
      </c>
      <c r="P9625">
        <v>2012</v>
      </c>
      <c r="R9625" t="s">
        <v>26</v>
      </c>
      <c r="S9625" t="s">
        <v>31</v>
      </c>
    </row>
    <row r="9626" spans="1:19" x14ac:dyDescent="0.25">
      <c r="A9626" t="s">
        <v>338</v>
      </c>
      <c r="B9626" t="s">
        <v>7144</v>
      </c>
      <c r="C9626" t="s">
        <v>9492</v>
      </c>
      <c r="E9626" t="s">
        <v>9493</v>
      </c>
      <c r="F9626" t="s">
        <v>202</v>
      </c>
      <c r="G9626">
        <v>33912</v>
      </c>
      <c r="H9626">
        <v>26.539387999999999</v>
      </c>
      <c r="I9626">
        <v>-81.870692000000005</v>
      </c>
      <c r="J9626" s="1" t="d">
        <v>2018-06-05</v>
      </c>
      <c r="K9626">
        <v>46572</v>
      </c>
      <c r="L9626" t="s">
        <v>30</v>
      </c>
      <c r="M9626" s="1" t="d">
        <v>2012-01-31</v>
      </c>
      <c r="N9626">
        <v>1</v>
      </c>
      <c r="O9626">
        <v>31</v>
      </c>
      <c r="P9626">
        <v>2012</v>
      </c>
      <c r="R9626" t="s">
        <v>26</v>
      </c>
      <c r="S9626" t="s">
        <v>27</v>
      </c>
    </row>
    <row r="9627" spans="1:19" x14ac:dyDescent="0.25">
      <c r="A9627" t="s">
        <v>338</v>
      </c>
      <c r="B9627" t="s">
        <v>7144</v>
      </c>
      <c r="C9627" t="s">
        <v>9494</v>
      </c>
      <c r="E9627" t="s">
        <v>5445</v>
      </c>
      <c r="F9627" t="s">
        <v>202</v>
      </c>
      <c r="G9627">
        <v>34982</v>
      </c>
      <c r="H9627">
        <v>27.377265000000001</v>
      </c>
      <c r="I9627">
        <v>-80.326860999999994</v>
      </c>
      <c r="J9627" s="1" t="d">
        <v>2018-06-05</v>
      </c>
      <c r="K9627">
        <v>46573</v>
      </c>
      <c r="L9627" t="s">
        <v>30</v>
      </c>
      <c r="M9627" s="1" t="d">
        <v>2012-01-31</v>
      </c>
      <c r="N9627">
        <v>1</v>
      </c>
      <c r="O9627">
        <v>31</v>
      </c>
      <c r="P9627">
        <v>2012</v>
      </c>
      <c r="R9627" t="s">
        <v>26</v>
      </c>
      <c r="S9627" t="s">
        <v>31</v>
      </c>
    </row>
    <row r="9628" spans="1:19" x14ac:dyDescent="0.25">
      <c r="A9628" t="s">
        <v>338</v>
      </c>
      <c r="B9628" t="s">
        <v>7144</v>
      </c>
      <c r="C9628" t="s">
        <v>9494</v>
      </c>
      <c r="E9628" t="s">
        <v>5445</v>
      </c>
      <c r="F9628" t="s">
        <v>202</v>
      </c>
      <c r="G9628">
        <v>34982</v>
      </c>
      <c r="H9628">
        <v>27.377265000000001</v>
      </c>
      <c r="I9628">
        <v>-80.326860999999994</v>
      </c>
      <c r="J9628" s="1" t="d">
        <v>2018-06-05</v>
      </c>
      <c r="K9628">
        <v>46574</v>
      </c>
      <c r="L9628" t="s">
        <v>30</v>
      </c>
      <c r="M9628" s="1" t="d">
        <v>2012-01-31</v>
      </c>
      <c r="N9628">
        <v>1</v>
      </c>
      <c r="O9628">
        <v>31</v>
      </c>
      <c r="P9628">
        <v>2012</v>
      </c>
      <c r="R9628" t="s">
        <v>26</v>
      </c>
      <c r="S9628" t="s">
        <v>27</v>
      </c>
    </row>
    <row r="9629" spans="1:19" x14ac:dyDescent="0.25">
      <c r="A9629" t="s">
        <v>338</v>
      </c>
      <c r="B9629" t="s">
        <v>9495</v>
      </c>
      <c r="C9629" t="s">
        <v>9496</v>
      </c>
      <c r="E9629" t="s">
        <v>3151</v>
      </c>
      <c r="F9629" t="s">
        <v>202</v>
      </c>
      <c r="G9629">
        <v>32609</v>
      </c>
      <c r="H9629">
        <v>29.689295999999999</v>
      </c>
      <c r="I9629">
        <v>-82.318595999999999</v>
      </c>
      <c r="J9629" s="1" t="d">
        <v>2018-06-05</v>
      </c>
      <c r="K9629">
        <v>46575</v>
      </c>
      <c r="L9629" t="s">
        <v>30</v>
      </c>
      <c r="M9629" s="1" t="d">
        <v>2012-01-31</v>
      </c>
      <c r="N9629">
        <v>1</v>
      </c>
      <c r="O9629">
        <v>31</v>
      </c>
      <c r="P9629">
        <v>2012</v>
      </c>
      <c r="R9629" t="s">
        <v>26</v>
      </c>
      <c r="S9629" t="s">
        <v>31</v>
      </c>
    </row>
    <row r="9630" spans="1:19" x14ac:dyDescent="0.25">
      <c r="A9630" t="s">
        <v>338</v>
      </c>
      <c r="B9630" t="s">
        <v>9495</v>
      </c>
      <c r="C9630" t="s">
        <v>9496</v>
      </c>
      <c r="E9630" t="s">
        <v>3151</v>
      </c>
      <c r="F9630" t="s">
        <v>202</v>
      </c>
      <c r="G9630">
        <v>32609</v>
      </c>
      <c r="H9630">
        <v>29.689295999999999</v>
      </c>
      <c r="I9630">
        <v>-82.318595999999999</v>
      </c>
      <c r="J9630" s="1" t="d">
        <v>2018-06-05</v>
      </c>
      <c r="K9630">
        <v>46576</v>
      </c>
      <c r="L9630" t="s">
        <v>30</v>
      </c>
      <c r="M9630" s="1" t="d">
        <v>2012-01-31</v>
      </c>
      <c r="N9630">
        <v>1</v>
      </c>
      <c r="O9630">
        <v>31</v>
      </c>
      <c r="P9630">
        <v>2012</v>
      </c>
      <c r="R9630" t="s">
        <v>26</v>
      </c>
      <c r="S9630" t="s">
        <v>27</v>
      </c>
    </row>
    <row r="9631" spans="1:19" x14ac:dyDescent="0.25">
      <c r="A9631" t="s">
        <v>338</v>
      </c>
      <c r="B9631" t="s">
        <v>9497</v>
      </c>
      <c r="C9631" t="s">
        <v>9498</v>
      </c>
      <c r="E9631" t="s">
        <v>2026</v>
      </c>
      <c r="F9631" t="s">
        <v>202</v>
      </c>
      <c r="G9631">
        <v>32225</v>
      </c>
      <c r="H9631">
        <v>30.324013999999998</v>
      </c>
      <c r="I9631">
        <v>-81.524719000000005</v>
      </c>
      <c r="J9631" s="1" t="d">
        <v>2018-06-05</v>
      </c>
      <c r="K9631">
        <v>46577</v>
      </c>
      <c r="L9631" t="s">
        <v>30</v>
      </c>
      <c r="M9631" s="1" t="d">
        <v>2012-01-31</v>
      </c>
      <c r="N9631">
        <v>1</v>
      </c>
      <c r="O9631">
        <v>31</v>
      </c>
      <c r="P9631">
        <v>2012</v>
      </c>
      <c r="R9631" t="s">
        <v>26</v>
      </c>
      <c r="S9631" t="s">
        <v>31</v>
      </c>
    </row>
    <row r="9632" spans="1:19" x14ac:dyDescent="0.25">
      <c r="A9632" t="s">
        <v>338</v>
      </c>
      <c r="B9632" t="s">
        <v>9497</v>
      </c>
      <c r="C9632" t="s">
        <v>9498</v>
      </c>
      <c r="E9632" t="s">
        <v>2026</v>
      </c>
      <c r="F9632" t="s">
        <v>202</v>
      </c>
      <c r="G9632">
        <v>32225</v>
      </c>
      <c r="H9632">
        <v>30.324013999999998</v>
      </c>
      <c r="I9632">
        <v>-81.524719000000005</v>
      </c>
      <c r="J9632" s="1" t="d">
        <v>2018-06-05</v>
      </c>
      <c r="K9632">
        <v>46578</v>
      </c>
      <c r="L9632" t="s">
        <v>30</v>
      </c>
      <c r="M9632" s="1" t="d">
        <v>2012-01-31</v>
      </c>
      <c r="N9632">
        <v>1</v>
      </c>
      <c r="O9632">
        <v>31</v>
      </c>
      <c r="P9632">
        <v>2012</v>
      </c>
      <c r="R9632" t="s">
        <v>26</v>
      </c>
      <c r="S9632" t="s">
        <v>27</v>
      </c>
    </row>
    <row r="9633" spans="1:19" x14ac:dyDescent="0.25">
      <c r="A9633" t="s">
        <v>338</v>
      </c>
      <c r="B9633" t="s">
        <v>9499</v>
      </c>
      <c r="C9633" t="s">
        <v>9500</v>
      </c>
      <c r="E9633" t="s">
        <v>2026</v>
      </c>
      <c r="F9633" t="s">
        <v>202</v>
      </c>
      <c r="G9633">
        <v>32256</v>
      </c>
      <c r="H9633">
        <v>30.172215000000001</v>
      </c>
      <c r="I9633">
        <v>-81.544583000000003</v>
      </c>
      <c r="J9633" s="1" t="d">
        <v>2018-06-05</v>
      </c>
      <c r="K9633">
        <v>46579</v>
      </c>
      <c r="L9633" t="s">
        <v>30</v>
      </c>
      <c r="M9633" s="1" t="d">
        <v>2012-01-31</v>
      </c>
      <c r="N9633">
        <v>1</v>
      </c>
      <c r="O9633">
        <v>31</v>
      </c>
      <c r="P9633">
        <v>2012</v>
      </c>
      <c r="R9633" t="s">
        <v>26</v>
      </c>
      <c r="S9633" t="s">
        <v>31</v>
      </c>
    </row>
    <row r="9634" spans="1:19" x14ac:dyDescent="0.25">
      <c r="A9634" t="s">
        <v>338</v>
      </c>
      <c r="B9634" t="s">
        <v>9499</v>
      </c>
      <c r="C9634" t="s">
        <v>9500</v>
      </c>
      <c r="E9634" t="s">
        <v>2026</v>
      </c>
      <c r="F9634" t="s">
        <v>202</v>
      </c>
      <c r="G9634">
        <v>32256</v>
      </c>
      <c r="H9634">
        <v>30.172215000000001</v>
      </c>
      <c r="I9634">
        <v>-81.544583000000003</v>
      </c>
      <c r="J9634" s="1" t="d">
        <v>2018-06-05</v>
      </c>
      <c r="K9634">
        <v>46580</v>
      </c>
      <c r="L9634" t="s">
        <v>30</v>
      </c>
      <c r="M9634" s="1" t="d">
        <v>2012-01-31</v>
      </c>
      <c r="N9634">
        <v>1</v>
      </c>
      <c r="O9634">
        <v>31</v>
      </c>
      <c r="P9634">
        <v>2012</v>
      </c>
      <c r="R9634" t="s">
        <v>26</v>
      </c>
      <c r="S9634" t="s">
        <v>27</v>
      </c>
    </row>
    <row r="9635" spans="1:19" x14ac:dyDescent="0.25">
      <c r="A9635" t="s">
        <v>338</v>
      </c>
      <c r="B9635" t="s">
        <v>9501</v>
      </c>
      <c r="C9635" t="s">
        <v>9502</v>
      </c>
      <c r="E9635" t="s">
        <v>9503</v>
      </c>
      <c r="F9635" t="s">
        <v>202</v>
      </c>
      <c r="G9635">
        <v>33805</v>
      </c>
      <c r="H9635">
        <v>28.098089999999999</v>
      </c>
      <c r="I9635">
        <v>-81.949332999999996</v>
      </c>
      <c r="J9635" s="1" t="d">
        <v>2018-06-05</v>
      </c>
      <c r="K9635">
        <v>46582</v>
      </c>
      <c r="L9635" t="s">
        <v>30</v>
      </c>
      <c r="M9635" s="1" t="d">
        <v>2012-01-31</v>
      </c>
      <c r="N9635">
        <v>1</v>
      </c>
      <c r="O9635">
        <v>31</v>
      </c>
      <c r="P9635">
        <v>2012</v>
      </c>
      <c r="R9635" t="s">
        <v>26</v>
      </c>
      <c r="S9635" t="s">
        <v>31</v>
      </c>
    </row>
    <row r="9636" spans="1:19" x14ac:dyDescent="0.25">
      <c r="A9636" t="s">
        <v>338</v>
      </c>
      <c r="B9636" t="s">
        <v>9501</v>
      </c>
      <c r="C9636" t="s">
        <v>9502</v>
      </c>
      <c r="E9636" t="s">
        <v>9503</v>
      </c>
      <c r="F9636" t="s">
        <v>202</v>
      </c>
      <c r="G9636">
        <v>33805</v>
      </c>
      <c r="H9636">
        <v>28.098089999999999</v>
      </c>
      <c r="I9636">
        <v>-81.949332999999996</v>
      </c>
      <c r="J9636" s="1" t="d">
        <v>2018-06-05</v>
      </c>
      <c r="K9636">
        <v>46583</v>
      </c>
      <c r="L9636" t="s">
        <v>30</v>
      </c>
      <c r="M9636" s="1" t="d">
        <v>2012-01-31</v>
      </c>
      <c r="N9636">
        <v>1</v>
      </c>
      <c r="O9636">
        <v>31</v>
      </c>
      <c r="P9636">
        <v>2012</v>
      </c>
      <c r="R9636" t="s">
        <v>26</v>
      </c>
      <c r="S9636" t="s">
        <v>27</v>
      </c>
    </row>
    <row r="9637" spans="1:19" x14ac:dyDescent="0.25">
      <c r="A9637" t="s">
        <v>338</v>
      </c>
      <c r="B9637" t="s">
        <v>9501</v>
      </c>
      <c r="C9637" t="s">
        <v>9504</v>
      </c>
      <c r="E9637" t="s">
        <v>6299</v>
      </c>
      <c r="F9637" t="s">
        <v>202</v>
      </c>
      <c r="G9637">
        <v>34788</v>
      </c>
      <c r="H9637">
        <v>28.822813</v>
      </c>
      <c r="I9637">
        <v>-81.787457000000003</v>
      </c>
      <c r="J9637" s="1" t="d">
        <v>2018-06-05</v>
      </c>
      <c r="K9637">
        <v>46584</v>
      </c>
      <c r="L9637" t="s">
        <v>30</v>
      </c>
      <c r="M9637" s="1" t="d">
        <v>2012-01-31</v>
      </c>
      <c r="N9637">
        <v>1</v>
      </c>
      <c r="O9637">
        <v>31</v>
      </c>
      <c r="P9637">
        <v>2012</v>
      </c>
      <c r="R9637" t="s">
        <v>26</v>
      </c>
      <c r="S9637" t="s">
        <v>31</v>
      </c>
    </row>
    <row r="9638" spans="1:19" x14ac:dyDescent="0.25">
      <c r="A9638" t="s">
        <v>338</v>
      </c>
      <c r="B9638" t="s">
        <v>9501</v>
      </c>
      <c r="C9638" t="s">
        <v>9504</v>
      </c>
      <c r="E9638" t="s">
        <v>6299</v>
      </c>
      <c r="F9638" t="s">
        <v>202</v>
      </c>
      <c r="G9638">
        <v>34788</v>
      </c>
      <c r="H9638">
        <v>28.822813</v>
      </c>
      <c r="I9638">
        <v>-81.787457000000003</v>
      </c>
      <c r="J9638" s="1" t="d">
        <v>2018-06-05</v>
      </c>
      <c r="K9638">
        <v>46585</v>
      </c>
      <c r="L9638" t="s">
        <v>30</v>
      </c>
      <c r="M9638" s="1" t="d">
        <v>2012-01-31</v>
      </c>
      <c r="N9638">
        <v>1</v>
      </c>
      <c r="O9638">
        <v>31</v>
      </c>
      <c r="P9638">
        <v>2012</v>
      </c>
      <c r="R9638" t="s">
        <v>26</v>
      </c>
      <c r="S9638" t="s">
        <v>27</v>
      </c>
    </row>
    <row r="9639" spans="1:19" x14ac:dyDescent="0.25">
      <c r="A9639" t="s">
        <v>338</v>
      </c>
      <c r="B9639" t="s">
        <v>9505</v>
      </c>
      <c r="C9639" t="s">
        <v>9506</v>
      </c>
      <c r="E9639" t="s">
        <v>9507</v>
      </c>
      <c r="F9639" t="s">
        <v>202</v>
      </c>
      <c r="G9639">
        <v>32750</v>
      </c>
      <c r="H9639">
        <v>28.724802</v>
      </c>
      <c r="I9639">
        <v>-81.316637</v>
      </c>
      <c r="J9639" s="1" t="d">
        <v>2018-06-05</v>
      </c>
      <c r="K9639">
        <v>46586</v>
      </c>
      <c r="L9639" t="s">
        <v>30</v>
      </c>
      <c r="M9639" s="1" t="d">
        <v>2012-01-31</v>
      </c>
      <c r="N9639">
        <v>1</v>
      </c>
      <c r="O9639">
        <v>31</v>
      </c>
      <c r="P9639">
        <v>2012</v>
      </c>
      <c r="R9639" t="s">
        <v>26</v>
      </c>
      <c r="S9639" t="s">
        <v>31</v>
      </c>
    </row>
    <row r="9640" spans="1:19" x14ac:dyDescent="0.25">
      <c r="A9640" t="s">
        <v>338</v>
      </c>
      <c r="B9640" t="s">
        <v>9505</v>
      </c>
      <c r="C9640" t="s">
        <v>9506</v>
      </c>
      <c r="E9640" t="s">
        <v>9507</v>
      </c>
      <c r="F9640" t="s">
        <v>202</v>
      </c>
      <c r="G9640">
        <v>32750</v>
      </c>
      <c r="H9640">
        <v>28.724802</v>
      </c>
      <c r="I9640">
        <v>-81.316637</v>
      </c>
      <c r="J9640" s="1" t="d">
        <v>2018-06-05</v>
      </c>
      <c r="K9640">
        <v>46587</v>
      </c>
      <c r="L9640" t="s">
        <v>30</v>
      </c>
      <c r="M9640" s="1" t="d">
        <v>2012-01-31</v>
      </c>
      <c r="N9640">
        <v>1</v>
      </c>
      <c r="O9640">
        <v>31</v>
      </c>
      <c r="P9640">
        <v>2012</v>
      </c>
      <c r="R9640" t="s">
        <v>26</v>
      </c>
      <c r="S9640" t="s">
        <v>27</v>
      </c>
    </row>
    <row r="9641" spans="1:19" x14ac:dyDescent="0.25">
      <c r="A9641" t="s">
        <v>338</v>
      </c>
      <c r="B9641" t="s">
        <v>9508</v>
      </c>
      <c r="C9641" t="s">
        <v>9509</v>
      </c>
      <c r="E9641" t="s">
        <v>9510</v>
      </c>
      <c r="F9641" t="s">
        <v>202</v>
      </c>
      <c r="G9641">
        <v>32446</v>
      </c>
      <c r="H9641">
        <v>30.782356</v>
      </c>
      <c r="I9641">
        <v>-85.245728999999997</v>
      </c>
      <c r="J9641" s="1" t="d">
        <v>2018-06-05</v>
      </c>
      <c r="K9641">
        <v>46588</v>
      </c>
      <c r="L9641" t="s">
        <v>30</v>
      </c>
      <c r="M9641" s="1" t="d">
        <v>2012-01-31</v>
      </c>
      <c r="N9641">
        <v>1</v>
      </c>
      <c r="O9641">
        <v>31</v>
      </c>
      <c r="P9641">
        <v>2012</v>
      </c>
      <c r="R9641" t="s">
        <v>26</v>
      </c>
      <c r="S9641" t="s">
        <v>31</v>
      </c>
    </row>
    <row r="9642" spans="1:19" x14ac:dyDescent="0.25">
      <c r="A9642" t="s">
        <v>338</v>
      </c>
      <c r="B9642" t="s">
        <v>9508</v>
      </c>
      <c r="C9642" t="s">
        <v>9509</v>
      </c>
      <c r="E9642" t="s">
        <v>9510</v>
      </c>
      <c r="F9642" t="s">
        <v>202</v>
      </c>
      <c r="G9642">
        <v>32446</v>
      </c>
      <c r="H9642">
        <v>30.782356</v>
      </c>
      <c r="I9642">
        <v>-85.245728999999997</v>
      </c>
      <c r="J9642" s="1" t="d">
        <v>2018-06-05</v>
      </c>
      <c r="K9642">
        <v>46589</v>
      </c>
      <c r="L9642" t="s">
        <v>30</v>
      </c>
      <c r="M9642" s="1" t="d">
        <v>2012-01-31</v>
      </c>
      <c r="N9642">
        <v>1</v>
      </c>
      <c r="O9642">
        <v>31</v>
      </c>
      <c r="P9642">
        <v>2012</v>
      </c>
      <c r="R9642" t="s">
        <v>26</v>
      </c>
      <c r="S9642" t="s">
        <v>27</v>
      </c>
    </row>
    <row r="9643" spans="1:19" x14ac:dyDescent="0.25">
      <c r="A9643" t="s">
        <v>338</v>
      </c>
      <c r="B9643" t="s">
        <v>9511</v>
      </c>
      <c r="C9643" t="s">
        <v>9512</v>
      </c>
      <c r="E9643" t="s">
        <v>4373</v>
      </c>
      <c r="F9643" t="s">
        <v>202</v>
      </c>
      <c r="G9643">
        <v>32901</v>
      </c>
      <c r="H9643">
        <v>28.101637</v>
      </c>
      <c r="I9643">
        <v>-80.614491999999998</v>
      </c>
      <c r="J9643" s="1" t="d">
        <v>2018-06-05</v>
      </c>
      <c r="K9643">
        <v>46590</v>
      </c>
      <c r="L9643" t="s">
        <v>30</v>
      </c>
      <c r="M9643" s="1" t="d">
        <v>2012-01-31</v>
      </c>
      <c r="N9643">
        <v>1</v>
      </c>
      <c r="O9643">
        <v>31</v>
      </c>
      <c r="P9643">
        <v>2012</v>
      </c>
      <c r="R9643" t="s">
        <v>26</v>
      </c>
      <c r="S9643" t="s">
        <v>31</v>
      </c>
    </row>
    <row r="9644" spans="1:19" x14ac:dyDescent="0.25">
      <c r="A9644" t="s">
        <v>338</v>
      </c>
      <c r="B9644" t="s">
        <v>9511</v>
      </c>
      <c r="C9644" t="s">
        <v>9512</v>
      </c>
      <c r="E9644" t="s">
        <v>4373</v>
      </c>
      <c r="F9644" t="s">
        <v>202</v>
      </c>
      <c r="G9644">
        <v>32901</v>
      </c>
      <c r="H9644">
        <v>28.101637</v>
      </c>
      <c r="I9644">
        <v>-80.614491999999998</v>
      </c>
      <c r="J9644" s="1" t="d">
        <v>2018-06-05</v>
      </c>
      <c r="K9644">
        <v>46591</v>
      </c>
      <c r="L9644" t="s">
        <v>30</v>
      </c>
      <c r="M9644" s="1" t="d">
        <v>2012-01-31</v>
      </c>
      <c r="N9644">
        <v>1</v>
      </c>
      <c r="O9644">
        <v>31</v>
      </c>
      <c r="P9644">
        <v>2012</v>
      </c>
      <c r="R9644" t="s">
        <v>26</v>
      </c>
      <c r="S9644" t="s">
        <v>27</v>
      </c>
    </row>
    <row r="9645" spans="1:19" x14ac:dyDescent="0.25">
      <c r="A9645" t="s">
        <v>338</v>
      </c>
      <c r="B9645" t="s">
        <v>9513</v>
      </c>
      <c r="C9645" t="s">
        <v>9514</v>
      </c>
      <c r="E9645" t="s">
        <v>9515</v>
      </c>
      <c r="F9645" t="s">
        <v>202</v>
      </c>
      <c r="G9645">
        <v>32952</v>
      </c>
      <c r="H9645">
        <v>28.356199</v>
      </c>
      <c r="I9645">
        <v>-80.691199999999995</v>
      </c>
      <c r="J9645" s="1" t="d">
        <v>2018-06-05</v>
      </c>
      <c r="K9645">
        <v>46592</v>
      </c>
      <c r="L9645" t="s">
        <v>30</v>
      </c>
      <c r="M9645" s="1" t="d">
        <v>2012-01-31</v>
      </c>
      <c r="N9645">
        <v>1</v>
      </c>
      <c r="O9645">
        <v>31</v>
      </c>
      <c r="P9645">
        <v>2012</v>
      </c>
      <c r="R9645" t="s">
        <v>26</v>
      </c>
      <c r="S9645" t="s">
        <v>31</v>
      </c>
    </row>
    <row r="9646" spans="1:19" x14ac:dyDescent="0.25">
      <c r="A9646" t="s">
        <v>338</v>
      </c>
      <c r="B9646" t="s">
        <v>9513</v>
      </c>
      <c r="C9646" t="s">
        <v>9514</v>
      </c>
      <c r="E9646" t="s">
        <v>9515</v>
      </c>
      <c r="F9646" t="s">
        <v>202</v>
      </c>
      <c r="G9646">
        <v>32952</v>
      </c>
      <c r="H9646">
        <v>28.356199</v>
      </c>
      <c r="I9646">
        <v>-80.691199999999995</v>
      </c>
      <c r="J9646" s="1" t="d">
        <v>2018-06-05</v>
      </c>
      <c r="K9646">
        <v>46593</v>
      </c>
      <c r="L9646" t="s">
        <v>30</v>
      </c>
      <c r="M9646" s="1" t="d">
        <v>2012-01-31</v>
      </c>
      <c r="N9646">
        <v>1</v>
      </c>
      <c r="O9646">
        <v>31</v>
      </c>
      <c r="P9646">
        <v>2012</v>
      </c>
      <c r="R9646" t="s">
        <v>26</v>
      </c>
      <c r="S9646" t="s">
        <v>27</v>
      </c>
    </row>
    <row r="9647" spans="1:19" x14ac:dyDescent="0.25">
      <c r="A9647" t="s">
        <v>338</v>
      </c>
      <c r="B9647" t="s">
        <v>9516</v>
      </c>
      <c r="C9647" t="s">
        <v>9517</v>
      </c>
      <c r="E9647" t="s">
        <v>5598</v>
      </c>
      <c r="F9647" t="s">
        <v>202</v>
      </c>
      <c r="G9647">
        <v>34109</v>
      </c>
      <c r="H9647">
        <v>26.211418999999999</v>
      </c>
      <c r="I9647">
        <v>-81.744746000000006</v>
      </c>
      <c r="J9647" s="1" t="d">
        <v>2018-06-05</v>
      </c>
      <c r="K9647">
        <v>46594</v>
      </c>
      <c r="L9647" t="s">
        <v>30</v>
      </c>
      <c r="M9647" s="1" t="d">
        <v>2012-01-31</v>
      </c>
      <c r="N9647">
        <v>1</v>
      </c>
      <c r="O9647">
        <v>31</v>
      </c>
      <c r="P9647">
        <v>2012</v>
      </c>
      <c r="R9647" t="s">
        <v>26</v>
      </c>
      <c r="S9647" t="s">
        <v>27</v>
      </c>
    </row>
    <row r="9648" spans="1:19" x14ac:dyDescent="0.25">
      <c r="A9648" t="s">
        <v>338</v>
      </c>
      <c r="B9648" t="s">
        <v>7106</v>
      </c>
      <c r="C9648" t="s">
        <v>9518</v>
      </c>
      <c r="E9648" t="s">
        <v>9519</v>
      </c>
      <c r="F9648" t="s">
        <v>202</v>
      </c>
      <c r="G9648">
        <v>34652</v>
      </c>
      <c r="H9648">
        <v>28.21583</v>
      </c>
      <c r="I9648">
        <v>-82.739070999999996</v>
      </c>
      <c r="J9648" s="1" t="d">
        <v>2018-06-05</v>
      </c>
      <c r="K9648">
        <v>46595</v>
      </c>
      <c r="L9648" t="s">
        <v>30</v>
      </c>
      <c r="M9648" s="1" t="d">
        <v>2012-01-31</v>
      </c>
      <c r="N9648">
        <v>1</v>
      </c>
      <c r="O9648">
        <v>31</v>
      </c>
      <c r="P9648">
        <v>2012</v>
      </c>
      <c r="R9648" t="s">
        <v>26</v>
      </c>
      <c r="S9648" t="s">
        <v>31</v>
      </c>
    </row>
    <row r="9649" spans="1:19" x14ac:dyDescent="0.25">
      <c r="A9649" t="s">
        <v>338</v>
      </c>
      <c r="B9649" t="s">
        <v>7106</v>
      </c>
      <c r="C9649" t="s">
        <v>9518</v>
      </c>
      <c r="E9649" t="s">
        <v>9519</v>
      </c>
      <c r="F9649" t="s">
        <v>202</v>
      </c>
      <c r="G9649">
        <v>34652</v>
      </c>
      <c r="H9649">
        <v>28.21583</v>
      </c>
      <c r="I9649">
        <v>-82.739070999999996</v>
      </c>
      <c r="J9649" s="1" t="d">
        <v>2018-06-05</v>
      </c>
      <c r="K9649">
        <v>46596</v>
      </c>
      <c r="L9649" t="s">
        <v>30</v>
      </c>
      <c r="M9649" s="1" t="d">
        <v>2012-01-31</v>
      </c>
      <c r="N9649">
        <v>1</v>
      </c>
      <c r="O9649">
        <v>31</v>
      </c>
      <c r="P9649">
        <v>2012</v>
      </c>
      <c r="R9649" t="s">
        <v>26</v>
      </c>
      <c r="S9649" t="s">
        <v>27</v>
      </c>
    </row>
    <row r="9650" spans="1:19" x14ac:dyDescent="0.25">
      <c r="A9650" t="s">
        <v>338</v>
      </c>
      <c r="B9650" t="s">
        <v>9520</v>
      </c>
      <c r="C9650" t="s">
        <v>9521</v>
      </c>
      <c r="E9650" t="s">
        <v>9522</v>
      </c>
      <c r="F9650" t="s">
        <v>202</v>
      </c>
      <c r="G9650">
        <v>34471</v>
      </c>
      <c r="H9650">
        <v>29.171607999999999</v>
      </c>
      <c r="I9650">
        <v>-82.161506000000003</v>
      </c>
      <c r="J9650" s="1" t="d">
        <v>2018-06-05</v>
      </c>
      <c r="K9650">
        <v>46597</v>
      </c>
      <c r="L9650" t="s">
        <v>30</v>
      </c>
      <c r="M9650" s="1" t="d">
        <v>2012-01-31</v>
      </c>
      <c r="N9650">
        <v>1</v>
      </c>
      <c r="O9650">
        <v>31</v>
      </c>
      <c r="P9650">
        <v>2012</v>
      </c>
      <c r="R9650" t="s">
        <v>26</v>
      </c>
      <c r="S9650" t="s">
        <v>31</v>
      </c>
    </row>
    <row r="9651" spans="1:19" x14ac:dyDescent="0.25">
      <c r="A9651" t="s">
        <v>338</v>
      </c>
      <c r="B9651" t="s">
        <v>9520</v>
      </c>
      <c r="C9651" t="s">
        <v>9521</v>
      </c>
      <c r="E9651" t="s">
        <v>9522</v>
      </c>
      <c r="F9651" t="s">
        <v>202</v>
      </c>
      <c r="G9651">
        <v>34471</v>
      </c>
      <c r="H9651">
        <v>29.171607999999999</v>
      </c>
      <c r="I9651">
        <v>-82.161506000000003</v>
      </c>
      <c r="J9651" s="1" t="d">
        <v>2018-06-05</v>
      </c>
      <c r="K9651">
        <v>46598</v>
      </c>
      <c r="L9651" t="s">
        <v>30</v>
      </c>
      <c r="M9651" s="1" t="d">
        <v>2012-01-31</v>
      </c>
      <c r="N9651">
        <v>1</v>
      </c>
      <c r="O9651">
        <v>31</v>
      </c>
      <c r="P9651">
        <v>2012</v>
      </c>
      <c r="R9651" t="s">
        <v>26</v>
      </c>
      <c r="S9651" t="s">
        <v>27</v>
      </c>
    </row>
    <row r="9652" spans="1:19" x14ac:dyDescent="0.25">
      <c r="A9652" t="s">
        <v>338</v>
      </c>
      <c r="B9652" t="s">
        <v>9525</v>
      </c>
      <c r="C9652" t="s">
        <v>9526</v>
      </c>
      <c r="E9652" t="s">
        <v>205</v>
      </c>
      <c r="F9652" t="s">
        <v>202</v>
      </c>
      <c r="G9652">
        <v>32808</v>
      </c>
      <c r="H9652">
        <v>28.551680999999999</v>
      </c>
      <c r="I9652">
        <v>-81.424556999999993</v>
      </c>
      <c r="J9652" s="1" t="d">
        <v>2018-06-05</v>
      </c>
      <c r="K9652">
        <v>46601</v>
      </c>
      <c r="L9652" t="s">
        <v>30</v>
      </c>
      <c r="M9652" s="1" t="d">
        <v>2012-01-31</v>
      </c>
      <c r="N9652">
        <v>1</v>
      </c>
      <c r="O9652">
        <v>31</v>
      </c>
      <c r="P9652">
        <v>2012</v>
      </c>
      <c r="R9652" t="s">
        <v>26</v>
      </c>
      <c r="S9652" t="s">
        <v>31</v>
      </c>
    </row>
    <row r="9653" spans="1:19" x14ac:dyDescent="0.25">
      <c r="A9653" t="s">
        <v>338</v>
      </c>
      <c r="B9653" t="s">
        <v>9525</v>
      </c>
      <c r="C9653" t="s">
        <v>9526</v>
      </c>
      <c r="E9653" t="s">
        <v>205</v>
      </c>
      <c r="F9653" t="s">
        <v>202</v>
      </c>
      <c r="G9653">
        <v>32808</v>
      </c>
      <c r="H9653">
        <v>28.551680999999999</v>
      </c>
      <c r="I9653">
        <v>-81.424556999999993</v>
      </c>
      <c r="J9653" s="1" t="d">
        <v>2018-06-05</v>
      </c>
      <c r="K9653">
        <v>46602</v>
      </c>
      <c r="L9653" t="s">
        <v>30</v>
      </c>
      <c r="M9653" s="1" t="d">
        <v>2012-01-31</v>
      </c>
      <c r="N9653">
        <v>1</v>
      </c>
      <c r="O9653">
        <v>31</v>
      </c>
      <c r="P9653">
        <v>2012</v>
      </c>
      <c r="R9653" t="s">
        <v>26</v>
      </c>
      <c r="S9653" t="s">
        <v>27</v>
      </c>
    </row>
    <row r="9654" spans="1:19" x14ac:dyDescent="0.25">
      <c r="A9654" t="s">
        <v>338</v>
      </c>
      <c r="B9654" t="s">
        <v>9527</v>
      </c>
      <c r="C9654" t="s">
        <v>9528</v>
      </c>
      <c r="E9654" t="s">
        <v>205</v>
      </c>
      <c r="F9654" t="s">
        <v>202</v>
      </c>
      <c r="G9654">
        <v>32821</v>
      </c>
      <c r="H9654">
        <v>28.411708999999998</v>
      </c>
      <c r="I9654">
        <v>-81.467094000000003</v>
      </c>
      <c r="J9654" s="1" t="d">
        <v>2018-10-04</v>
      </c>
      <c r="K9654">
        <v>46603</v>
      </c>
      <c r="L9654" t="s">
        <v>30</v>
      </c>
      <c r="M9654" s="1" t="d">
        <v>2012-04-15</v>
      </c>
      <c r="N9654">
        <v>4</v>
      </c>
      <c r="O9654">
        <v>15</v>
      </c>
      <c r="P9654">
        <v>2012</v>
      </c>
      <c r="R9654" t="s">
        <v>26</v>
      </c>
      <c r="S9654" t="s">
        <v>31</v>
      </c>
    </row>
    <row r="9655" spans="1:19" x14ac:dyDescent="0.25">
      <c r="A9655" t="s">
        <v>338</v>
      </c>
      <c r="B9655" t="s">
        <v>9529</v>
      </c>
      <c r="C9655" t="s">
        <v>9530</v>
      </c>
      <c r="E9655" t="s">
        <v>205</v>
      </c>
      <c r="F9655" t="s">
        <v>202</v>
      </c>
      <c r="G9655">
        <v>32807</v>
      </c>
      <c r="H9655">
        <v>28.5684</v>
      </c>
      <c r="I9655">
        <v>-81.277150000000006</v>
      </c>
      <c r="J9655" s="1" t="d">
        <v>2018-06-05</v>
      </c>
      <c r="K9655">
        <v>46604</v>
      </c>
      <c r="L9655" t="s">
        <v>30</v>
      </c>
      <c r="M9655" s="1" t="d">
        <v>2012-01-31</v>
      </c>
      <c r="N9655">
        <v>1</v>
      </c>
      <c r="O9655">
        <v>31</v>
      </c>
      <c r="P9655">
        <v>2012</v>
      </c>
      <c r="R9655" t="s">
        <v>26</v>
      </c>
      <c r="S9655" t="s">
        <v>31</v>
      </c>
    </row>
    <row r="9656" spans="1:19" x14ac:dyDescent="0.25">
      <c r="A9656" t="s">
        <v>338</v>
      </c>
      <c r="B9656" t="s">
        <v>9529</v>
      </c>
      <c r="C9656" t="s">
        <v>9530</v>
      </c>
      <c r="E9656" t="s">
        <v>205</v>
      </c>
      <c r="F9656" t="s">
        <v>202</v>
      </c>
      <c r="G9656">
        <v>32807</v>
      </c>
      <c r="H9656">
        <v>28.5684</v>
      </c>
      <c r="I9656">
        <v>-81.277150000000006</v>
      </c>
      <c r="J9656" s="1" t="d">
        <v>2018-06-05</v>
      </c>
      <c r="K9656">
        <v>46605</v>
      </c>
      <c r="L9656" t="s">
        <v>30</v>
      </c>
      <c r="M9656" s="1" t="d">
        <v>2012-01-31</v>
      </c>
      <c r="N9656">
        <v>1</v>
      </c>
      <c r="O9656">
        <v>31</v>
      </c>
      <c r="P9656">
        <v>2012</v>
      </c>
      <c r="R9656" t="s">
        <v>26</v>
      </c>
      <c r="S9656" t="s">
        <v>27</v>
      </c>
    </row>
    <row r="9657" spans="1:19" x14ac:dyDescent="0.25">
      <c r="A9657" t="s">
        <v>338</v>
      </c>
      <c r="B9657" t="s">
        <v>9531</v>
      </c>
      <c r="C9657" t="s">
        <v>9532</v>
      </c>
      <c r="E9657" t="s">
        <v>205</v>
      </c>
      <c r="F9657" t="s">
        <v>202</v>
      </c>
      <c r="G9657">
        <v>32837</v>
      </c>
      <c r="H9657">
        <v>28.38053</v>
      </c>
      <c r="I9657">
        <v>-81.403657999999993</v>
      </c>
      <c r="J9657" s="1" t="d">
        <v>2018-06-05</v>
      </c>
      <c r="K9657">
        <v>46606</v>
      </c>
      <c r="L9657" t="s">
        <v>30</v>
      </c>
      <c r="M9657" s="1" t="d">
        <v>2012-01-31</v>
      </c>
      <c r="N9657">
        <v>1</v>
      </c>
      <c r="O9657">
        <v>31</v>
      </c>
      <c r="P9657">
        <v>2012</v>
      </c>
      <c r="R9657" t="s">
        <v>26</v>
      </c>
      <c r="S9657" t="s">
        <v>31</v>
      </c>
    </row>
    <row r="9658" spans="1:19" x14ac:dyDescent="0.25">
      <c r="A9658" t="s">
        <v>338</v>
      </c>
      <c r="B9658" t="s">
        <v>9531</v>
      </c>
      <c r="C9658" t="s">
        <v>9532</v>
      </c>
      <c r="E9658" t="s">
        <v>205</v>
      </c>
      <c r="F9658" t="s">
        <v>202</v>
      </c>
      <c r="G9658">
        <v>32837</v>
      </c>
      <c r="H9658">
        <v>28.38053</v>
      </c>
      <c r="I9658">
        <v>-81.403657999999993</v>
      </c>
      <c r="J9658" s="1" t="d">
        <v>2018-06-05</v>
      </c>
      <c r="K9658">
        <v>46607</v>
      </c>
      <c r="L9658" t="s">
        <v>30</v>
      </c>
      <c r="M9658" s="1" t="d">
        <v>2012-01-31</v>
      </c>
      <c r="N9658">
        <v>1</v>
      </c>
      <c r="O9658">
        <v>31</v>
      </c>
      <c r="P9658">
        <v>2012</v>
      </c>
      <c r="R9658" t="s">
        <v>26</v>
      </c>
      <c r="S9658" t="s">
        <v>27</v>
      </c>
    </row>
    <row r="9659" spans="1:19" x14ac:dyDescent="0.25">
      <c r="A9659" t="s">
        <v>338</v>
      </c>
      <c r="B9659" t="s">
        <v>9533</v>
      </c>
      <c r="C9659" t="s">
        <v>9534</v>
      </c>
      <c r="E9659" t="s">
        <v>9535</v>
      </c>
      <c r="F9659" t="s">
        <v>202</v>
      </c>
      <c r="G9659">
        <v>32177</v>
      </c>
      <c r="H9659">
        <v>29.663188999999999</v>
      </c>
      <c r="I9659">
        <v>-81.656096000000005</v>
      </c>
      <c r="J9659" s="1" t="d">
        <v>2018-06-05</v>
      </c>
      <c r="K9659">
        <v>46608</v>
      </c>
      <c r="L9659" t="s">
        <v>30</v>
      </c>
      <c r="M9659" s="1" t="d">
        <v>2012-01-31</v>
      </c>
      <c r="N9659">
        <v>1</v>
      </c>
      <c r="O9659">
        <v>31</v>
      </c>
      <c r="P9659">
        <v>2012</v>
      </c>
      <c r="R9659" t="s">
        <v>26</v>
      </c>
      <c r="S9659" t="s">
        <v>31</v>
      </c>
    </row>
    <row r="9660" spans="1:19" x14ac:dyDescent="0.25">
      <c r="A9660" t="s">
        <v>338</v>
      </c>
      <c r="B9660" t="s">
        <v>9533</v>
      </c>
      <c r="C9660" t="s">
        <v>9534</v>
      </c>
      <c r="E9660" t="s">
        <v>9535</v>
      </c>
      <c r="F9660" t="s">
        <v>202</v>
      </c>
      <c r="G9660">
        <v>32177</v>
      </c>
      <c r="H9660">
        <v>29.663188999999999</v>
      </c>
      <c r="I9660">
        <v>-81.656096000000005</v>
      </c>
      <c r="J9660" s="1" t="d">
        <v>2018-06-05</v>
      </c>
      <c r="K9660">
        <v>46609</v>
      </c>
      <c r="L9660" t="s">
        <v>30</v>
      </c>
      <c r="M9660" s="1" t="d">
        <v>2012-01-31</v>
      </c>
      <c r="N9660">
        <v>1</v>
      </c>
      <c r="O9660">
        <v>31</v>
      </c>
      <c r="P9660">
        <v>2012</v>
      </c>
      <c r="R9660" t="s">
        <v>26</v>
      </c>
      <c r="S9660" t="s">
        <v>27</v>
      </c>
    </row>
    <row r="9661" spans="1:19" x14ac:dyDescent="0.25">
      <c r="A9661" t="s">
        <v>338</v>
      </c>
      <c r="B9661" t="s">
        <v>9536</v>
      </c>
      <c r="C9661" t="s">
        <v>9537</v>
      </c>
      <c r="E9661" t="s">
        <v>3126</v>
      </c>
      <c r="F9661" t="s">
        <v>202</v>
      </c>
      <c r="G9661">
        <v>32405</v>
      </c>
      <c r="H9661">
        <v>30.188966000000001</v>
      </c>
      <c r="I9661">
        <v>-85.656852999999998</v>
      </c>
      <c r="J9661" s="1" t="d">
        <v>2018-06-05</v>
      </c>
      <c r="K9661">
        <v>46611</v>
      </c>
      <c r="L9661" t="s">
        <v>30</v>
      </c>
      <c r="M9661" s="1" t="d">
        <v>2012-01-31</v>
      </c>
      <c r="N9661">
        <v>1</v>
      </c>
      <c r="O9661">
        <v>31</v>
      </c>
      <c r="P9661">
        <v>2012</v>
      </c>
      <c r="R9661" t="s">
        <v>26</v>
      </c>
      <c r="S9661" t="s">
        <v>31</v>
      </c>
    </row>
    <row r="9662" spans="1:19" x14ac:dyDescent="0.25">
      <c r="A9662" t="s">
        <v>338</v>
      </c>
      <c r="B9662" t="s">
        <v>9536</v>
      </c>
      <c r="C9662" t="s">
        <v>9537</v>
      </c>
      <c r="E9662" t="s">
        <v>3126</v>
      </c>
      <c r="F9662" t="s">
        <v>202</v>
      </c>
      <c r="G9662">
        <v>32405</v>
      </c>
      <c r="H9662">
        <v>30.188966000000001</v>
      </c>
      <c r="I9662">
        <v>-85.656852999999998</v>
      </c>
      <c r="J9662" s="1" t="d">
        <v>2018-06-05</v>
      </c>
      <c r="K9662">
        <v>46612</v>
      </c>
      <c r="L9662" t="s">
        <v>30</v>
      </c>
      <c r="M9662" s="1" t="d">
        <v>2012-01-31</v>
      </c>
      <c r="N9662">
        <v>1</v>
      </c>
      <c r="O9662">
        <v>31</v>
      </c>
      <c r="P9662">
        <v>2012</v>
      </c>
      <c r="R9662" t="s">
        <v>26</v>
      </c>
      <c r="S9662" t="s">
        <v>27</v>
      </c>
    </row>
    <row r="9663" spans="1:19" x14ac:dyDescent="0.25">
      <c r="A9663" t="s">
        <v>338</v>
      </c>
      <c r="B9663" t="s">
        <v>9538</v>
      </c>
      <c r="C9663" t="s">
        <v>9539</v>
      </c>
      <c r="E9663" t="s">
        <v>7805</v>
      </c>
      <c r="F9663" t="s">
        <v>202</v>
      </c>
      <c r="G9663">
        <v>32505</v>
      </c>
      <c r="H9663">
        <v>30.474139999999998</v>
      </c>
      <c r="I9663">
        <v>-87.249674999999996</v>
      </c>
      <c r="J9663" s="1" t="d">
        <v>2018-06-05</v>
      </c>
      <c r="K9663">
        <v>46613</v>
      </c>
      <c r="L9663" t="s">
        <v>30</v>
      </c>
      <c r="M9663" s="1" t="d">
        <v>2012-01-31</v>
      </c>
      <c r="N9663">
        <v>1</v>
      </c>
      <c r="O9663">
        <v>31</v>
      </c>
      <c r="P9663">
        <v>2012</v>
      </c>
      <c r="R9663" t="s">
        <v>26</v>
      </c>
      <c r="S9663" t="s">
        <v>31</v>
      </c>
    </row>
    <row r="9664" spans="1:19" x14ac:dyDescent="0.25">
      <c r="A9664" t="s">
        <v>338</v>
      </c>
      <c r="B9664" t="s">
        <v>9538</v>
      </c>
      <c r="C9664" t="s">
        <v>9539</v>
      </c>
      <c r="E9664" t="s">
        <v>7805</v>
      </c>
      <c r="F9664" t="s">
        <v>202</v>
      </c>
      <c r="G9664">
        <v>32505</v>
      </c>
      <c r="H9664">
        <v>30.474139999999998</v>
      </c>
      <c r="I9664">
        <v>-87.249674999999996</v>
      </c>
      <c r="J9664" s="1" t="d">
        <v>2018-06-05</v>
      </c>
      <c r="K9664">
        <v>46614</v>
      </c>
      <c r="L9664" t="s">
        <v>30</v>
      </c>
      <c r="M9664" s="1" t="d">
        <v>2012-01-31</v>
      </c>
      <c r="N9664">
        <v>1</v>
      </c>
      <c r="O9664">
        <v>31</v>
      </c>
      <c r="P9664">
        <v>2012</v>
      </c>
      <c r="R9664" t="s">
        <v>26</v>
      </c>
      <c r="S9664" t="s">
        <v>27</v>
      </c>
    </row>
    <row r="9665" spans="1:19" x14ac:dyDescent="0.25">
      <c r="A9665" t="s">
        <v>338</v>
      </c>
      <c r="B9665" t="s">
        <v>9540</v>
      </c>
      <c r="C9665" t="s">
        <v>9541</v>
      </c>
      <c r="E9665" t="s">
        <v>7927</v>
      </c>
      <c r="F9665" t="s">
        <v>202</v>
      </c>
      <c r="G9665">
        <v>33062</v>
      </c>
      <c r="H9665">
        <v>26.213750000000001</v>
      </c>
      <c r="I9665">
        <v>-80.106989999999996</v>
      </c>
      <c r="J9665" s="1" t="d">
        <v>2018-06-05</v>
      </c>
      <c r="K9665">
        <v>46615</v>
      </c>
      <c r="L9665" t="s">
        <v>30</v>
      </c>
      <c r="M9665" s="1" t="d">
        <v>2012-01-31</v>
      </c>
      <c r="N9665">
        <v>1</v>
      </c>
      <c r="O9665">
        <v>31</v>
      </c>
      <c r="P9665">
        <v>2012</v>
      </c>
      <c r="R9665" t="s">
        <v>26</v>
      </c>
      <c r="S9665" t="s">
        <v>31</v>
      </c>
    </row>
    <row r="9666" spans="1:19" x14ac:dyDescent="0.25">
      <c r="A9666" t="s">
        <v>338</v>
      </c>
      <c r="B9666" t="s">
        <v>9540</v>
      </c>
      <c r="C9666" t="s">
        <v>9541</v>
      </c>
      <c r="E9666" t="s">
        <v>7927</v>
      </c>
      <c r="F9666" t="s">
        <v>202</v>
      </c>
      <c r="G9666">
        <v>33062</v>
      </c>
      <c r="H9666">
        <v>26.213750000000001</v>
      </c>
      <c r="I9666">
        <v>-80.106989999999996</v>
      </c>
      <c r="J9666" s="1" t="d">
        <v>2018-06-05</v>
      </c>
      <c r="K9666">
        <v>46616</v>
      </c>
      <c r="L9666" t="s">
        <v>30</v>
      </c>
      <c r="M9666" s="1" t="d">
        <v>2012-01-31</v>
      </c>
      <c r="N9666">
        <v>1</v>
      </c>
      <c r="O9666">
        <v>31</v>
      </c>
      <c r="P9666">
        <v>2012</v>
      </c>
      <c r="R9666" t="s">
        <v>26</v>
      </c>
      <c r="S9666" t="s">
        <v>27</v>
      </c>
    </row>
    <row r="9667" spans="1:19" x14ac:dyDescent="0.25">
      <c r="A9667" t="s">
        <v>338</v>
      </c>
      <c r="B9667" t="s">
        <v>9516</v>
      </c>
      <c r="C9667" t="s">
        <v>9517</v>
      </c>
      <c r="E9667" t="s">
        <v>5598</v>
      </c>
      <c r="F9667" t="s">
        <v>202</v>
      </c>
      <c r="G9667">
        <v>34109</v>
      </c>
      <c r="H9667">
        <v>26.211418999999999</v>
      </c>
      <c r="I9667">
        <v>-81.744746000000006</v>
      </c>
      <c r="J9667" s="1" t="d">
        <v>2018-06-05</v>
      </c>
      <c r="K9667">
        <v>46617</v>
      </c>
      <c r="L9667" t="s">
        <v>30</v>
      </c>
      <c r="M9667" s="1" t="d">
        <v>2012-01-31</v>
      </c>
      <c r="N9667">
        <v>1</v>
      </c>
      <c r="O9667">
        <v>31</v>
      </c>
      <c r="P9667">
        <v>2012</v>
      </c>
      <c r="R9667" t="s">
        <v>26</v>
      </c>
      <c r="S9667" t="s">
        <v>31</v>
      </c>
    </row>
    <row r="9668" spans="1:19" x14ac:dyDescent="0.25">
      <c r="A9668" t="s">
        <v>338</v>
      </c>
      <c r="B9668" t="s">
        <v>9542</v>
      </c>
      <c r="C9668" t="s">
        <v>9543</v>
      </c>
      <c r="E9668" t="s">
        <v>9544</v>
      </c>
      <c r="F9668" t="s">
        <v>202</v>
      </c>
      <c r="G9668">
        <v>33404</v>
      </c>
      <c r="H9668">
        <v>26.782394</v>
      </c>
      <c r="I9668">
        <v>-80.097571000000002</v>
      </c>
      <c r="J9668" s="1" t="d">
        <v>2018-06-05</v>
      </c>
      <c r="K9668">
        <v>46619</v>
      </c>
      <c r="L9668" t="s">
        <v>30</v>
      </c>
      <c r="M9668" s="1" t="d">
        <v>2012-01-31</v>
      </c>
      <c r="N9668">
        <v>1</v>
      </c>
      <c r="O9668">
        <v>31</v>
      </c>
      <c r="P9668">
        <v>2012</v>
      </c>
      <c r="R9668" t="s">
        <v>26</v>
      </c>
      <c r="S9668" t="s">
        <v>31</v>
      </c>
    </row>
    <row r="9669" spans="1:19" x14ac:dyDescent="0.25">
      <c r="A9669" t="s">
        <v>338</v>
      </c>
      <c r="B9669" t="s">
        <v>9542</v>
      </c>
      <c r="C9669" t="s">
        <v>9543</v>
      </c>
      <c r="E9669" t="s">
        <v>9544</v>
      </c>
      <c r="F9669" t="s">
        <v>202</v>
      </c>
      <c r="G9669">
        <v>33404</v>
      </c>
      <c r="H9669">
        <v>26.782394</v>
      </c>
      <c r="I9669">
        <v>-80.097571000000002</v>
      </c>
      <c r="J9669" s="1" t="d">
        <v>2018-06-05</v>
      </c>
      <c r="K9669">
        <v>46620</v>
      </c>
      <c r="L9669" t="s">
        <v>30</v>
      </c>
      <c r="M9669" s="1" t="d">
        <v>2012-01-31</v>
      </c>
      <c r="N9669">
        <v>1</v>
      </c>
      <c r="O9669">
        <v>31</v>
      </c>
      <c r="P9669">
        <v>2012</v>
      </c>
      <c r="R9669" t="s">
        <v>26</v>
      </c>
      <c r="S9669" t="s">
        <v>27</v>
      </c>
    </row>
    <row r="9670" spans="1:19" x14ac:dyDescent="0.25">
      <c r="A9670" t="s">
        <v>338</v>
      </c>
      <c r="B9670" t="s">
        <v>9545</v>
      </c>
      <c r="C9670" t="s">
        <v>9546</v>
      </c>
      <c r="E9670" t="s">
        <v>9547</v>
      </c>
      <c r="F9670" t="s">
        <v>202</v>
      </c>
      <c r="G9670">
        <v>33411</v>
      </c>
      <c r="H9670">
        <v>26.680654000000001</v>
      </c>
      <c r="I9670">
        <v>-80.198008000000002</v>
      </c>
      <c r="J9670" s="1" t="d">
        <v>2018-06-05</v>
      </c>
      <c r="K9670">
        <v>46621</v>
      </c>
      <c r="L9670" t="s">
        <v>30</v>
      </c>
      <c r="M9670" s="1" t="d">
        <v>2012-01-31</v>
      </c>
      <c r="N9670">
        <v>1</v>
      </c>
      <c r="O9670">
        <v>31</v>
      </c>
      <c r="P9670">
        <v>2012</v>
      </c>
      <c r="R9670" t="s">
        <v>26</v>
      </c>
      <c r="S9670" t="s">
        <v>31</v>
      </c>
    </row>
    <row r="9671" spans="1:19" x14ac:dyDescent="0.25">
      <c r="A9671" t="s">
        <v>338</v>
      </c>
      <c r="B9671" t="s">
        <v>9545</v>
      </c>
      <c r="C9671" t="s">
        <v>9546</v>
      </c>
      <c r="E9671" t="s">
        <v>9547</v>
      </c>
      <c r="F9671" t="s">
        <v>202</v>
      </c>
      <c r="G9671">
        <v>33411</v>
      </c>
      <c r="H9671">
        <v>26.680654000000001</v>
      </c>
      <c r="I9671">
        <v>-80.198008000000002</v>
      </c>
      <c r="J9671" s="1" t="d">
        <v>2018-06-05</v>
      </c>
      <c r="K9671">
        <v>46622</v>
      </c>
      <c r="L9671" t="s">
        <v>30</v>
      </c>
      <c r="M9671" s="1" t="d">
        <v>2012-01-31</v>
      </c>
      <c r="N9671">
        <v>1</v>
      </c>
      <c r="O9671">
        <v>31</v>
      </c>
      <c r="P9671">
        <v>2012</v>
      </c>
      <c r="R9671" t="s">
        <v>26</v>
      </c>
      <c r="S9671" t="s">
        <v>27</v>
      </c>
    </row>
    <row r="9672" spans="1:19" x14ac:dyDescent="0.25">
      <c r="A9672" t="s">
        <v>338</v>
      </c>
      <c r="B9672" t="s">
        <v>9548</v>
      </c>
      <c r="C9672" t="s">
        <v>9549</v>
      </c>
      <c r="E9672" t="s">
        <v>9550</v>
      </c>
      <c r="F9672" t="s">
        <v>202</v>
      </c>
      <c r="G9672">
        <v>32086</v>
      </c>
      <c r="H9672">
        <v>29.844721</v>
      </c>
      <c r="I9672">
        <v>-81.323289000000003</v>
      </c>
      <c r="J9672" s="1" t="d">
        <v>2018-06-05</v>
      </c>
      <c r="K9672">
        <v>46623</v>
      </c>
      <c r="L9672" t="s">
        <v>30</v>
      </c>
      <c r="M9672" s="1" t="d">
        <v>2012-01-31</v>
      </c>
      <c r="N9672">
        <v>1</v>
      </c>
      <c r="O9672">
        <v>31</v>
      </c>
      <c r="P9672">
        <v>2012</v>
      </c>
      <c r="R9672" t="s">
        <v>26</v>
      </c>
      <c r="S9672" t="s">
        <v>31</v>
      </c>
    </row>
    <row r="9673" spans="1:19" x14ac:dyDescent="0.25">
      <c r="A9673" t="s">
        <v>338</v>
      </c>
      <c r="B9673" t="s">
        <v>9548</v>
      </c>
      <c r="C9673" t="s">
        <v>9549</v>
      </c>
      <c r="E9673" t="s">
        <v>9550</v>
      </c>
      <c r="F9673" t="s">
        <v>202</v>
      </c>
      <c r="G9673">
        <v>32086</v>
      </c>
      <c r="H9673">
        <v>29.844721</v>
      </c>
      <c r="I9673">
        <v>-81.323289000000003</v>
      </c>
      <c r="J9673" s="1" t="d">
        <v>2018-06-05</v>
      </c>
      <c r="K9673">
        <v>46624</v>
      </c>
      <c r="L9673" t="s">
        <v>30</v>
      </c>
      <c r="M9673" s="1" t="d">
        <v>2012-01-31</v>
      </c>
      <c r="N9673">
        <v>1</v>
      </c>
      <c r="O9673">
        <v>31</v>
      </c>
      <c r="P9673">
        <v>2012</v>
      </c>
      <c r="R9673" t="s">
        <v>26</v>
      </c>
      <c r="S9673" t="s">
        <v>27</v>
      </c>
    </row>
    <row r="9674" spans="1:19" x14ac:dyDescent="0.25">
      <c r="A9674" t="s">
        <v>338</v>
      </c>
      <c r="B9674" t="s">
        <v>7030</v>
      </c>
      <c r="C9674" t="s">
        <v>9551</v>
      </c>
      <c r="E9674" t="s">
        <v>9552</v>
      </c>
      <c r="F9674" t="s">
        <v>202</v>
      </c>
      <c r="G9674">
        <v>33714</v>
      </c>
      <c r="H9674">
        <v>27.818805000000001</v>
      </c>
      <c r="I9674">
        <v>-82.678473999999994</v>
      </c>
      <c r="J9674" s="1" t="d">
        <v>2018-06-05</v>
      </c>
      <c r="K9674">
        <v>46625</v>
      </c>
      <c r="L9674" t="s">
        <v>30</v>
      </c>
      <c r="M9674" s="1" t="d">
        <v>2012-01-31</v>
      </c>
      <c r="N9674">
        <v>1</v>
      </c>
      <c r="O9674">
        <v>31</v>
      </c>
      <c r="P9674">
        <v>2012</v>
      </c>
      <c r="R9674" t="s">
        <v>26</v>
      </c>
      <c r="S9674" t="s">
        <v>31</v>
      </c>
    </row>
    <row r="9675" spans="1:19" x14ac:dyDescent="0.25">
      <c r="A9675" t="s">
        <v>338</v>
      </c>
      <c r="B9675" t="s">
        <v>7030</v>
      </c>
      <c r="C9675" t="s">
        <v>9551</v>
      </c>
      <c r="E9675" t="s">
        <v>9552</v>
      </c>
      <c r="F9675" t="s">
        <v>202</v>
      </c>
      <c r="G9675">
        <v>33714</v>
      </c>
      <c r="H9675">
        <v>27.818805000000001</v>
      </c>
      <c r="I9675">
        <v>-82.678473999999994</v>
      </c>
      <c r="J9675" s="1" t="d">
        <v>2018-06-05</v>
      </c>
      <c r="K9675">
        <v>46626</v>
      </c>
      <c r="L9675" t="s">
        <v>30</v>
      </c>
      <c r="M9675" s="1" t="d">
        <v>2012-01-31</v>
      </c>
      <c r="N9675">
        <v>1</v>
      </c>
      <c r="O9675">
        <v>31</v>
      </c>
      <c r="P9675">
        <v>2012</v>
      </c>
      <c r="R9675" t="s">
        <v>26</v>
      </c>
      <c r="S9675" t="s">
        <v>27</v>
      </c>
    </row>
    <row r="9676" spans="1:19" x14ac:dyDescent="0.25">
      <c r="A9676" t="s">
        <v>338</v>
      </c>
      <c r="B9676" t="s">
        <v>9553</v>
      </c>
      <c r="C9676" t="s">
        <v>9554</v>
      </c>
      <c r="E9676" t="s">
        <v>9555</v>
      </c>
      <c r="F9676" t="s">
        <v>202</v>
      </c>
      <c r="G9676">
        <v>34239</v>
      </c>
      <c r="H9676">
        <v>27.298292</v>
      </c>
      <c r="I9676">
        <v>-82.499125000000006</v>
      </c>
      <c r="J9676" s="1" t="d">
        <v>2018-06-05</v>
      </c>
      <c r="K9676">
        <v>46627</v>
      </c>
      <c r="L9676" t="s">
        <v>30</v>
      </c>
      <c r="M9676" s="1" t="d">
        <v>2012-01-31</v>
      </c>
      <c r="N9676">
        <v>1</v>
      </c>
      <c r="O9676">
        <v>31</v>
      </c>
      <c r="P9676">
        <v>2012</v>
      </c>
      <c r="R9676" t="s">
        <v>26</v>
      </c>
      <c r="S9676" t="s">
        <v>31</v>
      </c>
    </row>
    <row r="9677" spans="1:19" x14ac:dyDescent="0.25">
      <c r="A9677" t="s">
        <v>338</v>
      </c>
      <c r="B9677" t="s">
        <v>9553</v>
      </c>
      <c r="C9677" t="s">
        <v>9554</v>
      </c>
      <c r="E9677" t="s">
        <v>9555</v>
      </c>
      <c r="F9677" t="s">
        <v>202</v>
      </c>
      <c r="G9677">
        <v>34239</v>
      </c>
      <c r="H9677">
        <v>27.298292</v>
      </c>
      <c r="I9677">
        <v>-82.499125000000006</v>
      </c>
      <c r="J9677" s="1" t="d">
        <v>2018-06-05</v>
      </c>
      <c r="K9677">
        <v>46628</v>
      </c>
      <c r="L9677" t="s">
        <v>30</v>
      </c>
      <c r="M9677" s="1" t="d">
        <v>2012-01-31</v>
      </c>
      <c r="N9677">
        <v>1</v>
      </c>
      <c r="O9677">
        <v>31</v>
      </c>
      <c r="P9677">
        <v>2012</v>
      </c>
      <c r="R9677" t="s">
        <v>26</v>
      </c>
      <c r="S9677" t="s">
        <v>27</v>
      </c>
    </row>
    <row r="9678" spans="1:19" x14ac:dyDescent="0.25">
      <c r="A9678" t="s">
        <v>338</v>
      </c>
      <c r="B9678" t="s">
        <v>9556</v>
      </c>
      <c r="C9678" t="s">
        <v>9557</v>
      </c>
      <c r="E9678" t="s">
        <v>9558</v>
      </c>
      <c r="F9678" t="s">
        <v>202</v>
      </c>
      <c r="G9678">
        <v>32308</v>
      </c>
      <c r="H9678">
        <v>30.462437999999999</v>
      </c>
      <c r="I9678">
        <v>-84.221215000000001</v>
      </c>
      <c r="J9678" s="1" t="d">
        <v>2018-06-05</v>
      </c>
      <c r="K9678">
        <v>46632</v>
      </c>
      <c r="L9678" t="s">
        <v>30</v>
      </c>
      <c r="M9678" s="1" t="d">
        <v>2012-01-31</v>
      </c>
      <c r="N9678">
        <v>1</v>
      </c>
      <c r="O9678">
        <v>31</v>
      </c>
      <c r="P9678">
        <v>2012</v>
      </c>
      <c r="R9678" t="s">
        <v>26</v>
      </c>
      <c r="S9678" t="s">
        <v>31</v>
      </c>
    </row>
    <row r="9679" spans="1:19" x14ac:dyDescent="0.25">
      <c r="A9679" t="s">
        <v>338</v>
      </c>
      <c r="B9679" t="s">
        <v>9556</v>
      </c>
      <c r="C9679" t="s">
        <v>9557</v>
      </c>
      <c r="E9679" t="s">
        <v>9558</v>
      </c>
      <c r="F9679" t="s">
        <v>202</v>
      </c>
      <c r="G9679">
        <v>32308</v>
      </c>
      <c r="H9679">
        <v>30.462437999999999</v>
      </c>
      <c r="I9679">
        <v>-84.221215000000001</v>
      </c>
      <c r="J9679" s="1" t="d">
        <v>2018-06-05</v>
      </c>
      <c r="K9679">
        <v>46633</v>
      </c>
      <c r="L9679" t="s">
        <v>30</v>
      </c>
      <c r="M9679" s="1" t="d">
        <v>2012-01-31</v>
      </c>
      <c r="N9679">
        <v>1</v>
      </c>
      <c r="O9679">
        <v>31</v>
      </c>
      <c r="P9679">
        <v>2012</v>
      </c>
      <c r="R9679" t="s">
        <v>26</v>
      </c>
      <c r="S9679" t="s">
        <v>27</v>
      </c>
    </row>
    <row r="9680" spans="1:19" x14ac:dyDescent="0.25">
      <c r="A9680" t="s">
        <v>338</v>
      </c>
      <c r="B9680" t="s">
        <v>9559</v>
      </c>
      <c r="C9680" t="s">
        <v>9560</v>
      </c>
      <c r="E9680" t="s">
        <v>9561</v>
      </c>
      <c r="F9680" t="s">
        <v>202</v>
      </c>
      <c r="G9680">
        <v>32780</v>
      </c>
      <c r="H9680">
        <v>28.602972000000001</v>
      </c>
      <c r="I9680">
        <v>-80.808957000000007</v>
      </c>
      <c r="J9680" s="1" t="d">
        <v>2018-06-05</v>
      </c>
      <c r="K9680">
        <v>46634</v>
      </c>
      <c r="L9680" t="s">
        <v>30</v>
      </c>
      <c r="M9680" s="1" t="d">
        <v>2012-01-31</v>
      </c>
      <c r="N9680">
        <v>1</v>
      </c>
      <c r="O9680">
        <v>31</v>
      </c>
      <c r="P9680">
        <v>2012</v>
      </c>
      <c r="R9680" t="s">
        <v>26</v>
      </c>
      <c r="S9680" t="s">
        <v>31</v>
      </c>
    </row>
    <row r="9681" spans="1:19" x14ac:dyDescent="0.25">
      <c r="A9681" t="s">
        <v>338</v>
      </c>
      <c r="B9681" t="s">
        <v>9559</v>
      </c>
      <c r="C9681" t="s">
        <v>9560</v>
      </c>
      <c r="E9681" t="s">
        <v>9561</v>
      </c>
      <c r="F9681" t="s">
        <v>202</v>
      </c>
      <c r="G9681">
        <v>32780</v>
      </c>
      <c r="H9681">
        <v>28.602972000000001</v>
      </c>
      <c r="I9681">
        <v>-80.808957000000007</v>
      </c>
      <c r="J9681" s="1" t="d">
        <v>2018-06-05</v>
      </c>
      <c r="K9681">
        <v>46635</v>
      </c>
      <c r="L9681" t="s">
        <v>30</v>
      </c>
      <c r="M9681" s="1" t="d">
        <v>2012-01-31</v>
      </c>
      <c r="N9681">
        <v>1</v>
      </c>
      <c r="O9681">
        <v>31</v>
      </c>
      <c r="P9681">
        <v>2012</v>
      </c>
      <c r="R9681" t="s">
        <v>26</v>
      </c>
      <c r="S9681" t="s">
        <v>27</v>
      </c>
    </row>
    <row r="9682" spans="1:19" x14ac:dyDescent="0.25">
      <c r="A9682" t="s">
        <v>338</v>
      </c>
      <c r="B9682" t="s">
        <v>9562</v>
      </c>
      <c r="C9682" t="s">
        <v>9563</v>
      </c>
      <c r="E9682" t="s">
        <v>9326</v>
      </c>
      <c r="F9682" t="s">
        <v>202</v>
      </c>
      <c r="G9682">
        <v>34292</v>
      </c>
      <c r="H9682">
        <v>27.090886000000001</v>
      </c>
      <c r="I9682">
        <v>-82.433092000000002</v>
      </c>
      <c r="J9682" s="1" t="d">
        <v>2018-06-05</v>
      </c>
      <c r="K9682">
        <v>46636</v>
      </c>
      <c r="L9682" t="s">
        <v>30</v>
      </c>
      <c r="M9682" s="1" t="d">
        <v>2012-01-31</v>
      </c>
      <c r="N9682">
        <v>1</v>
      </c>
      <c r="O9682">
        <v>31</v>
      </c>
      <c r="P9682">
        <v>2012</v>
      </c>
      <c r="R9682" t="s">
        <v>26</v>
      </c>
      <c r="S9682" t="s">
        <v>31</v>
      </c>
    </row>
    <row r="9683" spans="1:19" x14ac:dyDescent="0.25">
      <c r="A9683" t="s">
        <v>338</v>
      </c>
      <c r="B9683" t="s">
        <v>9562</v>
      </c>
      <c r="C9683" t="s">
        <v>9563</v>
      </c>
      <c r="E9683" t="s">
        <v>9326</v>
      </c>
      <c r="F9683" t="s">
        <v>202</v>
      </c>
      <c r="G9683">
        <v>34292</v>
      </c>
      <c r="H9683">
        <v>27.090886000000001</v>
      </c>
      <c r="I9683">
        <v>-82.433092000000002</v>
      </c>
      <c r="J9683" s="1" t="d">
        <v>2018-06-05</v>
      </c>
      <c r="K9683">
        <v>46637</v>
      </c>
      <c r="L9683" t="s">
        <v>30</v>
      </c>
      <c r="M9683" s="1" t="d">
        <v>2012-01-31</v>
      </c>
      <c r="N9683">
        <v>1</v>
      </c>
      <c r="O9683">
        <v>31</v>
      </c>
      <c r="P9683">
        <v>2012</v>
      </c>
      <c r="R9683" t="s">
        <v>26</v>
      </c>
      <c r="S9683" t="s">
        <v>27</v>
      </c>
    </row>
    <row r="9684" spans="1:19" x14ac:dyDescent="0.25">
      <c r="A9684" t="s">
        <v>338</v>
      </c>
      <c r="B9684" t="s">
        <v>9564</v>
      </c>
      <c r="C9684" t="s">
        <v>9565</v>
      </c>
      <c r="E9684" t="s">
        <v>9566</v>
      </c>
      <c r="F9684" t="s">
        <v>202</v>
      </c>
      <c r="G9684">
        <v>33544</v>
      </c>
      <c r="H9684">
        <v>28.238350000000001</v>
      </c>
      <c r="I9684">
        <v>-82.344239000000002</v>
      </c>
      <c r="J9684" s="1" t="d">
        <v>2018-06-05</v>
      </c>
      <c r="K9684">
        <v>46638</v>
      </c>
      <c r="L9684" t="s">
        <v>30</v>
      </c>
      <c r="M9684" s="1" t="d">
        <v>2012-01-31</v>
      </c>
      <c r="N9684">
        <v>1</v>
      </c>
      <c r="O9684">
        <v>31</v>
      </c>
      <c r="P9684">
        <v>2012</v>
      </c>
      <c r="R9684" t="s">
        <v>26</v>
      </c>
      <c r="S9684" t="s">
        <v>31</v>
      </c>
    </row>
    <row r="9685" spans="1:19" x14ac:dyDescent="0.25">
      <c r="A9685" t="s">
        <v>338</v>
      </c>
      <c r="B9685" t="s">
        <v>9564</v>
      </c>
      <c r="C9685" t="s">
        <v>9565</v>
      </c>
      <c r="E9685" t="s">
        <v>9566</v>
      </c>
      <c r="F9685" t="s">
        <v>202</v>
      </c>
      <c r="G9685">
        <v>33544</v>
      </c>
      <c r="H9685">
        <v>28.238350000000001</v>
      </c>
      <c r="I9685">
        <v>-82.344239000000002</v>
      </c>
      <c r="J9685" s="1" t="d">
        <v>2018-06-05</v>
      </c>
      <c r="K9685">
        <v>46639</v>
      </c>
      <c r="L9685" t="s">
        <v>30</v>
      </c>
      <c r="M9685" s="1" t="d">
        <v>2012-01-31</v>
      </c>
      <c r="N9685">
        <v>1</v>
      </c>
      <c r="O9685">
        <v>31</v>
      </c>
      <c r="P9685">
        <v>2012</v>
      </c>
      <c r="R9685" t="s">
        <v>26</v>
      </c>
      <c r="S9685" t="s">
        <v>27</v>
      </c>
    </row>
    <row r="9686" spans="1:19" x14ac:dyDescent="0.25">
      <c r="A9686" t="s">
        <v>338</v>
      </c>
      <c r="B9686" t="s">
        <v>9567</v>
      </c>
      <c r="C9686" t="s">
        <v>9568</v>
      </c>
      <c r="E9686" t="s">
        <v>3019</v>
      </c>
      <c r="F9686" t="s">
        <v>29</v>
      </c>
      <c r="G9686">
        <v>31705</v>
      </c>
      <c r="H9686">
        <v>31.57122</v>
      </c>
      <c r="I9686">
        <v>-84.125568000000001</v>
      </c>
      <c r="J9686" s="1" t="d">
        <v>2018-06-05</v>
      </c>
      <c r="K9686">
        <v>46640</v>
      </c>
      <c r="L9686" t="s">
        <v>30</v>
      </c>
      <c r="M9686" s="1" t="d">
        <v>2012-01-31</v>
      </c>
      <c r="N9686">
        <v>1</v>
      </c>
      <c r="O9686">
        <v>31</v>
      </c>
      <c r="P9686">
        <v>2012</v>
      </c>
      <c r="R9686" t="s">
        <v>26</v>
      </c>
      <c r="S9686" t="s">
        <v>31</v>
      </c>
    </row>
    <row r="9687" spans="1:19" x14ac:dyDescent="0.25">
      <c r="A9687" t="s">
        <v>338</v>
      </c>
      <c r="B9687" t="s">
        <v>9567</v>
      </c>
      <c r="C9687" t="s">
        <v>9568</v>
      </c>
      <c r="E9687" t="s">
        <v>3019</v>
      </c>
      <c r="F9687" t="s">
        <v>29</v>
      </c>
      <c r="G9687">
        <v>31705</v>
      </c>
      <c r="H9687">
        <v>31.57122</v>
      </c>
      <c r="I9687">
        <v>-84.125568000000001</v>
      </c>
      <c r="J9687" s="1" t="d">
        <v>2018-06-05</v>
      </c>
      <c r="K9687">
        <v>46641</v>
      </c>
      <c r="L9687" t="s">
        <v>30</v>
      </c>
      <c r="M9687" s="1" t="d">
        <v>2012-01-31</v>
      </c>
      <c r="N9687">
        <v>1</v>
      </c>
      <c r="O9687">
        <v>31</v>
      </c>
      <c r="P9687">
        <v>2012</v>
      </c>
      <c r="R9687" t="s">
        <v>26</v>
      </c>
      <c r="S9687" t="s">
        <v>27</v>
      </c>
    </row>
    <row r="9688" spans="1:19" x14ac:dyDescent="0.25">
      <c r="A9688" t="s">
        <v>338</v>
      </c>
      <c r="B9688" t="s">
        <v>9569</v>
      </c>
      <c r="C9688" t="s">
        <v>9570</v>
      </c>
      <c r="E9688" t="s">
        <v>28</v>
      </c>
      <c r="F9688" t="s">
        <v>29</v>
      </c>
      <c r="G9688">
        <v>30339</v>
      </c>
      <c r="H9688">
        <v>33.906480700000003</v>
      </c>
      <c r="I9688">
        <v>-84.463931900000006</v>
      </c>
      <c r="J9688" s="1" t="d">
        <v>2019-02-06</v>
      </c>
      <c r="K9688">
        <v>46642</v>
      </c>
      <c r="L9688" t="s">
        <v>103</v>
      </c>
      <c r="M9688" s="1" t="d">
        <v>2012-02-15</v>
      </c>
      <c r="N9688">
        <v>2</v>
      </c>
      <c r="O9688">
        <v>15</v>
      </c>
      <c r="P9688">
        <v>2012</v>
      </c>
      <c r="R9688" t="s">
        <v>26</v>
      </c>
      <c r="S9688" t="s">
        <v>31</v>
      </c>
    </row>
    <row r="9689" spans="1:19" x14ac:dyDescent="0.25">
      <c r="A9689" t="s">
        <v>338</v>
      </c>
      <c r="B9689" t="s">
        <v>9571</v>
      </c>
      <c r="C9689" t="s">
        <v>9572</v>
      </c>
      <c r="E9689" t="s">
        <v>1851</v>
      </c>
      <c r="F9689" t="s">
        <v>29</v>
      </c>
      <c r="G9689">
        <v>30907</v>
      </c>
      <c r="H9689">
        <v>33.515067999999999</v>
      </c>
      <c r="I9689">
        <v>-82.067572999999996</v>
      </c>
      <c r="J9689" s="1" t="d">
        <v>2018-06-05</v>
      </c>
      <c r="K9689">
        <v>46643</v>
      </c>
      <c r="L9689" t="s">
        <v>30</v>
      </c>
      <c r="M9689" s="1" t="d">
        <v>2012-01-31</v>
      </c>
      <c r="N9689">
        <v>1</v>
      </c>
      <c r="O9689">
        <v>31</v>
      </c>
      <c r="P9689">
        <v>2012</v>
      </c>
      <c r="R9689" t="s">
        <v>26</v>
      </c>
      <c r="S9689" t="s">
        <v>31</v>
      </c>
    </row>
    <row r="9690" spans="1:19" x14ac:dyDescent="0.25">
      <c r="A9690" t="s">
        <v>338</v>
      </c>
      <c r="B9690" t="s">
        <v>9571</v>
      </c>
      <c r="C9690" t="s">
        <v>9572</v>
      </c>
      <c r="E9690" t="s">
        <v>1851</v>
      </c>
      <c r="F9690" t="s">
        <v>29</v>
      </c>
      <c r="G9690">
        <v>30907</v>
      </c>
      <c r="H9690">
        <v>33.515067999999999</v>
      </c>
      <c r="I9690">
        <v>-82.067572999999996</v>
      </c>
      <c r="J9690" s="1" t="d">
        <v>2018-06-05</v>
      </c>
      <c r="K9690">
        <v>46644</v>
      </c>
      <c r="L9690" t="s">
        <v>30</v>
      </c>
      <c r="M9690" s="1" t="d">
        <v>2012-01-31</v>
      </c>
      <c r="N9690">
        <v>1</v>
      </c>
      <c r="O9690">
        <v>31</v>
      </c>
      <c r="P9690">
        <v>2012</v>
      </c>
      <c r="R9690" t="s">
        <v>26</v>
      </c>
      <c r="S9690" t="s">
        <v>27</v>
      </c>
    </row>
    <row r="9691" spans="1:19" x14ac:dyDescent="0.25">
      <c r="A9691" t="s">
        <v>338</v>
      </c>
      <c r="B9691" t="s">
        <v>9573</v>
      </c>
      <c r="C9691" t="s">
        <v>9574</v>
      </c>
      <c r="E9691" t="s">
        <v>1844</v>
      </c>
      <c r="F9691" t="s">
        <v>29</v>
      </c>
      <c r="G9691">
        <v>30606</v>
      </c>
      <c r="H9691">
        <v>33.940286999999998</v>
      </c>
      <c r="I9691">
        <v>-83.496480000000005</v>
      </c>
      <c r="J9691" s="1" t="d">
        <v>2018-06-05</v>
      </c>
      <c r="K9691">
        <v>46645</v>
      </c>
      <c r="L9691" t="s">
        <v>30</v>
      </c>
      <c r="M9691" s="1" t="d">
        <v>2012-01-31</v>
      </c>
      <c r="N9691">
        <v>1</v>
      </c>
      <c r="O9691">
        <v>31</v>
      </c>
      <c r="P9691">
        <v>2012</v>
      </c>
      <c r="R9691" t="s">
        <v>26</v>
      </c>
      <c r="S9691" t="s">
        <v>31</v>
      </c>
    </row>
    <row r="9692" spans="1:19" x14ac:dyDescent="0.25">
      <c r="A9692" t="s">
        <v>338</v>
      </c>
      <c r="B9692" t="s">
        <v>9573</v>
      </c>
      <c r="C9692" t="s">
        <v>9574</v>
      </c>
      <c r="E9692" t="s">
        <v>1844</v>
      </c>
      <c r="F9692" t="s">
        <v>29</v>
      </c>
      <c r="G9692">
        <v>30606</v>
      </c>
      <c r="H9692">
        <v>33.940286999999998</v>
      </c>
      <c r="I9692">
        <v>-83.496480000000005</v>
      </c>
      <c r="J9692" s="1" t="d">
        <v>2018-06-05</v>
      </c>
      <c r="K9692">
        <v>46646</v>
      </c>
      <c r="L9692" t="s">
        <v>30</v>
      </c>
      <c r="M9692" s="1" t="d">
        <v>2012-01-31</v>
      </c>
      <c r="N9692">
        <v>1</v>
      </c>
      <c r="O9692">
        <v>31</v>
      </c>
      <c r="P9692">
        <v>2012</v>
      </c>
      <c r="R9692" t="s">
        <v>26</v>
      </c>
      <c r="S9692" t="s">
        <v>27</v>
      </c>
    </row>
    <row r="9693" spans="1:19" x14ac:dyDescent="0.25">
      <c r="A9693" t="s">
        <v>338</v>
      </c>
      <c r="B9693" t="s">
        <v>9575</v>
      </c>
      <c r="C9693" t="s">
        <v>9576</v>
      </c>
      <c r="E9693" t="s">
        <v>2261</v>
      </c>
      <c r="F9693" t="s">
        <v>29</v>
      </c>
      <c r="G9693">
        <v>30117</v>
      </c>
      <c r="H9693">
        <v>33.587958</v>
      </c>
      <c r="I9693">
        <v>-85.053239000000005</v>
      </c>
      <c r="J9693" s="1" t="d">
        <v>2018-06-05</v>
      </c>
      <c r="K9693">
        <v>46647</v>
      </c>
      <c r="L9693" t="s">
        <v>30</v>
      </c>
      <c r="M9693" s="1" t="d">
        <v>2012-01-31</v>
      </c>
      <c r="N9693">
        <v>1</v>
      </c>
      <c r="O9693">
        <v>31</v>
      </c>
      <c r="P9693">
        <v>2012</v>
      </c>
      <c r="R9693" t="s">
        <v>26</v>
      </c>
      <c r="S9693" t="s">
        <v>31</v>
      </c>
    </row>
    <row r="9694" spans="1:19" x14ac:dyDescent="0.25">
      <c r="A9694" t="s">
        <v>338</v>
      </c>
      <c r="B9694" t="s">
        <v>9575</v>
      </c>
      <c r="C9694" t="s">
        <v>9576</v>
      </c>
      <c r="E9694" t="s">
        <v>2261</v>
      </c>
      <c r="F9694" t="s">
        <v>29</v>
      </c>
      <c r="G9694">
        <v>30117</v>
      </c>
      <c r="H9694">
        <v>33.587958</v>
      </c>
      <c r="I9694">
        <v>-85.053239000000005</v>
      </c>
      <c r="J9694" s="1" t="d">
        <v>2018-06-05</v>
      </c>
      <c r="K9694">
        <v>46648</v>
      </c>
      <c r="L9694" t="s">
        <v>30</v>
      </c>
      <c r="M9694" s="1" t="d">
        <v>2012-01-31</v>
      </c>
      <c r="N9694">
        <v>1</v>
      </c>
      <c r="O9694">
        <v>31</v>
      </c>
      <c r="P9694">
        <v>2012</v>
      </c>
      <c r="R9694" t="s">
        <v>26</v>
      </c>
      <c r="S9694" t="s">
        <v>27</v>
      </c>
    </row>
    <row r="9695" spans="1:19" x14ac:dyDescent="0.25">
      <c r="A9695" t="s">
        <v>338</v>
      </c>
      <c r="B9695" t="s">
        <v>9577</v>
      </c>
      <c r="C9695" t="s">
        <v>9578</v>
      </c>
      <c r="E9695" t="s">
        <v>666</v>
      </c>
      <c r="F9695" t="s">
        <v>29</v>
      </c>
      <c r="G9695">
        <v>31904</v>
      </c>
      <c r="H9695">
        <v>32.540179999999999</v>
      </c>
      <c r="I9695">
        <v>-84.965739999999997</v>
      </c>
      <c r="J9695" s="1" t="d">
        <v>2018-06-05</v>
      </c>
      <c r="K9695">
        <v>46649</v>
      </c>
      <c r="L9695" t="s">
        <v>30</v>
      </c>
      <c r="M9695" s="1" t="d">
        <v>2012-01-31</v>
      </c>
      <c r="N9695">
        <v>1</v>
      </c>
      <c r="O9695">
        <v>31</v>
      </c>
      <c r="P9695">
        <v>2012</v>
      </c>
      <c r="R9695" t="s">
        <v>26</v>
      </c>
      <c r="S9695" t="s">
        <v>31</v>
      </c>
    </row>
    <row r="9696" spans="1:19" x14ac:dyDescent="0.25">
      <c r="A9696" t="s">
        <v>338</v>
      </c>
      <c r="B9696" t="s">
        <v>9577</v>
      </c>
      <c r="C9696" t="s">
        <v>9578</v>
      </c>
      <c r="E9696" t="s">
        <v>666</v>
      </c>
      <c r="F9696" t="s">
        <v>29</v>
      </c>
      <c r="G9696">
        <v>31904</v>
      </c>
      <c r="H9696">
        <v>32.540179999999999</v>
      </c>
      <c r="I9696">
        <v>-84.965739999999997</v>
      </c>
      <c r="J9696" s="1" t="d">
        <v>2018-06-05</v>
      </c>
      <c r="K9696">
        <v>46650</v>
      </c>
      <c r="L9696" t="s">
        <v>30</v>
      </c>
      <c r="M9696" s="1" t="d">
        <v>2012-01-31</v>
      </c>
      <c r="N9696">
        <v>1</v>
      </c>
      <c r="O9696">
        <v>31</v>
      </c>
      <c r="P9696">
        <v>2012</v>
      </c>
      <c r="R9696" t="s">
        <v>26</v>
      </c>
      <c r="S9696" t="s">
        <v>27</v>
      </c>
    </row>
    <row r="9697" spans="1:19" x14ac:dyDescent="0.25">
      <c r="A9697" t="s">
        <v>338</v>
      </c>
      <c r="B9697" t="s">
        <v>9579</v>
      </c>
      <c r="C9697" t="s">
        <v>9580</v>
      </c>
      <c r="E9697" t="s">
        <v>9581</v>
      </c>
      <c r="F9697" t="s">
        <v>29</v>
      </c>
      <c r="G9697">
        <v>30094</v>
      </c>
      <c r="H9697">
        <v>33.665976149999999</v>
      </c>
      <c r="I9697">
        <v>-84.034352130000002</v>
      </c>
      <c r="J9697" s="1" t="d">
        <v>2018-06-05</v>
      </c>
      <c r="K9697">
        <v>46651</v>
      </c>
      <c r="L9697" t="s">
        <v>30</v>
      </c>
      <c r="M9697" s="1" t="d">
        <v>2012-01-31</v>
      </c>
      <c r="N9697">
        <v>1</v>
      </c>
      <c r="O9697">
        <v>31</v>
      </c>
      <c r="P9697">
        <v>2012</v>
      </c>
      <c r="R9697" t="s">
        <v>26</v>
      </c>
      <c r="S9697" t="s">
        <v>31</v>
      </c>
    </row>
    <row r="9698" spans="1:19" x14ac:dyDescent="0.25">
      <c r="A9698" t="s">
        <v>338</v>
      </c>
      <c r="B9698" t="s">
        <v>9579</v>
      </c>
      <c r="C9698" t="s">
        <v>9580</v>
      </c>
      <c r="E9698" t="s">
        <v>9581</v>
      </c>
      <c r="F9698" t="s">
        <v>29</v>
      </c>
      <c r="G9698">
        <v>30094</v>
      </c>
      <c r="H9698">
        <v>33.665976149999999</v>
      </c>
      <c r="I9698">
        <v>-84.034352130000002</v>
      </c>
      <c r="J9698" s="1" t="d">
        <v>2018-06-05</v>
      </c>
      <c r="K9698">
        <v>46652</v>
      </c>
      <c r="L9698" t="s">
        <v>30</v>
      </c>
      <c r="M9698" s="1" t="d">
        <v>2012-01-31</v>
      </c>
      <c r="N9698">
        <v>1</v>
      </c>
      <c r="O9698">
        <v>31</v>
      </c>
      <c r="P9698">
        <v>2012</v>
      </c>
      <c r="R9698" t="s">
        <v>26</v>
      </c>
      <c r="S9698" t="s">
        <v>27</v>
      </c>
    </row>
    <row r="9699" spans="1:19" x14ac:dyDescent="0.25">
      <c r="A9699" t="s">
        <v>338</v>
      </c>
      <c r="B9699" t="s">
        <v>9582</v>
      </c>
      <c r="C9699" t="s">
        <v>9583</v>
      </c>
      <c r="E9699" t="s">
        <v>1858</v>
      </c>
      <c r="F9699" t="s">
        <v>29</v>
      </c>
      <c r="G9699">
        <v>30097</v>
      </c>
      <c r="H9699">
        <v>33.999240999999998</v>
      </c>
      <c r="I9699">
        <v>-84.0836039</v>
      </c>
      <c r="J9699" s="1" t="d">
        <v>2018-10-04</v>
      </c>
      <c r="K9699">
        <v>46655</v>
      </c>
      <c r="L9699" t="s">
        <v>30</v>
      </c>
      <c r="M9699" s="1" t="d">
        <v>2012-02-15</v>
      </c>
      <c r="N9699">
        <v>2</v>
      </c>
      <c r="O9699">
        <v>15</v>
      </c>
      <c r="P9699">
        <v>2012</v>
      </c>
      <c r="R9699" t="s">
        <v>26</v>
      </c>
      <c r="S9699" t="s">
        <v>31</v>
      </c>
    </row>
    <row r="9700" spans="1:19" x14ac:dyDescent="0.25">
      <c r="A9700" t="s">
        <v>338</v>
      </c>
      <c r="B9700" t="s">
        <v>9584</v>
      </c>
      <c r="C9700" t="s">
        <v>9585</v>
      </c>
      <c r="E9700" t="s">
        <v>1839</v>
      </c>
      <c r="F9700" t="s">
        <v>29</v>
      </c>
      <c r="G9700">
        <v>31206</v>
      </c>
      <c r="H9700">
        <v>32.915301999999997</v>
      </c>
      <c r="I9700">
        <v>-83.706339999999997</v>
      </c>
      <c r="J9700" s="1" t="d">
        <v>2018-06-05</v>
      </c>
      <c r="K9700">
        <v>46658</v>
      </c>
      <c r="L9700" t="s">
        <v>30</v>
      </c>
      <c r="M9700" s="1" t="d">
        <v>2012-05-01</v>
      </c>
      <c r="N9700">
        <v>5</v>
      </c>
      <c r="O9700">
        <v>1</v>
      </c>
      <c r="P9700">
        <v>2012</v>
      </c>
      <c r="R9700" t="s">
        <v>26</v>
      </c>
      <c r="S9700" t="s">
        <v>31</v>
      </c>
    </row>
    <row r="9701" spans="1:19" x14ac:dyDescent="0.25">
      <c r="A9701" t="s">
        <v>338</v>
      </c>
      <c r="B9701" t="s">
        <v>9584</v>
      </c>
      <c r="C9701" t="s">
        <v>9585</v>
      </c>
      <c r="E9701" t="s">
        <v>1839</v>
      </c>
      <c r="F9701" t="s">
        <v>29</v>
      </c>
      <c r="G9701">
        <v>31206</v>
      </c>
      <c r="H9701">
        <v>32.915301999999997</v>
      </c>
      <c r="I9701">
        <v>-83.706339999999997</v>
      </c>
      <c r="J9701" s="1" t="d">
        <v>2018-06-05</v>
      </c>
      <c r="K9701">
        <v>46659</v>
      </c>
      <c r="L9701" t="s">
        <v>30</v>
      </c>
      <c r="M9701" s="1" t="d">
        <v>2012-01-31</v>
      </c>
      <c r="N9701">
        <v>1</v>
      </c>
      <c r="O9701">
        <v>31</v>
      </c>
      <c r="P9701">
        <v>2012</v>
      </c>
      <c r="R9701" t="s">
        <v>26</v>
      </c>
      <c r="S9701" t="s">
        <v>27</v>
      </c>
    </row>
    <row r="9702" spans="1:19" x14ac:dyDescent="0.25">
      <c r="A9702" t="s">
        <v>338</v>
      </c>
      <c r="B9702" t="s">
        <v>9587</v>
      </c>
      <c r="C9702" t="s">
        <v>9588</v>
      </c>
      <c r="E9702" t="s">
        <v>9589</v>
      </c>
      <c r="F9702" t="s">
        <v>29</v>
      </c>
      <c r="G9702">
        <v>31061</v>
      </c>
      <c r="H9702">
        <v>33.106138999999999</v>
      </c>
      <c r="I9702">
        <v>-83.257756999999998</v>
      </c>
      <c r="J9702" s="1" t="d">
        <v>2018-06-05</v>
      </c>
      <c r="K9702">
        <v>46662</v>
      </c>
      <c r="L9702" t="s">
        <v>30</v>
      </c>
      <c r="M9702" s="1" t="d">
        <v>2012-01-31</v>
      </c>
      <c r="N9702">
        <v>1</v>
      </c>
      <c r="O9702">
        <v>31</v>
      </c>
      <c r="P9702">
        <v>2012</v>
      </c>
      <c r="R9702" t="s">
        <v>26</v>
      </c>
      <c r="S9702" t="s">
        <v>31</v>
      </c>
    </row>
    <row r="9703" spans="1:19" x14ac:dyDescent="0.25">
      <c r="A9703" t="s">
        <v>338</v>
      </c>
      <c r="B9703" t="s">
        <v>9587</v>
      </c>
      <c r="C9703" t="s">
        <v>9588</v>
      </c>
      <c r="E9703" t="s">
        <v>9589</v>
      </c>
      <c r="F9703" t="s">
        <v>29</v>
      </c>
      <c r="G9703">
        <v>31061</v>
      </c>
      <c r="H9703">
        <v>33.106138999999999</v>
      </c>
      <c r="I9703">
        <v>-83.257756999999998</v>
      </c>
      <c r="J9703" s="1" t="d">
        <v>2018-06-05</v>
      </c>
      <c r="K9703">
        <v>46663</v>
      </c>
      <c r="L9703" t="s">
        <v>30</v>
      </c>
      <c r="M9703" s="1" t="d">
        <v>2012-01-31</v>
      </c>
      <c r="N9703">
        <v>1</v>
      </c>
      <c r="O9703">
        <v>31</v>
      </c>
      <c r="P9703">
        <v>2012</v>
      </c>
      <c r="R9703" t="s">
        <v>26</v>
      </c>
      <c r="S9703" t="s">
        <v>27</v>
      </c>
    </row>
    <row r="9704" spans="1:19" x14ac:dyDescent="0.25">
      <c r="A9704" t="s">
        <v>338</v>
      </c>
      <c r="B9704" t="s">
        <v>9590</v>
      </c>
      <c r="C9704" t="s">
        <v>9591</v>
      </c>
      <c r="E9704" t="s">
        <v>4767</v>
      </c>
      <c r="F9704" t="s">
        <v>29</v>
      </c>
      <c r="G9704">
        <v>30161</v>
      </c>
      <c r="H9704">
        <v>34.285885</v>
      </c>
      <c r="I9704">
        <v>-85.136626000000007</v>
      </c>
      <c r="J9704" s="1" t="d">
        <v>2018-06-05</v>
      </c>
      <c r="K9704">
        <v>46665</v>
      </c>
      <c r="L9704" t="s">
        <v>30</v>
      </c>
      <c r="M9704" s="1" t="d">
        <v>2012-01-31</v>
      </c>
      <c r="N9704">
        <v>1</v>
      </c>
      <c r="O9704">
        <v>31</v>
      </c>
      <c r="P9704">
        <v>2012</v>
      </c>
      <c r="R9704" t="s">
        <v>26</v>
      </c>
      <c r="S9704" t="s">
        <v>31</v>
      </c>
    </row>
    <row r="9705" spans="1:19" x14ac:dyDescent="0.25">
      <c r="A9705" t="s">
        <v>338</v>
      </c>
      <c r="B9705" t="s">
        <v>9590</v>
      </c>
      <c r="C9705" t="s">
        <v>9591</v>
      </c>
      <c r="E9705" t="s">
        <v>4767</v>
      </c>
      <c r="F9705" t="s">
        <v>29</v>
      </c>
      <c r="G9705">
        <v>30161</v>
      </c>
      <c r="H9705">
        <v>34.285885</v>
      </c>
      <c r="I9705">
        <v>-85.136626000000007</v>
      </c>
      <c r="J9705" s="1" t="d">
        <v>2018-06-05</v>
      </c>
      <c r="K9705">
        <v>46666</v>
      </c>
      <c r="L9705" t="s">
        <v>30</v>
      </c>
      <c r="M9705" s="1" t="d">
        <v>2012-01-31</v>
      </c>
      <c r="N9705">
        <v>1</v>
      </c>
      <c r="O9705">
        <v>31</v>
      </c>
      <c r="P9705">
        <v>2012</v>
      </c>
      <c r="R9705" t="s">
        <v>26</v>
      </c>
      <c r="S9705" t="s">
        <v>27</v>
      </c>
    </row>
    <row r="9706" spans="1:19" x14ac:dyDescent="0.25">
      <c r="A9706" t="s">
        <v>338</v>
      </c>
      <c r="B9706" t="s">
        <v>9592</v>
      </c>
      <c r="C9706" t="s">
        <v>9593</v>
      </c>
      <c r="E9706" t="s">
        <v>9594</v>
      </c>
      <c r="F9706" t="s">
        <v>23</v>
      </c>
      <c r="G9706">
        <v>35950</v>
      </c>
      <c r="H9706">
        <v>34.290863999999999</v>
      </c>
      <c r="I9706">
        <v>-86.244855000000001</v>
      </c>
      <c r="J9706" s="1" t="d">
        <v>2018-06-05</v>
      </c>
      <c r="K9706">
        <v>46667</v>
      </c>
      <c r="L9706" t="s">
        <v>30</v>
      </c>
      <c r="M9706" s="1" t="d">
        <v>2012-01-31</v>
      </c>
      <c r="N9706">
        <v>1</v>
      </c>
      <c r="O9706">
        <v>31</v>
      </c>
      <c r="P9706">
        <v>2012</v>
      </c>
      <c r="R9706" t="s">
        <v>26</v>
      </c>
      <c r="S9706" t="s">
        <v>31</v>
      </c>
    </row>
    <row r="9707" spans="1:19" x14ac:dyDescent="0.25">
      <c r="A9707" t="s">
        <v>338</v>
      </c>
      <c r="B9707" t="s">
        <v>9592</v>
      </c>
      <c r="C9707" t="s">
        <v>9593</v>
      </c>
      <c r="E9707" t="s">
        <v>9594</v>
      </c>
      <c r="F9707" t="s">
        <v>23</v>
      </c>
      <c r="G9707">
        <v>35950</v>
      </c>
      <c r="H9707">
        <v>34.290863999999999</v>
      </c>
      <c r="I9707">
        <v>-86.244855000000001</v>
      </c>
      <c r="J9707" s="1" t="d">
        <v>2018-06-05</v>
      </c>
      <c r="K9707">
        <v>46668</v>
      </c>
      <c r="L9707" t="s">
        <v>30</v>
      </c>
      <c r="M9707" s="1" t="d">
        <v>2012-01-31</v>
      </c>
      <c r="N9707">
        <v>1</v>
      </c>
      <c r="O9707">
        <v>31</v>
      </c>
      <c r="P9707">
        <v>2012</v>
      </c>
      <c r="R9707" t="s">
        <v>26</v>
      </c>
      <c r="S9707" t="s">
        <v>27</v>
      </c>
    </row>
    <row r="9708" spans="1:19" x14ac:dyDescent="0.25">
      <c r="A9708" t="s">
        <v>338</v>
      </c>
      <c r="B9708" t="s">
        <v>9595</v>
      </c>
      <c r="C9708" t="s">
        <v>9596</v>
      </c>
      <c r="E9708" t="s">
        <v>9597</v>
      </c>
      <c r="F9708" t="s">
        <v>23</v>
      </c>
      <c r="G9708">
        <v>36420</v>
      </c>
      <c r="H9708">
        <v>31.318556000000001</v>
      </c>
      <c r="I9708">
        <v>-86.455449999999999</v>
      </c>
      <c r="J9708" s="1" t="d">
        <v>2018-06-05</v>
      </c>
      <c r="K9708">
        <v>46669</v>
      </c>
      <c r="L9708" t="s">
        <v>30</v>
      </c>
      <c r="M9708" s="1" t="d">
        <v>2012-01-31</v>
      </c>
      <c r="N9708">
        <v>1</v>
      </c>
      <c r="O9708">
        <v>31</v>
      </c>
      <c r="P9708">
        <v>2012</v>
      </c>
      <c r="R9708" t="s">
        <v>26</v>
      </c>
      <c r="S9708" t="s">
        <v>31</v>
      </c>
    </row>
    <row r="9709" spans="1:19" x14ac:dyDescent="0.25">
      <c r="A9709" t="s">
        <v>338</v>
      </c>
      <c r="B9709" t="s">
        <v>9595</v>
      </c>
      <c r="C9709" t="s">
        <v>9596</v>
      </c>
      <c r="E9709" t="s">
        <v>9597</v>
      </c>
      <c r="F9709" t="s">
        <v>23</v>
      </c>
      <c r="G9709">
        <v>36420</v>
      </c>
      <c r="H9709">
        <v>31.318556000000001</v>
      </c>
      <c r="I9709">
        <v>-86.455449999999999</v>
      </c>
      <c r="J9709" s="1" t="d">
        <v>2018-06-05</v>
      </c>
      <c r="K9709">
        <v>46670</v>
      </c>
      <c r="L9709" t="s">
        <v>30</v>
      </c>
      <c r="M9709" s="1" t="d">
        <v>2012-01-31</v>
      </c>
      <c r="N9709">
        <v>1</v>
      </c>
      <c r="O9709">
        <v>31</v>
      </c>
      <c r="P9709">
        <v>2012</v>
      </c>
      <c r="R9709" t="s">
        <v>26</v>
      </c>
      <c r="S9709" t="s">
        <v>27</v>
      </c>
    </row>
    <row r="9710" spans="1:19" x14ac:dyDescent="0.25">
      <c r="A9710" t="s">
        <v>338</v>
      </c>
      <c r="B9710" t="s">
        <v>9598</v>
      </c>
      <c r="C9710" t="s">
        <v>9599</v>
      </c>
      <c r="E9710" t="s">
        <v>191</v>
      </c>
      <c r="F9710" t="s">
        <v>23</v>
      </c>
      <c r="G9710">
        <v>36830</v>
      </c>
      <c r="H9710">
        <v>32.559744999999999</v>
      </c>
      <c r="I9710">
        <v>-85.500879999999995</v>
      </c>
      <c r="J9710" s="1" t="d">
        <v>2018-06-05</v>
      </c>
      <c r="K9710">
        <v>46671</v>
      </c>
      <c r="L9710" t="s">
        <v>30</v>
      </c>
      <c r="M9710" s="1" t="d">
        <v>2012-01-31</v>
      </c>
      <c r="N9710">
        <v>1</v>
      </c>
      <c r="O9710">
        <v>31</v>
      </c>
      <c r="P9710">
        <v>2012</v>
      </c>
      <c r="R9710" t="s">
        <v>26</v>
      </c>
      <c r="S9710" t="s">
        <v>31</v>
      </c>
    </row>
    <row r="9711" spans="1:19" x14ac:dyDescent="0.25">
      <c r="A9711" t="s">
        <v>338</v>
      </c>
      <c r="B9711" t="s">
        <v>9598</v>
      </c>
      <c r="C9711" t="s">
        <v>9599</v>
      </c>
      <c r="E9711" t="s">
        <v>191</v>
      </c>
      <c r="F9711" t="s">
        <v>23</v>
      </c>
      <c r="G9711">
        <v>36830</v>
      </c>
      <c r="H9711">
        <v>32.559744999999999</v>
      </c>
      <c r="I9711">
        <v>-85.500879999999995</v>
      </c>
      <c r="J9711" s="1" t="d">
        <v>2018-06-05</v>
      </c>
      <c r="K9711">
        <v>46672</v>
      </c>
      <c r="L9711" t="s">
        <v>30</v>
      </c>
      <c r="M9711" s="1" t="d">
        <v>2012-01-31</v>
      </c>
      <c r="N9711">
        <v>1</v>
      </c>
      <c r="O9711">
        <v>31</v>
      </c>
      <c r="P9711">
        <v>2012</v>
      </c>
      <c r="R9711" t="s">
        <v>26</v>
      </c>
      <c r="S9711" t="s">
        <v>27</v>
      </c>
    </row>
    <row r="9712" spans="1:19" x14ac:dyDescent="0.25">
      <c r="A9712" t="s">
        <v>338</v>
      </c>
      <c r="B9712" t="s">
        <v>9600</v>
      </c>
      <c r="C9712" t="s">
        <v>9601</v>
      </c>
      <c r="E9712" t="s">
        <v>7507</v>
      </c>
      <c r="F9712" t="s">
        <v>23</v>
      </c>
      <c r="G9712">
        <v>35022</v>
      </c>
      <c r="H9712">
        <v>33.363168999999999</v>
      </c>
      <c r="I9712">
        <v>-87.007651999999993</v>
      </c>
      <c r="J9712" s="1" t="d">
        <v>2018-06-05</v>
      </c>
      <c r="K9712">
        <v>46673</v>
      </c>
      <c r="L9712" t="s">
        <v>30</v>
      </c>
      <c r="M9712" s="1" t="d">
        <v>2012-01-31</v>
      </c>
      <c r="N9712">
        <v>1</v>
      </c>
      <c r="O9712">
        <v>31</v>
      </c>
      <c r="P9712">
        <v>2012</v>
      </c>
      <c r="R9712" t="s">
        <v>26</v>
      </c>
      <c r="S9712" t="s">
        <v>31</v>
      </c>
    </row>
    <row r="9713" spans="1:19" x14ac:dyDescent="0.25">
      <c r="A9713" t="s">
        <v>338</v>
      </c>
      <c r="B9713" t="s">
        <v>9600</v>
      </c>
      <c r="C9713" t="s">
        <v>9601</v>
      </c>
      <c r="E9713" t="s">
        <v>7507</v>
      </c>
      <c r="F9713" t="s">
        <v>23</v>
      </c>
      <c r="G9713">
        <v>35022</v>
      </c>
      <c r="H9713">
        <v>33.363168999999999</v>
      </c>
      <c r="I9713">
        <v>-87.007651999999993</v>
      </c>
      <c r="J9713" s="1" t="d">
        <v>2018-06-05</v>
      </c>
      <c r="K9713">
        <v>46674</v>
      </c>
      <c r="L9713" t="s">
        <v>30</v>
      </c>
      <c r="M9713" s="1" t="d">
        <v>2012-01-31</v>
      </c>
      <c r="N9713">
        <v>1</v>
      </c>
      <c r="O9713">
        <v>31</v>
      </c>
      <c r="P9713">
        <v>2012</v>
      </c>
      <c r="R9713" t="s">
        <v>26</v>
      </c>
      <c r="S9713" t="s">
        <v>27</v>
      </c>
    </row>
    <row r="9714" spans="1:19" x14ac:dyDescent="0.25">
      <c r="A9714" t="s">
        <v>338</v>
      </c>
      <c r="B9714" t="s">
        <v>9602</v>
      </c>
      <c r="C9714" t="s">
        <v>9603</v>
      </c>
      <c r="E9714" t="s">
        <v>3185</v>
      </c>
      <c r="F9714" t="s">
        <v>23</v>
      </c>
      <c r="G9714">
        <v>35203</v>
      </c>
      <c r="H9714">
        <v>33.512146999999999</v>
      </c>
      <c r="I9714">
        <v>-86.816519</v>
      </c>
      <c r="J9714" s="1" t="d">
        <v>2018-06-05</v>
      </c>
      <c r="K9714">
        <v>46675</v>
      </c>
      <c r="L9714" t="s">
        <v>30</v>
      </c>
      <c r="M9714" s="1" t="d">
        <v>2012-01-31</v>
      </c>
      <c r="N9714">
        <v>1</v>
      </c>
      <c r="O9714">
        <v>31</v>
      </c>
      <c r="P9714">
        <v>2012</v>
      </c>
      <c r="R9714" t="s">
        <v>26</v>
      </c>
      <c r="S9714" t="s">
        <v>31</v>
      </c>
    </row>
    <row r="9715" spans="1:19" x14ac:dyDescent="0.25">
      <c r="A9715" t="s">
        <v>338</v>
      </c>
      <c r="B9715" t="s">
        <v>9602</v>
      </c>
      <c r="C9715" t="s">
        <v>9603</v>
      </c>
      <c r="E9715" t="s">
        <v>3185</v>
      </c>
      <c r="F9715" t="s">
        <v>23</v>
      </c>
      <c r="G9715">
        <v>35203</v>
      </c>
      <c r="H9715">
        <v>33.512146999999999</v>
      </c>
      <c r="I9715">
        <v>-86.816519</v>
      </c>
      <c r="J9715" s="1" t="d">
        <v>2018-06-05</v>
      </c>
      <c r="K9715">
        <v>46676</v>
      </c>
      <c r="L9715" t="s">
        <v>30</v>
      </c>
      <c r="M9715" s="1" t="d">
        <v>2012-01-31</v>
      </c>
      <c r="N9715">
        <v>1</v>
      </c>
      <c r="O9715">
        <v>31</v>
      </c>
      <c r="P9715">
        <v>2012</v>
      </c>
      <c r="R9715" t="s">
        <v>26</v>
      </c>
      <c r="S9715" t="s">
        <v>27</v>
      </c>
    </row>
    <row r="9716" spans="1:19" x14ac:dyDescent="0.25">
      <c r="A9716" t="s">
        <v>338</v>
      </c>
      <c r="B9716" t="s">
        <v>9604</v>
      </c>
      <c r="C9716" t="s">
        <v>9605</v>
      </c>
      <c r="E9716" t="s">
        <v>3185</v>
      </c>
      <c r="F9716" t="s">
        <v>23</v>
      </c>
      <c r="G9716">
        <v>35215</v>
      </c>
      <c r="H9716">
        <v>33.624698000000002</v>
      </c>
      <c r="I9716">
        <v>-86.686453999999998</v>
      </c>
      <c r="J9716" s="1" t="d">
        <v>2018-06-05</v>
      </c>
      <c r="K9716">
        <v>46677</v>
      </c>
      <c r="L9716" t="s">
        <v>30</v>
      </c>
      <c r="M9716" s="1" t="d">
        <v>2012-01-31</v>
      </c>
      <c r="N9716">
        <v>1</v>
      </c>
      <c r="O9716">
        <v>31</v>
      </c>
      <c r="P9716">
        <v>2012</v>
      </c>
      <c r="R9716" t="s">
        <v>26</v>
      </c>
      <c r="S9716" t="s">
        <v>31</v>
      </c>
    </row>
    <row r="9717" spans="1:19" x14ac:dyDescent="0.25">
      <c r="A9717" t="s">
        <v>338</v>
      </c>
      <c r="B9717" t="s">
        <v>9604</v>
      </c>
      <c r="C9717" t="s">
        <v>9605</v>
      </c>
      <c r="E9717" t="s">
        <v>3185</v>
      </c>
      <c r="F9717" t="s">
        <v>23</v>
      </c>
      <c r="G9717">
        <v>35215</v>
      </c>
      <c r="H9717">
        <v>33.624698000000002</v>
      </c>
      <c r="I9717">
        <v>-86.686453999999998</v>
      </c>
      <c r="J9717" s="1" t="d">
        <v>2018-06-05</v>
      </c>
      <c r="K9717">
        <v>46678</v>
      </c>
      <c r="L9717" t="s">
        <v>30</v>
      </c>
      <c r="M9717" s="1" t="d">
        <v>2012-01-31</v>
      </c>
      <c r="N9717">
        <v>1</v>
      </c>
      <c r="O9717">
        <v>31</v>
      </c>
      <c r="P9717">
        <v>2012</v>
      </c>
      <c r="R9717" t="s">
        <v>26</v>
      </c>
      <c r="S9717" t="s">
        <v>27</v>
      </c>
    </row>
    <row r="9718" spans="1:19" x14ac:dyDescent="0.25">
      <c r="A9718" t="s">
        <v>338</v>
      </c>
      <c r="B9718" t="s">
        <v>9606</v>
      </c>
      <c r="C9718" t="s">
        <v>9607</v>
      </c>
      <c r="E9718" t="s">
        <v>9608</v>
      </c>
      <c r="F9718" t="s">
        <v>23</v>
      </c>
      <c r="G9718">
        <v>35046</v>
      </c>
      <c r="H9718">
        <v>32.888782999999997</v>
      </c>
      <c r="I9718">
        <v>-86.622664</v>
      </c>
      <c r="J9718" s="1" t="d">
        <v>2018-06-05</v>
      </c>
      <c r="K9718">
        <v>46679</v>
      </c>
      <c r="L9718" t="s">
        <v>30</v>
      </c>
      <c r="M9718" s="1" t="d">
        <v>2012-01-31</v>
      </c>
      <c r="N9718">
        <v>1</v>
      </c>
      <c r="O9718">
        <v>31</v>
      </c>
      <c r="P9718">
        <v>2012</v>
      </c>
      <c r="R9718" t="s">
        <v>26</v>
      </c>
      <c r="S9718" t="s">
        <v>31</v>
      </c>
    </row>
    <row r="9719" spans="1:19" x14ac:dyDescent="0.25">
      <c r="A9719" t="s">
        <v>338</v>
      </c>
      <c r="B9719" t="s">
        <v>9606</v>
      </c>
      <c r="C9719" t="s">
        <v>9607</v>
      </c>
      <c r="E9719" t="s">
        <v>9608</v>
      </c>
      <c r="F9719" t="s">
        <v>23</v>
      </c>
      <c r="G9719">
        <v>35046</v>
      </c>
      <c r="H9719">
        <v>32.888782999999997</v>
      </c>
      <c r="I9719">
        <v>-86.622664</v>
      </c>
      <c r="J9719" s="1" t="d">
        <v>2018-06-05</v>
      </c>
      <c r="K9719">
        <v>46680</v>
      </c>
      <c r="L9719" t="s">
        <v>30</v>
      </c>
      <c r="M9719" s="1" t="d">
        <v>2012-01-31</v>
      </c>
      <c r="N9719">
        <v>1</v>
      </c>
      <c r="O9719">
        <v>31</v>
      </c>
      <c r="P9719">
        <v>2012</v>
      </c>
      <c r="R9719" t="s">
        <v>26</v>
      </c>
      <c r="S9719" t="s">
        <v>27</v>
      </c>
    </row>
    <row r="9720" spans="1:19" x14ac:dyDescent="0.25">
      <c r="A9720" t="s">
        <v>338</v>
      </c>
      <c r="B9720" t="s">
        <v>9609</v>
      </c>
      <c r="C9720" t="s">
        <v>9610</v>
      </c>
      <c r="E9720" t="s">
        <v>9611</v>
      </c>
      <c r="F9720" t="s">
        <v>23</v>
      </c>
      <c r="G9720">
        <v>36305</v>
      </c>
      <c r="H9720">
        <v>31.231096999999998</v>
      </c>
      <c r="I9720">
        <v>-85.447945000000004</v>
      </c>
      <c r="J9720" s="1" t="d">
        <v>2018-06-05</v>
      </c>
      <c r="K9720">
        <v>46681</v>
      </c>
      <c r="L9720" t="s">
        <v>30</v>
      </c>
      <c r="M9720" s="1" t="d">
        <v>2012-01-31</v>
      </c>
      <c r="N9720">
        <v>1</v>
      </c>
      <c r="O9720">
        <v>31</v>
      </c>
      <c r="P9720">
        <v>2012</v>
      </c>
      <c r="R9720" t="s">
        <v>26</v>
      </c>
      <c r="S9720" t="s">
        <v>31</v>
      </c>
    </row>
    <row r="9721" spans="1:19" x14ac:dyDescent="0.25">
      <c r="A9721" t="s">
        <v>338</v>
      </c>
      <c r="B9721" t="s">
        <v>9609</v>
      </c>
      <c r="C9721" t="s">
        <v>9610</v>
      </c>
      <c r="E9721" t="s">
        <v>9611</v>
      </c>
      <c r="F9721" t="s">
        <v>23</v>
      </c>
      <c r="G9721">
        <v>36305</v>
      </c>
      <c r="H9721">
        <v>31.231096999999998</v>
      </c>
      <c r="I9721">
        <v>-85.447945000000004</v>
      </c>
      <c r="J9721" s="1" t="d">
        <v>2018-06-05</v>
      </c>
      <c r="K9721">
        <v>46682</v>
      </c>
      <c r="L9721" t="s">
        <v>30</v>
      </c>
      <c r="M9721" s="1" t="d">
        <v>2012-01-31</v>
      </c>
      <c r="N9721">
        <v>1</v>
      </c>
      <c r="O9721">
        <v>31</v>
      </c>
      <c r="P9721">
        <v>2012</v>
      </c>
      <c r="R9721" t="s">
        <v>26</v>
      </c>
      <c r="S9721" t="s">
        <v>27</v>
      </c>
    </row>
    <row r="9722" spans="1:19" x14ac:dyDescent="0.25">
      <c r="A9722" t="s">
        <v>338</v>
      </c>
      <c r="B9722" t="s">
        <v>9612</v>
      </c>
      <c r="C9722" t="s">
        <v>9613</v>
      </c>
      <c r="E9722" t="s">
        <v>9614</v>
      </c>
      <c r="F9722" t="s">
        <v>23</v>
      </c>
      <c r="G9722">
        <v>36330</v>
      </c>
      <c r="H9722">
        <v>31.304760000000002</v>
      </c>
      <c r="I9722">
        <v>-85.819991999999999</v>
      </c>
      <c r="J9722" s="1" t="d">
        <v>2018-06-05</v>
      </c>
      <c r="K9722">
        <v>46683</v>
      </c>
      <c r="L9722" t="s">
        <v>30</v>
      </c>
      <c r="M9722" s="1" t="d">
        <v>2012-01-31</v>
      </c>
      <c r="N9722">
        <v>1</v>
      </c>
      <c r="O9722">
        <v>31</v>
      </c>
      <c r="P9722">
        <v>2012</v>
      </c>
      <c r="R9722" t="s">
        <v>26</v>
      </c>
      <c r="S9722" t="s">
        <v>31</v>
      </c>
    </row>
    <row r="9723" spans="1:19" x14ac:dyDescent="0.25">
      <c r="A9723" t="s">
        <v>338</v>
      </c>
      <c r="B9723" t="s">
        <v>9612</v>
      </c>
      <c r="C9723" t="s">
        <v>9613</v>
      </c>
      <c r="E9723" t="s">
        <v>9614</v>
      </c>
      <c r="F9723" t="s">
        <v>23</v>
      </c>
      <c r="G9723">
        <v>36330</v>
      </c>
      <c r="H9723">
        <v>31.304760000000002</v>
      </c>
      <c r="I9723">
        <v>-85.819991999999999</v>
      </c>
      <c r="J9723" s="1" t="d">
        <v>2018-06-05</v>
      </c>
      <c r="K9723">
        <v>46684</v>
      </c>
      <c r="L9723" t="s">
        <v>30</v>
      </c>
      <c r="M9723" s="1" t="d">
        <v>2012-01-31</v>
      </c>
      <c r="N9723">
        <v>1</v>
      </c>
      <c r="O9723">
        <v>31</v>
      </c>
      <c r="P9723">
        <v>2012</v>
      </c>
      <c r="R9723" t="s">
        <v>26</v>
      </c>
      <c r="S9723" t="s">
        <v>27</v>
      </c>
    </row>
    <row r="9724" spans="1:19" x14ac:dyDescent="0.25">
      <c r="A9724" t="s">
        <v>338</v>
      </c>
      <c r="B9724" t="s">
        <v>9615</v>
      </c>
      <c r="C9724" t="s">
        <v>9616</v>
      </c>
      <c r="E9724" t="s">
        <v>5440</v>
      </c>
      <c r="F9724" t="s">
        <v>23</v>
      </c>
      <c r="G9724">
        <v>35630</v>
      </c>
      <c r="H9724">
        <v>34.83473</v>
      </c>
      <c r="I9724">
        <v>-87.628871000000004</v>
      </c>
      <c r="J9724" s="1" t="d">
        <v>2018-06-05</v>
      </c>
      <c r="K9724">
        <v>46685</v>
      </c>
      <c r="L9724" t="s">
        <v>30</v>
      </c>
      <c r="M9724" s="1" t="d">
        <v>2012-01-31</v>
      </c>
      <c r="N9724">
        <v>1</v>
      </c>
      <c r="O9724">
        <v>31</v>
      </c>
      <c r="P9724">
        <v>2012</v>
      </c>
      <c r="R9724" t="s">
        <v>26</v>
      </c>
      <c r="S9724" t="s">
        <v>31</v>
      </c>
    </row>
    <row r="9725" spans="1:19" x14ac:dyDescent="0.25">
      <c r="A9725" t="s">
        <v>338</v>
      </c>
      <c r="B9725" t="s">
        <v>9615</v>
      </c>
      <c r="C9725" t="s">
        <v>9616</v>
      </c>
      <c r="E9725" t="s">
        <v>5440</v>
      </c>
      <c r="F9725" t="s">
        <v>23</v>
      </c>
      <c r="G9725">
        <v>35630</v>
      </c>
      <c r="H9725">
        <v>34.83473</v>
      </c>
      <c r="I9725">
        <v>-87.628871000000004</v>
      </c>
      <c r="J9725" s="1" t="d">
        <v>2018-06-05</v>
      </c>
      <c r="K9725">
        <v>46686</v>
      </c>
      <c r="L9725" t="s">
        <v>30</v>
      </c>
      <c r="M9725" s="1" t="d">
        <v>2012-01-31</v>
      </c>
      <c r="N9725">
        <v>1</v>
      </c>
      <c r="O9725">
        <v>31</v>
      </c>
      <c r="P9725">
        <v>2012</v>
      </c>
      <c r="R9725" t="s">
        <v>26</v>
      </c>
      <c r="S9725" t="s">
        <v>27</v>
      </c>
    </row>
    <row r="9726" spans="1:19" x14ac:dyDescent="0.25">
      <c r="A9726" t="s">
        <v>338</v>
      </c>
      <c r="B9726" t="s">
        <v>9620</v>
      </c>
      <c r="C9726" t="s">
        <v>9621</v>
      </c>
      <c r="E9726" t="s">
        <v>9622</v>
      </c>
      <c r="F9726" t="s">
        <v>23</v>
      </c>
      <c r="G9726">
        <v>35901</v>
      </c>
      <c r="H9726">
        <v>33.981374000000002</v>
      </c>
      <c r="I9726">
        <v>-86.007244999999998</v>
      </c>
      <c r="J9726" s="1" t="d">
        <v>2018-06-05</v>
      </c>
      <c r="K9726">
        <v>46688</v>
      </c>
      <c r="L9726" t="s">
        <v>30</v>
      </c>
      <c r="M9726" s="1" t="d">
        <v>2012-01-31</v>
      </c>
      <c r="N9726">
        <v>1</v>
      </c>
      <c r="O9726">
        <v>31</v>
      </c>
      <c r="P9726">
        <v>2012</v>
      </c>
      <c r="R9726" t="s">
        <v>26</v>
      </c>
      <c r="S9726" t="s">
        <v>31</v>
      </c>
    </row>
    <row r="9727" spans="1:19" x14ac:dyDescent="0.25">
      <c r="A9727" t="s">
        <v>338</v>
      </c>
      <c r="B9727" t="s">
        <v>9620</v>
      </c>
      <c r="C9727" t="s">
        <v>9621</v>
      </c>
      <c r="E9727" t="s">
        <v>9622</v>
      </c>
      <c r="F9727" t="s">
        <v>23</v>
      </c>
      <c r="G9727">
        <v>35901</v>
      </c>
      <c r="H9727">
        <v>33.981374000000002</v>
      </c>
      <c r="I9727">
        <v>-86.007244999999998</v>
      </c>
      <c r="J9727" s="1" t="d">
        <v>2018-06-05</v>
      </c>
      <c r="K9727">
        <v>46689</v>
      </c>
      <c r="L9727" t="s">
        <v>30</v>
      </c>
      <c r="M9727" s="1" t="d">
        <v>2012-01-31</v>
      </c>
      <c r="N9727">
        <v>1</v>
      </c>
      <c r="O9727">
        <v>31</v>
      </c>
      <c r="P9727">
        <v>2012</v>
      </c>
      <c r="R9727" t="s">
        <v>26</v>
      </c>
      <c r="S9727" t="s">
        <v>27</v>
      </c>
    </row>
    <row r="9728" spans="1:19" x14ac:dyDescent="0.25">
      <c r="A9728" t="s">
        <v>338</v>
      </c>
      <c r="B9728" t="s">
        <v>9623</v>
      </c>
      <c r="C9728" t="s">
        <v>9624</v>
      </c>
      <c r="E9728" t="s">
        <v>1529</v>
      </c>
      <c r="F9728" t="s">
        <v>23</v>
      </c>
      <c r="G9728">
        <v>35806</v>
      </c>
      <c r="H9728">
        <v>34.748967</v>
      </c>
      <c r="I9728">
        <v>-86.690944000000002</v>
      </c>
      <c r="J9728" s="1" t="d">
        <v>2018-06-05</v>
      </c>
      <c r="K9728">
        <v>46690</v>
      </c>
      <c r="L9728" t="s">
        <v>30</v>
      </c>
      <c r="M9728" s="1" t="d">
        <v>2012-01-31</v>
      </c>
      <c r="N9728">
        <v>1</v>
      </c>
      <c r="O9728">
        <v>31</v>
      </c>
      <c r="P9728">
        <v>2012</v>
      </c>
      <c r="R9728" t="s">
        <v>26</v>
      </c>
      <c r="S9728" t="s">
        <v>31</v>
      </c>
    </row>
    <row r="9729" spans="1:19" x14ac:dyDescent="0.25">
      <c r="A9729" t="s">
        <v>338</v>
      </c>
      <c r="B9729" t="s">
        <v>9623</v>
      </c>
      <c r="C9729" t="s">
        <v>9624</v>
      </c>
      <c r="E9729" t="s">
        <v>1529</v>
      </c>
      <c r="F9729" t="s">
        <v>23</v>
      </c>
      <c r="G9729">
        <v>35806</v>
      </c>
      <c r="H9729">
        <v>34.748967</v>
      </c>
      <c r="I9729">
        <v>-86.690944000000002</v>
      </c>
      <c r="J9729" s="1" t="d">
        <v>2018-06-05</v>
      </c>
      <c r="K9729">
        <v>46691</v>
      </c>
      <c r="L9729" t="s">
        <v>30</v>
      </c>
      <c r="M9729" s="1" t="d">
        <v>2012-01-31</v>
      </c>
      <c r="N9729">
        <v>1</v>
      </c>
      <c r="O9729">
        <v>31</v>
      </c>
      <c r="P9729">
        <v>2012</v>
      </c>
      <c r="R9729" t="s">
        <v>26</v>
      </c>
      <c r="S9729" t="s">
        <v>27</v>
      </c>
    </row>
    <row r="9730" spans="1:19" x14ac:dyDescent="0.25">
      <c r="A9730" t="s">
        <v>338</v>
      </c>
      <c r="B9730" t="s">
        <v>9625</v>
      </c>
      <c r="C9730" t="s">
        <v>9626</v>
      </c>
      <c r="E9730" t="s">
        <v>117</v>
      </c>
      <c r="F9730" t="s">
        <v>23</v>
      </c>
      <c r="G9730">
        <v>36606</v>
      </c>
      <c r="H9730">
        <v>30.669173000000001</v>
      </c>
      <c r="I9730">
        <v>-88.126570000000001</v>
      </c>
      <c r="J9730" s="1" t="d">
        <v>2018-06-05</v>
      </c>
      <c r="K9730">
        <v>46692</v>
      </c>
      <c r="L9730" t="s">
        <v>30</v>
      </c>
      <c r="M9730" s="1" t="d">
        <v>2012-01-31</v>
      </c>
      <c r="N9730">
        <v>1</v>
      </c>
      <c r="O9730">
        <v>31</v>
      </c>
      <c r="P9730">
        <v>2012</v>
      </c>
      <c r="R9730" t="s">
        <v>26</v>
      </c>
      <c r="S9730" t="s">
        <v>31</v>
      </c>
    </row>
    <row r="9731" spans="1:19" x14ac:dyDescent="0.25">
      <c r="A9731" t="s">
        <v>338</v>
      </c>
      <c r="B9731" t="s">
        <v>9625</v>
      </c>
      <c r="C9731" t="s">
        <v>9626</v>
      </c>
      <c r="E9731" t="s">
        <v>117</v>
      </c>
      <c r="F9731" t="s">
        <v>23</v>
      </c>
      <c r="G9731">
        <v>36606</v>
      </c>
      <c r="H9731">
        <v>30.669173000000001</v>
      </c>
      <c r="I9731">
        <v>-88.126570000000001</v>
      </c>
      <c r="J9731" s="1" t="d">
        <v>2018-06-05</v>
      </c>
      <c r="K9731">
        <v>46693</v>
      </c>
      <c r="L9731" t="s">
        <v>30</v>
      </c>
      <c r="M9731" s="1" t="d">
        <v>2012-01-31</v>
      </c>
      <c r="N9731">
        <v>1</v>
      </c>
      <c r="O9731">
        <v>31</v>
      </c>
      <c r="P9731">
        <v>2012</v>
      </c>
      <c r="R9731" t="s">
        <v>26</v>
      </c>
      <c r="S9731" t="s">
        <v>27</v>
      </c>
    </row>
    <row r="9732" spans="1:19" x14ac:dyDescent="0.25">
      <c r="A9732" t="s">
        <v>338</v>
      </c>
      <c r="B9732" t="s">
        <v>9627</v>
      </c>
      <c r="C9732" t="s">
        <v>9628</v>
      </c>
      <c r="E9732" t="s">
        <v>945</v>
      </c>
      <c r="F9732" t="s">
        <v>23</v>
      </c>
      <c r="G9732">
        <v>36203</v>
      </c>
      <c r="H9732">
        <v>33.594279</v>
      </c>
      <c r="I9732">
        <v>-85.876568000000006</v>
      </c>
      <c r="J9732" s="1" t="d">
        <v>2018-06-05</v>
      </c>
      <c r="K9732">
        <v>46694</v>
      </c>
      <c r="L9732" t="s">
        <v>30</v>
      </c>
      <c r="M9732" s="1" t="d">
        <v>2012-01-31</v>
      </c>
      <c r="N9732">
        <v>1</v>
      </c>
      <c r="O9732">
        <v>31</v>
      </c>
      <c r="P9732">
        <v>2012</v>
      </c>
      <c r="R9732" t="s">
        <v>26</v>
      </c>
      <c r="S9732" t="s">
        <v>31</v>
      </c>
    </row>
    <row r="9733" spans="1:19" x14ac:dyDescent="0.25">
      <c r="A9733" t="s">
        <v>338</v>
      </c>
      <c r="B9733" t="s">
        <v>9627</v>
      </c>
      <c r="C9733" t="s">
        <v>9628</v>
      </c>
      <c r="E9733" t="s">
        <v>945</v>
      </c>
      <c r="F9733" t="s">
        <v>23</v>
      </c>
      <c r="G9733">
        <v>36203</v>
      </c>
      <c r="H9733">
        <v>33.594279</v>
      </c>
      <c r="I9733">
        <v>-85.876568000000006</v>
      </c>
      <c r="J9733" s="1" t="d">
        <v>2018-06-05</v>
      </c>
      <c r="K9733">
        <v>46695</v>
      </c>
      <c r="L9733" t="s">
        <v>30</v>
      </c>
      <c r="M9733" s="1" t="d">
        <v>2012-01-31</v>
      </c>
      <c r="N9733">
        <v>1</v>
      </c>
      <c r="O9733">
        <v>31</v>
      </c>
      <c r="P9733">
        <v>2012</v>
      </c>
      <c r="R9733" t="s">
        <v>26</v>
      </c>
      <c r="S9733" t="s">
        <v>27</v>
      </c>
    </row>
    <row r="9734" spans="1:19" x14ac:dyDescent="0.25">
      <c r="A9734" t="s">
        <v>338</v>
      </c>
      <c r="B9734" t="s">
        <v>9629</v>
      </c>
      <c r="C9734" t="s">
        <v>9630</v>
      </c>
      <c r="E9734" t="s">
        <v>2273</v>
      </c>
      <c r="F9734" t="s">
        <v>23</v>
      </c>
      <c r="G9734">
        <v>36081</v>
      </c>
      <c r="H9734">
        <v>31.853981000000001</v>
      </c>
      <c r="I9734">
        <v>-85.997063999999995</v>
      </c>
      <c r="J9734" s="1" t="d">
        <v>2018-06-05</v>
      </c>
      <c r="K9734">
        <v>46698</v>
      </c>
      <c r="L9734" t="s">
        <v>30</v>
      </c>
      <c r="M9734" s="1" t="d">
        <v>2012-01-31</v>
      </c>
      <c r="N9734">
        <v>1</v>
      </c>
      <c r="O9734">
        <v>31</v>
      </c>
      <c r="P9734">
        <v>2012</v>
      </c>
      <c r="R9734" t="s">
        <v>26</v>
      </c>
      <c r="S9734" t="s">
        <v>31</v>
      </c>
    </row>
    <row r="9735" spans="1:19" x14ac:dyDescent="0.25">
      <c r="A9735" t="s">
        <v>338</v>
      </c>
      <c r="B9735" t="s">
        <v>9629</v>
      </c>
      <c r="C9735" t="s">
        <v>9630</v>
      </c>
      <c r="E9735" t="s">
        <v>2273</v>
      </c>
      <c r="F9735" t="s">
        <v>23</v>
      </c>
      <c r="G9735">
        <v>36081</v>
      </c>
      <c r="H9735">
        <v>31.853981000000001</v>
      </c>
      <c r="I9735">
        <v>-85.997063999999995</v>
      </c>
      <c r="J9735" s="1" t="d">
        <v>2018-06-05</v>
      </c>
      <c r="K9735">
        <v>46699</v>
      </c>
      <c r="L9735" t="s">
        <v>30</v>
      </c>
      <c r="M9735" s="1" t="d">
        <v>2012-01-31</v>
      </c>
      <c r="N9735">
        <v>1</v>
      </c>
      <c r="O9735">
        <v>31</v>
      </c>
      <c r="P9735">
        <v>2012</v>
      </c>
      <c r="R9735" t="s">
        <v>26</v>
      </c>
      <c r="S9735" t="s">
        <v>27</v>
      </c>
    </row>
    <row r="9736" spans="1:19" x14ac:dyDescent="0.25">
      <c r="A9736" t="s">
        <v>338</v>
      </c>
      <c r="B9736" t="s">
        <v>9631</v>
      </c>
      <c r="C9736" t="s">
        <v>9632</v>
      </c>
      <c r="E9736" t="s">
        <v>9633</v>
      </c>
      <c r="F9736" t="s">
        <v>170</v>
      </c>
      <c r="G9736">
        <v>94010</v>
      </c>
      <c r="H9736">
        <v>37.577919999999999</v>
      </c>
      <c r="I9736">
        <v>-122.341931</v>
      </c>
      <c r="J9736" s="1" t="d">
        <v>2018-05-03</v>
      </c>
      <c r="K9736">
        <v>46709</v>
      </c>
      <c r="L9736" t="s">
        <v>30</v>
      </c>
      <c r="M9736" s="1" t="d">
        <v>2012-01-31</v>
      </c>
      <c r="N9736">
        <v>1</v>
      </c>
      <c r="O9736">
        <v>31</v>
      </c>
      <c r="P9736">
        <v>2012</v>
      </c>
      <c r="R9736" t="s">
        <v>26</v>
      </c>
      <c r="S9736" t="s">
        <v>31</v>
      </c>
    </row>
    <row r="9737" spans="1:19" x14ac:dyDescent="0.25">
      <c r="A9737" t="s">
        <v>338</v>
      </c>
      <c r="B9737" t="s">
        <v>9631</v>
      </c>
      <c r="C9737" t="s">
        <v>9632</v>
      </c>
      <c r="E9737" t="s">
        <v>9633</v>
      </c>
      <c r="F9737" t="s">
        <v>170</v>
      </c>
      <c r="G9737">
        <v>94010</v>
      </c>
      <c r="H9737">
        <v>37.577919999999999</v>
      </c>
      <c r="I9737">
        <v>-122.341931</v>
      </c>
      <c r="J9737" s="1" t="d">
        <v>2018-05-03</v>
      </c>
      <c r="K9737">
        <v>46710</v>
      </c>
      <c r="L9737" t="s">
        <v>30</v>
      </c>
      <c r="M9737" s="1" t="d">
        <v>2012-01-31</v>
      </c>
      <c r="N9737">
        <v>1</v>
      </c>
      <c r="O9737">
        <v>31</v>
      </c>
      <c r="P9737">
        <v>2012</v>
      </c>
      <c r="R9737" t="s">
        <v>26</v>
      </c>
      <c r="S9737" t="s">
        <v>27</v>
      </c>
    </row>
    <row r="9738" spans="1:19" x14ac:dyDescent="0.25">
      <c r="A9738" t="s">
        <v>338</v>
      </c>
      <c r="B9738" t="s">
        <v>9636</v>
      </c>
      <c r="C9738" t="s">
        <v>9637</v>
      </c>
      <c r="E9738" t="s">
        <v>3264</v>
      </c>
      <c r="F9738" t="s">
        <v>170</v>
      </c>
      <c r="G9738">
        <v>94568</v>
      </c>
      <c r="H9738">
        <v>37.702967000000001</v>
      </c>
      <c r="I9738">
        <v>-121.911474</v>
      </c>
      <c r="J9738" s="1" t="d">
        <v>2018-05-03</v>
      </c>
      <c r="K9738">
        <v>46721</v>
      </c>
      <c r="L9738" t="s">
        <v>30</v>
      </c>
      <c r="M9738" s="1" t="d">
        <v>2012-01-31</v>
      </c>
      <c r="N9738">
        <v>1</v>
      </c>
      <c r="O9738">
        <v>31</v>
      </c>
      <c r="P9738">
        <v>2012</v>
      </c>
      <c r="R9738" t="s">
        <v>26</v>
      </c>
      <c r="S9738" t="s">
        <v>31</v>
      </c>
    </row>
    <row r="9739" spans="1:19" x14ac:dyDescent="0.25">
      <c r="A9739" t="s">
        <v>338</v>
      </c>
      <c r="B9739" t="s">
        <v>9636</v>
      </c>
      <c r="C9739" t="s">
        <v>9637</v>
      </c>
      <c r="E9739" t="s">
        <v>3264</v>
      </c>
      <c r="F9739" t="s">
        <v>170</v>
      </c>
      <c r="G9739">
        <v>94568</v>
      </c>
      <c r="H9739">
        <v>37.702967000000001</v>
      </c>
      <c r="I9739">
        <v>-121.911474</v>
      </c>
      <c r="J9739" s="1" t="d">
        <v>2018-05-03</v>
      </c>
      <c r="K9739">
        <v>46722</v>
      </c>
      <c r="L9739" t="s">
        <v>30</v>
      </c>
      <c r="M9739" s="1" t="d">
        <v>2012-01-31</v>
      </c>
      <c r="N9739">
        <v>1</v>
      </c>
      <c r="O9739">
        <v>31</v>
      </c>
      <c r="P9739">
        <v>2012</v>
      </c>
      <c r="R9739" t="s">
        <v>26</v>
      </c>
      <c r="S9739" t="s">
        <v>27</v>
      </c>
    </row>
    <row r="9740" spans="1:19" x14ac:dyDescent="0.25">
      <c r="A9740" t="s">
        <v>338</v>
      </c>
      <c r="B9740" t="s">
        <v>9638</v>
      </c>
      <c r="C9740" t="s">
        <v>9639</v>
      </c>
      <c r="E9740" t="s">
        <v>386</v>
      </c>
      <c r="F9740" t="s">
        <v>170</v>
      </c>
      <c r="G9740">
        <v>92029</v>
      </c>
      <c r="H9740">
        <v>33.116059999999997</v>
      </c>
      <c r="I9740">
        <v>-117.119</v>
      </c>
      <c r="J9740" s="1" t="d">
        <v>2018-05-03</v>
      </c>
      <c r="K9740">
        <v>46723</v>
      </c>
      <c r="L9740" t="s">
        <v>30</v>
      </c>
      <c r="M9740" s="1" t="d">
        <v>2012-02-07</v>
      </c>
      <c r="N9740">
        <v>2</v>
      </c>
      <c r="O9740">
        <v>7</v>
      </c>
      <c r="P9740">
        <v>2012</v>
      </c>
      <c r="R9740" t="s">
        <v>26</v>
      </c>
      <c r="S9740" t="s">
        <v>31</v>
      </c>
    </row>
    <row r="9741" spans="1:19" x14ac:dyDescent="0.25">
      <c r="A9741" t="s">
        <v>338</v>
      </c>
      <c r="B9741" t="s">
        <v>9640</v>
      </c>
      <c r="C9741" t="s">
        <v>9641</v>
      </c>
      <c r="E9741" t="s">
        <v>1157</v>
      </c>
      <c r="F9741" t="s">
        <v>170</v>
      </c>
      <c r="G9741">
        <v>94533</v>
      </c>
      <c r="H9741">
        <v>38.244613999999999</v>
      </c>
      <c r="I9741">
        <v>-122.07918100000001</v>
      </c>
      <c r="J9741" s="1" t="d">
        <v>2018-05-03</v>
      </c>
      <c r="K9741">
        <v>46724</v>
      </c>
      <c r="L9741" t="s">
        <v>30</v>
      </c>
      <c r="M9741" s="1" t="d">
        <v>2012-01-31</v>
      </c>
      <c r="N9741">
        <v>1</v>
      </c>
      <c r="O9741">
        <v>31</v>
      </c>
      <c r="P9741">
        <v>2012</v>
      </c>
      <c r="R9741" t="s">
        <v>26</v>
      </c>
      <c r="S9741" t="s">
        <v>31</v>
      </c>
    </row>
    <row r="9742" spans="1:19" x14ac:dyDescent="0.25">
      <c r="A9742" t="s">
        <v>338</v>
      </c>
      <c r="B9742" t="s">
        <v>9640</v>
      </c>
      <c r="C9742" t="s">
        <v>9641</v>
      </c>
      <c r="E9742" t="s">
        <v>1157</v>
      </c>
      <c r="F9742" t="s">
        <v>170</v>
      </c>
      <c r="G9742">
        <v>94533</v>
      </c>
      <c r="H9742">
        <v>38.244613999999999</v>
      </c>
      <c r="I9742">
        <v>-122.07918100000001</v>
      </c>
      <c r="J9742" s="1" t="d">
        <v>2018-05-03</v>
      </c>
      <c r="K9742">
        <v>46725</v>
      </c>
      <c r="L9742" t="s">
        <v>30</v>
      </c>
      <c r="M9742" s="1" t="d">
        <v>2012-01-31</v>
      </c>
      <c r="N9742">
        <v>1</v>
      </c>
      <c r="O9742">
        <v>31</v>
      </c>
      <c r="P9742">
        <v>2012</v>
      </c>
      <c r="R9742" t="s">
        <v>26</v>
      </c>
      <c r="S9742" t="s">
        <v>27</v>
      </c>
    </row>
    <row r="9743" spans="1:19" x14ac:dyDescent="0.25">
      <c r="A9743" t="s">
        <v>338</v>
      </c>
      <c r="B9743" t="s">
        <v>9642</v>
      </c>
      <c r="C9743" t="s">
        <v>9643</v>
      </c>
      <c r="E9743" t="s">
        <v>9644</v>
      </c>
      <c r="F9743" t="s">
        <v>170</v>
      </c>
      <c r="G9743">
        <v>92210</v>
      </c>
      <c r="H9743">
        <v>33.719442899999997</v>
      </c>
      <c r="I9743">
        <v>-116.3300709</v>
      </c>
      <c r="J9743" s="1" t="d">
        <v>2019-02-06</v>
      </c>
      <c r="K9743">
        <v>46729</v>
      </c>
      <c r="L9743" t="s">
        <v>103</v>
      </c>
      <c r="M9743" s="1" t="d">
        <v>2012-02-15</v>
      </c>
      <c r="N9743">
        <v>2</v>
      </c>
      <c r="O9743">
        <v>15</v>
      </c>
      <c r="P9743">
        <v>2012</v>
      </c>
      <c r="R9743" t="s">
        <v>26</v>
      </c>
      <c r="S9743" t="s">
        <v>31</v>
      </c>
    </row>
    <row r="9744" spans="1:19" x14ac:dyDescent="0.25">
      <c r="A9744" t="s">
        <v>338</v>
      </c>
      <c r="B9744" t="s">
        <v>9645</v>
      </c>
      <c r="C9744" t="s">
        <v>9646</v>
      </c>
      <c r="E9744" t="s">
        <v>352</v>
      </c>
      <c r="F9744" t="s">
        <v>170</v>
      </c>
      <c r="G9744">
        <v>90808</v>
      </c>
      <c r="H9744">
        <v>33.827637000000003</v>
      </c>
      <c r="I9744">
        <v>-118.1467526</v>
      </c>
      <c r="J9744" s="1" t="d">
        <v>2018-05-03</v>
      </c>
      <c r="K9744">
        <v>46730</v>
      </c>
      <c r="L9744" t="s">
        <v>30</v>
      </c>
      <c r="M9744" s="1" t="d">
        <v>2012-01-19</v>
      </c>
      <c r="N9744">
        <v>1</v>
      </c>
      <c r="O9744">
        <v>19</v>
      </c>
      <c r="P9744">
        <v>2012</v>
      </c>
      <c r="R9744" t="s">
        <v>26</v>
      </c>
      <c r="S9744" t="s">
        <v>27</v>
      </c>
    </row>
    <row r="9745" spans="1:19" x14ac:dyDescent="0.25">
      <c r="A9745" t="s">
        <v>338</v>
      </c>
      <c r="B9745" t="s">
        <v>9649</v>
      </c>
      <c r="C9745" t="s">
        <v>9650</v>
      </c>
      <c r="D9745" t="s">
        <v>9651</v>
      </c>
      <c r="E9745" t="s">
        <v>226</v>
      </c>
      <c r="F9745" t="s">
        <v>170</v>
      </c>
      <c r="G9745">
        <v>90036</v>
      </c>
      <c r="H9745">
        <v>34.063383000000002</v>
      </c>
      <c r="I9745">
        <v>-118.35808</v>
      </c>
      <c r="J9745" s="1" t="d">
        <v>2019-02-06</v>
      </c>
      <c r="K9745">
        <v>46733</v>
      </c>
      <c r="L9745" t="s">
        <v>103</v>
      </c>
      <c r="M9745" s="1" t="d">
        <v>2012-04-10</v>
      </c>
      <c r="N9745">
        <v>4</v>
      </c>
      <c r="O9745">
        <v>10</v>
      </c>
      <c r="P9745">
        <v>2012</v>
      </c>
      <c r="R9745" t="s">
        <v>26</v>
      </c>
      <c r="S9745" t="s">
        <v>31</v>
      </c>
    </row>
    <row r="9746" spans="1:19" x14ac:dyDescent="0.25">
      <c r="A9746" t="s">
        <v>338</v>
      </c>
      <c r="B9746" t="s">
        <v>9652</v>
      </c>
      <c r="C9746" t="s">
        <v>9653</v>
      </c>
      <c r="E9746" t="s">
        <v>1124</v>
      </c>
      <c r="F9746" t="s">
        <v>170</v>
      </c>
      <c r="G9746">
        <v>94611</v>
      </c>
      <c r="H9746">
        <v>37.820419000000001</v>
      </c>
      <c r="I9746">
        <v>-122.26134399999999</v>
      </c>
      <c r="J9746" s="1" t="d">
        <v>2018-05-03</v>
      </c>
      <c r="K9746">
        <v>46741</v>
      </c>
      <c r="L9746" t="s">
        <v>30</v>
      </c>
      <c r="M9746" s="1" t="d">
        <v>2012-01-31</v>
      </c>
      <c r="N9746">
        <v>1</v>
      </c>
      <c r="O9746">
        <v>31</v>
      </c>
      <c r="P9746">
        <v>2012</v>
      </c>
      <c r="R9746" t="s">
        <v>26</v>
      </c>
      <c r="S9746" t="s">
        <v>31</v>
      </c>
    </row>
    <row r="9747" spans="1:19" x14ac:dyDescent="0.25">
      <c r="A9747" t="s">
        <v>338</v>
      </c>
      <c r="B9747" t="s">
        <v>9654</v>
      </c>
      <c r="C9747" t="s">
        <v>9655</v>
      </c>
      <c r="E9747" t="s">
        <v>304</v>
      </c>
      <c r="F9747" t="s">
        <v>170</v>
      </c>
      <c r="G9747">
        <v>91761</v>
      </c>
      <c r="H9747">
        <v>34.049005999999999</v>
      </c>
      <c r="I9747">
        <v>-117.547161</v>
      </c>
      <c r="J9747" s="1" t="d">
        <v>2018-05-03</v>
      </c>
      <c r="K9747">
        <v>46743</v>
      </c>
      <c r="L9747" t="s">
        <v>30</v>
      </c>
      <c r="M9747" s="1" t="d">
        <v>2012-01-31</v>
      </c>
      <c r="N9747">
        <v>1</v>
      </c>
      <c r="O9747">
        <v>31</v>
      </c>
      <c r="P9747">
        <v>2012</v>
      </c>
      <c r="R9747" t="s">
        <v>26</v>
      </c>
      <c r="S9747" t="s">
        <v>31</v>
      </c>
    </row>
    <row r="9748" spans="1:19" x14ac:dyDescent="0.25">
      <c r="A9748" t="s">
        <v>338</v>
      </c>
      <c r="B9748" t="s">
        <v>9654</v>
      </c>
      <c r="C9748" t="s">
        <v>9655</v>
      </c>
      <c r="E9748" t="s">
        <v>304</v>
      </c>
      <c r="F9748" t="s">
        <v>170</v>
      </c>
      <c r="G9748">
        <v>91761</v>
      </c>
      <c r="H9748">
        <v>34.049005999999999</v>
      </c>
      <c r="I9748">
        <v>-117.547161</v>
      </c>
      <c r="J9748" s="1" t="d">
        <v>2018-05-03</v>
      </c>
      <c r="K9748">
        <v>46744</v>
      </c>
      <c r="L9748" t="s">
        <v>30</v>
      </c>
      <c r="M9748" s="1" t="d">
        <v>2012-01-31</v>
      </c>
      <c r="N9748">
        <v>1</v>
      </c>
      <c r="O9748">
        <v>31</v>
      </c>
      <c r="P9748">
        <v>2012</v>
      </c>
      <c r="R9748" t="s">
        <v>26</v>
      </c>
      <c r="S9748" t="s">
        <v>27</v>
      </c>
    </row>
    <row r="9749" spans="1:19" x14ac:dyDescent="0.25">
      <c r="A9749" t="s">
        <v>338</v>
      </c>
      <c r="B9749" t="s">
        <v>9656</v>
      </c>
      <c r="C9749" t="s">
        <v>9657</v>
      </c>
      <c r="E9749" t="s">
        <v>220</v>
      </c>
      <c r="F9749" t="s">
        <v>170</v>
      </c>
      <c r="G9749">
        <v>92101</v>
      </c>
      <c r="H9749">
        <v>32.716068</v>
      </c>
      <c r="I9749">
        <v>-117.16153300000001</v>
      </c>
      <c r="J9749" s="1" t="d">
        <v>2018-12-11</v>
      </c>
      <c r="K9749">
        <v>46750</v>
      </c>
      <c r="L9749" t="s">
        <v>30</v>
      </c>
      <c r="M9749" s="1" t="d">
        <v>2012-04-01</v>
      </c>
      <c r="N9749">
        <v>4</v>
      </c>
      <c r="O9749">
        <v>1</v>
      </c>
      <c r="P9749">
        <v>2012</v>
      </c>
      <c r="R9749" t="s">
        <v>26</v>
      </c>
      <c r="S9749" t="s">
        <v>27</v>
      </c>
    </row>
    <row r="9750" spans="1:19" x14ac:dyDescent="0.25">
      <c r="A9750" t="s">
        <v>338</v>
      </c>
      <c r="B9750" t="s">
        <v>9661</v>
      </c>
      <c r="C9750" t="s">
        <v>9662</v>
      </c>
      <c r="E9750" t="s">
        <v>9029</v>
      </c>
      <c r="F9750" t="s">
        <v>42</v>
      </c>
      <c r="G9750">
        <v>1581</v>
      </c>
      <c r="H9750">
        <v>42.276373900000003</v>
      </c>
      <c r="I9750">
        <v>-71.643191999999999</v>
      </c>
      <c r="J9750" s="1" t="d">
        <v>2018-11-08</v>
      </c>
      <c r="K9750">
        <v>46759</v>
      </c>
      <c r="L9750" t="s">
        <v>30</v>
      </c>
      <c r="M9750" s="1" t="d">
        <v>2012-03-01</v>
      </c>
      <c r="N9750">
        <v>3</v>
      </c>
      <c r="O9750">
        <v>1</v>
      </c>
      <c r="P9750">
        <v>2012</v>
      </c>
      <c r="R9750" t="s">
        <v>26</v>
      </c>
      <c r="S9750" t="s">
        <v>31</v>
      </c>
    </row>
    <row r="9751" spans="1:19" x14ac:dyDescent="0.25">
      <c r="A9751" t="s">
        <v>338</v>
      </c>
      <c r="B9751" t="s">
        <v>9666</v>
      </c>
      <c r="C9751" t="s">
        <v>9667</v>
      </c>
      <c r="D9751" t="s">
        <v>9668</v>
      </c>
      <c r="E9751" t="s">
        <v>2638</v>
      </c>
      <c r="F9751" t="s">
        <v>707</v>
      </c>
      <c r="G9751">
        <v>96814</v>
      </c>
      <c r="H9751">
        <v>21.301034999999999</v>
      </c>
      <c r="I9751">
        <v>-157.84630200000001</v>
      </c>
      <c r="J9751" s="1" t="d">
        <v>2018-05-03</v>
      </c>
      <c r="K9751">
        <v>46772</v>
      </c>
      <c r="L9751" t="s">
        <v>30</v>
      </c>
      <c r="M9751" s="1" t="d">
        <v>2012-03-01</v>
      </c>
      <c r="N9751">
        <v>3</v>
      </c>
      <c r="O9751">
        <v>1</v>
      </c>
      <c r="P9751">
        <v>2012</v>
      </c>
      <c r="R9751" t="s">
        <v>26</v>
      </c>
      <c r="S9751" t="s">
        <v>31</v>
      </c>
    </row>
    <row r="9752" spans="1:19" x14ac:dyDescent="0.25">
      <c r="A9752" t="s">
        <v>338</v>
      </c>
      <c r="B9752" t="s">
        <v>9669</v>
      </c>
      <c r="C9752" t="s">
        <v>9670</v>
      </c>
      <c r="D9752" t="s">
        <v>9671</v>
      </c>
      <c r="E9752" t="s">
        <v>2638</v>
      </c>
      <c r="F9752" t="s">
        <v>707</v>
      </c>
      <c r="G9752">
        <v>96819</v>
      </c>
      <c r="H9752">
        <v>21.362292</v>
      </c>
      <c r="I9752">
        <v>-157.900139</v>
      </c>
      <c r="J9752" s="1" t="d">
        <v>2018-05-03</v>
      </c>
      <c r="K9752">
        <v>46773</v>
      </c>
      <c r="L9752" t="s">
        <v>30</v>
      </c>
      <c r="M9752" s="1" t="d">
        <v>2012-03-15</v>
      </c>
      <c r="N9752">
        <v>3</v>
      </c>
      <c r="O9752">
        <v>15</v>
      </c>
      <c r="P9752">
        <v>2012</v>
      </c>
      <c r="R9752" t="s">
        <v>26</v>
      </c>
      <c r="S9752" t="s">
        <v>31</v>
      </c>
    </row>
    <row r="9753" spans="1:19" x14ac:dyDescent="0.25">
      <c r="A9753" t="s">
        <v>338</v>
      </c>
      <c r="B9753" t="s">
        <v>9672</v>
      </c>
      <c r="C9753" t="s">
        <v>9673</v>
      </c>
      <c r="D9753" t="s">
        <v>9674</v>
      </c>
      <c r="E9753" t="s">
        <v>2638</v>
      </c>
      <c r="F9753" t="s">
        <v>707</v>
      </c>
      <c r="G9753">
        <v>96813</v>
      </c>
      <c r="H9753">
        <v>21.308447000000001</v>
      </c>
      <c r="I9753">
        <v>-157.853161</v>
      </c>
      <c r="J9753" s="1" t="d">
        <v>2018-05-03</v>
      </c>
      <c r="K9753">
        <v>46775</v>
      </c>
      <c r="L9753" t="s">
        <v>30</v>
      </c>
      <c r="M9753" s="1" t="d">
        <v>2012-01-31</v>
      </c>
      <c r="N9753">
        <v>1</v>
      </c>
      <c r="O9753">
        <v>31</v>
      </c>
      <c r="P9753">
        <v>2012</v>
      </c>
      <c r="R9753" t="s">
        <v>26</v>
      </c>
      <c r="S9753" t="s">
        <v>31</v>
      </c>
    </row>
    <row r="9754" spans="1:19" x14ac:dyDescent="0.25">
      <c r="A9754" t="s">
        <v>338</v>
      </c>
      <c r="B9754" t="s">
        <v>9677</v>
      </c>
      <c r="C9754" t="s">
        <v>9678</v>
      </c>
      <c r="E9754" t="s">
        <v>9245</v>
      </c>
      <c r="F9754" t="s">
        <v>707</v>
      </c>
      <c r="G9754">
        <v>96756</v>
      </c>
      <c r="H9754">
        <v>21.876456999999998</v>
      </c>
      <c r="I9754">
        <v>-159.44208</v>
      </c>
      <c r="J9754" s="1" t="d">
        <v>2018-05-03</v>
      </c>
      <c r="K9754">
        <v>46782</v>
      </c>
      <c r="L9754" t="s">
        <v>30</v>
      </c>
      <c r="M9754" s="1" t="d">
        <v>2012-06-30</v>
      </c>
      <c r="N9754">
        <v>6</v>
      </c>
      <c r="O9754">
        <v>30</v>
      </c>
      <c r="P9754">
        <v>2012</v>
      </c>
      <c r="R9754" t="s">
        <v>26</v>
      </c>
      <c r="S9754" t="s">
        <v>31</v>
      </c>
    </row>
    <row r="9755" spans="1:19" x14ac:dyDescent="0.25">
      <c r="A9755" t="s">
        <v>338</v>
      </c>
      <c r="B9755" t="s">
        <v>9679</v>
      </c>
      <c r="C9755" t="s">
        <v>9680</v>
      </c>
      <c r="D9755" t="s">
        <v>9681</v>
      </c>
      <c r="E9755" t="s">
        <v>9252</v>
      </c>
      <c r="F9755" t="s">
        <v>707</v>
      </c>
      <c r="G9755">
        <v>96766</v>
      </c>
      <c r="H9755">
        <v>21.975083999999999</v>
      </c>
      <c r="I9755">
        <v>-159.369044</v>
      </c>
      <c r="J9755" s="1" t="d">
        <v>2018-05-03</v>
      </c>
      <c r="K9755">
        <v>46787</v>
      </c>
      <c r="L9755" t="s">
        <v>30</v>
      </c>
      <c r="M9755" s="1" t="d">
        <v>2012-06-30</v>
      </c>
      <c r="N9755">
        <v>6</v>
      </c>
      <c r="O9755">
        <v>30</v>
      </c>
      <c r="P9755">
        <v>2012</v>
      </c>
      <c r="R9755" t="s">
        <v>26</v>
      </c>
      <c r="S9755" t="s">
        <v>31</v>
      </c>
    </row>
    <row r="9756" spans="1:19" x14ac:dyDescent="0.25">
      <c r="A9756" t="s">
        <v>338</v>
      </c>
      <c r="B9756" t="s">
        <v>9682</v>
      </c>
      <c r="C9756" t="s">
        <v>9683</v>
      </c>
      <c r="E9756" t="s">
        <v>9179</v>
      </c>
      <c r="F9756" t="s">
        <v>707</v>
      </c>
      <c r="G9756">
        <v>96707</v>
      </c>
      <c r="H9756">
        <v>21.327905999999999</v>
      </c>
      <c r="I9756">
        <v>-158.08696800000001</v>
      </c>
      <c r="J9756" s="1" t="d">
        <v>2018-05-03</v>
      </c>
      <c r="K9756">
        <v>46788</v>
      </c>
      <c r="L9756" t="s">
        <v>30</v>
      </c>
      <c r="M9756" s="1" t="d">
        <v>2012-01-31</v>
      </c>
      <c r="N9756">
        <v>1</v>
      </c>
      <c r="O9756">
        <v>31</v>
      </c>
      <c r="P9756">
        <v>2012</v>
      </c>
      <c r="R9756" t="s">
        <v>26</v>
      </c>
      <c r="S9756" t="s">
        <v>31</v>
      </c>
    </row>
    <row r="9757" spans="1:19" x14ac:dyDescent="0.25">
      <c r="A9757" t="s">
        <v>338</v>
      </c>
      <c r="B9757" t="s">
        <v>9688</v>
      </c>
      <c r="C9757" t="s">
        <v>9689</v>
      </c>
      <c r="E9757" t="s">
        <v>80</v>
      </c>
      <c r="F9757" t="s">
        <v>10</v>
      </c>
      <c r="G9757">
        <v>83704</v>
      </c>
      <c r="H9757">
        <v>43.619031</v>
      </c>
      <c r="I9757">
        <v>-116.29091</v>
      </c>
      <c r="J9757" s="1" t="d">
        <v>2018-06-05</v>
      </c>
      <c r="K9757">
        <v>46791</v>
      </c>
      <c r="L9757" t="s">
        <v>30</v>
      </c>
      <c r="M9757" s="1" t="d">
        <v>2012-01-31</v>
      </c>
      <c r="N9757">
        <v>1</v>
      </c>
      <c r="O9757">
        <v>31</v>
      </c>
      <c r="P9757">
        <v>2012</v>
      </c>
      <c r="R9757" t="s">
        <v>26</v>
      </c>
      <c r="S9757" t="s">
        <v>31</v>
      </c>
    </row>
    <row r="9758" spans="1:19" x14ac:dyDescent="0.25">
      <c r="A9758" t="s">
        <v>338</v>
      </c>
      <c r="B9758" t="s">
        <v>9688</v>
      </c>
      <c r="C9758" t="s">
        <v>9689</v>
      </c>
      <c r="E9758" t="s">
        <v>80</v>
      </c>
      <c r="F9758" t="s">
        <v>10</v>
      </c>
      <c r="G9758">
        <v>83704</v>
      </c>
      <c r="H9758">
        <v>43.619031</v>
      </c>
      <c r="I9758">
        <v>-116.29091</v>
      </c>
      <c r="J9758" s="1" t="d">
        <v>2018-06-05</v>
      </c>
      <c r="K9758">
        <v>46792</v>
      </c>
      <c r="L9758" t="s">
        <v>30</v>
      </c>
      <c r="M9758" s="1" t="d">
        <v>2012-01-31</v>
      </c>
      <c r="N9758">
        <v>1</v>
      </c>
      <c r="O9758">
        <v>31</v>
      </c>
      <c r="P9758">
        <v>2012</v>
      </c>
      <c r="R9758" t="s">
        <v>26</v>
      </c>
      <c r="S9758" t="s">
        <v>27</v>
      </c>
    </row>
    <row r="9759" spans="1:19" x14ac:dyDescent="0.25">
      <c r="A9759" t="s">
        <v>338</v>
      </c>
      <c r="B9759" t="s">
        <v>9690</v>
      </c>
      <c r="C9759" t="s">
        <v>9691</v>
      </c>
      <c r="E9759" t="s">
        <v>82</v>
      </c>
      <c r="F9759" t="s">
        <v>10</v>
      </c>
      <c r="G9759">
        <v>83401</v>
      </c>
      <c r="H9759">
        <v>43.506616999999999</v>
      </c>
      <c r="I9759">
        <v>-111.999351</v>
      </c>
      <c r="J9759" s="1" t="d">
        <v>2018-06-05</v>
      </c>
      <c r="K9759">
        <v>46793</v>
      </c>
      <c r="L9759" t="s">
        <v>30</v>
      </c>
      <c r="M9759" s="1" t="d">
        <v>2012-01-31</v>
      </c>
      <c r="N9759">
        <v>1</v>
      </c>
      <c r="O9759">
        <v>31</v>
      </c>
      <c r="P9759">
        <v>2012</v>
      </c>
      <c r="R9759" t="s">
        <v>26</v>
      </c>
      <c r="S9759" t="s">
        <v>31</v>
      </c>
    </row>
    <row r="9760" spans="1:19" x14ac:dyDescent="0.25">
      <c r="A9760" t="s">
        <v>338</v>
      </c>
      <c r="B9760" t="s">
        <v>9690</v>
      </c>
      <c r="C9760" t="s">
        <v>9691</v>
      </c>
      <c r="E9760" t="s">
        <v>82</v>
      </c>
      <c r="F9760" t="s">
        <v>10</v>
      </c>
      <c r="G9760">
        <v>83401</v>
      </c>
      <c r="H9760">
        <v>43.506616999999999</v>
      </c>
      <c r="I9760">
        <v>-111.999351</v>
      </c>
      <c r="J9760" s="1" t="d">
        <v>2018-06-05</v>
      </c>
      <c r="K9760">
        <v>46794</v>
      </c>
      <c r="L9760" t="s">
        <v>30</v>
      </c>
      <c r="M9760" s="1" t="d">
        <v>2012-01-31</v>
      </c>
      <c r="N9760">
        <v>1</v>
      </c>
      <c r="O9760">
        <v>31</v>
      </c>
      <c r="P9760">
        <v>2012</v>
      </c>
      <c r="R9760" t="s">
        <v>26</v>
      </c>
      <c r="S9760" t="s">
        <v>27</v>
      </c>
    </row>
    <row r="9761" spans="1:19" x14ac:dyDescent="0.25">
      <c r="A9761" t="s">
        <v>338</v>
      </c>
      <c r="B9761" t="s">
        <v>9692</v>
      </c>
      <c r="C9761" t="s">
        <v>9693</v>
      </c>
      <c r="E9761" t="s">
        <v>9694</v>
      </c>
      <c r="F9761" t="s">
        <v>373</v>
      </c>
      <c r="G9761">
        <v>60004</v>
      </c>
      <c r="H9761">
        <v>42.139842999999999</v>
      </c>
      <c r="I9761">
        <v>-87.996655000000004</v>
      </c>
      <c r="J9761" s="1" t="d">
        <v>2018-06-05</v>
      </c>
      <c r="K9761">
        <v>46797</v>
      </c>
      <c r="L9761" t="s">
        <v>30</v>
      </c>
      <c r="M9761" s="1" t="d">
        <v>2012-01-31</v>
      </c>
      <c r="N9761">
        <v>1</v>
      </c>
      <c r="O9761">
        <v>31</v>
      </c>
      <c r="P9761">
        <v>2012</v>
      </c>
      <c r="R9761" t="s">
        <v>26</v>
      </c>
      <c r="S9761" t="s">
        <v>31</v>
      </c>
    </row>
    <row r="9762" spans="1:19" x14ac:dyDescent="0.25">
      <c r="A9762" t="s">
        <v>338</v>
      </c>
      <c r="B9762" t="s">
        <v>9692</v>
      </c>
      <c r="C9762" t="s">
        <v>9693</v>
      </c>
      <c r="E9762" t="s">
        <v>9694</v>
      </c>
      <c r="F9762" t="s">
        <v>373</v>
      </c>
      <c r="G9762">
        <v>60004</v>
      </c>
      <c r="H9762">
        <v>42.139842999999999</v>
      </c>
      <c r="I9762">
        <v>-87.996655000000004</v>
      </c>
      <c r="J9762" s="1" t="d">
        <v>2018-06-05</v>
      </c>
      <c r="K9762">
        <v>46798</v>
      </c>
      <c r="L9762" t="s">
        <v>30</v>
      </c>
      <c r="M9762" s="1" t="d">
        <v>2012-01-31</v>
      </c>
      <c r="N9762">
        <v>1</v>
      </c>
      <c r="O9762">
        <v>31</v>
      </c>
      <c r="P9762">
        <v>2012</v>
      </c>
      <c r="R9762" t="s">
        <v>26</v>
      </c>
      <c r="S9762" t="s">
        <v>27</v>
      </c>
    </row>
    <row r="9763" spans="1:19" x14ac:dyDescent="0.25">
      <c r="A9763" t="s">
        <v>338</v>
      </c>
      <c r="B9763" t="s">
        <v>6786</v>
      </c>
      <c r="C9763" t="s">
        <v>9695</v>
      </c>
      <c r="E9763" t="s">
        <v>372</v>
      </c>
      <c r="F9763" t="s">
        <v>373</v>
      </c>
      <c r="G9763">
        <v>61704</v>
      </c>
      <c r="H9763">
        <v>40.459153999999998</v>
      </c>
      <c r="I9763">
        <v>-88.966190999999995</v>
      </c>
      <c r="J9763" s="1" t="d">
        <v>2018-06-05</v>
      </c>
      <c r="K9763">
        <v>46799</v>
      </c>
      <c r="L9763" t="s">
        <v>30</v>
      </c>
      <c r="M9763" s="1" t="d">
        <v>2012-01-31</v>
      </c>
      <c r="N9763">
        <v>1</v>
      </c>
      <c r="O9763">
        <v>31</v>
      </c>
      <c r="P9763">
        <v>2012</v>
      </c>
      <c r="R9763" t="s">
        <v>26</v>
      </c>
      <c r="S9763" t="s">
        <v>31</v>
      </c>
    </row>
    <row r="9764" spans="1:19" x14ac:dyDescent="0.25">
      <c r="A9764" t="s">
        <v>338</v>
      </c>
      <c r="B9764" t="s">
        <v>6786</v>
      </c>
      <c r="C9764" t="s">
        <v>9695</v>
      </c>
      <c r="E9764" t="s">
        <v>372</v>
      </c>
      <c r="F9764" t="s">
        <v>373</v>
      </c>
      <c r="G9764">
        <v>61704</v>
      </c>
      <c r="H9764">
        <v>40.459153999999998</v>
      </c>
      <c r="I9764">
        <v>-88.966190999999995</v>
      </c>
      <c r="J9764" s="1" t="d">
        <v>2018-06-05</v>
      </c>
      <c r="K9764">
        <v>46800</v>
      </c>
      <c r="L9764" t="s">
        <v>30</v>
      </c>
      <c r="M9764" s="1" t="d">
        <v>2012-01-31</v>
      </c>
      <c r="N9764">
        <v>1</v>
      </c>
      <c r="O9764">
        <v>31</v>
      </c>
      <c r="P9764">
        <v>2012</v>
      </c>
      <c r="R9764" t="s">
        <v>26</v>
      </c>
      <c r="S9764" t="s">
        <v>27</v>
      </c>
    </row>
    <row r="9765" spans="1:19" x14ac:dyDescent="0.25">
      <c r="A9765" t="s">
        <v>338</v>
      </c>
      <c r="B9765" t="s">
        <v>9696</v>
      </c>
      <c r="C9765" t="s">
        <v>9697</v>
      </c>
      <c r="E9765" t="s">
        <v>9698</v>
      </c>
      <c r="F9765" t="s">
        <v>373</v>
      </c>
      <c r="G9765">
        <v>60915</v>
      </c>
      <c r="H9765">
        <v>41.154031000000003</v>
      </c>
      <c r="I9765">
        <v>-87.851483000000002</v>
      </c>
      <c r="J9765" s="1" t="d">
        <v>2018-06-05</v>
      </c>
      <c r="K9765">
        <v>46802</v>
      </c>
      <c r="L9765" t="s">
        <v>30</v>
      </c>
      <c r="M9765" s="1" t="d">
        <v>2012-01-31</v>
      </c>
      <c r="N9765">
        <v>1</v>
      </c>
      <c r="O9765">
        <v>31</v>
      </c>
      <c r="P9765">
        <v>2012</v>
      </c>
      <c r="R9765" t="s">
        <v>26</v>
      </c>
      <c r="S9765" t="s">
        <v>27</v>
      </c>
    </row>
    <row r="9766" spans="1:19" x14ac:dyDescent="0.25">
      <c r="A9766" t="s">
        <v>338</v>
      </c>
      <c r="B9766" t="s">
        <v>9699</v>
      </c>
      <c r="C9766" t="s">
        <v>9700</v>
      </c>
      <c r="E9766" t="s">
        <v>1671</v>
      </c>
      <c r="F9766" t="s">
        <v>373</v>
      </c>
      <c r="G9766">
        <v>62801</v>
      </c>
      <c r="H9766">
        <v>38.533451999999997</v>
      </c>
      <c r="I9766">
        <v>-89.172978999999998</v>
      </c>
      <c r="J9766" s="1" t="d">
        <v>2018-06-05</v>
      </c>
      <c r="K9766">
        <v>46803</v>
      </c>
      <c r="L9766" t="s">
        <v>30</v>
      </c>
      <c r="M9766" s="1" t="d">
        <v>2012-01-31</v>
      </c>
      <c r="N9766">
        <v>1</v>
      </c>
      <c r="O9766">
        <v>31</v>
      </c>
      <c r="P9766">
        <v>2012</v>
      </c>
      <c r="R9766" t="s">
        <v>26</v>
      </c>
      <c r="S9766" t="s">
        <v>31</v>
      </c>
    </row>
    <row r="9767" spans="1:19" x14ac:dyDescent="0.25">
      <c r="A9767" t="s">
        <v>338</v>
      </c>
      <c r="B9767" t="s">
        <v>9699</v>
      </c>
      <c r="C9767" t="s">
        <v>9700</v>
      </c>
      <c r="E9767" t="s">
        <v>1671</v>
      </c>
      <c r="F9767" t="s">
        <v>373</v>
      </c>
      <c r="G9767">
        <v>62801</v>
      </c>
      <c r="H9767">
        <v>38.533451999999997</v>
      </c>
      <c r="I9767">
        <v>-89.172978999999998</v>
      </c>
      <c r="J9767" s="1" t="d">
        <v>2018-06-05</v>
      </c>
      <c r="K9767">
        <v>46804</v>
      </c>
      <c r="L9767" t="s">
        <v>30</v>
      </c>
      <c r="M9767" s="1" t="d">
        <v>2012-01-31</v>
      </c>
      <c r="N9767">
        <v>1</v>
      </c>
      <c r="O9767">
        <v>31</v>
      </c>
      <c r="P9767">
        <v>2012</v>
      </c>
      <c r="R9767" t="s">
        <v>26</v>
      </c>
      <c r="S9767" t="s">
        <v>27</v>
      </c>
    </row>
    <row r="9768" spans="1:19" x14ac:dyDescent="0.25">
      <c r="A9768" t="s">
        <v>338</v>
      </c>
      <c r="B9768" t="s">
        <v>9701</v>
      </c>
      <c r="C9768" t="s">
        <v>9702</v>
      </c>
      <c r="E9768" t="s">
        <v>698</v>
      </c>
      <c r="F9768" t="s">
        <v>373</v>
      </c>
      <c r="G9768">
        <v>60641</v>
      </c>
      <c r="H9768">
        <v>41.953750999999997</v>
      </c>
      <c r="I9768">
        <v>-87.739697000000007</v>
      </c>
      <c r="J9768" s="1" t="d">
        <v>2018-07-09</v>
      </c>
      <c r="K9768">
        <v>46806</v>
      </c>
      <c r="L9768" t="s">
        <v>30</v>
      </c>
      <c r="M9768" s="1" t="d">
        <v>2012-01-31</v>
      </c>
      <c r="N9768">
        <v>1</v>
      </c>
      <c r="O9768">
        <v>31</v>
      </c>
      <c r="P9768">
        <v>2012</v>
      </c>
      <c r="R9768" t="s">
        <v>26</v>
      </c>
      <c r="S9768" t="s">
        <v>31</v>
      </c>
    </row>
    <row r="9769" spans="1:19" x14ac:dyDescent="0.25">
      <c r="A9769" t="s">
        <v>338</v>
      </c>
      <c r="B9769" t="s">
        <v>9701</v>
      </c>
      <c r="C9769" t="s">
        <v>9702</v>
      </c>
      <c r="E9769" t="s">
        <v>698</v>
      </c>
      <c r="F9769" t="s">
        <v>373</v>
      </c>
      <c r="G9769">
        <v>60641</v>
      </c>
      <c r="H9769">
        <v>41.953750999999997</v>
      </c>
      <c r="I9769">
        <v>-87.739697000000007</v>
      </c>
      <c r="J9769" s="1" t="d">
        <v>2018-07-09</v>
      </c>
      <c r="K9769">
        <v>46807</v>
      </c>
      <c r="L9769" t="s">
        <v>30</v>
      </c>
      <c r="M9769" s="1" t="d">
        <v>2012-01-31</v>
      </c>
      <c r="N9769">
        <v>1</v>
      </c>
      <c r="O9769">
        <v>31</v>
      </c>
      <c r="P9769">
        <v>2012</v>
      </c>
      <c r="R9769" t="s">
        <v>26</v>
      </c>
      <c r="S9769" t="s">
        <v>27</v>
      </c>
    </row>
    <row r="9770" spans="1:19" x14ac:dyDescent="0.25">
      <c r="A9770" t="s">
        <v>338</v>
      </c>
      <c r="B9770" t="s">
        <v>9703</v>
      </c>
      <c r="C9770" t="s">
        <v>9704</v>
      </c>
      <c r="E9770" t="s">
        <v>9705</v>
      </c>
      <c r="F9770" t="s">
        <v>373</v>
      </c>
      <c r="G9770">
        <v>60525</v>
      </c>
      <c r="H9770">
        <v>41.78586</v>
      </c>
      <c r="I9770">
        <v>-87.868499999999997</v>
      </c>
      <c r="J9770" s="1" t="d">
        <v>2018-06-05</v>
      </c>
      <c r="K9770">
        <v>46809</v>
      </c>
      <c r="L9770" t="s">
        <v>30</v>
      </c>
      <c r="M9770" s="1" t="d">
        <v>2012-01-31</v>
      </c>
      <c r="N9770">
        <v>1</v>
      </c>
      <c r="O9770">
        <v>31</v>
      </c>
      <c r="P9770">
        <v>2012</v>
      </c>
      <c r="R9770" t="s">
        <v>26</v>
      </c>
      <c r="S9770" t="s">
        <v>31</v>
      </c>
    </row>
    <row r="9771" spans="1:19" x14ac:dyDescent="0.25">
      <c r="A9771" t="s">
        <v>338</v>
      </c>
      <c r="B9771" t="s">
        <v>9703</v>
      </c>
      <c r="C9771" t="s">
        <v>9704</v>
      </c>
      <c r="E9771" t="s">
        <v>9705</v>
      </c>
      <c r="F9771" t="s">
        <v>373</v>
      </c>
      <c r="G9771">
        <v>60525</v>
      </c>
      <c r="H9771">
        <v>41.78586</v>
      </c>
      <c r="I9771">
        <v>-87.868499999999997</v>
      </c>
      <c r="J9771" s="1" t="d">
        <v>2018-06-05</v>
      </c>
      <c r="K9771">
        <v>46810</v>
      </c>
      <c r="L9771" t="s">
        <v>30</v>
      </c>
      <c r="M9771" s="1" t="d">
        <v>2012-01-31</v>
      </c>
      <c r="N9771">
        <v>1</v>
      </c>
      <c r="O9771">
        <v>31</v>
      </c>
      <c r="P9771">
        <v>2012</v>
      </c>
      <c r="R9771" t="s">
        <v>26</v>
      </c>
      <c r="S9771" t="s">
        <v>27</v>
      </c>
    </row>
    <row r="9772" spans="1:19" x14ac:dyDescent="0.25">
      <c r="A9772" t="s">
        <v>338</v>
      </c>
      <c r="B9772" t="s">
        <v>9706</v>
      </c>
      <c r="C9772" t="s">
        <v>9707</v>
      </c>
      <c r="E9772" t="s">
        <v>3220</v>
      </c>
      <c r="F9772" t="s">
        <v>373</v>
      </c>
      <c r="G9772">
        <v>60014</v>
      </c>
      <c r="H9772">
        <v>42.226647</v>
      </c>
      <c r="I9772">
        <v>-88.306745000000006</v>
      </c>
      <c r="J9772" s="1" t="d">
        <v>2018-06-05</v>
      </c>
      <c r="K9772">
        <v>46811</v>
      </c>
      <c r="L9772" t="s">
        <v>30</v>
      </c>
      <c r="M9772" s="1" t="d">
        <v>2012-01-31</v>
      </c>
      <c r="N9772">
        <v>1</v>
      </c>
      <c r="O9772">
        <v>31</v>
      </c>
      <c r="P9772">
        <v>2012</v>
      </c>
      <c r="R9772" t="s">
        <v>26</v>
      </c>
      <c r="S9772" t="s">
        <v>31</v>
      </c>
    </row>
    <row r="9773" spans="1:19" x14ac:dyDescent="0.25">
      <c r="A9773" t="s">
        <v>338</v>
      </c>
      <c r="B9773" t="s">
        <v>9706</v>
      </c>
      <c r="C9773" t="s">
        <v>9707</v>
      </c>
      <c r="E9773" t="s">
        <v>3220</v>
      </c>
      <c r="F9773" t="s">
        <v>373</v>
      </c>
      <c r="G9773">
        <v>60014</v>
      </c>
      <c r="H9773">
        <v>42.226647</v>
      </c>
      <c r="I9773">
        <v>-88.306745000000006</v>
      </c>
      <c r="J9773" s="1" t="d">
        <v>2018-06-05</v>
      </c>
      <c r="K9773">
        <v>46812</v>
      </c>
      <c r="L9773" t="s">
        <v>30</v>
      </c>
      <c r="M9773" s="1" t="d">
        <v>2012-01-31</v>
      </c>
      <c r="N9773">
        <v>1</v>
      </c>
      <c r="O9773">
        <v>31</v>
      </c>
      <c r="P9773">
        <v>2012</v>
      </c>
      <c r="R9773" t="s">
        <v>26</v>
      </c>
      <c r="S9773" t="s">
        <v>27</v>
      </c>
    </row>
    <row r="9774" spans="1:19" x14ac:dyDescent="0.25">
      <c r="A9774" t="s">
        <v>338</v>
      </c>
      <c r="B9774" t="s">
        <v>9708</v>
      </c>
      <c r="C9774" t="s">
        <v>9709</v>
      </c>
      <c r="E9774" t="s">
        <v>1683</v>
      </c>
      <c r="F9774" t="s">
        <v>373</v>
      </c>
      <c r="G9774">
        <v>62526</v>
      </c>
      <c r="H9774">
        <v>39.876094000000002</v>
      </c>
      <c r="I9774">
        <v>-88.959110999999993</v>
      </c>
      <c r="J9774" s="1" t="d">
        <v>2018-06-05</v>
      </c>
      <c r="K9774">
        <v>46813</v>
      </c>
      <c r="L9774" t="s">
        <v>30</v>
      </c>
      <c r="M9774" s="1" t="d">
        <v>2012-01-31</v>
      </c>
      <c r="N9774">
        <v>1</v>
      </c>
      <c r="O9774">
        <v>31</v>
      </c>
      <c r="P9774">
        <v>2012</v>
      </c>
      <c r="R9774" t="s">
        <v>26</v>
      </c>
      <c r="S9774" t="s">
        <v>31</v>
      </c>
    </row>
    <row r="9775" spans="1:19" x14ac:dyDescent="0.25">
      <c r="A9775" t="s">
        <v>338</v>
      </c>
      <c r="B9775" t="s">
        <v>9708</v>
      </c>
      <c r="C9775" t="s">
        <v>9709</v>
      </c>
      <c r="E9775" t="s">
        <v>1683</v>
      </c>
      <c r="F9775" t="s">
        <v>373</v>
      </c>
      <c r="G9775">
        <v>62526</v>
      </c>
      <c r="H9775">
        <v>39.876094000000002</v>
      </c>
      <c r="I9775">
        <v>-88.959110999999993</v>
      </c>
      <c r="J9775" s="1" t="d">
        <v>2018-06-05</v>
      </c>
      <c r="K9775">
        <v>46814</v>
      </c>
      <c r="L9775" t="s">
        <v>30</v>
      </c>
      <c r="M9775" s="1" t="d">
        <v>2012-01-31</v>
      </c>
      <c r="N9775">
        <v>1</v>
      </c>
      <c r="O9775">
        <v>31</v>
      </c>
      <c r="P9775">
        <v>2012</v>
      </c>
      <c r="R9775" t="s">
        <v>26</v>
      </c>
      <c r="S9775" t="s">
        <v>27</v>
      </c>
    </row>
    <row r="9776" spans="1:19" x14ac:dyDescent="0.25">
      <c r="A9776" t="s">
        <v>338</v>
      </c>
      <c r="B9776" t="s">
        <v>9710</v>
      </c>
      <c r="C9776" t="s">
        <v>9711</v>
      </c>
      <c r="E9776" t="s">
        <v>1290</v>
      </c>
      <c r="F9776" t="s">
        <v>373</v>
      </c>
      <c r="G9776">
        <v>61021</v>
      </c>
      <c r="H9776">
        <v>41.856583000000001</v>
      </c>
      <c r="I9776">
        <v>-89.489397999999994</v>
      </c>
      <c r="J9776" s="1" t="d">
        <v>2018-07-09</v>
      </c>
      <c r="K9776">
        <v>46815</v>
      </c>
      <c r="L9776" t="s">
        <v>30</v>
      </c>
      <c r="M9776" s="1" t="d">
        <v>2012-01-31</v>
      </c>
      <c r="N9776">
        <v>1</v>
      </c>
      <c r="O9776">
        <v>31</v>
      </c>
      <c r="P9776">
        <v>2012</v>
      </c>
      <c r="R9776" t="s">
        <v>26</v>
      </c>
      <c r="S9776" t="s">
        <v>31</v>
      </c>
    </row>
    <row r="9777" spans="1:19" x14ac:dyDescent="0.25">
      <c r="A9777" t="s">
        <v>338</v>
      </c>
      <c r="B9777" t="s">
        <v>9710</v>
      </c>
      <c r="C9777" t="s">
        <v>9711</v>
      </c>
      <c r="E9777" t="s">
        <v>1290</v>
      </c>
      <c r="F9777" t="s">
        <v>373</v>
      </c>
      <c r="G9777">
        <v>61021</v>
      </c>
      <c r="H9777">
        <v>41.856583000000001</v>
      </c>
      <c r="I9777">
        <v>-89.489397999999994</v>
      </c>
      <c r="J9777" s="1" t="d">
        <v>2018-07-09</v>
      </c>
      <c r="K9777">
        <v>46816</v>
      </c>
      <c r="L9777" t="s">
        <v>30</v>
      </c>
      <c r="M9777" s="1" t="d">
        <v>2012-01-31</v>
      </c>
      <c r="N9777">
        <v>1</v>
      </c>
      <c r="O9777">
        <v>31</v>
      </c>
      <c r="P9777">
        <v>2012</v>
      </c>
      <c r="R9777" t="s">
        <v>26</v>
      </c>
      <c r="S9777" t="s">
        <v>27</v>
      </c>
    </row>
    <row r="9778" spans="1:19" x14ac:dyDescent="0.25">
      <c r="A9778" t="s">
        <v>338</v>
      </c>
      <c r="B9778" t="s">
        <v>9712</v>
      </c>
      <c r="C9778" t="s">
        <v>9713</v>
      </c>
      <c r="E9778" t="s">
        <v>1113</v>
      </c>
      <c r="F9778" t="s">
        <v>373</v>
      </c>
      <c r="G9778">
        <v>60515</v>
      </c>
      <c r="H9778">
        <v>41.807887000000001</v>
      </c>
      <c r="I9778">
        <v>-88.024848000000006</v>
      </c>
      <c r="J9778" s="1" t="d">
        <v>2018-07-09</v>
      </c>
      <c r="K9778">
        <v>46817</v>
      </c>
      <c r="L9778" t="s">
        <v>30</v>
      </c>
      <c r="M9778" s="1" t="d">
        <v>2012-01-31</v>
      </c>
      <c r="N9778">
        <v>1</v>
      </c>
      <c r="O9778">
        <v>31</v>
      </c>
      <c r="P9778">
        <v>2012</v>
      </c>
      <c r="R9778" t="s">
        <v>26</v>
      </c>
      <c r="S9778" t="s">
        <v>31</v>
      </c>
    </row>
    <row r="9779" spans="1:19" x14ac:dyDescent="0.25">
      <c r="A9779" t="s">
        <v>338</v>
      </c>
      <c r="B9779" t="s">
        <v>9712</v>
      </c>
      <c r="C9779" t="s">
        <v>9713</v>
      </c>
      <c r="E9779" t="s">
        <v>1113</v>
      </c>
      <c r="F9779" t="s">
        <v>373</v>
      </c>
      <c r="G9779">
        <v>60515</v>
      </c>
      <c r="H9779">
        <v>41.807887000000001</v>
      </c>
      <c r="I9779">
        <v>-88.024848000000006</v>
      </c>
      <c r="J9779" s="1" t="d">
        <v>2018-07-09</v>
      </c>
      <c r="K9779">
        <v>46818</v>
      </c>
      <c r="L9779" t="s">
        <v>30</v>
      </c>
      <c r="M9779" s="1" t="d">
        <v>2012-01-31</v>
      </c>
      <c r="N9779">
        <v>1</v>
      </c>
      <c r="O9779">
        <v>31</v>
      </c>
      <c r="P9779">
        <v>2012</v>
      </c>
      <c r="R9779" t="s">
        <v>26</v>
      </c>
      <c r="S9779" t="s">
        <v>27</v>
      </c>
    </row>
    <row r="9780" spans="1:19" x14ac:dyDescent="0.25">
      <c r="A9780" t="s">
        <v>338</v>
      </c>
      <c r="B9780" t="s">
        <v>9714</v>
      </c>
      <c r="C9780" t="s">
        <v>9715</v>
      </c>
      <c r="E9780" t="s">
        <v>9716</v>
      </c>
      <c r="F9780" t="s">
        <v>373</v>
      </c>
      <c r="G9780">
        <v>60120</v>
      </c>
      <c r="H9780">
        <v>42.033768999999999</v>
      </c>
      <c r="I9780">
        <v>-88.255193000000006</v>
      </c>
      <c r="J9780" s="1" t="d">
        <v>2018-06-05</v>
      </c>
      <c r="K9780">
        <v>46819</v>
      </c>
      <c r="L9780" t="s">
        <v>30</v>
      </c>
      <c r="M9780" s="1" t="d">
        <v>2012-01-31</v>
      </c>
      <c r="N9780">
        <v>1</v>
      </c>
      <c r="O9780">
        <v>31</v>
      </c>
      <c r="P9780">
        <v>2012</v>
      </c>
      <c r="R9780" t="s">
        <v>26</v>
      </c>
      <c r="S9780" t="s">
        <v>31</v>
      </c>
    </row>
    <row r="9781" spans="1:19" x14ac:dyDescent="0.25">
      <c r="A9781" t="s">
        <v>338</v>
      </c>
      <c r="B9781" t="s">
        <v>9714</v>
      </c>
      <c r="C9781" t="s">
        <v>9715</v>
      </c>
      <c r="E9781" t="s">
        <v>9716</v>
      </c>
      <c r="F9781" t="s">
        <v>373</v>
      </c>
      <c r="G9781">
        <v>60120</v>
      </c>
      <c r="H9781">
        <v>42.033768999999999</v>
      </c>
      <c r="I9781">
        <v>-88.255193000000006</v>
      </c>
      <c r="J9781" s="1" t="d">
        <v>2018-06-05</v>
      </c>
      <c r="K9781">
        <v>46820</v>
      </c>
      <c r="L9781" t="s">
        <v>30</v>
      </c>
      <c r="M9781" s="1" t="d">
        <v>2012-01-31</v>
      </c>
      <c r="N9781">
        <v>1</v>
      </c>
      <c r="O9781">
        <v>31</v>
      </c>
      <c r="P9781">
        <v>2012</v>
      </c>
      <c r="R9781" t="s">
        <v>26</v>
      </c>
      <c r="S9781" t="s">
        <v>27</v>
      </c>
    </row>
    <row r="9782" spans="1:19" x14ac:dyDescent="0.25">
      <c r="A9782" t="s">
        <v>338</v>
      </c>
      <c r="B9782" t="s">
        <v>9717</v>
      </c>
      <c r="C9782" t="s">
        <v>9718</v>
      </c>
      <c r="E9782" t="s">
        <v>4921</v>
      </c>
      <c r="F9782" t="s">
        <v>373</v>
      </c>
      <c r="G9782">
        <v>60202</v>
      </c>
      <c r="H9782">
        <v>42.036160000000002</v>
      </c>
      <c r="I9782">
        <v>-87.680149</v>
      </c>
      <c r="J9782" s="1" t="d">
        <v>2018-06-05</v>
      </c>
      <c r="K9782">
        <v>46821</v>
      </c>
      <c r="L9782" t="s">
        <v>30</v>
      </c>
      <c r="M9782" s="1" t="d">
        <v>2012-01-31</v>
      </c>
      <c r="N9782">
        <v>1</v>
      </c>
      <c r="O9782">
        <v>31</v>
      </c>
      <c r="P9782">
        <v>2012</v>
      </c>
      <c r="R9782" t="s">
        <v>26</v>
      </c>
      <c r="S9782" t="s">
        <v>31</v>
      </c>
    </row>
    <row r="9783" spans="1:19" x14ac:dyDescent="0.25">
      <c r="A9783" t="s">
        <v>338</v>
      </c>
      <c r="B9783" t="s">
        <v>9717</v>
      </c>
      <c r="C9783" t="s">
        <v>9718</v>
      </c>
      <c r="E9783" t="s">
        <v>4921</v>
      </c>
      <c r="F9783" t="s">
        <v>373</v>
      </c>
      <c r="G9783">
        <v>60202</v>
      </c>
      <c r="H9783">
        <v>42.036160000000002</v>
      </c>
      <c r="I9783">
        <v>-87.680149</v>
      </c>
      <c r="J9783" s="1" t="d">
        <v>2018-06-05</v>
      </c>
      <c r="K9783">
        <v>46822</v>
      </c>
      <c r="L9783" t="s">
        <v>30</v>
      </c>
      <c r="M9783" s="1" t="d">
        <v>2012-01-31</v>
      </c>
      <c r="N9783">
        <v>1</v>
      </c>
      <c r="O9783">
        <v>31</v>
      </c>
      <c r="P9783">
        <v>2012</v>
      </c>
      <c r="R9783" t="s">
        <v>26</v>
      </c>
      <c r="S9783" t="s">
        <v>27</v>
      </c>
    </row>
    <row r="9784" spans="1:19" x14ac:dyDescent="0.25">
      <c r="A9784" t="s">
        <v>338</v>
      </c>
      <c r="B9784" t="s">
        <v>9719</v>
      </c>
      <c r="C9784" t="s">
        <v>9720</v>
      </c>
      <c r="E9784" t="s">
        <v>9721</v>
      </c>
      <c r="F9784" t="s">
        <v>373</v>
      </c>
      <c r="G9784">
        <v>61401</v>
      </c>
      <c r="H9784">
        <v>40.973058000000002</v>
      </c>
      <c r="I9784">
        <v>-90.383695000000003</v>
      </c>
      <c r="J9784" s="1" t="d">
        <v>2018-06-05</v>
      </c>
      <c r="K9784">
        <v>46823</v>
      </c>
      <c r="L9784" t="s">
        <v>30</v>
      </c>
      <c r="M9784" s="1" t="d">
        <v>2012-01-31</v>
      </c>
      <c r="N9784">
        <v>1</v>
      </c>
      <c r="O9784">
        <v>31</v>
      </c>
      <c r="P9784">
        <v>2012</v>
      </c>
      <c r="R9784" t="s">
        <v>26</v>
      </c>
      <c r="S9784" t="s">
        <v>31</v>
      </c>
    </row>
    <row r="9785" spans="1:19" x14ac:dyDescent="0.25">
      <c r="A9785" t="s">
        <v>338</v>
      </c>
      <c r="B9785" t="s">
        <v>9719</v>
      </c>
      <c r="C9785" t="s">
        <v>9720</v>
      </c>
      <c r="E9785" t="s">
        <v>9721</v>
      </c>
      <c r="F9785" t="s">
        <v>373</v>
      </c>
      <c r="G9785">
        <v>61401</v>
      </c>
      <c r="H9785">
        <v>40.973058000000002</v>
      </c>
      <c r="I9785">
        <v>-90.383695000000003</v>
      </c>
      <c r="J9785" s="1" t="d">
        <v>2018-06-05</v>
      </c>
      <c r="K9785">
        <v>46824</v>
      </c>
      <c r="L9785" t="s">
        <v>30</v>
      </c>
      <c r="M9785" s="1" t="d">
        <v>2012-01-31</v>
      </c>
      <c r="N9785">
        <v>1</v>
      </c>
      <c r="O9785">
        <v>31</v>
      </c>
      <c r="P9785">
        <v>2012</v>
      </c>
      <c r="R9785" t="s">
        <v>26</v>
      </c>
      <c r="S9785" t="s">
        <v>27</v>
      </c>
    </row>
    <row r="9786" spans="1:19" x14ac:dyDescent="0.25">
      <c r="A9786" t="s">
        <v>338</v>
      </c>
      <c r="B9786" t="s">
        <v>6982</v>
      </c>
      <c r="C9786" t="s">
        <v>9722</v>
      </c>
      <c r="E9786" t="s">
        <v>9723</v>
      </c>
      <c r="F9786" t="s">
        <v>373</v>
      </c>
      <c r="G9786">
        <v>60139</v>
      </c>
      <c r="H9786">
        <v>41.904021</v>
      </c>
      <c r="I9786">
        <v>-88.068043000000003</v>
      </c>
      <c r="J9786" s="1" t="d">
        <v>2018-06-05</v>
      </c>
      <c r="K9786">
        <v>46826</v>
      </c>
      <c r="L9786" t="s">
        <v>30</v>
      </c>
      <c r="M9786" s="1" t="d">
        <v>2012-01-31</v>
      </c>
      <c r="N9786">
        <v>1</v>
      </c>
      <c r="O9786">
        <v>31</v>
      </c>
      <c r="P9786">
        <v>2012</v>
      </c>
      <c r="R9786" t="s">
        <v>26</v>
      </c>
      <c r="S9786" t="s">
        <v>31</v>
      </c>
    </row>
    <row r="9787" spans="1:19" x14ac:dyDescent="0.25">
      <c r="A9787" t="s">
        <v>338</v>
      </c>
      <c r="B9787" t="s">
        <v>6982</v>
      </c>
      <c r="C9787" t="s">
        <v>9722</v>
      </c>
      <c r="E9787" t="s">
        <v>9723</v>
      </c>
      <c r="F9787" t="s">
        <v>373</v>
      </c>
      <c r="G9787">
        <v>60139</v>
      </c>
      <c r="H9787">
        <v>41.904021</v>
      </c>
      <c r="I9787">
        <v>-88.068043000000003</v>
      </c>
      <c r="J9787" s="1" t="d">
        <v>2018-06-05</v>
      </c>
      <c r="K9787">
        <v>46827</v>
      </c>
      <c r="L9787" t="s">
        <v>30</v>
      </c>
      <c r="M9787" s="1" t="d">
        <v>2012-01-31</v>
      </c>
      <c r="N9787">
        <v>1</v>
      </c>
      <c r="O9787">
        <v>31</v>
      </c>
      <c r="P9787">
        <v>2012</v>
      </c>
      <c r="R9787" t="s">
        <v>26</v>
      </c>
      <c r="S9787" t="s">
        <v>27</v>
      </c>
    </row>
    <row r="9788" spans="1:19" x14ac:dyDescent="0.25">
      <c r="A9788" t="s">
        <v>338</v>
      </c>
      <c r="B9788" t="s">
        <v>9724</v>
      </c>
      <c r="C9788" t="s">
        <v>9725</v>
      </c>
      <c r="E9788" t="s">
        <v>2599</v>
      </c>
      <c r="F9788" t="s">
        <v>373</v>
      </c>
      <c r="G9788">
        <v>60542</v>
      </c>
      <c r="H9788">
        <v>41.798400999999998</v>
      </c>
      <c r="I9788">
        <v>-88.371769999999998</v>
      </c>
      <c r="J9788" s="1" t="d">
        <v>2018-07-09</v>
      </c>
      <c r="K9788">
        <v>46832</v>
      </c>
      <c r="L9788" t="s">
        <v>30</v>
      </c>
      <c r="M9788" s="1" t="d">
        <v>2012-01-31</v>
      </c>
      <c r="N9788">
        <v>1</v>
      </c>
      <c r="O9788">
        <v>31</v>
      </c>
      <c r="P9788">
        <v>2012</v>
      </c>
      <c r="R9788" t="s">
        <v>26</v>
      </c>
      <c r="S9788" t="s">
        <v>31</v>
      </c>
    </row>
    <row r="9789" spans="1:19" x14ac:dyDescent="0.25">
      <c r="A9789" t="s">
        <v>338</v>
      </c>
      <c r="B9789" t="s">
        <v>9724</v>
      </c>
      <c r="C9789" t="s">
        <v>9725</v>
      </c>
      <c r="E9789" t="s">
        <v>2599</v>
      </c>
      <c r="F9789" t="s">
        <v>373</v>
      </c>
      <c r="G9789">
        <v>60542</v>
      </c>
      <c r="H9789">
        <v>41.798400999999998</v>
      </c>
      <c r="I9789">
        <v>-88.371769999999998</v>
      </c>
      <c r="J9789" s="1" t="d">
        <v>2018-07-09</v>
      </c>
      <c r="K9789">
        <v>46833</v>
      </c>
      <c r="L9789" t="s">
        <v>30</v>
      </c>
      <c r="M9789" s="1" t="d">
        <v>2012-01-31</v>
      </c>
      <c r="N9789">
        <v>1</v>
      </c>
      <c r="O9789">
        <v>31</v>
      </c>
      <c r="P9789">
        <v>2012</v>
      </c>
      <c r="R9789" t="s">
        <v>26</v>
      </c>
      <c r="S9789" t="s">
        <v>27</v>
      </c>
    </row>
    <row r="9790" spans="1:19" x14ac:dyDescent="0.25">
      <c r="A9790" t="s">
        <v>338</v>
      </c>
      <c r="B9790" t="s">
        <v>9726</v>
      </c>
      <c r="C9790" t="s">
        <v>9727</v>
      </c>
      <c r="E9790" t="s">
        <v>9728</v>
      </c>
      <c r="F9790" t="s">
        <v>373</v>
      </c>
      <c r="G9790">
        <v>62269</v>
      </c>
      <c r="H9790">
        <v>38.596105999999999</v>
      </c>
      <c r="I9790">
        <v>-89.956489000000005</v>
      </c>
      <c r="J9790" s="1" t="d">
        <v>2018-07-09</v>
      </c>
      <c r="K9790">
        <v>46834</v>
      </c>
      <c r="L9790" t="s">
        <v>30</v>
      </c>
      <c r="M9790" s="1" t="d">
        <v>2012-01-31</v>
      </c>
      <c r="N9790">
        <v>1</v>
      </c>
      <c r="O9790">
        <v>31</v>
      </c>
      <c r="P9790">
        <v>2012</v>
      </c>
      <c r="R9790" t="s">
        <v>26</v>
      </c>
      <c r="S9790" t="s">
        <v>31</v>
      </c>
    </row>
    <row r="9791" spans="1:19" x14ac:dyDescent="0.25">
      <c r="A9791" t="s">
        <v>338</v>
      </c>
      <c r="B9791" t="s">
        <v>9726</v>
      </c>
      <c r="C9791" t="s">
        <v>9727</v>
      </c>
      <c r="E9791" t="s">
        <v>9728</v>
      </c>
      <c r="F9791" t="s">
        <v>373</v>
      </c>
      <c r="G9791">
        <v>62269</v>
      </c>
      <c r="H9791">
        <v>38.596105999999999</v>
      </c>
      <c r="I9791">
        <v>-89.956489000000005</v>
      </c>
      <c r="J9791" s="1" t="d">
        <v>2018-07-09</v>
      </c>
      <c r="K9791">
        <v>46835</v>
      </c>
      <c r="L9791" t="s">
        <v>30</v>
      </c>
      <c r="M9791" s="1" t="d">
        <v>2012-01-31</v>
      </c>
      <c r="N9791">
        <v>1</v>
      </c>
      <c r="O9791">
        <v>31</v>
      </c>
      <c r="P9791">
        <v>2012</v>
      </c>
      <c r="R9791" t="s">
        <v>26</v>
      </c>
      <c r="S9791" t="s">
        <v>27</v>
      </c>
    </row>
    <row r="9792" spans="1:19" x14ac:dyDescent="0.25">
      <c r="A9792" t="s">
        <v>338</v>
      </c>
      <c r="B9792" t="s">
        <v>9729</v>
      </c>
      <c r="C9792" t="s">
        <v>9730</v>
      </c>
      <c r="E9792" t="s">
        <v>1405</v>
      </c>
      <c r="F9792" t="s">
        <v>373</v>
      </c>
      <c r="G9792">
        <v>60174</v>
      </c>
      <c r="H9792">
        <v>41.920485999999997</v>
      </c>
      <c r="I9792">
        <v>-88.284011000000007</v>
      </c>
      <c r="J9792" s="1" t="d">
        <v>2018-07-09</v>
      </c>
      <c r="K9792">
        <v>46837</v>
      </c>
      <c r="L9792" t="s">
        <v>30</v>
      </c>
      <c r="M9792" s="1" t="d">
        <v>2012-01-31</v>
      </c>
      <c r="N9792">
        <v>1</v>
      </c>
      <c r="O9792">
        <v>31</v>
      </c>
      <c r="P9792">
        <v>2012</v>
      </c>
      <c r="R9792" t="s">
        <v>26</v>
      </c>
      <c r="S9792" t="s">
        <v>31</v>
      </c>
    </row>
    <row r="9793" spans="1:19" x14ac:dyDescent="0.25">
      <c r="A9793" t="s">
        <v>338</v>
      </c>
      <c r="B9793" t="s">
        <v>9729</v>
      </c>
      <c r="C9793" t="s">
        <v>9730</v>
      </c>
      <c r="E9793" t="s">
        <v>1405</v>
      </c>
      <c r="F9793" t="s">
        <v>373</v>
      </c>
      <c r="G9793">
        <v>60174</v>
      </c>
      <c r="H9793">
        <v>41.920485999999997</v>
      </c>
      <c r="I9793">
        <v>-88.284011000000007</v>
      </c>
      <c r="J9793" s="1" t="d">
        <v>2018-07-09</v>
      </c>
      <c r="K9793">
        <v>46838</v>
      </c>
      <c r="L9793" t="s">
        <v>30</v>
      </c>
      <c r="M9793" s="1" t="d">
        <v>2012-01-31</v>
      </c>
      <c r="N9793">
        <v>1</v>
      </c>
      <c r="O9793">
        <v>31</v>
      </c>
      <c r="P9793">
        <v>2012</v>
      </c>
      <c r="R9793" t="s">
        <v>26</v>
      </c>
      <c r="S9793" t="s">
        <v>27</v>
      </c>
    </row>
    <row r="9794" spans="1:19" x14ac:dyDescent="0.25">
      <c r="A9794" t="s">
        <v>338</v>
      </c>
      <c r="B9794" t="s">
        <v>9731</v>
      </c>
      <c r="C9794" t="s">
        <v>9732</v>
      </c>
      <c r="E9794" t="s">
        <v>56</v>
      </c>
      <c r="F9794" t="s">
        <v>57</v>
      </c>
      <c r="G9794">
        <v>46241</v>
      </c>
      <c r="H9794">
        <v>39.7146945</v>
      </c>
      <c r="I9794">
        <v>-86.298063900000002</v>
      </c>
      <c r="J9794" s="1" t="d">
        <v>2018-10-04</v>
      </c>
      <c r="K9794">
        <v>46840</v>
      </c>
      <c r="L9794" t="s">
        <v>30</v>
      </c>
      <c r="M9794" s="1" t="d">
        <v>2012-02-15</v>
      </c>
      <c r="N9794">
        <v>2</v>
      </c>
      <c r="O9794">
        <v>15</v>
      </c>
      <c r="P9794">
        <v>2012</v>
      </c>
      <c r="R9794" t="s">
        <v>26</v>
      </c>
      <c r="S9794" t="s">
        <v>31</v>
      </c>
    </row>
    <row r="9795" spans="1:19" x14ac:dyDescent="0.25">
      <c r="A9795" t="s">
        <v>338</v>
      </c>
      <c r="B9795" t="s">
        <v>9733</v>
      </c>
      <c r="C9795" t="s">
        <v>9734</v>
      </c>
      <c r="E9795" t="s">
        <v>56</v>
      </c>
      <c r="F9795" t="s">
        <v>57</v>
      </c>
      <c r="G9795">
        <v>46280</v>
      </c>
      <c r="H9795">
        <v>39.929262000000001</v>
      </c>
      <c r="I9795">
        <v>-86.099395000000001</v>
      </c>
      <c r="J9795" s="1" t="d">
        <v>2018-11-08</v>
      </c>
      <c r="K9795">
        <v>46842</v>
      </c>
      <c r="L9795" t="s">
        <v>30</v>
      </c>
      <c r="M9795" s="1" t="d">
        <v>2012-05-11</v>
      </c>
      <c r="N9795">
        <v>5</v>
      </c>
      <c r="O9795">
        <v>11</v>
      </c>
      <c r="P9795">
        <v>2012</v>
      </c>
      <c r="R9795" t="s">
        <v>26</v>
      </c>
      <c r="S9795" t="s">
        <v>31</v>
      </c>
    </row>
    <row r="9796" spans="1:19" x14ac:dyDescent="0.25">
      <c r="A9796" t="s">
        <v>338</v>
      </c>
      <c r="B9796" t="s">
        <v>9735</v>
      </c>
      <c r="C9796" t="s">
        <v>9736</v>
      </c>
      <c r="D9796" t="s">
        <v>9737</v>
      </c>
      <c r="E9796" t="s">
        <v>9738</v>
      </c>
      <c r="F9796" t="s">
        <v>57</v>
      </c>
      <c r="G9796">
        <v>47907</v>
      </c>
      <c r="H9796">
        <v>40.427761699999998</v>
      </c>
      <c r="I9796">
        <v>-86.916260699999995</v>
      </c>
      <c r="J9796" s="1" t="d">
        <v>2018-07-09</v>
      </c>
      <c r="K9796">
        <v>46844</v>
      </c>
      <c r="L9796" t="s">
        <v>30</v>
      </c>
      <c r="M9796" s="1" t="d">
        <v>2012-02-15</v>
      </c>
      <c r="N9796">
        <v>2</v>
      </c>
      <c r="O9796">
        <v>15</v>
      </c>
      <c r="P9796">
        <v>2012</v>
      </c>
      <c r="R9796" t="s">
        <v>26</v>
      </c>
      <c r="S9796" t="s">
        <v>31</v>
      </c>
    </row>
    <row r="9797" spans="1:19" x14ac:dyDescent="0.25">
      <c r="A9797" t="s">
        <v>338</v>
      </c>
      <c r="B9797" t="s">
        <v>9739</v>
      </c>
      <c r="C9797" t="s">
        <v>9740</v>
      </c>
      <c r="D9797" t="s">
        <v>9741</v>
      </c>
      <c r="E9797" t="s">
        <v>9738</v>
      </c>
      <c r="F9797" t="s">
        <v>57</v>
      </c>
      <c r="G9797">
        <v>47906</v>
      </c>
      <c r="H9797">
        <v>40.424420300000001</v>
      </c>
      <c r="I9797">
        <v>-86.910321100000004</v>
      </c>
      <c r="J9797" s="1" t="d">
        <v>2018-07-09</v>
      </c>
      <c r="K9797">
        <v>46845</v>
      </c>
      <c r="L9797" t="s">
        <v>30</v>
      </c>
      <c r="M9797" s="1" t="d">
        <v>2012-02-15</v>
      </c>
      <c r="N9797">
        <v>2</v>
      </c>
      <c r="O9797">
        <v>15</v>
      </c>
      <c r="P9797">
        <v>2012</v>
      </c>
      <c r="R9797" t="s">
        <v>26</v>
      </c>
      <c r="S9797" t="s">
        <v>31</v>
      </c>
    </row>
    <row r="9798" spans="1:19" x14ac:dyDescent="0.25">
      <c r="A9798" t="s">
        <v>338</v>
      </c>
      <c r="B9798" t="s">
        <v>9742</v>
      </c>
      <c r="C9798" t="s">
        <v>9743</v>
      </c>
      <c r="D9798" t="s">
        <v>9744</v>
      </c>
      <c r="E9798" t="s">
        <v>9738</v>
      </c>
      <c r="F9798" t="s">
        <v>57</v>
      </c>
      <c r="G9798">
        <v>47907</v>
      </c>
      <c r="H9798">
        <v>40.4296753</v>
      </c>
      <c r="I9798">
        <v>-86.912026600000004</v>
      </c>
      <c r="J9798" s="1" t="d">
        <v>2018-07-09</v>
      </c>
      <c r="K9798">
        <v>46846</v>
      </c>
      <c r="L9798" t="s">
        <v>30</v>
      </c>
      <c r="M9798" s="1" t="d">
        <v>2012-02-15</v>
      </c>
      <c r="N9798">
        <v>2</v>
      </c>
      <c r="O9798">
        <v>15</v>
      </c>
      <c r="P9798">
        <v>2012</v>
      </c>
      <c r="R9798" t="s">
        <v>26</v>
      </c>
      <c r="S9798" t="s">
        <v>31</v>
      </c>
    </row>
    <row r="9799" spans="1:19" x14ac:dyDescent="0.25">
      <c r="A9799" t="s">
        <v>338</v>
      </c>
      <c r="B9799" t="s">
        <v>8814</v>
      </c>
      <c r="C9799" t="s">
        <v>8815</v>
      </c>
      <c r="E9799" t="s">
        <v>8816</v>
      </c>
      <c r="F9799" t="s">
        <v>718</v>
      </c>
      <c r="G9799">
        <v>40422</v>
      </c>
      <c r="H9799">
        <v>37.657747000000001</v>
      </c>
      <c r="I9799">
        <v>-84.784008</v>
      </c>
      <c r="J9799" s="1" t="d">
        <v>2018-07-09</v>
      </c>
      <c r="K9799">
        <v>46850</v>
      </c>
      <c r="L9799" t="s">
        <v>30</v>
      </c>
      <c r="M9799" s="1" t="d">
        <v>2012-10-25</v>
      </c>
      <c r="N9799">
        <v>10</v>
      </c>
      <c r="O9799">
        <v>25</v>
      </c>
      <c r="P9799">
        <v>2012</v>
      </c>
      <c r="R9799" t="s">
        <v>26</v>
      </c>
      <c r="S9799" t="s">
        <v>27</v>
      </c>
    </row>
    <row r="9800" spans="1:19" x14ac:dyDescent="0.25">
      <c r="A9800" t="s">
        <v>338</v>
      </c>
      <c r="B9800" t="s">
        <v>8812</v>
      </c>
      <c r="C9800" t="s">
        <v>8813</v>
      </c>
      <c r="E9800" t="s">
        <v>565</v>
      </c>
      <c r="F9800" t="s">
        <v>718</v>
      </c>
      <c r="G9800">
        <v>40509</v>
      </c>
      <c r="H9800">
        <v>37.997335999999997</v>
      </c>
      <c r="I9800">
        <v>-84.441827000000004</v>
      </c>
      <c r="J9800" s="1" t="d">
        <v>2018-07-09</v>
      </c>
      <c r="K9800">
        <v>46851</v>
      </c>
      <c r="L9800" t="s">
        <v>30</v>
      </c>
      <c r="M9800" s="1" t="d">
        <v>2012-01-31</v>
      </c>
      <c r="N9800">
        <v>1</v>
      </c>
      <c r="O9800">
        <v>31</v>
      </c>
      <c r="P9800">
        <v>2012</v>
      </c>
      <c r="R9800" t="s">
        <v>26</v>
      </c>
      <c r="S9800" t="s">
        <v>31</v>
      </c>
    </row>
    <row r="9801" spans="1:19" x14ac:dyDescent="0.25">
      <c r="A9801" t="s">
        <v>338</v>
      </c>
      <c r="B9801" t="s">
        <v>8810</v>
      </c>
      <c r="C9801" t="s">
        <v>8811</v>
      </c>
      <c r="E9801" t="s">
        <v>8291</v>
      </c>
      <c r="F9801" t="s">
        <v>718</v>
      </c>
      <c r="G9801">
        <v>40741</v>
      </c>
      <c r="H9801">
        <v>37.105179</v>
      </c>
      <c r="I9801">
        <v>-84.079466999999994</v>
      </c>
      <c r="J9801" s="1" t="d">
        <v>2018-07-09</v>
      </c>
      <c r="K9801">
        <v>46852</v>
      </c>
      <c r="L9801" t="s">
        <v>30</v>
      </c>
      <c r="M9801" s="1" t="d">
        <v>2012-01-31</v>
      </c>
      <c r="N9801">
        <v>1</v>
      </c>
      <c r="O9801">
        <v>31</v>
      </c>
      <c r="P9801">
        <v>2012</v>
      </c>
      <c r="R9801" t="s">
        <v>26</v>
      </c>
      <c r="S9801" t="s">
        <v>27</v>
      </c>
    </row>
    <row r="9802" spans="1:19" x14ac:dyDescent="0.25">
      <c r="A9802" t="s">
        <v>338</v>
      </c>
      <c r="B9802" t="s">
        <v>8677</v>
      </c>
      <c r="C9802" t="s">
        <v>8809</v>
      </c>
      <c r="E9802" t="s">
        <v>184</v>
      </c>
      <c r="F9802" t="s">
        <v>718</v>
      </c>
      <c r="G9802">
        <v>40475</v>
      </c>
      <c r="H9802">
        <v>37.761605000000003</v>
      </c>
      <c r="I9802">
        <v>-84.273732999999993</v>
      </c>
      <c r="J9802" s="1" t="d">
        <v>2018-07-09</v>
      </c>
      <c r="K9802">
        <v>46854</v>
      </c>
      <c r="L9802" t="s">
        <v>30</v>
      </c>
      <c r="M9802" s="1" t="d">
        <v>2012-03-20</v>
      </c>
      <c r="N9802">
        <v>3</v>
      </c>
      <c r="O9802">
        <v>20</v>
      </c>
      <c r="P9802">
        <v>2012</v>
      </c>
      <c r="R9802" t="s">
        <v>26</v>
      </c>
      <c r="S9802" t="s">
        <v>27</v>
      </c>
    </row>
    <row r="9803" spans="1:19" x14ac:dyDescent="0.25">
      <c r="A9803" t="s">
        <v>338</v>
      </c>
      <c r="B9803" t="s">
        <v>9753</v>
      </c>
      <c r="C9803" t="s">
        <v>9754</v>
      </c>
      <c r="E9803" t="s">
        <v>74</v>
      </c>
      <c r="F9803" t="s">
        <v>75</v>
      </c>
      <c r="G9803">
        <v>87507</v>
      </c>
      <c r="H9803">
        <v>35.612290000000002</v>
      </c>
      <c r="I9803">
        <v>-106.03230000000001</v>
      </c>
      <c r="J9803" s="1" t="d">
        <v>2018-10-04</v>
      </c>
      <c r="K9803">
        <v>46893</v>
      </c>
      <c r="L9803" t="s">
        <v>30</v>
      </c>
      <c r="M9803" s="1" t="d">
        <v>2012-05-12</v>
      </c>
      <c r="N9803">
        <v>5</v>
      </c>
      <c r="O9803">
        <v>12</v>
      </c>
      <c r="P9803">
        <v>2012</v>
      </c>
      <c r="R9803" t="s">
        <v>26</v>
      </c>
      <c r="S9803" t="s">
        <v>31</v>
      </c>
    </row>
    <row r="9804" spans="1:19" x14ac:dyDescent="0.25">
      <c r="A9804" t="s">
        <v>338</v>
      </c>
      <c r="B9804" t="s">
        <v>9755</v>
      </c>
      <c r="C9804" t="s">
        <v>9756</v>
      </c>
      <c r="E9804" t="s">
        <v>2182</v>
      </c>
      <c r="F9804" t="s">
        <v>657</v>
      </c>
      <c r="G9804">
        <v>4605</v>
      </c>
      <c r="H9804">
        <v>44.434947999999999</v>
      </c>
      <c r="I9804">
        <v>-68.368942000000004</v>
      </c>
      <c r="J9804" s="1" t="d">
        <v>2019-03-07</v>
      </c>
      <c r="K9804">
        <v>46951</v>
      </c>
      <c r="L9804" t="s">
        <v>71</v>
      </c>
      <c r="M9804" s="1" t="d">
        <v>2012-01-01</v>
      </c>
      <c r="N9804">
        <v>1</v>
      </c>
      <c r="O9804">
        <v>1</v>
      </c>
      <c r="P9804">
        <v>2012</v>
      </c>
      <c r="R9804" t="s">
        <v>26</v>
      </c>
      <c r="S9804" t="s">
        <v>31</v>
      </c>
    </row>
    <row r="9805" spans="1:19" x14ac:dyDescent="0.25">
      <c r="A9805" t="s">
        <v>338</v>
      </c>
      <c r="B9805" t="s">
        <v>9757</v>
      </c>
      <c r="C9805" t="s">
        <v>9758</v>
      </c>
      <c r="E9805" t="s">
        <v>9759</v>
      </c>
      <c r="F9805" t="s">
        <v>657</v>
      </c>
      <c r="G9805">
        <v>4086</v>
      </c>
      <c r="H9805">
        <v>43.937921000000003</v>
      </c>
      <c r="I9805">
        <v>-69.963453999999999</v>
      </c>
      <c r="J9805" s="1" t="d">
        <v>2019-02-06</v>
      </c>
      <c r="K9805">
        <v>46971</v>
      </c>
      <c r="L9805" t="s">
        <v>103</v>
      </c>
      <c r="M9805" s="1" t="d">
        <v>2012-05-30</v>
      </c>
      <c r="N9805">
        <v>5</v>
      </c>
      <c r="O9805">
        <v>30</v>
      </c>
      <c r="P9805">
        <v>2012</v>
      </c>
      <c r="R9805" t="s">
        <v>26</v>
      </c>
      <c r="S9805" t="s">
        <v>31</v>
      </c>
    </row>
    <row r="9806" spans="1:19" x14ac:dyDescent="0.25">
      <c r="A9806" t="s">
        <v>338</v>
      </c>
      <c r="B9806" t="s">
        <v>9760</v>
      </c>
      <c r="C9806" t="s">
        <v>9761</v>
      </c>
      <c r="D9806" t="s">
        <v>9762</v>
      </c>
      <c r="E9806" t="s">
        <v>9763</v>
      </c>
      <c r="F9806" t="s">
        <v>170</v>
      </c>
      <c r="G9806">
        <v>91730</v>
      </c>
      <c r="H9806">
        <v>34.120213999999997</v>
      </c>
      <c r="I9806">
        <v>-117.593952</v>
      </c>
      <c r="J9806" s="1" t="d">
        <v>2018-06-05</v>
      </c>
      <c r="K9806">
        <v>46972</v>
      </c>
      <c r="L9806" t="s">
        <v>30</v>
      </c>
      <c r="M9806" s="1" t="d">
        <v>2012-01-31</v>
      </c>
      <c r="N9806">
        <v>1</v>
      </c>
      <c r="O9806">
        <v>31</v>
      </c>
      <c r="P9806">
        <v>2012</v>
      </c>
      <c r="R9806" t="s">
        <v>26</v>
      </c>
      <c r="S9806" t="s">
        <v>31</v>
      </c>
    </row>
    <row r="9807" spans="1:19" x14ac:dyDescent="0.25">
      <c r="A9807" t="s">
        <v>338</v>
      </c>
      <c r="B9807" t="s">
        <v>9764</v>
      </c>
      <c r="C9807" t="s">
        <v>9765</v>
      </c>
      <c r="D9807" t="s">
        <v>9766</v>
      </c>
      <c r="E9807" t="s">
        <v>9763</v>
      </c>
      <c r="F9807" t="s">
        <v>170</v>
      </c>
      <c r="G9807">
        <v>91730</v>
      </c>
      <c r="H9807">
        <v>34.103029999999997</v>
      </c>
      <c r="I9807">
        <v>-117.57599999999999</v>
      </c>
      <c r="J9807" s="1" t="d">
        <v>2018-06-05</v>
      </c>
      <c r="K9807">
        <v>46973</v>
      </c>
      <c r="L9807" t="s">
        <v>9767</v>
      </c>
      <c r="M9807" s="1" t="d">
        <v>2012-01-31</v>
      </c>
      <c r="N9807">
        <v>1</v>
      </c>
      <c r="O9807">
        <v>31</v>
      </c>
      <c r="P9807">
        <v>2012</v>
      </c>
      <c r="R9807" t="s">
        <v>26</v>
      </c>
      <c r="S9807" t="s">
        <v>31</v>
      </c>
    </row>
    <row r="9808" spans="1:19" x14ac:dyDescent="0.25">
      <c r="A9808" t="s">
        <v>338</v>
      </c>
      <c r="B9808" t="s">
        <v>9768</v>
      </c>
      <c r="C9808" t="s">
        <v>9769</v>
      </c>
      <c r="D9808" t="s">
        <v>9770</v>
      </c>
      <c r="E9808" t="s">
        <v>9763</v>
      </c>
      <c r="F9808" t="s">
        <v>170</v>
      </c>
      <c r="G9808">
        <v>91730</v>
      </c>
      <c r="H9808">
        <v>34.100456000000001</v>
      </c>
      <c r="I9808">
        <v>-117.54918000000001</v>
      </c>
      <c r="J9808" s="1" t="d">
        <v>2018-06-05</v>
      </c>
      <c r="K9808">
        <v>46974</v>
      </c>
      <c r="L9808" t="s">
        <v>30</v>
      </c>
      <c r="M9808" s="1" t="d">
        <v>2012-01-31</v>
      </c>
      <c r="N9808">
        <v>1</v>
      </c>
      <c r="O9808">
        <v>31</v>
      </c>
      <c r="P9808">
        <v>2012</v>
      </c>
      <c r="R9808" t="s">
        <v>26</v>
      </c>
      <c r="S9808" t="s">
        <v>31</v>
      </c>
    </row>
    <row r="9809" spans="1:19" x14ac:dyDescent="0.25">
      <c r="A9809" t="s">
        <v>19</v>
      </c>
      <c r="B9809" t="s">
        <v>9771</v>
      </c>
      <c r="C9809" t="s">
        <v>9772</v>
      </c>
      <c r="D9809" t="s">
        <v>9773</v>
      </c>
      <c r="E9809" t="s">
        <v>9774</v>
      </c>
      <c r="F9809" t="s">
        <v>373</v>
      </c>
      <c r="G9809">
        <v>60073</v>
      </c>
      <c r="H9809">
        <v>42.345841</v>
      </c>
      <c r="I9809">
        <v>-88.081547</v>
      </c>
      <c r="J9809" s="1" t="d">
        <v>2018-11-08</v>
      </c>
      <c r="K9809">
        <v>46975</v>
      </c>
      <c r="L9809" t="s">
        <v>30</v>
      </c>
      <c r="M9809" s="1" t="d">
        <v>2012-06-01</v>
      </c>
      <c r="N9809">
        <v>6</v>
      </c>
      <c r="O9809">
        <v>1</v>
      </c>
      <c r="P9809">
        <v>2012</v>
      </c>
      <c r="Q9809" t="s">
        <v>35</v>
      </c>
      <c r="R9809" t="s">
        <v>26</v>
      </c>
      <c r="S9809" t="s">
        <v>27</v>
      </c>
    </row>
    <row r="9810" spans="1:19" x14ac:dyDescent="0.25">
      <c r="A9810" t="s">
        <v>338</v>
      </c>
      <c r="B9810" t="s">
        <v>9775</v>
      </c>
      <c r="C9810" t="s">
        <v>9776</v>
      </c>
      <c r="D9810" t="s">
        <v>9777</v>
      </c>
      <c r="E9810" t="s">
        <v>9763</v>
      </c>
      <c r="F9810" t="s">
        <v>170</v>
      </c>
      <c r="G9810">
        <v>91730</v>
      </c>
      <c r="H9810">
        <v>34.117870000000003</v>
      </c>
      <c r="I9810">
        <v>-117.611</v>
      </c>
      <c r="J9810" s="1" t="d">
        <v>2018-06-05</v>
      </c>
      <c r="K9810">
        <v>46976</v>
      </c>
      <c r="L9810" t="s">
        <v>30</v>
      </c>
      <c r="M9810" s="1" t="d">
        <v>2012-01-31</v>
      </c>
      <c r="N9810">
        <v>1</v>
      </c>
      <c r="O9810">
        <v>31</v>
      </c>
      <c r="P9810">
        <v>2012</v>
      </c>
      <c r="R9810" t="s">
        <v>26</v>
      </c>
      <c r="S9810" t="s">
        <v>31</v>
      </c>
    </row>
    <row r="9811" spans="1:19" x14ac:dyDescent="0.25">
      <c r="A9811" t="s">
        <v>19</v>
      </c>
      <c r="B9811" t="s">
        <v>9778</v>
      </c>
      <c r="C9811" t="s">
        <v>9779</v>
      </c>
      <c r="E9811" t="s">
        <v>9780</v>
      </c>
      <c r="F9811" t="s">
        <v>373</v>
      </c>
      <c r="G9811">
        <v>60007</v>
      </c>
      <c r="H9811">
        <v>42.013871999999999</v>
      </c>
      <c r="I9811">
        <v>-87.944400000000002</v>
      </c>
      <c r="J9811" s="1" t="d">
        <v>2018-11-08</v>
      </c>
      <c r="K9811">
        <v>46977</v>
      </c>
      <c r="L9811" t="s">
        <v>30</v>
      </c>
      <c r="M9811" s="1" t="d">
        <v>2012-06-01</v>
      </c>
      <c r="N9811">
        <v>6</v>
      </c>
      <c r="O9811">
        <v>1</v>
      </c>
      <c r="P9811">
        <v>2012</v>
      </c>
      <c r="Q9811" t="s">
        <v>35</v>
      </c>
      <c r="R9811" t="s">
        <v>26</v>
      </c>
      <c r="S9811" t="s">
        <v>27</v>
      </c>
    </row>
    <row r="9812" spans="1:19" x14ac:dyDescent="0.25">
      <c r="A9812" t="s">
        <v>338</v>
      </c>
      <c r="B9812" t="s">
        <v>9781</v>
      </c>
      <c r="C9812" t="s">
        <v>9782</v>
      </c>
      <c r="D9812" t="s">
        <v>9783</v>
      </c>
      <c r="E9812" t="s">
        <v>9763</v>
      </c>
      <c r="F9812" t="s">
        <v>170</v>
      </c>
      <c r="G9812">
        <v>91737</v>
      </c>
      <c r="H9812">
        <v>34.154032999999998</v>
      </c>
      <c r="I9812">
        <v>-117.607446</v>
      </c>
      <c r="J9812" s="1" t="d">
        <v>2018-06-05</v>
      </c>
      <c r="K9812">
        <v>46978</v>
      </c>
      <c r="L9812" t="s">
        <v>30</v>
      </c>
      <c r="M9812" s="1" t="d">
        <v>2012-01-31</v>
      </c>
      <c r="N9812">
        <v>1</v>
      </c>
      <c r="O9812">
        <v>31</v>
      </c>
      <c r="P9812">
        <v>2012</v>
      </c>
      <c r="R9812" t="s">
        <v>26</v>
      </c>
      <c r="S9812" t="s">
        <v>31</v>
      </c>
    </row>
    <row r="9813" spans="1:19" x14ac:dyDescent="0.25">
      <c r="A9813" t="s">
        <v>338</v>
      </c>
      <c r="B9813" t="s">
        <v>9784</v>
      </c>
      <c r="C9813" t="s">
        <v>9785</v>
      </c>
      <c r="D9813" t="s">
        <v>9786</v>
      </c>
      <c r="E9813" t="s">
        <v>698</v>
      </c>
      <c r="F9813" t="s">
        <v>373</v>
      </c>
      <c r="G9813">
        <v>60616</v>
      </c>
      <c r="H9813">
        <v>41.835453029999996</v>
      </c>
      <c r="I9813">
        <v>-87.625984189999997</v>
      </c>
      <c r="J9813" s="1" t="d">
        <v>2018-10-04</v>
      </c>
      <c r="K9813">
        <v>46990</v>
      </c>
      <c r="L9813" t="s">
        <v>30</v>
      </c>
      <c r="M9813" s="1" t="d">
        <v>2012-03-16</v>
      </c>
      <c r="N9813">
        <v>3</v>
      </c>
      <c r="O9813">
        <v>16</v>
      </c>
      <c r="P9813">
        <v>2012</v>
      </c>
      <c r="R9813" t="s">
        <v>26</v>
      </c>
      <c r="S9813" t="s">
        <v>31</v>
      </c>
    </row>
    <row r="9814" spans="1:19" x14ac:dyDescent="0.25">
      <c r="A9814" t="s">
        <v>338</v>
      </c>
      <c r="B9814" t="s">
        <v>9787</v>
      </c>
      <c r="C9814" t="s">
        <v>9788</v>
      </c>
      <c r="D9814" t="s">
        <v>9789</v>
      </c>
      <c r="E9814" t="s">
        <v>28</v>
      </c>
      <c r="F9814" t="s">
        <v>29</v>
      </c>
      <c r="G9814">
        <v>30309</v>
      </c>
      <c r="H9814">
        <v>33.787208</v>
      </c>
      <c r="I9814">
        <v>-84.387452999999994</v>
      </c>
      <c r="J9814" s="1" t="d">
        <v>2018-10-04</v>
      </c>
      <c r="K9814">
        <v>46991</v>
      </c>
      <c r="L9814" t="s">
        <v>30</v>
      </c>
      <c r="M9814" s="1" t="d">
        <v>2012-05-15</v>
      </c>
      <c r="N9814">
        <v>5</v>
      </c>
      <c r="O9814">
        <v>15</v>
      </c>
      <c r="P9814">
        <v>2012</v>
      </c>
      <c r="R9814" t="s">
        <v>26</v>
      </c>
      <c r="S9814" t="s">
        <v>27</v>
      </c>
    </row>
    <row r="9815" spans="1:19" x14ac:dyDescent="0.25">
      <c r="A9815" t="s">
        <v>338</v>
      </c>
      <c r="B9815" t="s">
        <v>9790</v>
      </c>
      <c r="C9815" t="s">
        <v>9791</v>
      </c>
      <c r="D9815" t="s">
        <v>9792</v>
      </c>
      <c r="E9815" t="s">
        <v>1757</v>
      </c>
      <c r="F9815" t="s">
        <v>373</v>
      </c>
      <c r="G9815">
        <v>61761</v>
      </c>
      <c r="H9815">
        <v>40.498130000000003</v>
      </c>
      <c r="I9815">
        <v>-88.991628000000006</v>
      </c>
      <c r="J9815" s="1" t="d">
        <v>2018-10-04</v>
      </c>
      <c r="K9815">
        <v>46994</v>
      </c>
      <c r="L9815" t="s">
        <v>30</v>
      </c>
      <c r="M9815" s="1" t="d">
        <v>2012-05-26</v>
      </c>
      <c r="N9815">
        <v>5</v>
      </c>
      <c r="O9815">
        <v>26</v>
      </c>
      <c r="P9815">
        <v>2012</v>
      </c>
      <c r="R9815" t="s">
        <v>26</v>
      </c>
      <c r="S9815" t="s">
        <v>31</v>
      </c>
    </row>
    <row r="9816" spans="1:19" x14ac:dyDescent="0.25">
      <c r="A9816" t="s">
        <v>338</v>
      </c>
      <c r="B9816" t="s">
        <v>9793</v>
      </c>
      <c r="C9816" t="s">
        <v>9794</v>
      </c>
      <c r="E9816" t="s">
        <v>3771</v>
      </c>
      <c r="F9816" t="s">
        <v>212</v>
      </c>
      <c r="G9816">
        <v>28043</v>
      </c>
      <c r="H9816">
        <v>35.334674999999997</v>
      </c>
      <c r="I9816">
        <v>-81.892821999999995</v>
      </c>
      <c r="J9816" s="1" t="d">
        <v>2018-07-09</v>
      </c>
      <c r="K9816">
        <v>46996</v>
      </c>
      <c r="L9816" t="s">
        <v>30</v>
      </c>
      <c r="M9816" s="1" t="d">
        <v>2012-01-31</v>
      </c>
      <c r="N9816">
        <v>1</v>
      </c>
      <c r="O9816">
        <v>31</v>
      </c>
      <c r="P9816">
        <v>2012</v>
      </c>
      <c r="R9816" t="s">
        <v>26</v>
      </c>
      <c r="S9816" t="s">
        <v>31</v>
      </c>
    </row>
    <row r="9817" spans="1:19" x14ac:dyDescent="0.25">
      <c r="A9817" t="s">
        <v>338</v>
      </c>
      <c r="B9817" t="s">
        <v>9793</v>
      </c>
      <c r="C9817" t="s">
        <v>9794</v>
      </c>
      <c r="E9817" t="s">
        <v>3771</v>
      </c>
      <c r="F9817" t="s">
        <v>212</v>
      </c>
      <c r="G9817">
        <v>28043</v>
      </c>
      <c r="H9817">
        <v>35.334674999999997</v>
      </c>
      <c r="I9817">
        <v>-81.892821999999995</v>
      </c>
      <c r="J9817" s="1" t="d">
        <v>2018-07-09</v>
      </c>
      <c r="K9817">
        <v>46997</v>
      </c>
      <c r="L9817" t="s">
        <v>30</v>
      </c>
      <c r="M9817" s="1" t="d">
        <v>2012-01-31</v>
      </c>
      <c r="N9817">
        <v>1</v>
      </c>
      <c r="O9817">
        <v>31</v>
      </c>
      <c r="P9817">
        <v>2012</v>
      </c>
      <c r="R9817" t="s">
        <v>26</v>
      </c>
      <c r="S9817" t="s">
        <v>27</v>
      </c>
    </row>
    <row r="9818" spans="1:19" x14ac:dyDescent="0.25">
      <c r="A9818" t="s">
        <v>338</v>
      </c>
      <c r="B9818" t="s">
        <v>9795</v>
      </c>
      <c r="C9818" t="s">
        <v>9796</v>
      </c>
      <c r="E9818" t="s">
        <v>1330</v>
      </c>
      <c r="F9818" t="s">
        <v>212</v>
      </c>
      <c r="G9818">
        <v>28054</v>
      </c>
      <c r="H9818">
        <v>35.258814999999998</v>
      </c>
      <c r="I9818">
        <v>-81.129079000000004</v>
      </c>
      <c r="J9818" s="1" t="d">
        <v>2018-07-09</v>
      </c>
      <c r="K9818">
        <v>46998</v>
      </c>
      <c r="L9818" t="s">
        <v>30</v>
      </c>
      <c r="M9818" s="1" t="d">
        <v>2012-01-31</v>
      </c>
      <c r="N9818">
        <v>1</v>
      </c>
      <c r="O9818">
        <v>31</v>
      </c>
      <c r="P9818">
        <v>2012</v>
      </c>
      <c r="R9818" t="s">
        <v>26</v>
      </c>
      <c r="S9818" t="s">
        <v>31</v>
      </c>
    </row>
    <row r="9819" spans="1:19" x14ac:dyDescent="0.25">
      <c r="A9819" t="s">
        <v>338</v>
      </c>
      <c r="B9819" t="s">
        <v>9795</v>
      </c>
      <c r="C9819" t="s">
        <v>9796</v>
      </c>
      <c r="E9819" t="s">
        <v>1330</v>
      </c>
      <c r="F9819" t="s">
        <v>212</v>
      </c>
      <c r="G9819">
        <v>28054</v>
      </c>
      <c r="H9819">
        <v>35.258814999999998</v>
      </c>
      <c r="I9819">
        <v>-81.129079000000004</v>
      </c>
      <c r="J9819" s="1" t="d">
        <v>2018-07-09</v>
      </c>
      <c r="K9819">
        <v>46999</v>
      </c>
      <c r="L9819" t="s">
        <v>30</v>
      </c>
      <c r="M9819" s="1" t="d">
        <v>2012-01-31</v>
      </c>
      <c r="N9819">
        <v>1</v>
      </c>
      <c r="O9819">
        <v>31</v>
      </c>
      <c r="P9819">
        <v>2012</v>
      </c>
      <c r="R9819" t="s">
        <v>26</v>
      </c>
      <c r="S9819" t="s">
        <v>27</v>
      </c>
    </row>
    <row r="9820" spans="1:19" x14ac:dyDescent="0.25">
      <c r="A9820" t="s">
        <v>338</v>
      </c>
      <c r="B9820" t="s">
        <v>9797</v>
      </c>
      <c r="C9820" t="s">
        <v>9798</v>
      </c>
      <c r="E9820" t="s">
        <v>4685</v>
      </c>
      <c r="F9820" t="s">
        <v>212</v>
      </c>
      <c r="G9820">
        <v>27530</v>
      </c>
      <c r="H9820">
        <v>35.400145999999999</v>
      </c>
      <c r="I9820">
        <v>-78.014742999999996</v>
      </c>
      <c r="J9820" s="1" t="d">
        <v>2019-03-07</v>
      </c>
      <c r="K9820">
        <v>47000</v>
      </c>
      <c r="L9820" t="s">
        <v>71</v>
      </c>
      <c r="M9820" s="1" t="d">
        <v>2012-01-31</v>
      </c>
      <c r="N9820">
        <v>1</v>
      </c>
      <c r="O9820">
        <v>31</v>
      </c>
      <c r="P9820">
        <v>2012</v>
      </c>
      <c r="R9820" t="s">
        <v>26</v>
      </c>
      <c r="S9820" t="s">
        <v>31</v>
      </c>
    </row>
    <row r="9821" spans="1:19" x14ac:dyDescent="0.25">
      <c r="A9821" t="s">
        <v>338</v>
      </c>
      <c r="B9821" t="s">
        <v>7030</v>
      </c>
      <c r="C9821" t="s">
        <v>9799</v>
      </c>
      <c r="E9821" t="s">
        <v>9800</v>
      </c>
      <c r="F9821" t="s">
        <v>212</v>
      </c>
      <c r="G9821">
        <v>27407</v>
      </c>
      <c r="H9821">
        <v>36.060425000000002</v>
      </c>
      <c r="I9821">
        <v>-79.876676000000003</v>
      </c>
      <c r="J9821" s="1" t="d">
        <v>2018-07-09</v>
      </c>
      <c r="K9821">
        <v>47003</v>
      </c>
      <c r="L9821" t="s">
        <v>30</v>
      </c>
      <c r="M9821" s="1" t="d">
        <v>2012-01-31</v>
      </c>
      <c r="N9821">
        <v>1</v>
      </c>
      <c r="O9821">
        <v>31</v>
      </c>
      <c r="P9821">
        <v>2012</v>
      </c>
      <c r="R9821" t="s">
        <v>26</v>
      </c>
      <c r="S9821" t="s">
        <v>31</v>
      </c>
    </row>
    <row r="9822" spans="1:19" x14ac:dyDescent="0.25">
      <c r="A9822" t="s">
        <v>338</v>
      </c>
      <c r="B9822" t="s">
        <v>7030</v>
      </c>
      <c r="C9822" t="s">
        <v>9799</v>
      </c>
      <c r="E9822" t="s">
        <v>9800</v>
      </c>
      <c r="F9822" t="s">
        <v>212</v>
      </c>
      <c r="G9822">
        <v>27407</v>
      </c>
      <c r="H9822">
        <v>36.060425000000002</v>
      </c>
      <c r="I9822">
        <v>-79.876676000000003</v>
      </c>
      <c r="J9822" s="1" t="d">
        <v>2018-07-09</v>
      </c>
      <c r="K9822">
        <v>47004</v>
      </c>
      <c r="L9822" t="s">
        <v>30</v>
      </c>
      <c r="M9822" s="1" t="d">
        <v>2012-01-31</v>
      </c>
      <c r="N9822">
        <v>1</v>
      </c>
      <c r="O9822">
        <v>31</v>
      </c>
      <c r="P9822">
        <v>2012</v>
      </c>
      <c r="R9822" t="s">
        <v>26</v>
      </c>
      <c r="S9822" t="s">
        <v>27</v>
      </c>
    </row>
    <row r="9823" spans="1:19" x14ac:dyDescent="0.25">
      <c r="A9823" t="s">
        <v>338</v>
      </c>
      <c r="B9823" t="s">
        <v>9801</v>
      </c>
      <c r="C9823" t="s">
        <v>9802</v>
      </c>
      <c r="E9823" t="s">
        <v>207</v>
      </c>
      <c r="F9823" t="s">
        <v>212</v>
      </c>
      <c r="G9823">
        <v>27834</v>
      </c>
      <c r="H9823">
        <v>35.571981999999998</v>
      </c>
      <c r="I9823">
        <v>-77.408327</v>
      </c>
      <c r="J9823" s="1" t="d">
        <v>2018-07-09</v>
      </c>
      <c r="K9823">
        <v>47005</v>
      </c>
      <c r="L9823" t="s">
        <v>30</v>
      </c>
      <c r="M9823" s="1" t="d">
        <v>2012-01-31</v>
      </c>
      <c r="N9823">
        <v>1</v>
      </c>
      <c r="O9823">
        <v>31</v>
      </c>
      <c r="P9823">
        <v>2012</v>
      </c>
      <c r="R9823" t="s">
        <v>26</v>
      </c>
      <c r="S9823" t="s">
        <v>31</v>
      </c>
    </row>
    <row r="9824" spans="1:19" x14ac:dyDescent="0.25">
      <c r="A9824" t="s">
        <v>338</v>
      </c>
      <c r="B9824" t="s">
        <v>9801</v>
      </c>
      <c r="C9824" t="s">
        <v>9802</v>
      </c>
      <c r="E9824" t="s">
        <v>207</v>
      </c>
      <c r="F9824" t="s">
        <v>212</v>
      </c>
      <c r="G9824">
        <v>27834</v>
      </c>
      <c r="H9824">
        <v>35.571981999999998</v>
      </c>
      <c r="I9824">
        <v>-77.408327</v>
      </c>
      <c r="J9824" s="1" t="d">
        <v>2018-07-09</v>
      </c>
      <c r="K9824">
        <v>47006</v>
      </c>
      <c r="L9824" t="s">
        <v>30</v>
      </c>
      <c r="M9824" s="1" t="d">
        <v>2012-01-31</v>
      </c>
      <c r="N9824">
        <v>1</v>
      </c>
      <c r="O9824">
        <v>31</v>
      </c>
      <c r="P9824">
        <v>2012</v>
      </c>
      <c r="R9824" t="s">
        <v>26</v>
      </c>
      <c r="S9824" t="s">
        <v>27</v>
      </c>
    </row>
    <row r="9825" spans="1:19" x14ac:dyDescent="0.25">
      <c r="A9825" t="s">
        <v>338</v>
      </c>
      <c r="B9825" t="s">
        <v>9806</v>
      </c>
      <c r="C9825" t="s">
        <v>9807</v>
      </c>
      <c r="E9825" t="s">
        <v>4707</v>
      </c>
      <c r="F9825" t="s">
        <v>212</v>
      </c>
      <c r="G9825">
        <v>28792</v>
      </c>
      <c r="H9825">
        <v>35.301937000000002</v>
      </c>
      <c r="I9825">
        <v>-82.440374000000006</v>
      </c>
      <c r="J9825" s="1" t="d">
        <v>2018-07-09</v>
      </c>
      <c r="K9825">
        <v>47008</v>
      </c>
      <c r="L9825" t="s">
        <v>30</v>
      </c>
      <c r="M9825" s="1" t="d">
        <v>2012-01-31</v>
      </c>
      <c r="N9825">
        <v>1</v>
      </c>
      <c r="O9825">
        <v>31</v>
      </c>
      <c r="P9825">
        <v>2012</v>
      </c>
      <c r="R9825" t="s">
        <v>26</v>
      </c>
      <c r="S9825" t="s">
        <v>31</v>
      </c>
    </row>
    <row r="9826" spans="1:19" x14ac:dyDescent="0.25">
      <c r="A9826" t="s">
        <v>338</v>
      </c>
      <c r="B9826" t="s">
        <v>9806</v>
      </c>
      <c r="C9826" t="s">
        <v>9807</v>
      </c>
      <c r="E9826" t="s">
        <v>4707</v>
      </c>
      <c r="F9826" t="s">
        <v>212</v>
      </c>
      <c r="G9826">
        <v>28792</v>
      </c>
      <c r="H9826">
        <v>35.301937000000002</v>
      </c>
      <c r="I9826">
        <v>-82.440374000000006</v>
      </c>
      <c r="J9826" s="1" t="d">
        <v>2018-07-09</v>
      </c>
      <c r="K9826">
        <v>47009</v>
      </c>
      <c r="L9826" t="s">
        <v>30</v>
      </c>
      <c r="M9826" s="1" t="d">
        <v>2012-01-31</v>
      </c>
      <c r="N9826">
        <v>1</v>
      </c>
      <c r="O9826">
        <v>31</v>
      </c>
      <c r="P9826">
        <v>2012</v>
      </c>
      <c r="R9826" t="s">
        <v>26</v>
      </c>
      <c r="S9826" t="s">
        <v>27</v>
      </c>
    </row>
    <row r="9827" spans="1:19" x14ac:dyDescent="0.25">
      <c r="A9827" t="s">
        <v>338</v>
      </c>
      <c r="B9827" t="s">
        <v>9808</v>
      </c>
      <c r="C9827" t="s">
        <v>9809</v>
      </c>
      <c r="E9827" t="s">
        <v>786</v>
      </c>
      <c r="F9827" t="s">
        <v>212</v>
      </c>
      <c r="G9827">
        <v>28602</v>
      </c>
      <c r="H9827">
        <v>35.710135999999999</v>
      </c>
      <c r="I9827">
        <v>-81.321181999999993</v>
      </c>
      <c r="J9827" s="1" t="d">
        <v>2018-07-09</v>
      </c>
      <c r="K9827">
        <v>47010</v>
      </c>
      <c r="L9827" t="s">
        <v>30</v>
      </c>
      <c r="M9827" s="1" t="d">
        <v>2012-01-31</v>
      </c>
      <c r="N9827">
        <v>1</v>
      </c>
      <c r="O9827">
        <v>31</v>
      </c>
      <c r="P9827">
        <v>2012</v>
      </c>
      <c r="R9827" t="s">
        <v>26</v>
      </c>
      <c r="S9827" t="s">
        <v>31</v>
      </c>
    </row>
    <row r="9828" spans="1:19" x14ac:dyDescent="0.25">
      <c r="A9828" t="s">
        <v>338</v>
      </c>
      <c r="B9828" t="s">
        <v>9808</v>
      </c>
      <c r="C9828" t="s">
        <v>9809</v>
      </c>
      <c r="E9828" t="s">
        <v>786</v>
      </c>
      <c r="F9828" t="s">
        <v>212</v>
      </c>
      <c r="G9828">
        <v>28602</v>
      </c>
      <c r="H9828">
        <v>35.710135999999999</v>
      </c>
      <c r="I9828">
        <v>-81.321181999999993</v>
      </c>
      <c r="J9828" s="1" t="d">
        <v>2018-07-09</v>
      </c>
      <c r="K9828">
        <v>47011</v>
      </c>
      <c r="L9828" t="s">
        <v>30</v>
      </c>
      <c r="M9828" s="1" t="d">
        <v>2012-01-31</v>
      </c>
      <c r="N9828">
        <v>1</v>
      </c>
      <c r="O9828">
        <v>31</v>
      </c>
      <c r="P9828">
        <v>2012</v>
      </c>
      <c r="R9828" t="s">
        <v>26</v>
      </c>
      <c r="S9828" t="s">
        <v>27</v>
      </c>
    </row>
    <row r="9829" spans="1:19" x14ac:dyDescent="0.25">
      <c r="A9829" t="s">
        <v>338</v>
      </c>
      <c r="B9829" t="s">
        <v>9810</v>
      </c>
      <c r="C9829" t="s">
        <v>9811</v>
      </c>
      <c r="E9829" t="s">
        <v>2026</v>
      </c>
      <c r="F9829" t="s">
        <v>212</v>
      </c>
      <c r="G9829">
        <v>28546</v>
      </c>
      <c r="H9829">
        <v>34.761336999999997</v>
      </c>
      <c r="I9829">
        <v>-77.381386000000006</v>
      </c>
      <c r="J9829" s="1" t="d">
        <v>2018-07-09</v>
      </c>
      <c r="K9829">
        <v>47013</v>
      </c>
      <c r="L9829" t="s">
        <v>30</v>
      </c>
      <c r="M9829" s="1" t="d">
        <v>2012-01-31</v>
      </c>
      <c r="N9829">
        <v>1</v>
      </c>
      <c r="O9829">
        <v>31</v>
      </c>
      <c r="P9829">
        <v>2012</v>
      </c>
      <c r="R9829" t="s">
        <v>26</v>
      </c>
      <c r="S9829" t="s">
        <v>31</v>
      </c>
    </row>
    <row r="9830" spans="1:19" x14ac:dyDescent="0.25">
      <c r="A9830" t="s">
        <v>338</v>
      </c>
      <c r="B9830" t="s">
        <v>9810</v>
      </c>
      <c r="C9830" t="s">
        <v>9811</v>
      </c>
      <c r="E9830" t="s">
        <v>2026</v>
      </c>
      <c r="F9830" t="s">
        <v>212</v>
      </c>
      <c r="G9830">
        <v>28546</v>
      </c>
      <c r="H9830">
        <v>34.761336999999997</v>
      </c>
      <c r="I9830">
        <v>-77.381386000000006</v>
      </c>
      <c r="J9830" s="1" t="d">
        <v>2018-07-09</v>
      </c>
      <c r="K9830">
        <v>47014</v>
      </c>
      <c r="L9830" t="s">
        <v>30</v>
      </c>
      <c r="M9830" s="1" t="d">
        <v>2012-01-31</v>
      </c>
      <c r="N9830">
        <v>1</v>
      </c>
      <c r="O9830">
        <v>31</v>
      </c>
      <c r="P9830">
        <v>2012</v>
      </c>
      <c r="R9830" t="s">
        <v>26</v>
      </c>
      <c r="S9830" t="s">
        <v>27</v>
      </c>
    </row>
    <row r="9831" spans="1:19" x14ac:dyDescent="0.25">
      <c r="A9831" t="s">
        <v>338</v>
      </c>
      <c r="B9831" t="s">
        <v>9816</v>
      </c>
      <c r="C9831" t="s">
        <v>9817</v>
      </c>
      <c r="E9831" t="s">
        <v>4643</v>
      </c>
      <c r="F9831" t="s">
        <v>212</v>
      </c>
      <c r="G9831">
        <v>28560</v>
      </c>
      <c r="H9831">
        <v>35.048239000000002</v>
      </c>
      <c r="I9831">
        <v>-77.014397000000002</v>
      </c>
      <c r="J9831" s="1" t="d">
        <v>2018-07-09</v>
      </c>
      <c r="K9831">
        <v>47018</v>
      </c>
      <c r="L9831" t="s">
        <v>30</v>
      </c>
      <c r="M9831" s="1" t="d">
        <v>2012-01-31</v>
      </c>
      <c r="N9831">
        <v>1</v>
      </c>
      <c r="O9831">
        <v>31</v>
      </c>
      <c r="P9831">
        <v>2012</v>
      </c>
      <c r="R9831" t="s">
        <v>26</v>
      </c>
      <c r="S9831" t="s">
        <v>31</v>
      </c>
    </row>
    <row r="9832" spans="1:19" x14ac:dyDescent="0.25">
      <c r="A9832" t="s">
        <v>338</v>
      </c>
      <c r="B9832" t="s">
        <v>9816</v>
      </c>
      <c r="C9832" t="s">
        <v>9817</v>
      </c>
      <c r="E9832" t="s">
        <v>4643</v>
      </c>
      <c r="F9832" t="s">
        <v>212</v>
      </c>
      <c r="G9832">
        <v>28560</v>
      </c>
      <c r="H9832">
        <v>35.048239000000002</v>
      </c>
      <c r="I9832">
        <v>-77.014397000000002</v>
      </c>
      <c r="J9832" s="1" t="d">
        <v>2018-07-09</v>
      </c>
      <c r="K9832">
        <v>47019</v>
      </c>
      <c r="L9832" t="s">
        <v>30</v>
      </c>
      <c r="M9832" s="1" t="d">
        <v>2012-01-31</v>
      </c>
      <c r="N9832">
        <v>1</v>
      </c>
      <c r="O9832">
        <v>31</v>
      </c>
      <c r="P9832">
        <v>2012</v>
      </c>
      <c r="R9832" t="s">
        <v>26</v>
      </c>
      <c r="S9832" t="s">
        <v>27</v>
      </c>
    </row>
    <row r="9833" spans="1:19" x14ac:dyDescent="0.25">
      <c r="A9833" t="s">
        <v>338</v>
      </c>
      <c r="B9833" t="s">
        <v>9818</v>
      </c>
      <c r="C9833" t="s">
        <v>9819</v>
      </c>
      <c r="E9833" t="s">
        <v>9820</v>
      </c>
      <c r="F9833" t="s">
        <v>212</v>
      </c>
      <c r="G9833">
        <v>27320</v>
      </c>
      <c r="H9833">
        <v>36.323241000000003</v>
      </c>
      <c r="I9833">
        <v>-79.686656999999997</v>
      </c>
      <c r="J9833" s="1" t="d">
        <v>2018-07-09</v>
      </c>
      <c r="K9833">
        <v>47024</v>
      </c>
      <c r="L9833" t="s">
        <v>30</v>
      </c>
      <c r="M9833" s="1" t="d">
        <v>2012-01-31</v>
      </c>
      <c r="N9833">
        <v>1</v>
      </c>
      <c r="O9833">
        <v>31</v>
      </c>
      <c r="P9833">
        <v>2012</v>
      </c>
      <c r="R9833" t="s">
        <v>26</v>
      </c>
      <c r="S9833" t="s">
        <v>31</v>
      </c>
    </row>
    <row r="9834" spans="1:19" x14ac:dyDescent="0.25">
      <c r="A9834" t="s">
        <v>338</v>
      </c>
      <c r="B9834" t="s">
        <v>9818</v>
      </c>
      <c r="C9834" t="s">
        <v>9819</v>
      </c>
      <c r="E9834" t="s">
        <v>9820</v>
      </c>
      <c r="F9834" t="s">
        <v>212</v>
      </c>
      <c r="G9834">
        <v>27320</v>
      </c>
      <c r="H9834">
        <v>36.323241000000003</v>
      </c>
      <c r="I9834">
        <v>-79.686656999999997</v>
      </c>
      <c r="J9834" s="1" t="d">
        <v>2018-07-09</v>
      </c>
      <c r="K9834">
        <v>47025</v>
      </c>
      <c r="L9834" t="s">
        <v>30</v>
      </c>
      <c r="M9834" s="1" t="d">
        <v>2012-01-31</v>
      </c>
      <c r="N9834">
        <v>1</v>
      </c>
      <c r="O9834">
        <v>31</v>
      </c>
      <c r="P9834">
        <v>2012</v>
      </c>
      <c r="R9834" t="s">
        <v>26</v>
      </c>
      <c r="S9834" t="s">
        <v>27</v>
      </c>
    </row>
    <row r="9835" spans="1:19" x14ac:dyDescent="0.25">
      <c r="A9835" t="s">
        <v>338</v>
      </c>
      <c r="B9835" t="s">
        <v>9821</v>
      </c>
      <c r="C9835" t="s">
        <v>9822</v>
      </c>
      <c r="E9835" t="s">
        <v>9823</v>
      </c>
      <c r="F9835" t="s">
        <v>212</v>
      </c>
      <c r="G9835">
        <v>27870</v>
      </c>
      <c r="H9835">
        <v>36.423310000000001</v>
      </c>
      <c r="I9835">
        <v>-77.635287000000005</v>
      </c>
      <c r="J9835" s="1" t="d">
        <v>2018-07-09</v>
      </c>
      <c r="K9835">
        <v>47026</v>
      </c>
      <c r="L9835" t="s">
        <v>30</v>
      </c>
      <c r="M9835" s="1" t="d">
        <v>2012-01-31</v>
      </c>
      <c r="N9835">
        <v>1</v>
      </c>
      <c r="O9835">
        <v>31</v>
      </c>
      <c r="P9835">
        <v>2012</v>
      </c>
      <c r="R9835" t="s">
        <v>26</v>
      </c>
      <c r="S9835" t="s">
        <v>31</v>
      </c>
    </row>
    <row r="9836" spans="1:19" x14ac:dyDescent="0.25">
      <c r="A9836" t="s">
        <v>338</v>
      </c>
      <c r="B9836" t="s">
        <v>9821</v>
      </c>
      <c r="C9836" t="s">
        <v>9822</v>
      </c>
      <c r="E9836" t="s">
        <v>9823</v>
      </c>
      <c r="F9836" t="s">
        <v>212</v>
      </c>
      <c r="G9836">
        <v>27870</v>
      </c>
      <c r="H9836">
        <v>36.423310000000001</v>
      </c>
      <c r="I9836">
        <v>-77.635287000000005</v>
      </c>
      <c r="J9836" s="1" t="d">
        <v>2018-07-09</v>
      </c>
      <c r="K9836">
        <v>47027</v>
      </c>
      <c r="L9836" t="s">
        <v>30</v>
      </c>
      <c r="M9836" s="1" t="d">
        <v>2012-01-31</v>
      </c>
      <c r="N9836">
        <v>1</v>
      </c>
      <c r="O9836">
        <v>31</v>
      </c>
      <c r="P9836">
        <v>2012</v>
      </c>
      <c r="R9836" t="s">
        <v>26</v>
      </c>
      <c r="S9836" t="s">
        <v>27</v>
      </c>
    </row>
    <row r="9837" spans="1:19" x14ac:dyDescent="0.25">
      <c r="A9837" t="s">
        <v>338</v>
      </c>
      <c r="B9837" t="s">
        <v>9824</v>
      </c>
      <c r="C9837" t="s">
        <v>9825</v>
      </c>
      <c r="E9837" t="s">
        <v>4556</v>
      </c>
      <c r="F9837" t="s">
        <v>212</v>
      </c>
      <c r="G9837">
        <v>28379</v>
      </c>
      <c r="H9837">
        <v>34.918104</v>
      </c>
      <c r="I9837">
        <v>-79.744732999999997</v>
      </c>
      <c r="J9837" s="1" t="d">
        <v>2018-07-09</v>
      </c>
      <c r="K9837">
        <v>47028</v>
      </c>
      <c r="L9837" t="s">
        <v>30</v>
      </c>
      <c r="M9837" s="1" t="d">
        <v>2012-01-31</v>
      </c>
      <c r="N9837">
        <v>1</v>
      </c>
      <c r="O9837">
        <v>31</v>
      </c>
      <c r="P9837">
        <v>2012</v>
      </c>
      <c r="R9837" t="s">
        <v>26</v>
      </c>
      <c r="S9837" t="s">
        <v>31</v>
      </c>
    </row>
    <row r="9838" spans="1:19" x14ac:dyDescent="0.25">
      <c r="A9838" t="s">
        <v>338</v>
      </c>
      <c r="B9838" t="s">
        <v>9826</v>
      </c>
      <c r="C9838" t="s">
        <v>9827</v>
      </c>
      <c r="E9838" t="s">
        <v>9828</v>
      </c>
      <c r="F9838" t="s">
        <v>212</v>
      </c>
      <c r="G9838">
        <v>27030</v>
      </c>
      <c r="H9838">
        <v>36.480615999999998</v>
      </c>
      <c r="I9838">
        <v>-80.616003000000006</v>
      </c>
      <c r="J9838" s="1" t="d">
        <v>2018-07-09</v>
      </c>
      <c r="K9838">
        <v>47029</v>
      </c>
      <c r="L9838" t="s">
        <v>30</v>
      </c>
      <c r="M9838" s="1" t="d">
        <v>2012-01-31</v>
      </c>
      <c r="N9838">
        <v>1</v>
      </c>
      <c r="O9838">
        <v>31</v>
      </c>
      <c r="P9838">
        <v>2012</v>
      </c>
      <c r="R9838" t="s">
        <v>26</v>
      </c>
      <c r="S9838" t="s">
        <v>31</v>
      </c>
    </row>
    <row r="9839" spans="1:19" x14ac:dyDescent="0.25">
      <c r="A9839" t="s">
        <v>338</v>
      </c>
      <c r="B9839" t="s">
        <v>9826</v>
      </c>
      <c r="C9839" t="s">
        <v>9827</v>
      </c>
      <c r="E9839" t="s">
        <v>9828</v>
      </c>
      <c r="F9839" t="s">
        <v>212</v>
      </c>
      <c r="G9839">
        <v>27030</v>
      </c>
      <c r="H9839">
        <v>36.480615999999998</v>
      </c>
      <c r="I9839">
        <v>-80.616003000000006</v>
      </c>
      <c r="J9839" s="1" t="d">
        <v>2018-07-09</v>
      </c>
      <c r="K9839">
        <v>47030</v>
      </c>
      <c r="L9839" t="s">
        <v>30</v>
      </c>
      <c r="M9839" s="1" t="d">
        <v>2012-01-31</v>
      </c>
      <c r="N9839">
        <v>1</v>
      </c>
      <c r="O9839">
        <v>31</v>
      </c>
      <c r="P9839">
        <v>2012</v>
      </c>
      <c r="R9839" t="s">
        <v>26</v>
      </c>
      <c r="S9839" t="s">
        <v>27</v>
      </c>
    </row>
    <row r="9840" spans="1:19" x14ac:dyDescent="0.25">
      <c r="A9840" t="s">
        <v>338</v>
      </c>
      <c r="B9840" t="s">
        <v>9824</v>
      </c>
      <c r="C9840" t="s">
        <v>9825</v>
      </c>
      <c r="E9840" t="s">
        <v>4556</v>
      </c>
      <c r="F9840" t="s">
        <v>212</v>
      </c>
      <c r="G9840">
        <v>28379</v>
      </c>
      <c r="H9840">
        <v>34.918104</v>
      </c>
      <c r="I9840">
        <v>-79.744732999999997</v>
      </c>
      <c r="J9840" s="1" t="d">
        <v>2018-07-09</v>
      </c>
      <c r="K9840">
        <v>47031</v>
      </c>
      <c r="L9840" t="s">
        <v>30</v>
      </c>
      <c r="M9840" s="1" t="d">
        <v>2012-01-31</v>
      </c>
      <c r="N9840">
        <v>1</v>
      </c>
      <c r="O9840">
        <v>31</v>
      </c>
      <c r="P9840">
        <v>2012</v>
      </c>
      <c r="R9840" t="s">
        <v>26</v>
      </c>
      <c r="S9840" t="s">
        <v>27</v>
      </c>
    </row>
    <row r="9841" spans="1:19" x14ac:dyDescent="0.25">
      <c r="A9841" t="s">
        <v>338</v>
      </c>
      <c r="B9841" t="s">
        <v>9829</v>
      </c>
      <c r="C9841" t="s">
        <v>9830</v>
      </c>
      <c r="E9841" t="s">
        <v>4564</v>
      </c>
      <c r="F9841" t="s">
        <v>212</v>
      </c>
      <c r="G9841">
        <v>28147</v>
      </c>
      <c r="H9841">
        <v>35.644548999999998</v>
      </c>
      <c r="I9841">
        <v>-80.488271999999995</v>
      </c>
      <c r="J9841" s="1" t="d">
        <v>2018-07-09</v>
      </c>
      <c r="K9841">
        <v>47032</v>
      </c>
      <c r="L9841" t="s">
        <v>30</v>
      </c>
      <c r="M9841" s="1" t="d">
        <v>2012-01-31</v>
      </c>
      <c r="N9841">
        <v>1</v>
      </c>
      <c r="O9841">
        <v>31</v>
      </c>
      <c r="P9841">
        <v>2012</v>
      </c>
      <c r="R9841" t="s">
        <v>26</v>
      </c>
      <c r="S9841" t="s">
        <v>31</v>
      </c>
    </row>
    <row r="9842" spans="1:19" x14ac:dyDescent="0.25">
      <c r="A9842" t="s">
        <v>338</v>
      </c>
      <c r="B9842" t="s">
        <v>9829</v>
      </c>
      <c r="C9842" t="s">
        <v>9830</v>
      </c>
      <c r="E9842" t="s">
        <v>4564</v>
      </c>
      <c r="F9842" t="s">
        <v>212</v>
      </c>
      <c r="G9842">
        <v>28147</v>
      </c>
      <c r="H9842">
        <v>35.644548999999998</v>
      </c>
      <c r="I9842">
        <v>-80.488271999999995</v>
      </c>
      <c r="J9842" s="1" t="d">
        <v>2018-07-09</v>
      </c>
      <c r="K9842">
        <v>47033</v>
      </c>
      <c r="L9842" t="s">
        <v>30</v>
      </c>
      <c r="M9842" s="1" t="d">
        <v>2012-01-31</v>
      </c>
      <c r="N9842">
        <v>1</v>
      </c>
      <c r="O9842">
        <v>31</v>
      </c>
      <c r="P9842">
        <v>2012</v>
      </c>
      <c r="R9842" t="s">
        <v>26</v>
      </c>
      <c r="S9842" t="s">
        <v>27</v>
      </c>
    </row>
    <row r="9843" spans="1:19" x14ac:dyDescent="0.25">
      <c r="A9843" t="s">
        <v>338</v>
      </c>
      <c r="B9843" t="s">
        <v>9831</v>
      </c>
      <c r="C9843" t="s">
        <v>9832</v>
      </c>
      <c r="E9843" t="s">
        <v>4567</v>
      </c>
      <c r="F9843" t="s">
        <v>212</v>
      </c>
      <c r="G9843">
        <v>27332</v>
      </c>
      <c r="H9843">
        <v>35.444110000000002</v>
      </c>
      <c r="I9843">
        <v>-79.128200000000007</v>
      </c>
      <c r="J9843" s="1" t="d">
        <v>2018-07-09</v>
      </c>
      <c r="K9843">
        <v>47034</v>
      </c>
      <c r="L9843" t="s">
        <v>30</v>
      </c>
      <c r="M9843" s="1" t="d">
        <v>2012-01-31</v>
      </c>
      <c r="N9843">
        <v>1</v>
      </c>
      <c r="O9843">
        <v>31</v>
      </c>
      <c r="P9843">
        <v>2012</v>
      </c>
      <c r="R9843" t="s">
        <v>26</v>
      </c>
      <c r="S9843" t="s">
        <v>31</v>
      </c>
    </row>
    <row r="9844" spans="1:19" x14ac:dyDescent="0.25">
      <c r="A9844" t="s">
        <v>338</v>
      </c>
      <c r="B9844" t="s">
        <v>9831</v>
      </c>
      <c r="C9844" t="s">
        <v>9832</v>
      </c>
      <c r="E9844" t="s">
        <v>4567</v>
      </c>
      <c r="F9844" t="s">
        <v>212</v>
      </c>
      <c r="G9844">
        <v>27332</v>
      </c>
      <c r="H9844">
        <v>35.444110000000002</v>
      </c>
      <c r="I9844">
        <v>-79.128200000000007</v>
      </c>
      <c r="J9844" s="1" t="d">
        <v>2018-07-09</v>
      </c>
      <c r="K9844">
        <v>47035</v>
      </c>
      <c r="L9844" t="s">
        <v>30</v>
      </c>
      <c r="M9844" s="1" t="d">
        <v>2012-01-31</v>
      </c>
      <c r="N9844">
        <v>1</v>
      </c>
      <c r="O9844">
        <v>31</v>
      </c>
      <c r="P9844">
        <v>2012</v>
      </c>
      <c r="R9844" t="s">
        <v>26</v>
      </c>
      <c r="S9844" t="s">
        <v>27</v>
      </c>
    </row>
    <row r="9845" spans="1:19" x14ac:dyDescent="0.25">
      <c r="A9845" t="s">
        <v>338</v>
      </c>
      <c r="B9845" t="s">
        <v>9833</v>
      </c>
      <c r="C9845" t="s">
        <v>9834</v>
      </c>
      <c r="E9845" t="s">
        <v>9835</v>
      </c>
      <c r="F9845" t="s">
        <v>212</v>
      </c>
      <c r="G9845">
        <v>28387</v>
      </c>
      <c r="H9845">
        <v>35.161067000000003</v>
      </c>
      <c r="I9845">
        <v>-79.421190999999993</v>
      </c>
      <c r="J9845" s="1" t="d">
        <v>2018-07-09</v>
      </c>
      <c r="K9845">
        <v>47036</v>
      </c>
      <c r="L9845" t="s">
        <v>30</v>
      </c>
      <c r="M9845" s="1" t="d">
        <v>2012-01-31</v>
      </c>
      <c r="N9845">
        <v>1</v>
      </c>
      <c r="O9845">
        <v>31</v>
      </c>
      <c r="P9845">
        <v>2012</v>
      </c>
      <c r="R9845" t="s">
        <v>26</v>
      </c>
      <c r="S9845" t="s">
        <v>31</v>
      </c>
    </row>
    <row r="9846" spans="1:19" x14ac:dyDescent="0.25">
      <c r="A9846" t="s">
        <v>338</v>
      </c>
      <c r="B9846" t="s">
        <v>9833</v>
      </c>
      <c r="C9846" t="s">
        <v>9834</v>
      </c>
      <c r="E9846" t="s">
        <v>9835</v>
      </c>
      <c r="F9846" t="s">
        <v>212</v>
      </c>
      <c r="G9846">
        <v>28387</v>
      </c>
      <c r="H9846">
        <v>35.161067000000003</v>
      </c>
      <c r="I9846">
        <v>-79.421190999999993</v>
      </c>
      <c r="J9846" s="1" t="d">
        <v>2018-07-09</v>
      </c>
      <c r="K9846">
        <v>47037</v>
      </c>
      <c r="L9846" t="s">
        <v>30</v>
      </c>
      <c r="M9846" s="1" t="d">
        <v>2012-01-31</v>
      </c>
      <c r="N9846">
        <v>1</v>
      </c>
      <c r="O9846">
        <v>31</v>
      </c>
      <c r="P9846">
        <v>2012</v>
      </c>
      <c r="R9846" t="s">
        <v>26</v>
      </c>
      <c r="S9846" t="s">
        <v>27</v>
      </c>
    </row>
    <row r="9847" spans="1:19" x14ac:dyDescent="0.25">
      <c r="A9847" t="s">
        <v>338</v>
      </c>
      <c r="B9847" t="s">
        <v>9836</v>
      </c>
      <c r="C9847" t="s">
        <v>9837</v>
      </c>
      <c r="E9847" t="s">
        <v>1017</v>
      </c>
      <c r="F9847" t="s">
        <v>212</v>
      </c>
      <c r="G9847">
        <v>28677</v>
      </c>
      <c r="H9847">
        <v>35.770417000000002</v>
      </c>
      <c r="I9847">
        <v>-80.858362999999997</v>
      </c>
      <c r="J9847" s="1" t="d">
        <v>2018-07-09</v>
      </c>
      <c r="K9847">
        <v>47038</v>
      </c>
      <c r="L9847" t="s">
        <v>30</v>
      </c>
      <c r="M9847" s="1" t="d">
        <v>2012-01-31</v>
      </c>
      <c r="N9847">
        <v>1</v>
      </c>
      <c r="O9847">
        <v>31</v>
      </c>
      <c r="P9847">
        <v>2012</v>
      </c>
      <c r="R9847" t="s">
        <v>26</v>
      </c>
      <c r="S9847" t="s">
        <v>31</v>
      </c>
    </row>
    <row r="9848" spans="1:19" x14ac:dyDescent="0.25">
      <c r="A9848" t="s">
        <v>338</v>
      </c>
      <c r="B9848" t="s">
        <v>9836</v>
      </c>
      <c r="C9848" t="s">
        <v>9837</v>
      </c>
      <c r="E9848" t="s">
        <v>1017</v>
      </c>
      <c r="F9848" t="s">
        <v>212</v>
      </c>
      <c r="G9848">
        <v>28677</v>
      </c>
      <c r="H9848">
        <v>35.770417000000002</v>
      </c>
      <c r="I9848">
        <v>-80.858362999999997</v>
      </c>
      <c r="J9848" s="1" t="d">
        <v>2018-07-09</v>
      </c>
      <c r="K9848">
        <v>47039</v>
      </c>
      <c r="L9848" t="s">
        <v>30</v>
      </c>
      <c r="M9848" s="1" t="d">
        <v>2012-01-31</v>
      </c>
      <c r="N9848">
        <v>1</v>
      </c>
      <c r="O9848">
        <v>31</v>
      </c>
      <c r="P9848">
        <v>2012</v>
      </c>
      <c r="R9848" t="s">
        <v>26</v>
      </c>
      <c r="S9848" t="s">
        <v>27</v>
      </c>
    </row>
    <row r="9849" spans="1:19" x14ac:dyDescent="0.25">
      <c r="A9849" t="s">
        <v>338</v>
      </c>
      <c r="B9849" t="s">
        <v>9838</v>
      </c>
      <c r="C9849" t="s">
        <v>9839</v>
      </c>
      <c r="E9849" t="s">
        <v>9840</v>
      </c>
      <c r="F9849" t="s">
        <v>212</v>
      </c>
      <c r="G9849">
        <v>27587</v>
      </c>
      <c r="H9849">
        <v>35.948971</v>
      </c>
      <c r="I9849">
        <v>-78.539170999999996</v>
      </c>
      <c r="J9849" s="1" t="d">
        <v>2018-07-09</v>
      </c>
      <c r="K9849">
        <v>47040</v>
      </c>
      <c r="L9849" t="s">
        <v>30</v>
      </c>
      <c r="M9849" s="1" t="d">
        <v>2012-01-31</v>
      </c>
      <c r="N9849">
        <v>1</v>
      </c>
      <c r="O9849">
        <v>31</v>
      </c>
      <c r="P9849">
        <v>2012</v>
      </c>
      <c r="R9849" t="s">
        <v>26</v>
      </c>
      <c r="S9849" t="s">
        <v>31</v>
      </c>
    </row>
    <row r="9850" spans="1:19" x14ac:dyDescent="0.25">
      <c r="A9850" t="s">
        <v>338</v>
      </c>
      <c r="B9850" t="s">
        <v>9838</v>
      </c>
      <c r="C9850" t="s">
        <v>9839</v>
      </c>
      <c r="E9850" t="s">
        <v>9840</v>
      </c>
      <c r="F9850" t="s">
        <v>212</v>
      </c>
      <c r="G9850">
        <v>27587</v>
      </c>
      <c r="H9850">
        <v>35.948971</v>
      </c>
      <c r="I9850">
        <v>-78.539170999999996</v>
      </c>
      <c r="J9850" s="1" t="d">
        <v>2018-07-09</v>
      </c>
      <c r="K9850">
        <v>47041</v>
      </c>
      <c r="L9850" t="s">
        <v>30</v>
      </c>
      <c r="M9850" s="1" t="d">
        <v>2012-01-31</v>
      </c>
      <c r="N9850">
        <v>1</v>
      </c>
      <c r="O9850">
        <v>31</v>
      </c>
      <c r="P9850">
        <v>2012</v>
      </c>
      <c r="R9850" t="s">
        <v>26</v>
      </c>
      <c r="S9850" t="s">
        <v>27</v>
      </c>
    </row>
    <row r="9851" spans="1:19" x14ac:dyDescent="0.25">
      <c r="A9851" t="s">
        <v>338</v>
      </c>
      <c r="B9851" t="s">
        <v>9841</v>
      </c>
      <c r="C9851" t="s">
        <v>9842</v>
      </c>
      <c r="E9851" t="s">
        <v>9843</v>
      </c>
      <c r="F9851" t="s">
        <v>212</v>
      </c>
      <c r="G9851">
        <v>28697</v>
      </c>
      <c r="H9851">
        <v>36.149968999999999</v>
      </c>
      <c r="I9851">
        <v>-81.202184000000003</v>
      </c>
      <c r="J9851" s="1" t="d">
        <v>2018-07-09</v>
      </c>
      <c r="K9851">
        <v>47042</v>
      </c>
      <c r="L9851" t="s">
        <v>30</v>
      </c>
      <c r="M9851" s="1" t="d">
        <v>2012-01-31</v>
      </c>
      <c r="N9851">
        <v>1</v>
      </c>
      <c r="O9851">
        <v>31</v>
      </c>
      <c r="P9851">
        <v>2012</v>
      </c>
      <c r="R9851" t="s">
        <v>26</v>
      </c>
      <c r="S9851" t="s">
        <v>31</v>
      </c>
    </row>
    <row r="9852" spans="1:19" x14ac:dyDescent="0.25">
      <c r="A9852" t="s">
        <v>338</v>
      </c>
      <c r="B9852" t="s">
        <v>9841</v>
      </c>
      <c r="C9852" t="s">
        <v>9842</v>
      </c>
      <c r="E9852" t="s">
        <v>9843</v>
      </c>
      <c r="F9852" t="s">
        <v>212</v>
      </c>
      <c r="G9852">
        <v>28697</v>
      </c>
      <c r="H9852">
        <v>36.149968999999999</v>
      </c>
      <c r="I9852">
        <v>-81.202184000000003</v>
      </c>
      <c r="J9852" s="1" t="d">
        <v>2018-07-09</v>
      </c>
      <c r="K9852">
        <v>47043</v>
      </c>
      <c r="L9852" t="s">
        <v>30</v>
      </c>
      <c r="M9852" s="1" t="d">
        <v>2012-01-31</v>
      </c>
      <c r="N9852">
        <v>1</v>
      </c>
      <c r="O9852">
        <v>31</v>
      </c>
      <c r="P9852">
        <v>2012</v>
      </c>
      <c r="R9852" t="s">
        <v>26</v>
      </c>
      <c r="S9852" t="s">
        <v>27</v>
      </c>
    </row>
    <row r="9853" spans="1:19" x14ac:dyDescent="0.25">
      <c r="A9853" t="s">
        <v>338</v>
      </c>
      <c r="B9853" t="s">
        <v>9844</v>
      </c>
      <c r="C9853" t="s">
        <v>9845</v>
      </c>
      <c r="E9853" t="s">
        <v>356</v>
      </c>
      <c r="F9853" t="s">
        <v>212</v>
      </c>
      <c r="G9853">
        <v>28405</v>
      </c>
      <c r="H9853">
        <v>34.247689999999999</v>
      </c>
      <c r="I9853">
        <v>-77.865814999999998</v>
      </c>
      <c r="J9853" s="1" t="d">
        <v>2018-07-09</v>
      </c>
      <c r="K9853">
        <v>47044</v>
      </c>
      <c r="L9853" t="s">
        <v>30</v>
      </c>
      <c r="M9853" s="1" t="d">
        <v>2012-01-31</v>
      </c>
      <c r="N9853">
        <v>1</v>
      </c>
      <c r="O9853">
        <v>31</v>
      </c>
      <c r="P9853">
        <v>2012</v>
      </c>
      <c r="R9853" t="s">
        <v>26</v>
      </c>
      <c r="S9853" t="s">
        <v>31</v>
      </c>
    </row>
    <row r="9854" spans="1:19" x14ac:dyDescent="0.25">
      <c r="A9854" t="s">
        <v>338</v>
      </c>
      <c r="B9854" t="s">
        <v>9844</v>
      </c>
      <c r="C9854" t="s">
        <v>9845</v>
      </c>
      <c r="E9854" t="s">
        <v>356</v>
      </c>
      <c r="F9854" t="s">
        <v>212</v>
      </c>
      <c r="G9854">
        <v>28405</v>
      </c>
      <c r="H9854">
        <v>34.247689999999999</v>
      </c>
      <c r="I9854">
        <v>-77.865814999999998</v>
      </c>
      <c r="J9854" s="1" t="d">
        <v>2018-07-09</v>
      </c>
      <c r="K9854">
        <v>47045</v>
      </c>
      <c r="L9854" t="s">
        <v>30</v>
      </c>
      <c r="M9854" s="1" t="d">
        <v>2012-01-31</v>
      </c>
      <c r="N9854">
        <v>1</v>
      </c>
      <c r="O9854">
        <v>31</v>
      </c>
      <c r="P9854">
        <v>2012</v>
      </c>
      <c r="R9854" t="s">
        <v>26</v>
      </c>
      <c r="S9854" t="s">
        <v>27</v>
      </c>
    </row>
    <row r="9855" spans="1:19" x14ac:dyDescent="0.25">
      <c r="A9855" t="s">
        <v>338</v>
      </c>
      <c r="B9855" t="s">
        <v>9846</v>
      </c>
      <c r="C9855" t="s">
        <v>9847</v>
      </c>
      <c r="E9855" t="s">
        <v>4808</v>
      </c>
      <c r="F9855" t="s">
        <v>212</v>
      </c>
      <c r="G9855">
        <v>27896</v>
      </c>
      <c r="H9855">
        <v>35.756003</v>
      </c>
      <c r="I9855">
        <v>-77.975300000000004</v>
      </c>
      <c r="J9855" s="1" t="d">
        <v>2018-07-09</v>
      </c>
      <c r="K9855">
        <v>47046</v>
      </c>
      <c r="L9855" t="s">
        <v>30</v>
      </c>
      <c r="M9855" s="1" t="d">
        <v>2012-01-31</v>
      </c>
      <c r="N9855">
        <v>1</v>
      </c>
      <c r="O9855">
        <v>31</v>
      </c>
      <c r="P9855">
        <v>2012</v>
      </c>
      <c r="R9855" t="s">
        <v>26</v>
      </c>
      <c r="S9855" t="s">
        <v>31</v>
      </c>
    </row>
    <row r="9856" spans="1:19" x14ac:dyDescent="0.25">
      <c r="A9856" t="s">
        <v>338</v>
      </c>
      <c r="B9856" t="s">
        <v>9846</v>
      </c>
      <c r="C9856" t="s">
        <v>9847</v>
      </c>
      <c r="E9856" t="s">
        <v>4808</v>
      </c>
      <c r="F9856" t="s">
        <v>212</v>
      </c>
      <c r="G9856">
        <v>27896</v>
      </c>
      <c r="H9856">
        <v>35.756003</v>
      </c>
      <c r="I9856">
        <v>-77.975300000000004</v>
      </c>
      <c r="J9856" s="1" t="d">
        <v>2018-07-09</v>
      </c>
      <c r="K9856">
        <v>47047</v>
      </c>
      <c r="L9856" t="s">
        <v>30</v>
      </c>
      <c r="M9856" s="1" t="d">
        <v>2012-01-31</v>
      </c>
      <c r="N9856">
        <v>1</v>
      </c>
      <c r="O9856">
        <v>31</v>
      </c>
      <c r="P9856">
        <v>2012</v>
      </c>
      <c r="R9856" t="s">
        <v>26</v>
      </c>
      <c r="S9856" t="s">
        <v>27</v>
      </c>
    </row>
    <row r="9857" spans="1:19" x14ac:dyDescent="0.25">
      <c r="A9857" t="s">
        <v>338</v>
      </c>
      <c r="B9857" t="s">
        <v>9848</v>
      </c>
      <c r="C9857" t="s">
        <v>9849</v>
      </c>
      <c r="E9857" t="s">
        <v>1003</v>
      </c>
      <c r="F9857" t="s">
        <v>212</v>
      </c>
      <c r="G9857">
        <v>27105</v>
      </c>
      <c r="H9857">
        <v>36.179741</v>
      </c>
      <c r="I9857">
        <v>-80.275363999999996</v>
      </c>
      <c r="J9857" s="1" t="d">
        <v>2018-07-09</v>
      </c>
      <c r="K9857">
        <v>47048</v>
      </c>
      <c r="L9857" t="s">
        <v>30</v>
      </c>
      <c r="M9857" s="1" t="d">
        <v>2012-01-31</v>
      </c>
      <c r="N9857">
        <v>1</v>
      </c>
      <c r="O9857">
        <v>31</v>
      </c>
      <c r="P9857">
        <v>2012</v>
      </c>
      <c r="R9857" t="s">
        <v>26</v>
      </c>
      <c r="S9857" t="s">
        <v>31</v>
      </c>
    </row>
    <row r="9858" spans="1:19" x14ac:dyDescent="0.25">
      <c r="A9858" t="s">
        <v>338</v>
      </c>
      <c r="B9858" t="s">
        <v>9848</v>
      </c>
      <c r="C9858" t="s">
        <v>9849</v>
      </c>
      <c r="E9858" t="s">
        <v>1003</v>
      </c>
      <c r="F9858" t="s">
        <v>212</v>
      </c>
      <c r="G9858">
        <v>27105</v>
      </c>
      <c r="H9858">
        <v>36.179741</v>
      </c>
      <c r="I9858">
        <v>-80.275363999999996</v>
      </c>
      <c r="J9858" s="1" t="d">
        <v>2018-07-09</v>
      </c>
      <c r="K9858">
        <v>47049</v>
      </c>
      <c r="L9858" t="s">
        <v>30</v>
      </c>
      <c r="M9858" s="1" t="d">
        <v>2012-01-31</v>
      </c>
      <c r="N9858">
        <v>1</v>
      </c>
      <c r="O9858">
        <v>31</v>
      </c>
      <c r="P9858">
        <v>2012</v>
      </c>
      <c r="R9858" t="s">
        <v>26</v>
      </c>
      <c r="S9858" t="s">
        <v>27</v>
      </c>
    </row>
    <row r="9859" spans="1:19" x14ac:dyDescent="0.25">
      <c r="A9859" t="s">
        <v>338</v>
      </c>
      <c r="B9859" t="s">
        <v>9850</v>
      </c>
      <c r="C9859" t="s">
        <v>9851</v>
      </c>
      <c r="E9859" t="s">
        <v>435</v>
      </c>
      <c r="F9859" t="s">
        <v>143</v>
      </c>
      <c r="G9859">
        <v>73072</v>
      </c>
      <c r="H9859">
        <v>35.266483000000001</v>
      </c>
      <c r="I9859">
        <v>-97.487255000000005</v>
      </c>
      <c r="J9859" s="1" t="d">
        <v>2018-07-09</v>
      </c>
      <c r="K9859">
        <v>47053</v>
      </c>
      <c r="L9859" t="s">
        <v>30</v>
      </c>
      <c r="M9859" s="1" t="d">
        <v>2012-01-31</v>
      </c>
      <c r="N9859">
        <v>1</v>
      </c>
      <c r="O9859">
        <v>31</v>
      </c>
      <c r="P9859">
        <v>2012</v>
      </c>
      <c r="R9859" t="s">
        <v>26</v>
      </c>
      <c r="S9859" t="s">
        <v>31</v>
      </c>
    </row>
    <row r="9860" spans="1:19" x14ac:dyDescent="0.25">
      <c r="A9860" t="s">
        <v>338</v>
      </c>
      <c r="B9860" t="s">
        <v>9850</v>
      </c>
      <c r="C9860" t="s">
        <v>9851</v>
      </c>
      <c r="E9860" t="s">
        <v>435</v>
      </c>
      <c r="F9860" t="s">
        <v>143</v>
      </c>
      <c r="G9860">
        <v>73072</v>
      </c>
      <c r="H9860">
        <v>35.266483000000001</v>
      </c>
      <c r="I9860">
        <v>-97.487255000000005</v>
      </c>
      <c r="J9860" s="1" t="d">
        <v>2018-07-09</v>
      </c>
      <c r="K9860">
        <v>47054</v>
      </c>
      <c r="L9860" t="s">
        <v>30</v>
      </c>
      <c r="M9860" s="1" t="d">
        <v>2012-01-31</v>
      </c>
      <c r="N9860">
        <v>1</v>
      </c>
      <c r="O9860">
        <v>31</v>
      </c>
      <c r="P9860">
        <v>2012</v>
      </c>
      <c r="R9860" t="s">
        <v>26</v>
      </c>
      <c r="S9860" t="s">
        <v>27</v>
      </c>
    </row>
    <row r="9861" spans="1:19" x14ac:dyDescent="0.25">
      <c r="A9861" t="s">
        <v>338</v>
      </c>
      <c r="B9861" t="s">
        <v>9852</v>
      </c>
      <c r="C9861" t="s">
        <v>9853</v>
      </c>
      <c r="E9861" t="s">
        <v>142</v>
      </c>
      <c r="F9861" t="s">
        <v>143</v>
      </c>
      <c r="G9861">
        <v>73162</v>
      </c>
      <c r="H9861">
        <v>35.570932999999997</v>
      </c>
      <c r="I9861">
        <v>-97.670511000000005</v>
      </c>
      <c r="J9861" s="1" t="d">
        <v>2018-07-09</v>
      </c>
      <c r="K9861">
        <v>47055</v>
      </c>
      <c r="L9861" t="s">
        <v>30</v>
      </c>
      <c r="M9861" s="1" t="d">
        <v>2012-01-31</v>
      </c>
      <c r="N9861">
        <v>1</v>
      </c>
      <c r="O9861">
        <v>31</v>
      </c>
      <c r="P9861">
        <v>2012</v>
      </c>
      <c r="R9861" t="s">
        <v>26</v>
      </c>
      <c r="S9861" t="s">
        <v>31</v>
      </c>
    </row>
    <row r="9862" spans="1:19" x14ac:dyDescent="0.25">
      <c r="A9862" t="s">
        <v>338</v>
      </c>
      <c r="B9862" t="s">
        <v>9852</v>
      </c>
      <c r="C9862" t="s">
        <v>9853</v>
      </c>
      <c r="E9862" t="s">
        <v>142</v>
      </c>
      <c r="F9862" t="s">
        <v>143</v>
      </c>
      <c r="G9862">
        <v>73162</v>
      </c>
      <c r="H9862">
        <v>35.570932999999997</v>
      </c>
      <c r="I9862">
        <v>-97.670511000000005</v>
      </c>
      <c r="J9862" s="1" t="d">
        <v>2018-07-09</v>
      </c>
      <c r="K9862">
        <v>47056</v>
      </c>
      <c r="L9862" t="s">
        <v>30</v>
      </c>
      <c r="M9862" s="1" t="d">
        <v>2012-01-31</v>
      </c>
      <c r="N9862">
        <v>1</v>
      </c>
      <c r="O9862">
        <v>31</v>
      </c>
      <c r="P9862">
        <v>2012</v>
      </c>
      <c r="R9862" t="s">
        <v>26</v>
      </c>
      <c r="S9862" t="s">
        <v>27</v>
      </c>
    </row>
    <row r="9863" spans="1:19" x14ac:dyDescent="0.25">
      <c r="A9863" t="s">
        <v>338</v>
      </c>
      <c r="B9863" t="s">
        <v>9854</v>
      </c>
      <c r="C9863" t="s">
        <v>9855</v>
      </c>
      <c r="E9863" t="s">
        <v>142</v>
      </c>
      <c r="F9863" t="s">
        <v>143</v>
      </c>
      <c r="G9863">
        <v>73149</v>
      </c>
      <c r="H9863">
        <v>35.391233</v>
      </c>
      <c r="I9863">
        <v>-97.509005000000002</v>
      </c>
      <c r="J9863" s="1" t="d">
        <v>2018-07-09</v>
      </c>
      <c r="K9863">
        <v>47057</v>
      </c>
      <c r="L9863" t="s">
        <v>30</v>
      </c>
      <c r="M9863" s="1" t="d">
        <v>2012-01-31</v>
      </c>
      <c r="N9863">
        <v>1</v>
      </c>
      <c r="O9863">
        <v>31</v>
      </c>
      <c r="P9863">
        <v>2012</v>
      </c>
      <c r="R9863" t="s">
        <v>26</v>
      </c>
      <c r="S9863" t="s">
        <v>31</v>
      </c>
    </row>
    <row r="9864" spans="1:19" x14ac:dyDescent="0.25">
      <c r="A9864" t="s">
        <v>338</v>
      </c>
      <c r="B9864" t="s">
        <v>9854</v>
      </c>
      <c r="C9864" t="s">
        <v>9855</v>
      </c>
      <c r="E9864" t="s">
        <v>142</v>
      </c>
      <c r="F9864" t="s">
        <v>143</v>
      </c>
      <c r="G9864">
        <v>73149</v>
      </c>
      <c r="H9864">
        <v>35.391233</v>
      </c>
      <c r="I9864">
        <v>-97.509005000000002</v>
      </c>
      <c r="J9864" s="1" t="d">
        <v>2018-07-09</v>
      </c>
      <c r="K9864">
        <v>47058</v>
      </c>
      <c r="L9864" t="s">
        <v>30</v>
      </c>
      <c r="M9864" s="1" t="d">
        <v>2012-01-31</v>
      </c>
      <c r="N9864">
        <v>1</v>
      </c>
      <c r="O9864">
        <v>31</v>
      </c>
      <c r="P9864">
        <v>2012</v>
      </c>
      <c r="R9864" t="s">
        <v>26</v>
      </c>
      <c r="S9864" t="s">
        <v>27</v>
      </c>
    </row>
    <row r="9865" spans="1:19" x14ac:dyDescent="0.25">
      <c r="A9865" t="s">
        <v>338</v>
      </c>
      <c r="B9865" t="s">
        <v>9856</v>
      </c>
      <c r="C9865" t="s">
        <v>9857</v>
      </c>
      <c r="D9865" t="s">
        <v>9858</v>
      </c>
      <c r="E9865" t="s">
        <v>150</v>
      </c>
      <c r="F9865" t="s">
        <v>143</v>
      </c>
      <c r="G9865">
        <v>74133</v>
      </c>
      <c r="H9865">
        <v>36.021596000000002</v>
      </c>
      <c r="I9865">
        <v>-95.887791000000007</v>
      </c>
      <c r="J9865" s="1" t="d">
        <v>2018-07-09</v>
      </c>
      <c r="K9865">
        <v>47059</v>
      </c>
      <c r="L9865" t="s">
        <v>30</v>
      </c>
      <c r="M9865" s="1" t="d">
        <v>2012-01-31</v>
      </c>
      <c r="N9865">
        <v>1</v>
      </c>
      <c r="O9865">
        <v>31</v>
      </c>
      <c r="P9865">
        <v>2012</v>
      </c>
      <c r="R9865" t="s">
        <v>26</v>
      </c>
      <c r="S9865" t="s">
        <v>31</v>
      </c>
    </row>
    <row r="9866" spans="1:19" x14ac:dyDescent="0.25">
      <c r="A9866" t="s">
        <v>338</v>
      </c>
      <c r="B9866" t="s">
        <v>9856</v>
      </c>
      <c r="C9866" t="s">
        <v>9857</v>
      </c>
      <c r="D9866" t="s">
        <v>9858</v>
      </c>
      <c r="E9866" t="s">
        <v>150</v>
      </c>
      <c r="F9866" t="s">
        <v>143</v>
      </c>
      <c r="G9866">
        <v>74133</v>
      </c>
      <c r="H9866">
        <v>36.021596000000002</v>
      </c>
      <c r="I9866">
        <v>-95.887791000000007</v>
      </c>
      <c r="J9866" s="1" t="d">
        <v>2018-07-09</v>
      </c>
      <c r="K9866">
        <v>47060</v>
      </c>
      <c r="L9866" t="s">
        <v>30</v>
      </c>
      <c r="M9866" s="1" t="d">
        <v>2012-01-31</v>
      </c>
      <c r="N9866">
        <v>1</v>
      </c>
      <c r="O9866">
        <v>31</v>
      </c>
      <c r="P9866">
        <v>2012</v>
      </c>
      <c r="R9866" t="s">
        <v>26</v>
      </c>
      <c r="S9866" t="s">
        <v>27</v>
      </c>
    </row>
    <row r="9867" spans="1:19" x14ac:dyDescent="0.25">
      <c r="A9867" t="s">
        <v>338</v>
      </c>
      <c r="B9867" t="s">
        <v>9861</v>
      </c>
      <c r="C9867" t="s">
        <v>9862</v>
      </c>
      <c r="E9867" t="s">
        <v>198</v>
      </c>
      <c r="F9867" t="s">
        <v>208</v>
      </c>
      <c r="G9867">
        <v>29621</v>
      </c>
      <c r="H9867">
        <v>34.550556999999998</v>
      </c>
      <c r="I9867">
        <v>-82.674668999999994</v>
      </c>
      <c r="J9867" s="1" t="d">
        <v>2018-07-09</v>
      </c>
      <c r="K9867">
        <v>47066</v>
      </c>
      <c r="L9867" t="s">
        <v>30</v>
      </c>
      <c r="M9867" s="1" t="d">
        <v>2012-01-31</v>
      </c>
      <c r="N9867">
        <v>1</v>
      </c>
      <c r="O9867">
        <v>31</v>
      </c>
      <c r="P9867">
        <v>2012</v>
      </c>
      <c r="R9867" t="s">
        <v>26</v>
      </c>
      <c r="S9867" t="s">
        <v>31</v>
      </c>
    </row>
    <row r="9868" spans="1:19" x14ac:dyDescent="0.25">
      <c r="A9868" t="s">
        <v>338</v>
      </c>
      <c r="B9868" t="s">
        <v>9861</v>
      </c>
      <c r="C9868" t="s">
        <v>9862</v>
      </c>
      <c r="E9868" t="s">
        <v>198</v>
      </c>
      <c r="F9868" t="s">
        <v>208</v>
      </c>
      <c r="G9868">
        <v>29621</v>
      </c>
      <c r="H9868">
        <v>34.550556999999998</v>
      </c>
      <c r="I9868">
        <v>-82.674668999999994</v>
      </c>
      <c r="J9868" s="1" t="d">
        <v>2018-07-09</v>
      </c>
      <c r="K9868">
        <v>47067</v>
      </c>
      <c r="L9868" t="s">
        <v>30</v>
      </c>
      <c r="M9868" s="1" t="d">
        <v>2012-01-31</v>
      </c>
      <c r="N9868">
        <v>1</v>
      </c>
      <c r="O9868">
        <v>31</v>
      </c>
      <c r="P9868">
        <v>2012</v>
      </c>
      <c r="R9868" t="s">
        <v>26</v>
      </c>
      <c r="S9868" t="s">
        <v>27</v>
      </c>
    </row>
    <row r="9869" spans="1:19" x14ac:dyDescent="0.25">
      <c r="A9869" t="s">
        <v>338</v>
      </c>
      <c r="B9869" t="s">
        <v>9863</v>
      </c>
      <c r="C9869" t="s">
        <v>9864</v>
      </c>
      <c r="E9869" t="s">
        <v>9865</v>
      </c>
      <c r="F9869" t="s">
        <v>208</v>
      </c>
      <c r="G9869">
        <v>29842</v>
      </c>
      <c r="H9869">
        <v>33.486330000000002</v>
      </c>
      <c r="I9869">
        <v>-81.931813000000005</v>
      </c>
      <c r="J9869" s="1" t="d">
        <v>2018-07-09</v>
      </c>
      <c r="K9869">
        <v>47068</v>
      </c>
      <c r="L9869" t="s">
        <v>30</v>
      </c>
      <c r="M9869" s="1" t="d">
        <v>2012-01-31</v>
      </c>
      <c r="N9869">
        <v>1</v>
      </c>
      <c r="O9869">
        <v>31</v>
      </c>
      <c r="P9869">
        <v>2012</v>
      </c>
      <c r="R9869" t="s">
        <v>26</v>
      </c>
      <c r="S9869" t="s">
        <v>31</v>
      </c>
    </row>
    <row r="9870" spans="1:19" x14ac:dyDescent="0.25">
      <c r="A9870" t="s">
        <v>338</v>
      </c>
      <c r="B9870" t="s">
        <v>9863</v>
      </c>
      <c r="C9870" t="s">
        <v>9864</v>
      </c>
      <c r="E9870" t="s">
        <v>9865</v>
      </c>
      <c r="F9870" t="s">
        <v>208</v>
      </c>
      <c r="G9870">
        <v>29842</v>
      </c>
      <c r="H9870">
        <v>33.486330000000002</v>
      </c>
      <c r="I9870">
        <v>-81.931813000000005</v>
      </c>
      <c r="J9870" s="1" t="d">
        <v>2018-07-09</v>
      </c>
      <c r="K9870">
        <v>47069</v>
      </c>
      <c r="L9870" t="s">
        <v>30</v>
      </c>
      <c r="M9870" s="1" t="d">
        <v>2012-01-31</v>
      </c>
      <c r="N9870">
        <v>1</v>
      </c>
      <c r="O9870">
        <v>31</v>
      </c>
      <c r="P9870">
        <v>2012</v>
      </c>
      <c r="R9870" t="s">
        <v>26</v>
      </c>
      <c r="S9870" t="s">
        <v>27</v>
      </c>
    </row>
    <row r="9871" spans="1:19" x14ac:dyDescent="0.25">
      <c r="A9871" t="s">
        <v>338</v>
      </c>
      <c r="B9871" t="s">
        <v>9866</v>
      </c>
      <c r="C9871" t="s">
        <v>9867</v>
      </c>
      <c r="E9871" t="s">
        <v>1746</v>
      </c>
      <c r="F9871" t="s">
        <v>208</v>
      </c>
      <c r="G9871">
        <v>29407</v>
      </c>
      <c r="H9871">
        <v>32.788017000000004</v>
      </c>
      <c r="I9871">
        <v>-80.017363000000003</v>
      </c>
      <c r="J9871" s="1" t="d">
        <v>2018-07-09</v>
      </c>
      <c r="K9871">
        <v>47070</v>
      </c>
      <c r="L9871" t="s">
        <v>30</v>
      </c>
      <c r="M9871" s="1" t="d">
        <v>2012-01-31</v>
      </c>
      <c r="N9871">
        <v>1</v>
      </c>
      <c r="O9871">
        <v>31</v>
      </c>
      <c r="P9871">
        <v>2012</v>
      </c>
      <c r="R9871" t="s">
        <v>26</v>
      </c>
      <c r="S9871" t="s">
        <v>31</v>
      </c>
    </row>
    <row r="9872" spans="1:19" x14ac:dyDescent="0.25">
      <c r="A9872" t="s">
        <v>338</v>
      </c>
      <c r="B9872" t="s">
        <v>9866</v>
      </c>
      <c r="C9872" t="s">
        <v>9867</v>
      </c>
      <c r="E9872" t="s">
        <v>1746</v>
      </c>
      <c r="F9872" t="s">
        <v>208</v>
      </c>
      <c r="G9872">
        <v>29407</v>
      </c>
      <c r="H9872">
        <v>32.788017000000004</v>
      </c>
      <c r="I9872">
        <v>-80.017363000000003</v>
      </c>
      <c r="J9872" s="1" t="d">
        <v>2018-07-09</v>
      </c>
      <c r="K9872">
        <v>47071</v>
      </c>
      <c r="L9872" t="s">
        <v>30</v>
      </c>
      <c r="M9872" s="1" t="d">
        <v>2012-01-31</v>
      </c>
      <c r="N9872">
        <v>1</v>
      </c>
      <c r="O9872">
        <v>31</v>
      </c>
      <c r="P9872">
        <v>2012</v>
      </c>
      <c r="R9872" t="s">
        <v>26</v>
      </c>
      <c r="S9872" t="s">
        <v>27</v>
      </c>
    </row>
    <row r="9873" spans="1:19" x14ac:dyDescent="0.25">
      <c r="A9873" t="s">
        <v>338</v>
      </c>
      <c r="B9873" t="s">
        <v>9868</v>
      </c>
      <c r="C9873" t="s">
        <v>9869</v>
      </c>
      <c r="E9873" t="s">
        <v>527</v>
      </c>
      <c r="F9873" t="s">
        <v>208</v>
      </c>
      <c r="G9873">
        <v>29640</v>
      </c>
      <c r="H9873">
        <v>34.826121499999999</v>
      </c>
      <c r="I9873">
        <v>-82.564969099999999</v>
      </c>
      <c r="J9873" s="1" t="d">
        <v>2018-07-09</v>
      </c>
      <c r="K9873">
        <v>47073</v>
      </c>
      <c r="L9873" t="s">
        <v>30</v>
      </c>
      <c r="M9873" s="1" t="d">
        <v>2012-01-31</v>
      </c>
      <c r="N9873">
        <v>1</v>
      </c>
      <c r="O9873">
        <v>31</v>
      </c>
      <c r="P9873">
        <v>2012</v>
      </c>
      <c r="R9873" t="s">
        <v>26</v>
      </c>
      <c r="S9873" t="s">
        <v>31</v>
      </c>
    </row>
    <row r="9874" spans="1:19" x14ac:dyDescent="0.25">
      <c r="A9874" t="s">
        <v>338</v>
      </c>
      <c r="B9874" t="s">
        <v>9868</v>
      </c>
      <c r="C9874" t="s">
        <v>9869</v>
      </c>
      <c r="E9874" t="s">
        <v>527</v>
      </c>
      <c r="F9874" t="s">
        <v>208</v>
      </c>
      <c r="G9874">
        <v>29640</v>
      </c>
      <c r="H9874">
        <v>34.826121499999999</v>
      </c>
      <c r="I9874">
        <v>-82.564969099999999</v>
      </c>
      <c r="J9874" s="1" t="d">
        <v>2018-07-09</v>
      </c>
      <c r="K9874">
        <v>47074</v>
      </c>
      <c r="L9874" t="s">
        <v>30</v>
      </c>
      <c r="M9874" s="1" t="d">
        <v>2012-01-31</v>
      </c>
      <c r="N9874">
        <v>1</v>
      </c>
      <c r="O9874">
        <v>31</v>
      </c>
      <c r="P9874">
        <v>2012</v>
      </c>
      <c r="R9874" t="s">
        <v>26</v>
      </c>
      <c r="S9874" t="s">
        <v>27</v>
      </c>
    </row>
    <row r="9875" spans="1:19" x14ac:dyDescent="0.25">
      <c r="A9875" t="s">
        <v>338</v>
      </c>
      <c r="B9875" t="s">
        <v>9870</v>
      </c>
      <c r="C9875" t="s">
        <v>9871</v>
      </c>
      <c r="E9875" t="s">
        <v>5440</v>
      </c>
      <c r="F9875" t="s">
        <v>208</v>
      </c>
      <c r="G9875">
        <v>29501</v>
      </c>
      <c r="H9875">
        <v>34.187015000000002</v>
      </c>
      <c r="I9875">
        <v>-79.812421999999998</v>
      </c>
      <c r="J9875" s="1" t="d">
        <v>2018-07-09</v>
      </c>
      <c r="K9875">
        <v>47075</v>
      </c>
      <c r="L9875" t="s">
        <v>30</v>
      </c>
      <c r="M9875" s="1" t="d">
        <v>2012-01-31</v>
      </c>
      <c r="N9875">
        <v>1</v>
      </c>
      <c r="O9875">
        <v>31</v>
      </c>
      <c r="P9875">
        <v>2012</v>
      </c>
      <c r="R9875" t="s">
        <v>26</v>
      </c>
      <c r="S9875" t="s">
        <v>31</v>
      </c>
    </row>
    <row r="9876" spans="1:19" x14ac:dyDescent="0.25">
      <c r="A9876" t="s">
        <v>338</v>
      </c>
      <c r="B9876" t="s">
        <v>9870</v>
      </c>
      <c r="C9876" t="s">
        <v>9871</v>
      </c>
      <c r="E9876" t="s">
        <v>5440</v>
      </c>
      <c r="F9876" t="s">
        <v>208</v>
      </c>
      <c r="G9876">
        <v>29501</v>
      </c>
      <c r="H9876">
        <v>34.187015000000002</v>
      </c>
      <c r="I9876">
        <v>-79.812421999999998</v>
      </c>
      <c r="J9876" s="1" t="d">
        <v>2018-07-09</v>
      </c>
      <c r="K9876">
        <v>47076</v>
      </c>
      <c r="L9876" t="s">
        <v>30</v>
      </c>
      <c r="M9876" s="1" t="d">
        <v>2012-01-31</v>
      </c>
      <c r="N9876">
        <v>1</v>
      </c>
      <c r="O9876">
        <v>31</v>
      </c>
      <c r="P9876">
        <v>2012</v>
      </c>
      <c r="R9876" t="s">
        <v>26</v>
      </c>
      <c r="S9876" t="s">
        <v>27</v>
      </c>
    </row>
    <row r="9877" spans="1:19" x14ac:dyDescent="0.25">
      <c r="A9877" t="s">
        <v>338</v>
      </c>
      <c r="B9877" t="s">
        <v>9872</v>
      </c>
      <c r="C9877" t="s">
        <v>9873</v>
      </c>
      <c r="E9877" t="s">
        <v>207</v>
      </c>
      <c r="F9877" t="s">
        <v>208</v>
      </c>
      <c r="G9877">
        <v>29607</v>
      </c>
      <c r="H9877">
        <v>34.817810000000001</v>
      </c>
      <c r="I9877">
        <v>-82.341026999999997</v>
      </c>
      <c r="J9877" s="1" t="d">
        <v>2018-07-09</v>
      </c>
      <c r="K9877">
        <v>47077</v>
      </c>
      <c r="L9877" t="s">
        <v>30</v>
      </c>
      <c r="M9877" s="1" t="d">
        <v>2012-01-31</v>
      </c>
      <c r="N9877">
        <v>1</v>
      </c>
      <c r="O9877">
        <v>31</v>
      </c>
      <c r="P9877">
        <v>2012</v>
      </c>
      <c r="R9877" t="s">
        <v>26</v>
      </c>
      <c r="S9877" t="s">
        <v>31</v>
      </c>
    </row>
    <row r="9878" spans="1:19" x14ac:dyDescent="0.25">
      <c r="A9878" t="s">
        <v>338</v>
      </c>
      <c r="B9878" t="s">
        <v>9872</v>
      </c>
      <c r="C9878" t="s">
        <v>9873</v>
      </c>
      <c r="E9878" t="s">
        <v>207</v>
      </c>
      <c r="F9878" t="s">
        <v>208</v>
      </c>
      <c r="G9878">
        <v>29607</v>
      </c>
      <c r="H9878">
        <v>34.817810000000001</v>
      </c>
      <c r="I9878">
        <v>-82.341026999999997</v>
      </c>
      <c r="J9878" s="1" t="d">
        <v>2018-07-09</v>
      </c>
      <c r="K9878">
        <v>47078</v>
      </c>
      <c r="L9878" t="s">
        <v>30</v>
      </c>
      <c r="M9878" s="1" t="d">
        <v>2012-01-31</v>
      </c>
      <c r="N9878">
        <v>1</v>
      </c>
      <c r="O9878">
        <v>31</v>
      </c>
      <c r="P9878">
        <v>2012</v>
      </c>
      <c r="R9878" t="s">
        <v>26</v>
      </c>
      <c r="S9878" t="s">
        <v>27</v>
      </c>
    </row>
    <row r="9879" spans="1:19" x14ac:dyDescent="0.25">
      <c r="A9879" t="s">
        <v>338</v>
      </c>
      <c r="B9879" t="s">
        <v>9874</v>
      </c>
      <c r="C9879" t="s">
        <v>9875</v>
      </c>
      <c r="E9879" t="s">
        <v>1589</v>
      </c>
      <c r="F9879" t="s">
        <v>208</v>
      </c>
      <c r="G9879">
        <v>29646</v>
      </c>
      <c r="H9879">
        <v>34.223185000000001</v>
      </c>
      <c r="I9879">
        <v>-82.189080000000004</v>
      </c>
      <c r="J9879" s="1" t="d">
        <v>2018-07-09</v>
      </c>
      <c r="K9879">
        <v>47079</v>
      </c>
      <c r="L9879" t="s">
        <v>30</v>
      </c>
      <c r="M9879" s="1" t="d">
        <v>2012-01-31</v>
      </c>
      <c r="N9879">
        <v>1</v>
      </c>
      <c r="O9879">
        <v>31</v>
      </c>
      <c r="P9879">
        <v>2012</v>
      </c>
      <c r="R9879" t="s">
        <v>26</v>
      </c>
      <c r="S9879" t="s">
        <v>31</v>
      </c>
    </row>
    <row r="9880" spans="1:19" x14ac:dyDescent="0.25">
      <c r="A9880" t="s">
        <v>338</v>
      </c>
      <c r="B9880" t="s">
        <v>9874</v>
      </c>
      <c r="C9880" t="s">
        <v>9875</v>
      </c>
      <c r="E9880" t="s">
        <v>1589</v>
      </c>
      <c r="F9880" t="s">
        <v>208</v>
      </c>
      <c r="G9880">
        <v>29646</v>
      </c>
      <c r="H9880">
        <v>34.223185000000001</v>
      </c>
      <c r="I9880">
        <v>-82.189080000000004</v>
      </c>
      <c r="J9880" s="1" t="d">
        <v>2018-07-09</v>
      </c>
      <c r="K9880">
        <v>47080</v>
      </c>
      <c r="L9880" t="s">
        <v>30</v>
      </c>
      <c r="M9880" s="1" t="d">
        <v>2012-01-31</v>
      </c>
      <c r="N9880">
        <v>1</v>
      </c>
      <c r="O9880">
        <v>31</v>
      </c>
      <c r="P9880">
        <v>2012</v>
      </c>
      <c r="R9880" t="s">
        <v>26</v>
      </c>
      <c r="S9880" t="s">
        <v>27</v>
      </c>
    </row>
    <row r="9881" spans="1:19" x14ac:dyDescent="0.25">
      <c r="A9881" t="s">
        <v>338</v>
      </c>
      <c r="B9881" t="s">
        <v>9876</v>
      </c>
      <c r="C9881" t="s">
        <v>9877</v>
      </c>
      <c r="E9881" t="s">
        <v>1417</v>
      </c>
      <c r="F9881" t="s">
        <v>208</v>
      </c>
      <c r="G9881">
        <v>29651</v>
      </c>
      <c r="H9881">
        <v>34.946770000000001</v>
      </c>
      <c r="I9881">
        <v>-82.210221000000004</v>
      </c>
      <c r="J9881" s="1" t="d">
        <v>2018-07-09</v>
      </c>
      <c r="K9881">
        <v>47081</v>
      </c>
      <c r="L9881" t="s">
        <v>30</v>
      </c>
      <c r="M9881" s="1" t="d">
        <v>2012-01-31</v>
      </c>
      <c r="N9881">
        <v>1</v>
      </c>
      <c r="O9881">
        <v>31</v>
      </c>
      <c r="P9881">
        <v>2012</v>
      </c>
      <c r="R9881" t="s">
        <v>26</v>
      </c>
      <c r="S9881" t="s">
        <v>31</v>
      </c>
    </row>
    <row r="9882" spans="1:19" x14ac:dyDescent="0.25">
      <c r="A9882" t="s">
        <v>338</v>
      </c>
      <c r="B9882" t="s">
        <v>9876</v>
      </c>
      <c r="C9882" t="s">
        <v>9877</v>
      </c>
      <c r="E9882" t="s">
        <v>1417</v>
      </c>
      <c r="F9882" t="s">
        <v>208</v>
      </c>
      <c r="G9882">
        <v>29651</v>
      </c>
      <c r="H9882">
        <v>34.946770000000001</v>
      </c>
      <c r="I9882">
        <v>-82.210221000000004</v>
      </c>
      <c r="J9882" s="1" t="d">
        <v>2018-07-09</v>
      </c>
      <c r="K9882">
        <v>47082</v>
      </c>
      <c r="L9882" t="s">
        <v>30</v>
      </c>
      <c r="M9882" s="1" t="d">
        <v>2012-01-31</v>
      </c>
      <c r="N9882">
        <v>1</v>
      </c>
      <c r="O9882">
        <v>31</v>
      </c>
      <c r="P9882">
        <v>2012</v>
      </c>
      <c r="R9882" t="s">
        <v>26</v>
      </c>
      <c r="S9882" t="s">
        <v>27</v>
      </c>
    </row>
    <row r="9883" spans="1:19" x14ac:dyDescent="0.25">
      <c r="A9883" t="s">
        <v>338</v>
      </c>
      <c r="B9883" t="s">
        <v>9878</v>
      </c>
      <c r="C9883" t="s">
        <v>9879</v>
      </c>
      <c r="E9883" t="s">
        <v>8982</v>
      </c>
      <c r="F9883" t="s">
        <v>208</v>
      </c>
      <c r="G9883">
        <v>29579</v>
      </c>
      <c r="H9883">
        <v>33.753917000000001</v>
      </c>
      <c r="I9883">
        <v>-78.965658000000005</v>
      </c>
      <c r="J9883" s="1" t="d">
        <v>2018-07-09</v>
      </c>
      <c r="K9883">
        <v>47086</v>
      </c>
      <c r="L9883" t="s">
        <v>30</v>
      </c>
      <c r="M9883" s="1" t="d">
        <v>2012-01-31</v>
      </c>
      <c r="N9883">
        <v>1</v>
      </c>
      <c r="O9883">
        <v>31</v>
      </c>
      <c r="P9883">
        <v>2012</v>
      </c>
      <c r="R9883" t="s">
        <v>26</v>
      </c>
      <c r="S9883" t="s">
        <v>31</v>
      </c>
    </row>
    <row r="9884" spans="1:19" x14ac:dyDescent="0.25">
      <c r="A9884" t="s">
        <v>338</v>
      </c>
      <c r="B9884" t="s">
        <v>9878</v>
      </c>
      <c r="C9884" t="s">
        <v>9879</v>
      </c>
      <c r="E9884" t="s">
        <v>8982</v>
      </c>
      <c r="F9884" t="s">
        <v>208</v>
      </c>
      <c r="G9884">
        <v>29579</v>
      </c>
      <c r="H9884">
        <v>33.753917000000001</v>
      </c>
      <c r="I9884">
        <v>-78.965658000000005</v>
      </c>
      <c r="J9884" s="1" t="d">
        <v>2018-07-09</v>
      </c>
      <c r="K9884">
        <v>47087</v>
      </c>
      <c r="L9884" t="s">
        <v>30</v>
      </c>
      <c r="M9884" s="1" t="d">
        <v>2012-01-31</v>
      </c>
      <c r="N9884">
        <v>1</v>
      </c>
      <c r="O9884">
        <v>31</v>
      </c>
      <c r="P9884">
        <v>2012</v>
      </c>
      <c r="R9884" t="s">
        <v>26</v>
      </c>
      <c r="S9884" t="s">
        <v>27</v>
      </c>
    </row>
    <row r="9885" spans="1:19" x14ac:dyDescent="0.25">
      <c r="A9885" t="s">
        <v>338</v>
      </c>
      <c r="B9885" t="s">
        <v>9880</v>
      </c>
      <c r="C9885" t="s">
        <v>9881</v>
      </c>
      <c r="E9885" t="s">
        <v>9882</v>
      </c>
      <c r="F9885" t="s">
        <v>208</v>
      </c>
      <c r="G9885">
        <v>29406</v>
      </c>
      <c r="H9885">
        <v>32.934522000000001</v>
      </c>
      <c r="I9885">
        <v>-80.039343000000002</v>
      </c>
      <c r="J9885" s="1" t="d">
        <v>2018-07-09</v>
      </c>
      <c r="K9885">
        <v>47088</v>
      </c>
      <c r="L9885" t="s">
        <v>30</v>
      </c>
      <c r="M9885" s="1" t="d">
        <v>2012-01-31</v>
      </c>
      <c r="N9885">
        <v>1</v>
      </c>
      <c r="O9885">
        <v>31</v>
      </c>
      <c r="P9885">
        <v>2012</v>
      </c>
      <c r="R9885" t="s">
        <v>26</v>
      </c>
      <c r="S9885" t="s">
        <v>31</v>
      </c>
    </row>
    <row r="9886" spans="1:19" x14ac:dyDescent="0.25">
      <c r="A9886" t="s">
        <v>338</v>
      </c>
      <c r="B9886" t="s">
        <v>9880</v>
      </c>
      <c r="C9886" t="s">
        <v>9881</v>
      </c>
      <c r="E9886" t="s">
        <v>9882</v>
      </c>
      <c r="F9886" t="s">
        <v>208</v>
      </c>
      <c r="G9886">
        <v>29406</v>
      </c>
      <c r="H9886">
        <v>32.934522000000001</v>
      </c>
      <c r="I9886">
        <v>-80.039343000000002</v>
      </c>
      <c r="J9886" s="1" t="d">
        <v>2018-07-09</v>
      </c>
      <c r="K9886">
        <v>47089</v>
      </c>
      <c r="L9886" t="s">
        <v>30</v>
      </c>
      <c r="M9886" s="1" t="d">
        <v>2012-01-31</v>
      </c>
      <c r="N9886">
        <v>1</v>
      </c>
      <c r="O9886">
        <v>31</v>
      </c>
      <c r="P9886">
        <v>2012</v>
      </c>
      <c r="R9886" t="s">
        <v>26</v>
      </c>
      <c r="S9886" t="s">
        <v>27</v>
      </c>
    </row>
    <row r="9887" spans="1:19" x14ac:dyDescent="0.25">
      <c r="A9887" t="s">
        <v>338</v>
      </c>
      <c r="B9887" t="s">
        <v>9883</v>
      </c>
      <c r="C9887" t="s">
        <v>9884</v>
      </c>
      <c r="E9887" t="s">
        <v>1580</v>
      </c>
      <c r="F9887" t="s">
        <v>208</v>
      </c>
      <c r="G9887">
        <v>29118</v>
      </c>
      <c r="H9887">
        <v>33.538342</v>
      </c>
      <c r="I9887">
        <v>-80.834906000000004</v>
      </c>
      <c r="J9887" s="1" t="d">
        <v>2018-07-09</v>
      </c>
      <c r="K9887">
        <v>47090</v>
      </c>
      <c r="L9887" t="s">
        <v>30</v>
      </c>
      <c r="M9887" s="1" t="d">
        <v>2012-01-31</v>
      </c>
      <c r="N9887">
        <v>1</v>
      </c>
      <c r="O9887">
        <v>31</v>
      </c>
      <c r="P9887">
        <v>2012</v>
      </c>
      <c r="R9887" t="s">
        <v>26</v>
      </c>
      <c r="S9887" t="s">
        <v>31</v>
      </c>
    </row>
    <row r="9888" spans="1:19" x14ac:dyDescent="0.25">
      <c r="A9888" t="s">
        <v>338</v>
      </c>
      <c r="B9888" t="s">
        <v>9883</v>
      </c>
      <c r="C9888" t="s">
        <v>9884</v>
      </c>
      <c r="E9888" t="s">
        <v>1580</v>
      </c>
      <c r="F9888" t="s">
        <v>208</v>
      </c>
      <c r="G9888">
        <v>29118</v>
      </c>
      <c r="H9888">
        <v>33.538342</v>
      </c>
      <c r="I9888">
        <v>-80.834906000000004</v>
      </c>
      <c r="J9888" s="1" t="d">
        <v>2018-07-09</v>
      </c>
      <c r="K9888">
        <v>47091</v>
      </c>
      <c r="L9888" t="s">
        <v>30</v>
      </c>
      <c r="M9888" s="1" t="d">
        <v>2012-01-31</v>
      </c>
      <c r="N9888">
        <v>1</v>
      </c>
      <c r="O9888">
        <v>31</v>
      </c>
      <c r="P9888">
        <v>2012</v>
      </c>
      <c r="R9888" t="s">
        <v>26</v>
      </c>
      <c r="S9888" t="s">
        <v>27</v>
      </c>
    </row>
    <row r="9889" spans="1:19" x14ac:dyDescent="0.25">
      <c r="A9889" t="s">
        <v>338</v>
      </c>
      <c r="B9889" t="s">
        <v>9124</v>
      </c>
      <c r="C9889" t="s">
        <v>9885</v>
      </c>
      <c r="E9889" t="s">
        <v>9886</v>
      </c>
      <c r="F9889" t="s">
        <v>208</v>
      </c>
      <c r="G9889">
        <v>29585</v>
      </c>
      <c r="H9889">
        <v>33.426264000000003</v>
      </c>
      <c r="I9889">
        <v>-79.157814000000002</v>
      </c>
      <c r="J9889" s="1" t="d">
        <v>2018-07-09</v>
      </c>
      <c r="K9889">
        <v>47092</v>
      </c>
      <c r="L9889" t="s">
        <v>30</v>
      </c>
      <c r="M9889" s="1" t="d">
        <v>2012-01-31</v>
      </c>
      <c r="N9889">
        <v>1</v>
      </c>
      <c r="O9889">
        <v>31</v>
      </c>
      <c r="P9889">
        <v>2012</v>
      </c>
      <c r="R9889" t="s">
        <v>26</v>
      </c>
      <c r="S9889" t="s">
        <v>31</v>
      </c>
    </row>
    <row r="9890" spans="1:19" x14ac:dyDescent="0.25">
      <c r="A9890" t="s">
        <v>338</v>
      </c>
      <c r="B9890" t="s">
        <v>9124</v>
      </c>
      <c r="C9890" t="s">
        <v>9885</v>
      </c>
      <c r="E9890" t="s">
        <v>9886</v>
      </c>
      <c r="F9890" t="s">
        <v>208</v>
      </c>
      <c r="G9890">
        <v>29585</v>
      </c>
      <c r="H9890">
        <v>33.426264000000003</v>
      </c>
      <c r="I9890">
        <v>-79.157814000000002</v>
      </c>
      <c r="J9890" s="1" t="d">
        <v>2018-07-09</v>
      </c>
      <c r="K9890">
        <v>47093</v>
      </c>
      <c r="L9890" t="s">
        <v>30</v>
      </c>
      <c r="M9890" s="1" t="d">
        <v>2012-01-31</v>
      </c>
      <c r="N9890">
        <v>1</v>
      </c>
      <c r="O9890">
        <v>31</v>
      </c>
      <c r="P9890">
        <v>2012</v>
      </c>
      <c r="R9890" t="s">
        <v>26</v>
      </c>
      <c r="S9890" t="s">
        <v>27</v>
      </c>
    </row>
    <row r="9891" spans="1:19" x14ac:dyDescent="0.25">
      <c r="A9891" t="s">
        <v>338</v>
      </c>
      <c r="B9891" t="s">
        <v>9887</v>
      </c>
      <c r="C9891" t="s">
        <v>9888</v>
      </c>
      <c r="E9891" t="s">
        <v>6276</v>
      </c>
      <c r="F9891" t="s">
        <v>208</v>
      </c>
      <c r="G9891">
        <v>29730</v>
      </c>
      <c r="H9891">
        <v>34.945197</v>
      </c>
      <c r="I9891">
        <v>-80.969333000000006</v>
      </c>
      <c r="J9891" s="1" t="d">
        <v>2018-07-09</v>
      </c>
      <c r="K9891">
        <v>47094</v>
      </c>
      <c r="L9891" t="s">
        <v>30</v>
      </c>
      <c r="M9891" s="1" t="d">
        <v>2012-01-31</v>
      </c>
      <c r="N9891">
        <v>1</v>
      </c>
      <c r="O9891">
        <v>31</v>
      </c>
      <c r="P9891">
        <v>2012</v>
      </c>
      <c r="R9891" t="s">
        <v>26</v>
      </c>
      <c r="S9891" t="s">
        <v>31</v>
      </c>
    </row>
    <row r="9892" spans="1:19" x14ac:dyDescent="0.25">
      <c r="A9892" t="s">
        <v>338</v>
      </c>
      <c r="B9892" t="s">
        <v>9887</v>
      </c>
      <c r="C9892" t="s">
        <v>9888</v>
      </c>
      <c r="E9892" t="s">
        <v>6276</v>
      </c>
      <c r="F9892" t="s">
        <v>208</v>
      </c>
      <c r="G9892">
        <v>29730</v>
      </c>
      <c r="H9892">
        <v>34.945197</v>
      </c>
      <c r="I9892">
        <v>-80.969333000000006</v>
      </c>
      <c r="J9892" s="1" t="d">
        <v>2018-07-09</v>
      </c>
      <c r="K9892">
        <v>47095</v>
      </c>
      <c r="L9892" t="s">
        <v>30</v>
      </c>
      <c r="M9892" s="1" t="d">
        <v>2012-01-31</v>
      </c>
      <c r="N9892">
        <v>1</v>
      </c>
      <c r="O9892">
        <v>31</v>
      </c>
      <c r="P9892">
        <v>2012</v>
      </c>
      <c r="R9892" t="s">
        <v>26</v>
      </c>
      <c r="S9892" t="s">
        <v>27</v>
      </c>
    </row>
    <row r="9893" spans="1:19" x14ac:dyDescent="0.25">
      <c r="A9893" t="s">
        <v>338</v>
      </c>
      <c r="B9893" t="s">
        <v>9889</v>
      </c>
      <c r="C9893" t="s">
        <v>9890</v>
      </c>
      <c r="E9893" t="s">
        <v>3391</v>
      </c>
      <c r="F9893" t="s">
        <v>208</v>
      </c>
      <c r="G9893">
        <v>29303</v>
      </c>
      <c r="H9893">
        <v>34.971930999999998</v>
      </c>
      <c r="I9893">
        <v>-81.936955999999995</v>
      </c>
      <c r="J9893" s="1" t="d">
        <v>2018-07-09</v>
      </c>
      <c r="K9893">
        <v>47096</v>
      </c>
      <c r="L9893" t="s">
        <v>30</v>
      </c>
      <c r="M9893" s="1" t="d">
        <v>2012-01-31</v>
      </c>
      <c r="N9893">
        <v>1</v>
      </c>
      <c r="O9893">
        <v>31</v>
      </c>
      <c r="P9893">
        <v>2012</v>
      </c>
      <c r="R9893" t="s">
        <v>26</v>
      </c>
      <c r="S9893" t="s">
        <v>31</v>
      </c>
    </row>
    <row r="9894" spans="1:19" x14ac:dyDescent="0.25">
      <c r="A9894" t="s">
        <v>338</v>
      </c>
      <c r="B9894" t="s">
        <v>9889</v>
      </c>
      <c r="C9894" t="s">
        <v>9890</v>
      </c>
      <c r="E9894" t="s">
        <v>3391</v>
      </c>
      <c r="F9894" t="s">
        <v>208</v>
      </c>
      <c r="G9894">
        <v>29303</v>
      </c>
      <c r="H9894">
        <v>34.971930999999998</v>
      </c>
      <c r="I9894">
        <v>-81.936955999999995</v>
      </c>
      <c r="J9894" s="1" t="d">
        <v>2018-07-09</v>
      </c>
      <c r="K9894">
        <v>47097</v>
      </c>
      <c r="L9894" t="s">
        <v>30</v>
      </c>
      <c r="M9894" s="1" t="d">
        <v>2012-01-31</v>
      </c>
      <c r="N9894">
        <v>1</v>
      </c>
      <c r="O9894">
        <v>31</v>
      </c>
      <c r="P9894">
        <v>2012</v>
      </c>
      <c r="R9894" t="s">
        <v>26</v>
      </c>
      <c r="S9894" t="s">
        <v>27</v>
      </c>
    </row>
    <row r="9895" spans="1:19" x14ac:dyDescent="0.25">
      <c r="A9895" t="s">
        <v>338</v>
      </c>
      <c r="B9895" t="s">
        <v>9891</v>
      </c>
      <c r="C9895" t="s">
        <v>9892</v>
      </c>
      <c r="E9895" t="s">
        <v>4083</v>
      </c>
      <c r="F9895" t="s">
        <v>208</v>
      </c>
      <c r="G9895">
        <v>29150</v>
      </c>
      <c r="H9895">
        <v>33.956113000000002</v>
      </c>
      <c r="I9895">
        <v>-80.385874000000001</v>
      </c>
      <c r="J9895" s="1" t="d">
        <v>2018-07-09</v>
      </c>
      <c r="K9895">
        <v>47098</v>
      </c>
      <c r="L9895" t="s">
        <v>30</v>
      </c>
      <c r="M9895" s="1" t="d">
        <v>2012-01-31</v>
      </c>
      <c r="N9895">
        <v>1</v>
      </c>
      <c r="O9895">
        <v>31</v>
      </c>
      <c r="P9895">
        <v>2012</v>
      </c>
      <c r="R9895" t="s">
        <v>26</v>
      </c>
      <c r="S9895" t="s">
        <v>31</v>
      </c>
    </row>
    <row r="9896" spans="1:19" x14ac:dyDescent="0.25">
      <c r="A9896" t="s">
        <v>338</v>
      </c>
      <c r="B9896" t="s">
        <v>9891</v>
      </c>
      <c r="C9896" t="s">
        <v>9892</v>
      </c>
      <c r="E9896" t="s">
        <v>4083</v>
      </c>
      <c r="F9896" t="s">
        <v>208</v>
      </c>
      <c r="G9896">
        <v>29150</v>
      </c>
      <c r="H9896">
        <v>33.956113000000002</v>
      </c>
      <c r="I9896">
        <v>-80.385874000000001</v>
      </c>
      <c r="J9896" s="1" t="d">
        <v>2018-07-09</v>
      </c>
      <c r="K9896">
        <v>47099</v>
      </c>
      <c r="L9896" t="s">
        <v>30</v>
      </c>
      <c r="M9896" s="1" t="d">
        <v>2012-01-31</v>
      </c>
      <c r="N9896">
        <v>1</v>
      </c>
      <c r="O9896">
        <v>31</v>
      </c>
      <c r="P9896">
        <v>2012</v>
      </c>
      <c r="R9896" t="s">
        <v>26</v>
      </c>
      <c r="S9896" t="s">
        <v>27</v>
      </c>
    </row>
    <row r="9897" spans="1:19" x14ac:dyDescent="0.25">
      <c r="A9897" t="s">
        <v>338</v>
      </c>
      <c r="B9897" t="s">
        <v>9893</v>
      </c>
      <c r="C9897" t="s">
        <v>9894</v>
      </c>
      <c r="E9897" t="s">
        <v>2107</v>
      </c>
      <c r="F9897" t="s">
        <v>513</v>
      </c>
      <c r="G9897">
        <v>54913</v>
      </c>
      <c r="H9897">
        <v>44.291643000000001</v>
      </c>
      <c r="I9897">
        <v>-88.471307999999993</v>
      </c>
      <c r="J9897" s="1" t="d">
        <v>2018-12-11</v>
      </c>
      <c r="K9897">
        <v>47116</v>
      </c>
      <c r="L9897" t="s">
        <v>30</v>
      </c>
      <c r="M9897" s="1" t="d">
        <v>2012-03-21</v>
      </c>
      <c r="N9897">
        <v>3</v>
      </c>
      <c r="O9897">
        <v>21</v>
      </c>
      <c r="P9897">
        <v>2012</v>
      </c>
      <c r="R9897" t="s">
        <v>26</v>
      </c>
      <c r="S9897" t="s">
        <v>31</v>
      </c>
    </row>
    <row r="9898" spans="1:19" x14ac:dyDescent="0.25">
      <c r="A9898" t="s">
        <v>338</v>
      </c>
      <c r="B9898" t="s">
        <v>9895</v>
      </c>
      <c r="C9898" t="s">
        <v>9896</v>
      </c>
      <c r="E9898" t="s">
        <v>1009</v>
      </c>
      <c r="F9898" t="s">
        <v>212</v>
      </c>
      <c r="G9898">
        <v>28227</v>
      </c>
      <c r="H9898">
        <v>35.167774000000001</v>
      </c>
      <c r="I9898">
        <v>-80.742259000000004</v>
      </c>
      <c r="J9898" s="1" t="d">
        <v>2018-07-09</v>
      </c>
      <c r="K9898">
        <v>47117</v>
      </c>
      <c r="L9898" t="s">
        <v>30</v>
      </c>
      <c r="M9898" s="1" t="d">
        <v>2012-01-31</v>
      </c>
      <c r="N9898">
        <v>1</v>
      </c>
      <c r="O9898">
        <v>31</v>
      </c>
      <c r="P9898">
        <v>2012</v>
      </c>
      <c r="R9898" t="s">
        <v>26</v>
      </c>
      <c r="S9898" t="s">
        <v>31</v>
      </c>
    </row>
    <row r="9899" spans="1:19" x14ac:dyDescent="0.25">
      <c r="A9899" t="s">
        <v>338</v>
      </c>
      <c r="B9899" t="s">
        <v>9895</v>
      </c>
      <c r="C9899" t="s">
        <v>9896</v>
      </c>
      <c r="E9899" t="s">
        <v>1009</v>
      </c>
      <c r="F9899" t="s">
        <v>212</v>
      </c>
      <c r="G9899">
        <v>28227</v>
      </c>
      <c r="H9899">
        <v>35.167774000000001</v>
      </c>
      <c r="I9899">
        <v>-80.742259000000004</v>
      </c>
      <c r="J9899" s="1" t="d">
        <v>2018-07-09</v>
      </c>
      <c r="K9899">
        <v>47118</v>
      </c>
      <c r="L9899" t="s">
        <v>30</v>
      </c>
      <c r="M9899" s="1" t="d">
        <v>2012-01-31</v>
      </c>
      <c r="N9899">
        <v>1</v>
      </c>
      <c r="O9899">
        <v>31</v>
      </c>
      <c r="P9899">
        <v>2012</v>
      </c>
      <c r="R9899" t="s">
        <v>26</v>
      </c>
      <c r="S9899" t="s">
        <v>27</v>
      </c>
    </row>
    <row r="9900" spans="1:19" x14ac:dyDescent="0.25">
      <c r="A9900" t="s">
        <v>338</v>
      </c>
      <c r="B9900" t="s">
        <v>9897</v>
      </c>
      <c r="C9900" t="s">
        <v>9898</v>
      </c>
      <c r="E9900" t="s">
        <v>1009</v>
      </c>
      <c r="F9900" t="s">
        <v>212</v>
      </c>
      <c r="G9900">
        <v>28273</v>
      </c>
      <c r="H9900">
        <v>35.111291999999999</v>
      </c>
      <c r="I9900">
        <v>-80.881867</v>
      </c>
      <c r="J9900" s="1" t="d">
        <v>2018-07-09</v>
      </c>
      <c r="K9900">
        <v>47119</v>
      </c>
      <c r="L9900" t="s">
        <v>30</v>
      </c>
      <c r="M9900" s="1" t="d">
        <v>2012-01-31</v>
      </c>
      <c r="N9900">
        <v>1</v>
      </c>
      <c r="O9900">
        <v>31</v>
      </c>
      <c r="P9900">
        <v>2012</v>
      </c>
      <c r="R9900" t="s">
        <v>26</v>
      </c>
      <c r="S9900" t="s">
        <v>31</v>
      </c>
    </row>
    <row r="9901" spans="1:19" x14ac:dyDescent="0.25">
      <c r="A9901" t="s">
        <v>338</v>
      </c>
      <c r="B9901" t="s">
        <v>9897</v>
      </c>
      <c r="C9901" t="s">
        <v>9898</v>
      </c>
      <c r="E9901" t="s">
        <v>1009</v>
      </c>
      <c r="F9901" t="s">
        <v>212</v>
      </c>
      <c r="G9901">
        <v>28273</v>
      </c>
      <c r="H9901">
        <v>35.111291999999999</v>
      </c>
      <c r="I9901">
        <v>-80.881867</v>
      </c>
      <c r="J9901" s="1" t="d">
        <v>2018-07-09</v>
      </c>
      <c r="K9901">
        <v>47120</v>
      </c>
      <c r="L9901" t="s">
        <v>30</v>
      </c>
      <c r="M9901" s="1" t="d">
        <v>2012-01-31</v>
      </c>
      <c r="N9901">
        <v>1</v>
      </c>
      <c r="O9901">
        <v>31</v>
      </c>
      <c r="P9901">
        <v>2012</v>
      </c>
      <c r="R9901" t="s">
        <v>26</v>
      </c>
      <c r="S9901" t="s">
        <v>27</v>
      </c>
    </row>
    <row r="9902" spans="1:19" x14ac:dyDescent="0.25">
      <c r="A9902" t="s">
        <v>338</v>
      </c>
      <c r="B9902" t="s">
        <v>9899</v>
      </c>
      <c r="C9902" t="s">
        <v>9900</v>
      </c>
      <c r="D9902" t="s">
        <v>9901</v>
      </c>
      <c r="E9902" t="s">
        <v>9902</v>
      </c>
      <c r="F9902" t="s">
        <v>212</v>
      </c>
      <c r="G9902">
        <v>28721</v>
      </c>
      <c r="H9902">
        <v>35.525965999999997</v>
      </c>
      <c r="I9902">
        <v>-82.927695999999997</v>
      </c>
      <c r="J9902" s="1" t="d">
        <v>2018-07-09</v>
      </c>
      <c r="K9902">
        <v>47121</v>
      </c>
      <c r="L9902" t="s">
        <v>30</v>
      </c>
      <c r="M9902" s="1" t="d">
        <v>2012-01-03</v>
      </c>
      <c r="N9902">
        <v>1</v>
      </c>
      <c r="O9902">
        <v>3</v>
      </c>
      <c r="P9902">
        <v>2012</v>
      </c>
      <c r="R9902" t="s">
        <v>26</v>
      </c>
      <c r="S9902" t="s">
        <v>31</v>
      </c>
    </row>
    <row r="9903" spans="1:19" x14ac:dyDescent="0.25">
      <c r="A9903" t="s">
        <v>338</v>
      </c>
      <c r="B9903" t="s">
        <v>9903</v>
      </c>
      <c r="C9903" t="s">
        <v>9904</v>
      </c>
      <c r="E9903" t="s">
        <v>9905</v>
      </c>
      <c r="F9903" t="s">
        <v>212</v>
      </c>
      <c r="G9903">
        <v>28031</v>
      </c>
      <c r="H9903">
        <v>35.467117000000002</v>
      </c>
      <c r="I9903">
        <v>-80.872204999999994</v>
      </c>
      <c r="J9903" s="1" t="d">
        <v>2018-07-09</v>
      </c>
      <c r="K9903">
        <v>47123</v>
      </c>
      <c r="L9903" t="s">
        <v>30</v>
      </c>
      <c r="M9903" s="1" t="d">
        <v>2012-01-31</v>
      </c>
      <c r="N9903">
        <v>1</v>
      </c>
      <c r="O9903">
        <v>31</v>
      </c>
      <c r="P9903">
        <v>2012</v>
      </c>
      <c r="R9903" t="s">
        <v>26</v>
      </c>
      <c r="S9903" t="s">
        <v>31</v>
      </c>
    </row>
    <row r="9904" spans="1:19" x14ac:dyDescent="0.25">
      <c r="A9904" t="s">
        <v>338</v>
      </c>
      <c r="B9904" t="s">
        <v>9903</v>
      </c>
      <c r="C9904" t="s">
        <v>9904</v>
      </c>
      <c r="E9904" t="s">
        <v>9905</v>
      </c>
      <c r="F9904" t="s">
        <v>212</v>
      </c>
      <c r="G9904">
        <v>28031</v>
      </c>
      <c r="H9904">
        <v>35.467117000000002</v>
      </c>
      <c r="I9904">
        <v>-80.872204999999994</v>
      </c>
      <c r="J9904" s="1" t="d">
        <v>2018-07-09</v>
      </c>
      <c r="K9904">
        <v>47124</v>
      </c>
      <c r="L9904" t="s">
        <v>30</v>
      </c>
      <c r="M9904" s="1" t="d">
        <v>2012-01-31</v>
      </c>
      <c r="N9904">
        <v>1</v>
      </c>
      <c r="O9904">
        <v>31</v>
      </c>
      <c r="P9904">
        <v>2012</v>
      </c>
      <c r="R9904" t="s">
        <v>26</v>
      </c>
      <c r="S9904" t="s">
        <v>27</v>
      </c>
    </row>
    <row r="9905" spans="1:19" x14ac:dyDescent="0.25">
      <c r="A9905" t="s">
        <v>338</v>
      </c>
      <c r="B9905" t="s">
        <v>9906</v>
      </c>
      <c r="C9905" t="s">
        <v>9907</v>
      </c>
      <c r="E9905" t="s">
        <v>942</v>
      </c>
      <c r="F9905" t="s">
        <v>212</v>
      </c>
      <c r="G9905">
        <v>27701</v>
      </c>
      <c r="H9905">
        <v>35.991120000000002</v>
      </c>
      <c r="I9905">
        <v>-78.894999999999996</v>
      </c>
      <c r="J9905" s="1" t="d">
        <v>2018-08-07</v>
      </c>
      <c r="K9905">
        <v>47125</v>
      </c>
      <c r="L9905" t="s">
        <v>30</v>
      </c>
      <c r="M9905" s="1" t="d">
        <v>2012-03-01</v>
      </c>
      <c r="N9905">
        <v>3</v>
      </c>
      <c r="O9905">
        <v>1</v>
      </c>
      <c r="P9905">
        <v>2012</v>
      </c>
      <c r="R9905" t="s">
        <v>26</v>
      </c>
      <c r="S9905" t="s">
        <v>31</v>
      </c>
    </row>
    <row r="9906" spans="1:19" x14ac:dyDescent="0.25">
      <c r="A9906" t="s">
        <v>338</v>
      </c>
      <c r="B9906" t="s">
        <v>9908</v>
      </c>
      <c r="C9906" t="s">
        <v>9909</v>
      </c>
      <c r="E9906" t="s">
        <v>942</v>
      </c>
      <c r="F9906" t="s">
        <v>212</v>
      </c>
      <c r="G9906">
        <v>27701</v>
      </c>
      <c r="H9906">
        <v>35.992890000000003</v>
      </c>
      <c r="I9906">
        <v>-78.901399999999995</v>
      </c>
      <c r="J9906" s="1" t="d">
        <v>2018-08-07</v>
      </c>
      <c r="K9906">
        <v>47126</v>
      </c>
      <c r="L9906" t="s">
        <v>30</v>
      </c>
      <c r="M9906" s="1" t="d">
        <v>2012-03-01</v>
      </c>
      <c r="N9906">
        <v>3</v>
      </c>
      <c r="O9906">
        <v>1</v>
      </c>
      <c r="P9906">
        <v>2012</v>
      </c>
      <c r="R9906" t="s">
        <v>26</v>
      </c>
      <c r="S9906" t="s">
        <v>31</v>
      </c>
    </row>
    <row r="9907" spans="1:19" x14ac:dyDescent="0.25">
      <c r="A9907" t="s">
        <v>338</v>
      </c>
      <c r="B9907" t="s">
        <v>9910</v>
      </c>
      <c r="C9907" t="s">
        <v>9911</v>
      </c>
      <c r="E9907" t="s">
        <v>942</v>
      </c>
      <c r="F9907" t="s">
        <v>212</v>
      </c>
      <c r="G9907">
        <v>27712</v>
      </c>
      <c r="H9907">
        <v>36.087850000000003</v>
      </c>
      <c r="I9907">
        <v>-78.913499999999999</v>
      </c>
      <c r="J9907" s="1" t="d">
        <v>2018-08-07</v>
      </c>
      <c r="K9907">
        <v>47128</v>
      </c>
      <c r="L9907" t="s">
        <v>30</v>
      </c>
      <c r="M9907" s="1" t="d">
        <v>2012-03-01</v>
      </c>
      <c r="N9907">
        <v>3</v>
      </c>
      <c r="O9907">
        <v>1</v>
      </c>
      <c r="P9907">
        <v>2012</v>
      </c>
      <c r="R9907" t="s">
        <v>26</v>
      </c>
      <c r="S9907" t="s">
        <v>31</v>
      </c>
    </row>
    <row r="9908" spans="1:19" x14ac:dyDescent="0.25">
      <c r="A9908" t="s">
        <v>338</v>
      </c>
      <c r="B9908" t="s">
        <v>9912</v>
      </c>
      <c r="C9908" t="s">
        <v>9913</v>
      </c>
      <c r="E9908" t="s">
        <v>942</v>
      </c>
      <c r="F9908" t="s">
        <v>212</v>
      </c>
      <c r="G9908">
        <v>27713</v>
      </c>
      <c r="H9908">
        <v>35.902369999999998</v>
      </c>
      <c r="I9908">
        <v>-78.888300000000001</v>
      </c>
      <c r="J9908" s="1" t="d">
        <v>2018-08-07</v>
      </c>
      <c r="K9908">
        <v>47129</v>
      </c>
      <c r="L9908" t="s">
        <v>30</v>
      </c>
      <c r="M9908" s="1" t="d">
        <v>2012-03-01</v>
      </c>
      <c r="N9908">
        <v>3</v>
      </c>
      <c r="O9908">
        <v>1</v>
      </c>
      <c r="P9908">
        <v>2012</v>
      </c>
      <c r="R9908" t="s">
        <v>26</v>
      </c>
      <c r="S9908" t="s">
        <v>31</v>
      </c>
    </row>
    <row r="9909" spans="1:19" x14ac:dyDescent="0.25">
      <c r="A9909" t="s">
        <v>338</v>
      </c>
      <c r="B9909" t="s">
        <v>9914</v>
      </c>
      <c r="C9909" t="s">
        <v>9915</v>
      </c>
      <c r="E9909" t="s">
        <v>4667</v>
      </c>
      <c r="F9909" t="s">
        <v>212</v>
      </c>
      <c r="G9909">
        <v>27909</v>
      </c>
      <c r="H9909">
        <v>36.339936000000002</v>
      </c>
      <c r="I9909">
        <v>-76.244935999999996</v>
      </c>
      <c r="J9909" s="1" t="d">
        <v>2018-07-09</v>
      </c>
      <c r="K9909">
        <v>47130</v>
      </c>
      <c r="L9909" t="s">
        <v>30</v>
      </c>
      <c r="M9909" s="1" t="d">
        <v>2012-01-31</v>
      </c>
      <c r="N9909">
        <v>1</v>
      </c>
      <c r="O9909">
        <v>31</v>
      </c>
      <c r="P9909">
        <v>2012</v>
      </c>
      <c r="R9909" t="s">
        <v>26</v>
      </c>
      <c r="S9909" t="s">
        <v>31</v>
      </c>
    </row>
    <row r="9910" spans="1:19" x14ac:dyDescent="0.25">
      <c r="A9910" t="s">
        <v>338</v>
      </c>
      <c r="B9910" t="s">
        <v>9914</v>
      </c>
      <c r="C9910" t="s">
        <v>9915</v>
      </c>
      <c r="E9910" t="s">
        <v>4667</v>
      </c>
      <c r="F9910" t="s">
        <v>212</v>
      </c>
      <c r="G9910">
        <v>27909</v>
      </c>
      <c r="H9910">
        <v>36.339936000000002</v>
      </c>
      <c r="I9910">
        <v>-76.244935999999996</v>
      </c>
      <c r="J9910" s="1" t="d">
        <v>2018-07-09</v>
      </c>
      <c r="K9910">
        <v>47131</v>
      </c>
      <c r="L9910" t="s">
        <v>30</v>
      </c>
      <c r="M9910" s="1" t="d">
        <v>2012-01-31</v>
      </c>
      <c r="N9910">
        <v>1</v>
      </c>
      <c r="O9910">
        <v>31</v>
      </c>
      <c r="P9910">
        <v>2012</v>
      </c>
      <c r="R9910" t="s">
        <v>26</v>
      </c>
      <c r="S9910" t="s">
        <v>27</v>
      </c>
    </row>
    <row r="9911" spans="1:19" x14ac:dyDescent="0.25">
      <c r="A9911" t="s">
        <v>338</v>
      </c>
      <c r="B9911" t="s">
        <v>7228</v>
      </c>
      <c r="C9911" t="s">
        <v>7229</v>
      </c>
      <c r="E9911" t="s">
        <v>4675</v>
      </c>
      <c r="F9911" t="s">
        <v>212</v>
      </c>
      <c r="G9911">
        <v>28304</v>
      </c>
      <c r="H9911">
        <v>35.042419000000002</v>
      </c>
      <c r="I9911">
        <v>-78.956746999999993</v>
      </c>
      <c r="J9911" s="1" t="d">
        <v>2018-07-09</v>
      </c>
      <c r="K9911">
        <v>47132</v>
      </c>
      <c r="L9911" t="s">
        <v>30</v>
      </c>
      <c r="M9911" s="1" t="d">
        <v>2012-02-01</v>
      </c>
      <c r="N9911">
        <v>2</v>
      </c>
      <c r="O9911">
        <v>1</v>
      </c>
      <c r="P9911">
        <v>2012</v>
      </c>
      <c r="R9911" t="s">
        <v>26</v>
      </c>
      <c r="S9911" t="s">
        <v>27</v>
      </c>
    </row>
    <row r="9912" spans="1:19" x14ac:dyDescent="0.25">
      <c r="A9912" t="s">
        <v>338</v>
      </c>
      <c r="B9912" t="s">
        <v>9916</v>
      </c>
      <c r="C9912" t="s">
        <v>9917</v>
      </c>
      <c r="E9912" t="s">
        <v>2899</v>
      </c>
      <c r="F9912" t="s">
        <v>373</v>
      </c>
      <c r="G9912">
        <v>60077</v>
      </c>
      <c r="H9912">
        <v>42.055712</v>
      </c>
      <c r="I9912">
        <v>-87.757895000000005</v>
      </c>
      <c r="J9912" s="1" t="d">
        <v>2018-07-09</v>
      </c>
      <c r="K9912">
        <v>47133</v>
      </c>
      <c r="L9912" t="s">
        <v>30</v>
      </c>
      <c r="M9912" s="1" t="d">
        <v>2012-01-31</v>
      </c>
      <c r="N9912">
        <v>1</v>
      </c>
      <c r="O9912">
        <v>31</v>
      </c>
      <c r="P9912">
        <v>2012</v>
      </c>
      <c r="R9912" t="s">
        <v>26</v>
      </c>
      <c r="S9912" t="s">
        <v>31</v>
      </c>
    </row>
    <row r="9913" spans="1:19" x14ac:dyDescent="0.25">
      <c r="A9913" t="s">
        <v>338</v>
      </c>
      <c r="B9913" t="s">
        <v>9916</v>
      </c>
      <c r="C9913" t="s">
        <v>9917</v>
      </c>
      <c r="E9913" t="s">
        <v>2899</v>
      </c>
      <c r="F9913" t="s">
        <v>373</v>
      </c>
      <c r="G9913">
        <v>60077</v>
      </c>
      <c r="H9913">
        <v>42.055712</v>
      </c>
      <c r="I9913">
        <v>-87.757895000000005</v>
      </c>
      <c r="J9913" s="1" t="d">
        <v>2018-07-09</v>
      </c>
      <c r="K9913">
        <v>47134</v>
      </c>
      <c r="L9913" t="s">
        <v>30</v>
      </c>
      <c r="M9913" s="1" t="d">
        <v>2012-01-31</v>
      </c>
      <c r="N9913">
        <v>1</v>
      </c>
      <c r="O9913">
        <v>31</v>
      </c>
      <c r="P9913">
        <v>2012</v>
      </c>
      <c r="R9913" t="s">
        <v>26</v>
      </c>
      <c r="S9913" t="s">
        <v>27</v>
      </c>
    </row>
    <row r="9914" spans="1:19" x14ac:dyDescent="0.25">
      <c r="A9914" t="s">
        <v>338</v>
      </c>
      <c r="B9914" t="s">
        <v>9918</v>
      </c>
      <c r="C9914" t="s">
        <v>9919</v>
      </c>
      <c r="E9914" t="s">
        <v>9920</v>
      </c>
      <c r="F9914" t="s">
        <v>373</v>
      </c>
      <c r="G9914">
        <v>60473</v>
      </c>
      <c r="H9914">
        <v>41.598505000000003</v>
      </c>
      <c r="I9914">
        <v>-87.582400000000007</v>
      </c>
      <c r="J9914" s="1" t="d">
        <v>2018-07-09</v>
      </c>
      <c r="K9914">
        <v>47135</v>
      </c>
      <c r="L9914" t="s">
        <v>30</v>
      </c>
      <c r="M9914" s="1" t="d">
        <v>2012-01-31</v>
      </c>
      <c r="N9914">
        <v>1</v>
      </c>
      <c r="O9914">
        <v>31</v>
      </c>
      <c r="P9914">
        <v>2012</v>
      </c>
      <c r="R9914" t="s">
        <v>26</v>
      </c>
      <c r="S9914" t="s">
        <v>31</v>
      </c>
    </row>
    <row r="9915" spans="1:19" x14ac:dyDescent="0.25">
      <c r="A9915" t="s">
        <v>338</v>
      </c>
      <c r="B9915" t="s">
        <v>9918</v>
      </c>
      <c r="C9915" t="s">
        <v>9919</v>
      </c>
      <c r="E9915" t="s">
        <v>9920</v>
      </c>
      <c r="F9915" t="s">
        <v>373</v>
      </c>
      <c r="G9915">
        <v>60473</v>
      </c>
      <c r="H9915">
        <v>41.598505000000003</v>
      </c>
      <c r="I9915">
        <v>-87.582400000000007</v>
      </c>
      <c r="J9915" s="1" t="d">
        <v>2018-07-09</v>
      </c>
      <c r="K9915">
        <v>47136</v>
      </c>
      <c r="L9915" t="s">
        <v>30</v>
      </c>
      <c r="M9915" s="1" t="d">
        <v>2012-01-31</v>
      </c>
      <c r="N9915">
        <v>1</v>
      </c>
      <c r="O9915">
        <v>31</v>
      </c>
      <c r="P9915">
        <v>2012</v>
      </c>
      <c r="R9915" t="s">
        <v>26</v>
      </c>
      <c r="S9915" t="s">
        <v>27</v>
      </c>
    </row>
    <row r="9916" spans="1:19" x14ac:dyDescent="0.25">
      <c r="A9916" t="s">
        <v>338</v>
      </c>
      <c r="B9916" t="s">
        <v>9921</v>
      </c>
      <c r="C9916" t="s">
        <v>9922</v>
      </c>
      <c r="E9916" t="s">
        <v>449</v>
      </c>
      <c r="F9916" t="s">
        <v>373</v>
      </c>
      <c r="G9916">
        <v>62711</v>
      </c>
      <c r="H9916">
        <v>39.757002</v>
      </c>
      <c r="I9916">
        <v>-89.740820999999997</v>
      </c>
      <c r="J9916" s="1" t="d">
        <v>2018-07-09</v>
      </c>
      <c r="K9916">
        <v>47137</v>
      </c>
      <c r="L9916" t="s">
        <v>30</v>
      </c>
      <c r="M9916" s="1" t="d">
        <v>2012-01-31</v>
      </c>
      <c r="N9916">
        <v>1</v>
      </c>
      <c r="O9916">
        <v>31</v>
      </c>
      <c r="P9916">
        <v>2012</v>
      </c>
      <c r="R9916" t="s">
        <v>26</v>
      </c>
      <c r="S9916" t="s">
        <v>31</v>
      </c>
    </row>
    <row r="9917" spans="1:19" x14ac:dyDescent="0.25">
      <c r="A9917" t="s">
        <v>338</v>
      </c>
      <c r="B9917" t="s">
        <v>9921</v>
      </c>
      <c r="C9917" t="s">
        <v>9922</v>
      </c>
      <c r="E9917" t="s">
        <v>449</v>
      </c>
      <c r="F9917" t="s">
        <v>373</v>
      </c>
      <c r="G9917">
        <v>62711</v>
      </c>
      <c r="H9917">
        <v>39.757002</v>
      </c>
      <c r="I9917">
        <v>-89.740820999999997</v>
      </c>
      <c r="J9917" s="1" t="d">
        <v>2018-07-09</v>
      </c>
      <c r="K9917">
        <v>47138</v>
      </c>
      <c r="L9917" t="s">
        <v>30</v>
      </c>
      <c r="M9917" s="1" t="d">
        <v>2012-01-31</v>
      </c>
      <c r="N9917">
        <v>1</v>
      </c>
      <c r="O9917">
        <v>31</v>
      </c>
      <c r="P9917">
        <v>2012</v>
      </c>
      <c r="R9917" t="s">
        <v>26</v>
      </c>
      <c r="S9917" t="s">
        <v>27</v>
      </c>
    </row>
    <row r="9918" spans="1:19" x14ac:dyDescent="0.25">
      <c r="A9918" t="s">
        <v>338</v>
      </c>
      <c r="B9918" t="s">
        <v>9923</v>
      </c>
      <c r="C9918" t="s">
        <v>9924</v>
      </c>
      <c r="E9918" t="s">
        <v>9925</v>
      </c>
      <c r="F9918" t="s">
        <v>57</v>
      </c>
      <c r="G9918">
        <v>46304</v>
      </c>
      <c r="H9918">
        <v>41.604650999999997</v>
      </c>
      <c r="I9918">
        <v>-87.110979</v>
      </c>
      <c r="J9918" s="1" t="d">
        <v>2018-07-09</v>
      </c>
      <c r="K9918">
        <v>47141</v>
      </c>
      <c r="L9918" t="s">
        <v>30</v>
      </c>
      <c r="M9918" s="1" t="d">
        <v>2012-01-31</v>
      </c>
      <c r="N9918">
        <v>1</v>
      </c>
      <c r="O9918">
        <v>31</v>
      </c>
      <c r="P9918">
        <v>2012</v>
      </c>
      <c r="R9918" t="s">
        <v>26</v>
      </c>
      <c r="S9918" t="s">
        <v>31</v>
      </c>
    </row>
    <row r="9919" spans="1:19" x14ac:dyDescent="0.25">
      <c r="A9919" t="s">
        <v>338</v>
      </c>
      <c r="B9919" t="s">
        <v>9923</v>
      </c>
      <c r="C9919" t="s">
        <v>9924</v>
      </c>
      <c r="E9919" t="s">
        <v>9925</v>
      </c>
      <c r="F9919" t="s">
        <v>57</v>
      </c>
      <c r="G9919">
        <v>46304</v>
      </c>
      <c r="H9919">
        <v>41.604650999999997</v>
      </c>
      <c r="I9919">
        <v>-87.110979</v>
      </c>
      <c r="J9919" s="1" t="d">
        <v>2018-07-09</v>
      </c>
      <c r="K9919">
        <v>47142</v>
      </c>
      <c r="L9919" t="s">
        <v>30</v>
      </c>
      <c r="M9919" s="1" t="d">
        <v>2012-01-31</v>
      </c>
      <c r="N9919">
        <v>1</v>
      </c>
      <c r="O9919">
        <v>31</v>
      </c>
      <c r="P9919">
        <v>2012</v>
      </c>
      <c r="R9919" t="s">
        <v>26</v>
      </c>
      <c r="S9919" t="s">
        <v>27</v>
      </c>
    </row>
    <row r="9920" spans="1:19" x14ac:dyDescent="0.25">
      <c r="A9920" t="s">
        <v>338</v>
      </c>
      <c r="B9920" t="s">
        <v>9926</v>
      </c>
      <c r="C9920" t="s">
        <v>9927</v>
      </c>
      <c r="E9920" t="s">
        <v>9928</v>
      </c>
      <c r="F9920" t="s">
        <v>57</v>
      </c>
      <c r="G9920">
        <v>46514</v>
      </c>
      <c r="H9920">
        <v>41.686312999999998</v>
      </c>
      <c r="I9920">
        <v>-86.011995999999996</v>
      </c>
      <c r="J9920" s="1" t="d">
        <v>2018-07-09</v>
      </c>
      <c r="K9920">
        <v>47144</v>
      </c>
      <c r="L9920" t="s">
        <v>30</v>
      </c>
      <c r="M9920" s="1" t="d">
        <v>2012-01-31</v>
      </c>
      <c r="N9920">
        <v>1</v>
      </c>
      <c r="O9920">
        <v>31</v>
      </c>
      <c r="P9920">
        <v>2012</v>
      </c>
      <c r="R9920" t="s">
        <v>26</v>
      </c>
      <c r="S9920" t="s">
        <v>31</v>
      </c>
    </row>
    <row r="9921" spans="1:19" x14ac:dyDescent="0.25">
      <c r="A9921" t="s">
        <v>338</v>
      </c>
      <c r="B9921" t="s">
        <v>9926</v>
      </c>
      <c r="C9921" t="s">
        <v>9927</v>
      </c>
      <c r="E9921" t="s">
        <v>9928</v>
      </c>
      <c r="F9921" t="s">
        <v>57</v>
      </c>
      <c r="G9921">
        <v>46514</v>
      </c>
      <c r="H9921">
        <v>41.686312999999998</v>
      </c>
      <c r="I9921">
        <v>-86.011995999999996</v>
      </c>
      <c r="J9921" s="1" t="d">
        <v>2018-07-09</v>
      </c>
      <c r="K9921">
        <v>47145</v>
      </c>
      <c r="L9921" t="s">
        <v>30</v>
      </c>
      <c r="M9921" s="1" t="d">
        <v>2012-01-31</v>
      </c>
      <c r="N9921">
        <v>1</v>
      </c>
      <c r="O9921">
        <v>31</v>
      </c>
      <c r="P9921">
        <v>2012</v>
      </c>
      <c r="R9921" t="s">
        <v>26</v>
      </c>
      <c r="S9921" t="s">
        <v>27</v>
      </c>
    </row>
    <row r="9922" spans="1:19" x14ac:dyDescent="0.25">
      <c r="A9922" t="s">
        <v>338</v>
      </c>
      <c r="B9922" t="s">
        <v>9929</v>
      </c>
      <c r="C9922" t="s">
        <v>9930</v>
      </c>
      <c r="E9922" t="s">
        <v>3934</v>
      </c>
      <c r="F9922" t="s">
        <v>57</v>
      </c>
      <c r="G9922">
        <v>47715</v>
      </c>
      <c r="H9922">
        <v>37.977668999999999</v>
      </c>
      <c r="I9922">
        <v>-87.499701000000002</v>
      </c>
      <c r="J9922" s="1" t="d">
        <v>2018-07-09</v>
      </c>
      <c r="K9922">
        <v>47146</v>
      </c>
      <c r="L9922" t="s">
        <v>30</v>
      </c>
      <c r="M9922" s="1" t="d">
        <v>2012-01-31</v>
      </c>
      <c r="N9922">
        <v>1</v>
      </c>
      <c r="O9922">
        <v>31</v>
      </c>
      <c r="P9922">
        <v>2012</v>
      </c>
      <c r="R9922" t="s">
        <v>26</v>
      </c>
      <c r="S9922" t="s">
        <v>31</v>
      </c>
    </row>
    <row r="9923" spans="1:19" x14ac:dyDescent="0.25">
      <c r="A9923" t="s">
        <v>338</v>
      </c>
      <c r="B9923" t="s">
        <v>9929</v>
      </c>
      <c r="C9923" t="s">
        <v>9930</v>
      </c>
      <c r="E9923" t="s">
        <v>3934</v>
      </c>
      <c r="F9923" t="s">
        <v>57</v>
      </c>
      <c r="G9923">
        <v>47715</v>
      </c>
      <c r="H9923">
        <v>37.977668999999999</v>
      </c>
      <c r="I9923">
        <v>-87.499701000000002</v>
      </c>
      <c r="J9923" s="1" t="d">
        <v>2018-07-09</v>
      </c>
      <c r="K9923">
        <v>47147</v>
      </c>
      <c r="L9923" t="s">
        <v>30</v>
      </c>
      <c r="M9923" s="1" t="d">
        <v>2012-01-31</v>
      </c>
      <c r="N9923">
        <v>1</v>
      </c>
      <c r="O9923">
        <v>31</v>
      </c>
      <c r="P9923">
        <v>2012</v>
      </c>
      <c r="R9923" t="s">
        <v>26</v>
      </c>
      <c r="S9923" t="s">
        <v>27</v>
      </c>
    </row>
    <row r="9924" spans="1:19" x14ac:dyDescent="0.25">
      <c r="A9924" t="s">
        <v>338</v>
      </c>
      <c r="B9924" t="s">
        <v>9931</v>
      </c>
      <c r="C9924" t="s">
        <v>9932</v>
      </c>
      <c r="E9924" t="s">
        <v>5908</v>
      </c>
      <c r="F9924" t="s">
        <v>57</v>
      </c>
      <c r="G9924">
        <v>46038</v>
      </c>
      <c r="H9924">
        <v>39.983882000000001</v>
      </c>
      <c r="I9924">
        <v>-86.005189999999999</v>
      </c>
      <c r="J9924" s="1" t="d">
        <v>2018-07-09</v>
      </c>
      <c r="K9924">
        <v>47148</v>
      </c>
      <c r="L9924" t="s">
        <v>30</v>
      </c>
      <c r="M9924" s="1" t="d">
        <v>2012-01-31</v>
      </c>
      <c r="N9924">
        <v>1</v>
      </c>
      <c r="O9924">
        <v>31</v>
      </c>
      <c r="P9924">
        <v>2012</v>
      </c>
      <c r="R9924" t="s">
        <v>26</v>
      </c>
      <c r="S9924" t="s">
        <v>31</v>
      </c>
    </row>
    <row r="9925" spans="1:19" x14ac:dyDescent="0.25">
      <c r="A9925" t="s">
        <v>338</v>
      </c>
      <c r="B9925" t="s">
        <v>9931</v>
      </c>
      <c r="C9925" t="s">
        <v>9932</v>
      </c>
      <c r="E9925" t="s">
        <v>5908</v>
      </c>
      <c r="F9925" t="s">
        <v>57</v>
      </c>
      <c r="G9925">
        <v>46038</v>
      </c>
      <c r="H9925">
        <v>39.983882000000001</v>
      </c>
      <c r="I9925">
        <v>-86.005189999999999</v>
      </c>
      <c r="J9925" s="1" t="d">
        <v>2018-07-09</v>
      </c>
      <c r="K9925">
        <v>47149</v>
      </c>
      <c r="L9925" t="s">
        <v>30</v>
      </c>
      <c r="M9925" s="1" t="d">
        <v>2012-01-31</v>
      </c>
      <c r="N9925">
        <v>1</v>
      </c>
      <c r="O9925">
        <v>31</v>
      </c>
      <c r="P9925">
        <v>2012</v>
      </c>
      <c r="R9925" t="s">
        <v>26</v>
      </c>
      <c r="S9925" t="s">
        <v>27</v>
      </c>
    </row>
    <row r="9926" spans="1:19" x14ac:dyDescent="0.25">
      <c r="A9926" t="s">
        <v>338</v>
      </c>
      <c r="B9926" t="s">
        <v>9933</v>
      </c>
      <c r="C9926" t="s">
        <v>9934</v>
      </c>
      <c r="E9926" t="s">
        <v>1961</v>
      </c>
      <c r="F9926" t="s">
        <v>57</v>
      </c>
      <c r="G9926">
        <v>46808</v>
      </c>
      <c r="H9926">
        <v>41.122669999999999</v>
      </c>
      <c r="I9926">
        <v>-85.154261000000005</v>
      </c>
      <c r="J9926" s="1" t="d">
        <v>2018-07-09</v>
      </c>
      <c r="K9926">
        <v>47150</v>
      </c>
      <c r="L9926" t="s">
        <v>30</v>
      </c>
      <c r="M9926" s="1" t="d">
        <v>2012-01-31</v>
      </c>
      <c r="N9926">
        <v>1</v>
      </c>
      <c r="O9926">
        <v>31</v>
      </c>
      <c r="P9926">
        <v>2012</v>
      </c>
      <c r="R9926" t="s">
        <v>26</v>
      </c>
      <c r="S9926" t="s">
        <v>31</v>
      </c>
    </row>
    <row r="9927" spans="1:19" x14ac:dyDescent="0.25">
      <c r="A9927" t="s">
        <v>338</v>
      </c>
      <c r="B9927" t="s">
        <v>9933</v>
      </c>
      <c r="C9927" t="s">
        <v>9934</v>
      </c>
      <c r="E9927" t="s">
        <v>1961</v>
      </c>
      <c r="F9927" t="s">
        <v>57</v>
      </c>
      <c r="G9927">
        <v>46808</v>
      </c>
      <c r="H9927">
        <v>41.122669999999999</v>
      </c>
      <c r="I9927">
        <v>-85.154261000000005</v>
      </c>
      <c r="J9927" s="1" t="d">
        <v>2018-07-09</v>
      </c>
      <c r="K9927">
        <v>47151</v>
      </c>
      <c r="L9927" t="s">
        <v>30</v>
      </c>
      <c r="M9927" s="1" t="d">
        <v>2012-01-31</v>
      </c>
      <c r="N9927">
        <v>1</v>
      </c>
      <c r="O9927">
        <v>31</v>
      </c>
      <c r="P9927">
        <v>2012</v>
      </c>
      <c r="R9927" t="s">
        <v>26</v>
      </c>
      <c r="S9927" t="s">
        <v>27</v>
      </c>
    </row>
    <row r="9928" spans="1:19" x14ac:dyDescent="0.25">
      <c r="A9928" t="s">
        <v>338</v>
      </c>
      <c r="B9928" t="s">
        <v>9935</v>
      </c>
      <c r="C9928" t="s">
        <v>9936</v>
      </c>
      <c r="E9928" t="s">
        <v>56</v>
      </c>
      <c r="F9928" t="s">
        <v>57</v>
      </c>
      <c r="G9928">
        <v>46219</v>
      </c>
      <c r="H9928">
        <v>39.778875999999997</v>
      </c>
      <c r="I9928">
        <v>-86.046024000000003</v>
      </c>
      <c r="J9928" s="1" t="d">
        <v>2018-07-09</v>
      </c>
      <c r="K9928">
        <v>47152</v>
      </c>
      <c r="L9928" t="s">
        <v>30</v>
      </c>
      <c r="M9928" s="1" t="d">
        <v>2012-01-31</v>
      </c>
      <c r="N9928">
        <v>1</v>
      </c>
      <c r="O9928">
        <v>31</v>
      </c>
      <c r="P9928">
        <v>2012</v>
      </c>
      <c r="R9928" t="s">
        <v>26</v>
      </c>
      <c r="S9928" t="s">
        <v>31</v>
      </c>
    </row>
    <row r="9929" spans="1:19" x14ac:dyDescent="0.25">
      <c r="A9929" t="s">
        <v>338</v>
      </c>
      <c r="B9929" t="s">
        <v>9935</v>
      </c>
      <c r="C9929" t="s">
        <v>9936</v>
      </c>
      <c r="E9929" t="s">
        <v>56</v>
      </c>
      <c r="F9929" t="s">
        <v>57</v>
      </c>
      <c r="G9929">
        <v>46219</v>
      </c>
      <c r="H9929">
        <v>39.778875999999997</v>
      </c>
      <c r="I9929">
        <v>-86.046024000000003</v>
      </c>
      <c r="J9929" s="1" t="d">
        <v>2018-07-09</v>
      </c>
      <c r="K9929">
        <v>47153</v>
      </c>
      <c r="L9929" t="s">
        <v>30</v>
      </c>
      <c r="M9929" s="1" t="d">
        <v>2012-01-31</v>
      </c>
      <c r="N9929">
        <v>1</v>
      </c>
      <c r="O9929">
        <v>31</v>
      </c>
      <c r="P9929">
        <v>2012</v>
      </c>
      <c r="R9929" t="s">
        <v>26</v>
      </c>
      <c r="S9929" t="s">
        <v>27</v>
      </c>
    </row>
    <row r="9930" spans="1:19" x14ac:dyDescent="0.25">
      <c r="A9930" t="s">
        <v>338</v>
      </c>
      <c r="B9930" t="s">
        <v>9937</v>
      </c>
      <c r="C9930" t="s">
        <v>9938</v>
      </c>
      <c r="E9930" t="s">
        <v>56</v>
      </c>
      <c r="F9930" t="s">
        <v>57</v>
      </c>
      <c r="G9930">
        <v>46227</v>
      </c>
      <c r="H9930">
        <v>39.644300999999999</v>
      </c>
      <c r="I9930">
        <v>-86.132080999999999</v>
      </c>
      <c r="J9930" s="1" t="d">
        <v>2018-07-09</v>
      </c>
      <c r="K9930">
        <v>47154</v>
      </c>
      <c r="L9930" t="s">
        <v>30</v>
      </c>
      <c r="M9930" s="1" t="d">
        <v>2012-01-31</v>
      </c>
      <c r="N9930">
        <v>1</v>
      </c>
      <c r="O9930">
        <v>31</v>
      </c>
      <c r="P9930">
        <v>2012</v>
      </c>
      <c r="R9930" t="s">
        <v>26</v>
      </c>
      <c r="S9930" t="s">
        <v>31</v>
      </c>
    </row>
    <row r="9931" spans="1:19" x14ac:dyDescent="0.25">
      <c r="A9931" t="s">
        <v>338</v>
      </c>
      <c r="B9931" t="s">
        <v>9939</v>
      </c>
      <c r="C9931" t="s">
        <v>9940</v>
      </c>
      <c r="E9931" t="s">
        <v>2764</v>
      </c>
      <c r="F9931" t="s">
        <v>57</v>
      </c>
      <c r="G9931">
        <v>47905</v>
      </c>
      <c r="H9931">
        <v>40.418149</v>
      </c>
      <c r="I9931">
        <v>-86.837951000000004</v>
      </c>
      <c r="J9931" s="1" t="d">
        <v>2018-07-09</v>
      </c>
      <c r="K9931">
        <v>47155</v>
      </c>
      <c r="L9931" t="s">
        <v>30</v>
      </c>
      <c r="M9931" s="1" t="d">
        <v>2012-01-31</v>
      </c>
      <c r="N9931">
        <v>1</v>
      </c>
      <c r="O9931">
        <v>31</v>
      </c>
      <c r="P9931">
        <v>2012</v>
      </c>
      <c r="R9931" t="s">
        <v>26</v>
      </c>
      <c r="S9931" t="s">
        <v>31</v>
      </c>
    </row>
    <row r="9932" spans="1:19" x14ac:dyDescent="0.25">
      <c r="A9932" t="s">
        <v>338</v>
      </c>
      <c r="B9932" t="s">
        <v>9939</v>
      </c>
      <c r="C9932" t="s">
        <v>9940</v>
      </c>
      <c r="E9932" t="s">
        <v>2764</v>
      </c>
      <c r="F9932" t="s">
        <v>57</v>
      </c>
      <c r="G9932">
        <v>47905</v>
      </c>
      <c r="H9932">
        <v>40.418149</v>
      </c>
      <c r="I9932">
        <v>-86.837951000000004</v>
      </c>
      <c r="J9932" s="1" t="d">
        <v>2018-07-09</v>
      </c>
      <c r="K9932">
        <v>47156</v>
      </c>
      <c r="L9932" t="s">
        <v>30</v>
      </c>
      <c r="M9932" s="1" t="d">
        <v>2012-01-31</v>
      </c>
      <c r="N9932">
        <v>1</v>
      </c>
      <c r="O9932">
        <v>31</v>
      </c>
      <c r="P9932">
        <v>2012</v>
      </c>
      <c r="R9932" t="s">
        <v>26</v>
      </c>
      <c r="S9932" t="s">
        <v>27</v>
      </c>
    </row>
    <row r="9933" spans="1:19" x14ac:dyDescent="0.25">
      <c r="A9933" t="s">
        <v>338</v>
      </c>
      <c r="B9933" t="s">
        <v>9941</v>
      </c>
      <c r="C9933" t="s">
        <v>9942</v>
      </c>
      <c r="E9933" t="s">
        <v>2767</v>
      </c>
      <c r="F9933" t="s">
        <v>57</v>
      </c>
      <c r="G9933">
        <v>46410</v>
      </c>
      <c r="H9933">
        <v>41.470914</v>
      </c>
      <c r="I9933">
        <v>-87.285539</v>
      </c>
      <c r="J9933" s="1" t="d">
        <v>2018-07-09</v>
      </c>
      <c r="K9933">
        <v>47157</v>
      </c>
      <c r="L9933" t="s">
        <v>30</v>
      </c>
      <c r="M9933" s="1" t="d">
        <v>2012-01-31</v>
      </c>
      <c r="N9933">
        <v>1</v>
      </c>
      <c r="O9933">
        <v>31</v>
      </c>
      <c r="P9933">
        <v>2012</v>
      </c>
      <c r="R9933" t="s">
        <v>26</v>
      </c>
      <c r="S9933" t="s">
        <v>31</v>
      </c>
    </row>
    <row r="9934" spans="1:19" x14ac:dyDescent="0.25">
      <c r="A9934" t="s">
        <v>338</v>
      </c>
      <c r="B9934" t="s">
        <v>9941</v>
      </c>
      <c r="C9934" t="s">
        <v>9942</v>
      </c>
      <c r="E9934" t="s">
        <v>2767</v>
      </c>
      <c r="F9934" t="s">
        <v>57</v>
      </c>
      <c r="G9934">
        <v>46410</v>
      </c>
      <c r="H9934">
        <v>41.470914</v>
      </c>
      <c r="I9934">
        <v>-87.285539</v>
      </c>
      <c r="J9934" s="1" t="d">
        <v>2018-07-09</v>
      </c>
      <c r="K9934">
        <v>47158</v>
      </c>
      <c r="L9934" t="s">
        <v>30</v>
      </c>
      <c r="M9934" s="1" t="d">
        <v>2012-01-31</v>
      </c>
      <c r="N9934">
        <v>1</v>
      </c>
      <c r="O9934">
        <v>31</v>
      </c>
      <c r="P9934">
        <v>2012</v>
      </c>
      <c r="R9934" t="s">
        <v>26</v>
      </c>
      <c r="S9934" t="s">
        <v>27</v>
      </c>
    </row>
    <row r="9935" spans="1:19" x14ac:dyDescent="0.25">
      <c r="A9935" t="s">
        <v>338</v>
      </c>
      <c r="B9935" t="s">
        <v>9943</v>
      </c>
      <c r="C9935" t="s">
        <v>9944</v>
      </c>
      <c r="E9935" t="s">
        <v>1989</v>
      </c>
      <c r="F9935" t="s">
        <v>57</v>
      </c>
      <c r="G9935">
        <v>46545</v>
      </c>
      <c r="H9935">
        <v>41.707652000000003</v>
      </c>
      <c r="I9935">
        <v>-86.186717000000002</v>
      </c>
      <c r="J9935" s="1" t="d">
        <v>2018-07-09</v>
      </c>
      <c r="K9935">
        <v>47159</v>
      </c>
      <c r="L9935" t="s">
        <v>30</v>
      </c>
      <c r="M9935" s="1" t="d">
        <v>2012-01-31</v>
      </c>
      <c r="N9935">
        <v>1</v>
      </c>
      <c r="O9935">
        <v>31</v>
      </c>
      <c r="P9935">
        <v>2012</v>
      </c>
      <c r="R9935" t="s">
        <v>26</v>
      </c>
      <c r="S9935" t="s">
        <v>31</v>
      </c>
    </row>
    <row r="9936" spans="1:19" x14ac:dyDescent="0.25">
      <c r="A9936" t="s">
        <v>338</v>
      </c>
      <c r="B9936" t="s">
        <v>9943</v>
      </c>
      <c r="C9936" t="s">
        <v>9944</v>
      </c>
      <c r="E9936" t="s">
        <v>1989</v>
      </c>
      <c r="F9936" t="s">
        <v>57</v>
      </c>
      <c r="G9936">
        <v>46545</v>
      </c>
      <c r="H9936">
        <v>41.707652000000003</v>
      </c>
      <c r="I9936">
        <v>-86.186717000000002</v>
      </c>
      <c r="J9936" s="1" t="d">
        <v>2018-07-09</v>
      </c>
      <c r="K9936">
        <v>47160</v>
      </c>
      <c r="L9936" t="s">
        <v>30</v>
      </c>
      <c r="M9936" s="1" t="d">
        <v>2012-01-31</v>
      </c>
      <c r="N9936">
        <v>1</v>
      </c>
      <c r="O9936">
        <v>31</v>
      </c>
      <c r="P9936">
        <v>2012</v>
      </c>
      <c r="R9936" t="s">
        <v>26</v>
      </c>
      <c r="S9936" t="s">
        <v>27</v>
      </c>
    </row>
    <row r="9937" spans="1:19" x14ac:dyDescent="0.25">
      <c r="A9937" t="s">
        <v>338</v>
      </c>
      <c r="B9937" t="s">
        <v>9945</v>
      </c>
      <c r="C9937" t="s">
        <v>9946</v>
      </c>
      <c r="E9937" t="s">
        <v>9947</v>
      </c>
      <c r="F9937" t="s">
        <v>57</v>
      </c>
      <c r="G9937">
        <v>46375</v>
      </c>
      <c r="H9937">
        <v>41.497661999999998</v>
      </c>
      <c r="I9937">
        <v>-87.470112999999998</v>
      </c>
      <c r="J9937" s="1" t="d">
        <v>2018-07-09</v>
      </c>
      <c r="K9937">
        <v>47161</v>
      </c>
      <c r="L9937" t="s">
        <v>30</v>
      </c>
      <c r="M9937" s="1" t="d">
        <v>2012-01-31</v>
      </c>
      <c r="N9937">
        <v>1</v>
      </c>
      <c r="O9937">
        <v>31</v>
      </c>
      <c r="P9937">
        <v>2012</v>
      </c>
      <c r="R9937" t="s">
        <v>26</v>
      </c>
      <c r="S9937" t="s">
        <v>31</v>
      </c>
    </row>
    <row r="9938" spans="1:19" x14ac:dyDescent="0.25">
      <c r="A9938" t="s">
        <v>338</v>
      </c>
      <c r="B9938" t="s">
        <v>9945</v>
      </c>
      <c r="C9938" t="s">
        <v>9946</v>
      </c>
      <c r="E9938" t="s">
        <v>9947</v>
      </c>
      <c r="F9938" t="s">
        <v>57</v>
      </c>
      <c r="G9938">
        <v>46375</v>
      </c>
      <c r="H9938">
        <v>41.497661999999998</v>
      </c>
      <c r="I9938">
        <v>-87.470112999999998</v>
      </c>
      <c r="J9938" s="1" t="d">
        <v>2018-07-09</v>
      </c>
      <c r="K9938">
        <v>47162</v>
      </c>
      <c r="L9938" t="s">
        <v>30</v>
      </c>
      <c r="M9938" s="1" t="d">
        <v>2012-01-31</v>
      </c>
      <c r="N9938">
        <v>1</v>
      </c>
      <c r="O9938">
        <v>31</v>
      </c>
      <c r="P9938">
        <v>2012</v>
      </c>
      <c r="R9938" t="s">
        <v>26</v>
      </c>
      <c r="S9938" t="s">
        <v>27</v>
      </c>
    </row>
    <row r="9939" spans="1:19" x14ac:dyDescent="0.25">
      <c r="A9939" t="s">
        <v>338</v>
      </c>
      <c r="B9939" t="s">
        <v>9948</v>
      </c>
      <c r="C9939" t="s">
        <v>9949</v>
      </c>
      <c r="E9939" t="s">
        <v>9950</v>
      </c>
      <c r="F9939" t="s">
        <v>57</v>
      </c>
      <c r="G9939">
        <v>46582</v>
      </c>
      <c r="H9939">
        <v>41.274966999999997</v>
      </c>
      <c r="I9939">
        <v>-85.852782000000005</v>
      </c>
      <c r="J9939" s="1" t="d">
        <v>2018-07-09</v>
      </c>
      <c r="K9939">
        <v>47163</v>
      </c>
      <c r="L9939" t="s">
        <v>30</v>
      </c>
      <c r="M9939" s="1" t="d">
        <v>2012-01-31</v>
      </c>
      <c r="N9939">
        <v>1</v>
      </c>
      <c r="O9939">
        <v>31</v>
      </c>
      <c r="P9939">
        <v>2012</v>
      </c>
      <c r="R9939" t="s">
        <v>26</v>
      </c>
      <c r="S9939" t="s">
        <v>31</v>
      </c>
    </row>
    <row r="9940" spans="1:19" x14ac:dyDescent="0.25">
      <c r="A9940" t="s">
        <v>338</v>
      </c>
      <c r="B9940" t="s">
        <v>9948</v>
      </c>
      <c r="C9940" t="s">
        <v>9949</v>
      </c>
      <c r="E9940" t="s">
        <v>9950</v>
      </c>
      <c r="F9940" t="s">
        <v>57</v>
      </c>
      <c r="G9940">
        <v>46582</v>
      </c>
      <c r="H9940">
        <v>41.274966999999997</v>
      </c>
      <c r="I9940">
        <v>-85.852782000000005</v>
      </c>
      <c r="J9940" s="1" t="d">
        <v>2018-07-09</v>
      </c>
      <c r="K9940">
        <v>47164</v>
      </c>
      <c r="L9940" t="s">
        <v>30</v>
      </c>
      <c r="M9940" s="1" t="d">
        <v>2012-01-31</v>
      </c>
      <c r="N9940">
        <v>1</v>
      </c>
      <c r="O9940">
        <v>31</v>
      </c>
      <c r="P9940">
        <v>2012</v>
      </c>
      <c r="R9940" t="s">
        <v>26</v>
      </c>
      <c r="S9940" t="s">
        <v>27</v>
      </c>
    </row>
    <row r="9941" spans="1:19" x14ac:dyDescent="0.25">
      <c r="A9941" t="s">
        <v>338</v>
      </c>
      <c r="B9941" t="s">
        <v>9951</v>
      </c>
      <c r="C9941" t="s">
        <v>9952</v>
      </c>
      <c r="E9941" t="s">
        <v>553</v>
      </c>
      <c r="F9941" t="s">
        <v>78</v>
      </c>
      <c r="G9941">
        <v>66047</v>
      </c>
      <c r="H9941">
        <v>38.929774000000002</v>
      </c>
      <c r="I9941">
        <v>-95.261724000000001</v>
      </c>
      <c r="J9941" s="1" t="d">
        <v>2018-07-09</v>
      </c>
      <c r="K9941">
        <v>47165</v>
      </c>
      <c r="L9941" t="s">
        <v>30</v>
      </c>
      <c r="M9941" s="1" t="d">
        <v>2012-01-31</v>
      </c>
      <c r="N9941">
        <v>1</v>
      </c>
      <c r="O9941">
        <v>31</v>
      </c>
      <c r="P9941">
        <v>2012</v>
      </c>
      <c r="R9941" t="s">
        <v>26</v>
      </c>
      <c r="S9941" t="s">
        <v>31</v>
      </c>
    </row>
    <row r="9942" spans="1:19" x14ac:dyDescent="0.25">
      <c r="A9942" t="s">
        <v>338</v>
      </c>
      <c r="B9942" t="s">
        <v>9951</v>
      </c>
      <c r="C9942" t="s">
        <v>9952</v>
      </c>
      <c r="E9942" t="s">
        <v>553</v>
      </c>
      <c r="F9942" t="s">
        <v>78</v>
      </c>
      <c r="G9942">
        <v>66047</v>
      </c>
      <c r="H9942">
        <v>38.929774000000002</v>
      </c>
      <c r="I9942">
        <v>-95.261724000000001</v>
      </c>
      <c r="J9942" s="1" t="d">
        <v>2018-07-09</v>
      </c>
      <c r="K9942">
        <v>47166</v>
      </c>
      <c r="L9942" t="s">
        <v>30</v>
      </c>
      <c r="M9942" s="1" t="d">
        <v>2012-01-31</v>
      </c>
      <c r="N9942">
        <v>1</v>
      </c>
      <c r="O9942">
        <v>31</v>
      </c>
      <c r="P9942">
        <v>2012</v>
      </c>
      <c r="R9942" t="s">
        <v>26</v>
      </c>
      <c r="S9942" t="s">
        <v>27</v>
      </c>
    </row>
    <row r="9943" spans="1:19" x14ac:dyDescent="0.25">
      <c r="A9943" t="s">
        <v>338</v>
      </c>
      <c r="B9943" t="s">
        <v>9953</v>
      </c>
      <c r="C9943" t="s">
        <v>9954</v>
      </c>
      <c r="E9943" t="s">
        <v>9955</v>
      </c>
      <c r="F9943" t="s">
        <v>78</v>
      </c>
      <c r="G9943">
        <v>66502</v>
      </c>
      <c r="H9943">
        <v>39.168346</v>
      </c>
      <c r="I9943">
        <v>-96.600022999999993</v>
      </c>
      <c r="J9943" s="1" t="d">
        <v>2018-07-09</v>
      </c>
      <c r="K9943">
        <v>47167</v>
      </c>
      <c r="L9943" t="s">
        <v>30</v>
      </c>
      <c r="M9943" s="1" t="d">
        <v>2012-01-31</v>
      </c>
      <c r="N9943">
        <v>1</v>
      </c>
      <c r="O9943">
        <v>31</v>
      </c>
      <c r="P9943">
        <v>2012</v>
      </c>
      <c r="R9943" t="s">
        <v>26</v>
      </c>
      <c r="S9943" t="s">
        <v>31</v>
      </c>
    </row>
    <row r="9944" spans="1:19" x14ac:dyDescent="0.25">
      <c r="A9944" t="s">
        <v>338</v>
      </c>
      <c r="B9944" t="s">
        <v>9953</v>
      </c>
      <c r="C9944" t="s">
        <v>9954</v>
      </c>
      <c r="E9944" t="s">
        <v>9955</v>
      </c>
      <c r="F9944" t="s">
        <v>78</v>
      </c>
      <c r="G9944">
        <v>66502</v>
      </c>
      <c r="H9944">
        <v>39.168346</v>
      </c>
      <c r="I9944">
        <v>-96.600022999999993</v>
      </c>
      <c r="J9944" s="1" t="d">
        <v>2018-07-09</v>
      </c>
      <c r="K9944">
        <v>47168</v>
      </c>
      <c r="L9944" t="s">
        <v>30</v>
      </c>
      <c r="M9944" s="1" t="d">
        <v>2012-01-31</v>
      </c>
      <c r="N9944">
        <v>1</v>
      </c>
      <c r="O9944">
        <v>31</v>
      </c>
      <c r="P9944">
        <v>2012</v>
      </c>
      <c r="R9944" t="s">
        <v>26</v>
      </c>
      <c r="S9944" t="s">
        <v>27</v>
      </c>
    </row>
    <row r="9945" spans="1:19" x14ac:dyDescent="0.25">
      <c r="A9945" t="s">
        <v>338</v>
      </c>
      <c r="B9945" t="s">
        <v>9956</v>
      </c>
      <c r="C9945" t="s">
        <v>9957</v>
      </c>
      <c r="E9945" t="s">
        <v>9958</v>
      </c>
      <c r="F9945" t="s">
        <v>78</v>
      </c>
      <c r="G9945">
        <v>67401</v>
      </c>
      <c r="H9945">
        <v>38.770826999999997</v>
      </c>
      <c r="I9945">
        <v>-97.614165999999997</v>
      </c>
      <c r="J9945" s="1" t="d">
        <v>2018-07-09</v>
      </c>
      <c r="K9945">
        <v>47169</v>
      </c>
      <c r="L9945" t="s">
        <v>30</v>
      </c>
      <c r="M9945" s="1" t="d">
        <v>2012-01-31</v>
      </c>
      <c r="N9945">
        <v>1</v>
      </c>
      <c r="O9945">
        <v>31</v>
      </c>
      <c r="P9945">
        <v>2012</v>
      </c>
      <c r="R9945" t="s">
        <v>26</v>
      </c>
      <c r="S9945" t="s">
        <v>31</v>
      </c>
    </row>
    <row r="9946" spans="1:19" x14ac:dyDescent="0.25">
      <c r="A9946" t="s">
        <v>338</v>
      </c>
      <c r="B9946" t="s">
        <v>9956</v>
      </c>
      <c r="C9946" t="s">
        <v>9957</v>
      </c>
      <c r="E9946" t="s">
        <v>9958</v>
      </c>
      <c r="F9946" t="s">
        <v>78</v>
      </c>
      <c r="G9946">
        <v>67401</v>
      </c>
      <c r="H9946">
        <v>38.770826999999997</v>
      </c>
      <c r="I9946">
        <v>-97.614165999999997</v>
      </c>
      <c r="J9946" s="1" t="d">
        <v>2018-07-09</v>
      </c>
      <c r="K9946">
        <v>47170</v>
      </c>
      <c r="L9946" t="s">
        <v>30</v>
      </c>
      <c r="M9946" s="1" t="d">
        <v>2012-01-31</v>
      </c>
      <c r="N9946">
        <v>1</v>
      </c>
      <c r="O9946">
        <v>31</v>
      </c>
      <c r="P9946">
        <v>2012</v>
      </c>
      <c r="R9946" t="s">
        <v>26</v>
      </c>
      <c r="S9946" t="s">
        <v>27</v>
      </c>
    </row>
    <row r="9947" spans="1:19" x14ac:dyDescent="0.25">
      <c r="A9947" t="s">
        <v>338</v>
      </c>
      <c r="B9947" t="s">
        <v>9959</v>
      </c>
      <c r="C9947" t="s">
        <v>9960</v>
      </c>
      <c r="E9947" t="s">
        <v>9961</v>
      </c>
      <c r="F9947" t="s">
        <v>78</v>
      </c>
      <c r="G9947">
        <v>66612</v>
      </c>
      <c r="H9947">
        <v>39.033020999999998</v>
      </c>
      <c r="I9947">
        <v>-95.682609999999997</v>
      </c>
      <c r="J9947" s="1" t="d">
        <v>2018-07-09</v>
      </c>
      <c r="K9947">
        <v>47171</v>
      </c>
      <c r="L9947" t="s">
        <v>30</v>
      </c>
      <c r="M9947" s="1" t="d">
        <v>2012-01-31</v>
      </c>
      <c r="N9947">
        <v>1</v>
      </c>
      <c r="O9947">
        <v>31</v>
      </c>
      <c r="P9947">
        <v>2012</v>
      </c>
      <c r="R9947" t="s">
        <v>26</v>
      </c>
      <c r="S9947" t="s">
        <v>31</v>
      </c>
    </row>
    <row r="9948" spans="1:19" x14ac:dyDescent="0.25">
      <c r="A9948" t="s">
        <v>338</v>
      </c>
      <c r="B9948" t="s">
        <v>9959</v>
      </c>
      <c r="C9948" t="s">
        <v>9960</v>
      </c>
      <c r="E9948" t="s">
        <v>9961</v>
      </c>
      <c r="F9948" t="s">
        <v>78</v>
      </c>
      <c r="G9948">
        <v>66612</v>
      </c>
      <c r="H9948">
        <v>39.033020999999998</v>
      </c>
      <c r="I9948">
        <v>-95.682609999999997</v>
      </c>
      <c r="J9948" s="1" t="d">
        <v>2018-07-09</v>
      </c>
      <c r="K9948">
        <v>47172</v>
      </c>
      <c r="L9948" t="s">
        <v>30</v>
      </c>
      <c r="M9948" s="1" t="d">
        <v>2012-01-31</v>
      </c>
      <c r="N9948">
        <v>1</v>
      </c>
      <c r="O9948">
        <v>31</v>
      </c>
      <c r="P9948">
        <v>2012</v>
      </c>
      <c r="R9948" t="s">
        <v>26</v>
      </c>
      <c r="S9948" t="s">
        <v>27</v>
      </c>
    </row>
    <row r="9949" spans="1:19" x14ac:dyDescent="0.25">
      <c r="A9949" t="s">
        <v>338</v>
      </c>
      <c r="B9949" t="s">
        <v>9962</v>
      </c>
      <c r="C9949" t="s">
        <v>9963</v>
      </c>
      <c r="E9949" t="s">
        <v>1068</v>
      </c>
      <c r="F9949" t="s">
        <v>78</v>
      </c>
      <c r="G9949">
        <v>67207</v>
      </c>
      <c r="H9949">
        <v>37.679034000000001</v>
      </c>
      <c r="I9949">
        <v>-97.217162999999999</v>
      </c>
      <c r="J9949" s="1" t="d">
        <v>2018-07-09</v>
      </c>
      <c r="K9949">
        <v>47173</v>
      </c>
      <c r="L9949" t="s">
        <v>30</v>
      </c>
      <c r="M9949" s="1" t="d">
        <v>2012-01-31</v>
      </c>
      <c r="N9949">
        <v>1</v>
      </c>
      <c r="O9949">
        <v>31</v>
      </c>
      <c r="P9949">
        <v>2012</v>
      </c>
      <c r="R9949" t="s">
        <v>26</v>
      </c>
      <c r="S9949" t="s">
        <v>31</v>
      </c>
    </row>
    <row r="9950" spans="1:19" x14ac:dyDescent="0.25">
      <c r="A9950" t="s">
        <v>338</v>
      </c>
      <c r="B9950" t="s">
        <v>9962</v>
      </c>
      <c r="C9950" t="s">
        <v>9963</v>
      </c>
      <c r="E9950" t="s">
        <v>1068</v>
      </c>
      <c r="F9950" t="s">
        <v>78</v>
      </c>
      <c r="G9950">
        <v>67207</v>
      </c>
      <c r="H9950">
        <v>37.679034000000001</v>
      </c>
      <c r="I9950">
        <v>-97.217162999999999</v>
      </c>
      <c r="J9950" s="1" t="d">
        <v>2018-07-09</v>
      </c>
      <c r="K9950">
        <v>47174</v>
      </c>
      <c r="L9950" t="s">
        <v>30</v>
      </c>
      <c r="M9950" s="1" t="d">
        <v>2012-01-31</v>
      </c>
      <c r="N9950">
        <v>1</v>
      </c>
      <c r="O9950">
        <v>31</v>
      </c>
      <c r="P9950">
        <v>2012</v>
      </c>
      <c r="R9950" t="s">
        <v>26</v>
      </c>
      <c r="S9950" t="s">
        <v>27</v>
      </c>
    </row>
    <row r="9951" spans="1:19" x14ac:dyDescent="0.25">
      <c r="A9951" t="s">
        <v>338</v>
      </c>
      <c r="B9951" t="s">
        <v>9964</v>
      </c>
      <c r="C9951" t="s">
        <v>9965</v>
      </c>
      <c r="E9951" t="s">
        <v>7467</v>
      </c>
      <c r="F9951" t="s">
        <v>718</v>
      </c>
      <c r="G9951">
        <v>41101</v>
      </c>
      <c r="H9951">
        <v>38.472192</v>
      </c>
      <c r="I9951">
        <v>-82.626259000000005</v>
      </c>
      <c r="J9951" s="1" t="d">
        <v>2018-07-09</v>
      </c>
      <c r="K9951">
        <v>47175</v>
      </c>
      <c r="L9951" t="s">
        <v>30</v>
      </c>
      <c r="M9951" s="1" t="d">
        <v>2012-01-31</v>
      </c>
      <c r="N9951">
        <v>1</v>
      </c>
      <c r="O9951">
        <v>31</v>
      </c>
      <c r="P9951">
        <v>2012</v>
      </c>
      <c r="R9951" t="s">
        <v>26</v>
      </c>
      <c r="S9951" t="s">
        <v>31</v>
      </c>
    </row>
    <row r="9952" spans="1:19" x14ac:dyDescent="0.25">
      <c r="A9952" t="s">
        <v>338</v>
      </c>
      <c r="B9952" t="s">
        <v>9964</v>
      </c>
      <c r="C9952" t="s">
        <v>9965</v>
      </c>
      <c r="E9952" t="s">
        <v>7467</v>
      </c>
      <c r="F9952" t="s">
        <v>718</v>
      </c>
      <c r="G9952">
        <v>41101</v>
      </c>
      <c r="H9952">
        <v>38.472192</v>
      </c>
      <c r="I9952">
        <v>-82.626259000000005</v>
      </c>
      <c r="J9952" s="1" t="d">
        <v>2018-07-09</v>
      </c>
      <c r="K9952">
        <v>47176</v>
      </c>
      <c r="L9952" t="s">
        <v>30</v>
      </c>
      <c r="M9952" s="1" t="d">
        <v>2012-01-31</v>
      </c>
      <c r="N9952">
        <v>1</v>
      </c>
      <c r="O9952">
        <v>31</v>
      </c>
      <c r="P9952">
        <v>2012</v>
      </c>
      <c r="R9952" t="s">
        <v>26</v>
      </c>
      <c r="S9952" t="s">
        <v>27</v>
      </c>
    </row>
    <row r="9953" spans="1:19" x14ac:dyDescent="0.25">
      <c r="A9953" t="s">
        <v>338</v>
      </c>
      <c r="B9953" t="s">
        <v>9937</v>
      </c>
      <c r="C9953" t="s">
        <v>9938</v>
      </c>
      <c r="E9953" t="s">
        <v>56</v>
      </c>
      <c r="F9953" t="s">
        <v>57</v>
      </c>
      <c r="G9953">
        <v>46227</v>
      </c>
      <c r="H9953">
        <v>39.644300999999999</v>
      </c>
      <c r="I9953">
        <v>-86.132080999999999</v>
      </c>
      <c r="J9953" s="1" t="d">
        <v>2018-07-09</v>
      </c>
      <c r="K9953">
        <v>47177</v>
      </c>
      <c r="L9953" t="s">
        <v>30</v>
      </c>
      <c r="M9953" s="1" t="d">
        <v>2012-01-31</v>
      </c>
      <c r="N9953">
        <v>1</v>
      </c>
      <c r="O9953">
        <v>31</v>
      </c>
      <c r="P9953">
        <v>2012</v>
      </c>
      <c r="R9953" t="s">
        <v>26</v>
      </c>
      <c r="S9953" t="s">
        <v>27</v>
      </c>
    </row>
    <row r="9954" spans="1:19" x14ac:dyDescent="0.25">
      <c r="A9954" t="s">
        <v>338</v>
      </c>
      <c r="B9954" t="s">
        <v>9966</v>
      </c>
      <c r="C9954" t="s">
        <v>9967</v>
      </c>
      <c r="E9954" t="s">
        <v>5440</v>
      </c>
      <c r="F9954" t="s">
        <v>718</v>
      </c>
      <c r="G9954">
        <v>41042</v>
      </c>
      <c r="H9954">
        <v>39.003452000000003</v>
      </c>
      <c r="I9954">
        <v>-84.654073999999994</v>
      </c>
      <c r="J9954" s="1" t="d">
        <v>2018-07-09</v>
      </c>
      <c r="K9954">
        <v>47178</v>
      </c>
      <c r="L9954" t="s">
        <v>30</v>
      </c>
      <c r="M9954" s="1" t="d">
        <v>2012-01-31</v>
      </c>
      <c r="N9954">
        <v>1</v>
      </c>
      <c r="O9954">
        <v>31</v>
      </c>
      <c r="P9954">
        <v>2012</v>
      </c>
      <c r="R9954" t="s">
        <v>26</v>
      </c>
      <c r="S9954" t="s">
        <v>31</v>
      </c>
    </row>
    <row r="9955" spans="1:19" x14ac:dyDescent="0.25">
      <c r="A9955" t="s">
        <v>338</v>
      </c>
      <c r="B9955" t="s">
        <v>9966</v>
      </c>
      <c r="C9955" t="s">
        <v>9967</v>
      </c>
      <c r="E9955" t="s">
        <v>5440</v>
      </c>
      <c r="F9955" t="s">
        <v>718</v>
      </c>
      <c r="G9955">
        <v>41042</v>
      </c>
      <c r="H9955">
        <v>39.003452000000003</v>
      </c>
      <c r="I9955">
        <v>-84.654073999999994</v>
      </c>
      <c r="J9955" s="1" t="d">
        <v>2018-07-09</v>
      </c>
      <c r="K9955">
        <v>47179</v>
      </c>
      <c r="L9955" t="s">
        <v>30</v>
      </c>
      <c r="M9955" s="1" t="d">
        <v>2012-01-31</v>
      </c>
      <c r="N9955">
        <v>1</v>
      </c>
      <c r="O9955">
        <v>31</v>
      </c>
      <c r="P9955">
        <v>2012</v>
      </c>
      <c r="R9955" t="s">
        <v>26</v>
      </c>
      <c r="S9955" t="s">
        <v>27</v>
      </c>
    </row>
    <row r="9956" spans="1:19" x14ac:dyDescent="0.25">
      <c r="A9956" t="s">
        <v>338</v>
      </c>
      <c r="B9956" t="s">
        <v>9968</v>
      </c>
      <c r="C9956" t="s">
        <v>9969</v>
      </c>
      <c r="E9956" t="s">
        <v>3803</v>
      </c>
      <c r="F9956" t="s">
        <v>718</v>
      </c>
      <c r="G9956">
        <v>40218</v>
      </c>
      <c r="H9956">
        <v>38.190241</v>
      </c>
      <c r="I9956">
        <v>-85.643969999999996</v>
      </c>
      <c r="J9956" s="1" t="d">
        <v>2018-07-09</v>
      </c>
      <c r="K9956">
        <v>47180</v>
      </c>
      <c r="L9956" t="s">
        <v>30</v>
      </c>
      <c r="M9956" s="1" t="d">
        <v>2012-01-31</v>
      </c>
      <c r="N9956">
        <v>1</v>
      </c>
      <c r="O9956">
        <v>31</v>
      </c>
      <c r="P9956">
        <v>2012</v>
      </c>
      <c r="R9956" t="s">
        <v>26</v>
      </c>
      <c r="S9956" t="s">
        <v>31</v>
      </c>
    </row>
    <row r="9957" spans="1:19" x14ac:dyDescent="0.25">
      <c r="A9957" t="s">
        <v>338</v>
      </c>
      <c r="B9957" t="s">
        <v>9968</v>
      </c>
      <c r="C9957" t="s">
        <v>9969</v>
      </c>
      <c r="E9957" t="s">
        <v>3803</v>
      </c>
      <c r="F9957" t="s">
        <v>718</v>
      </c>
      <c r="G9957">
        <v>40218</v>
      </c>
      <c r="H9957">
        <v>38.190241</v>
      </c>
      <c r="I9957">
        <v>-85.643969999999996</v>
      </c>
      <c r="J9957" s="1" t="d">
        <v>2018-07-09</v>
      </c>
      <c r="K9957">
        <v>47181</v>
      </c>
      <c r="L9957" t="s">
        <v>30</v>
      </c>
      <c r="M9957" s="1" t="d">
        <v>2012-01-31</v>
      </c>
      <c r="N9957">
        <v>1</v>
      </c>
      <c r="O9957">
        <v>31</v>
      </c>
      <c r="P9957">
        <v>2012</v>
      </c>
      <c r="R9957" t="s">
        <v>26</v>
      </c>
      <c r="S9957" t="s">
        <v>27</v>
      </c>
    </row>
    <row r="9958" spans="1:19" x14ac:dyDescent="0.25">
      <c r="A9958" t="s">
        <v>338</v>
      </c>
      <c r="B9958" t="s">
        <v>9970</v>
      </c>
      <c r="C9958" t="s">
        <v>9971</v>
      </c>
      <c r="E9958" t="s">
        <v>619</v>
      </c>
      <c r="F9958" t="s">
        <v>42</v>
      </c>
      <c r="G9958">
        <v>2360</v>
      </c>
      <c r="H9958">
        <v>41.963875000000002</v>
      </c>
      <c r="I9958">
        <v>-70.699123999999998</v>
      </c>
      <c r="J9958" s="1" t="d">
        <v>2018-11-08</v>
      </c>
      <c r="K9958">
        <v>47182</v>
      </c>
      <c r="L9958" t="s">
        <v>30</v>
      </c>
      <c r="M9958" s="1" t="d">
        <v>2012-02-01</v>
      </c>
      <c r="N9958">
        <v>2</v>
      </c>
      <c r="O9958">
        <v>1</v>
      </c>
      <c r="P9958">
        <v>2012</v>
      </c>
      <c r="R9958" t="s">
        <v>26</v>
      </c>
      <c r="S9958" t="s">
        <v>31</v>
      </c>
    </row>
    <row r="9959" spans="1:19" x14ac:dyDescent="0.25">
      <c r="A9959" t="s">
        <v>338</v>
      </c>
      <c r="B9959" t="s">
        <v>9972</v>
      </c>
      <c r="C9959" t="s">
        <v>9973</v>
      </c>
      <c r="E9959" t="s">
        <v>4735</v>
      </c>
      <c r="F9959" t="s">
        <v>212</v>
      </c>
      <c r="G9959">
        <v>27203</v>
      </c>
      <c r="H9959">
        <v>35.704360000000001</v>
      </c>
      <c r="I9959">
        <v>-79.781735999999995</v>
      </c>
      <c r="J9959" s="1" t="d">
        <v>2018-07-09</v>
      </c>
      <c r="K9959">
        <v>47184</v>
      </c>
      <c r="L9959" t="s">
        <v>30</v>
      </c>
      <c r="M9959" s="1" t="d">
        <v>2012-01-31</v>
      </c>
      <c r="N9959">
        <v>1</v>
      </c>
      <c r="O9959">
        <v>31</v>
      </c>
      <c r="P9959">
        <v>2012</v>
      </c>
      <c r="R9959" t="s">
        <v>26</v>
      </c>
      <c r="S9959" t="s">
        <v>31</v>
      </c>
    </row>
    <row r="9960" spans="1:19" x14ac:dyDescent="0.25">
      <c r="A9960" t="s">
        <v>338</v>
      </c>
      <c r="B9960" t="s">
        <v>9972</v>
      </c>
      <c r="C9960" t="s">
        <v>9973</v>
      </c>
      <c r="E9960" t="s">
        <v>4735</v>
      </c>
      <c r="F9960" t="s">
        <v>212</v>
      </c>
      <c r="G9960">
        <v>27203</v>
      </c>
      <c r="H9960">
        <v>35.704360000000001</v>
      </c>
      <c r="I9960">
        <v>-79.781735999999995</v>
      </c>
      <c r="J9960" s="1" t="d">
        <v>2018-07-09</v>
      </c>
      <c r="K9960">
        <v>47185</v>
      </c>
      <c r="L9960" t="s">
        <v>30</v>
      </c>
      <c r="M9960" s="1" t="d">
        <v>2012-01-31</v>
      </c>
      <c r="N9960">
        <v>1</v>
      </c>
      <c r="O9960">
        <v>31</v>
      </c>
      <c r="P9960">
        <v>2012</v>
      </c>
      <c r="R9960" t="s">
        <v>26</v>
      </c>
      <c r="S9960" t="s">
        <v>27</v>
      </c>
    </row>
    <row r="9961" spans="1:19" x14ac:dyDescent="0.25">
      <c r="A9961" t="s">
        <v>338</v>
      </c>
      <c r="B9961" t="s">
        <v>6890</v>
      </c>
      <c r="C9961" t="s">
        <v>9974</v>
      </c>
      <c r="E9961" t="s">
        <v>1802</v>
      </c>
      <c r="F9961" t="s">
        <v>212</v>
      </c>
      <c r="G9961">
        <v>28806</v>
      </c>
      <c r="H9961">
        <v>35.547865999999999</v>
      </c>
      <c r="I9961">
        <v>-82.599474000000001</v>
      </c>
      <c r="J9961" s="1" t="d">
        <v>2018-07-09</v>
      </c>
      <c r="K9961">
        <v>47186</v>
      </c>
      <c r="L9961" t="s">
        <v>30</v>
      </c>
      <c r="M9961" s="1" t="d">
        <v>2012-01-31</v>
      </c>
      <c r="N9961">
        <v>1</v>
      </c>
      <c r="O9961">
        <v>31</v>
      </c>
      <c r="P9961">
        <v>2012</v>
      </c>
      <c r="R9961" t="s">
        <v>26</v>
      </c>
      <c r="S9961" t="s">
        <v>31</v>
      </c>
    </row>
    <row r="9962" spans="1:19" x14ac:dyDescent="0.25">
      <c r="A9962" t="s">
        <v>338</v>
      </c>
      <c r="B9962" t="s">
        <v>6890</v>
      </c>
      <c r="C9962" t="s">
        <v>9974</v>
      </c>
      <c r="E9962" t="s">
        <v>1802</v>
      </c>
      <c r="F9962" t="s">
        <v>212</v>
      </c>
      <c r="G9962">
        <v>28806</v>
      </c>
      <c r="H9962">
        <v>35.547865999999999</v>
      </c>
      <c r="I9962">
        <v>-82.599474000000001</v>
      </c>
      <c r="J9962" s="1" t="d">
        <v>2018-07-09</v>
      </c>
      <c r="K9962">
        <v>47187</v>
      </c>
      <c r="L9962" t="s">
        <v>30</v>
      </c>
      <c r="M9962" s="1" t="d">
        <v>2012-01-31</v>
      </c>
      <c r="N9962">
        <v>1</v>
      </c>
      <c r="O9962">
        <v>31</v>
      </c>
      <c r="P9962">
        <v>2012</v>
      </c>
      <c r="R9962" t="s">
        <v>26</v>
      </c>
      <c r="S9962" t="s">
        <v>27</v>
      </c>
    </row>
    <row r="9963" spans="1:19" x14ac:dyDescent="0.25">
      <c r="A9963" t="s">
        <v>338</v>
      </c>
      <c r="B9963" t="s">
        <v>9979</v>
      </c>
      <c r="C9963" t="s">
        <v>9980</v>
      </c>
      <c r="E9963" t="s">
        <v>4739</v>
      </c>
      <c r="F9963" t="s">
        <v>212</v>
      </c>
      <c r="G9963">
        <v>28607</v>
      </c>
      <c r="H9963">
        <v>36.222242999999999</v>
      </c>
      <c r="I9963">
        <v>-81.635570999999999</v>
      </c>
      <c r="J9963" s="1" t="d">
        <v>2018-07-09</v>
      </c>
      <c r="K9963">
        <v>47190</v>
      </c>
      <c r="L9963" t="s">
        <v>30</v>
      </c>
      <c r="M9963" s="1" t="d">
        <v>2012-01-31</v>
      </c>
      <c r="N9963">
        <v>1</v>
      </c>
      <c r="O9963">
        <v>31</v>
      </c>
      <c r="P9963">
        <v>2012</v>
      </c>
      <c r="R9963" t="s">
        <v>26</v>
      </c>
      <c r="S9963" t="s">
        <v>31</v>
      </c>
    </row>
    <row r="9964" spans="1:19" x14ac:dyDescent="0.25">
      <c r="A9964" t="s">
        <v>338</v>
      </c>
      <c r="B9964" t="s">
        <v>9979</v>
      </c>
      <c r="C9964" t="s">
        <v>9980</v>
      </c>
      <c r="E9964" t="s">
        <v>4739</v>
      </c>
      <c r="F9964" t="s">
        <v>212</v>
      </c>
      <c r="G9964">
        <v>28607</v>
      </c>
      <c r="H9964">
        <v>36.222242999999999</v>
      </c>
      <c r="I9964">
        <v>-81.635570999999999</v>
      </c>
      <c r="J9964" s="1" t="d">
        <v>2018-07-09</v>
      </c>
      <c r="K9964">
        <v>47191</v>
      </c>
      <c r="L9964" t="s">
        <v>30</v>
      </c>
      <c r="M9964" s="1" t="d">
        <v>2012-01-31</v>
      </c>
      <c r="N9964">
        <v>1</v>
      </c>
      <c r="O9964">
        <v>31</v>
      </c>
      <c r="P9964">
        <v>2012</v>
      </c>
      <c r="R9964" t="s">
        <v>26</v>
      </c>
      <c r="S9964" t="s">
        <v>27</v>
      </c>
    </row>
    <row r="9965" spans="1:19" x14ac:dyDescent="0.25">
      <c r="A9965" t="s">
        <v>338</v>
      </c>
      <c r="B9965" t="s">
        <v>9981</v>
      </c>
      <c r="C9965" t="s">
        <v>9982</v>
      </c>
      <c r="E9965" t="s">
        <v>9983</v>
      </c>
      <c r="F9965" t="s">
        <v>212</v>
      </c>
      <c r="G9965">
        <v>27511</v>
      </c>
      <c r="H9965">
        <v>35.739001899999998</v>
      </c>
      <c r="I9965">
        <v>-78.813813400000001</v>
      </c>
      <c r="J9965" s="1" t="d">
        <v>2018-07-09</v>
      </c>
      <c r="K9965">
        <v>47192</v>
      </c>
      <c r="L9965" t="s">
        <v>30</v>
      </c>
      <c r="M9965" s="1" t="d">
        <v>2012-01-31</v>
      </c>
      <c r="N9965">
        <v>1</v>
      </c>
      <c r="O9965">
        <v>31</v>
      </c>
      <c r="P9965">
        <v>2012</v>
      </c>
      <c r="R9965" t="s">
        <v>26</v>
      </c>
      <c r="S9965" t="s">
        <v>31</v>
      </c>
    </row>
    <row r="9966" spans="1:19" x14ac:dyDescent="0.25">
      <c r="A9966" t="s">
        <v>338</v>
      </c>
      <c r="B9966" t="s">
        <v>9981</v>
      </c>
      <c r="C9966" t="s">
        <v>9982</v>
      </c>
      <c r="E9966" t="s">
        <v>9983</v>
      </c>
      <c r="F9966" t="s">
        <v>212</v>
      </c>
      <c r="G9966">
        <v>27511</v>
      </c>
      <c r="H9966">
        <v>35.739001899999998</v>
      </c>
      <c r="I9966">
        <v>-78.813813400000001</v>
      </c>
      <c r="J9966" s="1" t="d">
        <v>2018-07-09</v>
      </c>
      <c r="K9966">
        <v>47193</v>
      </c>
      <c r="L9966" t="s">
        <v>30</v>
      </c>
      <c r="M9966" s="1" t="d">
        <v>2012-01-31</v>
      </c>
      <c r="N9966">
        <v>1</v>
      </c>
      <c r="O9966">
        <v>31</v>
      </c>
      <c r="P9966">
        <v>2012</v>
      </c>
      <c r="R9966" t="s">
        <v>26</v>
      </c>
      <c r="S9966" t="s">
        <v>27</v>
      </c>
    </row>
    <row r="9967" spans="1:19" x14ac:dyDescent="0.25">
      <c r="A9967" t="s">
        <v>338</v>
      </c>
      <c r="B9967" t="s">
        <v>9984</v>
      </c>
      <c r="C9967" t="s">
        <v>9985</v>
      </c>
      <c r="E9967" t="s">
        <v>2325</v>
      </c>
      <c r="F9967" t="s">
        <v>2326</v>
      </c>
      <c r="G9967">
        <v>20003</v>
      </c>
      <c r="H9967">
        <v>38.874539550000001</v>
      </c>
      <c r="I9967">
        <v>-76.994516290000007</v>
      </c>
      <c r="J9967" s="1" t="d">
        <v>2019-02-06</v>
      </c>
      <c r="K9967">
        <v>47194</v>
      </c>
      <c r="L9967" t="s">
        <v>103</v>
      </c>
      <c r="M9967" s="1" t="d">
        <v>2012-05-09</v>
      </c>
      <c r="N9967">
        <v>5</v>
      </c>
      <c r="O9967">
        <v>9</v>
      </c>
      <c r="P9967">
        <v>2012</v>
      </c>
      <c r="R9967" t="s">
        <v>26</v>
      </c>
      <c r="S9967" t="s">
        <v>27</v>
      </c>
    </row>
    <row r="9968" spans="1:19" x14ac:dyDescent="0.25">
      <c r="A9968" t="s">
        <v>338</v>
      </c>
      <c r="B9968" t="s">
        <v>9986</v>
      </c>
      <c r="C9968" t="s">
        <v>9987</v>
      </c>
      <c r="E9968" t="s">
        <v>9988</v>
      </c>
      <c r="F9968" t="s">
        <v>373</v>
      </c>
      <c r="G9968">
        <v>60169</v>
      </c>
      <c r="H9968">
        <v>42.050041999999998</v>
      </c>
      <c r="I9968">
        <v>-88.099433000000005</v>
      </c>
      <c r="J9968" s="1" t="d">
        <v>2018-06-05</v>
      </c>
      <c r="K9968">
        <v>47195</v>
      </c>
      <c r="L9968" t="s">
        <v>30</v>
      </c>
      <c r="M9968" s="1" t="d">
        <v>2012-01-31</v>
      </c>
      <c r="N9968">
        <v>1</v>
      </c>
      <c r="O9968">
        <v>31</v>
      </c>
      <c r="P9968">
        <v>2012</v>
      </c>
      <c r="R9968" t="s">
        <v>26</v>
      </c>
      <c r="S9968" t="s">
        <v>31</v>
      </c>
    </row>
    <row r="9969" spans="1:19" x14ac:dyDescent="0.25">
      <c r="A9969" t="s">
        <v>338</v>
      </c>
      <c r="B9969" t="s">
        <v>9986</v>
      </c>
      <c r="C9969" t="s">
        <v>9987</v>
      </c>
      <c r="E9969" t="s">
        <v>9988</v>
      </c>
      <c r="F9969" t="s">
        <v>373</v>
      </c>
      <c r="G9969">
        <v>60169</v>
      </c>
      <c r="H9969">
        <v>42.050041999999998</v>
      </c>
      <c r="I9969">
        <v>-88.099433000000005</v>
      </c>
      <c r="J9969" s="1" t="d">
        <v>2018-06-05</v>
      </c>
      <c r="K9969">
        <v>47196</v>
      </c>
      <c r="L9969" t="s">
        <v>30</v>
      </c>
      <c r="M9969" s="1" t="d">
        <v>2012-01-31</v>
      </c>
      <c r="N9969">
        <v>1</v>
      </c>
      <c r="O9969">
        <v>31</v>
      </c>
      <c r="P9969">
        <v>2012</v>
      </c>
      <c r="R9969" t="s">
        <v>26</v>
      </c>
      <c r="S9969" t="s">
        <v>27</v>
      </c>
    </row>
    <row r="9970" spans="1:19" x14ac:dyDescent="0.25">
      <c r="A9970" t="s">
        <v>338</v>
      </c>
      <c r="B9970" t="s">
        <v>9989</v>
      </c>
      <c r="C9970" t="s">
        <v>9990</v>
      </c>
      <c r="E9970" t="s">
        <v>9991</v>
      </c>
      <c r="F9970" t="s">
        <v>373</v>
      </c>
      <c r="G9970">
        <v>60435</v>
      </c>
      <c r="H9970">
        <v>41.548858000000003</v>
      </c>
      <c r="I9970">
        <v>-88.126819999999995</v>
      </c>
      <c r="J9970" s="1" t="d">
        <v>2018-06-05</v>
      </c>
      <c r="K9970">
        <v>47197</v>
      </c>
      <c r="L9970" t="s">
        <v>30</v>
      </c>
      <c r="M9970" s="1" t="d">
        <v>2012-01-31</v>
      </c>
      <c r="N9970">
        <v>1</v>
      </c>
      <c r="O9970">
        <v>31</v>
      </c>
      <c r="P9970">
        <v>2012</v>
      </c>
      <c r="R9970" t="s">
        <v>26</v>
      </c>
      <c r="S9970" t="s">
        <v>31</v>
      </c>
    </row>
    <row r="9971" spans="1:19" x14ac:dyDescent="0.25">
      <c r="A9971" t="s">
        <v>338</v>
      </c>
      <c r="B9971" t="s">
        <v>9989</v>
      </c>
      <c r="C9971" t="s">
        <v>9990</v>
      </c>
      <c r="E9971" t="s">
        <v>9991</v>
      </c>
      <c r="F9971" t="s">
        <v>373</v>
      </c>
      <c r="G9971">
        <v>60435</v>
      </c>
      <c r="H9971">
        <v>41.548858000000003</v>
      </c>
      <c r="I9971">
        <v>-88.126819999999995</v>
      </c>
      <c r="J9971" s="1" t="d">
        <v>2018-06-05</v>
      </c>
      <c r="K9971">
        <v>47198</v>
      </c>
      <c r="L9971" t="s">
        <v>30</v>
      </c>
      <c r="M9971" s="1" t="d">
        <v>2012-01-31</v>
      </c>
      <c r="N9971">
        <v>1</v>
      </c>
      <c r="O9971">
        <v>31</v>
      </c>
      <c r="P9971">
        <v>2012</v>
      </c>
      <c r="R9971" t="s">
        <v>26</v>
      </c>
      <c r="S9971" t="s">
        <v>27</v>
      </c>
    </row>
    <row r="9972" spans="1:19" x14ac:dyDescent="0.25">
      <c r="A9972" t="s">
        <v>338</v>
      </c>
      <c r="B9972" t="s">
        <v>9992</v>
      </c>
      <c r="C9972" t="s">
        <v>9993</v>
      </c>
      <c r="E9972" t="s">
        <v>9994</v>
      </c>
      <c r="F9972" t="s">
        <v>373</v>
      </c>
      <c r="G9972">
        <v>60048</v>
      </c>
      <c r="H9972">
        <v>42.271355</v>
      </c>
      <c r="I9972">
        <v>-87.949477999999999</v>
      </c>
      <c r="J9972" s="1" t="d">
        <v>2018-06-05</v>
      </c>
      <c r="K9972">
        <v>47199</v>
      </c>
      <c r="L9972" t="s">
        <v>30</v>
      </c>
      <c r="M9972" s="1" t="d">
        <v>2012-01-31</v>
      </c>
      <c r="N9972">
        <v>1</v>
      </c>
      <c r="O9972">
        <v>31</v>
      </c>
      <c r="P9972">
        <v>2012</v>
      </c>
      <c r="R9972" t="s">
        <v>26</v>
      </c>
      <c r="S9972" t="s">
        <v>31</v>
      </c>
    </row>
    <row r="9973" spans="1:19" x14ac:dyDescent="0.25">
      <c r="A9973" t="s">
        <v>338</v>
      </c>
      <c r="B9973" t="s">
        <v>9992</v>
      </c>
      <c r="C9973" t="s">
        <v>9993</v>
      </c>
      <c r="E9973" t="s">
        <v>9994</v>
      </c>
      <c r="F9973" t="s">
        <v>373</v>
      </c>
      <c r="G9973">
        <v>60048</v>
      </c>
      <c r="H9973">
        <v>42.271355</v>
      </c>
      <c r="I9973">
        <v>-87.949477999999999</v>
      </c>
      <c r="J9973" s="1" t="d">
        <v>2018-06-05</v>
      </c>
      <c r="K9973">
        <v>47200</v>
      </c>
      <c r="L9973" t="s">
        <v>30</v>
      </c>
      <c r="M9973" s="1" t="d">
        <v>2012-01-31</v>
      </c>
      <c r="N9973">
        <v>1</v>
      </c>
      <c r="O9973">
        <v>31</v>
      </c>
      <c r="P9973">
        <v>2012</v>
      </c>
      <c r="R9973" t="s">
        <v>26</v>
      </c>
      <c r="S9973" t="s">
        <v>27</v>
      </c>
    </row>
    <row r="9974" spans="1:19" x14ac:dyDescent="0.25">
      <c r="A9974" t="s">
        <v>338</v>
      </c>
      <c r="B9974" t="s">
        <v>6890</v>
      </c>
      <c r="C9974" t="s">
        <v>9995</v>
      </c>
      <c r="E9974" t="s">
        <v>2056</v>
      </c>
      <c r="F9974" t="s">
        <v>373</v>
      </c>
      <c r="G9974">
        <v>61108</v>
      </c>
      <c r="H9974">
        <v>42.267854</v>
      </c>
      <c r="I9974">
        <v>-88.988650000000007</v>
      </c>
      <c r="J9974" s="1" t="d">
        <v>2018-07-09</v>
      </c>
      <c r="K9974">
        <v>47201</v>
      </c>
      <c r="L9974" t="s">
        <v>30</v>
      </c>
      <c r="M9974" s="1" t="d">
        <v>2012-01-31</v>
      </c>
      <c r="N9974">
        <v>1</v>
      </c>
      <c r="O9974">
        <v>31</v>
      </c>
      <c r="P9974">
        <v>2012</v>
      </c>
      <c r="R9974" t="s">
        <v>26</v>
      </c>
      <c r="S9974" t="s">
        <v>31</v>
      </c>
    </row>
    <row r="9975" spans="1:19" x14ac:dyDescent="0.25">
      <c r="A9975" t="s">
        <v>338</v>
      </c>
      <c r="B9975" t="s">
        <v>6890</v>
      </c>
      <c r="C9975" t="s">
        <v>9995</v>
      </c>
      <c r="E9975" t="s">
        <v>2056</v>
      </c>
      <c r="F9975" t="s">
        <v>373</v>
      </c>
      <c r="G9975">
        <v>61108</v>
      </c>
      <c r="H9975">
        <v>42.267854</v>
      </c>
      <c r="I9975">
        <v>-88.988650000000007</v>
      </c>
      <c r="J9975" s="1" t="d">
        <v>2018-07-09</v>
      </c>
      <c r="K9975">
        <v>47202</v>
      </c>
      <c r="L9975" t="s">
        <v>30</v>
      </c>
      <c r="M9975" s="1" t="d">
        <v>2012-01-31</v>
      </c>
      <c r="N9975">
        <v>1</v>
      </c>
      <c r="O9975">
        <v>31</v>
      </c>
      <c r="P9975">
        <v>2012</v>
      </c>
      <c r="R9975" t="s">
        <v>26</v>
      </c>
      <c r="S9975" t="s">
        <v>27</v>
      </c>
    </row>
    <row r="9976" spans="1:19" x14ac:dyDescent="0.25">
      <c r="A9976" t="s">
        <v>338</v>
      </c>
      <c r="B9976" t="s">
        <v>9996</v>
      </c>
      <c r="C9976" t="s">
        <v>9997</v>
      </c>
      <c r="E9976" t="s">
        <v>2016</v>
      </c>
      <c r="F9976" t="s">
        <v>373</v>
      </c>
      <c r="G9976">
        <v>62959</v>
      </c>
      <c r="H9976">
        <v>37.746259999999999</v>
      </c>
      <c r="I9976">
        <v>-88.985731000000001</v>
      </c>
      <c r="J9976" s="1" t="d">
        <v>2018-06-05</v>
      </c>
      <c r="K9976">
        <v>47204</v>
      </c>
      <c r="L9976" t="s">
        <v>30</v>
      </c>
      <c r="M9976" s="1" t="d">
        <v>2012-01-31</v>
      </c>
      <c r="N9976">
        <v>1</v>
      </c>
      <c r="O9976">
        <v>31</v>
      </c>
      <c r="P9976">
        <v>2012</v>
      </c>
      <c r="R9976" t="s">
        <v>26</v>
      </c>
      <c r="S9976" t="s">
        <v>27</v>
      </c>
    </row>
    <row r="9977" spans="1:19" x14ac:dyDescent="0.25">
      <c r="A9977" t="s">
        <v>338</v>
      </c>
      <c r="B9977" t="s">
        <v>9998</v>
      </c>
      <c r="C9977" t="s">
        <v>9999</v>
      </c>
      <c r="E9977" t="s">
        <v>10000</v>
      </c>
      <c r="F9977" t="s">
        <v>373</v>
      </c>
      <c r="G9977">
        <v>60443</v>
      </c>
      <c r="H9977">
        <v>41.505031000000002</v>
      </c>
      <c r="I9977">
        <v>-87.748284999999996</v>
      </c>
      <c r="J9977" s="1" t="d">
        <v>2018-06-05</v>
      </c>
      <c r="K9977">
        <v>47205</v>
      </c>
      <c r="L9977" t="s">
        <v>30</v>
      </c>
      <c r="M9977" s="1" t="d">
        <v>2012-01-31</v>
      </c>
      <c r="N9977">
        <v>1</v>
      </c>
      <c r="O9977">
        <v>31</v>
      </c>
      <c r="P9977">
        <v>2012</v>
      </c>
      <c r="R9977" t="s">
        <v>26</v>
      </c>
      <c r="S9977" t="s">
        <v>31</v>
      </c>
    </row>
    <row r="9978" spans="1:19" x14ac:dyDescent="0.25">
      <c r="A9978" t="s">
        <v>338</v>
      </c>
      <c r="B9978" t="s">
        <v>9998</v>
      </c>
      <c r="C9978" t="s">
        <v>9999</v>
      </c>
      <c r="E9978" t="s">
        <v>10000</v>
      </c>
      <c r="F9978" t="s">
        <v>373</v>
      </c>
      <c r="G9978">
        <v>60443</v>
      </c>
      <c r="H9978">
        <v>41.505031000000002</v>
      </c>
      <c r="I9978">
        <v>-87.748284999999996</v>
      </c>
      <c r="J9978" s="1" t="d">
        <v>2018-06-05</v>
      </c>
      <c r="K9978">
        <v>47206</v>
      </c>
      <c r="L9978" t="s">
        <v>30</v>
      </c>
      <c r="M9978" s="1" t="d">
        <v>2012-01-31</v>
      </c>
      <c r="N9978">
        <v>1</v>
      </c>
      <c r="O9978">
        <v>31</v>
      </c>
      <c r="P9978">
        <v>2012</v>
      </c>
      <c r="R9978" t="s">
        <v>26</v>
      </c>
      <c r="S9978" t="s">
        <v>27</v>
      </c>
    </row>
    <row r="9979" spans="1:19" x14ac:dyDescent="0.25">
      <c r="A9979" t="s">
        <v>338</v>
      </c>
      <c r="B9979" t="s">
        <v>10001</v>
      </c>
      <c r="C9979" t="s">
        <v>10002</v>
      </c>
      <c r="E9979" t="s">
        <v>10003</v>
      </c>
      <c r="F9979" t="s">
        <v>373</v>
      </c>
      <c r="G9979">
        <v>61938</v>
      </c>
      <c r="H9979">
        <v>39.459696999999998</v>
      </c>
      <c r="I9979">
        <v>-88.376823999999999</v>
      </c>
      <c r="J9979" s="1" t="d">
        <v>2018-07-09</v>
      </c>
      <c r="K9979">
        <v>47207</v>
      </c>
      <c r="L9979" t="s">
        <v>30</v>
      </c>
      <c r="M9979" s="1" t="d">
        <v>2012-01-31</v>
      </c>
      <c r="N9979">
        <v>1</v>
      </c>
      <c r="O9979">
        <v>31</v>
      </c>
      <c r="P9979">
        <v>2012</v>
      </c>
      <c r="R9979" t="s">
        <v>26</v>
      </c>
      <c r="S9979" t="s">
        <v>31</v>
      </c>
    </row>
    <row r="9980" spans="1:19" x14ac:dyDescent="0.25">
      <c r="A9980" t="s">
        <v>338</v>
      </c>
      <c r="B9980" t="s">
        <v>10001</v>
      </c>
      <c r="C9980" t="s">
        <v>10002</v>
      </c>
      <c r="E9980" t="s">
        <v>10003</v>
      </c>
      <c r="F9980" t="s">
        <v>373</v>
      </c>
      <c r="G9980">
        <v>61938</v>
      </c>
      <c r="H9980">
        <v>39.459696999999998</v>
      </c>
      <c r="I9980">
        <v>-88.376823999999999</v>
      </c>
      <c r="J9980" s="1" t="d">
        <v>2018-07-09</v>
      </c>
      <c r="K9980">
        <v>47208</v>
      </c>
      <c r="L9980" t="s">
        <v>30</v>
      </c>
      <c r="M9980" s="1" t="d">
        <v>2012-01-31</v>
      </c>
      <c r="N9980">
        <v>1</v>
      </c>
      <c r="O9980">
        <v>31</v>
      </c>
      <c r="P9980">
        <v>2012</v>
      </c>
      <c r="R9980" t="s">
        <v>26</v>
      </c>
      <c r="S9980" t="s">
        <v>27</v>
      </c>
    </row>
    <row r="9981" spans="1:19" x14ac:dyDescent="0.25">
      <c r="A9981" t="s">
        <v>338</v>
      </c>
      <c r="B9981" t="s">
        <v>10004</v>
      </c>
      <c r="C9981" t="s">
        <v>10005</v>
      </c>
      <c r="E9981" t="s">
        <v>10006</v>
      </c>
      <c r="F9981" t="s">
        <v>373</v>
      </c>
      <c r="G9981">
        <v>60160</v>
      </c>
      <c r="H9981">
        <v>41.907344000000002</v>
      </c>
      <c r="I9981">
        <v>-87.854084999999998</v>
      </c>
      <c r="J9981" s="1" t="d">
        <v>2018-07-09</v>
      </c>
      <c r="K9981">
        <v>47209</v>
      </c>
      <c r="L9981" t="s">
        <v>30</v>
      </c>
      <c r="M9981" s="1" t="d">
        <v>2012-01-31</v>
      </c>
      <c r="N9981">
        <v>1</v>
      </c>
      <c r="O9981">
        <v>31</v>
      </c>
      <c r="P9981">
        <v>2012</v>
      </c>
      <c r="R9981" t="s">
        <v>26</v>
      </c>
      <c r="S9981" t="s">
        <v>31</v>
      </c>
    </row>
    <row r="9982" spans="1:19" x14ac:dyDescent="0.25">
      <c r="A9982" t="s">
        <v>338</v>
      </c>
      <c r="B9982" t="s">
        <v>10004</v>
      </c>
      <c r="C9982" t="s">
        <v>10005</v>
      </c>
      <c r="E9982" t="s">
        <v>10006</v>
      </c>
      <c r="F9982" t="s">
        <v>373</v>
      </c>
      <c r="G9982">
        <v>60160</v>
      </c>
      <c r="H9982">
        <v>41.907344000000002</v>
      </c>
      <c r="I9982">
        <v>-87.854084999999998</v>
      </c>
      <c r="J9982" s="1" t="d">
        <v>2018-07-09</v>
      </c>
      <c r="K9982">
        <v>47210</v>
      </c>
      <c r="L9982" t="s">
        <v>30</v>
      </c>
      <c r="M9982" s="1" t="d">
        <v>2012-01-31</v>
      </c>
      <c r="N9982">
        <v>1</v>
      </c>
      <c r="O9982">
        <v>31</v>
      </c>
      <c r="P9982">
        <v>2012</v>
      </c>
      <c r="R9982" t="s">
        <v>26</v>
      </c>
      <c r="S9982" t="s">
        <v>27</v>
      </c>
    </row>
    <row r="9983" spans="1:19" x14ac:dyDescent="0.25">
      <c r="A9983" t="s">
        <v>338</v>
      </c>
      <c r="B9983" t="s">
        <v>10007</v>
      </c>
      <c r="C9983" t="s">
        <v>10008</v>
      </c>
      <c r="E9983" t="s">
        <v>5112</v>
      </c>
      <c r="F9983" t="s">
        <v>373</v>
      </c>
      <c r="G9983">
        <v>61265</v>
      </c>
      <c r="H9983">
        <v>41.473754999999997</v>
      </c>
      <c r="I9983">
        <v>-90.504579000000007</v>
      </c>
      <c r="J9983" s="1" t="d">
        <v>2018-07-09</v>
      </c>
      <c r="K9983">
        <v>47211</v>
      </c>
      <c r="L9983" t="s">
        <v>30</v>
      </c>
      <c r="M9983" s="1" t="d">
        <v>2012-01-31</v>
      </c>
      <c r="N9983">
        <v>1</v>
      </c>
      <c r="O9983">
        <v>31</v>
      </c>
      <c r="P9983">
        <v>2012</v>
      </c>
      <c r="R9983" t="s">
        <v>26</v>
      </c>
      <c r="S9983" t="s">
        <v>31</v>
      </c>
    </row>
    <row r="9984" spans="1:19" x14ac:dyDescent="0.25">
      <c r="A9984" t="s">
        <v>338</v>
      </c>
      <c r="B9984" t="s">
        <v>10007</v>
      </c>
      <c r="C9984" t="s">
        <v>10008</v>
      </c>
      <c r="E9984" t="s">
        <v>5112</v>
      </c>
      <c r="F9984" t="s">
        <v>373</v>
      </c>
      <c r="G9984">
        <v>61265</v>
      </c>
      <c r="H9984">
        <v>41.473754999999997</v>
      </c>
      <c r="I9984">
        <v>-90.504579000000007</v>
      </c>
      <c r="J9984" s="1" t="d">
        <v>2018-07-09</v>
      </c>
      <c r="K9984">
        <v>47212</v>
      </c>
      <c r="L9984" t="s">
        <v>30</v>
      </c>
      <c r="M9984" s="1" t="d">
        <v>2012-01-31</v>
      </c>
      <c r="N9984">
        <v>1</v>
      </c>
      <c r="O9984">
        <v>31</v>
      </c>
      <c r="P9984">
        <v>2012</v>
      </c>
      <c r="R9984" t="s">
        <v>26</v>
      </c>
      <c r="S9984" t="s">
        <v>27</v>
      </c>
    </row>
    <row r="9985" spans="1:19" x14ac:dyDescent="0.25">
      <c r="A9985" t="s">
        <v>338</v>
      </c>
      <c r="B9985" t="s">
        <v>10009</v>
      </c>
      <c r="C9985" t="s">
        <v>10010</v>
      </c>
      <c r="E9985" t="s">
        <v>10011</v>
      </c>
      <c r="F9985" t="s">
        <v>373</v>
      </c>
      <c r="G9985">
        <v>60540</v>
      </c>
      <c r="H9985">
        <v>41.766972000000003</v>
      </c>
      <c r="I9985">
        <v>-88.187306000000007</v>
      </c>
      <c r="J9985" s="1" t="d">
        <v>2018-07-09</v>
      </c>
      <c r="K9985">
        <v>47213</v>
      </c>
      <c r="L9985" t="s">
        <v>30</v>
      </c>
      <c r="M9985" s="1" t="d">
        <v>2012-01-31</v>
      </c>
      <c r="N9985">
        <v>1</v>
      </c>
      <c r="O9985">
        <v>31</v>
      </c>
      <c r="P9985">
        <v>2012</v>
      </c>
      <c r="R9985" t="s">
        <v>26</v>
      </c>
      <c r="S9985" t="s">
        <v>31</v>
      </c>
    </row>
    <row r="9986" spans="1:19" x14ac:dyDescent="0.25">
      <c r="A9986" t="s">
        <v>338</v>
      </c>
      <c r="B9986" t="s">
        <v>10009</v>
      </c>
      <c r="C9986" t="s">
        <v>10010</v>
      </c>
      <c r="E9986" t="s">
        <v>10011</v>
      </c>
      <c r="F9986" t="s">
        <v>373</v>
      </c>
      <c r="G9986">
        <v>60540</v>
      </c>
      <c r="H9986">
        <v>41.766972000000003</v>
      </c>
      <c r="I9986">
        <v>-88.187306000000007</v>
      </c>
      <c r="J9986" s="1" t="d">
        <v>2018-07-09</v>
      </c>
      <c r="K9986">
        <v>47214</v>
      </c>
      <c r="L9986" t="s">
        <v>30</v>
      </c>
      <c r="M9986" s="1" t="d">
        <v>2012-01-31</v>
      </c>
      <c r="N9986">
        <v>1</v>
      </c>
      <c r="O9986">
        <v>31</v>
      </c>
      <c r="P9986">
        <v>2012</v>
      </c>
      <c r="R9986" t="s">
        <v>26</v>
      </c>
      <c r="S9986" t="s">
        <v>27</v>
      </c>
    </row>
    <row r="9987" spans="1:19" x14ac:dyDescent="0.25">
      <c r="A9987" t="s">
        <v>338</v>
      </c>
      <c r="B9987" t="s">
        <v>8561</v>
      </c>
      <c r="C9987" t="s">
        <v>10012</v>
      </c>
      <c r="E9987" t="s">
        <v>10013</v>
      </c>
      <c r="F9987" t="s">
        <v>373</v>
      </c>
      <c r="G9987">
        <v>60714</v>
      </c>
      <c r="H9987">
        <v>42.01155</v>
      </c>
      <c r="I9987">
        <v>-87.771151000000003</v>
      </c>
      <c r="J9987" s="1" t="d">
        <v>2018-07-09</v>
      </c>
      <c r="K9987">
        <v>47215</v>
      </c>
      <c r="L9987" t="s">
        <v>30</v>
      </c>
      <c r="M9987" s="1" t="d">
        <v>2012-01-31</v>
      </c>
      <c r="N9987">
        <v>1</v>
      </c>
      <c r="O9987">
        <v>31</v>
      </c>
      <c r="P9987">
        <v>2012</v>
      </c>
      <c r="R9987" t="s">
        <v>26</v>
      </c>
      <c r="S9987" t="s">
        <v>31</v>
      </c>
    </row>
    <row r="9988" spans="1:19" x14ac:dyDescent="0.25">
      <c r="A9988" t="s">
        <v>338</v>
      </c>
      <c r="B9988" t="s">
        <v>8561</v>
      </c>
      <c r="C9988" t="s">
        <v>10012</v>
      </c>
      <c r="E9988" t="s">
        <v>10013</v>
      </c>
      <c r="F9988" t="s">
        <v>373</v>
      </c>
      <c r="G9988">
        <v>60714</v>
      </c>
      <c r="H9988">
        <v>42.01155</v>
      </c>
      <c r="I9988">
        <v>-87.771151000000003</v>
      </c>
      <c r="J9988" s="1" t="d">
        <v>2018-07-09</v>
      </c>
      <c r="K9988">
        <v>47216</v>
      </c>
      <c r="L9988" t="s">
        <v>30</v>
      </c>
      <c r="M9988" s="1" t="d">
        <v>2012-01-31</v>
      </c>
      <c r="N9988">
        <v>1</v>
      </c>
      <c r="O9988">
        <v>31</v>
      </c>
      <c r="P9988">
        <v>2012</v>
      </c>
      <c r="R9988" t="s">
        <v>26</v>
      </c>
      <c r="S9988" t="s">
        <v>27</v>
      </c>
    </row>
    <row r="9989" spans="1:19" x14ac:dyDescent="0.25">
      <c r="A9989" t="s">
        <v>338</v>
      </c>
      <c r="B9989" t="s">
        <v>10014</v>
      </c>
      <c r="C9989" t="s">
        <v>10015</v>
      </c>
      <c r="E9989" t="s">
        <v>10016</v>
      </c>
      <c r="F9989" t="s">
        <v>373</v>
      </c>
      <c r="G9989">
        <v>60453</v>
      </c>
      <c r="H9989">
        <v>41.720728000000001</v>
      </c>
      <c r="I9989">
        <v>-87.728594000000001</v>
      </c>
      <c r="J9989" s="1" t="d">
        <v>2018-07-09</v>
      </c>
      <c r="K9989">
        <v>47217</v>
      </c>
      <c r="L9989" t="s">
        <v>30</v>
      </c>
      <c r="M9989" s="1" t="d">
        <v>2012-01-31</v>
      </c>
      <c r="N9989">
        <v>1</v>
      </c>
      <c r="O9989">
        <v>31</v>
      </c>
      <c r="P9989">
        <v>2012</v>
      </c>
      <c r="R9989" t="s">
        <v>26</v>
      </c>
      <c r="S9989" t="s">
        <v>31</v>
      </c>
    </row>
    <row r="9990" spans="1:19" x14ac:dyDescent="0.25">
      <c r="A9990" t="s">
        <v>338</v>
      </c>
      <c r="B9990" t="s">
        <v>10014</v>
      </c>
      <c r="C9990" t="s">
        <v>10015</v>
      </c>
      <c r="E9990" t="s">
        <v>10016</v>
      </c>
      <c r="F9990" t="s">
        <v>373</v>
      </c>
      <c r="G9990">
        <v>60453</v>
      </c>
      <c r="H9990">
        <v>41.720728000000001</v>
      </c>
      <c r="I9990">
        <v>-87.728594000000001</v>
      </c>
      <c r="J9990" s="1" t="d">
        <v>2018-07-09</v>
      </c>
      <c r="K9990">
        <v>47218</v>
      </c>
      <c r="L9990" t="s">
        <v>30</v>
      </c>
      <c r="M9990" s="1" t="d">
        <v>2012-01-31</v>
      </c>
      <c r="N9990">
        <v>1</v>
      </c>
      <c r="O9990">
        <v>31</v>
      </c>
      <c r="P9990">
        <v>2012</v>
      </c>
      <c r="R9990" t="s">
        <v>26</v>
      </c>
      <c r="S9990" t="s">
        <v>27</v>
      </c>
    </row>
    <row r="9991" spans="1:19" x14ac:dyDescent="0.25">
      <c r="A9991" t="s">
        <v>338</v>
      </c>
      <c r="B9991" t="s">
        <v>10017</v>
      </c>
      <c r="C9991" t="s">
        <v>10018</v>
      </c>
      <c r="E9991" t="s">
        <v>10019</v>
      </c>
      <c r="F9991" t="s">
        <v>373</v>
      </c>
      <c r="G9991">
        <v>60462</v>
      </c>
      <c r="H9991">
        <v>41.602457999999999</v>
      </c>
      <c r="I9991">
        <v>-87.827796000000006</v>
      </c>
      <c r="J9991" s="1" t="d">
        <v>2018-07-09</v>
      </c>
      <c r="K9991">
        <v>47219</v>
      </c>
      <c r="L9991" t="s">
        <v>30</v>
      </c>
      <c r="M9991" s="1" t="d">
        <v>2012-01-31</v>
      </c>
      <c r="N9991">
        <v>1</v>
      </c>
      <c r="O9991">
        <v>31</v>
      </c>
      <c r="P9991">
        <v>2012</v>
      </c>
      <c r="R9991" t="s">
        <v>26</v>
      </c>
      <c r="S9991" t="s">
        <v>31</v>
      </c>
    </row>
    <row r="9992" spans="1:19" x14ac:dyDescent="0.25">
      <c r="A9992" t="s">
        <v>338</v>
      </c>
      <c r="B9992" t="s">
        <v>10017</v>
      </c>
      <c r="C9992" t="s">
        <v>10018</v>
      </c>
      <c r="E9992" t="s">
        <v>10019</v>
      </c>
      <c r="F9992" t="s">
        <v>373</v>
      </c>
      <c r="G9992">
        <v>60462</v>
      </c>
      <c r="H9992">
        <v>41.602457999999999</v>
      </c>
      <c r="I9992">
        <v>-87.827796000000006</v>
      </c>
      <c r="J9992" s="1" t="d">
        <v>2018-07-09</v>
      </c>
      <c r="K9992">
        <v>47220</v>
      </c>
      <c r="L9992" t="s">
        <v>30</v>
      </c>
      <c r="M9992" s="1" t="d">
        <v>2012-01-31</v>
      </c>
      <c r="N9992">
        <v>1</v>
      </c>
      <c r="O9992">
        <v>31</v>
      </c>
      <c r="P9992">
        <v>2012</v>
      </c>
      <c r="R9992" t="s">
        <v>26</v>
      </c>
      <c r="S9992" t="s">
        <v>27</v>
      </c>
    </row>
    <row r="9993" spans="1:19" x14ac:dyDescent="0.25">
      <c r="A9993" t="s">
        <v>338</v>
      </c>
      <c r="B9993" t="s">
        <v>10020</v>
      </c>
      <c r="C9993" t="s">
        <v>10021</v>
      </c>
      <c r="E9993" t="s">
        <v>3981</v>
      </c>
      <c r="F9993" t="s">
        <v>373</v>
      </c>
      <c r="G9993">
        <v>61614</v>
      </c>
      <c r="H9993">
        <v>40.777600999999997</v>
      </c>
      <c r="I9993">
        <v>-89.630469000000005</v>
      </c>
      <c r="J9993" s="1" t="d">
        <v>2018-07-09</v>
      </c>
      <c r="K9993">
        <v>47221</v>
      </c>
      <c r="L9993" t="s">
        <v>30</v>
      </c>
      <c r="M9993" s="1" t="d">
        <v>2012-01-31</v>
      </c>
      <c r="N9993">
        <v>1</v>
      </c>
      <c r="O9993">
        <v>31</v>
      </c>
      <c r="P9993">
        <v>2012</v>
      </c>
      <c r="R9993" t="s">
        <v>26</v>
      </c>
      <c r="S9993" t="s">
        <v>31</v>
      </c>
    </row>
    <row r="9994" spans="1:19" x14ac:dyDescent="0.25">
      <c r="A9994" t="s">
        <v>338</v>
      </c>
      <c r="B9994" t="s">
        <v>10020</v>
      </c>
      <c r="C9994" t="s">
        <v>10021</v>
      </c>
      <c r="E9994" t="s">
        <v>3981</v>
      </c>
      <c r="F9994" t="s">
        <v>373</v>
      </c>
      <c r="G9994">
        <v>61614</v>
      </c>
      <c r="H9994">
        <v>40.777600999999997</v>
      </c>
      <c r="I9994">
        <v>-89.630469000000005</v>
      </c>
      <c r="J9994" s="1" t="d">
        <v>2018-07-09</v>
      </c>
      <c r="K9994">
        <v>47222</v>
      </c>
      <c r="L9994" t="s">
        <v>30</v>
      </c>
      <c r="M9994" s="1" t="d">
        <v>2012-01-31</v>
      </c>
      <c r="N9994">
        <v>1</v>
      </c>
      <c r="O9994">
        <v>31</v>
      </c>
      <c r="P9994">
        <v>2012</v>
      </c>
      <c r="R9994" t="s">
        <v>26</v>
      </c>
      <c r="S9994" t="s">
        <v>27</v>
      </c>
    </row>
    <row r="9995" spans="1:19" x14ac:dyDescent="0.25">
      <c r="A9995" t="s">
        <v>338</v>
      </c>
      <c r="B9995" t="s">
        <v>10022</v>
      </c>
      <c r="C9995" t="s">
        <v>10023</v>
      </c>
      <c r="E9995" t="s">
        <v>1834</v>
      </c>
      <c r="F9995" t="s">
        <v>373</v>
      </c>
      <c r="G9995">
        <v>61354</v>
      </c>
      <c r="H9995">
        <v>41.352941999999999</v>
      </c>
      <c r="I9995">
        <v>-89.124734000000004</v>
      </c>
      <c r="J9995" s="1" t="d">
        <v>2018-07-09</v>
      </c>
      <c r="K9995">
        <v>47223</v>
      </c>
      <c r="L9995" t="s">
        <v>30</v>
      </c>
      <c r="M9995" s="1" t="d">
        <v>2012-01-31</v>
      </c>
      <c r="N9995">
        <v>1</v>
      </c>
      <c r="O9995">
        <v>31</v>
      </c>
      <c r="P9995">
        <v>2012</v>
      </c>
      <c r="R9995" t="s">
        <v>26</v>
      </c>
      <c r="S9995" t="s">
        <v>31</v>
      </c>
    </row>
    <row r="9996" spans="1:19" x14ac:dyDescent="0.25">
      <c r="A9996" t="s">
        <v>338</v>
      </c>
      <c r="B9996" t="s">
        <v>10022</v>
      </c>
      <c r="C9996" t="s">
        <v>10023</v>
      </c>
      <c r="E9996" t="s">
        <v>1834</v>
      </c>
      <c r="F9996" t="s">
        <v>373</v>
      </c>
      <c r="G9996">
        <v>61354</v>
      </c>
      <c r="H9996">
        <v>41.352941999999999</v>
      </c>
      <c r="I9996">
        <v>-89.124734000000004</v>
      </c>
      <c r="J9996" s="1" t="d">
        <v>2018-07-09</v>
      </c>
      <c r="K9996">
        <v>47224</v>
      </c>
      <c r="L9996" t="s">
        <v>30</v>
      </c>
      <c r="M9996" s="1" t="d">
        <v>2012-01-31</v>
      </c>
      <c r="N9996">
        <v>1</v>
      </c>
      <c r="O9996">
        <v>31</v>
      </c>
      <c r="P9996">
        <v>2012</v>
      </c>
      <c r="R9996" t="s">
        <v>26</v>
      </c>
      <c r="S9996" t="s">
        <v>27</v>
      </c>
    </row>
    <row r="9997" spans="1:19" x14ac:dyDescent="0.25">
      <c r="A9997" t="s">
        <v>338</v>
      </c>
      <c r="B9997" t="s">
        <v>10024</v>
      </c>
      <c r="C9997" t="s">
        <v>10025</v>
      </c>
      <c r="E9997" t="s">
        <v>10026</v>
      </c>
      <c r="F9997" t="s">
        <v>373</v>
      </c>
      <c r="G9997">
        <v>62095</v>
      </c>
      <c r="H9997">
        <v>38.857818000000002</v>
      </c>
      <c r="I9997">
        <v>-90.067243000000005</v>
      </c>
      <c r="J9997" s="1" t="d">
        <v>2018-07-09</v>
      </c>
      <c r="K9997">
        <v>47225</v>
      </c>
      <c r="L9997" t="s">
        <v>30</v>
      </c>
      <c r="M9997" s="1" t="d">
        <v>2012-01-31</v>
      </c>
      <c r="N9997">
        <v>1</v>
      </c>
      <c r="O9997">
        <v>31</v>
      </c>
      <c r="P9997">
        <v>2012</v>
      </c>
      <c r="R9997" t="s">
        <v>26</v>
      </c>
      <c r="S9997" t="s">
        <v>31</v>
      </c>
    </row>
    <row r="9998" spans="1:19" x14ac:dyDescent="0.25">
      <c r="A9998" t="s">
        <v>338</v>
      </c>
      <c r="B9998" t="s">
        <v>10024</v>
      </c>
      <c r="C9998" t="s">
        <v>10025</v>
      </c>
      <c r="E9998" t="s">
        <v>10026</v>
      </c>
      <c r="F9998" t="s">
        <v>373</v>
      </c>
      <c r="G9998">
        <v>62095</v>
      </c>
      <c r="H9998">
        <v>38.857818000000002</v>
      </c>
      <c r="I9998">
        <v>-90.067243000000005</v>
      </c>
      <c r="J9998" s="1" t="d">
        <v>2018-07-09</v>
      </c>
      <c r="K9998">
        <v>47226</v>
      </c>
      <c r="L9998" t="s">
        <v>30</v>
      </c>
      <c r="M9998" s="1" t="d">
        <v>2012-01-31</v>
      </c>
      <c r="N9998">
        <v>1</v>
      </c>
      <c r="O9998">
        <v>31</v>
      </c>
      <c r="P9998">
        <v>2012</v>
      </c>
      <c r="R9998" t="s">
        <v>26</v>
      </c>
      <c r="S9998" t="s">
        <v>27</v>
      </c>
    </row>
    <row r="9999" spans="1:19" x14ac:dyDescent="0.25">
      <c r="A9999" t="s">
        <v>312</v>
      </c>
      <c r="B9999" t="s">
        <v>10027</v>
      </c>
      <c r="C9999" t="s">
        <v>10028</v>
      </c>
      <c r="E9999" t="s">
        <v>10029</v>
      </c>
      <c r="F9999" t="s">
        <v>718</v>
      </c>
      <c r="G9999">
        <v>42029</v>
      </c>
      <c r="H9999">
        <v>37.003964000000003</v>
      </c>
      <c r="I9999">
        <v>-88.329318999999998</v>
      </c>
      <c r="J9999" s="1" t="d">
        <v>2018-07-09</v>
      </c>
      <c r="K9999">
        <v>47229</v>
      </c>
      <c r="L9999" t="s">
        <v>30</v>
      </c>
      <c r="M9999" s="1" t="d">
        <v>2012-05-01</v>
      </c>
      <c r="N9999">
        <v>5</v>
      </c>
      <c r="O9999">
        <v>1</v>
      </c>
      <c r="P9999">
        <v>2012</v>
      </c>
      <c r="R9999" t="s">
        <v>26</v>
      </c>
      <c r="S9999" t="s">
        <v>31</v>
      </c>
    </row>
    <row r="10000" spans="1:19" x14ac:dyDescent="0.25">
      <c r="A10000" t="s">
        <v>19</v>
      </c>
      <c r="B10000" t="s">
        <v>10038</v>
      </c>
      <c r="C10000" t="s">
        <v>10039</v>
      </c>
      <c r="D10000" t="s">
        <v>10040</v>
      </c>
      <c r="E10000" t="s">
        <v>9558</v>
      </c>
      <c r="F10000" t="s">
        <v>202</v>
      </c>
      <c r="G10000">
        <v>32304</v>
      </c>
      <c r="H10000">
        <v>30.437825</v>
      </c>
      <c r="I10000">
        <v>-84.354335000000006</v>
      </c>
      <c r="J10000" s="1" t="d">
        <v>2018-10-04</v>
      </c>
      <c r="K10000">
        <v>47236</v>
      </c>
      <c r="L10000" t="s">
        <v>30</v>
      </c>
      <c r="M10000" s="1" t="d">
        <v>2012-09-01</v>
      </c>
      <c r="N10000">
        <v>9</v>
      </c>
      <c r="O10000">
        <v>1</v>
      </c>
      <c r="P10000">
        <v>2012</v>
      </c>
      <c r="Q10000" t="s">
        <v>35</v>
      </c>
      <c r="R10000" t="s">
        <v>26</v>
      </c>
      <c r="S10000" t="s">
        <v>31</v>
      </c>
    </row>
    <row r="10001" spans="1:19" x14ac:dyDescent="0.25">
      <c r="A10001" t="s">
        <v>338</v>
      </c>
      <c r="B10001" t="s">
        <v>10041</v>
      </c>
      <c r="C10001" t="s">
        <v>10042</v>
      </c>
      <c r="D10001" t="s">
        <v>10043</v>
      </c>
      <c r="E10001" t="s">
        <v>28</v>
      </c>
      <c r="F10001" t="s">
        <v>29</v>
      </c>
      <c r="G10001">
        <v>30312</v>
      </c>
      <c r="H10001">
        <v>33.740760000000002</v>
      </c>
      <c r="I10001">
        <v>-84.380399999999995</v>
      </c>
      <c r="J10001" s="1" t="d">
        <v>2019-01-10</v>
      </c>
      <c r="K10001">
        <v>47237</v>
      </c>
      <c r="L10001" t="s">
        <v>30</v>
      </c>
      <c r="M10001" s="1" t="d">
        <v>2012-05-28</v>
      </c>
      <c r="N10001">
        <v>5</v>
      </c>
      <c r="O10001">
        <v>28</v>
      </c>
      <c r="P10001">
        <v>2012</v>
      </c>
      <c r="R10001" t="s">
        <v>26</v>
      </c>
      <c r="S10001" t="s">
        <v>31</v>
      </c>
    </row>
    <row r="10002" spans="1:19" x14ac:dyDescent="0.25">
      <c r="A10002" t="s">
        <v>19</v>
      </c>
      <c r="B10002" t="s">
        <v>10044</v>
      </c>
      <c r="C10002" t="s">
        <v>10045</v>
      </c>
      <c r="E10002" t="s">
        <v>10046</v>
      </c>
      <c r="F10002" t="s">
        <v>513</v>
      </c>
      <c r="G10002">
        <v>54143</v>
      </c>
      <c r="H10002">
        <v>45.085769999999997</v>
      </c>
      <c r="I10002">
        <v>-87.648335000000003</v>
      </c>
      <c r="J10002" s="1" t="d">
        <v>2019-03-07</v>
      </c>
      <c r="K10002">
        <v>47238</v>
      </c>
      <c r="L10002" t="s">
        <v>71</v>
      </c>
      <c r="M10002" s="1" t="d">
        <v>2012-07-30</v>
      </c>
      <c r="N10002">
        <v>7</v>
      </c>
      <c r="O10002">
        <v>30</v>
      </c>
      <c r="P10002">
        <v>2012</v>
      </c>
      <c r="Q10002" t="s">
        <v>25</v>
      </c>
      <c r="R10002" t="s">
        <v>26</v>
      </c>
      <c r="S10002" t="s">
        <v>31</v>
      </c>
    </row>
    <row r="10003" spans="1:19" x14ac:dyDescent="0.25">
      <c r="A10003" t="s">
        <v>338</v>
      </c>
      <c r="B10003" t="s">
        <v>10047</v>
      </c>
      <c r="C10003" t="s">
        <v>10048</v>
      </c>
      <c r="D10003" t="s">
        <v>10049</v>
      </c>
      <c r="E10003" t="s">
        <v>28</v>
      </c>
      <c r="F10003" t="s">
        <v>29</v>
      </c>
      <c r="G10003">
        <v>30309</v>
      </c>
      <c r="H10003">
        <v>33.786999999999999</v>
      </c>
      <c r="I10003">
        <v>-84.383549000000002</v>
      </c>
      <c r="J10003" s="1" t="d">
        <v>2018-10-04</v>
      </c>
      <c r="K10003">
        <v>47246</v>
      </c>
      <c r="L10003" t="s">
        <v>30</v>
      </c>
      <c r="M10003" s="1" t="d">
        <v>2012-06-06</v>
      </c>
      <c r="N10003">
        <v>6</v>
      </c>
      <c r="O10003">
        <v>6</v>
      </c>
      <c r="P10003">
        <v>2012</v>
      </c>
      <c r="R10003" t="s">
        <v>26</v>
      </c>
      <c r="S10003" t="s">
        <v>27</v>
      </c>
    </row>
    <row r="10004" spans="1:19" x14ac:dyDescent="0.25">
      <c r="A10004" t="s">
        <v>705</v>
      </c>
      <c r="B10004" t="s">
        <v>1533</v>
      </c>
      <c r="C10004" t="s">
        <v>1534</v>
      </c>
      <c r="D10004" t="s">
        <v>1535</v>
      </c>
      <c r="E10004" t="s">
        <v>1536</v>
      </c>
      <c r="F10004" t="s">
        <v>373</v>
      </c>
      <c r="G10004">
        <v>60439</v>
      </c>
      <c r="H10004">
        <v>41.714111000000003</v>
      </c>
      <c r="I10004">
        <v>-87.964016000000001</v>
      </c>
      <c r="J10004" s="1" t="d">
        <v>2019-01-10</v>
      </c>
      <c r="K10004">
        <v>47264</v>
      </c>
      <c r="L10004" t="s">
        <v>30</v>
      </c>
      <c r="M10004" s="1" t="d">
        <v>2012-05-15</v>
      </c>
      <c r="N10004">
        <v>5</v>
      </c>
      <c r="O10004">
        <v>15</v>
      </c>
      <c r="P10004">
        <v>2012</v>
      </c>
      <c r="R10004" t="s">
        <v>26</v>
      </c>
      <c r="S10004" t="s">
        <v>27</v>
      </c>
    </row>
    <row r="10005" spans="1:19" x14ac:dyDescent="0.25">
      <c r="A10005" t="s">
        <v>705</v>
      </c>
      <c r="B10005" t="s">
        <v>10055</v>
      </c>
      <c r="C10005" t="s">
        <v>10056</v>
      </c>
      <c r="E10005" t="s">
        <v>8746</v>
      </c>
      <c r="F10005" t="s">
        <v>37</v>
      </c>
      <c r="G10005">
        <v>76092</v>
      </c>
      <c r="H10005">
        <v>32.928168999999997</v>
      </c>
      <c r="I10005">
        <v>-97.120455000000007</v>
      </c>
      <c r="J10005" s="1" t="d">
        <v>2018-08-07</v>
      </c>
      <c r="K10005">
        <v>47270</v>
      </c>
      <c r="L10005" t="s">
        <v>30</v>
      </c>
      <c r="M10005" s="1" t="d">
        <v>2012-12-31</v>
      </c>
      <c r="N10005">
        <v>12</v>
      </c>
      <c r="O10005">
        <v>31</v>
      </c>
      <c r="P10005">
        <v>2012</v>
      </c>
      <c r="R10005" t="s">
        <v>26</v>
      </c>
      <c r="S10005" t="s">
        <v>27</v>
      </c>
    </row>
    <row r="10006" spans="1:19" x14ac:dyDescent="0.25">
      <c r="A10006" t="s">
        <v>19</v>
      </c>
      <c r="B10006" t="s">
        <v>10057</v>
      </c>
      <c r="C10006" t="s">
        <v>10058</v>
      </c>
      <c r="D10006" t="s">
        <v>10059</v>
      </c>
      <c r="E10006" t="s">
        <v>5445</v>
      </c>
      <c r="F10006" t="s">
        <v>202</v>
      </c>
      <c r="G10006">
        <v>34981</v>
      </c>
      <c r="H10006">
        <v>27.390948999999999</v>
      </c>
      <c r="I10006">
        <v>-80.365768000000003</v>
      </c>
      <c r="J10006" s="1" t="d">
        <v>2018-08-07</v>
      </c>
      <c r="K10006">
        <v>47272</v>
      </c>
      <c r="L10006" t="s">
        <v>30</v>
      </c>
      <c r="M10006" s="1" t="d">
        <v>2012-08-08</v>
      </c>
      <c r="N10006">
        <v>8</v>
      </c>
      <c r="O10006">
        <v>8</v>
      </c>
      <c r="P10006">
        <v>2012</v>
      </c>
      <c r="Q10006" t="s">
        <v>35</v>
      </c>
      <c r="R10006" t="s">
        <v>26</v>
      </c>
      <c r="S10006" t="s">
        <v>27</v>
      </c>
    </row>
    <row r="10007" spans="1:19" x14ac:dyDescent="0.25">
      <c r="A10007" t="s">
        <v>19</v>
      </c>
      <c r="B10007" t="s">
        <v>4379</v>
      </c>
      <c r="C10007" t="s">
        <v>10060</v>
      </c>
      <c r="E10007" t="s">
        <v>7927</v>
      </c>
      <c r="F10007" t="s">
        <v>202</v>
      </c>
      <c r="G10007">
        <v>33073</v>
      </c>
      <c r="H10007">
        <v>26.277172</v>
      </c>
      <c r="I10007">
        <v>-80.154366999999993</v>
      </c>
      <c r="J10007" s="1" t="d">
        <v>2018-06-05</v>
      </c>
      <c r="K10007">
        <v>47273</v>
      </c>
      <c r="L10007" t="s">
        <v>30</v>
      </c>
      <c r="M10007" s="1" t="d">
        <v>2012-10-01</v>
      </c>
      <c r="N10007">
        <v>10</v>
      </c>
      <c r="O10007">
        <v>1</v>
      </c>
      <c r="P10007">
        <v>2012</v>
      </c>
      <c r="Q10007" t="s">
        <v>35</v>
      </c>
      <c r="R10007" t="s">
        <v>26</v>
      </c>
      <c r="S10007" t="s">
        <v>31</v>
      </c>
    </row>
    <row r="10008" spans="1:19" x14ac:dyDescent="0.25">
      <c r="A10008" t="s">
        <v>19</v>
      </c>
      <c r="B10008" t="s">
        <v>10067</v>
      </c>
      <c r="C10008" t="s">
        <v>10068</v>
      </c>
      <c r="E10008" t="s">
        <v>56</v>
      </c>
      <c r="F10008" t="s">
        <v>57</v>
      </c>
      <c r="G10008">
        <v>46236</v>
      </c>
      <c r="H10008">
        <v>39.84665055</v>
      </c>
      <c r="I10008">
        <v>-86.005091340000007</v>
      </c>
      <c r="J10008" s="1" t="d">
        <v>2018-11-08</v>
      </c>
      <c r="K10008">
        <v>47277</v>
      </c>
      <c r="L10008" t="s">
        <v>30</v>
      </c>
      <c r="M10008" s="1" t="d">
        <v>2012-11-01</v>
      </c>
      <c r="N10008">
        <v>11</v>
      </c>
      <c r="O10008">
        <v>1</v>
      </c>
      <c r="P10008">
        <v>2012</v>
      </c>
      <c r="Q10008" t="s">
        <v>35</v>
      </c>
      <c r="R10008" t="s">
        <v>26</v>
      </c>
      <c r="S10008" t="s">
        <v>27</v>
      </c>
    </row>
    <row r="10009" spans="1:19" x14ac:dyDescent="0.25">
      <c r="A10009" t="s">
        <v>19</v>
      </c>
      <c r="B10009" t="s">
        <v>1154</v>
      </c>
      <c r="C10009" t="s">
        <v>10069</v>
      </c>
      <c r="E10009" t="s">
        <v>56</v>
      </c>
      <c r="F10009" t="s">
        <v>57</v>
      </c>
      <c r="G10009">
        <v>46202</v>
      </c>
      <c r="H10009">
        <v>39.797376999999997</v>
      </c>
      <c r="I10009">
        <v>-86.175082000000003</v>
      </c>
      <c r="J10009" s="1" t="d">
        <v>2018-11-08</v>
      </c>
      <c r="K10009">
        <v>47278</v>
      </c>
      <c r="L10009" t="s">
        <v>30</v>
      </c>
      <c r="M10009" s="1" t="d">
        <v>2012-04-01</v>
      </c>
      <c r="N10009">
        <v>4</v>
      </c>
      <c r="O10009">
        <v>1</v>
      </c>
      <c r="P10009">
        <v>2012</v>
      </c>
      <c r="Q10009" t="s">
        <v>35</v>
      </c>
      <c r="R10009" t="s">
        <v>26</v>
      </c>
      <c r="S10009" t="s">
        <v>27</v>
      </c>
    </row>
    <row r="10010" spans="1:19" x14ac:dyDescent="0.25">
      <c r="A10010" t="s">
        <v>19</v>
      </c>
      <c r="B10010" t="s">
        <v>10070</v>
      </c>
      <c r="C10010" t="s">
        <v>10071</v>
      </c>
      <c r="D10010" t="s">
        <v>10072</v>
      </c>
      <c r="E10010" t="s">
        <v>2497</v>
      </c>
      <c r="F10010" t="s">
        <v>496</v>
      </c>
      <c r="G10010">
        <v>48507</v>
      </c>
      <c r="H10010">
        <v>42.957467000000001</v>
      </c>
      <c r="I10010">
        <v>-83.652710999999996</v>
      </c>
      <c r="J10010" s="1" t="d">
        <v>2019-04-08</v>
      </c>
      <c r="K10010">
        <v>47279</v>
      </c>
      <c r="L10010" t="s">
        <v>24</v>
      </c>
      <c r="M10010" s="1" t="d">
        <v>2012-01-20</v>
      </c>
      <c r="N10010">
        <v>1</v>
      </c>
      <c r="O10010">
        <v>20</v>
      </c>
      <c r="P10010">
        <v>2012</v>
      </c>
      <c r="Q10010" t="s">
        <v>35</v>
      </c>
      <c r="R10010" t="s">
        <v>26</v>
      </c>
      <c r="S10010" t="s">
        <v>27</v>
      </c>
    </row>
    <row r="10011" spans="1:19" x14ac:dyDescent="0.25">
      <c r="A10011" t="s">
        <v>19</v>
      </c>
      <c r="B10011" t="s">
        <v>10073</v>
      </c>
      <c r="C10011" t="s">
        <v>10074</v>
      </c>
      <c r="D10011" t="s">
        <v>10075</v>
      </c>
      <c r="E10011" t="s">
        <v>10076</v>
      </c>
      <c r="F10011" t="s">
        <v>212</v>
      </c>
      <c r="G10011">
        <v>28333</v>
      </c>
      <c r="H10011">
        <v>35.329855969999997</v>
      </c>
      <c r="I10011">
        <v>-78.040701679999998</v>
      </c>
      <c r="J10011" s="1" t="d">
        <v>2019-04-08</v>
      </c>
      <c r="K10011">
        <v>47282</v>
      </c>
      <c r="L10011" t="s">
        <v>24</v>
      </c>
      <c r="M10011" s="1" t="d">
        <v>2012-07-11</v>
      </c>
      <c r="N10011">
        <v>7</v>
      </c>
      <c r="O10011">
        <v>11</v>
      </c>
      <c r="P10011">
        <v>2012</v>
      </c>
      <c r="Q10011" t="s">
        <v>35</v>
      </c>
      <c r="R10011" t="s">
        <v>26</v>
      </c>
      <c r="S10011" t="s">
        <v>31</v>
      </c>
    </row>
    <row r="10012" spans="1:19" x14ac:dyDescent="0.25">
      <c r="A10012" t="s">
        <v>19</v>
      </c>
      <c r="B10012" t="s">
        <v>10077</v>
      </c>
      <c r="C10012" t="s">
        <v>10078</v>
      </c>
      <c r="E10012" t="s">
        <v>942</v>
      </c>
      <c r="F10012" t="s">
        <v>212</v>
      </c>
      <c r="G10012">
        <v>27701</v>
      </c>
      <c r="H10012">
        <v>35.997529999999998</v>
      </c>
      <c r="I10012">
        <v>-78.900103000000001</v>
      </c>
      <c r="J10012" s="1" t="d">
        <v>2018-10-04</v>
      </c>
      <c r="K10012">
        <v>47283</v>
      </c>
      <c r="L10012" t="s">
        <v>30</v>
      </c>
      <c r="M10012" s="1" t="d">
        <v>2012-04-01</v>
      </c>
      <c r="N10012">
        <v>4</v>
      </c>
      <c r="O10012">
        <v>1</v>
      </c>
      <c r="P10012">
        <v>2012</v>
      </c>
      <c r="Q10012" t="s">
        <v>25</v>
      </c>
      <c r="R10012" t="s">
        <v>26</v>
      </c>
      <c r="S10012" t="s">
        <v>27</v>
      </c>
    </row>
    <row r="10013" spans="1:19" x14ac:dyDescent="0.25">
      <c r="A10013" t="s">
        <v>19</v>
      </c>
      <c r="B10013" t="s">
        <v>10079</v>
      </c>
      <c r="C10013" t="s">
        <v>10080</v>
      </c>
      <c r="E10013" t="s">
        <v>9800</v>
      </c>
      <c r="F10013" t="s">
        <v>212</v>
      </c>
      <c r="G10013">
        <v>27406</v>
      </c>
      <c r="H10013">
        <v>36.044063000000001</v>
      </c>
      <c r="I10013">
        <v>-79.782572000000002</v>
      </c>
      <c r="J10013" s="1" t="d">
        <v>2018-10-04</v>
      </c>
      <c r="K10013">
        <v>47284</v>
      </c>
      <c r="L10013" t="s">
        <v>30</v>
      </c>
      <c r="M10013" s="1" t="d">
        <v>2012-05-20</v>
      </c>
      <c r="N10013">
        <v>5</v>
      </c>
      <c r="O10013">
        <v>20</v>
      </c>
      <c r="P10013">
        <v>2012</v>
      </c>
      <c r="Q10013" t="s">
        <v>35</v>
      </c>
      <c r="R10013" t="s">
        <v>26</v>
      </c>
      <c r="S10013" t="s">
        <v>27</v>
      </c>
    </row>
    <row r="10014" spans="1:19" x14ac:dyDescent="0.25">
      <c r="A10014" t="s">
        <v>19</v>
      </c>
      <c r="B10014" t="s">
        <v>10081</v>
      </c>
      <c r="C10014" t="s">
        <v>10082</v>
      </c>
      <c r="E10014" t="s">
        <v>10083</v>
      </c>
      <c r="F10014" t="s">
        <v>212</v>
      </c>
      <c r="G10014">
        <v>27804</v>
      </c>
      <c r="H10014">
        <v>35.971499000000001</v>
      </c>
      <c r="I10014">
        <v>-77.796178999999995</v>
      </c>
      <c r="J10014" s="1" t="d">
        <v>2018-10-04</v>
      </c>
      <c r="K10014">
        <v>47287</v>
      </c>
      <c r="L10014" t="s">
        <v>30</v>
      </c>
      <c r="M10014" s="1" t="d">
        <v>2012-06-30</v>
      </c>
      <c r="N10014">
        <v>6</v>
      </c>
      <c r="O10014">
        <v>30</v>
      </c>
      <c r="P10014">
        <v>2012</v>
      </c>
      <c r="Q10014" t="s">
        <v>35</v>
      </c>
      <c r="R10014" t="s">
        <v>26</v>
      </c>
      <c r="S10014" t="s">
        <v>27</v>
      </c>
    </row>
    <row r="10015" spans="1:19" x14ac:dyDescent="0.25">
      <c r="A10015" t="s">
        <v>19</v>
      </c>
      <c r="B10015" t="s">
        <v>10086</v>
      </c>
      <c r="C10015" t="s">
        <v>10087</v>
      </c>
      <c r="D10015" t="s">
        <v>10088</v>
      </c>
      <c r="E10015" t="s">
        <v>5718</v>
      </c>
      <c r="F10015" t="s">
        <v>1091</v>
      </c>
      <c r="G10015">
        <v>7105</v>
      </c>
      <c r="H10015">
        <v>40.734800999999997</v>
      </c>
      <c r="I10015">
        <v>-74.127033999999995</v>
      </c>
      <c r="J10015" s="1" t="d">
        <v>2018-11-08</v>
      </c>
      <c r="K10015">
        <v>47289</v>
      </c>
      <c r="L10015" t="s">
        <v>30</v>
      </c>
      <c r="M10015" s="1" t="d">
        <v>2012-02-24</v>
      </c>
      <c r="N10015">
        <v>2</v>
      </c>
      <c r="O10015">
        <v>24</v>
      </c>
      <c r="P10015">
        <v>2012</v>
      </c>
      <c r="Q10015" t="s">
        <v>25</v>
      </c>
      <c r="R10015" t="s">
        <v>26</v>
      </c>
      <c r="S10015" t="s">
        <v>27</v>
      </c>
    </row>
    <row r="10016" spans="1:19" x14ac:dyDescent="0.25">
      <c r="A10016" t="s">
        <v>19</v>
      </c>
      <c r="B10016" t="s">
        <v>10092</v>
      </c>
      <c r="C10016" t="s">
        <v>10093</v>
      </c>
      <c r="E10016" t="s">
        <v>438</v>
      </c>
      <c r="F10016" t="s">
        <v>143</v>
      </c>
      <c r="G10016">
        <v>73075</v>
      </c>
      <c r="H10016">
        <v>34.707262999999998</v>
      </c>
      <c r="I10016">
        <v>-97.242136000000002</v>
      </c>
      <c r="J10016" s="1" t="d">
        <v>2018-12-11</v>
      </c>
      <c r="K10016">
        <v>47292</v>
      </c>
      <c r="L10016" t="s">
        <v>30</v>
      </c>
      <c r="M10016" s="1" t="d">
        <v>2012-06-13</v>
      </c>
      <c r="N10016">
        <v>6</v>
      </c>
      <c r="O10016">
        <v>13</v>
      </c>
      <c r="P10016">
        <v>2012</v>
      </c>
      <c r="Q10016" t="s">
        <v>25</v>
      </c>
      <c r="R10016" t="s">
        <v>26</v>
      </c>
      <c r="S10016" t="s">
        <v>31</v>
      </c>
    </row>
    <row r="10017" spans="1:19" x14ac:dyDescent="0.25">
      <c r="A10017" t="s">
        <v>19</v>
      </c>
      <c r="B10017" t="s">
        <v>10105</v>
      </c>
      <c r="C10017" t="s">
        <v>10106</v>
      </c>
      <c r="E10017" t="s">
        <v>108</v>
      </c>
      <c r="F10017" t="s">
        <v>101</v>
      </c>
      <c r="G10017">
        <v>84123</v>
      </c>
      <c r="H10017">
        <v>40.670029</v>
      </c>
      <c r="I10017">
        <v>-111.938861</v>
      </c>
      <c r="J10017" s="1" t="d">
        <v>2018-12-11</v>
      </c>
      <c r="K10017">
        <v>47302</v>
      </c>
      <c r="L10017" t="s">
        <v>30</v>
      </c>
      <c r="M10017" s="1" t="d">
        <v>2012-01-01</v>
      </c>
      <c r="N10017">
        <v>1</v>
      </c>
      <c r="O10017">
        <v>1</v>
      </c>
      <c r="P10017">
        <v>2012</v>
      </c>
      <c r="Q10017" t="s">
        <v>35</v>
      </c>
      <c r="R10017" t="s">
        <v>26</v>
      </c>
      <c r="S10017" t="s">
        <v>31</v>
      </c>
    </row>
    <row r="10018" spans="1:19" x14ac:dyDescent="0.25">
      <c r="A10018" t="s">
        <v>312</v>
      </c>
      <c r="B10018" t="s">
        <v>4103</v>
      </c>
      <c r="C10018" t="s">
        <v>10107</v>
      </c>
      <c r="D10018" t="s">
        <v>10108</v>
      </c>
      <c r="E10018" t="s">
        <v>10109</v>
      </c>
      <c r="F10018" t="s">
        <v>170</v>
      </c>
      <c r="G10018">
        <v>92831</v>
      </c>
      <c r="H10018">
        <v>33.873803000000002</v>
      </c>
      <c r="I10018">
        <v>-117.907484</v>
      </c>
      <c r="J10018" s="1" t="d">
        <v>2018-04-03</v>
      </c>
      <c r="K10018">
        <v>47303</v>
      </c>
      <c r="L10018" t="s">
        <v>30</v>
      </c>
      <c r="M10018" s="1" t="d">
        <v>2012-05-18</v>
      </c>
      <c r="N10018">
        <v>5</v>
      </c>
      <c r="O10018">
        <v>18</v>
      </c>
      <c r="P10018">
        <v>2012</v>
      </c>
      <c r="R10018" t="s">
        <v>26</v>
      </c>
      <c r="S10018" t="s">
        <v>31</v>
      </c>
    </row>
    <row r="10019" spans="1:19" x14ac:dyDescent="0.25">
      <c r="A10019" t="s">
        <v>312</v>
      </c>
      <c r="B10019" t="s">
        <v>10110</v>
      </c>
      <c r="C10019" t="s">
        <v>10111</v>
      </c>
      <c r="E10019" t="s">
        <v>10112</v>
      </c>
      <c r="F10019" t="s">
        <v>29</v>
      </c>
      <c r="G10019">
        <v>30736</v>
      </c>
      <c r="H10019">
        <v>34.936757</v>
      </c>
      <c r="I10019">
        <v>-85.205844999999997</v>
      </c>
      <c r="J10019" s="1" t="d">
        <v>2018-10-04</v>
      </c>
      <c r="K10019">
        <v>47306</v>
      </c>
      <c r="L10019" t="s">
        <v>30</v>
      </c>
      <c r="M10019" s="1" t="d">
        <v>2012-07-15</v>
      </c>
      <c r="N10019">
        <v>7</v>
      </c>
      <c r="O10019">
        <v>15</v>
      </c>
      <c r="P10019">
        <v>2012</v>
      </c>
      <c r="R10019" t="s">
        <v>26</v>
      </c>
      <c r="S10019" t="s">
        <v>31</v>
      </c>
    </row>
    <row r="10020" spans="1:19" x14ac:dyDescent="0.25">
      <c r="A10020" t="s">
        <v>312</v>
      </c>
      <c r="B10020" t="s">
        <v>10115</v>
      </c>
      <c r="C10020" t="s">
        <v>10116</v>
      </c>
      <c r="E10020" t="s">
        <v>7139</v>
      </c>
      <c r="F10020" t="s">
        <v>327</v>
      </c>
      <c r="G10020">
        <v>50250</v>
      </c>
      <c r="H10020">
        <v>41.496476000000001</v>
      </c>
      <c r="I10020">
        <v>-94.317715000000007</v>
      </c>
      <c r="J10020" s="1" t="d">
        <v>2019-04-08</v>
      </c>
      <c r="K10020">
        <v>47309</v>
      </c>
      <c r="L10020" t="s">
        <v>24</v>
      </c>
      <c r="M10020" s="1" t="d">
        <v>2012-04-06</v>
      </c>
      <c r="N10020">
        <v>4</v>
      </c>
      <c r="O10020">
        <v>6</v>
      </c>
      <c r="P10020">
        <v>2012</v>
      </c>
      <c r="R10020" t="s">
        <v>26</v>
      </c>
      <c r="S10020" t="s">
        <v>31</v>
      </c>
    </row>
    <row r="10021" spans="1:19" x14ac:dyDescent="0.25">
      <c r="A10021" t="s">
        <v>312</v>
      </c>
      <c r="B10021" t="s">
        <v>10119</v>
      </c>
      <c r="C10021" t="s">
        <v>10120</v>
      </c>
      <c r="D10021" t="s">
        <v>10121</v>
      </c>
      <c r="E10021" t="s">
        <v>10122</v>
      </c>
      <c r="F10021" t="s">
        <v>48</v>
      </c>
      <c r="G10021">
        <v>11973</v>
      </c>
      <c r="H10021">
        <v>40.866844</v>
      </c>
      <c r="I10021">
        <v>-72.873322999999999</v>
      </c>
      <c r="J10021" s="1" t="d">
        <v>2019-01-10</v>
      </c>
      <c r="K10021">
        <v>47311</v>
      </c>
      <c r="L10021" t="s">
        <v>30</v>
      </c>
      <c r="M10021" s="1" t="d">
        <v>2012-05-15</v>
      </c>
      <c r="N10021">
        <v>5</v>
      </c>
      <c r="O10021">
        <v>15</v>
      </c>
      <c r="P10021">
        <v>2012</v>
      </c>
      <c r="R10021" t="s">
        <v>26</v>
      </c>
      <c r="S10021" t="s">
        <v>27</v>
      </c>
    </row>
    <row r="10022" spans="1:19" x14ac:dyDescent="0.25">
      <c r="A10022" t="s">
        <v>312</v>
      </c>
      <c r="B10022" t="s">
        <v>3331</v>
      </c>
      <c r="C10022" t="s">
        <v>10125</v>
      </c>
      <c r="E10022" t="s">
        <v>10126</v>
      </c>
      <c r="F10022" t="s">
        <v>513</v>
      </c>
      <c r="G10022">
        <v>54964</v>
      </c>
      <c r="H10022">
        <v>43.910938999999999</v>
      </c>
      <c r="I10022">
        <v>-88.731734000000003</v>
      </c>
      <c r="J10022" s="1" t="d">
        <v>2018-12-11</v>
      </c>
      <c r="K10022">
        <v>47314</v>
      </c>
      <c r="L10022" t="s">
        <v>30</v>
      </c>
      <c r="M10022" s="1" t="d">
        <v>2012-01-15</v>
      </c>
      <c r="N10022">
        <v>1</v>
      </c>
      <c r="O10022">
        <v>15</v>
      </c>
      <c r="P10022">
        <v>2012</v>
      </c>
      <c r="R10022" t="s">
        <v>26</v>
      </c>
      <c r="S10022" t="s">
        <v>31</v>
      </c>
    </row>
    <row r="10023" spans="1:19" x14ac:dyDescent="0.25">
      <c r="A10023" t="s">
        <v>338</v>
      </c>
      <c r="B10023" t="s">
        <v>10133</v>
      </c>
      <c r="C10023" t="s">
        <v>10134</v>
      </c>
      <c r="E10023" t="s">
        <v>6573</v>
      </c>
      <c r="F10023" t="s">
        <v>212</v>
      </c>
      <c r="G10023">
        <v>27516</v>
      </c>
      <c r="H10023">
        <v>35.950628999999999</v>
      </c>
      <c r="I10023">
        <v>-79.063354000000004</v>
      </c>
      <c r="J10023" s="1" t="d">
        <v>2018-08-07</v>
      </c>
      <c r="K10023">
        <v>47332</v>
      </c>
      <c r="L10023" t="s">
        <v>30</v>
      </c>
      <c r="M10023" s="1" t="d">
        <v>2012-05-25</v>
      </c>
      <c r="N10023">
        <v>5</v>
      </c>
      <c r="O10023">
        <v>25</v>
      </c>
      <c r="P10023">
        <v>2012</v>
      </c>
      <c r="R10023" t="s">
        <v>26</v>
      </c>
      <c r="S10023" t="s">
        <v>31</v>
      </c>
    </row>
    <row r="10024" spans="1:19" x14ac:dyDescent="0.25">
      <c r="A10024" t="s">
        <v>338</v>
      </c>
      <c r="B10024" t="s">
        <v>10135</v>
      </c>
      <c r="C10024" t="s">
        <v>10136</v>
      </c>
      <c r="E10024" t="s">
        <v>6573</v>
      </c>
      <c r="F10024" t="s">
        <v>212</v>
      </c>
      <c r="G10024">
        <v>27516</v>
      </c>
      <c r="H10024">
        <v>35.909906999999997</v>
      </c>
      <c r="I10024">
        <v>-79.06344</v>
      </c>
      <c r="J10024" s="1" t="d">
        <v>2018-08-07</v>
      </c>
      <c r="K10024">
        <v>47333</v>
      </c>
      <c r="L10024" t="s">
        <v>30</v>
      </c>
      <c r="M10024" s="1" t="d">
        <v>2012-05-25</v>
      </c>
      <c r="N10024">
        <v>5</v>
      </c>
      <c r="O10024">
        <v>25</v>
      </c>
      <c r="P10024">
        <v>2012</v>
      </c>
      <c r="R10024" t="s">
        <v>26</v>
      </c>
      <c r="S10024" t="s">
        <v>31</v>
      </c>
    </row>
    <row r="10025" spans="1:19" x14ac:dyDescent="0.25">
      <c r="A10025" t="s">
        <v>338</v>
      </c>
      <c r="B10025" t="s">
        <v>10137</v>
      </c>
      <c r="C10025" t="s">
        <v>10138</v>
      </c>
      <c r="E10025" t="s">
        <v>4714</v>
      </c>
      <c r="F10025" t="s">
        <v>212</v>
      </c>
      <c r="G10025">
        <v>27278</v>
      </c>
      <c r="H10025">
        <v>36.042360000000002</v>
      </c>
      <c r="I10025">
        <v>-79.093230000000005</v>
      </c>
      <c r="J10025" s="1" t="d">
        <v>2018-08-07</v>
      </c>
      <c r="K10025">
        <v>47334</v>
      </c>
      <c r="L10025" t="s">
        <v>30</v>
      </c>
      <c r="M10025" s="1" t="d">
        <v>2012-05-25</v>
      </c>
      <c r="N10025">
        <v>5</v>
      </c>
      <c r="O10025">
        <v>25</v>
      </c>
      <c r="P10025">
        <v>2012</v>
      </c>
      <c r="R10025" t="s">
        <v>26</v>
      </c>
      <c r="S10025" t="s">
        <v>31</v>
      </c>
    </row>
    <row r="10026" spans="1:19" x14ac:dyDescent="0.25">
      <c r="A10026" t="s">
        <v>338</v>
      </c>
      <c r="B10026" t="s">
        <v>10157</v>
      </c>
      <c r="C10026" t="s">
        <v>10158</v>
      </c>
      <c r="E10026" t="s">
        <v>108</v>
      </c>
      <c r="F10026" t="s">
        <v>101</v>
      </c>
      <c r="G10026">
        <v>84114</v>
      </c>
      <c r="H10026">
        <v>40.774298999999999</v>
      </c>
      <c r="I10026">
        <v>-111.947378</v>
      </c>
      <c r="J10026" s="1" t="d">
        <v>2018-12-11</v>
      </c>
      <c r="K10026">
        <v>47406</v>
      </c>
      <c r="L10026" t="s">
        <v>30</v>
      </c>
      <c r="M10026" s="1" t="d">
        <v>2012-03-01</v>
      </c>
      <c r="N10026">
        <v>3</v>
      </c>
      <c r="O10026">
        <v>1</v>
      </c>
      <c r="P10026">
        <v>2012</v>
      </c>
      <c r="R10026" t="s">
        <v>26</v>
      </c>
      <c r="S10026" t="s">
        <v>31</v>
      </c>
    </row>
    <row r="10027" spans="1:19" x14ac:dyDescent="0.25">
      <c r="A10027" t="s">
        <v>338</v>
      </c>
      <c r="B10027" t="s">
        <v>10159</v>
      </c>
      <c r="C10027" t="s">
        <v>10160</v>
      </c>
      <c r="E10027" t="s">
        <v>108</v>
      </c>
      <c r="F10027" t="s">
        <v>101</v>
      </c>
      <c r="G10027">
        <v>84101</v>
      </c>
      <c r="H10027">
        <v>40.749026999999998</v>
      </c>
      <c r="I10027">
        <v>-111.911084</v>
      </c>
      <c r="J10027" s="1" t="d">
        <v>2019-01-10</v>
      </c>
      <c r="K10027">
        <v>47407</v>
      </c>
      <c r="L10027" t="s">
        <v>30</v>
      </c>
      <c r="M10027" s="1" t="d">
        <v>2012-03-20</v>
      </c>
      <c r="N10027">
        <v>3</v>
      </c>
      <c r="O10027">
        <v>20</v>
      </c>
      <c r="P10027">
        <v>2012</v>
      </c>
      <c r="R10027" t="s">
        <v>26</v>
      </c>
      <c r="S10027" t="s">
        <v>27</v>
      </c>
    </row>
    <row r="10028" spans="1:19" x14ac:dyDescent="0.25">
      <c r="A10028" t="s">
        <v>338</v>
      </c>
      <c r="B10028" t="s">
        <v>10172</v>
      </c>
      <c r="C10028" t="s">
        <v>10173</v>
      </c>
      <c r="E10028" t="s">
        <v>10174</v>
      </c>
      <c r="F10028" t="s">
        <v>170</v>
      </c>
      <c r="G10028">
        <v>95010</v>
      </c>
      <c r="H10028">
        <v>36.981884000000001</v>
      </c>
      <c r="I10028">
        <v>-121.962228</v>
      </c>
      <c r="J10028" s="1" t="d">
        <v>2019-02-06</v>
      </c>
      <c r="K10028">
        <v>47457</v>
      </c>
      <c r="L10028" t="s">
        <v>103</v>
      </c>
      <c r="M10028" s="1" t="d">
        <v>2012-04-01</v>
      </c>
      <c r="N10028">
        <v>4</v>
      </c>
      <c r="O10028">
        <v>1</v>
      </c>
      <c r="P10028">
        <v>2012</v>
      </c>
      <c r="R10028" t="s">
        <v>26</v>
      </c>
      <c r="S10028" t="s">
        <v>31</v>
      </c>
    </row>
    <row r="10029" spans="1:19" x14ac:dyDescent="0.25">
      <c r="A10029" t="s">
        <v>19</v>
      </c>
      <c r="B10029" t="s">
        <v>10175</v>
      </c>
      <c r="C10029" t="s">
        <v>10176</v>
      </c>
      <c r="D10029" t="s">
        <v>10177</v>
      </c>
      <c r="E10029" t="s">
        <v>3820</v>
      </c>
      <c r="F10029" t="s">
        <v>718</v>
      </c>
      <c r="G10029">
        <v>42503</v>
      </c>
      <c r="H10029">
        <v>37.105466</v>
      </c>
      <c r="I10029">
        <v>-84.631598999999994</v>
      </c>
      <c r="J10029" s="1" t="d">
        <v>2018-07-09</v>
      </c>
      <c r="K10029">
        <v>47463</v>
      </c>
      <c r="L10029" t="s">
        <v>30</v>
      </c>
      <c r="M10029" s="1" t="d">
        <v>2012-06-15</v>
      </c>
      <c r="N10029">
        <v>6</v>
      </c>
      <c r="O10029">
        <v>15</v>
      </c>
      <c r="P10029">
        <v>2012</v>
      </c>
      <c r="Q10029" t="s">
        <v>35</v>
      </c>
      <c r="R10029" t="s">
        <v>26</v>
      </c>
      <c r="S10029" t="s">
        <v>31</v>
      </c>
    </row>
    <row r="10030" spans="1:19" x14ac:dyDescent="0.25">
      <c r="A10030" t="s">
        <v>338</v>
      </c>
      <c r="B10030" t="s">
        <v>10178</v>
      </c>
      <c r="C10030" t="s">
        <v>10179</v>
      </c>
      <c r="D10030" t="s">
        <v>10180</v>
      </c>
      <c r="E10030" t="s">
        <v>10181</v>
      </c>
      <c r="F10030" t="s">
        <v>170</v>
      </c>
      <c r="G10030">
        <v>95389</v>
      </c>
      <c r="H10030">
        <v>37.746560000000002</v>
      </c>
      <c r="I10030">
        <v>-119.584</v>
      </c>
      <c r="J10030" s="1" t="d">
        <v>2018-05-03</v>
      </c>
      <c r="K10030">
        <v>47464</v>
      </c>
      <c r="L10030" t="s">
        <v>30</v>
      </c>
      <c r="M10030" s="1" t="d">
        <v>2012-06-01</v>
      </c>
      <c r="N10030">
        <v>6</v>
      </c>
      <c r="O10030">
        <v>1</v>
      </c>
      <c r="P10030">
        <v>2012</v>
      </c>
      <c r="R10030" t="s">
        <v>26</v>
      </c>
      <c r="S10030" t="s">
        <v>31</v>
      </c>
    </row>
    <row r="10031" spans="1:19" x14ac:dyDescent="0.25">
      <c r="A10031" t="s">
        <v>338</v>
      </c>
      <c r="B10031" t="s">
        <v>10182</v>
      </c>
      <c r="C10031" t="s">
        <v>10183</v>
      </c>
      <c r="E10031" t="s">
        <v>10184</v>
      </c>
      <c r="F10031" t="s">
        <v>42</v>
      </c>
      <c r="G10031">
        <v>2554</v>
      </c>
      <c r="H10031">
        <v>41.280828999999997</v>
      </c>
      <c r="I10031">
        <v>-70.095529999999997</v>
      </c>
      <c r="J10031" s="1" t="d">
        <v>2018-10-04</v>
      </c>
      <c r="K10031">
        <v>47471</v>
      </c>
      <c r="L10031" t="s">
        <v>30</v>
      </c>
      <c r="M10031" s="1" t="d">
        <v>2012-06-01</v>
      </c>
      <c r="N10031">
        <v>6</v>
      </c>
      <c r="O10031">
        <v>1</v>
      </c>
      <c r="P10031">
        <v>2012</v>
      </c>
      <c r="R10031" t="s">
        <v>26</v>
      </c>
      <c r="S10031" t="s">
        <v>31</v>
      </c>
    </row>
    <row r="10032" spans="1:19" x14ac:dyDescent="0.25">
      <c r="A10032" t="s">
        <v>338</v>
      </c>
      <c r="B10032" t="s">
        <v>10185</v>
      </c>
      <c r="C10032" t="s">
        <v>10186</v>
      </c>
      <c r="D10032" t="s">
        <v>10187</v>
      </c>
      <c r="E10032" t="s">
        <v>10184</v>
      </c>
      <c r="F10032" t="s">
        <v>42</v>
      </c>
      <c r="G10032">
        <v>2554</v>
      </c>
      <c r="H10032">
        <v>41.258248999999999</v>
      </c>
      <c r="I10032">
        <v>-70.063097999999997</v>
      </c>
      <c r="J10032" s="1" t="d">
        <v>2018-10-04</v>
      </c>
      <c r="K10032">
        <v>47473</v>
      </c>
      <c r="L10032" t="s">
        <v>30</v>
      </c>
      <c r="M10032" s="1" t="d">
        <v>2012-06-01</v>
      </c>
      <c r="N10032">
        <v>6</v>
      </c>
      <c r="O10032">
        <v>1</v>
      </c>
      <c r="P10032">
        <v>2012</v>
      </c>
      <c r="R10032" t="s">
        <v>26</v>
      </c>
      <c r="S10032" t="s">
        <v>31</v>
      </c>
    </row>
    <row r="10033" spans="1:19" x14ac:dyDescent="0.25">
      <c r="A10033" t="s">
        <v>338</v>
      </c>
      <c r="B10033" t="s">
        <v>10188</v>
      </c>
      <c r="C10033" t="s">
        <v>10189</v>
      </c>
      <c r="E10033" t="s">
        <v>95</v>
      </c>
      <c r="F10033" t="s">
        <v>37</v>
      </c>
      <c r="G10033">
        <v>75253</v>
      </c>
      <c r="H10033">
        <v>32.653717999999998</v>
      </c>
      <c r="I10033">
        <v>-96.628439</v>
      </c>
      <c r="J10033" s="1" t="d">
        <v>2019-01-10</v>
      </c>
      <c r="K10033">
        <v>47511</v>
      </c>
      <c r="L10033" t="s">
        <v>30</v>
      </c>
      <c r="M10033" s="1" t="d">
        <v>2012-03-31</v>
      </c>
      <c r="N10033">
        <v>3</v>
      </c>
      <c r="O10033">
        <v>31</v>
      </c>
      <c r="P10033">
        <v>2012</v>
      </c>
      <c r="R10033" t="s">
        <v>26</v>
      </c>
      <c r="S10033" t="s">
        <v>27</v>
      </c>
    </row>
    <row r="10034" spans="1:19" x14ac:dyDescent="0.25">
      <c r="A10034" t="s">
        <v>338</v>
      </c>
      <c r="B10034" t="s">
        <v>10188</v>
      </c>
      <c r="C10034" t="s">
        <v>10190</v>
      </c>
      <c r="E10034" t="s">
        <v>95</v>
      </c>
      <c r="F10034" t="s">
        <v>37</v>
      </c>
      <c r="G10034">
        <v>75203</v>
      </c>
      <c r="H10034">
        <v>32.744579999999999</v>
      </c>
      <c r="I10034">
        <v>-96.781018000000003</v>
      </c>
      <c r="J10034" s="1" t="d">
        <v>2019-01-10</v>
      </c>
      <c r="K10034">
        <v>47512</v>
      </c>
      <c r="L10034" t="s">
        <v>30</v>
      </c>
      <c r="M10034" s="1" t="d">
        <v>2012-03-31</v>
      </c>
      <c r="N10034">
        <v>3</v>
      </c>
      <c r="O10034">
        <v>31</v>
      </c>
      <c r="P10034">
        <v>2012</v>
      </c>
      <c r="R10034" t="s">
        <v>26</v>
      </c>
      <c r="S10034" t="s">
        <v>27</v>
      </c>
    </row>
    <row r="10035" spans="1:19" x14ac:dyDescent="0.25">
      <c r="A10035" t="s">
        <v>338</v>
      </c>
      <c r="B10035" t="s">
        <v>10192</v>
      </c>
      <c r="C10035" t="s">
        <v>10193</v>
      </c>
      <c r="E10035" t="s">
        <v>207</v>
      </c>
      <c r="F10035" t="s">
        <v>37</v>
      </c>
      <c r="G10035">
        <v>75402</v>
      </c>
      <c r="H10035">
        <v>33.104846000000002</v>
      </c>
      <c r="I10035">
        <v>-96.102176999999998</v>
      </c>
      <c r="J10035" s="1" t="d">
        <v>2018-07-09</v>
      </c>
      <c r="K10035">
        <v>47527</v>
      </c>
      <c r="L10035" t="s">
        <v>30</v>
      </c>
      <c r="M10035" s="1" t="d">
        <v>2012-01-31</v>
      </c>
      <c r="N10035">
        <v>1</v>
      </c>
      <c r="O10035">
        <v>31</v>
      </c>
      <c r="P10035">
        <v>2012</v>
      </c>
      <c r="R10035" t="s">
        <v>26</v>
      </c>
      <c r="S10035" t="s">
        <v>31</v>
      </c>
    </row>
    <row r="10036" spans="1:19" x14ac:dyDescent="0.25">
      <c r="A10036" t="s">
        <v>338</v>
      </c>
      <c r="B10036" t="s">
        <v>10192</v>
      </c>
      <c r="C10036" t="s">
        <v>10193</v>
      </c>
      <c r="E10036" t="s">
        <v>207</v>
      </c>
      <c r="F10036" t="s">
        <v>37</v>
      </c>
      <c r="G10036">
        <v>75402</v>
      </c>
      <c r="H10036">
        <v>33.104846000000002</v>
      </c>
      <c r="I10036">
        <v>-96.102176999999998</v>
      </c>
      <c r="J10036" s="1" t="d">
        <v>2018-07-09</v>
      </c>
      <c r="K10036">
        <v>47528</v>
      </c>
      <c r="L10036" t="s">
        <v>30</v>
      </c>
      <c r="M10036" s="1" t="d">
        <v>2012-01-31</v>
      </c>
      <c r="N10036">
        <v>1</v>
      </c>
      <c r="O10036">
        <v>31</v>
      </c>
      <c r="P10036">
        <v>2012</v>
      </c>
      <c r="R10036" t="s">
        <v>26</v>
      </c>
      <c r="S10036" t="s">
        <v>27</v>
      </c>
    </row>
    <row r="10037" spans="1:19" x14ac:dyDescent="0.25">
      <c r="A10037" t="s">
        <v>338</v>
      </c>
      <c r="B10037" t="s">
        <v>10194</v>
      </c>
      <c r="C10037" t="s">
        <v>10195</v>
      </c>
      <c r="E10037" t="s">
        <v>10196</v>
      </c>
      <c r="F10037" t="s">
        <v>37</v>
      </c>
      <c r="G10037">
        <v>78501</v>
      </c>
      <c r="H10037">
        <v>26.20814</v>
      </c>
      <c r="I10037">
        <v>-98.202843999999999</v>
      </c>
      <c r="J10037" s="1" t="d">
        <v>2018-07-09</v>
      </c>
      <c r="K10037">
        <v>47533</v>
      </c>
      <c r="L10037" t="s">
        <v>30</v>
      </c>
      <c r="M10037" s="1" t="d">
        <v>2012-01-31</v>
      </c>
      <c r="N10037">
        <v>1</v>
      </c>
      <c r="O10037">
        <v>31</v>
      </c>
      <c r="P10037">
        <v>2012</v>
      </c>
      <c r="R10037" t="s">
        <v>26</v>
      </c>
      <c r="S10037" t="s">
        <v>31</v>
      </c>
    </row>
    <row r="10038" spans="1:19" x14ac:dyDescent="0.25">
      <c r="A10038" t="s">
        <v>338</v>
      </c>
      <c r="B10038" t="s">
        <v>10194</v>
      </c>
      <c r="C10038" t="s">
        <v>10195</v>
      </c>
      <c r="E10038" t="s">
        <v>10196</v>
      </c>
      <c r="F10038" t="s">
        <v>37</v>
      </c>
      <c r="G10038">
        <v>78501</v>
      </c>
      <c r="H10038">
        <v>26.20814</v>
      </c>
      <c r="I10038">
        <v>-98.202843999999999</v>
      </c>
      <c r="J10038" s="1" t="d">
        <v>2018-07-09</v>
      </c>
      <c r="K10038">
        <v>47534</v>
      </c>
      <c r="L10038" t="s">
        <v>30</v>
      </c>
      <c r="M10038" s="1" t="d">
        <v>2012-01-31</v>
      </c>
      <c r="N10038">
        <v>1</v>
      </c>
      <c r="O10038">
        <v>31</v>
      </c>
      <c r="P10038">
        <v>2012</v>
      </c>
      <c r="R10038" t="s">
        <v>26</v>
      </c>
      <c r="S10038" t="s">
        <v>27</v>
      </c>
    </row>
    <row r="10039" spans="1:19" x14ac:dyDescent="0.25">
      <c r="A10039" t="s">
        <v>338</v>
      </c>
      <c r="B10039" t="s">
        <v>10197</v>
      </c>
      <c r="C10039" t="s">
        <v>10198</v>
      </c>
      <c r="E10039" t="s">
        <v>717</v>
      </c>
      <c r="F10039" t="s">
        <v>101</v>
      </c>
      <c r="G10039">
        <v>84107</v>
      </c>
      <c r="H10039">
        <v>40.672936</v>
      </c>
      <c r="I10039">
        <v>-111.88914699999999</v>
      </c>
      <c r="J10039" s="1" t="d">
        <v>2018-07-09</v>
      </c>
      <c r="K10039">
        <v>47541</v>
      </c>
      <c r="L10039" t="s">
        <v>30</v>
      </c>
      <c r="M10039" s="1" t="d">
        <v>2012-01-31</v>
      </c>
      <c r="N10039">
        <v>1</v>
      </c>
      <c r="O10039">
        <v>31</v>
      </c>
      <c r="P10039">
        <v>2012</v>
      </c>
      <c r="R10039" t="s">
        <v>26</v>
      </c>
      <c r="S10039" t="s">
        <v>31</v>
      </c>
    </row>
    <row r="10040" spans="1:19" x14ac:dyDescent="0.25">
      <c r="A10040" t="s">
        <v>338</v>
      </c>
      <c r="B10040" t="s">
        <v>10197</v>
      </c>
      <c r="C10040" t="s">
        <v>10198</v>
      </c>
      <c r="E10040" t="s">
        <v>717</v>
      </c>
      <c r="F10040" t="s">
        <v>101</v>
      </c>
      <c r="G10040">
        <v>84107</v>
      </c>
      <c r="H10040">
        <v>40.672936</v>
      </c>
      <c r="I10040">
        <v>-111.88914699999999</v>
      </c>
      <c r="J10040" s="1" t="d">
        <v>2018-07-09</v>
      </c>
      <c r="K10040">
        <v>47542</v>
      </c>
      <c r="L10040" t="s">
        <v>30</v>
      </c>
      <c r="M10040" s="1" t="d">
        <v>2012-01-31</v>
      </c>
      <c r="N10040">
        <v>1</v>
      </c>
      <c r="O10040">
        <v>31</v>
      </c>
      <c r="P10040">
        <v>2012</v>
      </c>
      <c r="R10040" t="s">
        <v>26</v>
      </c>
      <c r="S10040" t="s">
        <v>27</v>
      </c>
    </row>
    <row r="10041" spans="1:19" x14ac:dyDescent="0.25">
      <c r="A10041" t="s">
        <v>338</v>
      </c>
      <c r="B10041" t="s">
        <v>10197</v>
      </c>
      <c r="C10041" t="s">
        <v>10199</v>
      </c>
      <c r="E10041" t="s">
        <v>10200</v>
      </c>
      <c r="F10041" t="s">
        <v>101</v>
      </c>
      <c r="G10041">
        <v>84054</v>
      </c>
      <c r="H10041">
        <v>40.858561999999999</v>
      </c>
      <c r="I10041">
        <v>-111.902958</v>
      </c>
      <c r="J10041" s="1" t="d">
        <v>2018-07-09</v>
      </c>
      <c r="K10041">
        <v>47543</v>
      </c>
      <c r="L10041" t="s">
        <v>30</v>
      </c>
      <c r="M10041" s="1" t="d">
        <v>2012-01-31</v>
      </c>
      <c r="N10041">
        <v>1</v>
      </c>
      <c r="O10041">
        <v>31</v>
      </c>
      <c r="P10041">
        <v>2012</v>
      </c>
      <c r="R10041" t="s">
        <v>26</v>
      </c>
      <c r="S10041" t="s">
        <v>31</v>
      </c>
    </row>
    <row r="10042" spans="1:19" x14ac:dyDescent="0.25">
      <c r="A10042" t="s">
        <v>338</v>
      </c>
      <c r="B10042" t="s">
        <v>10197</v>
      </c>
      <c r="C10042" t="s">
        <v>10199</v>
      </c>
      <c r="E10042" t="s">
        <v>10200</v>
      </c>
      <c r="F10042" t="s">
        <v>101</v>
      </c>
      <c r="G10042">
        <v>84054</v>
      </c>
      <c r="H10042">
        <v>40.858561999999999</v>
      </c>
      <c r="I10042">
        <v>-111.902958</v>
      </c>
      <c r="J10042" s="1" t="d">
        <v>2018-07-09</v>
      </c>
      <c r="K10042">
        <v>47544</v>
      </c>
      <c r="L10042" t="s">
        <v>30</v>
      </c>
      <c r="M10042" s="1" t="d">
        <v>2012-01-31</v>
      </c>
      <c r="N10042">
        <v>1</v>
      </c>
      <c r="O10042">
        <v>31</v>
      </c>
      <c r="P10042">
        <v>2012</v>
      </c>
      <c r="R10042" t="s">
        <v>26</v>
      </c>
      <c r="S10042" t="s">
        <v>27</v>
      </c>
    </row>
    <row r="10043" spans="1:19" x14ac:dyDescent="0.25">
      <c r="A10043" t="s">
        <v>338</v>
      </c>
      <c r="B10043" t="s">
        <v>10201</v>
      </c>
      <c r="C10043" t="s">
        <v>10202</v>
      </c>
      <c r="E10043" t="s">
        <v>10203</v>
      </c>
      <c r="F10043" t="s">
        <v>269</v>
      </c>
      <c r="G10043">
        <v>23321</v>
      </c>
      <c r="H10043">
        <v>36.864845000000003</v>
      </c>
      <c r="I10043">
        <v>-76.417580000000001</v>
      </c>
      <c r="J10043" s="1" t="d">
        <v>2019-02-06</v>
      </c>
      <c r="K10043">
        <v>47547</v>
      </c>
      <c r="L10043" t="s">
        <v>103</v>
      </c>
      <c r="M10043" s="1" t="d">
        <v>2012-01-31</v>
      </c>
      <c r="N10043">
        <v>1</v>
      </c>
      <c r="O10043">
        <v>31</v>
      </c>
      <c r="P10043">
        <v>2012</v>
      </c>
      <c r="R10043" t="s">
        <v>26</v>
      </c>
      <c r="S10043" t="s">
        <v>31</v>
      </c>
    </row>
    <row r="10044" spans="1:19" x14ac:dyDescent="0.25">
      <c r="A10044" t="s">
        <v>338</v>
      </c>
      <c r="B10044" t="s">
        <v>10201</v>
      </c>
      <c r="C10044" t="s">
        <v>10202</v>
      </c>
      <c r="E10044" t="s">
        <v>10203</v>
      </c>
      <c r="F10044" t="s">
        <v>269</v>
      </c>
      <c r="G10044">
        <v>23321</v>
      </c>
      <c r="H10044">
        <v>36.864845000000003</v>
      </c>
      <c r="I10044">
        <v>-76.417580000000001</v>
      </c>
      <c r="J10044" s="1" t="d">
        <v>2019-02-06</v>
      </c>
      <c r="K10044">
        <v>47548</v>
      </c>
      <c r="L10044" t="s">
        <v>103</v>
      </c>
      <c r="M10044" s="1" t="d">
        <v>2012-01-31</v>
      </c>
      <c r="N10044">
        <v>1</v>
      </c>
      <c r="O10044">
        <v>31</v>
      </c>
      <c r="P10044">
        <v>2012</v>
      </c>
      <c r="R10044" t="s">
        <v>26</v>
      </c>
      <c r="S10044" t="s">
        <v>27</v>
      </c>
    </row>
    <row r="10045" spans="1:19" x14ac:dyDescent="0.25">
      <c r="A10045" t="s">
        <v>338</v>
      </c>
      <c r="B10045" t="s">
        <v>10204</v>
      </c>
      <c r="C10045" t="s">
        <v>10205</v>
      </c>
      <c r="E10045" t="s">
        <v>10203</v>
      </c>
      <c r="F10045" t="s">
        <v>269</v>
      </c>
      <c r="G10045">
        <v>23320</v>
      </c>
      <c r="H10045">
        <v>36.693108000000002</v>
      </c>
      <c r="I10045">
        <v>-76.232032000000004</v>
      </c>
      <c r="J10045" s="1" t="d">
        <v>2019-02-06</v>
      </c>
      <c r="K10045">
        <v>47549</v>
      </c>
      <c r="L10045" t="s">
        <v>103</v>
      </c>
      <c r="M10045" s="1" t="d">
        <v>2012-01-31</v>
      </c>
      <c r="N10045">
        <v>1</v>
      </c>
      <c r="O10045">
        <v>31</v>
      </c>
      <c r="P10045">
        <v>2012</v>
      </c>
      <c r="R10045" t="s">
        <v>26</v>
      </c>
      <c r="S10045" t="s">
        <v>31</v>
      </c>
    </row>
    <row r="10046" spans="1:19" x14ac:dyDescent="0.25">
      <c r="A10046" t="s">
        <v>338</v>
      </c>
      <c r="B10046" t="s">
        <v>10204</v>
      </c>
      <c r="C10046" t="s">
        <v>10205</v>
      </c>
      <c r="E10046" t="s">
        <v>10203</v>
      </c>
      <c r="F10046" t="s">
        <v>269</v>
      </c>
      <c r="G10046">
        <v>23320</v>
      </c>
      <c r="H10046">
        <v>36.693108000000002</v>
      </c>
      <c r="I10046">
        <v>-76.232032000000004</v>
      </c>
      <c r="J10046" s="1" t="d">
        <v>2019-02-06</v>
      </c>
      <c r="K10046">
        <v>47550</v>
      </c>
      <c r="L10046" t="s">
        <v>103</v>
      </c>
      <c r="M10046" s="1" t="d">
        <v>2012-01-31</v>
      </c>
      <c r="N10046">
        <v>1</v>
      </c>
      <c r="O10046">
        <v>31</v>
      </c>
      <c r="P10046">
        <v>2012</v>
      </c>
      <c r="R10046" t="s">
        <v>26</v>
      </c>
      <c r="S10046" t="s">
        <v>27</v>
      </c>
    </row>
    <row r="10047" spans="1:19" x14ac:dyDescent="0.25">
      <c r="A10047" t="s">
        <v>338</v>
      </c>
      <c r="B10047" t="s">
        <v>6741</v>
      </c>
      <c r="C10047" t="s">
        <v>10206</v>
      </c>
      <c r="E10047" t="s">
        <v>10207</v>
      </c>
      <c r="F10047" t="s">
        <v>269</v>
      </c>
      <c r="G10047">
        <v>23831</v>
      </c>
      <c r="H10047">
        <v>37.304917000000003</v>
      </c>
      <c r="I10047">
        <v>-77.392371999999995</v>
      </c>
      <c r="J10047" s="1" t="d">
        <v>2019-02-06</v>
      </c>
      <c r="K10047">
        <v>47551</v>
      </c>
      <c r="L10047" t="s">
        <v>103</v>
      </c>
      <c r="M10047" s="1" t="d">
        <v>2012-01-31</v>
      </c>
      <c r="N10047">
        <v>1</v>
      </c>
      <c r="O10047">
        <v>31</v>
      </c>
      <c r="P10047">
        <v>2012</v>
      </c>
      <c r="R10047" t="s">
        <v>26</v>
      </c>
      <c r="S10047" t="s">
        <v>31</v>
      </c>
    </row>
    <row r="10048" spans="1:19" x14ac:dyDescent="0.25">
      <c r="A10048" t="s">
        <v>338</v>
      </c>
      <c r="B10048" t="s">
        <v>6741</v>
      </c>
      <c r="C10048" t="s">
        <v>10206</v>
      </c>
      <c r="E10048" t="s">
        <v>10207</v>
      </c>
      <c r="F10048" t="s">
        <v>269</v>
      </c>
      <c r="G10048">
        <v>23831</v>
      </c>
      <c r="H10048">
        <v>37.304917000000003</v>
      </c>
      <c r="I10048">
        <v>-77.392371999999995</v>
      </c>
      <c r="J10048" s="1" t="d">
        <v>2019-02-06</v>
      </c>
      <c r="K10048">
        <v>47552</v>
      </c>
      <c r="L10048" t="s">
        <v>103</v>
      </c>
      <c r="M10048" s="1" t="d">
        <v>2012-01-31</v>
      </c>
      <c r="N10048">
        <v>1</v>
      </c>
      <c r="O10048">
        <v>31</v>
      </c>
      <c r="P10048">
        <v>2012</v>
      </c>
      <c r="R10048" t="s">
        <v>26</v>
      </c>
      <c r="S10048" t="s">
        <v>27</v>
      </c>
    </row>
    <row r="10049" spans="1:19" x14ac:dyDescent="0.25">
      <c r="A10049" t="s">
        <v>338</v>
      </c>
      <c r="B10049" t="s">
        <v>10208</v>
      </c>
      <c r="C10049" t="s">
        <v>10209</v>
      </c>
      <c r="E10049" t="s">
        <v>8816</v>
      </c>
      <c r="F10049" t="s">
        <v>269</v>
      </c>
      <c r="G10049">
        <v>24540</v>
      </c>
      <c r="H10049">
        <v>36.595903</v>
      </c>
      <c r="I10049">
        <v>-79.397367000000003</v>
      </c>
      <c r="J10049" s="1" t="d">
        <v>2018-07-09</v>
      </c>
      <c r="K10049">
        <v>47553</v>
      </c>
      <c r="L10049" t="s">
        <v>30</v>
      </c>
      <c r="M10049" s="1" t="d">
        <v>2012-01-31</v>
      </c>
      <c r="N10049">
        <v>1</v>
      </c>
      <c r="O10049">
        <v>31</v>
      </c>
      <c r="P10049">
        <v>2012</v>
      </c>
      <c r="R10049" t="s">
        <v>26</v>
      </c>
      <c r="S10049" t="s">
        <v>31</v>
      </c>
    </row>
    <row r="10050" spans="1:19" x14ac:dyDescent="0.25">
      <c r="A10050" t="s">
        <v>338</v>
      </c>
      <c r="B10050" t="s">
        <v>10208</v>
      </c>
      <c r="C10050" t="s">
        <v>10209</v>
      </c>
      <c r="E10050" t="s">
        <v>8816</v>
      </c>
      <c r="F10050" t="s">
        <v>269</v>
      </c>
      <c r="G10050">
        <v>24540</v>
      </c>
      <c r="H10050">
        <v>36.595903</v>
      </c>
      <c r="I10050">
        <v>-79.397367000000003</v>
      </c>
      <c r="J10050" s="1" t="d">
        <v>2018-07-09</v>
      </c>
      <c r="K10050">
        <v>47554</v>
      </c>
      <c r="L10050" t="s">
        <v>30</v>
      </c>
      <c r="M10050" s="1" t="d">
        <v>2012-01-31</v>
      </c>
      <c r="N10050">
        <v>1</v>
      </c>
      <c r="O10050">
        <v>31</v>
      </c>
      <c r="P10050">
        <v>2012</v>
      </c>
      <c r="R10050" t="s">
        <v>26</v>
      </c>
      <c r="S10050" t="s">
        <v>27</v>
      </c>
    </row>
    <row r="10051" spans="1:19" x14ac:dyDescent="0.25">
      <c r="A10051" t="s">
        <v>338</v>
      </c>
      <c r="B10051" t="s">
        <v>10210</v>
      </c>
      <c r="C10051" t="s">
        <v>10211</v>
      </c>
      <c r="E10051" t="s">
        <v>10212</v>
      </c>
      <c r="F10051" t="s">
        <v>269</v>
      </c>
      <c r="G10051">
        <v>24551</v>
      </c>
      <c r="H10051">
        <v>37.385660999999999</v>
      </c>
      <c r="I10051">
        <v>-79.243910999999997</v>
      </c>
      <c r="J10051" s="1" t="d">
        <v>2018-07-09</v>
      </c>
      <c r="K10051">
        <v>47555</v>
      </c>
      <c r="L10051" t="s">
        <v>30</v>
      </c>
      <c r="M10051" s="1" t="d">
        <v>2012-01-31</v>
      </c>
      <c r="N10051">
        <v>1</v>
      </c>
      <c r="O10051">
        <v>31</v>
      </c>
      <c r="P10051">
        <v>2012</v>
      </c>
      <c r="R10051" t="s">
        <v>26</v>
      </c>
      <c r="S10051" t="s">
        <v>31</v>
      </c>
    </row>
    <row r="10052" spans="1:19" x14ac:dyDescent="0.25">
      <c r="A10052" t="s">
        <v>338</v>
      </c>
      <c r="B10052" t="s">
        <v>10210</v>
      </c>
      <c r="C10052" t="s">
        <v>10211</v>
      </c>
      <c r="E10052" t="s">
        <v>10212</v>
      </c>
      <c r="F10052" t="s">
        <v>269</v>
      </c>
      <c r="G10052">
        <v>24551</v>
      </c>
      <c r="H10052">
        <v>37.385660999999999</v>
      </c>
      <c r="I10052">
        <v>-79.243910999999997</v>
      </c>
      <c r="J10052" s="1" t="d">
        <v>2018-07-09</v>
      </c>
      <c r="K10052">
        <v>47556</v>
      </c>
      <c r="L10052" t="s">
        <v>30</v>
      </c>
      <c r="M10052" s="1" t="d">
        <v>2012-01-31</v>
      </c>
      <c r="N10052">
        <v>1</v>
      </c>
      <c r="O10052">
        <v>31</v>
      </c>
      <c r="P10052">
        <v>2012</v>
      </c>
      <c r="R10052" t="s">
        <v>26</v>
      </c>
      <c r="S10052" t="s">
        <v>27</v>
      </c>
    </row>
    <row r="10053" spans="1:19" x14ac:dyDescent="0.25">
      <c r="A10053" t="s">
        <v>338</v>
      </c>
      <c r="B10053" t="s">
        <v>10213</v>
      </c>
      <c r="C10053" t="s">
        <v>10214</v>
      </c>
      <c r="E10053" t="s">
        <v>3039</v>
      </c>
      <c r="F10053" t="s">
        <v>269</v>
      </c>
      <c r="G10053">
        <v>22408</v>
      </c>
      <c r="H10053">
        <v>38.255240000000001</v>
      </c>
      <c r="I10053">
        <v>-77.497600000000006</v>
      </c>
      <c r="J10053" s="1" t="d">
        <v>2019-02-06</v>
      </c>
      <c r="K10053">
        <v>47557</v>
      </c>
      <c r="L10053" t="s">
        <v>103</v>
      </c>
      <c r="M10053" s="1" t="d">
        <v>2012-01-31</v>
      </c>
      <c r="N10053">
        <v>1</v>
      </c>
      <c r="O10053">
        <v>31</v>
      </c>
      <c r="P10053">
        <v>2012</v>
      </c>
      <c r="R10053" t="s">
        <v>26</v>
      </c>
      <c r="S10053" t="s">
        <v>31</v>
      </c>
    </row>
    <row r="10054" spans="1:19" x14ac:dyDescent="0.25">
      <c r="A10054" t="s">
        <v>338</v>
      </c>
      <c r="B10054" t="s">
        <v>10213</v>
      </c>
      <c r="C10054" t="s">
        <v>10214</v>
      </c>
      <c r="E10054" t="s">
        <v>3039</v>
      </c>
      <c r="F10054" t="s">
        <v>269</v>
      </c>
      <c r="G10054">
        <v>22408</v>
      </c>
      <c r="H10054">
        <v>38.255240000000001</v>
      </c>
      <c r="I10054">
        <v>-77.497600000000006</v>
      </c>
      <c r="J10054" s="1" t="d">
        <v>2019-02-06</v>
      </c>
      <c r="K10054">
        <v>47558</v>
      </c>
      <c r="L10054" t="s">
        <v>103</v>
      </c>
      <c r="M10054" s="1" t="d">
        <v>2012-01-31</v>
      </c>
      <c r="N10054">
        <v>1</v>
      </c>
      <c r="O10054">
        <v>31</v>
      </c>
      <c r="P10054">
        <v>2012</v>
      </c>
      <c r="R10054" t="s">
        <v>26</v>
      </c>
      <c r="S10054" t="s">
        <v>27</v>
      </c>
    </row>
    <row r="10055" spans="1:19" x14ac:dyDescent="0.25">
      <c r="A10055" t="s">
        <v>338</v>
      </c>
      <c r="B10055" t="s">
        <v>10215</v>
      </c>
      <c r="C10055" t="s">
        <v>10216</v>
      </c>
      <c r="E10055" t="s">
        <v>7694</v>
      </c>
      <c r="F10055" t="s">
        <v>269</v>
      </c>
      <c r="G10055">
        <v>22801</v>
      </c>
      <c r="H10055">
        <v>38.422471000000002</v>
      </c>
      <c r="I10055">
        <v>-78.838898999999998</v>
      </c>
      <c r="J10055" s="1" t="d">
        <v>2018-07-09</v>
      </c>
      <c r="K10055">
        <v>47559</v>
      </c>
      <c r="L10055" t="s">
        <v>30</v>
      </c>
      <c r="M10055" s="1" t="d">
        <v>2012-01-31</v>
      </c>
      <c r="N10055">
        <v>1</v>
      </c>
      <c r="O10055">
        <v>31</v>
      </c>
      <c r="P10055">
        <v>2012</v>
      </c>
      <c r="R10055" t="s">
        <v>26</v>
      </c>
      <c r="S10055" t="s">
        <v>31</v>
      </c>
    </row>
    <row r="10056" spans="1:19" x14ac:dyDescent="0.25">
      <c r="A10056" t="s">
        <v>338</v>
      </c>
      <c r="B10056" t="s">
        <v>10215</v>
      </c>
      <c r="C10056" t="s">
        <v>10216</v>
      </c>
      <c r="E10056" t="s">
        <v>7694</v>
      </c>
      <c r="F10056" t="s">
        <v>269</v>
      </c>
      <c r="G10056">
        <v>22801</v>
      </c>
      <c r="H10056">
        <v>38.422471000000002</v>
      </c>
      <c r="I10056">
        <v>-78.838898999999998</v>
      </c>
      <c r="J10056" s="1" t="d">
        <v>2018-07-09</v>
      </c>
      <c r="K10056">
        <v>47560</v>
      </c>
      <c r="L10056" t="s">
        <v>30</v>
      </c>
      <c r="M10056" s="1" t="d">
        <v>2012-01-31</v>
      </c>
      <c r="N10056">
        <v>1</v>
      </c>
      <c r="O10056">
        <v>31</v>
      </c>
      <c r="P10056">
        <v>2012</v>
      </c>
      <c r="R10056" t="s">
        <v>26</v>
      </c>
      <c r="S10056" t="s">
        <v>27</v>
      </c>
    </row>
    <row r="10057" spans="1:19" x14ac:dyDescent="0.25">
      <c r="A10057" t="s">
        <v>338</v>
      </c>
      <c r="B10057" t="s">
        <v>10217</v>
      </c>
      <c r="C10057" t="s">
        <v>10218</v>
      </c>
      <c r="E10057" t="s">
        <v>10219</v>
      </c>
      <c r="F10057" t="s">
        <v>269</v>
      </c>
      <c r="G10057">
        <v>23111</v>
      </c>
      <c r="H10057">
        <v>37.612997999999997</v>
      </c>
      <c r="I10057">
        <v>-77.334536999999997</v>
      </c>
      <c r="J10057" s="1" t="d">
        <v>2018-07-09</v>
      </c>
      <c r="K10057">
        <v>47561</v>
      </c>
      <c r="L10057" t="s">
        <v>30</v>
      </c>
      <c r="M10057" s="1" t="d">
        <v>2012-01-31</v>
      </c>
      <c r="N10057">
        <v>1</v>
      </c>
      <c r="O10057">
        <v>31</v>
      </c>
      <c r="P10057">
        <v>2012</v>
      </c>
      <c r="R10057" t="s">
        <v>26</v>
      </c>
      <c r="S10057" t="s">
        <v>31</v>
      </c>
    </row>
    <row r="10058" spans="1:19" x14ac:dyDescent="0.25">
      <c r="A10058" t="s">
        <v>338</v>
      </c>
      <c r="B10058" t="s">
        <v>10217</v>
      </c>
      <c r="C10058" t="s">
        <v>10218</v>
      </c>
      <c r="E10058" t="s">
        <v>10219</v>
      </c>
      <c r="F10058" t="s">
        <v>269</v>
      </c>
      <c r="G10058">
        <v>23111</v>
      </c>
      <c r="H10058">
        <v>37.612997999999997</v>
      </c>
      <c r="I10058">
        <v>-77.334536999999997</v>
      </c>
      <c r="J10058" s="1" t="d">
        <v>2018-07-09</v>
      </c>
      <c r="K10058">
        <v>47562</v>
      </c>
      <c r="L10058" t="s">
        <v>30</v>
      </c>
      <c r="M10058" s="1" t="d">
        <v>2012-01-31</v>
      </c>
      <c r="N10058">
        <v>1</v>
      </c>
      <c r="O10058">
        <v>31</v>
      </c>
      <c r="P10058">
        <v>2012</v>
      </c>
      <c r="R10058" t="s">
        <v>26</v>
      </c>
      <c r="S10058" t="s">
        <v>27</v>
      </c>
    </row>
    <row r="10059" spans="1:19" x14ac:dyDescent="0.25">
      <c r="A10059" t="s">
        <v>338</v>
      </c>
      <c r="B10059" t="s">
        <v>10220</v>
      </c>
      <c r="C10059" t="s">
        <v>10221</v>
      </c>
      <c r="E10059" t="s">
        <v>270</v>
      </c>
      <c r="F10059" t="s">
        <v>269</v>
      </c>
      <c r="G10059">
        <v>23608</v>
      </c>
      <c r="H10059">
        <v>37.151806000000001</v>
      </c>
      <c r="I10059">
        <v>-76.531052000000003</v>
      </c>
      <c r="J10059" s="1" t="d">
        <v>2019-02-06</v>
      </c>
      <c r="K10059">
        <v>47563</v>
      </c>
      <c r="L10059" t="s">
        <v>103</v>
      </c>
      <c r="M10059" s="1" t="d">
        <v>2012-01-31</v>
      </c>
      <c r="N10059">
        <v>1</v>
      </c>
      <c r="O10059">
        <v>31</v>
      </c>
      <c r="P10059">
        <v>2012</v>
      </c>
      <c r="R10059" t="s">
        <v>26</v>
      </c>
      <c r="S10059" t="s">
        <v>31</v>
      </c>
    </row>
    <row r="10060" spans="1:19" x14ac:dyDescent="0.25">
      <c r="A10060" t="s">
        <v>338</v>
      </c>
      <c r="B10060" t="s">
        <v>10220</v>
      </c>
      <c r="C10060" t="s">
        <v>10221</v>
      </c>
      <c r="E10060" t="s">
        <v>270</v>
      </c>
      <c r="F10060" t="s">
        <v>269</v>
      </c>
      <c r="G10060">
        <v>23608</v>
      </c>
      <c r="H10060">
        <v>37.151806000000001</v>
      </c>
      <c r="I10060">
        <v>-76.531052000000003</v>
      </c>
      <c r="J10060" s="1" t="d">
        <v>2019-02-06</v>
      </c>
      <c r="K10060">
        <v>47564</v>
      </c>
      <c r="L10060" t="s">
        <v>103</v>
      </c>
      <c r="M10060" s="1" t="d">
        <v>2012-01-31</v>
      </c>
      <c r="N10060">
        <v>1</v>
      </c>
      <c r="O10060">
        <v>31</v>
      </c>
      <c r="P10060">
        <v>2012</v>
      </c>
      <c r="R10060" t="s">
        <v>26</v>
      </c>
      <c r="S10060" t="s">
        <v>27</v>
      </c>
    </row>
    <row r="10061" spans="1:19" x14ac:dyDescent="0.25">
      <c r="A10061" t="s">
        <v>338</v>
      </c>
      <c r="B10061" t="s">
        <v>10222</v>
      </c>
      <c r="C10061" t="s">
        <v>10223</v>
      </c>
      <c r="E10061" t="s">
        <v>268</v>
      </c>
      <c r="F10061" t="s">
        <v>269</v>
      </c>
      <c r="G10061">
        <v>23502</v>
      </c>
      <c r="H10061">
        <v>36.865639999999999</v>
      </c>
      <c r="I10061">
        <v>-76.210599999999999</v>
      </c>
      <c r="J10061" s="1" t="d">
        <v>2019-02-06</v>
      </c>
      <c r="K10061">
        <v>47565</v>
      </c>
      <c r="L10061" t="s">
        <v>103</v>
      </c>
      <c r="M10061" s="1" t="d">
        <v>2012-01-31</v>
      </c>
      <c r="N10061">
        <v>1</v>
      </c>
      <c r="O10061">
        <v>31</v>
      </c>
      <c r="P10061">
        <v>2012</v>
      </c>
      <c r="R10061" t="s">
        <v>26</v>
      </c>
      <c r="S10061" t="s">
        <v>31</v>
      </c>
    </row>
    <row r="10062" spans="1:19" x14ac:dyDescent="0.25">
      <c r="A10062" t="s">
        <v>338</v>
      </c>
      <c r="B10062" t="s">
        <v>10222</v>
      </c>
      <c r="C10062" t="s">
        <v>10223</v>
      </c>
      <c r="E10062" t="s">
        <v>268</v>
      </c>
      <c r="F10062" t="s">
        <v>269</v>
      </c>
      <c r="G10062">
        <v>23502</v>
      </c>
      <c r="H10062">
        <v>36.865639999999999</v>
      </c>
      <c r="I10062">
        <v>-76.210599999999999</v>
      </c>
      <c r="J10062" s="1" t="d">
        <v>2019-02-06</v>
      </c>
      <c r="K10062">
        <v>47566</v>
      </c>
      <c r="L10062" t="s">
        <v>103</v>
      </c>
      <c r="M10062" s="1" t="d">
        <v>2012-01-31</v>
      </c>
      <c r="N10062">
        <v>1</v>
      </c>
      <c r="O10062">
        <v>31</v>
      </c>
      <c r="P10062">
        <v>2012</v>
      </c>
      <c r="R10062" t="s">
        <v>26</v>
      </c>
      <c r="S10062" t="s">
        <v>27</v>
      </c>
    </row>
    <row r="10063" spans="1:19" x14ac:dyDescent="0.25">
      <c r="A10063" t="s">
        <v>338</v>
      </c>
      <c r="B10063" t="s">
        <v>10224</v>
      </c>
      <c r="C10063" t="s">
        <v>10225</v>
      </c>
      <c r="E10063" t="s">
        <v>184</v>
      </c>
      <c r="F10063" t="s">
        <v>269</v>
      </c>
      <c r="G10063">
        <v>23233</v>
      </c>
      <c r="H10063">
        <v>37.650319000000003</v>
      </c>
      <c r="I10063">
        <v>-77.609021999999996</v>
      </c>
      <c r="J10063" s="1" t="d">
        <v>2018-06-05</v>
      </c>
      <c r="K10063">
        <v>47567</v>
      </c>
      <c r="L10063" t="s">
        <v>30</v>
      </c>
      <c r="M10063" s="1" t="d">
        <v>2012-01-31</v>
      </c>
      <c r="N10063">
        <v>1</v>
      </c>
      <c r="O10063">
        <v>31</v>
      </c>
      <c r="P10063">
        <v>2012</v>
      </c>
      <c r="R10063" t="s">
        <v>26</v>
      </c>
      <c r="S10063" t="s">
        <v>31</v>
      </c>
    </row>
    <row r="10064" spans="1:19" x14ac:dyDescent="0.25">
      <c r="A10064" t="s">
        <v>338</v>
      </c>
      <c r="B10064" t="s">
        <v>10224</v>
      </c>
      <c r="C10064" t="s">
        <v>10225</v>
      </c>
      <c r="E10064" t="s">
        <v>184</v>
      </c>
      <c r="F10064" t="s">
        <v>269</v>
      </c>
      <c r="G10064">
        <v>23233</v>
      </c>
      <c r="H10064">
        <v>37.650319000000003</v>
      </c>
      <c r="I10064">
        <v>-77.609021999999996</v>
      </c>
      <c r="J10064" s="1" t="d">
        <v>2018-06-05</v>
      </c>
      <c r="K10064">
        <v>47568</v>
      </c>
      <c r="L10064" t="s">
        <v>30</v>
      </c>
      <c r="M10064" s="1" t="d">
        <v>2012-01-31</v>
      </c>
      <c r="N10064">
        <v>1</v>
      </c>
      <c r="O10064">
        <v>31</v>
      </c>
      <c r="P10064">
        <v>2012</v>
      </c>
      <c r="R10064" t="s">
        <v>26</v>
      </c>
      <c r="S10064" t="s">
        <v>27</v>
      </c>
    </row>
    <row r="10065" spans="1:19" x14ac:dyDescent="0.25">
      <c r="A10065" t="s">
        <v>338</v>
      </c>
      <c r="B10065" t="s">
        <v>10226</v>
      </c>
      <c r="C10065" t="s">
        <v>10227</v>
      </c>
      <c r="E10065" t="s">
        <v>10228</v>
      </c>
      <c r="F10065" t="s">
        <v>269</v>
      </c>
      <c r="G10065">
        <v>24148</v>
      </c>
      <c r="H10065">
        <v>36.629500999999998</v>
      </c>
      <c r="I10065">
        <v>-79.860071000000005</v>
      </c>
      <c r="J10065" s="1" t="d">
        <v>2018-07-09</v>
      </c>
      <c r="K10065">
        <v>47569</v>
      </c>
      <c r="L10065" t="s">
        <v>30</v>
      </c>
      <c r="M10065" s="1" t="d">
        <v>2012-01-31</v>
      </c>
      <c r="N10065">
        <v>1</v>
      </c>
      <c r="O10065">
        <v>31</v>
      </c>
      <c r="P10065">
        <v>2012</v>
      </c>
      <c r="R10065" t="s">
        <v>26</v>
      </c>
      <c r="S10065" t="s">
        <v>31</v>
      </c>
    </row>
    <row r="10066" spans="1:19" x14ac:dyDescent="0.25">
      <c r="A10066" t="s">
        <v>338</v>
      </c>
      <c r="B10066" t="s">
        <v>10226</v>
      </c>
      <c r="C10066" t="s">
        <v>10227</v>
      </c>
      <c r="E10066" t="s">
        <v>10228</v>
      </c>
      <c r="F10066" t="s">
        <v>269</v>
      </c>
      <c r="G10066">
        <v>24148</v>
      </c>
      <c r="H10066">
        <v>36.629500999999998</v>
      </c>
      <c r="I10066">
        <v>-79.860071000000005</v>
      </c>
      <c r="J10066" s="1" t="d">
        <v>2018-07-09</v>
      </c>
      <c r="K10066">
        <v>47570</v>
      </c>
      <c r="L10066" t="s">
        <v>30</v>
      </c>
      <c r="M10066" s="1" t="d">
        <v>2012-01-31</v>
      </c>
      <c r="N10066">
        <v>1</v>
      </c>
      <c r="O10066">
        <v>31</v>
      </c>
      <c r="P10066">
        <v>2012</v>
      </c>
      <c r="R10066" t="s">
        <v>26</v>
      </c>
      <c r="S10066" t="s">
        <v>27</v>
      </c>
    </row>
    <row r="10067" spans="1:19" x14ac:dyDescent="0.25">
      <c r="A10067" t="s">
        <v>338</v>
      </c>
      <c r="B10067" t="s">
        <v>10229</v>
      </c>
      <c r="C10067" t="s">
        <v>10230</v>
      </c>
      <c r="E10067" t="s">
        <v>6700</v>
      </c>
      <c r="F10067" t="s">
        <v>269</v>
      </c>
      <c r="G10067">
        <v>22554</v>
      </c>
      <c r="H10067">
        <v>38.468791000000003</v>
      </c>
      <c r="I10067">
        <v>-77.400161999999995</v>
      </c>
      <c r="J10067" s="1" t="d">
        <v>2018-06-05</v>
      </c>
      <c r="K10067">
        <v>47573</v>
      </c>
      <c r="L10067" t="s">
        <v>30</v>
      </c>
      <c r="M10067" s="1" t="d">
        <v>2012-01-31</v>
      </c>
      <c r="N10067">
        <v>1</v>
      </c>
      <c r="O10067">
        <v>31</v>
      </c>
      <c r="P10067">
        <v>2012</v>
      </c>
      <c r="R10067" t="s">
        <v>26</v>
      </c>
      <c r="S10067" t="s">
        <v>31</v>
      </c>
    </row>
    <row r="10068" spans="1:19" x14ac:dyDescent="0.25">
      <c r="A10068" t="s">
        <v>338</v>
      </c>
      <c r="B10068" t="s">
        <v>10229</v>
      </c>
      <c r="C10068" t="s">
        <v>10230</v>
      </c>
      <c r="E10068" t="s">
        <v>6700</v>
      </c>
      <c r="F10068" t="s">
        <v>269</v>
      </c>
      <c r="G10068">
        <v>22554</v>
      </c>
      <c r="H10068">
        <v>38.468791000000003</v>
      </c>
      <c r="I10068">
        <v>-77.400161999999995</v>
      </c>
      <c r="J10068" s="1" t="d">
        <v>2018-06-05</v>
      </c>
      <c r="K10068">
        <v>47574</v>
      </c>
      <c r="L10068" t="s">
        <v>30</v>
      </c>
      <c r="M10068" s="1" t="d">
        <v>2012-01-31</v>
      </c>
      <c r="N10068">
        <v>1</v>
      </c>
      <c r="O10068">
        <v>31</v>
      </c>
      <c r="P10068">
        <v>2012</v>
      </c>
      <c r="R10068" t="s">
        <v>26</v>
      </c>
      <c r="S10068" t="s">
        <v>27</v>
      </c>
    </row>
    <row r="10069" spans="1:19" x14ac:dyDescent="0.25">
      <c r="A10069" t="s">
        <v>338</v>
      </c>
      <c r="B10069" t="s">
        <v>10231</v>
      </c>
      <c r="C10069" t="s">
        <v>10232</v>
      </c>
      <c r="E10069" t="s">
        <v>10233</v>
      </c>
      <c r="F10069" t="s">
        <v>269</v>
      </c>
      <c r="G10069">
        <v>24401</v>
      </c>
      <c r="H10069">
        <v>38.117862000000002</v>
      </c>
      <c r="I10069">
        <v>-79.068162000000001</v>
      </c>
      <c r="J10069" s="1" t="d">
        <v>2018-06-05</v>
      </c>
      <c r="K10069">
        <v>47575</v>
      </c>
      <c r="L10069" t="s">
        <v>30</v>
      </c>
      <c r="M10069" s="1" t="d">
        <v>2012-01-31</v>
      </c>
      <c r="N10069">
        <v>1</v>
      </c>
      <c r="O10069">
        <v>31</v>
      </c>
      <c r="P10069">
        <v>2012</v>
      </c>
      <c r="R10069" t="s">
        <v>26</v>
      </c>
      <c r="S10069" t="s">
        <v>31</v>
      </c>
    </row>
    <row r="10070" spans="1:19" x14ac:dyDescent="0.25">
      <c r="A10070" t="s">
        <v>338</v>
      </c>
      <c r="B10070" t="s">
        <v>10231</v>
      </c>
      <c r="C10070" t="s">
        <v>10232</v>
      </c>
      <c r="E10070" t="s">
        <v>10233</v>
      </c>
      <c r="F10070" t="s">
        <v>269</v>
      </c>
      <c r="G10070">
        <v>24401</v>
      </c>
      <c r="H10070">
        <v>38.117862000000002</v>
      </c>
      <c r="I10070">
        <v>-79.068162000000001</v>
      </c>
      <c r="J10070" s="1" t="d">
        <v>2018-06-05</v>
      </c>
      <c r="K10070">
        <v>47576</v>
      </c>
      <c r="L10070" t="s">
        <v>30</v>
      </c>
      <c r="M10070" s="1" t="d">
        <v>2012-01-31</v>
      </c>
      <c r="N10070">
        <v>1</v>
      </c>
      <c r="O10070">
        <v>31</v>
      </c>
      <c r="P10070">
        <v>2012</v>
      </c>
      <c r="R10070" t="s">
        <v>26</v>
      </c>
      <c r="S10070" t="s">
        <v>27</v>
      </c>
    </row>
    <row r="10071" spans="1:19" x14ac:dyDescent="0.25">
      <c r="A10071" t="s">
        <v>338</v>
      </c>
      <c r="B10071" t="s">
        <v>10234</v>
      </c>
      <c r="C10071" t="s">
        <v>10235</v>
      </c>
      <c r="E10071" t="s">
        <v>4317</v>
      </c>
      <c r="F10071" t="s">
        <v>269</v>
      </c>
      <c r="G10071">
        <v>23452</v>
      </c>
      <c r="H10071">
        <v>36.838988999999998</v>
      </c>
      <c r="I10071">
        <v>-76.102433000000005</v>
      </c>
      <c r="J10071" s="1" t="d">
        <v>2019-02-06</v>
      </c>
      <c r="K10071">
        <v>47577</v>
      </c>
      <c r="L10071" t="s">
        <v>103</v>
      </c>
      <c r="M10071" s="1" t="d">
        <v>2012-01-31</v>
      </c>
      <c r="N10071">
        <v>1</v>
      </c>
      <c r="O10071">
        <v>31</v>
      </c>
      <c r="P10071">
        <v>2012</v>
      </c>
      <c r="R10071" t="s">
        <v>26</v>
      </c>
      <c r="S10071" t="s">
        <v>31</v>
      </c>
    </row>
    <row r="10072" spans="1:19" x14ac:dyDescent="0.25">
      <c r="A10072" t="s">
        <v>338</v>
      </c>
      <c r="B10072" t="s">
        <v>10234</v>
      </c>
      <c r="C10072" t="s">
        <v>10235</v>
      </c>
      <c r="E10072" t="s">
        <v>4317</v>
      </c>
      <c r="F10072" t="s">
        <v>269</v>
      </c>
      <c r="G10072">
        <v>23452</v>
      </c>
      <c r="H10072">
        <v>36.838988999999998</v>
      </c>
      <c r="I10072">
        <v>-76.102433000000005</v>
      </c>
      <c r="J10072" s="1" t="d">
        <v>2019-02-06</v>
      </c>
      <c r="K10072">
        <v>47578</v>
      </c>
      <c r="L10072" t="s">
        <v>103</v>
      </c>
      <c r="M10072" s="1" t="d">
        <v>2012-01-31</v>
      </c>
      <c r="N10072">
        <v>1</v>
      </c>
      <c r="O10072">
        <v>31</v>
      </c>
      <c r="P10072">
        <v>2012</v>
      </c>
      <c r="R10072" t="s">
        <v>26</v>
      </c>
      <c r="S10072" t="s">
        <v>27</v>
      </c>
    </row>
    <row r="10073" spans="1:19" x14ac:dyDescent="0.25">
      <c r="A10073" t="s">
        <v>338</v>
      </c>
      <c r="B10073" t="s">
        <v>10236</v>
      </c>
      <c r="C10073" t="s">
        <v>10237</v>
      </c>
      <c r="E10073" t="s">
        <v>10238</v>
      </c>
      <c r="F10073" t="s">
        <v>269</v>
      </c>
      <c r="G10073">
        <v>22191</v>
      </c>
      <c r="H10073">
        <v>38.629313000000003</v>
      </c>
      <c r="I10073">
        <v>-77.273942000000005</v>
      </c>
      <c r="J10073" s="1" t="d">
        <v>2019-02-06</v>
      </c>
      <c r="K10073">
        <v>47579</v>
      </c>
      <c r="L10073" t="s">
        <v>103</v>
      </c>
      <c r="M10073" s="1" t="d">
        <v>2012-01-31</v>
      </c>
      <c r="N10073">
        <v>1</v>
      </c>
      <c r="O10073">
        <v>31</v>
      </c>
      <c r="P10073">
        <v>2012</v>
      </c>
      <c r="R10073" t="s">
        <v>26</v>
      </c>
      <c r="S10073" t="s">
        <v>31</v>
      </c>
    </row>
    <row r="10074" spans="1:19" x14ac:dyDescent="0.25">
      <c r="A10074" t="s">
        <v>338</v>
      </c>
      <c r="B10074" t="s">
        <v>10239</v>
      </c>
      <c r="C10074" t="s">
        <v>10240</v>
      </c>
      <c r="D10074" t="s">
        <v>10241</v>
      </c>
      <c r="E10074" t="s">
        <v>10242</v>
      </c>
      <c r="F10074" t="s">
        <v>202</v>
      </c>
      <c r="G10074">
        <v>32701</v>
      </c>
      <c r="H10074">
        <v>28.666819</v>
      </c>
      <c r="I10074">
        <v>-81.377752999999998</v>
      </c>
      <c r="J10074" s="1" t="d">
        <v>2018-08-07</v>
      </c>
      <c r="K10074">
        <v>47651</v>
      </c>
      <c r="L10074" t="s">
        <v>30</v>
      </c>
      <c r="M10074" s="1" t="d">
        <v>2012-05-26</v>
      </c>
      <c r="N10074">
        <v>5</v>
      </c>
      <c r="O10074">
        <v>26</v>
      </c>
      <c r="P10074">
        <v>2012</v>
      </c>
      <c r="R10074" t="s">
        <v>26</v>
      </c>
      <c r="S10074" t="s">
        <v>31</v>
      </c>
    </row>
    <row r="10075" spans="1:19" x14ac:dyDescent="0.25">
      <c r="A10075" t="s">
        <v>338</v>
      </c>
      <c r="B10075" t="s">
        <v>7114</v>
      </c>
      <c r="C10075" t="s">
        <v>7115</v>
      </c>
      <c r="E10075" t="s">
        <v>5493</v>
      </c>
      <c r="F10075" t="s">
        <v>202</v>
      </c>
      <c r="G10075">
        <v>33316</v>
      </c>
      <c r="H10075">
        <v>26.109825000000001</v>
      </c>
      <c r="I10075">
        <v>-80.137099000000006</v>
      </c>
      <c r="J10075" s="1" t="d">
        <v>2018-06-05</v>
      </c>
      <c r="K10075">
        <v>47656</v>
      </c>
      <c r="L10075" t="s">
        <v>30</v>
      </c>
      <c r="M10075" s="1" t="d">
        <v>2012-03-15</v>
      </c>
      <c r="N10075">
        <v>3</v>
      </c>
      <c r="O10075">
        <v>15</v>
      </c>
      <c r="P10075">
        <v>2012</v>
      </c>
      <c r="R10075" t="s">
        <v>26</v>
      </c>
      <c r="S10075" t="s">
        <v>27</v>
      </c>
    </row>
    <row r="10076" spans="1:19" x14ac:dyDescent="0.25">
      <c r="A10076" t="s">
        <v>338</v>
      </c>
      <c r="B10076" t="s">
        <v>10246</v>
      </c>
      <c r="C10076" t="s">
        <v>10247</v>
      </c>
      <c r="D10076" t="s">
        <v>10248</v>
      </c>
      <c r="E10076" t="s">
        <v>10249</v>
      </c>
      <c r="F10076" t="s">
        <v>202</v>
      </c>
      <c r="G10076">
        <v>32746</v>
      </c>
      <c r="H10076">
        <v>28.757359999999998</v>
      </c>
      <c r="I10076">
        <v>-81.322999999999993</v>
      </c>
      <c r="J10076" s="1" t="d">
        <v>2018-08-07</v>
      </c>
      <c r="K10076">
        <v>47664</v>
      </c>
      <c r="L10076" t="s">
        <v>30</v>
      </c>
      <c r="M10076" s="1" t="d">
        <v>2012-05-08</v>
      </c>
      <c r="N10076">
        <v>5</v>
      </c>
      <c r="O10076">
        <v>8</v>
      </c>
      <c r="P10076">
        <v>2012</v>
      </c>
      <c r="R10076" t="s">
        <v>26</v>
      </c>
      <c r="S10076" t="s">
        <v>31</v>
      </c>
    </row>
    <row r="10077" spans="1:19" x14ac:dyDescent="0.25">
      <c r="A10077" t="s">
        <v>338</v>
      </c>
      <c r="B10077" t="s">
        <v>10250</v>
      </c>
      <c r="C10077" t="s">
        <v>10251</v>
      </c>
      <c r="D10077" t="s">
        <v>10252</v>
      </c>
      <c r="E10077" t="s">
        <v>10249</v>
      </c>
      <c r="F10077" t="s">
        <v>202</v>
      </c>
      <c r="G10077">
        <v>32746</v>
      </c>
      <c r="H10077">
        <v>28.75658</v>
      </c>
      <c r="I10077">
        <v>-81.3459</v>
      </c>
      <c r="J10077" s="1" t="d">
        <v>2018-08-07</v>
      </c>
      <c r="K10077">
        <v>47665</v>
      </c>
      <c r="L10077" t="s">
        <v>30</v>
      </c>
      <c r="M10077" s="1" t="d">
        <v>2012-05-08</v>
      </c>
      <c r="N10077">
        <v>5</v>
      </c>
      <c r="O10077">
        <v>8</v>
      </c>
      <c r="P10077">
        <v>2012</v>
      </c>
      <c r="R10077" t="s">
        <v>26</v>
      </c>
      <c r="S10077" t="s">
        <v>31</v>
      </c>
    </row>
    <row r="10078" spans="1:19" x14ac:dyDescent="0.25">
      <c r="A10078" t="s">
        <v>338</v>
      </c>
      <c r="B10078" t="s">
        <v>10253</v>
      </c>
      <c r="C10078" t="s">
        <v>10254</v>
      </c>
      <c r="D10078" t="s">
        <v>10255</v>
      </c>
      <c r="E10078" t="s">
        <v>205</v>
      </c>
      <c r="F10078" t="s">
        <v>202</v>
      </c>
      <c r="G10078">
        <v>32821</v>
      </c>
      <c r="H10078">
        <v>28.419215999999999</v>
      </c>
      <c r="I10078">
        <v>-81.460031000000001</v>
      </c>
      <c r="J10078" s="1" t="d">
        <v>2018-08-07</v>
      </c>
      <c r="K10078">
        <v>47669</v>
      </c>
      <c r="L10078" t="s">
        <v>30</v>
      </c>
      <c r="M10078" s="1" t="d">
        <v>2012-06-05</v>
      </c>
      <c r="N10078">
        <v>6</v>
      </c>
      <c r="O10078">
        <v>5</v>
      </c>
      <c r="P10078">
        <v>2012</v>
      </c>
      <c r="R10078" t="s">
        <v>26</v>
      </c>
      <c r="S10078" t="s">
        <v>31</v>
      </c>
    </row>
    <row r="10079" spans="1:19" x14ac:dyDescent="0.25">
      <c r="A10079" t="s">
        <v>338</v>
      </c>
      <c r="B10079" t="s">
        <v>10256</v>
      </c>
      <c r="C10079" t="s">
        <v>10257</v>
      </c>
      <c r="D10079" t="s">
        <v>10255</v>
      </c>
      <c r="E10079" t="s">
        <v>205</v>
      </c>
      <c r="F10079" t="s">
        <v>202</v>
      </c>
      <c r="G10079">
        <v>32819</v>
      </c>
      <c r="H10079">
        <v>28.452514999999998</v>
      </c>
      <c r="I10079">
        <v>-81.470817999999994</v>
      </c>
      <c r="J10079" s="1" t="d">
        <v>2018-08-07</v>
      </c>
      <c r="K10079">
        <v>47670</v>
      </c>
      <c r="L10079" t="s">
        <v>30</v>
      </c>
      <c r="M10079" s="1" t="d">
        <v>2012-05-08</v>
      </c>
      <c r="N10079">
        <v>5</v>
      </c>
      <c r="O10079">
        <v>8</v>
      </c>
      <c r="P10079">
        <v>2012</v>
      </c>
      <c r="R10079" t="s">
        <v>26</v>
      </c>
      <c r="S10079" t="s">
        <v>31</v>
      </c>
    </row>
    <row r="10080" spans="1:19" x14ac:dyDescent="0.25">
      <c r="A10080" t="s">
        <v>338</v>
      </c>
      <c r="B10080" t="s">
        <v>10258</v>
      </c>
      <c r="C10080" t="s">
        <v>10259</v>
      </c>
      <c r="D10080" t="s">
        <v>10248</v>
      </c>
      <c r="E10080" t="s">
        <v>10260</v>
      </c>
      <c r="F10080" t="s">
        <v>202</v>
      </c>
      <c r="G10080">
        <v>33706</v>
      </c>
      <c r="H10080">
        <v>27.744</v>
      </c>
      <c r="I10080">
        <v>-82.747500000000002</v>
      </c>
      <c r="J10080" s="1" t="d">
        <v>2018-11-08</v>
      </c>
      <c r="K10080">
        <v>47674</v>
      </c>
      <c r="L10080" t="s">
        <v>30</v>
      </c>
      <c r="M10080" s="1" t="d">
        <v>2012-06-11</v>
      </c>
      <c r="N10080">
        <v>6</v>
      </c>
      <c r="O10080">
        <v>11</v>
      </c>
      <c r="P10080">
        <v>2012</v>
      </c>
      <c r="R10080" t="s">
        <v>26</v>
      </c>
      <c r="S10080" t="s">
        <v>31</v>
      </c>
    </row>
    <row r="10081" spans="1:19" x14ac:dyDescent="0.25">
      <c r="A10081" t="s">
        <v>338</v>
      </c>
      <c r="B10081" t="s">
        <v>10263</v>
      </c>
      <c r="C10081" t="s">
        <v>10264</v>
      </c>
      <c r="E10081" t="s">
        <v>3965</v>
      </c>
      <c r="F10081" t="s">
        <v>25</v>
      </c>
      <c r="G10081">
        <v>21207</v>
      </c>
      <c r="H10081">
        <v>39.312935000000003</v>
      </c>
      <c r="I10081">
        <v>-76.734568999999993</v>
      </c>
      <c r="J10081" s="1" t="d">
        <v>2018-07-09</v>
      </c>
      <c r="K10081">
        <v>47684</v>
      </c>
      <c r="L10081" t="s">
        <v>30</v>
      </c>
      <c r="M10081" s="1" t="d">
        <v>2012-01-31</v>
      </c>
      <c r="N10081">
        <v>1</v>
      </c>
      <c r="O10081">
        <v>31</v>
      </c>
      <c r="P10081">
        <v>2012</v>
      </c>
      <c r="R10081" t="s">
        <v>26</v>
      </c>
      <c r="S10081" t="s">
        <v>31</v>
      </c>
    </row>
    <row r="10082" spans="1:19" x14ac:dyDescent="0.25">
      <c r="A10082" t="s">
        <v>338</v>
      </c>
      <c r="B10082" t="s">
        <v>10263</v>
      </c>
      <c r="C10082" t="s">
        <v>10264</v>
      </c>
      <c r="E10082" t="s">
        <v>3965</v>
      </c>
      <c r="F10082" t="s">
        <v>25</v>
      </c>
      <c r="G10082">
        <v>21207</v>
      </c>
      <c r="H10082">
        <v>39.312935000000003</v>
      </c>
      <c r="I10082">
        <v>-76.734568999999993</v>
      </c>
      <c r="J10082" s="1" t="d">
        <v>2018-07-09</v>
      </c>
      <c r="K10082">
        <v>47685</v>
      </c>
      <c r="L10082" t="s">
        <v>30</v>
      </c>
      <c r="M10082" s="1" t="d">
        <v>2012-01-31</v>
      </c>
      <c r="N10082">
        <v>1</v>
      </c>
      <c r="O10082">
        <v>31</v>
      </c>
      <c r="P10082">
        <v>2012</v>
      </c>
      <c r="R10082" t="s">
        <v>26</v>
      </c>
      <c r="S10082" t="s">
        <v>27</v>
      </c>
    </row>
    <row r="10083" spans="1:19" x14ac:dyDescent="0.25">
      <c r="A10083" t="s">
        <v>338</v>
      </c>
      <c r="B10083" t="s">
        <v>10265</v>
      </c>
      <c r="C10083" t="s">
        <v>10266</v>
      </c>
      <c r="E10083" t="s">
        <v>3965</v>
      </c>
      <c r="F10083" t="s">
        <v>25</v>
      </c>
      <c r="G10083">
        <v>21224</v>
      </c>
      <c r="H10083">
        <v>39.296284</v>
      </c>
      <c r="I10083">
        <v>-76.509018999999995</v>
      </c>
      <c r="J10083" s="1" t="d">
        <v>2018-07-09</v>
      </c>
      <c r="K10083">
        <v>47686</v>
      </c>
      <c r="L10083" t="s">
        <v>30</v>
      </c>
      <c r="M10083" s="1" t="d">
        <v>2012-01-31</v>
      </c>
      <c r="N10083">
        <v>1</v>
      </c>
      <c r="O10083">
        <v>31</v>
      </c>
      <c r="P10083">
        <v>2012</v>
      </c>
      <c r="R10083" t="s">
        <v>26</v>
      </c>
      <c r="S10083" t="s">
        <v>31</v>
      </c>
    </row>
    <row r="10084" spans="1:19" x14ac:dyDescent="0.25">
      <c r="A10084" t="s">
        <v>338</v>
      </c>
      <c r="B10084" t="s">
        <v>10265</v>
      </c>
      <c r="C10084" t="s">
        <v>10266</v>
      </c>
      <c r="E10084" t="s">
        <v>3965</v>
      </c>
      <c r="F10084" t="s">
        <v>25</v>
      </c>
      <c r="G10084">
        <v>21224</v>
      </c>
      <c r="H10084">
        <v>39.296284</v>
      </c>
      <c r="I10084">
        <v>-76.509018999999995</v>
      </c>
      <c r="J10084" s="1" t="d">
        <v>2018-07-09</v>
      </c>
      <c r="K10084">
        <v>47687</v>
      </c>
      <c r="L10084" t="s">
        <v>30</v>
      </c>
      <c r="M10084" s="1" t="d">
        <v>2012-01-31</v>
      </c>
      <c r="N10084">
        <v>1</v>
      </c>
      <c r="O10084">
        <v>31</v>
      </c>
      <c r="P10084">
        <v>2012</v>
      </c>
      <c r="R10084" t="s">
        <v>26</v>
      </c>
      <c r="S10084" t="s">
        <v>27</v>
      </c>
    </row>
    <row r="10085" spans="1:19" x14ac:dyDescent="0.25">
      <c r="A10085" t="s">
        <v>338</v>
      </c>
      <c r="B10085" t="s">
        <v>10267</v>
      </c>
      <c r="C10085" t="s">
        <v>10268</v>
      </c>
      <c r="E10085" t="s">
        <v>10269</v>
      </c>
      <c r="F10085" t="s">
        <v>25</v>
      </c>
      <c r="G10085">
        <v>20716</v>
      </c>
      <c r="H10085">
        <v>38.919137999999997</v>
      </c>
      <c r="I10085">
        <v>-76.718428000000003</v>
      </c>
      <c r="J10085" s="1" t="d">
        <v>2018-07-09</v>
      </c>
      <c r="K10085">
        <v>47688</v>
      </c>
      <c r="L10085" t="s">
        <v>30</v>
      </c>
      <c r="M10085" s="1" t="d">
        <v>2012-01-31</v>
      </c>
      <c r="N10085">
        <v>1</v>
      </c>
      <c r="O10085">
        <v>31</v>
      </c>
      <c r="P10085">
        <v>2012</v>
      </c>
      <c r="R10085" t="s">
        <v>26</v>
      </c>
      <c r="S10085" t="s">
        <v>31</v>
      </c>
    </row>
    <row r="10086" spans="1:19" x14ac:dyDescent="0.25">
      <c r="A10086" t="s">
        <v>338</v>
      </c>
      <c r="B10086" t="s">
        <v>10267</v>
      </c>
      <c r="C10086" t="s">
        <v>10268</v>
      </c>
      <c r="E10086" t="s">
        <v>10269</v>
      </c>
      <c r="F10086" t="s">
        <v>25</v>
      </c>
      <c r="G10086">
        <v>20716</v>
      </c>
      <c r="H10086">
        <v>38.919137999999997</v>
      </c>
      <c r="I10086">
        <v>-76.718428000000003</v>
      </c>
      <c r="J10086" s="1" t="d">
        <v>2018-07-09</v>
      </c>
      <c r="K10086">
        <v>47689</v>
      </c>
      <c r="L10086" t="s">
        <v>30</v>
      </c>
      <c r="M10086" s="1" t="d">
        <v>2012-01-31</v>
      </c>
      <c r="N10086">
        <v>1</v>
      </c>
      <c r="O10086">
        <v>31</v>
      </c>
      <c r="P10086">
        <v>2012</v>
      </c>
      <c r="R10086" t="s">
        <v>26</v>
      </c>
      <c r="S10086" t="s">
        <v>27</v>
      </c>
    </row>
    <row r="10087" spans="1:19" x14ac:dyDescent="0.25">
      <c r="A10087" t="s">
        <v>338</v>
      </c>
      <c r="B10087" t="s">
        <v>10263</v>
      </c>
      <c r="C10087" t="s">
        <v>10270</v>
      </c>
      <c r="E10087" t="s">
        <v>5356</v>
      </c>
      <c r="F10087" t="s">
        <v>25</v>
      </c>
      <c r="G10087">
        <v>21029</v>
      </c>
      <c r="H10087">
        <v>39.212539999999997</v>
      </c>
      <c r="I10087">
        <v>-76.944457</v>
      </c>
      <c r="J10087" s="1" t="d">
        <v>2018-07-09</v>
      </c>
      <c r="K10087">
        <v>47690</v>
      </c>
      <c r="L10087" t="s">
        <v>30</v>
      </c>
      <c r="M10087" s="1" t="d">
        <v>2012-01-31</v>
      </c>
      <c r="N10087">
        <v>1</v>
      </c>
      <c r="O10087">
        <v>31</v>
      </c>
      <c r="P10087">
        <v>2012</v>
      </c>
      <c r="R10087" t="s">
        <v>26</v>
      </c>
      <c r="S10087" t="s">
        <v>31</v>
      </c>
    </row>
    <row r="10088" spans="1:19" x14ac:dyDescent="0.25">
      <c r="A10088" t="s">
        <v>338</v>
      </c>
      <c r="B10088" t="s">
        <v>10263</v>
      </c>
      <c r="C10088" t="s">
        <v>10270</v>
      </c>
      <c r="E10088" t="s">
        <v>5356</v>
      </c>
      <c r="F10088" t="s">
        <v>25</v>
      </c>
      <c r="G10088">
        <v>21029</v>
      </c>
      <c r="H10088">
        <v>39.212539999999997</v>
      </c>
      <c r="I10088">
        <v>-76.944457</v>
      </c>
      <c r="J10088" s="1" t="d">
        <v>2018-07-09</v>
      </c>
      <c r="K10088">
        <v>47691</v>
      </c>
      <c r="L10088" t="s">
        <v>30</v>
      </c>
      <c r="M10088" s="1" t="d">
        <v>2012-01-31</v>
      </c>
      <c r="N10088">
        <v>1</v>
      </c>
      <c r="O10088">
        <v>31</v>
      </c>
      <c r="P10088">
        <v>2012</v>
      </c>
      <c r="R10088" t="s">
        <v>26</v>
      </c>
      <c r="S10088" t="s">
        <v>27</v>
      </c>
    </row>
    <row r="10089" spans="1:19" x14ac:dyDescent="0.25">
      <c r="A10089" t="s">
        <v>338</v>
      </c>
      <c r="B10089" t="s">
        <v>10271</v>
      </c>
      <c r="C10089" t="s">
        <v>10272</v>
      </c>
      <c r="E10089" t="s">
        <v>4132</v>
      </c>
      <c r="F10089" t="s">
        <v>25</v>
      </c>
      <c r="G10089">
        <v>20740</v>
      </c>
      <c r="H10089">
        <v>39.008052999999997</v>
      </c>
      <c r="I10089">
        <v>-76.929772</v>
      </c>
      <c r="J10089" s="1" t="d">
        <v>2018-07-09</v>
      </c>
      <c r="K10089">
        <v>47692</v>
      </c>
      <c r="L10089" t="s">
        <v>30</v>
      </c>
      <c r="M10089" s="1" t="d">
        <v>2012-01-31</v>
      </c>
      <c r="N10089">
        <v>1</v>
      </c>
      <c r="O10089">
        <v>31</v>
      </c>
      <c r="P10089">
        <v>2012</v>
      </c>
      <c r="R10089" t="s">
        <v>26</v>
      </c>
      <c r="S10089" t="s">
        <v>31</v>
      </c>
    </row>
    <row r="10090" spans="1:19" x14ac:dyDescent="0.25">
      <c r="A10090" t="s">
        <v>338</v>
      </c>
      <c r="B10090" t="s">
        <v>10271</v>
      </c>
      <c r="C10090" t="s">
        <v>10272</v>
      </c>
      <c r="E10090" t="s">
        <v>4132</v>
      </c>
      <c r="F10090" t="s">
        <v>25</v>
      </c>
      <c r="G10090">
        <v>20740</v>
      </c>
      <c r="H10090">
        <v>39.008052999999997</v>
      </c>
      <c r="I10090">
        <v>-76.929772</v>
      </c>
      <c r="J10090" s="1" t="d">
        <v>2018-07-09</v>
      </c>
      <c r="K10090">
        <v>47693</v>
      </c>
      <c r="L10090" t="s">
        <v>30</v>
      </c>
      <c r="M10090" s="1" t="d">
        <v>2012-01-31</v>
      </c>
      <c r="N10090">
        <v>1</v>
      </c>
      <c r="O10090">
        <v>31</v>
      </c>
      <c r="P10090">
        <v>2012</v>
      </c>
      <c r="R10090" t="s">
        <v>26</v>
      </c>
      <c r="S10090" t="s">
        <v>27</v>
      </c>
    </row>
    <row r="10091" spans="1:19" x14ac:dyDescent="0.25">
      <c r="A10091" t="s">
        <v>338</v>
      </c>
      <c r="B10091" t="s">
        <v>10273</v>
      </c>
      <c r="C10091" t="s">
        <v>10274</v>
      </c>
      <c r="E10091" t="s">
        <v>10275</v>
      </c>
      <c r="F10091" t="s">
        <v>25</v>
      </c>
      <c r="G10091">
        <v>21043</v>
      </c>
      <c r="H10091">
        <v>39.282995999999997</v>
      </c>
      <c r="I10091">
        <v>-76.808961999999994</v>
      </c>
      <c r="J10091" s="1" t="d">
        <v>2019-03-07</v>
      </c>
      <c r="K10091">
        <v>47694</v>
      </c>
      <c r="L10091" t="s">
        <v>71</v>
      </c>
      <c r="M10091" s="1" t="d">
        <v>2012-01-31</v>
      </c>
      <c r="N10091">
        <v>1</v>
      </c>
      <c r="O10091">
        <v>31</v>
      </c>
      <c r="P10091">
        <v>2012</v>
      </c>
      <c r="R10091" t="s">
        <v>26</v>
      </c>
      <c r="S10091" t="s">
        <v>31</v>
      </c>
    </row>
    <row r="10092" spans="1:19" x14ac:dyDescent="0.25">
      <c r="A10092" t="s">
        <v>338</v>
      </c>
      <c r="B10092" t="s">
        <v>10273</v>
      </c>
      <c r="C10092" t="s">
        <v>10274</v>
      </c>
      <c r="E10092" t="s">
        <v>10275</v>
      </c>
      <c r="F10092" t="s">
        <v>25</v>
      </c>
      <c r="G10092">
        <v>21043</v>
      </c>
      <c r="H10092">
        <v>39.282995999999997</v>
      </c>
      <c r="I10092">
        <v>-76.808961999999994</v>
      </c>
      <c r="J10092" s="1" t="d">
        <v>2019-03-07</v>
      </c>
      <c r="K10092">
        <v>47695</v>
      </c>
      <c r="L10092" t="s">
        <v>71</v>
      </c>
      <c r="M10092" s="1" t="d">
        <v>2012-01-31</v>
      </c>
      <c r="N10092">
        <v>1</v>
      </c>
      <c r="O10092">
        <v>31</v>
      </c>
      <c r="P10092">
        <v>2012</v>
      </c>
      <c r="R10092" t="s">
        <v>26</v>
      </c>
      <c r="S10092" t="s">
        <v>27</v>
      </c>
    </row>
    <row r="10093" spans="1:19" x14ac:dyDescent="0.25">
      <c r="A10093" t="s">
        <v>338</v>
      </c>
      <c r="B10093" t="s">
        <v>10276</v>
      </c>
      <c r="C10093" t="s">
        <v>10277</v>
      </c>
      <c r="E10093" t="s">
        <v>10278</v>
      </c>
      <c r="F10093" t="s">
        <v>25</v>
      </c>
      <c r="G10093">
        <v>21061</v>
      </c>
      <c r="H10093">
        <v>39.172733000000001</v>
      </c>
      <c r="I10093">
        <v>-76.619688999999994</v>
      </c>
      <c r="J10093" s="1" t="d">
        <v>2018-07-09</v>
      </c>
      <c r="K10093">
        <v>47696</v>
      </c>
      <c r="L10093" t="s">
        <v>30</v>
      </c>
      <c r="M10093" s="1" t="d">
        <v>2012-01-31</v>
      </c>
      <c r="N10093">
        <v>1</v>
      </c>
      <c r="O10093">
        <v>31</v>
      </c>
      <c r="P10093">
        <v>2012</v>
      </c>
      <c r="R10093" t="s">
        <v>26</v>
      </c>
      <c r="S10093" t="s">
        <v>31</v>
      </c>
    </row>
    <row r="10094" spans="1:19" x14ac:dyDescent="0.25">
      <c r="A10094" t="s">
        <v>338</v>
      </c>
      <c r="B10094" t="s">
        <v>10276</v>
      </c>
      <c r="C10094" t="s">
        <v>10277</v>
      </c>
      <c r="E10094" t="s">
        <v>10278</v>
      </c>
      <c r="F10094" t="s">
        <v>25</v>
      </c>
      <c r="G10094">
        <v>21061</v>
      </c>
      <c r="H10094">
        <v>39.172733000000001</v>
      </c>
      <c r="I10094">
        <v>-76.619688999999994</v>
      </c>
      <c r="J10094" s="1" t="d">
        <v>2018-07-09</v>
      </c>
      <c r="K10094">
        <v>47697</v>
      </c>
      <c r="L10094" t="s">
        <v>30</v>
      </c>
      <c r="M10094" s="1" t="d">
        <v>2012-01-31</v>
      </c>
      <c r="N10094">
        <v>1</v>
      </c>
      <c r="O10094">
        <v>31</v>
      </c>
      <c r="P10094">
        <v>2012</v>
      </c>
      <c r="R10094" t="s">
        <v>26</v>
      </c>
      <c r="S10094" t="s">
        <v>27</v>
      </c>
    </row>
    <row r="10095" spans="1:19" x14ac:dyDescent="0.25">
      <c r="A10095" t="s">
        <v>338</v>
      </c>
      <c r="B10095" t="s">
        <v>10279</v>
      </c>
      <c r="C10095" t="s">
        <v>10280</v>
      </c>
      <c r="E10095" t="s">
        <v>10281</v>
      </c>
      <c r="F10095" t="s">
        <v>25</v>
      </c>
      <c r="G10095">
        <v>21740</v>
      </c>
      <c r="H10095">
        <v>39.605635999999997</v>
      </c>
      <c r="I10095">
        <v>-77.687978999999999</v>
      </c>
      <c r="J10095" s="1" t="d">
        <v>2018-07-09</v>
      </c>
      <c r="K10095">
        <v>47698</v>
      </c>
      <c r="L10095" t="s">
        <v>30</v>
      </c>
      <c r="M10095" s="1" t="d">
        <v>2012-01-31</v>
      </c>
      <c r="N10095">
        <v>1</v>
      </c>
      <c r="O10095">
        <v>31</v>
      </c>
      <c r="P10095">
        <v>2012</v>
      </c>
      <c r="R10095" t="s">
        <v>26</v>
      </c>
      <c r="S10095" t="s">
        <v>31</v>
      </c>
    </row>
    <row r="10096" spans="1:19" x14ac:dyDescent="0.25">
      <c r="A10096" t="s">
        <v>338</v>
      </c>
      <c r="B10096" t="s">
        <v>10279</v>
      </c>
      <c r="C10096" t="s">
        <v>10280</v>
      </c>
      <c r="E10096" t="s">
        <v>10281</v>
      </c>
      <c r="F10096" t="s">
        <v>25</v>
      </c>
      <c r="G10096">
        <v>21740</v>
      </c>
      <c r="H10096">
        <v>39.605635999999997</v>
      </c>
      <c r="I10096">
        <v>-77.687978999999999</v>
      </c>
      <c r="J10096" s="1" t="d">
        <v>2018-07-09</v>
      </c>
      <c r="K10096">
        <v>47699</v>
      </c>
      <c r="L10096" t="s">
        <v>30</v>
      </c>
      <c r="M10096" s="1" t="d">
        <v>2012-01-31</v>
      </c>
      <c r="N10096">
        <v>1</v>
      </c>
      <c r="O10096">
        <v>31</v>
      </c>
      <c r="P10096">
        <v>2012</v>
      </c>
      <c r="R10096" t="s">
        <v>26</v>
      </c>
      <c r="S10096" t="s">
        <v>27</v>
      </c>
    </row>
    <row r="10097" spans="1:19" x14ac:dyDescent="0.25">
      <c r="A10097" t="s">
        <v>338</v>
      </c>
      <c r="B10097" t="s">
        <v>10282</v>
      </c>
      <c r="C10097" t="s">
        <v>10283</v>
      </c>
      <c r="E10097" t="s">
        <v>794</v>
      </c>
      <c r="F10097" t="s">
        <v>25</v>
      </c>
      <c r="G10097">
        <v>20724</v>
      </c>
      <c r="H10097">
        <v>39.101485769999996</v>
      </c>
      <c r="I10097">
        <v>-76.822089520000006</v>
      </c>
      <c r="J10097" s="1" t="d">
        <v>2018-07-09</v>
      </c>
      <c r="K10097">
        <v>47700</v>
      </c>
      <c r="L10097" t="s">
        <v>30</v>
      </c>
      <c r="M10097" s="1" t="d">
        <v>2012-01-31</v>
      </c>
      <c r="N10097">
        <v>1</v>
      </c>
      <c r="O10097">
        <v>31</v>
      </c>
      <c r="P10097">
        <v>2012</v>
      </c>
      <c r="R10097" t="s">
        <v>26</v>
      </c>
      <c r="S10097" t="s">
        <v>31</v>
      </c>
    </row>
    <row r="10098" spans="1:19" x14ac:dyDescent="0.25">
      <c r="A10098" t="s">
        <v>338</v>
      </c>
      <c r="B10098" t="s">
        <v>10282</v>
      </c>
      <c r="C10098" t="s">
        <v>10283</v>
      </c>
      <c r="E10098" t="s">
        <v>794</v>
      </c>
      <c r="F10098" t="s">
        <v>25</v>
      </c>
      <c r="G10098">
        <v>20724</v>
      </c>
      <c r="H10098">
        <v>39.101485769999996</v>
      </c>
      <c r="I10098">
        <v>-76.822089520000006</v>
      </c>
      <c r="J10098" s="1" t="d">
        <v>2018-07-09</v>
      </c>
      <c r="K10098">
        <v>47701</v>
      </c>
      <c r="L10098" t="s">
        <v>30</v>
      </c>
      <c r="M10098" s="1" t="d">
        <v>2012-01-31</v>
      </c>
      <c r="N10098">
        <v>1</v>
      </c>
      <c r="O10098">
        <v>31</v>
      </c>
      <c r="P10098">
        <v>2012</v>
      </c>
      <c r="R10098" t="s">
        <v>26</v>
      </c>
      <c r="S10098" t="s">
        <v>27</v>
      </c>
    </row>
    <row r="10099" spans="1:19" x14ac:dyDescent="0.25">
      <c r="A10099" t="s">
        <v>338</v>
      </c>
      <c r="B10099" t="s">
        <v>10263</v>
      </c>
      <c r="C10099" t="s">
        <v>10284</v>
      </c>
      <c r="E10099" t="s">
        <v>10285</v>
      </c>
      <c r="F10099" t="s">
        <v>25</v>
      </c>
      <c r="G10099">
        <v>21117</v>
      </c>
      <c r="H10099">
        <v>39.438482</v>
      </c>
      <c r="I10099">
        <v>-76.802792999999994</v>
      </c>
      <c r="J10099" s="1" t="d">
        <v>2018-07-09</v>
      </c>
      <c r="K10099">
        <v>47703</v>
      </c>
      <c r="L10099" t="s">
        <v>30</v>
      </c>
      <c r="M10099" s="1" t="d">
        <v>2012-01-31</v>
      </c>
      <c r="N10099">
        <v>1</v>
      </c>
      <c r="O10099">
        <v>31</v>
      </c>
      <c r="P10099">
        <v>2012</v>
      </c>
      <c r="R10099" t="s">
        <v>26</v>
      </c>
      <c r="S10099" t="s">
        <v>27</v>
      </c>
    </row>
    <row r="10100" spans="1:19" x14ac:dyDescent="0.25">
      <c r="A10100" t="s">
        <v>338</v>
      </c>
      <c r="B10100" t="s">
        <v>10286</v>
      </c>
      <c r="C10100" t="s">
        <v>10287</v>
      </c>
      <c r="E10100" t="s">
        <v>4564</v>
      </c>
      <c r="F10100" t="s">
        <v>25</v>
      </c>
      <c r="G10100">
        <v>21801</v>
      </c>
      <c r="H10100">
        <v>38.391969000000003</v>
      </c>
      <c r="I10100">
        <v>-75.575845999999999</v>
      </c>
      <c r="J10100" s="1" t="d">
        <v>2018-07-09</v>
      </c>
      <c r="K10100">
        <v>47708</v>
      </c>
      <c r="L10100" t="s">
        <v>30</v>
      </c>
      <c r="M10100" s="1" t="d">
        <v>2012-01-31</v>
      </c>
      <c r="N10100">
        <v>1</v>
      </c>
      <c r="O10100">
        <v>31</v>
      </c>
      <c r="P10100">
        <v>2012</v>
      </c>
      <c r="R10100" t="s">
        <v>26</v>
      </c>
      <c r="S10100" t="s">
        <v>27</v>
      </c>
    </row>
    <row r="10101" spans="1:19" x14ac:dyDescent="0.25">
      <c r="A10101" t="s">
        <v>338</v>
      </c>
      <c r="B10101" t="s">
        <v>10288</v>
      </c>
      <c r="C10101" t="s">
        <v>10289</v>
      </c>
      <c r="E10101" t="s">
        <v>10290</v>
      </c>
      <c r="F10101" t="s">
        <v>25</v>
      </c>
      <c r="G10101">
        <v>21093</v>
      </c>
      <c r="H10101">
        <v>39.440547000000002</v>
      </c>
      <c r="I10101">
        <v>-76.626205999999996</v>
      </c>
      <c r="J10101" s="1" t="d">
        <v>2019-03-07</v>
      </c>
      <c r="K10101">
        <v>47709</v>
      </c>
      <c r="L10101" t="s">
        <v>71</v>
      </c>
      <c r="M10101" s="1" t="d">
        <v>2012-01-31</v>
      </c>
      <c r="N10101">
        <v>1</v>
      </c>
      <c r="O10101">
        <v>31</v>
      </c>
      <c r="P10101">
        <v>2012</v>
      </c>
      <c r="R10101" t="s">
        <v>26</v>
      </c>
      <c r="S10101" t="s">
        <v>31</v>
      </c>
    </row>
    <row r="10102" spans="1:19" x14ac:dyDescent="0.25">
      <c r="A10102" t="s">
        <v>338</v>
      </c>
      <c r="B10102" t="s">
        <v>10288</v>
      </c>
      <c r="C10102" t="s">
        <v>10289</v>
      </c>
      <c r="E10102" t="s">
        <v>10290</v>
      </c>
      <c r="F10102" t="s">
        <v>25</v>
      </c>
      <c r="G10102">
        <v>21093</v>
      </c>
      <c r="H10102">
        <v>39.440547000000002</v>
      </c>
      <c r="I10102">
        <v>-76.626205999999996</v>
      </c>
      <c r="J10102" s="1" t="d">
        <v>2019-03-07</v>
      </c>
      <c r="K10102">
        <v>47710</v>
      </c>
      <c r="L10102" t="s">
        <v>71</v>
      </c>
      <c r="M10102" s="1" t="d">
        <v>2012-01-31</v>
      </c>
      <c r="N10102">
        <v>1</v>
      </c>
      <c r="O10102">
        <v>31</v>
      </c>
      <c r="P10102">
        <v>2012</v>
      </c>
      <c r="R10102" t="s">
        <v>26</v>
      </c>
      <c r="S10102" t="s">
        <v>27</v>
      </c>
    </row>
    <row r="10103" spans="1:19" x14ac:dyDescent="0.25">
      <c r="A10103" t="s">
        <v>338</v>
      </c>
      <c r="B10103" t="s">
        <v>10291</v>
      </c>
      <c r="C10103" t="s">
        <v>10292</v>
      </c>
      <c r="E10103" t="s">
        <v>10293</v>
      </c>
      <c r="F10103" t="s">
        <v>25</v>
      </c>
      <c r="G10103">
        <v>20601</v>
      </c>
      <c r="H10103">
        <v>38.630057000000001</v>
      </c>
      <c r="I10103">
        <v>-76.905600000000007</v>
      </c>
      <c r="J10103" s="1" t="d">
        <v>2018-07-09</v>
      </c>
      <c r="K10103">
        <v>47711</v>
      </c>
      <c r="L10103" t="s">
        <v>30</v>
      </c>
      <c r="M10103" s="1" t="d">
        <v>2012-01-31</v>
      </c>
      <c r="N10103">
        <v>1</v>
      </c>
      <c r="O10103">
        <v>31</v>
      </c>
      <c r="P10103">
        <v>2012</v>
      </c>
      <c r="R10103" t="s">
        <v>26</v>
      </c>
      <c r="S10103" t="s">
        <v>31</v>
      </c>
    </row>
    <row r="10104" spans="1:19" x14ac:dyDescent="0.25">
      <c r="A10104" t="s">
        <v>338</v>
      </c>
      <c r="B10104" t="s">
        <v>10291</v>
      </c>
      <c r="C10104" t="s">
        <v>10292</v>
      </c>
      <c r="E10104" t="s">
        <v>10293</v>
      </c>
      <c r="F10104" t="s">
        <v>25</v>
      </c>
      <c r="G10104">
        <v>20601</v>
      </c>
      <c r="H10104">
        <v>38.630057000000001</v>
      </c>
      <c r="I10104">
        <v>-76.905600000000007</v>
      </c>
      <c r="J10104" s="1" t="d">
        <v>2018-07-09</v>
      </c>
      <c r="K10104">
        <v>47712</v>
      </c>
      <c r="L10104" t="s">
        <v>30</v>
      </c>
      <c r="M10104" s="1" t="d">
        <v>2012-01-31</v>
      </c>
      <c r="N10104">
        <v>1</v>
      </c>
      <c r="O10104">
        <v>31</v>
      </c>
      <c r="P10104">
        <v>2012</v>
      </c>
      <c r="R10104" t="s">
        <v>26</v>
      </c>
      <c r="S10104" t="s">
        <v>27</v>
      </c>
    </row>
    <row r="10105" spans="1:19" x14ac:dyDescent="0.25">
      <c r="A10105" t="s">
        <v>338</v>
      </c>
      <c r="B10105" t="s">
        <v>10294</v>
      </c>
      <c r="C10105" t="s">
        <v>10295</v>
      </c>
      <c r="E10105" t="s">
        <v>5554</v>
      </c>
      <c r="F10105" t="s">
        <v>119</v>
      </c>
      <c r="G10105">
        <v>55344</v>
      </c>
      <c r="H10105">
        <v>44.857005999999998</v>
      </c>
      <c r="I10105">
        <v>-93.343806000000001</v>
      </c>
      <c r="J10105" s="1" t="d">
        <v>2018-07-09</v>
      </c>
      <c r="K10105">
        <v>47714</v>
      </c>
      <c r="L10105" t="s">
        <v>30</v>
      </c>
      <c r="M10105" s="1" t="d">
        <v>2012-01-31</v>
      </c>
      <c r="N10105">
        <v>1</v>
      </c>
      <c r="O10105">
        <v>31</v>
      </c>
      <c r="P10105">
        <v>2012</v>
      </c>
      <c r="R10105" t="s">
        <v>26</v>
      </c>
      <c r="S10105" t="s">
        <v>31</v>
      </c>
    </row>
    <row r="10106" spans="1:19" x14ac:dyDescent="0.25">
      <c r="A10106" t="s">
        <v>338</v>
      </c>
      <c r="B10106" t="s">
        <v>10294</v>
      </c>
      <c r="C10106" t="s">
        <v>10295</v>
      </c>
      <c r="E10106" t="s">
        <v>5554</v>
      </c>
      <c r="F10106" t="s">
        <v>119</v>
      </c>
      <c r="G10106">
        <v>55344</v>
      </c>
      <c r="H10106">
        <v>44.857005999999998</v>
      </c>
      <c r="I10106">
        <v>-93.343806000000001</v>
      </c>
      <c r="J10106" s="1" t="d">
        <v>2018-07-09</v>
      </c>
      <c r="K10106">
        <v>47715</v>
      </c>
      <c r="L10106" t="s">
        <v>30</v>
      </c>
      <c r="M10106" s="1" t="d">
        <v>2012-01-31</v>
      </c>
      <c r="N10106">
        <v>1</v>
      </c>
      <c r="O10106">
        <v>31</v>
      </c>
      <c r="P10106">
        <v>2012</v>
      </c>
      <c r="R10106" t="s">
        <v>26</v>
      </c>
      <c r="S10106" t="s">
        <v>27</v>
      </c>
    </row>
    <row r="10107" spans="1:19" x14ac:dyDescent="0.25">
      <c r="A10107" t="s">
        <v>338</v>
      </c>
      <c r="B10107" t="s">
        <v>10296</v>
      </c>
      <c r="C10107" t="s">
        <v>10297</v>
      </c>
      <c r="E10107" t="s">
        <v>3969</v>
      </c>
      <c r="F10107" t="s">
        <v>119</v>
      </c>
      <c r="G10107">
        <v>55109</v>
      </c>
      <c r="H10107">
        <v>45.019455000000001</v>
      </c>
      <c r="I10107">
        <v>-93.050668999999999</v>
      </c>
      <c r="J10107" s="1" t="d">
        <v>2018-07-09</v>
      </c>
      <c r="K10107">
        <v>47716</v>
      </c>
      <c r="L10107" t="s">
        <v>30</v>
      </c>
      <c r="M10107" s="1" t="d">
        <v>2012-01-31</v>
      </c>
      <c r="N10107">
        <v>1</v>
      </c>
      <c r="O10107">
        <v>31</v>
      </c>
      <c r="P10107">
        <v>2012</v>
      </c>
      <c r="R10107" t="s">
        <v>26</v>
      </c>
      <c r="S10107" t="s">
        <v>31</v>
      </c>
    </row>
    <row r="10108" spans="1:19" x14ac:dyDescent="0.25">
      <c r="A10108" t="s">
        <v>338</v>
      </c>
      <c r="B10108" t="s">
        <v>10296</v>
      </c>
      <c r="C10108" t="s">
        <v>10297</v>
      </c>
      <c r="E10108" t="s">
        <v>3969</v>
      </c>
      <c r="F10108" t="s">
        <v>119</v>
      </c>
      <c r="G10108">
        <v>55109</v>
      </c>
      <c r="H10108">
        <v>45.019455000000001</v>
      </c>
      <c r="I10108">
        <v>-93.050668999999999</v>
      </c>
      <c r="J10108" s="1" t="d">
        <v>2018-07-09</v>
      </c>
      <c r="K10108">
        <v>47717</v>
      </c>
      <c r="L10108" t="s">
        <v>30</v>
      </c>
      <c r="M10108" s="1" t="d">
        <v>2012-01-31</v>
      </c>
      <c r="N10108">
        <v>1</v>
      </c>
      <c r="O10108">
        <v>31</v>
      </c>
      <c r="P10108">
        <v>2012</v>
      </c>
      <c r="R10108" t="s">
        <v>26</v>
      </c>
      <c r="S10108" t="s">
        <v>27</v>
      </c>
    </row>
    <row r="10109" spans="1:19" x14ac:dyDescent="0.25">
      <c r="A10109" t="s">
        <v>338</v>
      </c>
      <c r="B10109" t="s">
        <v>10298</v>
      </c>
      <c r="C10109" t="s">
        <v>10299</v>
      </c>
      <c r="D10109" t="s">
        <v>10300</v>
      </c>
      <c r="E10109" t="s">
        <v>9983</v>
      </c>
      <c r="F10109" t="s">
        <v>212</v>
      </c>
      <c r="G10109">
        <v>27513</v>
      </c>
      <c r="H10109">
        <v>35.829729999999998</v>
      </c>
      <c r="I10109">
        <v>-78.764600000000002</v>
      </c>
      <c r="J10109" s="1" t="d">
        <v>2018-10-04</v>
      </c>
      <c r="K10109">
        <v>47718</v>
      </c>
      <c r="L10109" t="s">
        <v>30</v>
      </c>
      <c r="M10109" s="1" t="d">
        <v>2012-02-01</v>
      </c>
      <c r="N10109">
        <v>2</v>
      </c>
      <c r="O10109">
        <v>1</v>
      </c>
      <c r="P10109">
        <v>2012</v>
      </c>
      <c r="R10109" t="s">
        <v>26</v>
      </c>
      <c r="S10109" t="s">
        <v>31</v>
      </c>
    </row>
    <row r="10110" spans="1:19" x14ac:dyDescent="0.25">
      <c r="A10110" t="s">
        <v>338</v>
      </c>
      <c r="B10110" t="s">
        <v>10301</v>
      </c>
      <c r="C10110" t="s">
        <v>10302</v>
      </c>
      <c r="D10110" t="s">
        <v>10303</v>
      </c>
      <c r="E10110" t="s">
        <v>356</v>
      </c>
      <c r="F10110" t="s">
        <v>212</v>
      </c>
      <c r="G10110">
        <v>28405</v>
      </c>
      <c r="H10110">
        <v>34.243580000000001</v>
      </c>
      <c r="I10110">
        <v>-77.831500000000005</v>
      </c>
      <c r="J10110" s="1" t="d">
        <v>2018-07-09</v>
      </c>
      <c r="K10110">
        <v>47720</v>
      </c>
      <c r="L10110" t="s">
        <v>30</v>
      </c>
      <c r="M10110" s="1" t="d">
        <v>2012-04-12</v>
      </c>
      <c r="N10110">
        <v>4</v>
      </c>
      <c r="O10110">
        <v>12</v>
      </c>
      <c r="P10110">
        <v>2012</v>
      </c>
      <c r="R10110" t="s">
        <v>26</v>
      </c>
      <c r="S10110" t="s">
        <v>31</v>
      </c>
    </row>
    <row r="10111" spans="1:19" x14ac:dyDescent="0.25">
      <c r="A10111" t="s">
        <v>338</v>
      </c>
      <c r="B10111" t="s">
        <v>10304</v>
      </c>
      <c r="C10111" t="s">
        <v>10305</v>
      </c>
      <c r="E10111" t="s">
        <v>10306</v>
      </c>
      <c r="F10111" t="s">
        <v>48</v>
      </c>
      <c r="G10111">
        <v>11548</v>
      </c>
      <c r="H10111">
        <v>40.816267000000003</v>
      </c>
      <c r="I10111">
        <v>-73.625868999999994</v>
      </c>
      <c r="J10111" s="1" t="d">
        <v>2018-07-09</v>
      </c>
      <c r="K10111">
        <v>47721</v>
      </c>
      <c r="L10111" t="s">
        <v>30</v>
      </c>
      <c r="M10111" s="1" t="d">
        <v>2012-01-31</v>
      </c>
      <c r="N10111">
        <v>1</v>
      </c>
      <c r="O10111">
        <v>31</v>
      </c>
      <c r="P10111">
        <v>2012</v>
      </c>
      <c r="R10111" t="s">
        <v>26</v>
      </c>
      <c r="S10111" t="s">
        <v>31</v>
      </c>
    </row>
    <row r="10112" spans="1:19" x14ac:dyDescent="0.25">
      <c r="A10112" t="s">
        <v>338</v>
      </c>
      <c r="B10112" t="s">
        <v>10304</v>
      </c>
      <c r="C10112" t="s">
        <v>10305</v>
      </c>
      <c r="E10112" t="s">
        <v>10306</v>
      </c>
      <c r="F10112" t="s">
        <v>48</v>
      </c>
      <c r="G10112">
        <v>11548</v>
      </c>
      <c r="H10112">
        <v>40.816267000000003</v>
      </c>
      <c r="I10112">
        <v>-73.625868999999994</v>
      </c>
      <c r="J10112" s="1" t="d">
        <v>2018-07-09</v>
      </c>
      <c r="K10112">
        <v>47722</v>
      </c>
      <c r="L10112" t="s">
        <v>30</v>
      </c>
      <c r="M10112" s="1" t="d">
        <v>2012-01-31</v>
      </c>
      <c r="N10112">
        <v>1</v>
      </c>
      <c r="O10112">
        <v>31</v>
      </c>
      <c r="P10112">
        <v>2012</v>
      </c>
      <c r="R10112" t="s">
        <v>26</v>
      </c>
      <c r="S10112" t="s">
        <v>27</v>
      </c>
    </row>
    <row r="10113" spans="1:19" x14ac:dyDescent="0.25">
      <c r="A10113" t="s">
        <v>338</v>
      </c>
      <c r="B10113" t="s">
        <v>10307</v>
      </c>
      <c r="C10113" t="s">
        <v>10308</v>
      </c>
      <c r="D10113" t="s">
        <v>10309</v>
      </c>
      <c r="E10113" t="s">
        <v>10310</v>
      </c>
      <c r="F10113" t="s">
        <v>157</v>
      </c>
      <c r="G10113">
        <v>18104</v>
      </c>
      <c r="H10113">
        <v>40.620508000000001</v>
      </c>
      <c r="I10113">
        <v>-75.503287</v>
      </c>
      <c r="J10113" s="1" t="d">
        <v>2018-07-09</v>
      </c>
      <c r="K10113">
        <v>47733</v>
      </c>
      <c r="L10113" t="s">
        <v>30</v>
      </c>
      <c r="M10113" s="1" t="d">
        <v>2012-01-31</v>
      </c>
      <c r="N10113">
        <v>1</v>
      </c>
      <c r="O10113">
        <v>31</v>
      </c>
      <c r="P10113">
        <v>2012</v>
      </c>
      <c r="R10113" t="s">
        <v>26</v>
      </c>
      <c r="S10113" t="s">
        <v>31</v>
      </c>
    </row>
    <row r="10114" spans="1:19" x14ac:dyDescent="0.25">
      <c r="A10114" t="s">
        <v>338</v>
      </c>
      <c r="B10114" t="s">
        <v>10307</v>
      </c>
      <c r="C10114" t="s">
        <v>10308</v>
      </c>
      <c r="D10114" t="s">
        <v>10309</v>
      </c>
      <c r="E10114" t="s">
        <v>10310</v>
      </c>
      <c r="F10114" t="s">
        <v>157</v>
      </c>
      <c r="G10114">
        <v>18104</v>
      </c>
      <c r="H10114">
        <v>40.620508000000001</v>
      </c>
      <c r="I10114">
        <v>-75.503287</v>
      </c>
      <c r="J10114" s="1" t="d">
        <v>2018-07-09</v>
      </c>
      <c r="K10114">
        <v>47734</v>
      </c>
      <c r="L10114" t="s">
        <v>30</v>
      </c>
      <c r="M10114" s="1" t="d">
        <v>2012-01-31</v>
      </c>
      <c r="N10114">
        <v>1</v>
      </c>
      <c r="O10114">
        <v>31</v>
      </c>
      <c r="P10114">
        <v>2012</v>
      </c>
      <c r="R10114" t="s">
        <v>26</v>
      </c>
      <c r="S10114" t="s">
        <v>27</v>
      </c>
    </row>
    <row r="10115" spans="1:19" x14ac:dyDescent="0.25">
      <c r="A10115" t="s">
        <v>338</v>
      </c>
      <c r="B10115" t="s">
        <v>10311</v>
      </c>
      <c r="C10115" t="s">
        <v>10312</v>
      </c>
      <c r="E10115" t="s">
        <v>10313</v>
      </c>
      <c r="F10115" t="s">
        <v>157</v>
      </c>
      <c r="G10115">
        <v>16602</v>
      </c>
      <c r="H10115">
        <v>40.487077999999997</v>
      </c>
      <c r="I10115">
        <v>-78.401324000000002</v>
      </c>
      <c r="J10115" s="1" t="d">
        <v>2018-07-09</v>
      </c>
      <c r="K10115">
        <v>47735</v>
      </c>
      <c r="L10115" t="s">
        <v>30</v>
      </c>
      <c r="M10115" s="1" t="d">
        <v>2012-01-31</v>
      </c>
      <c r="N10115">
        <v>1</v>
      </c>
      <c r="O10115">
        <v>31</v>
      </c>
      <c r="P10115">
        <v>2012</v>
      </c>
      <c r="R10115" t="s">
        <v>26</v>
      </c>
      <c r="S10115" t="s">
        <v>31</v>
      </c>
    </row>
    <row r="10116" spans="1:19" x14ac:dyDescent="0.25">
      <c r="A10116" t="s">
        <v>338</v>
      </c>
      <c r="B10116" t="s">
        <v>10311</v>
      </c>
      <c r="C10116" t="s">
        <v>10312</v>
      </c>
      <c r="E10116" t="s">
        <v>10313</v>
      </c>
      <c r="F10116" t="s">
        <v>157</v>
      </c>
      <c r="G10116">
        <v>16602</v>
      </c>
      <c r="H10116">
        <v>40.487077999999997</v>
      </c>
      <c r="I10116">
        <v>-78.401324000000002</v>
      </c>
      <c r="J10116" s="1" t="d">
        <v>2018-07-09</v>
      </c>
      <c r="K10116">
        <v>47736</v>
      </c>
      <c r="L10116" t="s">
        <v>30</v>
      </c>
      <c r="M10116" s="1" t="d">
        <v>2012-01-31</v>
      </c>
      <c r="N10116">
        <v>1</v>
      </c>
      <c r="O10116">
        <v>31</v>
      </c>
      <c r="P10116">
        <v>2012</v>
      </c>
      <c r="R10116" t="s">
        <v>26</v>
      </c>
      <c r="S10116" t="s">
        <v>27</v>
      </c>
    </row>
    <row r="10117" spans="1:19" x14ac:dyDescent="0.25">
      <c r="A10117" t="s">
        <v>338</v>
      </c>
      <c r="B10117" t="s">
        <v>10314</v>
      </c>
      <c r="C10117" t="s">
        <v>10315</v>
      </c>
      <c r="E10117" t="s">
        <v>144</v>
      </c>
      <c r="F10117" t="s">
        <v>157</v>
      </c>
      <c r="G10117">
        <v>19003</v>
      </c>
      <c r="H10117">
        <v>40.002954000000003</v>
      </c>
      <c r="I10117">
        <v>-75.280533000000005</v>
      </c>
      <c r="J10117" s="1" t="d">
        <v>2018-07-09</v>
      </c>
      <c r="K10117">
        <v>47737</v>
      </c>
      <c r="L10117" t="s">
        <v>30</v>
      </c>
      <c r="M10117" s="1" t="d">
        <v>2012-01-31</v>
      </c>
      <c r="N10117">
        <v>1</v>
      </c>
      <c r="O10117">
        <v>31</v>
      </c>
      <c r="P10117">
        <v>2012</v>
      </c>
      <c r="R10117" t="s">
        <v>26</v>
      </c>
      <c r="S10117" t="s">
        <v>31</v>
      </c>
    </row>
    <row r="10118" spans="1:19" x14ac:dyDescent="0.25">
      <c r="A10118" t="s">
        <v>338</v>
      </c>
      <c r="B10118" t="s">
        <v>10314</v>
      </c>
      <c r="C10118" t="s">
        <v>10315</v>
      </c>
      <c r="E10118" t="s">
        <v>144</v>
      </c>
      <c r="F10118" t="s">
        <v>157</v>
      </c>
      <c r="G10118">
        <v>19003</v>
      </c>
      <c r="H10118">
        <v>40.002954000000003</v>
      </c>
      <c r="I10118">
        <v>-75.280533000000005</v>
      </c>
      <c r="J10118" s="1" t="d">
        <v>2018-07-09</v>
      </c>
      <c r="K10118">
        <v>47738</v>
      </c>
      <c r="L10118" t="s">
        <v>30</v>
      </c>
      <c r="M10118" s="1" t="d">
        <v>2012-01-31</v>
      </c>
      <c r="N10118">
        <v>1</v>
      </c>
      <c r="O10118">
        <v>31</v>
      </c>
      <c r="P10118">
        <v>2012</v>
      </c>
      <c r="R10118" t="s">
        <v>26</v>
      </c>
      <c r="S10118" t="s">
        <v>27</v>
      </c>
    </row>
    <row r="10119" spans="1:19" x14ac:dyDescent="0.25">
      <c r="A10119" t="s">
        <v>338</v>
      </c>
      <c r="B10119" t="s">
        <v>10316</v>
      </c>
      <c r="C10119" t="s">
        <v>10317</v>
      </c>
      <c r="E10119" t="s">
        <v>10318</v>
      </c>
      <c r="F10119" t="s">
        <v>157</v>
      </c>
      <c r="G10119">
        <v>15010</v>
      </c>
      <c r="H10119">
        <v>40.780515999999999</v>
      </c>
      <c r="I10119">
        <v>-80.389573999999996</v>
      </c>
      <c r="J10119" s="1" t="d">
        <v>2018-07-09</v>
      </c>
      <c r="K10119">
        <v>47739</v>
      </c>
      <c r="L10119" t="s">
        <v>30</v>
      </c>
      <c r="M10119" s="1" t="d">
        <v>2012-01-31</v>
      </c>
      <c r="N10119">
        <v>1</v>
      </c>
      <c r="O10119">
        <v>31</v>
      </c>
      <c r="P10119">
        <v>2012</v>
      </c>
      <c r="R10119" t="s">
        <v>26</v>
      </c>
      <c r="S10119" t="s">
        <v>31</v>
      </c>
    </row>
    <row r="10120" spans="1:19" x14ac:dyDescent="0.25">
      <c r="A10120" t="s">
        <v>338</v>
      </c>
      <c r="B10120" t="s">
        <v>10316</v>
      </c>
      <c r="C10120" t="s">
        <v>10317</v>
      </c>
      <c r="E10120" t="s">
        <v>10318</v>
      </c>
      <c r="F10120" t="s">
        <v>157</v>
      </c>
      <c r="G10120">
        <v>15010</v>
      </c>
      <c r="H10120">
        <v>40.780515999999999</v>
      </c>
      <c r="I10120">
        <v>-80.389573999999996</v>
      </c>
      <c r="J10120" s="1" t="d">
        <v>2018-07-09</v>
      </c>
      <c r="K10120">
        <v>47740</v>
      </c>
      <c r="L10120" t="s">
        <v>30</v>
      </c>
      <c r="M10120" s="1" t="d">
        <v>2012-01-31</v>
      </c>
      <c r="N10120">
        <v>1</v>
      </c>
      <c r="O10120">
        <v>31</v>
      </c>
      <c r="P10120">
        <v>2012</v>
      </c>
      <c r="R10120" t="s">
        <v>26</v>
      </c>
      <c r="S10120" t="s">
        <v>27</v>
      </c>
    </row>
    <row r="10121" spans="1:19" x14ac:dyDescent="0.25">
      <c r="A10121" t="s">
        <v>338</v>
      </c>
      <c r="B10121" t="s">
        <v>10319</v>
      </c>
      <c r="C10121" t="s">
        <v>10320</v>
      </c>
      <c r="E10121" t="s">
        <v>10321</v>
      </c>
      <c r="F10121" t="s">
        <v>157</v>
      </c>
      <c r="G10121">
        <v>17201</v>
      </c>
      <c r="H10121">
        <v>39.925539000000001</v>
      </c>
      <c r="I10121">
        <v>-77.620844000000005</v>
      </c>
      <c r="J10121" s="1" t="d">
        <v>2018-07-09</v>
      </c>
      <c r="K10121">
        <v>47741</v>
      </c>
      <c r="L10121" t="s">
        <v>30</v>
      </c>
      <c r="M10121" s="1" t="d">
        <v>2012-01-31</v>
      </c>
      <c r="N10121">
        <v>1</v>
      </c>
      <c r="O10121">
        <v>31</v>
      </c>
      <c r="P10121">
        <v>2012</v>
      </c>
      <c r="R10121" t="s">
        <v>26</v>
      </c>
      <c r="S10121" t="s">
        <v>31</v>
      </c>
    </row>
    <row r="10122" spans="1:19" x14ac:dyDescent="0.25">
      <c r="A10122" t="s">
        <v>338</v>
      </c>
      <c r="B10122" t="s">
        <v>10319</v>
      </c>
      <c r="C10122" t="s">
        <v>10320</v>
      </c>
      <c r="E10122" t="s">
        <v>10321</v>
      </c>
      <c r="F10122" t="s">
        <v>157</v>
      </c>
      <c r="G10122">
        <v>17201</v>
      </c>
      <c r="H10122">
        <v>39.925539000000001</v>
      </c>
      <c r="I10122">
        <v>-77.620844000000005</v>
      </c>
      <c r="J10122" s="1" t="d">
        <v>2018-07-09</v>
      </c>
      <c r="K10122">
        <v>47742</v>
      </c>
      <c r="L10122" t="s">
        <v>30</v>
      </c>
      <c r="M10122" s="1" t="d">
        <v>2012-01-31</v>
      </c>
      <c r="N10122">
        <v>1</v>
      </c>
      <c r="O10122">
        <v>31</v>
      </c>
      <c r="P10122">
        <v>2012</v>
      </c>
      <c r="R10122" t="s">
        <v>26</v>
      </c>
      <c r="S10122" t="s">
        <v>27</v>
      </c>
    </row>
    <row r="10123" spans="1:19" x14ac:dyDescent="0.25">
      <c r="A10123" t="s">
        <v>338</v>
      </c>
      <c r="B10123" t="s">
        <v>10322</v>
      </c>
      <c r="C10123" t="s">
        <v>10323</v>
      </c>
      <c r="E10123" t="s">
        <v>10324</v>
      </c>
      <c r="F10123" t="s">
        <v>157</v>
      </c>
      <c r="G10123">
        <v>19428</v>
      </c>
      <c r="H10123">
        <v>40.102995999999997</v>
      </c>
      <c r="I10123">
        <v>-75.308252999999993</v>
      </c>
      <c r="J10123" s="1" t="d">
        <v>2018-07-09</v>
      </c>
      <c r="K10123">
        <v>47745</v>
      </c>
      <c r="L10123" t="s">
        <v>30</v>
      </c>
      <c r="M10123" s="1" t="d">
        <v>2012-01-31</v>
      </c>
      <c r="N10123">
        <v>1</v>
      </c>
      <c r="O10123">
        <v>31</v>
      </c>
      <c r="P10123">
        <v>2012</v>
      </c>
      <c r="R10123" t="s">
        <v>26</v>
      </c>
      <c r="S10123" t="s">
        <v>31</v>
      </c>
    </row>
    <row r="10124" spans="1:19" x14ac:dyDescent="0.25">
      <c r="A10124" t="s">
        <v>338</v>
      </c>
      <c r="B10124" t="s">
        <v>10322</v>
      </c>
      <c r="C10124" t="s">
        <v>10323</v>
      </c>
      <c r="E10124" t="s">
        <v>10324</v>
      </c>
      <c r="F10124" t="s">
        <v>157</v>
      </c>
      <c r="G10124">
        <v>19428</v>
      </c>
      <c r="H10124">
        <v>40.102995999999997</v>
      </c>
      <c r="I10124">
        <v>-75.308252999999993</v>
      </c>
      <c r="J10124" s="1" t="d">
        <v>2018-07-09</v>
      </c>
      <c r="K10124">
        <v>47746</v>
      </c>
      <c r="L10124" t="s">
        <v>30</v>
      </c>
      <c r="M10124" s="1" t="d">
        <v>2012-01-31</v>
      </c>
      <c r="N10124">
        <v>1</v>
      </c>
      <c r="O10124">
        <v>31</v>
      </c>
      <c r="P10124">
        <v>2012</v>
      </c>
      <c r="R10124" t="s">
        <v>26</v>
      </c>
      <c r="S10124" t="s">
        <v>27</v>
      </c>
    </row>
    <row r="10125" spans="1:19" x14ac:dyDescent="0.25">
      <c r="A10125" t="s">
        <v>338</v>
      </c>
      <c r="B10125" t="s">
        <v>10325</v>
      </c>
      <c r="C10125" t="s">
        <v>10326</v>
      </c>
      <c r="E10125" t="s">
        <v>10327</v>
      </c>
      <c r="F10125" t="s">
        <v>157</v>
      </c>
      <c r="G10125">
        <v>19333</v>
      </c>
      <c r="H10125">
        <v>40.045566999999998</v>
      </c>
      <c r="I10125">
        <v>-75.431673000000004</v>
      </c>
      <c r="J10125" s="1" t="d">
        <v>2018-07-09</v>
      </c>
      <c r="K10125">
        <v>47748</v>
      </c>
      <c r="L10125" t="s">
        <v>30</v>
      </c>
      <c r="M10125" s="1" t="d">
        <v>2012-06-01</v>
      </c>
      <c r="N10125">
        <v>6</v>
      </c>
      <c r="O10125">
        <v>1</v>
      </c>
      <c r="P10125">
        <v>2012</v>
      </c>
      <c r="R10125" t="s">
        <v>26</v>
      </c>
      <c r="S10125" t="s">
        <v>27</v>
      </c>
    </row>
    <row r="10126" spans="1:19" x14ac:dyDescent="0.25">
      <c r="A10126" t="s">
        <v>338</v>
      </c>
      <c r="B10126" t="s">
        <v>10328</v>
      </c>
      <c r="C10126" t="s">
        <v>10329</v>
      </c>
      <c r="E10126" t="s">
        <v>10330</v>
      </c>
      <c r="F10126" t="s">
        <v>157</v>
      </c>
      <c r="G10126">
        <v>18902</v>
      </c>
      <c r="H10126">
        <v>40.334144000000002</v>
      </c>
      <c r="I10126">
        <v>-75.138239999999996</v>
      </c>
      <c r="J10126" s="1" t="d">
        <v>2018-07-09</v>
      </c>
      <c r="K10126">
        <v>47749</v>
      </c>
      <c r="L10126" t="s">
        <v>30</v>
      </c>
      <c r="M10126" s="1" t="d">
        <v>2012-01-31</v>
      </c>
      <c r="N10126">
        <v>1</v>
      </c>
      <c r="O10126">
        <v>31</v>
      </c>
      <c r="P10126">
        <v>2012</v>
      </c>
      <c r="R10126" t="s">
        <v>26</v>
      </c>
      <c r="S10126" t="s">
        <v>31</v>
      </c>
    </row>
    <row r="10127" spans="1:19" x14ac:dyDescent="0.25">
      <c r="A10127" t="s">
        <v>338</v>
      </c>
      <c r="B10127" t="s">
        <v>10328</v>
      </c>
      <c r="C10127" t="s">
        <v>10329</v>
      </c>
      <c r="E10127" t="s">
        <v>10330</v>
      </c>
      <c r="F10127" t="s">
        <v>157</v>
      </c>
      <c r="G10127">
        <v>18902</v>
      </c>
      <c r="H10127">
        <v>40.334144000000002</v>
      </c>
      <c r="I10127">
        <v>-75.138239999999996</v>
      </c>
      <c r="J10127" s="1" t="d">
        <v>2018-07-09</v>
      </c>
      <c r="K10127">
        <v>47750</v>
      </c>
      <c r="L10127" t="s">
        <v>30</v>
      </c>
      <c r="M10127" s="1" t="d">
        <v>2012-01-31</v>
      </c>
      <c r="N10127">
        <v>1</v>
      </c>
      <c r="O10127">
        <v>31</v>
      </c>
      <c r="P10127">
        <v>2012</v>
      </c>
      <c r="R10127" t="s">
        <v>26</v>
      </c>
      <c r="S10127" t="s">
        <v>27</v>
      </c>
    </row>
    <row r="10128" spans="1:19" x14ac:dyDescent="0.25">
      <c r="A10128" t="s">
        <v>338</v>
      </c>
      <c r="B10128" t="s">
        <v>10331</v>
      </c>
      <c r="C10128" t="s">
        <v>10332</v>
      </c>
      <c r="E10128" t="s">
        <v>10333</v>
      </c>
      <c r="F10128" t="s">
        <v>157</v>
      </c>
      <c r="G10128">
        <v>17520</v>
      </c>
      <c r="H10128">
        <v>40.090978</v>
      </c>
      <c r="I10128">
        <v>-76.347246999999996</v>
      </c>
      <c r="J10128" s="1" t="d">
        <v>2018-07-09</v>
      </c>
      <c r="K10128">
        <v>47751</v>
      </c>
      <c r="L10128" t="s">
        <v>30</v>
      </c>
      <c r="M10128" s="1" t="d">
        <v>2012-01-31</v>
      </c>
      <c r="N10128">
        <v>1</v>
      </c>
      <c r="O10128">
        <v>31</v>
      </c>
      <c r="P10128">
        <v>2012</v>
      </c>
      <c r="R10128" t="s">
        <v>26</v>
      </c>
      <c r="S10128" t="s">
        <v>31</v>
      </c>
    </row>
    <row r="10129" spans="1:19" x14ac:dyDescent="0.25">
      <c r="A10129" t="s">
        <v>338</v>
      </c>
      <c r="B10129" t="s">
        <v>10331</v>
      </c>
      <c r="C10129" t="s">
        <v>10332</v>
      </c>
      <c r="E10129" t="s">
        <v>10333</v>
      </c>
      <c r="F10129" t="s">
        <v>157</v>
      </c>
      <c r="G10129">
        <v>17520</v>
      </c>
      <c r="H10129">
        <v>40.090978</v>
      </c>
      <c r="I10129">
        <v>-76.347246999999996</v>
      </c>
      <c r="J10129" s="1" t="d">
        <v>2018-07-09</v>
      </c>
      <c r="K10129">
        <v>47752</v>
      </c>
      <c r="L10129" t="s">
        <v>30</v>
      </c>
      <c r="M10129" s="1" t="d">
        <v>2012-01-31</v>
      </c>
      <c r="N10129">
        <v>1</v>
      </c>
      <c r="O10129">
        <v>31</v>
      </c>
      <c r="P10129">
        <v>2012</v>
      </c>
      <c r="R10129" t="s">
        <v>26</v>
      </c>
      <c r="S10129" t="s">
        <v>27</v>
      </c>
    </row>
    <row r="10130" spans="1:19" x14ac:dyDescent="0.25">
      <c r="A10130" t="s">
        <v>338</v>
      </c>
      <c r="B10130" t="s">
        <v>10334</v>
      </c>
      <c r="C10130" t="s">
        <v>10335</v>
      </c>
      <c r="E10130" t="s">
        <v>8963</v>
      </c>
      <c r="F10130" t="s">
        <v>157</v>
      </c>
      <c r="G10130">
        <v>16509</v>
      </c>
      <c r="H10130">
        <v>42.030304000000001</v>
      </c>
      <c r="I10130">
        <v>-80.062157999999997</v>
      </c>
      <c r="J10130" s="1" t="d">
        <v>2018-07-09</v>
      </c>
      <c r="K10130">
        <v>47753</v>
      </c>
      <c r="L10130" t="s">
        <v>30</v>
      </c>
      <c r="M10130" s="1" t="d">
        <v>2012-01-31</v>
      </c>
      <c r="N10130">
        <v>1</v>
      </c>
      <c r="O10130">
        <v>31</v>
      </c>
      <c r="P10130">
        <v>2012</v>
      </c>
      <c r="R10130" t="s">
        <v>26</v>
      </c>
      <c r="S10130" t="s">
        <v>31</v>
      </c>
    </row>
    <row r="10131" spans="1:19" x14ac:dyDescent="0.25">
      <c r="A10131" t="s">
        <v>338</v>
      </c>
      <c r="B10131" t="s">
        <v>10334</v>
      </c>
      <c r="C10131" t="s">
        <v>10335</v>
      </c>
      <c r="E10131" t="s">
        <v>8963</v>
      </c>
      <c r="F10131" t="s">
        <v>157</v>
      </c>
      <c r="G10131">
        <v>16509</v>
      </c>
      <c r="H10131">
        <v>42.030304000000001</v>
      </c>
      <c r="I10131">
        <v>-80.062157999999997</v>
      </c>
      <c r="J10131" s="1" t="d">
        <v>2018-07-09</v>
      </c>
      <c r="K10131">
        <v>47754</v>
      </c>
      <c r="L10131" t="s">
        <v>30</v>
      </c>
      <c r="M10131" s="1" t="d">
        <v>2012-01-31</v>
      </c>
      <c r="N10131">
        <v>1</v>
      </c>
      <c r="O10131">
        <v>31</v>
      </c>
      <c r="P10131">
        <v>2012</v>
      </c>
      <c r="R10131" t="s">
        <v>26</v>
      </c>
      <c r="S10131" t="s">
        <v>27</v>
      </c>
    </row>
    <row r="10132" spans="1:19" x14ac:dyDescent="0.25">
      <c r="A10132" t="s">
        <v>338</v>
      </c>
      <c r="B10132" t="s">
        <v>10336</v>
      </c>
      <c r="C10132" t="s">
        <v>10337</v>
      </c>
      <c r="E10132" t="s">
        <v>10338</v>
      </c>
      <c r="F10132" t="s">
        <v>157</v>
      </c>
      <c r="G10132">
        <v>19341</v>
      </c>
      <c r="H10132">
        <v>40.028477000000002</v>
      </c>
      <c r="I10132">
        <v>-75.631738999999996</v>
      </c>
      <c r="J10132" s="1" t="d">
        <v>2018-07-09</v>
      </c>
      <c r="K10132">
        <v>47755</v>
      </c>
      <c r="L10132" t="s">
        <v>30</v>
      </c>
      <c r="M10132" s="1" t="d">
        <v>2012-01-31</v>
      </c>
      <c r="N10132">
        <v>1</v>
      </c>
      <c r="O10132">
        <v>31</v>
      </c>
      <c r="P10132">
        <v>2012</v>
      </c>
      <c r="R10132" t="s">
        <v>26</v>
      </c>
      <c r="S10132" t="s">
        <v>31</v>
      </c>
    </row>
    <row r="10133" spans="1:19" x14ac:dyDescent="0.25">
      <c r="A10133" t="s">
        <v>338</v>
      </c>
      <c r="B10133" t="s">
        <v>10336</v>
      </c>
      <c r="C10133" t="s">
        <v>10337</v>
      </c>
      <c r="E10133" t="s">
        <v>10338</v>
      </c>
      <c r="F10133" t="s">
        <v>157</v>
      </c>
      <c r="G10133">
        <v>19341</v>
      </c>
      <c r="H10133">
        <v>40.028477000000002</v>
      </c>
      <c r="I10133">
        <v>-75.631738999999996</v>
      </c>
      <c r="J10133" s="1" t="d">
        <v>2018-07-09</v>
      </c>
      <c r="K10133">
        <v>47756</v>
      </c>
      <c r="L10133" t="s">
        <v>30</v>
      </c>
      <c r="M10133" s="1" t="d">
        <v>2012-01-31</v>
      </c>
      <c r="N10133">
        <v>1</v>
      </c>
      <c r="O10133">
        <v>31</v>
      </c>
      <c r="P10133">
        <v>2012</v>
      </c>
      <c r="R10133" t="s">
        <v>26</v>
      </c>
      <c r="S10133" t="s">
        <v>27</v>
      </c>
    </row>
    <row r="10134" spans="1:19" x14ac:dyDescent="0.25">
      <c r="A10134" t="s">
        <v>338</v>
      </c>
      <c r="B10134" t="s">
        <v>10339</v>
      </c>
      <c r="C10134" t="s">
        <v>10340</v>
      </c>
      <c r="E10134" t="s">
        <v>10341</v>
      </c>
      <c r="F10134" t="s">
        <v>157</v>
      </c>
      <c r="G10134">
        <v>19030</v>
      </c>
      <c r="H10134">
        <v>40.182893</v>
      </c>
      <c r="I10134">
        <v>-74.862170000000006</v>
      </c>
      <c r="J10134" s="1" t="d">
        <v>2018-07-09</v>
      </c>
      <c r="K10134">
        <v>47757</v>
      </c>
      <c r="L10134" t="s">
        <v>30</v>
      </c>
      <c r="M10134" s="1" t="d">
        <v>2012-01-31</v>
      </c>
      <c r="N10134">
        <v>1</v>
      </c>
      <c r="O10134">
        <v>31</v>
      </c>
      <c r="P10134">
        <v>2012</v>
      </c>
      <c r="R10134" t="s">
        <v>26</v>
      </c>
      <c r="S10134" t="s">
        <v>31</v>
      </c>
    </row>
    <row r="10135" spans="1:19" x14ac:dyDescent="0.25">
      <c r="A10135" t="s">
        <v>338</v>
      </c>
      <c r="B10135" t="s">
        <v>10339</v>
      </c>
      <c r="C10135" t="s">
        <v>10340</v>
      </c>
      <c r="E10135" t="s">
        <v>10341</v>
      </c>
      <c r="F10135" t="s">
        <v>157</v>
      </c>
      <c r="G10135">
        <v>19030</v>
      </c>
      <c r="H10135">
        <v>40.182893</v>
      </c>
      <c r="I10135">
        <v>-74.862170000000006</v>
      </c>
      <c r="J10135" s="1" t="d">
        <v>2018-07-09</v>
      </c>
      <c r="K10135">
        <v>47758</v>
      </c>
      <c r="L10135" t="s">
        <v>30</v>
      </c>
      <c r="M10135" s="1" t="d">
        <v>2012-01-31</v>
      </c>
      <c r="N10135">
        <v>1</v>
      </c>
      <c r="O10135">
        <v>31</v>
      </c>
      <c r="P10135">
        <v>2012</v>
      </c>
      <c r="R10135" t="s">
        <v>26</v>
      </c>
      <c r="S10135" t="s">
        <v>27</v>
      </c>
    </row>
    <row r="10136" spans="1:19" x14ac:dyDescent="0.25">
      <c r="A10136" t="s">
        <v>338</v>
      </c>
      <c r="B10136" t="s">
        <v>6724</v>
      </c>
      <c r="C10136" t="s">
        <v>10342</v>
      </c>
      <c r="E10136" t="s">
        <v>10343</v>
      </c>
      <c r="F10136" t="s">
        <v>157</v>
      </c>
      <c r="G10136">
        <v>19053</v>
      </c>
      <c r="H10136">
        <v>40.138618999999998</v>
      </c>
      <c r="I10136">
        <v>-75.006859000000006</v>
      </c>
      <c r="J10136" s="1" t="d">
        <v>2018-07-09</v>
      </c>
      <c r="K10136">
        <v>47759</v>
      </c>
      <c r="L10136" t="s">
        <v>30</v>
      </c>
      <c r="M10136" s="1" t="d">
        <v>2012-01-31</v>
      </c>
      <c r="N10136">
        <v>1</v>
      </c>
      <c r="O10136">
        <v>31</v>
      </c>
      <c r="P10136">
        <v>2012</v>
      </c>
      <c r="R10136" t="s">
        <v>26</v>
      </c>
      <c r="S10136" t="s">
        <v>31</v>
      </c>
    </row>
    <row r="10137" spans="1:19" x14ac:dyDescent="0.25">
      <c r="A10137" t="s">
        <v>338</v>
      </c>
      <c r="B10137" t="s">
        <v>6724</v>
      </c>
      <c r="C10137" t="s">
        <v>10342</v>
      </c>
      <c r="E10137" t="s">
        <v>10343</v>
      </c>
      <c r="F10137" t="s">
        <v>157</v>
      </c>
      <c r="G10137">
        <v>19053</v>
      </c>
      <c r="H10137">
        <v>40.138618999999998</v>
      </c>
      <c r="I10137">
        <v>-75.006859000000006</v>
      </c>
      <c r="J10137" s="1" t="d">
        <v>2018-07-09</v>
      </c>
      <c r="K10137">
        <v>47760</v>
      </c>
      <c r="L10137" t="s">
        <v>30</v>
      </c>
      <c r="M10137" s="1" t="d">
        <v>2012-01-31</v>
      </c>
      <c r="N10137">
        <v>1</v>
      </c>
      <c r="O10137">
        <v>31</v>
      </c>
      <c r="P10137">
        <v>2012</v>
      </c>
      <c r="R10137" t="s">
        <v>26</v>
      </c>
      <c r="S10137" t="s">
        <v>27</v>
      </c>
    </row>
    <row r="10138" spans="1:19" x14ac:dyDescent="0.25">
      <c r="A10138" t="s">
        <v>338</v>
      </c>
      <c r="B10138" t="s">
        <v>8561</v>
      </c>
      <c r="C10138" t="s">
        <v>10344</v>
      </c>
      <c r="E10138" t="s">
        <v>10345</v>
      </c>
      <c r="F10138" t="s">
        <v>157</v>
      </c>
      <c r="G10138">
        <v>15601</v>
      </c>
      <c r="H10138">
        <v>40.302577999999997</v>
      </c>
      <c r="I10138">
        <v>-79.503191999999999</v>
      </c>
      <c r="J10138" s="1" t="d">
        <v>2018-07-09</v>
      </c>
      <c r="K10138">
        <v>47761</v>
      </c>
      <c r="L10138" t="s">
        <v>30</v>
      </c>
      <c r="M10138" s="1" t="d">
        <v>2012-01-31</v>
      </c>
      <c r="N10138">
        <v>1</v>
      </c>
      <c r="O10138">
        <v>31</v>
      </c>
      <c r="P10138">
        <v>2012</v>
      </c>
      <c r="R10138" t="s">
        <v>26</v>
      </c>
      <c r="S10138" t="s">
        <v>31</v>
      </c>
    </row>
    <row r="10139" spans="1:19" x14ac:dyDescent="0.25">
      <c r="A10139" t="s">
        <v>338</v>
      </c>
      <c r="B10139" t="s">
        <v>8561</v>
      </c>
      <c r="C10139" t="s">
        <v>10344</v>
      </c>
      <c r="E10139" t="s">
        <v>10345</v>
      </c>
      <c r="F10139" t="s">
        <v>157</v>
      </c>
      <c r="G10139">
        <v>15601</v>
      </c>
      <c r="H10139">
        <v>40.302577999999997</v>
      </c>
      <c r="I10139">
        <v>-79.503191999999999</v>
      </c>
      <c r="J10139" s="1" t="d">
        <v>2018-07-09</v>
      </c>
      <c r="K10139">
        <v>47762</v>
      </c>
      <c r="L10139" t="s">
        <v>30</v>
      </c>
      <c r="M10139" s="1" t="d">
        <v>2012-01-31</v>
      </c>
      <c r="N10139">
        <v>1</v>
      </c>
      <c r="O10139">
        <v>31</v>
      </c>
      <c r="P10139">
        <v>2012</v>
      </c>
      <c r="R10139" t="s">
        <v>26</v>
      </c>
      <c r="S10139" t="s">
        <v>27</v>
      </c>
    </row>
    <row r="10140" spans="1:19" x14ac:dyDescent="0.25">
      <c r="A10140" t="s">
        <v>338</v>
      </c>
      <c r="B10140" t="s">
        <v>10346</v>
      </c>
      <c r="C10140" t="s">
        <v>10347</v>
      </c>
      <c r="E10140" t="s">
        <v>1788</v>
      </c>
      <c r="F10140" t="s">
        <v>157</v>
      </c>
      <c r="G10140">
        <v>17111</v>
      </c>
      <c r="H10140">
        <v>40.252986999999997</v>
      </c>
      <c r="I10140">
        <v>-76.820183</v>
      </c>
      <c r="J10140" s="1" t="d">
        <v>2018-07-09</v>
      </c>
      <c r="K10140">
        <v>47763</v>
      </c>
      <c r="L10140" t="s">
        <v>30</v>
      </c>
      <c r="M10140" s="1" t="d">
        <v>2012-01-31</v>
      </c>
      <c r="N10140">
        <v>1</v>
      </c>
      <c r="O10140">
        <v>31</v>
      </c>
      <c r="P10140">
        <v>2012</v>
      </c>
      <c r="R10140" t="s">
        <v>26</v>
      </c>
      <c r="S10140" t="s">
        <v>31</v>
      </c>
    </row>
    <row r="10141" spans="1:19" x14ac:dyDescent="0.25">
      <c r="A10141" t="s">
        <v>338</v>
      </c>
      <c r="B10141" t="s">
        <v>10346</v>
      </c>
      <c r="C10141" t="s">
        <v>10347</v>
      </c>
      <c r="E10141" t="s">
        <v>1788</v>
      </c>
      <c r="F10141" t="s">
        <v>157</v>
      </c>
      <c r="G10141">
        <v>17111</v>
      </c>
      <c r="H10141">
        <v>40.252986999999997</v>
      </c>
      <c r="I10141">
        <v>-76.820183</v>
      </c>
      <c r="J10141" s="1" t="d">
        <v>2018-07-09</v>
      </c>
      <c r="K10141">
        <v>47764</v>
      </c>
      <c r="L10141" t="s">
        <v>30</v>
      </c>
      <c r="M10141" s="1" t="d">
        <v>2012-01-31</v>
      </c>
      <c r="N10141">
        <v>1</v>
      </c>
      <c r="O10141">
        <v>31</v>
      </c>
      <c r="P10141">
        <v>2012</v>
      </c>
      <c r="R10141" t="s">
        <v>26</v>
      </c>
      <c r="S10141" t="s">
        <v>27</v>
      </c>
    </row>
    <row r="10142" spans="1:19" x14ac:dyDescent="0.25">
      <c r="A10142" t="s">
        <v>338</v>
      </c>
      <c r="B10142" t="s">
        <v>10348</v>
      </c>
      <c r="C10142" t="s">
        <v>10349</v>
      </c>
      <c r="E10142" t="s">
        <v>10350</v>
      </c>
      <c r="F10142" t="s">
        <v>157</v>
      </c>
      <c r="G10142">
        <v>16148</v>
      </c>
      <c r="H10142">
        <v>41.253729</v>
      </c>
      <c r="I10142">
        <v>-80.451318000000001</v>
      </c>
      <c r="J10142" s="1" t="d">
        <v>2018-07-09</v>
      </c>
      <c r="K10142">
        <v>47765</v>
      </c>
      <c r="L10142" t="s">
        <v>30</v>
      </c>
      <c r="M10142" s="1" t="d">
        <v>2012-01-31</v>
      </c>
      <c r="N10142">
        <v>1</v>
      </c>
      <c r="O10142">
        <v>31</v>
      </c>
      <c r="P10142">
        <v>2012</v>
      </c>
      <c r="R10142" t="s">
        <v>26</v>
      </c>
      <c r="S10142" t="s">
        <v>31</v>
      </c>
    </row>
    <row r="10143" spans="1:19" x14ac:dyDescent="0.25">
      <c r="A10143" t="s">
        <v>338</v>
      </c>
      <c r="B10143" t="s">
        <v>10348</v>
      </c>
      <c r="C10143" t="s">
        <v>10349</v>
      </c>
      <c r="E10143" t="s">
        <v>10350</v>
      </c>
      <c r="F10143" t="s">
        <v>157</v>
      </c>
      <c r="G10143">
        <v>16148</v>
      </c>
      <c r="H10143">
        <v>41.253729</v>
      </c>
      <c r="I10143">
        <v>-80.451318000000001</v>
      </c>
      <c r="J10143" s="1" t="d">
        <v>2018-07-09</v>
      </c>
      <c r="K10143">
        <v>47766</v>
      </c>
      <c r="L10143" t="s">
        <v>30</v>
      </c>
      <c r="M10143" s="1" t="d">
        <v>2012-01-31</v>
      </c>
      <c r="N10143">
        <v>1</v>
      </c>
      <c r="O10143">
        <v>31</v>
      </c>
      <c r="P10143">
        <v>2012</v>
      </c>
      <c r="R10143" t="s">
        <v>26</v>
      </c>
      <c r="S10143" t="s">
        <v>27</v>
      </c>
    </row>
    <row r="10144" spans="1:19" x14ac:dyDescent="0.25">
      <c r="A10144" t="s">
        <v>338</v>
      </c>
      <c r="B10144" t="s">
        <v>10351</v>
      </c>
      <c r="C10144" t="s">
        <v>10352</v>
      </c>
      <c r="E10144" t="s">
        <v>10353</v>
      </c>
      <c r="F10144" t="s">
        <v>157</v>
      </c>
      <c r="G10144">
        <v>15701</v>
      </c>
      <c r="H10144">
        <v>40.622852000000002</v>
      </c>
      <c r="I10144">
        <v>-79.160507999999993</v>
      </c>
      <c r="J10144" s="1" t="d">
        <v>2018-07-09</v>
      </c>
      <c r="K10144">
        <v>47767</v>
      </c>
      <c r="L10144" t="s">
        <v>30</v>
      </c>
      <c r="M10144" s="1" t="d">
        <v>2012-01-31</v>
      </c>
      <c r="N10144">
        <v>1</v>
      </c>
      <c r="O10144">
        <v>31</v>
      </c>
      <c r="P10144">
        <v>2012</v>
      </c>
      <c r="R10144" t="s">
        <v>26</v>
      </c>
      <c r="S10144" t="s">
        <v>31</v>
      </c>
    </row>
    <row r="10145" spans="1:19" x14ac:dyDescent="0.25">
      <c r="A10145" t="s">
        <v>338</v>
      </c>
      <c r="B10145" t="s">
        <v>10351</v>
      </c>
      <c r="C10145" t="s">
        <v>10352</v>
      </c>
      <c r="E10145" t="s">
        <v>10353</v>
      </c>
      <c r="F10145" t="s">
        <v>157</v>
      </c>
      <c r="G10145">
        <v>15701</v>
      </c>
      <c r="H10145">
        <v>40.622852000000002</v>
      </c>
      <c r="I10145">
        <v>-79.160507999999993</v>
      </c>
      <c r="J10145" s="1" t="d">
        <v>2018-07-09</v>
      </c>
      <c r="K10145">
        <v>47768</v>
      </c>
      <c r="L10145" t="s">
        <v>30</v>
      </c>
      <c r="M10145" s="1" t="d">
        <v>2012-01-31</v>
      </c>
      <c r="N10145">
        <v>1</v>
      </c>
      <c r="O10145">
        <v>31</v>
      </c>
      <c r="P10145">
        <v>2012</v>
      </c>
      <c r="R10145" t="s">
        <v>26</v>
      </c>
      <c r="S10145" t="s">
        <v>27</v>
      </c>
    </row>
    <row r="10146" spans="1:19" x14ac:dyDescent="0.25">
      <c r="A10146" t="s">
        <v>338</v>
      </c>
      <c r="B10146" t="s">
        <v>10346</v>
      </c>
      <c r="C10146" t="s">
        <v>10354</v>
      </c>
      <c r="E10146" t="s">
        <v>10355</v>
      </c>
      <c r="F10146" t="s">
        <v>157</v>
      </c>
      <c r="G10146">
        <v>19046</v>
      </c>
      <c r="H10146">
        <v>40.107629299999999</v>
      </c>
      <c r="I10146">
        <v>-75.124161540000003</v>
      </c>
      <c r="J10146" s="1" t="d">
        <v>2018-07-09</v>
      </c>
      <c r="K10146">
        <v>47769</v>
      </c>
      <c r="L10146" t="s">
        <v>30</v>
      </c>
      <c r="M10146" s="1" t="d">
        <v>2012-01-31</v>
      </c>
      <c r="N10146">
        <v>1</v>
      </c>
      <c r="O10146">
        <v>31</v>
      </c>
      <c r="P10146">
        <v>2012</v>
      </c>
      <c r="R10146" t="s">
        <v>26</v>
      </c>
      <c r="S10146" t="s">
        <v>31</v>
      </c>
    </row>
    <row r="10147" spans="1:19" x14ac:dyDescent="0.25">
      <c r="A10147" t="s">
        <v>338</v>
      </c>
      <c r="B10147" t="s">
        <v>10346</v>
      </c>
      <c r="C10147" t="s">
        <v>10354</v>
      </c>
      <c r="E10147" t="s">
        <v>10355</v>
      </c>
      <c r="F10147" t="s">
        <v>157</v>
      </c>
      <c r="G10147">
        <v>19046</v>
      </c>
      <c r="H10147">
        <v>40.107629299999999</v>
      </c>
      <c r="I10147">
        <v>-75.124161540000003</v>
      </c>
      <c r="J10147" s="1" t="d">
        <v>2018-07-09</v>
      </c>
      <c r="K10147">
        <v>47770</v>
      </c>
      <c r="L10147" t="s">
        <v>30</v>
      </c>
      <c r="M10147" s="1" t="d">
        <v>2012-01-31</v>
      </c>
      <c r="N10147">
        <v>1</v>
      </c>
      <c r="O10147">
        <v>31</v>
      </c>
      <c r="P10147">
        <v>2012</v>
      </c>
      <c r="R10147" t="s">
        <v>26</v>
      </c>
      <c r="S10147" t="s">
        <v>27</v>
      </c>
    </row>
    <row r="10148" spans="1:19" x14ac:dyDescent="0.25">
      <c r="A10148" t="s">
        <v>338</v>
      </c>
      <c r="B10148" t="s">
        <v>10356</v>
      </c>
      <c r="C10148" t="s">
        <v>10357</v>
      </c>
      <c r="E10148" t="s">
        <v>2677</v>
      </c>
      <c r="F10148" t="s">
        <v>157</v>
      </c>
      <c r="G10148">
        <v>17042</v>
      </c>
      <c r="H10148">
        <v>40.338996000000002</v>
      </c>
      <c r="I10148">
        <v>-76.447073000000003</v>
      </c>
      <c r="J10148" s="1" t="d">
        <v>2018-07-09</v>
      </c>
      <c r="K10148">
        <v>47771</v>
      </c>
      <c r="L10148" t="s">
        <v>30</v>
      </c>
      <c r="M10148" s="1" t="d">
        <v>2012-01-31</v>
      </c>
      <c r="N10148">
        <v>1</v>
      </c>
      <c r="O10148">
        <v>31</v>
      </c>
      <c r="P10148">
        <v>2012</v>
      </c>
      <c r="R10148" t="s">
        <v>26</v>
      </c>
      <c r="S10148" t="s">
        <v>31</v>
      </c>
    </row>
    <row r="10149" spans="1:19" x14ac:dyDescent="0.25">
      <c r="A10149" t="s">
        <v>338</v>
      </c>
      <c r="B10149" t="s">
        <v>10356</v>
      </c>
      <c r="C10149" t="s">
        <v>10357</v>
      </c>
      <c r="E10149" t="s">
        <v>2677</v>
      </c>
      <c r="F10149" t="s">
        <v>157</v>
      </c>
      <c r="G10149">
        <v>17042</v>
      </c>
      <c r="H10149">
        <v>40.338996000000002</v>
      </c>
      <c r="I10149">
        <v>-76.447073000000003</v>
      </c>
      <c r="J10149" s="1" t="d">
        <v>2018-07-09</v>
      </c>
      <c r="K10149">
        <v>47772</v>
      </c>
      <c r="L10149" t="s">
        <v>30</v>
      </c>
      <c r="M10149" s="1" t="d">
        <v>2012-01-31</v>
      </c>
      <c r="N10149">
        <v>1</v>
      </c>
      <c r="O10149">
        <v>31</v>
      </c>
      <c r="P10149">
        <v>2012</v>
      </c>
      <c r="R10149" t="s">
        <v>26</v>
      </c>
      <c r="S10149" t="s">
        <v>27</v>
      </c>
    </row>
    <row r="10150" spans="1:19" x14ac:dyDescent="0.25">
      <c r="A10150" t="s">
        <v>338</v>
      </c>
      <c r="B10150" t="s">
        <v>10358</v>
      </c>
      <c r="C10150" t="s">
        <v>10359</v>
      </c>
      <c r="E10150" t="s">
        <v>10360</v>
      </c>
      <c r="F10150" t="s">
        <v>157</v>
      </c>
      <c r="G10150">
        <v>19468</v>
      </c>
      <c r="H10150">
        <v>40.217505000000003</v>
      </c>
      <c r="I10150">
        <v>-75.548136999999997</v>
      </c>
      <c r="J10150" s="1" t="d">
        <v>2018-07-09</v>
      </c>
      <c r="K10150">
        <v>47773</v>
      </c>
      <c r="L10150" t="s">
        <v>30</v>
      </c>
      <c r="M10150" s="1" t="d">
        <v>2012-01-31</v>
      </c>
      <c r="N10150">
        <v>1</v>
      </c>
      <c r="O10150">
        <v>31</v>
      </c>
      <c r="P10150">
        <v>2012</v>
      </c>
      <c r="R10150" t="s">
        <v>26</v>
      </c>
      <c r="S10150" t="s">
        <v>31</v>
      </c>
    </row>
    <row r="10151" spans="1:19" x14ac:dyDescent="0.25">
      <c r="A10151" t="s">
        <v>338</v>
      </c>
      <c r="B10151" t="s">
        <v>10358</v>
      </c>
      <c r="C10151" t="s">
        <v>10359</v>
      </c>
      <c r="E10151" t="s">
        <v>10360</v>
      </c>
      <c r="F10151" t="s">
        <v>157</v>
      </c>
      <c r="G10151">
        <v>19468</v>
      </c>
      <c r="H10151">
        <v>40.217505000000003</v>
      </c>
      <c r="I10151">
        <v>-75.548136999999997</v>
      </c>
      <c r="J10151" s="1" t="d">
        <v>2018-07-09</v>
      </c>
      <c r="K10151">
        <v>47774</v>
      </c>
      <c r="L10151" t="s">
        <v>30</v>
      </c>
      <c r="M10151" s="1" t="d">
        <v>2012-01-31</v>
      </c>
      <c r="N10151">
        <v>1</v>
      </c>
      <c r="O10151">
        <v>31</v>
      </c>
      <c r="P10151">
        <v>2012</v>
      </c>
      <c r="R10151" t="s">
        <v>26</v>
      </c>
      <c r="S10151" t="s">
        <v>27</v>
      </c>
    </row>
    <row r="10152" spans="1:19" x14ac:dyDescent="0.25">
      <c r="A10152" t="s">
        <v>338</v>
      </c>
      <c r="B10152" t="s">
        <v>10361</v>
      </c>
      <c r="C10152" t="s">
        <v>10362</v>
      </c>
      <c r="E10152" t="s">
        <v>10363</v>
      </c>
      <c r="F10152" t="s">
        <v>157</v>
      </c>
      <c r="G10152">
        <v>17050</v>
      </c>
      <c r="H10152">
        <v>40.245494999999998</v>
      </c>
      <c r="I10152">
        <v>-76.997062999999997</v>
      </c>
      <c r="J10152" s="1" t="d">
        <v>2018-07-09</v>
      </c>
      <c r="K10152">
        <v>47775</v>
      </c>
      <c r="L10152" t="s">
        <v>30</v>
      </c>
      <c r="M10152" s="1" t="d">
        <v>2012-01-31</v>
      </c>
      <c r="N10152">
        <v>1</v>
      </c>
      <c r="O10152">
        <v>31</v>
      </c>
      <c r="P10152">
        <v>2012</v>
      </c>
      <c r="R10152" t="s">
        <v>26</v>
      </c>
      <c r="S10152" t="s">
        <v>31</v>
      </c>
    </row>
    <row r="10153" spans="1:19" x14ac:dyDescent="0.25">
      <c r="A10153" t="s">
        <v>338</v>
      </c>
      <c r="B10153" t="s">
        <v>10361</v>
      </c>
      <c r="C10153" t="s">
        <v>10362</v>
      </c>
      <c r="E10153" t="s">
        <v>10363</v>
      </c>
      <c r="F10153" t="s">
        <v>157</v>
      </c>
      <c r="G10153">
        <v>17050</v>
      </c>
      <c r="H10153">
        <v>40.245494999999998</v>
      </c>
      <c r="I10153">
        <v>-76.997062999999997</v>
      </c>
      <c r="J10153" s="1" t="d">
        <v>2018-07-09</v>
      </c>
      <c r="K10153">
        <v>47776</v>
      </c>
      <c r="L10153" t="s">
        <v>30</v>
      </c>
      <c r="M10153" s="1" t="d">
        <v>2012-01-31</v>
      </c>
      <c r="N10153">
        <v>1</v>
      </c>
      <c r="O10153">
        <v>31</v>
      </c>
      <c r="P10153">
        <v>2012</v>
      </c>
      <c r="R10153" t="s">
        <v>26</v>
      </c>
      <c r="S10153" t="s">
        <v>27</v>
      </c>
    </row>
    <row r="10154" spans="1:19" x14ac:dyDescent="0.25">
      <c r="A10154" t="s">
        <v>338</v>
      </c>
      <c r="B10154" t="s">
        <v>10364</v>
      </c>
      <c r="C10154" t="s">
        <v>10365</v>
      </c>
      <c r="D10154" t="s">
        <v>10366</v>
      </c>
      <c r="E10154" t="s">
        <v>10367</v>
      </c>
      <c r="F10154" t="s">
        <v>157</v>
      </c>
      <c r="G10154">
        <v>18936</v>
      </c>
      <c r="H10154">
        <v>40.225360999999999</v>
      </c>
      <c r="I10154">
        <v>-75.232602999999997</v>
      </c>
      <c r="J10154" s="1" t="d">
        <v>2018-07-09</v>
      </c>
      <c r="K10154">
        <v>47777</v>
      </c>
      <c r="L10154" t="s">
        <v>30</v>
      </c>
      <c r="M10154" s="1" t="d">
        <v>2012-01-31</v>
      </c>
      <c r="N10154">
        <v>1</v>
      </c>
      <c r="O10154">
        <v>31</v>
      </c>
      <c r="P10154">
        <v>2012</v>
      </c>
      <c r="R10154" t="s">
        <v>26</v>
      </c>
      <c r="S10154" t="s">
        <v>31</v>
      </c>
    </row>
    <row r="10155" spans="1:19" x14ac:dyDescent="0.25">
      <c r="A10155" t="s">
        <v>338</v>
      </c>
      <c r="B10155" t="s">
        <v>10364</v>
      </c>
      <c r="C10155" t="s">
        <v>10365</v>
      </c>
      <c r="D10155" t="s">
        <v>10366</v>
      </c>
      <c r="E10155" t="s">
        <v>10367</v>
      </c>
      <c r="F10155" t="s">
        <v>157</v>
      </c>
      <c r="G10155">
        <v>18936</v>
      </c>
      <c r="H10155">
        <v>40.225360999999999</v>
      </c>
      <c r="I10155">
        <v>-75.232602999999997</v>
      </c>
      <c r="J10155" s="1" t="d">
        <v>2018-07-09</v>
      </c>
      <c r="K10155">
        <v>47778</v>
      </c>
      <c r="L10155" t="s">
        <v>30</v>
      </c>
      <c r="M10155" s="1" t="d">
        <v>2012-01-31</v>
      </c>
      <c r="N10155">
        <v>1</v>
      </c>
      <c r="O10155">
        <v>31</v>
      </c>
      <c r="P10155">
        <v>2012</v>
      </c>
      <c r="R10155" t="s">
        <v>26</v>
      </c>
      <c r="S10155" t="s">
        <v>27</v>
      </c>
    </row>
    <row r="10156" spans="1:19" x14ac:dyDescent="0.25">
      <c r="A10156" t="s">
        <v>338</v>
      </c>
      <c r="B10156" t="s">
        <v>10368</v>
      </c>
      <c r="C10156" t="s">
        <v>10369</v>
      </c>
      <c r="E10156" t="s">
        <v>10370</v>
      </c>
      <c r="F10156" t="s">
        <v>157</v>
      </c>
      <c r="G10156">
        <v>17756</v>
      </c>
      <c r="H10156">
        <v>41.247703000000001</v>
      </c>
      <c r="I10156">
        <v>-76.833589000000003</v>
      </c>
      <c r="J10156" s="1" t="d">
        <v>2018-07-09</v>
      </c>
      <c r="K10156">
        <v>47781</v>
      </c>
      <c r="L10156" t="s">
        <v>30</v>
      </c>
      <c r="M10156" s="1" t="d">
        <v>2012-01-31</v>
      </c>
      <c r="N10156">
        <v>1</v>
      </c>
      <c r="O10156">
        <v>31</v>
      </c>
      <c r="P10156">
        <v>2012</v>
      </c>
      <c r="R10156" t="s">
        <v>26</v>
      </c>
      <c r="S10156" t="s">
        <v>31</v>
      </c>
    </row>
    <row r="10157" spans="1:19" x14ac:dyDescent="0.25">
      <c r="A10157" t="s">
        <v>338</v>
      </c>
      <c r="B10157" t="s">
        <v>10368</v>
      </c>
      <c r="C10157" t="s">
        <v>10369</v>
      </c>
      <c r="E10157" t="s">
        <v>10370</v>
      </c>
      <c r="F10157" t="s">
        <v>157</v>
      </c>
      <c r="G10157">
        <v>17756</v>
      </c>
      <c r="H10157">
        <v>41.247703000000001</v>
      </c>
      <c r="I10157">
        <v>-76.833589000000003</v>
      </c>
      <c r="J10157" s="1" t="d">
        <v>2018-07-09</v>
      </c>
      <c r="K10157">
        <v>47782</v>
      </c>
      <c r="L10157" t="s">
        <v>30</v>
      </c>
      <c r="M10157" s="1" t="d">
        <v>2012-01-31</v>
      </c>
      <c r="N10157">
        <v>1</v>
      </c>
      <c r="O10157">
        <v>31</v>
      </c>
      <c r="P10157">
        <v>2012</v>
      </c>
      <c r="R10157" t="s">
        <v>26</v>
      </c>
      <c r="S10157" t="s">
        <v>27</v>
      </c>
    </row>
    <row r="10158" spans="1:19" x14ac:dyDescent="0.25">
      <c r="A10158" t="s">
        <v>338</v>
      </c>
      <c r="B10158" t="s">
        <v>10371</v>
      </c>
      <c r="C10158" t="s">
        <v>10372</v>
      </c>
      <c r="E10158" t="s">
        <v>1485</v>
      </c>
      <c r="F10158" t="s">
        <v>157</v>
      </c>
      <c r="G10158">
        <v>15235</v>
      </c>
      <c r="H10158">
        <v>40.431598999999999</v>
      </c>
      <c r="I10158">
        <v>-79.814633000000001</v>
      </c>
      <c r="J10158" s="1" t="d">
        <v>2018-07-09</v>
      </c>
      <c r="K10158">
        <v>47784</v>
      </c>
      <c r="L10158" t="s">
        <v>30</v>
      </c>
      <c r="M10158" s="1" t="d">
        <v>2012-01-31</v>
      </c>
      <c r="N10158">
        <v>1</v>
      </c>
      <c r="O10158">
        <v>31</v>
      </c>
      <c r="P10158">
        <v>2012</v>
      </c>
      <c r="R10158" t="s">
        <v>26</v>
      </c>
      <c r="S10158" t="s">
        <v>31</v>
      </c>
    </row>
    <row r="10159" spans="1:19" x14ac:dyDescent="0.25">
      <c r="A10159" t="s">
        <v>338</v>
      </c>
      <c r="B10159" t="s">
        <v>10371</v>
      </c>
      <c r="C10159" t="s">
        <v>10372</v>
      </c>
      <c r="E10159" t="s">
        <v>1485</v>
      </c>
      <c r="F10159" t="s">
        <v>157</v>
      </c>
      <c r="G10159">
        <v>15235</v>
      </c>
      <c r="H10159">
        <v>40.431598999999999</v>
      </c>
      <c r="I10159">
        <v>-79.814633000000001</v>
      </c>
      <c r="J10159" s="1" t="d">
        <v>2018-07-09</v>
      </c>
      <c r="K10159">
        <v>47785</v>
      </c>
      <c r="L10159" t="s">
        <v>30</v>
      </c>
      <c r="M10159" s="1" t="d">
        <v>2012-01-31</v>
      </c>
      <c r="N10159">
        <v>1</v>
      </c>
      <c r="O10159">
        <v>31</v>
      </c>
      <c r="P10159">
        <v>2012</v>
      </c>
      <c r="R10159" t="s">
        <v>26</v>
      </c>
      <c r="S10159" t="s">
        <v>27</v>
      </c>
    </row>
    <row r="10160" spans="1:19" x14ac:dyDescent="0.25">
      <c r="A10160" t="s">
        <v>338</v>
      </c>
      <c r="B10160" t="s">
        <v>10373</v>
      </c>
      <c r="C10160" t="s">
        <v>10374</v>
      </c>
      <c r="D10160" t="s">
        <v>10375</v>
      </c>
      <c r="E10160" t="s">
        <v>10376</v>
      </c>
      <c r="F10160" t="s">
        <v>157</v>
      </c>
      <c r="G10160">
        <v>15236</v>
      </c>
      <c r="H10160">
        <v>40.319868</v>
      </c>
      <c r="I10160">
        <v>-79.941664000000003</v>
      </c>
      <c r="J10160" s="1" t="d">
        <v>2018-07-09</v>
      </c>
      <c r="K10160">
        <v>47786</v>
      </c>
      <c r="L10160" t="s">
        <v>30</v>
      </c>
      <c r="M10160" s="1" t="d">
        <v>2012-01-31</v>
      </c>
      <c r="N10160">
        <v>1</v>
      </c>
      <c r="O10160">
        <v>31</v>
      </c>
      <c r="P10160">
        <v>2012</v>
      </c>
      <c r="R10160" t="s">
        <v>26</v>
      </c>
      <c r="S10160" t="s">
        <v>31</v>
      </c>
    </row>
    <row r="10161" spans="1:19" x14ac:dyDescent="0.25">
      <c r="A10161" t="s">
        <v>338</v>
      </c>
      <c r="B10161" t="s">
        <v>10373</v>
      </c>
      <c r="C10161" t="s">
        <v>10374</v>
      </c>
      <c r="D10161" t="s">
        <v>10375</v>
      </c>
      <c r="E10161" t="s">
        <v>10376</v>
      </c>
      <c r="F10161" t="s">
        <v>157</v>
      </c>
      <c r="G10161">
        <v>15236</v>
      </c>
      <c r="H10161">
        <v>40.319868</v>
      </c>
      <c r="I10161">
        <v>-79.941664000000003</v>
      </c>
      <c r="J10161" s="1" t="d">
        <v>2018-07-09</v>
      </c>
      <c r="K10161">
        <v>47787</v>
      </c>
      <c r="L10161" t="s">
        <v>30</v>
      </c>
      <c r="M10161" s="1" t="d">
        <v>2012-01-31</v>
      </c>
      <c r="N10161">
        <v>1</v>
      </c>
      <c r="O10161">
        <v>31</v>
      </c>
      <c r="P10161">
        <v>2012</v>
      </c>
      <c r="R10161" t="s">
        <v>26</v>
      </c>
      <c r="S10161" t="s">
        <v>27</v>
      </c>
    </row>
    <row r="10162" spans="1:19" x14ac:dyDescent="0.25">
      <c r="A10162" t="s">
        <v>338</v>
      </c>
      <c r="B10162" t="s">
        <v>10377</v>
      </c>
      <c r="C10162" t="s">
        <v>10378</v>
      </c>
      <c r="E10162" t="s">
        <v>4938</v>
      </c>
      <c r="F10162" t="s">
        <v>157</v>
      </c>
      <c r="G10162">
        <v>16801</v>
      </c>
      <c r="H10162">
        <v>40.758960999999999</v>
      </c>
      <c r="I10162">
        <v>-77.876217999999994</v>
      </c>
      <c r="J10162" s="1" t="d">
        <v>2018-07-09</v>
      </c>
      <c r="K10162">
        <v>47788</v>
      </c>
      <c r="L10162" t="s">
        <v>30</v>
      </c>
      <c r="M10162" s="1" t="d">
        <v>2012-01-31</v>
      </c>
      <c r="N10162">
        <v>1</v>
      </c>
      <c r="O10162">
        <v>31</v>
      </c>
      <c r="P10162">
        <v>2012</v>
      </c>
      <c r="R10162" t="s">
        <v>26</v>
      </c>
      <c r="S10162" t="s">
        <v>31</v>
      </c>
    </row>
    <row r="10163" spans="1:19" x14ac:dyDescent="0.25">
      <c r="A10163" t="s">
        <v>338</v>
      </c>
      <c r="B10163" t="s">
        <v>10377</v>
      </c>
      <c r="C10163" t="s">
        <v>10378</v>
      </c>
      <c r="E10163" t="s">
        <v>4938</v>
      </c>
      <c r="F10163" t="s">
        <v>157</v>
      </c>
      <c r="G10163">
        <v>16801</v>
      </c>
      <c r="H10163">
        <v>40.758960999999999</v>
      </c>
      <c r="I10163">
        <v>-77.876217999999994</v>
      </c>
      <c r="J10163" s="1" t="d">
        <v>2018-07-09</v>
      </c>
      <c r="K10163">
        <v>47789</v>
      </c>
      <c r="L10163" t="s">
        <v>30</v>
      </c>
      <c r="M10163" s="1" t="d">
        <v>2012-01-31</v>
      </c>
      <c r="N10163">
        <v>1</v>
      </c>
      <c r="O10163">
        <v>31</v>
      </c>
      <c r="P10163">
        <v>2012</v>
      </c>
      <c r="R10163" t="s">
        <v>26</v>
      </c>
      <c r="S10163" t="s">
        <v>27</v>
      </c>
    </row>
    <row r="10164" spans="1:19" x14ac:dyDescent="0.25">
      <c r="A10164" t="s">
        <v>338</v>
      </c>
      <c r="B10164" t="s">
        <v>10379</v>
      </c>
      <c r="C10164" t="s">
        <v>10380</v>
      </c>
      <c r="E10164" t="s">
        <v>156</v>
      </c>
      <c r="F10164" t="s">
        <v>157</v>
      </c>
      <c r="G10164">
        <v>18974</v>
      </c>
      <c r="H10164">
        <v>40.210563999999998</v>
      </c>
      <c r="I10164">
        <v>-75.105637999999999</v>
      </c>
      <c r="J10164" s="1" t="d">
        <v>2018-07-09</v>
      </c>
      <c r="K10164">
        <v>47790</v>
      </c>
      <c r="L10164" t="s">
        <v>30</v>
      </c>
      <c r="M10164" s="1" t="d">
        <v>2012-01-31</v>
      </c>
      <c r="N10164">
        <v>1</v>
      </c>
      <c r="O10164">
        <v>31</v>
      </c>
      <c r="P10164">
        <v>2012</v>
      </c>
      <c r="R10164" t="s">
        <v>26</v>
      </c>
      <c r="S10164" t="s">
        <v>31</v>
      </c>
    </row>
    <row r="10165" spans="1:19" x14ac:dyDescent="0.25">
      <c r="A10165" t="s">
        <v>338</v>
      </c>
      <c r="B10165" t="s">
        <v>10379</v>
      </c>
      <c r="C10165" t="s">
        <v>10380</v>
      </c>
      <c r="E10165" t="s">
        <v>156</v>
      </c>
      <c r="F10165" t="s">
        <v>157</v>
      </c>
      <c r="G10165">
        <v>18974</v>
      </c>
      <c r="H10165">
        <v>40.210563999999998</v>
      </c>
      <c r="I10165">
        <v>-75.105637999999999</v>
      </c>
      <c r="J10165" s="1" t="d">
        <v>2018-07-09</v>
      </c>
      <c r="K10165">
        <v>47791</v>
      </c>
      <c r="L10165" t="s">
        <v>30</v>
      </c>
      <c r="M10165" s="1" t="d">
        <v>2012-01-31</v>
      </c>
      <c r="N10165">
        <v>1</v>
      </c>
      <c r="O10165">
        <v>31</v>
      </c>
      <c r="P10165">
        <v>2012</v>
      </c>
      <c r="R10165" t="s">
        <v>26</v>
      </c>
      <c r="S10165" t="s">
        <v>27</v>
      </c>
    </row>
    <row r="10166" spans="1:19" x14ac:dyDescent="0.25">
      <c r="A10166" t="s">
        <v>338</v>
      </c>
      <c r="B10166" t="s">
        <v>10381</v>
      </c>
      <c r="C10166" t="s">
        <v>10382</v>
      </c>
      <c r="E10166" t="s">
        <v>2325</v>
      </c>
      <c r="F10166" t="s">
        <v>157</v>
      </c>
      <c r="G10166">
        <v>15301</v>
      </c>
      <c r="H10166">
        <v>40.189183999999997</v>
      </c>
      <c r="I10166">
        <v>-80.213578999999996</v>
      </c>
      <c r="J10166" s="1" t="d">
        <v>2019-04-08</v>
      </c>
      <c r="K10166">
        <v>47792</v>
      </c>
      <c r="L10166" t="s">
        <v>24</v>
      </c>
      <c r="M10166" s="1" t="d">
        <v>2012-01-31</v>
      </c>
      <c r="N10166">
        <v>1</v>
      </c>
      <c r="O10166">
        <v>31</v>
      </c>
      <c r="P10166">
        <v>2012</v>
      </c>
      <c r="R10166" t="s">
        <v>26</v>
      </c>
      <c r="S10166" t="s">
        <v>31</v>
      </c>
    </row>
    <row r="10167" spans="1:19" x14ac:dyDescent="0.25">
      <c r="A10167" t="s">
        <v>338</v>
      </c>
      <c r="B10167" t="s">
        <v>10381</v>
      </c>
      <c r="C10167" t="s">
        <v>10382</v>
      </c>
      <c r="E10167" t="s">
        <v>2325</v>
      </c>
      <c r="F10167" t="s">
        <v>157</v>
      </c>
      <c r="G10167">
        <v>15301</v>
      </c>
      <c r="H10167">
        <v>40.189183999999997</v>
      </c>
      <c r="I10167">
        <v>-80.213578999999996</v>
      </c>
      <c r="J10167" s="1" t="d">
        <v>2019-04-08</v>
      </c>
      <c r="K10167">
        <v>47793</v>
      </c>
      <c r="L10167" t="s">
        <v>24</v>
      </c>
      <c r="M10167" s="1" t="d">
        <v>2012-01-31</v>
      </c>
      <c r="N10167">
        <v>1</v>
      </c>
      <c r="O10167">
        <v>31</v>
      </c>
      <c r="P10167">
        <v>2012</v>
      </c>
      <c r="R10167" t="s">
        <v>26</v>
      </c>
      <c r="S10167" t="s">
        <v>27</v>
      </c>
    </row>
    <row r="10168" spans="1:19" x14ac:dyDescent="0.25">
      <c r="A10168" t="s">
        <v>338</v>
      </c>
      <c r="B10168" t="s">
        <v>10383</v>
      </c>
      <c r="C10168" t="s">
        <v>10384</v>
      </c>
      <c r="E10168" t="s">
        <v>10385</v>
      </c>
      <c r="F10168" t="s">
        <v>157</v>
      </c>
      <c r="G10168">
        <v>19565</v>
      </c>
      <c r="H10168">
        <v>40.33236522</v>
      </c>
      <c r="I10168">
        <v>-76.092019859999994</v>
      </c>
      <c r="J10168" s="1" t="d">
        <v>2018-07-09</v>
      </c>
      <c r="K10168">
        <v>47794</v>
      </c>
      <c r="L10168" t="s">
        <v>30</v>
      </c>
      <c r="M10168" s="1" t="d">
        <v>2012-01-31</v>
      </c>
      <c r="N10168">
        <v>1</v>
      </c>
      <c r="O10168">
        <v>31</v>
      </c>
      <c r="P10168">
        <v>2012</v>
      </c>
      <c r="R10168" t="s">
        <v>26</v>
      </c>
      <c r="S10168" t="s">
        <v>31</v>
      </c>
    </row>
    <row r="10169" spans="1:19" x14ac:dyDescent="0.25">
      <c r="A10169" t="s">
        <v>338</v>
      </c>
      <c r="B10169" t="s">
        <v>10383</v>
      </c>
      <c r="C10169" t="s">
        <v>10384</v>
      </c>
      <c r="E10169" t="s">
        <v>10385</v>
      </c>
      <c r="F10169" t="s">
        <v>157</v>
      </c>
      <c r="G10169">
        <v>19565</v>
      </c>
      <c r="H10169">
        <v>40.33236522</v>
      </c>
      <c r="I10169">
        <v>-76.092019859999994</v>
      </c>
      <c r="J10169" s="1" t="d">
        <v>2018-07-09</v>
      </c>
      <c r="K10169">
        <v>47795</v>
      </c>
      <c r="L10169" t="s">
        <v>30</v>
      </c>
      <c r="M10169" s="1" t="d">
        <v>2012-01-31</v>
      </c>
      <c r="N10169">
        <v>1</v>
      </c>
      <c r="O10169">
        <v>31</v>
      </c>
      <c r="P10169">
        <v>2012</v>
      </c>
      <c r="R10169" t="s">
        <v>26</v>
      </c>
      <c r="S10169" t="s">
        <v>27</v>
      </c>
    </row>
    <row r="10170" spans="1:19" x14ac:dyDescent="0.25">
      <c r="A10170" t="s">
        <v>338</v>
      </c>
      <c r="B10170" t="s">
        <v>10386</v>
      </c>
      <c r="C10170" t="s">
        <v>10387</v>
      </c>
      <c r="E10170" t="s">
        <v>5303</v>
      </c>
      <c r="F10170" t="s">
        <v>157</v>
      </c>
      <c r="G10170">
        <v>15090</v>
      </c>
      <c r="H10170">
        <v>40.610469999999999</v>
      </c>
      <c r="I10170">
        <v>-80.053016999999997</v>
      </c>
      <c r="J10170" s="1" t="d">
        <v>2019-04-08</v>
      </c>
      <c r="K10170">
        <v>47796</v>
      </c>
      <c r="L10170" t="s">
        <v>24</v>
      </c>
      <c r="M10170" s="1" t="d">
        <v>2012-01-31</v>
      </c>
      <c r="N10170">
        <v>1</v>
      </c>
      <c r="O10170">
        <v>31</v>
      </c>
      <c r="P10170">
        <v>2012</v>
      </c>
      <c r="R10170" t="s">
        <v>26</v>
      </c>
      <c r="S10170" t="s">
        <v>31</v>
      </c>
    </row>
    <row r="10171" spans="1:19" x14ac:dyDescent="0.25">
      <c r="A10171" t="s">
        <v>338</v>
      </c>
      <c r="B10171" t="s">
        <v>10386</v>
      </c>
      <c r="C10171" t="s">
        <v>10387</v>
      </c>
      <c r="E10171" t="s">
        <v>5303</v>
      </c>
      <c r="F10171" t="s">
        <v>157</v>
      </c>
      <c r="G10171">
        <v>15090</v>
      </c>
      <c r="H10171">
        <v>40.610469999999999</v>
      </c>
      <c r="I10171">
        <v>-80.053016999999997</v>
      </c>
      <c r="J10171" s="1" t="d">
        <v>2019-04-08</v>
      </c>
      <c r="K10171">
        <v>47797</v>
      </c>
      <c r="L10171" t="s">
        <v>24</v>
      </c>
      <c r="M10171" s="1" t="d">
        <v>2012-01-31</v>
      </c>
      <c r="N10171">
        <v>1</v>
      </c>
      <c r="O10171">
        <v>31</v>
      </c>
      <c r="P10171">
        <v>2012</v>
      </c>
      <c r="R10171" t="s">
        <v>26</v>
      </c>
      <c r="S10171" t="s">
        <v>27</v>
      </c>
    </row>
    <row r="10172" spans="1:19" x14ac:dyDescent="0.25">
      <c r="A10172" t="s">
        <v>338</v>
      </c>
      <c r="B10172" t="s">
        <v>10388</v>
      </c>
      <c r="C10172" t="s">
        <v>10389</v>
      </c>
      <c r="E10172" t="s">
        <v>10390</v>
      </c>
      <c r="F10172" t="s">
        <v>157</v>
      </c>
      <c r="G10172">
        <v>18702</v>
      </c>
      <c r="H10172">
        <v>41.242652</v>
      </c>
      <c r="I10172">
        <v>-75.847205000000002</v>
      </c>
      <c r="J10172" s="1" t="d">
        <v>2018-07-09</v>
      </c>
      <c r="K10172">
        <v>47798</v>
      </c>
      <c r="L10172" t="s">
        <v>30</v>
      </c>
      <c r="M10172" s="1" t="d">
        <v>2012-01-31</v>
      </c>
      <c r="N10172">
        <v>1</v>
      </c>
      <c r="O10172">
        <v>31</v>
      </c>
      <c r="P10172">
        <v>2012</v>
      </c>
      <c r="R10172" t="s">
        <v>26</v>
      </c>
      <c r="S10172" t="s">
        <v>31</v>
      </c>
    </row>
    <row r="10173" spans="1:19" x14ac:dyDescent="0.25">
      <c r="A10173" t="s">
        <v>338</v>
      </c>
      <c r="B10173" t="s">
        <v>10388</v>
      </c>
      <c r="C10173" t="s">
        <v>10389</v>
      </c>
      <c r="E10173" t="s">
        <v>10390</v>
      </c>
      <c r="F10173" t="s">
        <v>157</v>
      </c>
      <c r="G10173">
        <v>18702</v>
      </c>
      <c r="H10173">
        <v>41.242652</v>
      </c>
      <c r="I10173">
        <v>-75.847205000000002</v>
      </c>
      <c r="J10173" s="1" t="d">
        <v>2018-07-09</v>
      </c>
      <c r="K10173">
        <v>47799</v>
      </c>
      <c r="L10173" t="s">
        <v>30</v>
      </c>
      <c r="M10173" s="1" t="d">
        <v>2012-01-31</v>
      </c>
      <c r="N10173">
        <v>1</v>
      </c>
      <c r="O10173">
        <v>31</v>
      </c>
      <c r="P10173">
        <v>2012</v>
      </c>
      <c r="R10173" t="s">
        <v>26</v>
      </c>
      <c r="S10173" t="s">
        <v>27</v>
      </c>
    </row>
    <row r="10174" spans="1:19" x14ac:dyDescent="0.25">
      <c r="A10174" t="s">
        <v>338</v>
      </c>
      <c r="B10174" t="s">
        <v>10391</v>
      </c>
      <c r="C10174" t="s">
        <v>10392</v>
      </c>
      <c r="E10174" t="s">
        <v>6129</v>
      </c>
      <c r="F10174" t="s">
        <v>157</v>
      </c>
      <c r="G10174">
        <v>17402</v>
      </c>
      <c r="H10174">
        <v>39.981690999999998</v>
      </c>
      <c r="I10174">
        <v>-76.699213</v>
      </c>
      <c r="J10174" s="1" t="d">
        <v>2018-07-09</v>
      </c>
      <c r="K10174">
        <v>47800</v>
      </c>
      <c r="L10174" t="s">
        <v>30</v>
      </c>
      <c r="M10174" s="1" t="d">
        <v>2012-01-31</v>
      </c>
      <c r="N10174">
        <v>1</v>
      </c>
      <c r="O10174">
        <v>31</v>
      </c>
      <c r="P10174">
        <v>2012</v>
      </c>
      <c r="R10174" t="s">
        <v>26</v>
      </c>
      <c r="S10174" t="s">
        <v>31</v>
      </c>
    </row>
    <row r="10175" spans="1:19" x14ac:dyDescent="0.25">
      <c r="A10175" t="s">
        <v>338</v>
      </c>
      <c r="B10175" t="s">
        <v>10391</v>
      </c>
      <c r="C10175" t="s">
        <v>10392</v>
      </c>
      <c r="E10175" t="s">
        <v>6129</v>
      </c>
      <c r="F10175" t="s">
        <v>157</v>
      </c>
      <c r="G10175">
        <v>17402</v>
      </c>
      <c r="H10175">
        <v>39.981690999999998</v>
      </c>
      <c r="I10175">
        <v>-76.699213</v>
      </c>
      <c r="J10175" s="1" t="d">
        <v>2018-07-09</v>
      </c>
      <c r="K10175">
        <v>47801</v>
      </c>
      <c r="L10175" t="s">
        <v>30</v>
      </c>
      <c r="M10175" s="1" t="d">
        <v>2012-01-31</v>
      </c>
      <c r="N10175">
        <v>1</v>
      </c>
      <c r="O10175">
        <v>31</v>
      </c>
      <c r="P10175">
        <v>2012</v>
      </c>
      <c r="R10175" t="s">
        <v>26</v>
      </c>
      <c r="S10175" t="s">
        <v>27</v>
      </c>
    </row>
    <row r="10176" spans="1:19" x14ac:dyDescent="0.25">
      <c r="A10176" t="s">
        <v>338</v>
      </c>
      <c r="B10176" t="s">
        <v>10393</v>
      </c>
      <c r="C10176" t="s">
        <v>10394</v>
      </c>
      <c r="D10176" t="s">
        <v>10395</v>
      </c>
      <c r="E10176" t="s">
        <v>10396</v>
      </c>
      <c r="F10176" t="s">
        <v>157</v>
      </c>
      <c r="G10176">
        <v>16063</v>
      </c>
      <c r="H10176">
        <v>40.747132999999998</v>
      </c>
      <c r="I10176">
        <v>-80.113714000000002</v>
      </c>
      <c r="J10176" s="1" t="d">
        <v>2019-04-08</v>
      </c>
      <c r="K10176">
        <v>47802</v>
      </c>
      <c r="L10176" t="s">
        <v>24</v>
      </c>
      <c r="M10176" s="1" t="d">
        <v>2012-01-31</v>
      </c>
      <c r="N10176">
        <v>1</v>
      </c>
      <c r="O10176">
        <v>31</v>
      </c>
      <c r="P10176">
        <v>2012</v>
      </c>
      <c r="R10176" t="s">
        <v>26</v>
      </c>
      <c r="S10176" t="s">
        <v>31</v>
      </c>
    </row>
    <row r="10177" spans="1:19" x14ac:dyDescent="0.25">
      <c r="A10177" t="s">
        <v>338</v>
      </c>
      <c r="B10177" t="s">
        <v>10393</v>
      </c>
      <c r="C10177" t="s">
        <v>10394</v>
      </c>
      <c r="D10177" t="s">
        <v>10395</v>
      </c>
      <c r="E10177" t="s">
        <v>10396</v>
      </c>
      <c r="F10177" t="s">
        <v>157</v>
      </c>
      <c r="G10177">
        <v>16063</v>
      </c>
      <c r="H10177">
        <v>40.747132999999998</v>
      </c>
      <c r="I10177">
        <v>-80.113714000000002</v>
      </c>
      <c r="J10177" s="1" t="d">
        <v>2019-04-08</v>
      </c>
      <c r="K10177">
        <v>47803</v>
      </c>
      <c r="L10177" t="s">
        <v>24</v>
      </c>
      <c r="M10177" s="1" t="d">
        <v>2012-01-31</v>
      </c>
      <c r="N10177">
        <v>1</v>
      </c>
      <c r="O10177">
        <v>31</v>
      </c>
      <c r="P10177">
        <v>2012</v>
      </c>
      <c r="R10177" t="s">
        <v>26</v>
      </c>
      <c r="S10177" t="s">
        <v>27</v>
      </c>
    </row>
    <row r="10178" spans="1:19" x14ac:dyDescent="0.25">
      <c r="A10178" t="s">
        <v>338</v>
      </c>
      <c r="B10178" t="s">
        <v>10397</v>
      </c>
      <c r="C10178" t="s">
        <v>10398</v>
      </c>
      <c r="E10178" t="s">
        <v>10399</v>
      </c>
      <c r="F10178" t="s">
        <v>586</v>
      </c>
      <c r="G10178">
        <v>2852</v>
      </c>
      <c r="H10178">
        <v>41.582115999999999</v>
      </c>
      <c r="I10178">
        <v>-71.494590000000002</v>
      </c>
      <c r="J10178" s="1" t="d">
        <v>2018-12-11</v>
      </c>
      <c r="K10178">
        <v>47804</v>
      </c>
      <c r="L10178" t="s">
        <v>30</v>
      </c>
      <c r="M10178" s="1" t="d">
        <v>2012-04-23</v>
      </c>
      <c r="N10178">
        <v>4</v>
      </c>
      <c r="O10178">
        <v>23</v>
      </c>
      <c r="P10178">
        <v>2012</v>
      </c>
      <c r="R10178" t="s">
        <v>26</v>
      </c>
      <c r="S10178" t="s">
        <v>31</v>
      </c>
    </row>
    <row r="10179" spans="1:19" x14ac:dyDescent="0.25">
      <c r="A10179" t="s">
        <v>338</v>
      </c>
      <c r="B10179" t="s">
        <v>10400</v>
      </c>
      <c r="C10179" t="s">
        <v>10401</v>
      </c>
      <c r="E10179" t="s">
        <v>1642</v>
      </c>
      <c r="F10179" t="s">
        <v>319</v>
      </c>
      <c r="G10179">
        <v>57107</v>
      </c>
      <c r="H10179">
        <v>43.543947000000003</v>
      </c>
      <c r="I10179">
        <v>-96.777236000000002</v>
      </c>
      <c r="J10179" s="1" t="d">
        <v>2018-07-09</v>
      </c>
      <c r="K10179">
        <v>47805</v>
      </c>
      <c r="L10179" t="s">
        <v>30</v>
      </c>
      <c r="M10179" s="1" t="d">
        <v>2012-01-31</v>
      </c>
      <c r="N10179">
        <v>1</v>
      </c>
      <c r="O10179">
        <v>31</v>
      </c>
      <c r="P10179">
        <v>2012</v>
      </c>
      <c r="R10179" t="s">
        <v>26</v>
      </c>
      <c r="S10179" t="s">
        <v>31</v>
      </c>
    </row>
    <row r="10180" spans="1:19" x14ac:dyDescent="0.25">
      <c r="A10180" t="s">
        <v>338</v>
      </c>
      <c r="B10180" t="s">
        <v>10400</v>
      </c>
      <c r="C10180" t="s">
        <v>10401</v>
      </c>
      <c r="E10180" t="s">
        <v>1642</v>
      </c>
      <c r="F10180" t="s">
        <v>319</v>
      </c>
      <c r="G10180">
        <v>57107</v>
      </c>
      <c r="H10180">
        <v>43.543947000000003</v>
      </c>
      <c r="I10180">
        <v>-96.777236000000002</v>
      </c>
      <c r="J10180" s="1" t="d">
        <v>2018-07-09</v>
      </c>
      <c r="K10180">
        <v>47806</v>
      </c>
      <c r="L10180" t="s">
        <v>30</v>
      </c>
      <c r="M10180" s="1" t="d">
        <v>2012-01-31</v>
      </c>
      <c r="N10180">
        <v>1</v>
      </c>
      <c r="O10180">
        <v>31</v>
      </c>
      <c r="P10180">
        <v>2012</v>
      </c>
      <c r="R10180" t="s">
        <v>26</v>
      </c>
      <c r="S10180" t="s">
        <v>27</v>
      </c>
    </row>
    <row r="10181" spans="1:19" x14ac:dyDescent="0.25">
      <c r="A10181" t="s">
        <v>338</v>
      </c>
      <c r="B10181" t="s">
        <v>10404</v>
      </c>
      <c r="C10181" t="s">
        <v>10405</v>
      </c>
      <c r="E10181" t="s">
        <v>9401</v>
      </c>
      <c r="F10181" t="s">
        <v>280</v>
      </c>
      <c r="G10181">
        <v>38372</v>
      </c>
      <c r="H10181">
        <v>35.226101</v>
      </c>
      <c r="I10181">
        <v>-88.224728999999996</v>
      </c>
      <c r="J10181" s="1" t="d">
        <v>2018-07-09</v>
      </c>
      <c r="K10181">
        <v>47853</v>
      </c>
      <c r="L10181" t="s">
        <v>30</v>
      </c>
      <c r="M10181" s="1" t="d">
        <v>2012-01-31</v>
      </c>
      <c r="N10181">
        <v>1</v>
      </c>
      <c r="O10181">
        <v>31</v>
      </c>
      <c r="P10181">
        <v>2012</v>
      </c>
      <c r="R10181" t="s">
        <v>26</v>
      </c>
      <c r="S10181" t="s">
        <v>31</v>
      </c>
    </row>
    <row r="10182" spans="1:19" x14ac:dyDescent="0.25">
      <c r="A10182" t="s">
        <v>338</v>
      </c>
      <c r="B10182" t="s">
        <v>10404</v>
      </c>
      <c r="C10182" t="s">
        <v>10405</v>
      </c>
      <c r="E10182" t="s">
        <v>9401</v>
      </c>
      <c r="F10182" t="s">
        <v>280</v>
      </c>
      <c r="G10182">
        <v>38372</v>
      </c>
      <c r="H10182">
        <v>35.226101</v>
      </c>
      <c r="I10182">
        <v>-88.224728999999996</v>
      </c>
      <c r="J10182" s="1" t="d">
        <v>2018-07-09</v>
      </c>
      <c r="K10182">
        <v>47854</v>
      </c>
      <c r="L10182" t="s">
        <v>30</v>
      </c>
      <c r="M10182" s="1" t="d">
        <v>2012-01-31</v>
      </c>
      <c r="N10182">
        <v>1</v>
      </c>
      <c r="O10182">
        <v>31</v>
      </c>
      <c r="P10182">
        <v>2012</v>
      </c>
      <c r="R10182" t="s">
        <v>26</v>
      </c>
      <c r="S10182" t="s">
        <v>27</v>
      </c>
    </row>
    <row r="10183" spans="1:19" x14ac:dyDescent="0.25">
      <c r="A10183" t="s">
        <v>338</v>
      </c>
      <c r="B10183" t="s">
        <v>10406</v>
      </c>
      <c r="C10183" t="s">
        <v>10407</v>
      </c>
      <c r="E10183" t="s">
        <v>2534</v>
      </c>
      <c r="F10183" t="s">
        <v>37</v>
      </c>
      <c r="G10183">
        <v>77301</v>
      </c>
      <c r="H10183">
        <v>30.303152999999998</v>
      </c>
      <c r="I10183">
        <v>-95.466768000000002</v>
      </c>
      <c r="J10183" s="1" t="d">
        <v>2018-07-09</v>
      </c>
      <c r="K10183">
        <v>47866</v>
      </c>
      <c r="L10183" t="s">
        <v>30</v>
      </c>
      <c r="M10183" s="1" t="d">
        <v>2012-01-31</v>
      </c>
      <c r="N10183">
        <v>1</v>
      </c>
      <c r="O10183">
        <v>31</v>
      </c>
      <c r="P10183">
        <v>2012</v>
      </c>
      <c r="R10183" t="s">
        <v>26</v>
      </c>
      <c r="S10183" t="s">
        <v>31</v>
      </c>
    </row>
    <row r="10184" spans="1:19" x14ac:dyDescent="0.25">
      <c r="A10184" t="s">
        <v>338</v>
      </c>
      <c r="B10184" t="s">
        <v>10406</v>
      </c>
      <c r="C10184" t="s">
        <v>10407</v>
      </c>
      <c r="E10184" t="s">
        <v>2534</v>
      </c>
      <c r="F10184" t="s">
        <v>37</v>
      </c>
      <c r="G10184">
        <v>77301</v>
      </c>
      <c r="H10184">
        <v>30.303152999999998</v>
      </c>
      <c r="I10184">
        <v>-95.466768000000002</v>
      </c>
      <c r="J10184" s="1" t="d">
        <v>2018-07-09</v>
      </c>
      <c r="K10184">
        <v>47867</v>
      </c>
      <c r="L10184" t="s">
        <v>30</v>
      </c>
      <c r="M10184" s="1" t="d">
        <v>2012-01-31</v>
      </c>
      <c r="N10184">
        <v>1</v>
      </c>
      <c r="O10184">
        <v>31</v>
      </c>
      <c r="P10184">
        <v>2012</v>
      </c>
      <c r="R10184" t="s">
        <v>26</v>
      </c>
      <c r="S10184" t="s">
        <v>27</v>
      </c>
    </row>
    <row r="10185" spans="1:19" x14ac:dyDescent="0.25">
      <c r="A10185" t="s">
        <v>338</v>
      </c>
      <c r="B10185" t="s">
        <v>10236</v>
      </c>
      <c r="C10185" t="s">
        <v>10237</v>
      </c>
      <c r="E10185" t="s">
        <v>10238</v>
      </c>
      <c r="F10185" t="s">
        <v>269</v>
      </c>
      <c r="G10185">
        <v>22191</v>
      </c>
      <c r="H10185">
        <v>38.629313000000003</v>
      </c>
      <c r="I10185">
        <v>-77.273942000000005</v>
      </c>
      <c r="J10185" s="1" t="d">
        <v>2019-02-06</v>
      </c>
      <c r="K10185">
        <v>47868</v>
      </c>
      <c r="L10185" t="s">
        <v>103</v>
      </c>
      <c r="M10185" s="1" t="d">
        <v>2012-01-31</v>
      </c>
      <c r="N10185">
        <v>1</v>
      </c>
      <c r="O10185">
        <v>31</v>
      </c>
      <c r="P10185">
        <v>2012</v>
      </c>
      <c r="R10185" t="s">
        <v>26</v>
      </c>
      <c r="S10185" t="s">
        <v>27</v>
      </c>
    </row>
    <row r="10186" spans="1:19" x14ac:dyDescent="0.25">
      <c r="A10186" t="s">
        <v>338</v>
      </c>
      <c r="B10186" t="s">
        <v>10226</v>
      </c>
      <c r="C10186" t="s">
        <v>10408</v>
      </c>
      <c r="E10186" t="s">
        <v>6215</v>
      </c>
      <c r="F10186" t="s">
        <v>269</v>
      </c>
      <c r="G10186">
        <v>24382</v>
      </c>
      <c r="H10186">
        <v>36.949705000000002</v>
      </c>
      <c r="I10186">
        <v>-81.066941</v>
      </c>
      <c r="J10186" s="1" t="d">
        <v>2018-07-09</v>
      </c>
      <c r="K10186">
        <v>47869</v>
      </c>
      <c r="L10186" t="s">
        <v>30</v>
      </c>
      <c r="M10186" s="1" t="d">
        <v>2012-01-31</v>
      </c>
      <c r="N10186">
        <v>1</v>
      </c>
      <c r="O10186">
        <v>31</v>
      </c>
      <c r="P10186">
        <v>2012</v>
      </c>
      <c r="R10186" t="s">
        <v>26</v>
      </c>
      <c r="S10186" t="s">
        <v>31</v>
      </c>
    </row>
    <row r="10187" spans="1:19" x14ac:dyDescent="0.25">
      <c r="A10187" t="s">
        <v>338</v>
      </c>
      <c r="B10187" t="s">
        <v>10226</v>
      </c>
      <c r="C10187" t="s">
        <v>10408</v>
      </c>
      <c r="E10187" t="s">
        <v>6215</v>
      </c>
      <c r="F10187" t="s">
        <v>269</v>
      </c>
      <c r="G10187">
        <v>24382</v>
      </c>
      <c r="H10187">
        <v>36.949705000000002</v>
      </c>
      <c r="I10187">
        <v>-81.066941</v>
      </c>
      <c r="J10187" s="1" t="d">
        <v>2018-07-09</v>
      </c>
      <c r="K10187">
        <v>47870</v>
      </c>
      <c r="L10187" t="s">
        <v>30</v>
      </c>
      <c r="M10187" s="1" t="d">
        <v>2012-01-31</v>
      </c>
      <c r="N10187">
        <v>1</v>
      </c>
      <c r="O10187">
        <v>31</v>
      </c>
      <c r="P10187">
        <v>2012</v>
      </c>
      <c r="R10187" t="s">
        <v>26</v>
      </c>
      <c r="S10187" t="s">
        <v>27</v>
      </c>
    </row>
    <row r="10188" spans="1:19" x14ac:dyDescent="0.25">
      <c r="A10188" t="s">
        <v>338</v>
      </c>
      <c r="B10188" t="s">
        <v>10409</v>
      </c>
      <c r="C10188" t="s">
        <v>10410</v>
      </c>
      <c r="E10188" t="s">
        <v>6204</v>
      </c>
      <c r="F10188" t="s">
        <v>55</v>
      </c>
      <c r="G10188">
        <v>98684</v>
      </c>
      <c r="H10188">
        <v>45.63017</v>
      </c>
      <c r="I10188">
        <v>-122.504</v>
      </c>
      <c r="J10188" s="1" t="d">
        <v>2018-11-08</v>
      </c>
      <c r="K10188">
        <v>47885</v>
      </c>
      <c r="L10188" t="s">
        <v>30</v>
      </c>
      <c r="M10188" s="1" t="d">
        <v>2012-05-31</v>
      </c>
      <c r="N10188">
        <v>5</v>
      </c>
      <c r="O10188">
        <v>31</v>
      </c>
      <c r="P10188">
        <v>2012</v>
      </c>
      <c r="R10188" t="s">
        <v>26</v>
      </c>
      <c r="S10188" t="s">
        <v>27</v>
      </c>
    </row>
    <row r="10189" spans="1:19" x14ac:dyDescent="0.25">
      <c r="A10189" t="s">
        <v>338</v>
      </c>
      <c r="B10189" t="s">
        <v>10411</v>
      </c>
      <c r="C10189" t="s">
        <v>10412</v>
      </c>
      <c r="E10189" t="s">
        <v>2542</v>
      </c>
      <c r="F10189" t="s">
        <v>513</v>
      </c>
      <c r="G10189">
        <v>54701</v>
      </c>
      <c r="H10189">
        <v>44.786054999999998</v>
      </c>
      <c r="I10189">
        <v>-91.461682999999994</v>
      </c>
      <c r="J10189" s="1" t="d">
        <v>2018-07-09</v>
      </c>
      <c r="K10189">
        <v>47889</v>
      </c>
      <c r="L10189" t="s">
        <v>30</v>
      </c>
      <c r="M10189" s="1" t="d">
        <v>2012-01-31</v>
      </c>
      <c r="N10189">
        <v>1</v>
      </c>
      <c r="O10189">
        <v>31</v>
      </c>
      <c r="P10189">
        <v>2012</v>
      </c>
      <c r="R10189" t="s">
        <v>26</v>
      </c>
      <c r="S10189" t="s">
        <v>31</v>
      </c>
    </row>
    <row r="10190" spans="1:19" x14ac:dyDescent="0.25">
      <c r="A10190" t="s">
        <v>338</v>
      </c>
      <c r="B10190" t="s">
        <v>10411</v>
      </c>
      <c r="C10190" t="s">
        <v>10412</v>
      </c>
      <c r="E10190" t="s">
        <v>2542</v>
      </c>
      <c r="F10190" t="s">
        <v>513</v>
      </c>
      <c r="G10190">
        <v>54701</v>
      </c>
      <c r="H10190">
        <v>44.786054999999998</v>
      </c>
      <c r="I10190">
        <v>-91.461682999999994</v>
      </c>
      <c r="J10190" s="1" t="d">
        <v>2018-07-09</v>
      </c>
      <c r="K10190">
        <v>47890</v>
      </c>
      <c r="L10190" t="s">
        <v>30</v>
      </c>
      <c r="M10190" s="1" t="d">
        <v>2012-01-31</v>
      </c>
      <c r="N10190">
        <v>1</v>
      </c>
      <c r="O10190">
        <v>31</v>
      </c>
      <c r="P10190">
        <v>2012</v>
      </c>
      <c r="R10190" t="s">
        <v>26</v>
      </c>
      <c r="S10190" t="s">
        <v>27</v>
      </c>
    </row>
    <row r="10191" spans="1:19" x14ac:dyDescent="0.25">
      <c r="A10191" t="s">
        <v>338</v>
      </c>
      <c r="B10191" t="s">
        <v>10413</v>
      </c>
      <c r="C10191" t="s">
        <v>10414</v>
      </c>
      <c r="E10191" t="s">
        <v>3996</v>
      </c>
      <c r="F10191" t="s">
        <v>513</v>
      </c>
      <c r="G10191">
        <v>53217</v>
      </c>
      <c r="H10191">
        <v>43.111950999999998</v>
      </c>
      <c r="I10191">
        <v>-87.916342999999998</v>
      </c>
      <c r="J10191" s="1" t="d">
        <v>2018-07-09</v>
      </c>
      <c r="K10191">
        <v>47891</v>
      </c>
      <c r="L10191" t="s">
        <v>30</v>
      </c>
      <c r="M10191" s="1" t="d">
        <v>2012-01-31</v>
      </c>
      <c r="N10191">
        <v>1</v>
      </c>
      <c r="O10191">
        <v>31</v>
      </c>
      <c r="P10191">
        <v>2012</v>
      </c>
      <c r="R10191" t="s">
        <v>26</v>
      </c>
      <c r="S10191" t="s">
        <v>31</v>
      </c>
    </row>
    <row r="10192" spans="1:19" x14ac:dyDescent="0.25">
      <c r="A10192" t="s">
        <v>338</v>
      </c>
      <c r="B10192" t="s">
        <v>10413</v>
      </c>
      <c r="C10192" t="s">
        <v>10414</v>
      </c>
      <c r="E10192" t="s">
        <v>3996</v>
      </c>
      <c r="F10192" t="s">
        <v>513</v>
      </c>
      <c r="G10192">
        <v>53217</v>
      </c>
      <c r="H10192">
        <v>43.111950999999998</v>
      </c>
      <c r="I10192">
        <v>-87.916342999999998</v>
      </c>
      <c r="J10192" s="1" t="d">
        <v>2018-07-09</v>
      </c>
      <c r="K10192">
        <v>47892</v>
      </c>
      <c r="L10192" t="s">
        <v>30</v>
      </c>
      <c r="M10192" s="1" t="d">
        <v>2012-01-31</v>
      </c>
      <c r="N10192">
        <v>1</v>
      </c>
      <c r="O10192">
        <v>31</v>
      </c>
      <c r="P10192">
        <v>2012</v>
      </c>
      <c r="R10192" t="s">
        <v>26</v>
      </c>
      <c r="S10192" t="s">
        <v>27</v>
      </c>
    </row>
    <row r="10193" spans="1:19" x14ac:dyDescent="0.25">
      <c r="A10193" t="s">
        <v>338</v>
      </c>
      <c r="B10193" t="s">
        <v>10415</v>
      </c>
      <c r="C10193" t="s">
        <v>10416</v>
      </c>
      <c r="E10193" t="s">
        <v>3336</v>
      </c>
      <c r="F10193" t="s">
        <v>513</v>
      </c>
      <c r="G10193">
        <v>54302</v>
      </c>
      <c r="H10193">
        <v>44.482050999999998</v>
      </c>
      <c r="I10193">
        <v>-87.965722</v>
      </c>
      <c r="J10193" s="1" t="d">
        <v>2018-07-09</v>
      </c>
      <c r="K10193">
        <v>47893</v>
      </c>
      <c r="L10193" t="s">
        <v>30</v>
      </c>
      <c r="M10193" s="1" t="d">
        <v>2012-01-31</v>
      </c>
      <c r="N10193">
        <v>1</v>
      </c>
      <c r="O10193">
        <v>31</v>
      </c>
      <c r="P10193">
        <v>2012</v>
      </c>
      <c r="R10193" t="s">
        <v>26</v>
      </c>
      <c r="S10193" t="s">
        <v>31</v>
      </c>
    </row>
    <row r="10194" spans="1:19" x14ac:dyDescent="0.25">
      <c r="A10194" t="s">
        <v>338</v>
      </c>
      <c r="B10194" t="s">
        <v>10415</v>
      </c>
      <c r="C10194" t="s">
        <v>10416</v>
      </c>
      <c r="E10194" t="s">
        <v>3336</v>
      </c>
      <c r="F10194" t="s">
        <v>513</v>
      </c>
      <c r="G10194">
        <v>54302</v>
      </c>
      <c r="H10194">
        <v>44.482050999999998</v>
      </c>
      <c r="I10194">
        <v>-87.965722</v>
      </c>
      <c r="J10194" s="1" t="d">
        <v>2018-07-09</v>
      </c>
      <c r="K10194">
        <v>47894</v>
      </c>
      <c r="L10194" t="s">
        <v>30</v>
      </c>
      <c r="M10194" s="1" t="d">
        <v>2012-01-31</v>
      </c>
      <c r="N10194">
        <v>1</v>
      </c>
      <c r="O10194">
        <v>31</v>
      </c>
      <c r="P10194">
        <v>2012</v>
      </c>
      <c r="R10194" t="s">
        <v>26</v>
      </c>
      <c r="S10194" t="s">
        <v>27</v>
      </c>
    </row>
    <row r="10195" spans="1:19" x14ac:dyDescent="0.25">
      <c r="A10195" t="s">
        <v>338</v>
      </c>
      <c r="B10195" t="s">
        <v>10417</v>
      </c>
      <c r="C10195" t="s">
        <v>10418</v>
      </c>
      <c r="E10195" t="s">
        <v>5479</v>
      </c>
      <c r="F10195" t="s">
        <v>513</v>
      </c>
      <c r="G10195">
        <v>53228</v>
      </c>
      <c r="H10195">
        <v>42.968589000000001</v>
      </c>
      <c r="I10195">
        <v>-88.048579000000004</v>
      </c>
      <c r="J10195" s="1" t="d">
        <v>2018-07-09</v>
      </c>
      <c r="K10195">
        <v>47895</v>
      </c>
      <c r="L10195" t="s">
        <v>30</v>
      </c>
      <c r="M10195" s="1" t="d">
        <v>2012-01-31</v>
      </c>
      <c r="N10195">
        <v>1</v>
      </c>
      <c r="O10195">
        <v>31</v>
      </c>
      <c r="P10195">
        <v>2012</v>
      </c>
      <c r="R10195" t="s">
        <v>26</v>
      </c>
      <c r="S10195" t="s">
        <v>31</v>
      </c>
    </row>
    <row r="10196" spans="1:19" x14ac:dyDescent="0.25">
      <c r="A10196" t="s">
        <v>338</v>
      </c>
      <c r="B10196" t="s">
        <v>10417</v>
      </c>
      <c r="C10196" t="s">
        <v>10418</v>
      </c>
      <c r="E10196" t="s">
        <v>5479</v>
      </c>
      <c r="F10196" t="s">
        <v>513</v>
      </c>
      <c r="G10196">
        <v>53228</v>
      </c>
      <c r="H10196">
        <v>42.968589000000001</v>
      </c>
      <c r="I10196">
        <v>-88.048579000000004</v>
      </c>
      <c r="J10196" s="1" t="d">
        <v>2018-07-09</v>
      </c>
      <c r="K10196">
        <v>47896</v>
      </c>
      <c r="L10196" t="s">
        <v>30</v>
      </c>
      <c r="M10196" s="1" t="d">
        <v>2012-01-31</v>
      </c>
      <c r="N10196">
        <v>1</v>
      </c>
      <c r="O10196">
        <v>31</v>
      </c>
      <c r="P10196">
        <v>2012</v>
      </c>
      <c r="R10196" t="s">
        <v>26</v>
      </c>
      <c r="S10196" t="s">
        <v>27</v>
      </c>
    </row>
    <row r="10197" spans="1:19" x14ac:dyDescent="0.25">
      <c r="A10197" t="s">
        <v>338</v>
      </c>
      <c r="B10197" t="s">
        <v>10419</v>
      </c>
      <c r="C10197" t="s">
        <v>10420</v>
      </c>
      <c r="E10197" t="s">
        <v>4973</v>
      </c>
      <c r="F10197" t="s">
        <v>513</v>
      </c>
      <c r="G10197">
        <v>54601</v>
      </c>
      <c r="H10197">
        <v>43.808128000000004</v>
      </c>
      <c r="I10197">
        <v>-91.252893999999998</v>
      </c>
      <c r="J10197" s="1" t="d">
        <v>2018-07-09</v>
      </c>
      <c r="K10197">
        <v>47897</v>
      </c>
      <c r="L10197" t="s">
        <v>30</v>
      </c>
      <c r="M10197" s="1" t="d">
        <v>2012-01-31</v>
      </c>
      <c r="N10197">
        <v>1</v>
      </c>
      <c r="O10197">
        <v>31</v>
      </c>
      <c r="P10197">
        <v>2012</v>
      </c>
      <c r="R10197" t="s">
        <v>26</v>
      </c>
      <c r="S10197" t="s">
        <v>31</v>
      </c>
    </row>
    <row r="10198" spans="1:19" x14ac:dyDescent="0.25">
      <c r="A10198" t="s">
        <v>338</v>
      </c>
      <c r="B10198" t="s">
        <v>10419</v>
      </c>
      <c r="C10198" t="s">
        <v>10420</v>
      </c>
      <c r="E10198" t="s">
        <v>4973</v>
      </c>
      <c r="F10198" t="s">
        <v>513</v>
      </c>
      <c r="G10198">
        <v>54601</v>
      </c>
      <c r="H10198">
        <v>43.808128000000004</v>
      </c>
      <c r="I10198">
        <v>-91.252893999999998</v>
      </c>
      <c r="J10198" s="1" t="d">
        <v>2018-07-09</v>
      </c>
      <c r="K10198">
        <v>47898</v>
      </c>
      <c r="L10198" t="s">
        <v>30</v>
      </c>
      <c r="M10198" s="1" t="d">
        <v>2012-01-31</v>
      </c>
      <c r="N10198">
        <v>1</v>
      </c>
      <c r="O10198">
        <v>31</v>
      </c>
      <c r="P10198">
        <v>2012</v>
      </c>
      <c r="R10198" t="s">
        <v>26</v>
      </c>
      <c r="S10198" t="s">
        <v>27</v>
      </c>
    </row>
    <row r="10199" spans="1:19" x14ac:dyDescent="0.25">
      <c r="A10199" t="s">
        <v>338</v>
      </c>
      <c r="B10199" t="s">
        <v>10421</v>
      </c>
      <c r="C10199" t="s">
        <v>10422</v>
      </c>
      <c r="E10199" t="s">
        <v>3403</v>
      </c>
      <c r="F10199" t="s">
        <v>513</v>
      </c>
      <c r="G10199">
        <v>53221</v>
      </c>
      <c r="H10199">
        <v>42.943998999999998</v>
      </c>
      <c r="I10199">
        <v>-87.949983000000003</v>
      </c>
      <c r="J10199" s="1" t="d">
        <v>2018-07-09</v>
      </c>
      <c r="K10199">
        <v>47899</v>
      </c>
      <c r="L10199" t="s">
        <v>30</v>
      </c>
      <c r="M10199" s="1" t="d">
        <v>2012-01-31</v>
      </c>
      <c r="N10199">
        <v>1</v>
      </c>
      <c r="O10199">
        <v>31</v>
      </c>
      <c r="P10199">
        <v>2012</v>
      </c>
      <c r="R10199" t="s">
        <v>26</v>
      </c>
      <c r="S10199" t="s">
        <v>31</v>
      </c>
    </row>
    <row r="10200" spans="1:19" x14ac:dyDescent="0.25">
      <c r="A10200" t="s">
        <v>338</v>
      </c>
      <c r="B10200" t="s">
        <v>10421</v>
      </c>
      <c r="C10200" t="s">
        <v>10422</v>
      </c>
      <c r="E10200" t="s">
        <v>3403</v>
      </c>
      <c r="F10200" t="s">
        <v>513</v>
      </c>
      <c r="G10200">
        <v>53221</v>
      </c>
      <c r="H10200">
        <v>42.943998999999998</v>
      </c>
      <c r="I10200">
        <v>-87.949983000000003</v>
      </c>
      <c r="J10200" s="1" t="d">
        <v>2018-07-09</v>
      </c>
      <c r="K10200">
        <v>47900</v>
      </c>
      <c r="L10200" t="s">
        <v>30</v>
      </c>
      <c r="M10200" s="1" t="d">
        <v>2012-01-31</v>
      </c>
      <c r="N10200">
        <v>1</v>
      </c>
      <c r="O10200">
        <v>31</v>
      </c>
      <c r="P10200">
        <v>2012</v>
      </c>
      <c r="R10200" t="s">
        <v>26</v>
      </c>
      <c r="S10200" t="s">
        <v>27</v>
      </c>
    </row>
    <row r="10201" spans="1:19" x14ac:dyDescent="0.25">
      <c r="A10201" t="s">
        <v>338</v>
      </c>
      <c r="B10201" t="s">
        <v>10423</v>
      </c>
      <c r="C10201" t="s">
        <v>10424</v>
      </c>
      <c r="E10201" t="s">
        <v>2619</v>
      </c>
      <c r="F10201" t="s">
        <v>513</v>
      </c>
      <c r="G10201">
        <v>54904</v>
      </c>
      <c r="H10201">
        <v>43.978636000000002</v>
      </c>
      <c r="I10201">
        <v>-88.584394000000003</v>
      </c>
      <c r="J10201" s="1" t="d">
        <v>2018-07-09</v>
      </c>
      <c r="K10201">
        <v>47901</v>
      </c>
      <c r="L10201" t="s">
        <v>30</v>
      </c>
      <c r="M10201" s="1" t="d">
        <v>2012-01-31</v>
      </c>
      <c r="N10201">
        <v>1</v>
      </c>
      <c r="O10201">
        <v>31</v>
      </c>
      <c r="P10201">
        <v>2012</v>
      </c>
      <c r="R10201" t="s">
        <v>26</v>
      </c>
      <c r="S10201" t="s">
        <v>31</v>
      </c>
    </row>
    <row r="10202" spans="1:19" x14ac:dyDescent="0.25">
      <c r="A10202" t="s">
        <v>338</v>
      </c>
      <c r="B10202" t="s">
        <v>10423</v>
      </c>
      <c r="C10202" t="s">
        <v>10424</v>
      </c>
      <c r="E10202" t="s">
        <v>2619</v>
      </c>
      <c r="F10202" t="s">
        <v>513</v>
      </c>
      <c r="G10202">
        <v>54904</v>
      </c>
      <c r="H10202">
        <v>43.978636000000002</v>
      </c>
      <c r="I10202">
        <v>-88.584394000000003</v>
      </c>
      <c r="J10202" s="1" t="d">
        <v>2018-07-09</v>
      </c>
      <c r="K10202">
        <v>47902</v>
      </c>
      <c r="L10202" t="s">
        <v>30</v>
      </c>
      <c r="M10202" s="1" t="d">
        <v>2012-01-31</v>
      </c>
      <c r="N10202">
        <v>1</v>
      </c>
      <c r="O10202">
        <v>31</v>
      </c>
      <c r="P10202">
        <v>2012</v>
      </c>
      <c r="R10202" t="s">
        <v>26</v>
      </c>
      <c r="S10202" t="s">
        <v>27</v>
      </c>
    </row>
    <row r="10203" spans="1:19" x14ac:dyDescent="0.25">
      <c r="A10203" t="s">
        <v>338</v>
      </c>
      <c r="B10203" t="s">
        <v>10425</v>
      </c>
      <c r="C10203" t="s">
        <v>10426</v>
      </c>
      <c r="E10203" t="s">
        <v>5768</v>
      </c>
      <c r="F10203" t="s">
        <v>513</v>
      </c>
      <c r="G10203">
        <v>53081</v>
      </c>
      <c r="H10203">
        <v>43.693159999999999</v>
      </c>
      <c r="I10203">
        <v>-87.758052000000006</v>
      </c>
      <c r="J10203" s="1" t="d">
        <v>2018-07-09</v>
      </c>
      <c r="K10203">
        <v>47903</v>
      </c>
      <c r="L10203" t="s">
        <v>30</v>
      </c>
      <c r="M10203" s="1" t="d">
        <v>2012-01-31</v>
      </c>
      <c r="N10203">
        <v>1</v>
      </c>
      <c r="O10203">
        <v>31</v>
      </c>
      <c r="P10203">
        <v>2012</v>
      </c>
      <c r="R10203" t="s">
        <v>26</v>
      </c>
      <c r="S10203" t="s">
        <v>31</v>
      </c>
    </row>
    <row r="10204" spans="1:19" x14ac:dyDescent="0.25">
      <c r="A10204" t="s">
        <v>338</v>
      </c>
      <c r="B10204" t="s">
        <v>10425</v>
      </c>
      <c r="C10204" t="s">
        <v>10426</v>
      </c>
      <c r="E10204" t="s">
        <v>5768</v>
      </c>
      <c r="F10204" t="s">
        <v>513</v>
      </c>
      <c r="G10204">
        <v>53081</v>
      </c>
      <c r="H10204">
        <v>43.693159999999999</v>
      </c>
      <c r="I10204">
        <v>-87.758052000000006</v>
      </c>
      <c r="J10204" s="1" t="d">
        <v>2018-07-09</v>
      </c>
      <c r="K10204">
        <v>47904</v>
      </c>
      <c r="L10204" t="s">
        <v>30</v>
      </c>
      <c r="M10204" s="1" t="d">
        <v>2012-01-31</v>
      </c>
      <c r="N10204">
        <v>1</v>
      </c>
      <c r="O10204">
        <v>31</v>
      </c>
      <c r="P10204">
        <v>2012</v>
      </c>
      <c r="R10204" t="s">
        <v>26</v>
      </c>
      <c r="S10204" t="s">
        <v>27</v>
      </c>
    </row>
    <row r="10205" spans="1:19" x14ac:dyDescent="0.25">
      <c r="A10205" t="s">
        <v>338</v>
      </c>
      <c r="B10205" t="s">
        <v>10427</v>
      </c>
      <c r="C10205" t="s">
        <v>10428</v>
      </c>
      <c r="E10205" t="s">
        <v>4958</v>
      </c>
      <c r="F10205" t="s">
        <v>513</v>
      </c>
      <c r="G10205">
        <v>53186</v>
      </c>
      <c r="H10205">
        <v>43.024144</v>
      </c>
      <c r="I10205">
        <v>-88.207716000000005</v>
      </c>
      <c r="J10205" s="1" t="d">
        <v>2018-07-09</v>
      </c>
      <c r="K10205">
        <v>47906</v>
      </c>
      <c r="L10205" t="s">
        <v>30</v>
      </c>
      <c r="M10205" s="1" t="d">
        <v>2012-01-31</v>
      </c>
      <c r="N10205">
        <v>1</v>
      </c>
      <c r="O10205">
        <v>31</v>
      </c>
      <c r="P10205">
        <v>2012</v>
      </c>
      <c r="R10205" t="s">
        <v>26</v>
      </c>
      <c r="S10205" t="s">
        <v>31</v>
      </c>
    </row>
    <row r="10206" spans="1:19" x14ac:dyDescent="0.25">
      <c r="A10206" t="s">
        <v>338</v>
      </c>
      <c r="B10206" t="s">
        <v>10427</v>
      </c>
      <c r="C10206" t="s">
        <v>10428</v>
      </c>
      <c r="E10206" t="s">
        <v>4958</v>
      </c>
      <c r="F10206" t="s">
        <v>513</v>
      </c>
      <c r="G10206">
        <v>53186</v>
      </c>
      <c r="H10206">
        <v>43.024144</v>
      </c>
      <c r="I10206">
        <v>-88.207716000000005</v>
      </c>
      <c r="J10206" s="1" t="d">
        <v>2018-07-09</v>
      </c>
      <c r="K10206">
        <v>47907</v>
      </c>
      <c r="L10206" t="s">
        <v>30</v>
      </c>
      <c r="M10206" s="1" t="d">
        <v>2012-01-31</v>
      </c>
      <c r="N10206">
        <v>1</v>
      </c>
      <c r="O10206">
        <v>31</v>
      </c>
      <c r="P10206">
        <v>2012</v>
      </c>
      <c r="R10206" t="s">
        <v>26</v>
      </c>
      <c r="S10206" t="s">
        <v>27</v>
      </c>
    </row>
    <row r="10207" spans="1:19" x14ac:dyDescent="0.25">
      <c r="A10207" t="s">
        <v>338</v>
      </c>
      <c r="B10207" t="s">
        <v>10429</v>
      </c>
      <c r="C10207" t="s">
        <v>10430</v>
      </c>
      <c r="E10207" t="s">
        <v>10431</v>
      </c>
      <c r="F10207" t="s">
        <v>513</v>
      </c>
      <c r="G10207">
        <v>54401</v>
      </c>
      <c r="H10207">
        <v>44.997087999999998</v>
      </c>
      <c r="I10207">
        <v>-89.662199999999999</v>
      </c>
      <c r="J10207" s="1" t="d">
        <v>2018-07-09</v>
      </c>
      <c r="K10207">
        <v>47908</v>
      </c>
      <c r="L10207" t="s">
        <v>30</v>
      </c>
      <c r="M10207" s="1" t="d">
        <v>2012-06-27</v>
      </c>
      <c r="N10207">
        <v>6</v>
      </c>
      <c r="O10207">
        <v>27</v>
      </c>
      <c r="P10207">
        <v>2012</v>
      </c>
      <c r="R10207" t="s">
        <v>26</v>
      </c>
      <c r="S10207" t="s">
        <v>31</v>
      </c>
    </row>
    <row r="10208" spans="1:19" x14ac:dyDescent="0.25">
      <c r="A10208" t="s">
        <v>338</v>
      </c>
      <c r="B10208" t="s">
        <v>10429</v>
      </c>
      <c r="C10208" t="s">
        <v>10430</v>
      </c>
      <c r="E10208" t="s">
        <v>10431</v>
      </c>
      <c r="F10208" t="s">
        <v>513</v>
      </c>
      <c r="G10208">
        <v>54401</v>
      </c>
      <c r="H10208">
        <v>44.997087999999998</v>
      </c>
      <c r="I10208">
        <v>-89.662199999999999</v>
      </c>
      <c r="J10208" s="1" t="d">
        <v>2018-07-09</v>
      </c>
      <c r="K10208">
        <v>47909</v>
      </c>
      <c r="L10208" t="s">
        <v>30</v>
      </c>
      <c r="M10208" s="1" t="d">
        <v>2012-06-27</v>
      </c>
      <c r="N10208">
        <v>6</v>
      </c>
      <c r="O10208">
        <v>27</v>
      </c>
      <c r="P10208">
        <v>2012</v>
      </c>
      <c r="R10208" t="s">
        <v>26</v>
      </c>
      <c r="S10208" t="s">
        <v>27</v>
      </c>
    </row>
    <row r="10209" spans="1:19" x14ac:dyDescent="0.25">
      <c r="A10209" t="s">
        <v>338</v>
      </c>
      <c r="B10209" t="s">
        <v>10432</v>
      </c>
      <c r="C10209" t="s">
        <v>10433</v>
      </c>
      <c r="D10209" t="s">
        <v>10434</v>
      </c>
      <c r="E10209" t="s">
        <v>188</v>
      </c>
      <c r="F10209" t="s">
        <v>170</v>
      </c>
      <c r="G10209">
        <v>95118</v>
      </c>
      <c r="H10209">
        <v>37.247610000000002</v>
      </c>
      <c r="I10209">
        <v>-121.8745</v>
      </c>
      <c r="J10209" s="1" t="d">
        <v>2018-05-03</v>
      </c>
      <c r="K10209">
        <v>47910</v>
      </c>
      <c r="L10209" t="s">
        <v>30</v>
      </c>
      <c r="M10209" s="1" t="d">
        <v>2012-05-31</v>
      </c>
      <c r="N10209">
        <v>5</v>
      </c>
      <c r="O10209">
        <v>31</v>
      </c>
      <c r="P10209">
        <v>2012</v>
      </c>
      <c r="R10209" t="s">
        <v>26</v>
      </c>
      <c r="S10209" t="s">
        <v>31</v>
      </c>
    </row>
    <row r="10210" spans="1:19" x14ac:dyDescent="0.25">
      <c r="A10210" t="s">
        <v>338</v>
      </c>
      <c r="B10210" t="s">
        <v>10441</v>
      </c>
      <c r="C10210" t="s">
        <v>10442</v>
      </c>
      <c r="D10210" t="s">
        <v>10443</v>
      </c>
      <c r="E10210" t="s">
        <v>9961</v>
      </c>
      <c r="F10210" t="s">
        <v>78</v>
      </c>
      <c r="G10210">
        <v>66608</v>
      </c>
      <c r="H10210">
        <v>39.088890999999997</v>
      </c>
      <c r="I10210">
        <v>-95.645100999999997</v>
      </c>
      <c r="J10210" s="1" t="d">
        <v>2018-04-03</v>
      </c>
      <c r="K10210">
        <v>47921</v>
      </c>
      <c r="L10210" t="s">
        <v>30</v>
      </c>
      <c r="M10210" s="1" t="d">
        <v>2012-04-01</v>
      </c>
      <c r="N10210">
        <v>4</v>
      </c>
      <c r="O10210">
        <v>1</v>
      </c>
      <c r="P10210">
        <v>2012</v>
      </c>
      <c r="R10210" t="s">
        <v>26</v>
      </c>
      <c r="S10210" t="s">
        <v>31</v>
      </c>
    </row>
    <row r="10211" spans="1:19" x14ac:dyDescent="0.25">
      <c r="A10211" t="s">
        <v>338</v>
      </c>
      <c r="B10211" t="s">
        <v>10450</v>
      </c>
      <c r="C10211" t="s">
        <v>10451</v>
      </c>
      <c r="D10211" t="s">
        <v>10452</v>
      </c>
      <c r="E10211" t="s">
        <v>553</v>
      </c>
      <c r="F10211" t="s">
        <v>78</v>
      </c>
      <c r="G10211">
        <v>66046</v>
      </c>
      <c r="H10211">
        <v>38.935654</v>
      </c>
      <c r="I10211">
        <v>-95.226630999999998</v>
      </c>
      <c r="J10211" s="1" t="d">
        <v>2018-04-03</v>
      </c>
      <c r="K10211">
        <v>47924</v>
      </c>
      <c r="L10211" t="s">
        <v>30</v>
      </c>
      <c r="M10211" s="1" t="d">
        <v>2012-01-01</v>
      </c>
      <c r="N10211">
        <v>1</v>
      </c>
      <c r="O10211">
        <v>1</v>
      </c>
      <c r="P10211">
        <v>2012</v>
      </c>
      <c r="R10211" t="s">
        <v>26</v>
      </c>
      <c r="S10211" t="s">
        <v>31</v>
      </c>
    </row>
    <row r="10212" spans="1:19" x14ac:dyDescent="0.25">
      <c r="A10212" t="s">
        <v>338</v>
      </c>
      <c r="B10212" t="s">
        <v>10453</v>
      </c>
      <c r="C10212" t="s">
        <v>10454</v>
      </c>
      <c r="D10212" t="s">
        <v>10455</v>
      </c>
      <c r="E10212" t="s">
        <v>10456</v>
      </c>
      <c r="F10212" t="s">
        <v>78</v>
      </c>
      <c r="G10212">
        <v>66801</v>
      </c>
      <c r="H10212">
        <v>38.400489999999998</v>
      </c>
      <c r="I10212">
        <v>-96.177262999999996</v>
      </c>
      <c r="J10212" s="1" t="d">
        <v>2018-04-03</v>
      </c>
      <c r="K10212">
        <v>47925</v>
      </c>
      <c r="L10212" t="s">
        <v>30</v>
      </c>
      <c r="M10212" s="1" t="d">
        <v>2012-01-01</v>
      </c>
      <c r="N10212">
        <v>1</v>
      </c>
      <c r="O10212">
        <v>1</v>
      </c>
      <c r="P10212">
        <v>2012</v>
      </c>
      <c r="R10212" t="s">
        <v>26</v>
      </c>
      <c r="S10212" t="s">
        <v>31</v>
      </c>
    </row>
    <row r="10213" spans="1:19" x14ac:dyDescent="0.25">
      <c r="A10213" t="s">
        <v>338</v>
      </c>
      <c r="B10213" t="s">
        <v>10457</v>
      </c>
      <c r="C10213" t="s">
        <v>10458</v>
      </c>
      <c r="E10213" t="s">
        <v>9955</v>
      </c>
      <c r="F10213" t="s">
        <v>78</v>
      </c>
      <c r="G10213">
        <v>66502</v>
      </c>
      <c r="H10213">
        <v>39.192486000000002</v>
      </c>
      <c r="I10213">
        <v>-96.612271000000007</v>
      </c>
      <c r="J10213" s="1" t="d">
        <v>2018-04-03</v>
      </c>
      <c r="K10213">
        <v>47926</v>
      </c>
      <c r="L10213" t="s">
        <v>30</v>
      </c>
      <c r="M10213" s="1" t="d">
        <v>2012-05-01</v>
      </c>
      <c r="N10213">
        <v>5</v>
      </c>
      <c r="O10213">
        <v>1</v>
      </c>
      <c r="P10213">
        <v>2012</v>
      </c>
      <c r="R10213" t="s">
        <v>26</v>
      </c>
      <c r="S10213" t="s">
        <v>31</v>
      </c>
    </row>
    <row r="10214" spans="1:19" x14ac:dyDescent="0.25">
      <c r="A10214" t="s">
        <v>338</v>
      </c>
      <c r="B10214" t="s">
        <v>10459</v>
      </c>
      <c r="C10214" t="s">
        <v>10460</v>
      </c>
      <c r="E10214" t="s">
        <v>10461</v>
      </c>
      <c r="F10214" t="s">
        <v>78</v>
      </c>
      <c r="G10214">
        <v>67301</v>
      </c>
      <c r="H10214">
        <v>37.223117999999999</v>
      </c>
      <c r="I10214">
        <v>-95.683942000000002</v>
      </c>
      <c r="J10214" s="1" t="d">
        <v>2018-04-03</v>
      </c>
      <c r="K10214">
        <v>47927</v>
      </c>
      <c r="L10214" t="s">
        <v>30</v>
      </c>
      <c r="M10214" s="1" t="d">
        <v>2012-05-01</v>
      </c>
      <c r="N10214">
        <v>5</v>
      </c>
      <c r="O10214">
        <v>1</v>
      </c>
      <c r="P10214">
        <v>2012</v>
      </c>
      <c r="R10214" t="s">
        <v>26</v>
      </c>
      <c r="S10214" t="s">
        <v>31</v>
      </c>
    </row>
    <row r="10215" spans="1:19" x14ac:dyDescent="0.25">
      <c r="A10215" t="s">
        <v>338</v>
      </c>
      <c r="B10215" t="s">
        <v>10462</v>
      </c>
      <c r="C10215" t="s">
        <v>10463</v>
      </c>
      <c r="D10215" t="s">
        <v>10464</v>
      </c>
      <c r="E10215" t="s">
        <v>153</v>
      </c>
      <c r="F10215" t="s">
        <v>78</v>
      </c>
      <c r="G10215">
        <v>66227</v>
      </c>
      <c r="H10215">
        <v>38.971306390000002</v>
      </c>
      <c r="I10215">
        <v>-94.859964539999993</v>
      </c>
      <c r="J10215" s="1" t="d">
        <v>2019-02-06</v>
      </c>
      <c r="K10215">
        <v>47928</v>
      </c>
      <c r="L10215" t="s">
        <v>103</v>
      </c>
      <c r="M10215" s="1" t="d">
        <v>2012-04-01</v>
      </c>
      <c r="N10215">
        <v>4</v>
      </c>
      <c r="O10215">
        <v>1</v>
      </c>
      <c r="P10215">
        <v>2012</v>
      </c>
      <c r="R10215" t="s">
        <v>26</v>
      </c>
      <c r="S10215" t="s">
        <v>31</v>
      </c>
    </row>
    <row r="10216" spans="1:19" x14ac:dyDescent="0.25">
      <c r="A10216" t="s">
        <v>338</v>
      </c>
      <c r="B10216" t="s">
        <v>10465</v>
      </c>
      <c r="C10216" t="s">
        <v>10466</v>
      </c>
      <c r="E10216" t="s">
        <v>10467</v>
      </c>
      <c r="F10216" t="s">
        <v>78</v>
      </c>
      <c r="G10216">
        <v>67042</v>
      </c>
      <c r="H10216">
        <v>37.825333999999998</v>
      </c>
      <c r="I10216">
        <v>-96.852057000000002</v>
      </c>
      <c r="J10216" s="1" t="d">
        <v>2018-04-03</v>
      </c>
      <c r="K10216">
        <v>47929</v>
      </c>
      <c r="L10216" t="s">
        <v>30</v>
      </c>
      <c r="M10216" s="1" t="d">
        <v>2012-04-01</v>
      </c>
      <c r="N10216">
        <v>4</v>
      </c>
      <c r="O10216">
        <v>1</v>
      </c>
      <c r="P10216">
        <v>2012</v>
      </c>
      <c r="R10216" t="s">
        <v>26</v>
      </c>
      <c r="S10216" t="s">
        <v>31</v>
      </c>
    </row>
    <row r="10217" spans="1:19" x14ac:dyDescent="0.25">
      <c r="A10217" t="s">
        <v>338</v>
      </c>
      <c r="B10217" t="s">
        <v>10468</v>
      </c>
      <c r="C10217" t="s">
        <v>10469</v>
      </c>
      <c r="D10217" t="s">
        <v>10470</v>
      </c>
      <c r="E10217" t="s">
        <v>999</v>
      </c>
      <c r="F10217" t="s">
        <v>78</v>
      </c>
      <c r="G10217">
        <v>67114</v>
      </c>
      <c r="H10217">
        <v>38.043337999999999</v>
      </c>
      <c r="I10217">
        <v>-97.349011000000004</v>
      </c>
      <c r="J10217" s="1" t="d">
        <v>2018-04-03</v>
      </c>
      <c r="K10217">
        <v>47930</v>
      </c>
      <c r="L10217" t="s">
        <v>30</v>
      </c>
      <c r="M10217" s="1" t="d">
        <v>2012-05-01</v>
      </c>
      <c r="N10217">
        <v>5</v>
      </c>
      <c r="O10217">
        <v>1</v>
      </c>
      <c r="P10217">
        <v>2012</v>
      </c>
      <c r="R10217" t="s">
        <v>26</v>
      </c>
      <c r="S10217" t="s">
        <v>31</v>
      </c>
    </row>
    <row r="10218" spans="1:19" x14ac:dyDescent="0.25">
      <c r="A10218" t="s">
        <v>338</v>
      </c>
      <c r="B10218" t="s">
        <v>10471</v>
      </c>
      <c r="C10218" t="s">
        <v>10472</v>
      </c>
      <c r="E10218" t="s">
        <v>1735</v>
      </c>
      <c r="F10218" t="s">
        <v>78</v>
      </c>
      <c r="G10218">
        <v>67501</v>
      </c>
      <c r="H10218">
        <v>38.063974999999999</v>
      </c>
      <c r="I10218">
        <v>-97.884172000000007</v>
      </c>
      <c r="J10218" s="1" t="d">
        <v>2018-04-03</v>
      </c>
      <c r="K10218">
        <v>47931</v>
      </c>
      <c r="L10218" t="s">
        <v>30</v>
      </c>
      <c r="M10218" s="1" t="d">
        <v>2012-04-01</v>
      </c>
      <c r="N10218">
        <v>4</v>
      </c>
      <c r="O10218">
        <v>1</v>
      </c>
      <c r="P10218">
        <v>2012</v>
      </c>
      <c r="R10218" t="s">
        <v>26</v>
      </c>
      <c r="S10218" t="s">
        <v>31</v>
      </c>
    </row>
    <row r="10219" spans="1:19" x14ac:dyDescent="0.25">
      <c r="A10219" t="s">
        <v>338</v>
      </c>
      <c r="B10219" t="s">
        <v>10473</v>
      </c>
      <c r="C10219" t="s">
        <v>10474</v>
      </c>
      <c r="E10219" t="s">
        <v>10475</v>
      </c>
      <c r="F10219" t="s">
        <v>78</v>
      </c>
      <c r="G10219">
        <v>67005</v>
      </c>
      <c r="H10219">
        <v>37.096240999999999</v>
      </c>
      <c r="I10219">
        <v>-97.040242000000006</v>
      </c>
      <c r="J10219" s="1" t="d">
        <v>2018-04-03</v>
      </c>
      <c r="K10219">
        <v>47932</v>
      </c>
      <c r="L10219" t="s">
        <v>30</v>
      </c>
      <c r="M10219" s="1" t="d">
        <v>2012-04-01</v>
      </c>
      <c r="N10219">
        <v>4</v>
      </c>
      <c r="O10219">
        <v>1</v>
      </c>
      <c r="P10219">
        <v>2012</v>
      </c>
      <c r="R10219" t="s">
        <v>26</v>
      </c>
      <c r="S10219" t="s">
        <v>31</v>
      </c>
    </row>
    <row r="10220" spans="1:19" x14ac:dyDescent="0.25">
      <c r="A10220" t="s">
        <v>338</v>
      </c>
      <c r="B10220" t="s">
        <v>10476</v>
      </c>
      <c r="C10220" t="s">
        <v>10477</v>
      </c>
      <c r="E10220" t="s">
        <v>4917</v>
      </c>
      <c r="F10220" t="s">
        <v>78</v>
      </c>
      <c r="G10220">
        <v>66839</v>
      </c>
      <c r="H10220">
        <v>38.238990000000001</v>
      </c>
      <c r="I10220">
        <v>-95.688599999999994</v>
      </c>
      <c r="J10220" s="1" t="d">
        <v>2018-04-03</v>
      </c>
      <c r="K10220">
        <v>47933</v>
      </c>
      <c r="L10220" t="s">
        <v>30</v>
      </c>
      <c r="M10220" s="1" t="d">
        <v>2012-04-01</v>
      </c>
      <c r="N10220">
        <v>4</v>
      </c>
      <c r="O10220">
        <v>1</v>
      </c>
      <c r="P10220">
        <v>2012</v>
      </c>
      <c r="R10220" t="s">
        <v>26</v>
      </c>
      <c r="S10220" t="s">
        <v>31</v>
      </c>
    </row>
    <row r="10221" spans="1:19" x14ac:dyDescent="0.25">
      <c r="A10221" t="s">
        <v>19</v>
      </c>
      <c r="B10221" t="s">
        <v>10495</v>
      </c>
      <c r="C10221" t="s">
        <v>10496</v>
      </c>
      <c r="D10221" t="s">
        <v>10497</v>
      </c>
      <c r="E10221" t="s">
        <v>150</v>
      </c>
      <c r="F10221" t="s">
        <v>143</v>
      </c>
      <c r="G10221">
        <v>74107</v>
      </c>
      <c r="H10221">
        <v>36.127685</v>
      </c>
      <c r="I10221">
        <v>-95.995789000000002</v>
      </c>
      <c r="J10221" s="1" t="d">
        <v>2018-09-10</v>
      </c>
      <c r="K10221">
        <v>47992</v>
      </c>
      <c r="L10221" t="s">
        <v>30</v>
      </c>
      <c r="M10221" s="1" t="d">
        <v>2012-09-07</v>
      </c>
      <c r="N10221">
        <v>9</v>
      </c>
      <c r="O10221">
        <v>7</v>
      </c>
      <c r="P10221">
        <v>2012</v>
      </c>
      <c r="Q10221" t="s">
        <v>35</v>
      </c>
      <c r="R10221" t="s">
        <v>26</v>
      </c>
      <c r="S10221" t="s">
        <v>31</v>
      </c>
    </row>
    <row r="10222" spans="1:19" x14ac:dyDescent="0.25">
      <c r="A10222" t="s">
        <v>19</v>
      </c>
      <c r="B10222" t="s">
        <v>10498</v>
      </c>
      <c r="C10222" t="s">
        <v>10499</v>
      </c>
      <c r="E10222" t="s">
        <v>6706</v>
      </c>
      <c r="F10222" t="s">
        <v>37</v>
      </c>
      <c r="G10222">
        <v>75702</v>
      </c>
      <c r="H10222">
        <v>32.353946000000001</v>
      </c>
      <c r="I10222">
        <v>-95.304001999999997</v>
      </c>
      <c r="J10222" s="1" t="d">
        <v>2018-08-07</v>
      </c>
      <c r="K10222">
        <v>47993</v>
      </c>
      <c r="L10222" t="s">
        <v>30</v>
      </c>
      <c r="M10222" s="1" t="d">
        <v>2012-03-28</v>
      </c>
      <c r="N10222">
        <v>3</v>
      </c>
      <c r="O10222">
        <v>28</v>
      </c>
      <c r="P10222">
        <v>2012</v>
      </c>
      <c r="Q10222" t="s">
        <v>35</v>
      </c>
      <c r="R10222" t="s">
        <v>26</v>
      </c>
      <c r="S10222" t="s">
        <v>27</v>
      </c>
    </row>
    <row r="10223" spans="1:19" x14ac:dyDescent="0.25">
      <c r="A10223" t="s">
        <v>19</v>
      </c>
      <c r="B10223" t="s">
        <v>10500</v>
      </c>
      <c r="C10223" t="s">
        <v>10501</v>
      </c>
      <c r="E10223" t="s">
        <v>10502</v>
      </c>
      <c r="F10223" t="s">
        <v>143</v>
      </c>
      <c r="G10223">
        <v>73801</v>
      </c>
      <c r="H10223">
        <v>36.434113000000004</v>
      </c>
      <c r="I10223">
        <v>-99.427595999999994</v>
      </c>
      <c r="J10223" s="1" t="d">
        <v>2018-07-09</v>
      </c>
      <c r="K10223">
        <v>47994</v>
      </c>
      <c r="L10223" t="s">
        <v>30</v>
      </c>
      <c r="M10223" s="1" t="d">
        <v>2012-03-31</v>
      </c>
      <c r="N10223">
        <v>3</v>
      </c>
      <c r="O10223">
        <v>31</v>
      </c>
      <c r="P10223">
        <v>2012</v>
      </c>
      <c r="Q10223" t="s">
        <v>35</v>
      </c>
      <c r="R10223" t="s">
        <v>26</v>
      </c>
      <c r="S10223" t="s">
        <v>31</v>
      </c>
    </row>
    <row r="10224" spans="1:19" x14ac:dyDescent="0.25">
      <c r="A10224" t="s">
        <v>19</v>
      </c>
      <c r="B10224" t="s">
        <v>10507</v>
      </c>
      <c r="C10224" t="s">
        <v>10508</v>
      </c>
      <c r="E10224" t="s">
        <v>95</v>
      </c>
      <c r="F10224" t="s">
        <v>37</v>
      </c>
      <c r="G10224">
        <v>75215</v>
      </c>
      <c r="H10224">
        <v>32.738419999999998</v>
      </c>
      <c r="I10224">
        <v>-96.749482999999998</v>
      </c>
      <c r="J10224" s="1" t="d">
        <v>2018-10-04</v>
      </c>
      <c r="K10224">
        <v>47997</v>
      </c>
      <c r="L10224" t="s">
        <v>30</v>
      </c>
      <c r="M10224" s="1" t="d">
        <v>2012-06-15</v>
      </c>
      <c r="N10224">
        <v>6</v>
      </c>
      <c r="O10224">
        <v>15</v>
      </c>
      <c r="P10224">
        <v>2012</v>
      </c>
      <c r="Q10224" t="s">
        <v>35</v>
      </c>
      <c r="R10224" t="s">
        <v>26</v>
      </c>
      <c r="S10224" t="s">
        <v>27</v>
      </c>
    </row>
    <row r="10225" spans="1:19" x14ac:dyDescent="0.25">
      <c r="A10225" t="s">
        <v>19</v>
      </c>
      <c r="B10225" t="s">
        <v>10509</v>
      </c>
      <c r="C10225" t="s">
        <v>10510</v>
      </c>
      <c r="D10225" t="s">
        <v>10511</v>
      </c>
      <c r="E10225" t="s">
        <v>5905</v>
      </c>
      <c r="F10225" t="s">
        <v>57</v>
      </c>
      <c r="G10225">
        <v>47933</v>
      </c>
      <c r="H10225">
        <v>40.074010999999999</v>
      </c>
      <c r="I10225">
        <v>-86.906700000000001</v>
      </c>
      <c r="J10225" s="1" t="d">
        <v>2018-07-09</v>
      </c>
      <c r="K10225">
        <v>48004</v>
      </c>
      <c r="L10225" t="s">
        <v>30</v>
      </c>
      <c r="M10225" s="1" t="d">
        <v>2012-08-31</v>
      </c>
      <c r="N10225">
        <v>8</v>
      </c>
      <c r="O10225">
        <v>31</v>
      </c>
      <c r="P10225">
        <v>2012</v>
      </c>
      <c r="Q10225" t="s">
        <v>35</v>
      </c>
      <c r="R10225" t="s">
        <v>26</v>
      </c>
      <c r="S10225" t="s">
        <v>31</v>
      </c>
    </row>
    <row r="10226" spans="1:19" x14ac:dyDescent="0.25">
      <c r="A10226" t="s">
        <v>19</v>
      </c>
      <c r="B10226" t="s">
        <v>10519</v>
      </c>
      <c r="C10226" t="s">
        <v>10520</v>
      </c>
      <c r="E10226" t="s">
        <v>8469</v>
      </c>
      <c r="F10226" t="s">
        <v>48</v>
      </c>
      <c r="G10226">
        <v>11791</v>
      </c>
      <c r="H10226">
        <v>40.784481999999997</v>
      </c>
      <c r="I10226">
        <v>-73.515900000000002</v>
      </c>
      <c r="J10226" s="1" t="d">
        <v>2019-04-08</v>
      </c>
      <c r="K10226">
        <v>48010</v>
      </c>
      <c r="L10226" t="s">
        <v>24</v>
      </c>
      <c r="M10226" s="1" t="d">
        <v>2012-01-01</v>
      </c>
      <c r="N10226">
        <v>1</v>
      </c>
      <c r="O10226">
        <v>1</v>
      </c>
      <c r="P10226">
        <v>2012</v>
      </c>
      <c r="Q10226" t="s">
        <v>35</v>
      </c>
      <c r="R10226" t="s">
        <v>26</v>
      </c>
      <c r="S10226" t="s">
        <v>27</v>
      </c>
    </row>
    <row r="10227" spans="1:19" x14ac:dyDescent="0.25">
      <c r="A10227" t="s">
        <v>312</v>
      </c>
      <c r="B10227" t="s">
        <v>10533</v>
      </c>
      <c r="C10227" t="s">
        <v>10534</v>
      </c>
      <c r="E10227" t="s">
        <v>9622</v>
      </c>
      <c r="F10227" t="s">
        <v>23</v>
      </c>
      <c r="G10227">
        <v>35901</v>
      </c>
      <c r="H10227">
        <v>34.016351999999998</v>
      </c>
      <c r="I10227">
        <v>-85.999972</v>
      </c>
      <c r="J10227" s="1" t="d">
        <v>2018-10-04</v>
      </c>
      <c r="K10227">
        <v>48016</v>
      </c>
      <c r="L10227" t="s">
        <v>10535</v>
      </c>
      <c r="M10227" s="1" t="d">
        <v>2012-07-20</v>
      </c>
      <c r="N10227">
        <v>7</v>
      </c>
      <c r="O10227">
        <v>20</v>
      </c>
      <c r="P10227">
        <v>2012</v>
      </c>
      <c r="R10227" t="s">
        <v>26</v>
      </c>
      <c r="S10227" t="s">
        <v>31</v>
      </c>
    </row>
    <row r="10228" spans="1:19" x14ac:dyDescent="0.25">
      <c r="A10228" t="s">
        <v>312</v>
      </c>
      <c r="B10228" t="s">
        <v>5615</v>
      </c>
      <c r="C10228" t="s">
        <v>10539</v>
      </c>
      <c r="E10228" t="s">
        <v>4472</v>
      </c>
      <c r="F10228" t="s">
        <v>170</v>
      </c>
      <c r="G10228">
        <v>92545</v>
      </c>
      <c r="H10228">
        <v>33.747042</v>
      </c>
      <c r="I10228">
        <v>-117.00619</v>
      </c>
      <c r="J10228" s="1" t="d">
        <v>2018-04-03</v>
      </c>
      <c r="K10228">
        <v>48018</v>
      </c>
      <c r="L10228" t="s">
        <v>30</v>
      </c>
      <c r="M10228" s="1" t="d">
        <v>2012-12-21</v>
      </c>
      <c r="N10228">
        <v>12</v>
      </c>
      <c r="O10228">
        <v>21</v>
      </c>
      <c r="P10228">
        <v>2012</v>
      </c>
      <c r="R10228" t="s">
        <v>26</v>
      </c>
      <c r="S10228" t="s">
        <v>31</v>
      </c>
    </row>
    <row r="10229" spans="1:19" x14ac:dyDescent="0.25">
      <c r="A10229" t="s">
        <v>312</v>
      </c>
      <c r="B10229" t="s">
        <v>10543</v>
      </c>
      <c r="C10229" t="s">
        <v>10544</v>
      </c>
      <c r="E10229" t="s">
        <v>10545</v>
      </c>
      <c r="F10229" t="s">
        <v>327</v>
      </c>
      <c r="G10229">
        <v>51245</v>
      </c>
      <c r="H10229">
        <v>43.085681999999998</v>
      </c>
      <c r="I10229">
        <v>-95.624684000000002</v>
      </c>
      <c r="J10229" s="1" t="d">
        <v>2018-04-03</v>
      </c>
      <c r="K10229">
        <v>48023</v>
      </c>
      <c r="L10229" t="s">
        <v>30</v>
      </c>
      <c r="M10229" s="1" t="d">
        <v>2012-06-14</v>
      </c>
      <c r="N10229">
        <v>6</v>
      </c>
      <c r="O10229">
        <v>14</v>
      </c>
      <c r="P10229">
        <v>2012</v>
      </c>
      <c r="R10229" t="s">
        <v>26</v>
      </c>
      <c r="S10229" t="s">
        <v>31</v>
      </c>
    </row>
    <row r="10230" spans="1:19" x14ac:dyDescent="0.25">
      <c r="A10230" t="s">
        <v>312</v>
      </c>
      <c r="B10230" t="s">
        <v>10548</v>
      </c>
      <c r="C10230" t="s">
        <v>10549</v>
      </c>
      <c r="D10230" t="s">
        <v>10550</v>
      </c>
      <c r="E10230" t="s">
        <v>10551</v>
      </c>
      <c r="F10230" t="s">
        <v>37</v>
      </c>
      <c r="G10230">
        <v>78006</v>
      </c>
      <c r="H10230">
        <v>29.781421999999999</v>
      </c>
      <c r="I10230">
        <v>-98.734847000000002</v>
      </c>
      <c r="J10230" s="1" t="d">
        <v>2018-04-03</v>
      </c>
      <c r="K10230">
        <v>48026</v>
      </c>
      <c r="L10230" t="s">
        <v>30</v>
      </c>
      <c r="M10230" s="1" t="d">
        <v>2012-05-30</v>
      </c>
      <c r="N10230">
        <v>5</v>
      </c>
      <c r="O10230">
        <v>30</v>
      </c>
      <c r="P10230">
        <v>2012</v>
      </c>
      <c r="R10230" t="s">
        <v>26</v>
      </c>
      <c r="S10230" t="s">
        <v>31</v>
      </c>
    </row>
    <row r="10231" spans="1:19" x14ac:dyDescent="0.25">
      <c r="A10231" t="s">
        <v>312</v>
      </c>
      <c r="B10231" t="s">
        <v>10552</v>
      </c>
      <c r="C10231" t="s">
        <v>10553</v>
      </c>
      <c r="E10231" t="s">
        <v>5093</v>
      </c>
      <c r="F10231" t="s">
        <v>37</v>
      </c>
      <c r="G10231">
        <v>76201</v>
      </c>
      <c r="H10231">
        <v>33.206319999999998</v>
      </c>
      <c r="I10231">
        <v>-97.13888</v>
      </c>
      <c r="J10231" s="1" t="d">
        <v>2018-11-08</v>
      </c>
      <c r="K10231">
        <v>48028</v>
      </c>
      <c r="L10231" t="s">
        <v>30</v>
      </c>
      <c r="M10231" s="1" t="d">
        <v>2012-05-15</v>
      </c>
      <c r="N10231">
        <v>5</v>
      </c>
      <c r="O10231">
        <v>15</v>
      </c>
      <c r="P10231">
        <v>2012</v>
      </c>
      <c r="R10231" t="s">
        <v>26</v>
      </c>
      <c r="S10231" t="s">
        <v>31</v>
      </c>
    </row>
    <row r="10232" spans="1:19" x14ac:dyDescent="0.25">
      <c r="A10232" t="s">
        <v>338</v>
      </c>
      <c r="B10232" t="s">
        <v>10554</v>
      </c>
      <c r="C10232" t="s">
        <v>10555</v>
      </c>
      <c r="E10232" t="s">
        <v>10556</v>
      </c>
      <c r="F10232" t="s">
        <v>202</v>
      </c>
      <c r="G10232">
        <v>34990</v>
      </c>
      <c r="H10232">
        <v>27.167491999999999</v>
      </c>
      <c r="I10232">
        <v>-80.313691000000006</v>
      </c>
      <c r="J10232" s="1" t="d">
        <v>2018-06-05</v>
      </c>
      <c r="K10232">
        <v>48029</v>
      </c>
      <c r="L10232" t="s">
        <v>30</v>
      </c>
      <c r="M10232" s="1" t="d">
        <v>2012-01-01</v>
      </c>
      <c r="N10232">
        <v>1</v>
      </c>
      <c r="O10232">
        <v>1</v>
      </c>
      <c r="P10232">
        <v>2012</v>
      </c>
      <c r="R10232" t="s">
        <v>26</v>
      </c>
      <c r="S10232" t="s">
        <v>27</v>
      </c>
    </row>
    <row r="10233" spans="1:19" x14ac:dyDescent="0.25">
      <c r="A10233" t="s">
        <v>338</v>
      </c>
      <c r="B10233" t="s">
        <v>10560</v>
      </c>
      <c r="C10233" t="s">
        <v>10561</v>
      </c>
      <c r="D10233" t="s">
        <v>10562</v>
      </c>
      <c r="E10233" t="s">
        <v>9558</v>
      </c>
      <c r="F10233" t="s">
        <v>202</v>
      </c>
      <c r="G10233">
        <v>32301</v>
      </c>
      <c r="H10233">
        <v>30.440214999999998</v>
      </c>
      <c r="I10233">
        <v>-84.280090999999999</v>
      </c>
      <c r="J10233" s="1" t="d">
        <v>2018-06-05</v>
      </c>
      <c r="K10233">
        <v>48031</v>
      </c>
      <c r="L10233" t="s">
        <v>30</v>
      </c>
      <c r="M10233" s="1" t="d">
        <v>2012-01-01</v>
      </c>
      <c r="N10233">
        <v>1</v>
      </c>
      <c r="O10233">
        <v>1</v>
      </c>
      <c r="P10233">
        <v>2012</v>
      </c>
      <c r="R10233" t="s">
        <v>26</v>
      </c>
      <c r="S10233" t="s">
        <v>27</v>
      </c>
    </row>
    <row r="10234" spans="1:19" x14ac:dyDescent="0.25">
      <c r="A10234" t="s">
        <v>338</v>
      </c>
      <c r="B10234" t="s">
        <v>10563</v>
      </c>
      <c r="C10234" t="s">
        <v>10564</v>
      </c>
      <c r="D10234" t="s">
        <v>10565</v>
      </c>
      <c r="E10234" t="s">
        <v>10566</v>
      </c>
      <c r="F10234" t="s">
        <v>212</v>
      </c>
      <c r="G10234">
        <v>28719</v>
      </c>
      <c r="H10234">
        <v>35.483553999999998</v>
      </c>
      <c r="I10234">
        <v>-83.316239999999993</v>
      </c>
      <c r="J10234" s="1" t="d">
        <v>2018-10-04</v>
      </c>
      <c r="K10234">
        <v>48044</v>
      </c>
      <c r="L10234" t="s">
        <v>30</v>
      </c>
      <c r="M10234" s="1" t="d">
        <v>2012-07-05</v>
      </c>
      <c r="N10234">
        <v>7</v>
      </c>
      <c r="O10234">
        <v>5</v>
      </c>
      <c r="P10234">
        <v>2012</v>
      </c>
      <c r="R10234" t="s">
        <v>26</v>
      </c>
      <c r="S10234" t="s">
        <v>31</v>
      </c>
    </row>
    <row r="10235" spans="1:19" x14ac:dyDescent="0.25">
      <c r="A10235" t="s">
        <v>338</v>
      </c>
      <c r="B10235" t="s">
        <v>10570</v>
      </c>
      <c r="C10235" t="s">
        <v>10571</v>
      </c>
      <c r="E10235" t="s">
        <v>9561</v>
      </c>
      <c r="F10235" t="s">
        <v>202</v>
      </c>
      <c r="G10235">
        <v>32781</v>
      </c>
      <c r="H10235">
        <v>28.610973000000001</v>
      </c>
      <c r="I10235">
        <v>-80.814032999999995</v>
      </c>
      <c r="J10235" s="1" t="d">
        <v>2018-06-05</v>
      </c>
      <c r="K10235">
        <v>48051</v>
      </c>
      <c r="L10235" t="s">
        <v>30</v>
      </c>
      <c r="M10235" s="1" t="d">
        <v>2012-01-01</v>
      </c>
      <c r="N10235">
        <v>1</v>
      </c>
      <c r="O10235">
        <v>1</v>
      </c>
      <c r="P10235">
        <v>2012</v>
      </c>
      <c r="R10235" t="s">
        <v>26</v>
      </c>
      <c r="S10235" t="s">
        <v>27</v>
      </c>
    </row>
    <row r="10236" spans="1:19" x14ac:dyDescent="0.25">
      <c r="A10236" t="s">
        <v>338</v>
      </c>
      <c r="B10236" t="s">
        <v>10572</v>
      </c>
      <c r="C10236" t="s">
        <v>10573</v>
      </c>
      <c r="D10236" t="s">
        <v>10574</v>
      </c>
      <c r="E10236" t="s">
        <v>7150</v>
      </c>
      <c r="F10236" t="s">
        <v>202</v>
      </c>
      <c r="G10236">
        <v>33406</v>
      </c>
      <c r="H10236">
        <v>26.679207000000002</v>
      </c>
      <c r="I10236">
        <v>-80.094615000000005</v>
      </c>
      <c r="J10236" s="1" t="d">
        <v>2018-06-05</v>
      </c>
      <c r="K10236">
        <v>48052</v>
      </c>
      <c r="L10236" t="s">
        <v>30</v>
      </c>
      <c r="M10236" s="1" t="d">
        <v>2012-01-01</v>
      </c>
      <c r="N10236">
        <v>1</v>
      </c>
      <c r="O10236">
        <v>1</v>
      </c>
      <c r="P10236">
        <v>2012</v>
      </c>
      <c r="R10236" t="s">
        <v>26</v>
      </c>
      <c r="S10236" t="s">
        <v>27</v>
      </c>
    </row>
    <row r="10237" spans="1:19" x14ac:dyDescent="0.25">
      <c r="A10237" t="s">
        <v>338</v>
      </c>
      <c r="B10237" t="s">
        <v>10578</v>
      </c>
      <c r="C10237" t="s">
        <v>10579</v>
      </c>
      <c r="D10237" t="s">
        <v>10580</v>
      </c>
      <c r="E10237" t="s">
        <v>2325</v>
      </c>
      <c r="F10237" t="s">
        <v>2326</v>
      </c>
      <c r="G10237">
        <v>20004</v>
      </c>
      <c r="H10237">
        <v>38.894354</v>
      </c>
      <c r="I10237">
        <v>-77.023723000000004</v>
      </c>
      <c r="J10237" s="1" t="d">
        <v>2018-06-05</v>
      </c>
      <c r="K10237">
        <v>48074</v>
      </c>
      <c r="L10237" t="s">
        <v>30</v>
      </c>
      <c r="M10237" s="1" t="d">
        <v>2012-01-01</v>
      </c>
      <c r="N10237">
        <v>1</v>
      </c>
      <c r="O10237">
        <v>1</v>
      </c>
      <c r="P10237">
        <v>2012</v>
      </c>
      <c r="R10237" t="s">
        <v>26</v>
      </c>
      <c r="S10237" t="s">
        <v>27</v>
      </c>
    </row>
    <row r="10238" spans="1:19" x14ac:dyDescent="0.25">
      <c r="A10238" t="s">
        <v>338</v>
      </c>
      <c r="B10238" t="s">
        <v>10581</v>
      </c>
      <c r="C10238" t="s">
        <v>10582</v>
      </c>
      <c r="D10238" t="s">
        <v>10583</v>
      </c>
      <c r="E10238" t="s">
        <v>10584</v>
      </c>
      <c r="F10238" t="s">
        <v>202</v>
      </c>
      <c r="G10238">
        <v>34956</v>
      </c>
      <c r="H10238">
        <v>27.067212999999999</v>
      </c>
      <c r="I10238">
        <v>-80.588572999999997</v>
      </c>
      <c r="J10238" s="1" t="d">
        <v>2018-06-05</v>
      </c>
      <c r="K10238">
        <v>48076</v>
      </c>
      <c r="L10238" t="s">
        <v>30</v>
      </c>
      <c r="M10238" s="1" t="d">
        <v>2012-01-01</v>
      </c>
      <c r="N10238">
        <v>1</v>
      </c>
      <c r="O10238">
        <v>1</v>
      </c>
      <c r="P10238">
        <v>2012</v>
      </c>
      <c r="R10238" t="s">
        <v>26</v>
      </c>
      <c r="S10238" t="s">
        <v>27</v>
      </c>
    </row>
    <row r="10239" spans="1:19" x14ac:dyDescent="0.25">
      <c r="A10239" t="s">
        <v>338</v>
      </c>
      <c r="B10239" t="s">
        <v>10588</v>
      </c>
      <c r="C10239" t="s">
        <v>10589</v>
      </c>
      <c r="E10239" t="s">
        <v>4373</v>
      </c>
      <c r="F10239" t="s">
        <v>202</v>
      </c>
      <c r="G10239">
        <v>32904</v>
      </c>
      <c r="H10239">
        <v>28.095538000000001</v>
      </c>
      <c r="I10239">
        <v>-80.688862999999998</v>
      </c>
      <c r="J10239" s="1" t="d">
        <v>2018-06-05</v>
      </c>
      <c r="K10239">
        <v>48079</v>
      </c>
      <c r="L10239" t="s">
        <v>30</v>
      </c>
      <c r="M10239" s="1" t="d">
        <v>2012-01-01</v>
      </c>
      <c r="N10239">
        <v>1</v>
      </c>
      <c r="O10239">
        <v>1</v>
      </c>
      <c r="P10239">
        <v>2012</v>
      </c>
      <c r="R10239" t="s">
        <v>26</v>
      </c>
      <c r="S10239" t="s">
        <v>27</v>
      </c>
    </row>
    <row r="10240" spans="1:19" x14ac:dyDescent="0.25">
      <c r="A10240" t="s">
        <v>338</v>
      </c>
      <c r="B10240" t="s">
        <v>10590</v>
      </c>
      <c r="C10240" t="s">
        <v>10591</v>
      </c>
      <c r="E10240" t="s">
        <v>757</v>
      </c>
      <c r="F10240" t="s">
        <v>202</v>
      </c>
      <c r="G10240">
        <v>33166</v>
      </c>
      <c r="H10240">
        <v>25.829042999999999</v>
      </c>
      <c r="I10240">
        <v>-80.310829999999996</v>
      </c>
      <c r="J10240" s="1" t="d">
        <v>2018-06-05</v>
      </c>
      <c r="K10240">
        <v>48081</v>
      </c>
      <c r="L10240" t="s">
        <v>30</v>
      </c>
      <c r="M10240" s="1" t="d">
        <v>2012-01-01</v>
      </c>
      <c r="N10240">
        <v>1</v>
      </c>
      <c r="O10240">
        <v>1</v>
      </c>
      <c r="P10240">
        <v>2012</v>
      </c>
      <c r="R10240" t="s">
        <v>26</v>
      </c>
      <c r="S10240" t="s">
        <v>27</v>
      </c>
    </row>
    <row r="10241" spans="1:19" x14ac:dyDescent="0.25">
      <c r="A10241" t="s">
        <v>338</v>
      </c>
      <c r="B10241" t="s">
        <v>10592</v>
      </c>
      <c r="C10241" t="s">
        <v>10593</v>
      </c>
      <c r="E10241" t="s">
        <v>757</v>
      </c>
      <c r="F10241" t="s">
        <v>202</v>
      </c>
      <c r="G10241">
        <v>33142</v>
      </c>
      <c r="H10241">
        <v>25.829329000000001</v>
      </c>
      <c r="I10241">
        <v>-80.258184</v>
      </c>
      <c r="J10241" s="1" t="d">
        <v>2018-06-05</v>
      </c>
      <c r="K10241">
        <v>48082</v>
      </c>
      <c r="L10241" t="s">
        <v>30</v>
      </c>
      <c r="M10241" s="1" t="d">
        <v>2012-01-01</v>
      </c>
      <c r="N10241">
        <v>1</v>
      </c>
      <c r="O10241">
        <v>1</v>
      </c>
      <c r="P10241">
        <v>2012</v>
      </c>
      <c r="R10241" t="s">
        <v>26</v>
      </c>
      <c r="S10241" t="s">
        <v>27</v>
      </c>
    </row>
    <row r="10242" spans="1:19" x14ac:dyDescent="0.25">
      <c r="A10242" t="s">
        <v>338</v>
      </c>
      <c r="B10242" t="s">
        <v>10594</v>
      </c>
      <c r="C10242" t="s">
        <v>10595</v>
      </c>
      <c r="E10242" t="s">
        <v>757</v>
      </c>
      <c r="F10242" t="s">
        <v>202</v>
      </c>
      <c r="G10242">
        <v>33179</v>
      </c>
      <c r="H10242">
        <v>25.944823</v>
      </c>
      <c r="I10242">
        <v>-80.196475000000007</v>
      </c>
      <c r="J10242" s="1" t="d">
        <v>2018-06-05</v>
      </c>
      <c r="K10242">
        <v>48083</v>
      </c>
      <c r="L10242" t="s">
        <v>30</v>
      </c>
      <c r="M10242" s="1" t="d">
        <v>2012-01-01</v>
      </c>
      <c r="N10242">
        <v>1</v>
      </c>
      <c r="O10242">
        <v>1</v>
      </c>
      <c r="P10242">
        <v>2012</v>
      </c>
      <c r="R10242" t="s">
        <v>26</v>
      </c>
      <c r="S10242" t="s">
        <v>27</v>
      </c>
    </row>
    <row r="10243" spans="1:19" x14ac:dyDescent="0.25">
      <c r="A10243" t="s">
        <v>338</v>
      </c>
      <c r="B10243" t="s">
        <v>10596</v>
      </c>
      <c r="C10243" t="s">
        <v>10597</v>
      </c>
      <c r="E10243" t="s">
        <v>757</v>
      </c>
      <c r="F10243" t="s">
        <v>202</v>
      </c>
      <c r="G10243">
        <v>33157</v>
      </c>
      <c r="H10243">
        <v>25.597207000000001</v>
      </c>
      <c r="I10243">
        <v>-80.365210000000005</v>
      </c>
      <c r="J10243" s="1" t="d">
        <v>2018-06-05</v>
      </c>
      <c r="K10243">
        <v>48084</v>
      </c>
      <c r="L10243" t="s">
        <v>30</v>
      </c>
      <c r="M10243" s="1" t="d">
        <v>2012-01-01</v>
      </c>
      <c r="N10243">
        <v>1</v>
      </c>
      <c r="O10243">
        <v>1</v>
      </c>
      <c r="P10243">
        <v>2012</v>
      </c>
      <c r="R10243" t="s">
        <v>26</v>
      </c>
      <c r="S10243" t="s">
        <v>27</v>
      </c>
    </row>
    <row r="10244" spans="1:19" x14ac:dyDescent="0.25">
      <c r="A10244" t="s">
        <v>338</v>
      </c>
      <c r="B10244" t="s">
        <v>10598</v>
      </c>
      <c r="C10244" t="s">
        <v>10599</v>
      </c>
      <c r="E10244" t="s">
        <v>757</v>
      </c>
      <c r="F10244" t="s">
        <v>202</v>
      </c>
      <c r="G10244">
        <v>33166</v>
      </c>
      <c r="H10244">
        <v>25.829637999999999</v>
      </c>
      <c r="I10244">
        <v>-80.328586000000001</v>
      </c>
      <c r="J10244" s="1" t="d">
        <v>2018-06-05</v>
      </c>
      <c r="K10244">
        <v>48085</v>
      </c>
      <c r="L10244" t="s">
        <v>30</v>
      </c>
      <c r="M10244" s="1" t="d">
        <v>2012-01-01</v>
      </c>
      <c r="N10244">
        <v>1</v>
      </c>
      <c r="O10244">
        <v>1</v>
      </c>
      <c r="P10244">
        <v>2012</v>
      </c>
      <c r="R10244" t="s">
        <v>26</v>
      </c>
      <c r="S10244" t="s">
        <v>27</v>
      </c>
    </row>
    <row r="10245" spans="1:19" x14ac:dyDescent="0.25">
      <c r="A10245" t="s">
        <v>338</v>
      </c>
      <c r="B10245" t="s">
        <v>10600</v>
      </c>
      <c r="C10245" t="s">
        <v>10601</v>
      </c>
      <c r="E10245" t="s">
        <v>10602</v>
      </c>
      <c r="F10245" t="s">
        <v>202</v>
      </c>
      <c r="G10245">
        <v>33311</v>
      </c>
      <c r="H10245">
        <v>26.161916000000002</v>
      </c>
      <c r="I10245">
        <v>-80.166240999999999</v>
      </c>
      <c r="J10245" s="1" t="d">
        <v>2018-06-05</v>
      </c>
      <c r="K10245">
        <v>48086</v>
      </c>
      <c r="L10245" t="s">
        <v>30</v>
      </c>
      <c r="M10245" s="1" t="d">
        <v>2012-01-01</v>
      </c>
      <c r="N10245">
        <v>1</v>
      </c>
      <c r="O10245">
        <v>1</v>
      </c>
      <c r="P10245">
        <v>2012</v>
      </c>
      <c r="R10245" t="s">
        <v>26</v>
      </c>
      <c r="S10245" t="s">
        <v>27</v>
      </c>
    </row>
    <row r="10246" spans="1:19" x14ac:dyDescent="0.25">
      <c r="A10246" t="s">
        <v>338</v>
      </c>
      <c r="B10246" t="s">
        <v>7323</v>
      </c>
      <c r="C10246" t="s">
        <v>7324</v>
      </c>
      <c r="E10246" t="s">
        <v>7325</v>
      </c>
      <c r="F10246" t="s">
        <v>269</v>
      </c>
      <c r="G10246">
        <v>24073</v>
      </c>
      <c r="H10246">
        <v>37.158099999999997</v>
      </c>
      <c r="I10246">
        <v>-80.420299999999997</v>
      </c>
      <c r="J10246" s="1" t="d">
        <v>2018-07-09</v>
      </c>
      <c r="K10246">
        <v>48261</v>
      </c>
      <c r="L10246" t="s">
        <v>30</v>
      </c>
      <c r="M10246" s="1" t="d">
        <v>2012-01-31</v>
      </c>
      <c r="N10246">
        <v>1</v>
      </c>
      <c r="O10246">
        <v>31</v>
      </c>
      <c r="P10246">
        <v>2012</v>
      </c>
      <c r="R10246" t="s">
        <v>26</v>
      </c>
      <c r="S10246" t="s">
        <v>27</v>
      </c>
    </row>
    <row r="10247" spans="1:19" x14ac:dyDescent="0.25">
      <c r="A10247" t="s">
        <v>338</v>
      </c>
      <c r="B10247" t="s">
        <v>10606</v>
      </c>
      <c r="C10247" t="s">
        <v>10607</v>
      </c>
      <c r="D10247" t="s">
        <v>10608</v>
      </c>
      <c r="E10247" t="s">
        <v>2526</v>
      </c>
      <c r="F10247" t="s">
        <v>157</v>
      </c>
      <c r="G10247">
        <v>15146</v>
      </c>
      <c r="H10247">
        <v>40.437013999999998</v>
      </c>
      <c r="I10247">
        <v>-79.758458000000005</v>
      </c>
      <c r="J10247" s="1" t="d">
        <v>2018-09-10</v>
      </c>
      <c r="K10247">
        <v>48305</v>
      </c>
      <c r="L10247" t="s">
        <v>30</v>
      </c>
      <c r="M10247" s="1" t="d">
        <v>2012-07-02</v>
      </c>
      <c r="N10247">
        <v>7</v>
      </c>
      <c r="O10247">
        <v>2</v>
      </c>
      <c r="P10247">
        <v>2012</v>
      </c>
      <c r="R10247" t="s">
        <v>26</v>
      </c>
      <c r="S10247" t="s">
        <v>31</v>
      </c>
    </row>
    <row r="10248" spans="1:19" x14ac:dyDescent="0.25">
      <c r="A10248" t="s">
        <v>338</v>
      </c>
      <c r="B10248" t="s">
        <v>10609</v>
      </c>
      <c r="C10248" t="s">
        <v>10610</v>
      </c>
      <c r="D10248" t="s">
        <v>10611</v>
      </c>
      <c r="E10248" t="s">
        <v>1485</v>
      </c>
      <c r="F10248" t="s">
        <v>157</v>
      </c>
      <c r="G10248">
        <v>15213</v>
      </c>
      <c r="H10248">
        <v>40.454312000000002</v>
      </c>
      <c r="I10248">
        <v>-79.948764999999995</v>
      </c>
      <c r="J10248" s="1" t="d">
        <v>2019-02-06</v>
      </c>
      <c r="K10248">
        <v>48308</v>
      </c>
      <c r="L10248" t="s">
        <v>103</v>
      </c>
      <c r="M10248" s="1" t="d">
        <v>2012-06-30</v>
      </c>
      <c r="N10248">
        <v>6</v>
      </c>
      <c r="O10248">
        <v>30</v>
      </c>
      <c r="P10248">
        <v>2012</v>
      </c>
      <c r="R10248" t="s">
        <v>26</v>
      </c>
      <c r="S10248" t="s">
        <v>31</v>
      </c>
    </row>
    <row r="10249" spans="1:19" x14ac:dyDescent="0.25">
      <c r="A10249" t="s">
        <v>338</v>
      </c>
      <c r="B10249" t="s">
        <v>10612</v>
      </c>
      <c r="C10249" t="s">
        <v>10613</v>
      </c>
      <c r="D10249" t="s">
        <v>10614</v>
      </c>
      <c r="E10249" t="s">
        <v>5057</v>
      </c>
      <c r="F10249" t="s">
        <v>170</v>
      </c>
      <c r="G10249">
        <v>92626</v>
      </c>
      <c r="H10249">
        <v>33.691499999999998</v>
      </c>
      <c r="I10249">
        <v>-117.90949999999999</v>
      </c>
      <c r="J10249" s="1" t="d">
        <v>2018-05-03</v>
      </c>
      <c r="K10249">
        <v>48352</v>
      </c>
      <c r="L10249" t="s">
        <v>30</v>
      </c>
      <c r="M10249" s="1" t="d">
        <v>2012-04-20</v>
      </c>
      <c r="N10249">
        <v>4</v>
      </c>
      <c r="O10249">
        <v>20</v>
      </c>
      <c r="P10249">
        <v>2012</v>
      </c>
      <c r="R10249" t="s">
        <v>26</v>
      </c>
      <c r="S10249" t="s">
        <v>27</v>
      </c>
    </row>
    <row r="10250" spans="1:19" x14ac:dyDescent="0.25">
      <c r="A10250" t="s">
        <v>338</v>
      </c>
      <c r="B10250" t="s">
        <v>10615</v>
      </c>
      <c r="C10250" t="s">
        <v>10616</v>
      </c>
      <c r="D10250" t="s">
        <v>10614</v>
      </c>
      <c r="E10250" t="s">
        <v>5057</v>
      </c>
      <c r="F10250" t="s">
        <v>170</v>
      </c>
      <c r="G10250">
        <v>92626</v>
      </c>
      <c r="H10250">
        <v>33.69276</v>
      </c>
      <c r="I10250">
        <v>-117.9183</v>
      </c>
      <c r="J10250" s="1" t="d">
        <v>2018-05-03</v>
      </c>
      <c r="K10250">
        <v>48353</v>
      </c>
      <c r="L10250" t="s">
        <v>30</v>
      </c>
      <c r="M10250" s="1" t="d">
        <v>2012-04-20</v>
      </c>
      <c r="N10250">
        <v>4</v>
      </c>
      <c r="O10250">
        <v>20</v>
      </c>
      <c r="P10250">
        <v>2012</v>
      </c>
      <c r="R10250" t="s">
        <v>26</v>
      </c>
      <c r="S10250" t="s">
        <v>31</v>
      </c>
    </row>
    <row r="10251" spans="1:19" x14ac:dyDescent="0.25">
      <c r="A10251" t="s">
        <v>338</v>
      </c>
      <c r="B10251" t="s">
        <v>10617</v>
      </c>
      <c r="C10251" t="s">
        <v>10618</v>
      </c>
      <c r="D10251" t="s">
        <v>10619</v>
      </c>
      <c r="E10251" t="s">
        <v>226</v>
      </c>
      <c r="F10251" t="s">
        <v>170</v>
      </c>
      <c r="G10251">
        <v>90007</v>
      </c>
      <c r="H10251">
        <v>34.028280000000002</v>
      </c>
      <c r="I10251">
        <v>-118.2778</v>
      </c>
      <c r="J10251" s="1" t="d">
        <v>2018-05-03</v>
      </c>
      <c r="K10251">
        <v>48358</v>
      </c>
      <c r="L10251" t="s">
        <v>30</v>
      </c>
      <c r="M10251" s="1" t="d">
        <v>2012-04-20</v>
      </c>
      <c r="N10251">
        <v>4</v>
      </c>
      <c r="O10251">
        <v>20</v>
      </c>
      <c r="P10251">
        <v>2012</v>
      </c>
      <c r="R10251" t="s">
        <v>26</v>
      </c>
      <c r="S10251" t="s">
        <v>31</v>
      </c>
    </row>
    <row r="10252" spans="1:19" x14ac:dyDescent="0.25">
      <c r="A10252" t="s">
        <v>338</v>
      </c>
      <c r="B10252" t="s">
        <v>10620</v>
      </c>
      <c r="C10252" t="s">
        <v>10621</v>
      </c>
      <c r="E10252" t="s">
        <v>226</v>
      </c>
      <c r="F10252" t="s">
        <v>170</v>
      </c>
      <c r="G10252">
        <v>90045</v>
      </c>
      <c r="H10252">
        <v>33.949199999999998</v>
      </c>
      <c r="I10252">
        <v>-118.38500000000001</v>
      </c>
      <c r="J10252" s="1" t="d">
        <v>2018-05-03</v>
      </c>
      <c r="K10252">
        <v>48362</v>
      </c>
      <c r="L10252" t="s">
        <v>30</v>
      </c>
      <c r="M10252" s="1" t="d">
        <v>2012-01-01</v>
      </c>
      <c r="N10252">
        <v>1</v>
      </c>
      <c r="O10252">
        <v>1</v>
      </c>
      <c r="P10252">
        <v>2012</v>
      </c>
      <c r="R10252" t="s">
        <v>26</v>
      </c>
      <c r="S10252" t="s">
        <v>31</v>
      </c>
    </row>
    <row r="10253" spans="1:19" x14ac:dyDescent="0.25">
      <c r="A10253" t="s">
        <v>338</v>
      </c>
      <c r="B10253" t="s">
        <v>10625</v>
      </c>
      <c r="C10253" t="s">
        <v>10626</v>
      </c>
      <c r="E10253" t="s">
        <v>254</v>
      </c>
      <c r="F10253" t="s">
        <v>170</v>
      </c>
      <c r="G10253">
        <v>93401</v>
      </c>
      <c r="H10253">
        <v>35.252287000000003</v>
      </c>
      <c r="I10253">
        <v>-120.6862</v>
      </c>
      <c r="J10253" s="1" t="d">
        <v>2018-05-03</v>
      </c>
      <c r="K10253">
        <v>48368</v>
      </c>
      <c r="L10253" t="s">
        <v>30</v>
      </c>
      <c r="M10253" s="1" t="d">
        <v>2012-06-30</v>
      </c>
      <c r="N10253">
        <v>6</v>
      </c>
      <c r="O10253">
        <v>30</v>
      </c>
      <c r="P10253">
        <v>2012</v>
      </c>
      <c r="R10253" t="s">
        <v>26</v>
      </c>
      <c r="S10253" t="s">
        <v>31</v>
      </c>
    </row>
    <row r="10254" spans="1:19" x14ac:dyDescent="0.25">
      <c r="A10254" t="s">
        <v>338</v>
      </c>
      <c r="B10254" t="s">
        <v>8178</v>
      </c>
      <c r="C10254" t="s">
        <v>8179</v>
      </c>
      <c r="E10254" t="s">
        <v>3009</v>
      </c>
      <c r="F10254" t="s">
        <v>129</v>
      </c>
      <c r="G10254">
        <v>80525</v>
      </c>
      <c r="H10254">
        <v>40.505603999999998</v>
      </c>
      <c r="I10254">
        <v>-105.078041</v>
      </c>
      <c r="J10254" s="1" t="d">
        <v>2018-06-05</v>
      </c>
      <c r="K10254">
        <v>48369</v>
      </c>
      <c r="L10254" t="s">
        <v>30</v>
      </c>
      <c r="M10254" s="1" t="d">
        <v>2012-01-15</v>
      </c>
      <c r="N10254">
        <v>1</v>
      </c>
      <c r="O10254">
        <v>15</v>
      </c>
      <c r="P10254">
        <v>2012</v>
      </c>
      <c r="R10254" t="s">
        <v>26</v>
      </c>
      <c r="S10254" t="s">
        <v>27</v>
      </c>
    </row>
    <row r="10255" spans="1:19" x14ac:dyDescent="0.25">
      <c r="A10255" t="s">
        <v>338</v>
      </c>
      <c r="B10255" t="s">
        <v>10627</v>
      </c>
      <c r="C10255" t="s">
        <v>10628</v>
      </c>
      <c r="E10255" t="s">
        <v>10629</v>
      </c>
      <c r="F10255" t="s">
        <v>4087</v>
      </c>
      <c r="G10255">
        <v>19958</v>
      </c>
      <c r="H10255">
        <v>38.779330000000002</v>
      </c>
      <c r="I10255">
        <v>-75.135499999999993</v>
      </c>
      <c r="J10255" s="1" t="d">
        <v>2018-08-07</v>
      </c>
      <c r="K10255">
        <v>48371</v>
      </c>
      <c r="L10255" t="s">
        <v>30</v>
      </c>
      <c r="M10255" s="1" t="d">
        <v>2012-07-15</v>
      </c>
      <c r="N10255">
        <v>7</v>
      </c>
      <c r="O10255">
        <v>15</v>
      </c>
      <c r="P10255">
        <v>2012</v>
      </c>
      <c r="R10255" t="s">
        <v>26</v>
      </c>
      <c r="S10255" t="s">
        <v>31</v>
      </c>
    </row>
    <row r="10256" spans="1:19" x14ac:dyDescent="0.25">
      <c r="A10256" t="s">
        <v>338</v>
      </c>
      <c r="B10256" t="s">
        <v>10630</v>
      </c>
      <c r="C10256" t="s">
        <v>10631</v>
      </c>
      <c r="D10256" t="s">
        <v>10632</v>
      </c>
      <c r="E10256" t="s">
        <v>10633</v>
      </c>
      <c r="F10256" t="s">
        <v>29</v>
      </c>
      <c r="G10256">
        <v>30512</v>
      </c>
      <c r="H10256">
        <v>34.874074999999998</v>
      </c>
      <c r="I10256">
        <v>-83.940477999999999</v>
      </c>
      <c r="J10256" s="1" t="d">
        <v>2018-10-04</v>
      </c>
      <c r="K10256">
        <v>48373</v>
      </c>
      <c r="L10256" t="s">
        <v>30</v>
      </c>
      <c r="M10256" s="1" t="d">
        <v>2012-07-01</v>
      </c>
      <c r="N10256">
        <v>7</v>
      </c>
      <c r="O10256">
        <v>1</v>
      </c>
      <c r="P10256">
        <v>2012</v>
      </c>
      <c r="R10256" t="s">
        <v>26</v>
      </c>
      <c r="S10256" t="s">
        <v>31</v>
      </c>
    </row>
    <row r="10257" spans="1:19" x14ac:dyDescent="0.25">
      <c r="A10257" t="s">
        <v>338</v>
      </c>
      <c r="B10257" t="s">
        <v>10634</v>
      </c>
      <c r="C10257" t="s">
        <v>10635</v>
      </c>
      <c r="E10257" t="s">
        <v>656</v>
      </c>
      <c r="F10257" t="s">
        <v>29</v>
      </c>
      <c r="G10257">
        <v>31525</v>
      </c>
      <c r="H10257">
        <v>31.226652000000001</v>
      </c>
      <c r="I10257">
        <v>-81.495562000000007</v>
      </c>
      <c r="J10257" s="1" t="d">
        <v>2018-06-05</v>
      </c>
      <c r="K10257">
        <v>48374</v>
      </c>
      <c r="L10257" t="s">
        <v>30</v>
      </c>
      <c r="M10257" s="1" t="d">
        <v>2012-01-31</v>
      </c>
      <c r="N10257">
        <v>1</v>
      </c>
      <c r="O10257">
        <v>31</v>
      </c>
      <c r="P10257">
        <v>2012</v>
      </c>
      <c r="R10257" t="s">
        <v>26</v>
      </c>
      <c r="S10257" t="s">
        <v>31</v>
      </c>
    </row>
    <row r="10258" spans="1:19" x14ac:dyDescent="0.25">
      <c r="A10258" t="s">
        <v>338</v>
      </c>
      <c r="B10258" t="s">
        <v>10634</v>
      </c>
      <c r="C10258" t="s">
        <v>10635</v>
      </c>
      <c r="E10258" t="s">
        <v>656</v>
      </c>
      <c r="F10258" t="s">
        <v>29</v>
      </c>
      <c r="G10258">
        <v>31525</v>
      </c>
      <c r="H10258">
        <v>31.226652000000001</v>
      </c>
      <c r="I10258">
        <v>-81.495562000000007</v>
      </c>
      <c r="J10258" s="1" t="d">
        <v>2018-06-05</v>
      </c>
      <c r="K10258">
        <v>48375</v>
      </c>
      <c r="L10258" t="s">
        <v>30</v>
      </c>
      <c r="M10258" s="1" t="d">
        <v>2012-01-31</v>
      </c>
      <c r="N10258">
        <v>1</v>
      </c>
      <c r="O10258">
        <v>31</v>
      </c>
      <c r="P10258">
        <v>2012</v>
      </c>
      <c r="R10258" t="s">
        <v>26</v>
      </c>
      <c r="S10258" t="s">
        <v>27</v>
      </c>
    </row>
    <row r="10259" spans="1:19" x14ac:dyDescent="0.25">
      <c r="A10259" t="s">
        <v>338</v>
      </c>
      <c r="B10259" t="s">
        <v>10636</v>
      </c>
      <c r="C10259" t="s">
        <v>5117</v>
      </c>
      <c r="E10259" t="s">
        <v>5119</v>
      </c>
      <c r="F10259" t="s">
        <v>1091</v>
      </c>
      <c r="G10259">
        <v>8234</v>
      </c>
      <c r="H10259">
        <v>39.417467000000002</v>
      </c>
      <c r="I10259">
        <v>-74.539680000000004</v>
      </c>
      <c r="J10259" s="1" t="d">
        <v>2018-11-08</v>
      </c>
      <c r="K10259">
        <v>48406</v>
      </c>
      <c r="L10259" t="s">
        <v>30</v>
      </c>
      <c r="M10259" s="1" t="d">
        <v>2012-04-01</v>
      </c>
      <c r="N10259">
        <v>4</v>
      </c>
      <c r="O10259">
        <v>1</v>
      </c>
      <c r="P10259">
        <v>2012</v>
      </c>
      <c r="R10259" t="s">
        <v>26</v>
      </c>
      <c r="S10259" t="s">
        <v>31</v>
      </c>
    </row>
    <row r="10260" spans="1:19" x14ac:dyDescent="0.25">
      <c r="A10260" t="s">
        <v>968</v>
      </c>
      <c r="B10260" t="s">
        <v>10640</v>
      </c>
      <c r="C10260" t="s">
        <v>10641</v>
      </c>
      <c r="D10260" t="s">
        <v>10642</v>
      </c>
      <c r="E10260" t="s">
        <v>5426</v>
      </c>
      <c r="F10260" t="s">
        <v>170</v>
      </c>
      <c r="G10260">
        <v>92660</v>
      </c>
      <c r="H10260">
        <v>33.625225999999998</v>
      </c>
      <c r="I10260">
        <v>-117.878398</v>
      </c>
      <c r="J10260" s="1" t="d">
        <v>2019-03-07</v>
      </c>
      <c r="K10260">
        <v>48411</v>
      </c>
      <c r="L10260" t="s">
        <v>71</v>
      </c>
      <c r="M10260" s="1" t="d">
        <v>2012-02-13</v>
      </c>
      <c r="N10260">
        <v>2</v>
      </c>
      <c r="O10260">
        <v>13</v>
      </c>
      <c r="P10260">
        <v>2012</v>
      </c>
      <c r="R10260" t="s">
        <v>26</v>
      </c>
      <c r="S10260" t="s">
        <v>31</v>
      </c>
    </row>
    <row r="10261" spans="1:19" x14ac:dyDescent="0.25">
      <c r="A10261" t="s">
        <v>705</v>
      </c>
      <c r="B10261" t="s">
        <v>10645</v>
      </c>
      <c r="C10261" t="s">
        <v>10646</v>
      </c>
      <c r="E10261" t="s">
        <v>10647</v>
      </c>
      <c r="F10261" t="s">
        <v>1514</v>
      </c>
      <c r="G10261">
        <v>25425</v>
      </c>
      <c r="H10261">
        <v>39.316161299999997</v>
      </c>
      <c r="I10261">
        <v>-77.75425808</v>
      </c>
      <c r="J10261" s="1" t="d">
        <v>2019-01-10</v>
      </c>
      <c r="K10261">
        <v>48433</v>
      </c>
      <c r="L10261" t="s">
        <v>30</v>
      </c>
      <c r="M10261" s="1" t="d">
        <v>2012-08-01</v>
      </c>
      <c r="N10261">
        <v>8</v>
      </c>
      <c r="O10261">
        <v>1</v>
      </c>
      <c r="P10261">
        <v>2012</v>
      </c>
      <c r="R10261" t="s">
        <v>26</v>
      </c>
      <c r="S10261" t="s">
        <v>27</v>
      </c>
    </row>
    <row r="10262" spans="1:19" x14ac:dyDescent="0.25">
      <c r="A10262" t="s">
        <v>705</v>
      </c>
      <c r="B10262" t="s">
        <v>10648</v>
      </c>
      <c r="C10262" t="s">
        <v>10649</v>
      </c>
      <c r="E10262" t="s">
        <v>10647</v>
      </c>
      <c r="F10262" t="s">
        <v>1514</v>
      </c>
      <c r="G10262">
        <v>25425</v>
      </c>
      <c r="H10262">
        <v>39.323419999999999</v>
      </c>
      <c r="I10262">
        <v>-77.743243000000007</v>
      </c>
      <c r="J10262" s="1" t="d">
        <v>2019-01-10</v>
      </c>
      <c r="K10262">
        <v>48434</v>
      </c>
      <c r="L10262" t="s">
        <v>30</v>
      </c>
      <c r="M10262" s="1" t="d">
        <v>2012-08-01</v>
      </c>
      <c r="N10262">
        <v>8</v>
      </c>
      <c r="O10262">
        <v>1</v>
      </c>
      <c r="P10262">
        <v>2012</v>
      </c>
      <c r="R10262" t="s">
        <v>26</v>
      </c>
      <c r="S10262" t="s">
        <v>27</v>
      </c>
    </row>
    <row r="10263" spans="1:19" x14ac:dyDescent="0.25">
      <c r="A10263" t="s">
        <v>705</v>
      </c>
      <c r="B10263" t="s">
        <v>10650</v>
      </c>
      <c r="C10263" t="s">
        <v>10651</v>
      </c>
      <c r="E10263" t="s">
        <v>10650</v>
      </c>
      <c r="F10263" t="s">
        <v>260</v>
      </c>
      <c r="G10263">
        <v>85613</v>
      </c>
      <c r="H10263">
        <v>31.549168999999999</v>
      </c>
      <c r="I10263">
        <v>-110.368183</v>
      </c>
      <c r="J10263" s="1" t="d">
        <v>2019-01-10</v>
      </c>
      <c r="K10263">
        <v>48437</v>
      </c>
      <c r="L10263" t="s">
        <v>30</v>
      </c>
      <c r="M10263" s="1" t="d">
        <v>2012-08-01</v>
      </c>
      <c r="N10263">
        <v>8</v>
      </c>
      <c r="O10263">
        <v>1</v>
      </c>
      <c r="P10263">
        <v>2012</v>
      </c>
      <c r="R10263" t="s">
        <v>26</v>
      </c>
      <c r="S10263" t="s">
        <v>27</v>
      </c>
    </row>
    <row r="10264" spans="1:19" x14ac:dyDescent="0.25">
      <c r="A10264" t="s">
        <v>705</v>
      </c>
      <c r="B10264" t="s">
        <v>10657</v>
      </c>
      <c r="C10264" t="s">
        <v>10658</v>
      </c>
      <c r="D10264" t="s">
        <v>10659</v>
      </c>
      <c r="E10264" t="s">
        <v>220</v>
      </c>
      <c r="F10264" t="s">
        <v>170</v>
      </c>
      <c r="G10264">
        <v>92136</v>
      </c>
      <c r="H10264">
        <v>32.688113999999999</v>
      </c>
      <c r="I10264">
        <v>-117.239339</v>
      </c>
      <c r="J10264" s="1" t="d">
        <v>2019-01-10</v>
      </c>
      <c r="K10264">
        <v>48447</v>
      </c>
      <c r="L10264" t="s">
        <v>30</v>
      </c>
      <c r="M10264" s="1" t="d">
        <v>2012-08-01</v>
      </c>
      <c r="N10264">
        <v>8</v>
      </c>
      <c r="O10264">
        <v>1</v>
      </c>
      <c r="P10264">
        <v>2012</v>
      </c>
      <c r="R10264" t="s">
        <v>26</v>
      </c>
      <c r="S10264" t="s">
        <v>27</v>
      </c>
    </row>
    <row r="10265" spans="1:19" x14ac:dyDescent="0.25">
      <c r="A10265" t="s">
        <v>705</v>
      </c>
      <c r="B10265" t="s">
        <v>10660</v>
      </c>
      <c r="C10265" t="s">
        <v>10661</v>
      </c>
      <c r="E10265" t="s">
        <v>5440</v>
      </c>
      <c r="F10265" t="s">
        <v>129</v>
      </c>
      <c r="G10265">
        <v>81226</v>
      </c>
      <c r="H10265">
        <v>38.361479009999996</v>
      </c>
      <c r="I10265">
        <v>-105.10701659999999</v>
      </c>
      <c r="J10265" s="1" t="d">
        <v>2019-01-10</v>
      </c>
      <c r="K10265">
        <v>48450</v>
      </c>
      <c r="L10265" t="s">
        <v>30</v>
      </c>
      <c r="M10265" s="1" t="d">
        <v>2012-08-01</v>
      </c>
      <c r="N10265">
        <v>8</v>
      </c>
      <c r="O10265">
        <v>1</v>
      </c>
      <c r="P10265">
        <v>2012</v>
      </c>
      <c r="R10265" t="s">
        <v>26</v>
      </c>
      <c r="S10265" t="s">
        <v>27</v>
      </c>
    </row>
    <row r="10266" spans="1:19" x14ac:dyDescent="0.25">
      <c r="A10266" t="s">
        <v>705</v>
      </c>
      <c r="B10266" t="s">
        <v>10662</v>
      </c>
      <c r="C10266" t="s">
        <v>10663</v>
      </c>
      <c r="E10266" t="s">
        <v>10664</v>
      </c>
      <c r="F10266" t="s">
        <v>129</v>
      </c>
      <c r="G10266">
        <v>80487</v>
      </c>
      <c r="H10266">
        <v>40.485303000000002</v>
      </c>
      <c r="I10266">
        <v>-106.832843</v>
      </c>
      <c r="J10266" s="1" t="d">
        <v>2018-11-08</v>
      </c>
      <c r="K10266">
        <v>48453</v>
      </c>
      <c r="L10266" t="s">
        <v>30</v>
      </c>
      <c r="M10266" s="1" t="d">
        <v>2012-06-01</v>
      </c>
      <c r="N10266">
        <v>6</v>
      </c>
      <c r="O10266">
        <v>1</v>
      </c>
      <c r="P10266">
        <v>2012</v>
      </c>
      <c r="R10266" t="s">
        <v>26</v>
      </c>
      <c r="S10266" t="s">
        <v>31</v>
      </c>
    </row>
    <row r="10267" spans="1:19" x14ac:dyDescent="0.25">
      <c r="A10267" t="s">
        <v>705</v>
      </c>
      <c r="B10267" t="s">
        <v>10665</v>
      </c>
      <c r="C10267" t="s">
        <v>10666</v>
      </c>
      <c r="E10267" t="s">
        <v>130</v>
      </c>
      <c r="F10267" t="s">
        <v>129</v>
      </c>
      <c r="G10267">
        <v>80266</v>
      </c>
      <c r="H10267">
        <v>39.789248000000001</v>
      </c>
      <c r="I10267">
        <v>-104.90045499999999</v>
      </c>
      <c r="J10267" s="1" t="d">
        <v>2019-01-10</v>
      </c>
      <c r="K10267">
        <v>48454</v>
      </c>
      <c r="L10267" t="s">
        <v>30</v>
      </c>
      <c r="M10267" s="1" t="d">
        <v>2012-08-01</v>
      </c>
      <c r="N10267">
        <v>8</v>
      </c>
      <c r="O10267">
        <v>1</v>
      </c>
      <c r="P10267">
        <v>2012</v>
      </c>
      <c r="R10267" t="s">
        <v>26</v>
      </c>
      <c r="S10267" t="s">
        <v>27</v>
      </c>
    </row>
    <row r="10268" spans="1:19" x14ac:dyDescent="0.25">
      <c r="A10268" t="s">
        <v>705</v>
      </c>
      <c r="B10268" t="s">
        <v>2463</v>
      </c>
      <c r="C10268" t="s">
        <v>2464</v>
      </c>
      <c r="E10268" t="s">
        <v>1834</v>
      </c>
      <c r="F10268" t="s">
        <v>57</v>
      </c>
      <c r="G10268">
        <v>46971</v>
      </c>
      <c r="H10268">
        <v>40.661973000000003</v>
      </c>
      <c r="I10268">
        <v>-86.141853999999995</v>
      </c>
      <c r="J10268" s="1" t="d">
        <v>2019-01-10</v>
      </c>
      <c r="K10268">
        <v>48458</v>
      </c>
      <c r="L10268" t="s">
        <v>30</v>
      </c>
      <c r="M10268" s="1" t="d">
        <v>2012-08-01</v>
      </c>
      <c r="N10268">
        <v>8</v>
      </c>
      <c r="O10268">
        <v>1</v>
      </c>
      <c r="P10268">
        <v>2012</v>
      </c>
      <c r="R10268" t="s">
        <v>26</v>
      </c>
      <c r="S10268" t="s">
        <v>27</v>
      </c>
    </row>
    <row r="10269" spans="1:19" x14ac:dyDescent="0.25">
      <c r="A10269" t="s">
        <v>705</v>
      </c>
      <c r="B10269" t="s">
        <v>10668</v>
      </c>
      <c r="C10269" t="s">
        <v>10669</v>
      </c>
      <c r="E10269" t="s">
        <v>2341</v>
      </c>
      <c r="F10269" t="s">
        <v>57</v>
      </c>
      <c r="G10269">
        <v>47802</v>
      </c>
      <c r="H10269">
        <v>39.4146</v>
      </c>
      <c r="I10269">
        <v>-87.451407000000003</v>
      </c>
      <c r="J10269" s="1" t="d">
        <v>2018-09-10</v>
      </c>
      <c r="K10269">
        <v>48459</v>
      </c>
      <c r="L10269" t="s">
        <v>30</v>
      </c>
      <c r="M10269" s="1" t="d">
        <v>2012-08-01</v>
      </c>
      <c r="N10269">
        <v>8</v>
      </c>
      <c r="O10269">
        <v>1</v>
      </c>
      <c r="P10269">
        <v>2012</v>
      </c>
      <c r="R10269" t="s">
        <v>26</v>
      </c>
      <c r="S10269" t="s">
        <v>27</v>
      </c>
    </row>
    <row r="10270" spans="1:19" x14ac:dyDescent="0.25">
      <c r="A10270" t="s">
        <v>705</v>
      </c>
      <c r="B10270" t="s">
        <v>10670</v>
      </c>
      <c r="C10270" t="s">
        <v>10671</v>
      </c>
      <c r="D10270" t="s">
        <v>10672</v>
      </c>
      <c r="E10270" t="s">
        <v>1073</v>
      </c>
      <c r="F10270" t="s">
        <v>25</v>
      </c>
      <c r="G10270">
        <v>21702</v>
      </c>
      <c r="H10270">
        <v>39.431322000000002</v>
      </c>
      <c r="I10270">
        <v>-77.430571999999998</v>
      </c>
      <c r="J10270" s="1" t="d">
        <v>2019-01-10</v>
      </c>
      <c r="K10270">
        <v>48462</v>
      </c>
      <c r="L10270" t="s">
        <v>30</v>
      </c>
      <c r="M10270" s="1" t="d">
        <v>2012-08-01</v>
      </c>
      <c r="N10270">
        <v>8</v>
      </c>
      <c r="O10270">
        <v>1</v>
      </c>
      <c r="P10270">
        <v>2012</v>
      </c>
      <c r="R10270" t="s">
        <v>26</v>
      </c>
      <c r="S10270" t="s">
        <v>27</v>
      </c>
    </row>
    <row r="10271" spans="1:19" x14ac:dyDescent="0.25">
      <c r="A10271" t="s">
        <v>705</v>
      </c>
      <c r="B10271" t="s">
        <v>10673</v>
      </c>
      <c r="C10271" t="s">
        <v>10674</v>
      </c>
      <c r="D10271" t="s">
        <v>10675</v>
      </c>
      <c r="E10271" t="s">
        <v>10676</v>
      </c>
      <c r="F10271" t="s">
        <v>657</v>
      </c>
      <c r="G10271">
        <v>4609</v>
      </c>
      <c r="H10271">
        <v>44.398071999999999</v>
      </c>
      <c r="I10271">
        <v>-68.283332999999999</v>
      </c>
      <c r="J10271" s="1" t="d">
        <v>2019-01-10</v>
      </c>
      <c r="K10271">
        <v>48463</v>
      </c>
      <c r="L10271" t="s">
        <v>30</v>
      </c>
      <c r="M10271" s="1" t="d">
        <v>2012-08-01</v>
      </c>
      <c r="N10271">
        <v>8</v>
      </c>
      <c r="O10271">
        <v>1</v>
      </c>
      <c r="P10271">
        <v>2012</v>
      </c>
      <c r="R10271" t="s">
        <v>26</v>
      </c>
      <c r="S10271" t="s">
        <v>27</v>
      </c>
    </row>
    <row r="10272" spans="1:19" x14ac:dyDescent="0.25">
      <c r="A10272" t="s">
        <v>705</v>
      </c>
      <c r="B10272" t="s">
        <v>10677</v>
      </c>
      <c r="C10272" t="s">
        <v>10678</v>
      </c>
      <c r="E10272" t="s">
        <v>1858</v>
      </c>
      <c r="F10272" t="s">
        <v>119</v>
      </c>
      <c r="G10272">
        <v>55811</v>
      </c>
      <c r="H10272">
        <v>46.836438999999999</v>
      </c>
      <c r="I10272">
        <v>-92.195921999999996</v>
      </c>
      <c r="J10272" s="1" t="d">
        <v>2019-01-10</v>
      </c>
      <c r="K10272">
        <v>48464</v>
      </c>
      <c r="L10272" t="s">
        <v>30</v>
      </c>
      <c r="M10272" s="1" t="d">
        <v>2012-08-01</v>
      </c>
      <c r="N10272">
        <v>8</v>
      </c>
      <c r="O10272">
        <v>1</v>
      </c>
      <c r="P10272">
        <v>2012</v>
      </c>
      <c r="R10272" t="s">
        <v>26</v>
      </c>
      <c r="S10272" t="s">
        <v>27</v>
      </c>
    </row>
    <row r="10273" spans="1:19" x14ac:dyDescent="0.25">
      <c r="A10273" t="s">
        <v>705</v>
      </c>
      <c r="B10273" t="s">
        <v>10679</v>
      </c>
      <c r="C10273" t="s">
        <v>10680</v>
      </c>
      <c r="E10273" t="s">
        <v>10681</v>
      </c>
      <c r="F10273" t="s">
        <v>119</v>
      </c>
      <c r="G10273">
        <v>56649</v>
      </c>
      <c r="H10273">
        <v>48.584426999999998</v>
      </c>
      <c r="I10273">
        <v>-93.161832000000004</v>
      </c>
      <c r="J10273" s="1" t="d">
        <v>2019-01-10</v>
      </c>
      <c r="K10273">
        <v>48465</v>
      </c>
      <c r="L10273" t="s">
        <v>30</v>
      </c>
      <c r="M10273" s="1" t="d">
        <v>2012-08-01</v>
      </c>
      <c r="N10273">
        <v>8</v>
      </c>
      <c r="O10273">
        <v>1</v>
      </c>
      <c r="P10273">
        <v>2012</v>
      </c>
      <c r="R10273" t="s">
        <v>26</v>
      </c>
      <c r="S10273" t="s">
        <v>27</v>
      </c>
    </row>
    <row r="10274" spans="1:19" x14ac:dyDescent="0.25">
      <c r="A10274" t="s">
        <v>705</v>
      </c>
      <c r="B10274" t="s">
        <v>10682</v>
      </c>
      <c r="C10274" t="s">
        <v>10683</v>
      </c>
      <c r="E10274" t="s">
        <v>10682</v>
      </c>
      <c r="F10274" t="s">
        <v>1091</v>
      </c>
      <c r="G10274">
        <v>7806</v>
      </c>
      <c r="H10274">
        <v>40.941431000000001</v>
      </c>
      <c r="I10274">
        <v>-74.570419000000001</v>
      </c>
      <c r="J10274" s="1" t="d">
        <v>2019-01-10</v>
      </c>
      <c r="K10274">
        <v>48466</v>
      </c>
      <c r="L10274" t="s">
        <v>30</v>
      </c>
      <c r="M10274" s="1" t="d">
        <v>2012-08-01</v>
      </c>
      <c r="N10274">
        <v>8</v>
      </c>
      <c r="O10274">
        <v>1</v>
      </c>
      <c r="P10274">
        <v>2012</v>
      </c>
      <c r="R10274" t="s">
        <v>26</v>
      </c>
      <c r="S10274" t="s">
        <v>27</v>
      </c>
    </row>
    <row r="10275" spans="1:19" x14ac:dyDescent="0.25">
      <c r="A10275" t="s">
        <v>705</v>
      </c>
      <c r="B10275" t="s">
        <v>10684</v>
      </c>
      <c r="C10275" t="s">
        <v>10685</v>
      </c>
      <c r="E10275" t="s">
        <v>10686</v>
      </c>
      <c r="F10275" t="s">
        <v>1091</v>
      </c>
      <c r="G10275">
        <v>8641</v>
      </c>
      <c r="H10275">
        <v>40.020868999999998</v>
      </c>
      <c r="I10275">
        <v>-74.588988999999998</v>
      </c>
      <c r="J10275" s="1" t="d">
        <v>2019-01-10</v>
      </c>
      <c r="K10275">
        <v>48467</v>
      </c>
      <c r="L10275" t="s">
        <v>30</v>
      </c>
      <c r="M10275" s="1" t="d">
        <v>2012-08-01</v>
      </c>
      <c r="N10275">
        <v>8</v>
      </c>
      <c r="O10275">
        <v>1</v>
      </c>
      <c r="P10275">
        <v>2012</v>
      </c>
      <c r="R10275" t="s">
        <v>26</v>
      </c>
      <c r="S10275" t="s">
        <v>27</v>
      </c>
    </row>
    <row r="10276" spans="1:19" x14ac:dyDescent="0.25">
      <c r="A10276" t="s">
        <v>705</v>
      </c>
      <c r="B10276" t="s">
        <v>10119</v>
      </c>
      <c r="C10276" t="s">
        <v>10120</v>
      </c>
      <c r="D10276" t="s">
        <v>10121</v>
      </c>
      <c r="E10276" t="s">
        <v>10122</v>
      </c>
      <c r="F10276" t="s">
        <v>48</v>
      </c>
      <c r="G10276">
        <v>11973</v>
      </c>
      <c r="H10276">
        <v>40.866844</v>
      </c>
      <c r="I10276">
        <v>-72.873322999999999</v>
      </c>
      <c r="J10276" s="1" t="d">
        <v>2019-01-10</v>
      </c>
      <c r="K10276">
        <v>48471</v>
      </c>
      <c r="L10276" t="s">
        <v>30</v>
      </c>
      <c r="M10276" s="1" t="d">
        <v>2012-08-01</v>
      </c>
      <c r="N10276">
        <v>8</v>
      </c>
      <c r="O10276">
        <v>1</v>
      </c>
      <c r="P10276">
        <v>2012</v>
      </c>
      <c r="R10276" t="s">
        <v>26</v>
      </c>
      <c r="S10276" t="s">
        <v>27</v>
      </c>
    </row>
    <row r="10277" spans="1:19" x14ac:dyDescent="0.25">
      <c r="A10277" t="s">
        <v>705</v>
      </c>
      <c r="B10277" t="s">
        <v>10689</v>
      </c>
      <c r="C10277" t="s">
        <v>10690</v>
      </c>
      <c r="E10277" t="s">
        <v>10691</v>
      </c>
      <c r="F10277" t="s">
        <v>59</v>
      </c>
      <c r="G10277">
        <v>44264</v>
      </c>
      <c r="H10277">
        <v>41.219406999999997</v>
      </c>
      <c r="I10277">
        <v>-81.51652</v>
      </c>
      <c r="J10277" s="1" t="d">
        <v>2019-01-10</v>
      </c>
      <c r="K10277">
        <v>48473</v>
      </c>
      <c r="L10277" t="s">
        <v>30</v>
      </c>
      <c r="M10277" s="1" t="d">
        <v>2012-08-01</v>
      </c>
      <c r="N10277">
        <v>8</v>
      </c>
      <c r="O10277">
        <v>1</v>
      </c>
      <c r="P10277">
        <v>2012</v>
      </c>
      <c r="R10277" t="s">
        <v>26</v>
      </c>
      <c r="S10277" t="s">
        <v>27</v>
      </c>
    </row>
    <row r="10278" spans="1:19" x14ac:dyDescent="0.25">
      <c r="A10278" t="s">
        <v>705</v>
      </c>
      <c r="B10278" t="s">
        <v>7838</v>
      </c>
      <c r="C10278" t="s">
        <v>7839</v>
      </c>
      <c r="E10278" t="s">
        <v>6743</v>
      </c>
      <c r="F10278" t="s">
        <v>59</v>
      </c>
      <c r="G10278">
        <v>44473</v>
      </c>
      <c r="H10278">
        <v>41.272177999999997</v>
      </c>
      <c r="I10278">
        <v>-80.676345999999995</v>
      </c>
      <c r="J10278" s="1" t="d">
        <v>2019-01-10</v>
      </c>
      <c r="K10278">
        <v>48474</v>
      </c>
      <c r="L10278" t="s">
        <v>30</v>
      </c>
      <c r="M10278" s="1" t="d">
        <v>2012-08-01</v>
      </c>
      <c r="N10278">
        <v>8</v>
      </c>
      <c r="O10278">
        <v>1</v>
      </c>
      <c r="P10278">
        <v>2012</v>
      </c>
      <c r="R10278" t="s">
        <v>26</v>
      </c>
      <c r="S10278" t="s">
        <v>27</v>
      </c>
    </row>
    <row r="10279" spans="1:19" x14ac:dyDescent="0.25">
      <c r="A10279" t="s">
        <v>705</v>
      </c>
      <c r="B10279" t="s">
        <v>10692</v>
      </c>
      <c r="C10279" t="s">
        <v>10693</v>
      </c>
      <c r="E10279" t="s">
        <v>3226</v>
      </c>
      <c r="F10279" t="s">
        <v>59</v>
      </c>
      <c r="G10279">
        <v>44903</v>
      </c>
      <c r="H10279">
        <v>40.811715</v>
      </c>
      <c r="I10279">
        <v>-82.513046000000003</v>
      </c>
      <c r="J10279" s="1" t="d">
        <v>2019-01-10</v>
      </c>
      <c r="K10279">
        <v>48475</v>
      </c>
      <c r="L10279" t="s">
        <v>30</v>
      </c>
      <c r="M10279" s="1" t="d">
        <v>2012-08-01</v>
      </c>
      <c r="N10279">
        <v>8</v>
      </c>
      <c r="O10279">
        <v>1</v>
      </c>
      <c r="P10279">
        <v>2012</v>
      </c>
      <c r="R10279" t="s">
        <v>26</v>
      </c>
      <c r="S10279" t="s">
        <v>27</v>
      </c>
    </row>
    <row r="10280" spans="1:19" x14ac:dyDescent="0.25">
      <c r="A10280" t="s">
        <v>705</v>
      </c>
      <c r="B10280" t="s">
        <v>10698</v>
      </c>
      <c r="C10280" t="s">
        <v>10699</v>
      </c>
      <c r="E10280" t="s">
        <v>1955</v>
      </c>
      <c r="F10280" t="s">
        <v>319</v>
      </c>
      <c r="G10280">
        <v>57078</v>
      </c>
      <c r="H10280">
        <v>42.879342000000001</v>
      </c>
      <c r="I10280">
        <v>-97.391987999999998</v>
      </c>
      <c r="J10280" s="1" t="d">
        <v>2019-01-10</v>
      </c>
      <c r="K10280">
        <v>48478</v>
      </c>
      <c r="L10280" t="s">
        <v>30</v>
      </c>
      <c r="M10280" s="1" t="d">
        <v>2012-08-01</v>
      </c>
      <c r="N10280">
        <v>8</v>
      </c>
      <c r="O10280">
        <v>1</v>
      </c>
      <c r="P10280">
        <v>2012</v>
      </c>
      <c r="R10280" t="s">
        <v>26</v>
      </c>
      <c r="S10280" t="s">
        <v>27</v>
      </c>
    </row>
    <row r="10281" spans="1:19" x14ac:dyDescent="0.25">
      <c r="A10281" t="s">
        <v>705</v>
      </c>
      <c r="B10281" t="s">
        <v>10700</v>
      </c>
      <c r="C10281" t="s">
        <v>10701</v>
      </c>
      <c r="E10281" t="s">
        <v>43</v>
      </c>
      <c r="F10281" t="s">
        <v>55</v>
      </c>
      <c r="G10281">
        <v>98207</v>
      </c>
      <c r="H10281">
        <v>47.992614000000003</v>
      </c>
      <c r="I10281">
        <v>-122.222719</v>
      </c>
      <c r="J10281" s="1" t="d">
        <v>2019-01-10</v>
      </c>
      <c r="K10281">
        <v>48485</v>
      </c>
      <c r="L10281" t="s">
        <v>30</v>
      </c>
      <c r="M10281" s="1" t="d">
        <v>2012-08-01</v>
      </c>
      <c r="N10281">
        <v>8</v>
      </c>
      <c r="O10281">
        <v>1</v>
      </c>
      <c r="P10281">
        <v>2012</v>
      </c>
      <c r="R10281" t="s">
        <v>26</v>
      </c>
      <c r="S10281" t="s">
        <v>27</v>
      </c>
    </row>
    <row r="10282" spans="1:19" x14ac:dyDescent="0.25">
      <c r="A10282" t="s">
        <v>705</v>
      </c>
      <c r="B10282" t="s">
        <v>7843</v>
      </c>
      <c r="C10282" t="s">
        <v>7844</v>
      </c>
      <c r="E10282" t="s">
        <v>7845</v>
      </c>
      <c r="F10282" t="s">
        <v>55</v>
      </c>
      <c r="G10282">
        <v>99011</v>
      </c>
      <c r="H10282">
        <v>47.626052999999999</v>
      </c>
      <c r="I10282">
        <v>-117.63820800000001</v>
      </c>
      <c r="J10282" s="1" t="d">
        <v>2019-01-10</v>
      </c>
      <c r="K10282">
        <v>48486</v>
      </c>
      <c r="L10282" t="s">
        <v>30</v>
      </c>
      <c r="M10282" s="1" t="d">
        <v>2012-08-01</v>
      </c>
      <c r="N10282">
        <v>8</v>
      </c>
      <c r="O10282">
        <v>1</v>
      </c>
      <c r="P10282">
        <v>2012</v>
      </c>
      <c r="R10282" t="s">
        <v>26</v>
      </c>
      <c r="S10282" t="s">
        <v>27</v>
      </c>
    </row>
    <row r="10283" spans="1:19" x14ac:dyDescent="0.25">
      <c r="A10283" t="s">
        <v>19</v>
      </c>
      <c r="B10283" t="s">
        <v>7556</v>
      </c>
      <c r="C10283" t="s">
        <v>10702</v>
      </c>
      <c r="E10283" t="s">
        <v>3803</v>
      </c>
      <c r="F10283" t="s">
        <v>718</v>
      </c>
      <c r="G10283">
        <v>40219</v>
      </c>
      <c r="H10283">
        <v>38.134633999999998</v>
      </c>
      <c r="I10283">
        <v>-85.737722000000005</v>
      </c>
      <c r="J10283" s="1" t="d">
        <v>2018-06-05</v>
      </c>
      <c r="K10283">
        <v>48488</v>
      </c>
      <c r="L10283" t="s">
        <v>10703</v>
      </c>
      <c r="M10283" s="1" t="d">
        <v>2012-07-24</v>
      </c>
      <c r="N10283">
        <v>7</v>
      </c>
      <c r="O10283">
        <v>24</v>
      </c>
      <c r="P10283">
        <v>2012</v>
      </c>
      <c r="Q10283" t="s">
        <v>35</v>
      </c>
      <c r="R10283" t="s">
        <v>26</v>
      </c>
      <c r="S10283" t="s">
        <v>31</v>
      </c>
    </row>
    <row r="10284" spans="1:19" x14ac:dyDescent="0.25">
      <c r="A10284" t="s">
        <v>19</v>
      </c>
      <c r="B10284" t="s">
        <v>10670</v>
      </c>
      <c r="C10284" t="s">
        <v>10671</v>
      </c>
      <c r="D10284" t="s">
        <v>10672</v>
      </c>
      <c r="E10284" t="s">
        <v>1073</v>
      </c>
      <c r="F10284" t="s">
        <v>25</v>
      </c>
      <c r="G10284">
        <v>21702</v>
      </c>
      <c r="H10284">
        <v>39.431322000000002</v>
      </c>
      <c r="I10284">
        <v>-77.430571999999998</v>
      </c>
      <c r="J10284" s="1" t="d">
        <v>2019-01-10</v>
      </c>
      <c r="K10284">
        <v>48492</v>
      </c>
      <c r="L10284" t="s">
        <v>30</v>
      </c>
      <c r="M10284" s="1" t="d">
        <v>2012-08-01</v>
      </c>
      <c r="N10284">
        <v>8</v>
      </c>
      <c r="O10284">
        <v>1</v>
      </c>
      <c r="P10284">
        <v>2012</v>
      </c>
      <c r="Q10284" t="s">
        <v>35</v>
      </c>
      <c r="R10284" t="s">
        <v>26</v>
      </c>
      <c r="S10284" t="s">
        <v>27</v>
      </c>
    </row>
    <row r="10285" spans="1:19" x14ac:dyDescent="0.25">
      <c r="A10285" t="s">
        <v>19</v>
      </c>
      <c r="B10285" t="s">
        <v>10704</v>
      </c>
      <c r="C10285" t="s">
        <v>10705</v>
      </c>
      <c r="D10285" t="s">
        <v>10706</v>
      </c>
      <c r="E10285" t="s">
        <v>5132</v>
      </c>
      <c r="F10285" t="s">
        <v>143</v>
      </c>
      <c r="G10285">
        <v>73644</v>
      </c>
      <c r="H10285">
        <v>35.407715000000003</v>
      </c>
      <c r="I10285">
        <v>-99.380127000000002</v>
      </c>
      <c r="J10285" s="1" t="d">
        <v>2018-07-09</v>
      </c>
      <c r="K10285">
        <v>48496</v>
      </c>
      <c r="L10285" t="s">
        <v>30</v>
      </c>
      <c r="M10285" s="1" t="d">
        <v>2012-02-28</v>
      </c>
      <c r="N10285">
        <v>2</v>
      </c>
      <c r="O10285">
        <v>28</v>
      </c>
      <c r="P10285">
        <v>2012</v>
      </c>
      <c r="Q10285" t="s">
        <v>35</v>
      </c>
      <c r="R10285" t="s">
        <v>26</v>
      </c>
      <c r="S10285" t="s">
        <v>31</v>
      </c>
    </row>
    <row r="10286" spans="1:19" x14ac:dyDescent="0.25">
      <c r="A10286" t="s">
        <v>19</v>
      </c>
      <c r="B10286" t="s">
        <v>10707</v>
      </c>
      <c r="C10286" t="s">
        <v>10708</v>
      </c>
      <c r="E10286" t="s">
        <v>3374</v>
      </c>
      <c r="F10286" t="s">
        <v>143</v>
      </c>
      <c r="G10286">
        <v>73737</v>
      </c>
      <c r="H10286">
        <v>36.260944049999999</v>
      </c>
      <c r="I10286">
        <v>-98.491879639999993</v>
      </c>
      <c r="J10286" s="1" t="d">
        <v>2018-10-04</v>
      </c>
      <c r="K10286">
        <v>48497</v>
      </c>
      <c r="L10286" t="s">
        <v>30</v>
      </c>
      <c r="M10286" s="1" t="d">
        <v>2012-04-30</v>
      </c>
      <c r="N10286">
        <v>4</v>
      </c>
      <c r="O10286">
        <v>30</v>
      </c>
      <c r="P10286">
        <v>2012</v>
      </c>
      <c r="Q10286" t="s">
        <v>35</v>
      </c>
      <c r="R10286" t="s">
        <v>26</v>
      </c>
      <c r="S10286" t="s">
        <v>31</v>
      </c>
    </row>
    <row r="10287" spans="1:19" x14ac:dyDescent="0.25">
      <c r="A10287" t="s">
        <v>19</v>
      </c>
      <c r="B10287" t="s">
        <v>10709</v>
      </c>
      <c r="C10287" t="s">
        <v>10710</v>
      </c>
      <c r="D10287" t="s">
        <v>10711</v>
      </c>
      <c r="E10287" t="s">
        <v>10712</v>
      </c>
      <c r="F10287" t="s">
        <v>143</v>
      </c>
      <c r="G10287">
        <v>73160</v>
      </c>
      <c r="H10287">
        <v>35.320856999999997</v>
      </c>
      <c r="I10287">
        <v>-97.476753000000002</v>
      </c>
      <c r="J10287" s="1" t="d">
        <v>2018-09-10</v>
      </c>
      <c r="K10287">
        <v>48499</v>
      </c>
      <c r="L10287" t="s">
        <v>30</v>
      </c>
      <c r="M10287" s="1" t="d">
        <v>2012-07-01</v>
      </c>
      <c r="N10287">
        <v>7</v>
      </c>
      <c r="O10287">
        <v>1</v>
      </c>
      <c r="P10287">
        <v>2012</v>
      </c>
      <c r="Q10287" t="s">
        <v>35</v>
      </c>
      <c r="R10287" t="s">
        <v>26</v>
      </c>
      <c r="S10287" t="s">
        <v>31</v>
      </c>
    </row>
    <row r="10288" spans="1:19" x14ac:dyDescent="0.25">
      <c r="A10288" t="s">
        <v>19</v>
      </c>
      <c r="B10288" t="s">
        <v>10713</v>
      </c>
      <c r="C10288" t="s">
        <v>10714</v>
      </c>
      <c r="D10288" t="s">
        <v>10715</v>
      </c>
      <c r="E10288" t="s">
        <v>10716</v>
      </c>
      <c r="F10288" t="s">
        <v>101</v>
      </c>
      <c r="G10288">
        <v>84044</v>
      </c>
      <c r="H10288">
        <v>40.718421900000003</v>
      </c>
      <c r="I10288">
        <v>-112.0822922</v>
      </c>
      <c r="J10288" s="1" t="d">
        <v>2019-02-06</v>
      </c>
      <c r="K10288">
        <v>48501</v>
      </c>
      <c r="L10288" t="s">
        <v>103</v>
      </c>
      <c r="M10288" s="1" t="d">
        <v>2012-06-30</v>
      </c>
      <c r="N10288">
        <v>6</v>
      </c>
      <c r="O10288">
        <v>30</v>
      </c>
      <c r="P10288">
        <v>2012</v>
      </c>
      <c r="Q10288" t="s">
        <v>33</v>
      </c>
      <c r="R10288" t="s">
        <v>26</v>
      </c>
      <c r="S10288" t="s">
        <v>27</v>
      </c>
    </row>
    <row r="10289" spans="1:19" x14ac:dyDescent="0.25">
      <c r="A10289" t="s">
        <v>19</v>
      </c>
      <c r="B10289" t="s">
        <v>10719</v>
      </c>
      <c r="C10289" t="s">
        <v>10720</v>
      </c>
      <c r="D10289" t="s">
        <v>10721</v>
      </c>
      <c r="E10289" t="s">
        <v>223</v>
      </c>
      <c r="F10289" t="s">
        <v>170</v>
      </c>
      <c r="G10289">
        <v>92557</v>
      </c>
      <c r="H10289">
        <v>33.943660000000001</v>
      </c>
      <c r="I10289">
        <v>-117.28033000000001</v>
      </c>
      <c r="J10289" s="1" t="d">
        <v>2018-06-05</v>
      </c>
      <c r="K10289">
        <v>48516</v>
      </c>
      <c r="L10289" t="s">
        <v>30</v>
      </c>
      <c r="M10289" s="1" t="d">
        <v>2012-08-14</v>
      </c>
      <c r="N10289">
        <v>8</v>
      </c>
      <c r="O10289">
        <v>14</v>
      </c>
      <c r="P10289">
        <v>2012</v>
      </c>
      <c r="Q10289" t="s">
        <v>35</v>
      </c>
      <c r="R10289" t="s">
        <v>26</v>
      </c>
      <c r="S10289" t="s">
        <v>31</v>
      </c>
    </row>
    <row r="10290" spans="1:19" x14ac:dyDescent="0.25">
      <c r="A10290" t="s">
        <v>19</v>
      </c>
      <c r="B10290" t="s">
        <v>10724</v>
      </c>
      <c r="C10290" t="s">
        <v>10725</v>
      </c>
      <c r="D10290" t="s">
        <v>10726</v>
      </c>
      <c r="E10290" t="s">
        <v>2030</v>
      </c>
      <c r="F10290" t="s">
        <v>170</v>
      </c>
      <c r="G10290">
        <v>92311</v>
      </c>
      <c r="H10290">
        <v>34.862189000000001</v>
      </c>
      <c r="I10290">
        <v>-117.048075</v>
      </c>
      <c r="J10290" s="1" t="d">
        <v>2019-01-10</v>
      </c>
      <c r="K10290">
        <v>48519</v>
      </c>
      <c r="L10290" t="s">
        <v>30</v>
      </c>
      <c r="M10290" s="1" t="d">
        <v>2012-08-01</v>
      </c>
      <c r="N10290">
        <v>8</v>
      </c>
      <c r="O10290">
        <v>1</v>
      </c>
      <c r="P10290">
        <v>2012</v>
      </c>
      <c r="Q10290" t="s">
        <v>35</v>
      </c>
      <c r="R10290" t="s">
        <v>26</v>
      </c>
      <c r="S10290" t="s">
        <v>27</v>
      </c>
    </row>
    <row r="10291" spans="1:19" x14ac:dyDescent="0.25">
      <c r="A10291" t="s">
        <v>312</v>
      </c>
      <c r="B10291" t="s">
        <v>10727</v>
      </c>
      <c r="C10291" t="s">
        <v>10728</v>
      </c>
      <c r="E10291" t="s">
        <v>10729</v>
      </c>
      <c r="F10291" t="s">
        <v>23</v>
      </c>
      <c r="G10291">
        <v>35442</v>
      </c>
      <c r="H10291">
        <v>32.979241999999999</v>
      </c>
      <c r="I10291">
        <v>-88.209017000000003</v>
      </c>
      <c r="J10291" s="1" t="d">
        <v>2019-01-10</v>
      </c>
      <c r="K10291">
        <v>48521</v>
      </c>
      <c r="L10291" t="s">
        <v>30</v>
      </c>
      <c r="M10291" s="1" t="d">
        <v>2012-08-01</v>
      </c>
      <c r="N10291">
        <v>8</v>
      </c>
      <c r="O10291">
        <v>1</v>
      </c>
      <c r="P10291">
        <v>2012</v>
      </c>
      <c r="R10291" t="s">
        <v>26</v>
      </c>
      <c r="S10291" t="s">
        <v>27</v>
      </c>
    </row>
    <row r="10292" spans="1:19" x14ac:dyDescent="0.25">
      <c r="A10292" t="s">
        <v>312</v>
      </c>
      <c r="B10292" t="s">
        <v>10730</v>
      </c>
      <c r="C10292" t="s">
        <v>10731</v>
      </c>
      <c r="D10292" t="s">
        <v>10732</v>
      </c>
      <c r="E10292" t="s">
        <v>1529</v>
      </c>
      <c r="F10292" t="s">
        <v>23</v>
      </c>
      <c r="G10292">
        <v>35898</v>
      </c>
      <c r="H10292">
        <v>34.640247000000002</v>
      </c>
      <c r="I10292">
        <v>-86.669230999999996</v>
      </c>
      <c r="J10292" s="1" t="d">
        <v>2019-01-10</v>
      </c>
      <c r="K10292">
        <v>48522</v>
      </c>
      <c r="L10292" t="s">
        <v>30</v>
      </c>
      <c r="M10292" s="1" t="d">
        <v>2012-08-01</v>
      </c>
      <c r="N10292">
        <v>8</v>
      </c>
      <c r="O10292">
        <v>1</v>
      </c>
      <c r="P10292">
        <v>2012</v>
      </c>
      <c r="R10292" t="s">
        <v>26</v>
      </c>
      <c r="S10292" t="s">
        <v>27</v>
      </c>
    </row>
    <row r="10293" spans="1:19" x14ac:dyDescent="0.25">
      <c r="A10293" t="s">
        <v>312</v>
      </c>
      <c r="B10293" t="s">
        <v>10733</v>
      </c>
      <c r="C10293" t="s">
        <v>10734</v>
      </c>
      <c r="E10293" t="s">
        <v>22</v>
      </c>
      <c r="F10293" t="s">
        <v>23</v>
      </c>
      <c r="G10293">
        <v>36109</v>
      </c>
      <c r="H10293">
        <v>32.378959999999999</v>
      </c>
      <c r="I10293">
        <v>-86.246405999999993</v>
      </c>
      <c r="J10293" s="1" t="d">
        <v>2019-01-10</v>
      </c>
      <c r="K10293">
        <v>48523</v>
      </c>
      <c r="L10293" t="s">
        <v>30</v>
      </c>
      <c r="M10293" s="1" t="d">
        <v>2012-08-01</v>
      </c>
      <c r="N10293">
        <v>8</v>
      </c>
      <c r="O10293">
        <v>1</v>
      </c>
      <c r="P10293">
        <v>2012</v>
      </c>
      <c r="R10293" t="s">
        <v>26</v>
      </c>
      <c r="S10293" t="s">
        <v>27</v>
      </c>
    </row>
    <row r="10294" spans="1:19" x14ac:dyDescent="0.25">
      <c r="A10294" t="s">
        <v>312</v>
      </c>
      <c r="B10294" t="s">
        <v>10735</v>
      </c>
      <c r="C10294" t="s">
        <v>10736</v>
      </c>
      <c r="E10294" t="s">
        <v>10737</v>
      </c>
      <c r="F10294" t="s">
        <v>23</v>
      </c>
      <c r="G10294">
        <v>36083</v>
      </c>
      <c r="H10294">
        <v>32.44502</v>
      </c>
      <c r="I10294">
        <v>-85.713076999999998</v>
      </c>
      <c r="J10294" s="1" t="d">
        <v>2018-11-08</v>
      </c>
      <c r="K10294">
        <v>48525</v>
      </c>
      <c r="L10294" t="s">
        <v>30</v>
      </c>
      <c r="M10294" s="1" t="d">
        <v>2012-08-01</v>
      </c>
      <c r="N10294">
        <v>8</v>
      </c>
      <c r="O10294">
        <v>1</v>
      </c>
      <c r="P10294">
        <v>2012</v>
      </c>
      <c r="R10294" t="s">
        <v>26</v>
      </c>
      <c r="S10294" t="s">
        <v>27</v>
      </c>
    </row>
    <row r="10295" spans="1:19" x14ac:dyDescent="0.25">
      <c r="A10295" t="s">
        <v>312</v>
      </c>
      <c r="B10295" t="s">
        <v>10738</v>
      </c>
      <c r="C10295" t="s">
        <v>10739</v>
      </c>
      <c r="E10295" t="s">
        <v>4675</v>
      </c>
      <c r="F10295" t="s">
        <v>40</v>
      </c>
      <c r="G10295">
        <v>72703</v>
      </c>
      <c r="H10295">
        <v>36.077232000000002</v>
      </c>
      <c r="I10295">
        <v>-94.157096999999993</v>
      </c>
      <c r="J10295" s="1" t="d">
        <v>2019-01-10</v>
      </c>
      <c r="K10295">
        <v>48526</v>
      </c>
      <c r="L10295" t="s">
        <v>30</v>
      </c>
      <c r="M10295" s="1" t="d">
        <v>2012-08-01</v>
      </c>
      <c r="N10295">
        <v>8</v>
      </c>
      <c r="O10295">
        <v>1</v>
      </c>
      <c r="P10295">
        <v>2012</v>
      </c>
      <c r="R10295" t="s">
        <v>26</v>
      </c>
      <c r="S10295" t="s">
        <v>27</v>
      </c>
    </row>
    <row r="10296" spans="1:19" x14ac:dyDescent="0.25">
      <c r="A10296" t="s">
        <v>312</v>
      </c>
      <c r="B10296" t="s">
        <v>10740</v>
      </c>
      <c r="C10296" t="s">
        <v>10741</v>
      </c>
      <c r="E10296" t="s">
        <v>8645</v>
      </c>
      <c r="F10296" t="s">
        <v>40</v>
      </c>
      <c r="G10296">
        <v>71901</v>
      </c>
      <c r="H10296">
        <v>34.511888999999996</v>
      </c>
      <c r="I10296">
        <v>-93.053567000000001</v>
      </c>
      <c r="J10296" s="1" t="d">
        <v>2018-09-10</v>
      </c>
      <c r="K10296">
        <v>48527</v>
      </c>
      <c r="L10296" t="s">
        <v>30</v>
      </c>
      <c r="M10296" s="1" t="d">
        <v>2012-08-01</v>
      </c>
      <c r="N10296">
        <v>8</v>
      </c>
      <c r="O10296">
        <v>1</v>
      </c>
      <c r="P10296">
        <v>2012</v>
      </c>
      <c r="R10296" t="s">
        <v>26</v>
      </c>
      <c r="S10296" t="s">
        <v>27</v>
      </c>
    </row>
    <row r="10297" spans="1:19" x14ac:dyDescent="0.25">
      <c r="A10297" t="s">
        <v>312</v>
      </c>
      <c r="B10297" t="s">
        <v>10742</v>
      </c>
      <c r="C10297" t="s">
        <v>10743</v>
      </c>
      <c r="E10297" t="s">
        <v>10744</v>
      </c>
      <c r="F10297" t="s">
        <v>170</v>
      </c>
      <c r="G10297">
        <v>93043</v>
      </c>
      <c r="H10297">
        <v>34.152675000000002</v>
      </c>
      <c r="I10297">
        <v>-119.213117</v>
      </c>
      <c r="J10297" s="1" t="d">
        <v>2019-01-10</v>
      </c>
      <c r="K10297">
        <v>48532</v>
      </c>
      <c r="L10297" t="s">
        <v>30</v>
      </c>
      <c r="M10297" s="1" t="d">
        <v>2012-08-01</v>
      </c>
      <c r="N10297">
        <v>8</v>
      </c>
      <c r="O10297">
        <v>1</v>
      </c>
      <c r="P10297">
        <v>2012</v>
      </c>
      <c r="R10297" t="s">
        <v>26</v>
      </c>
      <c r="S10297" t="s">
        <v>27</v>
      </c>
    </row>
    <row r="10298" spans="1:19" x14ac:dyDescent="0.25">
      <c r="A10298" t="s">
        <v>312</v>
      </c>
      <c r="B10298" t="s">
        <v>10745</v>
      </c>
      <c r="C10298" t="s">
        <v>10746</v>
      </c>
      <c r="E10298" t="s">
        <v>1209</v>
      </c>
      <c r="F10298" t="s">
        <v>129</v>
      </c>
      <c r="G10298">
        <v>80918</v>
      </c>
      <c r="H10298">
        <v>38.915255999999999</v>
      </c>
      <c r="I10298">
        <v>-104.78806299999999</v>
      </c>
      <c r="J10298" s="1" t="d">
        <v>2018-05-03</v>
      </c>
      <c r="K10298">
        <v>48533</v>
      </c>
      <c r="L10298" t="s">
        <v>30</v>
      </c>
      <c r="M10298" s="1" t="d">
        <v>2012-06-01</v>
      </c>
      <c r="N10298">
        <v>6</v>
      </c>
      <c r="O10298">
        <v>1</v>
      </c>
      <c r="P10298">
        <v>2012</v>
      </c>
      <c r="R10298" t="s">
        <v>26</v>
      </c>
      <c r="S10298" t="s">
        <v>31</v>
      </c>
    </row>
    <row r="10299" spans="1:19" x14ac:dyDescent="0.25">
      <c r="A10299" t="s">
        <v>312</v>
      </c>
      <c r="B10299" t="s">
        <v>10747</v>
      </c>
      <c r="C10299" t="s">
        <v>10748</v>
      </c>
      <c r="D10299" t="s">
        <v>10749</v>
      </c>
      <c r="E10299" t="s">
        <v>10750</v>
      </c>
      <c r="F10299" t="s">
        <v>129</v>
      </c>
      <c r="G10299">
        <v>80913</v>
      </c>
      <c r="H10299">
        <v>38.711280000000002</v>
      </c>
      <c r="I10299">
        <v>-104.77767799999999</v>
      </c>
      <c r="J10299" s="1" t="d">
        <v>2018-09-10</v>
      </c>
      <c r="K10299">
        <v>48535</v>
      </c>
      <c r="L10299" t="s">
        <v>30</v>
      </c>
      <c r="M10299" s="1" t="d">
        <v>2012-08-01</v>
      </c>
      <c r="N10299">
        <v>8</v>
      </c>
      <c r="O10299">
        <v>1</v>
      </c>
      <c r="P10299">
        <v>2012</v>
      </c>
      <c r="R10299" t="s">
        <v>26</v>
      </c>
      <c r="S10299" t="s">
        <v>27</v>
      </c>
    </row>
    <row r="10300" spans="1:19" x14ac:dyDescent="0.25">
      <c r="A10300" t="s">
        <v>312</v>
      </c>
      <c r="B10300" t="s">
        <v>10751</v>
      </c>
      <c r="C10300" t="s">
        <v>10752</v>
      </c>
      <c r="E10300" t="s">
        <v>10753</v>
      </c>
      <c r="F10300" t="s">
        <v>202</v>
      </c>
      <c r="G10300">
        <v>33467</v>
      </c>
      <c r="H10300">
        <v>26.635337</v>
      </c>
      <c r="I10300">
        <v>-80.174704000000006</v>
      </c>
      <c r="J10300" s="1" t="d">
        <v>2018-06-05</v>
      </c>
      <c r="K10300">
        <v>48537</v>
      </c>
      <c r="L10300" t="s">
        <v>30</v>
      </c>
      <c r="M10300" s="1" t="d">
        <v>2012-02-15</v>
      </c>
      <c r="N10300">
        <v>2</v>
      </c>
      <c r="O10300">
        <v>15</v>
      </c>
      <c r="P10300">
        <v>2012</v>
      </c>
      <c r="R10300" t="s">
        <v>26</v>
      </c>
      <c r="S10300" t="s">
        <v>31</v>
      </c>
    </row>
    <row r="10301" spans="1:19" x14ac:dyDescent="0.25">
      <c r="A10301" t="s">
        <v>312</v>
      </c>
      <c r="B10301" t="s">
        <v>10754</v>
      </c>
      <c r="C10301" t="s">
        <v>10755</v>
      </c>
      <c r="E10301" t="s">
        <v>10756</v>
      </c>
      <c r="F10301" t="s">
        <v>202</v>
      </c>
      <c r="G10301">
        <v>34972</v>
      </c>
      <c r="H10301">
        <v>27.600422999999999</v>
      </c>
      <c r="I10301">
        <v>-80.821781000000001</v>
      </c>
      <c r="J10301" s="1" t="d">
        <v>2018-08-07</v>
      </c>
      <c r="K10301">
        <v>48538</v>
      </c>
      <c r="L10301" t="s">
        <v>30</v>
      </c>
      <c r="M10301" s="1" t="d">
        <v>2012-06-15</v>
      </c>
      <c r="N10301">
        <v>6</v>
      </c>
      <c r="O10301">
        <v>15</v>
      </c>
      <c r="P10301">
        <v>2012</v>
      </c>
      <c r="R10301" t="s">
        <v>26</v>
      </c>
      <c r="S10301" t="s">
        <v>31</v>
      </c>
    </row>
    <row r="10302" spans="1:19" x14ac:dyDescent="0.25">
      <c r="A10302" t="s">
        <v>312</v>
      </c>
      <c r="B10302" t="s">
        <v>10757</v>
      </c>
      <c r="C10302" t="s">
        <v>10758</v>
      </c>
      <c r="E10302" t="s">
        <v>2961</v>
      </c>
      <c r="F10302" t="s">
        <v>202</v>
      </c>
      <c r="G10302">
        <v>34769</v>
      </c>
      <c r="H10302">
        <v>28.055015000000001</v>
      </c>
      <c r="I10302">
        <v>-81.225014000000002</v>
      </c>
      <c r="J10302" s="1" t="d">
        <v>2018-08-07</v>
      </c>
      <c r="K10302">
        <v>48539</v>
      </c>
      <c r="L10302" t="s">
        <v>30</v>
      </c>
      <c r="M10302" s="1" t="d">
        <v>2012-05-15</v>
      </c>
      <c r="N10302">
        <v>5</v>
      </c>
      <c r="O10302">
        <v>15</v>
      </c>
      <c r="P10302">
        <v>2012</v>
      </c>
      <c r="R10302" t="s">
        <v>26</v>
      </c>
      <c r="S10302" t="s">
        <v>31</v>
      </c>
    </row>
    <row r="10303" spans="1:19" x14ac:dyDescent="0.25">
      <c r="A10303" t="s">
        <v>312</v>
      </c>
      <c r="B10303" t="s">
        <v>10759</v>
      </c>
      <c r="C10303" t="s">
        <v>10760</v>
      </c>
      <c r="E10303" t="s">
        <v>2638</v>
      </c>
      <c r="F10303" t="s">
        <v>707</v>
      </c>
      <c r="G10303">
        <v>96860</v>
      </c>
      <c r="H10303">
        <v>21.349336000000001</v>
      </c>
      <c r="I10303">
        <v>-157.94978900000001</v>
      </c>
      <c r="J10303" s="1" t="d">
        <v>2019-01-10</v>
      </c>
      <c r="K10303">
        <v>48541</v>
      </c>
      <c r="L10303" t="s">
        <v>30</v>
      </c>
      <c r="M10303" s="1" t="d">
        <v>2012-07-01</v>
      </c>
      <c r="N10303">
        <v>7</v>
      </c>
      <c r="O10303">
        <v>1</v>
      </c>
      <c r="P10303">
        <v>2012</v>
      </c>
      <c r="R10303" t="s">
        <v>26</v>
      </c>
      <c r="S10303" t="s">
        <v>27</v>
      </c>
    </row>
    <row r="10304" spans="1:19" x14ac:dyDescent="0.25">
      <c r="A10304" t="s">
        <v>312</v>
      </c>
      <c r="B10304" t="s">
        <v>10761</v>
      </c>
      <c r="C10304" t="s">
        <v>10762</v>
      </c>
      <c r="E10304" t="s">
        <v>10761</v>
      </c>
      <c r="F10304" t="s">
        <v>707</v>
      </c>
      <c r="G10304">
        <v>96857</v>
      </c>
      <c r="H10304">
        <v>21.481942</v>
      </c>
      <c r="I10304">
        <v>-158.049789</v>
      </c>
      <c r="J10304" s="1" t="d">
        <v>2018-09-10</v>
      </c>
      <c r="K10304">
        <v>48543</v>
      </c>
      <c r="L10304" t="s">
        <v>30</v>
      </c>
      <c r="M10304" s="1" t="d">
        <v>2012-08-01</v>
      </c>
      <c r="N10304">
        <v>8</v>
      </c>
      <c r="O10304">
        <v>1</v>
      </c>
      <c r="P10304">
        <v>2012</v>
      </c>
      <c r="R10304" t="s">
        <v>26</v>
      </c>
      <c r="S10304" t="s">
        <v>27</v>
      </c>
    </row>
    <row r="10305" spans="1:19" x14ac:dyDescent="0.25">
      <c r="A10305" t="s">
        <v>312</v>
      </c>
      <c r="B10305" t="s">
        <v>10763</v>
      </c>
      <c r="C10305" t="s">
        <v>10764</v>
      </c>
      <c r="E10305" t="s">
        <v>10765</v>
      </c>
      <c r="F10305" t="s">
        <v>373</v>
      </c>
      <c r="G10305">
        <v>60448</v>
      </c>
      <c r="H10305">
        <v>41.543967000000002</v>
      </c>
      <c r="I10305">
        <v>-87.831892999999994</v>
      </c>
      <c r="J10305" s="1" t="d">
        <v>2018-10-04</v>
      </c>
      <c r="K10305">
        <v>48545</v>
      </c>
      <c r="L10305" t="s">
        <v>30</v>
      </c>
      <c r="M10305" s="1" t="d">
        <v>2012-02-16</v>
      </c>
      <c r="N10305">
        <v>2</v>
      </c>
      <c r="O10305">
        <v>16</v>
      </c>
      <c r="P10305">
        <v>2012</v>
      </c>
      <c r="R10305" t="s">
        <v>26</v>
      </c>
      <c r="S10305" t="s">
        <v>31</v>
      </c>
    </row>
    <row r="10306" spans="1:19" x14ac:dyDescent="0.25">
      <c r="A10306" t="s">
        <v>312</v>
      </c>
      <c r="B10306" t="s">
        <v>10766</v>
      </c>
      <c r="C10306" t="s">
        <v>10767</v>
      </c>
      <c r="E10306" t="s">
        <v>8816</v>
      </c>
      <c r="F10306" t="s">
        <v>373</v>
      </c>
      <c r="G10306">
        <v>61832</v>
      </c>
      <c r="H10306">
        <v>40.131641999999999</v>
      </c>
      <c r="I10306">
        <v>-87.592222000000007</v>
      </c>
      <c r="J10306" s="1" t="d">
        <v>2019-01-10</v>
      </c>
      <c r="K10306">
        <v>48547</v>
      </c>
      <c r="L10306" t="s">
        <v>30</v>
      </c>
      <c r="M10306" s="1" t="d">
        <v>2012-08-01</v>
      </c>
      <c r="N10306">
        <v>8</v>
      </c>
      <c r="O10306">
        <v>1</v>
      </c>
      <c r="P10306">
        <v>2012</v>
      </c>
      <c r="R10306" t="s">
        <v>26</v>
      </c>
      <c r="S10306" t="s">
        <v>27</v>
      </c>
    </row>
    <row r="10307" spans="1:19" x14ac:dyDescent="0.25">
      <c r="A10307" t="s">
        <v>312</v>
      </c>
      <c r="B10307" t="s">
        <v>10768</v>
      </c>
      <c r="C10307" t="s">
        <v>10769</v>
      </c>
      <c r="E10307" t="s">
        <v>10770</v>
      </c>
      <c r="F10307" t="s">
        <v>57</v>
      </c>
      <c r="G10307">
        <v>47522</v>
      </c>
      <c r="H10307">
        <v>38.833460000000002</v>
      </c>
      <c r="I10307">
        <v>-86.791674999999998</v>
      </c>
      <c r="J10307" s="1" t="d">
        <v>2019-01-10</v>
      </c>
      <c r="K10307">
        <v>48548</v>
      </c>
      <c r="L10307" t="s">
        <v>30</v>
      </c>
      <c r="M10307" s="1" t="d">
        <v>2012-07-01</v>
      </c>
      <c r="N10307">
        <v>7</v>
      </c>
      <c r="O10307">
        <v>1</v>
      </c>
      <c r="P10307">
        <v>2012</v>
      </c>
      <c r="R10307" t="s">
        <v>26</v>
      </c>
      <c r="S10307" t="s">
        <v>27</v>
      </c>
    </row>
    <row r="10308" spans="1:19" x14ac:dyDescent="0.25">
      <c r="A10308" t="s">
        <v>312</v>
      </c>
      <c r="B10308" t="s">
        <v>10773</v>
      </c>
      <c r="C10308" t="s">
        <v>10774</v>
      </c>
      <c r="E10308" t="s">
        <v>56</v>
      </c>
      <c r="F10308" t="s">
        <v>57</v>
      </c>
      <c r="G10308">
        <v>46219</v>
      </c>
      <c r="H10308">
        <v>39.770623000000001</v>
      </c>
      <c r="I10308">
        <v>-86.036231999999998</v>
      </c>
      <c r="J10308" s="1" t="d">
        <v>2018-11-08</v>
      </c>
      <c r="K10308">
        <v>48551</v>
      </c>
      <c r="L10308" t="s">
        <v>30</v>
      </c>
      <c r="M10308" s="1" t="d">
        <v>2012-01-15</v>
      </c>
      <c r="N10308">
        <v>1</v>
      </c>
      <c r="O10308">
        <v>15</v>
      </c>
      <c r="P10308">
        <v>2012</v>
      </c>
      <c r="R10308" t="s">
        <v>26</v>
      </c>
      <c r="S10308" t="s">
        <v>31</v>
      </c>
    </row>
    <row r="10309" spans="1:19" x14ac:dyDescent="0.25">
      <c r="A10309" t="s">
        <v>312</v>
      </c>
      <c r="B10309" t="s">
        <v>10775</v>
      </c>
      <c r="C10309" t="s">
        <v>10776</v>
      </c>
      <c r="E10309" t="s">
        <v>56</v>
      </c>
      <c r="F10309" t="s">
        <v>57</v>
      </c>
      <c r="G10309">
        <v>46236</v>
      </c>
      <c r="H10309">
        <v>39.861485000000002</v>
      </c>
      <c r="I10309">
        <v>-85.973808000000005</v>
      </c>
      <c r="J10309" s="1" t="d">
        <v>2018-11-08</v>
      </c>
      <c r="K10309">
        <v>48552</v>
      </c>
      <c r="L10309" t="s">
        <v>30</v>
      </c>
      <c r="M10309" s="1" t="d">
        <v>2012-03-15</v>
      </c>
      <c r="N10309">
        <v>3</v>
      </c>
      <c r="O10309">
        <v>15</v>
      </c>
      <c r="P10309">
        <v>2012</v>
      </c>
      <c r="R10309" t="s">
        <v>26</v>
      </c>
      <c r="S10309" t="s">
        <v>31</v>
      </c>
    </row>
    <row r="10310" spans="1:19" x14ac:dyDescent="0.25">
      <c r="A10310" t="s">
        <v>312</v>
      </c>
      <c r="B10310" t="s">
        <v>10777</v>
      </c>
      <c r="C10310" t="s">
        <v>10778</v>
      </c>
      <c r="E10310" t="s">
        <v>56</v>
      </c>
      <c r="F10310" t="s">
        <v>57</v>
      </c>
      <c r="G10310">
        <v>46224</v>
      </c>
      <c r="H10310">
        <v>39.780476</v>
      </c>
      <c r="I10310">
        <v>-86.250997999999996</v>
      </c>
      <c r="J10310" s="1" t="d">
        <v>2018-11-08</v>
      </c>
      <c r="K10310">
        <v>48553</v>
      </c>
      <c r="L10310" t="s">
        <v>30</v>
      </c>
      <c r="M10310" s="1" t="d">
        <v>2012-01-15</v>
      </c>
      <c r="N10310">
        <v>1</v>
      </c>
      <c r="O10310">
        <v>15</v>
      </c>
      <c r="P10310">
        <v>2012</v>
      </c>
      <c r="R10310" t="s">
        <v>26</v>
      </c>
      <c r="S10310" t="s">
        <v>31</v>
      </c>
    </row>
    <row r="10311" spans="1:19" x14ac:dyDescent="0.25">
      <c r="A10311" t="s">
        <v>312</v>
      </c>
      <c r="B10311" t="s">
        <v>10779</v>
      </c>
      <c r="C10311" t="s">
        <v>10780</v>
      </c>
      <c r="E10311" t="s">
        <v>6397</v>
      </c>
      <c r="F10311" t="s">
        <v>57</v>
      </c>
      <c r="G10311">
        <v>46168</v>
      </c>
      <c r="H10311">
        <v>39.678406000000003</v>
      </c>
      <c r="I10311">
        <v>-86.370429999999999</v>
      </c>
      <c r="J10311" s="1" t="d">
        <v>2018-11-08</v>
      </c>
      <c r="K10311">
        <v>48554</v>
      </c>
      <c r="L10311" t="s">
        <v>30</v>
      </c>
      <c r="M10311" s="1" t="d">
        <v>2012-04-15</v>
      </c>
      <c r="N10311">
        <v>4</v>
      </c>
      <c r="O10311">
        <v>15</v>
      </c>
      <c r="P10311">
        <v>2012</v>
      </c>
      <c r="R10311" t="s">
        <v>26</v>
      </c>
      <c r="S10311" t="s">
        <v>31</v>
      </c>
    </row>
    <row r="10312" spans="1:19" x14ac:dyDescent="0.25">
      <c r="A10312" t="s">
        <v>312</v>
      </c>
      <c r="B10312" t="s">
        <v>10781</v>
      </c>
      <c r="C10312" t="s">
        <v>10782</v>
      </c>
      <c r="E10312" t="s">
        <v>10783</v>
      </c>
      <c r="F10312" t="s">
        <v>718</v>
      </c>
      <c r="G10312">
        <v>42211</v>
      </c>
      <c r="H10312">
        <v>36.776224999999997</v>
      </c>
      <c r="I10312">
        <v>-88.059513999999993</v>
      </c>
      <c r="J10312" s="1" t="d">
        <v>2019-01-10</v>
      </c>
      <c r="K10312">
        <v>48555</v>
      </c>
      <c r="L10312" t="s">
        <v>30</v>
      </c>
      <c r="M10312" s="1" t="d">
        <v>2012-08-01</v>
      </c>
      <c r="N10312">
        <v>8</v>
      </c>
      <c r="O10312">
        <v>1</v>
      </c>
      <c r="P10312">
        <v>2012</v>
      </c>
      <c r="R10312" t="s">
        <v>26</v>
      </c>
      <c r="S10312" t="s">
        <v>27</v>
      </c>
    </row>
    <row r="10313" spans="1:19" x14ac:dyDescent="0.25">
      <c r="A10313" t="s">
        <v>312</v>
      </c>
      <c r="B10313" t="s">
        <v>10784</v>
      </c>
      <c r="C10313" t="s">
        <v>10785</v>
      </c>
      <c r="D10313" t="s">
        <v>10786</v>
      </c>
      <c r="E10313" t="s">
        <v>10784</v>
      </c>
      <c r="F10313" t="s">
        <v>718</v>
      </c>
      <c r="G10313">
        <v>42223</v>
      </c>
      <c r="H10313">
        <v>36.647492</v>
      </c>
      <c r="I10313">
        <v>-87.477472000000006</v>
      </c>
      <c r="J10313" s="1" t="d">
        <v>2018-09-10</v>
      </c>
      <c r="K10313">
        <v>48556</v>
      </c>
      <c r="L10313" t="s">
        <v>30</v>
      </c>
      <c r="M10313" s="1" t="d">
        <v>2012-08-01</v>
      </c>
      <c r="N10313">
        <v>8</v>
      </c>
      <c r="O10313">
        <v>1</v>
      </c>
      <c r="P10313">
        <v>2012</v>
      </c>
      <c r="R10313" t="s">
        <v>26</v>
      </c>
      <c r="S10313" t="s">
        <v>27</v>
      </c>
    </row>
    <row r="10314" spans="1:19" x14ac:dyDescent="0.25">
      <c r="A10314" t="s">
        <v>312</v>
      </c>
      <c r="B10314" t="s">
        <v>2559</v>
      </c>
      <c r="C10314" t="s">
        <v>2560</v>
      </c>
      <c r="D10314" t="s">
        <v>2561</v>
      </c>
      <c r="E10314" t="s">
        <v>2562</v>
      </c>
      <c r="F10314" t="s">
        <v>69</v>
      </c>
      <c r="G10314">
        <v>71110</v>
      </c>
      <c r="H10314">
        <v>32.499111900000003</v>
      </c>
      <c r="I10314">
        <v>-93.674730800000006</v>
      </c>
      <c r="J10314" s="1" t="d">
        <v>2019-01-10</v>
      </c>
      <c r="K10314">
        <v>48557</v>
      </c>
      <c r="L10314" t="s">
        <v>30</v>
      </c>
      <c r="M10314" s="1" t="d">
        <v>2012-08-01</v>
      </c>
      <c r="N10314">
        <v>8</v>
      </c>
      <c r="O10314">
        <v>1</v>
      </c>
      <c r="P10314">
        <v>2012</v>
      </c>
      <c r="R10314" t="s">
        <v>26</v>
      </c>
      <c r="S10314" t="s">
        <v>27</v>
      </c>
    </row>
    <row r="10315" spans="1:19" x14ac:dyDescent="0.25">
      <c r="A10315" t="s">
        <v>312</v>
      </c>
      <c r="B10315" t="s">
        <v>5748</v>
      </c>
      <c r="C10315" t="s">
        <v>10787</v>
      </c>
      <c r="E10315" t="s">
        <v>10788</v>
      </c>
      <c r="F10315" t="s">
        <v>42</v>
      </c>
      <c r="G10315">
        <v>1507</v>
      </c>
      <c r="H10315">
        <v>42.155985999999999</v>
      </c>
      <c r="I10315">
        <v>-71.964853000000005</v>
      </c>
      <c r="J10315" s="1" t="d">
        <v>2018-07-09</v>
      </c>
      <c r="K10315">
        <v>48558</v>
      </c>
      <c r="L10315" t="s">
        <v>30</v>
      </c>
      <c r="M10315" s="1" t="d">
        <v>2012-08-01</v>
      </c>
      <c r="N10315">
        <v>8</v>
      </c>
      <c r="O10315">
        <v>1</v>
      </c>
      <c r="P10315">
        <v>2012</v>
      </c>
      <c r="R10315" t="s">
        <v>26</v>
      </c>
      <c r="S10315" t="s">
        <v>31</v>
      </c>
    </row>
    <row r="10316" spans="1:19" x14ac:dyDescent="0.25">
      <c r="A10316" t="s">
        <v>312</v>
      </c>
      <c r="B10316" t="s">
        <v>10789</v>
      </c>
      <c r="C10316" t="s">
        <v>10790</v>
      </c>
      <c r="E10316" t="s">
        <v>10791</v>
      </c>
      <c r="F10316" t="s">
        <v>496</v>
      </c>
      <c r="G10316">
        <v>49801</v>
      </c>
      <c r="H10316">
        <v>45.811478000000001</v>
      </c>
      <c r="I10316">
        <v>-88.061577999999997</v>
      </c>
      <c r="J10316" s="1" t="d">
        <v>2019-01-10</v>
      </c>
      <c r="K10316">
        <v>48559</v>
      </c>
      <c r="L10316" t="s">
        <v>30</v>
      </c>
      <c r="M10316" s="1" t="d">
        <v>2012-08-01</v>
      </c>
      <c r="N10316">
        <v>8</v>
      </c>
      <c r="O10316">
        <v>1</v>
      </c>
      <c r="P10316">
        <v>2012</v>
      </c>
      <c r="R10316" t="s">
        <v>26</v>
      </c>
      <c r="S10316" t="s">
        <v>27</v>
      </c>
    </row>
    <row r="10317" spans="1:19" x14ac:dyDescent="0.25">
      <c r="A10317" t="s">
        <v>312</v>
      </c>
      <c r="B10317" t="s">
        <v>5755</v>
      </c>
      <c r="C10317" t="s">
        <v>10792</v>
      </c>
      <c r="D10317" t="s">
        <v>10793</v>
      </c>
      <c r="E10317" t="s">
        <v>4489</v>
      </c>
      <c r="F10317" t="s">
        <v>496</v>
      </c>
      <c r="G10317">
        <v>48393</v>
      </c>
      <c r="H10317">
        <v>42.493957999999999</v>
      </c>
      <c r="I10317">
        <v>-83.536445999999998</v>
      </c>
      <c r="J10317" s="1" t="d">
        <v>2018-06-05</v>
      </c>
      <c r="K10317">
        <v>48560</v>
      </c>
      <c r="L10317" t="s">
        <v>30</v>
      </c>
      <c r="M10317" s="1" t="d">
        <v>2012-03-15</v>
      </c>
      <c r="N10317">
        <v>3</v>
      </c>
      <c r="O10317">
        <v>15</v>
      </c>
      <c r="P10317">
        <v>2012</v>
      </c>
      <c r="R10317" t="s">
        <v>26</v>
      </c>
      <c r="S10317" t="s">
        <v>31</v>
      </c>
    </row>
    <row r="10318" spans="1:19" x14ac:dyDescent="0.25">
      <c r="A10318" t="s">
        <v>312</v>
      </c>
      <c r="B10318" t="s">
        <v>10794</v>
      </c>
      <c r="C10318" t="s">
        <v>10795</v>
      </c>
      <c r="E10318" t="s">
        <v>1118</v>
      </c>
      <c r="F10318" t="s">
        <v>88</v>
      </c>
      <c r="G10318">
        <v>64128</v>
      </c>
      <c r="H10318">
        <v>39.067262999999997</v>
      </c>
      <c r="I10318">
        <v>-94.527860000000004</v>
      </c>
      <c r="J10318" s="1" t="d">
        <v>2019-01-10</v>
      </c>
      <c r="K10318">
        <v>48561</v>
      </c>
      <c r="L10318" t="s">
        <v>30</v>
      </c>
      <c r="M10318" s="1" t="d">
        <v>2012-08-01</v>
      </c>
      <c r="N10318">
        <v>8</v>
      </c>
      <c r="O10318">
        <v>1</v>
      </c>
      <c r="P10318">
        <v>2012</v>
      </c>
      <c r="R10318" t="s">
        <v>26</v>
      </c>
      <c r="S10318" t="s">
        <v>27</v>
      </c>
    </row>
    <row r="10319" spans="1:19" x14ac:dyDescent="0.25">
      <c r="A10319" t="s">
        <v>312</v>
      </c>
      <c r="B10319" t="s">
        <v>4065</v>
      </c>
      <c r="C10319" t="s">
        <v>10796</v>
      </c>
      <c r="D10319" t="s">
        <v>10797</v>
      </c>
      <c r="E10319" t="s">
        <v>4067</v>
      </c>
      <c r="F10319" t="s">
        <v>212</v>
      </c>
      <c r="G10319">
        <v>28542</v>
      </c>
      <c r="H10319">
        <v>34.652338999999998</v>
      </c>
      <c r="I10319">
        <v>-77.343997000000002</v>
      </c>
      <c r="J10319" s="1" t="d">
        <v>2019-01-10</v>
      </c>
      <c r="K10319">
        <v>48565</v>
      </c>
      <c r="L10319" t="s">
        <v>30</v>
      </c>
      <c r="M10319" s="1" t="d">
        <v>2012-08-01</v>
      </c>
      <c r="N10319">
        <v>8</v>
      </c>
      <c r="O10319">
        <v>1</v>
      </c>
      <c r="P10319">
        <v>2012</v>
      </c>
      <c r="R10319" t="s">
        <v>26</v>
      </c>
      <c r="S10319" t="s">
        <v>27</v>
      </c>
    </row>
    <row r="10320" spans="1:19" x14ac:dyDescent="0.25">
      <c r="A10320" t="s">
        <v>312</v>
      </c>
      <c r="B10320" t="s">
        <v>5145</v>
      </c>
      <c r="C10320" t="s">
        <v>5146</v>
      </c>
      <c r="E10320" t="s">
        <v>5147</v>
      </c>
      <c r="F10320" t="s">
        <v>1091</v>
      </c>
      <c r="G10320">
        <v>8641</v>
      </c>
      <c r="H10320">
        <v>40.031419200000002</v>
      </c>
      <c r="I10320">
        <v>-74.591048400000005</v>
      </c>
      <c r="J10320" s="1" t="d">
        <v>2019-01-10</v>
      </c>
      <c r="K10320">
        <v>48566</v>
      </c>
      <c r="L10320" t="s">
        <v>30</v>
      </c>
      <c r="M10320" s="1" t="d">
        <v>2012-08-01</v>
      </c>
      <c r="N10320">
        <v>8</v>
      </c>
      <c r="O10320">
        <v>1</v>
      </c>
      <c r="P10320">
        <v>2012</v>
      </c>
      <c r="R10320" t="s">
        <v>26</v>
      </c>
      <c r="S10320" t="s">
        <v>27</v>
      </c>
    </row>
    <row r="10321" spans="1:19" x14ac:dyDescent="0.25">
      <c r="A10321" t="s">
        <v>312</v>
      </c>
      <c r="B10321" t="s">
        <v>10798</v>
      </c>
      <c r="C10321" t="s">
        <v>10799</v>
      </c>
      <c r="E10321" t="s">
        <v>58</v>
      </c>
      <c r="F10321" t="s">
        <v>59</v>
      </c>
      <c r="G10321">
        <v>44870</v>
      </c>
      <c r="H10321">
        <v>41.373499000000002</v>
      </c>
      <c r="I10321">
        <v>-82.657875000000004</v>
      </c>
      <c r="J10321" s="1" t="d">
        <v>2019-01-10</v>
      </c>
      <c r="K10321">
        <v>48569</v>
      </c>
      <c r="L10321" t="s">
        <v>30</v>
      </c>
      <c r="M10321" s="1" t="d">
        <v>2012-08-01</v>
      </c>
      <c r="N10321">
        <v>8</v>
      </c>
      <c r="O10321">
        <v>1</v>
      </c>
      <c r="P10321">
        <v>2012</v>
      </c>
      <c r="R10321" t="s">
        <v>26</v>
      </c>
      <c r="S10321" t="s">
        <v>27</v>
      </c>
    </row>
    <row r="10322" spans="1:19" x14ac:dyDescent="0.25">
      <c r="A10322" t="s">
        <v>312</v>
      </c>
      <c r="B10322" t="s">
        <v>10800</v>
      </c>
      <c r="C10322" t="s">
        <v>10801</v>
      </c>
      <c r="E10322" t="s">
        <v>666</v>
      </c>
      <c r="F10322" t="s">
        <v>59</v>
      </c>
      <c r="G10322">
        <v>43218</v>
      </c>
      <c r="H10322">
        <v>39.974004000000001</v>
      </c>
      <c r="I10322">
        <v>-82.894683999999998</v>
      </c>
      <c r="J10322" s="1" t="d">
        <v>2019-01-10</v>
      </c>
      <c r="K10322">
        <v>48570</v>
      </c>
      <c r="L10322" t="s">
        <v>30</v>
      </c>
      <c r="M10322" s="1" t="d">
        <v>2012-08-01</v>
      </c>
      <c r="N10322">
        <v>8</v>
      </c>
      <c r="O10322">
        <v>1</v>
      </c>
      <c r="P10322">
        <v>2012</v>
      </c>
      <c r="R10322" t="s">
        <v>26</v>
      </c>
      <c r="S10322" t="s">
        <v>27</v>
      </c>
    </row>
    <row r="10323" spans="1:19" x14ac:dyDescent="0.25">
      <c r="A10323" t="s">
        <v>312</v>
      </c>
      <c r="B10323" t="s">
        <v>10802</v>
      </c>
      <c r="C10323" t="s">
        <v>10803</v>
      </c>
      <c r="E10323" t="s">
        <v>151</v>
      </c>
      <c r="F10323" t="s">
        <v>143</v>
      </c>
      <c r="G10323">
        <v>74401</v>
      </c>
      <c r="H10323">
        <v>35.764873000000001</v>
      </c>
      <c r="I10323">
        <v>-95.414424999999994</v>
      </c>
      <c r="J10323" s="1" t="d">
        <v>2019-01-10</v>
      </c>
      <c r="K10323">
        <v>48571</v>
      </c>
      <c r="L10323" t="s">
        <v>30</v>
      </c>
      <c r="M10323" s="1" t="d">
        <v>2012-08-01</v>
      </c>
      <c r="N10323">
        <v>8</v>
      </c>
      <c r="O10323">
        <v>1</v>
      </c>
      <c r="P10323">
        <v>2012</v>
      </c>
      <c r="R10323" t="s">
        <v>26</v>
      </c>
      <c r="S10323" t="s">
        <v>27</v>
      </c>
    </row>
    <row r="10324" spans="1:19" x14ac:dyDescent="0.25">
      <c r="A10324" t="s">
        <v>312</v>
      </c>
      <c r="B10324" t="s">
        <v>10804</v>
      </c>
      <c r="C10324" t="s">
        <v>10805</v>
      </c>
      <c r="E10324" t="s">
        <v>1612</v>
      </c>
      <c r="F10324" t="s">
        <v>208</v>
      </c>
      <c r="G10324">
        <v>29209</v>
      </c>
      <c r="H10324">
        <v>33.977863999999997</v>
      </c>
      <c r="I10324">
        <v>-80.959613000000004</v>
      </c>
      <c r="J10324" s="1" t="d">
        <v>2018-09-10</v>
      </c>
      <c r="K10324">
        <v>48572</v>
      </c>
      <c r="L10324" t="s">
        <v>30</v>
      </c>
      <c r="M10324" s="1" t="d">
        <v>2012-08-01</v>
      </c>
      <c r="N10324">
        <v>8</v>
      </c>
      <c r="O10324">
        <v>1</v>
      </c>
      <c r="P10324">
        <v>2012</v>
      </c>
      <c r="R10324" t="s">
        <v>26</v>
      </c>
      <c r="S10324" t="s">
        <v>27</v>
      </c>
    </row>
    <row r="10325" spans="1:19" x14ac:dyDescent="0.25">
      <c r="A10325" t="s">
        <v>312</v>
      </c>
      <c r="B10325" t="s">
        <v>10698</v>
      </c>
      <c r="C10325" t="s">
        <v>10699</v>
      </c>
      <c r="E10325" t="s">
        <v>1955</v>
      </c>
      <c r="F10325" t="s">
        <v>319</v>
      </c>
      <c r="G10325">
        <v>57078</v>
      </c>
      <c r="H10325">
        <v>42.879342000000001</v>
      </c>
      <c r="I10325">
        <v>-97.391987999999998</v>
      </c>
      <c r="J10325" s="1" t="d">
        <v>2019-01-10</v>
      </c>
      <c r="K10325">
        <v>48573</v>
      </c>
      <c r="L10325" t="s">
        <v>30</v>
      </c>
      <c r="M10325" s="1" t="d">
        <v>2012-08-01</v>
      </c>
      <c r="N10325">
        <v>8</v>
      </c>
      <c r="O10325">
        <v>1</v>
      </c>
      <c r="P10325">
        <v>2012</v>
      </c>
      <c r="R10325" t="s">
        <v>26</v>
      </c>
      <c r="S10325" t="s">
        <v>27</v>
      </c>
    </row>
    <row r="10326" spans="1:19" x14ac:dyDescent="0.25">
      <c r="A10326" t="s">
        <v>312</v>
      </c>
      <c r="B10326" t="s">
        <v>10814</v>
      </c>
      <c r="C10326" t="s">
        <v>10815</v>
      </c>
      <c r="E10326" t="s">
        <v>4098</v>
      </c>
      <c r="F10326" t="s">
        <v>269</v>
      </c>
      <c r="G10326">
        <v>22135</v>
      </c>
      <c r="H10326">
        <v>38.532249999999998</v>
      </c>
      <c r="I10326">
        <v>-77.446899999999999</v>
      </c>
      <c r="J10326" s="1" t="d">
        <v>2019-01-10</v>
      </c>
      <c r="K10326">
        <v>48580</v>
      </c>
      <c r="L10326" t="s">
        <v>30</v>
      </c>
      <c r="M10326" s="1" t="d">
        <v>2012-08-01</v>
      </c>
      <c r="N10326">
        <v>8</v>
      </c>
      <c r="O10326">
        <v>1</v>
      </c>
      <c r="P10326">
        <v>2012</v>
      </c>
      <c r="R10326" t="s">
        <v>26</v>
      </c>
      <c r="S10326" t="s">
        <v>27</v>
      </c>
    </row>
    <row r="10327" spans="1:19" x14ac:dyDescent="0.25">
      <c r="A10327" t="s">
        <v>312</v>
      </c>
      <c r="B10327" t="s">
        <v>10819</v>
      </c>
      <c r="C10327" t="s">
        <v>10820</v>
      </c>
      <c r="E10327" t="s">
        <v>6788</v>
      </c>
      <c r="F10327" t="s">
        <v>55</v>
      </c>
      <c r="G10327">
        <v>99362</v>
      </c>
      <c r="H10327">
        <v>46.052087</v>
      </c>
      <c r="I10327">
        <v>-118.35939500000001</v>
      </c>
      <c r="J10327" s="1" t="d">
        <v>2019-01-10</v>
      </c>
      <c r="K10327">
        <v>48583</v>
      </c>
      <c r="L10327" t="s">
        <v>30</v>
      </c>
      <c r="M10327" s="1" t="d">
        <v>2012-08-01</v>
      </c>
      <c r="N10327">
        <v>8</v>
      </c>
      <c r="O10327">
        <v>1</v>
      </c>
      <c r="P10327">
        <v>2012</v>
      </c>
      <c r="R10327" t="s">
        <v>26</v>
      </c>
      <c r="S10327" t="s">
        <v>27</v>
      </c>
    </row>
    <row r="10328" spans="1:19" x14ac:dyDescent="0.25">
      <c r="A10328" t="s">
        <v>312</v>
      </c>
      <c r="B10328" t="s">
        <v>10821</v>
      </c>
      <c r="C10328" t="s">
        <v>10822</v>
      </c>
      <c r="E10328" t="s">
        <v>63</v>
      </c>
      <c r="F10328" t="s">
        <v>64</v>
      </c>
      <c r="G10328">
        <v>82001</v>
      </c>
      <c r="H10328">
        <v>41.145699999999998</v>
      </c>
      <c r="I10328">
        <v>-104.785544</v>
      </c>
      <c r="J10328" s="1" t="d">
        <v>2019-01-10</v>
      </c>
      <c r="K10328">
        <v>48584</v>
      </c>
      <c r="L10328" t="s">
        <v>30</v>
      </c>
      <c r="M10328" s="1" t="d">
        <v>2012-08-01</v>
      </c>
      <c r="N10328">
        <v>8</v>
      </c>
      <c r="O10328">
        <v>1</v>
      </c>
      <c r="P10328">
        <v>2012</v>
      </c>
      <c r="R10328" t="s">
        <v>26</v>
      </c>
      <c r="S10328" t="s">
        <v>27</v>
      </c>
    </row>
    <row r="10329" spans="1:19" x14ac:dyDescent="0.25">
      <c r="A10329" t="s">
        <v>338</v>
      </c>
      <c r="B10329" t="s">
        <v>10823</v>
      </c>
      <c r="C10329" t="s">
        <v>10824</v>
      </c>
      <c r="E10329" t="s">
        <v>10825</v>
      </c>
      <c r="F10329" t="s">
        <v>208</v>
      </c>
      <c r="G10329">
        <v>29693</v>
      </c>
      <c r="H10329">
        <v>34.664788999999999</v>
      </c>
      <c r="I10329">
        <v>-83.041786999999999</v>
      </c>
      <c r="J10329" s="1" t="d">
        <v>2018-06-05</v>
      </c>
      <c r="K10329">
        <v>48585</v>
      </c>
      <c r="L10329" t="s">
        <v>30</v>
      </c>
      <c r="M10329" s="1" t="d">
        <v>2012-05-30</v>
      </c>
      <c r="N10329">
        <v>5</v>
      </c>
      <c r="O10329">
        <v>30</v>
      </c>
      <c r="P10329">
        <v>2012</v>
      </c>
      <c r="R10329" t="s">
        <v>26</v>
      </c>
      <c r="S10329" t="s">
        <v>31</v>
      </c>
    </row>
    <row r="10330" spans="1:19" x14ac:dyDescent="0.25">
      <c r="A10330" t="s">
        <v>338</v>
      </c>
      <c r="B10330" t="s">
        <v>10826</v>
      </c>
      <c r="C10330" t="s">
        <v>10827</v>
      </c>
      <c r="E10330" t="s">
        <v>6129</v>
      </c>
      <c r="F10330" t="s">
        <v>208</v>
      </c>
      <c r="G10330">
        <v>29745</v>
      </c>
      <c r="H10330">
        <v>34.988393000000002</v>
      </c>
      <c r="I10330">
        <v>-81.204258999999993</v>
      </c>
      <c r="J10330" s="1" t="d">
        <v>2018-06-05</v>
      </c>
      <c r="K10330">
        <v>48586</v>
      </c>
      <c r="L10330" t="s">
        <v>30</v>
      </c>
      <c r="M10330" s="1" t="d">
        <v>2012-05-30</v>
      </c>
      <c r="N10330">
        <v>5</v>
      </c>
      <c r="O10330">
        <v>30</v>
      </c>
      <c r="P10330">
        <v>2012</v>
      </c>
      <c r="R10330" t="s">
        <v>26</v>
      </c>
      <c r="S10330" t="s">
        <v>31</v>
      </c>
    </row>
    <row r="10331" spans="1:19" x14ac:dyDescent="0.25">
      <c r="A10331" t="s">
        <v>338</v>
      </c>
      <c r="B10331" t="s">
        <v>10828</v>
      </c>
      <c r="C10331" t="s">
        <v>10829</v>
      </c>
      <c r="E10331" t="s">
        <v>1612</v>
      </c>
      <c r="F10331" t="s">
        <v>208</v>
      </c>
      <c r="G10331">
        <v>29201</v>
      </c>
      <c r="H10331">
        <v>34.001648000000003</v>
      </c>
      <c r="I10331">
        <v>-81.025490000000005</v>
      </c>
      <c r="J10331" s="1" t="d">
        <v>2018-12-11</v>
      </c>
      <c r="K10331">
        <v>48587</v>
      </c>
      <c r="L10331" t="s">
        <v>30</v>
      </c>
      <c r="M10331" s="1" t="d">
        <v>2012-05-30</v>
      </c>
      <c r="N10331">
        <v>5</v>
      </c>
      <c r="O10331">
        <v>30</v>
      </c>
      <c r="P10331">
        <v>2012</v>
      </c>
      <c r="R10331" t="s">
        <v>26</v>
      </c>
      <c r="S10331" t="s">
        <v>31</v>
      </c>
    </row>
    <row r="10332" spans="1:19" x14ac:dyDescent="0.25">
      <c r="A10332" t="s">
        <v>338</v>
      </c>
      <c r="B10332" t="s">
        <v>1507</v>
      </c>
      <c r="C10332" t="s">
        <v>1508</v>
      </c>
      <c r="D10332" t="s">
        <v>1509</v>
      </c>
      <c r="E10332" t="s">
        <v>36</v>
      </c>
      <c r="F10332" t="s">
        <v>37</v>
      </c>
      <c r="G10332">
        <v>77058</v>
      </c>
      <c r="H10332">
        <v>29.567354000000002</v>
      </c>
      <c r="I10332">
        <v>-95.101315</v>
      </c>
      <c r="J10332" s="1" t="d">
        <v>2019-01-10</v>
      </c>
      <c r="K10332">
        <v>48594</v>
      </c>
      <c r="L10332" t="s">
        <v>30</v>
      </c>
      <c r="M10332" s="1" t="d">
        <v>2012-08-01</v>
      </c>
      <c r="N10332">
        <v>8</v>
      </c>
      <c r="O10332">
        <v>1</v>
      </c>
      <c r="P10332">
        <v>2012</v>
      </c>
      <c r="R10332" t="s">
        <v>26</v>
      </c>
      <c r="S10332" t="s">
        <v>27</v>
      </c>
    </row>
    <row r="10333" spans="1:19" x14ac:dyDescent="0.25">
      <c r="A10333" t="s">
        <v>338</v>
      </c>
      <c r="B10333" t="s">
        <v>10830</v>
      </c>
      <c r="C10333" t="s">
        <v>10831</v>
      </c>
      <c r="E10333" t="s">
        <v>6743</v>
      </c>
      <c r="F10333" t="s">
        <v>269</v>
      </c>
      <c r="G10333">
        <v>22182</v>
      </c>
      <c r="H10333">
        <v>38.938433000000003</v>
      </c>
      <c r="I10333">
        <v>-77.267097000000007</v>
      </c>
      <c r="J10333" s="1" t="d">
        <v>2019-01-10</v>
      </c>
      <c r="K10333">
        <v>48597</v>
      </c>
      <c r="L10333" t="s">
        <v>30</v>
      </c>
      <c r="M10333" s="1" t="d">
        <v>2012-08-01</v>
      </c>
      <c r="N10333">
        <v>8</v>
      </c>
      <c r="O10333">
        <v>1</v>
      </c>
      <c r="P10333">
        <v>2012</v>
      </c>
      <c r="R10333" t="s">
        <v>26</v>
      </c>
      <c r="S10333" t="s">
        <v>27</v>
      </c>
    </row>
    <row r="10334" spans="1:19" x14ac:dyDescent="0.25">
      <c r="A10334" t="s">
        <v>338</v>
      </c>
      <c r="B10334" t="s">
        <v>4391</v>
      </c>
      <c r="C10334" t="s">
        <v>10832</v>
      </c>
      <c r="E10334" t="s">
        <v>790</v>
      </c>
      <c r="F10334" t="s">
        <v>55</v>
      </c>
      <c r="G10334">
        <v>98108</v>
      </c>
      <c r="H10334">
        <v>47.545272830000002</v>
      </c>
      <c r="I10334">
        <v>-122.30872340000001</v>
      </c>
      <c r="J10334" s="1" t="d">
        <v>2018-08-07</v>
      </c>
      <c r="K10334">
        <v>48605</v>
      </c>
      <c r="L10334" t="s">
        <v>30</v>
      </c>
      <c r="M10334" s="1" t="d">
        <v>2012-06-30</v>
      </c>
      <c r="N10334">
        <v>6</v>
      </c>
      <c r="O10334">
        <v>30</v>
      </c>
      <c r="P10334">
        <v>2012</v>
      </c>
      <c r="R10334" t="s">
        <v>26</v>
      </c>
      <c r="S10334" t="s">
        <v>27</v>
      </c>
    </row>
    <row r="10335" spans="1:19" x14ac:dyDescent="0.25">
      <c r="A10335" t="s">
        <v>338</v>
      </c>
      <c r="B10335" t="s">
        <v>10837</v>
      </c>
      <c r="C10335" t="s">
        <v>10838</v>
      </c>
      <c r="D10335" t="s">
        <v>10839</v>
      </c>
      <c r="E10335" t="s">
        <v>3850</v>
      </c>
      <c r="F10335" t="s">
        <v>129</v>
      </c>
      <c r="G10335">
        <v>80113</v>
      </c>
      <c r="H10335">
        <v>39.621101000000003</v>
      </c>
      <c r="I10335">
        <v>-104.9873</v>
      </c>
      <c r="J10335" s="1" t="d">
        <v>2018-12-11</v>
      </c>
      <c r="K10335">
        <v>48616</v>
      </c>
      <c r="L10335" t="s">
        <v>30</v>
      </c>
      <c r="M10335" s="1" t="d">
        <v>2012-06-30</v>
      </c>
      <c r="N10335">
        <v>6</v>
      </c>
      <c r="O10335">
        <v>30</v>
      </c>
      <c r="P10335">
        <v>2012</v>
      </c>
      <c r="R10335" t="s">
        <v>26</v>
      </c>
      <c r="S10335" t="s">
        <v>27</v>
      </c>
    </row>
    <row r="10336" spans="1:19" x14ac:dyDescent="0.25">
      <c r="A10336" t="s">
        <v>338</v>
      </c>
      <c r="B10336" t="s">
        <v>10840</v>
      </c>
      <c r="C10336" t="s">
        <v>10841</v>
      </c>
      <c r="D10336" t="s">
        <v>10842</v>
      </c>
      <c r="E10336" t="s">
        <v>10843</v>
      </c>
      <c r="F10336" t="s">
        <v>67</v>
      </c>
      <c r="G10336">
        <v>6417</v>
      </c>
      <c r="H10336">
        <v>41.386730999999997</v>
      </c>
      <c r="I10336">
        <v>-72.436263999999994</v>
      </c>
      <c r="J10336" s="1" t="d">
        <v>2018-04-03</v>
      </c>
      <c r="K10336">
        <v>48619</v>
      </c>
      <c r="L10336" t="s">
        <v>10844</v>
      </c>
      <c r="M10336" s="1" t="d">
        <v>2012-06-09</v>
      </c>
      <c r="N10336">
        <v>6</v>
      </c>
      <c r="O10336">
        <v>9</v>
      </c>
      <c r="P10336">
        <v>2012</v>
      </c>
      <c r="R10336" t="s">
        <v>26</v>
      </c>
      <c r="S10336" t="s">
        <v>31</v>
      </c>
    </row>
    <row r="10337" spans="1:19" x14ac:dyDescent="0.25">
      <c r="A10337" t="s">
        <v>338</v>
      </c>
      <c r="B10337" t="s">
        <v>1421</v>
      </c>
      <c r="C10337" t="s">
        <v>1422</v>
      </c>
      <c r="D10337" t="s">
        <v>1423</v>
      </c>
      <c r="E10337" t="s">
        <v>1421</v>
      </c>
      <c r="F10337" t="s">
        <v>202</v>
      </c>
      <c r="G10337">
        <v>32899</v>
      </c>
      <c r="H10337">
        <v>28.520820000000001</v>
      </c>
      <c r="I10337">
        <v>-80.652770000000004</v>
      </c>
      <c r="J10337" s="1" t="d">
        <v>2019-01-10</v>
      </c>
      <c r="K10337">
        <v>48624</v>
      </c>
      <c r="L10337" t="s">
        <v>30</v>
      </c>
      <c r="M10337" s="1" t="d">
        <v>2012-08-01</v>
      </c>
      <c r="N10337">
        <v>8</v>
      </c>
      <c r="O10337">
        <v>1</v>
      </c>
      <c r="P10337">
        <v>2012</v>
      </c>
      <c r="R10337" t="s">
        <v>26</v>
      </c>
      <c r="S10337" t="s">
        <v>27</v>
      </c>
    </row>
    <row r="10338" spans="1:19" x14ac:dyDescent="0.25">
      <c r="A10338" t="s">
        <v>338</v>
      </c>
      <c r="B10338" t="s">
        <v>10845</v>
      </c>
      <c r="C10338" t="s">
        <v>10846</v>
      </c>
      <c r="E10338" t="s">
        <v>10847</v>
      </c>
      <c r="F10338" t="s">
        <v>208</v>
      </c>
      <c r="G10338">
        <v>29512</v>
      </c>
      <c r="H10338">
        <v>34.610151999999999</v>
      </c>
      <c r="I10338">
        <v>-79.674672000000001</v>
      </c>
      <c r="J10338" s="1" t="d">
        <v>2018-12-11</v>
      </c>
      <c r="K10338">
        <v>48630</v>
      </c>
      <c r="L10338" t="s">
        <v>30</v>
      </c>
      <c r="M10338" s="1" t="d">
        <v>2012-05-30</v>
      </c>
      <c r="N10338">
        <v>5</v>
      </c>
      <c r="O10338">
        <v>30</v>
      </c>
      <c r="P10338">
        <v>2012</v>
      </c>
      <c r="R10338" t="s">
        <v>26</v>
      </c>
      <c r="S10338" t="s">
        <v>27</v>
      </c>
    </row>
    <row r="10339" spans="1:19" x14ac:dyDescent="0.25">
      <c r="A10339" t="s">
        <v>338</v>
      </c>
      <c r="B10339" t="s">
        <v>10848</v>
      </c>
      <c r="C10339" t="s">
        <v>10849</v>
      </c>
      <c r="E10339" t="s">
        <v>10850</v>
      </c>
      <c r="F10339" t="s">
        <v>208</v>
      </c>
      <c r="G10339">
        <v>29033</v>
      </c>
      <c r="H10339">
        <v>33.982717000000001</v>
      </c>
      <c r="I10339">
        <v>-81.062436000000005</v>
      </c>
      <c r="J10339" s="1" t="d">
        <v>2018-06-05</v>
      </c>
      <c r="K10339">
        <v>48631</v>
      </c>
      <c r="L10339" t="s">
        <v>30</v>
      </c>
      <c r="M10339" s="1" t="d">
        <v>2012-05-30</v>
      </c>
      <c r="N10339">
        <v>5</v>
      </c>
      <c r="O10339">
        <v>30</v>
      </c>
      <c r="P10339">
        <v>2012</v>
      </c>
      <c r="R10339" t="s">
        <v>26</v>
      </c>
      <c r="S10339" t="s">
        <v>31</v>
      </c>
    </row>
    <row r="10340" spans="1:19" x14ac:dyDescent="0.25">
      <c r="A10340" t="s">
        <v>338</v>
      </c>
      <c r="B10340" t="s">
        <v>10851</v>
      </c>
      <c r="C10340" t="s">
        <v>10852</v>
      </c>
      <c r="E10340" t="s">
        <v>1612</v>
      </c>
      <c r="F10340" t="s">
        <v>208</v>
      </c>
      <c r="G10340">
        <v>29201</v>
      </c>
      <c r="H10340">
        <v>33.995092</v>
      </c>
      <c r="I10340">
        <v>-81.025668999999994</v>
      </c>
      <c r="J10340" s="1" t="d">
        <v>2018-12-11</v>
      </c>
      <c r="K10340">
        <v>48634</v>
      </c>
      <c r="L10340" t="s">
        <v>30</v>
      </c>
      <c r="M10340" s="1" t="d">
        <v>2012-05-30</v>
      </c>
      <c r="N10340">
        <v>5</v>
      </c>
      <c r="O10340">
        <v>30</v>
      </c>
      <c r="P10340">
        <v>2012</v>
      </c>
      <c r="R10340" t="s">
        <v>26</v>
      </c>
      <c r="S10340" t="s">
        <v>31</v>
      </c>
    </row>
    <row r="10341" spans="1:19" x14ac:dyDescent="0.25">
      <c r="A10341" t="s">
        <v>338</v>
      </c>
      <c r="B10341" t="s">
        <v>10853</v>
      </c>
      <c r="C10341" t="s">
        <v>10854</v>
      </c>
      <c r="E10341" t="s">
        <v>1612</v>
      </c>
      <c r="F10341" t="s">
        <v>208</v>
      </c>
      <c r="G10341">
        <v>29201</v>
      </c>
      <c r="H10341">
        <v>33.995531999999997</v>
      </c>
      <c r="I10341">
        <v>-81.034805000000006</v>
      </c>
      <c r="J10341" s="1" t="d">
        <v>2018-12-11</v>
      </c>
      <c r="K10341">
        <v>48635</v>
      </c>
      <c r="L10341" t="s">
        <v>30</v>
      </c>
      <c r="M10341" s="1" t="d">
        <v>2012-05-30</v>
      </c>
      <c r="N10341">
        <v>5</v>
      </c>
      <c r="O10341">
        <v>30</v>
      </c>
      <c r="P10341">
        <v>2012</v>
      </c>
      <c r="R10341" t="s">
        <v>26</v>
      </c>
      <c r="S10341" t="s">
        <v>31</v>
      </c>
    </row>
    <row r="10342" spans="1:19" x14ac:dyDescent="0.25">
      <c r="A10342" t="s">
        <v>338</v>
      </c>
      <c r="B10342" t="s">
        <v>10855</v>
      </c>
      <c r="C10342" t="s">
        <v>10856</v>
      </c>
      <c r="E10342" t="s">
        <v>1612</v>
      </c>
      <c r="F10342" t="s">
        <v>208</v>
      </c>
      <c r="G10342">
        <v>29201</v>
      </c>
      <c r="H10342">
        <v>33.992387999999998</v>
      </c>
      <c r="I10342">
        <v>-81.029594000000003</v>
      </c>
      <c r="J10342" s="1" t="d">
        <v>2018-12-11</v>
      </c>
      <c r="K10342">
        <v>48636</v>
      </c>
      <c r="L10342" t="s">
        <v>30</v>
      </c>
      <c r="M10342" s="1" t="d">
        <v>2012-05-30</v>
      </c>
      <c r="N10342">
        <v>5</v>
      </c>
      <c r="O10342">
        <v>30</v>
      </c>
      <c r="P10342">
        <v>2012</v>
      </c>
      <c r="R10342" t="s">
        <v>26</v>
      </c>
      <c r="S10342" t="s">
        <v>31</v>
      </c>
    </row>
    <row r="10343" spans="1:19" x14ac:dyDescent="0.25">
      <c r="A10343" t="s">
        <v>338</v>
      </c>
      <c r="B10343" t="s">
        <v>10857</v>
      </c>
      <c r="C10343" t="s">
        <v>10858</v>
      </c>
      <c r="E10343" t="s">
        <v>1612</v>
      </c>
      <c r="F10343" t="s">
        <v>208</v>
      </c>
      <c r="G10343">
        <v>29201</v>
      </c>
      <c r="H10343">
        <v>33.992297999999998</v>
      </c>
      <c r="I10343">
        <v>-81.027736000000004</v>
      </c>
      <c r="J10343" s="1" t="d">
        <v>2018-12-11</v>
      </c>
      <c r="K10343">
        <v>48638</v>
      </c>
      <c r="L10343" t="s">
        <v>30</v>
      </c>
      <c r="M10343" s="1" t="d">
        <v>2012-05-30</v>
      </c>
      <c r="N10343">
        <v>5</v>
      </c>
      <c r="O10343">
        <v>30</v>
      </c>
      <c r="P10343">
        <v>2012</v>
      </c>
      <c r="R10343" t="s">
        <v>26</v>
      </c>
      <c r="S10343" t="s">
        <v>31</v>
      </c>
    </row>
    <row r="10344" spans="1:19" x14ac:dyDescent="0.25">
      <c r="A10344" t="s">
        <v>338</v>
      </c>
      <c r="B10344" t="s">
        <v>10859</v>
      </c>
      <c r="C10344" t="s">
        <v>10860</v>
      </c>
      <c r="E10344" t="s">
        <v>10861</v>
      </c>
      <c r="F10344" t="s">
        <v>208</v>
      </c>
      <c r="G10344">
        <v>29928</v>
      </c>
      <c r="H10344">
        <v>32.208678999999997</v>
      </c>
      <c r="I10344">
        <v>-80.680785999999998</v>
      </c>
      <c r="J10344" s="1" t="d">
        <v>2018-12-11</v>
      </c>
      <c r="K10344">
        <v>48639</v>
      </c>
      <c r="L10344" t="s">
        <v>30</v>
      </c>
      <c r="M10344" s="1" t="d">
        <v>2012-05-30</v>
      </c>
      <c r="N10344">
        <v>5</v>
      </c>
      <c r="O10344">
        <v>30</v>
      </c>
      <c r="P10344">
        <v>2012</v>
      </c>
      <c r="R10344" t="s">
        <v>26</v>
      </c>
      <c r="S10344" t="s">
        <v>31</v>
      </c>
    </row>
    <row r="10345" spans="1:19" x14ac:dyDescent="0.25">
      <c r="A10345" t="s">
        <v>338</v>
      </c>
      <c r="B10345" t="s">
        <v>10865</v>
      </c>
      <c r="C10345" t="s">
        <v>10866</v>
      </c>
      <c r="E10345" t="s">
        <v>10867</v>
      </c>
      <c r="F10345" t="s">
        <v>208</v>
      </c>
      <c r="G10345">
        <v>29728</v>
      </c>
      <c r="H10345">
        <v>34.769584000000002</v>
      </c>
      <c r="I10345">
        <v>-80.407833999999994</v>
      </c>
      <c r="J10345" s="1" t="d">
        <v>2019-01-10</v>
      </c>
      <c r="K10345">
        <v>48641</v>
      </c>
      <c r="L10345" t="s">
        <v>30</v>
      </c>
      <c r="M10345" s="1" t="d">
        <v>2012-05-30</v>
      </c>
      <c r="N10345">
        <v>5</v>
      </c>
      <c r="O10345">
        <v>30</v>
      </c>
      <c r="P10345">
        <v>2012</v>
      </c>
      <c r="R10345" t="s">
        <v>26</v>
      </c>
      <c r="S10345" t="s">
        <v>31</v>
      </c>
    </row>
    <row r="10346" spans="1:19" x14ac:dyDescent="0.25">
      <c r="A10346" t="s">
        <v>338</v>
      </c>
      <c r="B10346" t="s">
        <v>10868</v>
      </c>
      <c r="C10346" t="s">
        <v>10869</v>
      </c>
      <c r="D10346" t="s">
        <v>10870</v>
      </c>
      <c r="E10346" t="s">
        <v>3391</v>
      </c>
      <c r="F10346" t="s">
        <v>208</v>
      </c>
      <c r="G10346">
        <v>29306</v>
      </c>
      <c r="H10346">
        <v>34.919271999999999</v>
      </c>
      <c r="I10346">
        <v>-81.957530000000006</v>
      </c>
      <c r="J10346" s="1" t="d">
        <v>2018-12-11</v>
      </c>
      <c r="K10346">
        <v>48643</v>
      </c>
      <c r="L10346" t="s">
        <v>30</v>
      </c>
      <c r="M10346" s="1" t="d">
        <v>2012-05-30</v>
      </c>
      <c r="N10346">
        <v>5</v>
      </c>
      <c r="O10346">
        <v>30</v>
      </c>
      <c r="P10346">
        <v>2012</v>
      </c>
      <c r="R10346" t="s">
        <v>26</v>
      </c>
      <c r="S10346" t="s">
        <v>31</v>
      </c>
    </row>
    <row r="10347" spans="1:19" x14ac:dyDescent="0.25">
      <c r="A10347" t="s">
        <v>338</v>
      </c>
      <c r="B10347" t="s">
        <v>10871</v>
      </c>
      <c r="C10347" t="s">
        <v>10872</v>
      </c>
      <c r="E10347" t="s">
        <v>3934</v>
      </c>
      <c r="F10347" t="s">
        <v>57</v>
      </c>
      <c r="G10347">
        <v>47708</v>
      </c>
      <c r="H10347">
        <v>37.97128</v>
      </c>
      <c r="I10347">
        <v>-87.569702000000007</v>
      </c>
      <c r="J10347" s="1" t="d">
        <v>2018-07-09</v>
      </c>
      <c r="K10347">
        <v>48652</v>
      </c>
      <c r="L10347" t="s">
        <v>30</v>
      </c>
      <c r="M10347" s="1" t="d">
        <v>2012-06-01</v>
      </c>
      <c r="N10347">
        <v>6</v>
      </c>
      <c r="O10347">
        <v>1</v>
      </c>
      <c r="P10347">
        <v>2012</v>
      </c>
      <c r="R10347" t="s">
        <v>26</v>
      </c>
      <c r="S10347" t="s">
        <v>31</v>
      </c>
    </row>
    <row r="10348" spans="1:19" x14ac:dyDescent="0.25">
      <c r="A10348" t="s">
        <v>338</v>
      </c>
      <c r="B10348" t="s">
        <v>10873</v>
      </c>
      <c r="C10348" t="s">
        <v>10874</v>
      </c>
      <c r="E10348" t="s">
        <v>3934</v>
      </c>
      <c r="F10348" t="s">
        <v>57</v>
      </c>
      <c r="G10348">
        <v>47708</v>
      </c>
      <c r="H10348">
        <v>37.973291000000003</v>
      </c>
      <c r="I10348">
        <v>-87.570076</v>
      </c>
      <c r="J10348" s="1" t="d">
        <v>2018-07-09</v>
      </c>
      <c r="K10348">
        <v>48653</v>
      </c>
      <c r="L10348" t="s">
        <v>30</v>
      </c>
      <c r="M10348" s="1" t="d">
        <v>2012-06-01</v>
      </c>
      <c r="N10348">
        <v>6</v>
      </c>
      <c r="O10348">
        <v>1</v>
      </c>
      <c r="P10348">
        <v>2012</v>
      </c>
      <c r="R10348" t="s">
        <v>26</v>
      </c>
      <c r="S10348" t="s">
        <v>31</v>
      </c>
    </row>
    <row r="10349" spans="1:19" x14ac:dyDescent="0.25">
      <c r="A10349" t="s">
        <v>338</v>
      </c>
      <c r="B10349" t="s">
        <v>10875</v>
      </c>
      <c r="C10349" t="s">
        <v>10876</v>
      </c>
      <c r="E10349" t="s">
        <v>3934</v>
      </c>
      <c r="F10349" t="s">
        <v>57</v>
      </c>
      <c r="G10349">
        <v>47708</v>
      </c>
      <c r="H10349">
        <v>37.970357999999997</v>
      </c>
      <c r="I10349">
        <v>-87.570711000000003</v>
      </c>
      <c r="J10349" s="1" t="d">
        <v>2018-07-09</v>
      </c>
      <c r="K10349">
        <v>48654</v>
      </c>
      <c r="L10349" t="s">
        <v>30</v>
      </c>
      <c r="M10349" s="1" t="d">
        <v>2012-06-01</v>
      </c>
      <c r="N10349">
        <v>6</v>
      </c>
      <c r="O10349">
        <v>1</v>
      </c>
      <c r="P10349">
        <v>2012</v>
      </c>
      <c r="R10349" t="s">
        <v>26</v>
      </c>
      <c r="S10349" t="s">
        <v>31</v>
      </c>
    </row>
    <row r="10350" spans="1:19" x14ac:dyDescent="0.25">
      <c r="A10350" t="s">
        <v>338</v>
      </c>
      <c r="B10350" t="s">
        <v>1464</v>
      </c>
      <c r="C10350" t="s">
        <v>1465</v>
      </c>
      <c r="D10350" t="s">
        <v>1466</v>
      </c>
      <c r="E10350" t="s">
        <v>1467</v>
      </c>
      <c r="F10350" t="s">
        <v>25</v>
      </c>
      <c r="G10350">
        <v>20771</v>
      </c>
      <c r="H10350">
        <v>38.997909999999997</v>
      </c>
      <c r="I10350">
        <v>-76.845821999999998</v>
      </c>
      <c r="J10350" s="1" t="d">
        <v>2019-01-10</v>
      </c>
      <c r="K10350">
        <v>48668</v>
      </c>
      <c r="L10350" t="s">
        <v>30</v>
      </c>
      <c r="M10350" s="1" t="d">
        <v>2012-08-01</v>
      </c>
      <c r="N10350">
        <v>8</v>
      </c>
      <c r="O10350">
        <v>1</v>
      </c>
      <c r="P10350">
        <v>2012</v>
      </c>
      <c r="R10350" t="s">
        <v>26</v>
      </c>
      <c r="S10350" t="s">
        <v>27</v>
      </c>
    </row>
    <row r="10351" spans="1:19" x14ac:dyDescent="0.25">
      <c r="A10351" t="s">
        <v>338</v>
      </c>
      <c r="B10351" t="s">
        <v>2352</v>
      </c>
      <c r="C10351" t="s">
        <v>2353</v>
      </c>
      <c r="D10351" t="s">
        <v>2354</v>
      </c>
      <c r="E10351" t="s">
        <v>2352</v>
      </c>
      <c r="F10351" t="s">
        <v>2355</v>
      </c>
      <c r="G10351">
        <v>39529</v>
      </c>
      <c r="H10351">
        <v>30.358588999999998</v>
      </c>
      <c r="I10351">
        <v>-89.629050000000007</v>
      </c>
      <c r="J10351" s="1" t="d">
        <v>2019-01-10</v>
      </c>
      <c r="K10351">
        <v>48677</v>
      </c>
      <c r="L10351" t="s">
        <v>30</v>
      </c>
      <c r="M10351" s="1" t="d">
        <v>2012-08-16</v>
      </c>
      <c r="N10351">
        <v>8</v>
      </c>
      <c r="O10351">
        <v>16</v>
      </c>
      <c r="P10351">
        <v>2012</v>
      </c>
      <c r="R10351" t="s">
        <v>26</v>
      </c>
      <c r="S10351" t="s">
        <v>27</v>
      </c>
    </row>
    <row r="10352" spans="1:19" x14ac:dyDescent="0.25">
      <c r="A10352" t="s">
        <v>338</v>
      </c>
      <c r="B10352" t="s">
        <v>10880</v>
      </c>
      <c r="C10352" t="s">
        <v>10881</v>
      </c>
      <c r="E10352" t="s">
        <v>1802</v>
      </c>
      <c r="F10352" t="s">
        <v>212</v>
      </c>
      <c r="G10352">
        <v>28806</v>
      </c>
      <c r="H10352">
        <v>35.563115000000003</v>
      </c>
      <c r="I10352">
        <v>-82.630534999999995</v>
      </c>
      <c r="J10352" s="1" t="d">
        <v>2018-11-08</v>
      </c>
      <c r="K10352">
        <v>48678</v>
      </c>
      <c r="L10352" t="s">
        <v>10882</v>
      </c>
      <c r="M10352" s="1" t="d">
        <v>2012-06-15</v>
      </c>
      <c r="N10352">
        <v>6</v>
      </c>
      <c r="O10352">
        <v>15</v>
      </c>
      <c r="P10352">
        <v>2012</v>
      </c>
      <c r="R10352" t="s">
        <v>26</v>
      </c>
      <c r="S10352" t="s">
        <v>31</v>
      </c>
    </row>
    <row r="10353" spans="1:19" x14ac:dyDescent="0.25">
      <c r="A10353" t="s">
        <v>338</v>
      </c>
      <c r="B10353" t="s">
        <v>10883</v>
      </c>
      <c r="C10353" t="s">
        <v>10884</v>
      </c>
      <c r="D10353" t="s">
        <v>10885</v>
      </c>
      <c r="E10353" t="s">
        <v>10886</v>
      </c>
      <c r="F10353" t="s">
        <v>212</v>
      </c>
      <c r="G10353">
        <v>28731</v>
      </c>
      <c r="H10353">
        <v>35.307144999999998</v>
      </c>
      <c r="I10353">
        <v>-82.420903999999993</v>
      </c>
      <c r="J10353" s="1" t="d">
        <v>2018-12-11</v>
      </c>
      <c r="K10353">
        <v>48681</v>
      </c>
      <c r="L10353" t="s">
        <v>30</v>
      </c>
      <c r="M10353" s="1" t="d">
        <v>2012-06-15</v>
      </c>
      <c r="N10353">
        <v>6</v>
      </c>
      <c r="O10353">
        <v>15</v>
      </c>
      <c r="P10353">
        <v>2012</v>
      </c>
      <c r="R10353" t="s">
        <v>26</v>
      </c>
      <c r="S10353" t="s">
        <v>31</v>
      </c>
    </row>
    <row r="10354" spans="1:19" x14ac:dyDescent="0.25">
      <c r="A10354" t="s">
        <v>338</v>
      </c>
      <c r="B10354" t="s">
        <v>10887</v>
      </c>
      <c r="C10354" t="s">
        <v>10884</v>
      </c>
      <c r="D10354" t="s">
        <v>10888</v>
      </c>
      <c r="E10354" t="s">
        <v>10886</v>
      </c>
      <c r="F10354" t="s">
        <v>212</v>
      </c>
      <c r="G10354">
        <v>28731</v>
      </c>
      <c r="H10354">
        <v>35.306505999999999</v>
      </c>
      <c r="I10354">
        <v>-82.421424999999999</v>
      </c>
      <c r="J10354" s="1" t="d">
        <v>2018-12-11</v>
      </c>
      <c r="K10354">
        <v>48682</v>
      </c>
      <c r="L10354" t="s">
        <v>30</v>
      </c>
      <c r="M10354" s="1" t="d">
        <v>2012-06-15</v>
      </c>
      <c r="N10354">
        <v>6</v>
      </c>
      <c r="O10354">
        <v>15</v>
      </c>
      <c r="P10354">
        <v>2012</v>
      </c>
      <c r="R10354" t="s">
        <v>26</v>
      </c>
      <c r="S10354" t="s">
        <v>31</v>
      </c>
    </row>
    <row r="10355" spans="1:19" x14ac:dyDescent="0.25">
      <c r="A10355" t="s">
        <v>338</v>
      </c>
      <c r="B10355" t="s">
        <v>10889</v>
      </c>
      <c r="C10355" t="s">
        <v>10890</v>
      </c>
      <c r="E10355" t="s">
        <v>10891</v>
      </c>
      <c r="F10355" t="s">
        <v>264</v>
      </c>
      <c r="G10355">
        <v>89496</v>
      </c>
      <c r="H10355">
        <v>39.421818999999999</v>
      </c>
      <c r="I10355">
        <v>-118.710358</v>
      </c>
      <c r="J10355" s="1" t="d">
        <v>2019-01-10</v>
      </c>
      <c r="K10355">
        <v>48687</v>
      </c>
      <c r="L10355" t="s">
        <v>30</v>
      </c>
      <c r="M10355" s="1" t="d">
        <v>2012-08-01</v>
      </c>
      <c r="N10355">
        <v>8</v>
      </c>
      <c r="O10355">
        <v>1</v>
      </c>
      <c r="P10355">
        <v>2012</v>
      </c>
      <c r="R10355" t="s">
        <v>26</v>
      </c>
      <c r="S10355" t="s">
        <v>27</v>
      </c>
    </row>
    <row r="10356" spans="1:19" x14ac:dyDescent="0.25">
      <c r="A10356" t="s">
        <v>338</v>
      </c>
      <c r="B10356" t="s">
        <v>464</v>
      </c>
      <c r="C10356" t="s">
        <v>465</v>
      </c>
      <c r="D10356" t="s">
        <v>466</v>
      </c>
      <c r="E10356" t="s">
        <v>467</v>
      </c>
      <c r="F10356" t="s">
        <v>59</v>
      </c>
      <c r="G10356">
        <v>44135</v>
      </c>
      <c r="H10356">
        <v>41.418719000000003</v>
      </c>
      <c r="I10356">
        <v>-81.854476000000005</v>
      </c>
      <c r="J10356" s="1" t="d">
        <v>2019-01-10</v>
      </c>
      <c r="K10356">
        <v>48690</v>
      </c>
      <c r="L10356" t="s">
        <v>30</v>
      </c>
      <c r="M10356" s="1" t="d">
        <v>2012-08-01</v>
      </c>
      <c r="N10356">
        <v>8</v>
      </c>
      <c r="O10356">
        <v>1</v>
      </c>
      <c r="P10356">
        <v>2012</v>
      </c>
      <c r="R10356" t="s">
        <v>26</v>
      </c>
      <c r="S10356" t="s">
        <v>27</v>
      </c>
    </row>
    <row r="10357" spans="1:19" x14ac:dyDescent="0.25">
      <c r="A10357" t="s">
        <v>338</v>
      </c>
      <c r="B10357" t="s">
        <v>10892</v>
      </c>
      <c r="C10357" t="s">
        <v>10893</v>
      </c>
      <c r="D10357" t="s">
        <v>10894</v>
      </c>
      <c r="E10357" t="s">
        <v>220</v>
      </c>
      <c r="F10357" t="s">
        <v>170</v>
      </c>
      <c r="G10357">
        <v>92136</v>
      </c>
      <c r="H10357">
        <v>32.685560000000002</v>
      </c>
      <c r="I10357">
        <v>-117.12261700000001</v>
      </c>
      <c r="J10357" s="1" t="d">
        <v>2018-03-08</v>
      </c>
      <c r="K10357">
        <v>48693</v>
      </c>
      <c r="L10357" t="s">
        <v>30</v>
      </c>
      <c r="M10357" s="1" t="d">
        <v>2012-06-01</v>
      </c>
      <c r="N10357">
        <v>6</v>
      </c>
      <c r="O10357">
        <v>1</v>
      </c>
      <c r="P10357">
        <v>2012</v>
      </c>
      <c r="R10357" t="s">
        <v>26</v>
      </c>
      <c r="S10357" t="s">
        <v>27</v>
      </c>
    </row>
    <row r="10358" spans="1:19" x14ac:dyDescent="0.25">
      <c r="A10358" t="s">
        <v>338</v>
      </c>
      <c r="B10358" t="s">
        <v>9387</v>
      </c>
      <c r="C10358" t="s">
        <v>10895</v>
      </c>
      <c r="E10358" t="s">
        <v>227</v>
      </c>
      <c r="F10358" t="s">
        <v>170</v>
      </c>
      <c r="G10358">
        <v>90403</v>
      </c>
      <c r="H10358">
        <v>34.029513000000001</v>
      </c>
      <c r="I10358">
        <v>-118.485856</v>
      </c>
      <c r="J10358" s="1" t="d">
        <v>2018-03-08</v>
      </c>
      <c r="K10358">
        <v>48705</v>
      </c>
      <c r="L10358" t="s">
        <v>30</v>
      </c>
      <c r="M10358" s="1" t="d">
        <v>2012-05-15</v>
      </c>
      <c r="N10358">
        <v>5</v>
      </c>
      <c r="O10358">
        <v>15</v>
      </c>
      <c r="P10358">
        <v>2012</v>
      </c>
      <c r="R10358" t="s">
        <v>26</v>
      </c>
      <c r="S10358" t="s">
        <v>27</v>
      </c>
    </row>
    <row r="10359" spans="1:19" x14ac:dyDescent="0.25">
      <c r="A10359" t="s">
        <v>338</v>
      </c>
      <c r="B10359" t="s">
        <v>9387</v>
      </c>
      <c r="C10359" t="s">
        <v>10896</v>
      </c>
      <c r="E10359" t="s">
        <v>2455</v>
      </c>
      <c r="F10359" t="s">
        <v>170</v>
      </c>
      <c r="G10359">
        <v>90503</v>
      </c>
      <c r="H10359">
        <v>33.842519000000003</v>
      </c>
      <c r="I10359">
        <v>-118.354061</v>
      </c>
      <c r="J10359" s="1" t="d">
        <v>2018-03-08</v>
      </c>
      <c r="K10359">
        <v>48710</v>
      </c>
      <c r="L10359" t="s">
        <v>30</v>
      </c>
      <c r="M10359" s="1" t="d">
        <v>2012-05-15</v>
      </c>
      <c r="N10359">
        <v>5</v>
      </c>
      <c r="O10359">
        <v>15</v>
      </c>
      <c r="P10359">
        <v>2012</v>
      </c>
      <c r="R10359" t="s">
        <v>26</v>
      </c>
      <c r="S10359" t="s">
        <v>27</v>
      </c>
    </row>
    <row r="10360" spans="1:19" x14ac:dyDescent="0.25">
      <c r="A10360" t="s">
        <v>338</v>
      </c>
      <c r="B10360" t="s">
        <v>10897</v>
      </c>
      <c r="C10360" t="s">
        <v>959</v>
      </c>
      <c r="D10360" t="s">
        <v>10898</v>
      </c>
      <c r="E10360" t="s">
        <v>10899</v>
      </c>
      <c r="F10360" t="s">
        <v>170</v>
      </c>
      <c r="G10360">
        <v>93042</v>
      </c>
      <c r="H10360">
        <v>34.122286000000003</v>
      </c>
      <c r="I10360">
        <v>-119.110417</v>
      </c>
      <c r="J10360" s="1" t="d">
        <v>2019-01-10</v>
      </c>
      <c r="K10360">
        <v>48711</v>
      </c>
      <c r="L10360" t="s">
        <v>30</v>
      </c>
      <c r="M10360" s="1" t="d">
        <v>2012-08-01</v>
      </c>
      <c r="N10360">
        <v>8</v>
      </c>
      <c r="O10360">
        <v>1</v>
      </c>
      <c r="P10360">
        <v>2012</v>
      </c>
      <c r="R10360" t="s">
        <v>26</v>
      </c>
      <c r="S10360" t="s">
        <v>27</v>
      </c>
    </row>
    <row r="10361" spans="1:19" x14ac:dyDescent="0.25">
      <c r="A10361" t="s">
        <v>338</v>
      </c>
      <c r="B10361" t="s">
        <v>10900</v>
      </c>
      <c r="C10361" t="s">
        <v>10901</v>
      </c>
      <c r="E10361" t="s">
        <v>10902</v>
      </c>
      <c r="F10361" t="s">
        <v>170</v>
      </c>
      <c r="G10361">
        <v>93433</v>
      </c>
      <c r="H10361">
        <v>35.120894999999997</v>
      </c>
      <c r="I10361">
        <v>-120.62150699999999</v>
      </c>
      <c r="J10361" s="1" t="d">
        <v>2019-02-06</v>
      </c>
      <c r="K10361">
        <v>48718</v>
      </c>
      <c r="L10361" t="s">
        <v>103</v>
      </c>
      <c r="M10361" s="1" t="d">
        <v>2012-01-01</v>
      </c>
      <c r="N10361">
        <v>1</v>
      </c>
      <c r="O10361">
        <v>1</v>
      </c>
      <c r="P10361">
        <v>2012</v>
      </c>
      <c r="R10361" t="s">
        <v>26</v>
      </c>
      <c r="S10361" t="s">
        <v>31</v>
      </c>
    </row>
    <row r="10362" spans="1:19" x14ac:dyDescent="0.25">
      <c r="A10362" t="s">
        <v>338</v>
      </c>
      <c r="B10362" t="s">
        <v>4045</v>
      </c>
      <c r="C10362" t="s">
        <v>4046</v>
      </c>
      <c r="D10362" t="s">
        <v>4047</v>
      </c>
      <c r="E10362" t="s">
        <v>4048</v>
      </c>
      <c r="F10362" t="s">
        <v>170</v>
      </c>
      <c r="G10362">
        <v>94035</v>
      </c>
      <c r="H10362">
        <v>37.416283</v>
      </c>
      <c r="I10362">
        <v>-122.05990799999999</v>
      </c>
      <c r="J10362" s="1" t="d">
        <v>2019-01-10</v>
      </c>
      <c r="K10362">
        <v>48725</v>
      </c>
      <c r="L10362" t="s">
        <v>30</v>
      </c>
      <c r="M10362" s="1" t="d">
        <v>2012-08-01</v>
      </c>
      <c r="N10362">
        <v>8</v>
      </c>
      <c r="O10362">
        <v>1</v>
      </c>
      <c r="P10362">
        <v>2012</v>
      </c>
      <c r="R10362" t="s">
        <v>26</v>
      </c>
      <c r="S10362" t="s">
        <v>27</v>
      </c>
    </row>
    <row r="10363" spans="1:19" x14ac:dyDescent="0.25">
      <c r="A10363" t="s">
        <v>338</v>
      </c>
      <c r="B10363" t="s">
        <v>10903</v>
      </c>
      <c r="C10363" t="s">
        <v>10904</v>
      </c>
      <c r="E10363" t="s">
        <v>10905</v>
      </c>
      <c r="F10363" t="s">
        <v>170</v>
      </c>
      <c r="G10363">
        <v>91754</v>
      </c>
      <c r="H10363">
        <v>34.036123000000003</v>
      </c>
      <c r="I10363">
        <v>-118.148995</v>
      </c>
      <c r="J10363" s="1" t="d">
        <v>2018-05-03</v>
      </c>
      <c r="K10363">
        <v>48727</v>
      </c>
      <c r="L10363" t="s">
        <v>10906</v>
      </c>
      <c r="M10363" s="1" t="d">
        <v>2012-02-01</v>
      </c>
      <c r="N10363">
        <v>2</v>
      </c>
      <c r="O10363">
        <v>1</v>
      </c>
      <c r="P10363">
        <v>2012</v>
      </c>
      <c r="R10363" t="s">
        <v>26</v>
      </c>
      <c r="S10363" t="s">
        <v>27</v>
      </c>
    </row>
    <row r="10364" spans="1:19" x14ac:dyDescent="0.25">
      <c r="A10364" t="s">
        <v>338</v>
      </c>
      <c r="B10364" t="s">
        <v>10907</v>
      </c>
      <c r="C10364" t="s">
        <v>10908</v>
      </c>
      <c r="D10364" t="s">
        <v>10909</v>
      </c>
      <c r="E10364" t="s">
        <v>10910</v>
      </c>
      <c r="F10364" t="s">
        <v>170</v>
      </c>
      <c r="G10364">
        <v>93442</v>
      </c>
      <c r="H10364">
        <v>35.367249999999999</v>
      </c>
      <c r="I10364">
        <v>-120.84699999999999</v>
      </c>
      <c r="J10364" s="1" t="d">
        <v>2018-05-03</v>
      </c>
      <c r="K10364">
        <v>48728</v>
      </c>
      <c r="L10364" t="s">
        <v>30</v>
      </c>
      <c r="M10364" s="1" t="d">
        <v>2012-06-19</v>
      </c>
      <c r="N10364">
        <v>6</v>
      </c>
      <c r="O10364">
        <v>19</v>
      </c>
      <c r="P10364">
        <v>2012</v>
      </c>
      <c r="R10364" t="s">
        <v>26</v>
      </c>
      <c r="S10364" t="s">
        <v>31</v>
      </c>
    </row>
    <row r="10365" spans="1:19" x14ac:dyDescent="0.25">
      <c r="A10365" t="s">
        <v>338</v>
      </c>
      <c r="B10365" t="s">
        <v>10911</v>
      </c>
      <c r="C10365" t="s">
        <v>10912</v>
      </c>
      <c r="E10365" t="s">
        <v>10913</v>
      </c>
      <c r="F10365" t="s">
        <v>170</v>
      </c>
      <c r="G10365">
        <v>94304</v>
      </c>
      <c r="H10365">
        <v>37.396650999999999</v>
      </c>
      <c r="I10365">
        <v>-122.14582299999999</v>
      </c>
      <c r="J10365" s="1" t="d">
        <v>2018-08-07</v>
      </c>
      <c r="K10365">
        <v>48732</v>
      </c>
      <c r="L10365" t="s">
        <v>30</v>
      </c>
      <c r="M10365" s="1" t="d">
        <v>2012-03-01</v>
      </c>
      <c r="N10365">
        <v>3</v>
      </c>
      <c r="O10365">
        <v>1</v>
      </c>
      <c r="P10365">
        <v>2012</v>
      </c>
      <c r="R10365" t="s">
        <v>26</v>
      </c>
      <c r="S10365" t="s">
        <v>27</v>
      </c>
    </row>
    <row r="10366" spans="1:19" x14ac:dyDescent="0.25">
      <c r="A10366" t="s">
        <v>338</v>
      </c>
      <c r="B10366" t="s">
        <v>10914</v>
      </c>
      <c r="C10366" t="s">
        <v>10915</v>
      </c>
      <c r="E10366" t="s">
        <v>6720</v>
      </c>
      <c r="F10366" t="s">
        <v>269</v>
      </c>
      <c r="G10366">
        <v>22314</v>
      </c>
      <c r="H10366">
        <v>38.805979999999998</v>
      </c>
      <c r="I10366">
        <v>-77.056899999999999</v>
      </c>
      <c r="J10366" s="1" t="d">
        <v>2018-12-11</v>
      </c>
      <c r="K10366">
        <v>48796</v>
      </c>
      <c r="L10366" t="s">
        <v>30</v>
      </c>
      <c r="M10366" s="1" t="d">
        <v>2012-07-15</v>
      </c>
      <c r="N10366">
        <v>7</v>
      </c>
      <c r="O10366">
        <v>15</v>
      </c>
      <c r="P10366">
        <v>2012</v>
      </c>
      <c r="R10366" t="s">
        <v>26</v>
      </c>
      <c r="S10366" t="s">
        <v>31</v>
      </c>
    </row>
    <row r="10367" spans="1:19" x14ac:dyDescent="0.25">
      <c r="A10367" t="s">
        <v>338</v>
      </c>
      <c r="B10367" t="s">
        <v>10916</v>
      </c>
      <c r="C10367" t="s">
        <v>10917</v>
      </c>
      <c r="E10367" t="s">
        <v>790</v>
      </c>
      <c r="F10367" t="s">
        <v>55</v>
      </c>
      <c r="G10367">
        <v>98104</v>
      </c>
      <c r="H10367">
        <v>47.604649999999999</v>
      </c>
      <c r="I10367">
        <v>-122.336</v>
      </c>
      <c r="J10367" s="1" t="d">
        <v>2018-11-08</v>
      </c>
      <c r="K10367">
        <v>48799</v>
      </c>
      <c r="L10367" t="s">
        <v>30</v>
      </c>
      <c r="M10367" s="1" t="d">
        <v>2012-07-15</v>
      </c>
      <c r="N10367">
        <v>7</v>
      </c>
      <c r="O10367">
        <v>15</v>
      </c>
      <c r="P10367">
        <v>2012</v>
      </c>
      <c r="R10367" t="s">
        <v>26</v>
      </c>
      <c r="S10367" t="s">
        <v>31</v>
      </c>
    </row>
    <row r="10368" spans="1:19" x14ac:dyDescent="0.25">
      <c r="A10368" t="s">
        <v>338</v>
      </c>
      <c r="B10368" t="s">
        <v>10918</v>
      </c>
      <c r="C10368" t="s">
        <v>10919</v>
      </c>
      <c r="E10368" t="s">
        <v>872</v>
      </c>
      <c r="F10368" t="s">
        <v>170</v>
      </c>
      <c r="G10368">
        <v>92821</v>
      </c>
      <c r="H10368">
        <v>33.917430000000003</v>
      </c>
      <c r="I10368">
        <v>-117.889</v>
      </c>
      <c r="J10368" s="1" t="d">
        <v>2018-05-03</v>
      </c>
      <c r="K10368">
        <v>48823</v>
      </c>
      <c r="L10368" t="s">
        <v>30</v>
      </c>
      <c r="M10368" s="1" t="d">
        <v>2012-01-01</v>
      </c>
      <c r="N10368">
        <v>1</v>
      </c>
      <c r="O10368">
        <v>1</v>
      </c>
      <c r="P10368">
        <v>2012</v>
      </c>
      <c r="R10368" t="s">
        <v>26</v>
      </c>
      <c r="S10368" t="s">
        <v>31</v>
      </c>
    </row>
    <row r="10369" spans="1:19" x14ac:dyDescent="0.25">
      <c r="A10369" t="s">
        <v>338</v>
      </c>
      <c r="B10369" t="s">
        <v>10920</v>
      </c>
      <c r="C10369" t="s">
        <v>10921</v>
      </c>
      <c r="D10369" t="s">
        <v>10922</v>
      </c>
      <c r="E10369" t="s">
        <v>254</v>
      </c>
      <c r="F10369" t="s">
        <v>170</v>
      </c>
      <c r="G10369">
        <v>93401</v>
      </c>
      <c r="H10369">
        <v>35.280589999999997</v>
      </c>
      <c r="I10369">
        <v>-120.657</v>
      </c>
      <c r="J10369" s="1" t="d">
        <v>2018-05-03</v>
      </c>
      <c r="K10369">
        <v>48836</v>
      </c>
      <c r="L10369" t="s">
        <v>30</v>
      </c>
      <c r="M10369" s="1" t="d">
        <v>2012-07-01</v>
      </c>
      <c r="N10369">
        <v>7</v>
      </c>
      <c r="O10369">
        <v>1</v>
      </c>
      <c r="P10369">
        <v>2012</v>
      </c>
      <c r="R10369" t="s">
        <v>26</v>
      </c>
      <c r="S10369" t="s">
        <v>31</v>
      </c>
    </row>
    <row r="10370" spans="1:19" x14ac:dyDescent="0.25">
      <c r="A10370" t="s">
        <v>338</v>
      </c>
      <c r="B10370" t="s">
        <v>10926</v>
      </c>
      <c r="C10370" t="s">
        <v>10927</v>
      </c>
      <c r="D10370" t="s">
        <v>10928</v>
      </c>
      <c r="E10370" t="s">
        <v>1839</v>
      </c>
      <c r="F10370" t="s">
        <v>29</v>
      </c>
      <c r="G10370">
        <v>31201</v>
      </c>
      <c r="H10370">
        <v>32.838270000000001</v>
      </c>
      <c r="I10370">
        <v>-83.627600000000001</v>
      </c>
      <c r="J10370" s="1" t="d">
        <v>2018-10-04</v>
      </c>
      <c r="K10370">
        <v>48846</v>
      </c>
      <c r="L10370" t="s">
        <v>30</v>
      </c>
      <c r="M10370" s="1" t="d">
        <v>2012-08-01</v>
      </c>
      <c r="N10370">
        <v>8</v>
      </c>
      <c r="O10370">
        <v>1</v>
      </c>
      <c r="P10370">
        <v>2012</v>
      </c>
      <c r="R10370" t="s">
        <v>26</v>
      </c>
      <c r="S10370" t="s">
        <v>31</v>
      </c>
    </row>
    <row r="10371" spans="1:19" x14ac:dyDescent="0.25">
      <c r="A10371" t="s">
        <v>338</v>
      </c>
      <c r="B10371" t="s">
        <v>10934</v>
      </c>
      <c r="C10371" t="s">
        <v>10935</v>
      </c>
      <c r="D10371" t="s">
        <v>10936</v>
      </c>
      <c r="E10371" t="s">
        <v>56</v>
      </c>
      <c r="F10371" t="s">
        <v>57</v>
      </c>
      <c r="G10371">
        <v>46225</v>
      </c>
      <c r="H10371">
        <v>39.764201999999997</v>
      </c>
      <c r="I10371">
        <v>-86.159197000000006</v>
      </c>
      <c r="J10371" s="1" t="d">
        <v>2018-03-08</v>
      </c>
      <c r="K10371">
        <v>48853</v>
      </c>
      <c r="L10371" t="s">
        <v>30</v>
      </c>
      <c r="M10371" s="1" t="d">
        <v>2012-01-19</v>
      </c>
      <c r="N10371">
        <v>1</v>
      </c>
      <c r="O10371">
        <v>19</v>
      </c>
      <c r="P10371">
        <v>2012</v>
      </c>
      <c r="R10371" t="s">
        <v>26</v>
      </c>
      <c r="S10371" t="s">
        <v>31</v>
      </c>
    </row>
    <row r="10372" spans="1:19" x14ac:dyDescent="0.25">
      <c r="A10372" t="s">
        <v>338</v>
      </c>
      <c r="B10372" t="s">
        <v>10940</v>
      </c>
      <c r="C10372" t="s">
        <v>10941</v>
      </c>
      <c r="E10372" t="s">
        <v>10942</v>
      </c>
      <c r="F10372" t="s">
        <v>42</v>
      </c>
      <c r="G10372">
        <v>1923</v>
      </c>
      <c r="H10372">
        <v>42.552349999999997</v>
      </c>
      <c r="I10372">
        <v>-70.962101000000004</v>
      </c>
      <c r="J10372" s="1" t="d">
        <v>2018-10-04</v>
      </c>
      <c r="K10372">
        <v>48856</v>
      </c>
      <c r="L10372" t="s">
        <v>30</v>
      </c>
      <c r="M10372" s="1" t="d">
        <v>2012-07-31</v>
      </c>
      <c r="N10372">
        <v>7</v>
      </c>
      <c r="O10372">
        <v>31</v>
      </c>
      <c r="P10372">
        <v>2012</v>
      </c>
      <c r="R10372" t="s">
        <v>26</v>
      </c>
      <c r="S10372" t="s">
        <v>31</v>
      </c>
    </row>
    <row r="10373" spans="1:19" x14ac:dyDescent="0.25">
      <c r="A10373" t="s">
        <v>338</v>
      </c>
      <c r="B10373" t="s">
        <v>10943</v>
      </c>
      <c r="C10373" t="s">
        <v>10944</v>
      </c>
      <c r="E10373" t="s">
        <v>9800</v>
      </c>
      <c r="F10373" t="s">
        <v>212</v>
      </c>
      <c r="G10373">
        <v>27409</v>
      </c>
      <c r="H10373">
        <v>36.082073000000001</v>
      </c>
      <c r="I10373">
        <v>-79.967314999999999</v>
      </c>
      <c r="J10373" s="1" t="d">
        <v>2018-07-09</v>
      </c>
      <c r="K10373">
        <v>48863</v>
      </c>
      <c r="L10373" t="s">
        <v>30</v>
      </c>
      <c r="M10373" s="1" t="d">
        <v>2012-06-19</v>
      </c>
      <c r="N10373">
        <v>6</v>
      </c>
      <c r="O10373">
        <v>19</v>
      </c>
      <c r="P10373">
        <v>2012</v>
      </c>
      <c r="R10373" t="s">
        <v>26</v>
      </c>
      <c r="S10373" t="s">
        <v>27</v>
      </c>
    </row>
    <row r="10374" spans="1:19" x14ac:dyDescent="0.25">
      <c r="A10374" t="s">
        <v>338</v>
      </c>
      <c r="B10374" t="s">
        <v>10945</v>
      </c>
      <c r="C10374" t="s">
        <v>10946</v>
      </c>
      <c r="D10374" t="s">
        <v>10947</v>
      </c>
      <c r="E10374" t="s">
        <v>74</v>
      </c>
      <c r="F10374" t="s">
        <v>75</v>
      </c>
      <c r="G10374">
        <v>87501</v>
      </c>
      <c r="H10374">
        <v>35.684510000000003</v>
      </c>
      <c r="I10374">
        <v>-105.94799999999999</v>
      </c>
      <c r="J10374" s="1" t="d">
        <v>2018-10-04</v>
      </c>
      <c r="K10374">
        <v>48864</v>
      </c>
      <c r="L10374" t="s">
        <v>30</v>
      </c>
      <c r="M10374" s="1" t="d">
        <v>2012-08-01</v>
      </c>
      <c r="N10374">
        <v>8</v>
      </c>
      <c r="O10374">
        <v>1</v>
      </c>
      <c r="P10374">
        <v>2012</v>
      </c>
      <c r="R10374" t="s">
        <v>26</v>
      </c>
      <c r="S10374" t="s">
        <v>31</v>
      </c>
    </row>
    <row r="10375" spans="1:19" x14ac:dyDescent="0.25">
      <c r="A10375" t="s">
        <v>705</v>
      </c>
      <c r="B10375" t="s">
        <v>10533</v>
      </c>
      <c r="C10375" t="s">
        <v>10534</v>
      </c>
      <c r="E10375" t="s">
        <v>9622</v>
      </c>
      <c r="F10375" t="s">
        <v>23</v>
      </c>
      <c r="G10375">
        <v>35901</v>
      </c>
      <c r="H10375">
        <v>34.016351999999998</v>
      </c>
      <c r="I10375">
        <v>-85.999972</v>
      </c>
      <c r="J10375" s="1" t="d">
        <v>2018-10-04</v>
      </c>
      <c r="K10375">
        <v>48891</v>
      </c>
      <c r="L10375" t="s">
        <v>10535</v>
      </c>
      <c r="M10375" s="1" t="d">
        <v>2012-07-20</v>
      </c>
      <c r="N10375">
        <v>7</v>
      </c>
      <c r="O10375">
        <v>20</v>
      </c>
      <c r="P10375">
        <v>2012</v>
      </c>
      <c r="R10375" t="s">
        <v>26</v>
      </c>
      <c r="S10375" t="s">
        <v>31</v>
      </c>
    </row>
    <row r="10376" spans="1:19" x14ac:dyDescent="0.25">
      <c r="A10376" t="s">
        <v>19</v>
      </c>
      <c r="B10376" t="s">
        <v>10954</v>
      </c>
      <c r="C10376" t="s">
        <v>10955</v>
      </c>
      <c r="E10376" t="s">
        <v>220</v>
      </c>
      <c r="F10376" t="s">
        <v>170</v>
      </c>
      <c r="G10376">
        <v>92103</v>
      </c>
      <c r="H10376">
        <v>32.739429999999999</v>
      </c>
      <c r="I10376">
        <v>-117.177482</v>
      </c>
      <c r="J10376" s="1" t="d">
        <v>2018-10-04</v>
      </c>
      <c r="K10376">
        <v>48901</v>
      </c>
      <c r="L10376" t="s">
        <v>30</v>
      </c>
      <c r="M10376" s="1" t="d">
        <v>2012-10-19</v>
      </c>
      <c r="N10376">
        <v>10</v>
      </c>
      <c r="O10376">
        <v>19</v>
      </c>
      <c r="P10376">
        <v>2012</v>
      </c>
      <c r="Q10376" t="s">
        <v>35</v>
      </c>
      <c r="R10376" t="s">
        <v>26</v>
      </c>
      <c r="S10376" t="s">
        <v>31</v>
      </c>
    </row>
    <row r="10377" spans="1:19" x14ac:dyDescent="0.25">
      <c r="A10377" t="s">
        <v>19</v>
      </c>
      <c r="B10377" t="s">
        <v>10956</v>
      </c>
      <c r="C10377" t="s">
        <v>10957</v>
      </c>
      <c r="E10377" t="s">
        <v>10958</v>
      </c>
      <c r="F10377" t="s">
        <v>373</v>
      </c>
      <c r="G10377">
        <v>61604</v>
      </c>
      <c r="H10377">
        <v>40.701529999999998</v>
      </c>
      <c r="I10377">
        <v>-89.642572000000001</v>
      </c>
      <c r="J10377" s="1" t="d">
        <v>2018-10-04</v>
      </c>
      <c r="K10377">
        <v>48903</v>
      </c>
      <c r="L10377" t="s">
        <v>30</v>
      </c>
      <c r="M10377" s="1" t="d">
        <v>2012-03-01</v>
      </c>
      <c r="N10377">
        <v>3</v>
      </c>
      <c r="O10377">
        <v>1</v>
      </c>
      <c r="P10377">
        <v>2012</v>
      </c>
      <c r="Q10377" t="s">
        <v>35</v>
      </c>
      <c r="R10377" t="s">
        <v>26</v>
      </c>
      <c r="S10377" t="s">
        <v>31</v>
      </c>
    </row>
    <row r="10378" spans="1:19" x14ac:dyDescent="0.25">
      <c r="A10378" t="s">
        <v>19</v>
      </c>
      <c r="B10378" t="s">
        <v>10959</v>
      </c>
      <c r="C10378" t="s">
        <v>10960</v>
      </c>
      <c r="E10378" t="s">
        <v>10961</v>
      </c>
      <c r="F10378" t="s">
        <v>57</v>
      </c>
      <c r="G10378">
        <v>47172</v>
      </c>
      <c r="H10378">
        <v>38.374693999999998</v>
      </c>
      <c r="I10378">
        <v>-85.746999000000002</v>
      </c>
      <c r="J10378" s="1" t="d">
        <v>2019-04-08</v>
      </c>
      <c r="K10378">
        <v>48904</v>
      </c>
      <c r="L10378" t="s">
        <v>24</v>
      </c>
      <c r="M10378" s="1" t="d">
        <v>2012-05-01</v>
      </c>
      <c r="N10378">
        <v>5</v>
      </c>
      <c r="O10378">
        <v>1</v>
      </c>
      <c r="P10378">
        <v>2012</v>
      </c>
      <c r="Q10378" t="s">
        <v>35</v>
      </c>
      <c r="R10378" t="s">
        <v>26</v>
      </c>
      <c r="S10378" t="s">
        <v>31</v>
      </c>
    </row>
    <row r="10379" spans="1:19" x14ac:dyDescent="0.25">
      <c r="A10379" t="s">
        <v>19</v>
      </c>
      <c r="B10379" t="s">
        <v>10962</v>
      </c>
      <c r="C10379" t="s">
        <v>10963</v>
      </c>
      <c r="E10379" t="s">
        <v>402</v>
      </c>
      <c r="F10379" t="s">
        <v>119</v>
      </c>
      <c r="G10379">
        <v>55901</v>
      </c>
      <c r="H10379">
        <v>44.044438</v>
      </c>
      <c r="I10379">
        <v>-92.514583999999999</v>
      </c>
      <c r="J10379" s="1" t="d">
        <v>2018-07-09</v>
      </c>
      <c r="K10379">
        <v>48906</v>
      </c>
      <c r="L10379" t="s">
        <v>4346</v>
      </c>
      <c r="M10379" s="1" t="d">
        <v>2012-11-01</v>
      </c>
      <c r="N10379">
        <v>11</v>
      </c>
      <c r="O10379">
        <v>1</v>
      </c>
      <c r="P10379">
        <v>2012</v>
      </c>
      <c r="Q10379" t="s">
        <v>35</v>
      </c>
      <c r="R10379" t="s">
        <v>26</v>
      </c>
      <c r="S10379" t="s">
        <v>31</v>
      </c>
    </row>
    <row r="10380" spans="1:19" x14ac:dyDescent="0.25">
      <c r="A10380" t="s">
        <v>19</v>
      </c>
      <c r="B10380" t="s">
        <v>10964</v>
      </c>
      <c r="C10380" t="s">
        <v>10965</v>
      </c>
      <c r="E10380" t="s">
        <v>10966</v>
      </c>
      <c r="F10380" t="s">
        <v>48</v>
      </c>
      <c r="G10380">
        <v>14092</v>
      </c>
      <c r="H10380">
        <v>43.182614000000001</v>
      </c>
      <c r="I10380">
        <v>-78.984194000000002</v>
      </c>
      <c r="J10380" s="1" t="d">
        <v>2018-04-03</v>
      </c>
      <c r="K10380">
        <v>48907</v>
      </c>
      <c r="L10380" t="s">
        <v>10967</v>
      </c>
      <c r="M10380" s="1" t="d">
        <v>2012-01-31</v>
      </c>
      <c r="N10380">
        <v>1</v>
      </c>
      <c r="O10380">
        <v>31</v>
      </c>
      <c r="P10380">
        <v>2012</v>
      </c>
      <c r="Q10380" t="s">
        <v>35</v>
      </c>
      <c r="R10380" t="s">
        <v>26</v>
      </c>
      <c r="S10380" t="s">
        <v>27</v>
      </c>
    </row>
    <row r="10381" spans="1:19" x14ac:dyDescent="0.25">
      <c r="A10381" t="s">
        <v>19</v>
      </c>
      <c r="B10381" t="s">
        <v>10972</v>
      </c>
      <c r="C10381" t="s">
        <v>10973</v>
      </c>
      <c r="E10381" t="s">
        <v>10341</v>
      </c>
      <c r="F10381" t="s">
        <v>157</v>
      </c>
      <c r="G10381">
        <v>19030</v>
      </c>
      <c r="H10381">
        <v>40.179253000000003</v>
      </c>
      <c r="I10381">
        <v>-74.800407000000007</v>
      </c>
      <c r="J10381" s="1" t="d">
        <v>2018-09-10</v>
      </c>
      <c r="K10381">
        <v>48910</v>
      </c>
      <c r="L10381" t="s">
        <v>30</v>
      </c>
      <c r="M10381" s="1" t="d">
        <v>2012-09-15</v>
      </c>
      <c r="N10381">
        <v>9</v>
      </c>
      <c r="O10381">
        <v>15</v>
      </c>
      <c r="P10381">
        <v>2012</v>
      </c>
      <c r="Q10381" t="s">
        <v>25</v>
      </c>
      <c r="R10381" t="s">
        <v>26</v>
      </c>
      <c r="S10381" t="s">
        <v>31</v>
      </c>
    </row>
    <row r="10382" spans="1:19" x14ac:dyDescent="0.25">
      <c r="A10382" t="s">
        <v>19</v>
      </c>
      <c r="B10382" t="s">
        <v>10974</v>
      </c>
      <c r="C10382" t="s">
        <v>10975</v>
      </c>
      <c r="E10382" t="s">
        <v>10976</v>
      </c>
      <c r="F10382" t="s">
        <v>157</v>
      </c>
      <c r="G10382">
        <v>19113</v>
      </c>
      <c r="H10382">
        <v>39.874949999999998</v>
      </c>
      <c r="I10382">
        <v>-75.262023999999997</v>
      </c>
      <c r="J10382" s="1" t="d">
        <v>2018-07-09</v>
      </c>
      <c r="K10382">
        <v>48911</v>
      </c>
      <c r="L10382" t="s">
        <v>30</v>
      </c>
      <c r="M10382" s="1" t="d">
        <v>2012-12-29</v>
      </c>
      <c r="N10382">
        <v>12</v>
      </c>
      <c r="O10382">
        <v>29</v>
      </c>
      <c r="P10382">
        <v>2012</v>
      </c>
      <c r="Q10382" t="s">
        <v>25</v>
      </c>
      <c r="R10382" t="s">
        <v>26</v>
      </c>
      <c r="S10382" t="s">
        <v>31</v>
      </c>
    </row>
    <row r="10383" spans="1:19" x14ac:dyDescent="0.25">
      <c r="A10383" t="s">
        <v>19</v>
      </c>
      <c r="B10383" t="s">
        <v>10977</v>
      </c>
      <c r="C10383" t="s">
        <v>10978</v>
      </c>
      <c r="E10383" t="s">
        <v>95</v>
      </c>
      <c r="F10383" t="s">
        <v>37</v>
      </c>
      <c r="G10383">
        <v>75220</v>
      </c>
      <c r="H10383">
        <v>32.855268000000002</v>
      </c>
      <c r="I10383">
        <v>-96.879651999999993</v>
      </c>
      <c r="J10383" s="1" t="d">
        <v>2018-10-04</v>
      </c>
      <c r="K10383">
        <v>48913</v>
      </c>
      <c r="L10383" t="s">
        <v>30</v>
      </c>
      <c r="M10383" s="1" t="d">
        <v>2012-12-15</v>
      </c>
      <c r="N10383">
        <v>12</v>
      </c>
      <c r="O10383">
        <v>15</v>
      </c>
      <c r="P10383">
        <v>2012</v>
      </c>
      <c r="Q10383" t="s">
        <v>35</v>
      </c>
      <c r="R10383" t="s">
        <v>26</v>
      </c>
      <c r="S10383" t="s">
        <v>27</v>
      </c>
    </row>
    <row r="10384" spans="1:19" x14ac:dyDescent="0.25">
      <c r="A10384" t="s">
        <v>19</v>
      </c>
      <c r="B10384" t="s">
        <v>10979</v>
      </c>
      <c r="C10384" t="s">
        <v>10980</v>
      </c>
      <c r="E10384" t="s">
        <v>184</v>
      </c>
      <c r="F10384" t="s">
        <v>269</v>
      </c>
      <c r="G10384">
        <v>23224</v>
      </c>
      <c r="H10384">
        <v>37.522579</v>
      </c>
      <c r="I10384">
        <v>-77.433474000000004</v>
      </c>
      <c r="J10384" s="1" t="d">
        <v>2019-02-06</v>
      </c>
      <c r="K10384">
        <v>48915</v>
      </c>
      <c r="L10384" t="s">
        <v>103</v>
      </c>
      <c r="M10384" s="1" t="d">
        <v>2012-10-19</v>
      </c>
      <c r="N10384">
        <v>10</v>
      </c>
      <c r="O10384">
        <v>19</v>
      </c>
      <c r="P10384">
        <v>2012</v>
      </c>
      <c r="Q10384" t="s">
        <v>35</v>
      </c>
      <c r="R10384" t="s">
        <v>26</v>
      </c>
      <c r="S10384" t="s">
        <v>31</v>
      </c>
    </row>
    <row r="10385" spans="1:19" x14ac:dyDescent="0.25">
      <c r="A10385" t="s">
        <v>19</v>
      </c>
      <c r="B10385" t="s">
        <v>2616</v>
      </c>
      <c r="C10385" t="s">
        <v>2617</v>
      </c>
      <c r="D10385" t="s">
        <v>2618</v>
      </c>
      <c r="E10385" t="s">
        <v>2619</v>
      </c>
      <c r="F10385" t="s">
        <v>513</v>
      </c>
      <c r="G10385">
        <v>54904</v>
      </c>
      <c r="H10385">
        <v>43.985877000000002</v>
      </c>
      <c r="I10385">
        <v>-88.583195000000003</v>
      </c>
      <c r="J10385" s="1" t="d">
        <v>2019-01-10</v>
      </c>
      <c r="K10385">
        <v>48917</v>
      </c>
      <c r="L10385" t="s">
        <v>2620</v>
      </c>
      <c r="M10385" s="1" t="d">
        <v>2012-10-23</v>
      </c>
      <c r="N10385">
        <v>10</v>
      </c>
      <c r="O10385">
        <v>23</v>
      </c>
      <c r="P10385">
        <v>2012</v>
      </c>
      <c r="Q10385" t="s">
        <v>35</v>
      </c>
      <c r="R10385" t="s">
        <v>26</v>
      </c>
      <c r="S10385" t="s">
        <v>31</v>
      </c>
    </row>
    <row r="10386" spans="1:19" x14ac:dyDescent="0.25">
      <c r="A10386" t="s">
        <v>312</v>
      </c>
      <c r="B10386" t="s">
        <v>10533</v>
      </c>
      <c r="C10386" t="s">
        <v>10983</v>
      </c>
      <c r="E10386" t="s">
        <v>9622</v>
      </c>
      <c r="F10386" t="s">
        <v>23</v>
      </c>
      <c r="G10386">
        <v>35904</v>
      </c>
      <c r="H10386">
        <v>34.019086999999999</v>
      </c>
      <c r="I10386">
        <v>-86.044025000000005</v>
      </c>
      <c r="J10386" s="1" t="d">
        <v>2018-10-04</v>
      </c>
      <c r="K10386">
        <v>48924</v>
      </c>
      <c r="L10386" t="s">
        <v>10984</v>
      </c>
      <c r="M10386" s="1" t="d">
        <v>2012-07-20</v>
      </c>
      <c r="N10386">
        <v>7</v>
      </c>
      <c r="O10386">
        <v>20</v>
      </c>
      <c r="P10386">
        <v>2012</v>
      </c>
      <c r="R10386" t="s">
        <v>26</v>
      </c>
      <c r="S10386" t="s">
        <v>31</v>
      </c>
    </row>
    <row r="10387" spans="1:19" x14ac:dyDescent="0.25">
      <c r="A10387" t="s">
        <v>312</v>
      </c>
      <c r="B10387" t="s">
        <v>2238</v>
      </c>
      <c r="C10387" t="s">
        <v>10985</v>
      </c>
      <c r="E10387" t="s">
        <v>10986</v>
      </c>
      <c r="F10387" t="s">
        <v>327</v>
      </c>
      <c r="G10387">
        <v>50588</v>
      </c>
      <c r="H10387">
        <v>42.642532000000003</v>
      </c>
      <c r="I10387">
        <v>-95.181319999999999</v>
      </c>
      <c r="J10387" s="1" t="d">
        <v>2019-04-08</v>
      </c>
      <c r="K10387">
        <v>48927</v>
      </c>
      <c r="L10387" t="s">
        <v>24</v>
      </c>
      <c r="M10387" s="1" t="d">
        <v>2012-07-01</v>
      </c>
      <c r="N10387">
        <v>7</v>
      </c>
      <c r="O10387">
        <v>1</v>
      </c>
      <c r="P10387">
        <v>2012</v>
      </c>
      <c r="R10387" t="s">
        <v>26</v>
      </c>
      <c r="S10387" t="s">
        <v>31</v>
      </c>
    </row>
    <row r="10388" spans="1:19" x14ac:dyDescent="0.25">
      <c r="A10388" t="s">
        <v>312</v>
      </c>
      <c r="B10388" t="s">
        <v>11006</v>
      </c>
      <c r="C10388" t="s">
        <v>11007</v>
      </c>
      <c r="E10388" t="s">
        <v>953</v>
      </c>
      <c r="F10388" t="s">
        <v>718</v>
      </c>
      <c r="G10388">
        <v>42420</v>
      </c>
      <c r="H10388">
        <v>37.863830999999998</v>
      </c>
      <c r="I10388">
        <v>-87.573554000000001</v>
      </c>
      <c r="J10388" s="1" t="d">
        <v>2018-11-08</v>
      </c>
      <c r="K10388">
        <v>48938</v>
      </c>
      <c r="L10388" t="s">
        <v>30</v>
      </c>
      <c r="M10388" s="1" t="d">
        <v>2012-01-15</v>
      </c>
      <c r="N10388">
        <v>1</v>
      </c>
      <c r="O10388">
        <v>15</v>
      </c>
      <c r="P10388">
        <v>2012</v>
      </c>
      <c r="R10388" t="s">
        <v>26</v>
      </c>
      <c r="S10388" t="s">
        <v>31</v>
      </c>
    </row>
    <row r="10389" spans="1:19" x14ac:dyDescent="0.25">
      <c r="A10389" t="s">
        <v>312</v>
      </c>
      <c r="B10389" t="s">
        <v>5748</v>
      </c>
      <c r="C10389" t="s">
        <v>11008</v>
      </c>
      <c r="E10389" t="s">
        <v>10788</v>
      </c>
      <c r="F10389" t="s">
        <v>42</v>
      </c>
      <c r="G10389">
        <v>1507</v>
      </c>
      <c r="H10389">
        <v>42.140124999999998</v>
      </c>
      <c r="I10389">
        <v>-72.024614</v>
      </c>
      <c r="J10389" s="1" t="d">
        <v>2018-07-09</v>
      </c>
      <c r="K10389">
        <v>48939</v>
      </c>
      <c r="L10389" t="s">
        <v>30</v>
      </c>
      <c r="M10389" s="1" t="d">
        <v>2012-07-25</v>
      </c>
      <c r="N10389">
        <v>7</v>
      </c>
      <c r="O10389">
        <v>25</v>
      </c>
      <c r="P10389">
        <v>2012</v>
      </c>
      <c r="R10389" t="s">
        <v>26</v>
      </c>
      <c r="S10389" t="s">
        <v>31</v>
      </c>
    </row>
    <row r="10390" spans="1:19" x14ac:dyDescent="0.25">
      <c r="A10390" t="s">
        <v>312</v>
      </c>
      <c r="B10390" t="s">
        <v>5748</v>
      </c>
      <c r="C10390" t="s">
        <v>11009</v>
      </c>
      <c r="E10390" t="s">
        <v>9029</v>
      </c>
      <c r="F10390" t="s">
        <v>42</v>
      </c>
      <c r="G10390">
        <v>1581</v>
      </c>
      <c r="H10390">
        <v>42.244816999999998</v>
      </c>
      <c r="I10390">
        <v>-71.592091999999994</v>
      </c>
      <c r="J10390" s="1" t="d">
        <v>2018-07-09</v>
      </c>
      <c r="K10390">
        <v>48941</v>
      </c>
      <c r="L10390" t="s">
        <v>30</v>
      </c>
      <c r="M10390" s="1" t="d">
        <v>2012-07-25</v>
      </c>
      <c r="N10390">
        <v>7</v>
      </c>
      <c r="O10390">
        <v>25</v>
      </c>
      <c r="P10390">
        <v>2012</v>
      </c>
      <c r="R10390" t="s">
        <v>26</v>
      </c>
      <c r="S10390" t="s">
        <v>31</v>
      </c>
    </row>
    <row r="10391" spans="1:19" x14ac:dyDescent="0.25">
      <c r="A10391" t="s">
        <v>312</v>
      </c>
      <c r="B10391" t="s">
        <v>11010</v>
      </c>
      <c r="C10391" t="s">
        <v>11011</v>
      </c>
      <c r="E10391" t="s">
        <v>11012</v>
      </c>
      <c r="F10391" t="s">
        <v>119</v>
      </c>
      <c r="G10391">
        <v>56164</v>
      </c>
      <c r="H10391">
        <v>43.992873000000003</v>
      </c>
      <c r="I10391">
        <v>-96.331860000000006</v>
      </c>
      <c r="J10391" s="1" t="d">
        <v>2019-04-08</v>
      </c>
      <c r="K10391">
        <v>48943</v>
      </c>
      <c r="L10391" t="s">
        <v>24</v>
      </c>
      <c r="M10391" s="1" t="d">
        <v>2012-07-18</v>
      </c>
      <c r="N10391">
        <v>7</v>
      </c>
      <c r="O10391">
        <v>18</v>
      </c>
      <c r="P10391">
        <v>2012</v>
      </c>
      <c r="R10391" t="s">
        <v>26</v>
      </c>
      <c r="S10391" t="s">
        <v>31</v>
      </c>
    </row>
    <row r="10392" spans="1:19" x14ac:dyDescent="0.25">
      <c r="A10392" t="s">
        <v>312</v>
      </c>
      <c r="B10392" t="s">
        <v>11013</v>
      </c>
      <c r="C10392" t="s">
        <v>11014</v>
      </c>
      <c r="E10392" t="s">
        <v>1475</v>
      </c>
      <c r="F10392" t="s">
        <v>503</v>
      </c>
      <c r="G10392">
        <v>58103</v>
      </c>
      <c r="H10392">
        <v>46.866385000000001</v>
      </c>
      <c r="I10392">
        <v>-96.861007000000001</v>
      </c>
      <c r="J10392" s="1" t="d">
        <v>2018-08-07</v>
      </c>
      <c r="K10392">
        <v>48946</v>
      </c>
      <c r="L10392" t="s">
        <v>30</v>
      </c>
      <c r="M10392" s="1" t="d">
        <v>2012-05-15</v>
      </c>
      <c r="N10392">
        <v>5</v>
      </c>
      <c r="O10392">
        <v>15</v>
      </c>
      <c r="P10392">
        <v>2012</v>
      </c>
      <c r="R10392" t="s">
        <v>26</v>
      </c>
      <c r="S10392" t="s">
        <v>31</v>
      </c>
    </row>
    <row r="10393" spans="1:19" x14ac:dyDescent="0.25">
      <c r="A10393" t="s">
        <v>312</v>
      </c>
      <c r="B10393" t="s">
        <v>11015</v>
      </c>
      <c r="C10393" t="s">
        <v>11016</v>
      </c>
      <c r="E10393" t="s">
        <v>1475</v>
      </c>
      <c r="F10393" t="s">
        <v>503</v>
      </c>
      <c r="G10393">
        <v>58103</v>
      </c>
      <c r="H10393">
        <v>46.860461370000003</v>
      </c>
      <c r="I10393">
        <v>-96.835647170000001</v>
      </c>
      <c r="J10393" s="1" t="d">
        <v>2019-02-06</v>
      </c>
      <c r="K10393">
        <v>48947</v>
      </c>
      <c r="L10393" t="s">
        <v>103</v>
      </c>
      <c r="M10393" s="1" t="d">
        <v>2012-07-15</v>
      </c>
      <c r="N10393">
        <v>7</v>
      </c>
      <c r="O10393">
        <v>15</v>
      </c>
      <c r="P10393">
        <v>2012</v>
      </c>
      <c r="R10393" t="s">
        <v>26</v>
      </c>
      <c r="S10393" t="s">
        <v>31</v>
      </c>
    </row>
    <row r="10394" spans="1:19" x14ac:dyDescent="0.25">
      <c r="A10394" t="s">
        <v>312</v>
      </c>
      <c r="B10394" t="s">
        <v>11017</v>
      </c>
      <c r="C10394" t="s">
        <v>11018</v>
      </c>
      <c r="E10394" t="s">
        <v>123</v>
      </c>
      <c r="F10394" t="s">
        <v>124</v>
      </c>
      <c r="G10394">
        <v>68127</v>
      </c>
      <c r="H10394">
        <v>41.215752000000002</v>
      </c>
      <c r="I10394">
        <v>-96.042527000000007</v>
      </c>
      <c r="J10394" s="1" t="d">
        <v>2019-04-08</v>
      </c>
      <c r="K10394">
        <v>48948</v>
      </c>
      <c r="L10394" t="s">
        <v>24</v>
      </c>
      <c r="M10394" s="1" t="d">
        <v>2012-05-22</v>
      </c>
      <c r="N10394">
        <v>5</v>
      </c>
      <c r="O10394">
        <v>22</v>
      </c>
      <c r="P10394">
        <v>2012</v>
      </c>
      <c r="R10394" t="s">
        <v>26</v>
      </c>
      <c r="S10394" t="s">
        <v>31</v>
      </c>
    </row>
    <row r="10395" spans="1:19" x14ac:dyDescent="0.25">
      <c r="A10395" t="s">
        <v>312</v>
      </c>
      <c r="B10395" t="s">
        <v>11022</v>
      </c>
      <c r="C10395" t="s">
        <v>11023</v>
      </c>
      <c r="E10395" t="s">
        <v>1525</v>
      </c>
      <c r="F10395" t="s">
        <v>280</v>
      </c>
      <c r="G10395">
        <v>37214</v>
      </c>
      <c r="H10395">
        <v>36.166836000000004</v>
      </c>
      <c r="I10395">
        <v>-86.662357999999998</v>
      </c>
      <c r="J10395" s="1" t="d">
        <v>2018-09-10</v>
      </c>
      <c r="K10395">
        <v>48955</v>
      </c>
      <c r="L10395" t="s">
        <v>30</v>
      </c>
      <c r="M10395" s="1" t="d">
        <v>2012-03-15</v>
      </c>
      <c r="N10395">
        <v>3</v>
      </c>
      <c r="O10395">
        <v>15</v>
      </c>
      <c r="P10395">
        <v>2012</v>
      </c>
      <c r="R10395" t="s">
        <v>26</v>
      </c>
      <c r="S10395" t="s">
        <v>31</v>
      </c>
    </row>
    <row r="10396" spans="1:19" x14ac:dyDescent="0.25">
      <c r="A10396" t="s">
        <v>312</v>
      </c>
      <c r="B10396" t="s">
        <v>11024</v>
      </c>
      <c r="C10396" t="s">
        <v>11025</v>
      </c>
      <c r="D10396" t="s">
        <v>11026</v>
      </c>
      <c r="E10396" t="s">
        <v>606</v>
      </c>
      <c r="F10396" t="s">
        <v>37</v>
      </c>
      <c r="G10396">
        <v>78759</v>
      </c>
      <c r="H10396">
        <v>30.433395999999998</v>
      </c>
      <c r="I10396">
        <v>-97.771207000000004</v>
      </c>
      <c r="J10396" s="1" t="d">
        <v>2018-08-07</v>
      </c>
      <c r="K10396">
        <v>48956</v>
      </c>
      <c r="L10396" t="s">
        <v>30</v>
      </c>
      <c r="M10396" s="1" t="d">
        <v>2012-06-15</v>
      </c>
      <c r="N10396">
        <v>6</v>
      </c>
      <c r="O10396">
        <v>15</v>
      </c>
      <c r="P10396">
        <v>2012</v>
      </c>
      <c r="R10396" t="s">
        <v>26</v>
      </c>
      <c r="S10396" t="s">
        <v>31</v>
      </c>
    </row>
    <row r="10397" spans="1:19" x14ac:dyDescent="0.25">
      <c r="A10397" t="s">
        <v>312</v>
      </c>
      <c r="B10397" t="s">
        <v>11027</v>
      </c>
      <c r="C10397" t="s">
        <v>11028</v>
      </c>
      <c r="E10397" t="s">
        <v>36</v>
      </c>
      <c r="F10397" t="s">
        <v>37</v>
      </c>
      <c r="G10397">
        <v>77042</v>
      </c>
      <c r="H10397">
        <v>29.737027999999999</v>
      </c>
      <c r="I10397">
        <v>-95.544021000000001</v>
      </c>
      <c r="J10397" s="1" t="d">
        <v>2018-08-07</v>
      </c>
      <c r="K10397">
        <v>48957</v>
      </c>
      <c r="L10397" t="s">
        <v>30</v>
      </c>
      <c r="M10397" s="1" t="d">
        <v>2012-08-15</v>
      </c>
      <c r="N10397">
        <v>8</v>
      </c>
      <c r="O10397">
        <v>15</v>
      </c>
      <c r="P10397">
        <v>2012</v>
      </c>
      <c r="R10397" t="s">
        <v>26</v>
      </c>
      <c r="S10397" t="s">
        <v>31</v>
      </c>
    </row>
    <row r="10398" spans="1:19" x14ac:dyDescent="0.25">
      <c r="A10398" t="s">
        <v>338</v>
      </c>
      <c r="B10398" t="s">
        <v>11029</v>
      </c>
      <c r="C10398" t="s">
        <v>11030</v>
      </c>
      <c r="E10398" t="s">
        <v>10109</v>
      </c>
      <c r="F10398" t="s">
        <v>170</v>
      </c>
      <c r="G10398">
        <v>92832</v>
      </c>
      <c r="H10398">
        <v>33.869725000000003</v>
      </c>
      <c r="I10398">
        <v>-117.938109</v>
      </c>
      <c r="J10398" s="1" t="d">
        <v>2019-02-06</v>
      </c>
      <c r="K10398">
        <v>48963</v>
      </c>
      <c r="L10398" t="s">
        <v>103</v>
      </c>
      <c r="M10398" s="1" t="d">
        <v>2012-05-01</v>
      </c>
      <c r="N10398">
        <v>5</v>
      </c>
      <c r="O10398">
        <v>1</v>
      </c>
      <c r="P10398">
        <v>2012</v>
      </c>
      <c r="R10398" t="s">
        <v>26</v>
      </c>
      <c r="S10398" t="s">
        <v>27</v>
      </c>
    </row>
    <row r="10399" spans="1:19" x14ac:dyDescent="0.25">
      <c r="A10399" t="s">
        <v>338</v>
      </c>
      <c r="B10399" t="s">
        <v>11031</v>
      </c>
      <c r="C10399" t="s">
        <v>11032</v>
      </c>
      <c r="D10399" t="s">
        <v>11033</v>
      </c>
      <c r="E10399" t="s">
        <v>9763</v>
      </c>
      <c r="F10399" t="s">
        <v>170</v>
      </c>
      <c r="G10399">
        <v>91730</v>
      </c>
      <c r="H10399">
        <v>34.091769999999997</v>
      </c>
      <c r="I10399">
        <v>-117.559</v>
      </c>
      <c r="J10399" s="1" t="d">
        <v>2018-06-05</v>
      </c>
      <c r="K10399">
        <v>48979</v>
      </c>
      <c r="L10399" t="s">
        <v>30</v>
      </c>
      <c r="M10399" s="1" t="d">
        <v>2012-01-31</v>
      </c>
      <c r="N10399">
        <v>1</v>
      </c>
      <c r="O10399">
        <v>31</v>
      </c>
      <c r="P10399">
        <v>2012</v>
      </c>
      <c r="R10399" t="s">
        <v>26</v>
      </c>
      <c r="S10399" t="s">
        <v>31</v>
      </c>
    </row>
    <row r="10400" spans="1:19" x14ac:dyDescent="0.25">
      <c r="A10400" t="s">
        <v>338</v>
      </c>
      <c r="B10400" t="s">
        <v>7591</v>
      </c>
      <c r="C10400" t="s">
        <v>11034</v>
      </c>
      <c r="D10400" t="s">
        <v>11035</v>
      </c>
      <c r="E10400" t="s">
        <v>757</v>
      </c>
      <c r="F10400" t="s">
        <v>202</v>
      </c>
      <c r="G10400">
        <v>33130</v>
      </c>
      <c r="H10400">
        <v>25.762239000000001</v>
      </c>
      <c r="I10400">
        <v>-80.194224000000006</v>
      </c>
      <c r="J10400" s="1" t="d">
        <v>2018-10-04</v>
      </c>
      <c r="K10400">
        <v>48993</v>
      </c>
      <c r="L10400" t="s">
        <v>30</v>
      </c>
      <c r="M10400" s="1" t="d">
        <v>2012-05-31</v>
      </c>
      <c r="N10400">
        <v>5</v>
      </c>
      <c r="O10400">
        <v>31</v>
      </c>
      <c r="P10400">
        <v>2012</v>
      </c>
      <c r="R10400" t="s">
        <v>26</v>
      </c>
      <c r="S10400" t="s">
        <v>31</v>
      </c>
    </row>
    <row r="10401" spans="1:19" x14ac:dyDescent="0.25">
      <c r="A10401" t="s">
        <v>338</v>
      </c>
      <c r="B10401" t="s">
        <v>11036</v>
      </c>
      <c r="C10401" t="s">
        <v>9139</v>
      </c>
      <c r="D10401" t="s">
        <v>11037</v>
      </c>
      <c r="E10401" t="s">
        <v>9141</v>
      </c>
      <c r="F10401" t="s">
        <v>707</v>
      </c>
      <c r="G10401">
        <v>96701</v>
      </c>
      <c r="H10401">
        <v>21.385211999999999</v>
      </c>
      <c r="I10401">
        <v>-157.940293</v>
      </c>
      <c r="J10401" s="1" t="d">
        <v>2019-02-06</v>
      </c>
      <c r="K10401">
        <v>49000</v>
      </c>
      <c r="L10401" t="s">
        <v>103</v>
      </c>
      <c r="M10401" s="1" t="d">
        <v>2012-01-31</v>
      </c>
      <c r="N10401">
        <v>1</v>
      </c>
      <c r="O10401">
        <v>31</v>
      </c>
      <c r="P10401">
        <v>2012</v>
      </c>
      <c r="R10401" t="s">
        <v>26</v>
      </c>
      <c r="S10401" t="s">
        <v>31</v>
      </c>
    </row>
    <row r="10402" spans="1:19" x14ac:dyDescent="0.25">
      <c r="A10402" t="s">
        <v>338</v>
      </c>
      <c r="B10402" t="s">
        <v>11038</v>
      </c>
      <c r="C10402" t="s">
        <v>11039</v>
      </c>
      <c r="D10402" t="s">
        <v>11040</v>
      </c>
      <c r="E10402" t="s">
        <v>11041</v>
      </c>
      <c r="F10402" t="s">
        <v>707</v>
      </c>
      <c r="G10402">
        <v>96720</v>
      </c>
      <c r="H10402">
        <v>19.714462000000001</v>
      </c>
      <c r="I10402">
        <v>-155.03838999999999</v>
      </c>
      <c r="J10402" s="1" t="d">
        <v>2018-05-03</v>
      </c>
      <c r="K10402">
        <v>49001</v>
      </c>
      <c r="L10402" t="s">
        <v>30</v>
      </c>
      <c r="M10402" s="1" t="d">
        <v>2012-06-30</v>
      </c>
      <c r="N10402">
        <v>6</v>
      </c>
      <c r="O10402">
        <v>30</v>
      </c>
      <c r="P10402">
        <v>2012</v>
      </c>
      <c r="R10402" t="s">
        <v>26</v>
      </c>
      <c r="S10402" t="s">
        <v>31</v>
      </c>
    </row>
    <row r="10403" spans="1:19" x14ac:dyDescent="0.25">
      <c r="A10403" t="s">
        <v>338</v>
      </c>
      <c r="B10403" t="s">
        <v>11042</v>
      </c>
      <c r="C10403" t="s">
        <v>11043</v>
      </c>
      <c r="D10403" t="s">
        <v>11044</v>
      </c>
      <c r="E10403" t="s">
        <v>11041</v>
      </c>
      <c r="F10403" t="s">
        <v>707</v>
      </c>
      <c r="G10403">
        <v>96720</v>
      </c>
      <c r="H10403">
        <v>19.700189000000002</v>
      </c>
      <c r="I10403">
        <v>-155.081706</v>
      </c>
      <c r="J10403" s="1" t="d">
        <v>2018-05-03</v>
      </c>
      <c r="K10403">
        <v>49002</v>
      </c>
      <c r="L10403" t="s">
        <v>30</v>
      </c>
      <c r="M10403" s="1" t="d">
        <v>2012-12-15</v>
      </c>
      <c r="N10403">
        <v>12</v>
      </c>
      <c r="O10403">
        <v>15</v>
      </c>
      <c r="P10403">
        <v>2012</v>
      </c>
      <c r="R10403" t="s">
        <v>26</v>
      </c>
      <c r="S10403" t="s">
        <v>31</v>
      </c>
    </row>
    <row r="10404" spans="1:19" x14ac:dyDescent="0.25">
      <c r="A10404" t="s">
        <v>338</v>
      </c>
      <c r="B10404" t="s">
        <v>11045</v>
      </c>
      <c r="C10404" t="s">
        <v>11046</v>
      </c>
      <c r="D10404" t="s">
        <v>11047</v>
      </c>
      <c r="E10404" t="s">
        <v>2638</v>
      </c>
      <c r="F10404" t="s">
        <v>707</v>
      </c>
      <c r="G10404">
        <v>96815</v>
      </c>
      <c r="H10404">
        <v>21.289897</v>
      </c>
      <c r="I10404">
        <v>-157.83561399999999</v>
      </c>
      <c r="J10404" s="1" t="d">
        <v>2018-05-03</v>
      </c>
      <c r="K10404">
        <v>49006</v>
      </c>
      <c r="L10404" t="s">
        <v>30</v>
      </c>
      <c r="M10404" s="1" t="d">
        <v>2012-06-30</v>
      </c>
      <c r="N10404">
        <v>6</v>
      </c>
      <c r="O10404">
        <v>30</v>
      </c>
      <c r="P10404">
        <v>2012</v>
      </c>
      <c r="R10404" t="s">
        <v>26</v>
      </c>
      <c r="S10404" t="s">
        <v>31</v>
      </c>
    </row>
    <row r="10405" spans="1:19" x14ac:dyDescent="0.25">
      <c r="A10405" t="s">
        <v>338</v>
      </c>
      <c r="B10405" t="s">
        <v>11048</v>
      </c>
      <c r="C10405" t="s">
        <v>11049</v>
      </c>
      <c r="D10405" t="s">
        <v>11050</v>
      </c>
      <c r="E10405" t="s">
        <v>2638</v>
      </c>
      <c r="F10405" t="s">
        <v>707</v>
      </c>
      <c r="G10405">
        <v>96819</v>
      </c>
      <c r="H10405">
        <v>21.331651999999998</v>
      </c>
      <c r="I10405">
        <v>-157.919905</v>
      </c>
      <c r="J10405" s="1" t="d">
        <v>2018-05-03</v>
      </c>
      <c r="K10405">
        <v>49007</v>
      </c>
      <c r="L10405" t="s">
        <v>30</v>
      </c>
      <c r="M10405" s="1" t="d">
        <v>2012-06-30</v>
      </c>
      <c r="N10405">
        <v>6</v>
      </c>
      <c r="O10405">
        <v>30</v>
      </c>
      <c r="P10405">
        <v>2012</v>
      </c>
      <c r="R10405" t="s">
        <v>26</v>
      </c>
      <c r="S10405" t="s">
        <v>31</v>
      </c>
    </row>
    <row r="10406" spans="1:19" x14ac:dyDescent="0.25">
      <c r="A10406" t="s">
        <v>338</v>
      </c>
      <c r="B10406" t="s">
        <v>11051</v>
      </c>
      <c r="C10406" t="s">
        <v>11052</v>
      </c>
      <c r="D10406" t="s">
        <v>11053</v>
      </c>
      <c r="E10406" t="s">
        <v>2638</v>
      </c>
      <c r="F10406" t="s">
        <v>707</v>
      </c>
      <c r="G10406">
        <v>96815</v>
      </c>
      <c r="H10406">
        <v>21.278841</v>
      </c>
      <c r="I10406">
        <v>-157.82315800000001</v>
      </c>
      <c r="J10406" s="1" t="d">
        <v>2018-05-03</v>
      </c>
      <c r="K10406">
        <v>49009</v>
      </c>
      <c r="L10406" t="s">
        <v>30</v>
      </c>
      <c r="M10406" s="1" t="d">
        <v>2012-06-30</v>
      </c>
      <c r="N10406">
        <v>6</v>
      </c>
      <c r="O10406">
        <v>30</v>
      </c>
      <c r="P10406">
        <v>2012</v>
      </c>
      <c r="R10406" t="s">
        <v>26</v>
      </c>
      <c r="S10406" t="s">
        <v>31</v>
      </c>
    </row>
    <row r="10407" spans="1:19" x14ac:dyDescent="0.25">
      <c r="A10407" t="s">
        <v>338</v>
      </c>
      <c r="B10407" t="s">
        <v>11054</v>
      </c>
      <c r="C10407" t="s">
        <v>11055</v>
      </c>
      <c r="E10407" t="s">
        <v>2638</v>
      </c>
      <c r="F10407" t="s">
        <v>707</v>
      </c>
      <c r="G10407">
        <v>96815</v>
      </c>
      <c r="H10407">
        <v>21.279107</v>
      </c>
      <c r="I10407">
        <v>-157.83078599999999</v>
      </c>
      <c r="J10407" s="1" t="d">
        <v>2018-05-03</v>
      </c>
      <c r="K10407">
        <v>49010</v>
      </c>
      <c r="L10407" t="s">
        <v>30</v>
      </c>
      <c r="M10407" s="1" t="d">
        <v>2012-06-30</v>
      </c>
      <c r="N10407">
        <v>6</v>
      </c>
      <c r="O10407">
        <v>30</v>
      </c>
      <c r="P10407">
        <v>2012</v>
      </c>
      <c r="R10407" t="s">
        <v>26</v>
      </c>
      <c r="S10407" t="s">
        <v>31</v>
      </c>
    </row>
    <row r="10408" spans="1:19" x14ac:dyDescent="0.25">
      <c r="A10408" t="s">
        <v>338</v>
      </c>
      <c r="B10408" t="s">
        <v>11056</v>
      </c>
      <c r="C10408" t="s">
        <v>11057</v>
      </c>
      <c r="E10408" t="s">
        <v>706</v>
      </c>
      <c r="F10408" t="s">
        <v>707</v>
      </c>
      <c r="G10408">
        <v>96732</v>
      </c>
      <c r="H10408">
        <v>20.894822999999999</v>
      </c>
      <c r="I10408">
        <v>-156.460352</v>
      </c>
      <c r="J10408" s="1" t="d">
        <v>2018-05-03</v>
      </c>
      <c r="K10408">
        <v>49011</v>
      </c>
      <c r="L10408" t="s">
        <v>30</v>
      </c>
      <c r="M10408" s="1" t="d">
        <v>2012-06-30</v>
      </c>
      <c r="N10408">
        <v>6</v>
      </c>
      <c r="O10408">
        <v>30</v>
      </c>
      <c r="P10408">
        <v>2012</v>
      </c>
      <c r="R10408" t="s">
        <v>26</v>
      </c>
      <c r="S10408" t="s">
        <v>27</v>
      </c>
    </row>
    <row r="10409" spans="1:19" x14ac:dyDescent="0.25">
      <c r="A10409" t="s">
        <v>338</v>
      </c>
      <c r="B10409" t="s">
        <v>9387</v>
      </c>
      <c r="C10409" t="s">
        <v>11058</v>
      </c>
      <c r="D10409" t="s">
        <v>11059</v>
      </c>
      <c r="E10409" t="s">
        <v>706</v>
      </c>
      <c r="F10409" t="s">
        <v>707</v>
      </c>
      <c r="G10409">
        <v>96732</v>
      </c>
      <c r="H10409">
        <v>20.891645</v>
      </c>
      <c r="I10409">
        <v>-156.462986</v>
      </c>
      <c r="J10409" s="1" t="d">
        <v>2018-05-03</v>
      </c>
      <c r="K10409">
        <v>49012</v>
      </c>
      <c r="L10409" t="s">
        <v>30</v>
      </c>
      <c r="M10409" s="1" t="d">
        <v>2012-06-30</v>
      </c>
      <c r="N10409">
        <v>6</v>
      </c>
      <c r="O10409">
        <v>30</v>
      </c>
      <c r="P10409">
        <v>2012</v>
      </c>
      <c r="R10409" t="s">
        <v>26</v>
      </c>
      <c r="S10409" t="s">
        <v>27</v>
      </c>
    </row>
    <row r="10410" spans="1:19" x14ac:dyDescent="0.25">
      <c r="A10410" t="s">
        <v>338</v>
      </c>
      <c r="B10410" t="s">
        <v>11060</v>
      </c>
      <c r="C10410" t="s">
        <v>11061</v>
      </c>
      <c r="D10410" t="s">
        <v>11062</v>
      </c>
      <c r="E10410" t="s">
        <v>11063</v>
      </c>
      <c r="F10410" t="s">
        <v>707</v>
      </c>
      <c r="G10410">
        <v>96734</v>
      </c>
      <c r="H10410">
        <v>21.393628</v>
      </c>
      <c r="I10410">
        <v>-157.742142</v>
      </c>
      <c r="J10410" s="1" t="d">
        <v>2018-05-03</v>
      </c>
      <c r="K10410">
        <v>49014</v>
      </c>
      <c r="L10410" t="s">
        <v>11064</v>
      </c>
      <c r="M10410" s="1" t="d">
        <v>2012-06-30</v>
      </c>
      <c r="N10410">
        <v>6</v>
      </c>
      <c r="O10410">
        <v>30</v>
      </c>
      <c r="P10410">
        <v>2012</v>
      </c>
      <c r="R10410" t="s">
        <v>26</v>
      </c>
      <c r="S10410" t="s">
        <v>31</v>
      </c>
    </row>
    <row r="10411" spans="1:19" x14ac:dyDescent="0.25">
      <c r="A10411" t="s">
        <v>338</v>
      </c>
      <c r="B10411" t="s">
        <v>5781</v>
      </c>
      <c r="C10411" t="s">
        <v>11065</v>
      </c>
      <c r="D10411" t="s">
        <v>11062</v>
      </c>
      <c r="E10411" t="s">
        <v>11063</v>
      </c>
      <c r="F10411" t="s">
        <v>707</v>
      </c>
      <c r="G10411">
        <v>96734</v>
      </c>
      <c r="H10411">
        <v>21.393764000000001</v>
      </c>
      <c r="I10411">
        <v>-157.74266399999999</v>
      </c>
      <c r="J10411" s="1" t="d">
        <v>2018-05-03</v>
      </c>
      <c r="K10411">
        <v>49015</v>
      </c>
      <c r="L10411" t="s">
        <v>30</v>
      </c>
      <c r="M10411" s="1" t="d">
        <v>2012-06-30</v>
      </c>
      <c r="N10411">
        <v>6</v>
      </c>
      <c r="O10411">
        <v>30</v>
      </c>
      <c r="P10411">
        <v>2012</v>
      </c>
      <c r="R10411" t="s">
        <v>26</v>
      </c>
      <c r="S10411" t="s">
        <v>31</v>
      </c>
    </row>
    <row r="10412" spans="1:19" x14ac:dyDescent="0.25">
      <c r="A10412" t="s">
        <v>338</v>
      </c>
      <c r="B10412" t="s">
        <v>11066</v>
      </c>
      <c r="C10412" t="s">
        <v>11067</v>
      </c>
      <c r="D10412" t="s">
        <v>11068</v>
      </c>
      <c r="E10412" t="s">
        <v>9226</v>
      </c>
      <c r="F10412" t="s">
        <v>707</v>
      </c>
      <c r="G10412">
        <v>96740</v>
      </c>
      <c r="H10412">
        <v>19.736875000000001</v>
      </c>
      <c r="I10412">
        <v>-156.039669</v>
      </c>
      <c r="J10412" s="1" t="d">
        <v>2018-05-03</v>
      </c>
      <c r="K10412">
        <v>49016</v>
      </c>
      <c r="L10412" t="s">
        <v>30</v>
      </c>
      <c r="M10412" s="1" t="d">
        <v>2012-06-30</v>
      </c>
      <c r="N10412">
        <v>6</v>
      </c>
      <c r="O10412">
        <v>30</v>
      </c>
      <c r="P10412">
        <v>2012</v>
      </c>
      <c r="R10412" t="s">
        <v>26</v>
      </c>
      <c r="S10412" t="s">
        <v>31</v>
      </c>
    </row>
    <row r="10413" spans="1:19" x14ac:dyDescent="0.25">
      <c r="A10413" t="s">
        <v>338</v>
      </c>
      <c r="B10413" t="s">
        <v>11069</v>
      </c>
      <c r="C10413" t="s">
        <v>11070</v>
      </c>
      <c r="E10413" t="s">
        <v>8141</v>
      </c>
      <c r="F10413" t="s">
        <v>707</v>
      </c>
      <c r="G10413">
        <v>96753</v>
      </c>
      <c r="H10413">
        <v>20.748418999999998</v>
      </c>
      <c r="I10413">
        <v>-156.44605799999999</v>
      </c>
      <c r="J10413" s="1" t="d">
        <v>2018-05-03</v>
      </c>
      <c r="K10413">
        <v>49017</v>
      </c>
      <c r="L10413" t="s">
        <v>30</v>
      </c>
      <c r="M10413" s="1" t="d">
        <v>2012-06-30</v>
      </c>
      <c r="N10413">
        <v>6</v>
      </c>
      <c r="O10413">
        <v>30</v>
      </c>
      <c r="P10413">
        <v>2012</v>
      </c>
      <c r="R10413" t="s">
        <v>26</v>
      </c>
      <c r="S10413" t="s">
        <v>31</v>
      </c>
    </row>
    <row r="10414" spans="1:19" x14ac:dyDescent="0.25">
      <c r="A10414" t="s">
        <v>338</v>
      </c>
      <c r="B10414" t="s">
        <v>11071</v>
      </c>
      <c r="C10414" t="s">
        <v>11072</v>
      </c>
      <c r="D10414" t="s">
        <v>11073</v>
      </c>
      <c r="E10414" t="s">
        <v>9249</v>
      </c>
      <c r="F10414" t="s">
        <v>707</v>
      </c>
      <c r="G10414">
        <v>96761</v>
      </c>
      <c r="H10414">
        <v>20.952653999999999</v>
      </c>
      <c r="I10414">
        <v>-156.68597500000001</v>
      </c>
      <c r="J10414" s="1" t="d">
        <v>2018-05-03</v>
      </c>
      <c r="K10414">
        <v>49018</v>
      </c>
      <c r="L10414" t="s">
        <v>30</v>
      </c>
      <c r="M10414" s="1" t="d">
        <v>2012-07-31</v>
      </c>
      <c r="N10414">
        <v>7</v>
      </c>
      <c r="O10414">
        <v>31</v>
      </c>
      <c r="P10414">
        <v>2012</v>
      </c>
      <c r="R10414" t="s">
        <v>26</v>
      </c>
      <c r="S10414" t="s">
        <v>31</v>
      </c>
    </row>
    <row r="10415" spans="1:19" x14ac:dyDescent="0.25">
      <c r="A10415" t="s">
        <v>338</v>
      </c>
      <c r="B10415" t="s">
        <v>11080</v>
      </c>
      <c r="C10415" t="s">
        <v>11081</v>
      </c>
      <c r="E10415" t="s">
        <v>9273</v>
      </c>
      <c r="F10415" t="s">
        <v>707</v>
      </c>
      <c r="G10415">
        <v>96793</v>
      </c>
      <c r="H10415">
        <v>20.885375</v>
      </c>
      <c r="I10415">
        <v>-156.504221</v>
      </c>
      <c r="J10415" s="1" t="d">
        <v>2018-05-03</v>
      </c>
      <c r="K10415">
        <v>49021</v>
      </c>
      <c r="L10415" t="s">
        <v>30</v>
      </c>
      <c r="M10415" s="1" t="d">
        <v>2012-09-21</v>
      </c>
      <c r="N10415">
        <v>9</v>
      </c>
      <c r="O10415">
        <v>21</v>
      </c>
      <c r="P10415">
        <v>2012</v>
      </c>
      <c r="R10415" t="s">
        <v>26</v>
      </c>
      <c r="S10415" t="s">
        <v>31</v>
      </c>
    </row>
    <row r="10416" spans="1:19" x14ac:dyDescent="0.25">
      <c r="A10416" t="s">
        <v>338</v>
      </c>
      <c r="B10416" t="s">
        <v>11082</v>
      </c>
      <c r="C10416" t="s">
        <v>11083</v>
      </c>
      <c r="E10416" t="s">
        <v>495</v>
      </c>
      <c r="F10416" t="s">
        <v>496</v>
      </c>
      <c r="G10416">
        <v>48209</v>
      </c>
      <c r="H10416">
        <v>42.325285999999998</v>
      </c>
      <c r="I10416">
        <v>-83.100003999999998</v>
      </c>
      <c r="J10416" s="1" t="d">
        <v>2018-12-11</v>
      </c>
      <c r="K10416">
        <v>49030</v>
      </c>
      <c r="L10416" t="s">
        <v>30</v>
      </c>
      <c r="M10416" s="1" t="d">
        <v>2012-06-01</v>
      </c>
      <c r="N10416">
        <v>6</v>
      </c>
      <c r="O10416">
        <v>1</v>
      </c>
      <c r="P10416">
        <v>2012</v>
      </c>
      <c r="R10416" t="s">
        <v>26</v>
      </c>
      <c r="S10416" t="s">
        <v>27</v>
      </c>
    </row>
    <row r="10417" spans="1:19" x14ac:dyDescent="0.25">
      <c r="A10417" t="s">
        <v>338</v>
      </c>
      <c r="B10417" t="s">
        <v>11084</v>
      </c>
      <c r="C10417" t="s">
        <v>11085</v>
      </c>
      <c r="D10417" t="s">
        <v>11086</v>
      </c>
      <c r="E10417" t="s">
        <v>11087</v>
      </c>
      <c r="F10417" t="s">
        <v>1091</v>
      </c>
      <c r="G10417">
        <v>7079</v>
      </c>
      <c r="H10417">
        <v>40.745046000000002</v>
      </c>
      <c r="I10417">
        <v>-74.260419999999996</v>
      </c>
      <c r="J10417" s="1" t="d">
        <v>2018-11-08</v>
      </c>
      <c r="K10417">
        <v>49035</v>
      </c>
      <c r="L10417" t="s">
        <v>30</v>
      </c>
      <c r="M10417" s="1" t="d">
        <v>2012-09-15</v>
      </c>
      <c r="N10417">
        <v>9</v>
      </c>
      <c r="O10417">
        <v>15</v>
      </c>
      <c r="P10417">
        <v>2012</v>
      </c>
      <c r="R10417" t="s">
        <v>26</v>
      </c>
      <c r="S10417" t="s">
        <v>31</v>
      </c>
    </row>
    <row r="10418" spans="1:19" x14ac:dyDescent="0.25">
      <c r="A10418" t="s">
        <v>338</v>
      </c>
      <c r="B10418" t="s">
        <v>11088</v>
      </c>
      <c r="C10418" t="s">
        <v>11089</v>
      </c>
      <c r="D10418" t="s">
        <v>11090</v>
      </c>
      <c r="E10418" t="s">
        <v>3571</v>
      </c>
      <c r="F10418" t="s">
        <v>59</v>
      </c>
      <c r="G10418">
        <v>43403</v>
      </c>
      <c r="H10418">
        <v>41.375579999999999</v>
      </c>
      <c r="I10418">
        <v>-83.621799999999993</v>
      </c>
      <c r="J10418" s="1" t="d">
        <v>2018-04-03</v>
      </c>
      <c r="K10418">
        <v>49042</v>
      </c>
      <c r="L10418" t="s">
        <v>30</v>
      </c>
      <c r="M10418" s="1" t="d">
        <v>2012-07-15</v>
      </c>
      <c r="N10418">
        <v>7</v>
      </c>
      <c r="O10418">
        <v>15</v>
      </c>
      <c r="P10418">
        <v>2012</v>
      </c>
      <c r="R10418" t="s">
        <v>26</v>
      </c>
      <c r="S10418" t="s">
        <v>31</v>
      </c>
    </row>
    <row r="10419" spans="1:19" x14ac:dyDescent="0.25">
      <c r="A10419" t="s">
        <v>338</v>
      </c>
      <c r="B10419" t="s">
        <v>11091</v>
      </c>
      <c r="C10419" t="s">
        <v>11092</v>
      </c>
      <c r="D10419" t="s">
        <v>11093</v>
      </c>
      <c r="E10419" t="s">
        <v>3571</v>
      </c>
      <c r="F10419" t="s">
        <v>59</v>
      </c>
      <c r="G10419">
        <v>43403</v>
      </c>
      <c r="H10419">
        <v>41.382575000000003</v>
      </c>
      <c r="I10419">
        <v>-83.642613999999995</v>
      </c>
      <c r="J10419" s="1" t="d">
        <v>2018-04-03</v>
      </c>
      <c r="K10419">
        <v>49043</v>
      </c>
      <c r="L10419" t="s">
        <v>30</v>
      </c>
      <c r="M10419" s="1" t="d">
        <v>2012-07-15</v>
      </c>
      <c r="N10419">
        <v>7</v>
      </c>
      <c r="O10419">
        <v>15</v>
      </c>
      <c r="P10419">
        <v>2012</v>
      </c>
      <c r="R10419" t="s">
        <v>26</v>
      </c>
      <c r="S10419" t="s">
        <v>31</v>
      </c>
    </row>
    <row r="10420" spans="1:19" x14ac:dyDescent="0.25">
      <c r="A10420" t="s">
        <v>338</v>
      </c>
      <c r="B10420" t="s">
        <v>11094</v>
      </c>
      <c r="C10420" t="s">
        <v>11095</v>
      </c>
      <c r="D10420" t="s">
        <v>11096</v>
      </c>
      <c r="E10420" t="s">
        <v>3571</v>
      </c>
      <c r="F10420" t="s">
        <v>59</v>
      </c>
      <c r="G10420">
        <v>43403</v>
      </c>
      <c r="H10420">
        <v>41.377160000000003</v>
      </c>
      <c r="I10420">
        <v>-83.644400000000005</v>
      </c>
      <c r="J10420" s="1" t="d">
        <v>2018-04-03</v>
      </c>
      <c r="K10420">
        <v>49044</v>
      </c>
      <c r="L10420" t="s">
        <v>30</v>
      </c>
      <c r="M10420" s="1" t="d">
        <v>2012-07-15</v>
      </c>
      <c r="N10420">
        <v>7</v>
      </c>
      <c r="O10420">
        <v>15</v>
      </c>
      <c r="P10420">
        <v>2012</v>
      </c>
      <c r="R10420" t="s">
        <v>26</v>
      </c>
      <c r="S10420" t="s">
        <v>31</v>
      </c>
    </row>
    <row r="10421" spans="1:19" x14ac:dyDescent="0.25">
      <c r="A10421" t="s">
        <v>338</v>
      </c>
      <c r="B10421" t="s">
        <v>11097</v>
      </c>
      <c r="C10421" t="s">
        <v>11098</v>
      </c>
      <c r="D10421" t="s">
        <v>11099</v>
      </c>
      <c r="E10421" t="s">
        <v>3571</v>
      </c>
      <c r="F10421" t="s">
        <v>59</v>
      </c>
      <c r="G10421">
        <v>43402</v>
      </c>
      <c r="H10421">
        <v>41.376195000000003</v>
      </c>
      <c r="I10421">
        <v>-83.649652000000003</v>
      </c>
      <c r="J10421" s="1" t="d">
        <v>2018-12-11</v>
      </c>
      <c r="K10421">
        <v>49045</v>
      </c>
      <c r="L10421" t="s">
        <v>30</v>
      </c>
      <c r="M10421" s="1" t="d">
        <v>2012-07-15</v>
      </c>
      <c r="N10421">
        <v>7</v>
      </c>
      <c r="O10421">
        <v>15</v>
      </c>
      <c r="P10421">
        <v>2012</v>
      </c>
      <c r="R10421" t="s">
        <v>26</v>
      </c>
      <c r="S10421" t="s">
        <v>31</v>
      </c>
    </row>
    <row r="10422" spans="1:19" x14ac:dyDescent="0.25">
      <c r="A10422" t="s">
        <v>338</v>
      </c>
      <c r="B10422" t="s">
        <v>11100</v>
      </c>
      <c r="C10422" t="s">
        <v>11101</v>
      </c>
      <c r="D10422" t="s">
        <v>11102</v>
      </c>
      <c r="E10422" t="s">
        <v>3571</v>
      </c>
      <c r="F10422" t="s">
        <v>59</v>
      </c>
      <c r="G10422">
        <v>43402</v>
      </c>
      <c r="H10422">
        <v>41.374431999999999</v>
      </c>
      <c r="I10422">
        <v>-83.648752000000002</v>
      </c>
      <c r="J10422" s="1" t="d">
        <v>2018-12-11</v>
      </c>
      <c r="K10422">
        <v>49046</v>
      </c>
      <c r="L10422" t="s">
        <v>30</v>
      </c>
      <c r="M10422" s="1" t="d">
        <v>2012-07-15</v>
      </c>
      <c r="N10422">
        <v>7</v>
      </c>
      <c r="O10422">
        <v>15</v>
      </c>
      <c r="P10422">
        <v>2012</v>
      </c>
      <c r="R10422" t="s">
        <v>26</v>
      </c>
      <c r="S10422" t="s">
        <v>31</v>
      </c>
    </row>
    <row r="10423" spans="1:19" x14ac:dyDescent="0.25">
      <c r="A10423" t="s">
        <v>338</v>
      </c>
      <c r="B10423" t="s">
        <v>11103</v>
      </c>
      <c r="C10423" t="s">
        <v>11104</v>
      </c>
      <c r="D10423" t="s">
        <v>11105</v>
      </c>
      <c r="E10423" t="s">
        <v>3571</v>
      </c>
      <c r="F10423" t="s">
        <v>59</v>
      </c>
      <c r="G10423">
        <v>43402</v>
      </c>
      <c r="H10423">
        <v>41.374358000000001</v>
      </c>
      <c r="I10423">
        <v>-83.652038000000005</v>
      </c>
      <c r="J10423" s="1" t="d">
        <v>2018-12-11</v>
      </c>
      <c r="K10423">
        <v>49047</v>
      </c>
      <c r="L10423" t="s">
        <v>30</v>
      </c>
      <c r="M10423" s="1" t="d">
        <v>2012-07-15</v>
      </c>
      <c r="N10423">
        <v>7</v>
      </c>
      <c r="O10423">
        <v>15</v>
      </c>
      <c r="P10423">
        <v>2012</v>
      </c>
      <c r="R10423" t="s">
        <v>26</v>
      </c>
      <c r="S10423" t="s">
        <v>31</v>
      </c>
    </row>
    <row r="10424" spans="1:19" x14ac:dyDescent="0.25">
      <c r="A10424" t="s">
        <v>338</v>
      </c>
      <c r="B10424" t="s">
        <v>11106</v>
      </c>
      <c r="C10424" t="s">
        <v>11107</v>
      </c>
      <c r="E10424" t="s">
        <v>150</v>
      </c>
      <c r="F10424" t="s">
        <v>143</v>
      </c>
      <c r="G10424">
        <v>74129</v>
      </c>
      <c r="H10424">
        <v>36.121637</v>
      </c>
      <c r="I10424">
        <v>-95.883709999999994</v>
      </c>
      <c r="J10424" s="1" t="d">
        <v>2019-03-07</v>
      </c>
      <c r="K10424">
        <v>49058</v>
      </c>
      <c r="L10424" t="s">
        <v>71</v>
      </c>
      <c r="M10424" s="1" t="d">
        <v>2012-04-30</v>
      </c>
      <c r="N10424">
        <v>4</v>
      </c>
      <c r="O10424">
        <v>30</v>
      </c>
      <c r="P10424">
        <v>2012</v>
      </c>
      <c r="R10424" t="s">
        <v>26</v>
      </c>
      <c r="S10424" t="s">
        <v>31</v>
      </c>
    </row>
    <row r="10425" spans="1:19" x14ac:dyDescent="0.25">
      <c r="A10425" t="s">
        <v>338</v>
      </c>
      <c r="B10425" t="s">
        <v>11106</v>
      </c>
      <c r="C10425" t="s">
        <v>11107</v>
      </c>
      <c r="E10425" t="s">
        <v>150</v>
      </c>
      <c r="F10425" t="s">
        <v>143</v>
      </c>
      <c r="G10425">
        <v>74129</v>
      </c>
      <c r="H10425">
        <v>36.121637</v>
      </c>
      <c r="I10425">
        <v>-95.883709999999994</v>
      </c>
      <c r="J10425" s="1" t="d">
        <v>2019-03-07</v>
      </c>
      <c r="K10425">
        <v>49059</v>
      </c>
      <c r="L10425" t="s">
        <v>71</v>
      </c>
      <c r="M10425" s="1" t="d">
        <v>2012-04-30</v>
      </c>
      <c r="N10425">
        <v>4</v>
      </c>
      <c r="O10425">
        <v>30</v>
      </c>
      <c r="P10425">
        <v>2012</v>
      </c>
      <c r="R10425" t="s">
        <v>26</v>
      </c>
      <c r="S10425" t="s">
        <v>27</v>
      </c>
    </row>
    <row r="10426" spans="1:19" x14ac:dyDescent="0.25">
      <c r="A10426" t="s">
        <v>338</v>
      </c>
      <c r="B10426" t="s">
        <v>11108</v>
      </c>
      <c r="C10426" t="s">
        <v>11109</v>
      </c>
      <c r="D10426" t="s">
        <v>11110</v>
      </c>
      <c r="E10426" t="s">
        <v>1866</v>
      </c>
      <c r="F10426" t="s">
        <v>137</v>
      </c>
      <c r="G10426">
        <v>97401</v>
      </c>
      <c r="H10426">
        <v>44.049636</v>
      </c>
      <c r="I10426">
        <v>-123.081515</v>
      </c>
      <c r="J10426" s="1" t="d">
        <v>2019-03-07</v>
      </c>
      <c r="K10426">
        <v>49060</v>
      </c>
      <c r="L10426" t="s">
        <v>71</v>
      </c>
      <c r="M10426" s="1" t="d">
        <v>2012-04-01</v>
      </c>
      <c r="N10426">
        <v>4</v>
      </c>
      <c r="O10426">
        <v>1</v>
      </c>
      <c r="P10426">
        <v>2012</v>
      </c>
      <c r="R10426" t="s">
        <v>26</v>
      </c>
      <c r="S10426" t="s">
        <v>31</v>
      </c>
    </row>
    <row r="10427" spans="1:19" x14ac:dyDescent="0.25">
      <c r="A10427" t="s">
        <v>338</v>
      </c>
      <c r="B10427" t="s">
        <v>11111</v>
      </c>
      <c r="C10427" t="s">
        <v>11112</v>
      </c>
      <c r="E10427" t="s">
        <v>95</v>
      </c>
      <c r="F10427" t="s">
        <v>37</v>
      </c>
      <c r="G10427">
        <v>75202</v>
      </c>
      <c r="H10427">
        <v>32.786647799999997</v>
      </c>
      <c r="I10427">
        <v>-96.803389999999993</v>
      </c>
      <c r="J10427" s="1" t="d">
        <v>2018-04-03</v>
      </c>
      <c r="K10427">
        <v>49064</v>
      </c>
      <c r="L10427" t="s">
        <v>30</v>
      </c>
      <c r="M10427" s="1" t="d">
        <v>2012-07-31</v>
      </c>
      <c r="N10427">
        <v>7</v>
      </c>
      <c r="O10427">
        <v>31</v>
      </c>
      <c r="P10427">
        <v>2012</v>
      </c>
      <c r="R10427" t="s">
        <v>26</v>
      </c>
      <c r="S10427" t="s">
        <v>27</v>
      </c>
    </row>
    <row r="10428" spans="1:19" x14ac:dyDescent="0.25">
      <c r="A10428" t="s">
        <v>338</v>
      </c>
      <c r="B10428" t="s">
        <v>11113</v>
      </c>
      <c r="C10428" t="s">
        <v>11114</v>
      </c>
      <c r="E10428" t="s">
        <v>11115</v>
      </c>
      <c r="F10428" t="s">
        <v>55</v>
      </c>
      <c r="G10428">
        <v>98801</v>
      </c>
      <c r="H10428">
        <v>47.448509999999999</v>
      </c>
      <c r="I10428">
        <v>-120.33143699999999</v>
      </c>
      <c r="J10428" s="1" t="d">
        <v>2018-06-05</v>
      </c>
      <c r="K10428">
        <v>49068</v>
      </c>
      <c r="L10428" t="s">
        <v>30</v>
      </c>
      <c r="M10428" s="1" t="d">
        <v>2012-04-01</v>
      </c>
      <c r="N10428">
        <v>4</v>
      </c>
      <c r="O10428">
        <v>1</v>
      </c>
      <c r="P10428">
        <v>2012</v>
      </c>
      <c r="R10428" t="s">
        <v>26</v>
      </c>
      <c r="S10428" t="s">
        <v>31</v>
      </c>
    </row>
    <row r="10429" spans="1:19" x14ac:dyDescent="0.25">
      <c r="A10429" t="s">
        <v>338</v>
      </c>
      <c r="B10429" t="s">
        <v>11116</v>
      </c>
      <c r="C10429" t="s">
        <v>11117</v>
      </c>
      <c r="E10429" t="s">
        <v>11118</v>
      </c>
      <c r="F10429" t="s">
        <v>513</v>
      </c>
      <c r="G10429">
        <v>53226</v>
      </c>
      <c r="H10429">
        <v>43.045726000000002</v>
      </c>
      <c r="I10429">
        <v>-88.042088000000007</v>
      </c>
      <c r="J10429" s="1" t="d">
        <v>2018-11-08</v>
      </c>
      <c r="K10429">
        <v>49069</v>
      </c>
      <c r="L10429" t="s">
        <v>30</v>
      </c>
      <c r="M10429" s="1" t="d">
        <v>2012-04-01</v>
      </c>
      <c r="N10429">
        <v>4</v>
      </c>
      <c r="O10429">
        <v>1</v>
      </c>
      <c r="P10429">
        <v>2012</v>
      </c>
      <c r="R10429" t="s">
        <v>26</v>
      </c>
      <c r="S10429" t="s">
        <v>27</v>
      </c>
    </row>
    <row r="10430" spans="1:19" x14ac:dyDescent="0.25">
      <c r="A10430" t="s">
        <v>504</v>
      </c>
      <c r="B10430" t="s">
        <v>11119</v>
      </c>
      <c r="C10430" t="s">
        <v>11120</v>
      </c>
      <c r="E10430" t="s">
        <v>1765</v>
      </c>
      <c r="F10430" t="s">
        <v>718</v>
      </c>
      <c r="G10430">
        <v>42445</v>
      </c>
      <c r="H10430">
        <v>37.108510000000003</v>
      </c>
      <c r="I10430">
        <v>-87.930858000000001</v>
      </c>
      <c r="J10430" s="1" t="d">
        <v>2018-07-09</v>
      </c>
      <c r="K10430">
        <v>49105</v>
      </c>
      <c r="L10430" t="s">
        <v>30</v>
      </c>
      <c r="M10430" s="1" t="d">
        <v>2012-01-01</v>
      </c>
      <c r="N10430">
        <v>1</v>
      </c>
      <c r="O10430">
        <v>1</v>
      </c>
      <c r="P10430">
        <v>2012</v>
      </c>
      <c r="R10430" t="s">
        <v>26</v>
      </c>
      <c r="S10430" t="s">
        <v>31</v>
      </c>
    </row>
    <row r="10431" spans="1:19" x14ac:dyDescent="0.25">
      <c r="A10431" t="s">
        <v>338</v>
      </c>
      <c r="B10431" t="s">
        <v>11124</v>
      </c>
      <c r="C10431" t="s">
        <v>11125</v>
      </c>
      <c r="E10431" t="s">
        <v>175</v>
      </c>
      <c r="F10431" t="s">
        <v>170</v>
      </c>
      <c r="G10431">
        <v>93726</v>
      </c>
      <c r="H10431">
        <v>36.801411000000002</v>
      </c>
      <c r="I10431">
        <v>-119.7881</v>
      </c>
      <c r="J10431" s="1" t="d">
        <v>2018-05-03</v>
      </c>
      <c r="K10431">
        <v>49119</v>
      </c>
      <c r="L10431" t="s">
        <v>30</v>
      </c>
      <c r="M10431" s="1" t="d">
        <v>2012-07-17</v>
      </c>
      <c r="N10431">
        <v>7</v>
      </c>
      <c r="O10431">
        <v>17</v>
      </c>
      <c r="P10431">
        <v>2012</v>
      </c>
      <c r="R10431" t="s">
        <v>26</v>
      </c>
      <c r="S10431" t="s">
        <v>31</v>
      </c>
    </row>
    <row r="10432" spans="1:19" x14ac:dyDescent="0.25">
      <c r="A10432" t="s">
        <v>338</v>
      </c>
      <c r="B10432" t="s">
        <v>11126</v>
      </c>
      <c r="C10432" t="s">
        <v>11127</v>
      </c>
      <c r="E10432" t="s">
        <v>11128</v>
      </c>
      <c r="F10432" t="s">
        <v>170</v>
      </c>
      <c r="G10432">
        <v>95240</v>
      </c>
      <c r="H10432">
        <v>38.134369999999997</v>
      </c>
      <c r="I10432">
        <v>-121.2884</v>
      </c>
      <c r="J10432" s="1" t="d">
        <v>2018-05-03</v>
      </c>
      <c r="K10432">
        <v>49122</v>
      </c>
      <c r="L10432" t="s">
        <v>30</v>
      </c>
      <c r="M10432" s="1" t="d">
        <v>2012-07-24</v>
      </c>
      <c r="N10432">
        <v>7</v>
      </c>
      <c r="O10432">
        <v>24</v>
      </c>
      <c r="P10432">
        <v>2012</v>
      </c>
      <c r="R10432" t="s">
        <v>26</v>
      </c>
      <c r="S10432" t="s">
        <v>31</v>
      </c>
    </row>
    <row r="10433" spans="1:19" x14ac:dyDescent="0.25">
      <c r="A10433" t="s">
        <v>338</v>
      </c>
      <c r="B10433" t="s">
        <v>11129</v>
      </c>
      <c r="C10433" t="s">
        <v>11130</v>
      </c>
      <c r="E10433" t="s">
        <v>11131</v>
      </c>
      <c r="F10433" t="s">
        <v>170</v>
      </c>
      <c r="G10433">
        <v>91016</v>
      </c>
      <c r="H10433">
        <v>34.138669999999998</v>
      </c>
      <c r="I10433">
        <v>-117.98690000000001</v>
      </c>
      <c r="J10433" s="1" t="d">
        <v>2019-03-07</v>
      </c>
      <c r="K10433">
        <v>49127</v>
      </c>
      <c r="L10433" t="s">
        <v>71</v>
      </c>
      <c r="M10433" s="1" t="d">
        <v>2012-06-15</v>
      </c>
      <c r="N10433">
        <v>6</v>
      </c>
      <c r="O10433">
        <v>15</v>
      </c>
      <c r="P10433">
        <v>2012</v>
      </c>
      <c r="R10433" t="s">
        <v>26</v>
      </c>
      <c r="S10433" t="s">
        <v>31</v>
      </c>
    </row>
    <row r="10434" spans="1:19" x14ac:dyDescent="0.25">
      <c r="A10434" t="s">
        <v>338</v>
      </c>
      <c r="B10434" t="s">
        <v>11132</v>
      </c>
      <c r="C10434" t="s">
        <v>11133</v>
      </c>
      <c r="D10434" t="s">
        <v>11134</v>
      </c>
      <c r="E10434" t="s">
        <v>876</v>
      </c>
      <c r="F10434" t="s">
        <v>170</v>
      </c>
      <c r="G10434">
        <v>91320</v>
      </c>
      <c r="H10434">
        <v>34.153742000000001</v>
      </c>
      <c r="I10434">
        <v>-118.964733</v>
      </c>
      <c r="J10434" s="1" t="d">
        <v>2018-05-03</v>
      </c>
      <c r="K10434">
        <v>49129</v>
      </c>
      <c r="L10434" t="s">
        <v>30</v>
      </c>
      <c r="M10434" s="1" t="d">
        <v>2012-09-01</v>
      </c>
      <c r="N10434">
        <v>9</v>
      </c>
      <c r="O10434">
        <v>1</v>
      </c>
      <c r="P10434">
        <v>2012</v>
      </c>
      <c r="R10434" t="s">
        <v>26</v>
      </c>
      <c r="S10434" t="s">
        <v>27</v>
      </c>
    </row>
    <row r="10435" spans="1:19" x14ac:dyDescent="0.25">
      <c r="A10435" t="s">
        <v>338</v>
      </c>
      <c r="B10435" t="s">
        <v>11135</v>
      </c>
      <c r="C10435" t="s">
        <v>11136</v>
      </c>
      <c r="D10435" t="s">
        <v>11137</v>
      </c>
      <c r="E10435" t="s">
        <v>876</v>
      </c>
      <c r="F10435" t="s">
        <v>170</v>
      </c>
      <c r="G10435">
        <v>91320</v>
      </c>
      <c r="H10435">
        <v>34.152946999999998</v>
      </c>
      <c r="I10435">
        <v>-118.965356</v>
      </c>
      <c r="J10435" s="1" t="d">
        <v>2018-05-03</v>
      </c>
      <c r="K10435">
        <v>49130</v>
      </c>
      <c r="L10435" t="s">
        <v>30</v>
      </c>
      <c r="M10435" s="1" t="d">
        <v>2012-08-29</v>
      </c>
      <c r="N10435">
        <v>8</v>
      </c>
      <c r="O10435">
        <v>29</v>
      </c>
      <c r="P10435">
        <v>2012</v>
      </c>
      <c r="R10435" t="s">
        <v>26</v>
      </c>
      <c r="S10435" t="s">
        <v>31</v>
      </c>
    </row>
    <row r="10436" spans="1:19" x14ac:dyDescent="0.25">
      <c r="A10436" t="s">
        <v>338</v>
      </c>
      <c r="B10436" t="s">
        <v>11138</v>
      </c>
      <c r="C10436" t="s">
        <v>11139</v>
      </c>
      <c r="D10436" t="s">
        <v>11140</v>
      </c>
      <c r="E10436" t="s">
        <v>304</v>
      </c>
      <c r="F10436" t="s">
        <v>170</v>
      </c>
      <c r="G10436">
        <v>91761</v>
      </c>
      <c r="H10436">
        <v>34.061599999999999</v>
      </c>
      <c r="I10436">
        <v>-117.59350000000001</v>
      </c>
      <c r="J10436" s="1" t="d">
        <v>2018-05-03</v>
      </c>
      <c r="K10436">
        <v>49131</v>
      </c>
      <c r="L10436" t="s">
        <v>30</v>
      </c>
      <c r="M10436" s="1" t="d">
        <v>2012-06-18</v>
      </c>
      <c r="N10436">
        <v>6</v>
      </c>
      <c r="O10436">
        <v>18</v>
      </c>
      <c r="P10436">
        <v>2012</v>
      </c>
      <c r="R10436" t="s">
        <v>26</v>
      </c>
      <c r="S10436" t="s">
        <v>31</v>
      </c>
    </row>
    <row r="10437" spans="1:19" x14ac:dyDescent="0.25">
      <c r="A10437" t="s">
        <v>338</v>
      </c>
      <c r="B10437" t="s">
        <v>11141</v>
      </c>
      <c r="C10437" t="s">
        <v>11142</v>
      </c>
      <c r="E10437" t="s">
        <v>2809</v>
      </c>
      <c r="F10437" t="s">
        <v>170</v>
      </c>
      <c r="G10437">
        <v>91768</v>
      </c>
      <c r="H10437">
        <v>34.421596999999998</v>
      </c>
      <c r="I10437">
        <v>-117.825</v>
      </c>
      <c r="J10437" s="1" t="d">
        <v>2018-05-03</v>
      </c>
      <c r="K10437">
        <v>49133</v>
      </c>
      <c r="L10437" t="s">
        <v>30</v>
      </c>
      <c r="M10437" s="1" t="d">
        <v>2012-07-16</v>
      </c>
      <c r="N10437">
        <v>7</v>
      </c>
      <c r="O10437">
        <v>16</v>
      </c>
      <c r="P10437">
        <v>2012</v>
      </c>
      <c r="R10437" t="s">
        <v>26</v>
      </c>
      <c r="S10437" t="s">
        <v>31</v>
      </c>
    </row>
    <row r="10438" spans="1:19" x14ac:dyDescent="0.25">
      <c r="A10438" t="s">
        <v>338</v>
      </c>
      <c r="B10438" t="s">
        <v>11143</v>
      </c>
      <c r="C10438" t="s">
        <v>11144</v>
      </c>
      <c r="D10438" t="s">
        <v>11145</v>
      </c>
      <c r="E10438" t="s">
        <v>193</v>
      </c>
      <c r="F10438" t="s">
        <v>170</v>
      </c>
      <c r="G10438">
        <v>95817</v>
      </c>
      <c r="H10438">
        <v>38.553545</v>
      </c>
      <c r="I10438">
        <v>-121.45610000000001</v>
      </c>
      <c r="J10438" s="1" t="d">
        <v>2018-05-03</v>
      </c>
      <c r="K10438">
        <v>49134</v>
      </c>
      <c r="L10438" t="s">
        <v>30</v>
      </c>
      <c r="M10438" s="1" t="d">
        <v>2012-07-25</v>
      </c>
      <c r="N10438">
        <v>7</v>
      </c>
      <c r="O10438">
        <v>25</v>
      </c>
      <c r="P10438">
        <v>2012</v>
      </c>
      <c r="R10438" t="s">
        <v>26</v>
      </c>
      <c r="S10438" t="s">
        <v>31</v>
      </c>
    </row>
    <row r="10439" spans="1:19" x14ac:dyDescent="0.25">
      <c r="A10439" t="s">
        <v>338</v>
      </c>
      <c r="B10439" t="s">
        <v>11146</v>
      </c>
      <c r="C10439" t="s">
        <v>11147</v>
      </c>
      <c r="D10439" t="s">
        <v>11148</v>
      </c>
      <c r="E10439" t="s">
        <v>452</v>
      </c>
      <c r="F10439" t="s">
        <v>170</v>
      </c>
      <c r="G10439">
        <v>92392</v>
      </c>
      <c r="H10439">
        <v>34.510832999999998</v>
      </c>
      <c r="I10439">
        <v>-117.32559999999999</v>
      </c>
      <c r="J10439" s="1" t="d">
        <v>2018-05-03</v>
      </c>
      <c r="K10439">
        <v>49149</v>
      </c>
      <c r="L10439" t="s">
        <v>30</v>
      </c>
      <c r="M10439" s="1" t="d">
        <v>2012-02-01</v>
      </c>
      <c r="N10439">
        <v>2</v>
      </c>
      <c r="O10439">
        <v>1</v>
      </c>
      <c r="P10439">
        <v>2012</v>
      </c>
      <c r="R10439" t="s">
        <v>26</v>
      </c>
      <c r="S10439" t="s">
        <v>31</v>
      </c>
    </row>
    <row r="10440" spans="1:19" x14ac:dyDescent="0.25">
      <c r="A10440" t="s">
        <v>338</v>
      </c>
      <c r="B10440" t="s">
        <v>11149</v>
      </c>
      <c r="C10440" t="s">
        <v>11150</v>
      </c>
      <c r="E10440" t="s">
        <v>3783</v>
      </c>
      <c r="F10440" t="s">
        <v>67</v>
      </c>
      <c r="G10440">
        <v>6340</v>
      </c>
      <c r="H10440">
        <v>41.371853000000002</v>
      </c>
      <c r="I10440">
        <v>-72.054935</v>
      </c>
      <c r="J10440" s="1" t="d">
        <v>2018-06-05</v>
      </c>
      <c r="K10440">
        <v>49155</v>
      </c>
      <c r="L10440" t="s">
        <v>30</v>
      </c>
      <c r="M10440" s="1" t="d">
        <v>2012-03-01</v>
      </c>
      <c r="N10440">
        <v>3</v>
      </c>
      <c r="O10440">
        <v>1</v>
      </c>
      <c r="P10440">
        <v>2012</v>
      </c>
      <c r="R10440" t="s">
        <v>26</v>
      </c>
      <c r="S10440" t="s">
        <v>31</v>
      </c>
    </row>
    <row r="10441" spans="1:19" x14ac:dyDescent="0.25">
      <c r="A10441" t="s">
        <v>338</v>
      </c>
      <c r="B10441" t="s">
        <v>11155</v>
      </c>
      <c r="C10441" t="s">
        <v>11156</v>
      </c>
      <c r="E10441" t="s">
        <v>11157</v>
      </c>
      <c r="F10441" t="s">
        <v>67</v>
      </c>
      <c r="G10441">
        <v>6877</v>
      </c>
      <c r="H10441">
        <v>41.330798999999999</v>
      </c>
      <c r="I10441">
        <v>-73.473121000000006</v>
      </c>
      <c r="J10441" s="1" t="d">
        <v>2019-04-08</v>
      </c>
      <c r="K10441">
        <v>49158</v>
      </c>
      <c r="L10441" t="s">
        <v>24</v>
      </c>
      <c r="M10441" s="1" t="d">
        <v>2012-03-01</v>
      </c>
      <c r="N10441">
        <v>3</v>
      </c>
      <c r="O10441">
        <v>1</v>
      </c>
      <c r="P10441">
        <v>2012</v>
      </c>
      <c r="R10441" t="s">
        <v>26</v>
      </c>
      <c r="S10441" t="s">
        <v>31</v>
      </c>
    </row>
    <row r="10442" spans="1:19" x14ac:dyDescent="0.25">
      <c r="A10442" t="s">
        <v>338</v>
      </c>
      <c r="B10442" t="s">
        <v>11158</v>
      </c>
      <c r="C10442" t="s">
        <v>11159</v>
      </c>
      <c r="E10442" t="s">
        <v>7913</v>
      </c>
      <c r="F10442" t="s">
        <v>67</v>
      </c>
      <c r="G10442">
        <v>6901</v>
      </c>
      <c r="H10442">
        <v>41.056092</v>
      </c>
      <c r="I10442">
        <v>-73.537285999999995</v>
      </c>
      <c r="J10442" s="1" t="d">
        <v>2019-04-08</v>
      </c>
      <c r="K10442">
        <v>49159</v>
      </c>
      <c r="L10442" t="s">
        <v>24</v>
      </c>
      <c r="M10442" s="1" t="d">
        <v>2012-12-01</v>
      </c>
      <c r="N10442">
        <v>12</v>
      </c>
      <c r="O10442">
        <v>1</v>
      </c>
      <c r="P10442">
        <v>2012</v>
      </c>
      <c r="R10442" t="s">
        <v>26</v>
      </c>
      <c r="S10442" t="s">
        <v>31</v>
      </c>
    </row>
    <row r="10443" spans="1:19" x14ac:dyDescent="0.25">
      <c r="A10443" t="s">
        <v>338</v>
      </c>
      <c r="B10443" t="s">
        <v>11160</v>
      </c>
      <c r="C10443" t="s">
        <v>11161</v>
      </c>
      <c r="E10443" t="s">
        <v>7913</v>
      </c>
      <c r="F10443" t="s">
        <v>67</v>
      </c>
      <c r="G10443">
        <v>6901</v>
      </c>
      <c r="H10443">
        <v>41.052214999999997</v>
      </c>
      <c r="I10443">
        <v>-73.540733000000003</v>
      </c>
      <c r="J10443" s="1" t="d">
        <v>2019-04-08</v>
      </c>
      <c r="K10443">
        <v>49160</v>
      </c>
      <c r="L10443" t="s">
        <v>24</v>
      </c>
      <c r="M10443" s="1" t="d">
        <v>2012-03-01</v>
      </c>
      <c r="N10443">
        <v>3</v>
      </c>
      <c r="O10443">
        <v>1</v>
      </c>
      <c r="P10443">
        <v>2012</v>
      </c>
      <c r="R10443" t="s">
        <v>26</v>
      </c>
      <c r="S10443" t="s">
        <v>31</v>
      </c>
    </row>
    <row r="10444" spans="1:19" x14ac:dyDescent="0.25">
      <c r="A10444" t="s">
        <v>338</v>
      </c>
      <c r="B10444" t="s">
        <v>11162</v>
      </c>
      <c r="C10444" t="s">
        <v>11163</v>
      </c>
      <c r="E10444" t="s">
        <v>7913</v>
      </c>
      <c r="F10444" t="s">
        <v>67</v>
      </c>
      <c r="G10444">
        <v>6901</v>
      </c>
      <c r="H10444">
        <v>41.051636999999999</v>
      </c>
      <c r="I10444">
        <v>-73.542499000000007</v>
      </c>
      <c r="J10444" s="1" t="d">
        <v>2019-04-08</v>
      </c>
      <c r="K10444">
        <v>49161</v>
      </c>
      <c r="L10444" t="s">
        <v>24</v>
      </c>
      <c r="M10444" s="1" t="d">
        <v>2012-03-01</v>
      </c>
      <c r="N10444">
        <v>3</v>
      </c>
      <c r="O10444">
        <v>1</v>
      </c>
      <c r="P10444">
        <v>2012</v>
      </c>
      <c r="R10444" t="s">
        <v>26</v>
      </c>
      <c r="S10444" t="s">
        <v>31</v>
      </c>
    </row>
    <row r="10445" spans="1:19" x14ac:dyDescent="0.25">
      <c r="A10445" t="s">
        <v>338</v>
      </c>
      <c r="B10445" t="s">
        <v>11166</v>
      </c>
      <c r="C10445" t="s">
        <v>11167</v>
      </c>
      <c r="E10445" t="s">
        <v>11168</v>
      </c>
      <c r="F10445" t="s">
        <v>67</v>
      </c>
      <c r="G10445">
        <v>6107</v>
      </c>
      <c r="H10445">
        <v>41.758682</v>
      </c>
      <c r="I10445">
        <v>-72.744454000000005</v>
      </c>
      <c r="J10445" s="1" t="d">
        <v>2018-12-11</v>
      </c>
      <c r="K10445">
        <v>49163</v>
      </c>
      <c r="L10445" t="s">
        <v>30</v>
      </c>
      <c r="M10445" s="1" t="d">
        <v>2012-07-10</v>
      </c>
      <c r="N10445">
        <v>7</v>
      </c>
      <c r="O10445">
        <v>10</v>
      </c>
      <c r="P10445">
        <v>2012</v>
      </c>
      <c r="R10445" t="s">
        <v>26</v>
      </c>
      <c r="S10445" t="s">
        <v>31</v>
      </c>
    </row>
    <row r="10446" spans="1:19" x14ac:dyDescent="0.25">
      <c r="A10446" t="s">
        <v>338</v>
      </c>
      <c r="B10446" t="s">
        <v>11169</v>
      </c>
      <c r="C10446" t="s">
        <v>11170</v>
      </c>
      <c r="E10446" t="s">
        <v>11168</v>
      </c>
      <c r="F10446" t="s">
        <v>67</v>
      </c>
      <c r="G10446">
        <v>6107</v>
      </c>
      <c r="H10446">
        <v>41.759763</v>
      </c>
      <c r="I10446">
        <v>-72.740414000000001</v>
      </c>
      <c r="J10446" s="1" t="d">
        <v>2018-12-11</v>
      </c>
      <c r="K10446">
        <v>49164</v>
      </c>
      <c r="L10446" t="s">
        <v>30</v>
      </c>
      <c r="M10446" s="1" t="d">
        <v>2012-10-01</v>
      </c>
      <c r="N10446">
        <v>10</v>
      </c>
      <c r="O10446">
        <v>1</v>
      </c>
      <c r="P10446">
        <v>2012</v>
      </c>
      <c r="R10446" t="s">
        <v>26</v>
      </c>
      <c r="S10446" t="s">
        <v>31</v>
      </c>
    </row>
    <row r="10447" spans="1:19" x14ac:dyDescent="0.25">
      <c r="A10447" t="s">
        <v>338</v>
      </c>
      <c r="B10447" t="s">
        <v>11171</v>
      </c>
      <c r="C10447" t="s">
        <v>11172</v>
      </c>
      <c r="E10447" t="s">
        <v>8701</v>
      </c>
      <c r="F10447" t="s">
        <v>67</v>
      </c>
      <c r="G10447">
        <v>6897</v>
      </c>
      <c r="H10447">
        <v>41.192802</v>
      </c>
      <c r="I10447">
        <v>-73.431240000000003</v>
      </c>
      <c r="J10447" s="1" t="d">
        <v>2018-04-03</v>
      </c>
      <c r="K10447">
        <v>49165</v>
      </c>
      <c r="L10447" t="s">
        <v>30</v>
      </c>
      <c r="M10447" s="1" t="d">
        <v>2012-07-27</v>
      </c>
      <c r="N10447">
        <v>7</v>
      </c>
      <c r="O10447">
        <v>27</v>
      </c>
      <c r="P10447">
        <v>2012</v>
      </c>
      <c r="R10447" t="s">
        <v>26</v>
      </c>
      <c r="S10447" t="s">
        <v>31</v>
      </c>
    </row>
    <row r="10448" spans="1:19" x14ac:dyDescent="0.25">
      <c r="A10448" t="s">
        <v>338</v>
      </c>
      <c r="B10448" t="s">
        <v>11173</v>
      </c>
      <c r="C10448" t="s">
        <v>11174</v>
      </c>
      <c r="E10448" t="s">
        <v>11175</v>
      </c>
      <c r="F10448" t="s">
        <v>202</v>
      </c>
      <c r="G10448">
        <v>32922</v>
      </c>
      <c r="H10448">
        <v>28.349851999999998</v>
      </c>
      <c r="I10448">
        <v>-80.732116000000005</v>
      </c>
      <c r="J10448" s="1" t="d">
        <v>2018-06-05</v>
      </c>
      <c r="K10448">
        <v>49167</v>
      </c>
      <c r="L10448" t="s">
        <v>30</v>
      </c>
      <c r="M10448" s="1" t="d">
        <v>2012-08-15</v>
      </c>
      <c r="N10448">
        <v>8</v>
      </c>
      <c r="O10448">
        <v>15</v>
      </c>
      <c r="P10448">
        <v>2012</v>
      </c>
      <c r="R10448" t="s">
        <v>26</v>
      </c>
      <c r="S10448" t="s">
        <v>27</v>
      </c>
    </row>
    <row r="10449" spans="1:19" x14ac:dyDescent="0.25">
      <c r="A10449" t="s">
        <v>338</v>
      </c>
      <c r="B10449" t="s">
        <v>11176</v>
      </c>
      <c r="C10449" t="s">
        <v>11177</v>
      </c>
      <c r="D10449" t="s">
        <v>11178</v>
      </c>
      <c r="E10449" t="s">
        <v>28</v>
      </c>
      <c r="F10449" t="s">
        <v>29</v>
      </c>
      <c r="G10449">
        <v>30313</v>
      </c>
      <c r="H10449">
        <v>33.76202</v>
      </c>
      <c r="I10449">
        <v>-84.396199999999993</v>
      </c>
      <c r="J10449" s="1" t="d">
        <v>2018-10-04</v>
      </c>
      <c r="K10449">
        <v>49168</v>
      </c>
      <c r="L10449" t="s">
        <v>30</v>
      </c>
      <c r="M10449" s="1" t="d">
        <v>2012-08-14</v>
      </c>
      <c r="N10449">
        <v>8</v>
      </c>
      <c r="O10449">
        <v>14</v>
      </c>
      <c r="P10449">
        <v>2012</v>
      </c>
      <c r="R10449" t="s">
        <v>26</v>
      </c>
      <c r="S10449" t="s">
        <v>31</v>
      </c>
    </row>
    <row r="10450" spans="1:19" x14ac:dyDescent="0.25">
      <c r="A10450" t="s">
        <v>338</v>
      </c>
      <c r="B10450" t="s">
        <v>11179</v>
      </c>
      <c r="C10450" t="s">
        <v>11180</v>
      </c>
      <c r="E10450" t="s">
        <v>11181</v>
      </c>
      <c r="F10450" t="s">
        <v>373</v>
      </c>
      <c r="G10450">
        <v>62226</v>
      </c>
      <c r="H10450">
        <v>38.571137999999998</v>
      </c>
      <c r="I10450">
        <v>-89.964330000000004</v>
      </c>
      <c r="J10450" s="1" t="d">
        <v>2018-10-04</v>
      </c>
      <c r="K10450">
        <v>49171</v>
      </c>
      <c r="L10450" t="s">
        <v>30</v>
      </c>
      <c r="M10450" s="1" t="d">
        <v>2012-09-12</v>
      </c>
      <c r="N10450">
        <v>9</v>
      </c>
      <c r="O10450">
        <v>12</v>
      </c>
      <c r="P10450">
        <v>2012</v>
      </c>
      <c r="R10450" t="s">
        <v>26</v>
      </c>
      <c r="S10450" t="s">
        <v>31</v>
      </c>
    </row>
    <row r="10451" spans="1:19" x14ac:dyDescent="0.25">
      <c r="A10451" t="s">
        <v>338</v>
      </c>
      <c r="B10451" t="s">
        <v>11189</v>
      </c>
      <c r="C10451" t="s">
        <v>11190</v>
      </c>
      <c r="D10451" t="s">
        <v>11191</v>
      </c>
      <c r="E10451" t="s">
        <v>3173</v>
      </c>
      <c r="F10451" t="s">
        <v>496</v>
      </c>
      <c r="G10451">
        <v>48075</v>
      </c>
      <c r="H10451">
        <v>42.476385999999998</v>
      </c>
      <c r="I10451">
        <v>-83.249809999999997</v>
      </c>
      <c r="J10451" s="1" t="d">
        <v>2018-06-05</v>
      </c>
      <c r="K10451">
        <v>49175</v>
      </c>
      <c r="L10451" t="s">
        <v>30</v>
      </c>
      <c r="M10451" s="1" t="d">
        <v>2012-08-30</v>
      </c>
      <c r="N10451">
        <v>8</v>
      </c>
      <c r="O10451">
        <v>30</v>
      </c>
      <c r="P10451">
        <v>2012</v>
      </c>
      <c r="R10451" t="s">
        <v>26</v>
      </c>
      <c r="S10451" t="s">
        <v>31</v>
      </c>
    </row>
    <row r="10452" spans="1:19" x14ac:dyDescent="0.25">
      <c r="A10452" t="s">
        <v>338</v>
      </c>
      <c r="B10452" t="s">
        <v>11192</v>
      </c>
      <c r="C10452" t="s">
        <v>11193</v>
      </c>
      <c r="E10452" t="s">
        <v>1485</v>
      </c>
      <c r="F10452" t="s">
        <v>157</v>
      </c>
      <c r="G10452">
        <v>15238</v>
      </c>
      <c r="H10452">
        <v>40.503726</v>
      </c>
      <c r="I10452">
        <v>-79.870581000000001</v>
      </c>
      <c r="J10452" s="1" t="d">
        <v>2018-11-08</v>
      </c>
      <c r="K10452">
        <v>49199</v>
      </c>
      <c r="L10452" t="s">
        <v>30</v>
      </c>
      <c r="M10452" s="1" t="d">
        <v>2012-07-01</v>
      </c>
      <c r="N10452">
        <v>7</v>
      </c>
      <c r="O10452">
        <v>1</v>
      </c>
      <c r="P10452">
        <v>2012</v>
      </c>
      <c r="R10452" t="s">
        <v>26</v>
      </c>
      <c r="S10452" t="s">
        <v>27</v>
      </c>
    </row>
    <row r="10453" spans="1:19" x14ac:dyDescent="0.25">
      <c r="A10453" t="s">
        <v>338</v>
      </c>
      <c r="B10453" t="s">
        <v>11194</v>
      </c>
      <c r="C10453" t="s">
        <v>11195</v>
      </c>
      <c r="E10453" t="s">
        <v>1485</v>
      </c>
      <c r="F10453" t="s">
        <v>157</v>
      </c>
      <c r="G10453">
        <v>15232</v>
      </c>
      <c r="H10453">
        <v>40.456940000000003</v>
      </c>
      <c r="I10453">
        <v>-79.935169999999999</v>
      </c>
      <c r="J10453" s="1" t="d">
        <v>2018-11-08</v>
      </c>
      <c r="K10453">
        <v>49200</v>
      </c>
      <c r="L10453" t="s">
        <v>30</v>
      </c>
      <c r="M10453" s="1" t="d">
        <v>2012-07-01</v>
      </c>
      <c r="N10453">
        <v>7</v>
      </c>
      <c r="O10453">
        <v>1</v>
      </c>
      <c r="P10453">
        <v>2012</v>
      </c>
      <c r="R10453" t="s">
        <v>26</v>
      </c>
      <c r="S10453" t="s">
        <v>31</v>
      </c>
    </row>
    <row r="10454" spans="1:19" x14ac:dyDescent="0.25">
      <c r="A10454" t="s">
        <v>338</v>
      </c>
      <c r="B10454" t="s">
        <v>11201</v>
      </c>
      <c r="C10454" t="s">
        <v>11202</v>
      </c>
      <c r="E10454" t="s">
        <v>11203</v>
      </c>
      <c r="F10454" t="s">
        <v>170</v>
      </c>
      <c r="G10454">
        <v>95713</v>
      </c>
      <c r="H10454">
        <v>39.084259000000003</v>
      </c>
      <c r="I10454">
        <v>-120.956</v>
      </c>
      <c r="J10454" s="1" t="d">
        <v>2019-02-06</v>
      </c>
      <c r="K10454">
        <v>49255</v>
      </c>
      <c r="L10454" t="s">
        <v>103</v>
      </c>
      <c r="M10454" s="1" t="d">
        <v>2012-08-28</v>
      </c>
      <c r="N10454">
        <v>8</v>
      </c>
      <c r="O10454">
        <v>28</v>
      </c>
      <c r="P10454">
        <v>2012</v>
      </c>
      <c r="R10454" t="s">
        <v>26</v>
      </c>
      <c r="S10454" t="s">
        <v>31</v>
      </c>
    </row>
    <row r="10455" spans="1:19" x14ac:dyDescent="0.25">
      <c r="A10455" t="s">
        <v>19</v>
      </c>
      <c r="B10455" t="s">
        <v>11209</v>
      </c>
      <c r="C10455" t="s">
        <v>11210</v>
      </c>
      <c r="E10455" t="s">
        <v>11211</v>
      </c>
      <c r="F10455" t="s">
        <v>119</v>
      </c>
      <c r="G10455">
        <v>55959</v>
      </c>
      <c r="H10455">
        <v>44.075729000000003</v>
      </c>
      <c r="I10455">
        <v>-91.730503999999996</v>
      </c>
      <c r="J10455" s="1" t="d">
        <v>2019-03-07</v>
      </c>
      <c r="K10455">
        <v>49283</v>
      </c>
      <c r="L10455" t="s">
        <v>71</v>
      </c>
      <c r="M10455" s="1" t="d">
        <v>2012-12-03</v>
      </c>
      <c r="N10455">
        <v>12</v>
      </c>
      <c r="O10455">
        <v>3</v>
      </c>
      <c r="P10455">
        <v>2012</v>
      </c>
      <c r="Q10455" t="s">
        <v>35</v>
      </c>
      <c r="R10455" t="s">
        <v>26</v>
      </c>
      <c r="S10455" t="s">
        <v>31</v>
      </c>
    </row>
    <row r="10456" spans="1:19" x14ac:dyDescent="0.25">
      <c r="A10456" t="s">
        <v>19</v>
      </c>
      <c r="B10456" t="s">
        <v>11212</v>
      </c>
      <c r="C10456" t="s">
        <v>11213</v>
      </c>
      <c r="E10456" t="s">
        <v>1827</v>
      </c>
      <c r="F10456" t="s">
        <v>119</v>
      </c>
      <c r="G10456">
        <v>55060</v>
      </c>
      <c r="H10456">
        <v>44.140318999999998</v>
      </c>
      <c r="I10456">
        <v>-93.252685</v>
      </c>
      <c r="J10456" s="1" t="d">
        <v>2019-03-07</v>
      </c>
      <c r="K10456">
        <v>49284</v>
      </c>
      <c r="L10456" t="s">
        <v>71</v>
      </c>
      <c r="M10456" s="1" t="d">
        <v>2012-12-05</v>
      </c>
      <c r="N10456">
        <v>12</v>
      </c>
      <c r="O10456">
        <v>5</v>
      </c>
      <c r="P10456">
        <v>2012</v>
      </c>
      <c r="Q10456" t="s">
        <v>35</v>
      </c>
      <c r="R10456" t="s">
        <v>26</v>
      </c>
      <c r="S10456" t="s">
        <v>31</v>
      </c>
    </row>
    <row r="10457" spans="1:19" x14ac:dyDescent="0.25">
      <c r="A10457" t="s">
        <v>19</v>
      </c>
      <c r="B10457" t="s">
        <v>11214</v>
      </c>
      <c r="C10457" t="s">
        <v>11215</v>
      </c>
      <c r="E10457" t="s">
        <v>11216</v>
      </c>
      <c r="F10457" t="s">
        <v>48</v>
      </c>
      <c r="G10457">
        <v>13116</v>
      </c>
      <c r="H10457">
        <v>43.078159999999997</v>
      </c>
      <c r="I10457">
        <v>-75.998345</v>
      </c>
      <c r="J10457" s="1" t="d">
        <v>2019-04-08</v>
      </c>
      <c r="K10457">
        <v>49285</v>
      </c>
      <c r="L10457" t="s">
        <v>24</v>
      </c>
      <c r="M10457" s="1" t="d">
        <v>2012-09-15</v>
      </c>
      <c r="N10457">
        <v>9</v>
      </c>
      <c r="O10457">
        <v>15</v>
      </c>
      <c r="P10457">
        <v>2012</v>
      </c>
      <c r="Q10457" t="s">
        <v>35</v>
      </c>
      <c r="R10457" t="s">
        <v>26</v>
      </c>
      <c r="S10457" t="s">
        <v>27</v>
      </c>
    </row>
    <row r="10458" spans="1:19" x14ac:dyDescent="0.25">
      <c r="A10458" t="s">
        <v>19</v>
      </c>
      <c r="B10458" t="s">
        <v>11217</v>
      </c>
      <c r="C10458" t="s">
        <v>11218</v>
      </c>
      <c r="E10458" t="s">
        <v>36</v>
      </c>
      <c r="F10458" t="s">
        <v>37</v>
      </c>
      <c r="G10458">
        <v>77034</v>
      </c>
      <c r="H10458">
        <v>29.618947800000001</v>
      </c>
      <c r="I10458">
        <v>-95.190362100000002</v>
      </c>
      <c r="J10458" s="1" t="d">
        <v>2018-08-07</v>
      </c>
      <c r="K10458">
        <v>49286</v>
      </c>
      <c r="L10458" t="s">
        <v>30</v>
      </c>
      <c r="M10458" s="1" t="d">
        <v>2012-09-15</v>
      </c>
      <c r="N10458">
        <v>9</v>
      </c>
      <c r="O10458">
        <v>15</v>
      </c>
      <c r="P10458">
        <v>2012</v>
      </c>
      <c r="Q10458" t="s">
        <v>35</v>
      </c>
      <c r="R10458" t="s">
        <v>26</v>
      </c>
      <c r="S10458" t="s">
        <v>31</v>
      </c>
    </row>
    <row r="10459" spans="1:19" x14ac:dyDescent="0.25">
      <c r="A10459" t="s">
        <v>19</v>
      </c>
      <c r="B10459" t="s">
        <v>11219</v>
      </c>
      <c r="C10459" t="s">
        <v>11220</v>
      </c>
      <c r="E10459" t="s">
        <v>10203</v>
      </c>
      <c r="F10459" t="s">
        <v>269</v>
      </c>
      <c r="G10459">
        <v>23320</v>
      </c>
      <c r="H10459">
        <v>36.754562999999997</v>
      </c>
      <c r="I10459">
        <v>-76.22878</v>
      </c>
      <c r="J10459" s="1" t="d">
        <v>2019-02-06</v>
      </c>
      <c r="K10459">
        <v>49291</v>
      </c>
      <c r="L10459" t="s">
        <v>103</v>
      </c>
      <c r="M10459" s="1" t="d">
        <v>2012-09-07</v>
      </c>
      <c r="N10459">
        <v>9</v>
      </c>
      <c r="O10459">
        <v>7</v>
      </c>
      <c r="P10459">
        <v>2012</v>
      </c>
      <c r="Q10459" t="s">
        <v>35</v>
      </c>
      <c r="R10459" t="s">
        <v>26</v>
      </c>
      <c r="S10459" t="s">
        <v>27</v>
      </c>
    </row>
    <row r="10460" spans="1:19" x14ac:dyDescent="0.25">
      <c r="A10460" t="s">
        <v>19</v>
      </c>
      <c r="B10460" t="s">
        <v>11221</v>
      </c>
      <c r="C10460" t="s">
        <v>11222</v>
      </c>
      <c r="E10460" t="s">
        <v>5768</v>
      </c>
      <c r="F10460" t="s">
        <v>513</v>
      </c>
      <c r="G10460">
        <v>53083</v>
      </c>
      <c r="H10460">
        <v>43.790765999999998</v>
      </c>
      <c r="I10460">
        <v>-87.761888999999996</v>
      </c>
      <c r="J10460" s="1" t="d">
        <v>2019-03-07</v>
      </c>
      <c r="K10460">
        <v>49292</v>
      </c>
      <c r="L10460" t="s">
        <v>71</v>
      </c>
      <c r="M10460" s="1" t="d">
        <v>2012-12-18</v>
      </c>
      <c r="N10460">
        <v>12</v>
      </c>
      <c r="O10460">
        <v>18</v>
      </c>
      <c r="P10460">
        <v>2012</v>
      </c>
      <c r="Q10460" t="s">
        <v>35</v>
      </c>
      <c r="R10460" t="s">
        <v>26</v>
      </c>
      <c r="S10460" t="s">
        <v>31</v>
      </c>
    </row>
    <row r="10461" spans="1:19" x14ac:dyDescent="0.25">
      <c r="A10461" t="s">
        <v>19</v>
      </c>
      <c r="B10461" t="s">
        <v>11223</v>
      </c>
      <c r="C10461" t="s">
        <v>11224</v>
      </c>
      <c r="E10461" t="s">
        <v>4958</v>
      </c>
      <c r="F10461" t="s">
        <v>513</v>
      </c>
      <c r="G10461">
        <v>53186</v>
      </c>
      <c r="H10461">
        <v>43.058844690000001</v>
      </c>
      <c r="I10461">
        <v>-88.204800669999997</v>
      </c>
      <c r="J10461" s="1" t="d">
        <v>2019-03-07</v>
      </c>
      <c r="K10461">
        <v>49293</v>
      </c>
      <c r="L10461" t="s">
        <v>71</v>
      </c>
      <c r="M10461" s="1" t="d">
        <v>2012-12-11</v>
      </c>
      <c r="N10461">
        <v>12</v>
      </c>
      <c r="O10461">
        <v>11</v>
      </c>
      <c r="P10461">
        <v>2012</v>
      </c>
      <c r="Q10461" t="s">
        <v>35</v>
      </c>
      <c r="R10461" t="s">
        <v>26</v>
      </c>
      <c r="S10461" t="s">
        <v>31</v>
      </c>
    </row>
    <row r="10462" spans="1:19" x14ac:dyDescent="0.25">
      <c r="A10462" t="s">
        <v>19</v>
      </c>
      <c r="B10462" t="s">
        <v>11225</v>
      </c>
      <c r="C10462" t="s">
        <v>11226</v>
      </c>
      <c r="D10462" t="s">
        <v>11227</v>
      </c>
      <c r="E10462" t="s">
        <v>97</v>
      </c>
      <c r="F10462" t="s">
        <v>64</v>
      </c>
      <c r="G10462">
        <v>82901</v>
      </c>
      <c r="H10462">
        <v>41.613425999999997</v>
      </c>
      <c r="I10462">
        <v>-109.230026</v>
      </c>
      <c r="J10462" s="1" t="d">
        <v>2019-01-10</v>
      </c>
      <c r="K10462">
        <v>49294</v>
      </c>
      <c r="L10462" t="s">
        <v>30</v>
      </c>
      <c r="M10462" s="1" t="d">
        <v>2012-10-17</v>
      </c>
      <c r="N10462">
        <v>10</v>
      </c>
      <c r="O10462">
        <v>17</v>
      </c>
      <c r="P10462">
        <v>2012</v>
      </c>
      <c r="Q10462" t="s">
        <v>35</v>
      </c>
      <c r="R10462" t="s">
        <v>26</v>
      </c>
      <c r="S10462" t="s">
        <v>31</v>
      </c>
    </row>
    <row r="10463" spans="1:19" x14ac:dyDescent="0.25">
      <c r="A10463" t="s">
        <v>312</v>
      </c>
      <c r="B10463" t="s">
        <v>11230</v>
      </c>
      <c r="C10463" t="s">
        <v>11231</v>
      </c>
      <c r="E10463" t="s">
        <v>11232</v>
      </c>
      <c r="F10463" t="s">
        <v>170</v>
      </c>
      <c r="G10463">
        <v>95367</v>
      </c>
      <c r="H10463">
        <v>37.733193</v>
      </c>
      <c r="I10463">
        <v>-120.958232</v>
      </c>
      <c r="J10463" s="1" t="d">
        <v>2018-12-11</v>
      </c>
      <c r="K10463">
        <v>49303</v>
      </c>
      <c r="L10463" t="s">
        <v>30</v>
      </c>
      <c r="M10463" s="1" t="d">
        <v>2012-03-15</v>
      </c>
      <c r="N10463">
        <v>3</v>
      </c>
      <c r="O10463">
        <v>15</v>
      </c>
      <c r="P10463">
        <v>2012</v>
      </c>
      <c r="R10463" t="s">
        <v>26</v>
      </c>
      <c r="S10463" t="s">
        <v>31</v>
      </c>
    </row>
    <row r="10464" spans="1:19" x14ac:dyDescent="0.25">
      <c r="A10464" t="s">
        <v>312</v>
      </c>
      <c r="B10464" t="s">
        <v>11233</v>
      </c>
      <c r="C10464" t="s">
        <v>11234</v>
      </c>
      <c r="E10464" t="s">
        <v>11235</v>
      </c>
      <c r="F10464" t="s">
        <v>129</v>
      </c>
      <c r="G10464">
        <v>81650</v>
      </c>
      <c r="H10464">
        <v>39.552782000000001</v>
      </c>
      <c r="I10464">
        <v>-107.77664900000001</v>
      </c>
      <c r="J10464" s="1" t="d">
        <v>2018-05-03</v>
      </c>
      <c r="K10464">
        <v>49304</v>
      </c>
      <c r="L10464" t="s">
        <v>30</v>
      </c>
      <c r="M10464" s="1" t="d">
        <v>2012-02-17</v>
      </c>
      <c r="N10464">
        <v>2</v>
      </c>
      <c r="O10464">
        <v>17</v>
      </c>
      <c r="P10464">
        <v>2012</v>
      </c>
      <c r="R10464" t="s">
        <v>26</v>
      </c>
      <c r="S10464" t="s">
        <v>31</v>
      </c>
    </row>
    <row r="10465" spans="1:19" x14ac:dyDescent="0.25">
      <c r="A10465" t="s">
        <v>312</v>
      </c>
      <c r="B10465" t="s">
        <v>11236</v>
      </c>
      <c r="C10465" t="s">
        <v>11237</v>
      </c>
      <c r="E10465" t="s">
        <v>11238</v>
      </c>
      <c r="F10465" t="s">
        <v>327</v>
      </c>
      <c r="G10465">
        <v>50029</v>
      </c>
      <c r="H10465">
        <v>41.848886</v>
      </c>
      <c r="I10465">
        <v>-94.557006000000001</v>
      </c>
      <c r="J10465" s="1" t="d">
        <v>2018-04-03</v>
      </c>
      <c r="K10465">
        <v>49305</v>
      </c>
      <c r="L10465" t="s">
        <v>30</v>
      </c>
      <c r="M10465" s="1" t="d">
        <v>2012-05-26</v>
      </c>
      <c r="N10465">
        <v>5</v>
      </c>
      <c r="O10465">
        <v>26</v>
      </c>
      <c r="P10465">
        <v>2012</v>
      </c>
      <c r="R10465" t="s">
        <v>26</v>
      </c>
      <c r="S10465" t="s">
        <v>31</v>
      </c>
    </row>
    <row r="10466" spans="1:19" x14ac:dyDescent="0.25">
      <c r="A10466" t="s">
        <v>312</v>
      </c>
      <c r="B10466" t="s">
        <v>11249</v>
      </c>
      <c r="C10466" t="s">
        <v>11250</v>
      </c>
      <c r="E10466" t="s">
        <v>9716</v>
      </c>
      <c r="F10466" t="s">
        <v>124</v>
      </c>
      <c r="G10466">
        <v>68636</v>
      </c>
      <c r="H10466">
        <v>41.987876</v>
      </c>
      <c r="I10466">
        <v>-98.084102999999999</v>
      </c>
      <c r="J10466" s="1" t="d">
        <v>2019-04-08</v>
      </c>
      <c r="K10466">
        <v>49312</v>
      </c>
      <c r="L10466" t="s">
        <v>24</v>
      </c>
      <c r="M10466" s="1" t="d">
        <v>2012-08-27</v>
      </c>
      <c r="N10466">
        <v>8</v>
      </c>
      <c r="O10466">
        <v>27</v>
      </c>
      <c r="P10466">
        <v>2012</v>
      </c>
      <c r="R10466" t="s">
        <v>26</v>
      </c>
      <c r="S10466" t="s">
        <v>31</v>
      </c>
    </row>
    <row r="10467" spans="1:19" x14ac:dyDescent="0.25">
      <c r="A10467" t="s">
        <v>312</v>
      </c>
      <c r="B10467" t="s">
        <v>11259</v>
      </c>
      <c r="C10467" t="s">
        <v>11260</v>
      </c>
      <c r="E10467" t="s">
        <v>2629</v>
      </c>
      <c r="F10467" t="s">
        <v>37</v>
      </c>
      <c r="G10467">
        <v>77433</v>
      </c>
      <c r="H10467">
        <v>29.895823610000001</v>
      </c>
      <c r="I10467">
        <v>-95.683686359999996</v>
      </c>
      <c r="J10467" s="1" t="d">
        <v>2018-08-07</v>
      </c>
      <c r="K10467">
        <v>49316</v>
      </c>
      <c r="L10467" t="s">
        <v>30</v>
      </c>
      <c r="M10467" s="1" t="d">
        <v>2012-07-15</v>
      </c>
      <c r="N10467">
        <v>7</v>
      </c>
      <c r="O10467">
        <v>15</v>
      </c>
      <c r="P10467">
        <v>2012</v>
      </c>
      <c r="R10467" t="s">
        <v>26</v>
      </c>
      <c r="S10467" t="s">
        <v>31</v>
      </c>
    </row>
    <row r="10468" spans="1:19" x14ac:dyDescent="0.25">
      <c r="A10468" t="s">
        <v>338</v>
      </c>
      <c r="B10468" t="s">
        <v>11266</v>
      </c>
      <c r="C10468" t="s">
        <v>11267</v>
      </c>
      <c r="E10468" t="s">
        <v>192</v>
      </c>
      <c r="F10468" t="s">
        <v>170</v>
      </c>
      <c r="G10468">
        <v>95616</v>
      </c>
      <c r="H10468">
        <v>38.546698999999997</v>
      </c>
      <c r="I10468">
        <v>-121.7461</v>
      </c>
      <c r="J10468" s="1" t="d">
        <v>2018-05-03</v>
      </c>
      <c r="K10468">
        <v>49329</v>
      </c>
      <c r="L10468" t="s">
        <v>30</v>
      </c>
      <c r="M10468" s="1" t="d">
        <v>2012-08-29</v>
      </c>
      <c r="N10468">
        <v>8</v>
      </c>
      <c r="O10468">
        <v>29</v>
      </c>
      <c r="P10468">
        <v>2012</v>
      </c>
      <c r="R10468" t="s">
        <v>26</v>
      </c>
      <c r="S10468" t="s">
        <v>31</v>
      </c>
    </row>
    <row r="10469" spans="1:19" x14ac:dyDescent="0.25">
      <c r="A10469" t="s">
        <v>338</v>
      </c>
      <c r="B10469" t="s">
        <v>11268</v>
      </c>
      <c r="C10469" t="s">
        <v>11269</v>
      </c>
      <c r="E10469" t="s">
        <v>192</v>
      </c>
      <c r="F10469" t="s">
        <v>170</v>
      </c>
      <c r="G10469">
        <v>95618</v>
      </c>
      <c r="H10469">
        <v>38.542459999999998</v>
      </c>
      <c r="I10469">
        <v>-121.72790000000001</v>
      </c>
      <c r="J10469" s="1" t="d">
        <v>2018-05-03</v>
      </c>
      <c r="K10469">
        <v>49330</v>
      </c>
      <c r="L10469" t="s">
        <v>30</v>
      </c>
      <c r="M10469" s="1" t="d">
        <v>2012-06-15</v>
      </c>
      <c r="N10469">
        <v>6</v>
      </c>
      <c r="O10469">
        <v>15</v>
      </c>
      <c r="P10469">
        <v>2012</v>
      </c>
      <c r="R10469" t="s">
        <v>26</v>
      </c>
      <c r="S10469" t="s">
        <v>31</v>
      </c>
    </row>
    <row r="10470" spans="1:19" x14ac:dyDescent="0.25">
      <c r="A10470" t="s">
        <v>338</v>
      </c>
      <c r="B10470" t="s">
        <v>11274</v>
      </c>
      <c r="C10470" t="s">
        <v>11275</v>
      </c>
      <c r="E10470" t="s">
        <v>1636</v>
      </c>
      <c r="F10470" t="s">
        <v>170</v>
      </c>
      <c r="G10470">
        <v>94590</v>
      </c>
      <c r="H10470">
        <v>38.102200000000003</v>
      </c>
      <c r="I10470">
        <v>-122.261</v>
      </c>
      <c r="J10470" s="1" t="d">
        <v>2018-08-07</v>
      </c>
      <c r="K10470">
        <v>49350</v>
      </c>
      <c r="L10470" t="s">
        <v>30</v>
      </c>
      <c r="M10470" s="1" t="d">
        <v>2012-08-29</v>
      </c>
      <c r="N10470">
        <v>8</v>
      </c>
      <c r="O10470">
        <v>29</v>
      </c>
      <c r="P10470">
        <v>2012</v>
      </c>
      <c r="R10470" t="s">
        <v>26</v>
      </c>
      <c r="S10470" t="s">
        <v>31</v>
      </c>
    </row>
    <row r="10471" spans="1:19" x14ac:dyDescent="0.25">
      <c r="A10471" t="s">
        <v>338</v>
      </c>
      <c r="B10471" t="s">
        <v>11276</v>
      </c>
      <c r="C10471" t="s">
        <v>11277</v>
      </c>
      <c r="E10471" t="s">
        <v>11278</v>
      </c>
      <c r="F10471" t="s">
        <v>59</v>
      </c>
      <c r="G10471">
        <v>45066</v>
      </c>
      <c r="H10471">
        <v>39.567203999999997</v>
      </c>
      <c r="I10471">
        <v>-84.240628999999998</v>
      </c>
      <c r="J10471" s="1" t="d">
        <v>2019-03-07</v>
      </c>
      <c r="K10471">
        <v>49375</v>
      </c>
      <c r="L10471" t="s">
        <v>71</v>
      </c>
      <c r="M10471" s="1" t="d">
        <v>2012-06-01</v>
      </c>
      <c r="N10471">
        <v>6</v>
      </c>
      <c r="O10471">
        <v>1</v>
      </c>
      <c r="P10471">
        <v>2012</v>
      </c>
      <c r="R10471" t="s">
        <v>26</v>
      </c>
      <c r="S10471" t="s">
        <v>31</v>
      </c>
    </row>
    <row r="10472" spans="1:19" x14ac:dyDescent="0.25">
      <c r="A10472" t="s">
        <v>338</v>
      </c>
      <c r="B10472" t="s">
        <v>11111</v>
      </c>
      <c r="C10472" t="s">
        <v>11279</v>
      </c>
      <c r="E10472" t="s">
        <v>95</v>
      </c>
      <c r="F10472" t="s">
        <v>37</v>
      </c>
      <c r="G10472">
        <v>75218</v>
      </c>
      <c r="H10472">
        <v>32.843685149999999</v>
      </c>
      <c r="I10472">
        <v>-96.696690000000004</v>
      </c>
      <c r="J10472" s="1" t="d">
        <v>2018-04-03</v>
      </c>
      <c r="K10472">
        <v>49393</v>
      </c>
      <c r="L10472" t="s">
        <v>30</v>
      </c>
      <c r="M10472" s="1" t="d">
        <v>2012-08-31</v>
      </c>
      <c r="N10472">
        <v>8</v>
      </c>
      <c r="O10472">
        <v>31</v>
      </c>
      <c r="P10472">
        <v>2012</v>
      </c>
      <c r="R10472" t="s">
        <v>26</v>
      </c>
      <c r="S10472" t="s">
        <v>27</v>
      </c>
    </row>
    <row r="10473" spans="1:19" x14ac:dyDescent="0.25">
      <c r="A10473" t="s">
        <v>338</v>
      </c>
      <c r="B10473" t="s">
        <v>11111</v>
      </c>
      <c r="C10473" t="s">
        <v>11280</v>
      </c>
      <c r="E10473" t="s">
        <v>93</v>
      </c>
      <c r="F10473" t="s">
        <v>37</v>
      </c>
      <c r="G10473">
        <v>75061</v>
      </c>
      <c r="H10473">
        <v>32.814941410000003</v>
      </c>
      <c r="I10473">
        <v>-96.922259999999994</v>
      </c>
      <c r="J10473" s="1" t="d">
        <v>2018-04-03</v>
      </c>
      <c r="K10473">
        <v>49394</v>
      </c>
      <c r="L10473" t="s">
        <v>30</v>
      </c>
      <c r="M10473" s="1" t="d">
        <v>2012-08-31</v>
      </c>
      <c r="N10473">
        <v>8</v>
      </c>
      <c r="O10473">
        <v>31</v>
      </c>
      <c r="P10473">
        <v>2012</v>
      </c>
      <c r="R10473" t="s">
        <v>26</v>
      </c>
      <c r="S10473" t="s">
        <v>27</v>
      </c>
    </row>
    <row r="10474" spans="1:19" x14ac:dyDescent="0.25">
      <c r="A10474" t="s">
        <v>338</v>
      </c>
      <c r="B10474" t="s">
        <v>11111</v>
      </c>
      <c r="C10474" t="s">
        <v>11281</v>
      </c>
      <c r="D10474" t="s">
        <v>11282</v>
      </c>
      <c r="E10474" t="s">
        <v>93</v>
      </c>
      <c r="F10474" t="s">
        <v>37</v>
      </c>
      <c r="G10474">
        <v>75038</v>
      </c>
      <c r="H10474">
        <v>32.869544980000001</v>
      </c>
      <c r="I10474">
        <v>-96.97775</v>
      </c>
      <c r="J10474" s="1" t="d">
        <v>2018-04-03</v>
      </c>
      <c r="K10474">
        <v>49395</v>
      </c>
      <c r="L10474" t="s">
        <v>30</v>
      </c>
      <c r="M10474" s="1" t="d">
        <v>2012-08-31</v>
      </c>
      <c r="N10474">
        <v>8</v>
      </c>
      <c r="O10474">
        <v>31</v>
      </c>
      <c r="P10474">
        <v>2012</v>
      </c>
      <c r="R10474" t="s">
        <v>26</v>
      </c>
      <c r="S10474" t="s">
        <v>27</v>
      </c>
    </row>
    <row r="10475" spans="1:19" x14ac:dyDescent="0.25">
      <c r="A10475" t="s">
        <v>338</v>
      </c>
      <c r="B10475" t="s">
        <v>11111</v>
      </c>
      <c r="C10475" t="s">
        <v>11283</v>
      </c>
      <c r="E10475" t="s">
        <v>6712</v>
      </c>
      <c r="F10475" t="s">
        <v>37</v>
      </c>
      <c r="G10475">
        <v>76704</v>
      </c>
      <c r="H10475">
        <v>31.531204219999999</v>
      </c>
      <c r="I10475">
        <v>-97.158940000000001</v>
      </c>
      <c r="J10475" s="1" t="d">
        <v>2018-04-03</v>
      </c>
      <c r="K10475">
        <v>49396</v>
      </c>
      <c r="L10475" t="s">
        <v>30</v>
      </c>
      <c r="M10475" s="1" t="d">
        <v>2012-08-31</v>
      </c>
      <c r="N10475">
        <v>8</v>
      </c>
      <c r="O10475">
        <v>31</v>
      </c>
      <c r="P10475">
        <v>2012</v>
      </c>
      <c r="R10475" t="s">
        <v>26</v>
      </c>
      <c r="S10475" t="s">
        <v>27</v>
      </c>
    </row>
    <row r="10476" spans="1:19" x14ac:dyDescent="0.25">
      <c r="A10476" t="s">
        <v>338</v>
      </c>
      <c r="B10476" t="s">
        <v>11284</v>
      </c>
      <c r="C10476" t="s">
        <v>11285</v>
      </c>
      <c r="E10476" t="s">
        <v>11286</v>
      </c>
      <c r="F10476" t="s">
        <v>269</v>
      </c>
      <c r="G10476">
        <v>22102</v>
      </c>
      <c r="H10476">
        <v>38.924236299999997</v>
      </c>
      <c r="I10476">
        <v>-77.212459999999993</v>
      </c>
      <c r="J10476" s="1" t="d">
        <v>2019-04-08</v>
      </c>
      <c r="K10476">
        <v>49397</v>
      </c>
      <c r="L10476" t="s">
        <v>24</v>
      </c>
      <c r="M10476" s="1" t="d">
        <v>2012-08-31</v>
      </c>
      <c r="N10476">
        <v>8</v>
      </c>
      <c r="O10476">
        <v>31</v>
      </c>
      <c r="P10476">
        <v>2012</v>
      </c>
      <c r="R10476" t="s">
        <v>26</v>
      </c>
      <c r="S10476" t="s">
        <v>27</v>
      </c>
    </row>
    <row r="10477" spans="1:19" x14ac:dyDescent="0.25">
      <c r="A10477" t="s">
        <v>338</v>
      </c>
      <c r="B10477" t="s">
        <v>11287</v>
      </c>
      <c r="C10477" t="s">
        <v>11288</v>
      </c>
      <c r="E10477" t="s">
        <v>184</v>
      </c>
      <c r="F10477" t="s">
        <v>269</v>
      </c>
      <c r="G10477">
        <v>23238</v>
      </c>
      <c r="H10477">
        <v>37.627532960000003</v>
      </c>
      <c r="I10477">
        <v>-77.673630000000003</v>
      </c>
      <c r="J10477" s="1" t="d">
        <v>2019-04-08</v>
      </c>
      <c r="K10477">
        <v>49398</v>
      </c>
      <c r="L10477" t="s">
        <v>24</v>
      </c>
      <c r="M10477" s="1" t="d">
        <v>2012-08-31</v>
      </c>
      <c r="N10477">
        <v>8</v>
      </c>
      <c r="O10477">
        <v>31</v>
      </c>
      <c r="P10477">
        <v>2012</v>
      </c>
      <c r="R10477" t="s">
        <v>26</v>
      </c>
      <c r="S10477" t="s">
        <v>27</v>
      </c>
    </row>
    <row r="10478" spans="1:19" x14ac:dyDescent="0.25">
      <c r="A10478" t="s">
        <v>338</v>
      </c>
      <c r="B10478" t="s">
        <v>11289</v>
      </c>
      <c r="C10478" t="s">
        <v>11288</v>
      </c>
      <c r="E10478" t="s">
        <v>184</v>
      </c>
      <c r="F10478" t="s">
        <v>269</v>
      </c>
      <c r="G10478">
        <v>23238</v>
      </c>
      <c r="H10478">
        <v>37.627475740000001</v>
      </c>
      <c r="I10478">
        <v>-77.673680000000004</v>
      </c>
      <c r="J10478" s="1" t="d">
        <v>2019-04-08</v>
      </c>
      <c r="K10478">
        <v>49399</v>
      </c>
      <c r="L10478" t="s">
        <v>24</v>
      </c>
      <c r="M10478" s="1" t="d">
        <v>2012-08-31</v>
      </c>
      <c r="N10478">
        <v>8</v>
      </c>
      <c r="O10478">
        <v>31</v>
      </c>
      <c r="P10478">
        <v>2012</v>
      </c>
      <c r="R10478" t="s">
        <v>26</v>
      </c>
      <c r="S10478" t="s">
        <v>27</v>
      </c>
    </row>
    <row r="10479" spans="1:19" x14ac:dyDescent="0.25">
      <c r="A10479" t="s">
        <v>338</v>
      </c>
      <c r="B10479" t="s">
        <v>11290</v>
      </c>
      <c r="C10479" t="s">
        <v>11288</v>
      </c>
      <c r="E10479" t="s">
        <v>184</v>
      </c>
      <c r="F10479" t="s">
        <v>269</v>
      </c>
      <c r="G10479">
        <v>23238</v>
      </c>
      <c r="H10479">
        <v>37.62755585</v>
      </c>
      <c r="I10479">
        <v>-77.673609999999996</v>
      </c>
      <c r="J10479" s="1" t="d">
        <v>2019-04-08</v>
      </c>
      <c r="K10479">
        <v>49400</v>
      </c>
      <c r="L10479" t="s">
        <v>24</v>
      </c>
      <c r="M10479" s="1" t="d">
        <v>2012-08-31</v>
      </c>
      <c r="N10479">
        <v>8</v>
      </c>
      <c r="O10479">
        <v>31</v>
      </c>
      <c r="P10479">
        <v>2012</v>
      </c>
      <c r="R10479" t="s">
        <v>26</v>
      </c>
      <c r="S10479" t="s">
        <v>27</v>
      </c>
    </row>
    <row r="10480" spans="1:19" x14ac:dyDescent="0.25">
      <c r="A10480" t="s">
        <v>338</v>
      </c>
      <c r="B10480" t="s">
        <v>11291</v>
      </c>
      <c r="C10480" t="s">
        <v>11288</v>
      </c>
      <c r="E10480" t="s">
        <v>184</v>
      </c>
      <c r="F10480" t="s">
        <v>269</v>
      </c>
      <c r="G10480">
        <v>23238</v>
      </c>
      <c r="H10480">
        <v>37.627513890000003</v>
      </c>
      <c r="I10480">
        <v>-77.673649999999995</v>
      </c>
      <c r="J10480" s="1" t="d">
        <v>2019-04-08</v>
      </c>
      <c r="K10480">
        <v>49401</v>
      </c>
      <c r="L10480" t="s">
        <v>24</v>
      </c>
      <c r="M10480" s="1" t="d">
        <v>2012-08-31</v>
      </c>
      <c r="N10480">
        <v>8</v>
      </c>
      <c r="O10480">
        <v>31</v>
      </c>
      <c r="P10480">
        <v>2012</v>
      </c>
      <c r="R10480" t="s">
        <v>26</v>
      </c>
      <c r="S10480" t="s">
        <v>27</v>
      </c>
    </row>
    <row r="10481" spans="1:19" x14ac:dyDescent="0.25">
      <c r="A10481" t="s">
        <v>338</v>
      </c>
      <c r="B10481" t="s">
        <v>11292</v>
      </c>
      <c r="C10481" t="s">
        <v>11288</v>
      </c>
      <c r="E10481" t="s">
        <v>184</v>
      </c>
      <c r="F10481" t="s">
        <v>269</v>
      </c>
      <c r="G10481">
        <v>23238</v>
      </c>
      <c r="H10481">
        <v>37.627494810000002</v>
      </c>
      <c r="I10481">
        <v>-77.673659999999998</v>
      </c>
      <c r="J10481" s="1" t="d">
        <v>2019-04-08</v>
      </c>
      <c r="K10481">
        <v>49402</v>
      </c>
      <c r="L10481" t="s">
        <v>24</v>
      </c>
      <c r="M10481" s="1" t="d">
        <v>2012-08-31</v>
      </c>
      <c r="N10481">
        <v>8</v>
      </c>
      <c r="O10481">
        <v>31</v>
      </c>
      <c r="P10481">
        <v>2012</v>
      </c>
      <c r="R10481" t="s">
        <v>26</v>
      </c>
      <c r="S10481" t="s">
        <v>27</v>
      </c>
    </row>
    <row r="10482" spans="1:19" x14ac:dyDescent="0.25">
      <c r="A10482" t="s">
        <v>338</v>
      </c>
      <c r="B10482" t="s">
        <v>11293</v>
      </c>
      <c r="C10482" t="s">
        <v>11294</v>
      </c>
      <c r="E10482" t="s">
        <v>4917</v>
      </c>
      <c r="F10482" t="s">
        <v>1120</v>
      </c>
      <c r="G10482">
        <v>5401</v>
      </c>
      <c r="H10482">
        <v>44.478000000000002</v>
      </c>
      <c r="I10482">
        <v>-73.210380000000001</v>
      </c>
      <c r="J10482" s="1" t="d">
        <v>2018-06-05</v>
      </c>
      <c r="K10482">
        <v>49404</v>
      </c>
      <c r="L10482" t="s">
        <v>30</v>
      </c>
      <c r="M10482" s="1" t="d">
        <v>2012-05-01</v>
      </c>
      <c r="N10482">
        <v>5</v>
      </c>
      <c r="O10482">
        <v>1</v>
      </c>
      <c r="P10482">
        <v>2012</v>
      </c>
      <c r="R10482" t="s">
        <v>26</v>
      </c>
      <c r="S10482" t="s">
        <v>31</v>
      </c>
    </row>
    <row r="10483" spans="1:19" x14ac:dyDescent="0.25">
      <c r="A10483" t="s">
        <v>338</v>
      </c>
      <c r="B10483" t="s">
        <v>11297</v>
      </c>
      <c r="C10483" t="s">
        <v>11298</v>
      </c>
      <c r="D10483" t="s">
        <v>11299</v>
      </c>
      <c r="E10483" t="s">
        <v>1119</v>
      </c>
      <c r="F10483" t="s">
        <v>1120</v>
      </c>
      <c r="G10483">
        <v>5403</v>
      </c>
      <c r="H10483">
        <v>44.422172000000003</v>
      </c>
      <c r="I10483">
        <v>-73.212692000000004</v>
      </c>
      <c r="J10483" s="1" t="d">
        <v>2018-12-11</v>
      </c>
      <c r="K10483">
        <v>49407</v>
      </c>
      <c r="L10483" t="s">
        <v>30</v>
      </c>
      <c r="M10483" s="1" t="d">
        <v>2012-06-01</v>
      </c>
      <c r="N10483">
        <v>6</v>
      </c>
      <c r="O10483">
        <v>1</v>
      </c>
      <c r="P10483">
        <v>2012</v>
      </c>
      <c r="R10483" t="s">
        <v>26</v>
      </c>
      <c r="S10483" t="s">
        <v>31</v>
      </c>
    </row>
    <row r="10484" spans="1:19" x14ac:dyDescent="0.25">
      <c r="A10484" t="s">
        <v>338</v>
      </c>
      <c r="B10484" t="s">
        <v>11302</v>
      </c>
      <c r="C10484" t="s">
        <v>11303</v>
      </c>
      <c r="E10484" t="s">
        <v>3952</v>
      </c>
      <c r="F10484" t="s">
        <v>1514</v>
      </c>
      <c r="G10484">
        <v>25428</v>
      </c>
      <c r="H10484">
        <v>39.348478999999998</v>
      </c>
      <c r="I10484">
        <v>-78.026848000000001</v>
      </c>
      <c r="J10484" s="1" t="d">
        <v>2018-09-10</v>
      </c>
      <c r="K10484">
        <v>49411</v>
      </c>
      <c r="L10484" t="s">
        <v>30</v>
      </c>
      <c r="M10484" s="1" t="d">
        <v>2012-09-24</v>
      </c>
      <c r="N10484">
        <v>9</v>
      </c>
      <c r="O10484">
        <v>24</v>
      </c>
      <c r="P10484">
        <v>2012</v>
      </c>
      <c r="R10484" t="s">
        <v>26</v>
      </c>
      <c r="S10484" t="s">
        <v>31</v>
      </c>
    </row>
    <row r="10485" spans="1:19" x14ac:dyDescent="0.25">
      <c r="A10485" t="s">
        <v>504</v>
      </c>
      <c r="B10485" t="s">
        <v>11311</v>
      </c>
      <c r="C10485" t="s">
        <v>11312</v>
      </c>
      <c r="E10485" t="s">
        <v>2784</v>
      </c>
      <c r="F10485" t="s">
        <v>129</v>
      </c>
      <c r="G10485">
        <v>80601</v>
      </c>
      <c r="H10485">
        <v>39.908033000000003</v>
      </c>
      <c r="I10485">
        <v>-104.830377</v>
      </c>
      <c r="J10485" s="1" t="d">
        <v>2018-11-08</v>
      </c>
      <c r="K10485">
        <v>49427</v>
      </c>
      <c r="L10485" t="s">
        <v>30</v>
      </c>
      <c r="M10485" s="1" t="d">
        <v>2012-09-01</v>
      </c>
      <c r="N10485">
        <v>9</v>
      </c>
      <c r="O10485">
        <v>1</v>
      </c>
      <c r="P10485">
        <v>2012</v>
      </c>
      <c r="R10485" t="s">
        <v>26</v>
      </c>
      <c r="S10485" t="s">
        <v>27</v>
      </c>
    </row>
    <row r="10486" spans="1:19" x14ac:dyDescent="0.25">
      <c r="A10486" t="s">
        <v>338</v>
      </c>
      <c r="B10486" t="s">
        <v>11319</v>
      </c>
      <c r="C10486" t="s">
        <v>11320</v>
      </c>
      <c r="E10486" t="s">
        <v>6101</v>
      </c>
      <c r="F10486" t="s">
        <v>280</v>
      </c>
      <c r="G10486">
        <v>37130</v>
      </c>
      <c r="H10486">
        <v>35.847864000000001</v>
      </c>
      <c r="I10486">
        <v>-86.394250999999997</v>
      </c>
      <c r="J10486" s="1" t="d">
        <v>2019-01-10</v>
      </c>
      <c r="K10486">
        <v>49469</v>
      </c>
      <c r="L10486" t="s">
        <v>30</v>
      </c>
      <c r="M10486" s="1" t="d">
        <v>2012-09-30</v>
      </c>
      <c r="N10486">
        <v>9</v>
      </c>
      <c r="O10486">
        <v>30</v>
      </c>
      <c r="P10486">
        <v>2012</v>
      </c>
      <c r="R10486" t="s">
        <v>26</v>
      </c>
      <c r="S10486" t="s">
        <v>27</v>
      </c>
    </row>
    <row r="10487" spans="1:19" x14ac:dyDescent="0.25">
      <c r="A10487" t="s">
        <v>338</v>
      </c>
      <c r="B10487" t="s">
        <v>11321</v>
      </c>
      <c r="C10487" t="s">
        <v>11322</v>
      </c>
      <c r="E10487" t="s">
        <v>3336</v>
      </c>
      <c r="F10487" t="s">
        <v>513</v>
      </c>
      <c r="G10487">
        <v>54311</v>
      </c>
      <c r="H10487">
        <v>44.473742999999999</v>
      </c>
      <c r="I10487">
        <v>-87.934065000000004</v>
      </c>
      <c r="J10487" s="1" t="d">
        <v>2018-11-08</v>
      </c>
      <c r="K10487">
        <v>49493</v>
      </c>
      <c r="L10487" t="s">
        <v>30</v>
      </c>
      <c r="M10487" s="1" t="d">
        <v>2012-08-01</v>
      </c>
      <c r="N10487">
        <v>8</v>
      </c>
      <c r="O10487">
        <v>1</v>
      </c>
      <c r="P10487">
        <v>2012</v>
      </c>
      <c r="R10487" t="s">
        <v>26</v>
      </c>
      <c r="S10487" t="s">
        <v>31</v>
      </c>
    </row>
    <row r="10488" spans="1:19" x14ac:dyDescent="0.25">
      <c r="A10488" t="s">
        <v>338</v>
      </c>
      <c r="B10488" t="s">
        <v>11323</v>
      </c>
      <c r="C10488" t="s">
        <v>11324</v>
      </c>
      <c r="E10488" t="s">
        <v>1209</v>
      </c>
      <c r="F10488" t="s">
        <v>129</v>
      </c>
      <c r="G10488">
        <v>80904</v>
      </c>
      <c r="H10488">
        <v>38.872763999999997</v>
      </c>
      <c r="I10488">
        <v>-104.863276</v>
      </c>
      <c r="J10488" s="1" t="d">
        <v>2018-12-11</v>
      </c>
      <c r="K10488">
        <v>49516</v>
      </c>
      <c r="L10488" t="s">
        <v>30</v>
      </c>
      <c r="M10488" s="1" t="d">
        <v>2012-10-08</v>
      </c>
      <c r="N10488">
        <v>10</v>
      </c>
      <c r="O10488">
        <v>8</v>
      </c>
      <c r="P10488">
        <v>2012</v>
      </c>
      <c r="R10488" t="s">
        <v>26</v>
      </c>
      <c r="S10488" t="s">
        <v>31</v>
      </c>
    </row>
    <row r="10489" spans="1:19" x14ac:dyDescent="0.25">
      <c r="A10489" t="s">
        <v>338</v>
      </c>
      <c r="B10489" t="s">
        <v>11325</v>
      </c>
      <c r="C10489" t="s">
        <v>11326</v>
      </c>
      <c r="E10489" t="s">
        <v>1858</v>
      </c>
      <c r="F10489" t="s">
        <v>29</v>
      </c>
      <c r="G10489">
        <v>30097</v>
      </c>
      <c r="H10489">
        <v>33.991256</v>
      </c>
      <c r="I10489">
        <v>-84.090284999999994</v>
      </c>
      <c r="J10489" s="1" t="d">
        <v>2018-10-04</v>
      </c>
      <c r="K10489">
        <v>49518</v>
      </c>
      <c r="L10489" t="s">
        <v>30</v>
      </c>
      <c r="M10489" s="1" t="d">
        <v>2012-09-15</v>
      </c>
      <c r="N10489">
        <v>9</v>
      </c>
      <c r="O10489">
        <v>15</v>
      </c>
      <c r="P10489">
        <v>2012</v>
      </c>
      <c r="R10489" t="s">
        <v>26</v>
      </c>
      <c r="S10489" t="s">
        <v>31</v>
      </c>
    </row>
    <row r="10490" spans="1:19" x14ac:dyDescent="0.25">
      <c r="A10490" t="s">
        <v>338</v>
      </c>
      <c r="B10490" t="s">
        <v>11327</v>
      </c>
      <c r="C10490" t="s">
        <v>11328</v>
      </c>
      <c r="E10490" t="s">
        <v>1553</v>
      </c>
      <c r="F10490" t="s">
        <v>327</v>
      </c>
      <c r="G10490">
        <v>52243</v>
      </c>
      <c r="H10490">
        <v>41.68009</v>
      </c>
      <c r="I10490">
        <v>-91.499179999999996</v>
      </c>
      <c r="J10490" s="1" t="d">
        <v>2019-04-08</v>
      </c>
      <c r="K10490">
        <v>49519</v>
      </c>
      <c r="L10490" t="s">
        <v>24</v>
      </c>
      <c r="M10490" s="1" t="d">
        <v>2012-10-01</v>
      </c>
      <c r="N10490">
        <v>10</v>
      </c>
      <c r="O10490">
        <v>1</v>
      </c>
      <c r="P10490">
        <v>2012</v>
      </c>
      <c r="R10490" t="s">
        <v>26</v>
      </c>
      <c r="S10490" t="s">
        <v>31</v>
      </c>
    </row>
    <row r="10491" spans="1:19" x14ac:dyDescent="0.25">
      <c r="A10491" t="s">
        <v>338</v>
      </c>
      <c r="B10491" t="s">
        <v>11329</v>
      </c>
      <c r="C10491" t="s">
        <v>11330</v>
      </c>
      <c r="E10491" t="s">
        <v>56</v>
      </c>
      <c r="F10491" t="s">
        <v>57</v>
      </c>
      <c r="G10491">
        <v>46241</v>
      </c>
      <c r="H10491">
        <v>39.741073</v>
      </c>
      <c r="I10491">
        <v>-86.263254000000003</v>
      </c>
      <c r="J10491" s="1" t="d">
        <v>2018-10-04</v>
      </c>
      <c r="K10491">
        <v>49520</v>
      </c>
      <c r="L10491" t="s">
        <v>30</v>
      </c>
      <c r="M10491" s="1" t="d">
        <v>2012-09-01</v>
      </c>
      <c r="N10491">
        <v>9</v>
      </c>
      <c r="O10491">
        <v>1</v>
      </c>
      <c r="P10491">
        <v>2012</v>
      </c>
      <c r="R10491" t="s">
        <v>26</v>
      </c>
      <c r="S10491" t="s">
        <v>31</v>
      </c>
    </row>
    <row r="10492" spans="1:19" x14ac:dyDescent="0.25">
      <c r="A10492" t="s">
        <v>19</v>
      </c>
      <c r="B10492" t="s">
        <v>11335</v>
      </c>
      <c r="C10492" t="s">
        <v>11336</v>
      </c>
      <c r="E10492" t="s">
        <v>11337</v>
      </c>
      <c r="F10492" t="s">
        <v>170</v>
      </c>
      <c r="G10492">
        <v>93245</v>
      </c>
      <c r="H10492">
        <v>36.282460999999998</v>
      </c>
      <c r="I10492">
        <v>-119.793046</v>
      </c>
      <c r="J10492" s="1" t="d">
        <v>2018-05-03</v>
      </c>
      <c r="K10492">
        <v>49541</v>
      </c>
      <c r="L10492" t="s">
        <v>30</v>
      </c>
      <c r="M10492" s="1" t="d">
        <v>2012-09-18</v>
      </c>
      <c r="N10492">
        <v>9</v>
      </c>
      <c r="O10492">
        <v>18</v>
      </c>
      <c r="P10492">
        <v>2012</v>
      </c>
      <c r="Q10492" t="s">
        <v>35</v>
      </c>
      <c r="R10492" t="s">
        <v>26</v>
      </c>
      <c r="S10492" t="s">
        <v>31</v>
      </c>
    </row>
    <row r="10493" spans="1:19" x14ac:dyDescent="0.25">
      <c r="A10493" t="s">
        <v>19</v>
      </c>
      <c r="B10493" t="s">
        <v>11345</v>
      </c>
      <c r="C10493" t="s">
        <v>11346</v>
      </c>
      <c r="E10493" t="s">
        <v>11347</v>
      </c>
      <c r="F10493" t="s">
        <v>29</v>
      </c>
      <c r="G10493">
        <v>30093</v>
      </c>
      <c r="H10493">
        <v>33.925632999999998</v>
      </c>
      <c r="I10493">
        <v>-84.139810999999995</v>
      </c>
      <c r="J10493" s="1" t="d">
        <v>2019-01-10</v>
      </c>
      <c r="K10493">
        <v>49544</v>
      </c>
      <c r="L10493" t="s">
        <v>30</v>
      </c>
      <c r="M10493" s="1" t="d">
        <v>2012-12-21</v>
      </c>
      <c r="N10493">
        <v>12</v>
      </c>
      <c r="O10493">
        <v>21</v>
      </c>
      <c r="P10493">
        <v>2012</v>
      </c>
      <c r="Q10493" t="s">
        <v>35</v>
      </c>
      <c r="R10493" t="s">
        <v>26</v>
      </c>
      <c r="S10493" t="s">
        <v>27</v>
      </c>
    </row>
    <row r="10494" spans="1:19" x14ac:dyDescent="0.25">
      <c r="A10494" t="s">
        <v>19</v>
      </c>
      <c r="B10494" t="s">
        <v>11351</v>
      </c>
      <c r="C10494" t="s">
        <v>11352</v>
      </c>
      <c r="D10494" t="s">
        <v>11353</v>
      </c>
      <c r="E10494" t="s">
        <v>11354</v>
      </c>
      <c r="F10494" t="s">
        <v>101</v>
      </c>
      <c r="G10494">
        <v>84043</v>
      </c>
      <c r="H10494">
        <v>40.389797000000002</v>
      </c>
      <c r="I10494">
        <v>-111.835339</v>
      </c>
      <c r="J10494" s="1" t="d">
        <v>2019-01-10</v>
      </c>
      <c r="K10494">
        <v>49550</v>
      </c>
      <c r="L10494" t="s">
        <v>30</v>
      </c>
      <c r="M10494" s="1" t="d">
        <v>2012-11-16</v>
      </c>
      <c r="N10494">
        <v>11</v>
      </c>
      <c r="O10494">
        <v>16</v>
      </c>
      <c r="P10494">
        <v>2012</v>
      </c>
      <c r="Q10494" t="s">
        <v>35</v>
      </c>
      <c r="R10494" t="s">
        <v>26</v>
      </c>
      <c r="S10494" t="s">
        <v>31</v>
      </c>
    </row>
    <row r="10495" spans="1:19" x14ac:dyDescent="0.25">
      <c r="A10495" t="s">
        <v>19</v>
      </c>
      <c r="B10495" t="s">
        <v>11355</v>
      </c>
      <c r="C10495" t="s">
        <v>11356</v>
      </c>
      <c r="E10495" t="s">
        <v>11357</v>
      </c>
      <c r="F10495" t="s">
        <v>64</v>
      </c>
      <c r="G10495">
        <v>82941</v>
      </c>
      <c r="H10495">
        <v>42.866628400000003</v>
      </c>
      <c r="I10495">
        <v>-109.8923465</v>
      </c>
      <c r="J10495" s="1" t="d">
        <v>2019-04-08</v>
      </c>
      <c r="K10495">
        <v>49551</v>
      </c>
      <c r="L10495" t="s">
        <v>24</v>
      </c>
      <c r="M10495" s="1" t="d">
        <v>2012-10-01</v>
      </c>
      <c r="N10495">
        <v>10</v>
      </c>
      <c r="O10495">
        <v>1</v>
      </c>
      <c r="P10495">
        <v>2012</v>
      </c>
      <c r="Q10495" t="s">
        <v>35</v>
      </c>
      <c r="R10495" t="s">
        <v>26</v>
      </c>
      <c r="S10495" t="s">
        <v>31</v>
      </c>
    </row>
    <row r="10496" spans="1:19" x14ac:dyDescent="0.25">
      <c r="A10496" t="s">
        <v>312</v>
      </c>
      <c r="B10496" t="s">
        <v>11358</v>
      </c>
      <c r="C10496" t="s">
        <v>11359</v>
      </c>
      <c r="E10496" t="s">
        <v>1209</v>
      </c>
      <c r="F10496" t="s">
        <v>129</v>
      </c>
      <c r="G10496">
        <v>80921</v>
      </c>
      <c r="H10496">
        <v>38.990597000000001</v>
      </c>
      <c r="I10496">
        <v>-104.8073</v>
      </c>
      <c r="J10496" s="1" t="d">
        <v>2018-05-03</v>
      </c>
      <c r="K10496">
        <v>49555</v>
      </c>
      <c r="L10496" t="s">
        <v>30</v>
      </c>
      <c r="M10496" s="1" t="d">
        <v>2012-10-12</v>
      </c>
      <c r="N10496">
        <v>10</v>
      </c>
      <c r="O10496">
        <v>12</v>
      </c>
      <c r="P10496">
        <v>2012</v>
      </c>
      <c r="R10496" t="s">
        <v>26</v>
      </c>
      <c r="S10496" t="s">
        <v>31</v>
      </c>
    </row>
    <row r="10497" spans="1:19" x14ac:dyDescent="0.25">
      <c r="A10497" t="s">
        <v>312</v>
      </c>
      <c r="B10497" t="s">
        <v>11360</v>
      </c>
      <c r="C10497" t="s">
        <v>11361</v>
      </c>
      <c r="E10497" t="s">
        <v>1209</v>
      </c>
      <c r="F10497" t="s">
        <v>129</v>
      </c>
      <c r="G10497">
        <v>80923</v>
      </c>
      <c r="H10497">
        <v>38.939157999999999</v>
      </c>
      <c r="I10497">
        <v>-104.72989200000001</v>
      </c>
      <c r="J10497" s="1" t="d">
        <v>2018-05-03</v>
      </c>
      <c r="K10497">
        <v>49556</v>
      </c>
      <c r="L10497" t="s">
        <v>30</v>
      </c>
      <c r="M10497" s="1" t="d">
        <v>2012-10-12</v>
      </c>
      <c r="N10497">
        <v>10</v>
      </c>
      <c r="O10497">
        <v>12</v>
      </c>
      <c r="P10497">
        <v>2012</v>
      </c>
      <c r="R10497" t="s">
        <v>26</v>
      </c>
      <c r="S10497" t="s">
        <v>31</v>
      </c>
    </row>
    <row r="10498" spans="1:19" x14ac:dyDescent="0.25">
      <c r="A10498" t="s">
        <v>312</v>
      </c>
      <c r="B10498" t="s">
        <v>11362</v>
      </c>
      <c r="C10498" t="s">
        <v>11363</v>
      </c>
      <c r="D10498" t="s">
        <v>11364</v>
      </c>
      <c r="E10498" t="s">
        <v>11365</v>
      </c>
      <c r="F10498" t="s">
        <v>29</v>
      </c>
      <c r="G10498">
        <v>30080</v>
      </c>
      <c r="H10498">
        <v>33.864975000000001</v>
      </c>
      <c r="I10498">
        <v>-84.491964999999993</v>
      </c>
      <c r="J10498" s="1" t="d">
        <v>2018-10-04</v>
      </c>
      <c r="K10498">
        <v>49557</v>
      </c>
      <c r="L10498" t="s">
        <v>30</v>
      </c>
      <c r="M10498" s="1" t="d">
        <v>2012-12-01</v>
      </c>
      <c r="N10498">
        <v>12</v>
      </c>
      <c r="O10498">
        <v>1</v>
      </c>
      <c r="P10498">
        <v>2012</v>
      </c>
      <c r="R10498" t="s">
        <v>26</v>
      </c>
      <c r="S10498" t="s">
        <v>31</v>
      </c>
    </row>
    <row r="10499" spans="1:19" x14ac:dyDescent="0.25">
      <c r="A10499" t="s">
        <v>312</v>
      </c>
      <c r="B10499" t="s">
        <v>11366</v>
      </c>
      <c r="C10499" t="s">
        <v>11367</v>
      </c>
      <c r="E10499" t="s">
        <v>7636</v>
      </c>
      <c r="F10499" t="s">
        <v>327</v>
      </c>
      <c r="G10499">
        <v>52402</v>
      </c>
      <c r="H10499">
        <v>42.009641000000002</v>
      </c>
      <c r="I10499">
        <v>-91.635487999999995</v>
      </c>
      <c r="J10499" s="1" t="d">
        <v>2019-04-08</v>
      </c>
      <c r="K10499">
        <v>49558</v>
      </c>
      <c r="L10499" t="s">
        <v>24</v>
      </c>
      <c r="M10499" s="1" t="d">
        <v>2012-04-20</v>
      </c>
      <c r="N10499">
        <v>4</v>
      </c>
      <c r="O10499">
        <v>20</v>
      </c>
      <c r="P10499">
        <v>2012</v>
      </c>
      <c r="R10499" t="s">
        <v>26</v>
      </c>
      <c r="S10499" t="s">
        <v>31</v>
      </c>
    </row>
    <row r="10500" spans="1:19" x14ac:dyDescent="0.25">
      <c r="A10500" t="s">
        <v>312</v>
      </c>
      <c r="B10500" t="s">
        <v>11368</v>
      </c>
      <c r="C10500" t="s">
        <v>11369</v>
      </c>
      <c r="E10500" t="s">
        <v>11370</v>
      </c>
      <c r="F10500" t="s">
        <v>496</v>
      </c>
      <c r="G10500">
        <v>48413</v>
      </c>
      <c r="H10500">
        <v>43.802320000000002</v>
      </c>
      <c r="I10500">
        <v>-83.012690000000006</v>
      </c>
      <c r="J10500" s="1" t="d">
        <v>2018-06-05</v>
      </c>
      <c r="K10500">
        <v>49560</v>
      </c>
      <c r="L10500" t="s">
        <v>30</v>
      </c>
      <c r="M10500" s="1" t="d">
        <v>2012-10-22</v>
      </c>
      <c r="N10500">
        <v>10</v>
      </c>
      <c r="O10500">
        <v>22</v>
      </c>
      <c r="P10500">
        <v>2012</v>
      </c>
      <c r="R10500" t="s">
        <v>26</v>
      </c>
      <c r="S10500" t="s">
        <v>31</v>
      </c>
    </row>
    <row r="10501" spans="1:19" x14ac:dyDescent="0.25">
      <c r="A10501" t="s">
        <v>312</v>
      </c>
      <c r="B10501" t="s">
        <v>11371</v>
      </c>
      <c r="C10501" t="s">
        <v>11372</v>
      </c>
      <c r="E10501" t="s">
        <v>2970</v>
      </c>
      <c r="F10501" t="s">
        <v>496</v>
      </c>
      <c r="G10501">
        <v>48823</v>
      </c>
      <c r="H10501">
        <v>42.755592</v>
      </c>
      <c r="I10501">
        <v>-84.462806999999998</v>
      </c>
      <c r="J10501" s="1" t="d">
        <v>2018-06-05</v>
      </c>
      <c r="K10501">
        <v>49561</v>
      </c>
      <c r="L10501" t="s">
        <v>30</v>
      </c>
      <c r="M10501" s="1" t="d">
        <v>2012-07-15</v>
      </c>
      <c r="N10501">
        <v>7</v>
      </c>
      <c r="O10501">
        <v>15</v>
      </c>
      <c r="P10501">
        <v>2012</v>
      </c>
      <c r="R10501" t="s">
        <v>26</v>
      </c>
      <c r="S10501" t="s">
        <v>31</v>
      </c>
    </row>
    <row r="10502" spans="1:19" x14ac:dyDescent="0.25">
      <c r="A10502" t="s">
        <v>312</v>
      </c>
      <c r="B10502" t="s">
        <v>11373</v>
      </c>
      <c r="C10502" t="s">
        <v>11374</v>
      </c>
      <c r="D10502" t="s">
        <v>11375</v>
      </c>
      <c r="E10502" t="s">
        <v>150</v>
      </c>
      <c r="F10502" t="s">
        <v>143</v>
      </c>
      <c r="G10502">
        <v>74129</v>
      </c>
      <c r="H10502">
        <v>36.132908999999998</v>
      </c>
      <c r="I10502">
        <v>-95.904092000000006</v>
      </c>
      <c r="J10502" s="1" t="d">
        <v>2018-05-03</v>
      </c>
      <c r="K10502">
        <v>49562</v>
      </c>
      <c r="L10502" t="s">
        <v>30</v>
      </c>
      <c r="M10502" s="1" t="d">
        <v>2012-05-15</v>
      </c>
      <c r="N10502">
        <v>5</v>
      </c>
      <c r="O10502">
        <v>15</v>
      </c>
      <c r="P10502">
        <v>2012</v>
      </c>
      <c r="R10502" t="s">
        <v>26</v>
      </c>
      <c r="S10502" t="s">
        <v>31</v>
      </c>
    </row>
    <row r="10503" spans="1:19" x14ac:dyDescent="0.25">
      <c r="A10503" t="s">
        <v>338</v>
      </c>
      <c r="B10503" t="s">
        <v>11376</v>
      </c>
      <c r="C10503" t="s">
        <v>11377</v>
      </c>
      <c r="E10503" t="s">
        <v>11378</v>
      </c>
      <c r="F10503" t="s">
        <v>170</v>
      </c>
      <c r="G10503">
        <v>90069</v>
      </c>
      <c r="H10503">
        <v>34.089829999999999</v>
      </c>
      <c r="I10503">
        <v>-118.393</v>
      </c>
      <c r="J10503" s="1" t="d">
        <v>2018-05-03</v>
      </c>
      <c r="K10503">
        <v>49571</v>
      </c>
      <c r="L10503" t="s">
        <v>30</v>
      </c>
      <c r="M10503" s="1" t="d">
        <v>2012-09-14</v>
      </c>
      <c r="N10503">
        <v>9</v>
      </c>
      <c r="O10503">
        <v>14</v>
      </c>
      <c r="P10503">
        <v>2012</v>
      </c>
      <c r="R10503" t="s">
        <v>26</v>
      </c>
      <c r="S10503" t="s">
        <v>27</v>
      </c>
    </row>
    <row r="10504" spans="1:19" x14ac:dyDescent="0.25">
      <c r="A10504" t="s">
        <v>338</v>
      </c>
      <c r="B10504" t="s">
        <v>11111</v>
      </c>
      <c r="C10504" t="s">
        <v>11382</v>
      </c>
      <c r="E10504" t="s">
        <v>95</v>
      </c>
      <c r="F10504" t="s">
        <v>37</v>
      </c>
      <c r="G10504">
        <v>75211</v>
      </c>
      <c r="H10504">
        <v>32.720684050000003</v>
      </c>
      <c r="I10504">
        <v>-96.932789999999997</v>
      </c>
      <c r="J10504" s="1" t="d">
        <v>2018-04-03</v>
      </c>
      <c r="K10504">
        <v>49593</v>
      </c>
      <c r="L10504" t="s">
        <v>30</v>
      </c>
      <c r="M10504" s="1" t="d">
        <v>2012-10-15</v>
      </c>
      <c r="N10504">
        <v>10</v>
      </c>
      <c r="O10504">
        <v>15</v>
      </c>
      <c r="P10504">
        <v>2012</v>
      </c>
      <c r="R10504" t="s">
        <v>26</v>
      </c>
      <c r="S10504" t="s">
        <v>27</v>
      </c>
    </row>
    <row r="10505" spans="1:19" x14ac:dyDescent="0.25">
      <c r="A10505" t="s">
        <v>338</v>
      </c>
      <c r="B10505" t="s">
        <v>11111</v>
      </c>
      <c r="C10505" t="s">
        <v>11383</v>
      </c>
      <c r="E10505" t="s">
        <v>6622</v>
      </c>
      <c r="F10505" t="s">
        <v>37</v>
      </c>
      <c r="G10505">
        <v>76102</v>
      </c>
      <c r="H10505">
        <v>32.754203799999999</v>
      </c>
      <c r="I10505">
        <v>-97.328400000000002</v>
      </c>
      <c r="J10505" s="1" t="d">
        <v>2018-04-03</v>
      </c>
      <c r="K10505">
        <v>49594</v>
      </c>
      <c r="L10505" t="s">
        <v>30</v>
      </c>
      <c r="M10505" s="1" t="d">
        <v>2012-10-15</v>
      </c>
      <c r="N10505">
        <v>10</v>
      </c>
      <c r="O10505">
        <v>15</v>
      </c>
      <c r="P10505">
        <v>2012</v>
      </c>
      <c r="R10505" t="s">
        <v>26</v>
      </c>
      <c r="S10505" t="s">
        <v>27</v>
      </c>
    </row>
    <row r="10506" spans="1:19" x14ac:dyDescent="0.25">
      <c r="A10506" t="s">
        <v>504</v>
      </c>
      <c r="B10506" t="s">
        <v>11393</v>
      </c>
      <c r="C10506" t="s">
        <v>11394</v>
      </c>
      <c r="E10506" t="s">
        <v>256</v>
      </c>
      <c r="F10506" t="s">
        <v>37</v>
      </c>
      <c r="G10506">
        <v>79907</v>
      </c>
      <c r="H10506">
        <v>31.739159999999998</v>
      </c>
      <c r="I10506">
        <v>-106.34350999999999</v>
      </c>
      <c r="J10506" s="1" t="d">
        <v>2018-11-08</v>
      </c>
      <c r="K10506">
        <v>49618</v>
      </c>
      <c r="L10506" t="s">
        <v>30</v>
      </c>
      <c r="M10506" s="1" t="d">
        <v>2012-02-01</v>
      </c>
      <c r="N10506">
        <v>2</v>
      </c>
      <c r="O10506">
        <v>1</v>
      </c>
      <c r="P10506">
        <v>2012</v>
      </c>
      <c r="R10506" t="s">
        <v>26</v>
      </c>
      <c r="S10506" t="s">
        <v>27</v>
      </c>
    </row>
    <row r="10507" spans="1:19" x14ac:dyDescent="0.25">
      <c r="A10507" t="s">
        <v>338</v>
      </c>
      <c r="B10507" t="s">
        <v>11401</v>
      </c>
      <c r="C10507" t="s">
        <v>11402</v>
      </c>
      <c r="E10507" t="s">
        <v>2285</v>
      </c>
      <c r="F10507" t="s">
        <v>327</v>
      </c>
      <c r="G10507">
        <v>52002</v>
      </c>
      <c r="H10507">
        <v>42.492393999999997</v>
      </c>
      <c r="I10507">
        <v>-90.725752999999997</v>
      </c>
      <c r="J10507" s="1" t="d">
        <v>2018-06-05</v>
      </c>
      <c r="K10507">
        <v>49651</v>
      </c>
      <c r="L10507" t="s">
        <v>30</v>
      </c>
      <c r="M10507" s="1" t="d">
        <v>2012-10-25</v>
      </c>
      <c r="N10507">
        <v>10</v>
      </c>
      <c r="O10507">
        <v>25</v>
      </c>
      <c r="P10507">
        <v>2012</v>
      </c>
      <c r="R10507" t="s">
        <v>26</v>
      </c>
      <c r="S10507" t="s">
        <v>31</v>
      </c>
    </row>
    <row r="10508" spans="1:19" x14ac:dyDescent="0.25">
      <c r="A10508" t="s">
        <v>338</v>
      </c>
      <c r="B10508" t="s">
        <v>11401</v>
      </c>
      <c r="C10508" t="s">
        <v>11402</v>
      </c>
      <c r="E10508" t="s">
        <v>2285</v>
      </c>
      <c r="F10508" t="s">
        <v>327</v>
      </c>
      <c r="G10508">
        <v>52002</v>
      </c>
      <c r="H10508">
        <v>42.492393999999997</v>
      </c>
      <c r="I10508">
        <v>-90.725752999999997</v>
      </c>
      <c r="J10508" s="1" t="d">
        <v>2018-06-05</v>
      </c>
      <c r="K10508">
        <v>49652</v>
      </c>
      <c r="L10508" t="s">
        <v>30</v>
      </c>
      <c r="M10508" s="1" t="d">
        <v>2012-10-25</v>
      </c>
      <c r="N10508">
        <v>10</v>
      </c>
      <c r="O10508">
        <v>25</v>
      </c>
      <c r="P10508">
        <v>2012</v>
      </c>
      <c r="R10508" t="s">
        <v>26</v>
      </c>
      <c r="S10508" t="s">
        <v>27</v>
      </c>
    </row>
    <row r="10509" spans="1:19" x14ac:dyDescent="0.25">
      <c r="A10509" t="s">
        <v>338</v>
      </c>
      <c r="B10509" t="s">
        <v>11403</v>
      </c>
      <c r="C10509" t="s">
        <v>11404</v>
      </c>
      <c r="E10509" t="s">
        <v>1553</v>
      </c>
      <c r="F10509" t="s">
        <v>327</v>
      </c>
      <c r="G10509">
        <v>52246</v>
      </c>
      <c r="H10509">
        <v>41.647117999999999</v>
      </c>
      <c r="I10509">
        <v>-91.550230999999997</v>
      </c>
      <c r="J10509" s="1" t="d">
        <v>2018-06-05</v>
      </c>
      <c r="K10509">
        <v>49653</v>
      </c>
      <c r="L10509" t="s">
        <v>30</v>
      </c>
      <c r="M10509" s="1" t="d">
        <v>2012-10-25</v>
      </c>
      <c r="N10509">
        <v>10</v>
      </c>
      <c r="O10509">
        <v>25</v>
      </c>
      <c r="P10509">
        <v>2012</v>
      </c>
      <c r="R10509" t="s">
        <v>26</v>
      </c>
      <c r="S10509" t="s">
        <v>31</v>
      </c>
    </row>
    <row r="10510" spans="1:19" x14ac:dyDescent="0.25">
      <c r="A10510" t="s">
        <v>338</v>
      </c>
      <c r="B10510" t="s">
        <v>11403</v>
      </c>
      <c r="C10510" t="s">
        <v>11404</v>
      </c>
      <c r="E10510" t="s">
        <v>1553</v>
      </c>
      <c r="F10510" t="s">
        <v>327</v>
      </c>
      <c r="G10510">
        <v>52246</v>
      </c>
      <c r="H10510">
        <v>41.647117999999999</v>
      </c>
      <c r="I10510">
        <v>-91.550230999999997</v>
      </c>
      <c r="J10510" s="1" t="d">
        <v>2018-06-05</v>
      </c>
      <c r="K10510">
        <v>49654</v>
      </c>
      <c r="L10510" t="s">
        <v>30</v>
      </c>
      <c r="M10510" s="1" t="d">
        <v>2012-10-25</v>
      </c>
      <c r="N10510">
        <v>10</v>
      </c>
      <c r="O10510">
        <v>25</v>
      </c>
      <c r="P10510">
        <v>2012</v>
      </c>
      <c r="R10510" t="s">
        <v>26</v>
      </c>
      <c r="S10510" t="s">
        <v>27</v>
      </c>
    </row>
    <row r="10511" spans="1:19" x14ac:dyDescent="0.25">
      <c r="A10511" t="s">
        <v>338</v>
      </c>
      <c r="B10511" t="s">
        <v>11405</v>
      </c>
      <c r="C10511" t="s">
        <v>11406</v>
      </c>
      <c r="E10511" t="s">
        <v>695</v>
      </c>
      <c r="F10511" t="s">
        <v>327</v>
      </c>
      <c r="G10511">
        <v>50322</v>
      </c>
      <c r="H10511">
        <v>41.647834000000003</v>
      </c>
      <c r="I10511">
        <v>-93.698688000000004</v>
      </c>
      <c r="J10511" s="1" t="d">
        <v>2018-06-05</v>
      </c>
      <c r="K10511">
        <v>49655</v>
      </c>
      <c r="L10511" t="s">
        <v>30</v>
      </c>
      <c r="M10511" s="1" t="d">
        <v>2012-10-25</v>
      </c>
      <c r="N10511">
        <v>10</v>
      </c>
      <c r="O10511">
        <v>25</v>
      </c>
      <c r="P10511">
        <v>2012</v>
      </c>
      <c r="R10511" t="s">
        <v>26</v>
      </c>
      <c r="S10511" t="s">
        <v>31</v>
      </c>
    </row>
    <row r="10512" spans="1:19" x14ac:dyDescent="0.25">
      <c r="A10512" t="s">
        <v>338</v>
      </c>
      <c r="B10512" t="s">
        <v>11405</v>
      </c>
      <c r="C10512" t="s">
        <v>11406</v>
      </c>
      <c r="E10512" t="s">
        <v>695</v>
      </c>
      <c r="F10512" t="s">
        <v>327</v>
      </c>
      <c r="G10512">
        <v>50322</v>
      </c>
      <c r="H10512">
        <v>41.647834000000003</v>
      </c>
      <c r="I10512">
        <v>-93.698688000000004</v>
      </c>
      <c r="J10512" s="1" t="d">
        <v>2018-06-05</v>
      </c>
      <c r="K10512">
        <v>49656</v>
      </c>
      <c r="L10512" t="s">
        <v>30</v>
      </c>
      <c r="M10512" s="1" t="d">
        <v>2012-10-25</v>
      </c>
      <c r="N10512">
        <v>10</v>
      </c>
      <c r="O10512">
        <v>25</v>
      </c>
      <c r="P10512">
        <v>2012</v>
      </c>
      <c r="R10512" t="s">
        <v>26</v>
      </c>
      <c r="S10512" t="s">
        <v>27</v>
      </c>
    </row>
    <row r="10513" spans="1:19" x14ac:dyDescent="0.25">
      <c r="A10513" t="s">
        <v>338</v>
      </c>
      <c r="B10513" t="s">
        <v>11407</v>
      </c>
      <c r="C10513" t="s">
        <v>11408</v>
      </c>
      <c r="E10513" t="s">
        <v>328</v>
      </c>
      <c r="F10513" t="s">
        <v>327</v>
      </c>
      <c r="G10513">
        <v>52655</v>
      </c>
      <c r="H10513">
        <v>40.824798999999999</v>
      </c>
      <c r="I10513">
        <v>-91.168671000000003</v>
      </c>
      <c r="J10513" s="1" t="d">
        <v>2018-06-05</v>
      </c>
      <c r="K10513">
        <v>49657</v>
      </c>
      <c r="L10513" t="s">
        <v>30</v>
      </c>
      <c r="M10513" s="1" t="d">
        <v>2012-03-23</v>
      </c>
      <c r="N10513">
        <v>3</v>
      </c>
      <c r="O10513">
        <v>23</v>
      </c>
      <c r="P10513">
        <v>2012</v>
      </c>
      <c r="R10513" t="s">
        <v>26</v>
      </c>
      <c r="S10513" t="s">
        <v>31</v>
      </c>
    </row>
    <row r="10514" spans="1:19" x14ac:dyDescent="0.25">
      <c r="A10514" t="s">
        <v>338</v>
      </c>
      <c r="B10514" t="s">
        <v>11409</v>
      </c>
      <c r="C10514" t="s">
        <v>11410</v>
      </c>
      <c r="D10514" t="s">
        <v>11411</v>
      </c>
      <c r="E10514" t="s">
        <v>1113</v>
      </c>
      <c r="F10514" t="s">
        <v>373</v>
      </c>
      <c r="G10514">
        <v>60515</v>
      </c>
      <c r="H10514">
        <v>41.796821000000001</v>
      </c>
      <c r="I10514">
        <v>-88.010142000000002</v>
      </c>
      <c r="J10514" s="1" t="d">
        <v>2018-10-04</v>
      </c>
      <c r="K10514">
        <v>49660</v>
      </c>
      <c r="L10514" t="s">
        <v>30</v>
      </c>
      <c r="M10514" s="1" t="d">
        <v>2012-11-08</v>
      </c>
      <c r="N10514">
        <v>11</v>
      </c>
      <c r="O10514">
        <v>8</v>
      </c>
      <c r="P10514">
        <v>2012</v>
      </c>
      <c r="R10514" t="s">
        <v>26</v>
      </c>
      <c r="S10514" t="s">
        <v>31</v>
      </c>
    </row>
    <row r="10515" spans="1:19" x14ac:dyDescent="0.25">
      <c r="A10515" t="s">
        <v>338</v>
      </c>
      <c r="B10515" t="s">
        <v>11412</v>
      </c>
      <c r="C10515" t="s">
        <v>11413</v>
      </c>
      <c r="E10515" t="s">
        <v>56</v>
      </c>
      <c r="F10515" t="s">
        <v>57</v>
      </c>
      <c r="G10515">
        <v>46254</v>
      </c>
      <c r="H10515">
        <v>39.833399</v>
      </c>
      <c r="I10515">
        <v>-86.245326000000006</v>
      </c>
      <c r="J10515" s="1" t="d">
        <v>2018-07-09</v>
      </c>
      <c r="K10515">
        <v>49666</v>
      </c>
      <c r="L10515" t="s">
        <v>30</v>
      </c>
      <c r="M10515" s="1" t="d">
        <v>2012-10-25</v>
      </c>
      <c r="N10515">
        <v>10</v>
      </c>
      <c r="O10515">
        <v>25</v>
      </c>
      <c r="P10515">
        <v>2012</v>
      </c>
      <c r="R10515" t="s">
        <v>26</v>
      </c>
      <c r="S10515" t="s">
        <v>31</v>
      </c>
    </row>
    <row r="10516" spans="1:19" x14ac:dyDescent="0.25">
      <c r="A10516" t="s">
        <v>338</v>
      </c>
      <c r="B10516" t="s">
        <v>11412</v>
      </c>
      <c r="C10516" t="s">
        <v>11413</v>
      </c>
      <c r="E10516" t="s">
        <v>56</v>
      </c>
      <c r="F10516" t="s">
        <v>57</v>
      </c>
      <c r="G10516">
        <v>46254</v>
      </c>
      <c r="H10516">
        <v>39.833399</v>
      </c>
      <c r="I10516">
        <v>-86.245326000000006</v>
      </c>
      <c r="J10516" s="1" t="d">
        <v>2018-07-09</v>
      </c>
      <c r="K10516">
        <v>49667</v>
      </c>
      <c r="L10516" t="s">
        <v>30</v>
      </c>
      <c r="M10516" s="1" t="d">
        <v>2012-10-25</v>
      </c>
      <c r="N10516">
        <v>10</v>
      </c>
      <c r="O10516">
        <v>25</v>
      </c>
      <c r="P10516">
        <v>2012</v>
      </c>
      <c r="R10516" t="s">
        <v>26</v>
      </c>
      <c r="S10516" t="s">
        <v>27</v>
      </c>
    </row>
    <row r="10517" spans="1:19" x14ac:dyDescent="0.25">
      <c r="A10517" t="s">
        <v>338</v>
      </c>
      <c r="B10517" t="s">
        <v>11414</v>
      </c>
      <c r="C10517" t="s">
        <v>11415</v>
      </c>
      <c r="E10517" t="s">
        <v>56</v>
      </c>
      <c r="F10517" t="s">
        <v>57</v>
      </c>
      <c r="G10517">
        <v>46240</v>
      </c>
      <c r="H10517">
        <v>39.926954000000002</v>
      </c>
      <c r="I10517">
        <v>-86.100509000000002</v>
      </c>
      <c r="J10517" s="1" t="d">
        <v>2018-07-09</v>
      </c>
      <c r="K10517">
        <v>49668</v>
      </c>
      <c r="L10517" t="s">
        <v>30</v>
      </c>
      <c r="M10517" s="1" t="d">
        <v>2012-10-25</v>
      </c>
      <c r="N10517">
        <v>10</v>
      </c>
      <c r="O10517">
        <v>25</v>
      </c>
      <c r="P10517">
        <v>2012</v>
      </c>
      <c r="R10517" t="s">
        <v>26</v>
      </c>
      <c r="S10517" t="s">
        <v>31</v>
      </c>
    </row>
    <row r="10518" spans="1:19" x14ac:dyDescent="0.25">
      <c r="A10518" t="s">
        <v>338</v>
      </c>
      <c r="B10518" t="s">
        <v>11414</v>
      </c>
      <c r="C10518" t="s">
        <v>11415</v>
      </c>
      <c r="E10518" t="s">
        <v>56</v>
      </c>
      <c r="F10518" t="s">
        <v>57</v>
      </c>
      <c r="G10518">
        <v>46240</v>
      </c>
      <c r="H10518">
        <v>39.926954000000002</v>
      </c>
      <c r="I10518">
        <v>-86.100509000000002</v>
      </c>
      <c r="J10518" s="1" t="d">
        <v>2018-07-09</v>
      </c>
      <c r="K10518">
        <v>49669</v>
      </c>
      <c r="L10518" t="s">
        <v>30</v>
      </c>
      <c r="M10518" s="1" t="d">
        <v>2012-10-25</v>
      </c>
      <c r="N10518">
        <v>10</v>
      </c>
      <c r="O10518">
        <v>25</v>
      </c>
      <c r="P10518">
        <v>2012</v>
      </c>
      <c r="R10518" t="s">
        <v>26</v>
      </c>
      <c r="S10518" t="s">
        <v>27</v>
      </c>
    </row>
    <row r="10519" spans="1:19" x14ac:dyDescent="0.25">
      <c r="A10519" t="s">
        <v>338</v>
      </c>
      <c r="B10519" t="s">
        <v>11416</v>
      </c>
      <c r="C10519" t="s">
        <v>11417</v>
      </c>
      <c r="E10519" t="s">
        <v>3188</v>
      </c>
      <c r="F10519" t="s">
        <v>57</v>
      </c>
      <c r="G10519">
        <v>47591</v>
      </c>
      <c r="H10519">
        <v>38.665180999999997</v>
      </c>
      <c r="I10519">
        <v>-87.512496999999996</v>
      </c>
      <c r="J10519" s="1" t="d">
        <v>2018-07-09</v>
      </c>
      <c r="K10519">
        <v>49673</v>
      </c>
      <c r="L10519" t="s">
        <v>30</v>
      </c>
      <c r="M10519" s="1" t="d">
        <v>2012-10-25</v>
      </c>
      <c r="N10519">
        <v>10</v>
      </c>
      <c r="O10519">
        <v>25</v>
      </c>
      <c r="P10519">
        <v>2012</v>
      </c>
      <c r="R10519" t="s">
        <v>26</v>
      </c>
      <c r="S10519" t="s">
        <v>31</v>
      </c>
    </row>
    <row r="10520" spans="1:19" x14ac:dyDescent="0.25">
      <c r="A10520" t="s">
        <v>338</v>
      </c>
      <c r="B10520" t="s">
        <v>11416</v>
      </c>
      <c r="C10520" t="s">
        <v>11417</v>
      </c>
      <c r="E10520" t="s">
        <v>3188</v>
      </c>
      <c r="F10520" t="s">
        <v>57</v>
      </c>
      <c r="G10520">
        <v>47591</v>
      </c>
      <c r="H10520">
        <v>38.665180999999997</v>
      </c>
      <c r="I10520">
        <v>-87.512496999999996</v>
      </c>
      <c r="J10520" s="1" t="d">
        <v>2018-07-09</v>
      </c>
      <c r="K10520">
        <v>49674</v>
      </c>
      <c r="L10520" t="s">
        <v>30</v>
      </c>
      <c r="M10520" s="1" t="d">
        <v>2012-10-25</v>
      </c>
      <c r="N10520">
        <v>10</v>
      </c>
      <c r="O10520">
        <v>25</v>
      </c>
      <c r="P10520">
        <v>2012</v>
      </c>
      <c r="R10520" t="s">
        <v>26</v>
      </c>
      <c r="S10520" t="s">
        <v>27</v>
      </c>
    </row>
    <row r="10521" spans="1:19" x14ac:dyDescent="0.25">
      <c r="A10521" t="s">
        <v>338</v>
      </c>
      <c r="B10521" t="s">
        <v>11418</v>
      </c>
      <c r="C10521" t="s">
        <v>11419</v>
      </c>
      <c r="E10521" t="s">
        <v>402</v>
      </c>
      <c r="F10521" t="s">
        <v>48</v>
      </c>
      <c r="G10521">
        <v>14626</v>
      </c>
      <c r="H10521">
        <v>43.216099</v>
      </c>
      <c r="I10521">
        <v>-77.736189999999993</v>
      </c>
      <c r="J10521" s="1" t="d">
        <v>2018-07-09</v>
      </c>
      <c r="K10521">
        <v>49676</v>
      </c>
      <c r="L10521" t="s">
        <v>30</v>
      </c>
      <c r="M10521" s="1" t="d">
        <v>2012-10-25</v>
      </c>
      <c r="N10521">
        <v>10</v>
      </c>
      <c r="O10521">
        <v>25</v>
      </c>
      <c r="P10521">
        <v>2012</v>
      </c>
      <c r="R10521" t="s">
        <v>26</v>
      </c>
      <c r="S10521" t="s">
        <v>31</v>
      </c>
    </row>
    <row r="10522" spans="1:19" x14ac:dyDescent="0.25">
      <c r="A10522" t="s">
        <v>338</v>
      </c>
      <c r="B10522" t="s">
        <v>11418</v>
      </c>
      <c r="C10522" t="s">
        <v>11419</v>
      </c>
      <c r="E10522" t="s">
        <v>402</v>
      </c>
      <c r="F10522" t="s">
        <v>48</v>
      </c>
      <c r="G10522">
        <v>14626</v>
      </c>
      <c r="H10522">
        <v>43.216099</v>
      </c>
      <c r="I10522">
        <v>-77.736189999999993</v>
      </c>
      <c r="J10522" s="1" t="d">
        <v>2018-07-09</v>
      </c>
      <c r="K10522">
        <v>49677</v>
      </c>
      <c r="L10522" t="s">
        <v>30</v>
      </c>
      <c r="M10522" s="1" t="d">
        <v>2012-10-25</v>
      </c>
      <c r="N10522">
        <v>10</v>
      </c>
      <c r="O10522">
        <v>25</v>
      </c>
      <c r="P10522">
        <v>2012</v>
      </c>
      <c r="R10522" t="s">
        <v>26</v>
      </c>
      <c r="S10522" t="s">
        <v>27</v>
      </c>
    </row>
    <row r="10523" spans="1:19" x14ac:dyDescent="0.25">
      <c r="A10523" t="s">
        <v>338</v>
      </c>
      <c r="B10523" t="s">
        <v>11420</v>
      </c>
      <c r="C10523" t="s">
        <v>11421</v>
      </c>
      <c r="E10523" t="s">
        <v>11422</v>
      </c>
      <c r="F10523" t="s">
        <v>48</v>
      </c>
      <c r="G10523">
        <v>10710</v>
      </c>
      <c r="H10523">
        <v>40.964530000000003</v>
      </c>
      <c r="I10523">
        <v>-73.839438000000001</v>
      </c>
      <c r="J10523" s="1" t="d">
        <v>2018-07-09</v>
      </c>
      <c r="K10523">
        <v>49679</v>
      </c>
      <c r="L10523" t="s">
        <v>30</v>
      </c>
      <c r="M10523" s="1" t="d">
        <v>2012-10-25</v>
      </c>
      <c r="N10523">
        <v>10</v>
      </c>
      <c r="O10523">
        <v>25</v>
      </c>
      <c r="P10523">
        <v>2012</v>
      </c>
      <c r="R10523" t="s">
        <v>26</v>
      </c>
      <c r="S10523" t="s">
        <v>27</v>
      </c>
    </row>
    <row r="10524" spans="1:19" x14ac:dyDescent="0.25">
      <c r="A10524" t="s">
        <v>338</v>
      </c>
      <c r="B10524" t="s">
        <v>11423</v>
      </c>
      <c r="C10524" t="s">
        <v>11424</v>
      </c>
      <c r="E10524" t="s">
        <v>1539</v>
      </c>
      <c r="F10524" t="s">
        <v>59</v>
      </c>
      <c r="G10524">
        <v>45103</v>
      </c>
      <c r="H10524">
        <v>39.091419000000002</v>
      </c>
      <c r="I10524">
        <v>-84.254883000000007</v>
      </c>
      <c r="J10524" s="1" t="d">
        <v>2018-07-09</v>
      </c>
      <c r="K10524">
        <v>49680</v>
      </c>
      <c r="L10524" t="s">
        <v>30</v>
      </c>
      <c r="M10524" s="1" t="d">
        <v>2012-10-25</v>
      </c>
      <c r="N10524">
        <v>10</v>
      </c>
      <c r="O10524">
        <v>25</v>
      </c>
      <c r="P10524">
        <v>2012</v>
      </c>
      <c r="R10524" t="s">
        <v>26</v>
      </c>
      <c r="S10524" t="s">
        <v>31</v>
      </c>
    </row>
    <row r="10525" spans="1:19" x14ac:dyDescent="0.25">
      <c r="A10525" t="s">
        <v>338</v>
      </c>
      <c r="B10525" t="s">
        <v>11423</v>
      </c>
      <c r="C10525" t="s">
        <v>11424</v>
      </c>
      <c r="E10525" t="s">
        <v>1539</v>
      </c>
      <c r="F10525" t="s">
        <v>59</v>
      </c>
      <c r="G10525">
        <v>45103</v>
      </c>
      <c r="H10525">
        <v>39.091419000000002</v>
      </c>
      <c r="I10525">
        <v>-84.254883000000007</v>
      </c>
      <c r="J10525" s="1" t="d">
        <v>2018-07-09</v>
      </c>
      <c r="K10525">
        <v>49681</v>
      </c>
      <c r="L10525" t="s">
        <v>30</v>
      </c>
      <c r="M10525" s="1" t="d">
        <v>2012-10-25</v>
      </c>
      <c r="N10525">
        <v>10</v>
      </c>
      <c r="O10525">
        <v>25</v>
      </c>
      <c r="P10525">
        <v>2012</v>
      </c>
      <c r="R10525" t="s">
        <v>26</v>
      </c>
      <c r="S10525" t="s">
        <v>27</v>
      </c>
    </row>
    <row r="10526" spans="1:19" x14ac:dyDescent="0.25">
      <c r="A10526" t="s">
        <v>338</v>
      </c>
      <c r="B10526" t="s">
        <v>11425</v>
      </c>
      <c r="C10526" t="s">
        <v>11426</v>
      </c>
      <c r="E10526" t="s">
        <v>11427</v>
      </c>
      <c r="F10526" t="s">
        <v>59</v>
      </c>
      <c r="G10526">
        <v>43125</v>
      </c>
      <c r="H10526">
        <v>39.891489</v>
      </c>
      <c r="I10526">
        <v>-82.887891999999994</v>
      </c>
      <c r="J10526" s="1" t="d">
        <v>2018-07-09</v>
      </c>
      <c r="K10526">
        <v>49682</v>
      </c>
      <c r="L10526" t="s">
        <v>30</v>
      </c>
      <c r="M10526" s="1" t="d">
        <v>2012-11-15</v>
      </c>
      <c r="N10526">
        <v>11</v>
      </c>
      <c r="O10526">
        <v>15</v>
      </c>
      <c r="P10526">
        <v>2012</v>
      </c>
      <c r="R10526" t="s">
        <v>26</v>
      </c>
      <c r="S10526" t="s">
        <v>31</v>
      </c>
    </row>
    <row r="10527" spans="1:19" x14ac:dyDescent="0.25">
      <c r="A10527" t="s">
        <v>338</v>
      </c>
      <c r="B10527" t="s">
        <v>11425</v>
      </c>
      <c r="C10527" t="s">
        <v>11426</v>
      </c>
      <c r="E10527" t="s">
        <v>11427</v>
      </c>
      <c r="F10527" t="s">
        <v>59</v>
      </c>
      <c r="G10527">
        <v>43125</v>
      </c>
      <c r="H10527">
        <v>39.891489</v>
      </c>
      <c r="I10527">
        <v>-82.887891999999994</v>
      </c>
      <c r="J10527" s="1" t="d">
        <v>2018-07-09</v>
      </c>
      <c r="K10527">
        <v>49683</v>
      </c>
      <c r="L10527" t="s">
        <v>30</v>
      </c>
      <c r="M10527" s="1" t="d">
        <v>2012-11-15</v>
      </c>
      <c r="N10527">
        <v>11</v>
      </c>
      <c r="O10527">
        <v>15</v>
      </c>
      <c r="P10527">
        <v>2012</v>
      </c>
      <c r="R10527" t="s">
        <v>26</v>
      </c>
      <c r="S10527" t="s">
        <v>27</v>
      </c>
    </row>
    <row r="10528" spans="1:19" x14ac:dyDescent="0.25">
      <c r="A10528" t="s">
        <v>338</v>
      </c>
      <c r="B10528" t="s">
        <v>11428</v>
      </c>
      <c r="C10528" t="s">
        <v>11429</v>
      </c>
      <c r="E10528" t="s">
        <v>403</v>
      </c>
      <c r="F10528" t="s">
        <v>143</v>
      </c>
      <c r="G10528">
        <v>74012</v>
      </c>
      <c r="H10528">
        <v>36.071227999999998</v>
      </c>
      <c r="I10528">
        <v>-95.800458000000006</v>
      </c>
      <c r="J10528" s="1" t="d">
        <v>2018-07-09</v>
      </c>
      <c r="K10528">
        <v>49684</v>
      </c>
      <c r="L10528" t="s">
        <v>30</v>
      </c>
      <c r="M10528" s="1" t="d">
        <v>2012-10-25</v>
      </c>
      <c r="N10528">
        <v>10</v>
      </c>
      <c r="O10528">
        <v>25</v>
      </c>
      <c r="P10528">
        <v>2012</v>
      </c>
      <c r="R10528" t="s">
        <v>26</v>
      </c>
      <c r="S10528" t="s">
        <v>31</v>
      </c>
    </row>
    <row r="10529" spans="1:19" x14ac:dyDescent="0.25">
      <c r="A10529" t="s">
        <v>338</v>
      </c>
      <c r="B10529" t="s">
        <v>11428</v>
      </c>
      <c r="C10529" t="s">
        <v>11429</v>
      </c>
      <c r="E10529" t="s">
        <v>403</v>
      </c>
      <c r="F10529" t="s">
        <v>143</v>
      </c>
      <c r="G10529">
        <v>74012</v>
      </c>
      <c r="H10529">
        <v>36.071227999999998</v>
      </c>
      <c r="I10529">
        <v>-95.800458000000006</v>
      </c>
      <c r="J10529" s="1" t="d">
        <v>2018-07-09</v>
      </c>
      <c r="K10529">
        <v>49685</v>
      </c>
      <c r="L10529" t="s">
        <v>30</v>
      </c>
      <c r="M10529" s="1" t="d">
        <v>2012-10-25</v>
      </c>
      <c r="N10529">
        <v>10</v>
      </c>
      <c r="O10529">
        <v>25</v>
      </c>
      <c r="P10529">
        <v>2012</v>
      </c>
      <c r="R10529" t="s">
        <v>26</v>
      </c>
      <c r="S10529" t="s">
        <v>27</v>
      </c>
    </row>
    <row r="10530" spans="1:19" x14ac:dyDescent="0.25">
      <c r="A10530" t="s">
        <v>338</v>
      </c>
      <c r="B10530" t="s">
        <v>11430</v>
      </c>
      <c r="C10530" t="s">
        <v>11431</v>
      </c>
      <c r="E10530" t="s">
        <v>8069</v>
      </c>
      <c r="F10530" t="s">
        <v>143</v>
      </c>
      <c r="G10530">
        <v>73115</v>
      </c>
      <c r="H10530">
        <v>35.448785999999998</v>
      </c>
      <c r="I10530">
        <v>-97.427777000000006</v>
      </c>
      <c r="J10530" s="1" t="d">
        <v>2018-07-09</v>
      </c>
      <c r="K10530">
        <v>49686</v>
      </c>
      <c r="L10530" t="s">
        <v>30</v>
      </c>
      <c r="M10530" s="1" t="d">
        <v>2012-10-25</v>
      </c>
      <c r="N10530">
        <v>10</v>
      </c>
      <c r="O10530">
        <v>25</v>
      </c>
      <c r="P10530">
        <v>2012</v>
      </c>
      <c r="R10530" t="s">
        <v>26</v>
      </c>
      <c r="S10530" t="s">
        <v>31</v>
      </c>
    </row>
    <row r="10531" spans="1:19" x14ac:dyDescent="0.25">
      <c r="A10531" t="s">
        <v>338</v>
      </c>
      <c r="B10531" t="s">
        <v>11430</v>
      </c>
      <c r="C10531" t="s">
        <v>11431</v>
      </c>
      <c r="E10531" t="s">
        <v>8069</v>
      </c>
      <c r="F10531" t="s">
        <v>143</v>
      </c>
      <c r="G10531">
        <v>73115</v>
      </c>
      <c r="H10531">
        <v>35.448785999999998</v>
      </c>
      <c r="I10531">
        <v>-97.427777000000006</v>
      </c>
      <c r="J10531" s="1" t="d">
        <v>2018-07-09</v>
      </c>
      <c r="K10531">
        <v>49687</v>
      </c>
      <c r="L10531" t="s">
        <v>30</v>
      </c>
      <c r="M10531" s="1" t="d">
        <v>2012-10-25</v>
      </c>
      <c r="N10531">
        <v>10</v>
      </c>
      <c r="O10531">
        <v>25</v>
      </c>
      <c r="P10531">
        <v>2012</v>
      </c>
      <c r="R10531" t="s">
        <v>26</v>
      </c>
      <c r="S10531" t="s">
        <v>27</v>
      </c>
    </row>
    <row r="10532" spans="1:19" x14ac:dyDescent="0.25">
      <c r="A10532" t="s">
        <v>338</v>
      </c>
      <c r="B10532" t="s">
        <v>9852</v>
      </c>
      <c r="C10532" t="s">
        <v>11432</v>
      </c>
      <c r="E10532" t="s">
        <v>11433</v>
      </c>
      <c r="F10532" t="s">
        <v>143</v>
      </c>
      <c r="G10532">
        <v>74501</v>
      </c>
      <c r="H10532">
        <v>34.894516000000003</v>
      </c>
      <c r="I10532">
        <v>-95.775372000000004</v>
      </c>
      <c r="J10532" s="1" t="d">
        <v>2018-07-09</v>
      </c>
      <c r="K10532">
        <v>49688</v>
      </c>
      <c r="L10532" t="s">
        <v>30</v>
      </c>
      <c r="M10532" s="1" t="d">
        <v>2012-10-25</v>
      </c>
      <c r="N10532">
        <v>10</v>
      </c>
      <c r="O10532">
        <v>25</v>
      </c>
      <c r="P10532">
        <v>2012</v>
      </c>
      <c r="R10532" t="s">
        <v>26</v>
      </c>
      <c r="S10532" t="s">
        <v>31</v>
      </c>
    </row>
    <row r="10533" spans="1:19" x14ac:dyDescent="0.25">
      <c r="A10533" t="s">
        <v>338</v>
      </c>
      <c r="B10533" t="s">
        <v>9852</v>
      </c>
      <c r="C10533" t="s">
        <v>11432</v>
      </c>
      <c r="E10533" t="s">
        <v>11433</v>
      </c>
      <c r="F10533" t="s">
        <v>143</v>
      </c>
      <c r="G10533">
        <v>74501</v>
      </c>
      <c r="H10533">
        <v>34.894516000000003</v>
      </c>
      <c r="I10533">
        <v>-95.775372000000004</v>
      </c>
      <c r="J10533" s="1" t="d">
        <v>2018-07-09</v>
      </c>
      <c r="K10533">
        <v>49689</v>
      </c>
      <c r="L10533" t="s">
        <v>30</v>
      </c>
      <c r="M10533" s="1" t="d">
        <v>2012-10-25</v>
      </c>
      <c r="N10533">
        <v>10</v>
      </c>
      <c r="O10533">
        <v>25</v>
      </c>
      <c r="P10533">
        <v>2012</v>
      </c>
      <c r="R10533" t="s">
        <v>26</v>
      </c>
      <c r="S10533" t="s">
        <v>27</v>
      </c>
    </row>
    <row r="10534" spans="1:19" x14ac:dyDescent="0.25">
      <c r="A10534" t="s">
        <v>338</v>
      </c>
      <c r="B10534" t="s">
        <v>11434</v>
      </c>
      <c r="C10534" t="s">
        <v>11435</v>
      </c>
      <c r="E10534" t="s">
        <v>142</v>
      </c>
      <c r="F10534" t="s">
        <v>143</v>
      </c>
      <c r="G10534">
        <v>73114</v>
      </c>
      <c r="H10534">
        <v>35.604365999999999</v>
      </c>
      <c r="I10534">
        <v>-97.498818999999997</v>
      </c>
      <c r="J10534" s="1" t="d">
        <v>2018-07-09</v>
      </c>
      <c r="K10534">
        <v>49690</v>
      </c>
      <c r="L10534" t="s">
        <v>30</v>
      </c>
      <c r="M10534" s="1" t="d">
        <v>2012-10-25</v>
      </c>
      <c r="N10534">
        <v>10</v>
      </c>
      <c r="O10534">
        <v>25</v>
      </c>
      <c r="P10534">
        <v>2012</v>
      </c>
      <c r="R10534" t="s">
        <v>26</v>
      </c>
      <c r="S10534" t="s">
        <v>31</v>
      </c>
    </row>
    <row r="10535" spans="1:19" x14ac:dyDescent="0.25">
      <c r="A10535" t="s">
        <v>338</v>
      </c>
      <c r="B10535" t="s">
        <v>11434</v>
      </c>
      <c r="C10535" t="s">
        <v>11435</v>
      </c>
      <c r="E10535" t="s">
        <v>142</v>
      </c>
      <c r="F10535" t="s">
        <v>143</v>
      </c>
      <c r="G10535">
        <v>73114</v>
      </c>
      <c r="H10535">
        <v>35.604365999999999</v>
      </c>
      <c r="I10535">
        <v>-97.498818999999997</v>
      </c>
      <c r="J10535" s="1" t="d">
        <v>2018-07-09</v>
      </c>
      <c r="K10535">
        <v>49691</v>
      </c>
      <c r="L10535" t="s">
        <v>30</v>
      </c>
      <c r="M10535" s="1" t="d">
        <v>2012-10-25</v>
      </c>
      <c r="N10535">
        <v>10</v>
      </c>
      <c r="O10535">
        <v>25</v>
      </c>
      <c r="P10535">
        <v>2012</v>
      </c>
      <c r="R10535" t="s">
        <v>26</v>
      </c>
      <c r="S10535" t="s">
        <v>27</v>
      </c>
    </row>
    <row r="10536" spans="1:19" x14ac:dyDescent="0.25">
      <c r="A10536" t="s">
        <v>338</v>
      </c>
      <c r="B10536" t="s">
        <v>11436</v>
      </c>
      <c r="C10536" t="s">
        <v>11437</v>
      </c>
      <c r="E10536" t="s">
        <v>2802</v>
      </c>
      <c r="F10536" t="s">
        <v>157</v>
      </c>
      <c r="G10536">
        <v>19153</v>
      </c>
      <c r="H10536">
        <v>39.910454999999999</v>
      </c>
      <c r="I10536">
        <v>-75.223303000000001</v>
      </c>
      <c r="J10536" s="1" t="d">
        <v>2019-04-08</v>
      </c>
      <c r="K10536">
        <v>49696</v>
      </c>
      <c r="L10536" t="s">
        <v>24</v>
      </c>
      <c r="M10536" s="1" t="d">
        <v>2012-10-25</v>
      </c>
      <c r="N10536">
        <v>10</v>
      </c>
      <c r="O10536">
        <v>25</v>
      </c>
      <c r="P10536">
        <v>2012</v>
      </c>
      <c r="R10536" t="s">
        <v>26</v>
      </c>
      <c r="S10536" t="s">
        <v>31</v>
      </c>
    </row>
    <row r="10537" spans="1:19" x14ac:dyDescent="0.25">
      <c r="A10537" t="s">
        <v>338</v>
      </c>
      <c r="B10537" t="s">
        <v>11436</v>
      </c>
      <c r="C10537" t="s">
        <v>11437</v>
      </c>
      <c r="E10537" t="s">
        <v>2802</v>
      </c>
      <c r="F10537" t="s">
        <v>157</v>
      </c>
      <c r="G10537">
        <v>19153</v>
      </c>
      <c r="H10537">
        <v>39.910454999999999</v>
      </c>
      <c r="I10537">
        <v>-75.223303000000001</v>
      </c>
      <c r="J10537" s="1" t="d">
        <v>2019-04-08</v>
      </c>
      <c r="K10537">
        <v>49697</v>
      </c>
      <c r="L10537" t="s">
        <v>24</v>
      </c>
      <c r="M10537" s="1" t="d">
        <v>2012-10-25</v>
      </c>
      <c r="N10537">
        <v>10</v>
      </c>
      <c r="O10537">
        <v>25</v>
      </c>
      <c r="P10537">
        <v>2012</v>
      </c>
      <c r="R10537" t="s">
        <v>26</v>
      </c>
      <c r="S10537" t="s">
        <v>27</v>
      </c>
    </row>
    <row r="10538" spans="1:19" x14ac:dyDescent="0.25">
      <c r="A10538" t="s">
        <v>338</v>
      </c>
      <c r="B10538" t="s">
        <v>11438</v>
      </c>
      <c r="C10538" t="s">
        <v>11439</v>
      </c>
      <c r="E10538" t="s">
        <v>1485</v>
      </c>
      <c r="F10538" t="s">
        <v>157</v>
      </c>
      <c r="G10538">
        <v>15216</v>
      </c>
      <c r="H10538">
        <v>40.390453999999998</v>
      </c>
      <c r="I10538">
        <v>-80.040334999999999</v>
      </c>
      <c r="J10538" s="1" t="d">
        <v>2018-07-09</v>
      </c>
      <c r="K10538">
        <v>49700</v>
      </c>
      <c r="L10538" t="s">
        <v>30</v>
      </c>
      <c r="M10538" s="1" t="d">
        <v>2012-10-25</v>
      </c>
      <c r="N10538">
        <v>10</v>
      </c>
      <c r="O10538">
        <v>25</v>
      </c>
      <c r="P10538">
        <v>2012</v>
      </c>
      <c r="R10538" t="s">
        <v>26</v>
      </c>
      <c r="S10538" t="s">
        <v>31</v>
      </c>
    </row>
    <row r="10539" spans="1:19" x14ac:dyDescent="0.25">
      <c r="A10539" t="s">
        <v>338</v>
      </c>
      <c r="B10539" t="s">
        <v>11438</v>
      </c>
      <c r="C10539" t="s">
        <v>11439</v>
      </c>
      <c r="E10539" t="s">
        <v>1485</v>
      </c>
      <c r="F10539" t="s">
        <v>157</v>
      </c>
      <c r="G10539">
        <v>15216</v>
      </c>
      <c r="H10539">
        <v>40.390453999999998</v>
      </c>
      <c r="I10539">
        <v>-80.040334999999999</v>
      </c>
      <c r="J10539" s="1" t="d">
        <v>2018-07-09</v>
      </c>
      <c r="K10539">
        <v>49701</v>
      </c>
      <c r="L10539" t="s">
        <v>30</v>
      </c>
      <c r="M10539" s="1" t="d">
        <v>2012-10-25</v>
      </c>
      <c r="N10539">
        <v>10</v>
      </c>
      <c r="O10539">
        <v>25</v>
      </c>
      <c r="P10539">
        <v>2012</v>
      </c>
      <c r="R10539" t="s">
        <v>26</v>
      </c>
      <c r="S10539" t="s">
        <v>27</v>
      </c>
    </row>
    <row r="10540" spans="1:19" x14ac:dyDescent="0.25">
      <c r="A10540" t="s">
        <v>338</v>
      </c>
      <c r="B10540" t="s">
        <v>11440</v>
      </c>
      <c r="C10540" t="s">
        <v>11441</v>
      </c>
      <c r="E10540" t="s">
        <v>11442</v>
      </c>
      <c r="F10540" t="s">
        <v>157</v>
      </c>
      <c r="G10540">
        <v>19081</v>
      </c>
      <c r="H10540">
        <v>39.888300999999998</v>
      </c>
      <c r="I10540">
        <v>-75.354763000000005</v>
      </c>
      <c r="J10540" s="1" t="d">
        <v>2018-07-09</v>
      </c>
      <c r="K10540">
        <v>49704</v>
      </c>
      <c r="L10540" t="s">
        <v>30</v>
      </c>
      <c r="M10540" s="1" t="d">
        <v>2012-10-25</v>
      </c>
      <c r="N10540">
        <v>10</v>
      </c>
      <c r="O10540">
        <v>25</v>
      </c>
      <c r="P10540">
        <v>2012</v>
      </c>
      <c r="R10540" t="s">
        <v>26</v>
      </c>
      <c r="S10540" t="s">
        <v>31</v>
      </c>
    </row>
    <row r="10541" spans="1:19" x14ac:dyDescent="0.25">
      <c r="A10541" t="s">
        <v>338</v>
      </c>
      <c r="B10541" t="s">
        <v>11440</v>
      </c>
      <c r="C10541" t="s">
        <v>11441</v>
      </c>
      <c r="E10541" t="s">
        <v>11442</v>
      </c>
      <c r="F10541" t="s">
        <v>157</v>
      </c>
      <c r="G10541">
        <v>19081</v>
      </c>
      <c r="H10541">
        <v>39.888300999999998</v>
      </c>
      <c r="I10541">
        <v>-75.354763000000005</v>
      </c>
      <c r="J10541" s="1" t="d">
        <v>2018-07-09</v>
      </c>
      <c r="K10541">
        <v>49705</v>
      </c>
      <c r="L10541" t="s">
        <v>30</v>
      </c>
      <c r="M10541" s="1" t="d">
        <v>2012-10-25</v>
      </c>
      <c r="N10541">
        <v>10</v>
      </c>
      <c r="O10541">
        <v>25</v>
      </c>
      <c r="P10541">
        <v>2012</v>
      </c>
      <c r="R10541" t="s">
        <v>26</v>
      </c>
      <c r="S10541" t="s">
        <v>27</v>
      </c>
    </row>
    <row r="10542" spans="1:19" x14ac:dyDescent="0.25">
      <c r="A10542" t="s">
        <v>338</v>
      </c>
      <c r="B10542" t="s">
        <v>11443</v>
      </c>
      <c r="C10542" t="s">
        <v>11444</v>
      </c>
      <c r="E10542" t="s">
        <v>8006</v>
      </c>
      <c r="F10542" t="s">
        <v>586</v>
      </c>
      <c r="G10542">
        <v>2914</v>
      </c>
      <c r="H10542">
        <v>41.822692000000004</v>
      </c>
      <c r="I10542">
        <v>-71.348905999999999</v>
      </c>
      <c r="J10542" s="1" t="d">
        <v>2018-07-09</v>
      </c>
      <c r="K10542">
        <v>49706</v>
      </c>
      <c r="L10542" t="s">
        <v>30</v>
      </c>
      <c r="M10542" s="1" t="d">
        <v>2012-10-25</v>
      </c>
      <c r="N10542">
        <v>10</v>
      </c>
      <c r="O10542">
        <v>25</v>
      </c>
      <c r="P10542">
        <v>2012</v>
      </c>
      <c r="R10542" t="s">
        <v>26</v>
      </c>
      <c r="S10542" t="s">
        <v>31</v>
      </c>
    </row>
    <row r="10543" spans="1:19" x14ac:dyDescent="0.25">
      <c r="A10543" t="s">
        <v>338</v>
      </c>
      <c r="B10543" t="s">
        <v>11443</v>
      </c>
      <c r="C10543" t="s">
        <v>11444</v>
      </c>
      <c r="E10543" t="s">
        <v>8006</v>
      </c>
      <c r="F10543" t="s">
        <v>586</v>
      </c>
      <c r="G10543">
        <v>2914</v>
      </c>
      <c r="H10543">
        <v>41.822692000000004</v>
      </c>
      <c r="I10543">
        <v>-71.348905999999999</v>
      </c>
      <c r="J10543" s="1" t="d">
        <v>2018-07-09</v>
      </c>
      <c r="K10543">
        <v>49707</v>
      </c>
      <c r="L10543" t="s">
        <v>30</v>
      </c>
      <c r="M10543" s="1" t="d">
        <v>2012-10-25</v>
      </c>
      <c r="N10543">
        <v>10</v>
      </c>
      <c r="O10543">
        <v>25</v>
      </c>
      <c r="P10543">
        <v>2012</v>
      </c>
      <c r="R10543" t="s">
        <v>26</v>
      </c>
      <c r="S10543" t="s">
        <v>27</v>
      </c>
    </row>
    <row r="10544" spans="1:19" x14ac:dyDescent="0.25">
      <c r="A10544" t="s">
        <v>338</v>
      </c>
      <c r="B10544" t="s">
        <v>11447</v>
      </c>
      <c r="C10544" t="s">
        <v>11448</v>
      </c>
      <c r="E10544" t="s">
        <v>11449</v>
      </c>
      <c r="F10544" t="s">
        <v>586</v>
      </c>
      <c r="G10544">
        <v>2893</v>
      </c>
      <c r="H10544">
        <v>41.671990999999998</v>
      </c>
      <c r="I10544">
        <v>-71.500541999999996</v>
      </c>
      <c r="J10544" s="1" t="d">
        <v>2018-07-09</v>
      </c>
      <c r="K10544">
        <v>49711</v>
      </c>
      <c r="L10544" t="s">
        <v>30</v>
      </c>
      <c r="M10544" s="1" t="d">
        <v>2012-10-25</v>
      </c>
      <c r="N10544">
        <v>10</v>
      </c>
      <c r="O10544">
        <v>25</v>
      </c>
      <c r="P10544">
        <v>2012</v>
      </c>
      <c r="R10544" t="s">
        <v>26</v>
      </c>
      <c r="S10544" t="s">
        <v>31</v>
      </c>
    </row>
    <row r="10545" spans="1:19" x14ac:dyDescent="0.25">
      <c r="A10545" t="s">
        <v>338</v>
      </c>
      <c r="B10545" t="s">
        <v>11447</v>
      </c>
      <c r="C10545" t="s">
        <v>11448</v>
      </c>
      <c r="E10545" t="s">
        <v>11449</v>
      </c>
      <c r="F10545" t="s">
        <v>586</v>
      </c>
      <c r="G10545">
        <v>2893</v>
      </c>
      <c r="H10545">
        <v>41.671990999999998</v>
      </c>
      <c r="I10545">
        <v>-71.500541999999996</v>
      </c>
      <c r="J10545" s="1" t="d">
        <v>2018-07-09</v>
      </c>
      <c r="K10545">
        <v>49712</v>
      </c>
      <c r="L10545" t="s">
        <v>30</v>
      </c>
      <c r="M10545" s="1" t="d">
        <v>2012-10-25</v>
      </c>
      <c r="N10545">
        <v>10</v>
      </c>
      <c r="O10545">
        <v>25</v>
      </c>
      <c r="P10545">
        <v>2012</v>
      </c>
      <c r="R10545" t="s">
        <v>26</v>
      </c>
      <c r="S10545" t="s">
        <v>27</v>
      </c>
    </row>
    <row r="10546" spans="1:19" x14ac:dyDescent="0.25">
      <c r="A10546" t="s">
        <v>338</v>
      </c>
      <c r="B10546" t="s">
        <v>9569</v>
      </c>
      <c r="C10546" t="s">
        <v>11450</v>
      </c>
      <c r="E10546" t="s">
        <v>5440</v>
      </c>
      <c r="F10546" t="s">
        <v>208</v>
      </c>
      <c r="G10546">
        <v>29501</v>
      </c>
      <c r="H10546">
        <v>34.186976999999999</v>
      </c>
      <c r="I10546">
        <v>-79.836340000000007</v>
      </c>
      <c r="J10546" s="1" t="d">
        <v>2018-06-05</v>
      </c>
      <c r="K10546">
        <v>49714</v>
      </c>
      <c r="L10546" t="s">
        <v>30</v>
      </c>
      <c r="M10546" s="1" t="d">
        <v>2012-10-24</v>
      </c>
      <c r="N10546">
        <v>10</v>
      </c>
      <c r="O10546">
        <v>24</v>
      </c>
      <c r="P10546">
        <v>2012</v>
      </c>
      <c r="R10546" t="s">
        <v>26</v>
      </c>
      <c r="S10546" t="s">
        <v>31</v>
      </c>
    </row>
    <row r="10547" spans="1:19" x14ac:dyDescent="0.25">
      <c r="A10547" t="s">
        <v>338</v>
      </c>
      <c r="B10547" t="s">
        <v>11451</v>
      </c>
      <c r="C10547" t="s">
        <v>11452</v>
      </c>
      <c r="E10547" t="s">
        <v>11453</v>
      </c>
      <c r="F10547" t="s">
        <v>208</v>
      </c>
      <c r="G10547">
        <v>29550</v>
      </c>
      <c r="H10547">
        <v>34.373818999999997</v>
      </c>
      <c r="I10547">
        <v>-80.073570000000004</v>
      </c>
      <c r="J10547" s="1" t="d">
        <v>2018-12-11</v>
      </c>
      <c r="K10547">
        <v>49715</v>
      </c>
      <c r="L10547" t="s">
        <v>30</v>
      </c>
      <c r="M10547" s="1" t="d">
        <v>2012-10-24</v>
      </c>
      <c r="N10547">
        <v>10</v>
      </c>
      <c r="O10547">
        <v>24</v>
      </c>
      <c r="P10547">
        <v>2012</v>
      </c>
      <c r="R10547" t="s">
        <v>26</v>
      </c>
      <c r="S10547" t="s">
        <v>31</v>
      </c>
    </row>
    <row r="10548" spans="1:19" x14ac:dyDescent="0.25">
      <c r="A10548" t="s">
        <v>338</v>
      </c>
      <c r="B10548" t="s">
        <v>11454</v>
      </c>
      <c r="C10548" t="s">
        <v>11455</v>
      </c>
      <c r="E10548" t="s">
        <v>1491</v>
      </c>
      <c r="F10548" t="s">
        <v>319</v>
      </c>
      <c r="G10548">
        <v>57401</v>
      </c>
      <c r="H10548">
        <v>45.460116999999997</v>
      </c>
      <c r="I10548">
        <v>-98.428905999999998</v>
      </c>
      <c r="J10548" s="1" t="d">
        <v>2018-07-09</v>
      </c>
      <c r="K10548">
        <v>49716</v>
      </c>
      <c r="L10548" t="s">
        <v>30</v>
      </c>
      <c r="M10548" s="1" t="d">
        <v>2012-10-25</v>
      </c>
      <c r="N10548">
        <v>10</v>
      </c>
      <c r="O10548">
        <v>25</v>
      </c>
      <c r="P10548">
        <v>2012</v>
      </c>
      <c r="R10548" t="s">
        <v>26</v>
      </c>
      <c r="S10548" t="s">
        <v>31</v>
      </c>
    </row>
    <row r="10549" spans="1:19" x14ac:dyDescent="0.25">
      <c r="A10549" t="s">
        <v>338</v>
      </c>
      <c r="B10549" t="s">
        <v>11454</v>
      </c>
      <c r="C10549" t="s">
        <v>11455</v>
      </c>
      <c r="E10549" t="s">
        <v>1491</v>
      </c>
      <c r="F10549" t="s">
        <v>319</v>
      </c>
      <c r="G10549">
        <v>57401</v>
      </c>
      <c r="H10549">
        <v>45.460116999999997</v>
      </c>
      <c r="I10549">
        <v>-98.428905999999998</v>
      </c>
      <c r="J10549" s="1" t="d">
        <v>2018-07-09</v>
      </c>
      <c r="K10549">
        <v>49717</v>
      </c>
      <c r="L10549" t="s">
        <v>30</v>
      </c>
      <c r="M10549" s="1" t="d">
        <v>2012-10-25</v>
      </c>
      <c r="N10549">
        <v>10</v>
      </c>
      <c r="O10549">
        <v>25</v>
      </c>
      <c r="P10549">
        <v>2012</v>
      </c>
      <c r="R10549" t="s">
        <v>26</v>
      </c>
      <c r="S10549" t="s">
        <v>27</v>
      </c>
    </row>
    <row r="10550" spans="1:19" x14ac:dyDescent="0.25">
      <c r="A10550" t="s">
        <v>338</v>
      </c>
      <c r="B10550" t="s">
        <v>11456</v>
      </c>
      <c r="C10550" t="s">
        <v>11457</v>
      </c>
      <c r="E10550" t="s">
        <v>337</v>
      </c>
      <c r="F10550" t="s">
        <v>319</v>
      </c>
      <c r="G10550">
        <v>57701</v>
      </c>
      <c r="H10550">
        <v>44.102612000000001</v>
      </c>
      <c r="I10550">
        <v>-103.172358</v>
      </c>
      <c r="J10550" s="1" t="d">
        <v>2018-07-09</v>
      </c>
      <c r="K10550">
        <v>49718</v>
      </c>
      <c r="L10550" t="s">
        <v>30</v>
      </c>
      <c r="M10550" s="1" t="d">
        <v>2012-10-25</v>
      </c>
      <c r="N10550">
        <v>10</v>
      </c>
      <c r="O10550">
        <v>25</v>
      </c>
      <c r="P10550">
        <v>2012</v>
      </c>
      <c r="R10550" t="s">
        <v>26</v>
      </c>
      <c r="S10550" t="s">
        <v>31</v>
      </c>
    </row>
    <row r="10551" spans="1:19" x14ac:dyDescent="0.25">
      <c r="A10551" t="s">
        <v>338</v>
      </c>
      <c r="B10551" t="s">
        <v>11456</v>
      </c>
      <c r="C10551" t="s">
        <v>11457</v>
      </c>
      <c r="E10551" t="s">
        <v>337</v>
      </c>
      <c r="F10551" t="s">
        <v>319</v>
      </c>
      <c r="G10551">
        <v>57701</v>
      </c>
      <c r="H10551">
        <v>44.102612000000001</v>
      </c>
      <c r="I10551">
        <v>-103.172358</v>
      </c>
      <c r="J10551" s="1" t="d">
        <v>2018-07-09</v>
      </c>
      <c r="K10551">
        <v>49719</v>
      </c>
      <c r="L10551" t="s">
        <v>30</v>
      </c>
      <c r="M10551" s="1" t="d">
        <v>2012-10-25</v>
      </c>
      <c r="N10551">
        <v>10</v>
      </c>
      <c r="O10551">
        <v>25</v>
      </c>
      <c r="P10551">
        <v>2012</v>
      </c>
      <c r="R10551" t="s">
        <v>26</v>
      </c>
      <c r="S10551" t="s">
        <v>27</v>
      </c>
    </row>
    <row r="10552" spans="1:19" x14ac:dyDescent="0.25">
      <c r="A10552" t="s">
        <v>338</v>
      </c>
      <c r="B10552" t="s">
        <v>11458</v>
      </c>
      <c r="C10552" t="s">
        <v>11459</v>
      </c>
      <c r="E10552" t="s">
        <v>11460</v>
      </c>
      <c r="F10552" t="s">
        <v>37</v>
      </c>
      <c r="G10552">
        <v>76028</v>
      </c>
      <c r="H10552">
        <v>32.547789999999999</v>
      </c>
      <c r="I10552">
        <v>-97.315321999999995</v>
      </c>
      <c r="J10552" s="1" t="d">
        <v>2018-07-09</v>
      </c>
      <c r="K10552">
        <v>49727</v>
      </c>
      <c r="L10552" t="s">
        <v>30</v>
      </c>
      <c r="M10552" s="1" t="d">
        <v>2012-10-25</v>
      </c>
      <c r="N10552">
        <v>10</v>
      </c>
      <c r="O10552">
        <v>25</v>
      </c>
      <c r="P10552">
        <v>2012</v>
      </c>
      <c r="R10552" t="s">
        <v>26</v>
      </c>
      <c r="S10552" t="s">
        <v>31</v>
      </c>
    </row>
    <row r="10553" spans="1:19" x14ac:dyDescent="0.25">
      <c r="A10553" t="s">
        <v>338</v>
      </c>
      <c r="B10553" t="s">
        <v>11458</v>
      </c>
      <c r="C10553" t="s">
        <v>11459</v>
      </c>
      <c r="E10553" t="s">
        <v>11460</v>
      </c>
      <c r="F10553" t="s">
        <v>37</v>
      </c>
      <c r="G10553">
        <v>76028</v>
      </c>
      <c r="H10553">
        <v>32.547789999999999</v>
      </c>
      <c r="I10553">
        <v>-97.315321999999995</v>
      </c>
      <c r="J10553" s="1" t="d">
        <v>2018-07-09</v>
      </c>
      <c r="K10553">
        <v>49728</v>
      </c>
      <c r="L10553" t="s">
        <v>30</v>
      </c>
      <c r="M10553" s="1" t="d">
        <v>2012-10-25</v>
      </c>
      <c r="N10553">
        <v>10</v>
      </c>
      <c r="O10553">
        <v>25</v>
      </c>
      <c r="P10553">
        <v>2012</v>
      </c>
      <c r="R10553" t="s">
        <v>26</v>
      </c>
      <c r="S10553" t="s">
        <v>27</v>
      </c>
    </row>
    <row r="10554" spans="1:19" x14ac:dyDescent="0.25">
      <c r="A10554" t="s">
        <v>338</v>
      </c>
      <c r="B10554" t="s">
        <v>11461</v>
      </c>
      <c r="C10554" t="s">
        <v>11462</v>
      </c>
      <c r="E10554" t="s">
        <v>11463</v>
      </c>
      <c r="F10554" t="s">
        <v>37</v>
      </c>
      <c r="G10554">
        <v>77375</v>
      </c>
      <c r="H10554">
        <v>30.033374999999999</v>
      </c>
      <c r="I10554">
        <v>-95.602006000000003</v>
      </c>
      <c r="J10554" s="1" t="d">
        <v>2018-07-09</v>
      </c>
      <c r="K10554">
        <v>49740</v>
      </c>
      <c r="L10554" t="s">
        <v>30</v>
      </c>
      <c r="M10554" s="1" t="d">
        <v>2012-10-25</v>
      </c>
      <c r="N10554">
        <v>10</v>
      </c>
      <c r="O10554">
        <v>25</v>
      </c>
      <c r="P10554">
        <v>2012</v>
      </c>
      <c r="R10554" t="s">
        <v>26</v>
      </c>
      <c r="S10554" t="s">
        <v>31</v>
      </c>
    </row>
    <row r="10555" spans="1:19" x14ac:dyDescent="0.25">
      <c r="A10555" t="s">
        <v>338</v>
      </c>
      <c r="B10555" t="s">
        <v>11461</v>
      </c>
      <c r="C10555" t="s">
        <v>11462</v>
      </c>
      <c r="E10555" t="s">
        <v>11463</v>
      </c>
      <c r="F10555" t="s">
        <v>37</v>
      </c>
      <c r="G10555">
        <v>77375</v>
      </c>
      <c r="H10555">
        <v>30.033374999999999</v>
      </c>
      <c r="I10555">
        <v>-95.602006000000003</v>
      </c>
      <c r="J10555" s="1" t="d">
        <v>2018-07-09</v>
      </c>
      <c r="K10555">
        <v>49741</v>
      </c>
      <c r="L10555" t="s">
        <v>30</v>
      </c>
      <c r="M10555" s="1" t="d">
        <v>2012-10-25</v>
      </c>
      <c r="N10555">
        <v>10</v>
      </c>
      <c r="O10555">
        <v>25</v>
      </c>
      <c r="P10555">
        <v>2012</v>
      </c>
      <c r="R10555" t="s">
        <v>26</v>
      </c>
      <c r="S10555" t="s">
        <v>27</v>
      </c>
    </row>
    <row r="10556" spans="1:19" x14ac:dyDescent="0.25">
      <c r="A10556" t="s">
        <v>338</v>
      </c>
      <c r="B10556" t="s">
        <v>11464</v>
      </c>
      <c r="C10556" t="s">
        <v>11465</v>
      </c>
      <c r="E10556" t="s">
        <v>109</v>
      </c>
      <c r="F10556" t="s">
        <v>101</v>
      </c>
      <c r="G10556">
        <v>84321</v>
      </c>
      <c r="H10556">
        <v>41.737712999999999</v>
      </c>
      <c r="I10556">
        <v>-111.834442</v>
      </c>
      <c r="J10556" s="1" t="d">
        <v>2018-07-09</v>
      </c>
      <c r="K10556">
        <v>49742</v>
      </c>
      <c r="L10556" t="s">
        <v>30</v>
      </c>
      <c r="M10556" s="1" t="d">
        <v>2012-10-25</v>
      </c>
      <c r="N10556">
        <v>10</v>
      </c>
      <c r="O10556">
        <v>25</v>
      </c>
      <c r="P10556">
        <v>2012</v>
      </c>
      <c r="R10556" t="s">
        <v>26</v>
      </c>
      <c r="S10556" t="s">
        <v>31</v>
      </c>
    </row>
    <row r="10557" spans="1:19" x14ac:dyDescent="0.25">
      <c r="A10557" t="s">
        <v>338</v>
      </c>
      <c r="B10557" t="s">
        <v>11464</v>
      </c>
      <c r="C10557" t="s">
        <v>11465</v>
      </c>
      <c r="E10557" t="s">
        <v>109</v>
      </c>
      <c r="F10557" t="s">
        <v>101</v>
      </c>
      <c r="G10557">
        <v>84321</v>
      </c>
      <c r="H10557">
        <v>41.737712999999999</v>
      </c>
      <c r="I10557">
        <v>-111.834442</v>
      </c>
      <c r="J10557" s="1" t="d">
        <v>2018-07-09</v>
      </c>
      <c r="K10557">
        <v>49743</v>
      </c>
      <c r="L10557" t="s">
        <v>30</v>
      </c>
      <c r="M10557" s="1" t="d">
        <v>2012-10-25</v>
      </c>
      <c r="N10557">
        <v>10</v>
      </c>
      <c r="O10557">
        <v>25</v>
      </c>
      <c r="P10557">
        <v>2012</v>
      </c>
      <c r="R10557" t="s">
        <v>26</v>
      </c>
      <c r="S10557" t="s">
        <v>27</v>
      </c>
    </row>
    <row r="10558" spans="1:19" x14ac:dyDescent="0.25">
      <c r="A10558" t="s">
        <v>338</v>
      </c>
      <c r="B10558" t="s">
        <v>11466</v>
      </c>
      <c r="C10558" t="s">
        <v>11467</v>
      </c>
      <c r="E10558" t="s">
        <v>11468</v>
      </c>
      <c r="F10558" t="s">
        <v>101</v>
      </c>
      <c r="G10558">
        <v>84405</v>
      </c>
      <c r="H10558">
        <v>41.180064000000002</v>
      </c>
      <c r="I10558">
        <v>-111.993926</v>
      </c>
      <c r="J10558" s="1" t="d">
        <v>2018-07-09</v>
      </c>
      <c r="K10558">
        <v>49744</v>
      </c>
      <c r="L10558" t="s">
        <v>30</v>
      </c>
      <c r="M10558" s="1" t="d">
        <v>2012-10-25</v>
      </c>
      <c r="N10558">
        <v>10</v>
      </c>
      <c r="O10558">
        <v>25</v>
      </c>
      <c r="P10558">
        <v>2012</v>
      </c>
      <c r="R10558" t="s">
        <v>26</v>
      </c>
      <c r="S10558" t="s">
        <v>31</v>
      </c>
    </row>
    <row r="10559" spans="1:19" x14ac:dyDescent="0.25">
      <c r="A10559" t="s">
        <v>338</v>
      </c>
      <c r="B10559" t="s">
        <v>11466</v>
      </c>
      <c r="C10559" t="s">
        <v>11467</v>
      </c>
      <c r="E10559" t="s">
        <v>11468</v>
      </c>
      <c r="F10559" t="s">
        <v>101</v>
      </c>
      <c r="G10559">
        <v>84405</v>
      </c>
      <c r="H10559">
        <v>41.180064000000002</v>
      </c>
      <c r="I10559">
        <v>-111.993926</v>
      </c>
      <c r="J10559" s="1" t="d">
        <v>2018-07-09</v>
      </c>
      <c r="K10559">
        <v>49745</v>
      </c>
      <c r="L10559" t="s">
        <v>30</v>
      </c>
      <c r="M10559" s="1" t="d">
        <v>2012-10-25</v>
      </c>
      <c r="N10559">
        <v>10</v>
      </c>
      <c r="O10559">
        <v>25</v>
      </c>
      <c r="P10559">
        <v>2012</v>
      </c>
      <c r="R10559" t="s">
        <v>26</v>
      </c>
      <c r="S10559" t="s">
        <v>27</v>
      </c>
    </row>
    <row r="10560" spans="1:19" x14ac:dyDescent="0.25">
      <c r="A10560" t="s">
        <v>338</v>
      </c>
      <c r="B10560" t="s">
        <v>11469</v>
      </c>
      <c r="C10560" t="s">
        <v>11470</v>
      </c>
      <c r="E10560" t="s">
        <v>116</v>
      </c>
      <c r="F10560" t="s">
        <v>101</v>
      </c>
      <c r="G10560">
        <v>84770</v>
      </c>
      <c r="H10560">
        <v>37.077125000000002</v>
      </c>
      <c r="I10560">
        <v>-113.586733</v>
      </c>
      <c r="J10560" s="1" t="d">
        <v>2018-07-09</v>
      </c>
      <c r="K10560">
        <v>49746</v>
      </c>
      <c r="L10560" t="s">
        <v>30</v>
      </c>
      <c r="M10560" s="1" t="d">
        <v>2012-10-25</v>
      </c>
      <c r="N10560">
        <v>10</v>
      </c>
      <c r="O10560">
        <v>25</v>
      </c>
      <c r="P10560">
        <v>2012</v>
      </c>
      <c r="R10560" t="s">
        <v>26</v>
      </c>
      <c r="S10560" t="s">
        <v>31</v>
      </c>
    </row>
    <row r="10561" spans="1:19" x14ac:dyDescent="0.25">
      <c r="A10561" t="s">
        <v>338</v>
      </c>
      <c r="B10561" t="s">
        <v>11469</v>
      </c>
      <c r="C10561" t="s">
        <v>11470</v>
      </c>
      <c r="E10561" t="s">
        <v>116</v>
      </c>
      <c r="F10561" t="s">
        <v>101</v>
      </c>
      <c r="G10561">
        <v>84770</v>
      </c>
      <c r="H10561">
        <v>37.077125000000002</v>
      </c>
      <c r="I10561">
        <v>-113.586733</v>
      </c>
      <c r="J10561" s="1" t="d">
        <v>2018-07-09</v>
      </c>
      <c r="K10561">
        <v>49747</v>
      </c>
      <c r="L10561" t="s">
        <v>30</v>
      </c>
      <c r="M10561" s="1" t="d">
        <v>2012-10-25</v>
      </c>
      <c r="N10561">
        <v>10</v>
      </c>
      <c r="O10561">
        <v>25</v>
      </c>
      <c r="P10561">
        <v>2012</v>
      </c>
      <c r="R10561" t="s">
        <v>26</v>
      </c>
      <c r="S10561" t="s">
        <v>27</v>
      </c>
    </row>
    <row r="10562" spans="1:19" x14ac:dyDescent="0.25">
      <c r="A10562" t="s">
        <v>338</v>
      </c>
      <c r="B10562" t="s">
        <v>11471</v>
      </c>
      <c r="C10562" t="s">
        <v>11472</v>
      </c>
      <c r="E10562" t="s">
        <v>108</v>
      </c>
      <c r="F10562" t="s">
        <v>101</v>
      </c>
      <c r="G10562">
        <v>84101</v>
      </c>
      <c r="H10562">
        <v>40.752589999999998</v>
      </c>
      <c r="I10562">
        <v>-111.893299</v>
      </c>
      <c r="J10562" s="1" t="d">
        <v>2018-07-09</v>
      </c>
      <c r="K10562">
        <v>49748</v>
      </c>
      <c r="L10562" t="s">
        <v>30</v>
      </c>
      <c r="M10562" s="1" t="d">
        <v>2012-10-25</v>
      </c>
      <c r="N10562">
        <v>10</v>
      </c>
      <c r="O10562">
        <v>25</v>
      </c>
      <c r="P10562">
        <v>2012</v>
      </c>
      <c r="R10562" t="s">
        <v>26</v>
      </c>
      <c r="S10562" t="s">
        <v>31</v>
      </c>
    </row>
    <row r="10563" spans="1:19" x14ac:dyDescent="0.25">
      <c r="A10563" t="s">
        <v>338</v>
      </c>
      <c r="B10563" t="s">
        <v>11471</v>
      </c>
      <c r="C10563" t="s">
        <v>11472</v>
      </c>
      <c r="E10563" t="s">
        <v>108</v>
      </c>
      <c r="F10563" t="s">
        <v>101</v>
      </c>
      <c r="G10563">
        <v>84101</v>
      </c>
      <c r="H10563">
        <v>40.752589999999998</v>
      </c>
      <c r="I10563">
        <v>-111.893299</v>
      </c>
      <c r="J10563" s="1" t="d">
        <v>2018-07-09</v>
      </c>
      <c r="K10563">
        <v>49749</v>
      </c>
      <c r="L10563" t="s">
        <v>30</v>
      </c>
      <c r="M10563" s="1" t="d">
        <v>2012-10-25</v>
      </c>
      <c r="N10563">
        <v>10</v>
      </c>
      <c r="O10563">
        <v>25</v>
      </c>
      <c r="P10563">
        <v>2012</v>
      </c>
      <c r="R10563" t="s">
        <v>26</v>
      </c>
      <c r="S10563" t="s">
        <v>27</v>
      </c>
    </row>
    <row r="10564" spans="1:19" x14ac:dyDescent="0.25">
      <c r="A10564" t="s">
        <v>338</v>
      </c>
      <c r="B10564" t="s">
        <v>11473</v>
      </c>
      <c r="C10564" t="s">
        <v>11474</v>
      </c>
      <c r="E10564" t="s">
        <v>1119</v>
      </c>
      <c r="F10564" t="s">
        <v>1120</v>
      </c>
      <c r="G10564">
        <v>5403</v>
      </c>
      <c r="H10564">
        <v>44.438668999999997</v>
      </c>
      <c r="I10564">
        <v>-73.210800000000006</v>
      </c>
      <c r="J10564" s="1" t="d">
        <v>2018-07-09</v>
      </c>
      <c r="K10564">
        <v>49756</v>
      </c>
      <c r="L10564" t="s">
        <v>30</v>
      </c>
      <c r="M10564" s="1" t="d">
        <v>2012-10-25</v>
      </c>
      <c r="N10564">
        <v>10</v>
      </c>
      <c r="O10564">
        <v>25</v>
      </c>
      <c r="P10564">
        <v>2012</v>
      </c>
      <c r="R10564" t="s">
        <v>26</v>
      </c>
      <c r="S10564" t="s">
        <v>31</v>
      </c>
    </row>
    <row r="10565" spans="1:19" x14ac:dyDescent="0.25">
      <c r="A10565" t="s">
        <v>338</v>
      </c>
      <c r="B10565" t="s">
        <v>11473</v>
      </c>
      <c r="C10565" t="s">
        <v>11474</v>
      </c>
      <c r="E10565" t="s">
        <v>1119</v>
      </c>
      <c r="F10565" t="s">
        <v>1120</v>
      </c>
      <c r="G10565">
        <v>5403</v>
      </c>
      <c r="H10565">
        <v>44.438668999999997</v>
      </c>
      <c r="I10565">
        <v>-73.210800000000006</v>
      </c>
      <c r="J10565" s="1" t="d">
        <v>2018-07-09</v>
      </c>
      <c r="K10565">
        <v>49757</v>
      </c>
      <c r="L10565" t="s">
        <v>30</v>
      </c>
      <c r="M10565" s="1" t="d">
        <v>2012-10-25</v>
      </c>
      <c r="N10565">
        <v>10</v>
      </c>
      <c r="O10565">
        <v>25</v>
      </c>
      <c r="P10565">
        <v>2012</v>
      </c>
      <c r="R10565" t="s">
        <v>26</v>
      </c>
      <c r="S10565" t="s">
        <v>27</v>
      </c>
    </row>
    <row r="10566" spans="1:19" x14ac:dyDescent="0.25">
      <c r="A10566" t="s">
        <v>338</v>
      </c>
      <c r="B10566" t="s">
        <v>11475</v>
      </c>
      <c r="C10566" t="s">
        <v>11476</v>
      </c>
      <c r="E10566" t="s">
        <v>9334</v>
      </c>
      <c r="F10566" t="s">
        <v>55</v>
      </c>
      <c r="G10566">
        <v>98004</v>
      </c>
      <c r="H10566">
        <v>47.63811493</v>
      </c>
      <c r="I10566">
        <v>-122.18819999999999</v>
      </c>
      <c r="J10566" s="1" t="d">
        <v>2018-11-08</v>
      </c>
      <c r="K10566">
        <v>49759</v>
      </c>
      <c r="L10566" t="s">
        <v>30</v>
      </c>
      <c r="M10566" s="1" t="d">
        <v>2012-10-15</v>
      </c>
      <c r="N10566">
        <v>10</v>
      </c>
      <c r="O10566">
        <v>15</v>
      </c>
      <c r="P10566">
        <v>2012</v>
      </c>
      <c r="R10566" t="s">
        <v>26</v>
      </c>
      <c r="S10566" t="s">
        <v>27</v>
      </c>
    </row>
    <row r="10567" spans="1:19" x14ac:dyDescent="0.25">
      <c r="A10567" t="s">
        <v>338</v>
      </c>
      <c r="B10567" t="s">
        <v>10421</v>
      </c>
      <c r="C10567" t="s">
        <v>11477</v>
      </c>
      <c r="E10567" t="s">
        <v>323</v>
      </c>
      <c r="F10567" t="s">
        <v>513</v>
      </c>
      <c r="G10567">
        <v>53713</v>
      </c>
      <c r="H10567">
        <v>43.036416000000003</v>
      </c>
      <c r="I10567">
        <v>-89.421270000000007</v>
      </c>
      <c r="J10567" s="1" t="d">
        <v>2018-07-09</v>
      </c>
      <c r="K10567">
        <v>49768</v>
      </c>
      <c r="L10567" t="s">
        <v>30</v>
      </c>
      <c r="M10567" s="1" t="d">
        <v>2012-10-25</v>
      </c>
      <c r="N10567">
        <v>10</v>
      </c>
      <c r="O10567">
        <v>25</v>
      </c>
      <c r="P10567">
        <v>2012</v>
      </c>
      <c r="R10567" t="s">
        <v>26</v>
      </c>
      <c r="S10567" t="s">
        <v>31</v>
      </c>
    </row>
    <row r="10568" spans="1:19" x14ac:dyDescent="0.25">
      <c r="A10568" t="s">
        <v>338</v>
      </c>
      <c r="B10568" t="s">
        <v>10421</v>
      </c>
      <c r="C10568" t="s">
        <v>11477</v>
      </c>
      <c r="E10568" t="s">
        <v>323</v>
      </c>
      <c r="F10568" t="s">
        <v>513</v>
      </c>
      <c r="G10568">
        <v>53713</v>
      </c>
      <c r="H10568">
        <v>43.036416000000003</v>
      </c>
      <c r="I10568">
        <v>-89.421270000000007</v>
      </c>
      <c r="J10568" s="1" t="d">
        <v>2018-07-09</v>
      </c>
      <c r="K10568">
        <v>49769</v>
      </c>
      <c r="L10568" t="s">
        <v>30</v>
      </c>
      <c r="M10568" s="1" t="d">
        <v>2012-10-25</v>
      </c>
      <c r="N10568">
        <v>10</v>
      </c>
      <c r="O10568">
        <v>25</v>
      </c>
      <c r="P10568">
        <v>2012</v>
      </c>
      <c r="R10568" t="s">
        <v>26</v>
      </c>
      <c r="S10568" t="s">
        <v>27</v>
      </c>
    </row>
    <row r="10569" spans="1:19" x14ac:dyDescent="0.25">
      <c r="A10569" t="s">
        <v>338</v>
      </c>
      <c r="B10569" t="s">
        <v>11478</v>
      </c>
      <c r="C10569" t="s">
        <v>11479</v>
      </c>
      <c r="E10569" t="s">
        <v>323</v>
      </c>
      <c r="F10569" t="s">
        <v>513</v>
      </c>
      <c r="G10569">
        <v>53718</v>
      </c>
      <c r="H10569">
        <v>43.139333999999998</v>
      </c>
      <c r="I10569">
        <v>-89.288694000000007</v>
      </c>
      <c r="J10569" s="1" t="d">
        <v>2018-07-09</v>
      </c>
      <c r="K10569">
        <v>49770</v>
      </c>
      <c r="L10569" t="s">
        <v>30</v>
      </c>
      <c r="M10569" s="1" t="d">
        <v>2012-10-25</v>
      </c>
      <c r="N10569">
        <v>10</v>
      </c>
      <c r="O10569">
        <v>25</v>
      </c>
      <c r="P10569">
        <v>2012</v>
      </c>
      <c r="R10569" t="s">
        <v>26</v>
      </c>
      <c r="S10569" t="s">
        <v>31</v>
      </c>
    </row>
    <row r="10570" spans="1:19" x14ac:dyDescent="0.25">
      <c r="A10570" t="s">
        <v>338</v>
      </c>
      <c r="B10570" t="s">
        <v>11478</v>
      </c>
      <c r="C10570" t="s">
        <v>11479</v>
      </c>
      <c r="E10570" t="s">
        <v>323</v>
      </c>
      <c r="F10570" t="s">
        <v>513</v>
      </c>
      <c r="G10570">
        <v>53718</v>
      </c>
      <c r="H10570">
        <v>43.139333999999998</v>
      </c>
      <c r="I10570">
        <v>-89.288694000000007</v>
      </c>
      <c r="J10570" s="1" t="d">
        <v>2018-07-09</v>
      </c>
      <c r="K10570">
        <v>49771</v>
      </c>
      <c r="L10570" t="s">
        <v>30</v>
      </c>
      <c r="M10570" s="1" t="d">
        <v>2012-10-25</v>
      </c>
      <c r="N10570">
        <v>10</v>
      </c>
      <c r="O10570">
        <v>25</v>
      </c>
      <c r="P10570">
        <v>2012</v>
      </c>
      <c r="R10570" t="s">
        <v>26</v>
      </c>
      <c r="S10570" t="s">
        <v>27</v>
      </c>
    </row>
    <row r="10571" spans="1:19" x14ac:dyDescent="0.25">
      <c r="A10571" t="s">
        <v>338</v>
      </c>
      <c r="B10571" t="s">
        <v>11480</v>
      </c>
      <c r="C10571" t="s">
        <v>11481</v>
      </c>
      <c r="E10571" t="s">
        <v>3403</v>
      </c>
      <c r="F10571" t="s">
        <v>513</v>
      </c>
      <c r="G10571">
        <v>53224</v>
      </c>
      <c r="H10571">
        <v>43.145592999999998</v>
      </c>
      <c r="I10571">
        <v>-88.052176000000003</v>
      </c>
      <c r="J10571" s="1" t="d">
        <v>2018-07-09</v>
      </c>
      <c r="K10571">
        <v>49772</v>
      </c>
      <c r="L10571" t="s">
        <v>30</v>
      </c>
      <c r="M10571" s="1" t="d">
        <v>2012-10-25</v>
      </c>
      <c r="N10571">
        <v>10</v>
      </c>
      <c r="O10571">
        <v>25</v>
      </c>
      <c r="P10571">
        <v>2012</v>
      </c>
      <c r="R10571" t="s">
        <v>26</v>
      </c>
      <c r="S10571" t="s">
        <v>31</v>
      </c>
    </row>
    <row r="10572" spans="1:19" x14ac:dyDescent="0.25">
      <c r="A10572" t="s">
        <v>338</v>
      </c>
      <c r="B10572" t="s">
        <v>11480</v>
      </c>
      <c r="C10572" t="s">
        <v>11481</v>
      </c>
      <c r="E10572" t="s">
        <v>3403</v>
      </c>
      <c r="F10572" t="s">
        <v>513</v>
      </c>
      <c r="G10572">
        <v>53224</v>
      </c>
      <c r="H10572">
        <v>43.145592999999998</v>
      </c>
      <c r="I10572">
        <v>-88.052176000000003</v>
      </c>
      <c r="J10572" s="1" t="d">
        <v>2018-07-09</v>
      </c>
      <c r="K10572">
        <v>49773</v>
      </c>
      <c r="L10572" t="s">
        <v>30</v>
      </c>
      <c r="M10572" s="1" t="d">
        <v>2012-10-25</v>
      </c>
      <c r="N10572">
        <v>10</v>
      </c>
      <c r="O10572">
        <v>25</v>
      </c>
      <c r="P10572">
        <v>2012</v>
      </c>
      <c r="R10572" t="s">
        <v>26</v>
      </c>
      <c r="S10572" t="s">
        <v>27</v>
      </c>
    </row>
    <row r="10573" spans="1:19" x14ac:dyDescent="0.25">
      <c r="A10573" t="s">
        <v>338</v>
      </c>
      <c r="B10573" t="s">
        <v>8521</v>
      </c>
      <c r="C10573" t="s">
        <v>11482</v>
      </c>
      <c r="E10573" t="s">
        <v>11483</v>
      </c>
      <c r="F10573" t="s">
        <v>1514</v>
      </c>
      <c r="G10573">
        <v>24701</v>
      </c>
      <c r="H10573">
        <v>37.322633000000003</v>
      </c>
      <c r="I10573">
        <v>-81.135205999999997</v>
      </c>
      <c r="J10573" s="1" t="d">
        <v>2018-07-09</v>
      </c>
      <c r="K10573">
        <v>49777</v>
      </c>
      <c r="L10573" t="s">
        <v>30</v>
      </c>
      <c r="M10573" s="1" t="d">
        <v>2012-10-25</v>
      </c>
      <c r="N10573">
        <v>10</v>
      </c>
      <c r="O10573">
        <v>25</v>
      </c>
      <c r="P10573">
        <v>2012</v>
      </c>
      <c r="R10573" t="s">
        <v>26</v>
      </c>
      <c r="S10573" t="s">
        <v>31</v>
      </c>
    </row>
    <row r="10574" spans="1:19" x14ac:dyDescent="0.25">
      <c r="A10574" t="s">
        <v>338</v>
      </c>
      <c r="B10574" t="s">
        <v>8521</v>
      </c>
      <c r="C10574" t="s">
        <v>11482</v>
      </c>
      <c r="E10574" t="s">
        <v>11483</v>
      </c>
      <c r="F10574" t="s">
        <v>1514</v>
      </c>
      <c r="G10574">
        <v>24701</v>
      </c>
      <c r="H10574">
        <v>37.322633000000003</v>
      </c>
      <c r="I10574">
        <v>-81.135205999999997</v>
      </c>
      <c r="J10574" s="1" t="d">
        <v>2018-07-09</v>
      </c>
      <c r="K10574">
        <v>49778</v>
      </c>
      <c r="L10574" t="s">
        <v>30</v>
      </c>
      <c r="M10574" s="1" t="d">
        <v>2012-10-25</v>
      </c>
      <c r="N10574">
        <v>10</v>
      </c>
      <c r="O10574">
        <v>25</v>
      </c>
      <c r="P10574">
        <v>2012</v>
      </c>
      <c r="R10574" t="s">
        <v>26</v>
      </c>
      <c r="S10574" t="s">
        <v>27</v>
      </c>
    </row>
    <row r="10575" spans="1:19" x14ac:dyDescent="0.25">
      <c r="A10575" t="s">
        <v>338</v>
      </c>
      <c r="B10575" t="s">
        <v>11487</v>
      </c>
      <c r="C10575" t="s">
        <v>11488</v>
      </c>
      <c r="E10575" t="s">
        <v>6035</v>
      </c>
      <c r="F10575" t="s">
        <v>1514</v>
      </c>
      <c r="G10575">
        <v>25705</v>
      </c>
      <c r="H10575">
        <v>38.413403649999999</v>
      </c>
      <c r="I10575">
        <v>-82.341303199999999</v>
      </c>
      <c r="J10575" s="1" t="d">
        <v>2018-07-09</v>
      </c>
      <c r="K10575">
        <v>49780</v>
      </c>
      <c r="L10575" t="s">
        <v>30</v>
      </c>
      <c r="M10575" s="1" t="d">
        <v>2012-10-25</v>
      </c>
      <c r="N10575">
        <v>10</v>
      </c>
      <c r="O10575">
        <v>25</v>
      </c>
      <c r="P10575">
        <v>2012</v>
      </c>
      <c r="R10575" t="s">
        <v>26</v>
      </c>
      <c r="S10575" t="s">
        <v>31</v>
      </c>
    </row>
    <row r="10576" spans="1:19" x14ac:dyDescent="0.25">
      <c r="A10576" t="s">
        <v>338</v>
      </c>
      <c r="B10576" t="s">
        <v>11487</v>
      </c>
      <c r="C10576" t="s">
        <v>11488</v>
      </c>
      <c r="E10576" t="s">
        <v>6035</v>
      </c>
      <c r="F10576" t="s">
        <v>1514</v>
      </c>
      <c r="G10576">
        <v>25705</v>
      </c>
      <c r="H10576">
        <v>38.413403649999999</v>
      </c>
      <c r="I10576">
        <v>-82.341303199999999</v>
      </c>
      <c r="J10576" s="1" t="d">
        <v>2018-07-09</v>
      </c>
      <c r="K10576">
        <v>49781</v>
      </c>
      <c r="L10576" t="s">
        <v>30</v>
      </c>
      <c r="M10576" s="1" t="d">
        <v>2012-10-25</v>
      </c>
      <c r="N10576">
        <v>10</v>
      </c>
      <c r="O10576">
        <v>25</v>
      </c>
      <c r="P10576">
        <v>2012</v>
      </c>
      <c r="R10576" t="s">
        <v>26</v>
      </c>
      <c r="S10576" t="s">
        <v>27</v>
      </c>
    </row>
    <row r="10577" spans="1:19" x14ac:dyDescent="0.25">
      <c r="A10577" t="s">
        <v>338</v>
      </c>
      <c r="B10577" t="s">
        <v>11487</v>
      </c>
      <c r="C10577" t="s">
        <v>11489</v>
      </c>
      <c r="E10577" t="s">
        <v>11490</v>
      </c>
      <c r="F10577" t="s">
        <v>1514</v>
      </c>
      <c r="G10577">
        <v>25177</v>
      </c>
      <c r="H10577">
        <v>38.389761</v>
      </c>
      <c r="I10577">
        <v>-81.833105000000003</v>
      </c>
      <c r="J10577" s="1" t="d">
        <v>2018-07-09</v>
      </c>
      <c r="K10577">
        <v>49782</v>
      </c>
      <c r="L10577" t="s">
        <v>30</v>
      </c>
      <c r="M10577" s="1" t="d">
        <v>2012-10-25</v>
      </c>
      <c r="N10577">
        <v>10</v>
      </c>
      <c r="O10577">
        <v>25</v>
      </c>
      <c r="P10577">
        <v>2012</v>
      </c>
      <c r="R10577" t="s">
        <v>26</v>
      </c>
      <c r="S10577" t="s">
        <v>31</v>
      </c>
    </row>
    <row r="10578" spans="1:19" x14ac:dyDescent="0.25">
      <c r="A10578" t="s">
        <v>338</v>
      </c>
      <c r="B10578" t="s">
        <v>11487</v>
      </c>
      <c r="C10578" t="s">
        <v>11489</v>
      </c>
      <c r="E10578" t="s">
        <v>11490</v>
      </c>
      <c r="F10578" t="s">
        <v>1514</v>
      </c>
      <c r="G10578">
        <v>25177</v>
      </c>
      <c r="H10578">
        <v>38.389761</v>
      </c>
      <c r="I10578">
        <v>-81.833105000000003</v>
      </c>
      <c r="J10578" s="1" t="d">
        <v>2018-07-09</v>
      </c>
      <c r="K10578">
        <v>49783</v>
      </c>
      <c r="L10578" t="s">
        <v>30</v>
      </c>
      <c r="M10578" s="1" t="d">
        <v>2012-10-25</v>
      </c>
      <c r="N10578">
        <v>10</v>
      </c>
      <c r="O10578">
        <v>25</v>
      </c>
      <c r="P10578">
        <v>2012</v>
      </c>
      <c r="R10578" t="s">
        <v>26</v>
      </c>
      <c r="S10578" t="s">
        <v>27</v>
      </c>
    </row>
    <row r="10579" spans="1:19" x14ac:dyDescent="0.25">
      <c r="A10579" t="s">
        <v>338</v>
      </c>
      <c r="B10579" t="s">
        <v>11491</v>
      </c>
      <c r="C10579" t="s">
        <v>11492</v>
      </c>
      <c r="E10579" t="s">
        <v>11493</v>
      </c>
      <c r="F10579" t="s">
        <v>1514</v>
      </c>
      <c r="G10579">
        <v>26059</v>
      </c>
      <c r="H10579">
        <v>40.059322799999997</v>
      </c>
      <c r="I10579">
        <v>-80.592188300000004</v>
      </c>
      <c r="J10579" s="1" t="d">
        <v>2018-07-09</v>
      </c>
      <c r="K10579">
        <v>49784</v>
      </c>
      <c r="L10579" t="s">
        <v>30</v>
      </c>
      <c r="M10579" s="1" t="d">
        <v>2012-10-25</v>
      </c>
      <c r="N10579">
        <v>10</v>
      </c>
      <c r="O10579">
        <v>25</v>
      </c>
      <c r="P10579">
        <v>2012</v>
      </c>
      <c r="R10579" t="s">
        <v>26</v>
      </c>
      <c r="S10579" t="s">
        <v>31</v>
      </c>
    </row>
    <row r="10580" spans="1:19" x14ac:dyDescent="0.25">
      <c r="A10580" t="s">
        <v>338</v>
      </c>
      <c r="B10580" t="s">
        <v>11491</v>
      </c>
      <c r="C10580" t="s">
        <v>11492</v>
      </c>
      <c r="E10580" t="s">
        <v>11493</v>
      </c>
      <c r="F10580" t="s">
        <v>1514</v>
      </c>
      <c r="G10580">
        <v>26059</v>
      </c>
      <c r="H10580">
        <v>40.059322799999997</v>
      </c>
      <c r="I10580">
        <v>-80.592188300000004</v>
      </c>
      <c r="J10580" s="1" t="d">
        <v>2018-07-09</v>
      </c>
      <c r="K10580">
        <v>49785</v>
      </c>
      <c r="L10580" t="s">
        <v>30</v>
      </c>
      <c r="M10580" s="1" t="d">
        <v>2012-10-25</v>
      </c>
      <c r="N10580">
        <v>10</v>
      </c>
      <c r="O10580">
        <v>25</v>
      </c>
      <c r="P10580">
        <v>2012</v>
      </c>
      <c r="R10580" t="s">
        <v>26</v>
      </c>
      <c r="S10580" t="s">
        <v>27</v>
      </c>
    </row>
    <row r="10581" spans="1:19" x14ac:dyDescent="0.25">
      <c r="A10581" t="s">
        <v>338</v>
      </c>
      <c r="B10581" t="s">
        <v>11494</v>
      </c>
      <c r="C10581" t="s">
        <v>11495</v>
      </c>
      <c r="E10581" t="s">
        <v>11496</v>
      </c>
      <c r="F10581" t="s">
        <v>78</v>
      </c>
      <c r="G10581">
        <v>66061</v>
      </c>
      <c r="H10581">
        <v>38.890313999999996</v>
      </c>
      <c r="I10581">
        <v>-94.790274999999994</v>
      </c>
      <c r="J10581" s="1" t="d">
        <v>2018-07-09</v>
      </c>
      <c r="K10581">
        <v>49787</v>
      </c>
      <c r="L10581" t="s">
        <v>30</v>
      </c>
      <c r="M10581" s="1" t="d">
        <v>2012-10-25</v>
      </c>
      <c r="N10581">
        <v>10</v>
      </c>
      <c r="O10581">
        <v>25</v>
      </c>
      <c r="P10581">
        <v>2012</v>
      </c>
      <c r="R10581" t="s">
        <v>26</v>
      </c>
      <c r="S10581" t="s">
        <v>31</v>
      </c>
    </row>
    <row r="10582" spans="1:19" x14ac:dyDescent="0.25">
      <c r="A10582" t="s">
        <v>338</v>
      </c>
      <c r="B10582" t="s">
        <v>11494</v>
      </c>
      <c r="C10582" t="s">
        <v>11495</v>
      </c>
      <c r="E10582" t="s">
        <v>11496</v>
      </c>
      <c r="F10582" t="s">
        <v>78</v>
      </c>
      <c r="G10582">
        <v>66061</v>
      </c>
      <c r="H10582">
        <v>38.890313999999996</v>
      </c>
      <c r="I10582">
        <v>-94.790274999999994</v>
      </c>
      <c r="J10582" s="1" t="d">
        <v>2018-07-09</v>
      </c>
      <c r="K10582">
        <v>49788</v>
      </c>
      <c r="L10582" t="s">
        <v>30</v>
      </c>
      <c r="M10582" s="1" t="d">
        <v>2012-10-25</v>
      </c>
      <c r="N10582">
        <v>10</v>
      </c>
      <c r="O10582">
        <v>25</v>
      </c>
      <c r="P10582">
        <v>2012</v>
      </c>
      <c r="R10582" t="s">
        <v>26</v>
      </c>
      <c r="S10582" t="s">
        <v>27</v>
      </c>
    </row>
    <row r="10583" spans="1:19" x14ac:dyDescent="0.25">
      <c r="A10583" t="s">
        <v>338</v>
      </c>
      <c r="B10583" t="s">
        <v>11497</v>
      </c>
      <c r="C10583" t="s">
        <v>11498</v>
      </c>
      <c r="E10583" t="s">
        <v>4671</v>
      </c>
      <c r="F10583" t="s">
        <v>718</v>
      </c>
      <c r="G10583">
        <v>42701</v>
      </c>
      <c r="H10583">
        <v>37.714863000000001</v>
      </c>
      <c r="I10583">
        <v>-85.878895</v>
      </c>
      <c r="J10583" s="1" t="d">
        <v>2018-07-09</v>
      </c>
      <c r="K10583">
        <v>49789</v>
      </c>
      <c r="L10583" t="s">
        <v>30</v>
      </c>
      <c r="M10583" s="1" t="d">
        <v>2012-10-25</v>
      </c>
      <c r="N10583">
        <v>10</v>
      </c>
      <c r="O10583">
        <v>25</v>
      </c>
      <c r="P10583">
        <v>2012</v>
      </c>
      <c r="R10583" t="s">
        <v>26</v>
      </c>
      <c r="S10583" t="s">
        <v>31</v>
      </c>
    </row>
    <row r="10584" spans="1:19" x14ac:dyDescent="0.25">
      <c r="A10584" t="s">
        <v>338</v>
      </c>
      <c r="B10584" t="s">
        <v>11497</v>
      </c>
      <c r="C10584" t="s">
        <v>11498</v>
      </c>
      <c r="E10584" t="s">
        <v>4671</v>
      </c>
      <c r="F10584" t="s">
        <v>718</v>
      </c>
      <c r="G10584">
        <v>42701</v>
      </c>
      <c r="H10584">
        <v>37.714863000000001</v>
      </c>
      <c r="I10584">
        <v>-85.878895</v>
      </c>
      <c r="J10584" s="1" t="d">
        <v>2018-07-09</v>
      </c>
      <c r="K10584">
        <v>49790</v>
      </c>
      <c r="L10584" t="s">
        <v>30</v>
      </c>
      <c r="M10584" s="1" t="d">
        <v>2012-10-25</v>
      </c>
      <c r="N10584">
        <v>10</v>
      </c>
      <c r="O10584">
        <v>25</v>
      </c>
      <c r="P10584">
        <v>2012</v>
      </c>
      <c r="R10584" t="s">
        <v>26</v>
      </c>
      <c r="S10584" t="s">
        <v>27</v>
      </c>
    </row>
    <row r="10585" spans="1:19" x14ac:dyDescent="0.25">
      <c r="A10585" t="s">
        <v>338</v>
      </c>
      <c r="B10585" t="s">
        <v>11499</v>
      </c>
      <c r="C10585" t="s">
        <v>11500</v>
      </c>
      <c r="E10585" t="s">
        <v>10772</v>
      </c>
      <c r="F10585" t="s">
        <v>718</v>
      </c>
      <c r="G10585">
        <v>40601</v>
      </c>
      <c r="H10585">
        <v>38.183373000000003</v>
      </c>
      <c r="I10585">
        <v>-84.816658000000004</v>
      </c>
      <c r="J10585" s="1" t="d">
        <v>2018-07-09</v>
      </c>
      <c r="K10585">
        <v>49791</v>
      </c>
      <c r="L10585" t="s">
        <v>30</v>
      </c>
      <c r="M10585" s="1" t="d">
        <v>2012-10-25</v>
      </c>
      <c r="N10585">
        <v>10</v>
      </c>
      <c r="O10585">
        <v>25</v>
      </c>
      <c r="P10585">
        <v>2012</v>
      </c>
      <c r="R10585" t="s">
        <v>26</v>
      </c>
      <c r="S10585" t="s">
        <v>31</v>
      </c>
    </row>
    <row r="10586" spans="1:19" x14ac:dyDescent="0.25">
      <c r="A10586" t="s">
        <v>338</v>
      </c>
      <c r="B10586" t="s">
        <v>11499</v>
      </c>
      <c r="C10586" t="s">
        <v>11500</v>
      </c>
      <c r="E10586" t="s">
        <v>10772</v>
      </c>
      <c r="F10586" t="s">
        <v>718</v>
      </c>
      <c r="G10586">
        <v>40601</v>
      </c>
      <c r="H10586">
        <v>38.183373000000003</v>
      </c>
      <c r="I10586">
        <v>-84.816658000000004</v>
      </c>
      <c r="J10586" s="1" t="d">
        <v>2018-07-09</v>
      </c>
      <c r="K10586">
        <v>49792</v>
      </c>
      <c r="L10586" t="s">
        <v>30</v>
      </c>
      <c r="M10586" s="1" t="d">
        <v>2012-10-25</v>
      </c>
      <c r="N10586">
        <v>10</v>
      </c>
      <c r="O10586">
        <v>25</v>
      </c>
      <c r="P10586">
        <v>2012</v>
      </c>
      <c r="R10586" t="s">
        <v>26</v>
      </c>
      <c r="S10586" t="s">
        <v>27</v>
      </c>
    </row>
    <row r="10587" spans="1:19" x14ac:dyDescent="0.25">
      <c r="A10587" t="s">
        <v>338</v>
      </c>
      <c r="B10587" t="s">
        <v>11501</v>
      </c>
      <c r="C10587" t="s">
        <v>11502</v>
      </c>
      <c r="E10587" t="s">
        <v>2062</v>
      </c>
      <c r="F10587" t="s">
        <v>718</v>
      </c>
      <c r="G10587">
        <v>42240</v>
      </c>
      <c r="H10587">
        <v>36.819369600000002</v>
      </c>
      <c r="I10587">
        <v>-87.47366083</v>
      </c>
      <c r="J10587" s="1" t="d">
        <v>2018-07-09</v>
      </c>
      <c r="K10587">
        <v>49793</v>
      </c>
      <c r="L10587" t="s">
        <v>30</v>
      </c>
      <c r="M10587" s="1" t="d">
        <v>2012-10-25</v>
      </c>
      <c r="N10587">
        <v>10</v>
      </c>
      <c r="O10587">
        <v>25</v>
      </c>
      <c r="P10587">
        <v>2012</v>
      </c>
      <c r="R10587" t="s">
        <v>26</v>
      </c>
      <c r="S10587" t="s">
        <v>31</v>
      </c>
    </row>
    <row r="10588" spans="1:19" x14ac:dyDescent="0.25">
      <c r="A10588" t="s">
        <v>338</v>
      </c>
      <c r="B10588" t="s">
        <v>11501</v>
      </c>
      <c r="C10588" t="s">
        <v>11502</v>
      </c>
      <c r="E10588" t="s">
        <v>2062</v>
      </c>
      <c r="F10588" t="s">
        <v>718</v>
      </c>
      <c r="G10588">
        <v>42240</v>
      </c>
      <c r="H10588">
        <v>36.819369600000002</v>
      </c>
      <c r="I10588">
        <v>-87.47366083</v>
      </c>
      <c r="J10588" s="1" t="d">
        <v>2018-07-09</v>
      </c>
      <c r="K10588">
        <v>49794</v>
      </c>
      <c r="L10588" t="s">
        <v>30</v>
      </c>
      <c r="M10588" s="1" t="d">
        <v>2012-10-25</v>
      </c>
      <c r="N10588">
        <v>10</v>
      </c>
      <c r="O10588">
        <v>25</v>
      </c>
      <c r="P10588">
        <v>2012</v>
      </c>
      <c r="R10588" t="s">
        <v>26</v>
      </c>
      <c r="S10588" t="s">
        <v>27</v>
      </c>
    </row>
    <row r="10589" spans="1:19" x14ac:dyDescent="0.25">
      <c r="A10589" t="s">
        <v>338</v>
      </c>
      <c r="B10589" t="s">
        <v>11503</v>
      </c>
      <c r="C10589" t="s">
        <v>11504</v>
      </c>
      <c r="E10589" t="s">
        <v>3803</v>
      </c>
      <c r="F10589" t="s">
        <v>718</v>
      </c>
      <c r="G10589">
        <v>40216</v>
      </c>
      <c r="H10589">
        <v>38.190376999999998</v>
      </c>
      <c r="I10589">
        <v>-85.808767000000003</v>
      </c>
      <c r="J10589" s="1" t="d">
        <v>2018-07-09</v>
      </c>
      <c r="K10589">
        <v>49795</v>
      </c>
      <c r="L10589" t="s">
        <v>30</v>
      </c>
      <c r="M10589" s="1" t="d">
        <v>2012-10-25</v>
      </c>
      <c r="N10589">
        <v>10</v>
      </c>
      <c r="O10589">
        <v>25</v>
      </c>
      <c r="P10589">
        <v>2012</v>
      </c>
      <c r="R10589" t="s">
        <v>26</v>
      </c>
      <c r="S10589" t="s">
        <v>31</v>
      </c>
    </row>
    <row r="10590" spans="1:19" x14ac:dyDescent="0.25">
      <c r="A10590" t="s">
        <v>338</v>
      </c>
      <c r="B10590" t="s">
        <v>11503</v>
      </c>
      <c r="C10590" t="s">
        <v>11504</v>
      </c>
      <c r="E10590" t="s">
        <v>3803</v>
      </c>
      <c r="F10590" t="s">
        <v>718</v>
      </c>
      <c r="G10590">
        <v>40216</v>
      </c>
      <c r="H10590">
        <v>38.190376999999998</v>
      </c>
      <c r="I10590">
        <v>-85.808767000000003</v>
      </c>
      <c r="J10590" s="1" t="d">
        <v>2018-07-09</v>
      </c>
      <c r="K10590">
        <v>49796</v>
      </c>
      <c r="L10590" t="s">
        <v>30</v>
      </c>
      <c r="M10590" s="1" t="d">
        <v>2012-10-25</v>
      </c>
      <c r="N10590">
        <v>10</v>
      </c>
      <c r="O10590">
        <v>25</v>
      </c>
      <c r="P10590">
        <v>2012</v>
      </c>
      <c r="R10590" t="s">
        <v>26</v>
      </c>
      <c r="S10590" t="s">
        <v>27</v>
      </c>
    </row>
    <row r="10591" spans="1:19" x14ac:dyDescent="0.25">
      <c r="A10591" t="s">
        <v>338</v>
      </c>
      <c r="B10591" t="s">
        <v>11505</v>
      </c>
      <c r="C10591" t="s">
        <v>11506</v>
      </c>
      <c r="E10591" t="s">
        <v>3803</v>
      </c>
      <c r="F10591" t="s">
        <v>718</v>
      </c>
      <c r="G10591">
        <v>40207</v>
      </c>
      <c r="H10591">
        <v>38.251584000000001</v>
      </c>
      <c r="I10591">
        <v>-85.642865999999998</v>
      </c>
      <c r="J10591" s="1" t="d">
        <v>2018-07-09</v>
      </c>
      <c r="K10591">
        <v>49797</v>
      </c>
      <c r="L10591" t="s">
        <v>30</v>
      </c>
      <c r="M10591" s="1" t="d">
        <v>2012-10-25</v>
      </c>
      <c r="N10591">
        <v>10</v>
      </c>
      <c r="O10591">
        <v>25</v>
      </c>
      <c r="P10591">
        <v>2012</v>
      </c>
      <c r="R10591" t="s">
        <v>26</v>
      </c>
      <c r="S10591" t="s">
        <v>31</v>
      </c>
    </row>
    <row r="10592" spans="1:19" x14ac:dyDescent="0.25">
      <c r="A10592" t="s">
        <v>338</v>
      </c>
      <c r="B10592" t="s">
        <v>11505</v>
      </c>
      <c r="C10592" t="s">
        <v>11506</v>
      </c>
      <c r="E10592" t="s">
        <v>3803</v>
      </c>
      <c r="F10592" t="s">
        <v>718</v>
      </c>
      <c r="G10592">
        <v>40207</v>
      </c>
      <c r="H10592">
        <v>38.251584000000001</v>
      </c>
      <c r="I10592">
        <v>-85.642865999999998</v>
      </c>
      <c r="J10592" s="1" t="d">
        <v>2018-07-09</v>
      </c>
      <c r="K10592">
        <v>49798</v>
      </c>
      <c r="L10592" t="s">
        <v>30</v>
      </c>
      <c r="M10592" s="1" t="d">
        <v>2012-10-25</v>
      </c>
      <c r="N10592">
        <v>10</v>
      </c>
      <c r="O10592">
        <v>25</v>
      </c>
      <c r="P10592">
        <v>2012</v>
      </c>
      <c r="R10592" t="s">
        <v>26</v>
      </c>
      <c r="S10592" t="s">
        <v>27</v>
      </c>
    </row>
    <row r="10593" spans="1:19" x14ac:dyDescent="0.25">
      <c r="A10593" t="s">
        <v>338</v>
      </c>
      <c r="B10593" t="s">
        <v>11507</v>
      </c>
      <c r="C10593" t="s">
        <v>11508</v>
      </c>
      <c r="E10593" t="s">
        <v>3820</v>
      </c>
      <c r="F10593" t="s">
        <v>718</v>
      </c>
      <c r="G10593">
        <v>42501</v>
      </c>
      <c r="H10593">
        <v>37.075409999999998</v>
      </c>
      <c r="I10593">
        <v>-84.618088999999998</v>
      </c>
      <c r="J10593" s="1" t="d">
        <v>2018-07-09</v>
      </c>
      <c r="K10593">
        <v>49799</v>
      </c>
      <c r="L10593" t="s">
        <v>30</v>
      </c>
      <c r="M10593" s="1" t="d">
        <v>2012-10-25</v>
      </c>
      <c r="N10593">
        <v>10</v>
      </c>
      <c r="O10593">
        <v>25</v>
      </c>
      <c r="P10593">
        <v>2012</v>
      </c>
      <c r="R10593" t="s">
        <v>26</v>
      </c>
      <c r="S10593" t="s">
        <v>31</v>
      </c>
    </row>
    <row r="10594" spans="1:19" x14ac:dyDescent="0.25">
      <c r="A10594" t="s">
        <v>338</v>
      </c>
      <c r="B10594" t="s">
        <v>11507</v>
      </c>
      <c r="C10594" t="s">
        <v>11508</v>
      </c>
      <c r="E10594" t="s">
        <v>3820</v>
      </c>
      <c r="F10594" t="s">
        <v>718</v>
      </c>
      <c r="G10594">
        <v>42501</v>
      </c>
      <c r="H10594">
        <v>37.075409999999998</v>
      </c>
      <c r="I10594">
        <v>-84.618088999999998</v>
      </c>
      <c r="J10594" s="1" t="d">
        <v>2018-07-09</v>
      </c>
      <c r="K10594">
        <v>49800</v>
      </c>
      <c r="L10594" t="s">
        <v>30</v>
      </c>
      <c r="M10594" s="1" t="d">
        <v>2012-10-25</v>
      </c>
      <c r="N10594">
        <v>10</v>
      </c>
      <c r="O10594">
        <v>25</v>
      </c>
      <c r="P10594">
        <v>2012</v>
      </c>
      <c r="R10594" t="s">
        <v>26</v>
      </c>
      <c r="S10594" t="s">
        <v>27</v>
      </c>
    </row>
    <row r="10595" spans="1:19" x14ac:dyDescent="0.25">
      <c r="A10595" t="s">
        <v>338</v>
      </c>
      <c r="B10595" t="s">
        <v>11509</v>
      </c>
      <c r="C10595" t="s">
        <v>11510</v>
      </c>
      <c r="E10595" t="s">
        <v>11511</v>
      </c>
      <c r="F10595" t="s">
        <v>69</v>
      </c>
      <c r="G10595">
        <v>70737</v>
      </c>
      <c r="H10595">
        <v>30.27589</v>
      </c>
      <c r="I10595">
        <v>-90.948796999999999</v>
      </c>
      <c r="J10595" s="1" t="d">
        <v>2018-07-09</v>
      </c>
      <c r="K10595">
        <v>49801</v>
      </c>
      <c r="L10595" t="s">
        <v>30</v>
      </c>
      <c r="M10595" s="1" t="d">
        <v>2012-10-25</v>
      </c>
      <c r="N10595">
        <v>10</v>
      </c>
      <c r="O10595">
        <v>25</v>
      </c>
      <c r="P10595">
        <v>2012</v>
      </c>
      <c r="R10595" t="s">
        <v>26</v>
      </c>
      <c r="S10595" t="s">
        <v>31</v>
      </c>
    </row>
    <row r="10596" spans="1:19" x14ac:dyDescent="0.25">
      <c r="A10596" t="s">
        <v>338</v>
      </c>
      <c r="B10596" t="s">
        <v>11509</v>
      </c>
      <c r="C10596" t="s">
        <v>11510</v>
      </c>
      <c r="E10596" t="s">
        <v>11511</v>
      </c>
      <c r="F10596" t="s">
        <v>69</v>
      </c>
      <c r="G10596">
        <v>70737</v>
      </c>
      <c r="H10596">
        <v>30.27589</v>
      </c>
      <c r="I10596">
        <v>-90.948796999999999</v>
      </c>
      <c r="J10596" s="1" t="d">
        <v>2018-07-09</v>
      </c>
      <c r="K10596">
        <v>49802</v>
      </c>
      <c r="L10596" t="s">
        <v>30</v>
      </c>
      <c r="M10596" s="1" t="d">
        <v>2012-10-25</v>
      </c>
      <c r="N10596">
        <v>10</v>
      </c>
      <c r="O10596">
        <v>25</v>
      </c>
      <c r="P10596">
        <v>2012</v>
      </c>
      <c r="R10596" t="s">
        <v>26</v>
      </c>
      <c r="S10596" t="s">
        <v>27</v>
      </c>
    </row>
    <row r="10597" spans="1:19" x14ac:dyDescent="0.25">
      <c r="A10597" t="s">
        <v>338</v>
      </c>
      <c r="B10597" t="s">
        <v>11512</v>
      </c>
      <c r="C10597" t="s">
        <v>11513</v>
      </c>
      <c r="E10597" t="s">
        <v>11514</v>
      </c>
      <c r="F10597" t="s">
        <v>69</v>
      </c>
      <c r="G10597">
        <v>70058</v>
      </c>
      <c r="H10597">
        <v>29.875812</v>
      </c>
      <c r="I10597">
        <v>-90.088521999999998</v>
      </c>
      <c r="J10597" s="1" t="d">
        <v>2018-07-09</v>
      </c>
      <c r="K10597">
        <v>49803</v>
      </c>
      <c r="L10597" t="s">
        <v>30</v>
      </c>
      <c r="M10597" s="1" t="d">
        <v>2012-10-25</v>
      </c>
      <c r="N10597">
        <v>10</v>
      </c>
      <c r="O10597">
        <v>25</v>
      </c>
      <c r="P10597">
        <v>2012</v>
      </c>
      <c r="R10597" t="s">
        <v>26</v>
      </c>
      <c r="S10597" t="s">
        <v>31</v>
      </c>
    </row>
    <row r="10598" spans="1:19" x14ac:dyDescent="0.25">
      <c r="A10598" t="s">
        <v>338</v>
      </c>
      <c r="B10598" t="s">
        <v>11512</v>
      </c>
      <c r="C10598" t="s">
        <v>11513</v>
      </c>
      <c r="E10598" t="s">
        <v>11514</v>
      </c>
      <c r="F10598" t="s">
        <v>69</v>
      </c>
      <c r="G10598">
        <v>70058</v>
      </c>
      <c r="H10598">
        <v>29.875812</v>
      </c>
      <c r="I10598">
        <v>-90.088521999999998</v>
      </c>
      <c r="J10598" s="1" t="d">
        <v>2018-07-09</v>
      </c>
      <c r="K10598">
        <v>49804</v>
      </c>
      <c r="L10598" t="s">
        <v>30</v>
      </c>
      <c r="M10598" s="1" t="d">
        <v>2012-10-25</v>
      </c>
      <c r="N10598">
        <v>10</v>
      </c>
      <c r="O10598">
        <v>25</v>
      </c>
      <c r="P10598">
        <v>2012</v>
      </c>
      <c r="R10598" t="s">
        <v>26</v>
      </c>
      <c r="S10598" t="s">
        <v>27</v>
      </c>
    </row>
    <row r="10599" spans="1:19" x14ac:dyDescent="0.25">
      <c r="A10599" t="s">
        <v>338</v>
      </c>
      <c r="B10599" t="s">
        <v>11515</v>
      </c>
      <c r="C10599" t="s">
        <v>11516</v>
      </c>
      <c r="E10599" t="s">
        <v>8061</v>
      </c>
      <c r="F10599" t="s">
        <v>69</v>
      </c>
      <c r="G10599">
        <v>71105</v>
      </c>
      <c r="H10599">
        <v>32.421925000000002</v>
      </c>
      <c r="I10599">
        <v>-93.720713000000003</v>
      </c>
      <c r="J10599" s="1" t="d">
        <v>2018-07-09</v>
      </c>
      <c r="K10599">
        <v>49805</v>
      </c>
      <c r="L10599" t="s">
        <v>30</v>
      </c>
      <c r="M10599" s="1" t="d">
        <v>2012-10-25</v>
      </c>
      <c r="N10599">
        <v>10</v>
      </c>
      <c r="O10599">
        <v>25</v>
      </c>
      <c r="P10599">
        <v>2012</v>
      </c>
      <c r="R10599" t="s">
        <v>26</v>
      </c>
      <c r="S10599" t="s">
        <v>31</v>
      </c>
    </row>
    <row r="10600" spans="1:19" x14ac:dyDescent="0.25">
      <c r="A10600" t="s">
        <v>338</v>
      </c>
      <c r="B10600" t="s">
        <v>11515</v>
      </c>
      <c r="C10600" t="s">
        <v>11516</v>
      </c>
      <c r="E10600" t="s">
        <v>8061</v>
      </c>
      <c r="F10600" t="s">
        <v>69</v>
      </c>
      <c r="G10600">
        <v>71105</v>
      </c>
      <c r="H10600">
        <v>32.421925000000002</v>
      </c>
      <c r="I10600">
        <v>-93.720713000000003</v>
      </c>
      <c r="J10600" s="1" t="d">
        <v>2018-07-09</v>
      </c>
      <c r="K10600">
        <v>49806</v>
      </c>
      <c r="L10600" t="s">
        <v>30</v>
      </c>
      <c r="M10600" s="1" t="d">
        <v>2012-10-25</v>
      </c>
      <c r="N10600">
        <v>10</v>
      </c>
      <c r="O10600">
        <v>25</v>
      </c>
      <c r="P10600">
        <v>2012</v>
      </c>
      <c r="R10600" t="s">
        <v>26</v>
      </c>
      <c r="S10600" t="s">
        <v>27</v>
      </c>
    </row>
    <row r="10601" spans="1:19" x14ac:dyDescent="0.25">
      <c r="A10601" t="s">
        <v>338</v>
      </c>
      <c r="B10601" t="s">
        <v>11517</v>
      </c>
      <c r="C10601" t="s">
        <v>11518</v>
      </c>
      <c r="E10601" t="s">
        <v>11519</v>
      </c>
      <c r="F10601" t="s">
        <v>69</v>
      </c>
      <c r="G10601">
        <v>70461</v>
      </c>
      <c r="H10601">
        <v>30.236037</v>
      </c>
      <c r="I10601">
        <v>-89.766851000000003</v>
      </c>
      <c r="J10601" s="1" t="d">
        <v>2018-07-09</v>
      </c>
      <c r="K10601">
        <v>49807</v>
      </c>
      <c r="L10601" t="s">
        <v>30</v>
      </c>
      <c r="M10601" s="1" t="d">
        <v>2012-10-25</v>
      </c>
      <c r="N10601">
        <v>10</v>
      </c>
      <c r="O10601">
        <v>25</v>
      </c>
      <c r="P10601">
        <v>2012</v>
      </c>
      <c r="R10601" t="s">
        <v>26</v>
      </c>
      <c r="S10601" t="s">
        <v>31</v>
      </c>
    </row>
    <row r="10602" spans="1:19" x14ac:dyDescent="0.25">
      <c r="A10602" t="s">
        <v>338</v>
      </c>
      <c r="B10602" t="s">
        <v>11517</v>
      </c>
      <c r="C10602" t="s">
        <v>11518</v>
      </c>
      <c r="E10602" t="s">
        <v>11519</v>
      </c>
      <c r="F10602" t="s">
        <v>69</v>
      </c>
      <c r="G10602">
        <v>70461</v>
      </c>
      <c r="H10602">
        <v>30.236037</v>
      </c>
      <c r="I10602">
        <v>-89.766851000000003</v>
      </c>
      <c r="J10602" s="1" t="d">
        <v>2018-07-09</v>
      </c>
      <c r="K10602">
        <v>49808</v>
      </c>
      <c r="L10602" t="s">
        <v>30</v>
      </c>
      <c r="M10602" s="1" t="d">
        <v>2012-10-25</v>
      </c>
      <c r="N10602">
        <v>10</v>
      </c>
      <c r="O10602">
        <v>25</v>
      </c>
      <c r="P10602">
        <v>2012</v>
      </c>
      <c r="R10602" t="s">
        <v>26</v>
      </c>
      <c r="S10602" t="s">
        <v>27</v>
      </c>
    </row>
    <row r="10603" spans="1:19" x14ac:dyDescent="0.25">
      <c r="A10603" t="s">
        <v>338</v>
      </c>
      <c r="B10603" t="s">
        <v>11522</v>
      </c>
      <c r="C10603" t="s">
        <v>11523</v>
      </c>
      <c r="E10603" t="s">
        <v>1851</v>
      </c>
      <c r="F10603" t="s">
        <v>657</v>
      </c>
      <c r="G10603">
        <v>4330</v>
      </c>
      <c r="H10603">
        <v>44.320703999999999</v>
      </c>
      <c r="I10603">
        <v>-69.822225000000003</v>
      </c>
      <c r="J10603" s="1" t="d">
        <v>2018-07-09</v>
      </c>
      <c r="K10603">
        <v>49813</v>
      </c>
      <c r="L10603" t="s">
        <v>30</v>
      </c>
      <c r="M10603" s="1" t="d">
        <v>2012-10-25</v>
      </c>
      <c r="N10603">
        <v>10</v>
      </c>
      <c r="O10603">
        <v>25</v>
      </c>
      <c r="P10603">
        <v>2012</v>
      </c>
      <c r="R10603" t="s">
        <v>26</v>
      </c>
      <c r="S10603" t="s">
        <v>31</v>
      </c>
    </row>
    <row r="10604" spans="1:19" x14ac:dyDescent="0.25">
      <c r="A10604" t="s">
        <v>338</v>
      </c>
      <c r="B10604" t="s">
        <v>11522</v>
      </c>
      <c r="C10604" t="s">
        <v>11523</v>
      </c>
      <c r="E10604" t="s">
        <v>1851</v>
      </c>
      <c r="F10604" t="s">
        <v>657</v>
      </c>
      <c r="G10604">
        <v>4330</v>
      </c>
      <c r="H10604">
        <v>44.320703999999999</v>
      </c>
      <c r="I10604">
        <v>-69.822225000000003</v>
      </c>
      <c r="J10604" s="1" t="d">
        <v>2018-07-09</v>
      </c>
      <c r="K10604">
        <v>49814</v>
      </c>
      <c r="L10604" t="s">
        <v>30</v>
      </c>
      <c r="M10604" s="1" t="d">
        <v>2012-10-25</v>
      </c>
      <c r="N10604">
        <v>10</v>
      </c>
      <c r="O10604">
        <v>25</v>
      </c>
      <c r="P10604">
        <v>2012</v>
      </c>
      <c r="R10604" t="s">
        <v>26</v>
      </c>
      <c r="S10604" t="s">
        <v>27</v>
      </c>
    </row>
    <row r="10605" spans="1:19" x14ac:dyDescent="0.25">
      <c r="A10605" t="s">
        <v>338</v>
      </c>
      <c r="B10605" t="s">
        <v>11524</v>
      </c>
      <c r="C10605" t="s">
        <v>11525</v>
      </c>
      <c r="E10605" t="s">
        <v>11526</v>
      </c>
      <c r="F10605" t="s">
        <v>657</v>
      </c>
      <c r="G10605">
        <v>4401</v>
      </c>
      <c r="H10605">
        <v>44.827517</v>
      </c>
      <c r="I10605">
        <v>-68.745394000000005</v>
      </c>
      <c r="J10605" s="1" t="d">
        <v>2018-07-09</v>
      </c>
      <c r="K10605">
        <v>49815</v>
      </c>
      <c r="L10605" t="s">
        <v>30</v>
      </c>
      <c r="M10605" s="1" t="d">
        <v>2012-10-25</v>
      </c>
      <c r="N10605">
        <v>10</v>
      </c>
      <c r="O10605">
        <v>25</v>
      </c>
      <c r="P10605">
        <v>2012</v>
      </c>
      <c r="R10605" t="s">
        <v>26</v>
      </c>
      <c r="S10605" t="s">
        <v>31</v>
      </c>
    </row>
    <row r="10606" spans="1:19" x14ac:dyDescent="0.25">
      <c r="A10606" t="s">
        <v>338</v>
      </c>
      <c r="B10606" t="s">
        <v>11524</v>
      </c>
      <c r="C10606" t="s">
        <v>11525</v>
      </c>
      <c r="E10606" t="s">
        <v>11526</v>
      </c>
      <c r="F10606" t="s">
        <v>657</v>
      </c>
      <c r="G10606">
        <v>4401</v>
      </c>
      <c r="H10606">
        <v>44.827517</v>
      </c>
      <c r="I10606">
        <v>-68.745394000000005</v>
      </c>
      <c r="J10606" s="1" t="d">
        <v>2018-07-09</v>
      </c>
      <c r="K10606">
        <v>49816</v>
      </c>
      <c r="L10606" t="s">
        <v>30</v>
      </c>
      <c r="M10606" s="1" t="d">
        <v>2012-10-25</v>
      </c>
      <c r="N10606">
        <v>10</v>
      </c>
      <c r="O10606">
        <v>25</v>
      </c>
      <c r="P10606">
        <v>2012</v>
      </c>
      <c r="R10606" t="s">
        <v>26</v>
      </c>
      <c r="S10606" t="s">
        <v>27</v>
      </c>
    </row>
    <row r="10607" spans="1:19" x14ac:dyDescent="0.25">
      <c r="A10607" t="s">
        <v>338</v>
      </c>
      <c r="B10607" t="s">
        <v>11527</v>
      </c>
      <c r="C10607" t="s">
        <v>11528</v>
      </c>
      <c r="E10607" t="s">
        <v>10676</v>
      </c>
      <c r="F10607" t="s">
        <v>657</v>
      </c>
      <c r="G10607">
        <v>4609</v>
      </c>
      <c r="H10607">
        <v>44.395823999999998</v>
      </c>
      <c r="I10607">
        <v>-68.223106000000001</v>
      </c>
      <c r="J10607" s="1" t="d">
        <v>2018-03-08</v>
      </c>
      <c r="K10607">
        <v>49817</v>
      </c>
      <c r="L10607" t="s">
        <v>30</v>
      </c>
      <c r="M10607" s="1" t="d">
        <v>2012-08-01</v>
      </c>
      <c r="N10607">
        <v>8</v>
      </c>
      <c r="O10607">
        <v>1</v>
      </c>
      <c r="P10607">
        <v>2012</v>
      </c>
      <c r="R10607" t="s">
        <v>26</v>
      </c>
      <c r="S10607" t="s">
        <v>31</v>
      </c>
    </row>
    <row r="10608" spans="1:19" x14ac:dyDescent="0.25">
      <c r="A10608" t="s">
        <v>338</v>
      </c>
      <c r="B10608" t="s">
        <v>11529</v>
      </c>
      <c r="C10608" t="s">
        <v>11530</v>
      </c>
      <c r="E10608" t="s">
        <v>11531</v>
      </c>
      <c r="F10608" t="s">
        <v>657</v>
      </c>
      <c r="G10608">
        <v>4105</v>
      </c>
      <c r="H10608">
        <v>43.741675000000001</v>
      </c>
      <c r="I10608">
        <v>-70.219791000000001</v>
      </c>
      <c r="J10608" s="1" t="d">
        <v>2019-03-07</v>
      </c>
      <c r="K10608">
        <v>49818</v>
      </c>
      <c r="L10608" t="s">
        <v>71</v>
      </c>
      <c r="M10608" s="1" t="d">
        <v>2012-09-17</v>
      </c>
      <c r="N10608">
        <v>9</v>
      </c>
      <c r="O10608">
        <v>17</v>
      </c>
      <c r="P10608">
        <v>2012</v>
      </c>
      <c r="R10608" t="s">
        <v>26</v>
      </c>
      <c r="S10608" t="s">
        <v>27</v>
      </c>
    </row>
    <row r="10609" spans="1:19" x14ac:dyDescent="0.25">
      <c r="A10609" t="s">
        <v>338</v>
      </c>
      <c r="B10609" t="s">
        <v>11532</v>
      </c>
      <c r="C10609" t="s">
        <v>11533</v>
      </c>
      <c r="E10609" t="s">
        <v>11534</v>
      </c>
      <c r="F10609" t="s">
        <v>657</v>
      </c>
      <c r="G10609">
        <v>4072</v>
      </c>
      <c r="H10609">
        <v>43.538657000000001</v>
      </c>
      <c r="I10609">
        <v>-70.421699000000004</v>
      </c>
      <c r="J10609" s="1" t="d">
        <v>2018-07-09</v>
      </c>
      <c r="K10609">
        <v>49819</v>
      </c>
      <c r="L10609" t="s">
        <v>30</v>
      </c>
      <c r="M10609" s="1" t="d">
        <v>2012-10-25</v>
      </c>
      <c r="N10609">
        <v>10</v>
      </c>
      <c r="O10609">
        <v>25</v>
      </c>
      <c r="P10609">
        <v>2012</v>
      </c>
      <c r="R10609" t="s">
        <v>26</v>
      </c>
      <c r="S10609" t="s">
        <v>31</v>
      </c>
    </row>
    <row r="10610" spans="1:19" x14ac:dyDescent="0.25">
      <c r="A10610" t="s">
        <v>338</v>
      </c>
      <c r="B10610" t="s">
        <v>11532</v>
      </c>
      <c r="C10610" t="s">
        <v>11533</v>
      </c>
      <c r="E10610" t="s">
        <v>11534</v>
      </c>
      <c r="F10610" t="s">
        <v>657</v>
      </c>
      <c r="G10610">
        <v>4072</v>
      </c>
      <c r="H10610">
        <v>43.538657000000001</v>
      </c>
      <c r="I10610">
        <v>-70.421699000000004</v>
      </c>
      <c r="J10610" s="1" t="d">
        <v>2018-07-09</v>
      </c>
      <c r="K10610">
        <v>49820</v>
      </c>
      <c r="L10610" t="s">
        <v>30</v>
      </c>
      <c r="M10610" s="1" t="d">
        <v>2012-10-25</v>
      </c>
      <c r="N10610">
        <v>10</v>
      </c>
      <c r="O10610">
        <v>25</v>
      </c>
      <c r="P10610">
        <v>2012</v>
      </c>
      <c r="R10610" t="s">
        <v>26</v>
      </c>
      <c r="S10610" t="s">
        <v>27</v>
      </c>
    </row>
    <row r="10611" spans="1:19" x14ac:dyDescent="0.25">
      <c r="A10611" t="s">
        <v>338</v>
      </c>
      <c r="B10611" t="s">
        <v>11535</v>
      </c>
      <c r="C10611" t="s">
        <v>11536</v>
      </c>
      <c r="E10611" t="s">
        <v>4567</v>
      </c>
      <c r="F10611" t="s">
        <v>657</v>
      </c>
      <c r="G10611">
        <v>4073</v>
      </c>
      <c r="H10611">
        <v>43.415889</v>
      </c>
      <c r="I10611">
        <v>-70.748236000000006</v>
      </c>
      <c r="J10611" s="1" t="d">
        <v>2018-07-09</v>
      </c>
      <c r="K10611">
        <v>49822</v>
      </c>
      <c r="L10611" t="s">
        <v>30</v>
      </c>
      <c r="M10611" s="1" t="d">
        <v>2012-10-25</v>
      </c>
      <c r="N10611">
        <v>10</v>
      </c>
      <c r="O10611">
        <v>25</v>
      </c>
      <c r="P10611">
        <v>2012</v>
      </c>
      <c r="R10611" t="s">
        <v>26</v>
      </c>
      <c r="S10611" t="s">
        <v>27</v>
      </c>
    </row>
    <row r="10612" spans="1:19" x14ac:dyDescent="0.25">
      <c r="A10612" t="s">
        <v>338</v>
      </c>
      <c r="B10612" t="s">
        <v>11537</v>
      </c>
      <c r="C10612" t="s">
        <v>11538</v>
      </c>
      <c r="E10612" t="s">
        <v>11539</v>
      </c>
      <c r="F10612" t="s">
        <v>657</v>
      </c>
      <c r="G10612">
        <v>4106</v>
      </c>
      <c r="H10612">
        <v>43.639012000000001</v>
      </c>
      <c r="I10612">
        <v>-70.335424000000003</v>
      </c>
      <c r="J10612" s="1" t="d">
        <v>2018-07-09</v>
      </c>
      <c r="K10612">
        <v>49823</v>
      </c>
      <c r="L10612" t="s">
        <v>30</v>
      </c>
      <c r="M10612" s="1" t="d">
        <v>2012-10-25</v>
      </c>
      <c r="N10612">
        <v>10</v>
      </c>
      <c r="O10612">
        <v>25</v>
      </c>
      <c r="P10612">
        <v>2012</v>
      </c>
      <c r="R10612" t="s">
        <v>26</v>
      </c>
      <c r="S10612" t="s">
        <v>31</v>
      </c>
    </row>
    <row r="10613" spans="1:19" x14ac:dyDescent="0.25">
      <c r="A10613" t="s">
        <v>338</v>
      </c>
      <c r="B10613" t="s">
        <v>11537</v>
      </c>
      <c r="C10613" t="s">
        <v>11538</v>
      </c>
      <c r="E10613" t="s">
        <v>11539</v>
      </c>
      <c r="F10613" t="s">
        <v>657</v>
      </c>
      <c r="G10613">
        <v>4106</v>
      </c>
      <c r="H10613">
        <v>43.639012000000001</v>
      </c>
      <c r="I10613">
        <v>-70.335424000000003</v>
      </c>
      <c r="J10613" s="1" t="d">
        <v>2018-07-09</v>
      </c>
      <c r="K10613">
        <v>49824</v>
      </c>
      <c r="L10613" t="s">
        <v>30</v>
      </c>
      <c r="M10613" s="1" t="d">
        <v>2012-10-25</v>
      </c>
      <c r="N10613">
        <v>10</v>
      </c>
      <c r="O10613">
        <v>25</v>
      </c>
      <c r="P10613">
        <v>2012</v>
      </c>
      <c r="R10613" t="s">
        <v>26</v>
      </c>
      <c r="S10613" t="s">
        <v>27</v>
      </c>
    </row>
    <row r="10614" spans="1:19" x14ac:dyDescent="0.25">
      <c r="A10614" t="s">
        <v>338</v>
      </c>
      <c r="B10614" t="s">
        <v>11540</v>
      </c>
      <c r="C10614" t="s">
        <v>11541</v>
      </c>
      <c r="E10614" t="s">
        <v>9759</v>
      </c>
      <c r="F10614" t="s">
        <v>657</v>
      </c>
      <c r="G10614">
        <v>4086</v>
      </c>
      <c r="H10614">
        <v>43.936587000000003</v>
      </c>
      <c r="I10614">
        <v>-69.965649999999997</v>
      </c>
      <c r="J10614" s="1" t="d">
        <v>2018-07-09</v>
      </c>
      <c r="K10614">
        <v>49825</v>
      </c>
      <c r="L10614" t="s">
        <v>30</v>
      </c>
      <c r="M10614" s="1" t="d">
        <v>2012-10-25</v>
      </c>
      <c r="N10614">
        <v>10</v>
      </c>
      <c r="O10614">
        <v>25</v>
      </c>
      <c r="P10614">
        <v>2012</v>
      </c>
      <c r="R10614" t="s">
        <v>26</v>
      </c>
      <c r="S10614" t="s">
        <v>31</v>
      </c>
    </row>
    <row r="10615" spans="1:19" x14ac:dyDescent="0.25">
      <c r="A10615" t="s">
        <v>338</v>
      </c>
      <c r="B10615" t="s">
        <v>11540</v>
      </c>
      <c r="C10615" t="s">
        <v>11541</v>
      </c>
      <c r="E10615" t="s">
        <v>9759</v>
      </c>
      <c r="F10615" t="s">
        <v>657</v>
      </c>
      <c r="G10615">
        <v>4086</v>
      </c>
      <c r="H10615">
        <v>43.936587000000003</v>
      </c>
      <c r="I10615">
        <v>-69.965649999999997</v>
      </c>
      <c r="J10615" s="1" t="d">
        <v>2018-07-09</v>
      </c>
      <c r="K10615">
        <v>49826</v>
      </c>
      <c r="L10615" t="s">
        <v>30</v>
      </c>
      <c r="M10615" s="1" t="d">
        <v>2012-10-25</v>
      </c>
      <c r="N10615">
        <v>10</v>
      </c>
      <c r="O10615">
        <v>25</v>
      </c>
      <c r="P10615">
        <v>2012</v>
      </c>
      <c r="R10615" t="s">
        <v>26</v>
      </c>
      <c r="S10615" t="s">
        <v>27</v>
      </c>
    </row>
    <row r="10616" spans="1:19" x14ac:dyDescent="0.25">
      <c r="A10616" t="s">
        <v>338</v>
      </c>
      <c r="B10616" t="s">
        <v>11542</v>
      </c>
      <c r="C10616" t="s">
        <v>11543</v>
      </c>
      <c r="E10616" t="s">
        <v>2749</v>
      </c>
      <c r="F10616" t="s">
        <v>496</v>
      </c>
      <c r="G10616">
        <v>48356</v>
      </c>
      <c r="H10616">
        <v>42.653294000000002</v>
      </c>
      <c r="I10616">
        <v>-83.579980000000006</v>
      </c>
      <c r="J10616" s="1" t="d">
        <v>2018-07-09</v>
      </c>
      <c r="K10616">
        <v>49836</v>
      </c>
      <c r="L10616" t="s">
        <v>30</v>
      </c>
      <c r="M10616" s="1" t="d">
        <v>2012-10-25</v>
      </c>
      <c r="N10616">
        <v>10</v>
      </c>
      <c r="O10616">
        <v>25</v>
      </c>
      <c r="P10616">
        <v>2012</v>
      </c>
      <c r="R10616" t="s">
        <v>26</v>
      </c>
      <c r="S10616" t="s">
        <v>31</v>
      </c>
    </row>
    <row r="10617" spans="1:19" x14ac:dyDescent="0.25">
      <c r="A10617" t="s">
        <v>338</v>
      </c>
      <c r="B10617" t="s">
        <v>11544</v>
      </c>
      <c r="C10617" t="s">
        <v>11545</v>
      </c>
      <c r="E10617" t="s">
        <v>2500</v>
      </c>
      <c r="F10617" t="s">
        <v>496</v>
      </c>
      <c r="G10617">
        <v>49423</v>
      </c>
      <c r="H10617">
        <v>42.799328000000003</v>
      </c>
      <c r="I10617">
        <v>-86.070549999999997</v>
      </c>
      <c r="J10617" s="1" t="d">
        <v>2018-07-09</v>
      </c>
      <c r="K10617">
        <v>49837</v>
      </c>
      <c r="L10617" t="s">
        <v>30</v>
      </c>
      <c r="M10617" s="1" t="d">
        <v>2012-10-25</v>
      </c>
      <c r="N10617">
        <v>10</v>
      </c>
      <c r="O10617">
        <v>25</v>
      </c>
      <c r="P10617">
        <v>2012</v>
      </c>
      <c r="R10617" t="s">
        <v>26</v>
      </c>
      <c r="S10617" t="s">
        <v>27</v>
      </c>
    </row>
    <row r="10618" spans="1:19" x14ac:dyDescent="0.25">
      <c r="A10618" t="s">
        <v>338</v>
      </c>
      <c r="B10618" t="s">
        <v>11546</v>
      </c>
      <c r="C10618" t="s">
        <v>11547</v>
      </c>
      <c r="E10618" t="s">
        <v>1006</v>
      </c>
      <c r="F10618" t="s">
        <v>496</v>
      </c>
      <c r="G10618">
        <v>48161</v>
      </c>
      <c r="H10618">
        <v>41.900072000000002</v>
      </c>
      <c r="I10618">
        <v>-83.412030999999999</v>
      </c>
      <c r="J10618" s="1" t="d">
        <v>2018-07-09</v>
      </c>
      <c r="K10618">
        <v>49840</v>
      </c>
      <c r="L10618" t="s">
        <v>30</v>
      </c>
      <c r="M10618" s="1" t="d">
        <v>2012-10-25</v>
      </c>
      <c r="N10618">
        <v>10</v>
      </c>
      <c r="O10618">
        <v>25</v>
      </c>
      <c r="P10618">
        <v>2012</v>
      </c>
      <c r="R10618" t="s">
        <v>26</v>
      </c>
      <c r="S10618" t="s">
        <v>31</v>
      </c>
    </row>
    <row r="10619" spans="1:19" x14ac:dyDescent="0.25">
      <c r="A10619" t="s">
        <v>338</v>
      </c>
      <c r="B10619" t="s">
        <v>11546</v>
      </c>
      <c r="C10619" t="s">
        <v>11547</v>
      </c>
      <c r="E10619" t="s">
        <v>1006</v>
      </c>
      <c r="F10619" t="s">
        <v>496</v>
      </c>
      <c r="G10619">
        <v>48161</v>
      </c>
      <c r="H10619">
        <v>41.900072000000002</v>
      </c>
      <c r="I10619">
        <v>-83.412030999999999</v>
      </c>
      <c r="J10619" s="1" t="d">
        <v>2018-07-09</v>
      </c>
      <c r="K10619">
        <v>49841</v>
      </c>
      <c r="L10619" t="s">
        <v>30</v>
      </c>
      <c r="M10619" s="1" t="d">
        <v>2012-10-25</v>
      </c>
      <c r="N10619">
        <v>10</v>
      </c>
      <c r="O10619">
        <v>25</v>
      </c>
      <c r="P10619">
        <v>2012</v>
      </c>
      <c r="R10619" t="s">
        <v>26</v>
      </c>
      <c r="S10619" t="s">
        <v>27</v>
      </c>
    </row>
    <row r="10620" spans="1:19" x14ac:dyDescent="0.25">
      <c r="A10620" t="s">
        <v>338</v>
      </c>
      <c r="B10620" t="s">
        <v>11548</v>
      </c>
      <c r="C10620" t="s">
        <v>11549</v>
      </c>
      <c r="E10620" t="s">
        <v>3171</v>
      </c>
      <c r="F10620" t="s">
        <v>496</v>
      </c>
      <c r="G10620">
        <v>49444</v>
      </c>
      <c r="H10620">
        <v>43.154919999999997</v>
      </c>
      <c r="I10620">
        <v>-86.198922999999994</v>
      </c>
      <c r="J10620" s="1" t="d">
        <v>2018-07-09</v>
      </c>
      <c r="K10620">
        <v>49842</v>
      </c>
      <c r="L10620" t="s">
        <v>30</v>
      </c>
      <c r="M10620" s="1" t="d">
        <v>2012-10-25</v>
      </c>
      <c r="N10620">
        <v>10</v>
      </c>
      <c r="O10620">
        <v>25</v>
      </c>
      <c r="P10620">
        <v>2012</v>
      </c>
      <c r="R10620" t="s">
        <v>26</v>
      </c>
      <c r="S10620" t="s">
        <v>31</v>
      </c>
    </row>
    <row r="10621" spans="1:19" x14ac:dyDescent="0.25">
      <c r="A10621" t="s">
        <v>338</v>
      </c>
      <c r="B10621" t="s">
        <v>11548</v>
      </c>
      <c r="C10621" t="s">
        <v>11549</v>
      </c>
      <c r="E10621" t="s">
        <v>3171</v>
      </c>
      <c r="F10621" t="s">
        <v>496</v>
      </c>
      <c r="G10621">
        <v>49444</v>
      </c>
      <c r="H10621">
        <v>43.154919999999997</v>
      </c>
      <c r="I10621">
        <v>-86.198922999999994</v>
      </c>
      <c r="J10621" s="1" t="d">
        <v>2018-07-09</v>
      </c>
      <c r="K10621">
        <v>49843</v>
      </c>
      <c r="L10621" t="s">
        <v>30</v>
      </c>
      <c r="M10621" s="1" t="d">
        <v>2012-10-25</v>
      </c>
      <c r="N10621">
        <v>10</v>
      </c>
      <c r="O10621">
        <v>25</v>
      </c>
      <c r="P10621">
        <v>2012</v>
      </c>
      <c r="R10621" t="s">
        <v>26</v>
      </c>
      <c r="S10621" t="s">
        <v>27</v>
      </c>
    </row>
    <row r="10622" spans="1:19" x14ac:dyDescent="0.25">
      <c r="A10622" t="s">
        <v>338</v>
      </c>
      <c r="B10622" t="s">
        <v>11550</v>
      </c>
      <c r="C10622" t="s">
        <v>11551</v>
      </c>
      <c r="E10622" t="s">
        <v>463</v>
      </c>
      <c r="F10622" t="s">
        <v>496</v>
      </c>
      <c r="G10622">
        <v>48066</v>
      </c>
      <c r="H10622">
        <v>42.523618999999997</v>
      </c>
      <c r="I10622">
        <v>-82.917703000000003</v>
      </c>
      <c r="J10622" s="1" t="d">
        <v>2018-07-09</v>
      </c>
      <c r="K10622">
        <v>49846</v>
      </c>
      <c r="L10622" t="s">
        <v>30</v>
      </c>
      <c r="M10622" s="1" t="d">
        <v>2012-10-25</v>
      </c>
      <c r="N10622">
        <v>10</v>
      </c>
      <c r="O10622">
        <v>25</v>
      </c>
      <c r="P10622">
        <v>2012</v>
      </c>
      <c r="R10622" t="s">
        <v>26</v>
      </c>
      <c r="S10622" t="s">
        <v>31</v>
      </c>
    </row>
    <row r="10623" spans="1:19" x14ac:dyDescent="0.25">
      <c r="A10623" t="s">
        <v>338</v>
      </c>
      <c r="B10623" t="s">
        <v>11550</v>
      </c>
      <c r="C10623" t="s">
        <v>11551</v>
      </c>
      <c r="E10623" t="s">
        <v>463</v>
      </c>
      <c r="F10623" t="s">
        <v>496</v>
      </c>
      <c r="G10623">
        <v>48066</v>
      </c>
      <c r="H10623">
        <v>42.523618999999997</v>
      </c>
      <c r="I10623">
        <v>-82.917703000000003</v>
      </c>
      <c r="J10623" s="1" t="d">
        <v>2018-07-09</v>
      </c>
      <c r="K10623">
        <v>49847</v>
      </c>
      <c r="L10623" t="s">
        <v>30</v>
      </c>
      <c r="M10623" s="1" t="d">
        <v>2012-10-25</v>
      </c>
      <c r="N10623">
        <v>10</v>
      </c>
      <c r="O10623">
        <v>25</v>
      </c>
      <c r="P10623">
        <v>2012</v>
      </c>
      <c r="R10623" t="s">
        <v>26</v>
      </c>
      <c r="S10623" t="s">
        <v>27</v>
      </c>
    </row>
    <row r="10624" spans="1:19" x14ac:dyDescent="0.25">
      <c r="A10624" t="s">
        <v>338</v>
      </c>
      <c r="B10624" t="s">
        <v>11552</v>
      </c>
      <c r="C10624" t="s">
        <v>11553</v>
      </c>
      <c r="E10624" t="s">
        <v>3173</v>
      </c>
      <c r="F10624" t="s">
        <v>496</v>
      </c>
      <c r="G10624">
        <v>48034</v>
      </c>
      <c r="H10624">
        <v>42.497905000000003</v>
      </c>
      <c r="I10624">
        <v>-83.286208999999999</v>
      </c>
      <c r="J10624" s="1" t="d">
        <v>2018-07-09</v>
      </c>
      <c r="K10624">
        <v>49848</v>
      </c>
      <c r="L10624" t="s">
        <v>30</v>
      </c>
      <c r="M10624" s="1" t="d">
        <v>2012-10-25</v>
      </c>
      <c r="N10624">
        <v>10</v>
      </c>
      <c r="O10624">
        <v>25</v>
      </c>
      <c r="P10624">
        <v>2012</v>
      </c>
      <c r="R10624" t="s">
        <v>26</v>
      </c>
      <c r="S10624" t="s">
        <v>31</v>
      </c>
    </row>
    <row r="10625" spans="1:19" x14ac:dyDescent="0.25">
      <c r="A10625" t="s">
        <v>338</v>
      </c>
      <c r="B10625" t="s">
        <v>11552</v>
      </c>
      <c r="C10625" t="s">
        <v>11553</v>
      </c>
      <c r="E10625" t="s">
        <v>3173</v>
      </c>
      <c r="F10625" t="s">
        <v>496</v>
      </c>
      <c r="G10625">
        <v>48034</v>
      </c>
      <c r="H10625">
        <v>42.497905000000003</v>
      </c>
      <c r="I10625">
        <v>-83.286208999999999</v>
      </c>
      <c r="J10625" s="1" t="d">
        <v>2018-07-09</v>
      </c>
      <c r="K10625">
        <v>49849</v>
      </c>
      <c r="L10625" t="s">
        <v>30</v>
      </c>
      <c r="M10625" s="1" t="d">
        <v>2012-10-25</v>
      </c>
      <c r="N10625">
        <v>10</v>
      </c>
      <c r="O10625">
        <v>25</v>
      </c>
      <c r="P10625">
        <v>2012</v>
      </c>
      <c r="R10625" t="s">
        <v>26</v>
      </c>
      <c r="S10625" t="s">
        <v>27</v>
      </c>
    </row>
    <row r="10626" spans="1:19" x14ac:dyDescent="0.25">
      <c r="A10626" t="s">
        <v>338</v>
      </c>
      <c r="B10626" t="s">
        <v>11554</v>
      </c>
      <c r="C10626" t="s">
        <v>11555</v>
      </c>
      <c r="E10626" t="s">
        <v>3539</v>
      </c>
      <c r="F10626" t="s">
        <v>119</v>
      </c>
      <c r="G10626">
        <v>55077</v>
      </c>
      <c r="H10626">
        <v>44.877212</v>
      </c>
      <c r="I10626">
        <v>-93.076038999999994</v>
      </c>
      <c r="J10626" s="1" t="d">
        <v>2018-07-09</v>
      </c>
      <c r="K10626">
        <v>49852</v>
      </c>
      <c r="L10626" t="s">
        <v>30</v>
      </c>
      <c r="M10626" s="1" t="d">
        <v>2012-10-25</v>
      </c>
      <c r="N10626">
        <v>10</v>
      </c>
      <c r="O10626">
        <v>25</v>
      </c>
      <c r="P10626">
        <v>2012</v>
      </c>
      <c r="R10626" t="s">
        <v>26</v>
      </c>
      <c r="S10626" t="s">
        <v>31</v>
      </c>
    </row>
    <row r="10627" spans="1:19" x14ac:dyDescent="0.25">
      <c r="A10627" t="s">
        <v>338</v>
      </c>
      <c r="B10627" t="s">
        <v>11554</v>
      </c>
      <c r="C10627" t="s">
        <v>11555</v>
      </c>
      <c r="E10627" t="s">
        <v>3539</v>
      </c>
      <c r="F10627" t="s">
        <v>119</v>
      </c>
      <c r="G10627">
        <v>55077</v>
      </c>
      <c r="H10627">
        <v>44.877212</v>
      </c>
      <c r="I10627">
        <v>-93.076038999999994</v>
      </c>
      <c r="J10627" s="1" t="d">
        <v>2018-07-09</v>
      </c>
      <c r="K10627">
        <v>49853</v>
      </c>
      <c r="L10627" t="s">
        <v>30</v>
      </c>
      <c r="M10627" s="1" t="d">
        <v>2012-10-25</v>
      </c>
      <c r="N10627">
        <v>10</v>
      </c>
      <c r="O10627">
        <v>25</v>
      </c>
      <c r="P10627">
        <v>2012</v>
      </c>
      <c r="R10627" t="s">
        <v>26</v>
      </c>
      <c r="S10627" t="s">
        <v>27</v>
      </c>
    </row>
    <row r="10628" spans="1:19" x14ac:dyDescent="0.25">
      <c r="A10628" t="s">
        <v>338</v>
      </c>
      <c r="B10628" t="s">
        <v>11542</v>
      </c>
      <c r="C10628" t="s">
        <v>11543</v>
      </c>
      <c r="E10628" t="s">
        <v>2749</v>
      </c>
      <c r="F10628" t="s">
        <v>496</v>
      </c>
      <c r="G10628">
        <v>48356</v>
      </c>
      <c r="H10628">
        <v>42.653294000000002</v>
      </c>
      <c r="I10628">
        <v>-83.579980000000006</v>
      </c>
      <c r="J10628" s="1" t="d">
        <v>2018-07-09</v>
      </c>
      <c r="K10628">
        <v>49854</v>
      </c>
      <c r="L10628" t="s">
        <v>30</v>
      </c>
      <c r="M10628" s="1" t="d">
        <v>2012-10-25</v>
      </c>
      <c r="N10628">
        <v>10</v>
      </c>
      <c r="O10628">
        <v>25</v>
      </c>
      <c r="P10628">
        <v>2012</v>
      </c>
      <c r="R10628" t="s">
        <v>26</v>
      </c>
      <c r="S10628" t="s">
        <v>27</v>
      </c>
    </row>
    <row r="10629" spans="1:19" x14ac:dyDescent="0.25">
      <c r="A10629" t="s">
        <v>338</v>
      </c>
      <c r="B10629" t="s">
        <v>11544</v>
      </c>
      <c r="C10629" t="s">
        <v>11545</v>
      </c>
      <c r="E10629" t="s">
        <v>2500</v>
      </c>
      <c r="F10629" t="s">
        <v>496</v>
      </c>
      <c r="G10629">
        <v>49423</v>
      </c>
      <c r="H10629">
        <v>42.799328000000003</v>
      </c>
      <c r="I10629">
        <v>-86.070549999999997</v>
      </c>
      <c r="J10629" s="1" t="d">
        <v>2018-07-09</v>
      </c>
      <c r="K10629">
        <v>49855</v>
      </c>
      <c r="L10629" t="s">
        <v>30</v>
      </c>
      <c r="M10629" s="1" t="d">
        <v>2012-10-25</v>
      </c>
      <c r="N10629">
        <v>10</v>
      </c>
      <c r="O10629">
        <v>25</v>
      </c>
      <c r="P10629">
        <v>2012</v>
      </c>
      <c r="R10629" t="s">
        <v>26</v>
      </c>
      <c r="S10629" t="s">
        <v>31</v>
      </c>
    </row>
    <row r="10630" spans="1:19" x14ac:dyDescent="0.25">
      <c r="A10630" t="s">
        <v>338</v>
      </c>
      <c r="B10630" t="s">
        <v>11556</v>
      </c>
      <c r="C10630" t="s">
        <v>11557</v>
      </c>
      <c r="E10630" t="s">
        <v>375</v>
      </c>
      <c r="F10630" t="s">
        <v>119</v>
      </c>
      <c r="G10630">
        <v>56001</v>
      </c>
      <c r="H10630">
        <v>44.1661602</v>
      </c>
      <c r="I10630">
        <v>-93.954994900000003</v>
      </c>
      <c r="J10630" s="1" t="d">
        <v>2018-07-09</v>
      </c>
      <c r="K10630">
        <v>49856</v>
      </c>
      <c r="L10630" t="s">
        <v>30</v>
      </c>
      <c r="M10630" s="1" t="d">
        <v>2012-10-25</v>
      </c>
      <c r="N10630">
        <v>10</v>
      </c>
      <c r="O10630">
        <v>25</v>
      </c>
      <c r="P10630">
        <v>2012</v>
      </c>
      <c r="R10630" t="s">
        <v>26</v>
      </c>
      <c r="S10630" t="s">
        <v>31</v>
      </c>
    </row>
    <row r="10631" spans="1:19" x14ac:dyDescent="0.25">
      <c r="A10631" t="s">
        <v>338</v>
      </c>
      <c r="B10631" t="s">
        <v>11556</v>
      </c>
      <c r="C10631" t="s">
        <v>11557</v>
      </c>
      <c r="E10631" t="s">
        <v>375</v>
      </c>
      <c r="F10631" t="s">
        <v>119</v>
      </c>
      <c r="G10631">
        <v>56001</v>
      </c>
      <c r="H10631">
        <v>44.1661602</v>
      </c>
      <c r="I10631">
        <v>-93.954994900000003</v>
      </c>
      <c r="J10631" s="1" t="d">
        <v>2018-07-09</v>
      </c>
      <c r="K10631">
        <v>49857</v>
      </c>
      <c r="L10631" t="s">
        <v>30</v>
      </c>
      <c r="M10631" s="1" t="d">
        <v>2012-10-25</v>
      </c>
      <c r="N10631">
        <v>10</v>
      </c>
      <c r="O10631">
        <v>25</v>
      </c>
      <c r="P10631">
        <v>2012</v>
      </c>
      <c r="R10631" t="s">
        <v>26</v>
      </c>
      <c r="S10631" t="s">
        <v>27</v>
      </c>
    </row>
    <row r="10632" spans="1:19" x14ac:dyDescent="0.25">
      <c r="A10632" t="s">
        <v>338</v>
      </c>
      <c r="B10632" t="s">
        <v>11558</v>
      </c>
      <c r="C10632" t="s">
        <v>11559</v>
      </c>
      <c r="E10632" t="s">
        <v>402</v>
      </c>
      <c r="F10632" t="s">
        <v>119</v>
      </c>
      <c r="G10632">
        <v>55901</v>
      </c>
      <c r="H10632">
        <v>44.071506999999997</v>
      </c>
      <c r="I10632">
        <v>-92.499454</v>
      </c>
      <c r="J10632" s="1" t="d">
        <v>2018-07-09</v>
      </c>
      <c r="K10632">
        <v>49858</v>
      </c>
      <c r="L10632" t="s">
        <v>30</v>
      </c>
      <c r="M10632" s="1" t="d">
        <v>2012-10-25</v>
      </c>
      <c r="N10632">
        <v>10</v>
      </c>
      <c r="O10632">
        <v>25</v>
      </c>
      <c r="P10632">
        <v>2012</v>
      </c>
      <c r="R10632" t="s">
        <v>26</v>
      </c>
      <c r="S10632" t="s">
        <v>31</v>
      </c>
    </row>
    <row r="10633" spans="1:19" x14ac:dyDescent="0.25">
      <c r="A10633" t="s">
        <v>338</v>
      </c>
      <c r="B10633" t="s">
        <v>11558</v>
      </c>
      <c r="C10633" t="s">
        <v>11559</v>
      </c>
      <c r="E10633" t="s">
        <v>402</v>
      </c>
      <c r="F10633" t="s">
        <v>119</v>
      </c>
      <c r="G10633">
        <v>55901</v>
      </c>
      <c r="H10633">
        <v>44.071506999999997</v>
      </c>
      <c r="I10633">
        <v>-92.499454</v>
      </c>
      <c r="J10633" s="1" t="d">
        <v>2018-07-09</v>
      </c>
      <c r="K10633">
        <v>49859</v>
      </c>
      <c r="L10633" t="s">
        <v>30</v>
      </c>
      <c r="M10633" s="1" t="d">
        <v>2012-10-25</v>
      </c>
      <c r="N10633">
        <v>10</v>
      </c>
      <c r="O10633">
        <v>25</v>
      </c>
      <c r="P10633">
        <v>2012</v>
      </c>
      <c r="R10633" t="s">
        <v>26</v>
      </c>
      <c r="S10633" t="s">
        <v>27</v>
      </c>
    </row>
    <row r="10634" spans="1:19" x14ac:dyDescent="0.25">
      <c r="A10634" t="s">
        <v>338</v>
      </c>
      <c r="B10634" t="s">
        <v>11560</v>
      </c>
      <c r="C10634" t="s">
        <v>11561</v>
      </c>
      <c r="E10634" t="s">
        <v>2961</v>
      </c>
      <c r="F10634" t="s">
        <v>119</v>
      </c>
      <c r="G10634">
        <v>56301</v>
      </c>
      <c r="H10634">
        <v>45.547547999999999</v>
      </c>
      <c r="I10634">
        <v>-94.194362999999996</v>
      </c>
      <c r="J10634" s="1" t="d">
        <v>2018-07-09</v>
      </c>
      <c r="K10634">
        <v>49860</v>
      </c>
      <c r="L10634" t="s">
        <v>30</v>
      </c>
      <c r="M10634" s="1" t="d">
        <v>2012-10-25</v>
      </c>
      <c r="N10634">
        <v>10</v>
      </c>
      <c r="O10634">
        <v>25</v>
      </c>
      <c r="P10634">
        <v>2012</v>
      </c>
      <c r="R10634" t="s">
        <v>26</v>
      </c>
      <c r="S10634" t="s">
        <v>31</v>
      </c>
    </row>
    <row r="10635" spans="1:19" x14ac:dyDescent="0.25">
      <c r="A10635" t="s">
        <v>338</v>
      </c>
      <c r="B10635" t="s">
        <v>11560</v>
      </c>
      <c r="C10635" t="s">
        <v>11561</v>
      </c>
      <c r="E10635" t="s">
        <v>2961</v>
      </c>
      <c r="F10635" t="s">
        <v>119</v>
      </c>
      <c r="G10635">
        <v>56301</v>
      </c>
      <c r="H10635">
        <v>45.547547999999999</v>
      </c>
      <c r="I10635">
        <v>-94.194362999999996</v>
      </c>
      <c r="J10635" s="1" t="d">
        <v>2018-07-09</v>
      </c>
      <c r="K10635">
        <v>49861</v>
      </c>
      <c r="L10635" t="s">
        <v>30</v>
      </c>
      <c r="M10635" s="1" t="d">
        <v>2012-10-25</v>
      </c>
      <c r="N10635">
        <v>10</v>
      </c>
      <c r="O10635">
        <v>25</v>
      </c>
      <c r="P10635">
        <v>2012</v>
      </c>
      <c r="R10635" t="s">
        <v>26</v>
      </c>
      <c r="S10635" t="s">
        <v>27</v>
      </c>
    </row>
    <row r="10636" spans="1:19" x14ac:dyDescent="0.25">
      <c r="A10636" t="s">
        <v>338</v>
      </c>
      <c r="B10636" t="s">
        <v>11562</v>
      </c>
      <c r="C10636" t="s">
        <v>11563</v>
      </c>
      <c r="E10636" t="s">
        <v>11564</v>
      </c>
      <c r="F10636" t="s">
        <v>88</v>
      </c>
      <c r="G10636">
        <v>63042</v>
      </c>
      <c r="H10636">
        <v>38.781112999999998</v>
      </c>
      <c r="I10636">
        <v>-90.366383999999996</v>
      </c>
      <c r="J10636" s="1" t="d">
        <v>2018-07-09</v>
      </c>
      <c r="K10636">
        <v>49863</v>
      </c>
      <c r="L10636" t="s">
        <v>30</v>
      </c>
      <c r="M10636" s="1" t="d">
        <v>2012-10-25</v>
      </c>
      <c r="N10636">
        <v>10</v>
      </c>
      <c r="O10636">
        <v>25</v>
      </c>
      <c r="P10636">
        <v>2012</v>
      </c>
      <c r="R10636" t="s">
        <v>26</v>
      </c>
      <c r="S10636" t="s">
        <v>31</v>
      </c>
    </row>
    <row r="10637" spans="1:19" x14ac:dyDescent="0.25">
      <c r="A10637" t="s">
        <v>338</v>
      </c>
      <c r="B10637" t="s">
        <v>11562</v>
      </c>
      <c r="C10637" t="s">
        <v>11563</v>
      </c>
      <c r="E10637" t="s">
        <v>11564</v>
      </c>
      <c r="F10637" t="s">
        <v>88</v>
      </c>
      <c r="G10637">
        <v>63042</v>
      </c>
      <c r="H10637">
        <v>38.781112999999998</v>
      </c>
      <c r="I10637">
        <v>-90.366383999999996</v>
      </c>
      <c r="J10637" s="1" t="d">
        <v>2018-07-09</v>
      </c>
      <c r="K10637">
        <v>49864</v>
      </c>
      <c r="L10637" t="s">
        <v>30</v>
      </c>
      <c r="M10637" s="1" t="d">
        <v>2012-10-25</v>
      </c>
      <c r="N10637">
        <v>10</v>
      </c>
      <c r="O10637">
        <v>25</v>
      </c>
      <c r="P10637">
        <v>2012</v>
      </c>
      <c r="R10637" t="s">
        <v>26</v>
      </c>
      <c r="S10637" t="s">
        <v>27</v>
      </c>
    </row>
    <row r="10638" spans="1:19" x14ac:dyDescent="0.25">
      <c r="A10638" t="s">
        <v>338</v>
      </c>
      <c r="B10638" t="s">
        <v>11565</v>
      </c>
      <c r="C10638" t="s">
        <v>11566</v>
      </c>
      <c r="E10638" t="s">
        <v>1118</v>
      </c>
      <c r="F10638" t="s">
        <v>88</v>
      </c>
      <c r="G10638">
        <v>64114</v>
      </c>
      <c r="H10638">
        <v>38.940097000000002</v>
      </c>
      <c r="I10638">
        <v>-94.602574000000004</v>
      </c>
      <c r="J10638" s="1" t="d">
        <v>2018-07-09</v>
      </c>
      <c r="K10638">
        <v>49865</v>
      </c>
      <c r="L10638" t="s">
        <v>30</v>
      </c>
      <c r="M10638" s="1" t="d">
        <v>2012-10-25</v>
      </c>
      <c r="N10638">
        <v>10</v>
      </c>
      <c r="O10638">
        <v>25</v>
      </c>
      <c r="P10638">
        <v>2012</v>
      </c>
      <c r="R10638" t="s">
        <v>26</v>
      </c>
      <c r="S10638" t="s">
        <v>31</v>
      </c>
    </row>
    <row r="10639" spans="1:19" x14ac:dyDescent="0.25">
      <c r="A10639" t="s">
        <v>338</v>
      </c>
      <c r="B10639" t="s">
        <v>11565</v>
      </c>
      <c r="C10639" t="s">
        <v>11566</v>
      </c>
      <c r="E10639" t="s">
        <v>1118</v>
      </c>
      <c r="F10639" t="s">
        <v>88</v>
      </c>
      <c r="G10639">
        <v>64114</v>
      </c>
      <c r="H10639">
        <v>38.940097000000002</v>
      </c>
      <c r="I10639">
        <v>-94.602574000000004</v>
      </c>
      <c r="J10639" s="1" t="d">
        <v>2018-07-09</v>
      </c>
      <c r="K10639">
        <v>49866</v>
      </c>
      <c r="L10639" t="s">
        <v>30</v>
      </c>
      <c r="M10639" s="1" t="d">
        <v>2012-10-25</v>
      </c>
      <c r="N10639">
        <v>10</v>
      </c>
      <c r="O10639">
        <v>25</v>
      </c>
      <c r="P10639">
        <v>2012</v>
      </c>
      <c r="R10639" t="s">
        <v>26</v>
      </c>
      <c r="S10639" t="s">
        <v>27</v>
      </c>
    </row>
    <row r="10640" spans="1:19" x14ac:dyDescent="0.25">
      <c r="A10640" t="s">
        <v>338</v>
      </c>
      <c r="B10640" t="s">
        <v>11567</v>
      </c>
      <c r="C10640" t="s">
        <v>11568</v>
      </c>
      <c r="E10640" t="s">
        <v>449</v>
      </c>
      <c r="F10640" t="s">
        <v>88</v>
      </c>
      <c r="G10640">
        <v>65807</v>
      </c>
      <c r="H10640">
        <v>37.150530000000003</v>
      </c>
      <c r="I10640">
        <v>-93.296690999999996</v>
      </c>
      <c r="J10640" s="1" t="d">
        <v>2018-07-09</v>
      </c>
      <c r="K10640">
        <v>49869</v>
      </c>
      <c r="L10640" t="s">
        <v>30</v>
      </c>
      <c r="M10640" s="1" t="d">
        <v>2012-10-25</v>
      </c>
      <c r="N10640">
        <v>10</v>
      </c>
      <c r="O10640">
        <v>25</v>
      </c>
      <c r="P10640">
        <v>2012</v>
      </c>
      <c r="R10640" t="s">
        <v>26</v>
      </c>
      <c r="S10640" t="s">
        <v>31</v>
      </c>
    </row>
    <row r="10641" spans="1:19" x14ac:dyDescent="0.25">
      <c r="A10641" t="s">
        <v>338</v>
      </c>
      <c r="B10641" t="s">
        <v>11567</v>
      </c>
      <c r="C10641" t="s">
        <v>11568</v>
      </c>
      <c r="E10641" t="s">
        <v>449</v>
      </c>
      <c r="F10641" t="s">
        <v>88</v>
      </c>
      <c r="G10641">
        <v>65807</v>
      </c>
      <c r="H10641">
        <v>37.150530000000003</v>
      </c>
      <c r="I10641">
        <v>-93.296690999999996</v>
      </c>
      <c r="J10641" s="1" t="d">
        <v>2018-07-09</v>
      </c>
      <c r="K10641">
        <v>49870</v>
      </c>
      <c r="L10641" t="s">
        <v>30</v>
      </c>
      <c r="M10641" s="1" t="d">
        <v>2012-10-25</v>
      </c>
      <c r="N10641">
        <v>10</v>
      </c>
      <c r="O10641">
        <v>25</v>
      </c>
      <c r="P10641">
        <v>2012</v>
      </c>
      <c r="R10641" t="s">
        <v>26</v>
      </c>
      <c r="S10641" t="s">
        <v>27</v>
      </c>
    </row>
    <row r="10642" spans="1:19" x14ac:dyDescent="0.25">
      <c r="A10642" t="s">
        <v>338</v>
      </c>
      <c r="B10642" t="s">
        <v>11569</v>
      </c>
      <c r="C10642" t="s">
        <v>11570</v>
      </c>
      <c r="E10642" t="s">
        <v>11571</v>
      </c>
      <c r="F10642" t="s">
        <v>1213</v>
      </c>
      <c r="G10642">
        <v>59801</v>
      </c>
      <c r="H10642">
        <v>46.845621000000001</v>
      </c>
      <c r="I10642">
        <v>-114.02333900000001</v>
      </c>
      <c r="J10642" s="1" t="d">
        <v>2018-07-09</v>
      </c>
      <c r="K10642">
        <v>49871</v>
      </c>
      <c r="L10642" t="s">
        <v>30</v>
      </c>
      <c r="M10642" s="1" t="d">
        <v>2012-10-25</v>
      </c>
      <c r="N10642">
        <v>10</v>
      </c>
      <c r="O10642">
        <v>25</v>
      </c>
      <c r="P10642">
        <v>2012</v>
      </c>
      <c r="R10642" t="s">
        <v>26</v>
      </c>
      <c r="S10642" t="s">
        <v>31</v>
      </c>
    </row>
    <row r="10643" spans="1:19" x14ac:dyDescent="0.25">
      <c r="A10643" t="s">
        <v>338</v>
      </c>
      <c r="B10643" t="s">
        <v>11572</v>
      </c>
      <c r="C10643" t="s">
        <v>11573</v>
      </c>
      <c r="D10643" t="s">
        <v>11574</v>
      </c>
      <c r="E10643" t="s">
        <v>9983</v>
      </c>
      <c r="F10643" t="s">
        <v>212</v>
      </c>
      <c r="G10643">
        <v>27513</v>
      </c>
      <c r="H10643">
        <v>35.790599</v>
      </c>
      <c r="I10643">
        <v>-78.780496999999997</v>
      </c>
      <c r="J10643" s="1" t="d">
        <v>2018-04-03</v>
      </c>
      <c r="K10643">
        <v>49873</v>
      </c>
      <c r="L10643" t="s">
        <v>30</v>
      </c>
      <c r="M10643" s="1" t="d">
        <v>2012-05-26</v>
      </c>
      <c r="N10643">
        <v>5</v>
      </c>
      <c r="O10643">
        <v>26</v>
      </c>
      <c r="P10643">
        <v>2012</v>
      </c>
      <c r="R10643" t="s">
        <v>26</v>
      </c>
      <c r="S10643" t="s">
        <v>31</v>
      </c>
    </row>
    <row r="10644" spans="1:19" x14ac:dyDescent="0.25">
      <c r="A10644" t="s">
        <v>338</v>
      </c>
      <c r="B10644" t="s">
        <v>11575</v>
      </c>
      <c r="C10644" t="s">
        <v>11576</v>
      </c>
      <c r="E10644" t="s">
        <v>746</v>
      </c>
      <c r="F10644" t="s">
        <v>212</v>
      </c>
      <c r="G10644">
        <v>28328</v>
      </c>
      <c r="H10644">
        <v>34.999456000000002</v>
      </c>
      <c r="I10644">
        <v>-78.309596999999997</v>
      </c>
      <c r="J10644" s="1" t="d">
        <v>2018-07-09</v>
      </c>
      <c r="K10644">
        <v>49874</v>
      </c>
      <c r="L10644" t="s">
        <v>30</v>
      </c>
      <c r="M10644" s="1" t="d">
        <v>2012-10-25</v>
      </c>
      <c r="N10644">
        <v>10</v>
      </c>
      <c r="O10644">
        <v>25</v>
      </c>
      <c r="P10644">
        <v>2012</v>
      </c>
      <c r="R10644" t="s">
        <v>26</v>
      </c>
      <c r="S10644" t="s">
        <v>31</v>
      </c>
    </row>
    <row r="10645" spans="1:19" x14ac:dyDescent="0.25">
      <c r="A10645" t="s">
        <v>338</v>
      </c>
      <c r="B10645" t="s">
        <v>11575</v>
      </c>
      <c r="C10645" t="s">
        <v>11576</v>
      </c>
      <c r="E10645" t="s">
        <v>746</v>
      </c>
      <c r="F10645" t="s">
        <v>212</v>
      </c>
      <c r="G10645">
        <v>28328</v>
      </c>
      <c r="H10645">
        <v>34.999456000000002</v>
      </c>
      <c r="I10645">
        <v>-78.309596999999997</v>
      </c>
      <c r="J10645" s="1" t="d">
        <v>2018-07-09</v>
      </c>
      <c r="K10645">
        <v>49875</v>
      </c>
      <c r="L10645" t="s">
        <v>30</v>
      </c>
      <c r="M10645" s="1" t="d">
        <v>2012-10-25</v>
      </c>
      <c r="N10645">
        <v>10</v>
      </c>
      <c r="O10645">
        <v>25</v>
      </c>
      <c r="P10645">
        <v>2012</v>
      </c>
      <c r="R10645" t="s">
        <v>26</v>
      </c>
      <c r="S10645" t="s">
        <v>27</v>
      </c>
    </row>
    <row r="10646" spans="1:19" x14ac:dyDescent="0.25">
      <c r="A10646" t="s">
        <v>338</v>
      </c>
      <c r="B10646" t="s">
        <v>11577</v>
      </c>
      <c r="C10646" t="s">
        <v>11578</v>
      </c>
      <c r="E10646" t="s">
        <v>11579</v>
      </c>
      <c r="F10646" t="s">
        <v>212</v>
      </c>
      <c r="G10646">
        <v>28374</v>
      </c>
      <c r="H10646">
        <v>35.203955999999998</v>
      </c>
      <c r="I10646">
        <v>-79.469926999999998</v>
      </c>
      <c r="J10646" s="1" t="d">
        <v>2018-07-09</v>
      </c>
      <c r="K10646">
        <v>49877</v>
      </c>
      <c r="L10646" t="s">
        <v>30</v>
      </c>
      <c r="M10646" s="1" t="d">
        <v>2012-10-09</v>
      </c>
      <c r="N10646">
        <v>10</v>
      </c>
      <c r="O10646">
        <v>9</v>
      </c>
      <c r="P10646">
        <v>2012</v>
      </c>
      <c r="R10646" t="s">
        <v>26</v>
      </c>
      <c r="S10646" t="s">
        <v>31</v>
      </c>
    </row>
    <row r="10647" spans="1:19" x14ac:dyDescent="0.25">
      <c r="A10647" t="s">
        <v>338</v>
      </c>
      <c r="B10647" t="s">
        <v>11580</v>
      </c>
      <c r="C10647" t="s">
        <v>11581</v>
      </c>
      <c r="D10647" t="s">
        <v>11582</v>
      </c>
      <c r="E10647" t="s">
        <v>211</v>
      </c>
      <c r="F10647" t="s">
        <v>212</v>
      </c>
      <c r="G10647">
        <v>27607</v>
      </c>
      <c r="H10647">
        <v>35.815458</v>
      </c>
      <c r="I10647">
        <v>-78.705032000000003</v>
      </c>
      <c r="J10647" s="1" t="d">
        <v>2019-02-06</v>
      </c>
      <c r="K10647">
        <v>49878</v>
      </c>
      <c r="L10647" t="s">
        <v>103</v>
      </c>
      <c r="M10647" s="1" t="d">
        <v>2012-08-27</v>
      </c>
      <c r="N10647">
        <v>8</v>
      </c>
      <c r="O10647">
        <v>27</v>
      </c>
      <c r="P10647">
        <v>2012</v>
      </c>
      <c r="R10647" t="s">
        <v>26</v>
      </c>
      <c r="S10647" t="s">
        <v>31</v>
      </c>
    </row>
    <row r="10648" spans="1:19" x14ac:dyDescent="0.25">
      <c r="A10648" t="s">
        <v>338</v>
      </c>
      <c r="B10648" t="s">
        <v>11583</v>
      </c>
      <c r="C10648" t="s">
        <v>11584</v>
      </c>
      <c r="D10648" t="s">
        <v>11585</v>
      </c>
      <c r="E10648" t="s">
        <v>211</v>
      </c>
      <c r="F10648" t="s">
        <v>212</v>
      </c>
      <c r="G10648">
        <v>27603</v>
      </c>
      <c r="H10648">
        <v>35.650348000000001</v>
      </c>
      <c r="I10648">
        <v>-78.707390000000004</v>
      </c>
      <c r="J10648" s="1" t="d">
        <v>2018-07-09</v>
      </c>
      <c r="K10648">
        <v>49881</v>
      </c>
      <c r="L10648" t="s">
        <v>30</v>
      </c>
      <c r="M10648" s="1" t="d">
        <v>2012-08-27</v>
      </c>
      <c r="N10648">
        <v>8</v>
      </c>
      <c r="O10648">
        <v>27</v>
      </c>
      <c r="P10648">
        <v>2012</v>
      </c>
      <c r="R10648" t="s">
        <v>26</v>
      </c>
      <c r="S10648" t="s">
        <v>31</v>
      </c>
    </row>
    <row r="10649" spans="1:19" x14ac:dyDescent="0.25">
      <c r="A10649" t="s">
        <v>338</v>
      </c>
      <c r="B10649" t="s">
        <v>11586</v>
      </c>
      <c r="C10649" t="s">
        <v>11587</v>
      </c>
      <c r="D10649" t="s">
        <v>11588</v>
      </c>
      <c r="E10649" t="s">
        <v>9835</v>
      </c>
      <c r="F10649" t="s">
        <v>212</v>
      </c>
      <c r="G10649">
        <v>28387</v>
      </c>
      <c r="H10649">
        <v>35.176172999999999</v>
      </c>
      <c r="I10649">
        <v>-79.390552999999997</v>
      </c>
      <c r="J10649" s="1" t="d">
        <v>2018-07-09</v>
      </c>
      <c r="K10649">
        <v>49882</v>
      </c>
      <c r="L10649" t="s">
        <v>30</v>
      </c>
      <c r="M10649" s="1" t="d">
        <v>2012-10-09</v>
      </c>
      <c r="N10649">
        <v>10</v>
      </c>
      <c r="O10649">
        <v>9</v>
      </c>
      <c r="P10649">
        <v>2012</v>
      </c>
      <c r="R10649" t="s">
        <v>26</v>
      </c>
      <c r="S10649" t="s">
        <v>31</v>
      </c>
    </row>
    <row r="10650" spans="1:19" x14ac:dyDescent="0.25">
      <c r="A10650" t="s">
        <v>338</v>
      </c>
      <c r="B10650" t="s">
        <v>11589</v>
      </c>
      <c r="C10650" t="s">
        <v>11590</v>
      </c>
      <c r="D10650" t="s">
        <v>11591</v>
      </c>
      <c r="E10650" t="s">
        <v>356</v>
      </c>
      <c r="F10650" t="s">
        <v>212</v>
      </c>
      <c r="G10650">
        <v>28401</v>
      </c>
      <c r="H10650">
        <v>34.235678</v>
      </c>
      <c r="I10650">
        <v>-77.948352999999997</v>
      </c>
      <c r="J10650" s="1" t="d">
        <v>2018-07-09</v>
      </c>
      <c r="K10650">
        <v>49883</v>
      </c>
      <c r="L10650" t="s">
        <v>30</v>
      </c>
      <c r="M10650" s="1" t="d">
        <v>2012-05-31</v>
      </c>
      <c r="N10650">
        <v>5</v>
      </c>
      <c r="O10650">
        <v>31</v>
      </c>
      <c r="P10650">
        <v>2012</v>
      </c>
      <c r="R10650" t="s">
        <v>26</v>
      </c>
      <c r="S10650" t="s">
        <v>31</v>
      </c>
    </row>
    <row r="10651" spans="1:19" x14ac:dyDescent="0.25">
      <c r="A10651" t="s">
        <v>338</v>
      </c>
      <c r="B10651" t="s">
        <v>11592</v>
      </c>
      <c r="C10651" t="s">
        <v>11593</v>
      </c>
      <c r="E10651" t="s">
        <v>356</v>
      </c>
      <c r="F10651" t="s">
        <v>212</v>
      </c>
      <c r="G10651">
        <v>28403</v>
      </c>
      <c r="H10651">
        <v>34.209021</v>
      </c>
      <c r="I10651">
        <v>-77.860838000000001</v>
      </c>
      <c r="J10651" s="1" t="d">
        <v>2018-11-08</v>
      </c>
      <c r="K10651">
        <v>49884</v>
      </c>
      <c r="L10651" t="s">
        <v>30</v>
      </c>
      <c r="M10651" s="1" t="d">
        <v>2012-12-21</v>
      </c>
      <c r="N10651">
        <v>12</v>
      </c>
      <c r="O10651">
        <v>21</v>
      </c>
      <c r="P10651">
        <v>2012</v>
      </c>
      <c r="R10651" t="s">
        <v>26</v>
      </c>
      <c r="S10651" t="s">
        <v>31</v>
      </c>
    </row>
    <row r="10652" spans="1:19" x14ac:dyDescent="0.25">
      <c r="A10652" t="s">
        <v>338</v>
      </c>
      <c r="B10652" t="s">
        <v>11596</v>
      </c>
      <c r="C10652" t="s">
        <v>11597</v>
      </c>
      <c r="E10652" t="s">
        <v>5644</v>
      </c>
      <c r="F10652" t="s">
        <v>503</v>
      </c>
      <c r="G10652">
        <v>58201</v>
      </c>
      <c r="H10652">
        <v>47.888623000000003</v>
      </c>
      <c r="I10652">
        <v>-97.046446000000003</v>
      </c>
      <c r="J10652" s="1" t="d">
        <v>2018-07-09</v>
      </c>
      <c r="K10652">
        <v>49887</v>
      </c>
      <c r="L10652" t="s">
        <v>30</v>
      </c>
      <c r="M10652" s="1" t="d">
        <v>2012-10-25</v>
      </c>
      <c r="N10652">
        <v>10</v>
      </c>
      <c r="O10652">
        <v>25</v>
      </c>
      <c r="P10652">
        <v>2012</v>
      </c>
      <c r="R10652" t="s">
        <v>26</v>
      </c>
      <c r="S10652" t="s">
        <v>31</v>
      </c>
    </row>
    <row r="10653" spans="1:19" x14ac:dyDescent="0.25">
      <c r="A10653" t="s">
        <v>338</v>
      </c>
      <c r="B10653" t="s">
        <v>11596</v>
      </c>
      <c r="C10653" t="s">
        <v>11597</v>
      </c>
      <c r="E10653" t="s">
        <v>5644</v>
      </c>
      <c r="F10653" t="s">
        <v>503</v>
      </c>
      <c r="G10653">
        <v>58201</v>
      </c>
      <c r="H10653">
        <v>47.888623000000003</v>
      </c>
      <c r="I10653">
        <v>-97.046446000000003</v>
      </c>
      <c r="J10653" s="1" t="d">
        <v>2018-07-09</v>
      </c>
      <c r="K10653">
        <v>49888</v>
      </c>
      <c r="L10653" t="s">
        <v>30</v>
      </c>
      <c r="M10653" s="1" t="d">
        <v>2012-10-25</v>
      </c>
      <c r="N10653">
        <v>10</v>
      </c>
      <c r="O10653">
        <v>25</v>
      </c>
      <c r="P10653">
        <v>2012</v>
      </c>
      <c r="R10653" t="s">
        <v>26</v>
      </c>
      <c r="S10653" t="s">
        <v>27</v>
      </c>
    </row>
    <row r="10654" spans="1:19" x14ac:dyDescent="0.25">
      <c r="A10654" t="s">
        <v>338</v>
      </c>
      <c r="B10654" t="s">
        <v>11598</v>
      </c>
      <c r="C10654" t="s">
        <v>11599</v>
      </c>
      <c r="E10654" t="s">
        <v>9334</v>
      </c>
      <c r="F10654" t="s">
        <v>124</v>
      </c>
      <c r="G10654">
        <v>68005</v>
      </c>
      <c r="H10654">
        <v>41.169080999999998</v>
      </c>
      <c r="I10654">
        <v>-95.926541999999998</v>
      </c>
      <c r="J10654" s="1" t="d">
        <v>2018-07-09</v>
      </c>
      <c r="K10654">
        <v>49889</v>
      </c>
      <c r="L10654" t="s">
        <v>30</v>
      </c>
      <c r="M10654" s="1" t="d">
        <v>2012-10-25</v>
      </c>
      <c r="N10654">
        <v>10</v>
      </c>
      <c r="O10654">
        <v>25</v>
      </c>
      <c r="P10654">
        <v>2012</v>
      </c>
      <c r="R10654" t="s">
        <v>26</v>
      </c>
      <c r="S10654" t="s">
        <v>27</v>
      </c>
    </row>
    <row r="10655" spans="1:19" x14ac:dyDescent="0.25">
      <c r="A10655" t="s">
        <v>338</v>
      </c>
      <c r="B10655" t="s">
        <v>11537</v>
      </c>
      <c r="C10655" t="s">
        <v>11600</v>
      </c>
      <c r="E10655" t="s">
        <v>11601</v>
      </c>
      <c r="F10655" t="s">
        <v>1026</v>
      </c>
      <c r="G10655">
        <v>3581</v>
      </c>
      <c r="H10655">
        <v>44.413773999999997</v>
      </c>
      <c r="I10655">
        <v>-71.195457000000005</v>
      </c>
      <c r="J10655" s="1" t="d">
        <v>2018-07-09</v>
      </c>
      <c r="K10655">
        <v>49894</v>
      </c>
      <c r="L10655" t="s">
        <v>30</v>
      </c>
      <c r="M10655" s="1" t="d">
        <v>2012-10-25</v>
      </c>
      <c r="N10655">
        <v>10</v>
      </c>
      <c r="O10655">
        <v>25</v>
      </c>
      <c r="P10655">
        <v>2012</v>
      </c>
      <c r="R10655" t="s">
        <v>26</v>
      </c>
      <c r="S10655" t="s">
        <v>31</v>
      </c>
    </row>
    <row r="10656" spans="1:19" x14ac:dyDescent="0.25">
      <c r="A10656" t="s">
        <v>338</v>
      </c>
      <c r="B10656" t="s">
        <v>11537</v>
      </c>
      <c r="C10656" t="s">
        <v>11600</v>
      </c>
      <c r="E10656" t="s">
        <v>11601</v>
      </c>
      <c r="F10656" t="s">
        <v>1026</v>
      </c>
      <c r="G10656">
        <v>3581</v>
      </c>
      <c r="H10656">
        <v>44.413773999999997</v>
      </c>
      <c r="I10656">
        <v>-71.195457000000005</v>
      </c>
      <c r="J10656" s="1" t="d">
        <v>2018-07-09</v>
      </c>
      <c r="K10656">
        <v>49895</v>
      </c>
      <c r="L10656" t="s">
        <v>30</v>
      </c>
      <c r="M10656" s="1" t="d">
        <v>2012-10-25</v>
      </c>
      <c r="N10656">
        <v>10</v>
      </c>
      <c r="O10656">
        <v>25</v>
      </c>
      <c r="P10656">
        <v>2012</v>
      </c>
      <c r="R10656" t="s">
        <v>26</v>
      </c>
      <c r="S10656" t="s">
        <v>27</v>
      </c>
    </row>
    <row r="10657" spans="1:19" x14ac:dyDescent="0.25">
      <c r="A10657" t="s">
        <v>338</v>
      </c>
      <c r="B10657" t="s">
        <v>11602</v>
      </c>
      <c r="C10657" t="s">
        <v>11603</v>
      </c>
      <c r="E10657" t="s">
        <v>11604</v>
      </c>
      <c r="F10657" t="s">
        <v>1026</v>
      </c>
      <c r="G10657">
        <v>3885</v>
      </c>
      <c r="H10657">
        <v>43.003546999999998</v>
      </c>
      <c r="I10657">
        <v>-70.920850999999999</v>
      </c>
      <c r="J10657" s="1" t="d">
        <v>2018-07-09</v>
      </c>
      <c r="K10657">
        <v>49896</v>
      </c>
      <c r="L10657" t="s">
        <v>30</v>
      </c>
      <c r="M10657" s="1" t="d">
        <v>2012-10-25</v>
      </c>
      <c r="N10657">
        <v>10</v>
      </c>
      <c r="O10657">
        <v>25</v>
      </c>
      <c r="P10657">
        <v>2012</v>
      </c>
      <c r="R10657" t="s">
        <v>26</v>
      </c>
      <c r="S10657" t="s">
        <v>31</v>
      </c>
    </row>
    <row r="10658" spans="1:19" x14ac:dyDescent="0.25">
      <c r="A10658" t="s">
        <v>338</v>
      </c>
      <c r="B10658" t="s">
        <v>11602</v>
      </c>
      <c r="C10658" t="s">
        <v>11603</v>
      </c>
      <c r="E10658" t="s">
        <v>11604</v>
      </c>
      <c r="F10658" t="s">
        <v>1026</v>
      </c>
      <c r="G10658">
        <v>3885</v>
      </c>
      <c r="H10658">
        <v>43.003546999999998</v>
      </c>
      <c r="I10658">
        <v>-70.920850999999999</v>
      </c>
      <c r="J10658" s="1" t="d">
        <v>2018-07-09</v>
      </c>
      <c r="K10658">
        <v>49897</v>
      </c>
      <c r="L10658" t="s">
        <v>30</v>
      </c>
      <c r="M10658" s="1" t="d">
        <v>2012-10-25</v>
      </c>
      <c r="N10658">
        <v>10</v>
      </c>
      <c r="O10658">
        <v>25</v>
      </c>
      <c r="P10658">
        <v>2012</v>
      </c>
      <c r="R10658" t="s">
        <v>26</v>
      </c>
      <c r="S10658" t="s">
        <v>27</v>
      </c>
    </row>
    <row r="10659" spans="1:19" x14ac:dyDescent="0.25">
      <c r="A10659" t="s">
        <v>338</v>
      </c>
      <c r="B10659" t="s">
        <v>11605</v>
      </c>
      <c r="C10659" t="s">
        <v>11606</v>
      </c>
      <c r="E10659" t="s">
        <v>11607</v>
      </c>
      <c r="F10659" t="s">
        <v>1091</v>
      </c>
      <c r="G10659">
        <v>7001</v>
      </c>
      <c r="H10659">
        <v>40.573827000000001</v>
      </c>
      <c r="I10659">
        <v>-74.290583999999996</v>
      </c>
      <c r="J10659" s="1" t="d">
        <v>2018-07-09</v>
      </c>
      <c r="K10659">
        <v>49898</v>
      </c>
      <c r="L10659" t="s">
        <v>30</v>
      </c>
      <c r="M10659" s="1" t="d">
        <v>2012-10-25</v>
      </c>
      <c r="N10659">
        <v>10</v>
      </c>
      <c r="O10659">
        <v>25</v>
      </c>
      <c r="P10659">
        <v>2012</v>
      </c>
      <c r="R10659" t="s">
        <v>26</v>
      </c>
      <c r="S10659" t="s">
        <v>31</v>
      </c>
    </row>
    <row r="10660" spans="1:19" x14ac:dyDescent="0.25">
      <c r="A10660" t="s">
        <v>338</v>
      </c>
      <c r="B10660" t="s">
        <v>11605</v>
      </c>
      <c r="C10660" t="s">
        <v>11606</v>
      </c>
      <c r="E10660" t="s">
        <v>11607</v>
      </c>
      <c r="F10660" t="s">
        <v>1091</v>
      </c>
      <c r="G10660">
        <v>7001</v>
      </c>
      <c r="H10660">
        <v>40.573827000000001</v>
      </c>
      <c r="I10660">
        <v>-74.290583999999996</v>
      </c>
      <c r="J10660" s="1" t="d">
        <v>2018-07-09</v>
      </c>
      <c r="K10660">
        <v>49899</v>
      </c>
      <c r="L10660" t="s">
        <v>30</v>
      </c>
      <c r="M10660" s="1" t="d">
        <v>2012-10-25</v>
      </c>
      <c r="N10660">
        <v>10</v>
      </c>
      <c r="O10660">
        <v>25</v>
      </c>
      <c r="P10660">
        <v>2012</v>
      </c>
      <c r="R10660" t="s">
        <v>26</v>
      </c>
      <c r="S10660" t="s">
        <v>27</v>
      </c>
    </row>
    <row r="10661" spans="1:19" x14ac:dyDescent="0.25">
      <c r="A10661" t="s">
        <v>338</v>
      </c>
      <c r="B10661" t="s">
        <v>11608</v>
      </c>
      <c r="C10661" t="s">
        <v>11609</v>
      </c>
      <c r="E10661" t="s">
        <v>11610</v>
      </c>
      <c r="F10661" t="s">
        <v>1091</v>
      </c>
      <c r="G10661">
        <v>8807</v>
      </c>
      <c r="H10661">
        <v>40.57496502</v>
      </c>
      <c r="I10661">
        <v>-74.571447190000001</v>
      </c>
      <c r="J10661" s="1" t="d">
        <v>2018-07-09</v>
      </c>
      <c r="K10661">
        <v>49900</v>
      </c>
      <c r="L10661" t="s">
        <v>30</v>
      </c>
      <c r="M10661" s="1" t="d">
        <v>2012-10-25</v>
      </c>
      <c r="N10661">
        <v>10</v>
      </c>
      <c r="O10661">
        <v>25</v>
      </c>
      <c r="P10661">
        <v>2012</v>
      </c>
      <c r="R10661" t="s">
        <v>26</v>
      </c>
      <c r="S10661" t="s">
        <v>31</v>
      </c>
    </row>
    <row r="10662" spans="1:19" x14ac:dyDescent="0.25">
      <c r="A10662" t="s">
        <v>338</v>
      </c>
      <c r="B10662" t="s">
        <v>11608</v>
      </c>
      <c r="C10662" t="s">
        <v>11609</v>
      </c>
      <c r="E10662" t="s">
        <v>11610</v>
      </c>
      <c r="F10662" t="s">
        <v>1091</v>
      </c>
      <c r="G10662">
        <v>8807</v>
      </c>
      <c r="H10662">
        <v>40.57496502</v>
      </c>
      <c r="I10662">
        <v>-74.571447190000001</v>
      </c>
      <c r="J10662" s="1" t="d">
        <v>2018-07-09</v>
      </c>
      <c r="K10662">
        <v>49901</v>
      </c>
      <c r="L10662" t="s">
        <v>30</v>
      </c>
      <c r="M10662" s="1" t="d">
        <v>2012-10-25</v>
      </c>
      <c r="N10662">
        <v>10</v>
      </c>
      <c r="O10662">
        <v>25</v>
      </c>
      <c r="P10662">
        <v>2012</v>
      </c>
      <c r="R10662" t="s">
        <v>26</v>
      </c>
      <c r="S10662" t="s">
        <v>27</v>
      </c>
    </row>
    <row r="10663" spans="1:19" x14ac:dyDescent="0.25">
      <c r="A10663" t="s">
        <v>338</v>
      </c>
      <c r="B10663" t="s">
        <v>11611</v>
      </c>
      <c r="C10663" t="s">
        <v>11612</v>
      </c>
      <c r="E10663" t="s">
        <v>11613</v>
      </c>
      <c r="F10663" t="s">
        <v>1091</v>
      </c>
      <c r="G10663">
        <v>7834</v>
      </c>
      <c r="H10663">
        <v>40.864552000000003</v>
      </c>
      <c r="I10663">
        <v>-74.506320000000002</v>
      </c>
      <c r="J10663" s="1" t="d">
        <v>2018-07-09</v>
      </c>
      <c r="K10663">
        <v>49902</v>
      </c>
      <c r="L10663" t="s">
        <v>30</v>
      </c>
      <c r="M10663" s="1" t="d">
        <v>2012-10-25</v>
      </c>
      <c r="N10663">
        <v>10</v>
      </c>
      <c r="O10663">
        <v>25</v>
      </c>
      <c r="P10663">
        <v>2012</v>
      </c>
      <c r="R10663" t="s">
        <v>26</v>
      </c>
      <c r="S10663" t="s">
        <v>31</v>
      </c>
    </row>
    <row r="10664" spans="1:19" x14ac:dyDescent="0.25">
      <c r="A10664" t="s">
        <v>338</v>
      </c>
      <c r="B10664" t="s">
        <v>11611</v>
      </c>
      <c r="C10664" t="s">
        <v>11612</v>
      </c>
      <c r="E10664" t="s">
        <v>11613</v>
      </c>
      <c r="F10664" t="s">
        <v>1091</v>
      </c>
      <c r="G10664">
        <v>7834</v>
      </c>
      <c r="H10664">
        <v>40.864552000000003</v>
      </c>
      <c r="I10664">
        <v>-74.506320000000002</v>
      </c>
      <c r="J10664" s="1" t="d">
        <v>2018-07-09</v>
      </c>
      <c r="K10664">
        <v>49903</v>
      </c>
      <c r="L10664" t="s">
        <v>30</v>
      </c>
      <c r="M10664" s="1" t="d">
        <v>2012-10-25</v>
      </c>
      <c r="N10664">
        <v>10</v>
      </c>
      <c r="O10664">
        <v>25</v>
      </c>
      <c r="P10664">
        <v>2012</v>
      </c>
      <c r="R10664" t="s">
        <v>26</v>
      </c>
      <c r="S10664" t="s">
        <v>27</v>
      </c>
    </row>
    <row r="10665" spans="1:19" x14ac:dyDescent="0.25">
      <c r="A10665" t="s">
        <v>338</v>
      </c>
      <c r="B10665" t="s">
        <v>9880</v>
      </c>
      <c r="C10665" t="s">
        <v>11614</v>
      </c>
      <c r="E10665" t="s">
        <v>1094</v>
      </c>
      <c r="F10665" t="s">
        <v>1091</v>
      </c>
      <c r="G10665">
        <v>7304</v>
      </c>
      <c r="H10665">
        <v>40.716335000000001</v>
      </c>
      <c r="I10665">
        <v>-74.095619999999997</v>
      </c>
      <c r="J10665" s="1" t="d">
        <v>2018-07-09</v>
      </c>
      <c r="K10665">
        <v>49905</v>
      </c>
      <c r="L10665" t="s">
        <v>30</v>
      </c>
      <c r="M10665" s="1" t="d">
        <v>2012-10-25</v>
      </c>
      <c r="N10665">
        <v>10</v>
      </c>
      <c r="O10665">
        <v>25</v>
      </c>
      <c r="P10665">
        <v>2012</v>
      </c>
      <c r="R10665" t="s">
        <v>26</v>
      </c>
      <c r="S10665" t="s">
        <v>31</v>
      </c>
    </row>
    <row r="10666" spans="1:19" x14ac:dyDescent="0.25">
      <c r="A10666" t="s">
        <v>338</v>
      </c>
      <c r="B10666" t="s">
        <v>9880</v>
      </c>
      <c r="C10666" t="s">
        <v>11614</v>
      </c>
      <c r="E10666" t="s">
        <v>1094</v>
      </c>
      <c r="F10666" t="s">
        <v>1091</v>
      </c>
      <c r="G10666">
        <v>7304</v>
      </c>
      <c r="H10666">
        <v>40.716335000000001</v>
      </c>
      <c r="I10666">
        <v>-74.095619999999997</v>
      </c>
      <c r="J10666" s="1" t="d">
        <v>2018-07-09</v>
      </c>
      <c r="K10666">
        <v>49906</v>
      </c>
      <c r="L10666" t="s">
        <v>30</v>
      </c>
      <c r="M10666" s="1" t="d">
        <v>2012-10-25</v>
      </c>
      <c r="N10666">
        <v>10</v>
      </c>
      <c r="O10666">
        <v>25</v>
      </c>
      <c r="P10666">
        <v>2012</v>
      </c>
      <c r="R10666" t="s">
        <v>26</v>
      </c>
      <c r="S10666" t="s">
        <v>27</v>
      </c>
    </row>
    <row r="10667" spans="1:19" x14ac:dyDescent="0.25">
      <c r="A10667" t="s">
        <v>338</v>
      </c>
      <c r="B10667" t="s">
        <v>11615</v>
      </c>
      <c r="C10667" t="s">
        <v>11616</v>
      </c>
      <c r="E10667" t="s">
        <v>11617</v>
      </c>
      <c r="F10667" t="s">
        <v>1091</v>
      </c>
      <c r="G10667">
        <v>7701</v>
      </c>
      <c r="H10667">
        <v>40.338245999999998</v>
      </c>
      <c r="I10667">
        <v>-74.068681999999995</v>
      </c>
      <c r="J10667" s="1" t="d">
        <v>2018-07-09</v>
      </c>
      <c r="K10667">
        <v>49907</v>
      </c>
      <c r="L10667" t="s">
        <v>30</v>
      </c>
      <c r="M10667" s="1" t="d">
        <v>2012-10-25</v>
      </c>
      <c r="N10667">
        <v>10</v>
      </c>
      <c r="O10667">
        <v>25</v>
      </c>
      <c r="P10667">
        <v>2012</v>
      </c>
      <c r="R10667" t="s">
        <v>26</v>
      </c>
      <c r="S10667" t="s">
        <v>31</v>
      </c>
    </row>
    <row r="10668" spans="1:19" x14ac:dyDescent="0.25">
      <c r="A10668" t="s">
        <v>338</v>
      </c>
      <c r="B10668" t="s">
        <v>11598</v>
      </c>
      <c r="C10668" t="s">
        <v>11599</v>
      </c>
      <c r="E10668" t="s">
        <v>9334</v>
      </c>
      <c r="F10668" t="s">
        <v>124</v>
      </c>
      <c r="G10668">
        <v>68005</v>
      </c>
      <c r="H10668">
        <v>41.169080999999998</v>
      </c>
      <c r="I10668">
        <v>-95.926541999999998</v>
      </c>
      <c r="J10668" s="1" t="d">
        <v>2018-07-09</v>
      </c>
      <c r="K10668">
        <v>49908</v>
      </c>
      <c r="L10668" t="s">
        <v>30</v>
      </c>
      <c r="M10668" s="1" t="d">
        <v>2012-10-25</v>
      </c>
      <c r="N10668">
        <v>10</v>
      </c>
      <c r="O10668">
        <v>25</v>
      </c>
      <c r="P10668">
        <v>2012</v>
      </c>
      <c r="R10668" t="s">
        <v>26</v>
      </c>
      <c r="S10668" t="s">
        <v>31</v>
      </c>
    </row>
    <row r="10669" spans="1:19" x14ac:dyDescent="0.25">
      <c r="A10669" t="s">
        <v>338</v>
      </c>
      <c r="B10669" t="s">
        <v>11615</v>
      </c>
      <c r="C10669" t="s">
        <v>11616</v>
      </c>
      <c r="E10669" t="s">
        <v>11617</v>
      </c>
      <c r="F10669" t="s">
        <v>1091</v>
      </c>
      <c r="G10669">
        <v>7701</v>
      </c>
      <c r="H10669">
        <v>40.338245999999998</v>
      </c>
      <c r="I10669">
        <v>-74.068681999999995</v>
      </c>
      <c r="J10669" s="1" t="d">
        <v>2018-07-09</v>
      </c>
      <c r="K10669">
        <v>49909</v>
      </c>
      <c r="L10669" t="s">
        <v>30</v>
      </c>
      <c r="M10669" s="1" t="d">
        <v>2012-10-25</v>
      </c>
      <c r="N10669">
        <v>10</v>
      </c>
      <c r="O10669">
        <v>25</v>
      </c>
      <c r="P10669">
        <v>2012</v>
      </c>
      <c r="R10669" t="s">
        <v>26</v>
      </c>
      <c r="S10669" t="s">
        <v>27</v>
      </c>
    </row>
    <row r="10670" spans="1:19" x14ac:dyDescent="0.25">
      <c r="A10670" t="s">
        <v>338</v>
      </c>
      <c r="B10670" t="s">
        <v>11618</v>
      </c>
      <c r="C10670" t="s">
        <v>11619</v>
      </c>
      <c r="E10670" t="s">
        <v>449</v>
      </c>
      <c r="F10670" t="s">
        <v>1091</v>
      </c>
      <c r="G10670">
        <v>7081</v>
      </c>
      <c r="H10670">
        <v>40.687162000000001</v>
      </c>
      <c r="I10670">
        <v>-74.31859</v>
      </c>
      <c r="J10670" s="1" t="d">
        <v>2018-07-09</v>
      </c>
      <c r="K10670">
        <v>49910</v>
      </c>
      <c r="L10670" t="s">
        <v>30</v>
      </c>
      <c r="M10670" s="1" t="d">
        <v>2012-10-25</v>
      </c>
      <c r="N10670">
        <v>10</v>
      </c>
      <c r="O10670">
        <v>25</v>
      </c>
      <c r="P10670">
        <v>2012</v>
      </c>
      <c r="R10670" t="s">
        <v>26</v>
      </c>
      <c r="S10670" t="s">
        <v>31</v>
      </c>
    </row>
    <row r="10671" spans="1:19" x14ac:dyDescent="0.25">
      <c r="A10671" t="s">
        <v>338</v>
      </c>
      <c r="B10671" t="s">
        <v>11618</v>
      </c>
      <c r="C10671" t="s">
        <v>11619</v>
      </c>
      <c r="E10671" t="s">
        <v>449</v>
      </c>
      <c r="F10671" t="s">
        <v>1091</v>
      </c>
      <c r="G10671">
        <v>7081</v>
      </c>
      <c r="H10671">
        <v>40.687162000000001</v>
      </c>
      <c r="I10671">
        <v>-74.31859</v>
      </c>
      <c r="J10671" s="1" t="d">
        <v>2018-07-09</v>
      </c>
      <c r="K10671">
        <v>49911</v>
      </c>
      <c r="L10671" t="s">
        <v>30</v>
      </c>
      <c r="M10671" s="1" t="d">
        <v>2012-10-25</v>
      </c>
      <c r="N10671">
        <v>10</v>
      </c>
      <c r="O10671">
        <v>25</v>
      </c>
      <c r="P10671">
        <v>2012</v>
      </c>
      <c r="R10671" t="s">
        <v>26</v>
      </c>
      <c r="S10671" t="s">
        <v>27</v>
      </c>
    </row>
    <row r="10672" spans="1:19" x14ac:dyDescent="0.25">
      <c r="A10672" t="s">
        <v>338</v>
      </c>
      <c r="B10672" t="s">
        <v>11620</v>
      </c>
      <c r="C10672" t="s">
        <v>11621</v>
      </c>
      <c r="E10672" t="s">
        <v>11622</v>
      </c>
      <c r="F10672" t="s">
        <v>1091</v>
      </c>
      <c r="G10672">
        <v>8012</v>
      </c>
      <c r="H10672">
        <v>39.727845000000002</v>
      </c>
      <c r="I10672">
        <v>-75.031103999999999</v>
      </c>
      <c r="J10672" s="1" t="d">
        <v>2018-07-09</v>
      </c>
      <c r="K10672">
        <v>49912</v>
      </c>
      <c r="L10672" t="s">
        <v>30</v>
      </c>
      <c r="M10672" s="1" t="d">
        <v>2012-10-25</v>
      </c>
      <c r="N10672">
        <v>10</v>
      </c>
      <c r="O10672">
        <v>25</v>
      </c>
      <c r="P10672">
        <v>2012</v>
      </c>
      <c r="R10672" t="s">
        <v>26</v>
      </c>
      <c r="S10672" t="s">
        <v>31</v>
      </c>
    </row>
    <row r="10673" spans="1:19" x14ac:dyDescent="0.25">
      <c r="A10673" t="s">
        <v>338</v>
      </c>
      <c r="B10673" t="s">
        <v>11620</v>
      </c>
      <c r="C10673" t="s">
        <v>11621</v>
      </c>
      <c r="E10673" t="s">
        <v>11622</v>
      </c>
      <c r="F10673" t="s">
        <v>1091</v>
      </c>
      <c r="G10673">
        <v>8012</v>
      </c>
      <c r="H10673">
        <v>39.727845000000002</v>
      </c>
      <c r="I10673">
        <v>-75.031103999999999</v>
      </c>
      <c r="J10673" s="1" t="d">
        <v>2018-07-09</v>
      </c>
      <c r="K10673">
        <v>49913</v>
      </c>
      <c r="L10673" t="s">
        <v>30</v>
      </c>
      <c r="M10673" s="1" t="d">
        <v>2012-10-25</v>
      </c>
      <c r="N10673">
        <v>10</v>
      </c>
      <c r="O10673">
        <v>25</v>
      </c>
      <c r="P10673">
        <v>2012</v>
      </c>
      <c r="R10673" t="s">
        <v>26</v>
      </c>
      <c r="S10673" t="s">
        <v>27</v>
      </c>
    </row>
    <row r="10674" spans="1:19" x14ac:dyDescent="0.25">
      <c r="A10674" t="s">
        <v>338</v>
      </c>
      <c r="B10674" t="s">
        <v>11623</v>
      </c>
      <c r="C10674" t="s">
        <v>11624</v>
      </c>
      <c r="E10674" t="s">
        <v>74</v>
      </c>
      <c r="F10674" t="s">
        <v>75</v>
      </c>
      <c r="G10674">
        <v>87505</v>
      </c>
      <c r="H10674">
        <v>35.659801000000002</v>
      </c>
      <c r="I10674">
        <v>-105.96655800000001</v>
      </c>
      <c r="J10674" s="1" t="d">
        <v>2019-03-07</v>
      </c>
      <c r="K10674">
        <v>49915</v>
      </c>
      <c r="L10674" t="s">
        <v>71</v>
      </c>
      <c r="M10674" s="1" t="d">
        <v>2012-10-25</v>
      </c>
      <c r="N10674">
        <v>10</v>
      </c>
      <c r="O10674">
        <v>25</v>
      </c>
      <c r="P10674">
        <v>2012</v>
      </c>
      <c r="R10674" t="s">
        <v>26</v>
      </c>
      <c r="S10674" t="s">
        <v>31</v>
      </c>
    </row>
    <row r="10675" spans="1:19" x14ac:dyDescent="0.25">
      <c r="A10675" t="s">
        <v>338</v>
      </c>
      <c r="B10675" t="s">
        <v>11623</v>
      </c>
      <c r="C10675" t="s">
        <v>11624</v>
      </c>
      <c r="E10675" t="s">
        <v>74</v>
      </c>
      <c r="F10675" t="s">
        <v>75</v>
      </c>
      <c r="G10675">
        <v>87505</v>
      </c>
      <c r="H10675">
        <v>35.659801000000002</v>
      </c>
      <c r="I10675">
        <v>-105.96655800000001</v>
      </c>
      <c r="J10675" s="1" t="d">
        <v>2019-03-07</v>
      </c>
      <c r="K10675">
        <v>49916</v>
      </c>
      <c r="L10675" t="s">
        <v>71</v>
      </c>
      <c r="M10675" s="1" t="d">
        <v>2012-10-25</v>
      </c>
      <c r="N10675">
        <v>10</v>
      </c>
      <c r="O10675">
        <v>25</v>
      </c>
      <c r="P10675">
        <v>2012</v>
      </c>
      <c r="R10675" t="s">
        <v>26</v>
      </c>
      <c r="S10675" t="s">
        <v>27</v>
      </c>
    </row>
    <row r="10676" spans="1:19" x14ac:dyDescent="0.25">
      <c r="A10676" t="s">
        <v>338</v>
      </c>
      <c r="B10676" t="s">
        <v>11627</v>
      </c>
      <c r="C10676" t="s">
        <v>11628</v>
      </c>
      <c r="E10676" t="s">
        <v>722</v>
      </c>
      <c r="F10676" t="s">
        <v>75</v>
      </c>
      <c r="G10676">
        <v>87110</v>
      </c>
      <c r="H10676">
        <v>35.08766</v>
      </c>
      <c r="I10676">
        <v>-106.562003</v>
      </c>
      <c r="J10676" s="1" t="d">
        <v>2018-07-09</v>
      </c>
      <c r="K10676">
        <v>49920</v>
      </c>
      <c r="L10676" t="s">
        <v>30</v>
      </c>
      <c r="M10676" s="1" t="d">
        <v>2012-10-25</v>
      </c>
      <c r="N10676">
        <v>10</v>
      </c>
      <c r="O10676">
        <v>25</v>
      </c>
      <c r="P10676">
        <v>2012</v>
      </c>
      <c r="R10676" t="s">
        <v>26</v>
      </c>
      <c r="S10676" t="s">
        <v>31</v>
      </c>
    </row>
    <row r="10677" spans="1:19" x14ac:dyDescent="0.25">
      <c r="A10677" t="s">
        <v>338</v>
      </c>
      <c r="B10677" t="s">
        <v>11627</v>
      </c>
      <c r="C10677" t="s">
        <v>11628</v>
      </c>
      <c r="E10677" t="s">
        <v>722</v>
      </c>
      <c r="F10677" t="s">
        <v>75</v>
      </c>
      <c r="G10677">
        <v>87110</v>
      </c>
      <c r="H10677">
        <v>35.08766</v>
      </c>
      <c r="I10677">
        <v>-106.562003</v>
      </c>
      <c r="J10677" s="1" t="d">
        <v>2018-07-09</v>
      </c>
      <c r="K10677">
        <v>49921</v>
      </c>
      <c r="L10677" t="s">
        <v>30</v>
      </c>
      <c r="M10677" s="1" t="d">
        <v>2012-10-25</v>
      </c>
      <c r="N10677">
        <v>10</v>
      </c>
      <c r="O10677">
        <v>25</v>
      </c>
      <c r="P10677">
        <v>2012</v>
      </c>
      <c r="R10677" t="s">
        <v>26</v>
      </c>
      <c r="S10677" t="s">
        <v>27</v>
      </c>
    </row>
    <row r="10678" spans="1:19" x14ac:dyDescent="0.25">
      <c r="A10678" t="s">
        <v>338</v>
      </c>
      <c r="B10678" t="s">
        <v>11629</v>
      </c>
      <c r="C10678" t="s">
        <v>11630</v>
      </c>
      <c r="E10678" t="s">
        <v>722</v>
      </c>
      <c r="F10678" t="s">
        <v>75</v>
      </c>
      <c r="G10678">
        <v>87114</v>
      </c>
      <c r="H10678">
        <v>35.193238000000001</v>
      </c>
      <c r="I10678">
        <v>-106.65581899999999</v>
      </c>
      <c r="J10678" s="1" t="d">
        <v>2018-07-09</v>
      </c>
      <c r="K10678">
        <v>49922</v>
      </c>
      <c r="L10678" t="s">
        <v>30</v>
      </c>
      <c r="M10678" s="1" t="d">
        <v>2012-10-25</v>
      </c>
      <c r="N10678">
        <v>10</v>
      </c>
      <c r="O10678">
        <v>25</v>
      </c>
      <c r="P10678">
        <v>2012</v>
      </c>
      <c r="R10678" t="s">
        <v>26</v>
      </c>
      <c r="S10678" t="s">
        <v>31</v>
      </c>
    </row>
    <row r="10679" spans="1:19" x14ac:dyDescent="0.25">
      <c r="A10679" t="s">
        <v>338</v>
      </c>
      <c r="B10679" t="s">
        <v>11629</v>
      </c>
      <c r="C10679" t="s">
        <v>11630</v>
      </c>
      <c r="E10679" t="s">
        <v>722</v>
      </c>
      <c r="F10679" t="s">
        <v>75</v>
      </c>
      <c r="G10679">
        <v>87114</v>
      </c>
      <c r="H10679">
        <v>35.193238000000001</v>
      </c>
      <c r="I10679">
        <v>-106.65581899999999</v>
      </c>
      <c r="J10679" s="1" t="d">
        <v>2018-07-09</v>
      </c>
      <c r="K10679">
        <v>49923</v>
      </c>
      <c r="L10679" t="s">
        <v>30</v>
      </c>
      <c r="M10679" s="1" t="d">
        <v>2012-10-25</v>
      </c>
      <c r="N10679">
        <v>10</v>
      </c>
      <c r="O10679">
        <v>25</v>
      </c>
      <c r="P10679">
        <v>2012</v>
      </c>
      <c r="R10679" t="s">
        <v>26</v>
      </c>
      <c r="S10679" t="s">
        <v>27</v>
      </c>
    </row>
    <row r="10680" spans="1:19" x14ac:dyDescent="0.25">
      <c r="A10680" t="s">
        <v>338</v>
      </c>
      <c r="B10680" t="s">
        <v>11631</v>
      </c>
      <c r="C10680" t="s">
        <v>11632</v>
      </c>
      <c r="E10680" t="s">
        <v>11633</v>
      </c>
      <c r="F10680" t="s">
        <v>48</v>
      </c>
      <c r="G10680">
        <v>14701</v>
      </c>
      <c r="H10680">
        <v>42.115661000000003</v>
      </c>
      <c r="I10680">
        <v>-79.253776000000002</v>
      </c>
      <c r="J10680" s="1" t="d">
        <v>2018-07-09</v>
      </c>
      <c r="K10680">
        <v>49932</v>
      </c>
      <c r="L10680" t="s">
        <v>30</v>
      </c>
      <c r="M10680" s="1" t="d">
        <v>2012-10-25</v>
      </c>
      <c r="N10680">
        <v>10</v>
      </c>
      <c r="O10680">
        <v>25</v>
      </c>
      <c r="P10680">
        <v>2012</v>
      </c>
      <c r="R10680" t="s">
        <v>26</v>
      </c>
      <c r="S10680" t="s">
        <v>31</v>
      </c>
    </row>
    <row r="10681" spans="1:19" x14ac:dyDescent="0.25">
      <c r="A10681" t="s">
        <v>338</v>
      </c>
      <c r="B10681" t="s">
        <v>11631</v>
      </c>
      <c r="C10681" t="s">
        <v>11632</v>
      </c>
      <c r="E10681" t="s">
        <v>11633</v>
      </c>
      <c r="F10681" t="s">
        <v>48</v>
      </c>
      <c r="G10681">
        <v>14701</v>
      </c>
      <c r="H10681">
        <v>42.115661000000003</v>
      </c>
      <c r="I10681">
        <v>-79.253776000000002</v>
      </c>
      <c r="J10681" s="1" t="d">
        <v>2018-07-09</v>
      </c>
      <c r="K10681">
        <v>49933</v>
      </c>
      <c r="L10681" t="s">
        <v>30</v>
      </c>
      <c r="M10681" s="1" t="d">
        <v>2012-10-25</v>
      </c>
      <c r="N10681">
        <v>10</v>
      </c>
      <c r="O10681">
        <v>25</v>
      </c>
      <c r="P10681">
        <v>2012</v>
      </c>
      <c r="R10681" t="s">
        <v>26</v>
      </c>
      <c r="S10681" t="s">
        <v>27</v>
      </c>
    </row>
    <row r="10682" spans="1:19" x14ac:dyDescent="0.25">
      <c r="A10682" t="s">
        <v>338</v>
      </c>
      <c r="B10682" t="s">
        <v>11637</v>
      </c>
      <c r="C10682" t="s">
        <v>11638</v>
      </c>
      <c r="E10682" t="s">
        <v>11639</v>
      </c>
      <c r="F10682" t="s">
        <v>48</v>
      </c>
      <c r="G10682">
        <v>11417</v>
      </c>
      <c r="H10682">
        <v>40.681170000000002</v>
      </c>
      <c r="I10682">
        <v>-73.845620999999994</v>
      </c>
      <c r="J10682" s="1" t="d">
        <v>2018-07-09</v>
      </c>
      <c r="K10682">
        <v>49938</v>
      </c>
      <c r="L10682" t="s">
        <v>30</v>
      </c>
      <c r="M10682" s="1" t="d">
        <v>2012-10-25</v>
      </c>
      <c r="N10682">
        <v>10</v>
      </c>
      <c r="O10682">
        <v>25</v>
      </c>
      <c r="P10682">
        <v>2012</v>
      </c>
      <c r="R10682" t="s">
        <v>26</v>
      </c>
      <c r="S10682" t="s">
        <v>31</v>
      </c>
    </row>
    <row r="10683" spans="1:19" x14ac:dyDescent="0.25">
      <c r="A10683" t="s">
        <v>338</v>
      </c>
      <c r="B10683" t="s">
        <v>11637</v>
      </c>
      <c r="C10683" t="s">
        <v>11638</v>
      </c>
      <c r="E10683" t="s">
        <v>11639</v>
      </c>
      <c r="F10683" t="s">
        <v>48</v>
      </c>
      <c r="G10683">
        <v>11417</v>
      </c>
      <c r="H10683">
        <v>40.681170000000002</v>
      </c>
      <c r="I10683">
        <v>-73.845620999999994</v>
      </c>
      <c r="J10683" s="1" t="d">
        <v>2018-07-09</v>
      </c>
      <c r="K10683">
        <v>49939</v>
      </c>
      <c r="L10683" t="s">
        <v>30</v>
      </c>
      <c r="M10683" s="1" t="d">
        <v>2012-10-25</v>
      </c>
      <c r="N10683">
        <v>10</v>
      </c>
      <c r="O10683">
        <v>25</v>
      </c>
      <c r="P10683">
        <v>2012</v>
      </c>
      <c r="R10683" t="s">
        <v>26</v>
      </c>
      <c r="S10683" t="s">
        <v>27</v>
      </c>
    </row>
    <row r="10684" spans="1:19" x14ac:dyDescent="0.25">
      <c r="A10684" t="s">
        <v>338</v>
      </c>
      <c r="B10684" t="s">
        <v>11640</v>
      </c>
      <c r="C10684" t="s">
        <v>11641</v>
      </c>
      <c r="E10684" t="s">
        <v>11642</v>
      </c>
      <c r="F10684" t="s">
        <v>48</v>
      </c>
      <c r="G10684">
        <v>14526</v>
      </c>
      <c r="H10684">
        <v>43.137475999999999</v>
      </c>
      <c r="I10684">
        <v>-77.465214000000003</v>
      </c>
      <c r="J10684" s="1" t="d">
        <v>2019-04-08</v>
      </c>
      <c r="K10684">
        <v>49941</v>
      </c>
      <c r="L10684" t="s">
        <v>24</v>
      </c>
      <c r="M10684" s="1" t="d">
        <v>2012-04-01</v>
      </c>
      <c r="N10684">
        <v>4</v>
      </c>
      <c r="O10684">
        <v>1</v>
      </c>
      <c r="P10684">
        <v>2012</v>
      </c>
      <c r="R10684" t="s">
        <v>26</v>
      </c>
      <c r="S10684" t="s">
        <v>31</v>
      </c>
    </row>
    <row r="10685" spans="1:19" x14ac:dyDescent="0.25">
      <c r="A10685" t="s">
        <v>338</v>
      </c>
      <c r="B10685" t="s">
        <v>11643</v>
      </c>
      <c r="C10685" t="s">
        <v>11644</v>
      </c>
      <c r="E10685" t="s">
        <v>205</v>
      </c>
      <c r="F10685" t="s">
        <v>202</v>
      </c>
      <c r="G10685">
        <v>32821</v>
      </c>
      <c r="H10685">
        <v>28.356189000000001</v>
      </c>
      <c r="I10685">
        <v>-81.534015999999994</v>
      </c>
      <c r="J10685" s="1" t="d">
        <v>2018-10-04</v>
      </c>
      <c r="K10685">
        <v>49943</v>
      </c>
      <c r="L10685" t="s">
        <v>30</v>
      </c>
      <c r="M10685" s="1" t="d">
        <v>2012-10-29</v>
      </c>
      <c r="N10685">
        <v>10</v>
      </c>
      <c r="O10685">
        <v>29</v>
      </c>
      <c r="P10685">
        <v>2012</v>
      </c>
      <c r="R10685" t="s">
        <v>26</v>
      </c>
      <c r="S10685" t="s">
        <v>31</v>
      </c>
    </row>
    <row r="10686" spans="1:19" x14ac:dyDescent="0.25">
      <c r="A10686" t="s">
        <v>338</v>
      </c>
      <c r="B10686" t="s">
        <v>11645</v>
      </c>
      <c r="C10686" t="s">
        <v>11646</v>
      </c>
      <c r="D10686" t="s">
        <v>11647</v>
      </c>
      <c r="E10686" t="s">
        <v>205</v>
      </c>
      <c r="F10686" t="s">
        <v>202</v>
      </c>
      <c r="G10686">
        <v>32821</v>
      </c>
      <c r="H10686">
        <v>28.427267000000001</v>
      </c>
      <c r="I10686">
        <v>-81.469697999999994</v>
      </c>
      <c r="J10686" s="1" t="d">
        <v>2018-08-07</v>
      </c>
      <c r="K10686">
        <v>49944</v>
      </c>
      <c r="L10686" t="s">
        <v>30</v>
      </c>
      <c r="M10686" s="1" t="d">
        <v>2012-12-12</v>
      </c>
      <c r="N10686">
        <v>12</v>
      </c>
      <c r="O10686">
        <v>12</v>
      </c>
      <c r="P10686">
        <v>2012</v>
      </c>
      <c r="R10686" t="s">
        <v>26</v>
      </c>
      <c r="S10686" t="s">
        <v>31</v>
      </c>
    </row>
    <row r="10687" spans="1:19" x14ac:dyDescent="0.25">
      <c r="A10687" t="s">
        <v>338</v>
      </c>
      <c r="B10687" t="s">
        <v>11648</v>
      </c>
      <c r="C10687" t="s">
        <v>11649</v>
      </c>
      <c r="D10687" t="s">
        <v>11650</v>
      </c>
      <c r="E10687" t="s">
        <v>205</v>
      </c>
      <c r="F10687" t="s">
        <v>202</v>
      </c>
      <c r="G10687">
        <v>32821</v>
      </c>
      <c r="H10687">
        <v>28.368278</v>
      </c>
      <c r="I10687">
        <v>-81.504329999999996</v>
      </c>
      <c r="J10687" s="1" t="d">
        <v>2018-08-07</v>
      </c>
      <c r="K10687">
        <v>49945</v>
      </c>
      <c r="L10687" t="s">
        <v>30</v>
      </c>
      <c r="M10687" s="1" t="d">
        <v>2012-11-11</v>
      </c>
      <c r="N10687">
        <v>11</v>
      </c>
      <c r="O10687">
        <v>11</v>
      </c>
      <c r="P10687">
        <v>2012</v>
      </c>
      <c r="R10687" t="s">
        <v>26</v>
      </c>
      <c r="S10687" t="s">
        <v>31</v>
      </c>
    </row>
    <row r="10688" spans="1:19" x14ac:dyDescent="0.25">
      <c r="A10688" t="s">
        <v>338</v>
      </c>
      <c r="B10688" t="s">
        <v>11651</v>
      </c>
      <c r="C10688" t="s">
        <v>11652</v>
      </c>
      <c r="E10688" t="s">
        <v>8707</v>
      </c>
      <c r="F10688" t="s">
        <v>202</v>
      </c>
      <c r="G10688">
        <v>33781</v>
      </c>
      <c r="H10688">
        <v>27.839183999999999</v>
      </c>
      <c r="I10688">
        <v>-82.687837999999999</v>
      </c>
      <c r="J10688" s="1" t="d">
        <v>2018-08-07</v>
      </c>
      <c r="K10688">
        <v>49947</v>
      </c>
      <c r="L10688" t="s">
        <v>30</v>
      </c>
      <c r="M10688" s="1" t="d">
        <v>2012-10-25</v>
      </c>
      <c r="N10688">
        <v>10</v>
      </c>
      <c r="O10688">
        <v>25</v>
      </c>
      <c r="P10688">
        <v>2012</v>
      </c>
      <c r="R10688" t="s">
        <v>26</v>
      </c>
      <c r="S10688" t="s">
        <v>31</v>
      </c>
    </row>
    <row r="10689" spans="1:19" x14ac:dyDescent="0.25">
      <c r="A10689" t="s">
        <v>338</v>
      </c>
      <c r="B10689" t="s">
        <v>11653</v>
      </c>
      <c r="C10689" t="s">
        <v>11654</v>
      </c>
      <c r="E10689" t="s">
        <v>8707</v>
      </c>
      <c r="F10689" t="s">
        <v>202</v>
      </c>
      <c r="G10689">
        <v>33781</v>
      </c>
      <c r="H10689">
        <v>27.842669000000001</v>
      </c>
      <c r="I10689">
        <v>-82.704025999999999</v>
      </c>
      <c r="J10689" s="1" t="d">
        <v>2018-08-07</v>
      </c>
      <c r="K10689">
        <v>49948</v>
      </c>
      <c r="L10689" t="s">
        <v>30</v>
      </c>
      <c r="M10689" s="1" t="d">
        <v>2012-06-14</v>
      </c>
      <c r="N10689">
        <v>6</v>
      </c>
      <c r="O10689">
        <v>14</v>
      </c>
      <c r="P10689">
        <v>2012</v>
      </c>
      <c r="R10689" t="s">
        <v>26</v>
      </c>
      <c r="S10689" t="s">
        <v>31</v>
      </c>
    </row>
    <row r="10690" spans="1:19" x14ac:dyDescent="0.25">
      <c r="A10690" t="s">
        <v>338</v>
      </c>
      <c r="B10690" t="s">
        <v>11651</v>
      </c>
      <c r="C10690" t="s">
        <v>11655</v>
      </c>
      <c r="E10690" t="s">
        <v>9552</v>
      </c>
      <c r="F10690" t="s">
        <v>202</v>
      </c>
      <c r="G10690">
        <v>33710</v>
      </c>
      <c r="H10690">
        <v>27.798224999999999</v>
      </c>
      <c r="I10690">
        <v>-82.728032999999996</v>
      </c>
      <c r="J10690" s="1" t="d">
        <v>2018-08-07</v>
      </c>
      <c r="K10690">
        <v>49949</v>
      </c>
      <c r="L10690" t="s">
        <v>30</v>
      </c>
      <c r="M10690" s="1" t="d">
        <v>2012-08-19</v>
      </c>
      <c r="N10690">
        <v>8</v>
      </c>
      <c r="O10690">
        <v>19</v>
      </c>
      <c r="P10690">
        <v>2012</v>
      </c>
      <c r="R10690" t="s">
        <v>26</v>
      </c>
      <c r="S10690" t="s">
        <v>31</v>
      </c>
    </row>
    <row r="10691" spans="1:19" x14ac:dyDescent="0.25">
      <c r="A10691" t="s">
        <v>338</v>
      </c>
      <c r="B10691" t="s">
        <v>11656</v>
      </c>
      <c r="C10691" t="s">
        <v>11657</v>
      </c>
      <c r="E10691" t="s">
        <v>9552</v>
      </c>
      <c r="F10691" t="s">
        <v>202</v>
      </c>
      <c r="G10691">
        <v>33731</v>
      </c>
      <c r="H10691">
        <v>27.772517000000001</v>
      </c>
      <c r="I10691">
        <v>-82.631929999999997</v>
      </c>
      <c r="J10691" s="1" t="d">
        <v>2018-09-10</v>
      </c>
      <c r="K10691">
        <v>49950</v>
      </c>
      <c r="L10691" t="s">
        <v>30</v>
      </c>
      <c r="M10691" s="1" t="d">
        <v>2012-10-17</v>
      </c>
      <c r="N10691">
        <v>10</v>
      </c>
      <c r="O10691">
        <v>17</v>
      </c>
      <c r="P10691">
        <v>2012</v>
      </c>
      <c r="R10691" t="s">
        <v>26</v>
      </c>
      <c r="S10691" t="s">
        <v>31</v>
      </c>
    </row>
    <row r="10692" spans="1:19" x14ac:dyDescent="0.25">
      <c r="A10692" t="s">
        <v>338</v>
      </c>
      <c r="B10692" t="s">
        <v>11658</v>
      </c>
      <c r="C10692" t="s">
        <v>11659</v>
      </c>
      <c r="E10692" t="s">
        <v>9552</v>
      </c>
      <c r="F10692" t="s">
        <v>202</v>
      </c>
      <c r="G10692">
        <v>33731</v>
      </c>
      <c r="H10692">
        <v>27.772514000000001</v>
      </c>
      <c r="I10692">
        <v>-82.634781000000004</v>
      </c>
      <c r="J10692" s="1" t="d">
        <v>2018-09-10</v>
      </c>
      <c r="K10692">
        <v>49951</v>
      </c>
      <c r="L10692" t="s">
        <v>30</v>
      </c>
      <c r="M10692" s="1" t="d">
        <v>2012-09-11</v>
      </c>
      <c r="N10692">
        <v>9</v>
      </c>
      <c r="O10692">
        <v>11</v>
      </c>
      <c r="P10692">
        <v>2012</v>
      </c>
      <c r="R10692" t="s">
        <v>26</v>
      </c>
      <c r="S10692" t="s">
        <v>31</v>
      </c>
    </row>
    <row r="10693" spans="1:19" x14ac:dyDescent="0.25">
      <c r="A10693" t="s">
        <v>338</v>
      </c>
      <c r="B10693" t="s">
        <v>11660</v>
      </c>
      <c r="C10693" t="s">
        <v>11661</v>
      </c>
      <c r="D10693" t="s">
        <v>11662</v>
      </c>
      <c r="E10693" t="s">
        <v>9552</v>
      </c>
      <c r="F10693" t="s">
        <v>202</v>
      </c>
      <c r="G10693">
        <v>33710</v>
      </c>
      <c r="H10693">
        <v>27.786556000000001</v>
      </c>
      <c r="I10693">
        <v>-82.72972</v>
      </c>
      <c r="J10693" s="1" t="d">
        <v>2018-04-03</v>
      </c>
      <c r="K10693">
        <v>49953</v>
      </c>
      <c r="L10693" t="s">
        <v>30</v>
      </c>
      <c r="M10693" s="1" t="d">
        <v>2012-06-14</v>
      </c>
      <c r="N10693">
        <v>6</v>
      </c>
      <c r="O10693">
        <v>14</v>
      </c>
      <c r="P10693">
        <v>2012</v>
      </c>
      <c r="R10693" t="s">
        <v>26</v>
      </c>
      <c r="S10693" t="s">
        <v>31</v>
      </c>
    </row>
    <row r="10694" spans="1:19" x14ac:dyDescent="0.25">
      <c r="A10694" t="s">
        <v>338</v>
      </c>
      <c r="B10694" t="s">
        <v>11663</v>
      </c>
      <c r="C10694" t="s">
        <v>11664</v>
      </c>
      <c r="D10694" t="s">
        <v>11665</v>
      </c>
      <c r="E10694" t="s">
        <v>9552</v>
      </c>
      <c r="F10694" t="s">
        <v>202</v>
      </c>
      <c r="G10694">
        <v>33713</v>
      </c>
      <c r="H10694">
        <v>27.789083000000002</v>
      </c>
      <c r="I10694">
        <v>-82.680639999999997</v>
      </c>
      <c r="J10694" s="1" t="d">
        <v>2018-04-03</v>
      </c>
      <c r="K10694">
        <v>49954</v>
      </c>
      <c r="L10694" t="s">
        <v>30</v>
      </c>
      <c r="M10694" s="1" t="d">
        <v>2012-06-14</v>
      </c>
      <c r="N10694">
        <v>6</v>
      </c>
      <c r="O10694">
        <v>14</v>
      </c>
      <c r="P10694">
        <v>2012</v>
      </c>
      <c r="R10694" t="s">
        <v>26</v>
      </c>
      <c r="S10694" t="s">
        <v>31</v>
      </c>
    </row>
    <row r="10695" spans="1:19" x14ac:dyDescent="0.25">
      <c r="A10695" t="s">
        <v>338</v>
      </c>
      <c r="B10695" t="s">
        <v>11666</v>
      </c>
      <c r="C10695" t="s">
        <v>11667</v>
      </c>
      <c r="E10695" t="s">
        <v>11668</v>
      </c>
      <c r="F10695" t="s">
        <v>202</v>
      </c>
      <c r="G10695">
        <v>33772</v>
      </c>
      <c r="H10695">
        <v>27.856110999999999</v>
      </c>
      <c r="I10695">
        <v>-82.796030000000002</v>
      </c>
      <c r="J10695" s="1" t="d">
        <v>2018-10-04</v>
      </c>
      <c r="K10695">
        <v>49957</v>
      </c>
      <c r="L10695" t="s">
        <v>30</v>
      </c>
      <c r="M10695" s="1" t="d">
        <v>2012-07-18</v>
      </c>
      <c r="N10695">
        <v>7</v>
      </c>
      <c r="O10695">
        <v>18</v>
      </c>
      <c r="P10695">
        <v>2012</v>
      </c>
      <c r="R10695" t="s">
        <v>26</v>
      </c>
      <c r="S10695" t="s">
        <v>31</v>
      </c>
    </row>
    <row r="10696" spans="1:19" x14ac:dyDescent="0.25">
      <c r="A10696" t="s">
        <v>338</v>
      </c>
      <c r="B10696" t="s">
        <v>9636</v>
      </c>
      <c r="C10696" t="s">
        <v>11669</v>
      </c>
      <c r="E10696" t="s">
        <v>3264</v>
      </c>
      <c r="F10696" t="s">
        <v>29</v>
      </c>
      <c r="G10696">
        <v>31021</v>
      </c>
      <c r="H10696">
        <v>32.541179999999997</v>
      </c>
      <c r="I10696">
        <v>-82.953346999999994</v>
      </c>
      <c r="J10696" s="1" t="d">
        <v>2018-06-05</v>
      </c>
      <c r="K10696">
        <v>49960</v>
      </c>
      <c r="L10696" t="s">
        <v>30</v>
      </c>
      <c r="M10696" s="1" t="d">
        <v>2012-10-25</v>
      </c>
      <c r="N10696">
        <v>10</v>
      </c>
      <c r="O10696">
        <v>25</v>
      </c>
      <c r="P10696">
        <v>2012</v>
      </c>
      <c r="R10696" t="s">
        <v>26</v>
      </c>
      <c r="S10696" t="s">
        <v>31</v>
      </c>
    </row>
    <row r="10697" spans="1:19" x14ac:dyDescent="0.25">
      <c r="A10697" t="s">
        <v>338</v>
      </c>
      <c r="B10697" t="s">
        <v>9636</v>
      </c>
      <c r="C10697" t="s">
        <v>11669</v>
      </c>
      <c r="E10697" t="s">
        <v>3264</v>
      </c>
      <c r="F10697" t="s">
        <v>29</v>
      </c>
      <c r="G10697">
        <v>31021</v>
      </c>
      <c r="H10697">
        <v>32.541179999999997</v>
      </c>
      <c r="I10697">
        <v>-82.953346999999994</v>
      </c>
      <c r="J10697" s="1" t="d">
        <v>2018-06-05</v>
      </c>
      <c r="K10697">
        <v>49961</v>
      </c>
      <c r="L10697" t="s">
        <v>30</v>
      </c>
      <c r="M10697" s="1" t="d">
        <v>2012-10-25</v>
      </c>
      <c r="N10697">
        <v>10</v>
      </c>
      <c r="O10697">
        <v>25</v>
      </c>
      <c r="P10697">
        <v>2012</v>
      </c>
      <c r="R10697" t="s">
        <v>26</v>
      </c>
      <c r="S10697" t="s">
        <v>27</v>
      </c>
    </row>
    <row r="10698" spans="1:19" x14ac:dyDescent="0.25">
      <c r="A10698" t="s">
        <v>338</v>
      </c>
      <c r="B10698" t="s">
        <v>11670</v>
      </c>
      <c r="C10698" t="s">
        <v>11671</v>
      </c>
      <c r="E10698" t="s">
        <v>286</v>
      </c>
      <c r="F10698" t="s">
        <v>29</v>
      </c>
      <c r="G10698">
        <v>31408</v>
      </c>
      <c r="H10698">
        <v>32.075164000000001</v>
      </c>
      <c r="I10698">
        <v>-81.158721</v>
      </c>
      <c r="J10698" s="1" t="d">
        <v>2018-06-05</v>
      </c>
      <c r="K10698">
        <v>49962</v>
      </c>
      <c r="L10698" t="s">
        <v>30</v>
      </c>
      <c r="M10698" s="1" t="d">
        <v>2012-10-25</v>
      </c>
      <c r="N10698">
        <v>10</v>
      </c>
      <c r="O10698">
        <v>25</v>
      </c>
      <c r="P10698">
        <v>2012</v>
      </c>
      <c r="R10698" t="s">
        <v>26</v>
      </c>
      <c r="S10698" t="s">
        <v>31</v>
      </c>
    </row>
    <row r="10699" spans="1:19" x14ac:dyDescent="0.25">
      <c r="A10699" t="s">
        <v>338</v>
      </c>
      <c r="B10699" t="s">
        <v>11670</v>
      </c>
      <c r="C10699" t="s">
        <v>11671</v>
      </c>
      <c r="E10699" t="s">
        <v>286</v>
      </c>
      <c r="F10699" t="s">
        <v>29</v>
      </c>
      <c r="G10699">
        <v>31408</v>
      </c>
      <c r="H10699">
        <v>32.075164000000001</v>
      </c>
      <c r="I10699">
        <v>-81.158721</v>
      </c>
      <c r="J10699" s="1" t="d">
        <v>2018-06-05</v>
      </c>
      <c r="K10699">
        <v>49963</v>
      </c>
      <c r="L10699" t="s">
        <v>30</v>
      </c>
      <c r="M10699" s="1" t="d">
        <v>2012-10-25</v>
      </c>
      <c r="N10699">
        <v>10</v>
      </c>
      <c r="O10699">
        <v>25</v>
      </c>
      <c r="P10699">
        <v>2012</v>
      </c>
      <c r="R10699" t="s">
        <v>26</v>
      </c>
      <c r="S10699" t="s">
        <v>27</v>
      </c>
    </row>
    <row r="10700" spans="1:19" x14ac:dyDescent="0.25">
      <c r="A10700" t="s">
        <v>338</v>
      </c>
      <c r="B10700" t="s">
        <v>11672</v>
      </c>
      <c r="C10700" t="s">
        <v>11673</v>
      </c>
      <c r="E10700" t="s">
        <v>2312</v>
      </c>
      <c r="F10700" t="s">
        <v>327</v>
      </c>
      <c r="G10700">
        <v>51501</v>
      </c>
      <c r="H10700">
        <v>41.228816000000002</v>
      </c>
      <c r="I10700">
        <v>-95.858110999999994</v>
      </c>
      <c r="J10700" s="1" t="d">
        <v>2018-06-05</v>
      </c>
      <c r="K10700">
        <v>49964</v>
      </c>
      <c r="L10700" t="s">
        <v>30</v>
      </c>
      <c r="M10700" s="1" t="d">
        <v>2012-10-25</v>
      </c>
      <c r="N10700">
        <v>10</v>
      </c>
      <c r="O10700">
        <v>25</v>
      </c>
      <c r="P10700">
        <v>2012</v>
      </c>
      <c r="R10700" t="s">
        <v>26</v>
      </c>
      <c r="S10700" t="s">
        <v>31</v>
      </c>
    </row>
    <row r="10701" spans="1:19" x14ac:dyDescent="0.25">
      <c r="A10701" t="s">
        <v>338</v>
      </c>
      <c r="B10701" t="s">
        <v>11672</v>
      </c>
      <c r="C10701" t="s">
        <v>11673</v>
      </c>
      <c r="E10701" t="s">
        <v>2312</v>
      </c>
      <c r="F10701" t="s">
        <v>327</v>
      </c>
      <c r="G10701">
        <v>51501</v>
      </c>
      <c r="H10701">
        <v>41.228816000000002</v>
      </c>
      <c r="I10701">
        <v>-95.858110999999994</v>
      </c>
      <c r="J10701" s="1" t="d">
        <v>2018-06-05</v>
      </c>
      <c r="K10701">
        <v>49965</v>
      </c>
      <c r="L10701" t="s">
        <v>30</v>
      </c>
      <c r="M10701" s="1" t="d">
        <v>2012-10-25</v>
      </c>
      <c r="N10701">
        <v>10</v>
      </c>
      <c r="O10701">
        <v>25</v>
      </c>
      <c r="P10701">
        <v>2012</v>
      </c>
      <c r="R10701" t="s">
        <v>26</v>
      </c>
      <c r="S10701" t="s">
        <v>27</v>
      </c>
    </row>
    <row r="10702" spans="1:19" x14ac:dyDescent="0.25">
      <c r="A10702" t="s">
        <v>338</v>
      </c>
      <c r="B10702" t="s">
        <v>11674</v>
      </c>
      <c r="C10702" t="s">
        <v>11675</v>
      </c>
      <c r="E10702" t="s">
        <v>8754</v>
      </c>
      <c r="F10702" t="s">
        <v>23</v>
      </c>
      <c r="G10702">
        <v>35405</v>
      </c>
      <c r="H10702">
        <v>33.169902999999998</v>
      </c>
      <c r="I10702">
        <v>-87.503003000000007</v>
      </c>
      <c r="J10702" s="1" t="d">
        <v>2018-06-05</v>
      </c>
      <c r="K10702">
        <v>49968</v>
      </c>
      <c r="L10702" t="s">
        <v>30</v>
      </c>
      <c r="M10702" s="1" t="d">
        <v>2012-10-25</v>
      </c>
      <c r="N10702">
        <v>10</v>
      </c>
      <c r="O10702">
        <v>25</v>
      </c>
      <c r="P10702">
        <v>2012</v>
      </c>
      <c r="R10702" t="s">
        <v>26</v>
      </c>
      <c r="S10702" t="s">
        <v>31</v>
      </c>
    </row>
    <row r="10703" spans="1:19" x14ac:dyDescent="0.25">
      <c r="A10703" t="s">
        <v>338</v>
      </c>
      <c r="B10703" t="s">
        <v>11674</v>
      </c>
      <c r="C10703" t="s">
        <v>11675</v>
      </c>
      <c r="E10703" t="s">
        <v>8754</v>
      </c>
      <c r="F10703" t="s">
        <v>23</v>
      </c>
      <c r="G10703">
        <v>35405</v>
      </c>
      <c r="H10703">
        <v>33.169902999999998</v>
      </c>
      <c r="I10703">
        <v>-87.503003000000007</v>
      </c>
      <c r="J10703" s="1" t="d">
        <v>2018-06-05</v>
      </c>
      <c r="K10703">
        <v>49969</v>
      </c>
      <c r="L10703" t="s">
        <v>30</v>
      </c>
      <c r="M10703" s="1" t="d">
        <v>2012-10-25</v>
      </c>
      <c r="N10703">
        <v>10</v>
      </c>
      <c r="O10703">
        <v>25</v>
      </c>
      <c r="P10703">
        <v>2012</v>
      </c>
      <c r="R10703" t="s">
        <v>26</v>
      </c>
      <c r="S10703" t="s">
        <v>27</v>
      </c>
    </row>
    <row r="10704" spans="1:19" x14ac:dyDescent="0.25">
      <c r="A10704" t="s">
        <v>338</v>
      </c>
      <c r="B10704" t="s">
        <v>11676</v>
      </c>
      <c r="C10704" t="s">
        <v>1145</v>
      </c>
      <c r="E10704" t="s">
        <v>352</v>
      </c>
      <c r="F10704" t="s">
        <v>170</v>
      </c>
      <c r="G10704">
        <v>90806</v>
      </c>
      <c r="H10704">
        <v>33.806192000000003</v>
      </c>
      <c r="I10704">
        <v>-118.158913</v>
      </c>
      <c r="J10704" s="1" t="d">
        <v>2018-05-03</v>
      </c>
      <c r="K10704">
        <v>49981</v>
      </c>
      <c r="L10704" t="s">
        <v>30</v>
      </c>
      <c r="M10704" s="1" t="d">
        <v>2012-10-19</v>
      </c>
      <c r="N10704">
        <v>10</v>
      </c>
      <c r="O10704">
        <v>19</v>
      </c>
      <c r="P10704">
        <v>2012</v>
      </c>
      <c r="R10704" t="s">
        <v>26</v>
      </c>
      <c r="S10704" t="s">
        <v>27</v>
      </c>
    </row>
    <row r="10705" spans="1:19" x14ac:dyDescent="0.25">
      <c r="A10705" t="s">
        <v>338</v>
      </c>
      <c r="B10705" t="s">
        <v>11677</v>
      </c>
      <c r="C10705" t="s">
        <v>11678</v>
      </c>
      <c r="E10705" t="s">
        <v>7680</v>
      </c>
      <c r="F10705" t="s">
        <v>170</v>
      </c>
      <c r="G10705">
        <v>94043</v>
      </c>
      <c r="H10705">
        <v>37.39120483</v>
      </c>
      <c r="I10705">
        <v>-122.0531</v>
      </c>
      <c r="J10705" s="1" t="d">
        <v>2018-05-03</v>
      </c>
      <c r="K10705">
        <v>49985</v>
      </c>
      <c r="L10705" t="s">
        <v>30</v>
      </c>
      <c r="M10705" s="1" t="d">
        <v>2012-10-15</v>
      </c>
      <c r="N10705">
        <v>10</v>
      </c>
      <c r="O10705">
        <v>15</v>
      </c>
      <c r="P10705">
        <v>2012</v>
      </c>
      <c r="R10705" t="s">
        <v>26</v>
      </c>
      <c r="S10705" t="s">
        <v>27</v>
      </c>
    </row>
    <row r="10706" spans="1:19" x14ac:dyDescent="0.25">
      <c r="A10706" t="s">
        <v>338</v>
      </c>
      <c r="B10706" t="s">
        <v>11679</v>
      </c>
      <c r="C10706" t="s">
        <v>11680</v>
      </c>
      <c r="E10706" t="s">
        <v>7055</v>
      </c>
      <c r="F10706" t="s">
        <v>170</v>
      </c>
      <c r="G10706">
        <v>94087</v>
      </c>
      <c r="H10706">
        <v>37.360056</v>
      </c>
      <c r="I10706">
        <v>-122.02421200000001</v>
      </c>
      <c r="J10706" s="1" t="d">
        <v>2018-05-03</v>
      </c>
      <c r="K10706">
        <v>50000</v>
      </c>
      <c r="L10706" t="s">
        <v>30</v>
      </c>
      <c r="M10706" s="1" t="d">
        <v>2012-01-01</v>
      </c>
      <c r="N10706">
        <v>1</v>
      </c>
      <c r="O10706">
        <v>1</v>
      </c>
      <c r="P10706">
        <v>2012</v>
      </c>
      <c r="R10706" t="s">
        <v>26</v>
      </c>
      <c r="S10706" t="s">
        <v>27</v>
      </c>
    </row>
    <row r="10707" spans="1:19" x14ac:dyDescent="0.25">
      <c r="A10707" t="s">
        <v>338</v>
      </c>
      <c r="B10707" t="s">
        <v>11681</v>
      </c>
      <c r="C10707" t="s">
        <v>11682</v>
      </c>
      <c r="E10707" t="s">
        <v>5887</v>
      </c>
      <c r="F10707" t="s">
        <v>129</v>
      </c>
      <c r="G10707">
        <v>81501</v>
      </c>
      <c r="H10707">
        <v>39.074359000000001</v>
      </c>
      <c r="I10707">
        <v>-108.572597</v>
      </c>
      <c r="J10707" s="1" t="d">
        <v>2018-06-05</v>
      </c>
      <c r="K10707">
        <v>50003</v>
      </c>
      <c r="L10707" t="s">
        <v>30</v>
      </c>
      <c r="M10707" s="1" t="d">
        <v>2012-10-25</v>
      </c>
      <c r="N10707">
        <v>10</v>
      </c>
      <c r="O10707">
        <v>25</v>
      </c>
      <c r="P10707">
        <v>2012</v>
      </c>
      <c r="R10707" t="s">
        <v>26</v>
      </c>
      <c r="S10707" t="s">
        <v>31</v>
      </c>
    </row>
    <row r="10708" spans="1:19" x14ac:dyDescent="0.25">
      <c r="A10708" t="s">
        <v>338</v>
      </c>
      <c r="B10708" t="s">
        <v>11681</v>
      </c>
      <c r="C10708" t="s">
        <v>11682</v>
      </c>
      <c r="E10708" t="s">
        <v>5887</v>
      </c>
      <c r="F10708" t="s">
        <v>129</v>
      </c>
      <c r="G10708">
        <v>81501</v>
      </c>
      <c r="H10708">
        <v>39.074359000000001</v>
      </c>
      <c r="I10708">
        <v>-108.572597</v>
      </c>
      <c r="J10708" s="1" t="d">
        <v>2018-06-05</v>
      </c>
      <c r="K10708">
        <v>50004</v>
      </c>
      <c r="L10708" t="s">
        <v>30</v>
      </c>
      <c r="M10708" s="1" t="d">
        <v>2012-10-25</v>
      </c>
      <c r="N10708">
        <v>10</v>
      </c>
      <c r="O10708">
        <v>25</v>
      </c>
      <c r="P10708">
        <v>2012</v>
      </c>
      <c r="R10708" t="s">
        <v>26</v>
      </c>
      <c r="S10708" t="s">
        <v>27</v>
      </c>
    </row>
    <row r="10709" spans="1:19" x14ac:dyDescent="0.25">
      <c r="A10709" t="s">
        <v>338</v>
      </c>
      <c r="B10709" t="s">
        <v>11685</v>
      </c>
      <c r="C10709" t="s">
        <v>11686</v>
      </c>
      <c r="D10709" t="s">
        <v>11687</v>
      </c>
      <c r="E10709" t="s">
        <v>10242</v>
      </c>
      <c r="F10709" t="s">
        <v>202</v>
      </c>
      <c r="G10709">
        <v>32701</v>
      </c>
      <c r="H10709">
        <v>28.664583</v>
      </c>
      <c r="I10709">
        <v>-81.358189999999993</v>
      </c>
      <c r="J10709" s="1" t="d">
        <v>2018-08-07</v>
      </c>
      <c r="K10709">
        <v>50007</v>
      </c>
      <c r="L10709" t="s">
        <v>30</v>
      </c>
      <c r="M10709" s="1" t="d">
        <v>2012-09-23</v>
      </c>
      <c r="N10709">
        <v>9</v>
      </c>
      <c r="O10709">
        <v>23</v>
      </c>
      <c r="P10709">
        <v>2012</v>
      </c>
      <c r="R10709" t="s">
        <v>26</v>
      </c>
      <c r="S10709" t="s">
        <v>31</v>
      </c>
    </row>
    <row r="10710" spans="1:19" x14ac:dyDescent="0.25">
      <c r="A10710" t="s">
        <v>338</v>
      </c>
      <c r="B10710" t="s">
        <v>11688</v>
      </c>
      <c r="C10710" t="s">
        <v>11689</v>
      </c>
      <c r="D10710" t="s">
        <v>11690</v>
      </c>
      <c r="E10710" t="s">
        <v>7111</v>
      </c>
      <c r="F10710" t="s">
        <v>202</v>
      </c>
      <c r="G10710">
        <v>32720</v>
      </c>
      <c r="H10710">
        <v>29.027639000000001</v>
      </c>
      <c r="I10710">
        <v>-81.306579999999997</v>
      </c>
      <c r="J10710" s="1" t="d">
        <v>2018-08-07</v>
      </c>
      <c r="K10710">
        <v>50009</v>
      </c>
      <c r="L10710" t="s">
        <v>30</v>
      </c>
      <c r="M10710" s="1" t="d">
        <v>2012-07-07</v>
      </c>
      <c r="N10710">
        <v>7</v>
      </c>
      <c r="O10710">
        <v>7</v>
      </c>
      <c r="P10710">
        <v>2012</v>
      </c>
      <c r="R10710" t="s">
        <v>26</v>
      </c>
      <c r="S10710" t="s">
        <v>31</v>
      </c>
    </row>
    <row r="10711" spans="1:19" x14ac:dyDescent="0.25">
      <c r="A10711" t="s">
        <v>338</v>
      </c>
      <c r="B10711" t="s">
        <v>11691</v>
      </c>
      <c r="C10711" t="s">
        <v>11692</v>
      </c>
      <c r="D10711" t="s">
        <v>11693</v>
      </c>
      <c r="E10711" t="s">
        <v>7111</v>
      </c>
      <c r="F10711" t="s">
        <v>202</v>
      </c>
      <c r="G10711">
        <v>32720</v>
      </c>
      <c r="H10711">
        <v>29.030055999999998</v>
      </c>
      <c r="I10711">
        <v>-81.304559999999995</v>
      </c>
      <c r="J10711" s="1" t="d">
        <v>2018-08-07</v>
      </c>
      <c r="K10711">
        <v>50010</v>
      </c>
      <c r="L10711" t="s">
        <v>30</v>
      </c>
      <c r="M10711" s="1" t="d">
        <v>2012-06-12</v>
      </c>
      <c r="N10711">
        <v>6</v>
      </c>
      <c r="O10711">
        <v>12</v>
      </c>
      <c r="P10711">
        <v>2012</v>
      </c>
      <c r="R10711" t="s">
        <v>26</v>
      </c>
      <c r="S10711" t="s">
        <v>31</v>
      </c>
    </row>
    <row r="10712" spans="1:19" x14ac:dyDescent="0.25">
      <c r="A10712" t="s">
        <v>338</v>
      </c>
      <c r="B10712" t="s">
        <v>11696</v>
      </c>
      <c r="C10712" t="s">
        <v>11697</v>
      </c>
      <c r="E10712" t="s">
        <v>11698</v>
      </c>
      <c r="F10712" t="s">
        <v>202</v>
      </c>
      <c r="G10712">
        <v>34450</v>
      </c>
      <c r="H10712">
        <v>28.836341699999998</v>
      </c>
      <c r="I10712">
        <v>-82.334318300000007</v>
      </c>
      <c r="J10712" s="1" t="d">
        <v>2018-08-07</v>
      </c>
      <c r="K10712">
        <v>50013</v>
      </c>
      <c r="L10712" t="s">
        <v>30</v>
      </c>
      <c r="M10712" s="1" t="d">
        <v>2012-09-26</v>
      </c>
      <c r="N10712">
        <v>9</v>
      </c>
      <c r="O10712">
        <v>26</v>
      </c>
      <c r="P10712">
        <v>2012</v>
      </c>
      <c r="R10712" t="s">
        <v>26</v>
      </c>
      <c r="S10712" t="s">
        <v>31</v>
      </c>
    </row>
    <row r="10713" spans="1:19" x14ac:dyDescent="0.25">
      <c r="A10713" t="s">
        <v>19</v>
      </c>
      <c r="B10713" t="s">
        <v>11701</v>
      </c>
      <c r="C10713" t="s">
        <v>11702</v>
      </c>
      <c r="E10713" t="s">
        <v>11703</v>
      </c>
      <c r="F10713" t="s">
        <v>513</v>
      </c>
      <c r="G10713">
        <v>53713</v>
      </c>
      <c r="H10713">
        <v>43.043028999999997</v>
      </c>
      <c r="I10713">
        <v>-89.352920999999995</v>
      </c>
      <c r="J10713" s="1" t="d">
        <v>2018-12-11</v>
      </c>
      <c r="K10713">
        <v>50036</v>
      </c>
      <c r="L10713" t="s">
        <v>30</v>
      </c>
      <c r="M10713" s="1" t="d">
        <v>2012-12-31</v>
      </c>
      <c r="N10713">
        <v>12</v>
      </c>
      <c r="O10713">
        <v>31</v>
      </c>
      <c r="P10713">
        <v>2012</v>
      </c>
      <c r="Q10713" t="s">
        <v>35</v>
      </c>
      <c r="R10713" t="s">
        <v>26</v>
      </c>
      <c r="S10713" t="s">
        <v>31</v>
      </c>
    </row>
    <row r="10714" spans="1:19" x14ac:dyDescent="0.25">
      <c r="A10714" t="s">
        <v>19</v>
      </c>
      <c r="B10714" t="s">
        <v>8804</v>
      </c>
      <c r="C10714" t="s">
        <v>11706</v>
      </c>
      <c r="E10714" t="s">
        <v>11707</v>
      </c>
      <c r="F10714" t="s">
        <v>29</v>
      </c>
      <c r="G10714">
        <v>30028</v>
      </c>
      <c r="H10714">
        <v>34.319687999999999</v>
      </c>
      <c r="I10714">
        <v>-84.240475000000004</v>
      </c>
      <c r="J10714" s="1" t="d">
        <v>2018-10-04</v>
      </c>
      <c r="K10714">
        <v>50043</v>
      </c>
      <c r="L10714" t="s">
        <v>30</v>
      </c>
      <c r="M10714" s="1" t="d">
        <v>2012-09-12</v>
      </c>
      <c r="N10714">
        <v>9</v>
      </c>
      <c r="O10714">
        <v>12</v>
      </c>
      <c r="P10714">
        <v>2012</v>
      </c>
      <c r="Q10714" t="s">
        <v>35</v>
      </c>
      <c r="R10714" t="s">
        <v>26</v>
      </c>
      <c r="S10714" t="s">
        <v>27</v>
      </c>
    </row>
    <row r="10715" spans="1:19" x14ac:dyDescent="0.25">
      <c r="A10715" t="s">
        <v>19</v>
      </c>
      <c r="B10715" t="s">
        <v>11708</v>
      </c>
      <c r="C10715" t="s">
        <v>11709</v>
      </c>
      <c r="D10715" t="s">
        <v>11710</v>
      </c>
      <c r="E10715" t="s">
        <v>2961</v>
      </c>
      <c r="F10715" t="s">
        <v>119</v>
      </c>
      <c r="G10715">
        <v>56301</v>
      </c>
      <c r="H10715">
        <v>45.467851000000003</v>
      </c>
      <c r="I10715">
        <v>-94.119750999999994</v>
      </c>
      <c r="J10715" s="1" t="d">
        <v>2019-03-07</v>
      </c>
      <c r="K10715">
        <v>50046</v>
      </c>
      <c r="L10715" t="s">
        <v>71</v>
      </c>
      <c r="M10715" s="1" t="d">
        <v>2012-02-09</v>
      </c>
      <c r="N10715">
        <v>2</v>
      </c>
      <c r="O10715">
        <v>9</v>
      </c>
      <c r="P10715">
        <v>2012</v>
      </c>
      <c r="Q10715" t="s">
        <v>35</v>
      </c>
      <c r="R10715" t="s">
        <v>26</v>
      </c>
      <c r="S10715" t="s">
        <v>27</v>
      </c>
    </row>
    <row r="10716" spans="1:19" x14ac:dyDescent="0.25">
      <c r="A10716" t="s">
        <v>19</v>
      </c>
      <c r="B10716" t="s">
        <v>11713</v>
      </c>
      <c r="C10716" t="s">
        <v>11714</v>
      </c>
      <c r="D10716" t="s">
        <v>11715</v>
      </c>
      <c r="E10716" t="s">
        <v>1003</v>
      </c>
      <c r="F10716" t="s">
        <v>212</v>
      </c>
      <c r="G10716">
        <v>27101</v>
      </c>
      <c r="H10716">
        <v>36.093837000000001</v>
      </c>
      <c r="I10716">
        <v>-80.209154999999996</v>
      </c>
      <c r="J10716" s="1" t="d">
        <v>2019-04-08</v>
      </c>
      <c r="K10716">
        <v>50048</v>
      </c>
      <c r="L10716" t="s">
        <v>24</v>
      </c>
      <c r="M10716" s="1" t="d">
        <v>2012-10-31</v>
      </c>
      <c r="N10716">
        <v>10</v>
      </c>
      <c r="O10716">
        <v>31</v>
      </c>
      <c r="P10716">
        <v>2012</v>
      </c>
      <c r="Q10716" t="s">
        <v>35</v>
      </c>
      <c r="R10716" t="s">
        <v>26</v>
      </c>
      <c r="S10716" t="s">
        <v>31</v>
      </c>
    </row>
    <row r="10717" spans="1:19" x14ac:dyDescent="0.25">
      <c r="A10717" t="s">
        <v>338</v>
      </c>
      <c r="B10717" t="s">
        <v>11733</v>
      </c>
      <c r="C10717" t="s">
        <v>11734</v>
      </c>
      <c r="E10717" t="s">
        <v>11735</v>
      </c>
      <c r="F10717" t="s">
        <v>170</v>
      </c>
      <c r="G10717">
        <v>91301</v>
      </c>
      <c r="H10717">
        <v>34.140500000000003</v>
      </c>
      <c r="I10717">
        <v>-118.785</v>
      </c>
      <c r="J10717" s="1" t="d">
        <v>2018-05-03</v>
      </c>
      <c r="K10717">
        <v>50057</v>
      </c>
      <c r="L10717" t="s">
        <v>30</v>
      </c>
      <c r="M10717" s="1" t="d">
        <v>2012-11-01</v>
      </c>
      <c r="N10717">
        <v>11</v>
      </c>
      <c r="O10717">
        <v>1</v>
      </c>
      <c r="P10717">
        <v>2012</v>
      </c>
      <c r="R10717" t="s">
        <v>26</v>
      </c>
      <c r="S10717" t="s">
        <v>27</v>
      </c>
    </row>
    <row r="10718" spans="1:19" x14ac:dyDescent="0.25">
      <c r="A10718" t="s">
        <v>338</v>
      </c>
      <c r="B10718" t="s">
        <v>11736</v>
      </c>
      <c r="C10718" t="s">
        <v>11737</v>
      </c>
      <c r="D10718" t="s">
        <v>11738</v>
      </c>
      <c r="E10718" t="s">
        <v>130</v>
      </c>
      <c r="F10718" t="s">
        <v>129</v>
      </c>
      <c r="G10718">
        <v>80204</v>
      </c>
      <c r="H10718">
        <v>39.735934999999998</v>
      </c>
      <c r="I10718">
        <v>-104.98840300000001</v>
      </c>
      <c r="J10718" s="1" t="d">
        <v>2018-05-03</v>
      </c>
      <c r="K10718">
        <v>50065</v>
      </c>
      <c r="L10718" t="s">
        <v>30</v>
      </c>
      <c r="M10718" s="1" t="d">
        <v>2012-12-01</v>
      </c>
      <c r="N10718">
        <v>12</v>
      </c>
      <c r="O10718">
        <v>1</v>
      </c>
      <c r="P10718">
        <v>2012</v>
      </c>
      <c r="R10718" t="s">
        <v>26</v>
      </c>
      <c r="S10718" t="s">
        <v>31</v>
      </c>
    </row>
    <row r="10719" spans="1:19" x14ac:dyDescent="0.25">
      <c r="A10719" t="s">
        <v>338</v>
      </c>
      <c r="B10719" t="s">
        <v>11739</v>
      </c>
      <c r="C10719" t="s">
        <v>11740</v>
      </c>
      <c r="D10719" t="s">
        <v>11741</v>
      </c>
      <c r="E10719" t="s">
        <v>130</v>
      </c>
      <c r="F10719" t="s">
        <v>129</v>
      </c>
      <c r="G10719">
        <v>80204</v>
      </c>
      <c r="H10719">
        <v>39.743918999999998</v>
      </c>
      <c r="I10719">
        <v>-104.998075</v>
      </c>
      <c r="J10719" s="1" t="d">
        <v>2018-05-03</v>
      </c>
      <c r="K10719">
        <v>50066</v>
      </c>
      <c r="L10719" t="s">
        <v>30</v>
      </c>
      <c r="M10719" s="1" t="d">
        <v>2012-12-01</v>
      </c>
      <c r="N10719">
        <v>12</v>
      </c>
      <c r="O10719">
        <v>1</v>
      </c>
      <c r="P10719">
        <v>2012</v>
      </c>
      <c r="R10719" t="s">
        <v>26</v>
      </c>
      <c r="S10719" t="s">
        <v>31</v>
      </c>
    </row>
    <row r="10720" spans="1:19" x14ac:dyDescent="0.25">
      <c r="A10720" t="s">
        <v>338</v>
      </c>
      <c r="B10720" t="s">
        <v>11742</v>
      </c>
      <c r="C10720" t="s">
        <v>11743</v>
      </c>
      <c r="D10720" t="s">
        <v>11744</v>
      </c>
      <c r="E10720" t="s">
        <v>2638</v>
      </c>
      <c r="F10720" t="s">
        <v>707</v>
      </c>
      <c r="G10720">
        <v>96813</v>
      </c>
      <c r="H10720">
        <v>21.307437</v>
      </c>
      <c r="I10720">
        <v>-157.86230800000001</v>
      </c>
      <c r="J10720" s="1" t="d">
        <v>2018-05-03</v>
      </c>
      <c r="K10720">
        <v>50067</v>
      </c>
      <c r="L10720" t="s">
        <v>30</v>
      </c>
      <c r="M10720" s="1" t="d">
        <v>2012-11-01</v>
      </c>
      <c r="N10720">
        <v>11</v>
      </c>
      <c r="O10720">
        <v>1</v>
      </c>
      <c r="P10720">
        <v>2012</v>
      </c>
      <c r="R10720" t="s">
        <v>26</v>
      </c>
      <c r="S10720" t="s">
        <v>31</v>
      </c>
    </row>
    <row r="10721" spans="1:19" x14ac:dyDescent="0.25">
      <c r="A10721" t="s">
        <v>338</v>
      </c>
      <c r="B10721" t="s">
        <v>11745</v>
      </c>
      <c r="C10721" t="s">
        <v>11746</v>
      </c>
      <c r="D10721" t="s">
        <v>1263</v>
      </c>
      <c r="E10721" t="s">
        <v>2638</v>
      </c>
      <c r="F10721" t="s">
        <v>707</v>
      </c>
      <c r="G10721">
        <v>96814</v>
      </c>
      <c r="H10721">
        <v>21.292036</v>
      </c>
      <c r="I10721">
        <v>-157.83911900000001</v>
      </c>
      <c r="J10721" s="1" t="d">
        <v>2018-05-03</v>
      </c>
      <c r="K10721">
        <v>50068</v>
      </c>
      <c r="L10721" t="s">
        <v>30</v>
      </c>
      <c r="M10721" s="1" t="d">
        <v>2012-11-01</v>
      </c>
      <c r="N10721">
        <v>11</v>
      </c>
      <c r="O10721">
        <v>1</v>
      </c>
      <c r="P10721">
        <v>2012</v>
      </c>
      <c r="R10721" t="s">
        <v>26</v>
      </c>
      <c r="S10721" t="s">
        <v>31</v>
      </c>
    </row>
    <row r="10722" spans="1:19" x14ac:dyDescent="0.25">
      <c r="A10722" t="s">
        <v>338</v>
      </c>
      <c r="B10722" t="s">
        <v>11747</v>
      </c>
      <c r="C10722" t="s">
        <v>11748</v>
      </c>
      <c r="D10722" t="s">
        <v>11749</v>
      </c>
      <c r="E10722" t="s">
        <v>2638</v>
      </c>
      <c r="F10722" t="s">
        <v>707</v>
      </c>
      <c r="G10722">
        <v>96813</v>
      </c>
      <c r="H10722">
        <v>21.301238999999999</v>
      </c>
      <c r="I10722">
        <v>-157.86208400000001</v>
      </c>
      <c r="J10722" s="1" t="d">
        <v>2018-05-03</v>
      </c>
      <c r="K10722">
        <v>50069</v>
      </c>
      <c r="L10722" t="s">
        <v>30</v>
      </c>
      <c r="M10722" s="1" t="d">
        <v>2012-11-01</v>
      </c>
      <c r="N10722">
        <v>11</v>
      </c>
      <c r="O10722">
        <v>1</v>
      </c>
      <c r="P10722">
        <v>2012</v>
      </c>
      <c r="R10722" t="s">
        <v>26</v>
      </c>
      <c r="S10722" t="s">
        <v>31</v>
      </c>
    </row>
    <row r="10723" spans="1:19" x14ac:dyDescent="0.25">
      <c r="A10723" t="s">
        <v>338</v>
      </c>
      <c r="B10723" t="s">
        <v>11750</v>
      </c>
      <c r="C10723" t="s">
        <v>11751</v>
      </c>
      <c r="E10723" t="s">
        <v>11752</v>
      </c>
      <c r="F10723" t="s">
        <v>373</v>
      </c>
      <c r="G10723">
        <v>60083</v>
      </c>
      <c r="H10723">
        <v>42.432420999999998</v>
      </c>
      <c r="I10723">
        <v>-87.896197000000001</v>
      </c>
      <c r="J10723" s="1" t="d">
        <v>2018-10-04</v>
      </c>
      <c r="K10723">
        <v>50078</v>
      </c>
      <c r="L10723" t="s">
        <v>30</v>
      </c>
      <c r="M10723" s="1" t="d">
        <v>2012-11-27</v>
      </c>
      <c r="N10723">
        <v>11</v>
      </c>
      <c r="O10723">
        <v>27</v>
      </c>
      <c r="P10723">
        <v>2012</v>
      </c>
      <c r="R10723" t="s">
        <v>26</v>
      </c>
      <c r="S10723" t="s">
        <v>31</v>
      </c>
    </row>
    <row r="10724" spans="1:19" x14ac:dyDescent="0.25">
      <c r="A10724" t="s">
        <v>338</v>
      </c>
      <c r="B10724" t="s">
        <v>11753</v>
      </c>
      <c r="C10724" t="s">
        <v>11754</v>
      </c>
      <c r="E10724" t="s">
        <v>11755</v>
      </c>
      <c r="F10724" t="s">
        <v>119</v>
      </c>
      <c r="G10724">
        <v>55719</v>
      </c>
      <c r="H10724">
        <v>47.479993999999998</v>
      </c>
      <c r="I10724">
        <v>-92.894412000000003</v>
      </c>
      <c r="J10724" s="1" t="d">
        <v>2018-03-08</v>
      </c>
      <c r="K10724">
        <v>50082</v>
      </c>
      <c r="L10724" t="s">
        <v>30</v>
      </c>
      <c r="M10724" s="1" t="d">
        <v>2012-11-30</v>
      </c>
      <c r="N10724">
        <v>11</v>
      </c>
      <c r="O10724">
        <v>30</v>
      </c>
      <c r="P10724">
        <v>2012</v>
      </c>
      <c r="R10724" t="s">
        <v>26</v>
      </c>
      <c r="S10724" t="s">
        <v>31</v>
      </c>
    </row>
    <row r="10725" spans="1:19" x14ac:dyDescent="0.25">
      <c r="A10725" t="s">
        <v>338</v>
      </c>
      <c r="B10725" t="s">
        <v>11756</v>
      </c>
      <c r="C10725" t="s">
        <v>11757</v>
      </c>
      <c r="D10725" t="s">
        <v>11758</v>
      </c>
      <c r="E10725" t="s">
        <v>11759</v>
      </c>
      <c r="F10725" t="s">
        <v>75</v>
      </c>
      <c r="G10725">
        <v>87124</v>
      </c>
      <c r="H10725">
        <v>35.218873000000002</v>
      </c>
      <c r="I10725">
        <v>-106.66282</v>
      </c>
      <c r="J10725" s="1" t="d">
        <v>2019-01-10</v>
      </c>
      <c r="K10725">
        <v>50083</v>
      </c>
      <c r="L10725" t="s">
        <v>30</v>
      </c>
      <c r="M10725" s="1" t="d">
        <v>2012-08-01</v>
      </c>
      <c r="N10725">
        <v>8</v>
      </c>
      <c r="O10725">
        <v>1</v>
      </c>
      <c r="P10725">
        <v>2012</v>
      </c>
      <c r="R10725" t="s">
        <v>26</v>
      </c>
      <c r="S10725" t="s">
        <v>31</v>
      </c>
    </row>
    <row r="10726" spans="1:19" x14ac:dyDescent="0.25">
      <c r="A10726" t="s">
        <v>312</v>
      </c>
      <c r="B10726" t="s">
        <v>11774</v>
      </c>
      <c r="C10726" t="s">
        <v>11775</v>
      </c>
      <c r="E10726" t="s">
        <v>1209</v>
      </c>
      <c r="F10726" t="s">
        <v>129</v>
      </c>
      <c r="G10726">
        <v>80922</v>
      </c>
      <c r="H10726">
        <v>38.894447999999997</v>
      </c>
      <c r="I10726">
        <v>-104.713785</v>
      </c>
      <c r="J10726" s="1" t="d">
        <v>2018-05-03</v>
      </c>
      <c r="K10726">
        <v>50112</v>
      </c>
      <c r="L10726" t="s">
        <v>30</v>
      </c>
      <c r="M10726" s="1" t="d">
        <v>2012-12-01</v>
      </c>
      <c r="N10726">
        <v>12</v>
      </c>
      <c r="O10726">
        <v>1</v>
      </c>
      <c r="P10726">
        <v>2012</v>
      </c>
      <c r="R10726" t="s">
        <v>26</v>
      </c>
      <c r="S10726" t="s">
        <v>31</v>
      </c>
    </row>
    <row r="10727" spans="1:19" x14ac:dyDescent="0.25">
      <c r="A10727" t="s">
        <v>312</v>
      </c>
      <c r="B10727" t="s">
        <v>11776</v>
      </c>
      <c r="C10727" t="s">
        <v>11777</v>
      </c>
      <c r="E10727" t="s">
        <v>1209</v>
      </c>
      <c r="F10727" t="s">
        <v>129</v>
      </c>
      <c r="G10727">
        <v>80917</v>
      </c>
      <c r="H10727">
        <v>38.884618000000003</v>
      </c>
      <c r="I10727">
        <v>-104.72129700000001</v>
      </c>
      <c r="J10727" s="1" t="d">
        <v>2018-05-03</v>
      </c>
      <c r="K10727">
        <v>50113</v>
      </c>
      <c r="L10727" t="s">
        <v>30</v>
      </c>
      <c r="M10727" s="1" t="d">
        <v>2012-12-01</v>
      </c>
      <c r="N10727">
        <v>12</v>
      </c>
      <c r="O10727">
        <v>1</v>
      </c>
      <c r="P10727">
        <v>2012</v>
      </c>
      <c r="R10727" t="s">
        <v>26</v>
      </c>
      <c r="S10727" t="s">
        <v>31</v>
      </c>
    </row>
    <row r="10728" spans="1:19" x14ac:dyDescent="0.25">
      <c r="A10728" t="s">
        <v>312</v>
      </c>
      <c r="B10728" t="s">
        <v>2381</v>
      </c>
      <c r="C10728" t="s">
        <v>11778</v>
      </c>
      <c r="E10728" t="s">
        <v>5445</v>
      </c>
      <c r="F10728" t="s">
        <v>202</v>
      </c>
      <c r="G10728">
        <v>34947</v>
      </c>
      <c r="H10728">
        <v>27.418655000000001</v>
      </c>
      <c r="I10728">
        <v>-80.377502000000007</v>
      </c>
      <c r="J10728" s="1" t="d">
        <v>2018-08-07</v>
      </c>
      <c r="K10728">
        <v>50114</v>
      </c>
      <c r="L10728" t="s">
        <v>30</v>
      </c>
      <c r="M10728" s="1" t="d">
        <v>2012-10-15</v>
      </c>
      <c r="N10728">
        <v>10</v>
      </c>
      <c r="O10728">
        <v>15</v>
      </c>
      <c r="P10728">
        <v>2012</v>
      </c>
      <c r="R10728" t="s">
        <v>26</v>
      </c>
      <c r="S10728" t="s">
        <v>31</v>
      </c>
    </row>
    <row r="10729" spans="1:19" x14ac:dyDescent="0.25">
      <c r="A10729" t="s">
        <v>312</v>
      </c>
      <c r="B10729" t="s">
        <v>2381</v>
      </c>
      <c r="C10729" t="s">
        <v>11779</v>
      </c>
      <c r="E10729" t="s">
        <v>7927</v>
      </c>
      <c r="F10729" t="s">
        <v>202</v>
      </c>
      <c r="G10729">
        <v>33060</v>
      </c>
      <c r="H10729">
        <v>26.258828999999999</v>
      </c>
      <c r="I10729">
        <v>-80.118758999999997</v>
      </c>
      <c r="J10729" s="1" t="d">
        <v>2018-08-07</v>
      </c>
      <c r="K10729">
        <v>50115</v>
      </c>
      <c r="L10729" t="s">
        <v>30</v>
      </c>
      <c r="M10729" s="1" t="d">
        <v>2012-10-15</v>
      </c>
      <c r="N10729">
        <v>10</v>
      </c>
      <c r="O10729">
        <v>15</v>
      </c>
      <c r="P10729">
        <v>2012</v>
      </c>
      <c r="R10729" t="s">
        <v>26</v>
      </c>
      <c r="S10729" t="s">
        <v>31</v>
      </c>
    </row>
    <row r="10730" spans="1:19" x14ac:dyDescent="0.25">
      <c r="A10730" t="s">
        <v>312</v>
      </c>
      <c r="B10730" t="s">
        <v>11780</v>
      </c>
      <c r="C10730" t="s">
        <v>11781</v>
      </c>
      <c r="E10730" t="s">
        <v>11782</v>
      </c>
      <c r="F10730" t="s">
        <v>373</v>
      </c>
      <c r="G10730">
        <v>60181</v>
      </c>
      <c r="H10730">
        <v>41.861015999999999</v>
      </c>
      <c r="I10730">
        <v>-87.971097999999998</v>
      </c>
      <c r="J10730" s="1" t="d">
        <v>2018-11-08</v>
      </c>
      <c r="K10730">
        <v>50116</v>
      </c>
      <c r="L10730" t="s">
        <v>30</v>
      </c>
      <c r="M10730" s="1" t="d">
        <v>2012-06-15</v>
      </c>
      <c r="N10730">
        <v>6</v>
      </c>
      <c r="O10730">
        <v>15</v>
      </c>
      <c r="P10730">
        <v>2012</v>
      </c>
      <c r="R10730" t="s">
        <v>26</v>
      </c>
      <c r="S10730" t="s">
        <v>31</v>
      </c>
    </row>
    <row r="10731" spans="1:19" x14ac:dyDescent="0.25">
      <c r="A10731" t="s">
        <v>312</v>
      </c>
      <c r="B10731" t="s">
        <v>11783</v>
      </c>
      <c r="C10731" t="s">
        <v>11784</v>
      </c>
      <c r="E10731" t="s">
        <v>11785</v>
      </c>
      <c r="F10731" t="s">
        <v>373</v>
      </c>
      <c r="G10731">
        <v>62896</v>
      </c>
      <c r="H10731">
        <v>37.897970000000001</v>
      </c>
      <c r="I10731">
        <v>-88.942535000000007</v>
      </c>
      <c r="J10731" s="1" t="d">
        <v>2018-10-04</v>
      </c>
      <c r="K10731">
        <v>50117</v>
      </c>
      <c r="L10731" t="s">
        <v>30</v>
      </c>
      <c r="M10731" s="1" t="d">
        <v>2012-06-06</v>
      </c>
      <c r="N10731">
        <v>6</v>
      </c>
      <c r="O10731">
        <v>6</v>
      </c>
      <c r="P10731">
        <v>2012</v>
      </c>
      <c r="R10731" t="s">
        <v>26</v>
      </c>
      <c r="S10731" t="s">
        <v>31</v>
      </c>
    </row>
    <row r="10732" spans="1:19" x14ac:dyDescent="0.25">
      <c r="A10732" t="s">
        <v>312</v>
      </c>
      <c r="B10732" t="s">
        <v>11786</v>
      </c>
      <c r="C10732" t="s">
        <v>11787</v>
      </c>
      <c r="E10732" t="s">
        <v>1824</v>
      </c>
      <c r="F10732" t="s">
        <v>124</v>
      </c>
      <c r="G10732">
        <v>68743</v>
      </c>
      <c r="H10732">
        <v>42.4477343</v>
      </c>
      <c r="I10732">
        <v>-96.571193870000002</v>
      </c>
      <c r="J10732" s="1" t="d">
        <v>2019-02-06</v>
      </c>
      <c r="K10732">
        <v>50122</v>
      </c>
      <c r="L10732" t="s">
        <v>103</v>
      </c>
      <c r="M10732" s="1" t="d">
        <v>2012-10-30</v>
      </c>
      <c r="N10732">
        <v>10</v>
      </c>
      <c r="O10732">
        <v>30</v>
      </c>
      <c r="P10732">
        <v>2012</v>
      </c>
      <c r="R10732" t="s">
        <v>26</v>
      </c>
      <c r="S10732" t="s">
        <v>31</v>
      </c>
    </row>
    <row r="10733" spans="1:19" x14ac:dyDescent="0.25">
      <c r="A10733" t="s">
        <v>312</v>
      </c>
      <c r="B10733" t="s">
        <v>11788</v>
      </c>
      <c r="C10733" t="s">
        <v>11789</v>
      </c>
      <c r="D10733" t="s">
        <v>11790</v>
      </c>
      <c r="E10733" t="s">
        <v>150</v>
      </c>
      <c r="F10733" t="s">
        <v>143</v>
      </c>
      <c r="G10733">
        <v>74135</v>
      </c>
      <c r="H10733">
        <v>36.093688999999998</v>
      </c>
      <c r="I10733">
        <v>-95.922912999999994</v>
      </c>
      <c r="J10733" s="1" t="d">
        <v>2018-05-03</v>
      </c>
      <c r="K10733">
        <v>50123</v>
      </c>
      <c r="L10733" t="s">
        <v>30</v>
      </c>
      <c r="M10733" s="1" t="d">
        <v>2012-11-05</v>
      </c>
      <c r="N10733">
        <v>11</v>
      </c>
      <c r="O10733">
        <v>5</v>
      </c>
      <c r="P10733">
        <v>2012</v>
      </c>
      <c r="R10733" t="s">
        <v>26</v>
      </c>
      <c r="S10733" t="s">
        <v>31</v>
      </c>
    </row>
    <row r="10734" spans="1:19" x14ac:dyDescent="0.25">
      <c r="A10734" t="s">
        <v>338</v>
      </c>
      <c r="B10734" t="s">
        <v>11791</v>
      </c>
      <c r="C10734" t="s">
        <v>11792</v>
      </c>
      <c r="E10734" t="s">
        <v>296</v>
      </c>
      <c r="F10734" t="s">
        <v>170</v>
      </c>
      <c r="G10734">
        <v>92201</v>
      </c>
      <c r="H10734">
        <v>33.731614</v>
      </c>
      <c r="I10734">
        <v>-116.241283</v>
      </c>
      <c r="J10734" s="1" t="d">
        <v>2018-05-03</v>
      </c>
      <c r="K10734">
        <v>50149</v>
      </c>
      <c r="L10734" t="s">
        <v>30</v>
      </c>
      <c r="M10734" s="1" t="d">
        <v>2012-12-01</v>
      </c>
      <c r="N10734">
        <v>12</v>
      </c>
      <c r="O10734">
        <v>1</v>
      </c>
      <c r="P10734">
        <v>2012</v>
      </c>
      <c r="R10734" t="s">
        <v>26</v>
      </c>
      <c r="S10734" t="s">
        <v>31</v>
      </c>
    </row>
    <row r="10735" spans="1:19" x14ac:dyDescent="0.25">
      <c r="A10735" t="s">
        <v>338</v>
      </c>
      <c r="B10735" t="s">
        <v>11793</v>
      </c>
      <c r="C10735" t="s">
        <v>11794</v>
      </c>
      <c r="E10735" t="s">
        <v>390</v>
      </c>
      <c r="F10735" t="s">
        <v>170</v>
      </c>
      <c r="G10735">
        <v>91101</v>
      </c>
      <c r="H10735">
        <v>34.144224000000001</v>
      </c>
      <c r="I10735">
        <v>-118.142129</v>
      </c>
      <c r="J10735" s="1" t="d">
        <v>2018-11-08</v>
      </c>
      <c r="K10735">
        <v>50153</v>
      </c>
      <c r="L10735" t="s">
        <v>30</v>
      </c>
      <c r="M10735" s="1" t="d">
        <v>2012-11-27</v>
      </c>
      <c r="N10735">
        <v>11</v>
      </c>
      <c r="O10735">
        <v>27</v>
      </c>
      <c r="P10735">
        <v>2012</v>
      </c>
      <c r="R10735" t="s">
        <v>26</v>
      </c>
      <c r="S10735" t="s">
        <v>31</v>
      </c>
    </row>
    <row r="10736" spans="1:19" x14ac:dyDescent="0.25">
      <c r="A10736" t="s">
        <v>338</v>
      </c>
      <c r="B10736" t="s">
        <v>11795</v>
      </c>
      <c r="C10736" t="s">
        <v>11796</v>
      </c>
      <c r="E10736" t="s">
        <v>390</v>
      </c>
      <c r="F10736" t="s">
        <v>170</v>
      </c>
      <c r="G10736">
        <v>91101</v>
      </c>
      <c r="H10736">
        <v>34.148186000000003</v>
      </c>
      <c r="I10736">
        <v>-118.14177599999999</v>
      </c>
      <c r="J10736" s="1" t="d">
        <v>2018-11-08</v>
      </c>
      <c r="K10736">
        <v>50154</v>
      </c>
      <c r="L10736" t="s">
        <v>30</v>
      </c>
      <c r="M10736" s="1" t="d">
        <v>2012-11-27</v>
      </c>
      <c r="N10736">
        <v>11</v>
      </c>
      <c r="O10736">
        <v>27</v>
      </c>
      <c r="P10736">
        <v>2012</v>
      </c>
      <c r="R10736" t="s">
        <v>26</v>
      </c>
      <c r="S10736" t="s">
        <v>31</v>
      </c>
    </row>
    <row r="10737" spans="1:19" x14ac:dyDescent="0.25">
      <c r="A10737" t="s">
        <v>338</v>
      </c>
      <c r="B10737" t="s">
        <v>11797</v>
      </c>
      <c r="C10737" t="s">
        <v>11798</v>
      </c>
      <c r="E10737" t="s">
        <v>484</v>
      </c>
      <c r="F10737" t="s">
        <v>170</v>
      </c>
      <c r="G10737">
        <v>93105</v>
      </c>
      <c r="H10737">
        <v>34.441146000000003</v>
      </c>
      <c r="I10737">
        <v>-119.748892</v>
      </c>
      <c r="J10737" s="1" t="d">
        <v>2018-05-03</v>
      </c>
      <c r="K10737">
        <v>50157</v>
      </c>
      <c r="L10737" t="s">
        <v>30</v>
      </c>
      <c r="M10737" s="1" t="d">
        <v>2012-12-20</v>
      </c>
      <c r="N10737">
        <v>12</v>
      </c>
      <c r="O10737">
        <v>20</v>
      </c>
      <c r="P10737">
        <v>2012</v>
      </c>
      <c r="R10737" t="s">
        <v>26</v>
      </c>
      <c r="S10737" t="s">
        <v>31</v>
      </c>
    </row>
    <row r="10738" spans="1:19" x14ac:dyDescent="0.25">
      <c r="A10738" t="s">
        <v>338</v>
      </c>
      <c r="B10738" t="s">
        <v>11802</v>
      </c>
      <c r="C10738" t="s">
        <v>11803</v>
      </c>
      <c r="E10738" t="s">
        <v>1479</v>
      </c>
      <c r="F10738" t="s">
        <v>129</v>
      </c>
      <c r="G10738">
        <v>80011</v>
      </c>
      <c r="H10738">
        <v>39.728870000000001</v>
      </c>
      <c r="I10738">
        <v>-104.779764</v>
      </c>
      <c r="J10738" s="1" t="d">
        <v>2018-11-08</v>
      </c>
      <c r="K10738">
        <v>50159</v>
      </c>
      <c r="L10738" t="s">
        <v>30</v>
      </c>
      <c r="M10738" s="1" t="d">
        <v>2012-11-26</v>
      </c>
      <c r="N10738">
        <v>11</v>
      </c>
      <c r="O10738">
        <v>26</v>
      </c>
      <c r="P10738">
        <v>2012</v>
      </c>
      <c r="R10738" t="s">
        <v>26</v>
      </c>
      <c r="S10738" t="s">
        <v>31</v>
      </c>
    </row>
    <row r="10739" spans="1:19" x14ac:dyDescent="0.25">
      <c r="A10739" t="s">
        <v>338</v>
      </c>
      <c r="B10739" t="s">
        <v>11806</v>
      </c>
      <c r="C10739" t="s">
        <v>11807</v>
      </c>
      <c r="D10739" t="s">
        <v>11808</v>
      </c>
      <c r="E10739" t="s">
        <v>6249</v>
      </c>
      <c r="F10739" t="s">
        <v>42</v>
      </c>
      <c r="G10739">
        <v>1060</v>
      </c>
      <c r="H10739">
        <v>42.317003</v>
      </c>
      <c r="I10739">
        <v>-72.631694999999993</v>
      </c>
      <c r="J10739" s="1" t="d">
        <v>2018-10-04</v>
      </c>
      <c r="K10739">
        <v>50166</v>
      </c>
      <c r="L10739" t="s">
        <v>30</v>
      </c>
      <c r="M10739" s="1" t="d">
        <v>2012-11-01</v>
      </c>
      <c r="N10739">
        <v>11</v>
      </c>
      <c r="O10739">
        <v>1</v>
      </c>
      <c r="P10739">
        <v>2012</v>
      </c>
      <c r="R10739" t="s">
        <v>26</v>
      </c>
      <c r="S10739" t="s">
        <v>31</v>
      </c>
    </row>
    <row r="10740" spans="1:19" x14ac:dyDescent="0.25">
      <c r="A10740" t="s">
        <v>338</v>
      </c>
      <c r="B10740" t="s">
        <v>11809</v>
      </c>
      <c r="C10740" t="s">
        <v>11810</v>
      </c>
      <c r="D10740" t="s">
        <v>11811</v>
      </c>
      <c r="E10740" t="s">
        <v>6249</v>
      </c>
      <c r="F10740" t="s">
        <v>42</v>
      </c>
      <c r="G10740">
        <v>1060</v>
      </c>
      <c r="H10740">
        <v>42.331730999999998</v>
      </c>
      <c r="I10740">
        <v>-72.635918000000004</v>
      </c>
      <c r="J10740" s="1" t="d">
        <v>2018-10-04</v>
      </c>
      <c r="K10740">
        <v>50167</v>
      </c>
      <c r="L10740" t="s">
        <v>30</v>
      </c>
      <c r="M10740" s="1" t="d">
        <v>2012-11-01</v>
      </c>
      <c r="N10740">
        <v>11</v>
      </c>
      <c r="O10740">
        <v>1</v>
      </c>
      <c r="P10740">
        <v>2012</v>
      </c>
      <c r="R10740" t="s">
        <v>26</v>
      </c>
      <c r="S10740" t="s">
        <v>31</v>
      </c>
    </row>
    <row r="10741" spans="1:19" x14ac:dyDescent="0.25">
      <c r="A10741" t="s">
        <v>338</v>
      </c>
      <c r="B10741" t="s">
        <v>11812</v>
      </c>
      <c r="C10741" t="s">
        <v>11813</v>
      </c>
      <c r="E10741" t="s">
        <v>2345</v>
      </c>
      <c r="F10741" t="s">
        <v>496</v>
      </c>
      <c r="G10741">
        <v>48917</v>
      </c>
      <c r="H10741">
        <v>42.741575599999997</v>
      </c>
      <c r="I10741">
        <v>-84.663480000000007</v>
      </c>
      <c r="J10741" s="1" t="d">
        <v>2018-12-11</v>
      </c>
      <c r="K10741">
        <v>50171</v>
      </c>
      <c r="L10741" t="s">
        <v>30</v>
      </c>
      <c r="M10741" s="1" t="d">
        <v>2012-12-01</v>
      </c>
      <c r="N10741">
        <v>12</v>
      </c>
      <c r="O10741">
        <v>1</v>
      </c>
      <c r="P10741">
        <v>2012</v>
      </c>
      <c r="R10741" t="s">
        <v>26</v>
      </c>
      <c r="S10741" t="s">
        <v>31</v>
      </c>
    </row>
    <row r="10742" spans="1:19" x14ac:dyDescent="0.25">
      <c r="A10742" t="s">
        <v>338</v>
      </c>
      <c r="B10742" t="s">
        <v>11817</v>
      </c>
      <c r="C10742" t="s">
        <v>11818</v>
      </c>
      <c r="D10742" t="s">
        <v>11819</v>
      </c>
      <c r="E10742" t="s">
        <v>1485</v>
      </c>
      <c r="F10742" t="s">
        <v>157</v>
      </c>
      <c r="G10742">
        <v>15213</v>
      </c>
      <c r="H10742">
        <v>40.444139</v>
      </c>
      <c r="I10742">
        <v>-79.949267000000006</v>
      </c>
      <c r="J10742" s="1" t="d">
        <v>2018-08-07</v>
      </c>
      <c r="K10742">
        <v>50185</v>
      </c>
      <c r="L10742" t="s">
        <v>30</v>
      </c>
      <c r="M10742" s="1" t="d">
        <v>2012-11-21</v>
      </c>
      <c r="N10742">
        <v>11</v>
      </c>
      <c r="O10742">
        <v>21</v>
      </c>
      <c r="P10742">
        <v>2012</v>
      </c>
      <c r="R10742" t="s">
        <v>26</v>
      </c>
      <c r="S10742" t="s">
        <v>31</v>
      </c>
    </row>
    <row r="10743" spans="1:19" x14ac:dyDescent="0.25">
      <c r="A10743" t="s">
        <v>705</v>
      </c>
      <c r="B10743" t="s">
        <v>11821</v>
      </c>
      <c r="C10743" t="s">
        <v>11822</v>
      </c>
      <c r="D10743" t="s">
        <v>11823</v>
      </c>
      <c r="E10743" t="s">
        <v>11824</v>
      </c>
      <c r="F10743" t="s">
        <v>40</v>
      </c>
      <c r="G10743">
        <v>72501</v>
      </c>
      <c r="H10743">
        <v>35.725852000000003</v>
      </c>
      <c r="I10743">
        <v>-91.522288000000003</v>
      </c>
      <c r="J10743" s="1" t="d">
        <v>2019-01-10</v>
      </c>
      <c r="K10743">
        <v>50231</v>
      </c>
      <c r="L10743" t="s">
        <v>30</v>
      </c>
      <c r="M10743" s="1" t="d">
        <v>2012-07-01</v>
      </c>
      <c r="N10743">
        <v>7</v>
      </c>
      <c r="O10743">
        <v>1</v>
      </c>
      <c r="P10743">
        <v>2012</v>
      </c>
      <c r="R10743" t="s">
        <v>26</v>
      </c>
      <c r="S10743" t="s">
        <v>31</v>
      </c>
    </row>
    <row r="10744" spans="1:19" x14ac:dyDescent="0.25">
      <c r="A10744" t="s">
        <v>19</v>
      </c>
      <c r="B10744" t="s">
        <v>11830</v>
      </c>
      <c r="C10744" t="s">
        <v>11831</v>
      </c>
      <c r="E10744" t="s">
        <v>217</v>
      </c>
      <c r="F10744" t="s">
        <v>170</v>
      </c>
      <c r="G10744">
        <v>92008</v>
      </c>
      <c r="H10744">
        <v>33.133882999999997</v>
      </c>
      <c r="I10744">
        <v>-117.264644</v>
      </c>
      <c r="J10744" s="1" t="d">
        <v>2019-01-10</v>
      </c>
      <c r="K10744">
        <v>50238</v>
      </c>
      <c r="L10744" t="s">
        <v>30</v>
      </c>
      <c r="M10744" s="1" t="d">
        <v>2012-09-12</v>
      </c>
      <c r="N10744">
        <v>9</v>
      </c>
      <c r="O10744">
        <v>12</v>
      </c>
      <c r="P10744">
        <v>2012</v>
      </c>
      <c r="Q10744" t="s">
        <v>35</v>
      </c>
      <c r="R10744" t="s">
        <v>26</v>
      </c>
      <c r="S10744" t="s">
        <v>27</v>
      </c>
    </row>
    <row r="10745" spans="1:19" x14ac:dyDescent="0.25">
      <c r="A10745" t="s">
        <v>370</v>
      </c>
      <c r="B10745" t="s">
        <v>11838</v>
      </c>
      <c r="C10745" t="s">
        <v>11839</v>
      </c>
      <c r="D10745" t="s">
        <v>11840</v>
      </c>
      <c r="E10745" t="s">
        <v>6956</v>
      </c>
      <c r="F10745" t="s">
        <v>170</v>
      </c>
      <c r="G10745">
        <v>92020</v>
      </c>
      <c r="H10745">
        <v>32.814368000000002</v>
      </c>
      <c r="I10745">
        <v>-116.97444299999999</v>
      </c>
      <c r="J10745" s="1" t="d">
        <v>2019-01-10</v>
      </c>
      <c r="K10745">
        <v>50244</v>
      </c>
      <c r="L10745" t="s">
        <v>11841</v>
      </c>
      <c r="M10745" s="1" t="d">
        <v>2012-06-01</v>
      </c>
      <c r="N10745">
        <v>6</v>
      </c>
      <c r="O10745">
        <v>1</v>
      </c>
      <c r="P10745">
        <v>2012</v>
      </c>
      <c r="Q10745" t="s">
        <v>35</v>
      </c>
      <c r="R10745" t="s">
        <v>26</v>
      </c>
      <c r="S10745" t="s">
        <v>27</v>
      </c>
    </row>
    <row r="10746" spans="1:19" x14ac:dyDescent="0.25">
      <c r="A10746" t="s">
        <v>19</v>
      </c>
      <c r="B10746" t="s">
        <v>11844</v>
      </c>
      <c r="C10746" t="s">
        <v>11845</v>
      </c>
      <c r="D10746" t="s">
        <v>11846</v>
      </c>
      <c r="E10746" t="s">
        <v>492</v>
      </c>
      <c r="F10746" t="s">
        <v>170</v>
      </c>
      <c r="G10746">
        <v>93065</v>
      </c>
      <c r="H10746">
        <v>34.282187999999998</v>
      </c>
      <c r="I10746">
        <v>-118.802853</v>
      </c>
      <c r="J10746" s="1" t="d">
        <v>2019-01-10</v>
      </c>
      <c r="K10746">
        <v>50252</v>
      </c>
      <c r="L10746" t="s">
        <v>11847</v>
      </c>
      <c r="M10746" s="1" t="d">
        <v>2012-12-28</v>
      </c>
      <c r="N10746">
        <v>12</v>
      </c>
      <c r="O10746">
        <v>28</v>
      </c>
      <c r="P10746">
        <v>2012</v>
      </c>
      <c r="Q10746" t="s">
        <v>35</v>
      </c>
      <c r="R10746" t="s">
        <v>26</v>
      </c>
      <c r="S10746" t="s">
        <v>27</v>
      </c>
    </row>
    <row r="10747" spans="1:19" x14ac:dyDescent="0.25">
      <c r="A10747" t="s">
        <v>370</v>
      </c>
      <c r="B10747" t="s">
        <v>11849</v>
      </c>
      <c r="C10747" t="s">
        <v>11850</v>
      </c>
      <c r="E10747" t="s">
        <v>226</v>
      </c>
      <c r="F10747" t="s">
        <v>170</v>
      </c>
      <c r="G10747">
        <v>91352</v>
      </c>
      <c r="H10747">
        <v>34.235534000000001</v>
      </c>
      <c r="I10747">
        <v>-118.380554</v>
      </c>
      <c r="J10747" s="1" t="d">
        <v>2019-01-10</v>
      </c>
      <c r="K10747">
        <v>50255</v>
      </c>
      <c r="L10747" t="s">
        <v>11851</v>
      </c>
      <c r="M10747" s="1" t="d">
        <v>2012-01-01</v>
      </c>
      <c r="N10747">
        <v>1</v>
      </c>
      <c r="O10747">
        <v>1</v>
      </c>
      <c r="P10747">
        <v>2012</v>
      </c>
      <c r="Q10747" t="s">
        <v>35</v>
      </c>
      <c r="R10747" t="s">
        <v>26</v>
      </c>
      <c r="S10747" t="s">
        <v>27</v>
      </c>
    </row>
    <row r="10748" spans="1:19" x14ac:dyDescent="0.25">
      <c r="A10748" t="s">
        <v>19</v>
      </c>
      <c r="B10748" t="s">
        <v>11852</v>
      </c>
      <c r="C10748" t="s">
        <v>11853</v>
      </c>
      <c r="D10748" t="s">
        <v>11854</v>
      </c>
      <c r="E10748" t="s">
        <v>11855</v>
      </c>
      <c r="F10748" t="s">
        <v>129</v>
      </c>
      <c r="G10748">
        <v>81601</v>
      </c>
      <c r="H10748">
        <v>39.557158999999999</v>
      </c>
      <c r="I10748">
        <v>-107.35633300000001</v>
      </c>
      <c r="J10748" s="1" t="d">
        <v>2018-11-08</v>
      </c>
      <c r="K10748">
        <v>50256</v>
      </c>
      <c r="L10748" t="s">
        <v>30</v>
      </c>
      <c r="M10748" s="1" t="d">
        <v>2012-12-31</v>
      </c>
      <c r="N10748">
        <v>12</v>
      </c>
      <c r="O10748">
        <v>31</v>
      </c>
      <c r="P10748">
        <v>2012</v>
      </c>
      <c r="Q10748" t="s">
        <v>25</v>
      </c>
      <c r="R10748" t="s">
        <v>26</v>
      </c>
      <c r="S10748" t="s">
        <v>27</v>
      </c>
    </row>
    <row r="10749" spans="1:19" x14ac:dyDescent="0.25">
      <c r="A10749" t="s">
        <v>19</v>
      </c>
      <c r="B10749" t="s">
        <v>11856</v>
      </c>
      <c r="C10749" t="s">
        <v>11857</v>
      </c>
      <c r="E10749" t="s">
        <v>953</v>
      </c>
      <c r="F10749" t="s">
        <v>129</v>
      </c>
      <c r="G10749">
        <v>80640</v>
      </c>
      <c r="H10749">
        <v>39.867280999999998</v>
      </c>
      <c r="I10749">
        <v>-104.896443</v>
      </c>
      <c r="J10749" s="1" t="d">
        <v>2019-01-10</v>
      </c>
      <c r="K10749">
        <v>50257</v>
      </c>
      <c r="L10749" t="s">
        <v>11858</v>
      </c>
      <c r="M10749" s="1" t="d">
        <v>2012-10-19</v>
      </c>
      <c r="N10749">
        <v>10</v>
      </c>
      <c r="O10749">
        <v>19</v>
      </c>
      <c r="P10749">
        <v>2012</v>
      </c>
      <c r="Q10749" t="s">
        <v>35</v>
      </c>
      <c r="R10749" t="s">
        <v>26</v>
      </c>
      <c r="S10749" t="s">
        <v>27</v>
      </c>
    </row>
    <row r="10750" spans="1:19" x14ac:dyDescent="0.25">
      <c r="A10750" t="s">
        <v>19</v>
      </c>
      <c r="B10750" t="s">
        <v>11863</v>
      </c>
      <c r="C10750" t="s">
        <v>11864</v>
      </c>
      <c r="E10750" t="s">
        <v>7805</v>
      </c>
      <c r="F10750" t="s">
        <v>202</v>
      </c>
      <c r="G10750">
        <v>32526</v>
      </c>
      <c r="H10750">
        <v>30.477803000000002</v>
      </c>
      <c r="I10750">
        <v>-87.304989000000006</v>
      </c>
      <c r="J10750" s="1" t="d">
        <v>2018-08-07</v>
      </c>
      <c r="K10750">
        <v>50259</v>
      </c>
      <c r="L10750" t="s">
        <v>30</v>
      </c>
      <c r="M10750" s="1" t="d">
        <v>2012-11-01</v>
      </c>
      <c r="N10750">
        <v>11</v>
      </c>
      <c r="O10750">
        <v>1</v>
      </c>
      <c r="P10750">
        <v>2012</v>
      </c>
      <c r="Q10750" t="s">
        <v>35</v>
      </c>
      <c r="R10750" t="s">
        <v>26</v>
      </c>
      <c r="S10750" t="s">
        <v>31</v>
      </c>
    </row>
    <row r="10751" spans="1:19" x14ac:dyDescent="0.25">
      <c r="A10751" t="s">
        <v>19</v>
      </c>
      <c r="B10751" t="s">
        <v>1309</v>
      </c>
      <c r="C10751" t="s">
        <v>11865</v>
      </c>
      <c r="D10751" t="s">
        <v>11866</v>
      </c>
      <c r="E10751" t="s">
        <v>2056</v>
      </c>
      <c r="F10751" t="s">
        <v>373</v>
      </c>
      <c r="G10751">
        <v>61102</v>
      </c>
      <c r="H10751">
        <v>42.224559999999997</v>
      </c>
      <c r="I10751">
        <v>-89.109934999999993</v>
      </c>
      <c r="J10751" s="1" t="d">
        <v>2018-07-09</v>
      </c>
      <c r="K10751">
        <v>50261</v>
      </c>
      <c r="L10751" t="s">
        <v>30</v>
      </c>
      <c r="M10751" s="1" t="d">
        <v>2012-12-01</v>
      </c>
      <c r="N10751">
        <v>12</v>
      </c>
      <c r="O10751">
        <v>1</v>
      </c>
      <c r="P10751">
        <v>2012</v>
      </c>
      <c r="Q10751" t="s">
        <v>35</v>
      </c>
      <c r="R10751" t="s">
        <v>26</v>
      </c>
      <c r="S10751" t="s">
        <v>31</v>
      </c>
    </row>
    <row r="10752" spans="1:19" x14ac:dyDescent="0.25">
      <c r="A10752" t="s">
        <v>19</v>
      </c>
      <c r="B10752" t="s">
        <v>11875</v>
      </c>
      <c r="C10752" t="s">
        <v>11876</v>
      </c>
      <c r="E10752" t="s">
        <v>3574</v>
      </c>
      <c r="F10752" t="s">
        <v>59</v>
      </c>
      <c r="G10752">
        <v>43110</v>
      </c>
      <c r="H10752">
        <v>39.848905999999999</v>
      </c>
      <c r="I10752">
        <v>-82.836231999999995</v>
      </c>
      <c r="J10752" s="1" t="d">
        <v>2019-01-10</v>
      </c>
      <c r="K10752">
        <v>50267</v>
      </c>
      <c r="L10752" t="s">
        <v>11877</v>
      </c>
      <c r="M10752" s="1" t="d">
        <v>2012-08-07</v>
      </c>
      <c r="N10752">
        <v>8</v>
      </c>
      <c r="O10752">
        <v>7</v>
      </c>
      <c r="P10752">
        <v>2012</v>
      </c>
      <c r="Q10752" t="s">
        <v>35</v>
      </c>
      <c r="R10752" t="s">
        <v>26</v>
      </c>
      <c r="S10752" t="s">
        <v>27</v>
      </c>
    </row>
    <row r="10753" spans="1:19" x14ac:dyDescent="0.25">
      <c r="A10753" t="s">
        <v>19</v>
      </c>
      <c r="B10753" t="s">
        <v>11881</v>
      </c>
      <c r="C10753" t="s">
        <v>11882</v>
      </c>
      <c r="E10753" t="s">
        <v>136</v>
      </c>
      <c r="F10753" t="s">
        <v>137</v>
      </c>
      <c r="G10753">
        <v>97218</v>
      </c>
      <c r="H10753">
        <v>45.576579000000002</v>
      </c>
      <c r="I10753">
        <v>-122.610229</v>
      </c>
      <c r="J10753" s="1" t="d">
        <v>2019-01-10</v>
      </c>
      <c r="K10753">
        <v>50269</v>
      </c>
      <c r="L10753" t="s">
        <v>11883</v>
      </c>
      <c r="M10753" s="1" t="d">
        <v>2012-06-01</v>
      </c>
      <c r="N10753">
        <v>6</v>
      </c>
      <c r="O10753">
        <v>1</v>
      </c>
      <c r="P10753">
        <v>2012</v>
      </c>
      <c r="Q10753" t="s">
        <v>35</v>
      </c>
      <c r="R10753" t="s">
        <v>26</v>
      </c>
      <c r="S10753" t="s">
        <v>27</v>
      </c>
    </row>
    <row r="10754" spans="1:19" x14ac:dyDescent="0.25">
      <c r="A10754" t="s">
        <v>19</v>
      </c>
      <c r="B10754" t="s">
        <v>11884</v>
      </c>
      <c r="C10754" t="s">
        <v>11885</v>
      </c>
      <c r="E10754" t="s">
        <v>11886</v>
      </c>
      <c r="F10754" t="s">
        <v>157</v>
      </c>
      <c r="G10754">
        <v>18629</v>
      </c>
      <c r="H10754">
        <v>41.535431000000003</v>
      </c>
      <c r="I10754">
        <v>-76.135081</v>
      </c>
      <c r="J10754" s="1" t="d">
        <v>2018-09-10</v>
      </c>
      <c r="K10754">
        <v>50270</v>
      </c>
      <c r="L10754" t="s">
        <v>30</v>
      </c>
      <c r="M10754" s="1" t="d">
        <v>2012-11-30</v>
      </c>
      <c r="N10754">
        <v>11</v>
      </c>
      <c r="O10754">
        <v>30</v>
      </c>
      <c r="P10754">
        <v>2012</v>
      </c>
      <c r="Q10754" t="s">
        <v>35</v>
      </c>
      <c r="R10754" t="s">
        <v>26</v>
      </c>
      <c r="S10754" t="s">
        <v>27</v>
      </c>
    </row>
    <row r="10755" spans="1:19" x14ac:dyDescent="0.25">
      <c r="A10755" t="s">
        <v>19</v>
      </c>
      <c r="B10755" t="s">
        <v>11887</v>
      </c>
      <c r="C10755" t="s">
        <v>11888</v>
      </c>
      <c r="E10755" t="s">
        <v>1166</v>
      </c>
      <c r="F10755" t="s">
        <v>586</v>
      </c>
      <c r="G10755">
        <v>2920</v>
      </c>
      <c r="H10755">
        <v>41.736761000000001</v>
      </c>
      <c r="I10755">
        <v>-71.461206000000004</v>
      </c>
      <c r="J10755" s="1" t="d">
        <v>2019-01-10</v>
      </c>
      <c r="K10755">
        <v>50271</v>
      </c>
      <c r="L10755" t="s">
        <v>11889</v>
      </c>
      <c r="M10755" s="1" t="d">
        <v>2012-08-15</v>
      </c>
      <c r="N10755">
        <v>8</v>
      </c>
      <c r="O10755">
        <v>15</v>
      </c>
      <c r="P10755">
        <v>2012</v>
      </c>
      <c r="Q10755" t="s">
        <v>35</v>
      </c>
      <c r="R10755" t="s">
        <v>26</v>
      </c>
      <c r="S10755" t="s">
        <v>27</v>
      </c>
    </row>
    <row r="10756" spans="1:19" x14ac:dyDescent="0.25">
      <c r="A10756" t="s">
        <v>19</v>
      </c>
      <c r="B10756" t="s">
        <v>11892</v>
      </c>
      <c r="C10756" t="s">
        <v>11893</v>
      </c>
      <c r="E10756" t="s">
        <v>10203</v>
      </c>
      <c r="F10756" t="s">
        <v>269</v>
      </c>
      <c r="G10756">
        <v>23323</v>
      </c>
      <c r="H10756">
        <v>36.767679000000001</v>
      </c>
      <c r="I10756">
        <v>-76.355967000000007</v>
      </c>
      <c r="J10756" s="1" t="d">
        <v>2019-02-06</v>
      </c>
      <c r="K10756">
        <v>50275</v>
      </c>
      <c r="L10756" t="s">
        <v>103</v>
      </c>
      <c r="M10756" s="1" t="d">
        <v>2012-11-21</v>
      </c>
      <c r="N10756">
        <v>11</v>
      </c>
      <c r="O10756">
        <v>21</v>
      </c>
      <c r="P10756">
        <v>2012</v>
      </c>
      <c r="Q10756" t="s">
        <v>35</v>
      </c>
      <c r="R10756" t="s">
        <v>26</v>
      </c>
      <c r="S10756" t="s">
        <v>27</v>
      </c>
    </row>
    <row r="10757" spans="1:19" x14ac:dyDescent="0.25">
      <c r="A10757" t="s">
        <v>19</v>
      </c>
      <c r="B10757" t="s">
        <v>11894</v>
      </c>
      <c r="C10757" t="s">
        <v>11895</v>
      </c>
      <c r="E10757" t="s">
        <v>6781</v>
      </c>
      <c r="F10757" t="s">
        <v>55</v>
      </c>
      <c r="G10757">
        <v>99206</v>
      </c>
      <c r="H10757">
        <v>47.6755779</v>
      </c>
      <c r="I10757">
        <v>-117.2551876</v>
      </c>
      <c r="J10757" s="1" t="d">
        <v>2019-02-06</v>
      </c>
      <c r="K10757">
        <v>50278</v>
      </c>
      <c r="L10757" t="s">
        <v>103</v>
      </c>
      <c r="M10757" s="1" t="d">
        <v>2012-09-21</v>
      </c>
      <c r="N10757">
        <v>9</v>
      </c>
      <c r="O10757">
        <v>21</v>
      </c>
      <c r="P10757">
        <v>2012</v>
      </c>
      <c r="Q10757" t="s">
        <v>35</v>
      </c>
      <c r="R10757" t="s">
        <v>26</v>
      </c>
      <c r="S10757" t="s">
        <v>27</v>
      </c>
    </row>
    <row r="10758" spans="1:19" x14ac:dyDescent="0.25">
      <c r="A10758" t="s">
        <v>19</v>
      </c>
      <c r="B10758" t="s">
        <v>11896</v>
      </c>
      <c r="C10758" t="s">
        <v>11897</v>
      </c>
      <c r="E10758" t="s">
        <v>11898</v>
      </c>
      <c r="F10758" t="s">
        <v>55</v>
      </c>
      <c r="G10758">
        <v>98072</v>
      </c>
      <c r="H10758">
        <v>47.78557</v>
      </c>
      <c r="I10758">
        <v>-122.149322</v>
      </c>
      <c r="J10758" s="1" t="d">
        <v>2019-02-06</v>
      </c>
      <c r="K10758">
        <v>50279</v>
      </c>
      <c r="L10758" t="s">
        <v>103</v>
      </c>
      <c r="M10758" s="1" t="d">
        <v>2012-06-08</v>
      </c>
      <c r="N10758">
        <v>6</v>
      </c>
      <c r="O10758">
        <v>8</v>
      </c>
      <c r="P10758">
        <v>2012</v>
      </c>
      <c r="Q10758" t="s">
        <v>35</v>
      </c>
      <c r="R10758" t="s">
        <v>26</v>
      </c>
      <c r="S10758" t="s">
        <v>27</v>
      </c>
    </row>
    <row r="10759" spans="1:19" x14ac:dyDescent="0.25">
      <c r="A10759" t="s">
        <v>312</v>
      </c>
      <c r="B10759" t="s">
        <v>11907</v>
      </c>
      <c r="C10759" t="s">
        <v>11908</v>
      </c>
      <c r="D10759" t="s">
        <v>11909</v>
      </c>
      <c r="E10759" t="s">
        <v>1529</v>
      </c>
      <c r="F10759" t="s">
        <v>23</v>
      </c>
      <c r="G10759">
        <v>35806</v>
      </c>
      <c r="H10759">
        <v>34.754579</v>
      </c>
      <c r="I10759">
        <v>-86.713758999999996</v>
      </c>
      <c r="J10759" s="1" t="d">
        <v>2018-10-04</v>
      </c>
      <c r="K10759">
        <v>50290</v>
      </c>
      <c r="L10759" t="s">
        <v>30</v>
      </c>
      <c r="M10759" s="1" t="d">
        <v>2012-07-09</v>
      </c>
      <c r="N10759">
        <v>7</v>
      </c>
      <c r="O10759">
        <v>9</v>
      </c>
      <c r="P10759">
        <v>2012</v>
      </c>
      <c r="R10759" t="s">
        <v>26</v>
      </c>
      <c r="S10759" t="s">
        <v>31</v>
      </c>
    </row>
    <row r="10760" spans="1:19" x14ac:dyDescent="0.25">
      <c r="A10760" t="s">
        <v>312</v>
      </c>
      <c r="B10760" t="s">
        <v>11910</v>
      </c>
      <c r="C10760" t="s">
        <v>11911</v>
      </c>
      <c r="E10760" t="s">
        <v>1529</v>
      </c>
      <c r="F10760" t="s">
        <v>23</v>
      </c>
      <c r="G10760">
        <v>35801</v>
      </c>
      <c r="H10760">
        <v>34.739536000000001</v>
      </c>
      <c r="I10760">
        <v>-86.601050999999998</v>
      </c>
      <c r="J10760" s="1" t="d">
        <v>2018-10-04</v>
      </c>
      <c r="K10760">
        <v>50291</v>
      </c>
      <c r="L10760" t="s">
        <v>30</v>
      </c>
      <c r="M10760" s="1" t="d">
        <v>2012-12-27</v>
      </c>
      <c r="N10760">
        <v>12</v>
      </c>
      <c r="O10760">
        <v>27</v>
      </c>
      <c r="P10760">
        <v>2012</v>
      </c>
      <c r="R10760" t="s">
        <v>26</v>
      </c>
      <c r="S10760" t="s">
        <v>31</v>
      </c>
    </row>
    <row r="10761" spans="1:19" x14ac:dyDescent="0.25">
      <c r="A10761" t="s">
        <v>312</v>
      </c>
      <c r="B10761" t="s">
        <v>11912</v>
      </c>
      <c r="C10761" t="s">
        <v>11913</v>
      </c>
      <c r="E10761" t="s">
        <v>3836</v>
      </c>
      <c r="F10761" t="s">
        <v>40</v>
      </c>
      <c r="G10761">
        <v>72022</v>
      </c>
      <c r="H10761">
        <v>34.610652000000002</v>
      </c>
      <c r="I10761">
        <v>-92.494270999999998</v>
      </c>
      <c r="J10761" s="1" t="d">
        <v>2019-04-08</v>
      </c>
      <c r="K10761">
        <v>50292</v>
      </c>
      <c r="L10761" t="s">
        <v>24</v>
      </c>
      <c r="M10761" s="1" t="d">
        <v>2012-03-09</v>
      </c>
      <c r="N10761">
        <v>3</v>
      </c>
      <c r="O10761">
        <v>9</v>
      </c>
      <c r="P10761">
        <v>2012</v>
      </c>
      <c r="R10761" t="s">
        <v>26</v>
      </c>
      <c r="S10761" t="s">
        <v>31</v>
      </c>
    </row>
    <row r="10762" spans="1:19" x14ac:dyDescent="0.25">
      <c r="A10762" t="s">
        <v>312</v>
      </c>
      <c r="B10762" t="s">
        <v>11914</v>
      </c>
      <c r="C10762" t="s">
        <v>11915</v>
      </c>
      <c r="E10762" t="s">
        <v>4675</v>
      </c>
      <c r="F10762" t="s">
        <v>40</v>
      </c>
      <c r="G10762">
        <v>72701</v>
      </c>
      <c r="H10762">
        <v>36.05621</v>
      </c>
      <c r="I10762">
        <v>-94.170485999999997</v>
      </c>
      <c r="J10762" s="1" t="d">
        <v>2019-04-08</v>
      </c>
      <c r="K10762">
        <v>50293</v>
      </c>
      <c r="L10762" t="s">
        <v>24</v>
      </c>
      <c r="M10762" s="1" t="d">
        <v>2012-12-21</v>
      </c>
      <c r="N10762">
        <v>12</v>
      </c>
      <c r="O10762">
        <v>21</v>
      </c>
      <c r="P10762">
        <v>2012</v>
      </c>
      <c r="R10762" t="s">
        <v>26</v>
      </c>
      <c r="S10762" t="s">
        <v>31</v>
      </c>
    </row>
    <row r="10763" spans="1:19" x14ac:dyDescent="0.25">
      <c r="A10763" t="s">
        <v>312</v>
      </c>
      <c r="B10763" t="s">
        <v>11916</v>
      </c>
      <c r="C10763" t="s">
        <v>11917</v>
      </c>
      <c r="E10763" t="s">
        <v>5777</v>
      </c>
      <c r="F10763" t="s">
        <v>40</v>
      </c>
      <c r="G10763">
        <v>72204</v>
      </c>
      <c r="H10763">
        <v>34.717353000000003</v>
      </c>
      <c r="I10763">
        <v>-92.343766000000002</v>
      </c>
      <c r="J10763" s="1" t="d">
        <v>2019-04-08</v>
      </c>
      <c r="K10763">
        <v>50294</v>
      </c>
      <c r="L10763" t="s">
        <v>24</v>
      </c>
      <c r="M10763" s="1" t="d">
        <v>2012-08-17</v>
      </c>
      <c r="N10763">
        <v>8</v>
      </c>
      <c r="O10763">
        <v>17</v>
      </c>
      <c r="P10763">
        <v>2012</v>
      </c>
      <c r="R10763" t="s">
        <v>26</v>
      </c>
      <c r="S10763" t="s">
        <v>31</v>
      </c>
    </row>
    <row r="10764" spans="1:19" x14ac:dyDescent="0.25">
      <c r="A10764" t="s">
        <v>312</v>
      </c>
      <c r="B10764" t="s">
        <v>11918</v>
      </c>
      <c r="C10764" t="s">
        <v>11919</v>
      </c>
      <c r="E10764" t="s">
        <v>8652</v>
      </c>
      <c r="F10764" t="s">
        <v>40</v>
      </c>
      <c r="G10764">
        <v>72117</v>
      </c>
      <c r="H10764">
        <v>34.783934000000002</v>
      </c>
      <c r="I10764">
        <v>-92.217692</v>
      </c>
      <c r="J10764" s="1" t="d">
        <v>2019-04-08</v>
      </c>
      <c r="K10764">
        <v>50295</v>
      </c>
      <c r="L10764" t="s">
        <v>24</v>
      </c>
      <c r="M10764" s="1" t="d">
        <v>2012-12-07</v>
      </c>
      <c r="N10764">
        <v>12</v>
      </c>
      <c r="O10764">
        <v>7</v>
      </c>
      <c r="P10764">
        <v>2012</v>
      </c>
      <c r="R10764" t="s">
        <v>26</v>
      </c>
      <c r="S10764" t="s">
        <v>31</v>
      </c>
    </row>
    <row r="10765" spans="1:19" x14ac:dyDescent="0.25">
      <c r="A10765" t="s">
        <v>312</v>
      </c>
      <c r="B10765" t="s">
        <v>11920</v>
      </c>
      <c r="C10765" t="s">
        <v>11921</v>
      </c>
      <c r="E10765" t="s">
        <v>8652</v>
      </c>
      <c r="F10765" t="s">
        <v>40</v>
      </c>
      <c r="G10765">
        <v>72113</v>
      </c>
      <c r="H10765">
        <v>34.813147000000001</v>
      </c>
      <c r="I10765">
        <v>-92.360483000000002</v>
      </c>
      <c r="J10765" s="1" t="d">
        <v>2019-04-08</v>
      </c>
      <c r="K10765">
        <v>50296</v>
      </c>
      <c r="L10765" t="s">
        <v>24</v>
      </c>
      <c r="M10765" s="1" t="d">
        <v>2012-10-26</v>
      </c>
      <c r="N10765">
        <v>10</v>
      </c>
      <c r="O10765">
        <v>26</v>
      </c>
      <c r="P10765">
        <v>2012</v>
      </c>
      <c r="R10765" t="s">
        <v>26</v>
      </c>
      <c r="S10765" t="s">
        <v>31</v>
      </c>
    </row>
    <row r="10766" spans="1:19" x14ac:dyDescent="0.25">
      <c r="A10766" t="s">
        <v>312</v>
      </c>
      <c r="B10766" t="s">
        <v>11922</v>
      </c>
      <c r="C10766" t="s">
        <v>11923</v>
      </c>
      <c r="E10766" t="s">
        <v>11924</v>
      </c>
      <c r="F10766" t="s">
        <v>40</v>
      </c>
      <c r="G10766">
        <v>72450</v>
      </c>
      <c r="H10766">
        <v>36.060236850000003</v>
      </c>
      <c r="I10766">
        <v>-90.520573369999994</v>
      </c>
      <c r="J10766" s="1" t="d">
        <v>2019-02-06</v>
      </c>
      <c r="K10766">
        <v>50298</v>
      </c>
      <c r="L10766" t="s">
        <v>103</v>
      </c>
      <c r="M10766" s="1" t="d">
        <v>2012-08-31</v>
      </c>
      <c r="N10766">
        <v>8</v>
      </c>
      <c r="O10766">
        <v>31</v>
      </c>
      <c r="P10766">
        <v>2012</v>
      </c>
      <c r="R10766" t="s">
        <v>26</v>
      </c>
      <c r="S10766" t="s">
        <v>31</v>
      </c>
    </row>
    <row r="10767" spans="1:19" x14ac:dyDescent="0.25">
      <c r="A10767" t="s">
        <v>312</v>
      </c>
      <c r="B10767" t="s">
        <v>11925</v>
      </c>
      <c r="C10767" t="s">
        <v>11926</v>
      </c>
      <c r="E10767" t="s">
        <v>11927</v>
      </c>
      <c r="F10767" t="s">
        <v>40</v>
      </c>
      <c r="G10767">
        <v>72120</v>
      </c>
      <c r="H10767">
        <v>34.831789000000001</v>
      </c>
      <c r="I10767">
        <v>-92.197320000000005</v>
      </c>
      <c r="J10767" s="1" t="d">
        <v>2019-04-08</v>
      </c>
      <c r="K10767">
        <v>50299</v>
      </c>
      <c r="L10767" t="s">
        <v>24</v>
      </c>
      <c r="M10767" s="1" t="d">
        <v>2012-09-04</v>
      </c>
      <c r="N10767">
        <v>9</v>
      </c>
      <c r="O10767">
        <v>4</v>
      </c>
      <c r="P10767">
        <v>2012</v>
      </c>
      <c r="R10767" t="s">
        <v>26</v>
      </c>
      <c r="S10767" t="s">
        <v>31</v>
      </c>
    </row>
    <row r="10768" spans="1:19" x14ac:dyDescent="0.25">
      <c r="A10768" t="s">
        <v>312</v>
      </c>
      <c r="B10768" t="s">
        <v>11928</v>
      </c>
      <c r="C10768" t="s">
        <v>11929</v>
      </c>
      <c r="E10768" t="s">
        <v>4433</v>
      </c>
      <c r="F10768" t="s">
        <v>40</v>
      </c>
      <c r="G10768">
        <v>72762</v>
      </c>
      <c r="H10768">
        <v>36.174435000000003</v>
      </c>
      <c r="I10768">
        <v>-94.156260000000003</v>
      </c>
      <c r="J10768" s="1" t="d">
        <v>2019-04-08</v>
      </c>
      <c r="K10768">
        <v>50300</v>
      </c>
      <c r="L10768" t="s">
        <v>24</v>
      </c>
      <c r="M10768" s="1" t="d">
        <v>2012-12-07</v>
      </c>
      <c r="N10768">
        <v>12</v>
      </c>
      <c r="O10768">
        <v>7</v>
      </c>
      <c r="P10768">
        <v>2012</v>
      </c>
      <c r="R10768" t="s">
        <v>26</v>
      </c>
      <c r="S10768" t="s">
        <v>31</v>
      </c>
    </row>
    <row r="10769" spans="1:19" x14ac:dyDescent="0.25">
      <c r="A10769" t="s">
        <v>312</v>
      </c>
      <c r="B10769" t="s">
        <v>11930</v>
      </c>
      <c r="C10769" t="s">
        <v>11931</v>
      </c>
      <c r="E10769" t="s">
        <v>4433</v>
      </c>
      <c r="F10769" t="s">
        <v>40</v>
      </c>
      <c r="G10769">
        <v>72764</v>
      </c>
      <c r="H10769">
        <v>36.167392</v>
      </c>
      <c r="I10769">
        <v>-94.119168999999999</v>
      </c>
      <c r="J10769" s="1" t="d">
        <v>2019-04-08</v>
      </c>
      <c r="K10769">
        <v>50301</v>
      </c>
      <c r="L10769" t="s">
        <v>24</v>
      </c>
      <c r="M10769" s="1" t="d">
        <v>2012-04-06</v>
      </c>
      <c r="N10769">
        <v>4</v>
      </c>
      <c r="O10769">
        <v>6</v>
      </c>
      <c r="P10769">
        <v>2012</v>
      </c>
      <c r="R10769" t="s">
        <v>26</v>
      </c>
      <c r="S10769" t="s">
        <v>31</v>
      </c>
    </row>
    <row r="10770" spans="1:19" x14ac:dyDescent="0.25">
      <c r="A10770" t="s">
        <v>312</v>
      </c>
      <c r="B10770" t="s">
        <v>11932</v>
      </c>
      <c r="C10770" t="s">
        <v>11933</v>
      </c>
      <c r="E10770" t="s">
        <v>1209</v>
      </c>
      <c r="F10770" t="s">
        <v>129</v>
      </c>
      <c r="G10770">
        <v>80916</v>
      </c>
      <c r="H10770">
        <v>38.794457999999999</v>
      </c>
      <c r="I10770">
        <v>-104.768181</v>
      </c>
      <c r="J10770" s="1" t="d">
        <v>2018-05-03</v>
      </c>
      <c r="K10770">
        <v>50303</v>
      </c>
      <c r="L10770" t="s">
        <v>30</v>
      </c>
      <c r="M10770" s="1" t="d">
        <v>2012-12-21</v>
      </c>
      <c r="N10770">
        <v>12</v>
      </c>
      <c r="O10770">
        <v>21</v>
      </c>
      <c r="P10770">
        <v>2012</v>
      </c>
      <c r="R10770" t="s">
        <v>26</v>
      </c>
      <c r="S10770" t="s">
        <v>31</v>
      </c>
    </row>
    <row r="10771" spans="1:19" x14ac:dyDescent="0.25">
      <c r="A10771" t="s">
        <v>312</v>
      </c>
      <c r="B10771" t="s">
        <v>11934</v>
      </c>
      <c r="C10771" t="s">
        <v>11935</v>
      </c>
      <c r="E10771" t="s">
        <v>11936</v>
      </c>
      <c r="F10771" t="s">
        <v>129</v>
      </c>
      <c r="G10771">
        <v>80817</v>
      </c>
      <c r="H10771">
        <v>38.715238999999997</v>
      </c>
      <c r="I10771">
        <v>-104.701984</v>
      </c>
      <c r="J10771" s="1" t="d">
        <v>2018-05-03</v>
      </c>
      <c r="K10771">
        <v>50304</v>
      </c>
      <c r="L10771" t="s">
        <v>30</v>
      </c>
      <c r="M10771" s="1" t="d">
        <v>2012-12-14</v>
      </c>
      <c r="N10771">
        <v>12</v>
      </c>
      <c r="O10771">
        <v>14</v>
      </c>
      <c r="P10771">
        <v>2012</v>
      </c>
      <c r="R10771" t="s">
        <v>26</v>
      </c>
      <c r="S10771" t="s">
        <v>31</v>
      </c>
    </row>
    <row r="10772" spans="1:19" x14ac:dyDescent="0.25">
      <c r="A10772" t="s">
        <v>312</v>
      </c>
      <c r="B10772" t="s">
        <v>2381</v>
      </c>
      <c r="C10772" t="s">
        <v>11937</v>
      </c>
      <c r="D10772" t="s">
        <v>11938</v>
      </c>
      <c r="E10772" t="s">
        <v>5493</v>
      </c>
      <c r="F10772" t="s">
        <v>202</v>
      </c>
      <c r="G10772">
        <v>33311</v>
      </c>
      <c r="H10772">
        <v>26.136896</v>
      </c>
      <c r="I10772">
        <v>-80.153557000000006</v>
      </c>
      <c r="J10772" s="1" t="d">
        <v>2018-11-08</v>
      </c>
      <c r="K10772">
        <v>50306</v>
      </c>
      <c r="L10772" t="s">
        <v>30</v>
      </c>
      <c r="M10772" s="1" t="d">
        <v>2012-05-15</v>
      </c>
      <c r="N10772">
        <v>5</v>
      </c>
      <c r="O10772">
        <v>15</v>
      </c>
      <c r="P10772">
        <v>2012</v>
      </c>
      <c r="R10772" t="s">
        <v>26</v>
      </c>
      <c r="S10772" t="s">
        <v>31</v>
      </c>
    </row>
    <row r="10773" spans="1:19" x14ac:dyDescent="0.25">
      <c r="A10773" t="s">
        <v>312</v>
      </c>
      <c r="B10773" t="s">
        <v>11939</v>
      </c>
      <c r="C10773" t="s">
        <v>11940</v>
      </c>
      <c r="E10773" t="s">
        <v>757</v>
      </c>
      <c r="F10773" t="s">
        <v>202</v>
      </c>
      <c r="G10773">
        <v>33168</v>
      </c>
      <c r="H10773">
        <v>25.900075999999999</v>
      </c>
      <c r="I10773">
        <v>-80.210857000000004</v>
      </c>
      <c r="J10773" s="1" t="d">
        <v>2018-11-08</v>
      </c>
      <c r="K10773">
        <v>50307</v>
      </c>
      <c r="L10773" t="s">
        <v>30</v>
      </c>
      <c r="M10773" s="1" t="d">
        <v>2012-12-15</v>
      </c>
      <c r="N10773">
        <v>12</v>
      </c>
      <c r="O10773">
        <v>15</v>
      </c>
      <c r="P10773">
        <v>2012</v>
      </c>
      <c r="R10773" t="s">
        <v>26</v>
      </c>
      <c r="S10773" t="s">
        <v>31</v>
      </c>
    </row>
    <row r="10774" spans="1:19" x14ac:dyDescent="0.25">
      <c r="A10774" t="s">
        <v>312</v>
      </c>
      <c r="B10774" t="s">
        <v>11941</v>
      </c>
      <c r="C10774" t="s">
        <v>11942</v>
      </c>
      <c r="E10774" t="s">
        <v>2011</v>
      </c>
      <c r="F10774" t="s">
        <v>327</v>
      </c>
      <c r="G10774">
        <v>50021</v>
      </c>
      <c r="H10774">
        <v>41.761408000000003</v>
      </c>
      <c r="I10774">
        <v>-93.571530999999993</v>
      </c>
      <c r="J10774" s="1" t="d">
        <v>2019-04-08</v>
      </c>
      <c r="K10774">
        <v>50308</v>
      </c>
      <c r="L10774" t="s">
        <v>24</v>
      </c>
      <c r="M10774" s="1" t="d">
        <v>2012-11-16</v>
      </c>
      <c r="N10774">
        <v>11</v>
      </c>
      <c r="O10774">
        <v>16</v>
      </c>
      <c r="P10774">
        <v>2012</v>
      </c>
      <c r="R10774" t="s">
        <v>26</v>
      </c>
      <c r="S10774" t="s">
        <v>31</v>
      </c>
    </row>
    <row r="10775" spans="1:19" x14ac:dyDescent="0.25">
      <c r="A10775" t="s">
        <v>312</v>
      </c>
      <c r="B10775" t="s">
        <v>11943</v>
      </c>
      <c r="C10775" t="s">
        <v>11944</v>
      </c>
      <c r="E10775" t="s">
        <v>7636</v>
      </c>
      <c r="F10775" t="s">
        <v>327</v>
      </c>
      <c r="G10775">
        <v>52404</v>
      </c>
      <c r="H10775">
        <v>41.963450000000002</v>
      </c>
      <c r="I10775">
        <v>-91.707001000000005</v>
      </c>
      <c r="J10775" s="1" t="d">
        <v>2019-04-08</v>
      </c>
      <c r="K10775">
        <v>50309</v>
      </c>
      <c r="L10775" t="s">
        <v>24</v>
      </c>
      <c r="M10775" s="1" t="d">
        <v>2012-12-07</v>
      </c>
      <c r="N10775">
        <v>12</v>
      </c>
      <c r="O10775">
        <v>7</v>
      </c>
      <c r="P10775">
        <v>2012</v>
      </c>
      <c r="R10775" t="s">
        <v>26</v>
      </c>
      <c r="S10775" t="s">
        <v>31</v>
      </c>
    </row>
    <row r="10776" spans="1:19" x14ac:dyDescent="0.25">
      <c r="A10776" t="s">
        <v>312</v>
      </c>
      <c r="B10776" t="s">
        <v>11945</v>
      </c>
      <c r="C10776" t="s">
        <v>11946</v>
      </c>
      <c r="E10776" t="s">
        <v>11203</v>
      </c>
      <c r="F10776" t="s">
        <v>327</v>
      </c>
      <c r="G10776">
        <v>50054</v>
      </c>
      <c r="H10776">
        <v>41.686706000000001</v>
      </c>
      <c r="I10776">
        <v>-93.246397999999999</v>
      </c>
      <c r="J10776" s="1" t="d">
        <v>2019-04-08</v>
      </c>
      <c r="K10776">
        <v>50310</v>
      </c>
      <c r="L10776" t="s">
        <v>24</v>
      </c>
      <c r="M10776" s="1" t="d">
        <v>2012-08-03</v>
      </c>
      <c r="N10776">
        <v>8</v>
      </c>
      <c r="O10776">
        <v>3</v>
      </c>
      <c r="P10776">
        <v>2012</v>
      </c>
      <c r="R10776" t="s">
        <v>26</v>
      </c>
      <c r="S10776" t="s">
        <v>31</v>
      </c>
    </row>
    <row r="10777" spans="1:19" x14ac:dyDescent="0.25">
      <c r="A10777" t="s">
        <v>312</v>
      </c>
      <c r="B10777" t="s">
        <v>11947</v>
      </c>
      <c r="C10777" t="s">
        <v>11948</v>
      </c>
      <c r="E10777" t="s">
        <v>11949</v>
      </c>
      <c r="F10777" t="s">
        <v>327</v>
      </c>
      <c r="G10777">
        <v>52761</v>
      </c>
      <c r="H10777">
        <v>41.441916999999997</v>
      </c>
      <c r="I10777">
        <v>-91.029949999999999</v>
      </c>
      <c r="J10777" s="1" t="d">
        <v>2019-04-08</v>
      </c>
      <c r="K10777">
        <v>50311</v>
      </c>
      <c r="L10777" t="s">
        <v>24</v>
      </c>
      <c r="M10777" s="1" t="d">
        <v>2012-12-21</v>
      </c>
      <c r="N10777">
        <v>12</v>
      </c>
      <c r="O10777">
        <v>21</v>
      </c>
      <c r="P10777">
        <v>2012</v>
      </c>
      <c r="R10777" t="s">
        <v>26</v>
      </c>
      <c r="S10777" t="s">
        <v>31</v>
      </c>
    </row>
    <row r="10778" spans="1:19" x14ac:dyDescent="0.25">
      <c r="A10778" t="s">
        <v>312</v>
      </c>
      <c r="B10778" t="s">
        <v>11950</v>
      </c>
      <c r="C10778" t="s">
        <v>11951</v>
      </c>
      <c r="E10778" t="s">
        <v>11952</v>
      </c>
      <c r="F10778" t="s">
        <v>327</v>
      </c>
      <c r="G10778">
        <v>50273</v>
      </c>
      <c r="H10778">
        <v>41.335683000000003</v>
      </c>
      <c r="I10778">
        <v>-94.012651000000005</v>
      </c>
      <c r="J10778" s="1" t="d">
        <v>2019-04-08</v>
      </c>
      <c r="K10778">
        <v>50312</v>
      </c>
      <c r="L10778" t="s">
        <v>24</v>
      </c>
      <c r="M10778" s="1" t="d">
        <v>2012-12-14</v>
      </c>
      <c r="N10778">
        <v>12</v>
      </c>
      <c r="O10778">
        <v>14</v>
      </c>
      <c r="P10778">
        <v>2012</v>
      </c>
      <c r="R10778" t="s">
        <v>26</v>
      </c>
      <c r="S10778" t="s">
        <v>31</v>
      </c>
    </row>
    <row r="10779" spans="1:19" x14ac:dyDescent="0.25">
      <c r="A10779" t="s">
        <v>312</v>
      </c>
      <c r="B10779" t="s">
        <v>11953</v>
      </c>
      <c r="C10779" t="s">
        <v>11954</v>
      </c>
      <c r="E10779" t="s">
        <v>11955</v>
      </c>
      <c r="F10779" t="s">
        <v>57</v>
      </c>
      <c r="G10779">
        <v>46130</v>
      </c>
      <c r="H10779">
        <v>39.69332</v>
      </c>
      <c r="I10779">
        <v>-85.774325000000005</v>
      </c>
      <c r="J10779" s="1" t="d">
        <v>2018-07-09</v>
      </c>
      <c r="K10779">
        <v>50313</v>
      </c>
      <c r="L10779" t="s">
        <v>30</v>
      </c>
      <c r="M10779" s="1" t="d">
        <v>2012-08-15</v>
      </c>
      <c r="N10779">
        <v>8</v>
      </c>
      <c r="O10779">
        <v>15</v>
      </c>
      <c r="P10779">
        <v>2012</v>
      </c>
      <c r="R10779" t="s">
        <v>26</v>
      </c>
      <c r="S10779" t="s">
        <v>31</v>
      </c>
    </row>
    <row r="10780" spans="1:19" x14ac:dyDescent="0.25">
      <c r="A10780" t="s">
        <v>312</v>
      </c>
      <c r="B10780" t="s">
        <v>11956</v>
      </c>
      <c r="C10780" t="s">
        <v>11957</v>
      </c>
      <c r="E10780" t="s">
        <v>2615</v>
      </c>
      <c r="F10780" t="s">
        <v>57</v>
      </c>
      <c r="G10780">
        <v>46530</v>
      </c>
      <c r="H10780">
        <v>41.724311999999998</v>
      </c>
      <c r="I10780">
        <v>-86.141267999999997</v>
      </c>
      <c r="J10780" s="1" t="d">
        <v>2018-07-09</v>
      </c>
      <c r="K10780">
        <v>50314</v>
      </c>
      <c r="L10780" t="s">
        <v>30</v>
      </c>
      <c r="M10780" s="1" t="d">
        <v>2012-07-01</v>
      </c>
      <c r="N10780">
        <v>7</v>
      </c>
      <c r="O10780">
        <v>1</v>
      </c>
      <c r="P10780">
        <v>2012</v>
      </c>
      <c r="R10780" t="s">
        <v>26</v>
      </c>
      <c r="S10780" t="s">
        <v>31</v>
      </c>
    </row>
    <row r="10781" spans="1:19" x14ac:dyDescent="0.25">
      <c r="A10781" t="s">
        <v>312</v>
      </c>
      <c r="B10781" t="s">
        <v>11958</v>
      </c>
      <c r="C10781" t="s">
        <v>11959</v>
      </c>
      <c r="E10781" t="s">
        <v>3803</v>
      </c>
      <c r="F10781" t="s">
        <v>718</v>
      </c>
      <c r="G10781">
        <v>40241</v>
      </c>
      <c r="H10781">
        <v>38.300182</v>
      </c>
      <c r="I10781">
        <v>-85.541274999999999</v>
      </c>
      <c r="J10781" s="1" t="d">
        <v>2018-11-08</v>
      </c>
      <c r="K10781">
        <v>50315</v>
      </c>
      <c r="L10781" t="s">
        <v>30</v>
      </c>
      <c r="M10781" s="1" t="d">
        <v>2012-12-15</v>
      </c>
      <c r="N10781">
        <v>12</v>
      </c>
      <c r="O10781">
        <v>15</v>
      </c>
      <c r="P10781">
        <v>2012</v>
      </c>
      <c r="R10781" t="s">
        <v>26</v>
      </c>
      <c r="S10781" t="s">
        <v>31</v>
      </c>
    </row>
    <row r="10782" spans="1:19" x14ac:dyDescent="0.25">
      <c r="A10782" t="s">
        <v>312</v>
      </c>
      <c r="B10782" t="s">
        <v>11960</v>
      </c>
      <c r="C10782" t="s">
        <v>11961</v>
      </c>
      <c r="E10782" t="s">
        <v>11962</v>
      </c>
      <c r="F10782" t="s">
        <v>718</v>
      </c>
      <c r="G10782">
        <v>42431</v>
      </c>
      <c r="H10782">
        <v>37.351300000000002</v>
      </c>
      <c r="I10782">
        <v>-87.497578000000004</v>
      </c>
      <c r="J10782" s="1" t="d">
        <v>2018-07-09</v>
      </c>
      <c r="K10782">
        <v>50316</v>
      </c>
      <c r="L10782" t="s">
        <v>30</v>
      </c>
      <c r="M10782" s="1" t="d">
        <v>2012-12-15</v>
      </c>
      <c r="N10782">
        <v>12</v>
      </c>
      <c r="O10782">
        <v>15</v>
      </c>
      <c r="P10782">
        <v>2012</v>
      </c>
      <c r="R10782" t="s">
        <v>26</v>
      </c>
      <c r="S10782" t="s">
        <v>31</v>
      </c>
    </row>
    <row r="10783" spans="1:19" x14ac:dyDescent="0.25">
      <c r="A10783" t="s">
        <v>312</v>
      </c>
      <c r="B10783" t="s">
        <v>11963</v>
      </c>
      <c r="C10783" t="s">
        <v>11964</v>
      </c>
      <c r="E10783" t="s">
        <v>1518</v>
      </c>
      <c r="F10783" t="s">
        <v>718</v>
      </c>
      <c r="G10783">
        <v>40065</v>
      </c>
      <c r="H10783">
        <v>38.188580999999999</v>
      </c>
      <c r="I10783">
        <v>-85.212519</v>
      </c>
      <c r="J10783" s="1" t="d">
        <v>2018-11-08</v>
      </c>
      <c r="K10783">
        <v>50317</v>
      </c>
      <c r="L10783" t="s">
        <v>30</v>
      </c>
      <c r="M10783" s="1" t="d">
        <v>2012-12-15</v>
      </c>
      <c r="N10783">
        <v>12</v>
      </c>
      <c r="O10783">
        <v>15</v>
      </c>
      <c r="P10783">
        <v>2012</v>
      </c>
      <c r="R10783" t="s">
        <v>26</v>
      </c>
      <c r="S10783" t="s">
        <v>31</v>
      </c>
    </row>
    <row r="10784" spans="1:19" x14ac:dyDescent="0.25">
      <c r="A10784" t="s">
        <v>312</v>
      </c>
      <c r="B10784" t="s">
        <v>11965</v>
      </c>
      <c r="C10784" t="s">
        <v>11966</v>
      </c>
      <c r="D10784" t="s">
        <v>11967</v>
      </c>
      <c r="E10784" t="s">
        <v>2712</v>
      </c>
      <c r="F10784" t="s">
        <v>496</v>
      </c>
      <c r="G10784">
        <v>48314</v>
      </c>
      <c r="H10784">
        <v>42.608134</v>
      </c>
      <c r="I10784">
        <v>-83.031529000000006</v>
      </c>
      <c r="J10784" s="1" t="d">
        <v>2018-06-05</v>
      </c>
      <c r="K10784">
        <v>50318</v>
      </c>
      <c r="L10784" t="s">
        <v>30</v>
      </c>
      <c r="M10784" s="1" t="d">
        <v>2012-01-01</v>
      </c>
      <c r="N10784">
        <v>1</v>
      </c>
      <c r="O10784">
        <v>1</v>
      </c>
      <c r="P10784">
        <v>2012</v>
      </c>
      <c r="R10784" t="s">
        <v>26</v>
      </c>
      <c r="S10784" t="s">
        <v>31</v>
      </c>
    </row>
    <row r="10785" spans="1:19" x14ac:dyDescent="0.25">
      <c r="A10785" t="s">
        <v>312</v>
      </c>
      <c r="B10785" t="s">
        <v>11968</v>
      </c>
      <c r="C10785" t="s">
        <v>11969</v>
      </c>
      <c r="E10785" t="s">
        <v>1877</v>
      </c>
      <c r="F10785" t="s">
        <v>119</v>
      </c>
      <c r="G10785">
        <v>55434</v>
      </c>
      <c r="H10785">
        <v>45.167684000000001</v>
      </c>
      <c r="I10785">
        <v>-93.265709999999999</v>
      </c>
      <c r="J10785" s="1" t="d">
        <v>2019-03-07</v>
      </c>
      <c r="K10785">
        <v>50319</v>
      </c>
      <c r="L10785" t="s">
        <v>71</v>
      </c>
      <c r="M10785" s="1" t="d">
        <v>2012-11-09</v>
      </c>
      <c r="N10785">
        <v>11</v>
      </c>
      <c r="O10785">
        <v>9</v>
      </c>
      <c r="P10785">
        <v>2012</v>
      </c>
      <c r="R10785" t="s">
        <v>26</v>
      </c>
      <c r="S10785" t="s">
        <v>31</v>
      </c>
    </row>
    <row r="10786" spans="1:19" x14ac:dyDescent="0.25">
      <c r="A10786" t="s">
        <v>312</v>
      </c>
      <c r="B10786" t="s">
        <v>11970</v>
      </c>
      <c r="C10786" t="s">
        <v>11971</v>
      </c>
      <c r="E10786" t="s">
        <v>1877</v>
      </c>
      <c r="F10786" t="s">
        <v>119</v>
      </c>
      <c r="G10786">
        <v>55434</v>
      </c>
      <c r="H10786">
        <v>45.197665000000001</v>
      </c>
      <c r="I10786">
        <v>-93.232421000000002</v>
      </c>
      <c r="J10786" s="1" t="d">
        <v>2019-03-07</v>
      </c>
      <c r="K10786">
        <v>50320</v>
      </c>
      <c r="L10786" t="s">
        <v>71</v>
      </c>
      <c r="M10786" s="1" t="d">
        <v>2012-11-27</v>
      </c>
      <c r="N10786">
        <v>11</v>
      </c>
      <c r="O10786">
        <v>27</v>
      </c>
      <c r="P10786">
        <v>2012</v>
      </c>
      <c r="R10786" t="s">
        <v>26</v>
      </c>
      <c r="S10786" t="s">
        <v>31</v>
      </c>
    </row>
    <row r="10787" spans="1:19" x14ac:dyDescent="0.25">
      <c r="A10787" t="s">
        <v>312</v>
      </c>
      <c r="B10787" t="s">
        <v>11972</v>
      </c>
      <c r="C10787" t="s">
        <v>11973</v>
      </c>
      <c r="E10787" t="s">
        <v>11974</v>
      </c>
      <c r="F10787" t="s">
        <v>119</v>
      </c>
      <c r="G10787">
        <v>55428</v>
      </c>
      <c r="H10787">
        <v>45.092162999999999</v>
      </c>
      <c r="I10787">
        <v>-93.381898000000007</v>
      </c>
      <c r="J10787" s="1" t="d">
        <v>2019-03-07</v>
      </c>
      <c r="K10787">
        <v>50321</v>
      </c>
      <c r="L10787" t="s">
        <v>71</v>
      </c>
      <c r="M10787" s="1" t="d">
        <v>2012-11-23</v>
      </c>
      <c r="N10787">
        <v>11</v>
      </c>
      <c r="O10787">
        <v>23</v>
      </c>
      <c r="P10787">
        <v>2012</v>
      </c>
      <c r="R10787" t="s">
        <v>26</v>
      </c>
      <c r="S10787" t="s">
        <v>31</v>
      </c>
    </row>
    <row r="10788" spans="1:19" x14ac:dyDescent="0.25">
      <c r="A10788" t="s">
        <v>312</v>
      </c>
      <c r="B10788" t="s">
        <v>11975</v>
      </c>
      <c r="C10788" t="s">
        <v>11976</v>
      </c>
      <c r="E10788" t="s">
        <v>3442</v>
      </c>
      <c r="F10788" t="s">
        <v>119</v>
      </c>
      <c r="G10788">
        <v>55306</v>
      </c>
      <c r="H10788">
        <v>44.735818999999999</v>
      </c>
      <c r="I10788">
        <v>-93.257801000000001</v>
      </c>
      <c r="J10788" s="1" t="d">
        <v>2019-03-07</v>
      </c>
      <c r="K10788">
        <v>50322</v>
      </c>
      <c r="L10788" t="s">
        <v>71</v>
      </c>
      <c r="M10788" s="1" t="d">
        <v>2012-12-12</v>
      </c>
      <c r="N10788">
        <v>12</v>
      </c>
      <c r="O10788">
        <v>12</v>
      </c>
      <c r="P10788">
        <v>2012</v>
      </c>
      <c r="R10788" t="s">
        <v>26</v>
      </c>
      <c r="S10788" t="s">
        <v>31</v>
      </c>
    </row>
    <row r="10789" spans="1:19" x14ac:dyDescent="0.25">
      <c r="A10789" t="s">
        <v>312</v>
      </c>
      <c r="B10789" t="s">
        <v>11977</v>
      </c>
      <c r="C10789" t="s">
        <v>11978</v>
      </c>
      <c r="E10789" t="s">
        <v>11979</v>
      </c>
      <c r="F10789" t="s">
        <v>119</v>
      </c>
      <c r="G10789">
        <v>55120</v>
      </c>
      <c r="H10789">
        <v>44.883119000000001</v>
      </c>
      <c r="I10789">
        <v>-93.146050000000002</v>
      </c>
      <c r="J10789" s="1" t="d">
        <v>2019-03-07</v>
      </c>
      <c r="K10789">
        <v>50323</v>
      </c>
      <c r="L10789" t="s">
        <v>71</v>
      </c>
      <c r="M10789" s="1" t="d">
        <v>2012-10-19</v>
      </c>
      <c r="N10789">
        <v>10</v>
      </c>
      <c r="O10789">
        <v>19</v>
      </c>
      <c r="P10789">
        <v>2012</v>
      </c>
      <c r="R10789" t="s">
        <v>26</v>
      </c>
      <c r="S10789" t="s">
        <v>31</v>
      </c>
    </row>
    <row r="10790" spans="1:19" x14ac:dyDescent="0.25">
      <c r="A10790" t="s">
        <v>312</v>
      </c>
      <c r="B10790" t="s">
        <v>11980</v>
      </c>
      <c r="C10790" t="s">
        <v>11981</v>
      </c>
      <c r="E10790" t="s">
        <v>120</v>
      </c>
      <c r="F10790" t="s">
        <v>119</v>
      </c>
      <c r="G10790">
        <v>55450</v>
      </c>
      <c r="H10790">
        <v>44.870216999999997</v>
      </c>
      <c r="I10790">
        <v>-93.200010000000006</v>
      </c>
      <c r="J10790" s="1" t="d">
        <v>2019-03-07</v>
      </c>
      <c r="K10790">
        <v>50324</v>
      </c>
      <c r="L10790" t="s">
        <v>71</v>
      </c>
      <c r="M10790" s="1" t="d">
        <v>2012-11-05</v>
      </c>
      <c r="N10790">
        <v>11</v>
      </c>
      <c r="O10790">
        <v>5</v>
      </c>
      <c r="P10790">
        <v>2012</v>
      </c>
      <c r="R10790" t="s">
        <v>26</v>
      </c>
      <c r="S10790" t="s">
        <v>31</v>
      </c>
    </row>
    <row r="10791" spans="1:19" x14ac:dyDescent="0.25">
      <c r="A10791" t="s">
        <v>312</v>
      </c>
      <c r="B10791" t="s">
        <v>11982</v>
      </c>
      <c r="C10791" t="s">
        <v>11983</v>
      </c>
      <c r="E10791" t="s">
        <v>114</v>
      </c>
      <c r="F10791" t="s">
        <v>119</v>
      </c>
      <c r="G10791">
        <v>55423</v>
      </c>
      <c r="H10791">
        <v>44.883341000000001</v>
      </c>
      <c r="I10791">
        <v>-93.290552000000005</v>
      </c>
      <c r="J10791" s="1" t="d">
        <v>2019-03-07</v>
      </c>
      <c r="K10791">
        <v>50325</v>
      </c>
      <c r="L10791" t="s">
        <v>71</v>
      </c>
      <c r="M10791" s="1" t="d">
        <v>2012-11-06</v>
      </c>
      <c r="N10791">
        <v>11</v>
      </c>
      <c r="O10791">
        <v>6</v>
      </c>
      <c r="P10791">
        <v>2012</v>
      </c>
      <c r="R10791" t="s">
        <v>26</v>
      </c>
      <c r="S10791" t="s">
        <v>31</v>
      </c>
    </row>
    <row r="10792" spans="1:19" x14ac:dyDescent="0.25">
      <c r="A10792" t="s">
        <v>312</v>
      </c>
      <c r="B10792" t="s">
        <v>11984</v>
      </c>
      <c r="C10792" t="s">
        <v>11985</v>
      </c>
      <c r="E10792" t="s">
        <v>4652</v>
      </c>
      <c r="F10792" t="s">
        <v>119</v>
      </c>
      <c r="G10792">
        <v>55055</v>
      </c>
      <c r="H10792">
        <v>44.873823000000002</v>
      </c>
      <c r="I10792">
        <v>-92.999893999999998</v>
      </c>
      <c r="J10792" s="1" t="d">
        <v>2019-03-07</v>
      </c>
      <c r="K10792">
        <v>50326</v>
      </c>
      <c r="L10792" t="s">
        <v>71</v>
      </c>
      <c r="M10792" s="1" t="d">
        <v>2012-11-08</v>
      </c>
      <c r="N10792">
        <v>11</v>
      </c>
      <c r="O10792">
        <v>8</v>
      </c>
      <c r="P10792">
        <v>2012</v>
      </c>
      <c r="R10792" t="s">
        <v>26</v>
      </c>
      <c r="S10792" t="s">
        <v>31</v>
      </c>
    </row>
    <row r="10793" spans="1:19" x14ac:dyDescent="0.25">
      <c r="A10793" t="s">
        <v>312</v>
      </c>
      <c r="B10793" t="s">
        <v>11986</v>
      </c>
      <c r="C10793" t="s">
        <v>11987</v>
      </c>
      <c r="E10793" t="s">
        <v>11988</v>
      </c>
      <c r="F10793" t="s">
        <v>119</v>
      </c>
      <c r="G10793">
        <v>55110</v>
      </c>
      <c r="H10793">
        <v>45.036102</v>
      </c>
      <c r="I10793">
        <v>-92.985315999999997</v>
      </c>
      <c r="J10793" s="1" t="d">
        <v>2019-03-07</v>
      </c>
      <c r="K10793">
        <v>50328</v>
      </c>
      <c r="L10793" t="s">
        <v>71</v>
      </c>
      <c r="M10793" s="1" t="d">
        <v>2012-11-09</v>
      </c>
      <c r="N10793">
        <v>11</v>
      </c>
      <c r="O10793">
        <v>9</v>
      </c>
      <c r="P10793">
        <v>2012</v>
      </c>
      <c r="R10793" t="s">
        <v>26</v>
      </c>
      <c r="S10793" t="s">
        <v>31</v>
      </c>
    </row>
    <row r="10794" spans="1:19" x14ac:dyDescent="0.25">
      <c r="A10794" t="s">
        <v>312</v>
      </c>
      <c r="B10794" t="s">
        <v>11989</v>
      </c>
      <c r="C10794" t="s">
        <v>11990</v>
      </c>
      <c r="E10794" t="s">
        <v>11988</v>
      </c>
      <c r="F10794" t="s">
        <v>119</v>
      </c>
      <c r="G10794">
        <v>55110</v>
      </c>
      <c r="H10794">
        <v>45.079746</v>
      </c>
      <c r="I10794">
        <v>-93.039197999999999</v>
      </c>
      <c r="J10794" s="1" t="d">
        <v>2019-03-07</v>
      </c>
      <c r="K10794">
        <v>50329</v>
      </c>
      <c r="L10794" t="s">
        <v>71</v>
      </c>
      <c r="M10794" s="1" t="d">
        <v>2012-11-07</v>
      </c>
      <c r="N10794">
        <v>11</v>
      </c>
      <c r="O10794">
        <v>7</v>
      </c>
      <c r="P10794">
        <v>2012</v>
      </c>
      <c r="R10794" t="s">
        <v>26</v>
      </c>
      <c r="S10794" t="s">
        <v>31</v>
      </c>
    </row>
    <row r="10795" spans="1:19" x14ac:dyDescent="0.25">
      <c r="A10795" t="s">
        <v>312</v>
      </c>
      <c r="B10795" t="s">
        <v>11991</v>
      </c>
      <c r="C10795" t="s">
        <v>11992</v>
      </c>
      <c r="E10795" t="s">
        <v>1118</v>
      </c>
      <c r="F10795" t="s">
        <v>88</v>
      </c>
      <c r="G10795">
        <v>64106</v>
      </c>
      <c r="H10795">
        <v>39.105393999999997</v>
      </c>
      <c r="I10795">
        <v>-94.580568</v>
      </c>
      <c r="J10795" s="1" t="d">
        <v>2018-06-05</v>
      </c>
      <c r="K10795">
        <v>50330</v>
      </c>
      <c r="L10795" t="s">
        <v>30</v>
      </c>
      <c r="M10795" s="1" t="d">
        <v>2012-08-15</v>
      </c>
      <c r="N10795">
        <v>8</v>
      </c>
      <c r="O10795">
        <v>15</v>
      </c>
      <c r="P10795">
        <v>2012</v>
      </c>
      <c r="R10795" t="s">
        <v>26</v>
      </c>
      <c r="S10795" t="s">
        <v>31</v>
      </c>
    </row>
    <row r="10796" spans="1:19" x14ac:dyDescent="0.25">
      <c r="A10796" t="s">
        <v>312</v>
      </c>
      <c r="B10796" t="s">
        <v>11993</v>
      </c>
      <c r="C10796" t="s">
        <v>11994</v>
      </c>
      <c r="E10796" t="s">
        <v>449</v>
      </c>
      <c r="F10796" t="s">
        <v>88</v>
      </c>
      <c r="G10796">
        <v>65803</v>
      </c>
      <c r="H10796">
        <v>37.226467999999997</v>
      </c>
      <c r="I10796">
        <v>-93.275615999999999</v>
      </c>
      <c r="J10796" s="1" t="d">
        <v>2018-05-03</v>
      </c>
      <c r="K10796">
        <v>50331</v>
      </c>
      <c r="L10796" t="s">
        <v>30</v>
      </c>
      <c r="M10796" s="1" t="d">
        <v>2012-12-07</v>
      </c>
      <c r="N10796">
        <v>12</v>
      </c>
      <c r="O10796">
        <v>7</v>
      </c>
      <c r="P10796">
        <v>2012</v>
      </c>
      <c r="R10796" t="s">
        <v>26</v>
      </c>
      <c r="S10796" t="s">
        <v>31</v>
      </c>
    </row>
    <row r="10797" spans="1:19" x14ac:dyDescent="0.25">
      <c r="A10797" t="s">
        <v>312</v>
      </c>
      <c r="B10797" t="s">
        <v>11995</v>
      </c>
      <c r="C10797" t="s">
        <v>11996</v>
      </c>
      <c r="E10797" t="s">
        <v>11997</v>
      </c>
      <c r="F10797" t="s">
        <v>503</v>
      </c>
      <c r="G10797">
        <v>58701</v>
      </c>
      <c r="H10797">
        <v>48.228482999999997</v>
      </c>
      <c r="I10797">
        <v>-101.25322799999999</v>
      </c>
      <c r="J10797" s="1" t="d">
        <v>2018-05-03</v>
      </c>
      <c r="K10797">
        <v>50332</v>
      </c>
      <c r="L10797" t="s">
        <v>30</v>
      </c>
      <c r="M10797" s="1" t="d">
        <v>2012-09-14</v>
      </c>
      <c r="N10797">
        <v>9</v>
      </c>
      <c r="O10797">
        <v>14</v>
      </c>
      <c r="P10797">
        <v>2012</v>
      </c>
      <c r="R10797" t="s">
        <v>26</v>
      </c>
      <c r="S10797" t="s">
        <v>31</v>
      </c>
    </row>
    <row r="10798" spans="1:19" x14ac:dyDescent="0.25">
      <c r="A10798" t="s">
        <v>312</v>
      </c>
      <c r="B10798" t="s">
        <v>11998</v>
      </c>
      <c r="C10798" t="s">
        <v>11999</v>
      </c>
      <c r="E10798" t="s">
        <v>12000</v>
      </c>
      <c r="F10798" t="s">
        <v>503</v>
      </c>
      <c r="G10798">
        <v>58852</v>
      </c>
      <c r="H10798">
        <v>48.396056999999999</v>
      </c>
      <c r="I10798">
        <v>-102.92968</v>
      </c>
      <c r="J10798" s="1" t="d">
        <v>2018-05-03</v>
      </c>
      <c r="K10798">
        <v>50333</v>
      </c>
      <c r="L10798" t="s">
        <v>30</v>
      </c>
      <c r="M10798" s="1" t="d">
        <v>2012-08-24</v>
      </c>
      <c r="N10798">
        <v>8</v>
      </c>
      <c r="O10798">
        <v>24</v>
      </c>
      <c r="P10798">
        <v>2012</v>
      </c>
      <c r="R10798" t="s">
        <v>26</v>
      </c>
      <c r="S10798" t="s">
        <v>31</v>
      </c>
    </row>
    <row r="10799" spans="1:19" x14ac:dyDescent="0.25">
      <c r="A10799" t="s">
        <v>312</v>
      </c>
      <c r="B10799" t="s">
        <v>12001</v>
      </c>
      <c r="C10799" t="s">
        <v>12002</v>
      </c>
      <c r="E10799" t="s">
        <v>12003</v>
      </c>
      <c r="F10799" t="s">
        <v>503</v>
      </c>
      <c r="G10799">
        <v>58854</v>
      </c>
      <c r="H10799">
        <v>47.799035000000003</v>
      </c>
      <c r="I10799">
        <v>-103.282568</v>
      </c>
      <c r="J10799" s="1" t="d">
        <v>2018-05-03</v>
      </c>
      <c r="K10799">
        <v>50334</v>
      </c>
      <c r="L10799" t="s">
        <v>30</v>
      </c>
      <c r="M10799" s="1" t="d">
        <v>2012-10-19</v>
      </c>
      <c r="N10799">
        <v>10</v>
      </c>
      <c r="O10799">
        <v>19</v>
      </c>
      <c r="P10799">
        <v>2012</v>
      </c>
      <c r="R10799" t="s">
        <v>26</v>
      </c>
      <c r="S10799" t="s">
        <v>31</v>
      </c>
    </row>
    <row r="10800" spans="1:19" x14ac:dyDescent="0.25">
      <c r="A10800" t="s">
        <v>312</v>
      </c>
      <c r="B10800" t="s">
        <v>4253</v>
      </c>
      <c r="C10800" t="s">
        <v>12004</v>
      </c>
      <c r="D10800" t="s">
        <v>12005</v>
      </c>
      <c r="E10800" t="s">
        <v>313</v>
      </c>
      <c r="F10800" t="s">
        <v>124</v>
      </c>
      <c r="G10800">
        <v>68507</v>
      </c>
      <c r="H10800">
        <v>40.874837999999997</v>
      </c>
      <c r="I10800">
        <v>-96.604455999999999</v>
      </c>
      <c r="J10800" s="1" t="d">
        <v>2018-04-03</v>
      </c>
      <c r="K10800">
        <v>50335</v>
      </c>
      <c r="L10800" t="s">
        <v>30</v>
      </c>
      <c r="M10800" s="1" t="d">
        <v>2012-11-15</v>
      </c>
      <c r="N10800">
        <v>11</v>
      </c>
      <c r="O10800">
        <v>15</v>
      </c>
      <c r="P10800">
        <v>2012</v>
      </c>
      <c r="R10800" t="s">
        <v>26</v>
      </c>
      <c r="S10800" t="s">
        <v>31</v>
      </c>
    </row>
    <row r="10801" spans="1:19" x14ac:dyDescent="0.25">
      <c r="A10801" t="s">
        <v>312</v>
      </c>
      <c r="B10801" t="s">
        <v>12006</v>
      </c>
      <c r="C10801" t="s">
        <v>12007</v>
      </c>
      <c r="E10801" t="s">
        <v>123</v>
      </c>
      <c r="F10801" t="s">
        <v>124</v>
      </c>
      <c r="G10801">
        <v>68104</v>
      </c>
      <c r="H10801">
        <v>41.275880999999998</v>
      </c>
      <c r="I10801">
        <v>-96.023353</v>
      </c>
      <c r="J10801" s="1" t="d">
        <v>2019-04-08</v>
      </c>
      <c r="K10801">
        <v>50336</v>
      </c>
      <c r="L10801" t="s">
        <v>24</v>
      </c>
      <c r="M10801" s="1" t="d">
        <v>2012-05-22</v>
      </c>
      <c r="N10801">
        <v>5</v>
      </c>
      <c r="O10801">
        <v>22</v>
      </c>
      <c r="P10801">
        <v>2012</v>
      </c>
      <c r="R10801" t="s">
        <v>26</v>
      </c>
      <c r="S10801" t="s">
        <v>31</v>
      </c>
    </row>
    <row r="10802" spans="1:19" x14ac:dyDescent="0.25">
      <c r="A10802" t="s">
        <v>312</v>
      </c>
      <c r="B10802" t="s">
        <v>12008</v>
      </c>
      <c r="C10802" t="s">
        <v>12009</v>
      </c>
      <c r="E10802" t="s">
        <v>123</v>
      </c>
      <c r="F10802" t="s">
        <v>124</v>
      </c>
      <c r="G10802">
        <v>68134</v>
      </c>
      <c r="H10802">
        <v>41.298743000000002</v>
      </c>
      <c r="I10802">
        <v>-96.051762999999994</v>
      </c>
      <c r="J10802" s="1" t="d">
        <v>2019-04-08</v>
      </c>
      <c r="K10802">
        <v>50337</v>
      </c>
      <c r="L10802" t="s">
        <v>24</v>
      </c>
      <c r="M10802" s="1" t="d">
        <v>2012-05-22</v>
      </c>
      <c r="N10802">
        <v>5</v>
      </c>
      <c r="O10802">
        <v>22</v>
      </c>
      <c r="P10802">
        <v>2012</v>
      </c>
      <c r="R10802" t="s">
        <v>26</v>
      </c>
      <c r="S10802" t="s">
        <v>31</v>
      </c>
    </row>
    <row r="10803" spans="1:19" x14ac:dyDescent="0.25">
      <c r="A10803" t="s">
        <v>312</v>
      </c>
      <c r="B10803" t="s">
        <v>12010</v>
      </c>
      <c r="C10803" t="s">
        <v>12011</v>
      </c>
      <c r="E10803" t="s">
        <v>123</v>
      </c>
      <c r="F10803" t="s">
        <v>124</v>
      </c>
      <c r="G10803">
        <v>68137</v>
      </c>
      <c r="H10803">
        <v>41.204877000000003</v>
      </c>
      <c r="I10803">
        <v>-96.138126</v>
      </c>
      <c r="J10803" s="1" t="d">
        <v>2019-04-08</v>
      </c>
      <c r="K10803">
        <v>50338</v>
      </c>
      <c r="L10803" t="s">
        <v>24</v>
      </c>
      <c r="M10803" s="1" t="d">
        <v>2012-09-14</v>
      </c>
      <c r="N10803">
        <v>9</v>
      </c>
      <c r="O10803">
        <v>14</v>
      </c>
      <c r="P10803">
        <v>2012</v>
      </c>
      <c r="R10803" t="s">
        <v>26</v>
      </c>
      <c r="S10803" t="s">
        <v>31</v>
      </c>
    </row>
    <row r="10804" spans="1:19" x14ac:dyDescent="0.25">
      <c r="A10804" t="s">
        <v>312</v>
      </c>
      <c r="B10804" t="s">
        <v>12012</v>
      </c>
      <c r="C10804" t="s">
        <v>12013</v>
      </c>
      <c r="E10804" t="s">
        <v>12014</v>
      </c>
      <c r="F10804" t="s">
        <v>48</v>
      </c>
      <c r="G10804">
        <v>11749</v>
      </c>
      <c r="H10804">
        <v>40.813062000000002</v>
      </c>
      <c r="I10804">
        <v>-73.188981999999996</v>
      </c>
      <c r="J10804" s="1" t="d">
        <v>2018-11-08</v>
      </c>
      <c r="K10804">
        <v>50339</v>
      </c>
      <c r="L10804" t="s">
        <v>12015</v>
      </c>
      <c r="M10804" s="1" t="d">
        <v>2012-01-15</v>
      </c>
      <c r="N10804">
        <v>1</v>
      </c>
      <c r="O10804">
        <v>15</v>
      </c>
      <c r="P10804">
        <v>2012</v>
      </c>
      <c r="R10804" t="s">
        <v>26</v>
      </c>
      <c r="S10804" t="s">
        <v>31</v>
      </c>
    </row>
    <row r="10805" spans="1:19" x14ac:dyDescent="0.25">
      <c r="A10805" t="s">
        <v>312</v>
      </c>
      <c r="B10805" t="s">
        <v>12016</v>
      </c>
      <c r="C10805" t="s">
        <v>12017</v>
      </c>
      <c r="D10805" t="s">
        <v>12018</v>
      </c>
      <c r="E10805" t="s">
        <v>403</v>
      </c>
      <c r="F10805" t="s">
        <v>143</v>
      </c>
      <c r="G10805">
        <v>74011</v>
      </c>
      <c r="H10805">
        <v>36.016427</v>
      </c>
      <c r="I10805">
        <v>-95.797359999999998</v>
      </c>
      <c r="J10805" s="1" t="d">
        <v>2018-05-03</v>
      </c>
      <c r="K10805">
        <v>50341</v>
      </c>
      <c r="L10805" t="s">
        <v>30</v>
      </c>
      <c r="M10805" s="1" t="d">
        <v>2012-11-14</v>
      </c>
      <c r="N10805">
        <v>11</v>
      </c>
      <c r="O10805">
        <v>14</v>
      </c>
      <c r="P10805">
        <v>2012</v>
      </c>
      <c r="R10805" t="s">
        <v>26</v>
      </c>
      <c r="S10805" t="s">
        <v>31</v>
      </c>
    </row>
    <row r="10806" spans="1:19" x14ac:dyDescent="0.25">
      <c r="A10806" t="s">
        <v>312</v>
      </c>
      <c r="B10806" t="s">
        <v>12019</v>
      </c>
      <c r="C10806" t="s">
        <v>12020</v>
      </c>
      <c r="D10806" t="s">
        <v>12021</v>
      </c>
      <c r="E10806" t="s">
        <v>753</v>
      </c>
      <c r="F10806" t="s">
        <v>143</v>
      </c>
      <c r="G10806">
        <v>74017</v>
      </c>
      <c r="H10806">
        <v>36.317233999999999</v>
      </c>
      <c r="I10806">
        <v>-95.625834999999995</v>
      </c>
      <c r="J10806" s="1" t="d">
        <v>2018-05-03</v>
      </c>
      <c r="K10806">
        <v>50342</v>
      </c>
      <c r="L10806" t="s">
        <v>30</v>
      </c>
      <c r="M10806" s="1" t="d">
        <v>2012-11-30</v>
      </c>
      <c r="N10806">
        <v>11</v>
      </c>
      <c r="O10806">
        <v>30</v>
      </c>
      <c r="P10806">
        <v>2012</v>
      </c>
      <c r="R10806" t="s">
        <v>26</v>
      </c>
      <c r="S10806" t="s">
        <v>31</v>
      </c>
    </row>
    <row r="10807" spans="1:19" x14ac:dyDescent="0.25">
      <c r="A10807" t="s">
        <v>312</v>
      </c>
      <c r="B10807" t="s">
        <v>12022</v>
      </c>
      <c r="C10807" t="s">
        <v>12023</v>
      </c>
      <c r="E10807" t="s">
        <v>12024</v>
      </c>
      <c r="F10807" t="s">
        <v>143</v>
      </c>
      <c r="G10807">
        <v>74352</v>
      </c>
      <c r="H10807">
        <v>36.189684100000001</v>
      </c>
      <c r="I10807">
        <v>-95.160694599999999</v>
      </c>
      <c r="J10807" s="1" t="d">
        <v>2018-05-03</v>
      </c>
      <c r="K10807">
        <v>50343</v>
      </c>
      <c r="L10807" t="s">
        <v>30</v>
      </c>
      <c r="M10807" s="1" t="d">
        <v>2012-12-14</v>
      </c>
      <c r="N10807">
        <v>12</v>
      </c>
      <c r="O10807">
        <v>14</v>
      </c>
      <c r="P10807">
        <v>2012</v>
      </c>
      <c r="R10807" t="s">
        <v>26</v>
      </c>
      <c r="S10807" t="s">
        <v>31</v>
      </c>
    </row>
    <row r="10808" spans="1:19" x14ac:dyDescent="0.25">
      <c r="A10808" t="s">
        <v>312</v>
      </c>
      <c r="B10808" t="s">
        <v>12025</v>
      </c>
      <c r="C10808" t="s">
        <v>12026</v>
      </c>
      <c r="D10808" t="s">
        <v>12027</v>
      </c>
      <c r="E10808" t="s">
        <v>150</v>
      </c>
      <c r="F10808" t="s">
        <v>143</v>
      </c>
      <c r="G10808">
        <v>74132</v>
      </c>
      <c r="H10808">
        <v>36.047147000000002</v>
      </c>
      <c r="I10808">
        <v>-96.004210999999998</v>
      </c>
      <c r="J10808" s="1" t="d">
        <v>2018-05-03</v>
      </c>
      <c r="K10808">
        <v>50348</v>
      </c>
      <c r="L10808" t="s">
        <v>30</v>
      </c>
      <c r="M10808" s="1" t="d">
        <v>2012-11-09</v>
      </c>
      <c r="N10808">
        <v>11</v>
      </c>
      <c r="O10808">
        <v>9</v>
      </c>
      <c r="P10808">
        <v>2012</v>
      </c>
      <c r="R10808" t="s">
        <v>26</v>
      </c>
      <c r="S10808" t="s">
        <v>31</v>
      </c>
    </row>
    <row r="10809" spans="1:19" x14ac:dyDescent="0.25">
      <c r="A10809" t="s">
        <v>312</v>
      </c>
      <c r="B10809" t="s">
        <v>12028</v>
      </c>
      <c r="C10809" t="s">
        <v>12029</v>
      </c>
      <c r="E10809" t="s">
        <v>1642</v>
      </c>
      <c r="F10809" t="s">
        <v>319</v>
      </c>
      <c r="G10809">
        <v>57103</v>
      </c>
      <c r="H10809">
        <v>43.562555000000003</v>
      </c>
      <c r="I10809">
        <v>-96.710706000000002</v>
      </c>
      <c r="J10809" s="1" t="d">
        <v>2018-05-03</v>
      </c>
      <c r="K10809">
        <v>50349</v>
      </c>
      <c r="L10809" t="s">
        <v>30</v>
      </c>
      <c r="M10809" s="1" t="d">
        <v>2012-10-26</v>
      </c>
      <c r="N10809">
        <v>10</v>
      </c>
      <c r="O10809">
        <v>26</v>
      </c>
      <c r="P10809">
        <v>2012</v>
      </c>
      <c r="R10809" t="s">
        <v>26</v>
      </c>
      <c r="S10809" t="s">
        <v>31</v>
      </c>
    </row>
    <row r="10810" spans="1:19" x14ac:dyDescent="0.25">
      <c r="A10810" t="s">
        <v>312</v>
      </c>
      <c r="B10810" t="s">
        <v>12030</v>
      </c>
      <c r="C10810" t="s">
        <v>12031</v>
      </c>
      <c r="E10810" t="s">
        <v>5356</v>
      </c>
      <c r="F10810" t="s">
        <v>280</v>
      </c>
      <c r="G10810">
        <v>37040</v>
      </c>
      <c r="H10810">
        <v>36.562223000000003</v>
      </c>
      <c r="I10810">
        <v>-87.312839999999994</v>
      </c>
      <c r="J10810" s="1" t="d">
        <v>2018-09-10</v>
      </c>
      <c r="K10810">
        <v>50350</v>
      </c>
      <c r="L10810" t="s">
        <v>30</v>
      </c>
      <c r="M10810" s="1" t="d">
        <v>2012-07-15</v>
      </c>
      <c r="N10810">
        <v>7</v>
      </c>
      <c r="O10810">
        <v>15</v>
      </c>
      <c r="P10810">
        <v>2012</v>
      </c>
      <c r="R10810" t="s">
        <v>26</v>
      </c>
      <c r="S10810" t="s">
        <v>31</v>
      </c>
    </row>
    <row r="10811" spans="1:19" x14ac:dyDescent="0.25">
      <c r="A10811" t="s">
        <v>312</v>
      </c>
      <c r="B10811" t="s">
        <v>12032</v>
      </c>
      <c r="C10811" t="s">
        <v>12033</v>
      </c>
      <c r="E10811" t="s">
        <v>2534</v>
      </c>
      <c r="F10811" t="s">
        <v>37</v>
      </c>
      <c r="G10811">
        <v>77304</v>
      </c>
      <c r="H10811">
        <v>30.314088000000002</v>
      </c>
      <c r="I10811">
        <v>-95.506893000000005</v>
      </c>
      <c r="J10811" s="1" t="d">
        <v>2018-08-07</v>
      </c>
      <c r="K10811">
        <v>50351</v>
      </c>
      <c r="L10811" t="s">
        <v>30</v>
      </c>
      <c r="M10811" s="1" t="d">
        <v>2012-11-15</v>
      </c>
      <c r="N10811">
        <v>11</v>
      </c>
      <c r="O10811">
        <v>15</v>
      </c>
      <c r="P10811">
        <v>2012</v>
      </c>
      <c r="R10811" t="s">
        <v>26</v>
      </c>
      <c r="S10811" t="s">
        <v>31</v>
      </c>
    </row>
    <row r="10812" spans="1:19" x14ac:dyDescent="0.25">
      <c r="A10812" t="s">
        <v>312</v>
      </c>
      <c r="B10812" t="s">
        <v>12034</v>
      </c>
      <c r="C10812" t="s">
        <v>12035</v>
      </c>
      <c r="E10812" t="s">
        <v>12036</v>
      </c>
      <c r="F10812" t="s">
        <v>37</v>
      </c>
      <c r="G10812">
        <v>77049</v>
      </c>
      <c r="H10812">
        <v>29.811482999999999</v>
      </c>
      <c r="I10812">
        <v>-95.151318000000003</v>
      </c>
      <c r="J10812" s="1" t="d">
        <v>2018-08-07</v>
      </c>
      <c r="K10812">
        <v>50352</v>
      </c>
      <c r="L10812" t="s">
        <v>30</v>
      </c>
      <c r="M10812" s="1" t="d">
        <v>2012-11-15</v>
      </c>
      <c r="N10812">
        <v>11</v>
      </c>
      <c r="O10812">
        <v>15</v>
      </c>
      <c r="P10812">
        <v>2012</v>
      </c>
      <c r="R10812" t="s">
        <v>26</v>
      </c>
      <c r="S10812" t="s">
        <v>31</v>
      </c>
    </row>
    <row r="10813" spans="1:19" x14ac:dyDescent="0.25">
      <c r="A10813" t="s">
        <v>312</v>
      </c>
      <c r="B10813" t="s">
        <v>12037</v>
      </c>
      <c r="C10813" t="s">
        <v>12038</v>
      </c>
      <c r="E10813" t="s">
        <v>3166</v>
      </c>
      <c r="F10813" t="s">
        <v>37</v>
      </c>
      <c r="G10813">
        <v>77573</v>
      </c>
      <c r="H10813">
        <v>29.491299999999999</v>
      </c>
      <c r="I10813">
        <v>-95.097160000000002</v>
      </c>
      <c r="J10813" s="1" t="d">
        <v>2018-08-07</v>
      </c>
      <c r="K10813">
        <v>50353</v>
      </c>
      <c r="L10813" t="s">
        <v>30</v>
      </c>
      <c r="M10813" s="1" t="d">
        <v>2012-11-15</v>
      </c>
      <c r="N10813">
        <v>11</v>
      </c>
      <c r="O10813">
        <v>15</v>
      </c>
      <c r="P10813">
        <v>2012</v>
      </c>
      <c r="R10813" t="s">
        <v>26</v>
      </c>
      <c r="S10813" t="s">
        <v>31</v>
      </c>
    </row>
    <row r="10814" spans="1:19" x14ac:dyDescent="0.25">
      <c r="A10814" t="s">
        <v>312</v>
      </c>
      <c r="B10814" t="s">
        <v>12039</v>
      </c>
      <c r="C10814" t="s">
        <v>12040</v>
      </c>
      <c r="E10814" t="s">
        <v>6661</v>
      </c>
      <c r="F10814" t="s">
        <v>37</v>
      </c>
      <c r="G10814">
        <v>79401</v>
      </c>
      <c r="H10814">
        <v>33.592058000000002</v>
      </c>
      <c r="I10814">
        <v>-101.854981</v>
      </c>
      <c r="J10814" s="1" t="d">
        <v>2018-08-07</v>
      </c>
      <c r="K10814">
        <v>50354</v>
      </c>
      <c r="L10814" t="s">
        <v>30</v>
      </c>
      <c r="M10814" s="1" t="d">
        <v>2012-11-15</v>
      </c>
      <c r="N10814">
        <v>11</v>
      </c>
      <c r="O10814">
        <v>15</v>
      </c>
      <c r="P10814">
        <v>2012</v>
      </c>
      <c r="R10814" t="s">
        <v>26</v>
      </c>
      <c r="S10814" t="s">
        <v>31</v>
      </c>
    </row>
    <row r="10815" spans="1:19" x14ac:dyDescent="0.25">
      <c r="A10815" t="s">
        <v>312</v>
      </c>
      <c r="B10815" t="s">
        <v>12041</v>
      </c>
      <c r="C10815" t="s">
        <v>12042</v>
      </c>
      <c r="E10815" t="s">
        <v>6661</v>
      </c>
      <c r="F10815" t="s">
        <v>37</v>
      </c>
      <c r="G10815">
        <v>79424</v>
      </c>
      <c r="H10815">
        <v>33.491190000000003</v>
      </c>
      <c r="I10815">
        <v>-101.904183</v>
      </c>
      <c r="J10815" s="1" t="d">
        <v>2018-11-08</v>
      </c>
      <c r="K10815">
        <v>50355</v>
      </c>
      <c r="L10815" t="s">
        <v>30</v>
      </c>
      <c r="M10815" s="1" t="d">
        <v>2012-11-15</v>
      </c>
      <c r="N10815">
        <v>11</v>
      </c>
      <c r="O10815">
        <v>15</v>
      </c>
      <c r="P10815">
        <v>2012</v>
      </c>
      <c r="R10815" t="s">
        <v>26</v>
      </c>
      <c r="S10815" t="s">
        <v>31</v>
      </c>
    </row>
    <row r="10816" spans="1:19" x14ac:dyDescent="0.25">
      <c r="A10816" t="s">
        <v>312</v>
      </c>
      <c r="B10816" t="s">
        <v>12043</v>
      </c>
      <c r="C10816" t="s">
        <v>12044</v>
      </c>
      <c r="E10816" t="s">
        <v>12045</v>
      </c>
      <c r="F10816" t="s">
        <v>37</v>
      </c>
      <c r="G10816">
        <v>77365</v>
      </c>
      <c r="H10816">
        <v>30.105205999999999</v>
      </c>
      <c r="I10816">
        <v>-95.251458</v>
      </c>
      <c r="J10816" s="1" t="d">
        <v>2018-08-07</v>
      </c>
      <c r="K10816">
        <v>50356</v>
      </c>
      <c r="L10816" t="s">
        <v>30</v>
      </c>
      <c r="M10816" s="1" t="d">
        <v>2012-11-15</v>
      </c>
      <c r="N10816">
        <v>11</v>
      </c>
      <c r="O10816">
        <v>15</v>
      </c>
      <c r="P10816">
        <v>2012</v>
      </c>
      <c r="R10816" t="s">
        <v>26</v>
      </c>
      <c r="S10816" t="s">
        <v>31</v>
      </c>
    </row>
    <row r="10817" spans="1:19" x14ac:dyDescent="0.25">
      <c r="A10817" t="s">
        <v>312</v>
      </c>
      <c r="B10817" t="s">
        <v>12046</v>
      </c>
      <c r="C10817" t="s">
        <v>12047</v>
      </c>
      <c r="E10817" t="s">
        <v>6678</v>
      </c>
      <c r="F10817" t="s">
        <v>37</v>
      </c>
      <c r="G10817">
        <v>77469</v>
      </c>
      <c r="H10817">
        <v>29.538342</v>
      </c>
      <c r="I10817">
        <v>-95.745097999999999</v>
      </c>
      <c r="J10817" s="1" t="d">
        <v>2018-12-11</v>
      </c>
      <c r="K10817">
        <v>50357</v>
      </c>
      <c r="L10817" t="s">
        <v>30</v>
      </c>
      <c r="M10817" s="1" t="d">
        <v>2012-11-15</v>
      </c>
      <c r="N10817">
        <v>11</v>
      </c>
      <c r="O10817">
        <v>15</v>
      </c>
      <c r="P10817">
        <v>2012</v>
      </c>
      <c r="R10817" t="s">
        <v>26</v>
      </c>
      <c r="S10817" t="s">
        <v>31</v>
      </c>
    </row>
    <row r="10818" spans="1:19" x14ac:dyDescent="0.25">
      <c r="A10818" t="s">
        <v>312</v>
      </c>
      <c r="B10818" t="s">
        <v>12048</v>
      </c>
      <c r="C10818" t="s">
        <v>12049</v>
      </c>
      <c r="D10818" t="s">
        <v>12050</v>
      </c>
      <c r="E10818" t="s">
        <v>12051</v>
      </c>
      <c r="F10818" t="s">
        <v>37</v>
      </c>
      <c r="G10818">
        <v>77384</v>
      </c>
      <c r="H10818">
        <v>30.230708</v>
      </c>
      <c r="I10818">
        <v>-95.505585999999994</v>
      </c>
      <c r="J10818" s="1" t="d">
        <v>2018-04-03</v>
      </c>
      <c r="K10818">
        <v>50358</v>
      </c>
      <c r="L10818" t="s">
        <v>30</v>
      </c>
      <c r="M10818" s="1" t="d">
        <v>2012-01-15</v>
      </c>
      <c r="N10818">
        <v>1</v>
      </c>
      <c r="O10818">
        <v>15</v>
      </c>
      <c r="P10818">
        <v>2012</v>
      </c>
      <c r="R10818" t="s">
        <v>26</v>
      </c>
      <c r="S10818" t="s">
        <v>31</v>
      </c>
    </row>
    <row r="10819" spans="1:19" x14ac:dyDescent="0.25">
      <c r="A10819" t="s">
        <v>312</v>
      </c>
      <c r="B10819" t="s">
        <v>3331</v>
      </c>
      <c r="C10819" t="s">
        <v>12058</v>
      </c>
      <c r="E10819" t="s">
        <v>12059</v>
      </c>
      <c r="F10819" t="s">
        <v>513</v>
      </c>
      <c r="G10819">
        <v>53913</v>
      </c>
      <c r="H10819">
        <v>43.470581000000003</v>
      </c>
      <c r="I10819">
        <v>-89.740390000000005</v>
      </c>
      <c r="J10819" s="1" t="d">
        <v>2018-12-11</v>
      </c>
      <c r="K10819">
        <v>50362</v>
      </c>
      <c r="L10819" t="s">
        <v>30</v>
      </c>
      <c r="M10819" s="1" t="d">
        <v>2012-08-15</v>
      </c>
      <c r="N10819">
        <v>8</v>
      </c>
      <c r="O10819">
        <v>15</v>
      </c>
      <c r="P10819">
        <v>2012</v>
      </c>
      <c r="R10819" t="s">
        <v>26</v>
      </c>
      <c r="S10819" t="s">
        <v>31</v>
      </c>
    </row>
    <row r="10820" spans="1:19" x14ac:dyDescent="0.25">
      <c r="A10820" t="s">
        <v>312</v>
      </c>
      <c r="B10820" t="s">
        <v>12063</v>
      </c>
      <c r="C10820" t="s">
        <v>12064</v>
      </c>
      <c r="D10820" t="s">
        <v>12065</v>
      </c>
      <c r="E10820" t="s">
        <v>3403</v>
      </c>
      <c r="F10820" t="s">
        <v>513</v>
      </c>
      <c r="G10820">
        <v>53207</v>
      </c>
      <c r="H10820">
        <v>42.959513000000001</v>
      </c>
      <c r="I10820">
        <v>-87.908963</v>
      </c>
      <c r="J10820" s="1" t="d">
        <v>2018-11-08</v>
      </c>
      <c r="K10820">
        <v>50364</v>
      </c>
      <c r="L10820" t="s">
        <v>30</v>
      </c>
      <c r="M10820" s="1" t="d">
        <v>2012-03-30</v>
      </c>
      <c r="N10820">
        <v>3</v>
      </c>
      <c r="O10820">
        <v>30</v>
      </c>
      <c r="P10820">
        <v>2012</v>
      </c>
      <c r="R10820" t="s">
        <v>26</v>
      </c>
      <c r="S10820" t="s">
        <v>31</v>
      </c>
    </row>
    <row r="10821" spans="1:19" x14ac:dyDescent="0.25">
      <c r="A10821" t="s">
        <v>312</v>
      </c>
      <c r="B10821" t="s">
        <v>12066</v>
      </c>
      <c r="C10821" t="s">
        <v>12067</v>
      </c>
      <c r="E10821" t="s">
        <v>63</v>
      </c>
      <c r="F10821" t="s">
        <v>64</v>
      </c>
      <c r="G10821">
        <v>82001</v>
      </c>
      <c r="H10821">
        <v>41.139149000000003</v>
      </c>
      <c r="I10821">
        <v>-104.769096</v>
      </c>
      <c r="J10821" s="1" t="d">
        <v>2019-04-08</v>
      </c>
      <c r="K10821">
        <v>50365</v>
      </c>
      <c r="L10821" t="s">
        <v>24</v>
      </c>
      <c r="M10821" s="1" t="d">
        <v>2012-12-21</v>
      </c>
      <c r="N10821">
        <v>12</v>
      </c>
      <c r="O10821">
        <v>21</v>
      </c>
      <c r="P10821">
        <v>2012</v>
      </c>
      <c r="R10821" t="s">
        <v>26</v>
      </c>
      <c r="S10821" t="s">
        <v>31</v>
      </c>
    </row>
    <row r="10822" spans="1:19" x14ac:dyDescent="0.25">
      <c r="A10822" t="s">
        <v>312</v>
      </c>
      <c r="B10822" t="s">
        <v>12068</v>
      </c>
      <c r="C10822" t="s">
        <v>12069</v>
      </c>
      <c r="E10822" t="s">
        <v>12070</v>
      </c>
      <c r="F10822" t="s">
        <v>64</v>
      </c>
      <c r="G10822">
        <v>82716</v>
      </c>
      <c r="H10822">
        <v>44.300688000000001</v>
      </c>
      <c r="I10822">
        <v>-105.530537</v>
      </c>
      <c r="J10822" s="1" t="d">
        <v>2019-04-08</v>
      </c>
      <c r="K10822">
        <v>50366</v>
      </c>
      <c r="L10822" t="s">
        <v>24</v>
      </c>
      <c r="M10822" s="1" t="d">
        <v>2012-11-30</v>
      </c>
      <c r="N10822">
        <v>11</v>
      </c>
      <c r="O10822">
        <v>30</v>
      </c>
      <c r="P10822">
        <v>2012</v>
      </c>
      <c r="R10822" t="s">
        <v>26</v>
      </c>
      <c r="S10822" t="s">
        <v>31</v>
      </c>
    </row>
    <row r="10823" spans="1:19" x14ac:dyDescent="0.25">
      <c r="A10823" t="s">
        <v>338</v>
      </c>
      <c r="B10823" t="s">
        <v>12071</v>
      </c>
      <c r="C10823" t="s">
        <v>12072</v>
      </c>
      <c r="D10823" t="s">
        <v>12073</v>
      </c>
      <c r="E10823" t="s">
        <v>10278</v>
      </c>
      <c r="F10823" t="s">
        <v>25</v>
      </c>
      <c r="G10823">
        <v>21060</v>
      </c>
      <c r="H10823">
        <v>39.160868000000001</v>
      </c>
      <c r="I10823">
        <v>-76.599204999999998</v>
      </c>
      <c r="J10823" s="1" t="d">
        <v>2018-08-07</v>
      </c>
      <c r="K10823">
        <v>50379</v>
      </c>
      <c r="L10823" t="s">
        <v>30</v>
      </c>
      <c r="M10823" s="1" t="d">
        <v>2012-12-01</v>
      </c>
      <c r="N10823">
        <v>12</v>
      </c>
      <c r="O10823">
        <v>1</v>
      </c>
      <c r="P10823">
        <v>2012</v>
      </c>
      <c r="R10823" t="s">
        <v>26</v>
      </c>
      <c r="S10823" t="s">
        <v>31</v>
      </c>
    </row>
    <row r="10824" spans="1:19" x14ac:dyDescent="0.25">
      <c r="A10824" t="s">
        <v>338</v>
      </c>
      <c r="B10824" t="s">
        <v>12074</v>
      </c>
      <c r="C10824" t="s">
        <v>12075</v>
      </c>
      <c r="D10824" t="s">
        <v>12076</v>
      </c>
      <c r="E10824" t="s">
        <v>5554</v>
      </c>
      <c r="F10824" t="s">
        <v>119</v>
      </c>
      <c r="G10824">
        <v>55344</v>
      </c>
      <c r="H10824">
        <v>44.857444999999998</v>
      </c>
      <c r="I10824">
        <v>-93.409182999999999</v>
      </c>
      <c r="J10824" s="1" t="d">
        <v>2019-03-07</v>
      </c>
      <c r="K10824">
        <v>50383</v>
      </c>
      <c r="L10824" t="s">
        <v>71</v>
      </c>
      <c r="M10824" s="1" t="d">
        <v>2012-05-15</v>
      </c>
      <c r="N10824">
        <v>5</v>
      </c>
      <c r="O10824">
        <v>15</v>
      </c>
      <c r="P10824">
        <v>2012</v>
      </c>
      <c r="R10824" t="s">
        <v>26</v>
      </c>
      <c r="S10824" t="s">
        <v>27</v>
      </c>
    </row>
    <row r="10825" spans="1:19" x14ac:dyDescent="0.25">
      <c r="A10825" t="s">
        <v>338</v>
      </c>
      <c r="B10825" t="s">
        <v>12077</v>
      </c>
      <c r="C10825" t="s">
        <v>12078</v>
      </c>
      <c r="E10825" t="s">
        <v>1802</v>
      </c>
      <c r="F10825" t="s">
        <v>212</v>
      </c>
      <c r="G10825">
        <v>28801</v>
      </c>
      <c r="H10825">
        <v>35.599429000000001</v>
      </c>
      <c r="I10825">
        <v>-82.546526999999998</v>
      </c>
      <c r="J10825" s="1" t="d">
        <v>2018-11-08</v>
      </c>
      <c r="K10825">
        <v>50392</v>
      </c>
      <c r="L10825" t="s">
        <v>30</v>
      </c>
      <c r="M10825" s="1" t="d">
        <v>2012-10-01</v>
      </c>
      <c r="N10825">
        <v>10</v>
      </c>
      <c r="O10825">
        <v>1</v>
      </c>
      <c r="P10825">
        <v>2012</v>
      </c>
      <c r="R10825" t="s">
        <v>26</v>
      </c>
      <c r="S10825" t="s">
        <v>27</v>
      </c>
    </row>
    <row r="10826" spans="1:19" x14ac:dyDescent="0.25">
      <c r="A10826" t="s">
        <v>338</v>
      </c>
      <c r="B10826" t="s">
        <v>12079</v>
      </c>
      <c r="C10826" t="s">
        <v>12080</v>
      </c>
      <c r="D10826" t="s">
        <v>12081</v>
      </c>
      <c r="E10826" t="s">
        <v>4714</v>
      </c>
      <c r="F10826" t="s">
        <v>212</v>
      </c>
      <c r="G10826">
        <v>27278</v>
      </c>
      <c r="H10826">
        <v>36.073889000000001</v>
      </c>
      <c r="I10826">
        <v>-79.100586000000007</v>
      </c>
      <c r="J10826" s="1" t="d">
        <v>2018-08-07</v>
      </c>
      <c r="K10826">
        <v>50393</v>
      </c>
      <c r="L10826" t="s">
        <v>30</v>
      </c>
      <c r="M10826" s="1" t="d">
        <v>2012-07-01</v>
      </c>
      <c r="N10826">
        <v>7</v>
      </c>
      <c r="O10826">
        <v>1</v>
      </c>
      <c r="P10826">
        <v>2012</v>
      </c>
      <c r="R10826" t="s">
        <v>26</v>
      </c>
      <c r="S10826" t="s">
        <v>31</v>
      </c>
    </row>
    <row r="10827" spans="1:19" x14ac:dyDescent="0.25">
      <c r="A10827" t="s">
        <v>338</v>
      </c>
      <c r="B10827" t="s">
        <v>6244</v>
      </c>
      <c r="C10827" t="s">
        <v>12088</v>
      </c>
      <c r="E10827" t="s">
        <v>12089</v>
      </c>
      <c r="F10827" t="s">
        <v>67</v>
      </c>
      <c r="G10827">
        <v>6037</v>
      </c>
      <c r="H10827">
        <v>41.622765000000001</v>
      </c>
      <c r="I10827">
        <v>-72.786298000000002</v>
      </c>
      <c r="J10827" s="1" t="d">
        <v>2019-04-08</v>
      </c>
      <c r="K10827">
        <v>50446</v>
      </c>
      <c r="L10827" t="s">
        <v>24</v>
      </c>
      <c r="M10827" s="1" t="d">
        <v>2012-08-15</v>
      </c>
      <c r="N10827">
        <v>8</v>
      </c>
      <c r="O10827">
        <v>15</v>
      </c>
      <c r="P10827">
        <v>2012</v>
      </c>
      <c r="R10827" t="s">
        <v>26</v>
      </c>
      <c r="S10827" t="s">
        <v>27</v>
      </c>
    </row>
    <row r="10828" spans="1:19" x14ac:dyDescent="0.25">
      <c r="A10828" t="s">
        <v>338</v>
      </c>
      <c r="B10828" t="s">
        <v>12090</v>
      </c>
      <c r="C10828" t="s">
        <v>12091</v>
      </c>
      <c r="D10828" t="s">
        <v>12092</v>
      </c>
      <c r="E10828" t="s">
        <v>66</v>
      </c>
      <c r="F10828" t="s">
        <v>67</v>
      </c>
      <c r="G10828">
        <v>6103</v>
      </c>
      <c r="H10828">
        <v>41.766033999999998</v>
      </c>
      <c r="I10828">
        <v>-72.673634000000007</v>
      </c>
      <c r="J10828" s="1" t="d">
        <v>2019-04-08</v>
      </c>
      <c r="K10828">
        <v>50448</v>
      </c>
      <c r="L10828" t="s">
        <v>24</v>
      </c>
      <c r="M10828" s="1" t="d">
        <v>2012-07-15</v>
      </c>
      <c r="N10828">
        <v>7</v>
      </c>
      <c r="O10828">
        <v>15</v>
      </c>
      <c r="P10828">
        <v>2012</v>
      </c>
      <c r="R10828" t="s">
        <v>26</v>
      </c>
      <c r="S10828" t="s">
        <v>31</v>
      </c>
    </row>
    <row r="10829" spans="1:19" x14ac:dyDescent="0.25">
      <c r="A10829" t="s">
        <v>338</v>
      </c>
      <c r="B10829" t="s">
        <v>12104</v>
      </c>
      <c r="C10829" t="s">
        <v>12105</v>
      </c>
      <c r="D10829" t="s">
        <v>12106</v>
      </c>
      <c r="E10829" t="s">
        <v>9994</v>
      </c>
      <c r="F10829" t="s">
        <v>373</v>
      </c>
      <c r="G10829">
        <v>60048</v>
      </c>
      <c r="H10829">
        <v>42.267949999999999</v>
      </c>
      <c r="I10829">
        <v>-87.950907999999998</v>
      </c>
      <c r="J10829" s="1" t="d">
        <v>2019-02-06</v>
      </c>
      <c r="K10829">
        <v>50467</v>
      </c>
      <c r="L10829" t="s">
        <v>103</v>
      </c>
      <c r="M10829" s="1" t="d">
        <v>2012-12-15</v>
      </c>
      <c r="N10829">
        <v>12</v>
      </c>
      <c r="O10829">
        <v>15</v>
      </c>
      <c r="P10829">
        <v>2012</v>
      </c>
      <c r="R10829" t="s">
        <v>26</v>
      </c>
      <c r="S10829" t="s">
        <v>31</v>
      </c>
    </row>
    <row r="10830" spans="1:19" x14ac:dyDescent="0.25">
      <c r="A10830" t="s">
        <v>338</v>
      </c>
      <c r="B10830" t="s">
        <v>12107</v>
      </c>
      <c r="C10830" t="s">
        <v>12108</v>
      </c>
      <c r="D10830" t="s">
        <v>12109</v>
      </c>
      <c r="E10830" t="s">
        <v>8819</v>
      </c>
      <c r="F10830" t="s">
        <v>69</v>
      </c>
      <c r="G10830">
        <v>70003</v>
      </c>
      <c r="H10830">
        <v>29.979102999999999</v>
      </c>
      <c r="I10830">
        <v>-90.226814000000005</v>
      </c>
      <c r="J10830" s="1" t="d">
        <v>2019-01-10</v>
      </c>
      <c r="K10830">
        <v>50480</v>
      </c>
      <c r="L10830" t="s">
        <v>30</v>
      </c>
      <c r="M10830" s="1" t="d">
        <v>2012-07-01</v>
      </c>
      <c r="N10830">
        <v>7</v>
      </c>
      <c r="O10830">
        <v>1</v>
      </c>
      <c r="P10830">
        <v>2012</v>
      </c>
      <c r="R10830" t="s">
        <v>26</v>
      </c>
      <c r="S10830" t="s">
        <v>31</v>
      </c>
    </row>
    <row r="10831" spans="1:19" x14ac:dyDescent="0.25">
      <c r="A10831" t="s">
        <v>338</v>
      </c>
      <c r="B10831" t="s">
        <v>12107</v>
      </c>
      <c r="C10831" t="s">
        <v>12108</v>
      </c>
      <c r="D10831" t="s">
        <v>12109</v>
      </c>
      <c r="E10831" t="s">
        <v>8819</v>
      </c>
      <c r="F10831" t="s">
        <v>69</v>
      </c>
      <c r="G10831">
        <v>70003</v>
      </c>
      <c r="H10831">
        <v>29.979102999999999</v>
      </c>
      <c r="I10831">
        <v>-90.226814000000005</v>
      </c>
      <c r="J10831" s="1" t="d">
        <v>2019-01-10</v>
      </c>
      <c r="K10831">
        <v>50481</v>
      </c>
      <c r="L10831" t="s">
        <v>30</v>
      </c>
      <c r="M10831" s="1" t="d">
        <v>2012-07-01</v>
      </c>
      <c r="N10831">
        <v>7</v>
      </c>
      <c r="O10831">
        <v>1</v>
      </c>
      <c r="P10831">
        <v>2012</v>
      </c>
      <c r="R10831" t="s">
        <v>26</v>
      </c>
      <c r="S10831" t="s">
        <v>27</v>
      </c>
    </row>
    <row r="10832" spans="1:19" x14ac:dyDescent="0.25">
      <c r="A10832" t="s">
        <v>338</v>
      </c>
      <c r="B10832" t="s">
        <v>12110</v>
      </c>
      <c r="C10832" t="s">
        <v>12111</v>
      </c>
      <c r="E10832" t="s">
        <v>9108</v>
      </c>
      <c r="F10832" t="s">
        <v>42</v>
      </c>
      <c r="G10832">
        <v>2601</v>
      </c>
      <c r="H10832">
        <v>41.648434999999999</v>
      </c>
      <c r="I10832">
        <v>-70.291854999999998</v>
      </c>
      <c r="J10832" s="1" t="d">
        <v>2019-01-10</v>
      </c>
      <c r="K10832">
        <v>50484</v>
      </c>
      <c r="L10832" t="s">
        <v>30</v>
      </c>
      <c r="M10832" s="1" t="d">
        <v>2012-07-01</v>
      </c>
      <c r="N10832">
        <v>7</v>
      </c>
      <c r="O10832">
        <v>1</v>
      </c>
      <c r="P10832">
        <v>2012</v>
      </c>
      <c r="R10832" t="s">
        <v>26</v>
      </c>
      <c r="S10832" t="s">
        <v>31</v>
      </c>
    </row>
    <row r="10833" spans="1:19" x14ac:dyDescent="0.25">
      <c r="A10833" t="s">
        <v>705</v>
      </c>
      <c r="B10833" t="s">
        <v>12143</v>
      </c>
      <c r="C10833" t="s">
        <v>12144</v>
      </c>
      <c r="E10833" t="s">
        <v>12145</v>
      </c>
      <c r="F10833" t="s">
        <v>119</v>
      </c>
      <c r="G10833">
        <v>56137</v>
      </c>
      <c r="H10833">
        <v>43.794508999999998</v>
      </c>
      <c r="I10833">
        <v>-95.319631000000001</v>
      </c>
      <c r="J10833" s="1" t="d">
        <v>2018-03-08</v>
      </c>
      <c r="K10833">
        <v>50642</v>
      </c>
      <c r="L10833" t="s">
        <v>30</v>
      </c>
      <c r="M10833" s="1" t="d">
        <v>2012-12-31</v>
      </c>
      <c r="N10833">
        <v>12</v>
      </c>
      <c r="O10833">
        <v>31</v>
      </c>
      <c r="P10833">
        <v>2012</v>
      </c>
      <c r="R10833" t="s">
        <v>26</v>
      </c>
      <c r="S10833" t="s">
        <v>31</v>
      </c>
    </row>
    <row r="10834" spans="1:19" x14ac:dyDescent="0.25">
      <c r="A10834" t="s">
        <v>19</v>
      </c>
      <c r="B10834" t="s">
        <v>12146</v>
      </c>
      <c r="C10834" t="s">
        <v>12147</v>
      </c>
      <c r="E10834" t="s">
        <v>746</v>
      </c>
      <c r="F10834" t="s">
        <v>143</v>
      </c>
      <c r="G10834">
        <v>73601</v>
      </c>
      <c r="H10834">
        <v>35.490971999999999</v>
      </c>
      <c r="I10834">
        <v>-98.967095999999998</v>
      </c>
      <c r="J10834" s="1" t="d">
        <v>2018-09-10</v>
      </c>
      <c r="K10834">
        <v>50646</v>
      </c>
      <c r="L10834" t="s">
        <v>30</v>
      </c>
      <c r="M10834" s="1" t="d">
        <v>2012-07-20</v>
      </c>
      <c r="N10834">
        <v>7</v>
      </c>
      <c r="O10834">
        <v>20</v>
      </c>
      <c r="P10834">
        <v>2012</v>
      </c>
      <c r="Q10834" t="s">
        <v>35</v>
      </c>
      <c r="R10834" t="s">
        <v>26</v>
      </c>
      <c r="S10834" t="s">
        <v>31</v>
      </c>
    </row>
    <row r="10835" spans="1:19" x14ac:dyDescent="0.25">
      <c r="A10835" t="s">
        <v>19</v>
      </c>
      <c r="B10835" t="s">
        <v>12148</v>
      </c>
      <c r="C10835" t="s">
        <v>12149</v>
      </c>
      <c r="E10835" t="s">
        <v>12150</v>
      </c>
      <c r="F10835" t="s">
        <v>143</v>
      </c>
      <c r="G10835">
        <v>73533</v>
      </c>
      <c r="H10835">
        <v>34.580100000000002</v>
      </c>
      <c r="I10835">
        <v>-97.967003000000005</v>
      </c>
      <c r="J10835" s="1" t="d">
        <v>2018-07-09</v>
      </c>
      <c r="K10835">
        <v>50647</v>
      </c>
      <c r="L10835" t="s">
        <v>30</v>
      </c>
      <c r="M10835" s="1" t="d">
        <v>2012-06-30</v>
      </c>
      <c r="N10835">
        <v>6</v>
      </c>
      <c r="O10835">
        <v>30</v>
      </c>
      <c r="P10835">
        <v>2012</v>
      </c>
      <c r="Q10835" t="s">
        <v>35</v>
      </c>
      <c r="R10835" t="s">
        <v>26</v>
      </c>
      <c r="S10835" t="s">
        <v>31</v>
      </c>
    </row>
    <row r="10836" spans="1:19" x14ac:dyDescent="0.25">
      <c r="A10836" t="s">
        <v>312</v>
      </c>
      <c r="B10836" t="s">
        <v>12162</v>
      </c>
      <c r="C10836" t="s">
        <v>12163</v>
      </c>
      <c r="D10836" t="s">
        <v>12164</v>
      </c>
      <c r="E10836" t="s">
        <v>198</v>
      </c>
      <c r="F10836" t="s">
        <v>208</v>
      </c>
      <c r="G10836">
        <v>29626</v>
      </c>
      <c r="H10836">
        <v>34.501600000000003</v>
      </c>
      <c r="I10836">
        <v>-82.683850000000007</v>
      </c>
      <c r="J10836" s="1" t="d">
        <v>2018-12-11</v>
      </c>
      <c r="K10836">
        <v>50656</v>
      </c>
      <c r="L10836" t="s">
        <v>30</v>
      </c>
      <c r="M10836" s="1" t="d">
        <v>2012-02-15</v>
      </c>
      <c r="N10836">
        <v>2</v>
      </c>
      <c r="O10836">
        <v>15</v>
      </c>
      <c r="P10836">
        <v>2012</v>
      </c>
      <c r="R10836" t="s">
        <v>26</v>
      </c>
      <c r="S10836" t="s">
        <v>31</v>
      </c>
    </row>
    <row r="10837" spans="1:19" x14ac:dyDescent="0.25">
      <c r="A10837" t="s">
        <v>312</v>
      </c>
      <c r="B10837" t="s">
        <v>12170</v>
      </c>
      <c r="C10837" t="s">
        <v>12171</v>
      </c>
      <c r="E10837" t="s">
        <v>8754</v>
      </c>
      <c r="F10837" t="s">
        <v>23</v>
      </c>
      <c r="G10837">
        <v>35405</v>
      </c>
      <c r="H10837">
        <v>33.146090000000001</v>
      </c>
      <c r="I10837">
        <v>-87.543212999999994</v>
      </c>
      <c r="J10837" s="1" t="d">
        <v>2018-04-03</v>
      </c>
      <c r="K10837">
        <v>50661</v>
      </c>
      <c r="L10837" t="s">
        <v>30</v>
      </c>
      <c r="M10837" s="1" t="d">
        <v>2012-12-31</v>
      </c>
      <c r="N10837">
        <v>12</v>
      </c>
      <c r="O10837">
        <v>31</v>
      </c>
      <c r="P10837">
        <v>2012</v>
      </c>
      <c r="R10837" t="s">
        <v>26</v>
      </c>
      <c r="S10837" t="s">
        <v>31</v>
      </c>
    </row>
    <row r="10838" spans="1:19" x14ac:dyDescent="0.25">
      <c r="A10838" t="s">
        <v>312</v>
      </c>
      <c r="B10838" t="s">
        <v>12172</v>
      </c>
      <c r="C10838" t="s">
        <v>12173</v>
      </c>
      <c r="E10838" t="s">
        <v>3897</v>
      </c>
      <c r="F10838" t="s">
        <v>170</v>
      </c>
      <c r="G10838">
        <v>92647</v>
      </c>
      <c r="H10838">
        <v>33.716025000000002</v>
      </c>
      <c r="I10838">
        <v>-117.98872299999999</v>
      </c>
      <c r="J10838" s="1" t="d">
        <v>2019-03-07</v>
      </c>
      <c r="K10838">
        <v>50662</v>
      </c>
      <c r="L10838" t="s">
        <v>71</v>
      </c>
      <c r="M10838" s="1" t="d">
        <v>2012-12-18</v>
      </c>
      <c r="N10838">
        <v>12</v>
      </c>
      <c r="O10838">
        <v>18</v>
      </c>
      <c r="P10838">
        <v>2012</v>
      </c>
      <c r="R10838" t="s">
        <v>26</v>
      </c>
      <c r="S10838" t="s">
        <v>31</v>
      </c>
    </row>
    <row r="10839" spans="1:19" x14ac:dyDescent="0.25">
      <c r="A10839" t="s">
        <v>312</v>
      </c>
      <c r="B10839" t="s">
        <v>12174</v>
      </c>
      <c r="C10839" t="s">
        <v>12175</v>
      </c>
      <c r="E10839" t="s">
        <v>6751</v>
      </c>
      <c r="F10839" t="s">
        <v>119</v>
      </c>
      <c r="G10839">
        <v>56212</v>
      </c>
      <c r="H10839">
        <v>45.133929000000002</v>
      </c>
      <c r="I10839">
        <v>-96.285497000000007</v>
      </c>
      <c r="J10839" s="1" t="d">
        <v>2018-03-08</v>
      </c>
      <c r="K10839">
        <v>50664</v>
      </c>
      <c r="L10839" t="s">
        <v>30</v>
      </c>
      <c r="M10839" s="1" t="d">
        <v>2012-12-05</v>
      </c>
      <c r="N10839">
        <v>12</v>
      </c>
      <c r="O10839">
        <v>5</v>
      </c>
      <c r="P10839">
        <v>2012</v>
      </c>
      <c r="R10839" t="s">
        <v>26</v>
      </c>
      <c r="S10839" t="s">
        <v>31</v>
      </c>
    </row>
    <row r="10840" spans="1:19" x14ac:dyDescent="0.25">
      <c r="A10840" t="s">
        <v>312</v>
      </c>
      <c r="B10840" t="s">
        <v>12143</v>
      </c>
      <c r="C10840" t="s">
        <v>12144</v>
      </c>
      <c r="E10840" t="s">
        <v>12145</v>
      </c>
      <c r="F10840" t="s">
        <v>119</v>
      </c>
      <c r="G10840">
        <v>56137</v>
      </c>
      <c r="H10840">
        <v>43.794508999999998</v>
      </c>
      <c r="I10840">
        <v>-95.319631000000001</v>
      </c>
      <c r="J10840" s="1" t="d">
        <v>2018-03-08</v>
      </c>
      <c r="K10840">
        <v>50665</v>
      </c>
      <c r="L10840" t="s">
        <v>30</v>
      </c>
      <c r="M10840" s="1" t="d">
        <v>2012-12-31</v>
      </c>
      <c r="N10840">
        <v>12</v>
      </c>
      <c r="O10840">
        <v>31</v>
      </c>
      <c r="P10840">
        <v>2012</v>
      </c>
      <c r="R10840" t="s">
        <v>26</v>
      </c>
      <c r="S10840" t="s">
        <v>31</v>
      </c>
    </row>
    <row r="10841" spans="1:19" x14ac:dyDescent="0.25">
      <c r="A10841" t="s">
        <v>338</v>
      </c>
      <c r="B10841" t="s">
        <v>12176</v>
      </c>
      <c r="C10841" t="s">
        <v>12177</v>
      </c>
      <c r="E10841" t="s">
        <v>5916</v>
      </c>
      <c r="F10841" t="s">
        <v>25</v>
      </c>
      <c r="G10841">
        <v>21401</v>
      </c>
      <c r="H10841">
        <v>38.987765000000003</v>
      </c>
      <c r="I10841">
        <v>-76.497597999999996</v>
      </c>
      <c r="J10841" s="1" t="d">
        <v>2018-03-08</v>
      </c>
      <c r="K10841">
        <v>50680</v>
      </c>
      <c r="L10841" t="s">
        <v>30</v>
      </c>
      <c r="M10841" s="1" t="d">
        <v>2012-11-14</v>
      </c>
      <c r="N10841">
        <v>11</v>
      </c>
      <c r="O10841">
        <v>14</v>
      </c>
      <c r="P10841">
        <v>2012</v>
      </c>
      <c r="R10841" t="s">
        <v>26</v>
      </c>
      <c r="S10841" t="s">
        <v>27</v>
      </c>
    </row>
    <row r="10842" spans="1:19" x14ac:dyDescent="0.25">
      <c r="A10842" t="s">
        <v>338</v>
      </c>
      <c r="B10842" t="s">
        <v>12178</v>
      </c>
      <c r="C10842" t="s">
        <v>12179</v>
      </c>
      <c r="E10842" t="s">
        <v>12180</v>
      </c>
      <c r="F10842" t="s">
        <v>25</v>
      </c>
      <c r="G10842">
        <v>20670</v>
      </c>
      <c r="H10842">
        <v>38.281937999999997</v>
      </c>
      <c r="I10842">
        <v>-76.434291000000002</v>
      </c>
      <c r="J10842" s="1" t="d">
        <v>2018-03-08</v>
      </c>
      <c r="K10842">
        <v>50682</v>
      </c>
      <c r="L10842" t="s">
        <v>30</v>
      </c>
      <c r="M10842" s="1" t="d">
        <v>2012-11-11</v>
      </c>
      <c r="N10842">
        <v>11</v>
      </c>
      <c r="O10842">
        <v>11</v>
      </c>
      <c r="P10842">
        <v>2012</v>
      </c>
      <c r="R10842" t="s">
        <v>26</v>
      </c>
      <c r="S10842" t="s">
        <v>27</v>
      </c>
    </row>
    <row r="10843" spans="1:19" x14ac:dyDescent="0.25">
      <c r="A10843" t="s">
        <v>338</v>
      </c>
      <c r="B10843" t="s">
        <v>12184</v>
      </c>
      <c r="C10843" t="s">
        <v>12187</v>
      </c>
      <c r="D10843" t="s">
        <v>12188</v>
      </c>
      <c r="E10843" t="s">
        <v>9983</v>
      </c>
      <c r="F10843" t="s">
        <v>212</v>
      </c>
      <c r="G10843">
        <v>27513</v>
      </c>
      <c r="H10843">
        <v>35.817515999999998</v>
      </c>
      <c r="I10843">
        <v>-78.751667999999995</v>
      </c>
      <c r="J10843" s="1" t="d">
        <v>2018-08-07</v>
      </c>
      <c r="K10843">
        <v>50689</v>
      </c>
      <c r="L10843" t="s">
        <v>30</v>
      </c>
      <c r="M10843" s="1" t="d">
        <v>2012-05-30</v>
      </c>
      <c r="N10843">
        <v>5</v>
      </c>
      <c r="O10843">
        <v>30</v>
      </c>
      <c r="P10843">
        <v>2012</v>
      </c>
      <c r="R10843" t="s">
        <v>26</v>
      </c>
      <c r="S10843" t="s">
        <v>27</v>
      </c>
    </row>
    <row r="10844" spans="1:19" x14ac:dyDescent="0.25">
      <c r="A10844" t="s">
        <v>338</v>
      </c>
      <c r="B10844" t="s">
        <v>12192</v>
      </c>
      <c r="C10844" t="s">
        <v>12193</v>
      </c>
      <c r="E10844" t="s">
        <v>1009</v>
      </c>
      <c r="F10844" t="s">
        <v>212</v>
      </c>
      <c r="G10844">
        <v>28202</v>
      </c>
      <c r="H10844">
        <v>35.228706000000003</v>
      </c>
      <c r="I10844">
        <v>-80.834507000000002</v>
      </c>
      <c r="J10844" s="1" t="d">
        <v>2018-07-09</v>
      </c>
      <c r="K10844">
        <v>50691</v>
      </c>
      <c r="L10844" t="s">
        <v>30</v>
      </c>
      <c r="M10844" s="1" t="d">
        <v>2012-11-30</v>
      </c>
      <c r="N10844">
        <v>11</v>
      </c>
      <c r="O10844">
        <v>30</v>
      </c>
      <c r="P10844">
        <v>2012</v>
      </c>
      <c r="R10844" t="s">
        <v>26</v>
      </c>
      <c r="S10844" t="s">
        <v>31</v>
      </c>
    </row>
    <row r="10845" spans="1:19" x14ac:dyDescent="0.25">
      <c r="A10845" t="s">
        <v>338</v>
      </c>
      <c r="B10845" t="s">
        <v>12200</v>
      </c>
      <c r="C10845" t="s">
        <v>12201</v>
      </c>
      <c r="E10845" t="s">
        <v>3771</v>
      </c>
      <c r="F10845" t="s">
        <v>212</v>
      </c>
      <c r="G10845">
        <v>28043</v>
      </c>
      <c r="H10845">
        <v>35.312852999999997</v>
      </c>
      <c r="I10845">
        <v>-81.878889000000001</v>
      </c>
      <c r="J10845" s="1" t="d">
        <v>2019-02-06</v>
      </c>
      <c r="K10845">
        <v>50696</v>
      </c>
      <c r="L10845" t="s">
        <v>103</v>
      </c>
      <c r="M10845" s="1" t="d">
        <v>2012-06-30</v>
      </c>
      <c r="N10845">
        <v>6</v>
      </c>
      <c r="O10845">
        <v>30</v>
      </c>
      <c r="P10845">
        <v>2012</v>
      </c>
      <c r="R10845" t="s">
        <v>26</v>
      </c>
      <c r="S10845" t="s">
        <v>31</v>
      </c>
    </row>
    <row r="10846" spans="1:19" x14ac:dyDescent="0.25">
      <c r="A10846" t="s">
        <v>338</v>
      </c>
      <c r="B10846" t="s">
        <v>12200</v>
      </c>
      <c r="C10846" t="s">
        <v>12201</v>
      </c>
      <c r="E10846" t="s">
        <v>3771</v>
      </c>
      <c r="F10846" t="s">
        <v>212</v>
      </c>
      <c r="G10846">
        <v>28043</v>
      </c>
      <c r="H10846">
        <v>35.312852999999997</v>
      </c>
      <c r="I10846">
        <v>-81.878889000000001</v>
      </c>
      <c r="J10846" s="1" t="d">
        <v>2019-02-06</v>
      </c>
      <c r="K10846">
        <v>50697</v>
      </c>
      <c r="L10846" t="s">
        <v>103</v>
      </c>
      <c r="M10846" s="1" t="d">
        <v>2012-06-30</v>
      </c>
      <c r="N10846">
        <v>6</v>
      </c>
      <c r="O10846">
        <v>30</v>
      </c>
      <c r="P10846">
        <v>2012</v>
      </c>
      <c r="R10846" t="s">
        <v>26</v>
      </c>
      <c r="S10846" t="s">
        <v>27</v>
      </c>
    </row>
    <row r="10847" spans="1:19" x14ac:dyDescent="0.25">
      <c r="A10847" t="s">
        <v>338</v>
      </c>
      <c r="B10847" t="s">
        <v>12204</v>
      </c>
      <c r="C10847" t="s">
        <v>12205</v>
      </c>
      <c r="E10847" t="s">
        <v>211</v>
      </c>
      <c r="F10847" t="s">
        <v>212</v>
      </c>
      <c r="G10847">
        <v>27604</v>
      </c>
      <c r="H10847">
        <v>35.803420000000003</v>
      </c>
      <c r="I10847">
        <v>-78.616829999999993</v>
      </c>
      <c r="J10847" s="1" t="d">
        <v>2018-11-08</v>
      </c>
      <c r="K10847">
        <v>50699</v>
      </c>
      <c r="L10847" t="s">
        <v>12206</v>
      </c>
      <c r="M10847" s="1" t="d">
        <v>2012-06-01</v>
      </c>
      <c r="N10847">
        <v>6</v>
      </c>
      <c r="O10847">
        <v>1</v>
      </c>
      <c r="P10847">
        <v>2012</v>
      </c>
      <c r="R10847" t="s">
        <v>26</v>
      </c>
      <c r="S10847" t="s">
        <v>31</v>
      </c>
    </row>
    <row r="10848" spans="1:19" x14ac:dyDescent="0.25">
      <c r="A10848" t="s">
        <v>338</v>
      </c>
      <c r="B10848" t="s">
        <v>12214</v>
      </c>
      <c r="C10848" t="s">
        <v>12215</v>
      </c>
      <c r="D10848" t="s">
        <v>12216</v>
      </c>
      <c r="E10848" t="s">
        <v>12217</v>
      </c>
      <c r="F10848" t="s">
        <v>143</v>
      </c>
      <c r="G10848">
        <v>74008</v>
      </c>
      <c r="H10848">
        <v>36.000349999999997</v>
      </c>
      <c r="I10848">
        <v>-95.889069000000006</v>
      </c>
      <c r="J10848" s="1" t="d">
        <v>2018-09-10</v>
      </c>
      <c r="K10848">
        <v>50712</v>
      </c>
      <c r="L10848" t="s">
        <v>30</v>
      </c>
      <c r="M10848" s="1" t="d">
        <v>2012-10-31</v>
      </c>
      <c r="N10848">
        <v>10</v>
      </c>
      <c r="O10848">
        <v>31</v>
      </c>
      <c r="P10848">
        <v>2012</v>
      </c>
      <c r="R10848" t="s">
        <v>26</v>
      </c>
      <c r="S10848" t="s">
        <v>31</v>
      </c>
    </row>
    <row r="10849" spans="1:19" x14ac:dyDescent="0.25">
      <c r="A10849" t="s">
        <v>338</v>
      </c>
      <c r="B10849" t="s">
        <v>12218</v>
      </c>
      <c r="C10849" t="s">
        <v>12219</v>
      </c>
      <c r="E10849" t="s">
        <v>136</v>
      </c>
      <c r="F10849" t="s">
        <v>137</v>
      </c>
      <c r="G10849">
        <v>97205</v>
      </c>
      <c r="H10849">
        <v>45.518289000000003</v>
      </c>
      <c r="I10849">
        <v>-122.680882</v>
      </c>
      <c r="J10849" s="1" t="d">
        <v>2019-03-07</v>
      </c>
      <c r="K10849">
        <v>50714</v>
      </c>
      <c r="L10849" t="s">
        <v>71</v>
      </c>
      <c r="M10849" s="1" t="d">
        <v>2012-12-26</v>
      </c>
      <c r="N10849">
        <v>12</v>
      </c>
      <c r="O10849">
        <v>26</v>
      </c>
      <c r="P10849">
        <v>2012</v>
      </c>
      <c r="R10849" t="s">
        <v>26</v>
      </c>
      <c r="S10849" t="s">
        <v>31</v>
      </c>
    </row>
    <row r="10850" spans="1:19" x14ac:dyDescent="0.25">
      <c r="A10850" t="s">
        <v>338</v>
      </c>
      <c r="B10850" t="s">
        <v>12220</v>
      </c>
      <c r="C10850" t="s">
        <v>12221</v>
      </c>
      <c r="D10850" t="s">
        <v>12222</v>
      </c>
      <c r="E10850" t="s">
        <v>136</v>
      </c>
      <c r="F10850" t="s">
        <v>137</v>
      </c>
      <c r="G10850">
        <v>97205</v>
      </c>
      <c r="H10850">
        <v>45.520986999999998</v>
      </c>
      <c r="I10850">
        <v>-122.687707</v>
      </c>
      <c r="J10850" s="1" t="d">
        <v>2019-03-07</v>
      </c>
      <c r="K10850">
        <v>50715</v>
      </c>
      <c r="L10850" t="s">
        <v>71</v>
      </c>
      <c r="M10850" s="1" t="d">
        <v>2012-09-01</v>
      </c>
      <c r="N10850">
        <v>9</v>
      </c>
      <c r="O10850">
        <v>1</v>
      </c>
      <c r="P10850">
        <v>2012</v>
      </c>
      <c r="R10850" t="s">
        <v>26</v>
      </c>
      <c r="S10850" t="s">
        <v>31</v>
      </c>
    </row>
    <row r="10851" spans="1:19" x14ac:dyDescent="0.25">
      <c r="A10851" t="s">
        <v>338</v>
      </c>
      <c r="B10851" t="s">
        <v>12223</v>
      </c>
      <c r="C10851" t="s">
        <v>12224</v>
      </c>
      <c r="E10851" t="s">
        <v>2799</v>
      </c>
      <c r="F10851" t="s">
        <v>137</v>
      </c>
      <c r="G10851">
        <v>97224</v>
      </c>
      <c r="H10851">
        <v>45.396450000000002</v>
      </c>
      <c r="I10851">
        <v>-122.75364</v>
      </c>
      <c r="J10851" s="1" t="d">
        <v>2019-03-07</v>
      </c>
      <c r="K10851">
        <v>50716</v>
      </c>
      <c r="L10851" t="s">
        <v>71</v>
      </c>
      <c r="M10851" s="1" t="d">
        <v>2012-08-24</v>
      </c>
      <c r="N10851">
        <v>8</v>
      </c>
      <c r="O10851">
        <v>24</v>
      </c>
      <c r="P10851">
        <v>2012</v>
      </c>
      <c r="R10851" t="s">
        <v>26</v>
      </c>
      <c r="S10851" t="s">
        <v>31</v>
      </c>
    </row>
    <row r="10852" spans="1:19" x14ac:dyDescent="0.25">
      <c r="A10852" t="s">
        <v>338</v>
      </c>
      <c r="B10852" t="s">
        <v>12225</v>
      </c>
      <c r="C10852" t="s">
        <v>12226</v>
      </c>
      <c r="D10852" t="s">
        <v>12227</v>
      </c>
      <c r="E10852" t="s">
        <v>1485</v>
      </c>
      <c r="F10852" t="s">
        <v>157</v>
      </c>
      <c r="G10852">
        <v>15222</v>
      </c>
      <c r="H10852">
        <v>40.445110999999997</v>
      </c>
      <c r="I10852">
        <v>-79.995327000000003</v>
      </c>
      <c r="J10852" s="1" t="d">
        <v>2019-01-10</v>
      </c>
      <c r="K10852">
        <v>50719</v>
      </c>
      <c r="L10852" t="s">
        <v>12228</v>
      </c>
      <c r="M10852" s="1" t="d">
        <v>2012-12-21</v>
      </c>
      <c r="N10852">
        <v>12</v>
      </c>
      <c r="O10852">
        <v>21</v>
      </c>
      <c r="P10852">
        <v>2012</v>
      </c>
      <c r="R10852" t="s">
        <v>26</v>
      </c>
      <c r="S10852" t="s">
        <v>31</v>
      </c>
    </row>
    <row r="10853" spans="1:19" x14ac:dyDescent="0.25">
      <c r="A10853" t="s">
        <v>338</v>
      </c>
      <c r="B10853" t="s">
        <v>12229</v>
      </c>
      <c r="C10853" t="s">
        <v>12230</v>
      </c>
      <c r="D10853" t="s">
        <v>12231</v>
      </c>
      <c r="E10853" t="s">
        <v>12232</v>
      </c>
      <c r="F10853" t="s">
        <v>269</v>
      </c>
      <c r="G10853">
        <v>22448</v>
      </c>
      <c r="H10853">
        <v>38.326011000000001</v>
      </c>
      <c r="I10853">
        <v>-77.033055000000004</v>
      </c>
      <c r="J10853" s="1" t="d">
        <v>2018-03-08</v>
      </c>
      <c r="K10853">
        <v>50725</v>
      </c>
      <c r="L10853" t="s">
        <v>30</v>
      </c>
      <c r="M10853" s="1" t="d">
        <v>2012-11-15</v>
      </c>
      <c r="N10853">
        <v>11</v>
      </c>
      <c r="O10853">
        <v>15</v>
      </c>
      <c r="P10853">
        <v>2012</v>
      </c>
      <c r="R10853" t="s">
        <v>26</v>
      </c>
      <c r="S10853" t="s">
        <v>27</v>
      </c>
    </row>
    <row r="10854" spans="1:19" x14ac:dyDescent="0.25">
      <c r="A10854" t="s">
        <v>338</v>
      </c>
      <c r="B10854" t="s">
        <v>12233</v>
      </c>
      <c r="C10854" t="s">
        <v>4124</v>
      </c>
      <c r="D10854" t="s">
        <v>4125</v>
      </c>
      <c r="E10854" t="s">
        <v>1124</v>
      </c>
      <c r="F10854" t="s">
        <v>170</v>
      </c>
      <c r="G10854">
        <v>94621</v>
      </c>
      <c r="H10854">
        <v>37.715299999999999</v>
      </c>
      <c r="I10854">
        <v>-122.2145</v>
      </c>
      <c r="J10854" s="1" t="d">
        <v>2018-05-03</v>
      </c>
      <c r="K10854">
        <v>50736</v>
      </c>
      <c r="L10854" t="s">
        <v>30</v>
      </c>
      <c r="M10854" s="1" t="d">
        <v>2012-12-20</v>
      </c>
      <c r="N10854">
        <v>12</v>
      </c>
      <c r="O10854">
        <v>20</v>
      </c>
      <c r="P10854">
        <v>2012</v>
      </c>
      <c r="R10854" t="s">
        <v>26</v>
      </c>
      <c r="S10854" t="s">
        <v>31</v>
      </c>
    </row>
    <row r="10855" spans="1:19" x14ac:dyDescent="0.25">
      <c r="A10855" t="s">
        <v>338</v>
      </c>
      <c r="B10855" t="s">
        <v>12234</v>
      </c>
      <c r="C10855" t="s">
        <v>12235</v>
      </c>
      <c r="E10855" t="s">
        <v>176</v>
      </c>
      <c r="F10855" t="s">
        <v>170</v>
      </c>
      <c r="G10855">
        <v>93908</v>
      </c>
      <c r="H10855">
        <v>36.594594999999998</v>
      </c>
      <c r="I10855">
        <v>-121.624692</v>
      </c>
      <c r="J10855" s="1" t="d">
        <v>2018-05-03</v>
      </c>
      <c r="K10855">
        <v>50742</v>
      </c>
      <c r="L10855" t="s">
        <v>30</v>
      </c>
      <c r="M10855" s="1" t="d">
        <v>2012-12-14</v>
      </c>
      <c r="N10855">
        <v>12</v>
      </c>
      <c r="O10855">
        <v>14</v>
      </c>
      <c r="P10855">
        <v>2012</v>
      </c>
      <c r="R10855" t="s">
        <v>26</v>
      </c>
      <c r="S10855" t="s">
        <v>31</v>
      </c>
    </row>
    <row r="10856" spans="1:19" x14ac:dyDescent="0.25">
      <c r="A10856" t="s">
        <v>338</v>
      </c>
      <c r="B10856" t="s">
        <v>12236</v>
      </c>
      <c r="C10856" t="s">
        <v>12237</v>
      </c>
      <c r="E10856" t="s">
        <v>220</v>
      </c>
      <c r="F10856" t="s">
        <v>170</v>
      </c>
      <c r="G10856">
        <v>92132</v>
      </c>
      <c r="H10856">
        <v>32.718035</v>
      </c>
      <c r="I10856">
        <v>-117.171127</v>
      </c>
      <c r="J10856" s="1" t="d">
        <v>2018-03-08</v>
      </c>
      <c r="K10856">
        <v>50743</v>
      </c>
      <c r="L10856" t="s">
        <v>30</v>
      </c>
      <c r="M10856" s="1" t="d">
        <v>2012-06-15</v>
      </c>
      <c r="N10856">
        <v>6</v>
      </c>
      <c r="O10856">
        <v>15</v>
      </c>
      <c r="P10856">
        <v>2012</v>
      </c>
      <c r="R10856" t="s">
        <v>26</v>
      </c>
      <c r="S10856" t="s">
        <v>27</v>
      </c>
    </row>
    <row r="10857" spans="1:19" x14ac:dyDescent="0.25">
      <c r="A10857" t="s">
        <v>338</v>
      </c>
      <c r="B10857" t="s">
        <v>12244</v>
      </c>
      <c r="C10857" t="s">
        <v>12245</v>
      </c>
      <c r="E10857" t="s">
        <v>47</v>
      </c>
      <c r="F10857" t="s">
        <v>67</v>
      </c>
      <c r="G10857">
        <v>6234</v>
      </c>
      <c r="H10857">
        <v>41.798222000000003</v>
      </c>
      <c r="I10857">
        <v>-71.906606999999994</v>
      </c>
      <c r="J10857" s="1" t="d">
        <v>2019-04-08</v>
      </c>
      <c r="K10857">
        <v>50806</v>
      </c>
      <c r="L10857" t="s">
        <v>24</v>
      </c>
      <c r="M10857" s="1" t="d">
        <v>2012-12-01</v>
      </c>
      <c r="N10857">
        <v>12</v>
      </c>
      <c r="O10857">
        <v>1</v>
      </c>
      <c r="P10857">
        <v>2012</v>
      </c>
      <c r="R10857" t="s">
        <v>26</v>
      </c>
      <c r="S10857" t="s">
        <v>31</v>
      </c>
    </row>
    <row r="10858" spans="1:19" x14ac:dyDescent="0.25">
      <c r="A10858" t="s">
        <v>338</v>
      </c>
      <c r="B10858" t="s">
        <v>12249</v>
      </c>
      <c r="C10858" t="s">
        <v>12250</v>
      </c>
      <c r="E10858" t="s">
        <v>9462</v>
      </c>
      <c r="F10858" t="s">
        <v>67</v>
      </c>
      <c r="G10858">
        <v>6108</v>
      </c>
      <c r="H10858">
        <v>41.784813</v>
      </c>
      <c r="I10858">
        <v>-72.602704000000003</v>
      </c>
      <c r="J10858" s="1" t="d">
        <v>2019-03-07</v>
      </c>
      <c r="K10858">
        <v>50808</v>
      </c>
      <c r="L10858" t="s">
        <v>71</v>
      </c>
      <c r="M10858" s="1" t="d">
        <v>2012-12-10</v>
      </c>
      <c r="N10858">
        <v>12</v>
      </c>
      <c r="O10858">
        <v>10</v>
      </c>
      <c r="P10858">
        <v>2012</v>
      </c>
      <c r="R10858" t="s">
        <v>26</v>
      </c>
      <c r="S10858" t="s">
        <v>31</v>
      </c>
    </row>
    <row r="10859" spans="1:19" x14ac:dyDescent="0.25">
      <c r="A10859" t="s">
        <v>338</v>
      </c>
      <c r="B10859" t="s">
        <v>12251</v>
      </c>
      <c r="C10859" t="s">
        <v>12252</v>
      </c>
      <c r="D10859" t="s">
        <v>12253</v>
      </c>
      <c r="E10859" t="s">
        <v>66</v>
      </c>
      <c r="F10859" t="s">
        <v>67</v>
      </c>
      <c r="G10859">
        <v>6103</v>
      </c>
      <c r="H10859">
        <v>41.766655999999998</v>
      </c>
      <c r="I10859">
        <v>-72.676489000000004</v>
      </c>
      <c r="J10859" s="1" t="d">
        <v>2019-04-08</v>
      </c>
      <c r="K10859">
        <v>50809</v>
      </c>
      <c r="L10859" t="s">
        <v>24</v>
      </c>
      <c r="M10859" s="1" t="d">
        <v>2012-12-10</v>
      </c>
      <c r="N10859">
        <v>12</v>
      </c>
      <c r="O10859">
        <v>10</v>
      </c>
      <c r="P10859">
        <v>2012</v>
      </c>
      <c r="R10859" t="s">
        <v>26</v>
      </c>
      <c r="S10859" t="s">
        <v>31</v>
      </c>
    </row>
    <row r="10860" spans="1:19" x14ac:dyDescent="0.25">
      <c r="A10860" t="s">
        <v>338</v>
      </c>
      <c r="B10860" t="s">
        <v>12254</v>
      </c>
      <c r="C10860" t="s">
        <v>12255</v>
      </c>
      <c r="E10860" t="s">
        <v>66</v>
      </c>
      <c r="F10860" t="s">
        <v>67</v>
      </c>
      <c r="G10860">
        <v>6103</v>
      </c>
      <c r="H10860">
        <v>41.763255999999998</v>
      </c>
      <c r="I10860">
        <v>-72.669179999999997</v>
      </c>
      <c r="J10860" s="1" t="d">
        <v>2019-03-07</v>
      </c>
      <c r="K10860">
        <v>50810</v>
      </c>
      <c r="L10860" t="s">
        <v>71</v>
      </c>
      <c r="M10860" s="1" t="d">
        <v>2012-12-10</v>
      </c>
      <c r="N10860">
        <v>12</v>
      </c>
      <c r="O10860">
        <v>10</v>
      </c>
      <c r="P10860">
        <v>2012</v>
      </c>
      <c r="R10860" t="s">
        <v>26</v>
      </c>
      <c r="S10860" t="s">
        <v>31</v>
      </c>
    </row>
    <row r="10861" spans="1:19" x14ac:dyDescent="0.25">
      <c r="A10861" t="s">
        <v>338</v>
      </c>
      <c r="B10861" t="s">
        <v>12256</v>
      </c>
      <c r="C10861" t="s">
        <v>12257</v>
      </c>
      <c r="E10861" t="s">
        <v>66</v>
      </c>
      <c r="F10861" t="s">
        <v>67</v>
      </c>
      <c r="G10861">
        <v>6105</v>
      </c>
      <c r="H10861">
        <v>41.775080000000003</v>
      </c>
      <c r="I10861">
        <v>-72.699467999999996</v>
      </c>
      <c r="J10861" s="1" t="d">
        <v>2018-12-11</v>
      </c>
      <c r="K10861">
        <v>50811</v>
      </c>
      <c r="L10861" t="s">
        <v>30</v>
      </c>
      <c r="M10861" s="1" t="d">
        <v>2012-12-10</v>
      </c>
      <c r="N10861">
        <v>12</v>
      </c>
      <c r="O10861">
        <v>10</v>
      </c>
      <c r="P10861">
        <v>2012</v>
      </c>
      <c r="R10861" t="s">
        <v>26</v>
      </c>
      <c r="S10861" t="s">
        <v>27</v>
      </c>
    </row>
    <row r="10862" spans="1:19" x14ac:dyDescent="0.25">
      <c r="A10862" t="s">
        <v>338</v>
      </c>
      <c r="B10862" t="s">
        <v>12258</v>
      </c>
      <c r="C10862" t="s">
        <v>12259</v>
      </c>
      <c r="D10862" t="s">
        <v>12260</v>
      </c>
      <c r="E10862" t="s">
        <v>8671</v>
      </c>
      <c r="F10862" t="s">
        <v>67</v>
      </c>
      <c r="G10862">
        <v>6457</v>
      </c>
      <c r="H10862">
        <v>41.550882999999999</v>
      </c>
      <c r="I10862">
        <v>-72.662214000000006</v>
      </c>
      <c r="J10862" s="1" t="d">
        <v>2019-04-08</v>
      </c>
      <c r="K10862">
        <v>50812</v>
      </c>
      <c r="L10862" t="s">
        <v>24</v>
      </c>
      <c r="M10862" s="1" t="d">
        <v>2012-12-10</v>
      </c>
      <c r="N10862">
        <v>12</v>
      </c>
      <c r="O10862">
        <v>10</v>
      </c>
      <c r="P10862">
        <v>2012</v>
      </c>
      <c r="R10862" t="s">
        <v>26</v>
      </c>
      <c r="S10862" t="s">
        <v>31</v>
      </c>
    </row>
    <row r="10863" spans="1:19" x14ac:dyDescent="0.25">
      <c r="A10863" t="s">
        <v>338</v>
      </c>
      <c r="B10863" t="s">
        <v>12261</v>
      </c>
      <c r="C10863" t="s">
        <v>12262</v>
      </c>
      <c r="E10863" t="s">
        <v>12263</v>
      </c>
      <c r="F10863" t="s">
        <v>67</v>
      </c>
      <c r="G10863">
        <v>6053</v>
      </c>
      <c r="H10863">
        <v>41.686416000000001</v>
      </c>
      <c r="I10863">
        <v>-72.805520000000001</v>
      </c>
      <c r="J10863" s="1" t="d">
        <v>2018-06-05</v>
      </c>
      <c r="K10863">
        <v>50814</v>
      </c>
      <c r="L10863" t="s">
        <v>30</v>
      </c>
      <c r="M10863" s="1" t="d">
        <v>2012-06-20</v>
      </c>
      <c r="N10863">
        <v>6</v>
      </c>
      <c r="O10863">
        <v>20</v>
      </c>
      <c r="P10863">
        <v>2012</v>
      </c>
      <c r="R10863" t="s">
        <v>26</v>
      </c>
      <c r="S10863" t="s">
        <v>27</v>
      </c>
    </row>
    <row r="10864" spans="1:19" x14ac:dyDescent="0.25">
      <c r="A10864" t="s">
        <v>338</v>
      </c>
      <c r="B10864" t="s">
        <v>12267</v>
      </c>
      <c r="C10864" t="s">
        <v>12268</v>
      </c>
      <c r="D10864" t="s">
        <v>12269</v>
      </c>
      <c r="E10864" t="s">
        <v>12266</v>
      </c>
      <c r="F10864" t="s">
        <v>67</v>
      </c>
      <c r="G10864">
        <v>6840</v>
      </c>
      <c r="H10864">
        <v>41.1464</v>
      </c>
      <c r="I10864">
        <v>-73.492400000000004</v>
      </c>
      <c r="J10864" s="1" t="d">
        <v>2018-04-03</v>
      </c>
      <c r="K10864">
        <v>50816</v>
      </c>
      <c r="L10864" t="s">
        <v>30</v>
      </c>
      <c r="M10864" s="1" t="d">
        <v>2012-12-01</v>
      </c>
      <c r="N10864">
        <v>12</v>
      </c>
      <c r="O10864">
        <v>1</v>
      </c>
      <c r="P10864">
        <v>2012</v>
      </c>
      <c r="R10864" t="s">
        <v>26</v>
      </c>
      <c r="S10864" t="s">
        <v>31</v>
      </c>
    </row>
    <row r="10865" spans="1:19" x14ac:dyDescent="0.25">
      <c r="A10865" t="s">
        <v>338</v>
      </c>
      <c r="B10865" t="s">
        <v>12270</v>
      </c>
      <c r="C10865" t="s">
        <v>12271</v>
      </c>
      <c r="D10865" t="s">
        <v>12272</v>
      </c>
      <c r="E10865" t="s">
        <v>12273</v>
      </c>
      <c r="F10865" t="s">
        <v>67</v>
      </c>
      <c r="G10865">
        <v>6109</v>
      </c>
      <c r="H10865">
        <v>41.691611000000002</v>
      </c>
      <c r="I10865">
        <v>-72.656507000000005</v>
      </c>
      <c r="J10865" s="1" t="d">
        <v>2019-04-08</v>
      </c>
      <c r="K10865">
        <v>50819</v>
      </c>
      <c r="L10865" t="s">
        <v>24</v>
      </c>
      <c r="M10865" s="1" t="d">
        <v>2012-09-01</v>
      </c>
      <c r="N10865">
        <v>9</v>
      </c>
      <c r="O10865">
        <v>1</v>
      </c>
      <c r="P10865">
        <v>2012</v>
      </c>
      <c r="R10865" t="s">
        <v>26</v>
      </c>
      <c r="S10865" t="s">
        <v>31</v>
      </c>
    </row>
    <row r="10866" spans="1:19" x14ac:dyDescent="0.25">
      <c r="A10866" t="s">
        <v>338</v>
      </c>
      <c r="B10866" t="s">
        <v>12274</v>
      </c>
      <c r="C10866" t="s">
        <v>12275</v>
      </c>
      <c r="E10866" t="s">
        <v>66</v>
      </c>
      <c r="F10866" t="s">
        <v>67</v>
      </c>
      <c r="G10866">
        <v>6103</v>
      </c>
      <c r="H10866">
        <v>41.766444</v>
      </c>
      <c r="I10866">
        <v>-72.673057</v>
      </c>
      <c r="J10866" s="1" t="d">
        <v>2019-04-08</v>
      </c>
      <c r="K10866">
        <v>50828</v>
      </c>
      <c r="L10866" t="s">
        <v>24</v>
      </c>
      <c r="M10866" s="1" t="d">
        <v>2012-12-10</v>
      </c>
      <c r="N10866">
        <v>12</v>
      </c>
      <c r="O10866">
        <v>10</v>
      </c>
      <c r="P10866">
        <v>2012</v>
      </c>
      <c r="R10866" t="s">
        <v>26</v>
      </c>
      <c r="S10866" t="s">
        <v>31</v>
      </c>
    </row>
    <row r="10867" spans="1:19" x14ac:dyDescent="0.25">
      <c r="A10867" t="s">
        <v>338</v>
      </c>
      <c r="B10867" t="s">
        <v>12276</v>
      </c>
      <c r="C10867" t="s">
        <v>12277</v>
      </c>
      <c r="E10867" t="s">
        <v>3226</v>
      </c>
      <c r="F10867" t="s">
        <v>67</v>
      </c>
      <c r="G10867">
        <v>6268</v>
      </c>
      <c r="H10867">
        <v>41.800421</v>
      </c>
      <c r="I10867">
        <v>-72.242231000000004</v>
      </c>
      <c r="J10867" s="1" t="d">
        <v>2019-04-08</v>
      </c>
      <c r="K10867">
        <v>50829</v>
      </c>
      <c r="L10867" t="s">
        <v>24</v>
      </c>
      <c r="M10867" s="1" t="d">
        <v>2012-10-01</v>
      </c>
      <c r="N10867">
        <v>10</v>
      </c>
      <c r="O10867">
        <v>1</v>
      </c>
      <c r="P10867">
        <v>2012</v>
      </c>
      <c r="R10867" t="s">
        <v>26</v>
      </c>
      <c r="S10867" t="s">
        <v>31</v>
      </c>
    </row>
    <row r="10868" spans="1:19" x14ac:dyDescent="0.25">
      <c r="A10868" t="s">
        <v>338</v>
      </c>
      <c r="B10868" t="s">
        <v>12278</v>
      </c>
      <c r="C10868" t="s">
        <v>12279</v>
      </c>
      <c r="E10868" t="s">
        <v>2048</v>
      </c>
      <c r="F10868" t="s">
        <v>42</v>
      </c>
      <c r="G10868">
        <v>1757</v>
      </c>
      <c r="H10868">
        <v>42.151933</v>
      </c>
      <c r="I10868">
        <v>-71.495339999999999</v>
      </c>
      <c r="J10868" s="1" t="d">
        <v>2018-07-09</v>
      </c>
      <c r="K10868">
        <v>50831</v>
      </c>
      <c r="L10868" t="s">
        <v>30</v>
      </c>
      <c r="M10868" s="1" t="d">
        <v>2012-03-01</v>
      </c>
      <c r="N10868">
        <v>3</v>
      </c>
      <c r="O10868">
        <v>1</v>
      </c>
      <c r="P10868">
        <v>2012</v>
      </c>
      <c r="R10868" t="s">
        <v>26</v>
      </c>
      <c r="S10868" t="s">
        <v>31</v>
      </c>
    </row>
    <row r="10869" spans="1:19" x14ac:dyDescent="0.25">
      <c r="A10869" t="s">
        <v>338</v>
      </c>
      <c r="B10869" t="s">
        <v>12280</v>
      </c>
      <c r="C10869" t="s">
        <v>12281</v>
      </c>
      <c r="E10869" t="s">
        <v>1589</v>
      </c>
      <c r="F10869" t="s">
        <v>657</v>
      </c>
      <c r="G10869">
        <v>4255</v>
      </c>
      <c r="H10869">
        <v>44.379913999999999</v>
      </c>
      <c r="I10869">
        <v>-70.707440000000005</v>
      </c>
      <c r="J10869" s="1" t="d">
        <v>2019-03-07</v>
      </c>
      <c r="K10869">
        <v>50834</v>
      </c>
      <c r="L10869" t="s">
        <v>71</v>
      </c>
      <c r="M10869" s="1" t="d">
        <v>2012-12-25</v>
      </c>
      <c r="N10869">
        <v>12</v>
      </c>
      <c r="O10869">
        <v>25</v>
      </c>
      <c r="P10869">
        <v>2012</v>
      </c>
      <c r="R10869" t="s">
        <v>26</v>
      </c>
      <c r="S10869" t="s">
        <v>31</v>
      </c>
    </row>
    <row r="10870" spans="1:19" x14ac:dyDescent="0.25">
      <c r="A10870" t="s">
        <v>338</v>
      </c>
      <c r="B10870" t="s">
        <v>12287</v>
      </c>
      <c r="C10870" t="s">
        <v>12288</v>
      </c>
      <c r="E10870" t="s">
        <v>2345</v>
      </c>
      <c r="F10870" t="s">
        <v>496</v>
      </c>
      <c r="G10870">
        <v>48917</v>
      </c>
      <c r="H10870">
        <v>42.745880999999997</v>
      </c>
      <c r="I10870">
        <v>-84.621449999999996</v>
      </c>
      <c r="J10870" s="1" t="d">
        <v>2018-12-11</v>
      </c>
      <c r="K10870">
        <v>50837</v>
      </c>
      <c r="L10870" t="s">
        <v>30</v>
      </c>
      <c r="M10870" s="1" t="d">
        <v>2012-09-19</v>
      </c>
      <c r="N10870">
        <v>9</v>
      </c>
      <c r="O10870">
        <v>19</v>
      </c>
      <c r="P10870">
        <v>2012</v>
      </c>
      <c r="R10870" t="s">
        <v>26</v>
      </c>
      <c r="S10870" t="s">
        <v>31</v>
      </c>
    </row>
    <row r="10871" spans="1:19" x14ac:dyDescent="0.25">
      <c r="A10871" t="s">
        <v>338</v>
      </c>
      <c r="B10871" t="s">
        <v>12293</v>
      </c>
      <c r="C10871" t="s">
        <v>12295</v>
      </c>
      <c r="E10871" t="s">
        <v>2345</v>
      </c>
      <c r="F10871" t="s">
        <v>496</v>
      </c>
      <c r="G10871">
        <v>48912</v>
      </c>
      <c r="H10871">
        <v>42.723179000000002</v>
      </c>
      <c r="I10871">
        <v>-84.540351000000001</v>
      </c>
      <c r="J10871" s="1" t="d">
        <v>2019-01-10</v>
      </c>
      <c r="K10871">
        <v>50842</v>
      </c>
      <c r="L10871" t="s">
        <v>30</v>
      </c>
      <c r="M10871" s="1" t="d">
        <v>2012-05-14</v>
      </c>
      <c r="N10871">
        <v>5</v>
      </c>
      <c r="O10871">
        <v>14</v>
      </c>
      <c r="P10871">
        <v>2012</v>
      </c>
      <c r="R10871" t="s">
        <v>26</v>
      </c>
      <c r="S10871" t="s">
        <v>27</v>
      </c>
    </row>
    <row r="10872" spans="1:19" x14ac:dyDescent="0.25">
      <c r="A10872" t="s">
        <v>338</v>
      </c>
      <c r="B10872" t="s">
        <v>12296</v>
      </c>
      <c r="C10872" t="s">
        <v>12297</v>
      </c>
      <c r="E10872" t="s">
        <v>2345</v>
      </c>
      <c r="F10872" t="s">
        <v>496</v>
      </c>
      <c r="G10872">
        <v>48933</v>
      </c>
      <c r="H10872">
        <v>42.741115999999998</v>
      </c>
      <c r="I10872">
        <v>-84.554680000000005</v>
      </c>
      <c r="J10872" s="1" t="d">
        <v>2018-12-11</v>
      </c>
      <c r="K10872">
        <v>50843</v>
      </c>
      <c r="L10872" t="s">
        <v>30</v>
      </c>
      <c r="M10872" s="1" t="d">
        <v>2012-07-18</v>
      </c>
      <c r="N10872">
        <v>7</v>
      </c>
      <c r="O10872">
        <v>18</v>
      </c>
      <c r="P10872">
        <v>2012</v>
      </c>
      <c r="R10872" t="s">
        <v>26</v>
      </c>
      <c r="S10872" t="s">
        <v>31</v>
      </c>
    </row>
    <row r="10873" spans="1:19" x14ac:dyDescent="0.25">
      <c r="A10873" t="s">
        <v>338</v>
      </c>
      <c r="B10873" t="s">
        <v>12300</v>
      </c>
      <c r="C10873" t="s">
        <v>12301</v>
      </c>
      <c r="E10873" t="s">
        <v>12302</v>
      </c>
      <c r="F10873" t="s">
        <v>496</v>
      </c>
      <c r="G10873">
        <v>48854</v>
      </c>
      <c r="H10873">
        <v>42.589585999999997</v>
      </c>
      <c r="I10873">
        <v>-84.457443999999995</v>
      </c>
      <c r="J10873" s="1" t="d">
        <v>2018-12-11</v>
      </c>
      <c r="K10873">
        <v>50848</v>
      </c>
      <c r="L10873" t="s">
        <v>30</v>
      </c>
      <c r="M10873" s="1" t="d">
        <v>2012-09-14</v>
      </c>
      <c r="N10873">
        <v>9</v>
      </c>
      <c r="O10873">
        <v>14</v>
      </c>
      <c r="P10873">
        <v>2012</v>
      </c>
      <c r="R10873" t="s">
        <v>26</v>
      </c>
      <c r="S10873" t="s">
        <v>31</v>
      </c>
    </row>
    <row r="10874" spans="1:19" x14ac:dyDescent="0.25">
      <c r="A10874" t="s">
        <v>338</v>
      </c>
      <c r="B10874" t="s">
        <v>12303</v>
      </c>
      <c r="C10874" t="s">
        <v>12304</v>
      </c>
      <c r="E10874" t="s">
        <v>12305</v>
      </c>
      <c r="F10874" t="s">
        <v>212</v>
      </c>
      <c r="G10874">
        <v>28086</v>
      </c>
      <c r="H10874">
        <v>35.225377999999999</v>
      </c>
      <c r="I10874">
        <v>-81.337114</v>
      </c>
      <c r="J10874" s="1" t="d">
        <v>2018-07-09</v>
      </c>
      <c r="K10874">
        <v>50850</v>
      </c>
      <c r="L10874" t="s">
        <v>30</v>
      </c>
      <c r="M10874" s="1" t="d">
        <v>2012-04-01</v>
      </c>
      <c r="N10874">
        <v>4</v>
      </c>
      <c r="O10874">
        <v>1</v>
      </c>
      <c r="P10874">
        <v>2012</v>
      </c>
      <c r="R10874" t="s">
        <v>26</v>
      </c>
      <c r="S10874" t="s">
        <v>27</v>
      </c>
    </row>
    <row r="10875" spans="1:19" x14ac:dyDescent="0.25">
      <c r="A10875" t="s">
        <v>338</v>
      </c>
      <c r="B10875" t="s">
        <v>12312</v>
      </c>
      <c r="C10875" t="s">
        <v>12313</v>
      </c>
      <c r="E10875" t="s">
        <v>12314</v>
      </c>
      <c r="F10875" t="s">
        <v>280</v>
      </c>
      <c r="G10875">
        <v>37745</v>
      </c>
      <c r="H10875">
        <v>36.175998999999997</v>
      </c>
      <c r="I10875">
        <v>-82.787791999999996</v>
      </c>
      <c r="J10875" s="1" t="d">
        <v>2018-07-09</v>
      </c>
      <c r="K10875">
        <v>50879</v>
      </c>
      <c r="L10875" t="s">
        <v>30</v>
      </c>
      <c r="M10875" s="1" t="d">
        <v>2012-03-01</v>
      </c>
      <c r="N10875">
        <v>3</v>
      </c>
      <c r="O10875">
        <v>1</v>
      </c>
      <c r="P10875">
        <v>2012</v>
      </c>
      <c r="R10875" t="s">
        <v>26</v>
      </c>
      <c r="S10875" t="s">
        <v>31</v>
      </c>
    </row>
    <row r="10876" spans="1:19" x14ac:dyDescent="0.25">
      <c r="A10876" t="s">
        <v>338</v>
      </c>
      <c r="B10876" t="s">
        <v>12312</v>
      </c>
      <c r="C10876" t="s">
        <v>12313</v>
      </c>
      <c r="E10876" t="s">
        <v>12314</v>
      </c>
      <c r="F10876" t="s">
        <v>280</v>
      </c>
      <c r="G10876">
        <v>37745</v>
      </c>
      <c r="H10876">
        <v>36.175998999999997</v>
      </c>
      <c r="I10876">
        <v>-82.787791999999996</v>
      </c>
      <c r="J10876" s="1" t="d">
        <v>2018-07-09</v>
      </c>
      <c r="K10876">
        <v>50880</v>
      </c>
      <c r="L10876" t="s">
        <v>30</v>
      </c>
      <c r="M10876" s="1" t="d">
        <v>2012-03-01</v>
      </c>
      <c r="N10876">
        <v>3</v>
      </c>
      <c r="O10876">
        <v>1</v>
      </c>
      <c r="P10876">
        <v>2012</v>
      </c>
      <c r="R10876" t="s">
        <v>26</v>
      </c>
      <c r="S10876" t="s">
        <v>27</v>
      </c>
    </row>
    <row r="10877" spans="1:19" x14ac:dyDescent="0.25">
      <c r="A10877" t="s">
        <v>338</v>
      </c>
      <c r="B10877" t="s">
        <v>12319</v>
      </c>
      <c r="C10877" t="s">
        <v>12320</v>
      </c>
      <c r="E10877" t="s">
        <v>178</v>
      </c>
      <c r="F10877" t="s">
        <v>170</v>
      </c>
      <c r="G10877">
        <v>94109</v>
      </c>
      <c r="H10877">
        <v>37.788127000000003</v>
      </c>
      <c r="I10877">
        <v>-122.42214300000001</v>
      </c>
      <c r="J10877" s="1" t="d">
        <v>2018-05-03</v>
      </c>
      <c r="K10877">
        <v>50969</v>
      </c>
      <c r="L10877" t="s">
        <v>30</v>
      </c>
      <c r="M10877" s="1" t="d">
        <v>2012-03-01</v>
      </c>
      <c r="N10877">
        <v>3</v>
      </c>
      <c r="O10877">
        <v>1</v>
      </c>
      <c r="P10877">
        <v>2012</v>
      </c>
      <c r="R10877" t="s">
        <v>26</v>
      </c>
      <c r="S10877" t="s">
        <v>31</v>
      </c>
    </row>
    <row r="10878" spans="1:19" x14ac:dyDescent="0.25">
      <c r="A10878" t="s">
        <v>338</v>
      </c>
      <c r="B10878" t="s">
        <v>12319</v>
      </c>
      <c r="C10878" t="s">
        <v>12320</v>
      </c>
      <c r="E10878" t="s">
        <v>178</v>
      </c>
      <c r="F10878" t="s">
        <v>170</v>
      </c>
      <c r="G10878">
        <v>94109</v>
      </c>
      <c r="H10878">
        <v>37.788127000000003</v>
      </c>
      <c r="I10878">
        <v>-122.42214300000001</v>
      </c>
      <c r="J10878" s="1" t="d">
        <v>2018-05-03</v>
      </c>
      <c r="K10878">
        <v>50970</v>
      </c>
      <c r="L10878" t="s">
        <v>30</v>
      </c>
      <c r="M10878" s="1" t="d">
        <v>2012-03-01</v>
      </c>
      <c r="N10878">
        <v>3</v>
      </c>
      <c r="O10878">
        <v>1</v>
      </c>
      <c r="P10878">
        <v>2012</v>
      </c>
      <c r="R10878" t="s">
        <v>26</v>
      </c>
      <c r="S10878" t="s">
        <v>27</v>
      </c>
    </row>
    <row r="10879" spans="1:19" x14ac:dyDescent="0.25">
      <c r="A10879" t="s">
        <v>338</v>
      </c>
      <c r="B10879" t="s">
        <v>12321</v>
      </c>
      <c r="C10879" t="s">
        <v>12322</v>
      </c>
      <c r="E10879" t="s">
        <v>12323</v>
      </c>
      <c r="F10879" t="s">
        <v>1091</v>
      </c>
      <c r="G10879">
        <v>7724</v>
      </c>
      <c r="H10879">
        <v>40.280361999999997</v>
      </c>
      <c r="I10879">
        <v>-74.047999000000004</v>
      </c>
      <c r="J10879" s="1" t="d">
        <v>2018-07-09</v>
      </c>
      <c r="K10879">
        <v>50975</v>
      </c>
      <c r="L10879" t="s">
        <v>30</v>
      </c>
      <c r="M10879" s="1" t="d">
        <v>2012-10-10</v>
      </c>
      <c r="N10879">
        <v>10</v>
      </c>
      <c r="O10879">
        <v>10</v>
      </c>
      <c r="P10879">
        <v>2012</v>
      </c>
      <c r="R10879" t="s">
        <v>26</v>
      </c>
      <c r="S10879" t="s">
        <v>31</v>
      </c>
    </row>
    <row r="10880" spans="1:19" x14ac:dyDescent="0.25">
      <c r="A10880" t="s">
        <v>312</v>
      </c>
      <c r="B10880" t="s">
        <v>12337</v>
      </c>
      <c r="C10880" t="s">
        <v>12338</v>
      </c>
      <c r="E10880" t="s">
        <v>66</v>
      </c>
      <c r="F10880" t="s">
        <v>496</v>
      </c>
      <c r="G10880">
        <v>49057</v>
      </c>
      <c r="H10880">
        <v>42.193860000000001</v>
      </c>
      <c r="I10880">
        <v>-86.167179000000004</v>
      </c>
      <c r="J10880" s="1" t="d">
        <v>2018-06-05</v>
      </c>
      <c r="K10880">
        <v>51048</v>
      </c>
      <c r="L10880" t="s">
        <v>30</v>
      </c>
      <c r="M10880" s="1" t="d">
        <v>2012-02-15</v>
      </c>
      <c r="N10880">
        <v>2</v>
      </c>
      <c r="O10880">
        <v>15</v>
      </c>
      <c r="P10880">
        <v>2012</v>
      </c>
      <c r="R10880" t="s">
        <v>26</v>
      </c>
      <c r="S10880" t="s">
        <v>31</v>
      </c>
    </row>
    <row r="10881" spans="1:19" x14ac:dyDescent="0.25">
      <c r="A10881" t="s">
        <v>312</v>
      </c>
      <c r="B10881">
        <v>76</v>
      </c>
      <c r="C10881" t="s">
        <v>12339</v>
      </c>
      <c r="E10881" t="s">
        <v>12160</v>
      </c>
      <c r="F10881" t="s">
        <v>48</v>
      </c>
      <c r="G10881">
        <v>11776</v>
      </c>
      <c r="H10881">
        <v>40.933470999999997</v>
      </c>
      <c r="I10881">
        <v>-73.053790000000006</v>
      </c>
      <c r="J10881" s="1" t="d">
        <v>2018-11-08</v>
      </c>
      <c r="K10881">
        <v>51049</v>
      </c>
      <c r="L10881" t="s">
        <v>12340</v>
      </c>
      <c r="M10881" s="1" t="d">
        <v>2012-06-15</v>
      </c>
      <c r="N10881">
        <v>6</v>
      </c>
      <c r="O10881">
        <v>15</v>
      </c>
      <c r="P10881">
        <v>2012</v>
      </c>
      <c r="R10881" t="s">
        <v>26</v>
      </c>
      <c r="S10881" t="s">
        <v>31</v>
      </c>
    </row>
    <row r="10882" spans="1:19" x14ac:dyDescent="0.25">
      <c r="A10882" t="s">
        <v>338</v>
      </c>
      <c r="B10882" t="s">
        <v>12341</v>
      </c>
      <c r="C10882" t="s">
        <v>12342</v>
      </c>
      <c r="E10882" t="s">
        <v>8269</v>
      </c>
      <c r="F10882" t="s">
        <v>67</v>
      </c>
      <c r="G10882">
        <v>6268</v>
      </c>
      <c r="H10882">
        <v>41.804876999999998</v>
      </c>
      <c r="I10882">
        <v>-72.243354999999994</v>
      </c>
      <c r="J10882" s="1" t="d">
        <v>2018-06-05</v>
      </c>
      <c r="K10882">
        <v>51074</v>
      </c>
      <c r="L10882" t="s">
        <v>30</v>
      </c>
      <c r="M10882" s="1" t="d">
        <v>2012-01-28</v>
      </c>
      <c r="N10882">
        <v>1</v>
      </c>
      <c r="O10882">
        <v>28</v>
      </c>
      <c r="P10882">
        <v>2012</v>
      </c>
      <c r="R10882" t="s">
        <v>26</v>
      </c>
      <c r="S10882" t="s">
        <v>31</v>
      </c>
    </row>
    <row r="10883" spans="1:19" x14ac:dyDescent="0.25">
      <c r="A10883" t="s">
        <v>338</v>
      </c>
      <c r="B10883" t="s">
        <v>12343</v>
      </c>
      <c r="C10883" t="s">
        <v>12344</v>
      </c>
      <c r="E10883" t="s">
        <v>12345</v>
      </c>
      <c r="F10883" t="s">
        <v>327</v>
      </c>
      <c r="G10883">
        <v>50263</v>
      </c>
      <c r="H10883">
        <v>41.615062000000002</v>
      </c>
      <c r="I10883">
        <v>-93.858592999999999</v>
      </c>
      <c r="J10883" s="1" t="d">
        <v>2019-04-08</v>
      </c>
      <c r="K10883">
        <v>51076</v>
      </c>
      <c r="L10883" t="s">
        <v>24</v>
      </c>
      <c r="M10883" s="1" t="d">
        <v>2012-12-01</v>
      </c>
      <c r="N10883">
        <v>12</v>
      </c>
      <c r="O10883">
        <v>1</v>
      </c>
      <c r="P10883">
        <v>2012</v>
      </c>
      <c r="R10883" t="s">
        <v>26</v>
      </c>
      <c r="S10883" t="s">
        <v>31</v>
      </c>
    </row>
    <row r="10884" spans="1:19" x14ac:dyDescent="0.25">
      <c r="A10884" t="s">
        <v>338</v>
      </c>
      <c r="B10884" t="s">
        <v>12346</v>
      </c>
      <c r="C10884" t="s">
        <v>12347</v>
      </c>
      <c r="D10884" t="s">
        <v>12348</v>
      </c>
      <c r="E10884" t="s">
        <v>10278</v>
      </c>
      <c r="F10884" t="s">
        <v>25</v>
      </c>
      <c r="G10884">
        <v>21061</v>
      </c>
      <c r="H10884">
        <v>39.138576</v>
      </c>
      <c r="I10884">
        <v>-76.621589999999998</v>
      </c>
      <c r="J10884" s="1" t="d">
        <v>2018-10-04</v>
      </c>
      <c r="K10884">
        <v>51086</v>
      </c>
      <c r="L10884" t="s">
        <v>30</v>
      </c>
      <c r="M10884" s="1" t="d">
        <v>2012-12-01</v>
      </c>
      <c r="N10884">
        <v>12</v>
      </c>
      <c r="O10884">
        <v>1</v>
      </c>
      <c r="P10884">
        <v>2012</v>
      </c>
      <c r="R10884" t="s">
        <v>26</v>
      </c>
      <c r="S10884" t="s">
        <v>31</v>
      </c>
    </row>
    <row r="10885" spans="1:19" x14ac:dyDescent="0.25">
      <c r="A10885" t="s">
        <v>338</v>
      </c>
      <c r="B10885" t="s">
        <v>12365</v>
      </c>
      <c r="C10885" t="s">
        <v>12366</v>
      </c>
      <c r="E10885" t="s">
        <v>12367</v>
      </c>
      <c r="F10885" t="s">
        <v>513</v>
      </c>
      <c r="G10885">
        <v>53538</v>
      </c>
      <c r="H10885">
        <v>42.905777</v>
      </c>
      <c r="I10885">
        <v>-88.855048999999994</v>
      </c>
      <c r="J10885" s="1" t="d">
        <v>2018-11-08</v>
      </c>
      <c r="K10885">
        <v>51134</v>
      </c>
      <c r="L10885" t="s">
        <v>30</v>
      </c>
      <c r="M10885" s="1" t="d">
        <v>2012-12-18</v>
      </c>
      <c r="N10885">
        <v>12</v>
      </c>
      <c r="O10885">
        <v>18</v>
      </c>
      <c r="P10885">
        <v>2012</v>
      </c>
      <c r="R10885" t="s">
        <v>26</v>
      </c>
      <c r="S10885" t="s">
        <v>31</v>
      </c>
    </row>
    <row r="10886" spans="1:19" x14ac:dyDescent="0.25">
      <c r="A10886" t="s">
        <v>312</v>
      </c>
      <c r="B10886" t="s">
        <v>2545</v>
      </c>
      <c r="C10886" t="s">
        <v>12382</v>
      </c>
      <c r="E10886" t="s">
        <v>7644</v>
      </c>
      <c r="F10886" t="s">
        <v>496</v>
      </c>
      <c r="G10886">
        <v>48174</v>
      </c>
      <c r="H10886">
        <v>42.195089000000003</v>
      </c>
      <c r="I10886">
        <v>-83.326295000000002</v>
      </c>
      <c r="J10886" s="1" t="d">
        <v>2018-06-05</v>
      </c>
      <c r="K10886">
        <v>51162</v>
      </c>
      <c r="L10886" t="s">
        <v>30</v>
      </c>
      <c r="M10886" s="1" t="d">
        <v>2012-09-15</v>
      </c>
      <c r="N10886">
        <v>9</v>
      </c>
      <c r="O10886">
        <v>15</v>
      </c>
      <c r="P10886">
        <v>2012</v>
      </c>
      <c r="R10886" t="s">
        <v>26</v>
      </c>
      <c r="S10886" t="s">
        <v>31</v>
      </c>
    </row>
    <row r="10887" spans="1:19" x14ac:dyDescent="0.25">
      <c r="A10887" t="s">
        <v>312</v>
      </c>
      <c r="B10887" t="s">
        <v>65</v>
      </c>
      <c r="C10887" t="s">
        <v>12389</v>
      </c>
      <c r="E10887" t="s">
        <v>2318</v>
      </c>
      <c r="F10887" t="s">
        <v>496</v>
      </c>
      <c r="G10887">
        <v>48089</v>
      </c>
      <c r="H10887">
        <v>42.478254</v>
      </c>
      <c r="I10887">
        <v>-83.006625999999997</v>
      </c>
      <c r="J10887" s="1" t="d">
        <v>2018-06-05</v>
      </c>
      <c r="K10887">
        <v>51166</v>
      </c>
      <c r="L10887" t="s">
        <v>30</v>
      </c>
      <c r="M10887" s="1" t="d">
        <v>2012-01-15</v>
      </c>
      <c r="N10887">
        <v>1</v>
      </c>
      <c r="O10887">
        <v>15</v>
      </c>
      <c r="P10887">
        <v>2012</v>
      </c>
      <c r="R10887" t="s">
        <v>26</v>
      </c>
      <c r="S10887" t="s">
        <v>31</v>
      </c>
    </row>
    <row r="10888" spans="1:19" x14ac:dyDescent="0.25">
      <c r="A10888" t="s">
        <v>338</v>
      </c>
      <c r="B10888" t="s">
        <v>12435</v>
      </c>
      <c r="C10888" t="s">
        <v>12436</v>
      </c>
      <c r="E10888" t="s">
        <v>8803</v>
      </c>
      <c r="F10888" t="s">
        <v>170</v>
      </c>
      <c r="G10888">
        <v>95448</v>
      </c>
      <c r="H10888">
        <v>38.606405000000002</v>
      </c>
      <c r="I10888">
        <v>-122.862269</v>
      </c>
      <c r="J10888" s="1" t="d">
        <v>2018-06-05</v>
      </c>
      <c r="K10888">
        <v>51214</v>
      </c>
      <c r="L10888" t="s">
        <v>30</v>
      </c>
      <c r="M10888" s="1" t="d">
        <v>2012-06-01</v>
      </c>
      <c r="N10888">
        <v>6</v>
      </c>
      <c r="O10888">
        <v>1</v>
      </c>
      <c r="P10888">
        <v>2012</v>
      </c>
      <c r="R10888" t="s">
        <v>26</v>
      </c>
      <c r="S10888" t="s">
        <v>31</v>
      </c>
    </row>
    <row r="10889" spans="1:19" x14ac:dyDescent="0.25">
      <c r="A10889" t="s">
        <v>338</v>
      </c>
      <c r="B10889" t="s">
        <v>8820</v>
      </c>
      <c r="C10889" t="s">
        <v>12445</v>
      </c>
      <c r="E10889" t="s">
        <v>7636</v>
      </c>
      <c r="F10889" t="s">
        <v>327</v>
      </c>
      <c r="G10889">
        <v>52404</v>
      </c>
      <c r="H10889">
        <v>41.945762999999999</v>
      </c>
      <c r="I10889">
        <v>-91.680380999999997</v>
      </c>
      <c r="J10889" s="1" t="d">
        <v>2018-04-03</v>
      </c>
      <c r="K10889">
        <v>51266</v>
      </c>
      <c r="L10889" t="s">
        <v>30</v>
      </c>
      <c r="M10889" s="1" t="d">
        <v>2012-10-01</v>
      </c>
      <c r="N10889">
        <v>10</v>
      </c>
      <c r="O10889">
        <v>1</v>
      </c>
      <c r="P10889">
        <v>2012</v>
      </c>
      <c r="R10889" t="s">
        <v>26</v>
      </c>
      <c r="S10889" t="s">
        <v>31</v>
      </c>
    </row>
    <row r="10890" spans="1:19" x14ac:dyDescent="0.25">
      <c r="A10890" t="s">
        <v>338</v>
      </c>
      <c r="B10890" t="s">
        <v>12446</v>
      </c>
      <c r="C10890" t="s">
        <v>12447</v>
      </c>
      <c r="D10890" t="s">
        <v>12448</v>
      </c>
      <c r="E10890" t="s">
        <v>372</v>
      </c>
      <c r="F10890" t="s">
        <v>373</v>
      </c>
      <c r="G10890">
        <v>61701</v>
      </c>
      <c r="H10890">
        <v>40.478712999999999</v>
      </c>
      <c r="I10890">
        <v>-88.993554000000003</v>
      </c>
      <c r="J10890" s="1" t="d">
        <v>2018-09-10</v>
      </c>
      <c r="K10890">
        <v>51267</v>
      </c>
      <c r="L10890" t="s">
        <v>30</v>
      </c>
      <c r="M10890" s="1" t="d">
        <v>2012-11-01</v>
      </c>
      <c r="N10890">
        <v>11</v>
      </c>
      <c r="O10890">
        <v>1</v>
      </c>
      <c r="P10890">
        <v>2012</v>
      </c>
      <c r="R10890" t="s">
        <v>26</v>
      </c>
      <c r="S10890" t="s">
        <v>31</v>
      </c>
    </row>
    <row r="10891" spans="1:19" x14ac:dyDescent="0.25">
      <c r="A10891" t="s">
        <v>338</v>
      </c>
      <c r="B10891" t="s">
        <v>12452</v>
      </c>
      <c r="C10891" t="s">
        <v>12453</v>
      </c>
      <c r="E10891" t="s">
        <v>12454</v>
      </c>
      <c r="F10891" t="s">
        <v>119</v>
      </c>
      <c r="G10891">
        <v>55303</v>
      </c>
      <c r="H10891">
        <v>45.211486000000001</v>
      </c>
      <c r="I10891">
        <v>-93.412718999999996</v>
      </c>
      <c r="J10891" s="1" t="d">
        <v>2019-03-07</v>
      </c>
      <c r="K10891">
        <v>51280</v>
      </c>
      <c r="L10891" t="s">
        <v>71</v>
      </c>
      <c r="M10891" s="1" t="d">
        <v>2012-08-23</v>
      </c>
      <c r="N10891">
        <v>8</v>
      </c>
      <c r="O10891">
        <v>23</v>
      </c>
      <c r="P10891">
        <v>2012</v>
      </c>
      <c r="R10891" t="s">
        <v>26</v>
      </c>
      <c r="S10891" t="s">
        <v>31</v>
      </c>
    </row>
    <row r="10892" spans="1:19" x14ac:dyDescent="0.25">
      <c r="A10892" t="s">
        <v>338</v>
      </c>
      <c r="B10892" t="s">
        <v>12455</v>
      </c>
      <c r="C10892" t="s">
        <v>12456</v>
      </c>
      <c r="E10892" t="s">
        <v>1877</v>
      </c>
      <c r="F10892" t="s">
        <v>119</v>
      </c>
      <c r="G10892">
        <v>55434</v>
      </c>
      <c r="H10892">
        <v>45.125304999999997</v>
      </c>
      <c r="I10892">
        <v>-93.236389000000003</v>
      </c>
      <c r="J10892" s="1" t="d">
        <v>2019-03-07</v>
      </c>
      <c r="K10892">
        <v>51281</v>
      </c>
      <c r="L10892" t="s">
        <v>71</v>
      </c>
      <c r="M10892" s="1" t="d">
        <v>2012-11-29</v>
      </c>
      <c r="N10892">
        <v>11</v>
      </c>
      <c r="O10892">
        <v>29</v>
      </c>
      <c r="P10892">
        <v>2012</v>
      </c>
      <c r="R10892" t="s">
        <v>26</v>
      </c>
      <c r="S10892" t="s">
        <v>31</v>
      </c>
    </row>
    <row r="10893" spans="1:19" x14ac:dyDescent="0.25">
      <c r="A10893" t="s">
        <v>338</v>
      </c>
      <c r="B10893" t="s">
        <v>12457</v>
      </c>
      <c r="C10893" t="s">
        <v>12458</v>
      </c>
      <c r="E10893" t="s">
        <v>11974</v>
      </c>
      <c r="F10893" t="s">
        <v>119</v>
      </c>
      <c r="G10893">
        <v>55443</v>
      </c>
      <c r="H10893">
        <v>45.126159999999999</v>
      </c>
      <c r="I10893">
        <v>-93.336804999999998</v>
      </c>
      <c r="J10893" s="1" t="d">
        <v>2019-03-07</v>
      </c>
      <c r="K10893">
        <v>51282</v>
      </c>
      <c r="L10893" t="s">
        <v>71</v>
      </c>
      <c r="M10893" s="1" t="d">
        <v>2012-09-20</v>
      </c>
      <c r="N10893">
        <v>9</v>
      </c>
      <c r="O10893">
        <v>20</v>
      </c>
      <c r="P10893">
        <v>2012</v>
      </c>
      <c r="R10893" t="s">
        <v>26</v>
      </c>
      <c r="S10893" t="s">
        <v>31</v>
      </c>
    </row>
    <row r="10894" spans="1:19" x14ac:dyDescent="0.25">
      <c r="A10894" t="s">
        <v>338</v>
      </c>
      <c r="B10894" t="s">
        <v>12459</v>
      </c>
      <c r="C10894" t="s">
        <v>12460</v>
      </c>
      <c r="E10894" t="s">
        <v>11974</v>
      </c>
      <c r="F10894" t="s">
        <v>119</v>
      </c>
      <c r="G10894">
        <v>55443</v>
      </c>
      <c r="H10894">
        <v>45.130741</v>
      </c>
      <c r="I10894">
        <v>-93.355260000000001</v>
      </c>
      <c r="J10894" s="1" t="d">
        <v>2019-03-07</v>
      </c>
      <c r="K10894">
        <v>51283</v>
      </c>
      <c r="L10894" t="s">
        <v>71</v>
      </c>
      <c r="M10894" s="1" t="d">
        <v>2012-12-28</v>
      </c>
      <c r="N10894">
        <v>12</v>
      </c>
      <c r="O10894">
        <v>28</v>
      </c>
      <c r="P10894">
        <v>2012</v>
      </c>
      <c r="R10894" t="s">
        <v>26</v>
      </c>
      <c r="S10894" t="s">
        <v>31</v>
      </c>
    </row>
    <row r="10895" spans="1:19" x14ac:dyDescent="0.25">
      <c r="A10895" t="s">
        <v>338</v>
      </c>
      <c r="B10895" t="s">
        <v>10962</v>
      </c>
      <c r="C10895" t="s">
        <v>10963</v>
      </c>
      <c r="E10895" t="s">
        <v>402</v>
      </c>
      <c r="F10895" t="s">
        <v>119</v>
      </c>
      <c r="G10895">
        <v>55901</v>
      </c>
      <c r="H10895">
        <v>44.044438</v>
      </c>
      <c r="I10895">
        <v>-92.514583999999999</v>
      </c>
      <c r="J10895" s="1" t="d">
        <v>2018-07-09</v>
      </c>
      <c r="K10895">
        <v>51284</v>
      </c>
      <c r="L10895" t="s">
        <v>4346</v>
      </c>
      <c r="M10895" s="1" t="d">
        <v>2012-11-01</v>
      </c>
      <c r="N10895">
        <v>11</v>
      </c>
      <c r="O10895">
        <v>1</v>
      </c>
      <c r="P10895">
        <v>2012</v>
      </c>
      <c r="R10895" t="s">
        <v>26</v>
      </c>
      <c r="S10895" t="s">
        <v>31</v>
      </c>
    </row>
    <row r="10896" spans="1:19" x14ac:dyDescent="0.25">
      <c r="A10896" t="s">
        <v>338</v>
      </c>
      <c r="B10896" t="s">
        <v>11297</v>
      </c>
      <c r="C10896" t="s">
        <v>11298</v>
      </c>
      <c r="D10896" t="s">
        <v>11299</v>
      </c>
      <c r="E10896" t="s">
        <v>1119</v>
      </c>
      <c r="F10896" t="s">
        <v>1120</v>
      </c>
      <c r="G10896">
        <v>5403</v>
      </c>
      <c r="H10896">
        <v>44.422172000000003</v>
      </c>
      <c r="I10896">
        <v>-73.212692000000004</v>
      </c>
      <c r="J10896" s="1" t="d">
        <v>2018-12-11</v>
      </c>
      <c r="K10896">
        <v>51313</v>
      </c>
      <c r="L10896" t="s">
        <v>30</v>
      </c>
      <c r="M10896" s="1" t="d">
        <v>2012-06-01</v>
      </c>
      <c r="N10896">
        <v>6</v>
      </c>
      <c r="O10896">
        <v>1</v>
      </c>
      <c r="P10896">
        <v>2012</v>
      </c>
      <c r="R10896" t="s">
        <v>26</v>
      </c>
      <c r="S10896" t="s">
        <v>27</v>
      </c>
    </row>
    <row r="10897" spans="1:19" x14ac:dyDescent="0.25">
      <c r="A10897" t="s">
        <v>338</v>
      </c>
      <c r="B10897" t="s">
        <v>12461</v>
      </c>
      <c r="C10897" t="s">
        <v>12462</v>
      </c>
      <c r="E10897" t="s">
        <v>4917</v>
      </c>
      <c r="F10897" t="s">
        <v>513</v>
      </c>
      <c r="G10897">
        <v>53105</v>
      </c>
      <c r="H10897">
        <v>42.662464</v>
      </c>
      <c r="I10897">
        <v>-88.262022000000002</v>
      </c>
      <c r="J10897" s="1" t="d">
        <v>2019-03-07</v>
      </c>
      <c r="K10897">
        <v>51319</v>
      </c>
      <c r="L10897" t="s">
        <v>71</v>
      </c>
      <c r="M10897" s="1" t="d">
        <v>2012-08-30</v>
      </c>
      <c r="N10897">
        <v>8</v>
      </c>
      <c r="O10897">
        <v>30</v>
      </c>
      <c r="P10897">
        <v>2012</v>
      </c>
      <c r="R10897" t="s">
        <v>26</v>
      </c>
      <c r="S10897" t="s">
        <v>31</v>
      </c>
    </row>
    <row r="10898" spans="1:19" x14ac:dyDescent="0.25">
      <c r="A10898" t="s">
        <v>338</v>
      </c>
      <c r="B10898" t="s">
        <v>12463</v>
      </c>
      <c r="C10898" t="s">
        <v>12464</v>
      </c>
      <c r="E10898" t="s">
        <v>12465</v>
      </c>
      <c r="F10898" t="s">
        <v>513</v>
      </c>
      <c r="G10898">
        <v>54929</v>
      </c>
      <c r="H10898">
        <v>44.618589</v>
      </c>
      <c r="I10898">
        <v>-88.772097000000002</v>
      </c>
      <c r="J10898" s="1" t="d">
        <v>2019-03-07</v>
      </c>
      <c r="K10898">
        <v>51320</v>
      </c>
      <c r="L10898" t="s">
        <v>71</v>
      </c>
      <c r="M10898" s="1" t="d">
        <v>2012-07-26</v>
      </c>
      <c r="N10898">
        <v>7</v>
      </c>
      <c r="O10898">
        <v>26</v>
      </c>
      <c r="P10898">
        <v>2012</v>
      </c>
      <c r="R10898" t="s">
        <v>26</v>
      </c>
      <c r="S10898" t="s">
        <v>31</v>
      </c>
    </row>
    <row r="10899" spans="1:19" x14ac:dyDescent="0.25">
      <c r="A10899" t="s">
        <v>338</v>
      </c>
      <c r="B10899" t="s">
        <v>12466</v>
      </c>
      <c r="C10899" t="s">
        <v>12467</v>
      </c>
      <c r="E10899" t="s">
        <v>12468</v>
      </c>
      <c r="F10899" t="s">
        <v>513</v>
      </c>
      <c r="G10899">
        <v>54935</v>
      </c>
      <c r="H10899">
        <v>43.784224999999999</v>
      </c>
      <c r="I10899">
        <v>-88.406322000000003</v>
      </c>
      <c r="J10899" s="1" t="d">
        <v>2019-03-07</v>
      </c>
      <c r="K10899">
        <v>51321</v>
      </c>
      <c r="L10899" t="s">
        <v>71</v>
      </c>
      <c r="M10899" s="1" t="d">
        <v>2012-08-09</v>
      </c>
      <c r="N10899">
        <v>8</v>
      </c>
      <c r="O10899">
        <v>9</v>
      </c>
      <c r="P10899">
        <v>2012</v>
      </c>
      <c r="R10899" t="s">
        <v>26</v>
      </c>
      <c r="S10899" t="s">
        <v>31</v>
      </c>
    </row>
    <row r="10900" spans="1:19" x14ac:dyDescent="0.25">
      <c r="A10900" t="s">
        <v>338</v>
      </c>
      <c r="B10900" t="s">
        <v>12469</v>
      </c>
      <c r="C10900" t="s">
        <v>12470</v>
      </c>
      <c r="D10900" t="s">
        <v>12471</v>
      </c>
      <c r="E10900" t="s">
        <v>12472</v>
      </c>
      <c r="F10900" t="s">
        <v>513</v>
      </c>
      <c r="G10900">
        <v>53572</v>
      </c>
      <c r="H10900">
        <v>43.009464000000001</v>
      </c>
      <c r="I10900">
        <v>-89.730823000000001</v>
      </c>
      <c r="J10900" s="1" t="d">
        <v>2019-03-07</v>
      </c>
      <c r="K10900">
        <v>51322</v>
      </c>
      <c r="L10900" t="s">
        <v>71</v>
      </c>
      <c r="M10900" s="1" t="d">
        <v>2012-11-15</v>
      </c>
      <c r="N10900">
        <v>11</v>
      </c>
      <c r="O10900">
        <v>15</v>
      </c>
      <c r="P10900">
        <v>2012</v>
      </c>
      <c r="R10900" t="s">
        <v>26</v>
      </c>
      <c r="S10900" t="s">
        <v>31</v>
      </c>
    </row>
    <row r="10901" spans="1:19" x14ac:dyDescent="0.25">
      <c r="A10901" t="s">
        <v>338</v>
      </c>
      <c r="B10901" t="s">
        <v>12473</v>
      </c>
      <c r="C10901" t="s">
        <v>12474</v>
      </c>
      <c r="E10901" t="s">
        <v>2619</v>
      </c>
      <c r="F10901" t="s">
        <v>513</v>
      </c>
      <c r="G10901">
        <v>54902</v>
      </c>
      <c r="H10901">
        <v>44.010334999999998</v>
      </c>
      <c r="I10901">
        <v>-88.578570999999997</v>
      </c>
      <c r="J10901" s="1" t="d">
        <v>2019-03-07</v>
      </c>
      <c r="K10901">
        <v>51323</v>
      </c>
      <c r="L10901" t="s">
        <v>71</v>
      </c>
      <c r="M10901" s="1" t="d">
        <v>2012-09-07</v>
      </c>
      <c r="N10901">
        <v>9</v>
      </c>
      <c r="O10901">
        <v>7</v>
      </c>
      <c r="P10901">
        <v>2012</v>
      </c>
      <c r="R10901" t="s">
        <v>26</v>
      </c>
      <c r="S10901" t="s">
        <v>31</v>
      </c>
    </row>
    <row r="10902" spans="1:19" x14ac:dyDescent="0.25">
      <c r="A10902" t="s">
        <v>338</v>
      </c>
      <c r="B10902" t="s">
        <v>11221</v>
      </c>
      <c r="C10902" t="s">
        <v>11222</v>
      </c>
      <c r="E10902" t="s">
        <v>5768</v>
      </c>
      <c r="F10902" t="s">
        <v>513</v>
      </c>
      <c r="G10902">
        <v>53083</v>
      </c>
      <c r="H10902">
        <v>43.790765999999998</v>
      </c>
      <c r="I10902">
        <v>-87.761888999999996</v>
      </c>
      <c r="J10902" s="1" t="d">
        <v>2019-03-07</v>
      </c>
      <c r="K10902">
        <v>51324</v>
      </c>
      <c r="L10902" t="s">
        <v>71</v>
      </c>
      <c r="M10902" s="1" t="d">
        <v>2012-10-18</v>
      </c>
      <c r="N10902">
        <v>10</v>
      </c>
      <c r="O10902">
        <v>18</v>
      </c>
      <c r="P10902">
        <v>2012</v>
      </c>
      <c r="R10902" t="s">
        <v>26</v>
      </c>
      <c r="S10902" t="s">
        <v>31</v>
      </c>
    </row>
    <row r="10903" spans="1:19" x14ac:dyDescent="0.25">
      <c r="A10903" t="s">
        <v>338</v>
      </c>
      <c r="B10903" t="s">
        <v>12475</v>
      </c>
      <c r="C10903" t="s">
        <v>12476</v>
      </c>
      <c r="E10903" t="s">
        <v>5768</v>
      </c>
      <c r="F10903" t="s">
        <v>513</v>
      </c>
      <c r="G10903">
        <v>53081</v>
      </c>
      <c r="H10903">
        <v>43.750298000000001</v>
      </c>
      <c r="I10903">
        <v>-87.748245999999995</v>
      </c>
      <c r="J10903" s="1" t="d">
        <v>2019-03-07</v>
      </c>
      <c r="K10903">
        <v>51325</v>
      </c>
      <c r="L10903" t="s">
        <v>71</v>
      </c>
      <c r="M10903" s="1" t="d">
        <v>2012-10-04</v>
      </c>
      <c r="N10903">
        <v>10</v>
      </c>
      <c r="O10903">
        <v>4</v>
      </c>
      <c r="P10903">
        <v>2012</v>
      </c>
      <c r="R10903" t="s">
        <v>26</v>
      </c>
      <c r="S10903" t="s">
        <v>31</v>
      </c>
    </row>
    <row r="10904" spans="1:19" x14ac:dyDescent="0.25">
      <c r="A10904" t="s">
        <v>338</v>
      </c>
      <c r="B10904" t="s">
        <v>12477</v>
      </c>
      <c r="C10904" t="s">
        <v>12478</v>
      </c>
      <c r="E10904" t="s">
        <v>3743</v>
      </c>
      <c r="F10904" t="s">
        <v>513</v>
      </c>
      <c r="G10904">
        <v>54481</v>
      </c>
      <c r="H10904">
        <v>44.534717999999998</v>
      </c>
      <c r="I10904">
        <v>-89.576133999999996</v>
      </c>
      <c r="J10904" s="1" t="d">
        <v>2019-03-07</v>
      </c>
      <c r="K10904">
        <v>51326</v>
      </c>
      <c r="L10904" t="s">
        <v>71</v>
      </c>
      <c r="M10904" s="1" t="d">
        <v>2012-12-13</v>
      </c>
      <c r="N10904">
        <v>12</v>
      </c>
      <c r="O10904">
        <v>13</v>
      </c>
      <c r="P10904">
        <v>2012</v>
      </c>
      <c r="R10904" t="s">
        <v>26</v>
      </c>
      <c r="S10904" t="s">
        <v>31</v>
      </c>
    </row>
    <row r="10905" spans="1:19" x14ac:dyDescent="0.25">
      <c r="A10905" t="s">
        <v>338</v>
      </c>
      <c r="B10905" t="s">
        <v>12479</v>
      </c>
      <c r="C10905" t="s">
        <v>12480</v>
      </c>
      <c r="D10905" t="s">
        <v>12481</v>
      </c>
      <c r="E10905" t="s">
        <v>6465</v>
      </c>
      <c r="F10905" t="s">
        <v>513</v>
      </c>
      <c r="G10905">
        <v>54981</v>
      </c>
      <c r="H10905">
        <v>44.358232999999998</v>
      </c>
      <c r="I10905">
        <v>-89.087157000000005</v>
      </c>
      <c r="J10905" s="1" t="d">
        <v>2019-03-07</v>
      </c>
      <c r="K10905">
        <v>51327</v>
      </c>
      <c r="L10905" t="s">
        <v>71</v>
      </c>
      <c r="M10905" s="1" t="d">
        <v>2012-12-06</v>
      </c>
      <c r="N10905">
        <v>12</v>
      </c>
      <c r="O10905">
        <v>6</v>
      </c>
      <c r="P10905">
        <v>2012</v>
      </c>
      <c r="R10905" t="s">
        <v>26</v>
      </c>
      <c r="S10905" t="s">
        <v>31</v>
      </c>
    </row>
    <row r="10906" spans="1:19" x14ac:dyDescent="0.25">
      <c r="A10906" t="s">
        <v>338</v>
      </c>
      <c r="B10906" t="s">
        <v>12519</v>
      </c>
      <c r="C10906" t="s">
        <v>12520</v>
      </c>
      <c r="E10906" t="s">
        <v>706</v>
      </c>
      <c r="F10906" t="s">
        <v>707</v>
      </c>
      <c r="G10906">
        <v>96732</v>
      </c>
      <c r="H10906">
        <v>20.890124</v>
      </c>
      <c r="I10906">
        <v>-156.47085799999999</v>
      </c>
      <c r="J10906" s="1" t="d">
        <v>2018-05-03</v>
      </c>
      <c r="K10906">
        <v>51528</v>
      </c>
      <c r="L10906" t="s">
        <v>30</v>
      </c>
      <c r="M10906" s="1" t="d">
        <v>2012-12-27</v>
      </c>
      <c r="N10906">
        <v>12</v>
      </c>
      <c r="O10906">
        <v>27</v>
      </c>
      <c r="P10906">
        <v>2012</v>
      </c>
      <c r="R10906" t="s">
        <v>26</v>
      </c>
      <c r="S10906" t="s">
        <v>31</v>
      </c>
    </row>
    <row r="10907" spans="1:19" x14ac:dyDescent="0.25">
      <c r="A10907" t="s">
        <v>19</v>
      </c>
      <c r="B10907" t="s">
        <v>12562</v>
      </c>
      <c r="C10907" t="s">
        <v>12563</v>
      </c>
      <c r="E10907" t="s">
        <v>9326</v>
      </c>
      <c r="F10907" t="s">
        <v>202</v>
      </c>
      <c r="G10907">
        <v>34293</v>
      </c>
      <c r="H10907">
        <v>27.032734000000001</v>
      </c>
      <c r="I10907">
        <v>-82.395633000000004</v>
      </c>
      <c r="J10907" s="1" t="d">
        <v>2019-01-10</v>
      </c>
      <c r="K10907">
        <v>51605</v>
      </c>
      <c r="L10907" t="s">
        <v>12564</v>
      </c>
      <c r="M10907" s="1" t="d">
        <v>2012-02-14</v>
      </c>
      <c r="N10907">
        <v>2</v>
      </c>
      <c r="O10907">
        <v>14</v>
      </c>
      <c r="P10907">
        <v>2012</v>
      </c>
      <c r="Q10907" t="s">
        <v>35</v>
      </c>
      <c r="R10907" t="s">
        <v>26</v>
      </c>
      <c r="S10907" t="s">
        <v>27</v>
      </c>
    </row>
    <row r="10908" spans="1:19" x14ac:dyDescent="0.25">
      <c r="A10908" t="s">
        <v>312</v>
      </c>
      <c r="B10908" t="s">
        <v>12593</v>
      </c>
      <c r="C10908" t="s">
        <v>12594</v>
      </c>
      <c r="E10908" t="s">
        <v>12595</v>
      </c>
      <c r="F10908" t="s">
        <v>373</v>
      </c>
      <c r="G10908">
        <v>60042</v>
      </c>
      <c r="H10908">
        <v>42.263845459999999</v>
      </c>
      <c r="I10908">
        <v>-88.178269389999997</v>
      </c>
      <c r="J10908" s="1" t="d">
        <v>2018-06-05</v>
      </c>
      <c r="K10908">
        <v>51632</v>
      </c>
      <c r="L10908" t="s">
        <v>30</v>
      </c>
      <c r="M10908" s="1" t="d">
        <v>2012-12-08</v>
      </c>
      <c r="N10908">
        <v>12</v>
      </c>
      <c r="O10908">
        <v>8</v>
      </c>
      <c r="P10908">
        <v>2012</v>
      </c>
      <c r="R10908" t="s">
        <v>26</v>
      </c>
      <c r="S10908" t="s">
        <v>31</v>
      </c>
    </row>
    <row r="10909" spans="1:19" x14ac:dyDescent="0.25">
      <c r="A10909" t="s">
        <v>312</v>
      </c>
      <c r="B10909" t="s">
        <v>12600</v>
      </c>
      <c r="C10909" t="s">
        <v>12601</v>
      </c>
      <c r="E10909" t="s">
        <v>12129</v>
      </c>
      <c r="F10909" t="s">
        <v>373</v>
      </c>
      <c r="G10909">
        <v>61115</v>
      </c>
      <c r="H10909">
        <v>42.367508000000001</v>
      </c>
      <c r="I10909">
        <v>-89.035820000000001</v>
      </c>
      <c r="J10909" s="1" t="d">
        <v>2018-10-04</v>
      </c>
      <c r="K10909">
        <v>51635</v>
      </c>
      <c r="L10909" t="s">
        <v>30</v>
      </c>
      <c r="M10909" s="1" t="d">
        <v>2012-11-15</v>
      </c>
      <c r="N10909">
        <v>11</v>
      </c>
      <c r="O10909">
        <v>15</v>
      </c>
      <c r="P10909">
        <v>2012</v>
      </c>
      <c r="R10909" t="s">
        <v>26</v>
      </c>
      <c r="S10909" t="s">
        <v>31</v>
      </c>
    </row>
    <row r="10910" spans="1:19" x14ac:dyDescent="0.25">
      <c r="A10910" t="s">
        <v>312</v>
      </c>
      <c r="B10910" t="s">
        <v>12607</v>
      </c>
      <c r="C10910" t="s">
        <v>12608</v>
      </c>
      <c r="E10910" t="s">
        <v>12609</v>
      </c>
      <c r="F10910" t="s">
        <v>373</v>
      </c>
      <c r="G10910">
        <v>60067</v>
      </c>
      <c r="H10910">
        <v>42.136836000000002</v>
      </c>
      <c r="I10910">
        <v>-88.063359000000005</v>
      </c>
      <c r="J10910" s="1" t="d">
        <v>2018-10-04</v>
      </c>
      <c r="K10910">
        <v>51638</v>
      </c>
      <c r="L10910" t="s">
        <v>30</v>
      </c>
      <c r="M10910" s="1" t="d">
        <v>2012-04-15</v>
      </c>
      <c r="N10910">
        <v>4</v>
      </c>
      <c r="O10910">
        <v>15</v>
      </c>
      <c r="P10910">
        <v>2012</v>
      </c>
      <c r="R10910" t="s">
        <v>26</v>
      </c>
      <c r="S10910" t="s">
        <v>31</v>
      </c>
    </row>
    <row r="10911" spans="1:19" x14ac:dyDescent="0.25">
      <c r="A10911" t="s">
        <v>312</v>
      </c>
      <c r="B10911" t="s">
        <v>12614</v>
      </c>
      <c r="C10911" t="s">
        <v>12615</v>
      </c>
      <c r="E10911" t="s">
        <v>12616</v>
      </c>
      <c r="F10911" t="s">
        <v>373</v>
      </c>
      <c r="G10911">
        <v>60030</v>
      </c>
      <c r="H10911">
        <v>42.360194</v>
      </c>
      <c r="I10911">
        <v>-88.000507999999996</v>
      </c>
      <c r="J10911" s="1" t="d">
        <v>2018-06-05</v>
      </c>
      <c r="K10911">
        <v>51641</v>
      </c>
      <c r="L10911" t="s">
        <v>30</v>
      </c>
      <c r="M10911" s="1" t="d">
        <v>2012-04-15</v>
      </c>
      <c r="N10911">
        <v>4</v>
      </c>
      <c r="O10911">
        <v>15</v>
      </c>
      <c r="P10911">
        <v>2012</v>
      </c>
      <c r="R10911" t="s">
        <v>26</v>
      </c>
      <c r="S10911" t="s">
        <v>31</v>
      </c>
    </row>
    <row r="10912" spans="1:19" x14ac:dyDescent="0.25">
      <c r="A10912" t="s">
        <v>312</v>
      </c>
      <c r="B10912" t="s">
        <v>12620</v>
      </c>
      <c r="C10912" t="s">
        <v>12621</v>
      </c>
      <c r="E10912" t="s">
        <v>2348</v>
      </c>
      <c r="F10912" t="s">
        <v>496</v>
      </c>
      <c r="G10912">
        <v>49315</v>
      </c>
      <c r="H10912">
        <v>42.848049000000003</v>
      </c>
      <c r="I10912">
        <v>-85.723609999999994</v>
      </c>
      <c r="J10912" s="1" t="d">
        <v>2018-11-08</v>
      </c>
      <c r="K10912">
        <v>51643</v>
      </c>
      <c r="L10912" t="s">
        <v>30</v>
      </c>
      <c r="M10912" s="1" t="d">
        <v>2012-11-15</v>
      </c>
      <c r="N10912">
        <v>11</v>
      </c>
      <c r="O10912">
        <v>15</v>
      </c>
      <c r="P10912">
        <v>2012</v>
      </c>
      <c r="R10912" t="s">
        <v>26</v>
      </c>
      <c r="S10912" t="s">
        <v>31</v>
      </c>
    </row>
    <row r="10913" spans="1:19" x14ac:dyDescent="0.25">
      <c r="A10913" t="s">
        <v>338</v>
      </c>
      <c r="B10913" t="s">
        <v>12631</v>
      </c>
      <c r="C10913" t="s">
        <v>12632</v>
      </c>
      <c r="E10913" t="s">
        <v>666</v>
      </c>
      <c r="F10913" t="s">
        <v>59</v>
      </c>
      <c r="G10913">
        <v>43227</v>
      </c>
      <c r="H10913">
        <v>39.954532</v>
      </c>
      <c r="I10913">
        <v>-82.877042000000003</v>
      </c>
      <c r="J10913" s="1" t="d">
        <v>2018-03-08</v>
      </c>
      <c r="K10913">
        <v>51691</v>
      </c>
      <c r="L10913" t="s">
        <v>30</v>
      </c>
      <c r="M10913" s="1" t="d">
        <v>2012-11-01</v>
      </c>
      <c r="N10913">
        <v>11</v>
      </c>
      <c r="O10913">
        <v>1</v>
      </c>
      <c r="P10913">
        <v>2012</v>
      </c>
      <c r="R10913" t="s">
        <v>26</v>
      </c>
      <c r="S10913" t="s">
        <v>31</v>
      </c>
    </row>
    <row r="10914" spans="1:19" x14ac:dyDescent="0.25">
      <c r="A10914" t="s">
        <v>338</v>
      </c>
      <c r="B10914" t="s">
        <v>12637</v>
      </c>
      <c r="C10914" t="s">
        <v>11426</v>
      </c>
      <c r="E10914" t="s">
        <v>666</v>
      </c>
      <c r="F10914" t="s">
        <v>59</v>
      </c>
      <c r="G10914">
        <v>43125</v>
      </c>
      <c r="H10914">
        <v>39.888205999999997</v>
      </c>
      <c r="I10914">
        <v>-82.885900000000007</v>
      </c>
      <c r="J10914" s="1" t="d">
        <v>2018-12-11</v>
      </c>
      <c r="K10914">
        <v>51694</v>
      </c>
      <c r="L10914" t="s">
        <v>30</v>
      </c>
      <c r="M10914" s="1" t="d">
        <v>2012-11-01</v>
      </c>
      <c r="N10914">
        <v>11</v>
      </c>
      <c r="O10914">
        <v>1</v>
      </c>
      <c r="P10914">
        <v>2012</v>
      </c>
      <c r="R10914" t="s">
        <v>26</v>
      </c>
      <c r="S10914" t="s">
        <v>31</v>
      </c>
    </row>
    <row r="10915" spans="1:19" x14ac:dyDescent="0.25">
      <c r="A10915" t="s">
        <v>338</v>
      </c>
      <c r="B10915" t="s">
        <v>12637</v>
      </c>
      <c r="C10915" t="s">
        <v>11426</v>
      </c>
      <c r="E10915" t="s">
        <v>666</v>
      </c>
      <c r="F10915" t="s">
        <v>59</v>
      </c>
      <c r="G10915">
        <v>43125</v>
      </c>
      <c r="H10915">
        <v>39.888205999999997</v>
      </c>
      <c r="I10915">
        <v>-82.885900000000007</v>
      </c>
      <c r="J10915" s="1" t="d">
        <v>2018-12-11</v>
      </c>
      <c r="K10915">
        <v>51695</v>
      </c>
      <c r="L10915" t="s">
        <v>30</v>
      </c>
      <c r="M10915" s="1" t="d">
        <v>2012-11-01</v>
      </c>
      <c r="N10915">
        <v>11</v>
      </c>
      <c r="O10915">
        <v>1</v>
      </c>
      <c r="P10915">
        <v>2012</v>
      </c>
      <c r="R10915" t="s">
        <v>26</v>
      </c>
      <c r="S10915" t="s">
        <v>27</v>
      </c>
    </row>
    <row r="10916" spans="1:19" x14ac:dyDescent="0.25">
      <c r="A10916" t="s">
        <v>338</v>
      </c>
      <c r="B10916" t="s">
        <v>12653</v>
      </c>
      <c r="C10916" t="s">
        <v>12654</v>
      </c>
      <c r="E10916" t="s">
        <v>2325</v>
      </c>
      <c r="F10916" t="s">
        <v>2326</v>
      </c>
      <c r="G10916">
        <v>20003</v>
      </c>
      <c r="H10916">
        <v>38.875929999999997</v>
      </c>
      <c r="I10916">
        <v>-76.989468000000002</v>
      </c>
      <c r="J10916" s="1" t="d">
        <v>2018-12-11</v>
      </c>
      <c r="K10916">
        <v>51735</v>
      </c>
      <c r="L10916" t="s">
        <v>30</v>
      </c>
      <c r="M10916" s="1" t="d">
        <v>2012-12-01</v>
      </c>
      <c r="N10916">
        <v>12</v>
      </c>
      <c r="O10916">
        <v>1</v>
      </c>
      <c r="P10916">
        <v>2012</v>
      </c>
      <c r="R10916" t="s">
        <v>26</v>
      </c>
      <c r="S10916" t="s">
        <v>27</v>
      </c>
    </row>
    <row r="10917" spans="1:19" x14ac:dyDescent="0.25">
      <c r="A10917" t="s">
        <v>338</v>
      </c>
      <c r="B10917" t="s">
        <v>12674</v>
      </c>
      <c r="C10917" t="s">
        <v>12675</v>
      </c>
      <c r="D10917" t="s">
        <v>12676</v>
      </c>
      <c r="E10917" t="s">
        <v>9555</v>
      </c>
      <c r="F10917" t="s">
        <v>202</v>
      </c>
      <c r="G10917">
        <v>34236</v>
      </c>
      <c r="H10917">
        <v>27.333244000000001</v>
      </c>
      <c r="I10917">
        <v>-82.545766999999998</v>
      </c>
      <c r="J10917" s="1" t="d">
        <v>2018-11-08</v>
      </c>
      <c r="K10917">
        <v>51787</v>
      </c>
      <c r="L10917" t="s">
        <v>30</v>
      </c>
      <c r="M10917" s="1" t="d">
        <v>2012-09-23</v>
      </c>
      <c r="N10917">
        <v>9</v>
      </c>
      <c r="O10917">
        <v>23</v>
      </c>
      <c r="P10917">
        <v>2012</v>
      </c>
      <c r="R10917" t="s">
        <v>26</v>
      </c>
      <c r="S10917" t="s">
        <v>31</v>
      </c>
    </row>
    <row r="10918" spans="1:19" x14ac:dyDescent="0.25">
      <c r="A10918" t="s">
        <v>19</v>
      </c>
      <c r="B10918" t="s">
        <v>12695</v>
      </c>
      <c r="C10918" t="s">
        <v>12696</v>
      </c>
      <c r="D10918" t="s">
        <v>12697</v>
      </c>
      <c r="E10918" t="s">
        <v>12698</v>
      </c>
      <c r="F10918" t="s">
        <v>2355</v>
      </c>
      <c r="G10918">
        <v>38855</v>
      </c>
      <c r="H10918">
        <v>34.324115999999997</v>
      </c>
      <c r="I10918">
        <v>-88.492641000000006</v>
      </c>
      <c r="J10918" s="1" t="d">
        <v>2018-06-05</v>
      </c>
      <c r="K10918">
        <v>51879</v>
      </c>
      <c r="L10918" t="s">
        <v>30</v>
      </c>
      <c r="M10918" s="1" t="d">
        <v>2012-05-15</v>
      </c>
      <c r="N10918">
        <v>5</v>
      </c>
      <c r="O10918">
        <v>15</v>
      </c>
      <c r="P10918">
        <v>2012</v>
      </c>
      <c r="Q10918" t="s">
        <v>35</v>
      </c>
      <c r="R10918" t="s">
        <v>26</v>
      </c>
      <c r="S10918" t="s">
        <v>27</v>
      </c>
    </row>
    <row r="10919" spans="1:19" x14ac:dyDescent="0.25">
      <c r="A10919" t="s">
        <v>312</v>
      </c>
      <c r="B10919" t="s">
        <v>12715</v>
      </c>
      <c r="C10919" t="s">
        <v>12716</v>
      </c>
      <c r="E10919" t="s">
        <v>999</v>
      </c>
      <c r="F10919" t="s">
        <v>327</v>
      </c>
      <c r="G10919">
        <v>50208</v>
      </c>
      <c r="H10919">
        <v>41.680480000000003</v>
      </c>
      <c r="I10919">
        <v>-93.000609999999995</v>
      </c>
      <c r="J10919" s="1" t="d">
        <v>2018-04-03</v>
      </c>
      <c r="K10919">
        <v>51892</v>
      </c>
      <c r="L10919" t="s">
        <v>30</v>
      </c>
      <c r="M10919" s="1" t="d">
        <v>2012-05-15</v>
      </c>
      <c r="N10919">
        <v>5</v>
      </c>
      <c r="O10919">
        <v>15</v>
      </c>
      <c r="P10919">
        <v>2012</v>
      </c>
      <c r="R10919" t="s">
        <v>26</v>
      </c>
      <c r="S10919" t="s">
        <v>31</v>
      </c>
    </row>
    <row r="10920" spans="1:19" x14ac:dyDescent="0.25">
      <c r="A10920" t="s">
        <v>338</v>
      </c>
      <c r="B10920" t="s">
        <v>12730</v>
      </c>
      <c r="C10920" t="s">
        <v>12731</v>
      </c>
      <c r="E10920" t="s">
        <v>1872</v>
      </c>
      <c r="F10920" t="s">
        <v>55</v>
      </c>
      <c r="G10920">
        <v>98027</v>
      </c>
      <c r="H10920">
        <v>47.547046999999999</v>
      </c>
      <c r="I10920">
        <v>-122.063633</v>
      </c>
      <c r="J10920" s="1" t="d">
        <v>2018-11-08</v>
      </c>
      <c r="K10920">
        <v>51904</v>
      </c>
      <c r="L10920" t="s">
        <v>30</v>
      </c>
      <c r="M10920" s="1" t="d">
        <v>2012-10-01</v>
      </c>
      <c r="N10920">
        <v>10</v>
      </c>
      <c r="O10920">
        <v>1</v>
      </c>
      <c r="P10920">
        <v>2012</v>
      </c>
      <c r="R10920" t="s">
        <v>26</v>
      </c>
      <c r="S10920" t="s">
        <v>27</v>
      </c>
    </row>
    <row r="10921" spans="1:19" x14ac:dyDescent="0.25">
      <c r="A10921" t="s">
        <v>338</v>
      </c>
      <c r="B10921" t="s">
        <v>12791</v>
      </c>
      <c r="C10921" t="s">
        <v>12792</v>
      </c>
      <c r="E10921" t="s">
        <v>6189</v>
      </c>
      <c r="F10921" t="s">
        <v>202</v>
      </c>
      <c r="G10921">
        <v>33444</v>
      </c>
      <c r="H10921">
        <v>26.440352000000001</v>
      </c>
      <c r="I10921">
        <v>-80.085094999999995</v>
      </c>
      <c r="J10921" s="1" t="d">
        <v>2019-02-06</v>
      </c>
      <c r="K10921">
        <v>51965</v>
      </c>
      <c r="L10921" t="s">
        <v>103</v>
      </c>
      <c r="M10921" s="1" t="d">
        <v>2012-01-01</v>
      </c>
      <c r="N10921">
        <v>1</v>
      </c>
      <c r="O10921">
        <v>1</v>
      </c>
      <c r="P10921">
        <v>2012</v>
      </c>
      <c r="R10921" t="s">
        <v>26</v>
      </c>
      <c r="S10921" t="s">
        <v>31</v>
      </c>
    </row>
    <row r="10922" spans="1:19" x14ac:dyDescent="0.25">
      <c r="A10922" t="s">
        <v>338</v>
      </c>
      <c r="B10922" t="s">
        <v>12859</v>
      </c>
      <c r="C10922" t="s">
        <v>12860</v>
      </c>
      <c r="E10922" t="s">
        <v>5337</v>
      </c>
      <c r="F10922" t="s">
        <v>202</v>
      </c>
      <c r="G10922">
        <v>33761</v>
      </c>
      <c r="H10922">
        <v>28.018971000000001</v>
      </c>
      <c r="I10922">
        <v>-82.723138000000006</v>
      </c>
      <c r="J10922" s="1" t="d">
        <v>2018-10-04</v>
      </c>
      <c r="K10922">
        <v>52103</v>
      </c>
      <c r="L10922" t="s">
        <v>30</v>
      </c>
      <c r="M10922" s="1" t="d">
        <v>2012-07-07</v>
      </c>
      <c r="N10922">
        <v>7</v>
      </c>
      <c r="O10922">
        <v>7</v>
      </c>
      <c r="P10922">
        <v>2012</v>
      </c>
      <c r="R10922" t="s">
        <v>26</v>
      </c>
      <c r="S10922" t="s">
        <v>31</v>
      </c>
    </row>
    <row r="10923" spans="1:19" x14ac:dyDescent="0.25">
      <c r="A10923" t="s">
        <v>19</v>
      </c>
      <c r="B10923" t="s">
        <v>12882</v>
      </c>
      <c r="C10923" t="s">
        <v>12883</v>
      </c>
      <c r="D10923" t="s">
        <v>12884</v>
      </c>
      <c r="E10923" t="s">
        <v>12885</v>
      </c>
      <c r="F10923" t="s">
        <v>170</v>
      </c>
      <c r="G10923">
        <v>95652</v>
      </c>
      <c r="H10923">
        <v>38.648943000000003</v>
      </c>
      <c r="I10923">
        <v>-121.40756</v>
      </c>
      <c r="J10923" s="1" t="d">
        <v>2018-06-05</v>
      </c>
      <c r="K10923">
        <v>52200</v>
      </c>
      <c r="L10923" t="s">
        <v>30</v>
      </c>
      <c r="M10923" s="1" t="d">
        <v>2012-12-15</v>
      </c>
      <c r="N10923">
        <v>12</v>
      </c>
      <c r="O10923">
        <v>15</v>
      </c>
      <c r="P10923">
        <v>2012</v>
      </c>
      <c r="Q10923" t="s">
        <v>35</v>
      </c>
      <c r="R10923" t="s">
        <v>26</v>
      </c>
      <c r="S10923" t="s">
        <v>27</v>
      </c>
    </row>
    <row r="10924" spans="1:19" x14ac:dyDescent="0.25">
      <c r="A10924" t="s">
        <v>312</v>
      </c>
      <c r="B10924" t="s">
        <v>12954</v>
      </c>
      <c r="C10924" t="s">
        <v>12955</v>
      </c>
      <c r="E10924" t="s">
        <v>2140</v>
      </c>
      <c r="F10924" t="s">
        <v>208</v>
      </c>
      <c r="G10924">
        <v>29681</v>
      </c>
      <c r="H10924">
        <v>34.765453000000001</v>
      </c>
      <c r="I10924">
        <v>-82.282121000000004</v>
      </c>
      <c r="J10924" s="1" t="d">
        <v>2018-12-11</v>
      </c>
      <c r="K10924">
        <v>52251</v>
      </c>
      <c r="L10924" t="s">
        <v>30</v>
      </c>
      <c r="M10924" s="1" t="d">
        <v>2012-05-01</v>
      </c>
      <c r="N10924">
        <v>5</v>
      </c>
      <c r="O10924">
        <v>1</v>
      </c>
      <c r="P10924">
        <v>2012</v>
      </c>
      <c r="R10924" t="s">
        <v>26</v>
      </c>
      <c r="S10924" t="s">
        <v>31</v>
      </c>
    </row>
    <row r="10925" spans="1:19" x14ac:dyDescent="0.25">
      <c r="A10925" t="s">
        <v>312</v>
      </c>
      <c r="B10925" t="s">
        <v>12956</v>
      </c>
      <c r="C10925" t="s">
        <v>12957</v>
      </c>
      <c r="E10925" t="s">
        <v>318</v>
      </c>
      <c r="F10925" t="s">
        <v>319</v>
      </c>
      <c r="G10925">
        <v>57201</v>
      </c>
      <c r="H10925">
        <v>44.890686000000002</v>
      </c>
      <c r="I10925">
        <v>-97.132202000000007</v>
      </c>
      <c r="J10925" s="1" t="d">
        <v>2018-09-10</v>
      </c>
      <c r="K10925">
        <v>52252</v>
      </c>
      <c r="L10925" t="s">
        <v>30</v>
      </c>
      <c r="M10925" s="1" t="d">
        <v>2012-06-15</v>
      </c>
      <c r="N10925">
        <v>6</v>
      </c>
      <c r="O10925">
        <v>15</v>
      </c>
      <c r="P10925">
        <v>2012</v>
      </c>
      <c r="R10925" t="s">
        <v>26</v>
      </c>
      <c r="S10925" t="s">
        <v>31</v>
      </c>
    </row>
    <row r="10926" spans="1:19" x14ac:dyDescent="0.25">
      <c r="A10926" t="s">
        <v>312</v>
      </c>
      <c r="B10926" t="s">
        <v>12958</v>
      </c>
      <c r="C10926" t="s">
        <v>12959</v>
      </c>
      <c r="E10926" t="s">
        <v>318</v>
      </c>
      <c r="F10926" t="s">
        <v>319</v>
      </c>
      <c r="G10926">
        <v>57201</v>
      </c>
      <c r="H10926">
        <v>44.889812999999997</v>
      </c>
      <c r="I10926">
        <v>-96.925454000000002</v>
      </c>
      <c r="J10926" s="1" t="d">
        <v>2018-09-10</v>
      </c>
      <c r="K10926">
        <v>52253</v>
      </c>
      <c r="L10926" t="s">
        <v>30</v>
      </c>
      <c r="M10926" s="1" t="d">
        <v>2012-01-14</v>
      </c>
      <c r="N10926">
        <v>1</v>
      </c>
      <c r="O10926">
        <v>14</v>
      </c>
      <c r="P10926">
        <v>2012</v>
      </c>
      <c r="R10926" t="s">
        <v>26</v>
      </c>
      <c r="S10926" t="s">
        <v>31</v>
      </c>
    </row>
    <row r="10927" spans="1:19" x14ac:dyDescent="0.25">
      <c r="A10927" t="s">
        <v>338</v>
      </c>
      <c r="B10927" t="s">
        <v>12966</v>
      </c>
      <c r="C10927" t="s">
        <v>12967</v>
      </c>
      <c r="E10927" t="s">
        <v>12968</v>
      </c>
      <c r="F10927" t="s">
        <v>1514</v>
      </c>
      <c r="G10927">
        <v>25411</v>
      </c>
      <c r="H10927">
        <v>39.608722999999998</v>
      </c>
      <c r="I10927">
        <v>-78.237144999999998</v>
      </c>
      <c r="J10927" s="1" t="d">
        <v>2018-12-11</v>
      </c>
      <c r="K10927">
        <v>52269</v>
      </c>
      <c r="L10927" t="s">
        <v>30</v>
      </c>
      <c r="M10927" s="1" t="d">
        <v>2012-08-01</v>
      </c>
      <c r="N10927">
        <v>8</v>
      </c>
      <c r="O10927">
        <v>1</v>
      </c>
      <c r="P10927">
        <v>2012</v>
      </c>
      <c r="R10927" t="s">
        <v>26</v>
      </c>
      <c r="S10927" t="s">
        <v>31</v>
      </c>
    </row>
    <row r="10928" spans="1:19" x14ac:dyDescent="0.25">
      <c r="A10928" t="s">
        <v>338</v>
      </c>
      <c r="B10928" t="s">
        <v>9027</v>
      </c>
      <c r="C10928" t="s">
        <v>9028</v>
      </c>
      <c r="E10928" t="s">
        <v>9029</v>
      </c>
      <c r="F10928" t="s">
        <v>42</v>
      </c>
      <c r="G10928">
        <v>1581</v>
      </c>
      <c r="H10928">
        <v>42.286247000000003</v>
      </c>
      <c r="I10928">
        <v>-71.594009</v>
      </c>
      <c r="J10928" s="1" t="d">
        <v>2018-11-08</v>
      </c>
      <c r="K10928">
        <v>52276</v>
      </c>
      <c r="L10928" t="s">
        <v>30</v>
      </c>
      <c r="M10928" s="1" t="d">
        <v>2012-03-15</v>
      </c>
      <c r="N10928">
        <v>3</v>
      </c>
      <c r="O10928">
        <v>15</v>
      </c>
      <c r="P10928">
        <v>2012</v>
      </c>
      <c r="R10928" t="s">
        <v>26</v>
      </c>
      <c r="S10928" t="s">
        <v>27</v>
      </c>
    </row>
    <row r="10929" spans="1:19" x14ac:dyDescent="0.25">
      <c r="A10929" t="s">
        <v>312</v>
      </c>
      <c r="B10929" t="s">
        <v>13022</v>
      </c>
      <c r="C10929" t="s">
        <v>13023</v>
      </c>
      <c r="E10929" t="s">
        <v>2554</v>
      </c>
      <c r="F10929" t="s">
        <v>170</v>
      </c>
      <c r="G10929">
        <v>93523</v>
      </c>
      <c r="H10929">
        <v>34.952745649999997</v>
      </c>
      <c r="I10929">
        <v>-117.8896737</v>
      </c>
      <c r="J10929" s="1" t="d">
        <v>2019-01-10</v>
      </c>
      <c r="K10929">
        <v>52441</v>
      </c>
      <c r="L10929" t="s">
        <v>30</v>
      </c>
      <c r="M10929" s="1" t="d">
        <v>2012-12-31</v>
      </c>
      <c r="N10929">
        <v>12</v>
      </c>
      <c r="O10929">
        <v>31</v>
      </c>
      <c r="P10929">
        <v>2012</v>
      </c>
      <c r="R10929" t="s">
        <v>26</v>
      </c>
      <c r="S10929" t="s">
        <v>27</v>
      </c>
    </row>
    <row r="10930" spans="1:19" x14ac:dyDescent="0.25">
      <c r="A10930" t="s">
        <v>19</v>
      </c>
      <c r="B10930" t="s">
        <v>13070</v>
      </c>
      <c r="C10930" t="s">
        <v>13071</v>
      </c>
      <c r="D10930" t="s">
        <v>13072</v>
      </c>
      <c r="E10930" t="s">
        <v>698</v>
      </c>
      <c r="F10930" t="s">
        <v>373</v>
      </c>
      <c r="G10930">
        <v>60616</v>
      </c>
      <c r="H10930">
        <v>41.852403000000002</v>
      </c>
      <c r="I10930">
        <v>-87.642493999999999</v>
      </c>
      <c r="J10930" s="1" t="d">
        <v>2018-12-11</v>
      </c>
      <c r="K10930">
        <v>52485</v>
      </c>
      <c r="L10930" t="s">
        <v>30</v>
      </c>
      <c r="M10930" s="1" t="d">
        <v>2012-09-01</v>
      </c>
      <c r="N10930">
        <v>9</v>
      </c>
      <c r="O10930">
        <v>1</v>
      </c>
      <c r="P10930">
        <v>2012</v>
      </c>
      <c r="Q10930" t="s">
        <v>35</v>
      </c>
      <c r="R10930" t="s">
        <v>26</v>
      </c>
      <c r="S10930" t="s">
        <v>31</v>
      </c>
    </row>
    <row r="10931" spans="1:19" x14ac:dyDescent="0.25">
      <c r="A10931" t="s">
        <v>338</v>
      </c>
      <c r="B10931" t="s">
        <v>13135</v>
      </c>
      <c r="C10931" t="s">
        <v>13136</v>
      </c>
      <c r="E10931" t="s">
        <v>757</v>
      </c>
      <c r="F10931" t="s">
        <v>202</v>
      </c>
      <c r="G10931">
        <v>33156</v>
      </c>
      <c r="H10931">
        <v>25.682200999999999</v>
      </c>
      <c r="I10931">
        <v>-80.316916000000006</v>
      </c>
      <c r="J10931" s="1" t="d">
        <v>2018-09-10</v>
      </c>
      <c r="K10931">
        <v>52532</v>
      </c>
      <c r="L10931" t="s">
        <v>30</v>
      </c>
      <c r="M10931" s="1" t="d">
        <v>2012-12-01</v>
      </c>
      <c r="N10931">
        <v>12</v>
      </c>
      <c r="O10931">
        <v>1</v>
      </c>
      <c r="P10931">
        <v>2012</v>
      </c>
      <c r="R10931" t="s">
        <v>26</v>
      </c>
      <c r="S10931" t="s">
        <v>31</v>
      </c>
    </row>
    <row r="10932" spans="1:19" x14ac:dyDescent="0.25">
      <c r="A10932" t="s">
        <v>338</v>
      </c>
      <c r="B10932" t="s">
        <v>13143</v>
      </c>
      <c r="C10932" t="s">
        <v>13144</v>
      </c>
      <c r="D10932" t="s">
        <v>13145</v>
      </c>
      <c r="E10932" t="s">
        <v>13146</v>
      </c>
      <c r="F10932" t="s">
        <v>25</v>
      </c>
      <c r="G10932">
        <v>20785</v>
      </c>
      <c r="H10932">
        <v>38.906565999999998</v>
      </c>
      <c r="I10932">
        <v>-76.865896000000006</v>
      </c>
      <c r="J10932" s="1" t="d">
        <v>2018-11-08</v>
      </c>
      <c r="K10932">
        <v>52543</v>
      </c>
      <c r="L10932" t="s">
        <v>30</v>
      </c>
      <c r="M10932" s="1" t="d">
        <v>2012-08-01</v>
      </c>
      <c r="N10932">
        <v>8</v>
      </c>
      <c r="O10932">
        <v>1</v>
      </c>
      <c r="P10932">
        <v>2012</v>
      </c>
      <c r="R10932" t="s">
        <v>26</v>
      </c>
      <c r="S10932" t="s">
        <v>31</v>
      </c>
    </row>
    <row r="10933" spans="1:19" x14ac:dyDescent="0.25">
      <c r="A10933" t="s">
        <v>338</v>
      </c>
      <c r="B10933" t="s">
        <v>13215</v>
      </c>
      <c r="C10933" t="s">
        <v>13216</v>
      </c>
      <c r="E10933" t="s">
        <v>12263</v>
      </c>
      <c r="F10933" t="s">
        <v>67</v>
      </c>
      <c r="G10933">
        <v>6051</v>
      </c>
      <c r="H10933">
        <v>41.649365000000003</v>
      </c>
      <c r="I10933">
        <v>-72.770647999999994</v>
      </c>
      <c r="J10933" s="1" t="d">
        <v>2018-04-03</v>
      </c>
      <c r="K10933">
        <v>52649</v>
      </c>
      <c r="L10933" t="s">
        <v>30</v>
      </c>
      <c r="M10933" s="1" t="d">
        <v>2012-01-01</v>
      </c>
      <c r="N10933">
        <v>1</v>
      </c>
      <c r="O10933">
        <v>1</v>
      </c>
      <c r="P10933">
        <v>2012</v>
      </c>
      <c r="R10933" t="s">
        <v>26</v>
      </c>
      <c r="S10933" t="s">
        <v>31</v>
      </c>
    </row>
    <row r="10934" spans="1:19" x14ac:dyDescent="0.25">
      <c r="A10934" t="s">
        <v>338</v>
      </c>
      <c r="B10934" t="s">
        <v>13325</v>
      </c>
      <c r="C10934" t="s">
        <v>13326</v>
      </c>
      <c r="E10934" t="s">
        <v>1525</v>
      </c>
      <c r="F10934" t="s">
        <v>280</v>
      </c>
      <c r="G10934">
        <v>37212</v>
      </c>
      <c r="H10934">
        <v>36.148815999999997</v>
      </c>
      <c r="I10934">
        <v>-86.799576999999999</v>
      </c>
      <c r="J10934" s="1" t="d">
        <v>2018-10-04</v>
      </c>
      <c r="K10934">
        <v>52836</v>
      </c>
      <c r="L10934" t="s">
        <v>30</v>
      </c>
      <c r="M10934" s="1" t="d">
        <v>2012-08-31</v>
      </c>
      <c r="N10934">
        <v>8</v>
      </c>
      <c r="O10934">
        <v>31</v>
      </c>
      <c r="P10934">
        <v>2012</v>
      </c>
      <c r="R10934" t="s">
        <v>26</v>
      </c>
      <c r="S10934" t="s">
        <v>31</v>
      </c>
    </row>
    <row r="10935" spans="1:19" x14ac:dyDescent="0.25">
      <c r="A10935" t="s">
        <v>338</v>
      </c>
      <c r="B10935" t="s">
        <v>13367</v>
      </c>
      <c r="C10935" t="s">
        <v>13368</v>
      </c>
      <c r="D10935" t="s">
        <v>13369</v>
      </c>
      <c r="E10935" t="s">
        <v>13370</v>
      </c>
      <c r="F10935" t="s">
        <v>496</v>
      </c>
      <c r="G10935">
        <v>49720</v>
      </c>
      <c r="H10935">
        <v>45.317064000000002</v>
      </c>
      <c r="I10935">
        <v>-85.258905999999996</v>
      </c>
      <c r="J10935" s="1" t="d">
        <v>2018-12-11</v>
      </c>
      <c r="K10935">
        <v>52924</v>
      </c>
      <c r="L10935" t="s">
        <v>30</v>
      </c>
      <c r="M10935" s="1" t="d">
        <v>2012-11-01</v>
      </c>
      <c r="N10935">
        <v>11</v>
      </c>
      <c r="O10935">
        <v>1</v>
      </c>
      <c r="P10935">
        <v>2012</v>
      </c>
      <c r="R10935" t="s">
        <v>26</v>
      </c>
      <c r="S10935" t="s">
        <v>31</v>
      </c>
    </row>
    <row r="10936" spans="1:19" x14ac:dyDescent="0.25">
      <c r="A10936" t="s">
        <v>312</v>
      </c>
      <c r="B10936" t="s">
        <v>13501</v>
      </c>
      <c r="C10936" t="s">
        <v>13502</v>
      </c>
      <c r="E10936" t="s">
        <v>6101</v>
      </c>
      <c r="F10936" t="s">
        <v>280</v>
      </c>
      <c r="G10936">
        <v>37129</v>
      </c>
      <c r="H10936">
        <v>35.866292000000001</v>
      </c>
      <c r="I10936">
        <v>-86.446951999999996</v>
      </c>
      <c r="J10936" s="1" t="d">
        <v>2018-09-10</v>
      </c>
      <c r="K10936">
        <v>53031</v>
      </c>
      <c r="L10936" t="s">
        <v>30</v>
      </c>
      <c r="M10936" s="1" t="d">
        <v>2012-09-15</v>
      </c>
      <c r="N10936">
        <v>9</v>
      </c>
      <c r="O10936">
        <v>15</v>
      </c>
      <c r="P10936">
        <v>2012</v>
      </c>
      <c r="R10936" t="s">
        <v>26</v>
      </c>
      <c r="S10936" t="s">
        <v>31</v>
      </c>
    </row>
    <row r="10937" spans="1:19" x14ac:dyDescent="0.25">
      <c r="A10937" t="s">
        <v>19</v>
      </c>
      <c r="B10937" t="s">
        <v>13685</v>
      </c>
      <c r="C10937" t="s">
        <v>13686</v>
      </c>
      <c r="E10937" t="s">
        <v>1333</v>
      </c>
      <c r="F10937" t="s">
        <v>119</v>
      </c>
      <c r="G10937">
        <v>56601</v>
      </c>
      <c r="H10937">
        <v>47.440311999999999</v>
      </c>
      <c r="I10937">
        <v>-94.848403000000005</v>
      </c>
      <c r="J10937" s="1" t="d">
        <v>2019-03-07</v>
      </c>
      <c r="K10937">
        <v>53317</v>
      </c>
      <c r="L10937" t="s">
        <v>71</v>
      </c>
      <c r="M10937" s="1" t="d">
        <v>2012-10-01</v>
      </c>
      <c r="N10937">
        <v>10</v>
      </c>
      <c r="O10937">
        <v>1</v>
      </c>
      <c r="P10937">
        <v>2012</v>
      </c>
      <c r="Q10937" t="s">
        <v>35</v>
      </c>
      <c r="R10937" t="s">
        <v>26</v>
      </c>
      <c r="S10937" t="s">
        <v>27</v>
      </c>
    </row>
    <row r="10938" spans="1:19" x14ac:dyDescent="0.25">
      <c r="A10938" t="s">
        <v>19</v>
      </c>
      <c r="B10938" t="s">
        <v>13698</v>
      </c>
      <c r="C10938" t="s">
        <v>13699</v>
      </c>
      <c r="E10938" t="s">
        <v>2542</v>
      </c>
      <c r="F10938" t="s">
        <v>513</v>
      </c>
      <c r="G10938">
        <v>54703</v>
      </c>
      <c r="H10938">
        <v>44.846955000000001</v>
      </c>
      <c r="I10938">
        <v>-91.588002000000003</v>
      </c>
      <c r="J10938" s="1" t="d">
        <v>2018-11-08</v>
      </c>
      <c r="K10938">
        <v>53326</v>
      </c>
      <c r="L10938" t="s">
        <v>30</v>
      </c>
      <c r="M10938" s="1" t="d">
        <v>2012-04-20</v>
      </c>
      <c r="N10938">
        <v>4</v>
      </c>
      <c r="O10938">
        <v>20</v>
      </c>
      <c r="P10938">
        <v>2012</v>
      </c>
      <c r="Q10938" t="s">
        <v>35</v>
      </c>
      <c r="R10938" t="s">
        <v>26</v>
      </c>
      <c r="S10938" t="s">
        <v>27</v>
      </c>
    </row>
    <row r="10939" spans="1:19" x14ac:dyDescent="0.25">
      <c r="A10939" t="s">
        <v>338</v>
      </c>
      <c r="B10939" t="s">
        <v>13789</v>
      </c>
      <c r="C10939" t="s">
        <v>13790</v>
      </c>
      <c r="D10939" t="s">
        <v>13791</v>
      </c>
      <c r="E10939" t="s">
        <v>13792</v>
      </c>
      <c r="F10939" t="s">
        <v>373</v>
      </c>
      <c r="G10939">
        <v>62035</v>
      </c>
      <c r="H10939">
        <v>38.950130999999999</v>
      </c>
      <c r="I10939">
        <v>-90.195222000000001</v>
      </c>
      <c r="J10939" s="1" t="d">
        <v>2018-11-08</v>
      </c>
      <c r="K10939">
        <v>53413</v>
      </c>
      <c r="L10939" t="s">
        <v>30</v>
      </c>
      <c r="M10939" s="1" t="d">
        <v>2012-07-01</v>
      </c>
      <c r="N10939">
        <v>7</v>
      </c>
      <c r="O10939">
        <v>1</v>
      </c>
      <c r="P10939">
        <v>2012</v>
      </c>
      <c r="R10939" t="s">
        <v>26</v>
      </c>
      <c r="S10939" t="s">
        <v>31</v>
      </c>
    </row>
    <row r="10940" spans="1:19" x14ac:dyDescent="0.25">
      <c r="A10940" t="s">
        <v>338</v>
      </c>
      <c r="B10940" t="s">
        <v>13812</v>
      </c>
      <c r="C10940" t="s">
        <v>13813</v>
      </c>
      <c r="E10940" t="s">
        <v>13814</v>
      </c>
      <c r="F10940" t="s">
        <v>48</v>
      </c>
      <c r="G10940">
        <v>12545</v>
      </c>
      <c r="H10940">
        <v>41.791562999999996</v>
      </c>
      <c r="I10940">
        <v>-73.659717000000001</v>
      </c>
      <c r="J10940" s="1" t="d">
        <v>2019-04-08</v>
      </c>
      <c r="K10940">
        <v>53442</v>
      </c>
      <c r="L10940" t="s">
        <v>24</v>
      </c>
      <c r="M10940" s="1" t="d">
        <v>2012-10-01</v>
      </c>
      <c r="N10940">
        <v>10</v>
      </c>
      <c r="O10940">
        <v>1</v>
      </c>
      <c r="P10940">
        <v>2012</v>
      </c>
      <c r="R10940" t="s">
        <v>26</v>
      </c>
      <c r="S10940" t="s">
        <v>31</v>
      </c>
    </row>
    <row r="10941" spans="1:19" x14ac:dyDescent="0.25">
      <c r="A10941" t="s">
        <v>312</v>
      </c>
      <c r="B10941" t="s">
        <v>14048</v>
      </c>
      <c r="C10941" t="s">
        <v>14049</v>
      </c>
      <c r="E10941" t="s">
        <v>2629</v>
      </c>
      <c r="F10941" t="s">
        <v>37</v>
      </c>
      <c r="G10941">
        <v>77429</v>
      </c>
      <c r="H10941">
        <v>30.004436999999999</v>
      </c>
      <c r="I10941">
        <v>-95.634713000000005</v>
      </c>
      <c r="J10941" s="1" t="d">
        <v>2018-08-07</v>
      </c>
      <c r="K10941">
        <v>53796</v>
      </c>
      <c r="L10941" t="s">
        <v>30</v>
      </c>
      <c r="M10941" s="1" t="d">
        <v>2012-10-15</v>
      </c>
      <c r="N10941">
        <v>10</v>
      </c>
      <c r="O10941">
        <v>15</v>
      </c>
      <c r="P10941">
        <v>2012</v>
      </c>
      <c r="R10941" t="s">
        <v>26</v>
      </c>
      <c r="S10941" t="s">
        <v>31</v>
      </c>
    </row>
    <row r="10942" spans="1:19" x14ac:dyDescent="0.25">
      <c r="A10942" t="s">
        <v>312</v>
      </c>
      <c r="B10942" t="s">
        <v>14050</v>
      </c>
      <c r="C10942" t="s">
        <v>14051</v>
      </c>
      <c r="E10942" t="s">
        <v>256</v>
      </c>
      <c r="F10942" t="s">
        <v>37</v>
      </c>
      <c r="G10942">
        <v>79907</v>
      </c>
      <c r="H10942">
        <v>31.677906</v>
      </c>
      <c r="I10942">
        <v>-106.315541</v>
      </c>
      <c r="J10942" s="1" t="d">
        <v>2018-08-07</v>
      </c>
      <c r="K10942">
        <v>53797</v>
      </c>
      <c r="L10942" t="s">
        <v>30</v>
      </c>
      <c r="M10942" s="1" t="d">
        <v>2012-12-15</v>
      </c>
      <c r="N10942">
        <v>12</v>
      </c>
      <c r="O10942">
        <v>15</v>
      </c>
      <c r="P10942">
        <v>2012</v>
      </c>
      <c r="R10942" t="s">
        <v>26</v>
      </c>
      <c r="S10942" t="s">
        <v>31</v>
      </c>
    </row>
    <row r="10943" spans="1:19" x14ac:dyDescent="0.25">
      <c r="A10943" t="s">
        <v>312</v>
      </c>
      <c r="B10943" t="s">
        <v>14052</v>
      </c>
      <c r="C10943" t="s">
        <v>14053</v>
      </c>
      <c r="E10943" t="s">
        <v>14054</v>
      </c>
      <c r="F10943" t="s">
        <v>37</v>
      </c>
      <c r="G10943">
        <v>76643</v>
      </c>
      <c r="H10943">
        <v>31.458037999999998</v>
      </c>
      <c r="I10943">
        <v>-97.174541000000005</v>
      </c>
      <c r="J10943" s="1" t="d">
        <v>2018-08-07</v>
      </c>
      <c r="K10943">
        <v>53798</v>
      </c>
      <c r="L10943" t="s">
        <v>30</v>
      </c>
      <c r="M10943" s="1" t="d">
        <v>2012-12-15</v>
      </c>
      <c r="N10943">
        <v>12</v>
      </c>
      <c r="O10943">
        <v>15</v>
      </c>
      <c r="P10943">
        <v>2012</v>
      </c>
      <c r="R10943" t="s">
        <v>26</v>
      </c>
      <c r="S10943" t="s">
        <v>31</v>
      </c>
    </row>
    <row r="10944" spans="1:19" x14ac:dyDescent="0.25">
      <c r="A10944" t="s">
        <v>312</v>
      </c>
      <c r="B10944" t="s">
        <v>14055</v>
      </c>
      <c r="C10944" t="s">
        <v>14056</v>
      </c>
      <c r="E10944" t="s">
        <v>36</v>
      </c>
      <c r="F10944" t="s">
        <v>37</v>
      </c>
      <c r="G10944">
        <v>77070</v>
      </c>
      <c r="H10944">
        <v>30.014369500000001</v>
      </c>
      <c r="I10944">
        <v>-95.585872330000001</v>
      </c>
      <c r="J10944" s="1" t="d">
        <v>2018-08-07</v>
      </c>
      <c r="K10944">
        <v>53800</v>
      </c>
      <c r="L10944" t="s">
        <v>30</v>
      </c>
      <c r="M10944" s="1" t="d">
        <v>2012-12-15</v>
      </c>
      <c r="N10944">
        <v>12</v>
      </c>
      <c r="O10944">
        <v>15</v>
      </c>
      <c r="P10944">
        <v>2012</v>
      </c>
      <c r="R10944" t="s">
        <v>26</v>
      </c>
      <c r="S10944" t="s">
        <v>31</v>
      </c>
    </row>
    <row r="10945" spans="1:19" x14ac:dyDescent="0.25">
      <c r="A10945" t="s">
        <v>312</v>
      </c>
      <c r="B10945" t="s">
        <v>14057</v>
      </c>
      <c r="C10945" t="s">
        <v>14058</v>
      </c>
      <c r="E10945" t="s">
        <v>36</v>
      </c>
      <c r="F10945" t="s">
        <v>37</v>
      </c>
      <c r="G10945">
        <v>77049</v>
      </c>
      <c r="H10945">
        <v>29.814603000000002</v>
      </c>
      <c r="I10945">
        <v>-95.143399000000002</v>
      </c>
      <c r="J10945" s="1" t="d">
        <v>2018-08-07</v>
      </c>
      <c r="K10945">
        <v>53801</v>
      </c>
      <c r="L10945" t="s">
        <v>30</v>
      </c>
      <c r="M10945" s="1" t="d">
        <v>2012-12-15</v>
      </c>
      <c r="N10945">
        <v>12</v>
      </c>
      <c r="O10945">
        <v>15</v>
      </c>
      <c r="P10945">
        <v>2012</v>
      </c>
      <c r="R10945" t="s">
        <v>26</v>
      </c>
      <c r="S10945" t="s">
        <v>31</v>
      </c>
    </row>
    <row r="10946" spans="1:19" x14ac:dyDescent="0.25">
      <c r="A10946" t="s">
        <v>312</v>
      </c>
      <c r="B10946" t="s">
        <v>14059</v>
      </c>
      <c r="C10946" t="s">
        <v>14060</v>
      </c>
      <c r="E10946" t="s">
        <v>5754</v>
      </c>
      <c r="F10946" t="s">
        <v>37</v>
      </c>
      <c r="G10946">
        <v>78028</v>
      </c>
      <c r="H10946">
        <v>30.049195000000001</v>
      </c>
      <c r="I10946">
        <v>-99.137849000000003</v>
      </c>
      <c r="J10946" s="1" t="d">
        <v>2018-08-07</v>
      </c>
      <c r="K10946">
        <v>53802</v>
      </c>
      <c r="L10946" t="s">
        <v>30</v>
      </c>
      <c r="M10946" s="1" t="d">
        <v>2012-12-15</v>
      </c>
      <c r="N10946">
        <v>12</v>
      </c>
      <c r="O10946">
        <v>15</v>
      </c>
      <c r="P10946">
        <v>2012</v>
      </c>
      <c r="R10946" t="s">
        <v>26</v>
      </c>
      <c r="S10946" t="s">
        <v>31</v>
      </c>
    </row>
    <row r="10947" spans="1:19" x14ac:dyDescent="0.25">
      <c r="A10947" t="s">
        <v>312</v>
      </c>
      <c r="B10947" t="s">
        <v>14061</v>
      </c>
      <c r="C10947" t="s">
        <v>14062</v>
      </c>
      <c r="E10947" t="s">
        <v>14063</v>
      </c>
      <c r="F10947" t="s">
        <v>37</v>
      </c>
      <c r="G10947">
        <v>76550</v>
      </c>
      <c r="H10947">
        <v>31.055795</v>
      </c>
      <c r="I10947">
        <v>-98.179602000000003</v>
      </c>
      <c r="J10947" s="1" t="d">
        <v>2018-08-07</v>
      </c>
      <c r="K10947">
        <v>53803</v>
      </c>
      <c r="L10947" t="s">
        <v>30</v>
      </c>
      <c r="M10947" s="1" t="d">
        <v>2012-12-15</v>
      </c>
      <c r="N10947">
        <v>12</v>
      </c>
      <c r="O10947">
        <v>15</v>
      </c>
      <c r="P10947">
        <v>2012</v>
      </c>
      <c r="R10947" t="s">
        <v>26</v>
      </c>
      <c r="S10947" t="s">
        <v>31</v>
      </c>
    </row>
    <row r="10948" spans="1:19" x14ac:dyDescent="0.25">
      <c r="A10948" t="s">
        <v>312</v>
      </c>
      <c r="B10948" t="s">
        <v>14064</v>
      </c>
      <c r="C10948" t="s">
        <v>14065</v>
      </c>
      <c r="E10948" t="s">
        <v>14066</v>
      </c>
      <c r="F10948" t="s">
        <v>37</v>
      </c>
      <c r="G10948">
        <v>77360</v>
      </c>
      <c r="H10948">
        <v>30.814409000000001</v>
      </c>
      <c r="I10948">
        <v>-95.103588000000002</v>
      </c>
      <c r="J10948" s="1" t="d">
        <v>2018-08-07</v>
      </c>
      <c r="K10948">
        <v>53804</v>
      </c>
      <c r="L10948" t="s">
        <v>30</v>
      </c>
      <c r="M10948" s="1" t="d">
        <v>2012-12-15</v>
      </c>
      <c r="N10948">
        <v>12</v>
      </c>
      <c r="O10948">
        <v>15</v>
      </c>
      <c r="P10948">
        <v>2012</v>
      </c>
      <c r="R10948" t="s">
        <v>26</v>
      </c>
      <c r="S10948" t="s">
        <v>31</v>
      </c>
    </row>
    <row r="10949" spans="1:19" x14ac:dyDescent="0.25">
      <c r="A10949" t="s">
        <v>312</v>
      </c>
      <c r="B10949" t="s">
        <v>14067</v>
      </c>
      <c r="C10949" t="s">
        <v>14068</v>
      </c>
      <c r="E10949" t="s">
        <v>74</v>
      </c>
      <c r="F10949" t="s">
        <v>37</v>
      </c>
      <c r="G10949">
        <v>77510</v>
      </c>
      <c r="H10949">
        <v>29.373097000000001</v>
      </c>
      <c r="I10949">
        <v>-95.089042000000006</v>
      </c>
      <c r="J10949" s="1" t="d">
        <v>2018-08-07</v>
      </c>
      <c r="K10949">
        <v>53805</v>
      </c>
      <c r="L10949" t="s">
        <v>30</v>
      </c>
      <c r="M10949" s="1" t="d">
        <v>2012-12-15</v>
      </c>
      <c r="N10949">
        <v>12</v>
      </c>
      <c r="O10949">
        <v>15</v>
      </c>
      <c r="P10949">
        <v>2012</v>
      </c>
      <c r="R10949" t="s">
        <v>26</v>
      </c>
      <c r="S10949" t="s">
        <v>31</v>
      </c>
    </row>
    <row r="10950" spans="1:19" x14ac:dyDescent="0.25">
      <c r="A10950" t="s">
        <v>312</v>
      </c>
      <c r="B10950" t="s">
        <v>14069</v>
      </c>
      <c r="C10950" t="s">
        <v>14070</v>
      </c>
      <c r="E10950" t="s">
        <v>4233</v>
      </c>
      <c r="F10950" t="s">
        <v>37</v>
      </c>
      <c r="G10950">
        <v>77388</v>
      </c>
      <c r="H10950">
        <v>30.051333</v>
      </c>
      <c r="I10950">
        <v>-95.466080000000005</v>
      </c>
      <c r="J10950" s="1" t="d">
        <v>2018-08-07</v>
      </c>
      <c r="K10950">
        <v>53806</v>
      </c>
      <c r="L10950" t="s">
        <v>30</v>
      </c>
      <c r="M10950" s="1" t="d">
        <v>2012-12-15</v>
      </c>
      <c r="N10950">
        <v>12</v>
      </c>
      <c r="O10950">
        <v>15</v>
      </c>
      <c r="P10950">
        <v>2012</v>
      </c>
      <c r="R10950" t="s">
        <v>26</v>
      </c>
      <c r="S10950" t="s">
        <v>31</v>
      </c>
    </row>
    <row r="10951" spans="1:19" x14ac:dyDescent="0.25">
      <c r="A10951" t="s">
        <v>312</v>
      </c>
      <c r="B10951" t="s">
        <v>14071</v>
      </c>
      <c r="C10951" t="s">
        <v>14072</v>
      </c>
      <c r="E10951" t="s">
        <v>10104</v>
      </c>
      <c r="F10951" t="s">
        <v>37</v>
      </c>
      <c r="G10951">
        <v>77318</v>
      </c>
      <c r="H10951">
        <v>30.426186999999999</v>
      </c>
      <c r="I10951">
        <v>-95.542776000000003</v>
      </c>
      <c r="J10951" s="1" t="d">
        <v>2018-08-07</v>
      </c>
      <c r="K10951">
        <v>53807</v>
      </c>
      <c r="L10951" t="s">
        <v>30</v>
      </c>
      <c r="M10951" s="1" t="d">
        <v>2012-12-15</v>
      </c>
      <c r="N10951">
        <v>12</v>
      </c>
      <c r="O10951">
        <v>15</v>
      </c>
      <c r="P10951">
        <v>2012</v>
      </c>
      <c r="R10951" t="s">
        <v>26</v>
      </c>
      <c r="S10951" t="s">
        <v>31</v>
      </c>
    </row>
    <row r="10952" spans="1:19" x14ac:dyDescent="0.25">
      <c r="A10952" t="s">
        <v>312</v>
      </c>
      <c r="B10952" t="s">
        <v>14078</v>
      </c>
      <c r="C10952" t="s">
        <v>14079</v>
      </c>
      <c r="E10952" t="s">
        <v>14080</v>
      </c>
      <c r="F10952" t="s">
        <v>260</v>
      </c>
      <c r="G10952">
        <v>85335</v>
      </c>
      <c r="H10952">
        <v>33.609217999999998</v>
      </c>
      <c r="I10952">
        <v>-112.341821</v>
      </c>
      <c r="J10952" s="1" t="d">
        <v>2018-09-10</v>
      </c>
      <c r="K10952">
        <v>53814</v>
      </c>
      <c r="L10952" t="s">
        <v>30</v>
      </c>
      <c r="M10952" s="1" t="d">
        <v>2012-05-01</v>
      </c>
      <c r="N10952">
        <v>5</v>
      </c>
      <c r="O10952">
        <v>1</v>
      </c>
      <c r="P10952">
        <v>2012</v>
      </c>
      <c r="R10952" t="s">
        <v>26</v>
      </c>
      <c r="S10952" t="s">
        <v>31</v>
      </c>
    </row>
    <row r="10953" spans="1:19" x14ac:dyDescent="0.25">
      <c r="A10953" t="s">
        <v>312</v>
      </c>
      <c r="B10953" t="s">
        <v>5025</v>
      </c>
      <c r="C10953" t="s">
        <v>14091</v>
      </c>
      <c r="E10953" t="s">
        <v>5493</v>
      </c>
      <c r="F10953" t="s">
        <v>202</v>
      </c>
      <c r="G10953">
        <v>33311</v>
      </c>
      <c r="H10953">
        <v>26.166174000000002</v>
      </c>
      <c r="I10953">
        <v>-80.146805000000001</v>
      </c>
      <c r="J10953" s="1" t="d">
        <v>2018-08-07</v>
      </c>
      <c r="K10953">
        <v>53826</v>
      </c>
      <c r="L10953" t="s">
        <v>30</v>
      </c>
      <c r="M10953" s="1" t="d">
        <v>2012-12-15</v>
      </c>
      <c r="N10953">
        <v>12</v>
      </c>
      <c r="O10953">
        <v>15</v>
      </c>
      <c r="P10953">
        <v>2012</v>
      </c>
      <c r="R10953" t="s">
        <v>26</v>
      </c>
      <c r="S10953" t="s">
        <v>31</v>
      </c>
    </row>
    <row r="10954" spans="1:19" x14ac:dyDescent="0.25">
      <c r="A10954" t="s">
        <v>312</v>
      </c>
      <c r="B10954" t="s">
        <v>65</v>
      </c>
      <c r="C10954" t="s">
        <v>14110</v>
      </c>
      <c r="E10954" t="s">
        <v>1720</v>
      </c>
      <c r="F10954" t="s">
        <v>496</v>
      </c>
      <c r="G10954">
        <v>49085</v>
      </c>
      <c r="H10954">
        <v>42.070988</v>
      </c>
      <c r="I10954">
        <v>-86.474969999999999</v>
      </c>
      <c r="J10954" s="1" t="d">
        <v>2018-06-05</v>
      </c>
      <c r="K10954">
        <v>53840</v>
      </c>
      <c r="L10954" t="s">
        <v>30</v>
      </c>
      <c r="M10954" s="1" t="d">
        <v>2012-01-01</v>
      </c>
      <c r="N10954">
        <v>1</v>
      </c>
      <c r="O10954">
        <v>1</v>
      </c>
      <c r="P10954">
        <v>2012</v>
      </c>
      <c r="R10954" t="s">
        <v>26</v>
      </c>
      <c r="S10954" t="s">
        <v>31</v>
      </c>
    </row>
    <row r="10955" spans="1:19" x14ac:dyDescent="0.25">
      <c r="A10955" t="s">
        <v>338</v>
      </c>
      <c r="B10955" t="s">
        <v>14191</v>
      </c>
      <c r="C10955" t="s">
        <v>14192</v>
      </c>
      <c r="E10955" t="s">
        <v>386</v>
      </c>
      <c r="F10955" t="s">
        <v>170</v>
      </c>
      <c r="G10955">
        <v>92029</v>
      </c>
      <c r="H10955">
        <v>33.116897000000002</v>
      </c>
      <c r="I10955">
        <v>-117.10593</v>
      </c>
      <c r="J10955" s="1" t="d">
        <v>2019-02-06</v>
      </c>
      <c r="K10955">
        <v>53900</v>
      </c>
      <c r="L10955" t="s">
        <v>103</v>
      </c>
      <c r="M10955" s="1" t="d">
        <v>2012-09-01</v>
      </c>
      <c r="N10955">
        <v>9</v>
      </c>
      <c r="O10955">
        <v>1</v>
      </c>
      <c r="P10955">
        <v>2012</v>
      </c>
      <c r="R10955" t="s">
        <v>26</v>
      </c>
      <c r="S10955" t="s">
        <v>31</v>
      </c>
    </row>
    <row r="10956" spans="1:19" x14ac:dyDescent="0.25">
      <c r="A10956" t="s">
        <v>338</v>
      </c>
      <c r="B10956" t="s">
        <v>14193</v>
      </c>
      <c r="C10956" t="s">
        <v>14194</v>
      </c>
      <c r="E10956" t="s">
        <v>6965</v>
      </c>
      <c r="F10956" t="s">
        <v>170</v>
      </c>
      <c r="G10956">
        <v>95503</v>
      </c>
      <c r="H10956">
        <v>40.807267000000003</v>
      </c>
      <c r="I10956">
        <v>-124.114418</v>
      </c>
      <c r="J10956" s="1" t="d">
        <v>2019-02-06</v>
      </c>
      <c r="K10956">
        <v>53901</v>
      </c>
      <c r="L10956" t="s">
        <v>103</v>
      </c>
      <c r="M10956" s="1" t="d">
        <v>2012-01-01</v>
      </c>
      <c r="N10956">
        <v>1</v>
      </c>
      <c r="O10956">
        <v>1</v>
      </c>
      <c r="P10956">
        <v>2012</v>
      </c>
      <c r="R10956" t="s">
        <v>26</v>
      </c>
      <c r="S10956" t="s">
        <v>31</v>
      </c>
    </row>
    <row r="10957" spans="1:19" x14ac:dyDescent="0.25">
      <c r="A10957" t="s">
        <v>338</v>
      </c>
      <c r="B10957" t="s">
        <v>14203</v>
      </c>
      <c r="C10957" t="s">
        <v>14204</v>
      </c>
      <c r="E10957" t="s">
        <v>14205</v>
      </c>
      <c r="F10957" t="s">
        <v>170</v>
      </c>
      <c r="G10957">
        <v>91214</v>
      </c>
      <c r="H10957">
        <v>34.231802000000002</v>
      </c>
      <c r="I10957">
        <v>-118.25136000000001</v>
      </c>
      <c r="J10957" s="1" t="d">
        <v>2018-05-03</v>
      </c>
      <c r="K10957">
        <v>53908</v>
      </c>
      <c r="L10957" t="s">
        <v>14206</v>
      </c>
      <c r="M10957" s="1" t="d">
        <v>2012-10-01</v>
      </c>
      <c r="N10957">
        <v>10</v>
      </c>
      <c r="O10957">
        <v>1</v>
      </c>
      <c r="P10957">
        <v>2012</v>
      </c>
      <c r="R10957" t="s">
        <v>26</v>
      </c>
      <c r="S10957" t="s">
        <v>27</v>
      </c>
    </row>
    <row r="10958" spans="1:19" x14ac:dyDescent="0.25">
      <c r="A10958" t="s">
        <v>338</v>
      </c>
      <c r="B10958" t="s">
        <v>14232</v>
      </c>
      <c r="C10958" t="s">
        <v>14233</v>
      </c>
      <c r="E10958" t="s">
        <v>427</v>
      </c>
      <c r="F10958" t="s">
        <v>170</v>
      </c>
      <c r="G10958">
        <v>91401</v>
      </c>
      <c r="H10958">
        <v>34.178786000000002</v>
      </c>
      <c r="I10958">
        <v>-118.448808</v>
      </c>
      <c r="J10958" s="1" t="d">
        <v>2018-05-03</v>
      </c>
      <c r="K10958">
        <v>53928</v>
      </c>
      <c r="L10958" t="s">
        <v>30</v>
      </c>
      <c r="M10958" s="1" t="d">
        <v>2012-01-01</v>
      </c>
      <c r="N10958">
        <v>1</v>
      </c>
      <c r="O10958">
        <v>1</v>
      </c>
      <c r="P10958">
        <v>2012</v>
      </c>
      <c r="R10958" t="s">
        <v>26</v>
      </c>
      <c r="S10958" t="s">
        <v>27</v>
      </c>
    </row>
    <row r="10959" spans="1:19" x14ac:dyDescent="0.25">
      <c r="A10959" t="s">
        <v>338</v>
      </c>
      <c r="B10959" t="s">
        <v>14440</v>
      </c>
      <c r="C10959" t="s">
        <v>14441</v>
      </c>
      <c r="E10959" t="s">
        <v>463</v>
      </c>
      <c r="F10959" t="s">
        <v>170</v>
      </c>
      <c r="G10959">
        <v>95661</v>
      </c>
      <c r="H10959">
        <v>38.749054999999998</v>
      </c>
      <c r="I10959">
        <v>-121.254379</v>
      </c>
      <c r="J10959" s="1" t="d">
        <v>2018-05-03</v>
      </c>
      <c r="K10959">
        <v>60179</v>
      </c>
      <c r="L10959" t="s">
        <v>30</v>
      </c>
      <c r="M10959" s="1" t="d">
        <v>2012-12-01</v>
      </c>
      <c r="N10959">
        <v>12</v>
      </c>
      <c r="O10959">
        <v>1</v>
      </c>
      <c r="P10959">
        <v>2012</v>
      </c>
      <c r="R10959" t="s">
        <v>26</v>
      </c>
      <c r="S10959" t="s">
        <v>31</v>
      </c>
    </row>
    <row r="10960" spans="1:19" x14ac:dyDescent="0.25">
      <c r="A10960" t="s">
        <v>338</v>
      </c>
      <c r="B10960" t="s">
        <v>14452</v>
      </c>
      <c r="C10960" t="s">
        <v>14453</v>
      </c>
      <c r="E10960" t="s">
        <v>82</v>
      </c>
      <c r="F10960" t="s">
        <v>10</v>
      </c>
      <c r="G10960">
        <v>83402</v>
      </c>
      <c r="H10960">
        <v>43.491027000000003</v>
      </c>
      <c r="I10960">
        <v>-112.044521</v>
      </c>
      <c r="J10960" s="1" t="d">
        <v>2019-03-07</v>
      </c>
      <c r="K10960">
        <v>60186</v>
      </c>
      <c r="L10960" t="s">
        <v>71</v>
      </c>
      <c r="M10960" s="1" t="d">
        <v>2012-06-12</v>
      </c>
      <c r="N10960">
        <v>6</v>
      </c>
      <c r="O10960">
        <v>12</v>
      </c>
      <c r="P10960">
        <v>2012</v>
      </c>
      <c r="R10960" t="s">
        <v>26</v>
      </c>
      <c r="S10960" t="s">
        <v>31</v>
      </c>
    </row>
    <row r="10961" spans="1:19" x14ac:dyDescent="0.25">
      <c r="A10961" t="s">
        <v>338</v>
      </c>
      <c r="B10961" t="s">
        <v>14454</v>
      </c>
      <c r="C10961" t="s">
        <v>14455</v>
      </c>
      <c r="D10961" t="s">
        <v>14456</v>
      </c>
      <c r="E10961" t="s">
        <v>425</v>
      </c>
      <c r="F10961" t="s">
        <v>170</v>
      </c>
      <c r="G10961">
        <v>92592</v>
      </c>
      <c r="H10961">
        <v>33.455984000000001</v>
      </c>
      <c r="I10961">
        <v>-117.106236</v>
      </c>
      <c r="J10961" s="1" t="d">
        <v>2018-10-04</v>
      </c>
      <c r="K10961">
        <v>60194</v>
      </c>
      <c r="L10961" t="s">
        <v>30</v>
      </c>
      <c r="M10961" s="1" t="d">
        <v>2012-07-18</v>
      </c>
      <c r="N10961">
        <v>7</v>
      </c>
      <c r="O10961">
        <v>18</v>
      </c>
      <c r="P10961">
        <v>2012</v>
      </c>
      <c r="R10961" t="s">
        <v>26</v>
      </c>
      <c r="S10961" t="s">
        <v>31</v>
      </c>
    </row>
    <row r="10962" spans="1:19" x14ac:dyDescent="0.25">
      <c r="A10962" t="s">
        <v>338</v>
      </c>
      <c r="B10962" t="s">
        <v>14480</v>
      </c>
      <c r="C10962" t="s">
        <v>14481</v>
      </c>
      <c r="D10962" t="s">
        <v>14482</v>
      </c>
      <c r="E10962" t="s">
        <v>174</v>
      </c>
      <c r="F10962" t="s">
        <v>170</v>
      </c>
      <c r="G10962">
        <v>93612</v>
      </c>
      <c r="H10962">
        <v>36.809432999999999</v>
      </c>
      <c r="I10962">
        <v>-119.729574</v>
      </c>
      <c r="J10962" s="1" t="d">
        <v>2019-02-06</v>
      </c>
      <c r="K10962">
        <v>60228</v>
      </c>
      <c r="L10962" t="s">
        <v>103</v>
      </c>
      <c r="M10962" s="1" t="d">
        <v>2012-08-01</v>
      </c>
      <c r="N10962">
        <v>8</v>
      </c>
      <c r="O10962">
        <v>1</v>
      </c>
      <c r="P10962">
        <v>2012</v>
      </c>
      <c r="R10962" t="s">
        <v>26</v>
      </c>
      <c r="S10962" t="s">
        <v>27</v>
      </c>
    </row>
    <row r="10963" spans="1:19" x14ac:dyDescent="0.25">
      <c r="A10963" t="s">
        <v>338</v>
      </c>
      <c r="B10963" t="s">
        <v>9652</v>
      </c>
      <c r="C10963" t="s">
        <v>9653</v>
      </c>
      <c r="E10963" t="s">
        <v>1124</v>
      </c>
      <c r="F10963" t="s">
        <v>170</v>
      </c>
      <c r="G10963">
        <v>94611</v>
      </c>
      <c r="H10963">
        <v>37.820419000000001</v>
      </c>
      <c r="I10963">
        <v>-122.26134399999999</v>
      </c>
      <c r="J10963" s="1" t="d">
        <v>2018-05-03</v>
      </c>
      <c r="K10963">
        <v>60337</v>
      </c>
      <c r="L10963" t="s">
        <v>30</v>
      </c>
      <c r="M10963" s="1" t="d">
        <v>2012-01-31</v>
      </c>
      <c r="N10963">
        <v>1</v>
      </c>
      <c r="O10963">
        <v>31</v>
      </c>
      <c r="P10963">
        <v>2012</v>
      </c>
      <c r="R10963" t="s">
        <v>26</v>
      </c>
      <c r="S10963" t="s">
        <v>27</v>
      </c>
    </row>
    <row r="10964" spans="1:19" x14ac:dyDescent="0.25">
      <c r="A10964" t="s">
        <v>312</v>
      </c>
      <c r="B10964" t="s">
        <v>14598</v>
      </c>
      <c r="C10964" t="s">
        <v>14599</v>
      </c>
      <c r="E10964" t="s">
        <v>56</v>
      </c>
      <c r="F10964" t="s">
        <v>57</v>
      </c>
      <c r="G10964">
        <v>46220</v>
      </c>
      <c r="H10964">
        <v>39.868966</v>
      </c>
      <c r="I10964">
        <v>-86.121595999999997</v>
      </c>
      <c r="J10964" s="1" t="d">
        <v>2018-11-08</v>
      </c>
      <c r="K10964">
        <v>60523</v>
      </c>
      <c r="L10964" t="s">
        <v>30</v>
      </c>
      <c r="M10964" s="1" t="d">
        <v>2012-04-13</v>
      </c>
      <c r="N10964">
        <v>4</v>
      </c>
      <c r="O10964">
        <v>13</v>
      </c>
      <c r="P10964">
        <v>2012</v>
      </c>
      <c r="R10964" t="s">
        <v>26</v>
      </c>
      <c r="S10964" t="s">
        <v>31</v>
      </c>
    </row>
    <row r="10965" spans="1:19" x14ac:dyDescent="0.25">
      <c r="A10965" t="s">
        <v>312</v>
      </c>
      <c r="B10965" t="s">
        <v>14664</v>
      </c>
      <c r="C10965" t="s">
        <v>14665</v>
      </c>
      <c r="E10965" t="s">
        <v>14666</v>
      </c>
      <c r="F10965" t="s">
        <v>59</v>
      </c>
      <c r="G10965">
        <v>44145</v>
      </c>
      <c r="H10965">
        <v>41.448822</v>
      </c>
      <c r="I10965">
        <v>-81.922591999999995</v>
      </c>
      <c r="J10965" s="1" t="d">
        <v>2019-03-07</v>
      </c>
      <c r="K10965">
        <v>60566</v>
      </c>
      <c r="L10965" t="s">
        <v>71</v>
      </c>
      <c r="M10965" s="1" t="d">
        <v>2012-08-23</v>
      </c>
      <c r="N10965">
        <v>8</v>
      </c>
      <c r="O10965">
        <v>23</v>
      </c>
      <c r="P10965">
        <v>2012</v>
      </c>
      <c r="R10965" t="s">
        <v>26</v>
      </c>
      <c r="S10965" t="s">
        <v>31</v>
      </c>
    </row>
    <row r="10966" spans="1:19" x14ac:dyDescent="0.25">
      <c r="A10966" t="s">
        <v>504</v>
      </c>
      <c r="B10966" t="s">
        <v>14703</v>
      </c>
      <c r="C10966" t="s">
        <v>14704</v>
      </c>
      <c r="E10966" t="s">
        <v>1858</v>
      </c>
      <c r="F10966" t="s">
        <v>119</v>
      </c>
      <c r="G10966">
        <v>55806</v>
      </c>
      <c r="H10966">
        <v>46.758018</v>
      </c>
      <c r="I10966">
        <v>-92.135458999999997</v>
      </c>
      <c r="J10966" s="1" t="d">
        <v>2019-04-08</v>
      </c>
      <c r="K10966">
        <v>60673</v>
      </c>
      <c r="L10966" t="s">
        <v>24</v>
      </c>
      <c r="M10966" s="1" t="d">
        <v>2012-01-01</v>
      </c>
      <c r="N10966">
        <v>1</v>
      </c>
      <c r="O10966">
        <v>1</v>
      </c>
      <c r="P10966">
        <v>2012</v>
      </c>
      <c r="R10966" t="s">
        <v>26</v>
      </c>
      <c r="S10966" t="s">
        <v>31</v>
      </c>
    </row>
    <row r="10967" spans="1:19" x14ac:dyDescent="0.25">
      <c r="A10967" t="s">
        <v>338</v>
      </c>
      <c r="B10967" t="s">
        <v>14776</v>
      </c>
      <c r="C10967" t="s">
        <v>14777</v>
      </c>
      <c r="D10967" t="s">
        <v>14778</v>
      </c>
      <c r="E10967" t="s">
        <v>8698</v>
      </c>
      <c r="F10967" t="s">
        <v>67</v>
      </c>
      <c r="G10967">
        <v>6092</v>
      </c>
      <c r="H10967">
        <v>41.818331000000001</v>
      </c>
      <c r="I10967">
        <v>-72.868855999999994</v>
      </c>
      <c r="J10967" s="1" t="d">
        <v>2019-04-08</v>
      </c>
      <c r="K10967">
        <v>60764</v>
      </c>
      <c r="L10967" t="s">
        <v>24</v>
      </c>
      <c r="M10967" s="1" t="d">
        <v>2012-01-01</v>
      </c>
      <c r="N10967">
        <v>1</v>
      </c>
      <c r="O10967">
        <v>1</v>
      </c>
      <c r="P10967">
        <v>2012</v>
      </c>
      <c r="R10967" t="s">
        <v>26</v>
      </c>
      <c r="S10967" t="s">
        <v>31</v>
      </c>
    </row>
    <row r="10968" spans="1:19" x14ac:dyDescent="0.25">
      <c r="A10968" t="s">
        <v>19</v>
      </c>
      <c r="B10968" t="s">
        <v>14808</v>
      </c>
      <c r="C10968" t="s">
        <v>14809</v>
      </c>
      <c r="E10968" t="s">
        <v>2764</v>
      </c>
      <c r="F10968" t="s">
        <v>69</v>
      </c>
      <c r="G10968">
        <v>70501</v>
      </c>
      <c r="H10968">
        <v>30.209862000000001</v>
      </c>
      <c r="I10968">
        <v>-92.002377999999993</v>
      </c>
      <c r="J10968" s="1" t="d">
        <v>2019-03-07</v>
      </c>
      <c r="K10968">
        <v>60836</v>
      </c>
      <c r="L10968" t="s">
        <v>71</v>
      </c>
      <c r="M10968" s="1" t="d">
        <v>2012-08-31</v>
      </c>
      <c r="N10968">
        <v>8</v>
      </c>
      <c r="O10968">
        <v>31</v>
      </c>
      <c r="P10968">
        <v>2012</v>
      </c>
      <c r="Q10968" t="s">
        <v>35</v>
      </c>
      <c r="R10968" t="s">
        <v>26</v>
      </c>
      <c r="S10968" t="s">
        <v>31</v>
      </c>
    </row>
    <row r="10969" spans="1:19" x14ac:dyDescent="0.25">
      <c r="A10969" t="s">
        <v>19</v>
      </c>
      <c r="B10969" t="s">
        <v>8058</v>
      </c>
      <c r="C10969" t="s">
        <v>8059</v>
      </c>
      <c r="D10969" t="s">
        <v>8060</v>
      </c>
      <c r="E10969" t="s">
        <v>8061</v>
      </c>
      <c r="F10969" t="s">
        <v>69</v>
      </c>
      <c r="G10969">
        <v>71103</v>
      </c>
      <c r="H10969">
        <v>32.479998000000002</v>
      </c>
      <c r="I10969">
        <v>-93.766014999999996</v>
      </c>
      <c r="J10969" s="1" t="d">
        <v>2018-12-11</v>
      </c>
      <c r="K10969">
        <v>60838</v>
      </c>
      <c r="L10969" t="s">
        <v>8062</v>
      </c>
      <c r="M10969" s="1" t="d">
        <v>2012-06-01</v>
      </c>
      <c r="N10969">
        <v>6</v>
      </c>
      <c r="O10969">
        <v>1</v>
      </c>
      <c r="P10969">
        <v>2012</v>
      </c>
      <c r="Q10969" t="s">
        <v>35</v>
      </c>
      <c r="R10969" t="s">
        <v>26</v>
      </c>
      <c r="S10969" t="s">
        <v>27</v>
      </c>
    </row>
    <row r="10970" spans="1:19" x14ac:dyDescent="0.25">
      <c r="A10970" t="s">
        <v>338</v>
      </c>
      <c r="B10970" t="s">
        <v>14839</v>
      </c>
      <c r="C10970" t="s">
        <v>14840</v>
      </c>
      <c r="E10970" t="s">
        <v>6215</v>
      </c>
      <c r="F10970" t="s">
        <v>269</v>
      </c>
      <c r="G10970">
        <v>24382</v>
      </c>
      <c r="H10970">
        <v>36.933123999999999</v>
      </c>
      <c r="I10970">
        <v>-81.004195999999993</v>
      </c>
      <c r="J10970" s="1" t="d">
        <v>2019-02-06</v>
      </c>
      <c r="K10970">
        <v>60891</v>
      </c>
      <c r="L10970" t="s">
        <v>103</v>
      </c>
      <c r="M10970" s="1" t="d">
        <v>2012-08-28</v>
      </c>
      <c r="N10970">
        <v>8</v>
      </c>
      <c r="O10970">
        <v>28</v>
      </c>
      <c r="P10970">
        <v>2012</v>
      </c>
      <c r="R10970" t="s">
        <v>26</v>
      </c>
      <c r="S10970" t="s">
        <v>31</v>
      </c>
    </row>
    <row r="10971" spans="1:19" x14ac:dyDescent="0.25">
      <c r="A10971" t="s">
        <v>504</v>
      </c>
      <c r="B10971" t="s">
        <v>14839</v>
      </c>
      <c r="C10971" t="s">
        <v>14840</v>
      </c>
      <c r="E10971" t="s">
        <v>6215</v>
      </c>
      <c r="F10971" t="s">
        <v>269</v>
      </c>
      <c r="G10971">
        <v>24382</v>
      </c>
      <c r="H10971">
        <v>36.933123999999999</v>
      </c>
      <c r="I10971">
        <v>-81.004195999999993</v>
      </c>
      <c r="J10971" s="1" t="d">
        <v>2019-02-06</v>
      </c>
      <c r="K10971">
        <v>60892</v>
      </c>
      <c r="L10971" t="s">
        <v>103</v>
      </c>
      <c r="M10971" s="1" t="d">
        <v>2012-08-28</v>
      </c>
      <c r="N10971">
        <v>8</v>
      </c>
      <c r="O10971">
        <v>28</v>
      </c>
      <c r="P10971">
        <v>2012</v>
      </c>
      <c r="R10971" t="s">
        <v>26</v>
      </c>
      <c r="S10971" t="s">
        <v>31</v>
      </c>
    </row>
    <row r="10972" spans="1:19" x14ac:dyDescent="0.25">
      <c r="A10972" t="s">
        <v>338</v>
      </c>
      <c r="B10972" t="s">
        <v>10286</v>
      </c>
      <c r="C10972" t="s">
        <v>10287</v>
      </c>
      <c r="E10972" t="s">
        <v>4564</v>
      </c>
      <c r="F10972" t="s">
        <v>25</v>
      </c>
      <c r="G10972">
        <v>21801</v>
      </c>
      <c r="H10972">
        <v>38.391969000000003</v>
      </c>
      <c r="I10972">
        <v>-75.575845999999999</v>
      </c>
      <c r="J10972" s="1" t="d">
        <v>2018-07-09</v>
      </c>
      <c r="K10972">
        <v>60901</v>
      </c>
      <c r="L10972" t="s">
        <v>30</v>
      </c>
      <c r="M10972" s="1" t="d">
        <v>2012-01-01</v>
      </c>
      <c r="N10972">
        <v>1</v>
      </c>
      <c r="O10972">
        <v>1</v>
      </c>
      <c r="P10972">
        <v>2012</v>
      </c>
      <c r="R10972" t="s">
        <v>26</v>
      </c>
      <c r="S10972" t="s">
        <v>31</v>
      </c>
    </row>
    <row r="10973" spans="1:19" x14ac:dyDescent="0.25">
      <c r="A10973" t="s">
        <v>19</v>
      </c>
      <c r="B10973" t="s">
        <v>7774</v>
      </c>
      <c r="C10973" t="s">
        <v>7775</v>
      </c>
      <c r="E10973" t="s">
        <v>2788</v>
      </c>
      <c r="F10973" t="s">
        <v>59</v>
      </c>
      <c r="G10973">
        <v>44707</v>
      </c>
      <c r="H10973">
        <v>40.780929999999998</v>
      </c>
      <c r="I10973">
        <v>-81.36797</v>
      </c>
      <c r="J10973" s="1" t="d">
        <v>2019-03-07</v>
      </c>
      <c r="K10973">
        <v>60930</v>
      </c>
      <c r="L10973" t="s">
        <v>71</v>
      </c>
      <c r="M10973" s="1" t="d">
        <v>2012-04-15</v>
      </c>
      <c r="N10973">
        <v>4</v>
      </c>
      <c r="O10973">
        <v>15</v>
      </c>
      <c r="P10973">
        <v>2012</v>
      </c>
      <c r="Q10973" t="s">
        <v>25</v>
      </c>
      <c r="R10973" t="s">
        <v>26</v>
      </c>
      <c r="S10973" t="s">
        <v>27</v>
      </c>
    </row>
    <row r="10974" spans="1:19" x14ac:dyDescent="0.25">
      <c r="A10974" t="s">
        <v>19</v>
      </c>
      <c r="B10974" t="s">
        <v>10956</v>
      </c>
      <c r="C10974" t="s">
        <v>10957</v>
      </c>
      <c r="E10974" t="s">
        <v>10958</v>
      </c>
      <c r="F10974" t="s">
        <v>373</v>
      </c>
      <c r="G10974">
        <v>61604</v>
      </c>
      <c r="H10974">
        <v>40.701529999999998</v>
      </c>
      <c r="I10974">
        <v>-89.642572000000001</v>
      </c>
      <c r="J10974" s="1" t="d">
        <v>2018-10-04</v>
      </c>
      <c r="K10974">
        <v>60954</v>
      </c>
      <c r="L10974" t="s">
        <v>30</v>
      </c>
      <c r="M10974" s="1" t="d">
        <v>2012-03-01</v>
      </c>
      <c r="N10974">
        <v>3</v>
      </c>
      <c r="O10974">
        <v>1</v>
      </c>
      <c r="P10974">
        <v>2012</v>
      </c>
      <c r="Q10974" t="s">
        <v>35</v>
      </c>
      <c r="R10974" t="s">
        <v>26</v>
      </c>
      <c r="S10974" t="s">
        <v>27</v>
      </c>
    </row>
    <row r="10975" spans="1:19" x14ac:dyDescent="0.25">
      <c r="A10975" t="s">
        <v>312</v>
      </c>
      <c r="B10975" t="s">
        <v>7928</v>
      </c>
      <c r="C10975" t="s">
        <v>14944</v>
      </c>
      <c r="E10975" t="s">
        <v>14945</v>
      </c>
      <c r="F10975" t="s">
        <v>373</v>
      </c>
      <c r="G10975">
        <v>60185</v>
      </c>
      <c r="H10975">
        <v>41.842180300000003</v>
      </c>
      <c r="I10975">
        <v>-88.185702359999993</v>
      </c>
      <c r="J10975" s="1" t="d">
        <v>2018-10-04</v>
      </c>
      <c r="K10975">
        <v>61138</v>
      </c>
      <c r="L10975" t="s">
        <v>30</v>
      </c>
      <c r="M10975" s="1" t="d">
        <v>2012-02-15</v>
      </c>
      <c r="N10975">
        <v>2</v>
      </c>
      <c r="O10975">
        <v>15</v>
      </c>
      <c r="P10975">
        <v>2012</v>
      </c>
      <c r="R10975" t="s">
        <v>26</v>
      </c>
      <c r="S10975" t="s">
        <v>27</v>
      </c>
    </row>
    <row r="10976" spans="1:19" x14ac:dyDescent="0.25">
      <c r="A10976" t="s">
        <v>705</v>
      </c>
      <c r="B10976" t="s">
        <v>7928</v>
      </c>
      <c r="C10976" t="s">
        <v>14944</v>
      </c>
      <c r="E10976" t="s">
        <v>14945</v>
      </c>
      <c r="F10976" t="s">
        <v>373</v>
      </c>
      <c r="G10976">
        <v>60185</v>
      </c>
      <c r="H10976">
        <v>41.842180300000003</v>
      </c>
      <c r="I10976">
        <v>-88.185702359999993</v>
      </c>
      <c r="J10976" s="1" t="d">
        <v>2018-10-04</v>
      </c>
      <c r="K10976">
        <v>61139</v>
      </c>
      <c r="L10976" t="s">
        <v>30</v>
      </c>
      <c r="M10976" s="1" t="d">
        <v>2012-02-15</v>
      </c>
      <c r="N10976">
        <v>2</v>
      </c>
      <c r="O10976">
        <v>15</v>
      </c>
      <c r="P10976">
        <v>2012</v>
      </c>
      <c r="R10976" t="s">
        <v>26</v>
      </c>
      <c r="S10976" t="s">
        <v>27</v>
      </c>
    </row>
    <row r="10977" spans="1:19" x14ac:dyDescent="0.25">
      <c r="A10977" t="s">
        <v>312</v>
      </c>
      <c r="B10977" t="s">
        <v>14962</v>
      </c>
      <c r="C10977" t="s">
        <v>14963</v>
      </c>
      <c r="E10977" t="s">
        <v>14964</v>
      </c>
      <c r="F10977" t="s">
        <v>496</v>
      </c>
      <c r="G10977">
        <v>48315</v>
      </c>
      <c r="H10977">
        <v>42.627738000000001</v>
      </c>
      <c r="I10977">
        <v>-82.976624000000001</v>
      </c>
      <c r="J10977" s="1" t="d">
        <v>2018-05-03</v>
      </c>
      <c r="K10977">
        <v>61149</v>
      </c>
      <c r="L10977" t="s">
        <v>30</v>
      </c>
      <c r="M10977" s="1" t="d">
        <v>2012-10-18</v>
      </c>
      <c r="N10977">
        <v>10</v>
      </c>
      <c r="O10977">
        <v>18</v>
      </c>
      <c r="P10977">
        <v>2012</v>
      </c>
      <c r="R10977" t="s">
        <v>26</v>
      </c>
      <c r="S10977" t="s">
        <v>31</v>
      </c>
    </row>
    <row r="10978" spans="1:19" x14ac:dyDescent="0.25">
      <c r="A10978" t="s">
        <v>338</v>
      </c>
      <c r="B10978" t="s">
        <v>15034</v>
      </c>
      <c r="C10978" t="s">
        <v>15035</v>
      </c>
      <c r="E10978" t="s">
        <v>15036</v>
      </c>
      <c r="F10978" t="s">
        <v>707</v>
      </c>
      <c r="G10978">
        <v>96762</v>
      </c>
      <c r="H10978">
        <v>21.646747000000001</v>
      </c>
      <c r="I10978">
        <v>-157.91990100000001</v>
      </c>
      <c r="J10978" s="1" t="d">
        <v>2018-03-08</v>
      </c>
      <c r="K10978">
        <v>61237</v>
      </c>
      <c r="L10978" t="s">
        <v>30</v>
      </c>
      <c r="M10978" s="1" t="d">
        <v>2012-12-27</v>
      </c>
      <c r="N10978">
        <v>12</v>
      </c>
      <c r="O10978">
        <v>27</v>
      </c>
      <c r="P10978">
        <v>2012</v>
      </c>
      <c r="R10978" t="s">
        <v>26</v>
      </c>
      <c r="S10978" t="s">
        <v>31</v>
      </c>
    </row>
    <row r="10979" spans="1:19" x14ac:dyDescent="0.25">
      <c r="A10979" t="s">
        <v>338</v>
      </c>
      <c r="B10979" t="s">
        <v>15095</v>
      </c>
      <c r="C10979" t="s">
        <v>15096</v>
      </c>
      <c r="E10979" t="s">
        <v>3009</v>
      </c>
      <c r="F10979" t="s">
        <v>129</v>
      </c>
      <c r="G10979">
        <v>80524</v>
      </c>
      <c r="H10979">
        <v>40.578091999999998</v>
      </c>
      <c r="I10979">
        <v>-105.069209</v>
      </c>
      <c r="J10979" s="1" t="d">
        <v>2018-11-08</v>
      </c>
      <c r="K10979">
        <v>61341</v>
      </c>
      <c r="L10979" t="s">
        <v>30</v>
      </c>
      <c r="M10979" s="1" t="d">
        <v>2012-06-01</v>
      </c>
      <c r="N10979">
        <v>6</v>
      </c>
      <c r="O10979">
        <v>1</v>
      </c>
      <c r="P10979">
        <v>2012</v>
      </c>
      <c r="R10979" t="s">
        <v>26</v>
      </c>
      <c r="S10979" t="s">
        <v>31</v>
      </c>
    </row>
    <row r="10980" spans="1:19" x14ac:dyDescent="0.25">
      <c r="A10980" t="s">
        <v>19</v>
      </c>
      <c r="B10980" t="s">
        <v>15308</v>
      </c>
      <c r="C10980" t="s">
        <v>15309</v>
      </c>
      <c r="E10980" t="s">
        <v>11526</v>
      </c>
      <c r="F10980" t="s">
        <v>657</v>
      </c>
      <c r="G10980">
        <v>4401</v>
      </c>
      <c r="H10980">
        <v>44.813105999999998</v>
      </c>
      <c r="I10980">
        <v>-68.805823000000004</v>
      </c>
      <c r="J10980" s="1" t="d">
        <v>2019-03-07</v>
      </c>
      <c r="K10980">
        <v>61679</v>
      </c>
      <c r="L10980" t="s">
        <v>71</v>
      </c>
      <c r="M10980" s="1" t="d">
        <v>2012-12-15</v>
      </c>
      <c r="N10980">
        <v>12</v>
      </c>
      <c r="O10980">
        <v>15</v>
      </c>
      <c r="P10980">
        <v>2012</v>
      </c>
      <c r="Q10980" t="s">
        <v>25</v>
      </c>
      <c r="R10980" t="s">
        <v>26</v>
      </c>
      <c r="S10980" t="s">
        <v>27</v>
      </c>
    </row>
    <row r="10981" spans="1:19" x14ac:dyDescent="0.25">
      <c r="A10981" t="s">
        <v>19</v>
      </c>
      <c r="B10981" t="s">
        <v>11863</v>
      </c>
      <c r="C10981" t="s">
        <v>11864</v>
      </c>
      <c r="E10981" t="s">
        <v>7805</v>
      </c>
      <c r="F10981" t="s">
        <v>202</v>
      </c>
      <c r="G10981">
        <v>32526</v>
      </c>
      <c r="H10981">
        <v>30.477803000000002</v>
      </c>
      <c r="I10981">
        <v>-87.304989000000006</v>
      </c>
      <c r="J10981" s="1" t="d">
        <v>2018-08-07</v>
      </c>
      <c r="K10981">
        <v>61703</v>
      </c>
      <c r="L10981" t="s">
        <v>30</v>
      </c>
      <c r="M10981" s="1" t="d">
        <v>2012-11-01</v>
      </c>
      <c r="N10981">
        <v>11</v>
      </c>
      <c r="O10981">
        <v>1</v>
      </c>
      <c r="P10981">
        <v>2012</v>
      </c>
      <c r="Q10981" t="s">
        <v>35</v>
      </c>
      <c r="R10981" t="s">
        <v>26</v>
      </c>
      <c r="S10981" t="s">
        <v>27</v>
      </c>
    </row>
    <row r="10982" spans="1:19" x14ac:dyDescent="0.25">
      <c r="A10982" t="s">
        <v>19</v>
      </c>
      <c r="B10982" t="s">
        <v>15369</v>
      </c>
      <c r="C10982" t="s">
        <v>15370</v>
      </c>
      <c r="E10982" t="s">
        <v>7805</v>
      </c>
      <c r="F10982" t="s">
        <v>202</v>
      </c>
      <c r="G10982">
        <v>32501</v>
      </c>
      <c r="H10982">
        <v>30.440477999999999</v>
      </c>
      <c r="I10982">
        <v>-87.224570999999997</v>
      </c>
      <c r="J10982" s="1" t="d">
        <v>2018-08-07</v>
      </c>
      <c r="K10982">
        <v>61865</v>
      </c>
      <c r="L10982" t="s">
        <v>30</v>
      </c>
      <c r="M10982" s="1" t="d">
        <v>2012-12-15</v>
      </c>
      <c r="N10982">
        <v>12</v>
      </c>
      <c r="O10982">
        <v>15</v>
      </c>
      <c r="P10982">
        <v>2012</v>
      </c>
      <c r="Q10982" t="s">
        <v>35</v>
      </c>
      <c r="R10982" t="s">
        <v>26</v>
      </c>
      <c r="S10982" t="s">
        <v>27</v>
      </c>
    </row>
    <row r="10983" spans="1:19" x14ac:dyDescent="0.25">
      <c r="A10983" t="s">
        <v>338</v>
      </c>
      <c r="B10983" t="s">
        <v>15531</v>
      </c>
      <c r="C10983" t="s">
        <v>15532</v>
      </c>
      <c r="D10983" t="s">
        <v>15533</v>
      </c>
      <c r="E10983" t="s">
        <v>178</v>
      </c>
      <c r="F10983" t="s">
        <v>170</v>
      </c>
      <c r="G10983">
        <v>94123</v>
      </c>
      <c r="H10983">
        <v>37.804676999999998</v>
      </c>
      <c r="I10983">
        <v>-122.42890300000001</v>
      </c>
      <c r="J10983" s="1" t="d">
        <v>2018-06-05</v>
      </c>
      <c r="K10983">
        <v>62068</v>
      </c>
      <c r="L10983" t="s">
        <v>30</v>
      </c>
      <c r="M10983" s="1" t="d">
        <v>2012-06-01</v>
      </c>
      <c r="N10983">
        <v>6</v>
      </c>
      <c r="O10983">
        <v>1</v>
      </c>
      <c r="P10983">
        <v>2012</v>
      </c>
      <c r="R10983" t="s">
        <v>26</v>
      </c>
      <c r="S10983" t="s">
        <v>27</v>
      </c>
    </row>
    <row r="10984" spans="1:19" x14ac:dyDescent="0.25">
      <c r="A10984" t="s">
        <v>338</v>
      </c>
      <c r="B10984" t="s">
        <v>15531</v>
      </c>
      <c r="C10984" t="s">
        <v>15534</v>
      </c>
      <c r="D10984" t="s">
        <v>15535</v>
      </c>
      <c r="E10984" t="s">
        <v>178</v>
      </c>
      <c r="F10984" t="s">
        <v>170</v>
      </c>
      <c r="G10984">
        <v>94123</v>
      </c>
      <c r="H10984">
        <v>37.805045</v>
      </c>
      <c r="I10984">
        <v>-122.428183</v>
      </c>
      <c r="J10984" s="1" t="d">
        <v>2018-06-05</v>
      </c>
      <c r="K10984">
        <v>62069</v>
      </c>
      <c r="L10984" t="s">
        <v>30</v>
      </c>
      <c r="M10984" s="1" t="d">
        <v>2012-06-01</v>
      </c>
      <c r="N10984">
        <v>6</v>
      </c>
      <c r="O10984">
        <v>1</v>
      </c>
      <c r="P10984">
        <v>2012</v>
      </c>
      <c r="R10984" t="s">
        <v>26</v>
      </c>
      <c r="S10984" t="s">
        <v>27</v>
      </c>
    </row>
    <row r="10985" spans="1:19" x14ac:dyDescent="0.25">
      <c r="A10985" t="s">
        <v>338</v>
      </c>
      <c r="B10985" t="s">
        <v>15536</v>
      </c>
      <c r="C10985" t="s">
        <v>15537</v>
      </c>
      <c r="D10985" t="s">
        <v>15538</v>
      </c>
      <c r="E10985" t="s">
        <v>15461</v>
      </c>
      <c r="F10985" t="s">
        <v>170</v>
      </c>
      <c r="G10985">
        <v>94941</v>
      </c>
      <c r="H10985">
        <v>37.893487999999998</v>
      </c>
      <c r="I10985">
        <v>-122.572748</v>
      </c>
      <c r="J10985" s="1" t="d">
        <v>2018-06-05</v>
      </c>
      <c r="K10985">
        <v>62071</v>
      </c>
      <c r="L10985" t="s">
        <v>30</v>
      </c>
      <c r="M10985" s="1" t="d">
        <v>2012-06-01</v>
      </c>
      <c r="N10985">
        <v>6</v>
      </c>
      <c r="O10985">
        <v>1</v>
      </c>
      <c r="P10985">
        <v>2012</v>
      </c>
      <c r="R10985" t="s">
        <v>26</v>
      </c>
      <c r="S10985" t="s">
        <v>27</v>
      </c>
    </row>
    <row r="10986" spans="1:19" x14ac:dyDescent="0.25">
      <c r="A10986" t="s">
        <v>338</v>
      </c>
      <c r="B10986" t="s">
        <v>15554</v>
      </c>
      <c r="C10986" t="s">
        <v>15555</v>
      </c>
      <c r="D10986" t="s">
        <v>15556</v>
      </c>
      <c r="E10986" t="s">
        <v>130</v>
      </c>
      <c r="F10986" t="s">
        <v>129</v>
      </c>
      <c r="G10986">
        <v>80204</v>
      </c>
      <c r="H10986">
        <v>39.737583999999998</v>
      </c>
      <c r="I10986">
        <v>-104.99128</v>
      </c>
      <c r="J10986" s="1" t="d">
        <v>2018-05-03</v>
      </c>
      <c r="K10986">
        <v>62185</v>
      </c>
      <c r="L10986" t="s">
        <v>30</v>
      </c>
      <c r="M10986" s="1" t="d">
        <v>2012-05-01</v>
      </c>
      <c r="N10986">
        <v>5</v>
      </c>
      <c r="O10986">
        <v>1</v>
      </c>
      <c r="P10986">
        <v>2012</v>
      </c>
      <c r="R10986" t="s">
        <v>26</v>
      </c>
      <c r="S10986" t="s">
        <v>27</v>
      </c>
    </row>
    <row r="10987" spans="1:19" x14ac:dyDescent="0.25">
      <c r="A10987" t="s">
        <v>338</v>
      </c>
      <c r="B10987" t="s">
        <v>15604</v>
      </c>
      <c r="C10987" t="s">
        <v>15605</v>
      </c>
      <c r="E10987" t="s">
        <v>14172</v>
      </c>
      <c r="F10987" t="s">
        <v>212</v>
      </c>
      <c r="G10987">
        <v>28787</v>
      </c>
      <c r="H10987">
        <v>35.759450999999999</v>
      </c>
      <c r="I10987">
        <v>-82.549940000000007</v>
      </c>
      <c r="J10987" s="1" t="d">
        <v>2018-08-07</v>
      </c>
      <c r="K10987">
        <v>62280</v>
      </c>
      <c r="L10987" t="s">
        <v>30</v>
      </c>
      <c r="M10987" s="1" t="d">
        <v>2012-04-01</v>
      </c>
      <c r="N10987">
        <v>4</v>
      </c>
      <c r="O10987">
        <v>1</v>
      </c>
      <c r="P10987">
        <v>2012</v>
      </c>
      <c r="R10987" t="s">
        <v>26</v>
      </c>
      <c r="S10987" t="s">
        <v>31</v>
      </c>
    </row>
    <row r="10988" spans="1:19" x14ac:dyDescent="0.25">
      <c r="A10988" t="s">
        <v>19</v>
      </c>
      <c r="B10988" t="s">
        <v>13070</v>
      </c>
      <c r="C10988" t="s">
        <v>13071</v>
      </c>
      <c r="D10988" t="s">
        <v>13072</v>
      </c>
      <c r="E10988" t="s">
        <v>698</v>
      </c>
      <c r="F10988" t="s">
        <v>373</v>
      </c>
      <c r="G10988">
        <v>60616</v>
      </c>
      <c r="H10988">
        <v>41.852403000000002</v>
      </c>
      <c r="I10988">
        <v>-87.642493999999999</v>
      </c>
      <c r="J10988" s="1" t="d">
        <v>2018-12-11</v>
      </c>
      <c r="K10988">
        <v>62312</v>
      </c>
      <c r="L10988" t="s">
        <v>30</v>
      </c>
      <c r="M10988" s="1" t="d">
        <v>2012-09-01</v>
      </c>
      <c r="N10988">
        <v>9</v>
      </c>
      <c r="O10988">
        <v>1</v>
      </c>
      <c r="P10988">
        <v>2012</v>
      </c>
      <c r="Q10988" t="s">
        <v>35</v>
      </c>
      <c r="R10988" t="s">
        <v>26</v>
      </c>
      <c r="S10988" t="s">
        <v>27</v>
      </c>
    </row>
    <row r="10989" spans="1:19" x14ac:dyDescent="0.25">
      <c r="A10989" t="s">
        <v>338</v>
      </c>
      <c r="B10989" t="s">
        <v>15628</v>
      </c>
      <c r="C10989" t="s">
        <v>15629</v>
      </c>
      <c r="E10989" t="s">
        <v>1802</v>
      </c>
      <c r="F10989" t="s">
        <v>212</v>
      </c>
      <c r="G10989">
        <v>28806</v>
      </c>
      <c r="H10989">
        <v>35.562735000000004</v>
      </c>
      <c r="I10989">
        <v>-82.631330000000005</v>
      </c>
      <c r="J10989" s="1" t="d">
        <v>2018-11-08</v>
      </c>
      <c r="K10989">
        <v>62314</v>
      </c>
      <c r="L10989" t="s">
        <v>15630</v>
      </c>
      <c r="M10989" s="1" t="d">
        <v>2012-05-15</v>
      </c>
      <c r="N10989">
        <v>5</v>
      </c>
      <c r="O10989">
        <v>15</v>
      </c>
      <c r="P10989">
        <v>2012</v>
      </c>
      <c r="R10989" t="s">
        <v>26</v>
      </c>
      <c r="S10989" t="s">
        <v>27</v>
      </c>
    </row>
    <row r="10990" spans="1:19" x14ac:dyDescent="0.25">
      <c r="A10990" t="s">
        <v>19</v>
      </c>
      <c r="B10990" t="s">
        <v>6373</v>
      </c>
      <c r="C10990" t="s">
        <v>15737</v>
      </c>
      <c r="E10990" t="s">
        <v>15738</v>
      </c>
      <c r="F10990" t="s">
        <v>48</v>
      </c>
      <c r="G10990">
        <v>14903</v>
      </c>
      <c r="H10990">
        <v>42.155437999999997</v>
      </c>
      <c r="I10990">
        <v>-76.860716999999994</v>
      </c>
      <c r="J10990" s="1" t="d">
        <v>2019-03-07</v>
      </c>
      <c r="K10990">
        <v>62556</v>
      </c>
      <c r="L10990" t="s">
        <v>71</v>
      </c>
      <c r="M10990" s="1" t="d">
        <v>2012-12-15</v>
      </c>
      <c r="N10990">
        <v>12</v>
      </c>
      <c r="O10990">
        <v>15</v>
      </c>
      <c r="P10990">
        <v>2012</v>
      </c>
      <c r="Q10990" t="s">
        <v>35</v>
      </c>
      <c r="R10990" t="s">
        <v>26</v>
      </c>
      <c r="S10990" t="s">
        <v>27</v>
      </c>
    </row>
    <row r="10991" spans="1:19" x14ac:dyDescent="0.25">
      <c r="A10991" t="s">
        <v>705</v>
      </c>
      <c r="B10991" t="s">
        <v>10533</v>
      </c>
      <c r="C10991" t="s">
        <v>10983</v>
      </c>
      <c r="E10991" t="s">
        <v>9622</v>
      </c>
      <c r="F10991" t="s">
        <v>23</v>
      </c>
      <c r="G10991">
        <v>35904</v>
      </c>
      <c r="H10991">
        <v>34.019086999999999</v>
      </c>
      <c r="I10991">
        <v>-86.044025000000005</v>
      </c>
      <c r="J10991" s="1" t="d">
        <v>2018-10-04</v>
      </c>
      <c r="K10991">
        <v>63073</v>
      </c>
      <c r="L10991" t="s">
        <v>10984</v>
      </c>
      <c r="M10991" s="1" t="d">
        <v>2012-07-20</v>
      </c>
      <c r="N10991">
        <v>7</v>
      </c>
      <c r="O10991">
        <v>20</v>
      </c>
      <c r="P10991">
        <v>2012</v>
      </c>
      <c r="R10991" t="s">
        <v>26</v>
      </c>
      <c r="S10991" t="s">
        <v>31</v>
      </c>
    </row>
    <row r="10992" spans="1:19" x14ac:dyDescent="0.25">
      <c r="A10992" t="s">
        <v>19</v>
      </c>
      <c r="B10992" t="s">
        <v>11304</v>
      </c>
      <c r="C10992" t="s">
        <v>16202</v>
      </c>
      <c r="D10992" t="s">
        <v>16203</v>
      </c>
      <c r="E10992" t="s">
        <v>226</v>
      </c>
      <c r="F10992" t="s">
        <v>170</v>
      </c>
      <c r="G10992">
        <v>91352</v>
      </c>
      <c r="H10992">
        <v>34.203037999999999</v>
      </c>
      <c r="I10992">
        <v>-118.37628599999999</v>
      </c>
      <c r="J10992" s="1" t="d">
        <v>2018-09-10</v>
      </c>
      <c r="K10992">
        <v>63177</v>
      </c>
      <c r="L10992" t="s">
        <v>30</v>
      </c>
      <c r="M10992" s="1" t="d">
        <v>2012-01-15</v>
      </c>
      <c r="N10992">
        <v>1</v>
      </c>
      <c r="O10992">
        <v>15</v>
      </c>
      <c r="P10992">
        <v>2012</v>
      </c>
      <c r="Q10992" t="s">
        <v>35</v>
      </c>
      <c r="R10992" t="s">
        <v>26</v>
      </c>
      <c r="S10992" t="s">
        <v>27</v>
      </c>
    </row>
    <row r="10993" spans="1:19" x14ac:dyDescent="0.25">
      <c r="A10993" t="s">
        <v>338</v>
      </c>
      <c r="B10993" t="s">
        <v>10157</v>
      </c>
      <c r="C10993" t="s">
        <v>10158</v>
      </c>
      <c r="E10993" t="s">
        <v>108</v>
      </c>
      <c r="F10993" t="s">
        <v>101</v>
      </c>
      <c r="G10993">
        <v>84114</v>
      </c>
      <c r="H10993">
        <v>40.774298999999999</v>
      </c>
      <c r="I10993">
        <v>-111.947378</v>
      </c>
      <c r="J10993" s="1" t="d">
        <v>2018-12-11</v>
      </c>
      <c r="K10993">
        <v>63179</v>
      </c>
      <c r="L10993" t="s">
        <v>30</v>
      </c>
      <c r="M10993" s="1" t="d">
        <v>2012-03-12</v>
      </c>
      <c r="N10993">
        <v>3</v>
      </c>
      <c r="O10993">
        <v>12</v>
      </c>
      <c r="P10993">
        <v>2012</v>
      </c>
      <c r="R10993" t="s">
        <v>26</v>
      </c>
      <c r="S10993" t="s">
        <v>27</v>
      </c>
    </row>
    <row r="10994" spans="1:19" x14ac:dyDescent="0.25">
      <c r="A10994" t="s">
        <v>312</v>
      </c>
      <c r="B10994" t="s">
        <v>16267</v>
      </c>
      <c r="C10994" t="s">
        <v>16268</v>
      </c>
      <c r="E10994" t="s">
        <v>8485</v>
      </c>
      <c r="F10994" t="s">
        <v>48</v>
      </c>
      <c r="G10994">
        <v>11590</v>
      </c>
      <c r="H10994">
        <v>40.750129000000001</v>
      </c>
      <c r="I10994">
        <v>-73.577703</v>
      </c>
      <c r="J10994" s="1" t="d">
        <v>2018-04-03</v>
      </c>
      <c r="K10994">
        <v>63286</v>
      </c>
      <c r="L10994" t="s">
        <v>30</v>
      </c>
      <c r="M10994" s="1" t="d">
        <v>2012-09-15</v>
      </c>
      <c r="N10994">
        <v>9</v>
      </c>
      <c r="O10994">
        <v>15</v>
      </c>
      <c r="P10994">
        <v>2012</v>
      </c>
      <c r="R10994" t="s">
        <v>26</v>
      </c>
      <c r="S10994" t="s">
        <v>31</v>
      </c>
    </row>
    <row r="10995" spans="1:19" x14ac:dyDescent="0.25">
      <c r="A10995" t="s">
        <v>338</v>
      </c>
      <c r="B10995" t="s">
        <v>16272</v>
      </c>
      <c r="C10995" t="s">
        <v>16273</v>
      </c>
      <c r="E10995" t="s">
        <v>16274</v>
      </c>
      <c r="F10995" t="s">
        <v>42</v>
      </c>
      <c r="G10995">
        <v>2642</v>
      </c>
      <c r="H10995">
        <v>41.845604999999999</v>
      </c>
      <c r="I10995">
        <v>-69.983463999999998</v>
      </c>
      <c r="J10995" s="1" t="d">
        <v>2018-07-09</v>
      </c>
      <c r="K10995">
        <v>63314</v>
      </c>
      <c r="L10995" t="s">
        <v>30</v>
      </c>
      <c r="M10995" s="1" t="d">
        <v>2012-01-01</v>
      </c>
      <c r="N10995">
        <v>1</v>
      </c>
      <c r="O10995">
        <v>1</v>
      </c>
      <c r="P10995">
        <v>2012</v>
      </c>
      <c r="R10995" t="s">
        <v>26</v>
      </c>
      <c r="S10995" t="s">
        <v>31</v>
      </c>
    </row>
    <row r="10996" spans="1:19" x14ac:dyDescent="0.25">
      <c r="A10996" t="s">
        <v>504</v>
      </c>
      <c r="B10996" t="s">
        <v>16272</v>
      </c>
      <c r="C10996" t="s">
        <v>16273</v>
      </c>
      <c r="E10996" t="s">
        <v>16274</v>
      </c>
      <c r="F10996" t="s">
        <v>42</v>
      </c>
      <c r="G10996">
        <v>2642</v>
      </c>
      <c r="H10996">
        <v>41.845604999999999</v>
      </c>
      <c r="I10996">
        <v>-69.983463999999998</v>
      </c>
      <c r="J10996" s="1" t="d">
        <v>2018-07-09</v>
      </c>
      <c r="K10996">
        <v>63315</v>
      </c>
      <c r="L10996" t="s">
        <v>30</v>
      </c>
      <c r="M10996" s="1" t="d">
        <v>2012-01-01</v>
      </c>
      <c r="N10996">
        <v>1</v>
      </c>
      <c r="O10996">
        <v>1</v>
      </c>
      <c r="P10996">
        <v>2012</v>
      </c>
      <c r="R10996" t="s">
        <v>26</v>
      </c>
      <c r="S10996" t="s">
        <v>31</v>
      </c>
    </row>
    <row r="10997" spans="1:19" x14ac:dyDescent="0.25">
      <c r="A10997" t="s">
        <v>338</v>
      </c>
      <c r="B10997" t="s">
        <v>9446</v>
      </c>
      <c r="C10997" t="s">
        <v>9447</v>
      </c>
      <c r="E10997" t="s">
        <v>2976</v>
      </c>
      <c r="F10997" t="s">
        <v>129</v>
      </c>
      <c r="G10997">
        <v>80634</v>
      </c>
      <c r="H10997">
        <v>40.39443</v>
      </c>
      <c r="I10997">
        <v>-104.736034</v>
      </c>
      <c r="J10997" s="1" t="d">
        <v>2019-04-08</v>
      </c>
      <c r="K10997">
        <v>63409</v>
      </c>
      <c r="L10997" t="s">
        <v>24</v>
      </c>
      <c r="M10997" s="1" t="d">
        <v>2012-01-31</v>
      </c>
      <c r="N10997">
        <v>1</v>
      </c>
      <c r="O10997">
        <v>31</v>
      </c>
      <c r="P10997">
        <v>2012</v>
      </c>
      <c r="R10997" t="s">
        <v>26</v>
      </c>
      <c r="S10997" t="s">
        <v>27</v>
      </c>
    </row>
    <row r="10998" spans="1:19" x14ac:dyDescent="0.25">
      <c r="A10998" t="s">
        <v>338</v>
      </c>
      <c r="B10998" t="s">
        <v>16347</v>
      </c>
      <c r="C10998" t="s">
        <v>16348</v>
      </c>
      <c r="E10998" t="s">
        <v>16349</v>
      </c>
      <c r="F10998" t="s">
        <v>78</v>
      </c>
      <c r="G10998">
        <v>66202</v>
      </c>
      <c r="H10998">
        <v>39.015090999999998</v>
      </c>
      <c r="I10998">
        <v>-94.682190000000006</v>
      </c>
      <c r="J10998" s="1" t="d">
        <v>2018-07-09</v>
      </c>
      <c r="K10998">
        <v>63413</v>
      </c>
      <c r="L10998" t="s">
        <v>30</v>
      </c>
      <c r="M10998" s="1" t="d">
        <v>2012-11-06</v>
      </c>
      <c r="N10998">
        <v>11</v>
      </c>
      <c r="O10998">
        <v>6</v>
      </c>
      <c r="P10998">
        <v>2012</v>
      </c>
      <c r="R10998" t="s">
        <v>26</v>
      </c>
      <c r="S10998" t="s">
        <v>31</v>
      </c>
    </row>
    <row r="10999" spans="1:19" x14ac:dyDescent="0.25">
      <c r="A10999" t="s">
        <v>338</v>
      </c>
      <c r="B10999" t="s">
        <v>16347</v>
      </c>
      <c r="C10999" t="s">
        <v>16348</v>
      </c>
      <c r="E10999" t="s">
        <v>16349</v>
      </c>
      <c r="F10999" t="s">
        <v>78</v>
      </c>
      <c r="G10999">
        <v>66202</v>
      </c>
      <c r="H10999">
        <v>39.015090999999998</v>
      </c>
      <c r="I10999">
        <v>-94.682190000000006</v>
      </c>
      <c r="J10999" s="1" t="d">
        <v>2018-07-09</v>
      </c>
      <c r="K10999">
        <v>63414</v>
      </c>
      <c r="L10999" t="s">
        <v>30</v>
      </c>
      <c r="M10999" s="1" t="d">
        <v>2012-11-06</v>
      </c>
      <c r="N10999">
        <v>11</v>
      </c>
      <c r="O10999">
        <v>6</v>
      </c>
      <c r="P10999">
        <v>2012</v>
      </c>
      <c r="R10999" t="s">
        <v>26</v>
      </c>
      <c r="S10999" t="s">
        <v>27</v>
      </c>
    </row>
    <row r="11000" spans="1:19" x14ac:dyDescent="0.25">
      <c r="A11000" t="s">
        <v>338</v>
      </c>
      <c r="B11000" t="s">
        <v>16467</v>
      </c>
      <c r="C11000" t="s">
        <v>16468</v>
      </c>
      <c r="E11000" t="s">
        <v>16469</v>
      </c>
      <c r="F11000" t="s">
        <v>1091</v>
      </c>
      <c r="G11000">
        <v>8210</v>
      </c>
      <c r="H11000">
        <v>39.082386999999997</v>
      </c>
      <c r="I11000">
        <v>-74.811638000000002</v>
      </c>
      <c r="J11000" s="1" t="d">
        <v>2018-11-08</v>
      </c>
      <c r="K11000">
        <v>63619</v>
      </c>
      <c r="L11000" t="s">
        <v>16470</v>
      </c>
      <c r="M11000" s="1" t="d">
        <v>2012-10-01</v>
      </c>
      <c r="N11000">
        <v>10</v>
      </c>
      <c r="O11000">
        <v>1</v>
      </c>
      <c r="P11000">
        <v>2012</v>
      </c>
      <c r="R11000" t="s">
        <v>26</v>
      </c>
      <c r="S11000" t="s">
        <v>31</v>
      </c>
    </row>
    <row r="11001" spans="1:19" x14ac:dyDescent="0.25">
      <c r="A11001" t="s">
        <v>338</v>
      </c>
      <c r="B11001" t="s">
        <v>13217</v>
      </c>
      <c r="C11001" t="s">
        <v>16505</v>
      </c>
      <c r="E11001" t="s">
        <v>10886</v>
      </c>
      <c r="F11001" t="s">
        <v>496</v>
      </c>
      <c r="G11001">
        <v>48134</v>
      </c>
      <c r="H11001">
        <v>42.094054999999997</v>
      </c>
      <c r="I11001">
        <v>-83.251925</v>
      </c>
      <c r="J11001" s="1" t="d">
        <v>2018-12-11</v>
      </c>
      <c r="K11001">
        <v>63652</v>
      </c>
      <c r="L11001" t="s">
        <v>30</v>
      </c>
      <c r="M11001" s="1" t="d">
        <v>2012-12-31</v>
      </c>
      <c r="N11001">
        <v>12</v>
      </c>
      <c r="O11001">
        <v>31</v>
      </c>
      <c r="P11001">
        <v>2012</v>
      </c>
      <c r="R11001" t="s">
        <v>26</v>
      </c>
      <c r="S11001" t="s">
        <v>27</v>
      </c>
    </row>
    <row r="11002" spans="1:19" x14ac:dyDescent="0.25">
      <c r="A11002" t="s">
        <v>338</v>
      </c>
      <c r="B11002" t="s">
        <v>16595</v>
      </c>
      <c r="C11002" t="s">
        <v>16596</v>
      </c>
      <c r="E11002" t="s">
        <v>16597</v>
      </c>
      <c r="F11002" t="s">
        <v>496</v>
      </c>
      <c r="G11002">
        <v>48183</v>
      </c>
      <c r="H11002">
        <v>42.146872000000002</v>
      </c>
      <c r="I11002">
        <v>-83.226264999999998</v>
      </c>
      <c r="J11002" s="1" t="d">
        <v>2018-12-11</v>
      </c>
      <c r="K11002">
        <v>63742</v>
      </c>
      <c r="L11002" t="s">
        <v>30</v>
      </c>
      <c r="M11002" s="1" t="d">
        <v>2012-09-01</v>
      </c>
      <c r="N11002">
        <v>9</v>
      </c>
      <c r="O11002">
        <v>1</v>
      </c>
      <c r="P11002">
        <v>2012</v>
      </c>
      <c r="R11002" t="s">
        <v>26</v>
      </c>
      <c r="S11002" t="s">
        <v>27</v>
      </c>
    </row>
    <row r="11003" spans="1:19" x14ac:dyDescent="0.25">
      <c r="A11003" t="s">
        <v>705</v>
      </c>
      <c r="B11003" t="s">
        <v>3331</v>
      </c>
      <c r="C11003" t="s">
        <v>10125</v>
      </c>
      <c r="E11003" t="s">
        <v>10126</v>
      </c>
      <c r="F11003" t="s">
        <v>513</v>
      </c>
      <c r="G11003">
        <v>54964</v>
      </c>
      <c r="H11003">
        <v>43.910938999999999</v>
      </c>
      <c r="I11003">
        <v>-88.731734000000003</v>
      </c>
      <c r="J11003" s="1" t="d">
        <v>2018-12-11</v>
      </c>
      <c r="K11003">
        <v>63795</v>
      </c>
      <c r="L11003" t="s">
        <v>30</v>
      </c>
      <c r="M11003" s="1" t="d">
        <v>2012-01-15</v>
      </c>
      <c r="N11003">
        <v>1</v>
      </c>
      <c r="O11003">
        <v>15</v>
      </c>
      <c r="P11003">
        <v>2012</v>
      </c>
      <c r="R11003" t="s">
        <v>26</v>
      </c>
      <c r="S11003" t="s">
        <v>31</v>
      </c>
    </row>
    <row r="11004" spans="1:19" x14ac:dyDescent="0.25">
      <c r="A11004" t="s">
        <v>19</v>
      </c>
      <c r="B11004" t="s">
        <v>16653</v>
      </c>
      <c r="C11004" t="s">
        <v>10060</v>
      </c>
      <c r="E11004" t="s">
        <v>7927</v>
      </c>
      <c r="F11004" t="s">
        <v>202</v>
      </c>
      <c r="G11004">
        <v>33073</v>
      </c>
      <c r="H11004">
        <v>26.277172</v>
      </c>
      <c r="I11004">
        <v>-80.154366999999993</v>
      </c>
      <c r="J11004" s="1" t="d">
        <v>2019-01-10</v>
      </c>
      <c r="K11004">
        <v>63860</v>
      </c>
      <c r="L11004" t="s">
        <v>30</v>
      </c>
      <c r="M11004" s="1" t="d">
        <v>2012-07-13</v>
      </c>
      <c r="N11004">
        <v>7</v>
      </c>
      <c r="O11004">
        <v>13</v>
      </c>
      <c r="P11004">
        <v>2012</v>
      </c>
      <c r="Q11004" t="s">
        <v>35</v>
      </c>
      <c r="R11004" t="s">
        <v>26</v>
      </c>
      <c r="S11004" t="s">
        <v>27</v>
      </c>
    </row>
    <row r="11005" spans="1:19" x14ac:dyDescent="0.25">
      <c r="A11005" t="s">
        <v>19</v>
      </c>
      <c r="B11005" t="s">
        <v>16660</v>
      </c>
      <c r="C11005" t="s">
        <v>8275</v>
      </c>
      <c r="E11005" t="s">
        <v>8276</v>
      </c>
      <c r="F11005" t="s">
        <v>25</v>
      </c>
      <c r="G11005">
        <v>21226</v>
      </c>
      <c r="H11005">
        <v>39.231107999999999</v>
      </c>
      <c r="I11005">
        <v>-76.574574999999996</v>
      </c>
      <c r="J11005" s="1" t="d">
        <v>2019-01-10</v>
      </c>
      <c r="K11005">
        <v>63867</v>
      </c>
      <c r="L11005" t="s">
        <v>30</v>
      </c>
      <c r="M11005" s="1" t="d">
        <v>2012-02-29</v>
      </c>
      <c r="N11005">
        <v>2</v>
      </c>
      <c r="O11005">
        <v>29</v>
      </c>
      <c r="P11005">
        <v>2012</v>
      </c>
      <c r="Q11005" t="s">
        <v>35</v>
      </c>
      <c r="R11005" t="s">
        <v>26</v>
      </c>
      <c r="S11005" t="s">
        <v>27</v>
      </c>
    </row>
    <row r="11006" spans="1:19" x14ac:dyDescent="0.25">
      <c r="A11006" t="s">
        <v>338</v>
      </c>
      <c r="B11006" t="s">
        <v>16668</v>
      </c>
      <c r="C11006" t="s">
        <v>16669</v>
      </c>
      <c r="E11006" t="s">
        <v>164</v>
      </c>
      <c r="F11006" t="s">
        <v>157</v>
      </c>
      <c r="G11006">
        <v>19460</v>
      </c>
      <c r="H11006">
        <v>40.119700999999999</v>
      </c>
      <c r="I11006">
        <v>-75.504738000000003</v>
      </c>
      <c r="J11006" s="1" t="d">
        <v>2018-11-08</v>
      </c>
      <c r="K11006">
        <v>63872</v>
      </c>
      <c r="L11006" t="s">
        <v>16670</v>
      </c>
      <c r="M11006" s="1" t="d">
        <v>2012-06-01</v>
      </c>
      <c r="N11006">
        <v>6</v>
      </c>
      <c r="O11006">
        <v>1</v>
      </c>
      <c r="P11006">
        <v>2012</v>
      </c>
      <c r="R11006" t="s">
        <v>26</v>
      </c>
      <c r="S11006" t="s">
        <v>27</v>
      </c>
    </row>
    <row r="11007" spans="1:19" x14ac:dyDescent="0.25">
      <c r="A11007" t="s">
        <v>19</v>
      </c>
      <c r="B11007" t="s">
        <v>16686</v>
      </c>
      <c r="C11007" t="s">
        <v>16687</v>
      </c>
      <c r="E11007" t="s">
        <v>191</v>
      </c>
      <c r="F11007" t="s">
        <v>55</v>
      </c>
      <c r="G11007">
        <v>98001</v>
      </c>
      <c r="H11007">
        <v>47.311079999999997</v>
      </c>
      <c r="I11007">
        <v>-122.23351</v>
      </c>
      <c r="J11007" s="1" t="d">
        <v>2019-02-06</v>
      </c>
      <c r="K11007">
        <v>63887</v>
      </c>
      <c r="L11007" t="s">
        <v>103</v>
      </c>
      <c r="M11007" s="1" t="d">
        <v>2012-09-28</v>
      </c>
      <c r="N11007">
        <v>9</v>
      </c>
      <c r="O11007">
        <v>28</v>
      </c>
      <c r="P11007">
        <v>2012</v>
      </c>
      <c r="Q11007" t="s">
        <v>35</v>
      </c>
      <c r="R11007" t="s">
        <v>26</v>
      </c>
      <c r="S11007" t="s">
        <v>31</v>
      </c>
    </row>
    <row r="11008" spans="1:19" x14ac:dyDescent="0.25">
      <c r="A11008" t="s">
        <v>19</v>
      </c>
      <c r="B11008" t="s">
        <v>10981</v>
      </c>
      <c r="C11008" t="s">
        <v>10982</v>
      </c>
      <c r="E11008" t="s">
        <v>3403</v>
      </c>
      <c r="F11008" t="s">
        <v>513</v>
      </c>
      <c r="G11008">
        <v>53215</v>
      </c>
      <c r="H11008">
        <v>43.001620000000003</v>
      </c>
      <c r="I11008">
        <v>-87.963661999999999</v>
      </c>
      <c r="J11008" s="1" t="d">
        <v>2018-11-08</v>
      </c>
      <c r="K11008">
        <v>63930</v>
      </c>
      <c r="L11008" t="s">
        <v>30</v>
      </c>
      <c r="M11008" s="1" t="d">
        <v>2012-08-30</v>
      </c>
      <c r="N11008">
        <v>8</v>
      </c>
      <c r="O11008">
        <v>30</v>
      </c>
      <c r="P11008">
        <v>2012</v>
      </c>
      <c r="Q11008" t="s">
        <v>35</v>
      </c>
      <c r="R11008" t="s">
        <v>26</v>
      </c>
      <c r="S11008" t="s">
        <v>27</v>
      </c>
    </row>
    <row r="11009" spans="1:19" x14ac:dyDescent="0.25">
      <c r="A11009" t="s">
        <v>338</v>
      </c>
      <c r="B11009" t="s">
        <v>16693</v>
      </c>
      <c r="C11009" t="s">
        <v>16694</v>
      </c>
      <c r="E11009" t="s">
        <v>9555</v>
      </c>
      <c r="F11009" t="s">
        <v>202</v>
      </c>
      <c r="G11009">
        <v>34236</v>
      </c>
      <c r="H11009">
        <v>27.337678</v>
      </c>
      <c r="I11009">
        <v>-82.543681000000007</v>
      </c>
      <c r="J11009" s="1" t="d">
        <v>2018-08-07</v>
      </c>
      <c r="K11009">
        <v>63958</v>
      </c>
      <c r="L11009" t="s">
        <v>30</v>
      </c>
      <c r="M11009" s="1" t="d">
        <v>2012-10-01</v>
      </c>
      <c r="N11009">
        <v>10</v>
      </c>
      <c r="O11009">
        <v>1</v>
      </c>
      <c r="P11009">
        <v>2012</v>
      </c>
      <c r="R11009" t="s">
        <v>26</v>
      </c>
      <c r="S11009" t="s">
        <v>31</v>
      </c>
    </row>
    <row r="11010" spans="1:19" x14ac:dyDescent="0.25">
      <c r="A11010" t="s">
        <v>19</v>
      </c>
      <c r="B11010" t="s">
        <v>16701</v>
      </c>
      <c r="C11010" t="s">
        <v>8277</v>
      </c>
      <c r="E11010" t="s">
        <v>1877</v>
      </c>
      <c r="F11010" t="s">
        <v>119</v>
      </c>
      <c r="G11010">
        <v>55449</v>
      </c>
      <c r="H11010">
        <v>45.152388000000002</v>
      </c>
      <c r="I11010">
        <v>-93.186273999999997</v>
      </c>
      <c r="J11010" s="1" t="d">
        <v>2019-01-10</v>
      </c>
      <c r="K11010">
        <v>63973</v>
      </c>
      <c r="L11010" t="s">
        <v>30</v>
      </c>
      <c r="M11010" s="1" t="d">
        <v>2012-01-23</v>
      </c>
      <c r="N11010">
        <v>1</v>
      </c>
      <c r="O11010">
        <v>23</v>
      </c>
      <c r="P11010">
        <v>2012</v>
      </c>
      <c r="Q11010" t="s">
        <v>35</v>
      </c>
      <c r="R11010" t="s">
        <v>26</v>
      </c>
      <c r="S11010" t="s">
        <v>27</v>
      </c>
    </row>
    <row r="11011" spans="1:19" x14ac:dyDescent="0.25">
      <c r="A11011" t="s">
        <v>19</v>
      </c>
      <c r="B11011" t="s">
        <v>16710</v>
      </c>
      <c r="C11011" t="s">
        <v>8188</v>
      </c>
      <c r="E11011" t="s">
        <v>2325</v>
      </c>
      <c r="F11011" t="s">
        <v>157</v>
      </c>
      <c r="G11011">
        <v>15301</v>
      </c>
      <c r="H11011">
        <v>40.208132999999997</v>
      </c>
      <c r="I11011">
        <v>-80.273461999999995</v>
      </c>
      <c r="J11011" s="1" t="d">
        <v>2019-01-10</v>
      </c>
      <c r="K11011">
        <v>63980</v>
      </c>
      <c r="L11011" t="s">
        <v>30</v>
      </c>
      <c r="M11011" s="1" t="d">
        <v>2012-01-12</v>
      </c>
      <c r="N11011">
        <v>1</v>
      </c>
      <c r="O11011">
        <v>12</v>
      </c>
      <c r="P11011">
        <v>2012</v>
      </c>
      <c r="Q11011" t="s">
        <v>35</v>
      </c>
      <c r="R11011" t="s">
        <v>26</v>
      </c>
      <c r="S11011" t="s">
        <v>27</v>
      </c>
    </row>
    <row r="11012" spans="1:19" x14ac:dyDescent="0.25">
      <c r="A11012" t="s">
        <v>19</v>
      </c>
      <c r="B11012" t="s">
        <v>16734</v>
      </c>
      <c r="C11012" t="s">
        <v>8302</v>
      </c>
      <c r="E11012" t="s">
        <v>2534</v>
      </c>
      <c r="F11012" t="s">
        <v>37</v>
      </c>
      <c r="G11012">
        <v>77301</v>
      </c>
      <c r="H11012">
        <v>30.337826</v>
      </c>
      <c r="I11012">
        <v>-95.412460999999993</v>
      </c>
      <c r="J11012" s="1" t="d">
        <v>2019-01-10</v>
      </c>
      <c r="K11012">
        <v>63992</v>
      </c>
      <c r="L11012" t="s">
        <v>30</v>
      </c>
      <c r="M11012" s="1" t="d">
        <v>2012-05-10</v>
      </c>
      <c r="N11012">
        <v>5</v>
      </c>
      <c r="O11012">
        <v>10</v>
      </c>
      <c r="P11012">
        <v>2012</v>
      </c>
      <c r="Q11012" t="s">
        <v>35</v>
      </c>
      <c r="R11012" t="s">
        <v>26</v>
      </c>
      <c r="S11012" t="s">
        <v>31</v>
      </c>
    </row>
    <row r="11013" spans="1:19" x14ac:dyDescent="0.25">
      <c r="A11013" t="s">
        <v>338</v>
      </c>
      <c r="B11013" t="s">
        <v>16737</v>
      </c>
      <c r="C11013" t="s">
        <v>16738</v>
      </c>
      <c r="E11013" t="s">
        <v>3454</v>
      </c>
      <c r="F11013" t="s">
        <v>48</v>
      </c>
      <c r="G11013">
        <v>12866</v>
      </c>
      <c r="H11013">
        <v>43.082250999999999</v>
      </c>
      <c r="I11013">
        <v>-73.788133000000002</v>
      </c>
      <c r="J11013" s="1" t="d">
        <v>2019-04-08</v>
      </c>
      <c r="K11013">
        <v>63997</v>
      </c>
      <c r="L11013" t="s">
        <v>24</v>
      </c>
      <c r="M11013" s="1" t="d">
        <v>2012-10-01</v>
      </c>
      <c r="N11013">
        <v>10</v>
      </c>
      <c r="O11013">
        <v>1</v>
      </c>
      <c r="P11013">
        <v>2012</v>
      </c>
      <c r="R11013" t="s">
        <v>26</v>
      </c>
      <c r="S11013" t="s">
        <v>31</v>
      </c>
    </row>
    <row r="11014" spans="1:19" x14ac:dyDescent="0.25">
      <c r="A11014" t="s">
        <v>338</v>
      </c>
      <c r="B11014" t="s">
        <v>17175</v>
      </c>
      <c r="C11014" t="s">
        <v>17176</v>
      </c>
      <c r="D11014" t="s">
        <v>17177</v>
      </c>
      <c r="E11014" t="s">
        <v>17178</v>
      </c>
      <c r="F11014" t="s">
        <v>48</v>
      </c>
      <c r="G11014">
        <v>11947</v>
      </c>
      <c r="H11014">
        <v>40.948819</v>
      </c>
      <c r="I11014">
        <v>-72.582795000000004</v>
      </c>
      <c r="J11014" s="1" t="d">
        <v>2018-04-03</v>
      </c>
      <c r="K11014">
        <v>64706</v>
      </c>
      <c r="L11014" t="s">
        <v>30</v>
      </c>
      <c r="M11014" s="1" t="d">
        <v>2012-05-01</v>
      </c>
      <c r="N11014">
        <v>5</v>
      </c>
      <c r="O11014">
        <v>1</v>
      </c>
      <c r="P11014">
        <v>2012</v>
      </c>
      <c r="R11014" t="s">
        <v>26</v>
      </c>
      <c r="S11014" t="s">
        <v>31</v>
      </c>
    </row>
    <row r="11015" spans="1:19" x14ac:dyDescent="0.25">
      <c r="A11015" t="s">
        <v>338</v>
      </c>
      <c r="B11015" t="s">
        <v>6382</v>
      </c>
      <c r="C11015" t="s">
        <v>17434</v>
      </c>
      <c r="E11015" t="s">
        <v>1557</v>
      </c>
      <c r="F11015" t="s">
        <v>373</v>
      </c>
      <c r="G11015">
        <v>60148</v>
      </c>
      <c r="H11015">
        <v>41.955097500000001</v>
      </c>
      <c r="I11015">
        <v>-88.041690700000004</v>
      </c>
      <c r="J11015" s="1" t="d">
        <v>2017-12-05</v>
      </c>
      <c r="K11015">
        <v>65259</v>
      </c>
      <c r="L11015" t="s">
        <v>17435</v>
      </c>
      <c r="M11015" s="1" t="d">
        <v>2012-12-31</v>
      </c>
      <c r="N11015">
        <v>12</v>
      </c>
      <c r="O11015">
        <v>31</v>
      </c>
      <c r="P11015">
        <v>2012</v>
      </c>
      <c r="R11015" t="s">
        <v>26</v>
      </c>
      <c r="S11015" t="s">
        <v>27</v>
      </c>
    </row>
    <row r="11016" spans="1:19" x14ac:dyDescent="0.25">
      <c r="A11016" t="s">
        <v>338</v>
      </c>
      <c r="B11016" t="s">
        <v>6382</v>
      </c>
      <c r="C11016" t="s">
        <v>17436</v>
      </c>
      <c r="E11016" t="s">
        <v>2056</v>
      </c>
      <c r="F11016" t="s">
        <v>373</v>
      </c>
      <c r="G11016">
        <v>61109</v>
      </c>
      <c r="H11016">
        <v>42.234865999999997</v>
      </c>
      <c r="I11016">
        <v>-89.096870999999993</v>
      </c>
      <c r="J11016" s="1" t="d">
        <v>2017-12-05</v>
      </c>
      <c r="K11016">
        <v>65260</v>
      </c>
      <c r="L11016" t="s">
        <v>17437</v>
      </c>
      <c r="M11016" s="1" t="d">
        <v>2012-12-31</v>
      </c>
      <c r="N11016">
        <v>12</v>
      </c>
      <c r="O11016">
        <v>31</v>
      </c>
      <c r="P11016">
        <v>2012</v>
      </c>
      <c r="R11016" t="s">
        <v>26</v>
      </c>
      <c r="S11016" t="s">
        <v>27</v>
      </c>
    </row>
    <row r="11017" spans="1:19" x14ac:dyDescent="0.25">
      <c r="A11017" t="s">
        <v>338</v>
      </c>
      <c r="B11017" t="s">
        <v>6382</v>
      </c>
      <c r="C11017" t="s">
        <v>17438</v>
      </c>
      <c r="E11017" t="s">
        <v>17439</v>
      </c>
      <c r="F11017" t="s">
        <v>373</v>
      </c>
      <c r="G11017">
        <v>60056</v>
      </c>
      <c r="H11017">
        <v>41.998596999999997</v>
      </c>
      <c r="I11017">
        <v>-87.824353000000002</v>
      </c>
      <c r="J11017" s="1" t="d">
        <v>2017-12-05</v>
      </c>
      <c r="K11017">
        <v>65261</v>
      </c>
      <c r="L11017" t="s">
        <v>17440</v>
      </c>
      <c r="M11017" s="1" t="d">
        <v>2012-12-31</v>
      </c>
      <c r="N11017">
        <v>12</v>
      </c>
      <c r="O11017">
        <v>31</v>
      </c>
      <c r="P11017">
        <v>2012</v>
      </c>
      <c r="R11017" t="s">
        <v>26</v>
      </c>
      <c r="S11017" t="s">
        <v>27</v>
      </c>
    </row>
    <row r="11018" spans="1:19" x14ac:dyDescent="0.25">
      <c r="A11018" t="s">
        <v>338</v>
      </c>
      <c r="B11018" t="s">
        <v>6382</v>
      </c>
      <c r="C11018" t="s">
        <v>17441</v>
      </c>
      <c r="E11018" t="s">
        <v>22</v>
      </c>
      <c r="F11018" t="s">
        <v>373</v>
      </c>
      <c r="G11018">
        <v>60538</v>
      </c>
      <c r="H11018">
        <v>41.729061999999999</v>
      </c>
      <c r="I11018">
        <v>-88.367282000000003</v>
      </c>
      <c r="J11018" s="1" t="d">
        <v>2017-12-05</v>
      </c>
      <c r="K11018">
        <v>65262</v>
      </c>
      <c r="L11018" t="s">
        <v>17442</v>
      </c>
      <c r="M11018" s="1" t="d">
        <v>2012-12-31</v>
      </c>
      <c r="N11018">
        <v>12</v>
      </c>
      <c r="O11018">
        <v>31</v>
      </c>
      <c r="P11018">
        <v>2012</v>
      </c>
      <c r="R11018" t="s">
        <v>26</v>
      </c>
      <c r="S11018" t="s">
        <v>27</v>
      </c>
    </row>
    <row r="11019" spans="1:19" x14ac:dyDescent="0.25">
      <c r="A11019" t="s">
        <v>338</v>
      </c>
      <c r="B11019" t="s">
        <v>6382</v>
      </c>
      <c r="C11019" t="s">
        <v>17443</v>
      </c>
      <c r="E11019" t="s">
        <v>1290</v>
      </c>
      <c r="F11019" t="s">
        <v>373</v>
      </c>
      <c r="G11019">
        <v>60121</v>
      </c>
      <c r="H11019">
        <v>41.841158</v>
      </c>
      <c r="I11019">
        <v>-89.492611999999994</v>
      </c>
      <c r="J11019" s="1" t="d">
        <v>2017-12-05</v>
      </c>
      <c r="K11019">
        <v>65263</v>
      </c>
      <c r="L11019" t="s">
        <v>17444</v>
      </c>
      <c r="M11019" s="1" t="d">
        <v>2012-12-31</v>
      </c>
      <c r="N11019">
        <v>12</v>
      </c>
      <c r="O11019">
        <v>31</v>
      </c>
      <c r="P11019">
        <v>2012</v>
      </c>
      <c r="R11019" t="s">
        <v>26</v>
      </c>
      <c r="S11019" t="s">
        <v>27</v>
      </c>
    </row>
    <row r="11020" spans="1:19" x14ac:dyDescent="0.25">
      <c r="A11020" t="s">
        <v>312</v>
      </c>
      <c r="B11020" t="s">
        <v>4376</v>
      </c>
      <c r="C11020" t="s">
        <v>17601</v>
      </c>
      <c r="E11020" t="s">
        <v>17602</v>
      </c>
      <c r="F11020" t="s">
        <v>327</v>
      </c>
      <c r="G11020">
        <v>52136</v>
      </c>
      <c r="H11020">
        <v>43.370176999999998</v>
      </c>
      <c r="I11020">
        <v>-92.134175999999997</v>
      </c>
      <c r="J11020" s="1" t="d">
        <v>2018-12-11</v>
      </c>
      <c r="K11020">
        <v>65481</v>
      </c>
      <c r="L11020" t="s">
        <v>30</v>
      </c>
      <c r="M11020" s="1" t="d">
        <v>2012-07-01</v>
      </c>
      <c r="N11020">
        <v>7</v>
      </c>
      <c r="O11020">
        <v>1</v>
      </c>
      <c r="P11020">
        <v>2012</v>
      </c>
      <c r="R11020" t="s">
        <v>26</v>
      </c>
      <c r="S11020" t="s">
        <v>31</v>
      </c>
    </row>
    <row r="11021" spans="1:19" x14ac:dyDescent="0.25">
      <c r="A11021" t="s">
        <v>19</v>
      </c>
      <c r="B11021" t="s">
        <v>17633</v>
      </c>
      <c r="C11021" t="s">
        <v>17634</v>
      </c>
      <c r="E11021" t="s">
        <v>2325</v>
      </c>
      <c r="F11021" t="s">
        <v>69</v>
      </c>
      <c r="G11021">
        <v>70589</v>
      </c>
      <c r="H11021">
        <v>30.686639</v>
      </c>
      <c r="I11021">
        <v>-92.064160999999999</v>
      </c>
      <c r="J11021" s="1" t="d">
        <v>2019-04-08</v>
      </c>
      <c r="K11021">
        <v>65541</v>
      </c>
      <c r="L11021" t="s">
        <v>24</v>
      </c>
      <c r="M11021" s="1" t="d">
        <v>2012-04-01</v>
      </c>
      <c r="N11021">
        <v>4</v>
      </c>
      <c r="O11021">
        <v>1</v>
      </c>
      <c r="P11021">
        <v>2012</v>
      </c>
      <c r="Q11021" t="s">
        <v>35</v>
      </c>
      <c r="R11021" t="s">
        <v>26</v>
      </c>
      <c r="S11021" t="s">
        <v>27</v>
      </c>
    </row>
    <row r="11022" spans="1:19" x14ac:dyDescent="0.25">
      <c r="A11022" t="s">
        <v>338</v>
      </c>
      <c r="B11022" t="s">
        <v>18292</v>
      </c>
      <c r="C11022" t="s">
        <v>18293</v>
      </c>
      <c r="E11022" t="s">
        <v>18294</v>
      </c>
      <c r="F11022" t="s">
        <v>55</v>
      </c>
      <c r="G11022">
        <v>98368</v>
      </c>
      <c r="H11022">
        <v>48.093634000000002</v>
      </c>
      <c r="I11022">
        <v>-122.81325200000001</v>
      </c>
      <c r="J11022" s="1" t="d">
        <v>2018-06-05</v>
      </c>
      <c r="K11022">
        <v>66418</v>
      </c>
      <c r="L11022" t="s">
        <v>30</v>
      </c>
      <c r="M11022" s="1" t="d">
        <v>2012-06-01</v>
      </c>
      <c r="N11022">
        <v>6</v>
      </c>
      <c r="O11022">
        <v>1</v>
      </c>
      <c r="P11022">
        <v>2012</v>
      </c>
      <c r="R11022" t="s">
        <v>26</v>
      </c>
      <c r="S11022" t="s">
        <v>31</v>
      </c>
    </row>
    <row r="11023" spans="1:19" x14ac:dyDescent="0.25">
      <c r="A11023" t="s">
        <v>370</v>
      </c>
      <c r="B11023" t="s">
        <v>18311</v>
      </c>
      <c r="C11023" t="s">
        <v>18312</v>
      </c>
      <c r="E11023" t="s">
        <v>43</v>
      </c>
      <c r="F11023" t="s">
        <v>42</v>
      </c>
      <c r="G11023">
        <v>2149</v>
      </c>
      <c r="H11023">
        <v>42.391367000000002</v>
      </c>
      <c r="I11023">
        <v>-71.056293999999994</v>
      </c>
      <c r="J11023" s="1" t="d">
        <v>2018-10-04</v>
      </c>
      <c r="K11023">
        <v>66425</v>
      </c>
      <c r="L11023" t="s">
        <v>30</v>
      </c>
      <c r="M11023" s="1" t="d">
        <v>2012-05-01</v>
      </c>
      <c r="N11023">
        <v>5</v>
      </c>
      <c r="O11023">
        <v>1</v>
      </c>
      <c r="P11023">
        <v>2012</v>
      </c>
      <c r="Q11023" t="s">
        <v>35</v>
      </c>
      <c r="R11023" t="s">
        <v>26</v>
      </c>
      <c r="S11023" t="s">
        <v>31</v>
      </c>
    </row>
    <row r="11024" spans="1:19" x14ac:dyDescent="0.25">
      <c r="A11024" t="s">
        <v>338</v>
      </c>
      <c r="B11024" t="s">
        <v>18330</v>
      </c>
      <c r="C11024" t="s">
        <v>18331</v>
      </c>
      <c r="D11024" t="s">
        <v>18332</v>
      </c>
      <c r="E11024" t="s">
        <v>8026</v>
      </c>
      <c r="F11024" t="s">
        <v>69</v>
      </c>
      <c r="G11024">
        <v>70148</v>
      </c>
      <c r="H11024">
        <v>30.028503000000001</v>
      </c>
      <c r="I11024">
        <v>-90.067687000000006</v>
      </c>
      <c r="J11024" s="1" t="d">
        <v>2019-03-07</v>
      </c>
      <c r="K11024">
        <v>66461</v>
      </c>
      <c r="L11024" t="s">
        <v>71</v>
      </c>
      <c r="M11024" s="1" t="d">
        <v>2012-01-31</v>
      </c>
      <c r="N11024">
        <v>1</v>
      </c>
      <c r="O11024">
        <v>31</v>
      </c>
      <c r="P11024">
        <v>2012</v>
      </c>
      <c r="R11024" t="s">
        <v>26</v>
      </c>
      <c r="S11024" t="s">
        <v>31</v>
      </c>
    </row>
    <row r="11025" spans="1:19" x14ac:dyDescent="0.25">
      <c r="A11025" t="s">
        <v>19</v>
      </c>
      <c r="B11025" t="s">
        <v>18360</v>
      </c>
      <c r="C11025" t="s">
        <v>18361</v>
      </c>
      <c r="E11025" t="s">
        <v>7467</v>
      </c>
      <c r="F11025" t="s">
        <v>23</v>
      </c>
      <c r="G11025">
        <v>36251</v>
      </c>
      <c r="H11025">
        <v>33.273482999999999</v>
      </c>
      <c r="I11025">
        <v>-85.863474999999994</v>
      </c>
      <c r="J11025" s="1" t="d">
        <v>2018-10-04</v>
      </c>
      <c r="K11025">
        <v>66517</v>
      </c>
      <c r="L11025" t="s">
        <v>30</v>
      </c>
      <c r="M11025" s="1" t="d">
        <v>2012-09-15</v>
      </c>
      <c r="N11025">
        <v>9</v>
      </c>
      <c r="O11025">
        <v>15</v>
      </c>
      <c r="P11025">
        <v>2012</v>
      </c>
      <c r="Q11025" t="s">
        <v>33</v>
      </c>
      <c r="R11025" t="s">
        <v>26</v>
      </c>
      <c r="S11025" t="s">
        <v>31</v>
      </c>
    </row>
    <row r="11026" spans="1:19" x14ac:dyDescent="0.25">
      <c r="A11026" t="s">
        <v>338</v>
      </c>
      <c r="B11026" t="s">
        <v>814</v>
      </c>
      <c r="C11026" t="s">
        <v>18545</v>
      </c>
      <c r="E11026" t="s">
        <v>201</v>
      </c>
      <c r="F11026" t="s">
        <v>170</v>
      </c>
      <c r="G11026">
        <v>90028</v>
      </c>
      <c r="H11026">
        <v>34.098460000000003</v>
      </c>
      <c r="I11026">
        <v>-118.332885</v>
      </c>
      <c r="J11026" s="1" t="d">
        <v>2018-05-03</v>
      </c>
      <c r="K11026">
        <v>66933</v>
      </c>
      <c r="L11026" t="s">
        <v>30</v>
      </c>
      <c r="M11026" s="1" t="d">
        <v>2012-01-15</v>
      </c>
      <c r="N11026">
        <v>1</v>
      </c>
      <c r="O11026">
        <v>15</v>
      </c>
      <c r="P11026">
        <v>2012</v>
      </c>
      <c r="R11026" t="s">
        <v>26</v>
      </c>
      <c r="S11026" t="s">
        <v>27</v>
      </c>
    </row>
    <row r="11027" spans="1:19" x14ac:dyDescent="0.25">
      <c r="A11027" t="s">
        <v>338</v>
      </c>
      <c r="B11027" t="s">
        <v>18589</v>
      </c>
      <c r="C11027" t="s">
        <v>18590</v>
      </c>
      <c r="D11027" t="s">
        <v>18591</v>
      </c>
      <c r="E11027" t="s">
        <v>2325</v>
      </c>
      <c r="F11027" t="s">
        <v>2326</v>
      </c>
      <c r="G11027">
        <v>20005</v>
      </c>
      <c r="H11027">
        <v>38.901313999999999</v>
      </c>
      <c r="I11027">
        <v>-77.028981999999999</v>
      </c>
      <c r="J11027" s="1" t="d">
        <v>2018-11-08</v>
      </c>
      <c r="K11027">
        <v>67098</v>
      </c>
      <c r="L11027" t="s">
        <v>30</v>
      </c>
      <c r="M11027" s="1" t="d">
        <v>2012-04-01</v>
      </c>
      <c r="N11027">
        <v>4</v>
      </c>
      <c r="O11027">
        <v>1</v>
      </c>
      <c r="P11027">
        <v>2012</v>
      </c>
      <c r="R11027" t="s">
        <v>26</v>
      </c>
      <c r="S11027" t="s">
        <v>31</v>
      </c>
    </row>
    <row r="11028" spans="1:19" x14ac:dyDescent="0.25">
      <c r="A11028" t="s">
        <v>338</v>
      </c>
      <c r="B11028" t="s">
        <v>18626</v>
      </c>
      <c r="C11028" t="s">
        <v>18627</v>
      </c>
      <c r="E11028" t="s">
        <v>1467</v>
      </c>
      <c r="F11028" t="s">
        <v>25</v>
      </c>
      <c r="G11028">
        <v>20770</v>
      </c>
      <c r="H11028">
        <v>38.997093999999997</v>
      </c>
      <c r="I11028">
        <v>-76.893531999999993</v>
      </c>
      <c r="J11028" s="1" t="d">
        <v>2018-11-08</v>
      </c>
      <c r="K11028">
        <v>67147</v>
      </c>
      <c r="L11028" t="s">
        <v>18628</v>
      </c>
      <c r="M11028" s="1" t="d">
        <v>2012-02-27</v>
      </c>
      <c r="N11028">
        <v>2</v>
      </c>
      <c r="O11028">
        <v>27</v>
      </c>
      <c r="P11028">
        <v>2012</v>
      </c>
      <c r="R11028" t="s">
        <v>26</v>
      </c>
      <c r="S11028" t="s">
        <v>31</v>
      </c>
    </row>
    <row r="11029" spans="1:19" x14ac:dyDescent="0.25">
      <c r="A11029" t="s">
        <v>338</v>
      </c>
      <c r="B11029" t="s">
        <v>18629</v>
      </c>
      <c r="C11029" t="s">
        <v>18630</v>
      </c>
      <c r="E11029" t="s">
        <v>18631</v>
      </c>
      <c r="F11029" t="s">
        <v>25</v>
      </c>
      <c r="G11029">
        <v>20705</v>
      </c>
      <c r="H11029">
        <v>39.060091</v>
      </c>
      <c r="I11029">
        <v>-76.889953000000006</v>
      </c>
      <c r="J11029" s="1" t="d">
        <v>2018-11-08</v>
      </c>
      <c r="K11029">
        <v>67148</v>
      </c>
      <c r="L11029" t="s">
        <v>30</v>
      </c>
      <c r="M11029" s="1" t="d">
        <v>2012-04-07</v>
      </c>
      <c r="N11029">
        <v>4</v>
      </c>
      <c r="O11029">
        <v>7</v>
      </c>
      <c r="P11029">
        <v>2012</v>
      </c>
      <c r="R11029" t="s">
        <v>26</v>
      </c>
      <c r="S11029" t="s">
        <v>27</v>
      </c>
    </row>
    <row r="11030" spans="1:19" x14ac:dyDescent="0.25">
      <c r="A11030" t="s">
        <v>504</v>
      </c>
      <c r="B11030" t="s">
        <v>10070</v>
      </c>
      <c r="C11030" t="s">
        <v>10071</v>
      </c>
      <c r="D11030" t="s">
        <v>10072</v>
      </c>
      <c r="E11030" t="s">
        <v>2497</v>
      </c>
      <c r="F11030" t="s">
        <v>496</v>
      </c>
      <c r="G11030">
        <v>48507</v>
      </c>
      <c r="H11030">
        <v>42.957467000000001</v>
      </c>
      <c r="I11030">
        <v>-83.652710999999996</v>
      </c>
      <c r="J11030" s="1" t="d">
        <v>2019-04-08</v>
      </c>
      <c r="K11030">
        <v>67231</v>
      </c>
      <c r="L11030" t="s">
        <v>24</v>
      </c>
      <c r="M11030" s="1" t="d">
        <v>2012-05-21</v>
      </c>
      <c r="N11030">
        <v>5</v>
      </c>
      <c r="O11030">
        <v>21</v>
      </c>
      <c r="P11030">
        <v>2012</v>
      </c>
      <c r="R11030" t="s">
        <v>26</v>
      </c>
      <c r="S11030" t="s">
        <v>31</v>
      </c>
    </row>
    <row r="11031" spans="1:19" x14ac:dyDescent="0.25">
      <c r="A11031" t="s">
        <v>338</v>
      </c>
      <c r="B11031" t="s">
        <v>8683</v>
      </c>
      <c r="C11031" t="s">
        <v>8684</v>
      </c>
      <c r="E11031" t="s">
        <v>8685</v>
      </c>
      <c r="F11031" t="s">
        <v>67</v>
      </c>
      <c r="G11031">
        <v>6484</v>
      </c>
      <c r="H11031">
        <v>41.298962000000003</v>
      </c>
      <c r="I11031">
        <v>-73.106423000000007</v>
      </c>
      <c r="J11031" s="1" t="d">
        <v>2018-06-05</v>
      </c>
      <c r="K11031">
        <v>67987</v>
      </c>
      <c r="L11031" t="s">
        <v>30</v>
      </c>
      <c r="M11031" s="1" t="d">
        <v>2012-01-17</v>
      </c>
      <c r="N11031">
        <v>1</v>
      </c>
      <c r="O11031">
        <v>17</v>
      </c>
      <c r="P11031">
        <v>2012</v>
      </c>
      <c r="R11031" t="s">
        <v>26</v>
      </c>
      <c r="S11031" t="s">
        <v>31</v>
      </c>
    </row>
    <row r="11032" spans="1:19" x14ac:dyDescent="0.25">
      <c r="A11032" t="s">
        <v>312</v>
      </c>
      <c r="B11032" t="s">
        <v>10055</v>
      </c>
      <c r="C11032" t="s">
        <v>10056</v>
      </c>
      <c r="E11032" t="s">
        <v>8746</v>
      </c>
      <c r="F11032" t="s">
        <v>37</v>
      </c>
      <c r="G11032">
        <v>76092</v>
      </c>
      <c r="H11032">
        <v>32.928168999999997</v>
      </c>
      <c r="I11032">
        <v>-97.120455000000007</v>
      </c>
      <c r="J11032" s="1" t="d">
        <v>2018-08-07</v>
      </c>
      <c r="K11032">
        <v>68247</v>
      </c>
      <c r="L11032" t="s">
        <v>30</v>
      </c>
      <c r="M11032" s="1" t="d">
        <v>2012-12-31</v>
      </c>
      <c r="N11032">
        <v>12</v>
      </c>
      <c r="O11032">
        <v>31</v>
      </c>
      <c r="P11032">
        <v>2012</v>
      </c>
      <c r="R11032" t="s">
        <v>26</v>
      </c>
      <c r="S11032" t="s">
        <v>27</v>
      </c>
    </row>
    <row r="11033" spans="1:19" x14ac:dyDescent="0.25">
      <c r="A11033" t="s">
        <v>338</v>
      </c>
      <c r="B11033" t="s">
        <v>19114</v>
      </c>
      <c r="C11033" t="s">
        <v>19115</v>
      </c>
      <c r="E11033" t="s">
        <v>9108</v>
      </c>
      <c r="F11033" t="s">
        <v>42</v>
      </c>
      <c r="G11033">
        <v>2601</v>
      </c>
      <c r="H11033">
        <v>41.661067000000003</v>
      </c>
      <c r="I11033">
        <v>-70.272284999999997</v>
      </c>
      <c r="J11033" s="1" t="d">
        <v>2019-01-10</v>
      </c>
      <c r="K11033">
        <v>68428</v>
      </c>
      <c r="L11033" t="s">
        <v>30</v>
      </c>
      <c r="M11033" s="1" t="d">
        <v>2012-11-30</v>
      </c>
      <c r="N11033">
        <v>11</v>
      </c>
      <c r="O11033">
        <v>30</v>
      </c>
      <c r="P11033">
        <v>2012</v>
      </c>
      <c r="R11033" t="s">
        <v>26</v>
      </c>
      <c r="S11033" t="s">
        <v>31</v>
      </c>
    </row>
    <row r="11034" spans="1:19" x14ac:dyDescent="0.25">
      <c r="A11034" t="s">
        <v>19</v>
      </c>
      <c r="B11034" t="s">
        <v>16759</v>
      </c>
      <c r="C11034" t="s">
        <v>19391</v>
      </c>
      <c r="E11034" t="s">
        <v>4941</v>
      </c>
      <c r="F11034" t="s">
        <v>157</v>
      </c>
      <c r="G11034">
        <v>19380</v>
      </c>
      <c r="H11034">
        <v>40.002336999999997</v>
      </c>
      <c r="I11034">
        <v>-75.583123000000001</v>
      </c>
      <c r="J11034" s="1" t="d">
        <v>2018-09-10</v>
      </c>
      <c r="K11034">
        <v>69127</v>
      </c>
      <c r="L11034" t="s">
        <v>30</v>
      </c>
      <c r="M11034" s="1" t="d">
        <v>2012-01-15</v>
      </c>
      <c r="N11034">
        <v>1</v>
      </c>
      <c r="O11034">
        <v>15</v>
      </c>
      <c r="P11034">
        <v>2012</v>
      </c>
      <c r="Q11034" t="s">
        <v>25</v>
      </c>
      <c r="R11034" t="s">
        <v>26</v>
      </c>
      <c r="S11034" t="s">
        <v>27</v>
      </c>
    </row>
    <row r="11035" spans="1:19" x14ac:dyDescent="0.25">
      <c r="A11035" t="s">
        <v>338</v>
      </c>
      <c r="B11035" t="s">
        <v>19686</v>
      </c>
      <c r="C11035" t="s">
        <v>19687</v>
      </c>
      <c r="D11035" t="s">
        <v>19688</v>
      </c>
      <c r="E11035" t="s">
        <v>193</v>
      </c>
      <c r="F11035" t="s">
        <v>170</v>
      </c>
      <c r="G11035">
        <v>95841</v>
      </c>
      <c r="H11035">
        <v>38.650410000000001</v>
      </c>
      <c r="I11035">
        <v>-121.345496</v>
      </c>
      <c r="J11035" s="1" t="d">
        <v>2018-11-08</v>
      </c>
      <c r="K11035">
        <v>70070</v>
      </c>
      <c r="L11035" t="s">
        <v>30</v>
      </c>
      <c r="M11035" s="1" t="d">
        <v>2012-07-13</v>
      </c>
      <c r="N11035">
        <v>7</v>
      </c>
      <c r="O11035">
        <v>13</v>
      </c>
      <c r="P11035">
        <v>2012</v>
      </c>
      <c r="R11035" t="s">
        <v>26</v>
      </c>
      <c r="S11035" t="s">
        <v>31</v>
      </c>
    </row>
    <row r="11036" spans="1:19" x14ac:dyDescent="0.25">
      <c r="A11036" t="s">
        <v>338</v>
      </c>
      <c r="B11036" t="s">
        <v>19689</v>
      </c>
      <c r="C11036" t="s">
        <v>19690</v>
      </c>
      <c r="E11036" t="s">
        <v>193</v>
      </c>
      <c r="F11036" t="s">
        <v>170</v>
      </c>
      <c r="G11036">
        <v>95822</v>
      </c>
      <c r="H11036">
        <v>38.519548</v>
      </c>
      <c r="I11036">
        <v>-121.485754</v>
      </c>
      <c r="J11036" s="1" t="d">
        <v>2018-05-03</v>
      </c>
      <c r="K11036">
        <v>70071</v>
      </c>
      <c r="L11036" t="s">
        <v>30</v>
      </c>
      <c r="M11036" s="1" t="d">
        <v>2012-05-15</v>
      </c>
      <c r="N11036">
        <v>5</v>
      </c>
      <c r="O11036">
        <v>15</v>
      </c>
      <c r="P11036">
        <v>2012</v>
      </c>
      <c r="R11036" t="s">
        <v>26</v>
      </c>
      <c r="S11036" t="s">
        <v>27</v>
      </c>
    </row>
    <row r="11037" spans="1:19" x14ac:dyDescent="0.25">
      <c r="A11037" t="s">
        <v>338</v>
      </c>
      <c r="B11037" t="s">
        <v>19691</v>
      </c>
      <c r="C11037" t="s">
        <v>19692</v>
      </c>
      <c r="D11037" t="s">
        <v>19693</v>
      </c>
      <c r="E11037" t="s">
        <v>193</v>
      </c>
      <c r="F11037" t="s">
        <v>170</v>
      </c>
      <c r="G11037">
        <v>95819</v>
      </c>
      <c r="H11037">
        <v>38.559919659999998</v>
      </c>
      <c r="I11037">
        <v>-121.426936</v>
      </c>
      <c r="J11037" s="1" t="d">
        <v>2018-11-08</v>
      </c>
      <c r="K11037">
        <v>70072</v>
      </c>
      <c r="L11037" t="s">
        <v>30</v>
      </c>
      <c r="M11037" s="1" t="d">
        <v>2012-08-21</v>
      </c>
      <c r="N11037">
        <v>8</v>
      </c>
      <c r="O11037">
        <v>21</v>
      </c>
      <c r="P11037">
        <v>2012</v>
      </c>
      <c r="R11037" t="s">
        <v>26</v>
      </c>
      <c r="S11037" t="s">
        <v>31</v>
      </c>
    </row>
    <row r="11038" spans="1:19" x14ac:dyDescent="0.25">
      <c r="A11038" t="s">
        <v>338</v>
      </c>
      <c r="B11038" t="s">
        <v>19694</v>
      </c>
      <c r="C11038" t="s">
        <v>19692</v>
      </c>
      <c r="D11038" t="s">
        <v>19695</v>
      </c>
      <c r="E11038" t="s">
        <v>193</v>
      </c>
      <c r="F11038" t="s">
        <v>170</v>
      </c>
      <c r="G11038">
        <v>95819</v>
      </c>
      <c r="H11038">
        <v>38.55997</v>
      </c>
      <c r="I11038">
        <v>-121.42060600000001</v>
      </c>
      <c r="J11038" s="1" t="d">
        <v>2018-11-08</v>
      </c>
      <c r="K11038">
        <v>70073</v>
      </c>
      <c r="L11038" t="s">
        <v>30</v>
      </c>
      <c r="M11038" s="1" t="d">
        <v>2012-08-24</v>
      </c>
      <c r="N11038">
        <v>8</v>
      </c>
      <c r="O11038">
        <v>24</v>
      </c>
      <c r="P11038">
        <v>2012</v>
      </c>
      <c r="R11038" t="s">
        <v>26</v>
      </c>
      <c r="S11038" t="s">
        <v>31</v>
      </c>
    </row>
    <row r="11039" spans="1:19" x14ac:dyDescent="0.25">
      <c r="A11039" t="s">
        <v>338</v>
      </c>
      <c r="B11039" t="s">
        <v>19696</v>
      </c>
      <c r="C11039" t="s">
        <v>19692</v>
      </c>
      <c r="E11039" t="s">
        <v>193</v>
      </c>
      <c r="F11039" t="s">
        <v>170</v>
      </c>
      <c r="G11039">
        <v>95819</v>
      </c>
      <c r="H11039">
        <v>38.563943999999999</v>
      </c>
      <c r="I11039">
        <v>-121.42572199999999</v>
      </c>
      <c r="J11039" s="1" t="d">
        <v>2018-11-08</v>
      </c>
      <c r="K11039">
        <v>70074</v>
      </c>
      <c r="L11039" t="s">
        <v>30</v>
      </c>
      <c r="M11039" s="1" t="d">
        <v>2012-08-01</v>
      </c>
      <c r="N11039">
        <v>8</v>
      </c>
      <c r="O11039">
        <v>1</v>
      </c>
      <c r="P11039">
        <v>2012</v>
      </c>
      <c r="R11039" t="s">
        <v>26</v>
      </c>
      <c r="S11039" t="s">
        <v>31</v>
      </c>
    </row>
    <row r="11040" spans="1:19" x14ac:dyDescent="0.25">
      <c r="A11040" t="s">
        <v>338</v>
      </c>
      <c r="B11040" t="s">
        <v>19772</v>
      </c>
      <c r="C11040" t="s">
        <v>19773</v>
      </c>
      <c r="E11040" t="s">
        <v>17520</v>
      </c>
      <c r="F11040" t="s">
        <v>88</v>
      </c>
      <c r="G11040">
        <v>64804</v>
      </c>
      <c r="H11040">
        <v>37.064582000000001</v>
      </c>
      <c r="I11040">
        <v>-94.477130000000002</v>
      </c>
      <c r="J11040" s="1" t="d">
        <v>2018-07-09</v>
      </c>
      <c r="K11040">
        <v>70448</v>
      </c>
      <c r="L11040" t="s">
        <v>30</v>
      </c>
      <c r="M11040" s="1" t="d">
        <v>2012-10-30</v>
      </c>
      <c r="N11040">
        <v>10</v>
      </c>
      <c r="O11040">
        <v>30</v>
      </c>
      <c r="P11040">
        <v>2012</v>
      </c>
      <c r="R11040" t="s">
        <v>26</v>
      </c>
      <c r="S11040" t="s">
        <v>31</v>
      </c>
    </row>
    <row r="11041" spans="1:19" x14ac:dyDescent="0.25">
      <c r="A11041" t="s">
        <v>338</v>
      </c>
      <c r="B11041" t="s">
        <v>19778</v>
      </c>
      <c r="C11041" t="s">
        <v>19779</v>
      </c>
      <c r="E11041" t="s">
        <v>3460</v>
      </c>
      <c r="F11041" t="s">
        <v>48</v>
      </c>
      <c r="G11041">
        <v>12110</v>
      </c>
      <c r="H11041">
        <v>42.76943</v>
      </c>
      <c r="I11041">
        <v>-73.754610999999997</v>
      </c>
      <c r="J11041" s="1" t="d">
        <v>2018-07-09</v>
      </c>
      <c r="K11041">
        <v>70452</v>
      </c>
      <c r="L11041" t="s">
        <v>30</v>
      </c>
      <c r="M11041" s="1" t="d">
        <v>2012-01-11</v>
      </c>
      <c r="N11041">
        <v>1</v>
      </c>
      <c r="O11041">
        <v>11</v>
      </c>
      <c r="P11041">
        <v>2012</v>
      </c>
      <c r="R11041" t="s">
        <v>26</v>
      </c>
      <c r="S11041" t="s">
        <v>31</v>
      </c>
    </row>
    <row r="11042" spans="1:19" x14ac:dyDescent="0.25">
      <c r="A11042" t="s">
        <v>338</v>
      </c>
      <c r="B11042" t="s">
        <v>19785</v>
      </c>
      <c r="C11042" t="s">
        <v>19786</v>
      </c>
      <c r="E11042" t="s">
        <v>19787</v>
      </c>
      <c r="F11042" t="s">
        <v>101</v>
      </c>
      <c r="G11042">
        <v>84095</v>
      </c>
      <c r="H11042">
        <v>40.548839000000001</v>
      </c>
      <c r="I11042">
        <v>-111.897475</v>
      </c>
      <c r="J11042" s="1" t="d">
        <v>2018-07-09</v>
      </c>
      <c r="K11042">
        <v>70456</v>
      </c>
      <c r="L11042" t="s">
        <v>30</v>
      </c>
      <c r="M11042" s="1" t="d">
        <v>2012-02-02</v>
      </c>
      <c r="N11042">
        <v>2</v>
      </c>
      <c r="O11042">
        <v>2</v>
      </c>
      <c r="P11042">
        <v>2012</v>
      </c>
      <c r="R11042" t="s">
        <v>26</v>
      </c>
      <c r="S11042" t="s">
        <v>31</v>
      </c>
    </row>
    <row r="11043" spans="1:19" x14ac:dyDescent="0.25">
      <c r="A11043" t="s">
        <v>338</v>
      </c>
      <c r="B11043" t="s">
        <v>19772</v>
      </c>
      <c r="C11043" t="s">
        <v>19773</v>
      </c>
      <c r="E11043" t="s">
        <v>17520</v>
      </c>
      <c r="F11043" t="s">
        <v>88</v>
      </c>
      <c r="G11043">
        <v>64804</v>
      </c>
      <c r="H11043">
        <v>37.064582000000001</v>
      </c>
      <c r="I11043">
        <v>-94.477130000000002</v>
      </c>
      <c r="J11043" s="1" t="d">
        <v>2018-07-09</v>
      </c>
      <c r="K11043">
        <v>70459</v>
      </c>
      <c r="L11043" t="s">
        <v>30</v>
      </c>
      <c r="M11043" s="1" t="d">
        <v>2012-10-30</v>
      </c>
      <c r="N11043">
        <v>10</v>
      </c>
      <c r="O11043">
        <v>30</v>
      </c>
      <c r="P11043">
        <v>2012</v>
      </c>
      <c r="R11043" t="s">
        <v>26</v>
      </c>
      <c r="S11043" t="s">
        <v>27</v>
      </c>
    </row>
    <row r="11044" spans="1:19" x14ac:dyDescent="0.25">
      <c r="A11044" t="s">
        <v>338</v>
      </c>
      <c r="B11044" t="s">
        <v>19778</v>
      </c>
      <c r="C11044" t="s">
        <v>19779</v>
      </c>
      <c r="E11044" t="s">
        <v>3460</v>
      </c>
      <c r="F11044" t="s">
        <v>48</v>
      </c>
      <c r="G11044">
        <v>12110</v>
      </c>
      <c r="H11044">
        <v>42.76943</v>
      </c>
      <c r="I11044">
        <v>-73.754610999999997</v>
      </c>
      <c r="J11044" s="1" t="d">
        <v>2018-07-09</v>
      </c>
      <c r="K11044">
        <v>70461</v>
      </c>
      <c r="L11044" t="s">
        <v>30</v>
      </c>
      <c r="M11044" s="1" t="d">
        <v>2012-01-11</v>
      </c>
      <c r="N11044">
        <v>1</v>
      </c>
      <c r="O11044">
        <v>11</v>
      </c>
      <c r="P11044">
        <v>2012</v>
      </c>
      <c r="R11044" t="s">
        <v>26</v>
      </c>
      <c r="S11044" t="s">
        <v>27</v>
      </c>
    </row>
    <row r="11045" spans="1:19" x14ac:dyDescent="0.25">
      <c r="A11045" t="s">
        <v>338</v>
      </c>
      <c r="B11045" t="s">
        <v>19785</v>
      </c>
      <c r="C11045" t="s">
        <v>19786</v>
      </c>
      <c r="E11045" t="s">
        <v>19787</v>
      </c>
      <c r="F11045" t="s">
        <v>101</v>
      </c>
      <c r="G11045">
        <v>84095</v>
      </c>
      <c r="H11045">
        <v>40.548839000000001</v>
      </c>
      <c r="I11045">
        <v>-111.897475</v>
      </c>
      <c r="J11045" s="1" t="d">
        <v>2018-07-09</v>
      </c>
      <c r="K11045">
        <v>70468</v>
      </c>
      <c r="L11045" t="s">
        <v>30</v>
      </c>
      <c r="M11045" s="1" t="d">
        <v>2012-02-02</v>
      </c>
      <c r="N11045">
        <v>2</v>
      </c>
      <c r="O11045">
        <v>2</v>
      </c>
      <c r="P11045">
        <v>2012</v>
      </c>
      <c r="R11045" t="s">
        <v>26</v>
      </c>
      <c r="S11045" t="s">
        <v>27</v>
      </c>
    </row>
    <row r="11046" spans="1:19" x14ac:dyDescent="0.25">
      <c r="A11046" t="s">
        <v>338</v>
      </c>
      <c r="B11046" t="s">
        <v>5781</v>
      </c>
      <c r="C11046" t="s">
        <v>19837</v>
      </c>
      <c r="E11046" t="s">
        <v>220</v>
      </c>
      <c r="F11046" t="s">
        <v>170</v>
      </c>
      <c r="G11046">
        <v>92103</v>
      </c>
      <c r="H11046">
        <v>32.747957999999997</v>
      </c>
      <c r="I11046">
        <v>-117.158052</v>
      </c>
      <c r="J11046" s="1" t="d">
        <v>2018-05-03</v>
      </c>
      <c r="K11046">
        <v>70567</v>
      </c>
      <c r="L11046" t="s">
        <v>30</v>
      </c>
      <c r="M11046" s="1" t="d">
        <v>2012-10-01</v>
      </c>
      <c r="N11046">
        <v>10</v>
      </c>
      <c r="O11046">
        <v>1</v>
      </c>
      <c r="P11046">
        <v>2012</v>
      </c>
      <c r="R11046" t="s">
        <v>26</v>
      </c>
      <c r="S11046" t="s">
        <v>31</v>
      </c>
    </row>
    <row r="11047" spans="1:19" x14ac:dyDescent="0.25">
      <c r="A11047" t="s">
        <v>338</v>
      </c>
      <c r="B11047" t="s">
        <v>19969</v>
      </c>
      <c r="C11047" t="s">
        <v>19970</v>
      </c>
      <c r="D11047" t="s">
        <v>19971</v>
      </c>
      <c r="E11047" t="s">
        <v>5346</v>
      </c>
      <c r="F11047" t="s">
        <v>170</v>
      </c>
      <c r="G11047">
        <v>92868</v>
      </c>
      <c r="H11047">
        <v>33.784802999999997</v>
      </c>
      <c r="I11047">
        <v>-117.893592</v>
      </c>
      <c r="J11047" s="1" t="d">
        <v>2018-05-03</v>
      </c>
      <c r="K11047">
        <v>70875</v>
      </c>
      <c r="L11047" t="s">
        <v>30</v>
      </c>
      <c r="M11047" s="1" t="d">
        <v>2012-05-10</v>
      </c>
      <c r="N11047">
        <v>5</v>
      </c>
      <c r="O11047">
        <v>10</v>
      </c>
      <c r="P11047">
        <v>2012</v>
      </c>
      <c r="R11047" t="s">
        <v>26</v>
      </c>
      <c r="S11047" t="s">
        <v>31</v>
      </c>
    </row>
    <row r="11048" spans="1:19" x14ac:dyDescent="0.25">
      <c r="A11048" t="s">
        <v>338</v>
      </c>
      <c r="B11048" t="s">
        <v>7600</v>
      </c>
      <c r="C11048" t="s">
        <v>20283</v>
      </c>
      <c r="D11048" t="s">
        <v>20284</v>
      </c>
      <c r="E11048" t="s">
        <v>9029</v>
      </c>
      <c r="F11048" t="s">
        <v>42</v>
      </c>
      <c r="G11048">
        <v>1581</v>
      </c>
      <c r="H11048">
        <v>42.271805999999998</v>
      </c>
      <c r="I11048">
        <v>-71.618487000000002</v>
      </c>
      <c r="J11048" s="1" t="d">
        <v>2018-10-04</v>
      </c>
      <c r="K11048">
        <v>71869</v>
      </c>
      <c r="L11048" t="s">
        <v>30</v>
      </c>
      <c r="M11048" s="1" t="d">
        <v>2012-09-15</v>
      </c>
      <c r="N11048">
        <v>9</v>
      </c>
      <c r="O11048">
        <v>15</v>
      </c>
      <c r="P11048">
        <v>2012</v>
      </c>
      <c r="R11048" t="s">
        <v>26</v>
      </c>
      <c r="S11048" t="s">
        <v>31</v>
      </c>
    </row>
    <row r="11049" spans="1:19" x14ac:dyDescent="0.25">
      <c r="A11049" t="s">
        <v>338</v>
      </c>
      <c r="B11049" t="s">
        <v>6382</v>
      </c>
      <c r="C11049" t="s">
        <v>20662</v>
      </c>
      <c r="E11049" t="s">
        <v>15119</v>
      </c>
      <c r="F11049" t="s">
        <v>373</v>
      </c>
      <c r="G11049">
        <v>60440</v>
      </c>
      <c r="H11049">
        <v>41.729565999999998</v>
      </c>
      <c r="I11049">
        <v>-88.039991999999998</v>
      </c>
      <c r="J11049" s="1" t="d">
        <v>2017-12-05</v>
      </c>
      <c r="K11049">
        <v>73372</v>
      </c>
      <c r="L11049" t="s">
        <v>20663</v>
      </c>
      <c r="M11049" s="1" t="d">
        <v>2012-12-31</v>
      </c>
      <c r="N11049">
        <v>12</v>
      </c>
      <c r="O11049">
        <v>31</v>
      </c>
      <c r="P11049">
        <v>2012</v>
      </c>
      <c r="R11049" t="s">
        <v>26</v>
      </c>
      <c r="S11049" t="s">
        <v>27</v>
      </c>
    </row>
    <row r="11050" spans="1:19" x14ac:dyDescent="0.25">
      <c r="A11050" t="s">
        <v>338</v>
      </c>
      <c r="B11050" t="s">
        <v>6382</v>
      </c>
      <c r="C11050" t="s">
        <v>20684</v>
      </c>
      <c r="E11050" t="s">
        <v>9317</v>
      </c>
      <c r="F11050" t="s">
        <v>373</v>
      </c>
      <c r="G11050">
        <v>60153</v>
      </c>
      <c r="H11050">
        <v>41.875914000000002</v>
      </c>
      <c r="I11050">
        <v>-87.833864000000005</v>
      </c>
      <c r="J11050" s="1" t="d">
        <v>2017-12-05</v>
      </c>
      <c r="K11050">
        <v>73385</v>
      </c>
      <c r="L11050" t="s">
        <v>20685</v>
      </c>
      <c r="M11050" s="1" t="d">
        <v>2012-11-14</v>
      </c>
      <c r="N11050">
        <v>11</v>
      </c>
      <c r="O11050">
        <v>14</v>
      </c>
      <c r="P11050">
        <v>2012</v>
      </c>
      <c r="R11050" t="s">
        <v>26</v>
      </c>
      <c r="S11050" t="s">
        <v>27</v>
      </c>
    </row>
    <row r="11051" spans="1:19" x14ac:dyDescent="0.25">
      <c r="A11051" t="s">
        <v>338</v>
      </c>
      <c r="B11051" t="s">
        <v>6382</v>
      </c>
      <c r="C11051" t="s">
        <v>20696</v>
      </c>
      <c r="E11051" t="s">
        <v>5900</v>
      </c>
      <c r="F11051" t="s">
        <v>373</v>
      </c>
      <c r="G11051">
        <v>60466</v>
      </c>
      <c r="H11051">
        <v>41.433974999999997</v>
      </c>
      <c r="I11051">
        <v>-87.737241999999995</v>
      </c>
      <c r="J11051" s="1" t="d">
        <v>2017-12-05</v>
      </c>
      <c r="K11051">
        <v>73391</v>
      </c>
      <c r="L11051" t="s">
        <v>20697</v>
      </c>
      <c r="M11051" s="1" t="d">
        <v>2012-12-31</v>
      </c>
      <c r="N11051">
        <v>12</v>
      </c>
      <c r="O11051">
        <v>31</v>
      </c>
      <c r="P11051">
        <v>2012</v>
      </c>
      <c r="R11051" t="s">
        <v>26</v>
      </c>
      <c r="S11051" t="s">
        <v>27</v>
      </c>
    </row>
    <row r="11052" spans="1:19" x14ac:dyDescent="0.25">
      <c r="A11052" t="s">
        <v>968</v>
      </c>
      <c r="B11052" t="s">
        <v>10070</v>
      </c>
      <c r="C11052" t="s">
        <v>10071</v>
      </c>
      <c r="D11052" t="s">
        <v>10072</v>
      </c>
      <c r="E11052" t="s">
        <v>2497</v>
      </c>
      <c r="F11052" t="s">
        <v>496</v>
      </c>
      <c r="G11052">
        <v>48507</v>
      </c>
      <c r="H11052">
        <v>42.957467000000001</v>
      </c>
      <c r="I11052">
        <v>-83.652710999999996</v>
      </c>
      <c r="J11052" s="1" t="d">
        <v>2019-04-08</v>
      </c>
      <c r="K11052">
        <v>73480</v>
      </c>
      <c r="L11052" t="s">
        <v>24</v>
      </c>
      <c r="M11052" s="1" t="d">
        <v>2012-01-20</v>
      </c>
      <c r="N11052">
        <v>1</v>
      </c>
      <c r="O11052">
        <v>20</v>
      </c>
      <c r="P11052">
        <v>2012</v>
      </c>
      <c r="R11052" t="s">
        <v>26</v>
      </c>
      <c r="S11052" t="s">
        <v>31</v>
      </c>
    </row>
    <row r="11053" spans="1:19" x14ac:dyDescent="0.25">
      <c r="A11053" t="s">
        <v>19</v>
      </c>
      <c r="B11053" t="s">
        <v>11355</v>
      </c>
      <c r="C11053" t="s">
        <v>11356</v>
      </c>
      <c r="E11053" t="s">
        <v>11357</v>
      </c>
      <c r="F11053" t="s">
        <v>64</v>
      </c>
      <c r="G11053">
        <v>82941</v>
      </c>
      <c r="H11053">
        <v>42.866628400000003</v>
      </c>
      <c r="I11053">
        <v>-109.8923465</v>
      </c>
      <c r="J11053" s="1" t="d">
        <v>2019-04-08</v>
      </c>
      <c r="K11053">
        <v>73615</v>
      </c>
      <c r="L11053" t="s">
        <v>24</v>
      </c>
      <c r="M11053" s="1" t="d">
        <v>2012-10-01</v>
      </c>
      <c r="N11053">
        <v>10</v>
      </c>
      <c r="O11053">
        <v>1</v>
      </c>
      <c r="P11053">
        <v>2012</v>
      </c>
      <c r="Q11053" t="s">
        <v>35</v>
      </c>
      <c r="R11053" t="s">
        <v>26</v>
      </c>
      <c r="S11053" t="s">
        <v>27</v>
      </c>
    </row>
    <row r="11054" spans="1:19" x14ac:dyDescent="0.25">
      <c r="A11054" t="s">
        <v>19</v>
      </c>
      <c r="B11054" t="s">
        <v>8804</v>
      </c>
      <c r="C11054" t="s">
        <v>21086</v>
      </c>
      <c r="E11054" t="s">
        <v>6461</v>
      </c>
      <c r="F11054" t="s">
        <v>513</v>
      </c>
      <c r="G11054">
        <v>53597</v>
      </c>
      <c r="H11054">
        <v>43.186734000000001</v>
      </c>
      <c r="I11054">
        <v>-89.437867999999995</v>
      </c>
      <c r="J11054" s="1" t="d">
        <v>2018-11-08</v>
      </c>
      <c r="K11054">
        <v>74121</v>
      </c>
      <c r="L11054" t="s">
        <v>30</v>
      </c>
      <c r="M11054" s="1" t="d">
        <v>2012-03-15</v>
      </c>
      <c r="N11054">
        <v>3</v>
      </c>
      <c r="O11054">
        <v>15</v>
      </c>
      <c r="P11054">
        <v>2012</v>
      </c>
      <c r="Q11054" t="s">
        <v>35</v>
      </c>
      <c r="R11054" t="s">
        <v>26</v>
      </c>
      <c r="S11054" t="s">
        <v>27</v>
      </c>
    </row>
    <row r="11055" spans="1:19" x14ac:dyDescent="0.25">
      <c r="A11055" t="s">
        <v>338</v>
      </c>
      <c r="B11055" t="s">
        <v>21154</v>
      </c>
      <c r="C11055" t="s">
        <v>21155</v>
      </c>
      <c r="E11055" t="s">
        <v>2056</v>
      </c>
      <c r="F11055" t="s">
        <v>373</v>
      </c>
      <c r="G11055">
        <v>61107</v>
      </c>
      <c r="H11055">
        <v>42.283521</v>
      </c>
      <c r="I11055">
        <v>-89.06841</v>
      </c>
      <c r="J11055" s="1" t="d">
        <v>2018-10-04</v>
      </c>
      <c r="K11055">
        <v>74349</v>
      </c>
      <c r="L11055" t="s">
        <v>30</v>
      </c>
      <c r="M11055" s="1" t="d">
        <v>2012-10-01</v>
      </c>
      <c r="N11055">
        <v>10</v>
      </c>
      <c r="O11055">
        <v>1</v>
      </c>
      <c r="P11055">
        <v>2012</v>
      </c>
      <c r="R11055" t="s">
        <v>26</v>
      </c>
      <c r="S11055" t="s">
        <v>31</v>
      </c>
    </row>
    <row r="11056" spans="1:19" x14ac:dyDescent="0.25">
      <c r="A11056" t="s">
        <v>338</v>
      </c>
      <c r="B11056" t="s">
        <v>21156</v>
      </c>
      <c r="C11056" t="s">
        <v>21157</v>
      </c>
      <c r="E11056" t="s">
        <v>2056</v>
      </c>
      <c r="F11056" t="s">
        <v>373</v>
      </c>
      <c r="G11056">
        <v>61104</v>
      </c>
      <c r="H11056">
        <v>42.266938000000003</v>
      </c>
      <c r="I11056">
        <v>-89.072550000000007</v>
      </c>
      <c r="J11056" s="1" t="d">
        <v>2018-10-04</v>
      </c>
      <c r="K11056">
        <v>74350</v>
      </c>
      <c r="L11056" t="s">
        <v>30</v>
      </c>
      <c r="M11056" s="1" t="d">
        <v>2012-10-01</v>
      </c>
      <c r="N11056">
        <v>10</v>
      </c>
      <c r="O11056">
        <v>1</v>
      </c>
      <c r="P11056">
        <v>2012</v>
      </c>
      <c r="R11056" t="s">
        <v>26</v>
      </c>
      <c r="S11056" t="s">
        <v>31</v>
      </c>
    </row>
    <row r="11057" spans="1:19" x14ac:dyDescent="0.25">
      <c r="A11057" t="s">
        <v>705</v>
      </c>
      <c r="B11057" t="s">
        <v>8765</v>
      </c>
      <c r="C11057" t="s">
        <v>8766</v>
      </c>
      <c r="E11057" t="s">
        <v>4973</v>
      </c>
      <c r="F11057" t="s">
        <v>513</v>
      </c>
      <c r="G11057">
        <v>54603</v>
      </c>
      <c r="H11057">
        <v>43.851658</v>
      </c>
      <c r="I11057">
        <v>-91.226449000000002</v>
      </c>
      <c r="J11057" s="1" t="d">
        <v>2018-09-10</v>
      </c>
      <c r="K11057">
        <v>74843</v>
      </c>
      <c r="L11057" t="s">
        <v>8767</v>
      </c>
      <c r="M11057" s="1" t="d">
        <v>2012-05-10</v>
      </c>
      <c r="N11057">
        <v>5</v>
      </c>
      <c r="O11057">
        <v>10</v>
      </c>
      <c r="P11057">
        <v>2012</v>
      </c>
      <c r="R11057" t="s">
        <v>26</v>
      </c>
      <c r="S11057" t="s">
        <v>31</v>
      </c>
    </row>
    <row r="11058" spans="1:19" x14ac:dyDescent="0.25">
      <c r="A11058" t="s">
        <v>338</v>
      </c>
      <c r="B11058" t="s">
        <v>21255</v>
      </c>
      <c r="C11058" t="s">
        <v>21256</v>
      </c>
      <c r="E11058" t="s">
        <v>21254</v>
      </c>
      <c r="F11058" t="s">
        <v>42</v>
      </c>
      <c r="G11058">
        <v>2601</v>
      </c>
      <c r="H11058">
        <v>41.656126</v>
      </c>
      <c r="I11058">
        <v>-70.319879999999998</v>
      </c>
      <c r="J11058" s="1" t="d">
        <v>2019-01-10</v>
      </c>
      <c r="K11058">
        <v>75013</v>
      </c>
      <c r="L11058" t="s">
        <v>30</v>
      </c>
      <c r="M11058" s="1" t="d">
        <v>2012-11-30</v>
      </c>
      <c r="N11058">
        <v>11</v>
      </c>
      <c r="O11058">
        <v>30</v>
      </c>
      <c r="P11058">
        <v>2012</v>
      </c>
      <c r="R11058" t="s">
        <v>26</v>
      </c>
      <c r="S11058" t="s">
        <v>31</v>
      </c>
    </row>
    <row r="11059" spans="1:19" x14ac:dyDescent="0.25">
      <c r="A11059" t="s">
        <v>19</v>
      </c>
      <c r="B11059" t="s">
        <v>21271</v>
      </c>
      <c r="C11059" t="s">
        <v>21272</v>
      </c>
      <c r="E11059" t="s">
        <v>1087</v>
      </c>
      <c r="F11059" t="s">
        <v>55</v>
      </c>
      <c r="G11059">
        <v>98188</v>
      </c>
      <c r="H11059">
        <v>47.428657999999999</v>
      </c>
      <c r="I11059">
        <v>-122.29252700000001</v>
      </c>
      <c r="J11059" s="1" t="d">
        <v>2018-07-09</v>
      </c>
      <c r="K11059">
        <v>75106</v>
      </c>
      <c r="L11059" t="s">
        <v>30</v>
      </c>
      <c r="M11059" s="1" t="d">
        <v>2012-04-15</v>
      </c>
      <c r="N11059">
        <v>4</v>
      </c>
      <c r="O11059">
        <v>15</v>
      </c>
      <c r="P11059">
        <v>2012</v>
      </c>
      <c r="Q11059" t="s">
        <v>35</v>
      </c>
      <c r="R11059" t="s">
        <v>26</v>
      </c>
      <c r="S11059" t="s">
        <v>27</v>
      </c>
    </row>
    <row r="11060" spans="1:19" x14ac:dyDescent="0.25">
      <c r="A11060" t="s">
        <v>338</v>
      </c>
      <c r="B11060" t="s">
        <v>22074</v>
      </c>
      <c r="C11060" t="s">
        <v>10593</v>
      </c>
      <c r="E11060" t="s">
        <v>757</v>
      </c>
      <c r="F11060" t="s">
        <v>202</v>
      </c>
      <c r="G11060">
        <v>33412</v>
      </c>
      <c r="H11060">
        <v>25.829329000000001</v>
      </c>
      <c r="I11060">
        <v>-80.258184</v>
      </c>
      <c r="J11060" s="1" t="d">
        <v>2018-06-05</v>
      </c>
      <c r="K11060">
        <v>77845</v>
      </c>
      <c r="L11060" t="s">
        <v>30</v>
      </c>
      <c r="M11060" s="1" t="d">
        <v>2012-06-01</v>
      </c>
      <c r="N11060">
        <v>6</v>
      </c>
      <c r="O11060">
        <v>1</v>
      </c>
      <c r="P11060">
        <v>2012</v>
      </c>
      <c r="R11060" t="s">
        <v>26</v>
      </c>
      <c r="S11060" t="s">
        <v>27</v>
      </c>
    </row>
    <row r="11061" spans="1:19" x14ac:dyDescent="0.25">
      <c r="A11061" t="s">
        <v>338</v>
      </c>
      <c r="B11061" t="s">
        <v>22075</v>
      </c>
      <c r="C11061" t="s">
        <v>22076</v>
      </c>
      <c r="E11061" t="s">
        <v>1248</v>
      </c>
      <c r="F11061" t="s">
        <v>202</v>
      </c>
      <c r="G11061">
        <v>32953</v>
      </c>
      <c r="H11061">
        <v>28.399011999999999</v>
      </c>
      <c r="I11061">
        <v>-80.706816000000003</v>
      </c>
      <c r="J11061" s="1" t="d">
        <v>2018-06-05</v>
      </c>
      <c r="K11061">
        <v>77846</v>
      </c>
      <c r="L11061" t="s">
        <v>30</v>
      </c>
      <c r="M11061" s="1" t="d">
        <v>2012-08-21</v>
      </c>
      <c r="N11061">
        <v>8</v>
      </c>
      <c r="O11061">
        <v>21</v>
      </c>
      <c r="P11061">
        <v>2012</v>
      </c>
      <c r="R11061" t="s">
        <v>26</v>
      </c>
      <c r="S11061" t="s">
        <v>27</v>
      </c>
    </row>
    <row r="11062" spans="1:19" x14ac:dyDescent="0.25">
      <c r="A11062" t="s">
        <v>338</v>
      </c>
      <c r="B11062" t="s">
        <v>22084</v>
      </c>
      <c r="C11062" t="s">
        <v>22085</v>
      </c>
      <c r="E11062" t="s">
        <v>757</v>
      </c>
      <c r="F11062" t="s">
        <v>202</v>
      </c>
      <c r="G11062">
        <v>33155</v>
      </c>
      <c r="H11062">
        <v>25.734057</v>
      </c>
      <c r="I11062">
        <v>-80.307671999999997</v>
      </c>
      <c r="J11062" s="1" t="d">
        <v>2018-06-05</v>
      </c>
      <c r="K11062">
        <v>77851</v>
      </c>
      <c r="L11062" t="s">
        <v>30</v>
      </c>
      <c r="M11062" s="1" t="d">
        <v>2012-06-01</v>
      </c>
      <c r="N11062">
        <v>6</v>
      </c>
      <c r="O11062">
        <v>1</v>
      </c>
      <c r="P11062">
        <v>2012</v>
      </c>
      <c r="R11062" t="s">
        <v>26</v>
      </c>
      <c r="S11062" t="s">
        <v>27</v>
      </c>
    </row>
    <row r="11063" spans="1:19" x14ac:dyDescent="0.25">
      <c r="A11063" t="s">
        <v>338</v>
      </c>
      <c r="B11063" t="s">
        <v>22090</v>
      </c>
      <c r="C11063" t="s">
        <v>22091</v>
      </c>
      <c r="E11063" t="s">
        <v>22092</v>
      </c>
      <c r="F11063" t="s">
        <v>202</v>
      </c>
      <c r="G11063">
        <v>34221</v>
      </c>
      <c r="H11063">
        <v>27.523707000000002</v>
      </c>
      <c r="I11063">
        <v>-82.552415999999994</v>
      </c>
      <c r="J11063" s="1" t="d">
        <v>2018-06-05</v>
      </c>
      <c r="K11063">
        <v>77854</v>
      </c>
      <c r="L11063" t="s">
        <v>30</v>
      </c>
      <c r="M11063" s="1" t="d">
        <v>2012-06-01</v>
      </c>
      <c r="N11063">
        <v>6</v>
      </c>
      <c r="O11063">
        <v>1</v>
      </c>
      <c r="P11063">
        <v>2012</v>
      </c>
      <c r="R11063" t="s">
        <v>26</v>
      </c>
      <c r="S11063" t="s">
        <v>27</v>
      </c>
    </row>
    <row r="11064" spans="1:19" x14ac:dyDescent="0.25">
      <c r="A11064" t="s">
        <v>338</v>
      </c>
      <c r="B11064" t="s">
        <v>11274</v>
      </c>
      <c r="C11064" t="s">
        <v>11275</v>
      </c>
      <c r="E11064" t="s">
        <v>1636</v>
      </c>
      <c r="F11064" t="s">
        <v>170</v>
      </c>
      <c r="G11064">
        <v>94590</v>
      </c>
      <c r="H11064">
        <v>38.102200000000003</v>
      </c>
      <c r="I11064">
        <v>-122.261</v>
      </c>
      <c r="J11064" s="1" t="d">
        <v>2018-08-07</v>
      </c>
      <c r="K11064">
        <v>78132</v>
      </c>
      <c r="L11064" t="s">
        <v>30</v>
      </c>
      <c r="M11064" s="1" t="d">
        <v>2012-08-29</v>
      </c>
      <c r="N11064">
        <v>8</v>
      </c>
      <c r="O11064">
        <v>29</v>
      </c>
      <c r="P11064">
        <v>2012</v>
      </c>
      <c r="R11064" t="s">
        <v>26</v>
      </c>
      <c r="S11064" t="s">
        <v>27</v>
      </c>
    </row>
    <row r="11065" spans="1:19" x14ac:dyDescent="0.25">
      <c r="A11065" t="s">
        <v>338</v>
      </c>
      <c r="B11065" t="s">
        <v>19114</v>
      </c>
      <c r="C11065" t="s">
        <v>22157</v>
      </c>
      <c r="E11065" t="s">
        <v>9108</v>
      </c>
      <c r="F11065" t="s">
        <v>42</v>
      </c>
      <c r="G11065">
        <v>2601</v>
      </c>
      <c r="H11065">
        <v>41.650697999999998</v>
      </c>
      <c r="I11065">
        <v>-70.291173000000001</v>
      </c>
      <c r="J11065" s="1" t="d">
        <v>2019-01-10</v>
      </c>
      <c r="K11065">
        <v>78275</v>
      </c>
      <c r="L11065" t="s">
        <v>30</v>
      </c>
      <c r="M11065" s="1" t="d">
        <v>2012-11-30</v>
      </c>
      <c r="N11065">
        <v>11</v>
      </c>
      <c r="O11065">
        <v>30</v>
      </c>
      <c r="P11065">
        <v>2012</v>
      </c>
      <c r="R11065" t="s">
        <v>26</v>
      </c>
      <c r="S11065" t="s">
        <v>31</v>
      </c>
    </row>
    <row r="11066" spans="1:19" x14ac:dyDescent="0.25">
      <c r="A11066" t="s">
        <v>338</v>
      </c>
      <c r="B11066" t="s">
        <v>22160</v>
      </c>
      <c r="C11066" t="s">
        <v>22161</v>
      </c>
      <c r="E11066" t="s">
        <v>21254</v>
      </c>
      <c r="F11066" t="s">
        <v>42</v>
      </c>
      <c r="G11066">
        <v>2630</v>
      </c>
      <c r="H11066">
        <v>41.701264999999999</v>
      </c>
      <c r="I11066">
        <v>-70.303409000000002</v>
      </c>
      <c r="J11066" s="1" t="d">
        <v>2018-11-08</v>
      </c>
      <c r="K11066">
        <v>78277</v>
      </c>
      <c r="L11066" t="s">
        <v>30</v>
      </c>
      <c r="M11066" s="1" t="d">
        <v>2012-11-30</v>
      </c>
      <c r="N11066">
        <v>11</v>
      </c>
      <c r="O11066">
        <v>30</v>
      </c>
      <c r="P11066">
        <v>2012</v>
      </c>
      <c r="R11066" t="s">
        <v>26</v>
      </c>
      <c r="S11066" t="s">
        <v>31</v>
      </c>
    </row>
    <row r="11067" spans="1:19" x14ac:dyDescent="0.25">
      <c r="A11067" t="s">
        <v>338</v>
      </c>
      <c r="B11067" t="s">
        <v>22371</v>
      </c>
      <c r="C11067" t="s">
        <v>22372</v>
      </c>
      <c r="E11067" t="s">
        <v>1709</v>
      </c>
      <c r="F11067" t="s">
        <v>319</v>
      </c>
      <c r="G11067">
        <v>57501</v>
      </c>
      <c r="H11067">
        <v>44.365397000000002</v>
      </c>
      <c r="I11067">
        <v>-100.35045100000001</v>
      </c>
      <c r="J11067" s="1" t="d">
        <v>2018-07-09</v>
      </c>
      <c r="K11067">
        <v>79041</v>
      </c>
      <c r="L11067" t="s">
        <v>30</v>
      </c>
      <c r="M11067" s="1" t="d">
        <v>2012-09-01</v>
      </c>
      <c r="N11067">
        <v>9</v>
      </c>
      <c r="O11067">
        <v>1</v>
      </c>
      <c r="P11067">
        <v>2012</v>
      </c>
      <c r="R11067" t="s">
        <v>26</v>
      </c>
      <c r="S11067" t="s">
        <v>31</v>
      </c>
    </row>
    <row r="11068" spans="1:19" x14ac:dyDescent="0.25">
      <c r="A11068" t="s">
        <v>338</v>
      </c>
      <c r="B11068" t="s">
        <v>22371</v>
      </c>
      <c r="C11068" t="s">
        <v>22372</v>
      </c>
      <c r="E11068" t="s">
        <v>1709</v>
      </c>
      <c r="F11068" t="s">
        <v>319</v>
      </c>
      <c r="G11068">
        <v>57501</v>
      </c>
      <c r="H11068">
        <v>44.365397000000002</v>
      </c>
      <c r="I11068">
        <v>-100.35045100000001</v>
      </c>
      <c r="J11068" s="1" t="d">
        <v>2018-07-09</v>
      </c>
      <c r="K11068">
        <v>79073</v>
      </c>
      <c r="L11068" t="s">
        <v>30</v>
      </c>
      <c r="M11068" s="1" t="d">
        <v>2012-09-01</v>
      </c>
      <c r="N11068">
        <v>9</v>
      </c>
      <c r="O11068">
        <v>1</v>
      </c>
      <c r="P11068">
        <v>2012</v>
      </c>
      <c r="R11068" t="s">
        <v>26</v>
      </c>
      <c r="S11068" t="s">
        <v>27</v>
      </c>
    </row>
    <row r="11069" spans="1:19" x14ac:dyDescent="0.25">
      <c r="A11069" t="s">
        <v>504</v>
      </c>
      <c r="B11069" t="s">
        <v>4877</v>
      </c>
      <c r="C11069" t="s">
        <v>22376</v>
      </c>
      <c r="E11069" t="s">
        <v>757</v>
      </c>
      <c r="F11069" t="s">
        <v>202</v>
      </c>
      <c r="G11069">
        <v>33155</v>
      </c>
      <c r="H11069">
        <v>25.726966000000001</v>
      </c>
      <c r="I11069">
        <v>-80.309284000000005</v>
      </c>
      <c r="J11069" s="1" t="d">
        <v>2018-08-07</v>
      </c>
      <c r="K11069">
        <v>79113</v>
      </c>
      <c r="L11069" t="s">
        <v>30</v>
      </c>
      <c r="M11069" s="1" t="d">
        <v>2012-09-01</v>
      </c>
      <c r="N11069">
        <v>9</v>
      </c>
      <c r="O11069">
        <v>1</v>
      </c>
      <c r="P11069">
        <v>2012</v>
      </c>
      <c r="R11069" t="s">
        <v>26</v>
      </c>
      <c r="S11069" t="s">
        <v>31</v>
      </c>
    </row>
    <row r="11070" spans="1:19" x14ac:dyDescent="0.25">
      <c r="A11070" t="s">
        <v>19</v>
      </c>
      <c r="B11070" t="s">
        <v>1309</v>
      </c>
      <c r="C11070" t="s">
        <v>22441</v>
      </c>
      <c r="E11070" t="s">
        <v>11886</v>
      </c>
      <c r="F11070" t="s">
        <v>157</v>
      </c>
      <c r="G11070">
        <v>18657</v>
      </c>
      <c r="H11070">
        <v>41.600861999999999</v>
      </c>
      <c r="I11070">
        <v>-76.018424999999993</v>
      </c>
      <c r="J11070" s="1" t="d">
        <v>2018-09-10</v>
      </c>
      <c r="K11070">
        <v>79259</v>
      </c>
      <c r="L11070" t="s">
        <v>30</v>
      </c>
      <c r="M11070" s="1" t="d">
        <v>2012-08-15</v>
      </c>
      <c r="N11070">
        <v>8</v>
      </c>
      <c r="O11070">
        <v>15</v>
      </c>
      <c r="P11070">
        <v>2012</v>
      </c>
      <c r="Q11070" t="s">
        <v>35</v>
      </c>
      <c r="R11070" t="s">
        <v>26</v>
      </c>
      <c r="S11070" t="s">
        <v>27</v>
      </c>
    </row>
    <row r="11071" spans="1:19" x14ac:dyDescent="0.25">
      <c r="A11071" t="s">
        <v>504</v>
      </c>
      <c r="B11071" t="s">
        <v>11772</v>
      </c>
      <c r="C11071" t="s">
        <v>22768</v>
      </c>
      <c r="E11071" t="s">
        <v>2509</v>
      </c>
      <c r="F11071" t="s">
        <v>37</v>
      </c>
      <c r="G11071">
        <v>76574</v>
      </c>
      <c r="H11071">
        <v>30.567496999999999</v>
      </c>
      <c r="I11071">
        <v>-97.421445000000006</v>
      </c>
      <c r="J11071" s="1" t="d">
        <v>2019-04-08</v>
      </c>
      <c r="K11071">
        <v>79932</v>
      </c>
      <c r="L11071" t="s">
        <v>24</v>
      </c>
      <c r="M11071" s="1" t="d">
        <v>2012-01-01</v>
      </c>
      <c r="N11071">
        <v>1</v>
      </c>
      <c r="O11071">
        <v>1</v>
      </c>
      <c r="P11071">
        <v>2012</v>
      </c>
      <c r="R11071" t="s">
        <v>26</v>
      </c>
      <c r="S11071" t="s">
        <v>27</v>
      </c>
    </row>
    <row r="11072" spans="1:19" x14ac:dyDescent="0.25">
      <c r="A11072" t="s">
        <v>338</v>
      </c>
      <c r="B11072" t="s">
        <v>7321</v>
      </c>
      <c r="C11072" t="s">
        <v>7508</v>
      </c>
      <c r="E11072" t="s">
        <v>283</v>
      </c>
      <c r="F11072" t="s">
        <v>170</v>
      </c>
      <c r="G11072">
        <v>90248</v>
      </c>
      <c r="H11072">
        <v>33.884630999999999</v>
      </c>
      <c r="I11072">
        <v>-118.27645099999999</v>
      </c>
      <c r="J11072" s="1" t="d">
        <v>2018-12-11</v>
      </c>
      <c r="K11072">
        <v>80218</v>
      </c>
      <c r="L11072" t="s">
        <v>30</v>
      </c>
      <c r="M11072" s="1" t="d">
        <v>2012-01-01</v>
      </c>
      <c r="N11072">
        <v>1</v>
      </c>
      <c r="O11072">
        <v>1</v>
      </c>
      <c r="P11072">
        <v>2012</v>
      </c>
      <c r="R11072" t="s">
        <v>26</v>
      </c>
      <c r="S11072" t="s">
        <v>27</v>
      </c>
    </row>
    <row r="11073" spans="1:19" x14ac:dyDescent="0.25">
      <c r="A11073" t="s">
        <v>338</v>
      </c>
      <c r="B11073" t="s">
        <v>22846</v>
      </c>
      <c r="C11073" t="s">
        <v>22847</v>
      </c>
      <c r="D11073" t="s">
        <v>22848</v>
      </c>
      <c r="E11073" t="s">
        <v>2487</v>
      </c>
      <c r="F11073" t="s">
        <v>25</v>
      </c>
      <c r="G11073">
        <v>20889</v>
      </c>
      <c r="H11073">
        <v>38.999490000000002</v>
      </c>
      <c r="I11073">
        <v>-77.096800999999999</v>
      </c>
      <c r="J11073" s="1" t="d">
        <v>2018-09-10</v>
      </c>
      <c r="K11073">
        <v>80227</v>
      </c>
      <c r="L11073" t="s">
        <v>30</v>
      </c>
      <c r="M11073" s="1" t="d">
        <v>2012-11-01</v>
      </c>
      <c r="N11073">
        <v>11</v>
      </c>
      <c r="O11073">
        <v>1</v>
      </c>
      <c r="P11073">
        <v>2012</v>
      </c>
      <c r="R11073" t="s">
        <v>26</v>
      </c>
      <c r="S11073" t="s">
        <v>27</v>
      </c>
    </row>
    <row r="11074" spans="1:19" x14ac:dyDescent="0.25">
      <c r="A11074" t="s">
        <v>19</v>
      </c>
      <c r="B11074" t="s">
        <v>4379</v>
      </c>
      <c r="C11074" t="s">
        <v>8302</v>
      </c>
      <c r="E11074" t="s">
        <v>2534</v>
      </c>
      <c r="F11074" t="s">
        <v>37</v>
      </c>
      <c r="G11074">
        <v>77301</v>
      </c>
      <c r="H11074">
        <v>30.337826</v>
      </c>
      <c r="I11074">
        <v>-95.412460999999993</v>
      </c>
      <c r="J11074" s="1" t="d">
        <v>2018-06-05</v>
      </c>
      <c r="K11074">
        <v>80299</v>
      </c>
      <c r="L11074" t="s">
        <v>30</v>
      </c>
      <c r="M11074" s="1" t="d">
        <v>2012-05-10</v>
      </c>
      <c r="N11074">
        <v>5</v>
      </c>
      <c r="O11074">
        <v>10</v>
      </c>
      <c r="P11074">
        <v>2012</v>
      </c>
      <c r="Q11074" t="s">
        <v>35</v>
      </c>
      <c r="R11074" t="s">
        <v>26</v>
      </c>
      <c r="S11074" t="s">
        <v>27</v>
      </c>
    </row>
    <row r="11075" spans="1:19" x14ac:dyDescent="0.25">
      <c r="A11075" t="s">
        <v>338</v>
      </c>
      <c r="B11075" t="s">
        <v>22958</v>
      </c>
      <c r="C11075" t="s">
        <v>22959</v>
      </c>
      <c r="E11075" t="s">
        <v>2914</v>
      </c>
      <c r="F11075" t="s">
        <v>59</v>
      </c>
      <c r="G11075">
        <v>43606</v>
      </c>
      <c r="H11075">
        <v>41.654228000000003</v>
      </c>
      <c r="I11075">
        <v>-83.612592000000006</v>
      </c>
      <c r="J11075" s="1" t="d">
        <v>2018-03-08</v>
      </c>
      <c r="K11075">
        <v>80587</v>
      </c>
      <c r="L11075" t="s">
        <v>30</v>
      </c>
      <c r="M11075" s="1" t="d">
        <v>2012-01-01</v>
      </c>
      <c r="N11075">
        <v>1</v>
      </c>
      <c r="O11075">
        <v>1</v>
      </c>
      <c r="P11075">
        <v>2012</v>
      </c>
      <c r="R11075" t="s">
        <v>26</v>
      </c>
      <c r="S11075" t="s">
        <v>31</v>
      </c>
    </row>
    <row r="11076" spans="1:19" x14ac:dyDescent="0.25">
      <c r="A11076" t="s">
        <v>338</v>
      </c>
      <c r="B11076" t="s">
        <v>22960</v>
      </c>
      <c r="C11076" t="s">
        <v>22961</v>
      </c>
      <c r="E11076" t="s">
        <v>2914</v>
      </c>
      <c r="F11076" t="s">
        <v>59</v>
      </c>
      <c r="G11076">
        <v>43606</v>
      </c>
      <c r="H11076">
        <v>41.644039999999997</v>
      </c>
      <c r="I11076">
        <v>-83.594175000000007</v>
      </c>
      <c r="J11076" s="1" t="d">
        <v>2018-03-08</v>
      </c>
      <c r="K11076">
        <v>80588</v>
      </c>
      <c r="L11076" t="s">
        <v>30</v>
      </c>
      <c r="M11076" s="1" t="d">
        <v>2012-01-01</v>
      </c>
      <c r="N11076">
        <v>1</v>
      </c>
      <c r="O11076">
        <v>1</v>
      </c>
      <c r="P11076">
        <v>2012</v>
      </c>
      <c r="R11076" t="s">
        <v>26</v>
      </c>
      <c r="S11076" t="s">
        <v>31</v>
      </c>
    </row>
    <row r="11077" spans="1:19" x14ac:dyDescent="0.25">
      <c r="A11077" t="s">
        <v>338</v>
      </c>
      <c r="B11077" t="s">
        <v>23035</v>
      </c>
      <c r="C11077" t="s">
        <v>23036</v>
      </c>
      <c r="E11077" t="s">
        <v>3850</v>
      </c>
      <c r="F11077" t="s">
        <v>59</v>
      </c>
      <c r="G11077">
        <v>45315</v>
      </c>
      <c r="H11077">
        <v>39.867302000000002</v>
      </c>
      <c r="I11077">
        <v>-84.316460000000006</v>
      </c>
      <c r="J11077" s="1" t="d">
        <v>2019-03-07</v>
      </c>
      <c r="K11077">
        <v>80629</v>
      </c>
      <c r="L11077" t="s">
        <v>71</v>
      </c>
      <c r="M11077" s="1" t="d">
        <v>2012-11-02</v>
      </c>
      <c r="N11077">
        <v>11</v>
      </c>
      <c r="O11077">
        <v>2</v>
      </c>
      <c r="P11077">
        <v>2012</v>
      </c>
      <c r="R11077" t="s">
        <v>26</v>
      </c>
      <c r="S11077" t="s">
        <v>31</v>
      </c>
    </row>
    <row r="11078" spans="1:19" x14ac:dyDescent="0.25">
      <c r="A11078" t="s">
        <v>338</v>
      </c>
      <c r="B11078" t="s">
        <v>23050</v>
      </c>
      <c r="C11078" t="s">
        <v>23051</v>
      </c>
      <c r="D11078" t="s">
        <v>23052</v>
      </c>
      <c r="E11078" t="s">
        <v>7793</v>
      </c>
      <c r="F11078" t="s">
        <v>59</v>
      </c>
      <c r="G11078">
        <v>43701</v>
      </c>
      <c r="H11078">
        <v>39.990391000000002</v>
      </c>
      <c r="I11078">
        <v>-82.023715999999993</v>
      </c>
      <c r="J11078" s="1" t="d">
        <v>2018-12-11</v>
      </c>
      <c r="K11078">
        <v>80637</v>
      </c>
      <c r="L11078" t="s">
        <v>30</v>
      </c>
      <c r="M11078" s="1" t="d">
        <v>2012-01-01</v>
      </c>
      <c r="N11078">
        <v>1</v>
      </c>
      <c r="O11078">
        <v>1</v>
      </c>
      <c r="P11078">
        <v>2012</v>
      </c>
      <c r="R11078" t="s">
        <v>26</v>
      </c>
      <c r="S11078" t="s">
        <v>31</v>
      </c>
    </row>
    <row r="11079" spans="1:19" x14ac:dyDescent="0.25">
      <c r="A11079" t="s">
        <v>504</v>
      </c>
      <c r="B11079" t="s">
        <v>23480</v>
      </c>
      <c r="C11079" t="s">
        <v>23481</v>
      </c>
      <c r="E11079" t="s">
        <v>1839</v>
      </c>
      <c r="F11079" t="s">
        <v>29</v>
      </c>
      <c r="G11079">
        <v>31210</v>
      </c>
      <c r="H11079">
        <v>32.833795000000002</v>
      </c>
      <c r="I11079">
        <v>-83.725311000000005</v>
      </c>
      <c r="J11079" s="1" t="d">
        <v>2018-10-04</v>
      </c>
      <c r="K11079">
        <v>81565</v>
      </c>
      <c r="L11079" t="s">
        <v>30</v>
      </c>
      <c r="M11079" s="1" t="d">
        <v>2012-01-01</v>
      </c>
      <c r="N11079">
        <v>1</v>
      </c>
      <c r="O11079">
        <v>1</v>
      </c>
      <c r="P11079">
        <v>2012</v>
      </c>
      <c r="R11079" t="s">
        <v>26</v>
      </c>
      <c r="S11079" t="s">
        <v>31</v>
      </c>
    </row>
    <row r="11080" spans="1:19" x14ac:dyDescent="0.25">
      <c r="A11080" t="s">
        <v>504</v>
      </c>
      <c r="B11080" t="s">
        <v>23480</v>
      </c>
      <c r="C11080" t="s">
        <v>23483</v>
      </c>
      <c r="E11080" t="s">
        <v>9322</v>
      </c>
      <c r="F11080" t="s">
        <v>29</v>
      </c>
      <c r="G11080">
        <v>31029</v>
      </c>
      <c r="H11080">
        <v>33.032639000000003</v>
      </c>
      <c r="I11080">
        <v>-83.962543999999994</v>
      </c>
      <c r="J11080" s="1" t="d">
        <v>2018-10-04</v>
      </c>
      <c r="K11080">
        <v>81567</v>
      </c>
      <c r="L11080" t="s">
        <v>30</v>
      </c>
      <c r="M11080" s="1" t="d">
        <v>2012-01-01</v>
      </c>
      <c r="N11080">
        <v>1</v>
      </c>
      <c r="O11080">
        <v>1</v>
      </c>
      <c r="P11080">
        <v>2012</v>
      </c>
      <c r="R11080" t="s">
        <v>26</v>
      </c>
      <c r="S11080" t="s">
        <v>31</v>
      </c>
    </row>
    <row r="11081" spans="1:19" x14ac:dyDescent="0.25">
      <c r="A11081" t="s">
        <v>312</v>
      </c>
      <c r="B11081" t="s">
        <v>23608</v>
      </c>
      <c r="C11081" t="s">
        <v>23609</v>
      </c>
      <c r="E11081" t="s">
        <v>326</v>
      </c>
      <c r="F11081" t="s">
        <v>327</v>
      </c>
      <c r="G11081">
        <v>50010</v>
      </c>
      <c r="H11081">
        <v>42.008969</v>
      </c>
      <c r="I11081">
        <v>-93.585881000000001</v>
      </c>
      <c r="J11081" s="1" t="d">
        <v>2019-04-08</v>
      </c>
      <c r="K11081">
        <v>81733</v>
      </c>
      <c r="L11081" t="s">
        <v>24</v>
      </c>
      <c r="M11081" s="1" t="d">
        <v>2012-10-26</v>
      </c>
      <c r="N11081">
        <v>10</v>
      </c>
      <c r="O11081">
        <v>26</v>
      </c>
      <c r="P11081">
        <v>2012</v>
      </c>
      <c r="R11081" t="s">
        <v>26</v>
      </c>
      <c r="S11081" t="s">
        <v>31</v>
      </c>
    </row>
    <row r="11082" spans="1:19" x14ac:dyDescent="0.25">
      <c r="A11082" t="s">
        <v>312</v>
      </c>
      <c r="B11082" t="s">
        <v>23620</v>
      </c>
      <c r="C11082" t="s">
        <v>23621</v>
      </c>
      <c r="E11082" t="s">
        <v>1209</v>
      </c>
      <c r="F11082" t="s">
        <v>129</v>
      </c>
      <c r="G11082">
        <v>80920</v>
      </c>
      <c r="H11082">
        <v>38.960363000000001</v>
      </c>
      <c r="I11082">
        <v>-104.783023</v>
      </c>
      <c r="J11082" s="1" t="d">
        <v>2018-05-03</v>
      </c>
      <c r="K11082">
        <v>81746</v>
      </c>
      <c r="L11082" t="s">
        <v>30</v>
      </c>
      <c r="M11082" s="1" t="d">
        <v>2012-09-04</v>
      </c>
      <c r="N11082">
        <v>9</v>
      </c>
      <c r="O11082">
        <v>4</v>
      </c>
      <c r="P11082">
        <v>2012</v>
      </c>
      <c r="R11082" t="s">
        <v>26</v>
      </c>
      <c r="S11082" t="s">
        <v>31</v>
      </c>
    </row>
    <row r="11083" spans="1:19" x14ac:dyDescent="0.25">
      <c r="A11083" t="s">
        <v>338</v>
      </c>
      <c r="B11083" t="s">
        <v>24072</v>
      </c>
      <c r="C11083" t="s">
        <v>24073</v>
      </c>
      <c r="E11083" t="s">
        <v>7252</v>
      </c>
      <c r="F11083" t="s">
        <v>208</v>
      </c>
      <c r="G11083">
        <v>29634</v>
      </c>
      <c r="H11083">
        <v>34.677050000000001</v>
      </c>
      <c r="I11083">
        <v>-82.840746999999993</v>
      </c>
      <c r="J11083" s="1" t="d">
        <v>2019-01-10</v>
      </c>
      <c r="K11083">
        <v>82753</v>
      </c>
      <c r="L11083" t="s">
        <v>30</v>
      </c>
      <c r="M11083" s="1" t="d">
        <v>2012-02-15</v>
      </c>
      <c r="N11083">
        <v>2</v>
      </c>
      <c r="O11083">
        <v>15</v>
      </c>
      <c r="P11083">
        <v>2012</v>
      </c>
      <c r="R11083" t="s">
        <v>26</v>
      </c>
      <c r="S11083" t="s">
        <v>27</v>
      </c>
    </row>
    <row r="11084" spans="1:19" x14ac:dyDescent="0.25">
      <c r="A11084" t="s">
        <v>338</v>
      </c>
      <c r="B11084" t="s">
        <v>24074</v>
      </c>
      <c r="C11084" t="s">
        <v>24073</v>
      </c>
      <c r="E11084" t="s">
        <v>7252</v>
      </c>
      <c r="F11084" t="s">
        <v>208</v>
      </c>
      <c r="G11084">
        <v>29634</v>
      </c>
      <c r="H11084">
        <v>34.671498</v>
      </c>
      <c r="I11084">
        <v>-82.834328999999997</v>
      </c>
      <c r="J11084" s="1" t="d">
        <v>2019-01-10</v>
      </c>
      <c r="K11084">
        <v>82754</v>
      </c>
      <c r="L11084" t="s">
        <v>30</v>
      </c>
      <c r="M11084" s="1" t="d">
        <v>2012-02-15</v>
      </c>
      <c r="N11084">
        <v>2</v>
      </c>
      <c r="O11084">
        <v>15</v>
      </c>
      <c r="P11084">
        <v>2012</v>
      </c>
      <c r="R11084" t="s">
        <v>26</v>
      </c>
      <c r="S11084" t="s">
        <v>27</v>
      </c>
    </row>
    <row r="11085" spans="1:19" x14ac:dyDescent="0.25">
      <c r="A11085" t="s">
        <v>338</v>
      </c>
      <c r="B11085" t="s">
        <v>6395</v>
      </c>
      <c r="C11085" t="s">
        <v>24519</v>
      </c>
      <c r="E11085" t="s">
        <v>5337</v>
      </c>
      <c r="F11085" t="s">
        <v>202</v>
      </c>
      <c r="G11085">
        <v>34625</v>
      </c>
      <c r="H11085">
        <v>27.977523000000001</v>
      </c>
      <c r="I11085">
        <v>-82.747386000000006</v>
      </c>
      <c r="J11085" s="1" t="d">
        <v>2019-01-10</v>
      </c>
      <c r="K11085">
        <v>86080</v>
      </c>
      <c r="L11085" t="s">
        <v>30</v>
      </c>
      <c r="M11085" s="1" t="d">
        <v>2012-06-22</v>
      </c>
      <c r="N11085">
        <v>6</v>
      </c>
      <c r="O11085">
        <v>22</v>
      </c>
      <c r="P11085">
        <v>2012</v>
      </c>
      <c r="R11085" t="s">
        <v>26</v>
      </c>
      <c r="S11085" t="s">
        <v>27</v>
      </c>
    </row>
    <row r="11086" spans="1:19" x14ac:dyDescent="0.25">
      <c r="A11086" t="s">
        <v>338</v>
      </c>
      <c r="B11086" t="s">
        <v>6395</v>
      </c>
      <c r="C11086" t="s">
        <v>24545</v>
      </c>
      <c r="E11086" t="s">
        <v>24546</v>
      </c>
      <c r="F11086" t="s">
        <v>202</v>
      </c>
      <c r="G11086">
        <v>34428</v>
      </c>
      <c r="H11086">
        <v>28.962215</v>
      </c>
      <c r="I11086">
        <v>-82.684788999999995</v>
      </c>
      <c r="J11086" s="1" t="d">
        <v>2019-01-10</v>
      </c>
      <c r="K11086">
        <v>86106</v>
      </c>
      <c r="L11086" t="s">
        <v>30</v>
      </c>
      <c r="M11086" s="1" t="d">
        <v>2012-07-30</v>
      </c>
      <c r="N11086">
        <v>7</v>
      </c>
      <c r="O11086">
        <v>30</v>
      </c>
      <c r="P11086">
        <v>2012</v>
      </c>
      <c r="R11086" t="s">
        <v>26</v>
      </c>
      <c r="S11086" t="s">
        <v>27</v>
      </c>
    </row>
    <row r="11087" spans="1:19" x14ac:dyDescent="0.25">
      <c r="A11087" t="s">
        <v>338</v>
      </c>
      <c r="B11087" t="s">
        <v>6395</v>
      </c>
      <c r="C11087" t="s">
        <v>24550</v>
      </c>
      <c r="E11087" t="s">
        <v>24551</v>
      </c>
      <c r="F11087" t="s">
        <v>202</v>
      </c>
      <c r="G11087">
        <v>33830</v>
      </c>
      <c r="H11087">
        <v>27.816946000000002</v>
      </c>
      <c r="I11087">
        <v>-81.881162000000003</v>
      </c>
      <c r="J11087" s="1" t="d">
        <v>2019-01-10</v>
      </c>
      <c r="K11087">
        <v>86109</v>
      </c>
      <c r="L11087" t="s">
        <v>30</v>
      </c>
      <c r="M11087" s="1" t="d">
        <v>2012-07-20</v>
      </c>
      <c r="N11087">
        <v>7</v>
      </c>
      <c r="O11087">
        <v>20</v>
      </c>
      <c r="P11087">
        <v>2012</v>
      </c>
      <c r="R11087" t="s">
        <v>26</v>
      </c>
      <c r="S11087" t="s">
        <v>27</v>
      </c>
    </row>
    <row r="11088" spans="1:19" x14ac:dyDescent="0.25">
      <c r="A11088" t="s">
        <v>338</v>
      </c>
      <c r="B11088" t="s">
        <v>6395</v>
      </c>
      <c r="C11088" t="s">
        <v>24556</v>
      </c>
      <c r="E11088" t="s">
        <v>9519</v>
      </c>
      <c r="F11088" t="s">
        <v>202</v>
      </c>
      <c r="G11088">
        <v>34653</v>
      </c>
      <c r="H11088">
        <v>28.219014999999999</v>
      </c>
      <c r="I11088">
        <v>-82.669759999999997</v>
      </c>
      <c r="J11088" s="1" t="d">
        <v>2019-01-10</v>
      </c>
      <c r="K11088">
        <v>86113</v>
      </c>
      <c r="L11088" t="s">
        <v>30</v>
      </c>
      <c r="M11088" s="1" t="d">
        <v>2012-08-27</v>
      </c>
      <c r="N11088">
        <v>8</v>
      </c>
      <c r="O11088">
        <v>27</v>
      </c>
      <c r="P11088">
        <v>2012</v>
      </c>
      <c r="R11088" t="s">
        <v>26</v>
      </c>
      <c r="S11088" t="s">
        <v>27</v>
      </c>
    </row>
    <row r="11089" spans="1:19" x14ac:dyDescent="0.25">
      <c r="A11089" t="s">
        <v>338</v>
      </c>
      <c r="B11089" t="s">
        <v>6395</v>
      </c>
      <c r="C11089" t="s">
        <v>24557</v>
      </c>
      <c r="E11089" t="s">
        <v>24546</v>
      </c>
      <c r="F11089" t="s">
        <v>202</v>
      </c>
      <c r="G11089">
        <v>34429</v>
      </c>
      <c r="H11089">
        <v>28.864704</v>
      </c>
      <c r="I11089">
        <v>-82.575890000000001</v>
      </c>
      <c r="J11089" s="1" t="d">
        <v>2019-01-10</v>
      </c>
      <c r="K11089">
        <v>86114</v>
      </c>
      <c r="L11089" t="s">
        <v>30</v>
      </c>
      <c r="M11089" s="1" t="d">
        <v>2012-07-26</v>
      </c>
      <c r="N11089">
        <v>7</v>
      </c>
      <c r="O11089">
        <v>26</v>
      </c>
      <c r="P11089">
        <v>2012</v>
      </c>
      <c r="R11089" t="s">
        <v>26</v>
      </c>
      <c r="S11089" t="s">
        <v>27</v>
      </c>
    </row>
    <row r="11090" spans="1:19" x14ac:dyDescent="0.25">
      <c r="A11090" t="s">
        <v>338</v>
      </c>
      <c r="B11090" t="s">
        <v>6395</v>
      </c>
      <c r="C11090" t="s">
        <v>24568</v>
      </c>
      <c r="E11090" t="s">
        <v>211</v>
      </c>
      <c r="F11090" t="s">
        <v>212</v>
      </c>
      <c r="G11090">
        <v>27603</v>
      </c>
      <c r="H11090">
        <v>35.741700000000002</v>
      </c>
      <c r="I11090">
        <v>-78.642369000000002</v>
      </c>
      <c r="J11090" s="1" t="d">
        <v>2019-01-10</v>
      </c>
      <c r="K11090">
        <v>86125</v>
      </c>
      <c r="L11090" t="s">
        <v>30</v>
      </c>
      <c r="M11090" s="1" t="d">
        <v>2012-12-06</v>
      </c>
      <c r="N11090">
        <v>12</v>
      </c>
      <c r="O11090">
        <v>6</v>
      </c>
      <c r="P11090">
        <v>2012</v>
      </c>
      <c r="R11090" t="s">
        <v>26</v>
      </c>
      <c r="S11090" t="s">
        <v>27</v>
      </c>
    </row>
    <row r="11091" spans="1:19" x14ac:dyDescent="0.25">
      <c r="A11091" t="s">
        <v>338</v>
      </c>
      <c r="B11091" t="s">
        <v>10657</v>
      </c>
      <c r="C11091" t="s">
        <v>10658</v>
      </c>
      <c r="D11091" t="s">
        <v>10659</v>
      </c>
      <c r="E11091" t="s">
        <v>220</v>
      </c>
      <c r="F11091" t="s">
        <v>170</v>
      </c>
      <c r="G11091">
        <v>92136</v>
      </c>
      <c r="H11091">
        <v>32.688113999999999</v>
      </c>
      <c r="I11091">
        <v>-117.239339</v>
      </c>
      <c r="J11091" s="1" t="d">
        <v>2019-01-10</v>
      </c>
      <c r="K11091">
        <v>86979</v>
      </c>
      <c r="L11091" t="s">
        <v>30</v>
      </c>
      <c r="M11091" s="1" t="d">
        <v>2012-08-01</v>
      </c>
      <c r="N11091">
        <v>8</v>
      </c>
      <c r="O11091">
        <v>1</v>
      </c>
      <c r="P11091">
        <v>2012</v>
      </c>
      <c r="R11091" t="s">
        <v>26</v>
      </c>
      <c r="S11091" t="s">
        <v>27</v>
      </c>
    </row>
    <row r="11092" spans="1:19" x14ac:dyDescent="0.25">
      <c r="A11092" t="s">
        <v>338</v>
      </c>
      <c r="B11092" t="s">
        <v>2356</v>
      </c>
      <c r="C11092" t="s">
        <v>2357</v>
      </c>
      <c r="D11092" t="s">
        <v>2358</v>
      </c>
      <c r="E11092" t="s">
        <v>677</v>
      </c>
      <c r="F11092" t="s">
        <v>75</v>
      </c>
      <c r="G11092">
        <v>88012</v>
      </c>
      <c r="H11092">
        <v>32.462139000000001</v>
      </c>
      <c r="I11092">
        <v>-106.614</v>
      </c>
      <c r="J11092" s="1" t="d">
        <v>2019-01-10</v>
      </c>
      <c r="K11092">
        <v>87009</v>
      </c>
      <c r="L11092" t="s">
        <v>30</v>
      </c>
      <c r="M11092" s="1" t="d">
        <v>2012-08-01</v>
      </c>
      <c r="N11092">
        <v>8</v>
      </c>
      <c r="O11092">
        <v>1</v>
      </c>
      <c r="P11092">
        <v>2012</v>
      </c>
      <c r="R11092" t="s">
        <v>26</v>
      </c>
      <c r="S11092" t="s">
        <v>27</v>
      </c>
    </row>
    <row r="11093" spans="1:19" x14ac:dyDescent="0.25">
      <c r="A11093" t="s">
        <v>338</v>
      </c>
      <c r="B11093" t="s">
        <v>24791</v>
      </c>
      <c r="C11093" t="s">
        <v>24792</v>
      </c>
      <c r="E11093" t="s">
        <v>9552</v>
      </c>
      <c r="F11093" t="s">
        <v>202</v>
      </c>
      <c r="G11093">
        <v>33701</v>
      </c>
      <c r="H11093">
        <v>27.767074999999998</v>
      </c>
      <c r="I11093">
        <v>-82.632401000000002</v>
      </c>
      <c r="J11093" s="1" t="d">
        <v>2018-09-10</v>
      </c>
      <c r="K11093">
        <v>87698</v>
      </c>
      <c r="L11093" t="s">
        <v>30</v>
      </c>
      <c r="M11093" s="1" t="d">
        <v>2012-04-03</v>
      </c>
      <c r="N11093">
        <v>4</v>
      </c>
      <c r="O11093">
        <v>3</v>
      </c>
      <c r="P11093">
        <v>2012</v>
      </c>
      <c r="R11093" t="s">
        <v>26</v>
      </c>
      <c r="S11093" t="s">
        <v>31</v>
      </c>
    </row>
    <row r="11094" spans="1:19" x14ac:dyDescent="0.25">
      <c r="A11094" t="s">
        <v>338</v>
      </c>
      <c r="B11094" t="s">
        <v>24793</v>
      </c>
      <c r="C11094" t="s">
        <v>24794</v>
      </c>
      <c r="E11094" t="s">
        <v>9552</v>
      </c>
      <c r="F11094" t="s">
        <v>202</v>
      </c>
      <c r="G11094">
        <v>33701</v>
      </c>
      <c r="H11094">
        <v>27.771044</v>
      </c>
      <c r="I11094">
        <v>-82.667192</v>
      </c>
      <c r="J11094" s="1" t="d">
        <v>2018-09-10</v>
      </c>
      <c r="K11094">
        <v>87699</v>
      </c>
      <c r="L11094" t="s">
        <v>30</v>
      </c>
      <c r="M11094" s="1" t="d">
        <v>2012-04-19</v>
      </c>
      <c r="N11094">
        <v>4</v>
      </c>
      <c r="O11094">
        <v>19</v>
      </c>
      <c r="P11094">
        <v>2012</v>
      </c>
      <c r="R11094" t="s">
        <v>26</v>
      </c>
      <c r="S11094" t="s">
        <v>31</v>
      </c>
    </row>
    <row r="11095" spans="1:19" x14ac:dyDescent="0.25">
      <c r="A11095" t="s">
        <v>338</v>
      </c>
      <c r="B11095" t="s">
        <v>6382</v>
      </c>
      <c r="C11095" t="s">
        <v>6383</v>
      </c>
      <c r="E11095" t="s">
        <v>698</v>
      </c>
      <c r="F11095" t="s">
        <v>373</v>
      </c>
      <c r="G11095">
        <v>60618</v>
      </c>
      <c r="H11095">
        <v>41.946292880000001</v>
      </c>
      <c r="I11095">
        <v>-87.699820000000003</v>
      </c>
      <c r="J11095" s="1" t="d">
        <v>2017-12-05</v>
      </c>
      <c r="K11095">
        <v>88580</v>
      </c>
      <c r="L11095" t="s">
        <v>6384</v>
      </c>
      <c r="M11095" s="1" t="d">
        <v>2012-11-06</v>
      </c>
      <c r="N11095">
        <v>11</v>
      </c>
      <c r="O11095">
        <v>6</v>
      </c>
      <c r="P11095">
        <v>2012</v>
      </c>
      <c r="R11095" t="s">
        <v>26</v>
      </c>
      <c r="S11095" t="s">
        <v>27</v>
      </c>
    </row>
    <row r="11096" spans="1:19" x14ac:dyDescent="0.25">
      <c r="A11096" t="s">
        <v>338</v>
      </c>
      <c r="B11096" t="s">
        <v>15172</v>
      </c>
      <c r="C11096" t="s">
        <v>26348</v>
      </c>
      <c r="E11096" t="s">
        <v>7055</v>
      </c>
      <c r="F11096" t="s">
        <v>170</v>
      </c>
      <c r="G11096">
        <v>94089</v>
      </c>
      <c r="H11096">
        <v>37.418241999999999</v>
      </c>
      <c r="I11096">
        <v>-122.02510700000001</v>
      </c>
      <c r="J11096" s="1" t="d">
        <v>2018-05-03</v>
      </c>
      <c r="K11096">
        <v>94798</v>
      </c>
      <c r="L11096" t="s">
        <v>30</v>
      </c>
      <c r="M11096" s="1" t="d">
        <v>2012-10-20</v>
      </c>
      <c r="N11096">
        <v>10</v>
      </c>
      <c r="O11096">
        <v>20</v>
      </c>
      <c r="P11096">
        <v>2012</v>
      </c>
      <c r="R11096" t="s">
        <v>26</v>
      </c>
      <c r="S11096" t="s">
        <v>27</v>
      </c>
    </row>
    <row r="11097" spans="1:19" x14ac:dyDescent="0.25">
      <c r="A11097" t="s">
        <v>338</v>
      </c>
      <c r="B11097" t="s">
        <v>26668</v>
      </c>
      <c r="C11097" t="s">
        <v>26669</v>
      </c>
      <c r="E11097" t="s">
        <v>14913</v>
      </c>
      <c r="F11097" t="s">
        <v>48</v>
      </c>
      <c r="G11097">
        <v>12065</v>
      </c>
      <c r="H11097">
        <v>42.858085000000003</v>
      </c>
      <c r="I11097">
        <v>-73.762908999999993</v>
      </c>
      <c r="J11097" s="1" t="d">
        <v>2019-04-08</v>
      </c>
      <c r="K11097">
        <v>98431</v>
      </c>
      <c r="L11097" t="s">
        <v>24</v>
      </c>
      <c r="M11097" s="1" t="d">
        <v>2012-01-01</v>
      </c>
      <c r="N11097">
        <v>1</v>
      </c>
      <c r="O11097">
        <v>1</v>
      </c>
      <c r="P11097">
        <v>2012</v>
      </c>
      <c r="R11097" t="s">
        <v>26</v>
      </c>
      <c r="S11097" t="s">
        <v>31</v>
      </c>
    </row>
    <row r="11098" spans="1:19" x14ac:dyDescent="0.25">
      <c r="A11098" t="s">
        <v>338</v>
      </c>
      <c r="B11098" t="s">
        <v>26752</v>
      </c>
      <c r="C11098" t="s">
        <v>26753</v>
      </c>
      <c r="E11098" t="s">
        <v>6276</v>
      </c>
      <c r="F11098" t="s">
        <v>208</v>
      </c>
      <c r="G11098">
        <v>29730</v>
      </c>
      <c r="H11098">
        <v>34.944000000000003</v>
      </c>
      <c r="I11098">
        <v>-80.983599999999996</v>
      </c>
      <c r="J11098" s="1" t="d">
        <v>2018-06-05</v>
      </c>
      <c r="K11098">
        <v>98586</v>
      </c>
      <c r="L11098" t="s">
        <v>30</v>
      </c>
      <c r="M11098" s="1" t="d">
        <v>2012-02-01</v>
      </c>
      <c r="N11098">
        <v>2</v>
      </c>
      <c r="O11098">
        <v>1</v>
      </c>
      <c r="P11098">
        <v>2012</v>
      </c>
      <c r="R11098" t="s">
        <v>26</v>
      </c>
      <c r="S11098" t="s">
        <v>31</v>
      </c>
    </row>
    <row r="11099" spans="1:19" x14ac:dyDescent="0.25">
      <c r="A11099" t="s">
        <v>338</v>
      </c>
      <c r="B11099" t="s">
        <v>15172</v>
      </c>
      <c r="C11099" t="s">
        <v>27006</v>
      </c>
      <c r="E11099" t="s">
        <v>7055</v>
      </c>
      <c r="F11099" t="s">
        <v>170</v>
      </c>
      <c r="G11099">
        <v>94089</v>
      </c>
      <c r="H11099">
        <v>37.415094000000003</v>
      </c>
      <c r="I11099">
        <v>-122.02381</v>
      </c>
      <c r="J11099" s="1" t="d">
        <v>2018-08-07</v>
      </c>
      <c r="K11099">
        <v>99689</v>
      </c>
      <c r="L11099" t="s">
        <v>30</v>
      </c>
      <c r="M11099" s="1" t="d">
        <v>2012-11-17</v>
      </c>
      <c r="N11099">
        <v>11</v>
      </c>
      <c r="O11099">
        <v>17</v>
      </c>
      <c r="P11099">
        <v>2012</v>
      </c>
      <c r="R11099" t="s">
        <v>26</v>
      </c>
      <c r="S11099" t="s">
        <v>27</v>
      </c>
    </row>
    <row r="11100" spans="1:19" x14ac:dyDescent="0.25">
      <c r="A11100" t="s">
        <v>338</v>
      </c>
      <c r="B11100" t="s">
        <v>27007</v>
      </c>
      <c r="C11100" t="s">
        <v>15173</v>
      </c>
      <c r="E11100" t="s">
        <v>7055</v>
      </c>
      <c r="F11100" t="s">
        <v>170</v>
      </c>
      <c r="G11100">
        <v>94089</v>
      </c>
      <c r="H11100">
        <v>37.418241999999999</v>
      </c>
      <c r="I11100">
        <v>-122.02510700000001</v>
      </c>
      <c r="J11100" s="1" t="d">
        <v>2018-08-07</v>
      </c>
      <c r="K11100">
        <v>99690</v>
      </c>
      <c r="L11100" t="s">
        <v>30</v>
      </c>
      <c r="M11100" s="1" t="d">
        <v>2012-11-08</v>
      </c>
      <c r="N11100">
        <v>11</v>
      </c>
      <c r="O11100">
        <v>8</v>
      </c>
      <c r="P11100">
        <v>2012</v>
      </c>
      <c r="R11100" t="s">
        <v>26</v>
      </c>
      <c r="S11100" t="s">
        <v>31</v>
      </c>
    </row>
    <row r="11101" spans="1:19" x14ac:dyDescent="0.25">
      <c r="A11101" t="s">
        <v>338</v>
      </c>
      <c r="B11101" t="s">
        <v>27469</v>
      </c>
      <c r="C11101" t="s">
        <v>27470</v>
      </c>
      <c r="E11101" t="s">
        <v>5783</v>
      </c>
      <c r="F11101" t="s">
        <v>67</v>
      </c>
      <c r="G11101">
        <v>6820</v>
      </c>
      <c r="H11101">
        <v>41.074060000000003</v>
      </c>
      <c r="I11101">
        <v>-73.460786999999996</v>
      </c>
      <c r="J11101" s="1" t="d">
        <v>2018-09-10</v>
      </c>
      <c r="K11101">
        <v>102093</v>
      </c>
      <c r="L11101" t="s">
        <v>30</v>
      </c>
      <c r="M11101" s="1" t="d">
        <v>2012-12-01</v>
      </c>
      <c r="N11101">
        <v>12</v>
      </c>
      <c r="O11101">
        <v>1</v>
      </c>
      <c r="P11101">
        <v>2012</v>
      </c>
      <c r="R11101" t="s">
        <v>26</v>
      </c>
      <c r="S11101" t="s">
        <v>31</v>
      </c>
    </row>
    <row r="11102" spans="1:19" x14ac:dyDescent="0.25">
      <c r="A11102" t="s">
        <v>338</v>
      </c>
      <c r="B11102" t="s">
        <v>29798</v>
      </c>
      <c r="C11102" t="s">
        <v>8165</v>
      </c>
      <c r="E11102" t="s">
        <v>8166</v>
      </c>
      <c r="F11102" t="s">
        <v>170</v>
      </c>
      <c r="G11102">
        <v>94515</v>
      </c>
      <c r="H11102">
        <v>38.584110000000003</v>
      </c>
      <c r="I11102">
        <v>-122.57092799999999</v>
      </c>
      <c r="J11102" s="1" t="d">
        <v>2019-01-10</v>
      </c>
      <c r="K11102">
        <v>112894</v>
      </c>
      <c r="L11102" t="s">
        <v>30</v>
      </c>
      <c r="M11102" s="1" t="d">
        <v>2012-01-01</v>
      </c>
      <c r="N11102">
        <v>1</v>
      </c>
      <c r="O11102">
        <v>1</v>
      </c>
      <c r="P11102">
        <v>2012</v>
      </c>
      <c r="R11102" t="s">
        <v>26</v>
      </c>
      <c r="S11102" t="s">
        <v>31</v>
      </c>
    </row>
    <row r="11103" spans="1:19" x14ac:dyDescent="0.25">
      <c r="A11103" t="s">
        <v>338</v>
      </c>
      <c r="B11103" t="s">
        <v>30076</v>
      </c>
      <c r="C11103" t="s">
        <v>9643</v>
      </c>
      <c r="E11103" t="s">
        <v>9644</v>
      </c>
      <c r="F11103" t="s">
        <v>170</v>
      </c>
      <c r="G11103">
        <v>92210</v>
      </c>
      <c r="H11103">
        <v>33.723284</v>
      </c>
      <c r="I11103">
        <v>-116.32632</v>
      </c>
      <c r="J11103" s="1" t="d">
        <v>2019-01-10</v>
      </c>
      <c r="K11103">
        <v>113028</v>
      </c>
      <c r="L11103" t="s">
        <v>30</v>
      </c>
      <c r="M11103" s="1" t="d">
        <v>2012-02-15</v>
      </c>
      <c r="N11103">
        <v>2</v>
      </c>
      <c r="O11103">
        <v>15</v>
      </c>
      <c r="P11103">
        <v>2012</v>
      </c>
      <c r="R11103" t="s">
        <v>26</v>
      </c>
      <c r="S11103" t="s">
        <v>31</v>
      </c>
    </row>
    <row r="11104" spans="1:19" x14ac:dyDescent="0.25">
      <c r="A11104" t="s">
        <v>338</v>
      </c>
      <c r="B11104" t="s">
        <v>30647</v>
      </c>
      <c r="C11104" t="s">
        <v>9657</v>
      </c>
      <c r="E11104" t="s">
        <v>220</v>
      </c>
      <c r="F11104" t="s">
        <v>170</v>
      </c>
      <c r="G11104">
        <v>92101</v>
      </c>
      <c r="H11104">
        <v>32.716074999999996</v>
      </c>
      <c r="I11104">
        <v>-117.16153300000001</v>
      </c>
      <c r="J11104" s="1" t="d">
        <v>2019-01-10</v>
      </c>
      <c r="K11104">
        <v>113312</v>
      </c>
      <c r="L11104" t="s">
        <v>30</v>
      </c>
      <c r="M11104" s="1" t="d">
        <v>2012-04-01</v>
      </c>
      <c r="N11104">
        <v>4</v>
      </c>
      <c r="O11104">
        <v>1</v>
      </c>
      <c r="P11104">
        <v>2012</v>
      </c>
      <c r="R11104" t="s">
        <v>26</v>
      </c>
      <c r="S11104" t="s">
        <v>31</v>
      </c>
    </row>
    <row r="11105" spans="1:19" x14ac:dyDescent="0.25">
      <c r="A11105" t="s">
        <v>338</v>
      </c>
      <c r="B11105" t="s">
        <v>30786</v>
      </c>
      <c r="C11105" t="s">
        <v>887</v>
      </c>
      <c r="E11105" t="s">
        <v>227</v>
      </c>
      <c r="F11105" t="s">
        <v>170</v>
      </c>
      <c r="G11105">
        <v>90401</v>
      </c>
      <c r="H11105">
        <v>34.009092000000003</v>
      </c>
      <c r="I11105">
        <v>-118.493067</v>
      </c>
      <c r="J11105" s="1" t="d">
        <v>2019-01-10</v>
      </c>
      <c r="K11105">
        <v>113385</v>
      </c>
      <c r="L11105" t="s">
        <v>30</v>
      </c>
      <c r="M11105" s="1" t="d">
        <v>2012-09-14</v>
      </c>
      <c r="N11105">
        <v>9</v>
      </c>
      <c r="O11105">
        <v>14</v>
      </c>
      <c r="P11105">
        <v>2012</v>
      </c>
      <c r="R11105" t="s">
        <v>26</v>
      </c>
      <c r="S11105" t="s">
        <v>31</v>
      </c>
    </row>
    <row r="11106" spans="1:19" x14ac:dyDescent="0.25">
      <c r="A11106" t="s">
        <v>338</v>
      </c>
      <c r="B11106" t="s">
        <v>30952</v>
      </c>
      <c r="C11106" t="s">
        <v>30953</v>
      </c>
      <c r="E11106" t="s">
        <v>425</v>
      </c>
      <c r="F11106" t="s">
        <v>170</v>
      </c>
      <c r="G11106">
        <v>92592</v>
      </c>
      <c r="H11106">
        <v>33.454496929999998</v>
      </c>
      <c r="I11106">
        <v>-117.10172110000001</v>
      </c>
      <c r="J11106" s="1" t="d">
        <v>2019-01-10</v>
      </c>
      <c r="K11106">
        <v>113468</v>
      </c>
      <c r="L11106" t="s">
        <v>30</v>
      </c>
      <c r="M11106" s="1" t="d">
        <v>2012-07-18</v>
      </c>
      <c r="N11106">
        <v>7</v>
      </c>
      <c r="O11106">
        <v>18</v>
      </c>
      <c r="P11106">
        <v>2012</v>
      </c>
      <c r="R11106" t="s">
        <v>26</v>
      </c>
      <c r="S11106" t="s">
        <v>31</v>
      </c>
    </row>
    <row r="11107" spans="1:19" x14ac:dyDescent="0.25">
      <c r="A11107" t="s">
        <v>338</v>
      </c>
      <c r="B11107" t="s">
        <v>31279</v>
      </c>
      <c r="C11107" t="s">
        <v>16634</v>
      </c>
      <c r="E11107" t="s">
        <v>8682</v>
      </c>
      <c r="F11107" t="s">
        <v>67</v>
      </c>
      <c r="G11107">
        <v>6475</v>
      </c>
      <c r="H11107">
        <v>41.28331</v>
      </c>
      <c r="I11107">
        <v>-72.351072000000002</v>
      </c>
      <c r="J11107" s="1" t="d">
        <v>2019-01-10</v>
      </c>
      <c r="K11107">
        <v>113628</v>
      </c>
      <c r="L11107" t="s">
        <v>30</v>
      </c>
      <c r="M11107" s="1" t="d">
        <v>2012-03-01</v>
      </c>
      <c r="N11107">
        <v>3</v>
      </c>
      <c r="O11107">
        <v>1</v>
      </c>
      <c r="P11107">
        <v>2012</v>
      </c>
      <c r="R11107" t="s">
        <v>26</v>
      </c>
      <c r="S11107" t="s">
        <v>31</v>
      </c>
    </row>
    <row r="11108" spans="1:19" x14ac:dyDescent="0.25">
      <c r="A11108" t="s">
        <v>338</v>
      </c>
      <c r="B11108" t="s">
        <v>31702</v>
      </c>
      <c r="C11108" t="s">
        <v>11034</v>
      </c>
      <c r="E11108" t="s">
        <v>757</v>
      </c>
      <c r="F11108" t="s">
        <v>202</v>
      </c>
      <c r="G11108">
        <v>33130</v>
      </c>
      <c r="H11108">
        <v>25.762239000000001</v>
      </c>
      <c r="I11108">
        <v>-80.194224000000006</v>
      </c>
      <c r="J11108" s="1" t="d">
        <v>2019-01-10</v>
      </c>
      <c r="K11108">
        <v>113826</v>
      </c>
      <c r="L11108" t="s">
        <v>30</v>
      </c>
      <c r="M11108" s="1" t="d">
        <v>2012-05-31</v>
      </c>
      <c r="N11108">
        <v>5</v>
      </c>
      <c r="O11108">
        <v>31</v>
      </c>
      <c r="P11108">
        <v>2012</v>
      </c>
      <c r="R11108" t="s">
        <v>26</v>
      </c>
      <c r="S11108" t="s">
        <v>31</v>
      </c>
    </row>
    <row r="11109" spans="1:19" x14ac:dyDescent="0.25">
      <c r="A11109" t="s">
        <v>338</v>
      </c>
      <c r="B11109" t="s">
        <v>32260</v>
      </c>
      <c r="C11109" t="s">
        <v>9268</v>
      </c>
      <c r="E11109" t="s">
        <v>8141</v>
      </c>
      <c r="F11109" t="s">
        <v>707</v>
      </c>
      <c r="G11109">
        <v>96753</v>
      </c>
      <c r="H11109">
        <v>20.680116000000002</v>
      </c>
      <c r="I11109">
        <v>-156.44199399999999</v>
      </c>
      <c r="J11109" s="1" t="d">
        <v>2019-01-10</v>
      </c>
      <c r="K11109">
        <v>114101</v>
      </c>
      <c r="L11109" t="s">
        <v>30</v>
      </c>
      <c r="M11109" s="1" t="d">
        <v>2012-01-31</v>
      </c>
      <c r="N11109">
        <v>1</v>
      </c>
      <c r="O11109">
        <v>31</v>
      </c>
      <c r="P11109">
        <v>2012</v>
      </c>
      <c r="R11109" t="s">
        <v>26</v>
      </c>
      <c r="S11109" t="s">
        <v>31</v>
      </c>
    </row>
    <row r="11110" spans="1:19" x14ac:dyDescent="0.25">
      <c r="A11110" t="s">
        <v>338</v>
      </c>
      <c r="B11110" t="s">
        <v>32263</v>
      </c>
      <c r="C11110" t="s">
        <v>32264</v>
      </c>
      <c r="E11110" t="s">
        <v>12977</v>
      </c>
      <c r="F11110" t="s">
        <v>707</v>
      </c>
      <c r="G11110">
        <v>96738</v>
      </c>
      <c r="H11110">
        <v>19.922084999999999</v>
      </c>
      <c r="I11110">
        <v>-155.88720000000001</v>
      </c>
      <c r="J11110" s="1" t="d">
        <v>2019-01-10</v>
      </c>
      <c r="K11110">
        <v>114103</v>
      </c>
      <c r="L11110" t="s">
        <v>30</v>
      </c>
      <c r="M11110" s="1" t="d">
        <v>2012-04-25</v>
      </c>
      <c r="N11110">
        <v>4</v>
      </c>
      <c r="O11110">
        <v>25</v>
      </c>
      <c r="P11110">
        <v>2012</v>
      </c>
      <c r="R11110" t="s">
        <v>26</v>
      </c>
      <c r="S11110" t="s">
        <v>31</v>
      </c>
    </row>
    <row r="11111" spans="1:19" x14ac:dyDescent="0.25">
      <c r="A11111" t="s">
        <v>338</v>
      </c>
      <c r="B11111" t="s">
        <v>32970</v>
      </c>
      <c r="C11111" t="s">
        <v>32971</v>
      </c>
      <c r="E11111" t="s">
        <v>32972</v>
      </c>
      <c r="F11111" t="s">
        <v>496</v>
      </c>
      <c r="G11111">
        <v>49610</v>
      </c>
      <c r="H11111">
        <v>44.779797000000002</v>
      </c>
      <c r="I11111">
        <v>-85.486919999999998</v>
      </c>
      <c r="J11111" s="1" t="d">
        <v>2019-01-10</v>
      </c>
      <c r="K11111">
        <v>114458</v>
      </c>
      <c r="L11111" t="s">
        <v>30</v>
      </c>
      <c r="M11111" s="1" t="d">
        <v>2012-11-26</v>
      </c>
      <c r="N11111">
        <v>11</v>
      </c>
      <c r="O11111">
        <v>26</v>
      </c>
      <c r="P11111">
        <v>2012</v>
      </c>
      <c r="R11111" t="s">
        <v>26</v>
      </c>
      <c r="S11111" t="s">
        <v>31</v>
      </c>
    </row>
    <row r="11112" spans="1:19" x14ac:dyDescent="0.25">
      <c r="A11112" t="s">
        <v>338</v>
      </c>
      <c r="B11112" t="s">
        <v>33386</v>
      </c>
      <c r="C11112" t="s">
        <v>9310</v>
      </c>
      <c r="E11112" t="s">
        <v>4739</v>
      </c>
      <c r="F11112" t="s">
        <v>212</v>
      </c>
      <c r="G11112">
        <v>28607</v>
      </c>
      <c r="H11112">
        <v>36.195534000000002</v>
      </c>
      <c r="I11112">
        <v>-81.654229000000001</v>
      </c>
      <c r="J11112" s="1" t="d">
        <v>2019-01-10</v>
      </c>
      <c r="K11112">
        <v>114654</v>
      </c>
      <c r="L11112" t="s">
        <v>30</v>
      </c>
      <c r="M11112" s="1" t="d">
        <v>2012-04-30</v>
      </c>
      <c r="N11112">
        <v>4</v>
      </c>
      <c r="O11112">
        <v>30</v>
      </c>
      <c r="P11112">
        <v>2012</v>
      </c>
      <c r="R11112" t="s">
        <v>26</v>
      </c>
      <c r="S11112" t="s">
        <v>31</v>
      </c>
    </row>
    <row r="11113" spans="1:19" x14ac:dyDescent="0.25">
      <c r="A11113" t="s">
        <v>338</v>
      </c>
      <c r="B11113" t="s">
        <v>33396</v>
      </c>
      <c r="C11113" t="s">
        <v>10299</v>
      </c>
      <c r="E11113" t="s">
        <v>9983</v>
      </c>
      <c r="F11113" t="s">
        <v>212</v>
      </c>
      <c r="G11113">
        <v>27513</v>
      </c>
      <c r="H11113">
        <v>35.829901999999997</v>
      </c>
      <c r="I11113">
        <v>-78.764585999999994</v>
      </c>
      <c r="J11113" s="1" t="d">
        <v>2019-01-10</v>
      </c>
      <c r="K11113">
        <v>114660</v>
      </c>
      <c r="L11113" t="s">
        <v>30</v>
      </c>
      <c r="M11113" s="1" t="d">
        <v>2012-02-01</v>
      </c>
      <c r="N11113">
        <v>2</v>
      </c>
      <c r="O11113">
        <v>1</v>
      </c>
      <c r="P11113">
        <v>2012</v>
      </c>
      <c r="R11113" t="s">
        <v>26</v>
      </c>
      <c r="S11113" t="s">
        <v>31</v>
      </c>
    </row>
    <row r="11114" spans="1:19" x14ac:dyDescent="0.25">
      <c r="A11114" t="s">
        <v>338</v>
      </c>
      <c r="B11114" t="s">
        <v>33431</v>
      </c>
      <c r="C11114" t="s">
        <v>10564</v>
      </c>
      <c r="E11114" t="s">
        <v>33432</v>
      </c>
      <c r="F11114" t="s">
        <v>212</v>
      </c>
      <c r="G11114">
        <v>28719</v>
      </c>
      <c r="H11114">
        <v>35.482737</v>
      </c>
      <c r="I11114">
        <v>-83.316862999999998</v>
      </c>
      <c r="J11114" s="1" t="d">
        <v>2019-01-10</v>
      </c>
      <c r="K11114">
        <v>114678</v>
      </c>
      <c r="L11114" t="s">
        <v>30</v>
      </c>
      <c r="M11114" s="1" t="d">
        <v>2012-07-05</v>
      </c>
      <c r="N11114">
        <v>7</v>
      </c>
      <c r="O11114">
        <v>5</v>
      </c>
      <c r="P11114">
        <v>2012</v>
      </c>
      <c r="R11114" t="s">
        <v>26</v>
      </c>
      <c r="S11114" t="s">
        <v>31</v>
      </c>
    </row>
    <row r="11115" spans="1:19" x14ac:dyDescent="0.25">
      <c r="A11115" t="s">
        <v>338</v>
      </c>
      <c r="B11115" t="s">
        <v>34392</v>
      </c>
      <c r="C11115" t="s">
        <v>34393</v>
      </c>
      <c r="E11115" t="s">
        <v>3454</v>
      </c>
      <c r="F11115" t="s">
        <v>48</v>
      </c>
      <c r="G11115">
        <v>12866</v>
      </c>
      <c r="H11115">
        <v>43.057371000000003</v>
      </c>
      <c r="I11115">
        <v>-73.804293000000001</v>
      </c>
      <c r="J11115" s="1" t="d">
        <v>2019-01-10</v>
      </c>
      <c r="K11115">
        <v>115234</v>
      </c>
      <c r="L11115" t="s">
        <v>30</v>
      </c>
      <c r="M11115" s="1" t="d">
        <v>2012-10-01</v>
      </c>
      <c r="N11115">
        <v>10</v>
      </c>
      <c r="O11115">
        <v>1</v>
      </c>
      <c r="P11115">
        <v>2012</v>
      </c>
      <c r="R11115" t="s">
        <v>26</v>
      </c>
      <c r="S11115" t="s">
        <v>31</v>
      </c>
    </row>
    <row r="11116" spans="1:19" x14ac:dyDescent="0.25">
      <c r="A11116" t="s">
        <v>338</v>
      </c>
      <c r="B11116" t="s">
        <v>34711</v>
      </c>
      <c r="C11116" t="s">
        <v>12221</v>
      </c>
      <c r="E11116" t="s">
        <v>136</v>
      </c>
      <c r="F11116" t="s">
        <v>137</v>
      </c>
      <c r="G11116">
        <v>97205</v>
      </c>
      <c r="H11116">
        <v>45.520986999999998</v>
      </c>
      <c r="I11116">
        <v>-122.687707</v>
      </c>
      <c r="J11116" s="1" t="d">
        <v>2019-01-10</v>
      </c>
      <c r="K11116">
        <v>115408</v>
      </c>
      <c r="L11116" t="s">
        <v>30</v>
      </c>
      <c r="M11116" s="1" t="d">
        <v>2012-09-01</v>
      </c>
      <c r="N11116">
        <v>9</v>
      </c>
      <c r="O11116">
        <v>1</v>
      </c>
      <c r="P11116">
        <v>2012</v>
      </c>
      <c r="R11116" t="s">
        <v>26</v>
      </c>
      <c r="S11116" t="s">
        <v>31</v>
      </c>
    </row>
    <row r="11117" spans="1:19" x14ac:dyDescent="0.25">
      <c r="A11117" t="s">
        <v>338</v>
      </c>
      <c r="B11117" t="s">
        <v>34954</v>
      </c>
      <c r="C11117" t="s">
        <v>10860</v>
      </c>
      <c r="E11117" t="s">
        <v>20254</v>
      </c>
      <c r="F11117" t="s">
        <v>208</v>
      </c>
      <c r="G11117">
        <v>29928</v>
      </c>
      <c r="H11117">
        <v>32.208678999999997</v>
      </c>
      <c r="I11117">
        <v>-80.680785999999998</v>
      </c>
      <c r="J11117" s="1" t="d">
        <v>2019-01-10</v>
      </c>
      <c r="K11117">
        <v>115535</v>
      </c>
      <c r="L11117" t="s">
        <v>30</v>
      </c>
      <c r="M11117" s="1" t="d">
        <v>2012-05-30</v>
      </c>
      <c r="N11117">
        <v>5</v>
      </c>
      <c r="O11117">
        <v>30</v>
      </c>
      <c r="P11117">
        <v>2012</v>
      </c>
      <c r="R11117" t="s">
        <v>26</v>
      </c>
      <c r="S11117" t="s">
        <v>31</v>
      </c>
    </row>
    <row r="11118" spans="1:19" x14ac:dyDescent="0.25">
      <c r="A11118" t="s">
        <v>338</v>
      </c>
      <c r="B11118" t="s">
        <v>35711</v>
      </c>
      <c r="C11118" t="s">
        <v>10915</v>
      </c>
      <c r="E11118" t="s">
        <v>6720</v>
      </c>
      <c r="F11118" t="s">
        <v>269</v>
      </c>
      <c r="G11118">
        <v>22314</v>
      </c>
      <c r="H11118">
        <v>38.806238</v>
      </c>
      <c r="I11118">
        <v>-77.057001</v>
      </c>
      <c r="J11118" s="1" t="d">
        <v>2019-01-10</v>
      </c>
      <c r="K11118">
        <v>115914</v>
      </c>
      <c r="L11118" t="s">
        <v>30</v>
      </c>
      <c r="M11118" s="1" t="d">
        <v>2012-07-15</v>
      </c>
      <c r="N11118">
        <v>7</v>
      </c>
      <c r="O11118">
        <v>15</v>
      </c>
      <c r="P11118">
        <v>2012</v>
      </c>
      <c r="R11118" t="s">
        <v>26</v>
      </c>
      <c r="S11118" t="s">
        <v>31</v>
      </c>
    </row>
    <row r="11119" spans="1:19" x14ac:dyDescent="0.25">
      <c r="A11119" t="s">
        <v>338</v>
      </c>
      <c r="B11119" t="s">
        <v>36752</v>
      </c>
      <c r="C11119" t="s">
        <v>12226</v>
      </c>
      <c r="E11119" t="s">
        <v>1485</v>
      </c>
      <c r="F11119" t="s">
        <v>157</v>
      </c>
      <c r="G11119">
        <v>15222</v>
      </c>
      <c r="H11119">
        <v>40.446575000000003</v>
      </c>
      <c r="I11119">
        <v>-79.995604999999998</v>
      </c>
      <c r="J11119" s="1" t="d">
        <v>2019-02-06</v>
      </c>
      <c r="K11119">
        <v>117582</v>
      </c>
      <c r="L11119" t="s">
        <v>103</v>
      </c>
      <c r="M11119" s="1" t="d">
        <v>2012-12-21</v>
      </c>
      <c r="N11119">
        <v>12</v>
      </c>
      <c r="O11119">
        <v>21</v>
      </c>
      <c r="P11119">
        <v>2012</v>
      </c>
      <c r="R11119" t="s">
        <v>26</v>
      </c>
      <c r="S11119" t="s">
        <v>31</v>
      </c>
    </row>
    <row r="11120" spans="1:19" x14ac:dyDescent="0.25">
      <c r="A11120" t="s">
        <v>338</v>
      </c>
      <c r="B11120" t="s">
        <v>37025</v>
      </c>
      <c r="C11120" t="s">
        <v>37026</v>
      </c>
      <c r="E11120" t="s">
        <v>13786</v>
      </c>
      <c r="F11120" t="s">
        <v>170</v>
      </c>
      <c r="G11120">
        <v>93463</v>
      </c>
      <c r="H11120">
        <v>34.595664999999997</v>
      </c>
      <c r="I11120">
        <v>-120.14255900000001</v>
      </c>
      <c r="J11120" s="1" t="d">
        <v>2019-04-08</v>
      </c>
      <c r="K11120">
        <v>120902</v>
      </c>
      <c r="L11120" t="s">
        <v>24</v>
      </c>
      <c r="M11120" s="1" t="d">
        <v>2012-03-08</v>
      </c>
      <c r="N11120">
        <v>3</v>
      </c>
      <c r="O11120">
        <v>8</v>
      </c>
      <c r="P11120">
        <v>2012</v>
      </c>
      <c r="R11120" t="s">
        <v>26</v>
      </c>
      <c r="S11120" t="s">
        <v>31</v>
      </c>
    </row>
    <row r="11121" spans="1:19" x14ac:dyDescent="0.25">
      <c r="A11121" t="s">
        <v>338</v>
      </c>
      <c r="B11121" t="s">
        <v>37025</v>
      </c>
      <c r="C11121" t="s">
        <v>37027</v>
      </c>
      <c r="E11121" t="s">
        <v>13786</v>
      </c>
      <c r="F11121" t="s">
        <v>170</v>
      </c>
      <c r="G11121">
        <v>93463</v>
      </c>
      <c r="H11121">
        <v>34.595368000000001</v>
      </c>
      <c r="I11121">
        <v>-120.138025</v>
      </c>
      <c r="J11121" s="1" t="d">
        <v>2019-04-08</v>
      </c>
      <c r="K11121">
        <v>120903</v>
      </c>
      <c r="L11121" t="s">
        <v>24</v>
      </c>
      <c r="M11121" s="1" t="d">
        <v>2012-03-08</v>
      </c>
      <c r="N11121">
        <v>3</v>
      </c>
      <c r="O11121">
        <v>8</v>
      </c>
      <c r="P11121">
        <v>2012</v>
      </c>
      <c r="R11121" t="s">
        <v>26</v>
      </c>
      <c r="S11121" t="s">
        <v>31</v>
      </c>
    </row>
    <row r="11122" spans="1:19" x14ac:dyDescent="0.25">
      <c r="A11122" t="s">
        <v>338</v>
      </c>
      <c r="B11122" t="s">
        <v>37028</v>
      </c>
      <c r="C11122" t="s">
        <v>37029</v>
      </c>
      <c r="E11122" t="s">
        <v>13786</v>
      </c>
      <c r="F11122" t="s">
        <v>170</v>
      </c>
      <c r="G11122">
        <v>93463</v>
      </c>
      <c r="H11122">
        <v>34.596598999999998</v>
      </c>
      <c r="I11122">
        <v>-120.136527</v>
      </c>
      <c r="J11122" s="1" t="d">
        <v>2019-04-08</v>
      </c>
      <c r="K11122">
        <v>120904</v>
      </c>
      <c r="L11122" t="s">
        <v>24</v>
      </c>
      <c r="M11122" s="1" t="d">
        <v>2012-03-08</v>
      </c>
      <c r="N11122">
        <v>3</v>
      </c>
      <c r="O11122">
        <v>8</v>
      </c>
      <c r="P11122">
        <v>2012</v>
      </c>
      <c r="R11122" t="s">
        <v>26</v>
      </c>
      <c r="S11122" t="s">
        <v>31</v>
      </c>
    </row>
    <row r="11123" spans="1:19" x14ac:dyDescent="0.25">
      <c r="A11123" t="s">
        <v>19</v>
      </c>
      <c r="B11123" t="s">
        <v>132</v>
      </c>
      <c r="C11123" t="s">
        <v>133</v>
      </c>
      <c r="D11123" t="s">
        <v>134</v>
      </c>
      <c r="E11123" t="s">
        <v>135</v>
      </c>
      <c r="F11123" t="s">
        <v>48</v>
      </c>
      <c r="G11123">
        <v>12204</v>
      </c>
      <c r="H11123">
        <v>42.667569</v>
      </c>
      <c r="I11123">
        <v>-73.739345</v>
      </c>
      <c r="J11123" s="1" t="d">
        <v>2018-07-09</v>
      </c>
      <c r="K11123">
        <v>703</v>
      </c>
      <c r="L11123" t="s">
        <v>30</v>
      </c>
      <c r="M11123" s="1" t="d">
        <v>2011-08-15</v>
      </c>
      <c r="N11123">
        <v>8</v>
      </c>
      <c r="O11123">
        <v>15</v>
      </c>
      <c r="P11123">
        <v>2011</v>
      </c>
      <c r="Q11123" t="s">
        <v>25</v>
      </c>
      <c r="R11123" t="s">
        <v>26</v>
      </c>
      <c r="S11123" t="s">
        <v>31</v>
      </c>
    </row>
    <row r="11124" spans="1:19" x14ac:dyDescent="0.25">
      <c r="A11124" t="s">
        <v>338</v>
      </c>
      <c r="B11124" t="s">
        <v>344</v>
      </c>
      <c r="C11124" t="s">
        <v>345</v>
      </c>
      <c r="E11124" t="s">
        <v>346</v>
      </c>
      <c r="F11124" t="s">
        <v>170</v>
      </c>
      <c r="G11124">
        <v>91770</v>
      </c>
      <c r="H11124">
        <v>34.050744999999999</v>
      </c>
      <c r="I11124">
        <v>-118.081014</v>
      </c>
      <c r="J11124" s="1" t="d">
        <v>2019-01-10</v>
      </c>
      <c r="K11124">
        <v>1520</v>
      </c>
      <c r="L11124" t="s">
        <v>30</v>
      </c>
      <c r="M11124" s="1" t="d">
        <v>2011-08-01</v>
      </c>
      <c r="N11124">
        <v>8</v>
      </c>
      <c r="O11124">
        <v>1</v>
      </c>
      <c r="P11124">
        <v>2011</v>
      </c>
      <c r="R11124" t="s">
        <v>26</v>
      </c>
      <c r="S11124" t="s">
        <v>27</v>
      </c>
    </row>
    <row r="11125" spans="1:19" x14ac:dyDescent="0.25">
      <c r="A11125" t="s">
        <v>338</v>
      </c>
      <c r="B11125" t="s">
        <v>415</v>
      </c>
      <c r="C11125" t="s">
        <v>416</v>
      </c>
      <c r="E11125" t="s">
        <v>308</v>
      </c>
      <c r="F11125" t="s">
        <v>170</v>
      </c>
      <c r="G11125">
        <v>92262</v>
      </c>
      <c r="H11125">
        <v>33.823352999999997</v>
      </c>
      <c r="I11125">
        <v>-116.5436</v>
      </c>
      <c r="J11125" s="1" t="d">
        <v>2018-05-03</v>
      </c>
      <c r="K11125">
        <v>7196</v>
      </c>
      <c r="L11125" t="s">
        <v>30</v>
      </c>
      <c r="M11125" s="1" t="d">
        <v>2011-12-12</v>
      </c>
      <c r="N11125">
        <v>12</v>
      </c>
      <c r="O11125">
        <v>12</v>
      </c>
      <c r="P11125">
        <v>2011</v>
      </c>
      <c r="R11125" t="s">
        <v>26</v>
      </c>
      <c r="S11125" t="s">
        <v>31</v>
      </c>
    </row>
    <row r="11126" spans="1:19" x14ac:dyDescent="0.25">
      <c r="A11126" t="s">
        <v>338</v>
      </c>
      <c r="B11126" t="s">
        <v>422</v>
      </c>
      <c r="C11126" t="s">
        <v>423</v>
      </c>
      <c r="D11126" t="s">
        <v>424</v>
      </c>
      <c r="E11126" t="s">
        <v>425</v>
      </c>
      <c r="F11126" t="s">
        <v>170</v>
      </c>
      <c r="G11126">
        <v>92590</v>
      </c>
      <c r="H11126">
        <v>33.496049999999997</v>
      </c>
      <c r="I11126">
        <v>-117.152</v>
      </c>
      <c r="J11126" s="1" t="d">
        <v>2018-05-03</v>
      </c>
      <c r="K11126">
        <v>7236</v>
      </c>
      <c r="L11126" t="s">
        <v>30</v>
      </c>
      <c r="M11126" s="1" t="d">
        <v>2011-12-31</v>
      </c>
      <c r="N11126">
        <v>12</v>
      </c>
      <c r="O11126">
        <v>31</v>
      </c>
      <c r="P11126">
        <v>2011</v>
      </c>
      <c r="R11126" t="s">
        <v>26</v>
      </c>
      <c r="S11126" t="s">
        <v>31</v>
      </c>
    </row>
    <row r="11127" spans="1:19" x14ac:dyDescent="0.25">
      <c r="A11127" t="s">
        <v>312</v>
      </c>
      <c r="B11127" t="s">
        <v>1371</v>
      </c>
      <c r="C11127" t="s">
        <v>1372</v>
      </c>
      <c r="D11127" t="s">
        <v>1373</v>
      </c>
      <c r="E11127" t="s">
        <v>80</v>
      </c>
      <c r="F11127" t="s">
        <v>10</v>
      </c>
      <c r="G11127">
        <v>83702</v>
      </c>
      <c r="H11127">
        <v>43.621473000000002</v>
      </c>
      <c r="I11127">
        <v>-116.21933900000001</v>
      </c>
      <c r="J11127" s="1" t="d">
        <v>2018-03-08</v>
      </c>
      <c r="K11127">
        <v>26153</v>
      </c>
      <c r="L11127" t="s">
        <v>30</v>
      </c>
      <c r="M11127" s="1" t="d">
        <v>2011-01-31</v>
      </c>
      <c r="N11127">
        <v>1</v>
      </c>
      <c r="O11127">
        <v>31</v>
      </c>
      <c r="P11127">
        <v>2011</v>
      </c>
      <c r="R11127" t="s">
        <v>26</v>
      </c>
      <c r="S11127" t="s">
        <v>31</v>
      </c>
    </row>
    <row r="11128" spans="1:19" x14ac:dyDescent="0.25">
      <c r="A11128" t="s">
        <v>312</v>
      </c>
      <c r="B11128" t="s">
        <v>1470</v>
      </c>
      <c r="C11128" t="s">
        <v>1471</v>
      </c>
      <c r="E11128" t="s">
        <v>1472</v>
      </c>
      <c r="F11128" t="s">
        <v>503</v>
      </c>
      <c r="G11128">
        <v>58078</v>
      </c>
      <c r="H11128">
        <v>46.862518000000001</v>
      </c>
      <c r="I11128">
        <v>-96.879626999999999</v>
      </c>
      <c r="J11128" s="1" t="d">
        <v>2018-08-07</v>
      </c>
      <c r="K11128">
        <v>26841</v>
      </c>
      <c r="L11128" t="s">
        <v>30</v>
      </c>
      <c r="M11128" s="1" t="d">
        <v>2011-05-17</v>
      </c>
      <c r="N11128">
        <v>5</v>
      </c>
      <c r="O11128">
        <v>17</v>
      </c>
      <c r="P11128">
        <v>2011</v>
      </c>
      <c r="R11128" t="s">
        <v>26</v>
      </c>
      <c r="S11128" t="s">
        <v>31</v>
      </c>
    </row>
    <row r="11129" spans="1:19" x14ac:dyDescent="0.25">
      <c r="A11129" t="s">
        <v>338</v>
      </c>
      <c r="B11129" t="s">
        <v>1930</v>
      </c>
      <c r="C11129" t="s">
        <v>413</v>
      </c>
      <c r="D11129" t="s">
        <v>1931</v>
      </c>
      <c r="E11129" t="s">
        <v>226</v>
      </c>
      <c r="F11129" t="s">
        <v>170</v>
      </c>
      <c r="G11129">
        <v>90045</v>
      </c>
      <c r="H11129">
        <v>33.944761</v>
      </c>
      <c r="I11129">
        <v>-118.399767</v>
      </c>
      <c r="J11129" s="1" t="d">
        <v>2018-07-09</v>
      </c>
      <c r="K11129">
        <v>28007</v>
      </c>
      <c r="L11129" t="s">
        <v>30</v>
      </c>
      <c r="M11129" s="1" t="d">
        <v>2011-02-15</v>
      </c>
      <c r="N11129">
        <v>2</v>
      </c>
      <c r="O11129">
        <v>15</v>
      </c>
      <c r="P11129">
        <v>2011</v>
      </c>
      <c r="R11129" t="s">
        <v>26</v>
      </c>
      <c r="S11129" t="s">
        <v>31</v>
      </c>
    </row>
    <row r="11130" spans="1:19" x14ac:dyDescent="0.25">
      <c r="A11130" t="s">
        <v>19</v>
      </c>
      <c r="B11130" t="s">
        <v>4379</v>
      </c>
      <c r="C11130" t="s">
        <v>4380</v>
      </c>
      <c r="D11130" t="s">
        <v>4381</v>
      </c>
      <c r="E11130" t="s">
        <v>790</v>
      </c>
      <c r="F11130" t="s">
        <v>55</v>
      </c>
      <c r="G11130">
        <v>98108</v>
      </c>
      <c r="H11130">
        <v>47.531286000000001</v>
      </c>
      <c r="I11130">
        <v>-122.336979</v>
      </c>
      <c r="J11130" s="1" t="d">
        <v>2018-06-05</v>
      </c>
      <c r="K11130">
        <v>34206</v>
      </c>
      <c r="L11130" t="s">
        <v>30</v>
      </c>
      <c r="M11130" s="1" t="d">
        <v>2011-01-01</v>
      </c>
      <c r="N11130">
        <v>1</v>
      </c>
      <c r="O11130">
        <v>1</v>
      </c>
      <c r="P11130">
        <v>2011</v>
      </c>
      <c r="Q11130" t="s">
        <v>35</v>
      </c>
      <c r="R11130" t="s">
        <v>26</v>
      </c>
      <c r="S11130" t="s">
        <v>31</v>
      </c>
    </row>
    <row r="11131" spans="1:19" x14ac:dyDescent="0.25">
      <c r="A11131" t="s">
        <v>19</v>
      </c>
      <c r="B11131" t="s">
        <v>4538</v>
      </c>
      <c r="C11131" t="s">
        <v>4539</v>
      </c>
      <c r="D11131" t="s">
        <v>4540</v>
      </c>
      <c r="E11131" t="s">
        <v>226</v>
      </c>
      <c r="F11131" t="s">
        <v>170</v>
      </c>
      <c r="G11131">
        <v>90031</v>
      </c>
      <c r="H11131">
        <v>34.079374000000001</v>
      </c>
      <c r="I11131">
        <v>-118.224411</v>
      </c>
      <c r="J11131" s="1" t="d">
        <v>2019-04-08</v>
      </c>
      <c r="K11131">
        <v>34478</v>
      </c>
      <c r="L11131" t="s">
        <v>24</v>
      </c>
      <c r="M11131" s="1" t="d">
        <v>2011-04-01</v>
      </c>
      <c r="N11131">
        <v>4</v>
      </c>
      <c r="O11131">
        <v>1</v>
      </c>
      <c r="P11131">
        <v>2011</v>
      </c>
      <c r="Q11131" t="s">
        <v>35</v>
      </c>
      <c r="R11131" t="s">
        <v>26</v>
      </c>
      <c r="S11131" t="s">
        <v>27</v>
      </c>
    </row>
    <row r="11132" spans="1:19" x14ac:dyDescent="0.25">
      <c r="A11132" t="s">
        <v>370</v>
      </c>
      <c r="B11132" t="s">
        <v>4538</v>
      </c>
      <c r="C11132" t="s">
        <v>4539</v>
      </c>
      <c r="D11132" t="s">
        <v>4540</v>
      </c>
      <c r="E11132" t="s">
        <v>226</v>
      </c>
      <c r="F11132" t="s">
        <v>170</v>
      </c>
      <c r="G11132">
        <v>90031</v>
      </c>
      <c r="H11132">
        <v>34.079374000000001</v>
      </c>
      <c r="I11132">
        <v>-118.224411</v>
      </c>
      <c r="J11132" s="1" t="d">
        <v>2019-04-08</v>
      </c>
      <c r="K11132">
        <v>34479</v>
      </c>
      <c r="L11132" t="s">
        <v>24</v>
      </c>
      <c r="M11132" s="1" t="d">
        <v>2011-04-01</v>
      </c>
      <c r="N11132">
        <v>4</v>
      </c>
      <c r="O11132">
        <v>1</v>
      </c>
      <c r="P11132">
        <v>2011</v>
      </c>
      <c r="Q11132" t="s">
        <v>35</v>
      </c>
      <c r="R11132" t="s">
        <v>26</v>
      </c>
      <c r="S11132" t="s">
        <v>27</v>
      </c>
    </row>
    <row r="11133" spans="1:19" x14ac:dyDescent="0.25">
      <c r="A11133" t="s">
        <v>19</v>
      </c>
      <c r="B11133" t="s">
        <v>5121</v>
      </c>
      <c r="C11133" t="s">
        <v>5122</v>
      </c>
      <c r="D11133" t="s">
        <v>5123</v>
      </c>
      <c r="E11133" t="s">
        <v>606</v>
      </c>
      <c r="F11133" t="s">
        <v>37</v>
      </c>
      <c r="G11133">
        <v>78719</v>
      </c>
      <c r="H11133">
        <v>30.209022999999998</v>
      </c>
      <c r="I11133">
        <v>-97.672020000000003</v>
      </c>
      <c r="J11133" s="1" t="d">
        <v>2018-07-09</v>
      </c>
      <c r="K11133">
        <v>35316</v>
      </c>
      <c r="L11133" t="s">
        <v>30</v>
      </c>
      <c r="M11133" s="1" t="d">
        <v>2011-07-21</v>
      </c>
      <c r="N11133">
        <v>7</v>
      </c>
      <c r="O11133">
        <v>21</v>
      </c>
      <c r="P11133">
        <v>2011</v>
      </c>
      <c r="Q11133" t="s">
        <v>25</v>
      </c>
      <c r="R11133" t="s">
        <v>26</v>
      </c>
      <c r="S11133" t="s">
        <v>31</v>
      </c>
    </row>
    <row r="11134" spans="1:19" x14ac:dyDescent="0.25">
      <c r="A11134" t="s">
        <v>19</v>
      </c>
      <c r="B11134" t="s">
        <v>5334</v>
      </c>
      <c r="C11134" t="s">
        <v>5335</v>
      </c>
      <c r="D11134" t="s">
        <v>5336</v>
      </c>
      <c r="E11134" t="s">
        <v>5337</v>
      </c>
      <c r="F11134" t="s">
        <v>202</v>
      </c>
      <c r="G11134">
        <v>33765</v>
      </c>
      <c r="H11134">
        <v>27.975649000000001</v>
      </c>
      <c r="I11134">
        <v>-82.754589999999993</v>
      </c>
      <c r="J11134" s="1" t="d">
        <v>2018-10-04</v>
      </c>
      <c r="K11134">
        <v>35593</v>
      </c>
      <c r="L11134" t="s">
        <v>30</v>
      </c>
      <c r="M11134" s="1" t="d">
        <v>2011-12-07</v>
      </c>
      <c r="N11134">
        <v>12</v>
      </c>
      <c r="O11134">
        <v>7</v>
      </c>
      <c r="P11134">
        <v>2011</v>
      </c>
      <c r="Q11134" t="s">
        <v>35</v>
      </c>
      <c r="R11134" t="s">
        <v>26</v>
      </c>
      <c r="S11134" t="s">
        <v>31</v>
      </c>
    </row>
    <row r="11135" spans="1:19" x14ac:dyDescent="0.25">
      <c r="A11135" t="s">
        <v>19</v>
      </c>
      <c r="B11135" t="s">
        <v>5338</v>
      </c>
      <c r="C11135" t="s">
        <v>5339</v>
      </c>
      <c r="E11135" t="s">
        <v>226</v>
      </c>
      <c r="F11135" t="s">
        <v>170</v>
      </c>
      <c r="G11135">
        <v>90012</v>
      </c>
      <c r="H11135">
        <v>34.068069000000001</v>
      </c>
      <c r="I11135">
        <v>-118.227717</v>
      </c>
      <c r="J11135" s="1" t="d">
        <v>2018-12-11</v>
      </c>
      <c r="K11135">
        <v>35596</v>
      </c>
      <c r="L11135" t="s">
        <v>30</v>
      </c>
      <c r="M11135" s="1" t="d">
        <v>2011-05-31</v>
      </c>
      <c r="N11135">
        <v>5</v>
      </c>
      <c r="O11135">
        <v>31</v>
      </c>
      <c r="P11135">
        <v>2011</v>
      </c>
      <c r="Q11135" t="s">
        <v>35</v>
      </c>
      <c r="R11135" t="s">
        <v>26</v>
      </c>
      <c r="S11135" t="s">
        <v>27</v>
      </c>
    </row>
    <row r="11136" spans="1:19" x14ac:dyDescent="0.25">
      <c r="A11136" t="s">
        <v>19</v>
      </c>
      <c r="B11136" t="s">
        <v>5500</v>
      </c>
      <c r="C11136" t="s">
        <v>5501</v>
      </c>
      <c r="E11136" t="s">
        <v>1485</v>
      </c>
      <c r="F11136" t="s">
        <v>157</v>
      </c>
      <c r="G11136">
        <v>15201</v>
      </c>
      <c r="H11136">
        <v>40.458875999999997</v>
      </c>
      <c r="I11136">
        <v>-79.974168000000006</v>
      </c>
      <c r="J11136" s="1" t="d">
        <v>2018-11-08</v>
      </c>
      <c r="K11136">
        <v>35780</v>
      </c>
      <c r="L11136" t="s">
        <v>30</v>
      </c>
      <c r="M11136" s="1" t="d">
        <v>2011-07-21</v>
      </c>
      <c r="N11136">
        <v>7</v>
      </c>
      <c r="O11136">
        <v>21</v>
      </c>
      <c r="P11136">
        <v>2011</v>
      </c>
      <c r="Q11136" t="s">
        <v>35</v>
      </c>
      <c r="R11136" t="s">
        <v>26</v>
      </c>
      <c r="S11136" t="s">
        <v>31</v>
      </c>
    </row>
    <row r="11137" spans="1:19" x14ac:dyDescent="0.25">
      <c r="A11137" t="s">
        <v>312</v>
      </c>
      <c r="B11137" t="s">
        <v>5521</v>
      </c>
      <c r="C11137" t="s">
        <v>5522</v>
      </c>
      <c r="D11137" t="s">
        <v>5523</v>
      </c>
      <c r="E11137" t="s">
        <v>5524</v>
      </c>
      <c r="F11137" t="s">
        <v>119</v>
      </c>
      <c r="G11137">
        <v>55374</v>
      </c>
      <c r="H11137">
        <v>45.192798000000003</v>
      </c>
      <c r="I11137">
        <v>-93.551948999999993</v>
      </c>
      <c r="J11137" s="1" t="d">
        <v>2019-03-07</v>
      </c>
      <c r="K11137">
        <v>35796</v>
      </c>
      <c r="L11137" t="s">
        <v>71</v>
      </c>
      <c r="M11137" s="1" t="d">
        <v>2011-01-05</v>
      </c>
      <c r="N11137">
        <v>1</v>
      </c>
      <c r="O11137">
        <v>5</v>
      </c>
      <c r="P11137">
        <v>2011</v>
      </c>
      <c r="R11137" t="s">
        <v>26</v>
      </c>
      <c r="S11137" t="s">
        <v>31</v>
      </c>
    </row>
    <row r="11138" spans="1:19" x14ac:dyDescent="0.25">
      <c r="A11138" t="s">
        <v>312</v>
      </c>
      <c r="B11138" t="s">
        <v>404</v>
      </c>
      <c r="C11138" t="s">
        <v>5552</v>
      </c>
      <c r="D11138" t="s">
        <v>5553</v>
      </c>
      <c r="E11138" t="s">
        <v>5554</v>
      </c>
      <c r="F11138" t="s">
        <v>119</v>
      </c>
      <c r="G11138">
        <v>55344</v>
      </c>
      <c r="H11138">
        <v>44.856641000000003</v>
      </c>
      <c r="I11138">
        <v>-93.427843999999993</v>
      </c>
      <c r="J11138" s="1" t="d">
        <v>2019-04-08</v>
      </c>
      <c r="K11138">
        <v>35813</v>
      </c>
      <c r="L11138" t="s">
        <v>24</v>
      </c>
      <c r="M11138" s="1" t="d">
        <v>2011-03-10</v>
      </c>
      <c r="N11138">
        <v>3</v>
      </c>
      <c r="O11138">
        <v>10</v>
      </c>
      <c r="P11138">
        <v>2011</v>
      </c>
      <c r="R11138" t="s">
        <v>26</v>
      </c>
      <c r="S11138" t="s">
        <v>31</v>
      </c>
    </row>
    <row r="11139" spans="1:19" x14ac:dyDescent="0.25">
      <c r="A11139" t="s">
        <v>312</v>
      </c>
      <c r="B11139" t="s">
        <v>5555</v>
      </c>
      <c r="C11139" t="s">
        <v>5556</v>
      </c>
      <c r="E11139" t="s">
        <v>5557</v>
      </c>
      <c r="F11139" t="s">
        <v>119</v>
      </c>
      <c r="G11139">
        <v>55992</v>
      </c>
      <c r="H11139">
        <v>44.282761000000001</v>
      </c>
      <c r="I11139">
        <v>-92.667591999999999</v>
      </c>
      <c r="J11139" s="1" t="d">
        <v>2019-03-07</v>
      </c>
      <c r="K11139">
        <v>35816</v>
      </c>
      <c r="L11139" t="s">
        <v>71</v>
      </c>
      <c r="M11139" s="1" t="d">
        <v>2011-11-03</v>
      </c>
      <c r="N11139">
        <v>11</v>
      </c>
      <c r="O11139">
        <v>3</v>
      </c>
      <c r="P11139">
        <v>2011</v>
      </c>
      <c r="R11139" t="s">
        <v>26</v>
      </c>
      <c r="S11139" t="s">
        <v>31</v>
      </c>
    </row>
    <row r="11140" spans="1:19" x14ac:dyDescent="0.25">
      <c r="A11140" t="s">
        <v>19</v>
      </c>
      <c r="B11140" t="s">
        <v>5686</v>
      </c>
      <c r="C11140" t="s">
        <v>5687</v>
      </c>
      <c r="E11140" t="s">
        <v>5688</v>
      </c>
      <c r="F11140" t="s">
        <v>67</v>
      </c>
      <c r="G11140">
        <v>6002</v>
      </c>
      <c r="H11140">
        <v>41.810889000000003</v>
      </c>
      <c r="I11140">
        <v>-72.708141999999995</v>
      </c>
      <c r="J11140" s="1" t="d">
        <v>2018-12-11</v>
      </c>
      <c r="K11140">
        <v>36296</v>
      </c>
      <c r="L11140" t="s">
        <v>30</v>
      </c>
      <c r="M11140" s="1" t="d">
        <v>2011-12-09</v>
      </c>
      <c r="N11140">
        <v>12</v>
      </c>
      <c r="O11140">
        <v>9</v>
      </c>
      <c r="P11140">
        <v>2011</v>
      </c>
      <c r="Q11140" t="s">
        <v>33</v>
      </c>
      <c r="R11140" t="s">
        <v>26</v>
      </c>
      <c r="S11140" t="s">
        <v>31</v>
      </c>
    </row>
    <row r="11141" spans="1:19" x14ac:dyDescent="0.25">
      <c r="A11141" t="s">
        <v>19</v>
      </c>
      <c r="B11141" t="s">
        <v>5695</v>
      </c>
      <c r="C11141" t="s">
        <v>5696</v>
      </c>
      <c r="D11141" t="s">
        <v>5697</v>
      </c>
      <c r="E11141" t="s">
        <v>5698</v>
      </c>
      <c r="F11141" t="s">
        <v>67</v>
      </c>
      <c r="G11141">
        <v>6516</v>
      </c>
      <c r="H11141">
        <v>41.290827</v>
      </c>
      <c r="I11141">
        <v>-72.984849999999994</v>
      </c>
      <c r="J11141" s="1" t="d">
        <v>2018-10-04</v>
      </c>
      <c r="K11141">
        <v>36300</v>
      </c>
      <c r="L11141" t="s">
        <v>30</v>
      </c>
      <c r="M11141" s="1" t="d">
        <v>2011-09-26</v>
      </c>
      <c r="N11141">
        <v>9</v>
      </c>
      <c r="O11141">
        <v>26</v>
      </c>
      <c r="P11141">
        <v>2011</v>
      </c>
      <c r="Q11141" t="s">
        <v>25</v>
      </c>
      <c r="R11141" t="s">
        <v>26</v>
      </c>
      <c r="S11141" t="s">
        <v>31</v>
      </c>
    </row>
    <row r="11142" spans="1:19" x14ac:dyDescent="0.25">
      <c r="A11142" t="s">
        <v>19</v>
      </c>
      <c r="B11142" t="s">
        <v>5699</v>
      </c>
      <c r="C11142" t="s">
        <v>5700</v>
      </c>
      <c r="E11142" t="s">
        <v>5701</v>
      </c>
      <c r="F11142" t="s">
        <v>29</v>
      </c>
      <c r="G11142">
        <v>30344</v>
      </c>
      <c r="H11142">
        <v>33.694504000000002</v>
      </c>
      <c r="I11142">
        <v>-84.417883000000003</v>
      </c>
      <c r="J11142" s="1" t="d">
        <v>2018-11-08</v>
      </c>
      <c r="K11142">
        <v>36303</v>
      </c>
      <c r="L11142" t="s">
        <v>30</v>
      </c>
      <c r="M11142" s="1" t="d">
        <v>2011-12-31</v>
      </c>
      <c r="N11142">
        <v>12</v>
      </c>
      <c r="O11142">
        <v>31</v>
      </c>
      <c r="P11142">
        <v>2011</v>
      </c>
      <c r="Q11142" t="s">
        <v>25</v>
      </c>
      <c r="R11142" t="s">
        <v>26</v>
      </c>
      <c r="S11142" t="s">
        <v>31</v>
      </c>
    </row>
    <row r="11143" spans="1:19" x14ac:dyDescent="0.25">
      <c r="A11143" t="s">
        <v>19</v>
      </c>
      <c r="B11143" t="s">
        <v>5705</v>
      </c>
      <c r="C11143" t="s">
        <v>5706</v>
      </c>
      <c r="E11143" t="s">
        <v>1837</v>
      </c>
      <c r="F11143" t="s">
        <v>29</v>
      </c>
      <c r="G11143">
        <v>30058</v>
      </c>
      <c r="H11143">
        <v>33.712615</v>
      </c>
      <c r="I11143">
        <v>-84.125793000000002</v>
      </c>
      <c r="J11143" s="1" t="d">
        <v>2018-11-08</v>
      </c>
      <c r="K11143">
        <v>36305</v>
      </c>
      <c r="L11143" t="s">
        <v>30</v>
      </c>
      <c r="M11143" s="1" t="d">
        <v>2011-12-31</v>
      </c>
      <c r="N11143">
        <v>12</v>
      </c>
      <c r="O11143">
        <v>31</v>
      </c>
      <c r="P11143">
        <v>2011</v>
      </c>
      <c r="Q11143" t="s">
        <v>25</v>
      </c>
      <c r="R11143" t="s">
        <v>26</v>
      </c>
      <c r="S11143" t="s">
        <v>31</v>
      </c>
    </row>
    <row r="11144" spans="1:19" x14ac:dyDescent="0.25">
      <c r="A11144" t="s">
        <v>19</v>
      </c>
      <c r="B11144" t="s">
        <v>5719</v>
      </c>
      <c r="C11144" t="s">
        <v>5720</v>
      </c>
      <c r="E11144" t="s">
        <v>1485</v>
      </c>
      <c r="F11144" t="s">
        <v>157</v>
      </c>
      <c r="G11144">
        <v>15205</v>
      </c>
      <c r="H11144">
        <v>40.453507000000002</v>
      </c>
      <c r="I11144">
        <v>-80.085370999999995</v>
      </c>
      <c r="J11144" s="1" t="d">
        <v>2018-11-08</v>
      </c>
      <c r="K11144">
        <v>36311</v>
      </c>
      <c r="L11144" t="s">
        <v>30</v>
      </c>
      <c r="M11144" s="1" t="d">
        <v>2011-07-14</v>
      </c>
      <c r="N11144">
        <v>7</v>
      </c>
      <c r="O11144">
        <v>14</v>
      </c>
      <c r="P11144">
        <v>2011</v>
      </c>
      <c r="Q11144" t="s">
        <v>35</v>
      </c>
      <c r="R11144" t="s">
        <v>26</v>
      </c>
      <c r="S11144" t="s">
        <v>31</v>
      </c>
    </row>
    <row r="11145" spans="1:19" x14ac:dyDescent="0.25">
      <c r="A11145" t="s">
        <v>312</v>
      </c>
      <c r="B11145" t="s">
        <v>5725</v>
      </c>
      <c r="C11145" t="s">
        <v>5726</v>
      </c>
      <c r="D11145" t="s">
        <v>5727</v>
      </c>
      <c r="E11145" t="s">
        <v>698</v>
      </c>
      <c r="F11145" t="s">
        <v>373</v>
      </c>
      <c r="G11145">
        <v>60626</v>
      </c>
      <c r="H11145">
        <v>41.998997000000003</v>
      </c>
      <c r="I11145">
        <v>-87.675032000000002</v>
      </c>
      <c r="J11145" s="1" t="d">
        <v>2019-04-08</v>
      </c>
      <c r="K11145">
        <v>36318</v>
      </c>
      <c r="L11145" t="s">
        <v>24</v>
      </c>
      <c r="M11145" s="1" t="d">
        <v>2011-11-15</v>
      </c>
      <c r="N11145">
        <v>11</v>
      </c>
      <c r="O11145">
        <v>15</v>
      </c>
      <c r="P11145">
        <v>2011</v>
      </c>
      <c r="R11145" t="s">
        <v>26</v>
      </c>
      <c r="S11145" t="s">
        <v>27</v>
      </c>
    </row>
    <row r="11146" spans="1:19" x14ac:dyDescent="0.25">
      <c r="A11146" t="s">
        <v>312</v>
      </c>
      <c r="B11146" t="s">
        <v>5728</v>
      </c>
      <c r="C11146" t="s">
        <v>5729</v>
      </c>
      <c r="D11146" t="s">
        <v>5730</v>
      </c>
      <c r="E11146" t="s">
        <v>698</v>
      </c>
      <c r="F11146" t="s">
        <v>373</v>
      </c>
      <c r="G11146">
        <v>60638</v>
      </c>
      <c r="H11146">
        <v>41.778249000000002</v>
      </c>
      <c r="I11146">
        <v>-87.750998999999993</v>
      </c>
      <c r="J11146" s="1" t="d">
        <v>2019-04-08</v>
      </c>
      <c r="K11146">
        <v>36319</v>
      </c>
      <c r="L11146" t="s">
        <v>24</v>
      </c>
      <c r="M11146" s="1" t="d">
        <v>2011-11-10</v>
      </c>
      <c r="N11146">
        <v>11</v>
      </c>
      <c r="O11146">
        <v>10</v>
      </c>
      <c r="P11146">
        <v>2011</v>
      </c>
      <c r="R11146" t="s">
        <v>26</v>
      </c>
      <c r="S11146" t="s">
        <v>27</v>
      </c>
    </row>
    <row r="11147" spans="1:19" x14ac:dyDescent="0.25">
      <c r="A11147" t="s">
        <v>312</v>
      </c>
      <c r="B11147" t="s">
        <v>5734</v>
      </c>
      <c r="C11147" t="s">
        <v>5735</v>
      </c>
      <c r="D11147" t="s">
        <v>5736</v>
      </c>
      <c r="E11147" t="s">
        <v>698</v>
      </c>
      <c r="F11147" t="s">
        <v>373</v>
      </c>
      <c r="G11147">
        <v>60643</v>
      </c>
      <c r="H11147">
        <v>41.704048</v>
      </c>
      <c r="I11147">
        <v>-87.657047000000006</v>
      </c>
      <c r="J11147" s="1" t="d">
        <v>2019-04-08</v>
      </c>
      <c r="K11147">
        <v>36321</v>
      </c>
      <c r="L11147" t="s">
        <v>24</v>
      </c>
      <c r="M11147" s="1" t="d">
        <v>2011-10-15</v>
      </c>
      <c r="N11147">
        <v>10</v>
      </c>
      <c r="O11147">
        <v>15</v>
      </c>
      <c r="P11147">
        <v>2011</v>
      </c>
      <c r="R11147" t="s">
        <v>26</v>
      </c>
      <c r="S11147" t="s">
        <v>27</v>
      </c>
    </row>
    <row r="11148" spans="1:19" x14ac:dyDescent="0.25">
      <c r="A11148" t="s">
        <v>370</v>
      </c>
      <c r="B11148" t="s">
        <v>5811</v>
      </c>
      <c r="C11148" t="s">
        <v>5812</v>
      </c>
      <c r="E11148" t="s">
        <v>1216</v>
      </c>
      <c r="F11148" t="s">
        <v>170</v>
      </c>
      <c r="G11148">
        <v>92879</v>
      </c>
      <c r="H11148">
        <v>33.870494999999998</v>
      </c>
      <c r="I11148">
        <v>-117.527006</v>
      </c>
      <c r="J11148" s="1" t="d">
        <v>2019-03-07</v>
      </c>
      <c r="K11148">
        <v>36569</v>
      </c>
      <c r="L11148" t="s">
        <v>71</v>
      </c>
      <c r="M11148" s="1" t="d">
        <v>2011-10-01</v>
      </c>
      <c r="N11148">
        <v>10</v>
      </c>
      <c r="O11148">
        <v>1</v>
      </c>
      <c r="P11148">
        <v>2011</v>
      </c>
      <c r="Q11148" t="s">
        <v>35</v>
      </c>
      <c r="R11148" t="s">
        <v>26</v>
      </c>
      <c r="S11148" t="s">
        <v>27</v>
      </c>
    </row>
    <row r="11149" spans="1:19" x14ac:dyDescent="0.25">
      <c r="A11149" t="s">
        <v>19</v>
      </c>
      <c r="B11149" t="s">
        <v>4535</v>
      </c>
      <c r="C11149" t="s">
        <v>5819</v>
      </c>
      <c r="D11149" t="s">
        <v>5820</v>
      </c>
      <c r="E11149" t="s">
        <v>83</v>
      </c>
      <c r="F11149" t="s">
        <v>10</v>
      </c>
      <c r="G11149">
        <v>83687</v>
      </c>
      <c r="H11149">
        <v>43.593304000000003</v>
      </c>
      <c r="I11149">
        <v>-116.534414</v>
      </c>
      <c r="J11149" s="1" t="d">
        <v>2019-03-07</v>
      </c>
      <c r="K11149">
        <v>36580</v>
      </c>
      <c r="L11149" t="s">
        <v>71</v>
      </c>
      <c r="M11149" s="1" t="d">
        <v>2011-08-08</v>
      </c>
      <c r="N11149">
        <v>8</v>
      </c>
      <c r="O11149">
        <v>8</v>
      </c>
      <c r="P11149">
        <v>2011</v>
      </c>
      <c r="Q11149" t="s">
        <v>35</v>
      </c>
      <c r="R11149" t="s">
        <v>26</v>
      </c>
      <c r="S11149" t="s">
        <v>31</v>
      </c>
    </row>
    <row r="11150" spans="1:19" x14ac:dyDescent="0.25">
      <c r="A11150" t="s">
        <v>19</v>
      </c>
      <c r="B11150" t="s">
        <v>5824</v>
      </c>
      <c r="C11150" t="s">
        <v>5825</v>
      </c>
      <c r="E11150" t="s">
        <v>4707</v>
      </c>
      <c r="F11150" t="s">
        <v>212</v>
      </c>
      <c r="G11150">
        <v>28792</v>
      </c>
      <c r="H11150">
        <v>35.317219000000001</v>
      </c>
      <c r="I11150">
        <v>-82.453896</v>
      </c>
      <c r="J11150" s="1" t="d">
        <v>2018-09-10</v>
      </c>
      <c r="K11150">
        <v>36582</v>
      </c>
      <c r="L11150" t="s">
        <v>30</v>
      </c>
      <c r="M11150" s="1" t="d">
        <v>2011-12-01</v>
      </c>
      <c r="N11150">
        <v>12</v>
      </c>
      <c r="O11150">
        <v>1</v>
      </c>
      <c r="P11150">
        <v>2011</v>
      </c>
      <c r="Q11150" t="s">
        <v>25</v>
      </c>
      <c r="R11150" t="s">
        <v>26</v>
      </c>
      <c r="S11150" t="s">
        <v>31</v>
      </c>
    </row>
    <row r="11151" spans="1:19" x14ac:dyDescent="0.25">
      <c r="A11151" t="s">
        <v>19</v>
      </c>
      <c r="B11151" t="s">
        <v>38</v>
      </c>
      <c r="C11151" t="s">
        <v>5833</v>
      </c>
      <c r="E11151" t="s">
        <v>5834</v>
      </c>
      <c r="F11151" t="s">
        <v>143</v>
      </c>
      <c r="G11151">
        <v>74901</v>
      </c>
      <c r="H11151">
        <v>35.354679900000001</v>
      </c>
      <c r="I11151">
        <v>-94.437379399999998</v>
      </c>
      <c r="J11151" s="1" t="d">
        <v>2019-04-08</v>
      </c>
      <c r="K11151">
        <v>36586</v>
      </c>
      <c r="L11151" t="s">
        <v>24</v>
      </c>
      <c r="M11151" s="1" t="d">
        <v>2011-01-15</v>
      </c>
      <c r="N11151">
        <v>1</v>
      </c>
      <c r="O11151">
        <v>15</v>
      </c>
      <c r="P11151">
        <v>2011</v>
      </c>
      <c r="Q11151" t="s">
        <v>35</v>
      </c>
      <c r="R11151" t="s">
        <v>26</v>
      </c>
      <c r="S11151" t="s">
        <v>31</v>
      </c>
    </row>
    <row r="11152" spans="1:19" x14ac:dyDescent="0.25">
      <c r="A11152" t="s">
        <v>19</v>
      </c>
      <c r="B11152" t="s">
        <v>5835</v>
      </c>
      <c r="C11152" t="s">
        <v>5836</v>
      </c>
      <c r="D11152" t="s">
        <v>5837</v>
      </c>
      <c r="E11152" t="s">
        <v>5172</v>
      </c>
      <c r="F11152" t="s">
        <v>143</v>
      </c>
      <c r="G11152">
        <v>73034</v>
      </c>
      <c r="H11152">
        <v>35.646197000000001</v>
      </c>
      <c r="I11152">
        <v>-97.482039999999998</v>
      </c>
      <c r="J11152" s="1" t="d">
        <v>2018-09-10</v>
      </c>
      <c r="K11152">
        <v>36587</v>
      </c>
      <c r="L11152" t="s">
        <v>30</v>
      </c>
      <c r="M11152" s="1" t="d">
        <v>2011-01-15</v>
      </c>
      <c r="N11152">
        <v>1</v>
      </c>
      <c r="O11152">
        <v>15</v>
      </c>
      <c r="P11152">
        <v>2011</v>
      </c>
      <c r="Q11152" t="s">
        <v>25</v>
      </c>
      <c r="R11152" t="s">
        <v>26</v>
      </c>
      <c r="S11152" t="s">
        <v>31</v>
      </c>
    </row>
    <row r="11153" spans="1:19" x14ac:dyDescent="0.25">
      <c r="A11153" t="s">
        <v>19</v>
      </c>
      <c r="B11153" t="s">
        <v>5838</v>
      </c>
      <c r="C11153" t="s">
        <v>5839</v>
      </c>
      <c r="E11153" t="s">
        <v>5840</v>
      </c>
      <c r="F11153" t="s">
        <v>143</v>
      </c>
      <c r="G11153">
        <v>73036</v>
      </c>
      <c r="H11153">
        <v>35.503478999999999</v>
      </c>
      <c r="I11153">
        <v>-97.898681999999994</v>
      </c>
      <c r="J11153" s="1" t="d">
        <v>2018-10-04</v>
      </c>
      <c r="K11153">
        <v>36588</v>
      </c>
      <c r="L11153" t="s">
        <v>30</v>
      </c>
      <c r="M11153" s="1" t="d">
        <v>2011-01-15</v>
      </c>
      <c r="N11153">
        <v>1</v>
      </c>
      <c r="O11153">
        <v>15</v>
      </c>
      <c r="P11153">
        <v>2011</v>
      </c>
      <c r="Q11153" t="s">
        <v>25</v>
      </c>
      <c r="R11153" t="s">
        <v>26</v>
      </c>
      <c r="S11153" t="s">
        <v>31</v>
      </c>
    </row>
    <row r="11154" spans="1:19" x14ac:dyDescent="0.25">
      <c r="A11154" t="s">
        <v>19</v>
      </c>
      <c r="B11154" t="s">
        <v>5844</v>
      </c>
      <c r="C11154" t="s">
        <v>5845</v>
      </c>
      <c r="D11154" t="s">
        <v>5846</v>
      </c>
      <c r="E11154" t="s">
        <v>142</v>
      </c>
      <c r="F11154" t="s">
        <v>143</v>
      </c>
      <c r="G11154">
        <v>73127</v>
      </c>
      <c r="H11154">
        <v>35.463717000000003</v>
      </c>
      <c r="I11154">
        <v>-97.619497999999993</v>
      </c>
      <c r="J11154" s="1" t="d">
        <v>2018-09-10</v>
      </c>
      <c r="K11154">
        <v>36591</v>
      </c>
      <c r="L11154" t="s">
        <v>5847</v>
      </c>
      <c r="M11154" s="1" t="d">
        <v>2011-01-15</v>
      </c>
      <c r="N11154">
        <v>1</v>
      </c>
      <c r="O11154">
        <v>15</v>
      </c>
      <c r="P11154">
        <v>2011</v>
      </c>
      <c r="Q11154" t="s">
        <v>35</v>
      </c>
      <c r="R11154" t="s">
        <v>26</v>
      </c>
      <c r="S11154" t="s">
        <v>31</v>
      </c>
    </row>
    <row r="11155" spans="1:19" x14ac:dyDescent="0.25">
      <c r="A11155" t="s">
        <v>19</v>
      </c>
      <c r="B11155" t="s">
        <v>5848</v>
      </c>
      <c r="C11155" t="s">
        <v>5849</v>
      </c>
      <c r="D11155" t="s">
        <v>5850</v>
      </c>
      <c r="E11155" t="s">
        <v>142</v>
      </c>
      <c r="F11155" t="s">
        <v>143</v>
      </c>
      <c r="G11155">
        <v>73103</v>
      </c>
      <c r="H11155">
        <v>35.494078999999999</v>
      </c>
      <c r="I11155">
        <v>-97.511595999999997</v>
      </c>
      <c r="J11155" s="1" t="d">
        <v>2019-01-10</v>
      </c>
      <c r="K11155">
        <v>36592</v>
      </c>
      <c r="L11155" t="s">
        <v>5851</v>
      </c>
      <c r="M11155" s="1" t="d">
        <v>2011-01-15</v>
      </c>
      <c r="N11155">
        <v>1</v>
      </c>
      <c r="O11155">
        <v>15</v>
      </c>
      <c r="P11155">
        <v>2011</v>
      </c>
      <c r="Q11155" t="s">
        <v>35</v>
      </c>
      <c r="R11155" t="s">
        <v>26</v>
      </c>
      <c r="S11155" t="s">
        <v>31</v>
      </c>
    </row>
    <row r="11156" spans="1:19" x14ac:dyDescent="0.25">
      <c r="A11156" t="s">
        <v>312</v>
      </c>
      <c r="B11156" t="s">
        <v>5862</v>
      </c>
      <c r="C11156" t="s">
        <v>5863</v>
      </c>
      <c r="E11156" t="s">
        <v>142</v>
      </c>
      <c r="F11156" t="s">
        <v>143</v>
      </c>
      <c r="G11156">
        <v>73120</v>
      </c>
      <c r="H11156">
        <v>35.608336999999999</v>
      </c>
      <c r="I11156">
        <v>-97.576660000000004</v>
      </c>
      <c r="J11156" s="1" t="d">
        <v>2018-09-10</v>
      </c>
      <c r="K11156">
        <v>36608</v>
      </c>
      <c r="L11156" t="s">
        <v>30</v>
      </c>
      <c r="M11156" s="1" t="d">
        <v>2011-03-15</v>
      </c>
      <c r="N11156">
        <v>3</v>
      </c>
      <c r="O11156">
        <v>15</v>
      </c>
      <c r="P11156">
        <v>2011</v>
      </c>
      <c r="R11156" t="s">
        <v>26</v>
      </c>
      <c r="S11156" t="s">
        <v>31</v>
      </c>
    </row>
    <row r="11157" spans="1:19" x14ac:dyDescent="0.25">
      <c r="A11157" t="s">
        <v>19</v>
      </c>
      <c r="B11157" t="s">
        <v>5867</v>
      </c>
      <c r="C11157" t="s">
        <v>5868</v>
      </c>
      <c r="D11157" t="s">
        <v>5869</v>
      </c>
      <c r="E11157" t="s">
        <v>93</v>
      </c>
      <c r="F11157" t="s">
        <v>37</v>
      </c>
      <c r="G11157">
        <v>75261</v>
      </c>
      <c r="H11157">
        <v>32.852927000000001</v>
      </c>
      <c r="I11157">
        <v>-97.036229000000006</v>
      </c>
      <c r="J11157" s="1" t="d">
        <v>2018-07-09</v>
      </c>
      <c r="K11157">
        <v>36622</v>
      </c>
      <c r="L11157" t="s">
        <v>30</v>
      </c>
      <c r="M11157" s="1" t="d">
        <v>2011-01-15</v>
      </c>
      <c r="N11157">
        <v>1</v>
      </c>
      <c r="O11157">
        <v>15</v>
      </c>
      <c r="P11157">
        <v>2011</v>
      </c>
      <c r="Q11157" t="s">
        <v>25</v>
      </c>
      <c r="R11157" t="s">
        <v>26</v>
      </c>
      <c r="S11157" t="s">
        <v>31</v>
      </c>
    </row>
    <row r="11158" spans="1:19" x14ac:dyDescent="0.25">
      <c r="A11158" t="s">
        <v>19</v>
      </c>
      <c r="B11158" t="s">
        <v>5882</v>
      </c>
      <c r="C11158" t="s">
        <v>5883</v>
      </c>
      <c r="E11158" t="s">
        <v>150</v>
      </c>
      <c r="F11158" t="s">
        <v>143</v>
      </c>
      <c r="G11158">
        <v>74120</v>
      </c>
      <c r="H11158">
        <v>36.154297</v>
      </c>
      <c r="I11158">
        <v>-95.972778000000005</v>
      </c>
      <c r="J11158" s="1" t="d">
        <v>2018-10-04</v>
      </c>
      <c r="K11158">
        <v>36774</v>
      </c>
      <c r="L11158" t="s">
        <v>30</v>
      </c>
      <c r="M11158" s="1" t="d">
        <v>2011-12-31</v>
      </c>
      <c r="N11158">
        <v>12</v>
      </c>
      <c r="O11158">
        <v>31</v>
      </c>
      <c r="P11158">
        <v>2011</v>
      </c>
      <c r="Q11158" t="s">
        <v>35</v>
      </c>
      <c r="R11158" t="s">
        <v>26</v>
      </c>
      <c r="S11158" t="s">
        <v>27</v>
      </c>
    </row>
    <row r="11159" spans="1:19" x14ac:dyDescent="0.25">
      <c r="A11159" t="s">
        <v>19</v>
      </c>
      <c r="B11159" t="s">
        <v>5884</v>
      </c>
      <c r="C11159" t="s">
        <v>5885</v>
      </c>
      <c r="D11159" t="s">
        <v>5886</v>
      </c>
      <c r="E11159" t="s">
        <v>5887</v>
      </c>
      <c r="F11159" t="s">
        <v>129</v>
      </c>
      <c r="G11159">
        <v>81501</v>
      </c>
      <c r="H11159">
        <v>39.073697000000003</v>
      </c>
      <c r="I11159">
        <v>-108.58236100000001</v>
      </c>
      <c r="J11159" s="1" t="d">
        <v>2018-11-08</v>
      </c>
      <c r="K11159">
        <v>36775</v>
      </c>
      <c r="L11159" t="s">
        <v>30</v>
      </c>
      <c r="M11159" s="1" t="d">
        <v>2011-03-15</v>
      </c>
      <c r="N11159">
        <v>3</v>
      </c>
      <c r="O11159">
        <v>15</v>
      </c>
      <c r="P11159">
        <v>2011</v>
      </c>
      <c r="Q11159" t="s">
        <v>35</v>
      </c>
      <c r="R11159" t="s">
        <v>26</v>
      </c>
      <c r="S11159" t="s">
        <v>31</v>
      </c>
    </row>
    <row r="11160" spans="1:19" x14ac:dyDescent="0.25">
      <c r="A11160" t="s">
        <v>19</v>
      </c>
      <c r="B11160" t="s">
        <v>5799</v>
      </c>
      <c r="C11160" t="s">
        <v>5888</v>
      </c>
      <c r="E11160" t="s">
        <v>5801</v>
      </c>
      <c r="F11160" t="s">
        <v>69</v>
      </c>
      <c r="G11160">
        <v>71112</v>
      </c>
      <c r="H11160">
        <v>32.469997999999997</v>
      </c>
      <c r="I11160">
        <v>-93.672803999999999</v>
      </c>
      <c r="J11160" s="1" t="d">
        <v>2019-03-07</v>
      </c>
      <c r="K11160">
        <v>36776</v>
      </c>
      <c r="L11160" t="s">
        <v>71</v>
      </c>
      <c r="M11160" s="1" t="d">
        <v>2011-09-01</v>
      </c>
      <c r="N11160">
        <v>9</v>
      </c>
      <c r="O11160">
        <v>1</v>
      </c>
      <c r="P11160">
        <v>2011</v>
      </c>
      <c r="Q11160" t="s">
        <v>35</v>
      </c>
      <c r="R11160" t="s">
        <v>26</v>
      </c>
      <c r="S11160" t="s">
        <v>31</v>
      </c>
    </row>
    <row r="11161" spans="1:19" x14ac:dyDescent="0.25">
      <c r="A11161" t="s">
        <v>312</v>
      </c>
      <c r="B11161" t="s">
        <v>5964</v>
      </c>
      <c r="C11161" t="s">
        <v>5965</v>
      </c>
      <c r="E11161" t="s">
        <v>1491</v>
      </c>
      <c r="F11161" t="s">
        <v>319</v>
      </c>
      <c r="G11161">
        <v>57401</v>
      </c>
      <c r="H11161">
        <v>45.474651250000001</v>
      </c>
      <c r="I11161">
        <v>-98.507277079999994</v>
      </c>
      <c r="J11161" s="1" t="d">
        <v>2018-09-10</v>
      </c>
      <c r="K11161">
        <v>36854</v>
      </c>
      <c r="L11161" t="s">
        <v>30</v>
      </c>
      <c r="M11161" s="1" t="d">
        <v>2011-01-31</v>
      </c>
      <c r="N11161">
        <v>1</v>
      </c>
      <c r="O11161">
        <v>31</v>
      </c>
      <c r="P11161">
        <v>2011</v>
      </c>
      <c r="R11161" t="s">
        <v>26</v>
      </c>
      <c r="S11161" t="s">
        <v>31</v>
      </c>
    </row>
    <row r="11162" spans="1:19" x14ac:dyDescent="0.25">
      <c r="A11162" t="s">
        <v>338</v>
      </c>
      <c r="B11162" t="s">
        <v>5781</v>
      </c>
      <c r="C11162" t="s">
        <v>6005</v>
      </c>
      <c r="E11162" t="s">
        <v>1157</v>
      </c>
      <c r="F11162" t="s">
        <v>67</v>
      </c>
      <c r="G11162">
        <v>6824</v>
      </c>
      <c r="H11162">
        <v>41.157195999999999</v>
      </c>
      <c r="I11162">
        <v>-73.241898000000006</v>
      </c>
      <c r="J11162" s="1" t="d">
        <v>2019-04-08</v>
      </c>
      <c r="K11162">
        <v>36923</v>
      </c>
      <c r="L11162" t="s">
        <v>24</v>
      </c>
      <c r="M11162" s="1" t="d">
        <v>2011-06-01</v>
      </c>
      <c r="N11162">
        <v>6</v>
      </c>
      <c r="O11162">
        <v>1</v>
      </c>
      <c r="P11162">
        <v>2011</v>
      </c>
      <c r="R11162" t="s">
        <v>26</v>
      </c>
      <c r="S11162" t="s">
        <v>31</v>
      </c>
    </row>
    <row r="11163" spans="1:19" x14ac:dyDescent="0.25">
      <c r="A11163" t="s">
        <v>338</v>
      </c>
      <c r="B11163" t="s">
        <v>6010</v>
      </c>
      <c r="C11163" t="s">
        <v>6011</v>
      </c>
      <c r="E11163" t="s">
        <v>6009</v>
      </c>
      <c r="F11163" t="s">
        <v>67</v>
      </c>
      <c r="G11163">
        <v>6511</v>
      </c>
      <c r="H11163">
        <v>41.305264999999999</v>
      </c>
      <c r="I11163">
        <v>-72.934140999999997</v>
      </c>
      <c r="J11163" s="1" t="d">
        <v>2018-12-11</v>
      </c>
      <c r="K11163">
        <v>36925</v>
      </c>
      <c r="L11163" t="s">
        <v>30</v>
      </c>
      <c r="M11163" s="1" t="d">
        <v>2011-05-27</v>
      </c>
      <c r="N11163">
        <v>5</v>
      </c>
      <c r="O11163">
        <v>27</v>
      </c>
      <c r="P11163">
        <v>2011</v>
      </c>
      <c r="R11163" t="s">
        <v>26</v>
      </c>
      <c r="S11163" t="s">
        <v>31</v>
      </c>
    </row>
    <row r="11164" spans="1:19" x14ac:dyDescent="0.25">
      <c r="A11164" t="s">
        <v>338</v>
      </c>
      <c r="B11164" t="s">
        <v>6012</v>
      </c>
      <c r="C11164" t="s">
        <v>6013</v>
      </c>
      <c r="E11164" t="s">
        <v>6009</v>
      </c>
      <c r="F11164" t="s">
        <v>67</v>
      </c>
      <c r="G11164">
        <v>6510</v>
      </c>
      <c r="H11164">
        <v>41.303362</v>
      </c>
      <c r="I11164">
        <v>-72.929331000000005</v>
      </c>
      <c r="J11164" s="1" t="d">
        <v>2018-12-11</v>
      </c>
      <c r="K11164">
        <v>36926</v>
      </c>
      <c r="L11164" t="s">
        <v>30</v>
      </c>
      <c r="M11164" s="1" t="d">
        <v>2011-05-06</v>
      </c>
      <c r="N11164">
        <v>5</v>
      </c>
      <c r="O11164">
        <v>6</v>
      </c>
      <c r="P11164">
        <v>2011</v>
      </c>
      <c r="R11164" t="s">
        <v>26</v>
      </c>
      <c r="S11164" t="s">
        <v>31</v>
      </c>
    </row>
    <row r="11165" spans="1:19" x14ac:dyDescent="0.25">
      <c r="A11165" t="s">
        <v>338</v>
      </c>
      <c r="B11165" t="s">
        <v>6014</v>
      </c>
      <c r="C11165" t="s">
        <v>6015</v>
      </c>
      <c r="E11165" t="s">
        <v>6009</v>
      </c>
      <c r="F11165" t="s">
        <v>67</v>
      </c>
      <c r="G11165">
        <v>6511</v>
      </c>
      <c r="H11165">
        <v>41.297486999999997</v>
      </c>
      <c r="I11165">
        <v>-72.926721999999998</v>
      </c>
      <c r="J11165" s="1" t="d">
        <v>2018-12-11</v>
      </c>
      <c r="K11165">
        <v>36927</v>
      </c>
      <c r="L11165" t="s">
        <v>30</v>
      </c>
      <c r="M11165" s="1" t="d">
        <v>2011-05-06</v>
      </c>
      <c r="N11165">
        <v>5</v>
      </c>
      <c r="O11165">
        <v>6</v>
      </c>
      <c r="P11165">
        <v>2011</v>
      </c>
      <c r="R11165" t="s">
        <v>26</v>
      </c>
      <c r="S11165" t="s">
        <v>31</v>
      </c>
    </row>
    <row r="11166" spans="1:19" x14ac:dyDescent="0.25">
      <c r="A11166" t="s">
        <v>338</v>
      </c>
      <c r="B11166" t="s">
        <v>6024</v>
      </c>
      <c r="C11166" t="s">
        <v>6025</v>
      </c>
      <c r="E11166" t="s">
        <v>6026</v>
      </c>
      <c r="F11166" t="s">
        <v>67</v>
      </c>
      <c r="G11166">
        <v>6078</v>
      </c>
      <c r="H11166">
        <v>41.951327999999997</v>
      </c>
      <c r="I11166">
        <v>-72.663077999999999</v>
      </c>
      <c r="J11166" s="1" t="d">
        <v>2018-12-11</v>
      </c>
      <c r="K11166">
        <v>36932</v>
      </c>
      <c r="L11166" t="s">
        <v>30</v>
      </c>
      <c r="M11166" s="1" t="d">
        <v>2011-12-15</v>
      </c>
      <c r="N11166">
        <v>12</v>
      </c>
      <c r="O11166">
        <v>15</v>
      </c>
      <c r="P11166">
        <v>2011</v>
      </c>
      <c r="R11166" t="s">
        <v>26</v>
      </c>
      <c r="S11166" t="s">
        <v>31</v>
      </c>
    </row>
    <row r="11167" spans="1:19" x14ac:dyDescent="0.25">
      <c r="A11167" t="s">
        <v>19</v>
      </c>
      <c r="B11167" t="s">
        <v>6039</v>
      </c>
      <c r="C11167" t="s">
        <v>6040</v>
      </c>
      <c r="D11167" t="s">
        <v>6041</v>
      </c>
      <c r="E11167" t="s">
        <v>6042</v>
      </c>
      <c r="F11167" t="s">
        <v>37</v>
      </c>
      <c r="G11167">
        <v>76011</v>
      </c>
      <c r="H11167">
        <v>32.749462000000001</v>
      </c>
      <c r="I11167">
        <v>-97.096890999999999</v>
      </c>
      <c r="J11167" s="1" t="d">
        <v>2018-08-07</v>
      </c>
      <c r="K11167">
        <v>37119</v>
      </c>
      <c r="L11167" t="s">
        <v>30</v>
      </c>
      <c r="M11167" s="1" t="d">
        <v>2011-08-25</v>
      </c>
      <c r="N11167">
        <v>8</v>
      </c>
      <c r="O11167">
        <v>25</v>
      </c>
      <c r="P11167">
        <v>2011</v>
      </c>
      <c r="Q11167" t="s">
        <v>25</v>
      </c>
      <c r="R11167" t="s">
        <v>26</v>
      </c>
      <c r="S11167" t="s">
        <v>31</v>
      </c>
    </row>
    <row r="11168" spans="1:19" x14ac:dyDescent="0.25">
      <c r="A11168" t="s">
        <v>19</v>
      </c>
      <c r="B11168" t="s">
        <v>94</v>
      </c>
      <c r="C11168" t="s">
        <v>6043</v>
      </c>
      <c r="D11168" t="s">
        <v>6044</v>
      </c>
      <c r="E11168" t="s">
        <v>95</v>
      </c>
      <c r="F11168" t="s">
        <v>37</v>
      </c>
      <c r="G11168">
        <v>75207</v>
      </c>
      <c r="H11168">
        <v>32.776989</v>
      </c>
      <c r="I11168">
        <v>-96.813018</v>
      </c>
      <c r="J11168" s="1" t="d">
        <v>2018-08-07</v>
      </c>
      <c r="K11168">
        <v>37120</v>
      </c>
      <c r="L11168" t="s">
        <v>30</v>
      </c>
      <c r="M11168" s="1" t="d">
        <v>2011-01-15</v>
      </c>
      <c r="N11168">
        <v>1</v>
      </c>
      <c r="O11168">
        <v>15</v>
      </c>
      <c r="P11168">
        <v>2011</v>
      </c>
      <c r="Q11168" t="s">
        <v>25</v>
      </c>
      <c r="R11168" t="s">
        <v>26</v>
      </c>
      <c r="S11168" t="s">
        <v>31</v>
      </c>
    </row>
    <row r="11169" spans="1:19" x14ac:dyDescent="0.25">
      <c r="A11169" t="s">
        <v>338</v>
      </c>
      <c r="B11169" t="s">
        <v>6084</v>
      </c>
      <c r="C11169" t="s">
        <v>6085</v>
      </c>
      <c r="E11169" t="s">
        <v>87</v>
      </c>
      <c r="F11169" t="s">
        <v>88</v>
      </c>
      <c r="G11169">
        <v>63146</v>
      </c>
      <c r="H11169">
        <v>38.694035999999997</v>
      </c>
      <c r="I11169">
        <v>-90.421800000000005</v>
      </c>
      <c r="J11169" s="1" t="d">
        <v>2018-12-11</v>
      </c>
      <c r="K11169">
        <v>37166</v>
      </c>
      <c r="L11169" t="s">
        <v>30</v>
      </c>
      <c r="M11169" s="1" t="d">
        <v>2011-02-15</v>
      </c>
      <c r="N11169">
        <v>2</v>
      </c>
      <c r="O11169">
        <v>15</v>
      </c>
      <c r="P11169">
        <v>2011</v>
      </c>
      <c r="R11169" t="s">
        <v>26</v>
      </c>
      <c r="S11169" t="s">
        <v>31</v>
      </c>
    </row>
    <row r="11170" spans="1:19" x14ac:dyDescent="0.25">
      <c r="A11170" t="s">
        <v>19</v>
      </c>
      <c r="B11170" t="s">
        <v>6107</v>
      </c>
      <c r="C11170" t="s">
        <v>6108</v>
      </c>
      <c r="D11170" t="s">
        <v>6109</v>
      </c>
      <c r="E11170" t="s">
        <v>6110</v>
      </c>
      <c r="F11170" t="s">
        <v>496</v>
      </c>
      <c r="G11170">
        <v>48122</v>
      </c>
      <c r="H11170">
        <v>42.293320000000001</v>
      </c>
      <c r="I11170">
        <v>-83.178201000000001</v>
      </c>
      <c r="J11170" s="1" t="d">
        <v>2019-03-07</v>
      </c>
      <c r="K11170">
        <v>37620</v>
      </c>
      <c r="L11170" t="s">
        <v>71</v>
      </c>
      <c r="M11170" s="1" t="d">
        <v>2011-01-21</v>
      </c>
      <c r="N11170">
        <v>1</v>
      </c>
      <c r="O11170">
        <v>21</v>
      </c>
      <c r="P11170">
        <v>2011</v>
      </c>
      <c r="Q11170" t="s">
        <v>35</v>
      </c>
      <c r="R11170" t="s">
        <v>26</v>
      </c>
      <c r="S11170" t="s">
        <v>31</v>
      </c>
    </row>
    <row r="11171" spans="1:19" x14ac:dyDescent="0.25">
      <c r="A11171" t="s">
        <v>312</v>
      </c>
      <c r="B11171" t="s">
        <v>6111</v>
      </c>
      <c r="C11171" t="s">
        <v>6112</v>
      </c>
      <c r="E11171" t="s">
        <v>3571</v>
      </c>
      <c r="F11171" t="s">
        <v>88</v>
      </c>
      <c r="G11171">
        <v>63334</v>
      </c>
      <c r="H11171">
        <v>39.333708999999999</v>
      </c>
      <c r="I11171">
        <v>-91.194479000000001</v>
      </c>
      <c r="J11171" s="1" t="d">
        <v>2018-06-05</v>
      </c>
      <c r="K11171">
        <v>37626</v>
      </c>
      <c r="L11171" t="s">
        <v>30</v>
      </c>
      <c r="M11171" s="1" t="d">
        <v>2011-03-31</v>
      </c>
      <c r="N11171">
        <v>3</v>
      </c>
      <c r="O11171">
        <v>31</v>
      </c>
      <c r="P11171">
        <v>2011</v>
      </c>
      <c r="R11171" t="s">
        <v>26</v>
      </c>
      <c r="S11171" t="s">
        <v>31</v>
      </c>
    </row>
    <row r="11172" spans="1:19" x14ac:dyDescent="0.25">
      <c r="A11172" t="s">
        <v>312</v>
      </c>
      <c r="B11172" t="s">
        <v>6118</v>
      </c>
      <c r="C11172" t="s">
        <v>6119</v>
      </c>
      <c r="E11172" t="s">
        <v>6120</v>
      </c>
      <c r="F11172" t="s">
        <v>503</v>
      </c>
      <c r="G11172">
        <v>58425</v>
      </c>
      <c r="H11172">
        <v>47.443590999999998</v>
      </c>
      <c r="I11172">
        <v>-98.130448000000001</v>
      </c>
      <c r="J11172" s="1" t="d">
        <v>2018-08-07</v>
      </c>
      <c r="K11172">
        <v>37630</v>
      </c>
      <c r="L11172" t="s">
        <v>30</v>
      </c>
      <c r="M11172" s="1" t="d">
        <v>2011-04-30</v>
      </c>
      <c r="N11172">
        <v>4</v>
      </c>
      <c r="O11172">
        <v>30</v>
      </c>
      <c r="P11172">
        <v>2011</v>
      </c>
      <c r="R11172" t="s">
        <v>26</v>
      </c>
      <c r="S11172" t="s">
        <v>31</v>
      </c>
    </row>
    <row r="11173" spans="1:19" x14ac:dyDescent="0.25">
      <c r="A11173" t="s">
        <v>312</v>
      </c>
      <c r="B11173" t="s">
        <v>6121</v>
      </c>
      <c r="C11173" t="s">
        <v>6122</v>
      </c>
      <c r="D11173" t="s">
        <v>6123</v>
      </c>
      <c r="E11173" t="s">
        <v>150</v>
      </c>
      <c r="F11173" t="s">
        <v>143</v>
      </c>
      <c r="G11173">
        <v>74115</v>
      </c>
      <c r="H11173">
        <v>36.190815000000001</v>
      </c>
      <c r="I11173">
        <v>-95.943471000000002</v>
      </c>
      <c r="J11173" s="1" t="d">
        <v>2018-05-03</v>
      </c>
      <c r="K11173">
        <v>37632</v>
      </c>
      <c r="L11173" t="s">
        <v>30</v>
      </c>
      <c r="M11173" s="1" t="d">
        <v>2011-08-15</v>
      </c>
      <c r="N11173">
        <v>8</v>
      </c>
      <c r="O11173">
        <v>15</v>
      </c>
      <c r="P11173">
        <v>2011</v>
      </c>
      <c r="R11173" t="s">
        <v>26</v>
      </c>
      <c r="S11173" t="s">
        <v>31</v>
      </c>
    </row>
    <row r="11174" spans="1:19" x14ac:dyDescent="0.25">
      <c r="A11174" t="s">
        <v>312</v>
      </c>
      <c r="B11174" t="s">
        <v>6135</v>
      </c>
      <c r="C11174" t="s">
        <v>6136</v>
      </c>
      <c r="E11174" t="s">
        <v>4426</v>
      </c>
      <c r="F11174" t="s">
        <v>40</v>
      </c>
      <c r="G11174">
        <v>72712</v>
      </c>
      <c r="H11174">
        <v>36.380301000000003</v>
      </c>
      <c r="I11174">
        <v>-94.177985000000007</v>
      </c>
      <c r="J11174" s="1" t="d">
        <v>2019-04-08</v>
      </c>
      <c r="K11174">
        <v>37640</v>
      </c>
      <c r="L11174" t="s">
        <v>24</v>
      </c>
      <c r="M11174" s="1" t="d">
        <v>2011-08-15</v>
      </c>
      <c r="N11174">
        <v>8</v>
      </c>
      <c r="O11174">
        <v>15</v>
      </c>
      <c r="P11174">
        <v>2011</v>
      </c>
      <c r="R11174" t="s">
        <v>26</v>
      </c>
      <c r="S11174" t="s">
        <v>31</v>
      </c>
    </row>
    <row r="11175" spans="1:19" x14ac:dyDescent="0.25">
      <c r="A11175" t="s">
        <v>312</v>
      </c>
      <c r="B11175" t="s">
        <v>6137</v>
      </c>
      <c r="C11175" t="s">
        <v>6138</v>
      </c>
      <c r="E11175" t="s">
        <v>4675</v>
      </c>
      <c r="F11175" t="s">
        <v>40</v>
      </c>
      <c r="G11175">
        <v>72703</v>
      </c>
      <c r="H11175">
        <v>36.095149999999997</v>
      </c>
      <c r="I11175">
        <v>-94.152695300000005</v>
      </c>
      <c r="J11175" s="1" t="d">
        <v>2019-04-08</v>
      </c>
      <c r="K11175">
        <v>37641</v>
      </c>
      <c r="L11175" t="s">
        <v>24</v>
      </c>
      <c r="M11175" s="1" t="d">
        <v>2011-08-15</v>
      </c>
      <c r="N11175">
        <v>8</v>
      </c>
      <c r="O11175">
        <v>15</v>
      </c>
      <c r="P11175">
        <v>2011</v>
      </c>
      <c r="R11175" t="s">
        <v>26</v>
      </c>
      <c r="S11175" t="s">
        <v>31</v>
      </c>
    </row>
    <row r="11176" spans="1:19" x14ac:dyDescent="0.25">
      <c r="A11176" t="s">
        <v>312</v>
      </c>
      <c r="B11176" t="s">
        <v>2381</v>
      </c>
      <c r="C11176" t="s">
        <v>6141</v>
      </c>
      <c r="E11176" t="s">
        <v>6142</v>
      </c>
      <c r="F11176" t="s">
        <v>202</v>
      </c>
      <c r="G11176">
        <v>33018</v>
      </c>
      <c r="H11176">
        <v>25.883147999999998</v>
      </c>
      <c r="I11176">
        <v>-80.360393000000002</v>
      </c>
      <c r="J11176" s="1" t="d">
        <v>2018-08-07</v>
      </c>
      <c r="K11176">
        <v>37643</v>
      </c>
      <c r="L11176" t="s">
        <v>30</v>
      </c>
      <c r="M11176" s="1" t="d">
        <v>2011-01-15</v>
      </c>
      <c r="N11176">
        <v>1</v>
      </c>
      <c r="O11176">
        <v>15</v>
      </c>
      <c r="P11176">
        <v>2011</v>
      </c>
      <c r="R11176" t="s">
        <v>26</v>
      </c>
      <c r="S11176" t="s">
        <v>31</v>
      </c>
    </row>
    <row r="11177" spans="1:19" x14ac:dyDescent="0.25">
      <c r="A11177" t="s">
        <v>312</v>
      </c>
      <c r="B11177" t="s">
        <v>6143</v>
      </c>
      <c r="C11177" t="s">
        <v>6144</v>
      </c>
      <c r="E11177" t="s">
        <v>757</v>
      </c>
      <c r="F11177" t="s">
        <v>202</v>
      </c>
      <c r="G11177">
        <v>33186</v>
      </c>
      <c r="H11177">
        <v>25.66179649</v>
      </c>
      <c r="I11177">
        <v>-80.386979740000001</v>
      </c>
      <c r="J11177" s="1" t="d">
        <v>2018-05-03</v>
      </c>
      <c r="K11177">
        <v>37644</v>
      </c>
      <c r="L11177" t="s">
        <v>30</v>
      </c>
      <c r="M11177" s="1" t="d">
        <v>2011-03-15</v>
      </c>
      <c r="N11177">
        <v>3</v>
      </c>
      <c r="O11177">
        <v>15</v>
      </c>
      <c r="P11177">
        <v>2011</v>
      </c>
      <c r="R11177" t="s">
        <v>26</v>
      </c>
      <c r="S11177" t="s">
        <v>31</v>
      </c>
    </row>
    <row r="11178" spans="1:19" x14ac:dyDescent="0.25">
      <c r="A11178" t="s">
        <v>312</v>
      </c>
      <c r="B11178" t="s">
        <v>6149</v>
      </c>
      <c r="C11178" t="s">
        <v>6150</v>
      </c>
      <c r="E11178" t="s">
        <v>2051</v>
      </c>
      <c r="F11178" t="s">
        <v>327</v>
      </c>
      <c r="G11178">
        <v>50265</v>
      </c>
      <c r="H11178">
        <v>41.590702</v>
      </c>
      <c r="I11178">
        <v>-93.712450000000004</v>
      </c>
      <c r="J11178" s="1" t="d">
        <v>2019-04-08</v>
      </c>
      <c r="K11178">
        <v>37647</v>
      </c>
      <c r="L11178" t="s">
        <v>24</v>
      </c>
      <c r="M11178" s="1" t="d">
        <v>2011-06-03</v>
      </c>
      <c r="N11178">
        <v>6</v>
      </c>
      <c r="O11178">
        <v>3</v>
      </c>
      <c r="P11178">
        <v>2011</v>
      </c>
      <c r="R11178" t="s">
        <v>26</v>
      </c>
      <c r="S11178" t="s">
        <v>31</v>
      </c>
    </row>
    <row r="11179" spans="1:19" x14ac:dyDescent="0.25">
      <c r="A11179" t="s">
        <v>338</v>
      </c>
      <c r="B11179" t="s">
        <v>6158</v>
      </c>
      <c r="C11179" t="s">
        <v>6159</v>
      </c>
      <c r="D11179" t="s">
        <v>6160</v>
      </c>
      <c r="E11179" t="s">
        <v>108</v>
      </c>
      <c r="F11179" t="s">
        <v>101</v>
      </c>
      <c r="G11179">
        <v>84111</v>
      </c>
      <c r="H11179">
        <v>40.759560999999998</v>
      </c>
      <c r="I11179">
        <v>-111.88392399999999</v>
      </c>
      <c r="J11179" s="1" t="d">
        <v>2018-08-07</v>
      </c>
      <c r="K11179">
        <v>37658</v>
      </c>
      <c r="L11179" t="s">
        <v>30</v>
      </c>
      <c r="M11179" s="1" t="d">
        <v>2011-02-15</v>
      </c>
      <c r="N11179">
        <v>2</v>
      </c>
      <c r="O11179">
        <v>15</v>
      </c>
      <c r="P11179">
        <v>2011</v>
      </c>
      <c r="R11179" t="s">
        <v>26</v>
      </c>
      <c r="S11179" t="s">
        <v>31</v>
      </c>
    </row>
    <row r="11180" spans="1:19" x14ac:dyDescent="0.25">
      <c r="A11180" t="s">
        <v>338</v>
      </c>
      <c r="B11180" t="s">
        <v>6174</v>
      </c>
      <c r="C11180" t="s">
        <v>6175</v>
      </c>
      <c r="D11180" t="s">
        <v>6176</v>
      </c>
      <c r="E11180" t="s">
        <v>66</v>
      </c>
      <c r="F11180" t="s">
        <v>67</v>
      </c>
      <c r="G11180">
        <v>6105</v>
      </c>
      <c r="H11180">
        <v>41.770428000000003</v>
      </c>
      <c r="I11180">
        <v>-72.687140999999997</v>
      </c>
      <c r="J11180" s="1" t="d">
        <v>2019-04-08</v>
      </c>
      <c r="K11180">
        <v>37679</v>
      </c>
      <c r="L11180" t="s">
        <v>24</v>
      </c>
      <c r="M11180" s="1" t="d">
        <v>2011-04-01</v>
      </c>
      <c r="N11180">
        <v>4</v>
      </c>
      <c r="O11180">
        <v>1</v>
      </c>
      <c r="P11180">
        <v>2011</v>
      </c>
      <c r="R11180" t="s">
        <v>26</v>
      </c>
      <c r="S11180" t="s">
        <v>27</v>
      </c>
    </row>
    <row r="11181" spans="1:19" x14ac:dyDescent="0.25">
      <c r="A11181" t="s">
        <v>338</v>
      </c>
      <c r="B11181" t="s">
        <v>6177</v>
      </c>
      <c r="C11181" t="s">
        <v>6178</v>
      </c>
      <c r="D11181" t="s">
        <v>6179</v>
      </c>
      <c r="E11181" t="s">
        <v>4812</v>
      </c>
      <c r="F11181" t="s">
        <v>67</v>
      </c>
      <c r="G11181">
        <v>6095</v>
      </c>
      <c r="H11181">
        <v>41.879631000000003</v>
      </c>
      <c r="I11181">
        <v>-72.729918999999995</v>
      </c>
      <c r="J11181" s="1" t="d">
        <v>2019-04-08</v>
      </c>
      <c r="K11181">
        <v>37681</v>
      </c>
      <c r="L11181" t="s">
        <v>24</v>
      </c>
      <c r="M11181" s="1" t="d">
        <v>2011-04-01</v>
      </c>
      <c r="N11181">
        <v>4</v>
      </c>
      <c r="O11181">
        <v>1</v>
      </c>
      <c r="P11181">
        <v>2011</v>
      </c>
      <c r="R11181" t="s">
        <v>26</v>
      </c>
      <c r="S11181" t="s">
        <v>27</v>
      </c>
    </row>
    <row r="11182" spans="1:19" x14ac:dyDescent="0.25">
      <c r="A11182" t="s">
        <v>19</v>
      </c>
      <c r="B11182" t="s">
        <v>6180</v>
      </c>
      <c r="C11182" t="s">
        <v>6181</v>
      </c>
      <c r="E11182" t="s">
        <v>5064</v>
      </c>
      <c r="F11182" t="s">
        <v>23</v>
      </c>
      <c r="G11182">
        <v>35124</v>
      </c>
      <c r="H11182">
        <v>33.341000999999999</v>
      </c>
      <c r="I11182">
        <v>-86.784577999999996</v>
      </c>
      <c r="J11182" s="1" t="d">
        <v>2019-04-08</v>
      </c>
      <c r="K11182">
        <v>37702</v>
      </c>
      <c r="L11182" t="s">
        <v>24</v>
      </c>
      <c r="M11182" s="1" t="d">
        <v>2011-02-15</v>
      </c>
      <c r="N11182">
        <v>2</v>
      </c>
      <c r="O11182">
        <v>15</v>
      </c>
      <c r="P11182">
        <v>2011</v>
      </c>
      <c r="Q11182" t="s">
        <v>25</v>
      </c>
      <c r="R11182" t="s">
        <v>26</v>
      </c>
      <c r="S11182" t="s">
        <v>27</v>
      </c>
    </row>
    <row r="11183" spans="1:19" x14ac:dyDescent="0.25">
      <c r="A11183" t="s">
        <v>338</v>
      </c>
      <c r="B11183" t="s">
        <v>6182</v>
      </c>
      <c r="C11183" t="s">
        <v>6183</v>
      </c>
      <c r="D11183" t="s">
        <v>6184</v>
      </c>
      <c r="E11183" t="s">
        <v>6185</v>
      </c>
      <c r="F11183" t="s">
        <v>42</v>
      </c>
      <c r="G11183">
        <v>1035</v>
      </c>
      <c r="H11183">
        <v>42.36262</v>
      </c>
      <c r="I11183">
        <v>-72.539500000000004</v>
      </c>
      <c r="J11183" s="1" t="d">
        <v>2018-10-04</v>
      </c>
      <c r="K11183">
        <v>37813</v>
      </c>
      <c r="L11183" t="s">
        <v>30</v>
      </c>
      <c r="M11183" s="1" t="d">
        <v>2011-01-15</v>
      </c>
      <c r="N11183">
        <v>1</v>
      </c>
      <c r="O11183">
        <v>15</v>
      </c>
      <c r="P11183">
        <v>2011</v>
      </c>
      <c r="R11183" t="s">
        <v>26</v>
      </c>
      <c r="S11183" t="s">
        <v>31</v>
      </c>
    </row>
    <row r="11184" spans="1:19" x14ac:dyDescent="0.25">
      <c r="A11184" t="s">
        <v>338</v>
      </c>
      <c r="B11184" t="s">
        <v>6186</v>
      </c>
      <c r="C11184" t="s">
        <v>6187</v>
      </c>
      <c r="D11184" t="s">
        <v>6188</v>
      </c>
      <c r="E11184" t="s">
        <v>6189</v>
      </c>
      <c r="F11184" t="s">
        <v>202</v>
      </c>
      <c r="G11184">
        <v>33444</v>
      </c>
      <c r="H11184">
        <v>26.465313999999999</v>
      </c>
      <c r="I11184">
        <v>-80.072190000000006</v>
      </c>
      <c r="J11184" s="1" t="d">
        <v>2018-08-07</v>
      </c>
      <c r="K11184">
        <v>37835</v>
      </c>
      <c r="L11184" t="s">
        <v>30</v>
      </c>
      <c r="M11184" s="1" t="d">
        <v>2011-06-15</v>
      </c>
      <c r="N11184">
        <v>6</v>
      </c>
      <c r="O11184">
        <v>15</v>
      </c>
      <c r="P11184">
        <v>2011</v>
      </c>
      <c r="R11184" t="s">
        <v>26</v>
      </c>
      <c r="S11184" t="s">
        <v>31</v>
      </c>
    </row>
    <row r="11185" spans="1:19" x14ac:dyDescent="0.25">
      <c r="A11185" t="s">
        <v>312</v>
      </c>
      <c r="B11185" t="s">
        <v>6190</v>
      </c>
      <c r="C11185" t="s">
        <v>6191</v>
      </c>
      <c r="D11185" t="s">
        <v>6192</v>
      </c>
      <c r="E11185" t="s">
        <v>259</v>
      </c>
      <c r="F11185" t="s">
        <v>260</v>
      </c>
      <c r="G11185">
        <v>85040</v>
      </c>
      <c r="H11185">
        <v>33.406815999999999</v>
      </c>
      <c r="I11185">
        <v>-111.978877</v>
      </c>
      <c r="J11185" s="1" t="d">
        <v>2018-09-10</v>
      </c>
      <c r="K11185">
        <v>37934</v>
      </c>
      <c r="L11185" t="s">
        <v>30</v>
      </c>
      <c r="M11185" s="1" t="d">
        <v>2011-03-03</v>
      </c>
      <c r="N11185">
        <v>3</v>
      </c>
      <c r="O11185">
        <v>3</v>
      </c>
      <c r="P11185">
        <v>2011</v>
      </c>
      <c r="R11185" t="s">
        <v>26</v>
      </c>
      <c r="S11185" t="s">
        <v>31</v>
      </c>
    </row>
    <row r="11186" spans="1:19" x14ac:dyDescent="0.25">
      <c r="A11186" t="s">
        <v>19</v>
      </c>
      <c r="B11186" t="s">
        <v>6205</v>
      </c>
      <c r="C11186" t="s">
        <v>6206</v>
      </c>
      <c r="E11186" t="s">
        <v>6207</v>
      </c>
      <c r="F11186" t="s">
        <v>101</v>
      </c>
      <c r="G11186">
        <v>84780</v>
      </c>
      <c r="H11186">
        <v>37.110951999999997</v>
      </c>
      <c r="I11186">
        <v>-113.486891</v>
      </c>
      <c r="J11186" s="1" t="d">
        <v>2019-01-10</v>
      </c>
      <c r="K11186">
        <v>38055</v>
      </c>
      <c r="L11186" t="s">
        <v>30</v>
      </c>
      <c r="M11186" s="1" t="d">
        <v>2011-04-15</v>
      </c>
      <c r="N11186">
        <v>4</v>
      </c>
      <c r="O11186">
        <v>15</v>
      </c>
      <c r="P11186">
        <v>2011</v>
      </c>
      <c r="Q11186" t="s">
        <v>35</v>
      </c>
      <c r="R11186" t="s">
        <v>26</v>
      </c>
      <c r="S11186" t="s">
        <v>31</v>
      </c>
    </row>
    <row r="11187" spans="1:19" x14ac:dyDescent="0.25">
      <c r="A11187" t="s">
        <v>19</v>
      </c>
      <c r="B11187" t="s">
        <v>6208</v>
      </c>
      <c r="C11187" t="s">
        <v>6209</v>
      </c>
      <c r="E11187" t="s">
        <v>123</v>
      </c>
      <c r="F11187" t="s">
        <v>124</v>
      </c>
      <c r="G11187">
        <v>68117</v>
      </c>
      <c r="H11187">
        <v>41.212815999999997</v>
      </c>
      <c r="I11187">
        <v>-95.996956999999995</v>
      </c>
      <c r="J11187" s="1" t="d">
        <v>2019-04-08</v>
      </c>
      <c r="K11187">
        <v>38059</v>
      </c>
      <c r="L11187" t="s">
        <v>24</v>
      </c>
      <c r="M11187" s="1" t="d">
        <v>2011-06-10</v>
      </c>
      <c r="N11187">
        <v>6</v>
      </c>
      <c r="O11187">
        <v>10</v>
      </c>
      <c r="P11187">
        <v>2011</v>
      </c>
      <c r="Q11187" t="s">
        <v>35</v>
      </c>
      <c r="R11187" t="s">
        <v>26</v>
      </c>
      <c r="S11187" t="s">
        <v>31</v>
      </c>
    </row>
    <row r="11188" spans="1:19" x14ac:dyDescent="0.25">
      <c r="A11188" t="s">
        <v>19</v>
      </c>
      <c r="B11188" t="s">
        <v>121</v>
      </c>
      <c r="C11188" t="s">
        <v>122</v>
      </c>
      <c r="E11188" t="s">
        <v>123</v>
      </c>
      <c r="F11188" t="s">
        <v>124</v>
      </c>
      <c r="G11188">
        <v>68106</v>
      </c>
      <c r="H11188">
        <v>41.235148000000002</v>
      </c>
      <c r="I11188">
        <v>-96.011954000000003</v>
      </c>
      <c r="J11188" s="1" t="d">
        <v>2019-04-08</v>
      </c>
      <c r="K11188">
        <v>38060</v>
      </c>
      <c r="L11188" t="s">
        <v>24</v>
      </c>
      <c r="M11188" s="1" t="d">
        <v>2011-08-01</v>
      </c>
      <c r="N11188">
        <v>8</v>
      </c>
      <c r="O11188">
        <v>1</v>
      </c>
      <c r="P11188">
        <v>2011</v>
      </c>
      <c r="Q11188" t="s">
        <v>25</v>
      </c>
      <c r="R11188" t="s">
        <v>26</v>
      </c>
      <c r="S11188" t="s">
        <v>31</v>
      </c>
    </row>
    <row r="11189" spans="1:19" x14ac:dyDescent="0.25">
      <c r="A11189" t="s">
        <v>312</v>
      </c>
      <c r="B11189" t="s">
        <v>6210</v>
      </c>
      <c r="C11189" t="s">
        <v>6211</v>
      </c>
      <c r="E11189" t="s">
        <v>6212</v>
      </c>
      <c r="F11189" t="s">
        <v>59</v>
      </c>
      <c r="G11189">
        <v>43015</v>
      </c>
      <c r="H11189">
        <v>40.290455000000001</v>
      </c>
      <c r="I11189">
        <v>-83.031381999999994</v>
      </c>
      <c r="J11189" s="1" t="d">
        <v>2018-03-08</v>
      </c>
      <c r="K11189">
        <v>38061</v>
      </c>
      <c r="L11189" t="s">
        <v>30</v>
      </c>
      <c r="M11189" s="1" t="d">
        <v>2011-01-15</v>
      </c>
      <c r="N11189">
        <v>1</v>
      </c>
      <c r="O11189">
        <v>15</v>
      </c>
      <c r="P11189">
        <v>2011</v>
      </c>
      <c r="R11189" t="s">
        <v>26</v>
      </c>
      <c r="S11189" t="s">
        <v>31</v>
      </c>
    </row>
    <row r="11190" spans="1:19" x14ac:dyDescent="0.25">
      <c r="A11190" t="s">
        <v>312</v>
      </c>
      <c r="B11190" t="s">
        <v>6213</v>
      </c>
      <c r="C11190" t="s">
        <v>6214</v>
      </c>
      <c r="E11190" t="s">
        <v>6215</v>
      </c>
      <c r="F11190" t="s">
        <v>269</v>
      </c>
      <c r="G11190">
        <v>24382</v>
      </c>
      <c r="H11190">
        <v>36.959392000000001</v>
      </c>
      <c r="I11190">
        <v>-81.095713000000003</v>
      </c>
      <c r="J11190" s="1" t="d">
        <v>2018-12-11</v>
      </c>
      <c r="K11190">
        <v>38065</v>
      </c>
      <c r="L11190" t="s">
        <v>30</v>
      </c>
      <c r="M11190" s="1" t="d">
        <v>2011-02-01</v>
      </c>
      <c r="N11190">
        <v>2</v>
      </c>
      <c r="O11190">
        <v>1</v>
      </c>
      <c r="P11190">
        <v>2011</v>
      </c>
      <c r="R11190" t="s">
        <v>26</v>
      </c>
      <c r="S11190" t="s">
        <v>31</v>
      </c>
    </row>
    <row r="11191" spans="1:19" x14ac:dyDescent="0.25">
      <c r="A11191" t="s">
        <v>312</v>
      </c>
      <c r="B11191" t="s">
        <v>6224</v>
      </c>
      <c r="C11191" t="s">
        <v>6225</v>
      </c>
      <c r="E11191" t="s">
        <v>1961</v>
      </c>
      <c r="F11191" t="s">
        <v>57</v>
      </c>
      <c r="G11191">
        <v>46804</v>
      </c>
      <c r="H11191">
        <v>41.073894000000003</v>
      </c>
      <c r="I11191">
        <v>-85.217174</v>
      </c>
      <c r="J11191" s="1" t="d">
        <v>2018-05-03</v>
      </c>
      <c r="K11191">
        <v>38070</v>
      </c>
      <c r="L11191" t="s">
        <v>30</v>
      </c>
      <c r="M11191" s="1" t="d">
        <v>2011-01-15</v>
      </c>
      <c r="N11191">
        <v>1</v>
      </c>
      <c r="O11191">
        <v>15</v>
      </c>
      <c r="P11191">
        <v>2011</v>
      </c>
      <c r="R11191" t="s">
        <v>26</v>
      </c>
      <c r="S11191" t="s">
        <v>31</v>
      </c>
    </row>
    <row r="11192" spans="1:19" x14ac:dyDescent="0.25">
      <c r="A11192" t="s">
        <v>338</v>
      </c>
      <c r="B11192" t="s">
        <v>6238</v>
      </c>
      <c r="C11192" t="s">
        <v>6239</v>
      </c>
      <c r="D11192" t="s">
        <v>6240</v>
      </c>
      <c r="E11192" t="s">
        <v>6241</v>
      </c>
      <c r="F11192" t="s">
        <v>55</v>
      </c>
      <c r="G11192">
        <v>98052</v>
      </c>
      <c r="H11192">
        <v>47.675896999999999</v>
      </c>
      <c r="I11192">
        <v>-122.09123700000001</v>
      </c>
      <c r="J11192" s="1" t="d">
        <v>2018-08-07</v>
      </c>
      <c r="K11192">
        <v>38083</v>
      </c>
      <c r="L11192" t="s">
        <v>30</v>
      </c>
      <c r="M11192" s="1" t="d">
        <v>2011-07-15</v>
      </c>
      <c r="N11192">
        <v>7</v>
      </c>
      <c r="O11192">
        <v>15</v>
      </c>
      <c r="P11192">
        <v>2011</v>
      </c>
      <c r="R11192" t="s">
        <v>26</v>
      </c>
      <c r="S11192" t="s">
        <v>27</v>
      </c>
    </row>
    <row r="11193" spans="1:19" x14ac:dyDescent="0.25">
      <c r="A11193" t="s">
        <v>338</v>
      </c>
      <c r="B11193" t="s">
        <v>6250</v>
      </c>
      <c r="C11193" t="s">
        <v>6251</v>
      </c>
      <c r="E11193" t="s">
        <v>1612</v>
      </c>
      <c r="F11193" t="s">
        <v>208</v>
      </c>
      <c r="G11193">
        <v>29201</v>
      </c>
      <c r="H11193">
        <v>34.006152</v>
      </c>
      <c r="I11193">
        <v>-81.037514999999999</v>
      </c>
      <c r="J11193" s="1" t="d">
        <v>2018-05-03</v>
      </c>
      <c r="K11193">
        <v>38298</v>
      </c>
      <c r="L11193" t="s">
        <v>30</v>
      </c>
      <c r="M11193" s="1" t="d">
        <v>2011-03-15</v>
      </c>
      <c r="N11193">
        <v>3</v>
      </c>
      <c r="O11193">
        <v>15</v>
      </c>
      <c r="P11193">
        <v>2011</v>
      </c>
      <c r="R11193" t="s">
        <v>26</v>
      </c>
      <c r="S11193" t="s">
        <v>31</v>
      </c>
    </row>
    <row r="11194" spans="1:19" x14ac:dyDescent="0.25">
      <c r="A11194" t="s">
        <v>338</v>
      </c>
      <c r="B11194" t="s">
        <v>6252</v>
      </c>
      <c r="C11194" t="s">
        <v>6253</v>
      </c>
      <c r="E11194" t="s">
        <v>1612</v>
      </c>
      <c r="F11194" t="s">
        <v>208</v>
      </c>
      <c r="G11194">
        <v>29201</v>
      </c>
      <c r="H11194">
        <v>34.003323000000002</v>
      </c>
      <c r="I11194">
        <v>-81.035692999999995</v>
      </c>
      <c r="J11194" s="1" t="d">
        <v>2018-05-03</v>
      </c>
      <c r="K11194">
        <v>38299</v>
      </c>
      <c r="L11194" t="s">
        <v>30</v>
      </c>
      <c r="M11194" s="1" t="d">
        <v>2011-03-15</v>
      </c>
      <c r="N11194">
        <v>3</v>
      </c>
      <c r="O11194">
        <v>15</v>
      </c>
      <c r="P11194">
        <v>2011</v>
      </c>
      <c r="R11194" t="s">
        <v>26</v>
      </c>
      <c r="S11194" t="s">
        <v>31</v>
      </c>
    </row>
    <row r="11195" spans="1:19" x14ac:dyDescent="0.25">
      <c r="A11195" t="s">
        <v>338</v>
      </c>
      <c r="B11195" t="s">
        <v>6254</v>
      </c>
      <c r="C11195" t="s">
        <v>6255</v>
      </c>
      <c r="E11195" t="s">
        <v>1612</v>
      </c>
      <c r="F11195" t="s">
        <v>208</v>
      </c>
      <c r="G11195">
        <v>29201</v>
      </c>
      <c r="H11195">
        <v>34.008409</v>
      </c>
      <c r="I11195">
        <v>-81.041802000000004</v>
      </c>
      <c r="J11195" s="1" t="d">
        <v>2018-05-03</v>
      </c>
      <c r="K11195">
        <v>38300</v>
      </c>
      <c r="L11195" t="s">
        <v>30</v>
      </c>
      <c r="M11195" s="1" t="d">
        <v>2011-03-15</v>
      </c>
      <c r="N11195">
        <v>3</v>
      </c>
      <c r="O11195">
        <v>15</v>
      </c>
      <c r="P11195">
        <v>2011</v>
      </c>
      <c r="R11195" t="s">
        <v>26</v>
      </c>
      <c r="S11195" t="s">
        <v>31</v>
      </c>
    </row>
    <row r="11196" spans="1:19" x14ac:dyDescent="0.25">
      <c r="A11196" t="s">
        <v>338</v>
      </c>
      <c r="B11196" t="s">
        <v>6256</v>
      </c>
      <c r="C11196" t="s">
        <v>6257</v>
      </c>
      <c r="E11196" t="s">
        <v>1612</v>
      </c>
      <c r="F11196" t="s">
        <v>208</v>
      </c>
      <c r="G11196">
        <v>29201</v>
      </c>
      <c r="H11196">
        <v>34.002254999999998</v>
      </c>
      <c r="I11196">
        <v>-81.040218999999993</v>
      </c>
      <c r="J11196" s="1" t="d">
        <v>2018-05-03</v>
      </c>
      <c r="K11196">
        <v>38301</v>
      </c>
      <c r="L11196" t="s">
        <v>30</v>
      </c>
      <c r="M11196" s="1" t="d">
        <v>2011-03-15</v>
      </c>
      <c r="N11196">
        <v>3</v>
      </c>
      <c r="O11196">
        <v>15</v>
      </c>
      <c r="P11196">
        <v>2011</v>
      </c>
      <c r="R11196" t="s">
        <v>26</v>
      </c>
      <c r="S11196" t="s">
        <v>31</v>
      </c>
    </row>
    <row r="11197" spans="1:19" x14ac:dyDescent="0.25">
      <c r="A11197" t="s">
        <v>338</v>
      </c>
      <c r="B11197" t="s">
        <v>6258</v>
      </c>
      <c r="C11197" t="s">
        <v>6259</v>
      </c>
      <c r="E11197" t="s">
        <v>207</v>
      </c>
      <c r="F11197" t="s">
        <v>208</v>
      </c>
      <c r="G11197">
        <v>29601</v>
      </c>
      <c r="H11197">
        <v>34.847090000000001</v>
      </c>
      <c r="I11197">
        <v>-82.387269000000003</v>
      </c>
      <c r="J11197" s="1" t="d">
        <v>2018-12-11</v>
      </c>
      <c r="K11197">
        <v>38302</v>
      </c>
      <c r="L11197" t="s">
        <v>30</v>
      </c>
      <c r="M11197" s="1" t="d">
        <v>2011-03-15</v>
      </c>
      <c r="N11197">
        <v>3</v>
      </c>
      <c r="O11197">
        <v>15</v>
      </c>
      <c r="P11197">
        <v>2011</v>
      </c>
      <c r="R11197" t="s">
        <v>26</v>
      </c>
      <c r="S11197" t="s">
        <v>31</v>
      </c>
    </row>
    <row r="11198" spans="1:19" x14ac:dyDescent="0.25">
      <c r="A11198" t="s">
        <v>338</v>
      </c>
      <c r="B11198" t="s">
        <v>6260</v>
      </c>
      <c r="C11198" t="s">
        <v>6261</v>
      </c>
      <c r="E11198" t="s">
        <v>207</v>
      </c>
      <c r="F11198" t="s">
        <v>208</v>
      </c>
      <c r="G11198">
        <v>29601</v>
      </c>
      <c r="H11198">
        <v>34.849724000000002</v>
      </c>
      <c r="I11198">
        <v>-82.400666999999999</v>
      </c>
      <c r="J11198" s="1" t="d">
        <v>2018-06-05</v>
      </c>
      <c r="K11198">
        <v>38303</v>
      </c>
      <c r="L11198" t="s">
        <v>30</v>
      </c>
      <c r="M11198" s="1" t="d">
        <v>2011-03-01</v>
      </c>
      <c r="N11198">
        <v>3</v>
      </c>
      <c r="O11198">
        <v>1</v>
      </c>
      <c r="P11198">
        <v>2011</v>
      </c>
      <c r="R11198" t="s">
        <v>26</v>
      </c>
      <c r="S11198" t="s">
        <v>31</v>
      </c>
    </row>
    <row r="11199" spans="1:19" x14ac:dyDescent="0.25">
      <c r="A11199" t="s">
        <v>338</v>
      </c>
      <c r="B11199" t="s">
        <v>6262</v>
      </c>
      <c r="C11199" t="s">
        <v>6263</v>
      </c>
      <c r="E11199" t="s">
        <v>207</v>
      </c>
      <c r="F11199" t="s">
        <v>208</v>
      </c>
      <c r="G11199">
        <v>29601</v>
      </c>
      <c r="H11199">
        <v>34.849888999999997</v>
      </c>
      <c r="I11199">
        <v>-82.397796999999997</v>
      </c>
      <c r="J11199" s="1" t="d">
        <v>2018-06-05</v>
      </c>
      <c r="K11199">
        <v>38304</v>
      </c>
      <c r="L11199" t="s">
        <v>30</v>
      </c>
      <c r="M11199" s="1" t="d">
        <v>2011-03-15</v>
      </c>
      <c r="N11199">
        <v>3</v>
      </c>
      <c r="O11199">
        <v>15</v>
      </c>
      <c r="P11199">
        <v>2011</v>
      </c>
      <c r="R11199" t="s">
        <v>26</v>
      </c>
      <c r="S11199" t="s">
        <v>31</v>
      </c>
    </row>
    <row r="11200" spans="1:19" x14ac:dyDescent="0.25">
      <c r="A11200" t="s">
        <v>338</v>
      </c>
      <c r="B11200" t="s">
        <v>6264</v>
      </c>
      <c r="C11200" t="s">
        <v>6265</v>
      </c>
      <c r="E11200" t="s">
        <v>207</v>
      </c>
      <c r="F11200" t="s">
        <v>208</v>
      </c>
      <c r="G11200">
        <v>29601</v>
      </c>
      <c r="H11200">
        <v>34.852753999999997</v>
      </c>
      <c r="I11200">
        <v>-82.393113</v>
      </c>
      <c r="J11200" s="1" t="d">
        <v>2018-06-05</v>
      </c>
      <c r="K11200">
        <v>38305</v>
      </c>
      <c r="L11200" t="s">
        <v>30</v>
      </c>
      <c r="M11200" s="1" t="d">
        <v>2011-03-15</v>
      </c>
      <c r="N11200">
        <v>3</v>
      </c>
      <c r="O11200">
        <v>15</v>
      </c>
      <c r="P11200">
        <v>2011</v>
      </c>
      <c r="R11200" t="s">
        <v>26</v>
      </c>
      <c r="S11200" t="s">
        <v>31</v>
      </c>
    </row>
    <row r="11201" spans="1:19" x14ac:dyDescent="0.25">
      <c r="A11201" t="s">
        <v>338</v>
      </c>
      <c r="B11201" t="s">
        <v>6266</v>
      </c>
      <c r="C11201" t="s">
        <v>6267</v>
      </c>
      <c r="E11201" t="s">
        <v>1612</v>
      </c>
      <c r="F11201" t="s">
        <v>208</v>
      </c>
      <c r="G11201">
        <v>29201</v>
      </c>
      <c r="H11201">
        <v>33.997785999999998</v>
      </c>
      <c r="I11201">
        <v>-81.036161000000007</v>
      </c>
      <c r="J11201" s="1" t="d">
        <v>2018-05-03</v>
      </c>
      <c r="K11201">
        <v>38306</v>
      </c>
      <c r="L11201" t="s">
        <v>30</v>
      </c>
      <c r="M11201" s="1" t="d">
        <v>2011-03-15</v>
      </c>
      <c r="N11201">
        <v>3</v>
      </c>
      <c r="O11201">
        <v>15</v>
      </c>
      <c r="P11201">
        <v>2011</v>
      </c>
      <c r="R11201" t="s">
        <v>26</v>
      </c>
      <c r="S11201" t="s">
        <v>31</v>
      </c>
    </row>
    <row r="11202" spans="1:19" x14ac:dyDescent="0.25">
      <c r="A11202" t="s">
        <v>338</v>
      </c>
      <c r="B11202" t="s">
        <v>6268</v>
      </c>
      <c r="C11202" t="s">
        <v>6269</v>
      </c>
      <c r="E11202" t="s">
        <v>207</v>
      </c>
      <c r="F11202" t="s">
        <v>208</v>
      </c>
      <c r="G11202">
        <v>29601</v>
      </c>
      <c r="H11202">
        <v>34.852789000000001</v>
      </c>
      <c r="I11202">
        <v>-82.396195000000006</v>
      </c>
      <c r="J11202" s="1" t="d">
        <v>2018-06-05</v>
      </c>
      <c r="K11202">
        <v>38307</v>
      </c>
      <c r="L11202" t="s">
        <v>30</v>
      </c>
      <c r="M11202" s="1" t="d">
        <v>2011-03-15</v>
      </c>
      <c r="N11202">
        <v>3</v>
      </c>
      <c r="O11202">
        <v>15</v>
      </c>
      <c r="P11202">
        <v>2011</v>
      </c>
      <c r="R11202" t="s">
        <v>26</v>
      </c>
      <c r="S11202" t="s">
        <v>31</v>
      </c>
    </row>
    <row r="11203" spans="1:19" x14ac:dyDescent="0.25">
      <c r="A11203" t="s">
        <v>338</v>
      </c>
      <c r="B11203" t="s">
        <v>6270</v>
      </c>
      <c r="C11203" t="s">
        <v>6271</v>
      </c>
      <c r="E11203" t="s">
        <v>207</v>
      </c>
      <c r="F11203" t="s">
        <v>208</v>
      </c>
      <c r="G11203">
        <v>29601</v>
      </c>
      <c r="H11203">
        <v>34.853349999999999</v>
      </c>
      <c r="I11203">
        <v>-82.394825999999995</v>
      </c>
      <c r="J11203" s="1" t="d">
        <v>2018-06-05</v>
      </c>
      <c r="K11203">
        <v>38308</v>
      </c>
      <c r="L11203" t="s">
        <v>30</v>
      </c>
      <c r="M11203" s="1" t="d">
        <v>2011-03-15</v>
      </c>
      <c r="N11203">
        <v>3</v>
      </c>
      <c r="O11203">
        <v>15</v>
      </c>
      <c r="P11203">
        <v>2011</v>
      </c>
      <c r="R11203" t="s">
        <v>26</v>
      </c>
      <c r="S11203" t="s">
        <v>31</v>
      </c>
    </row>
    <row r="11204" spans="1:19" x14ac:dyDescent="0.25">
      <c r="A11204" t="s">
        <v>338</v>
      </c>
      <c r="B11204" t="s">
        <v>6272</v>
      </c>
      <c r="C11204" t="s">
        <v>6273</v>
      </c>
      <c r="E11204" t="s">
        <v>207</v>
      </c>
      <c r="F11204" t="s">
        <v>208</v>
      </c>
      <c r="G11204">
        <v>29601</v>
      </c>
      <c r="H11204">
        <v>34.852437000000002</v>
      </c>
      <c r="I11204">
        <v>-82.399901</v>
      </c>
      <c r="J11204" s="1" t="d">
        <v>2018-06-05</v>
      </c>
      <c r="K11204">
        <v>38309</v>
      </c>
      <c r="L11204" t="s">
        <v>30</v>
      </c>
      <c r="M11204" s="1" t="d">
        <v>2011-03-15</v>
      </c>
      <c r="N11204">
        <v>3</v>
      </c>
      <c r="O11204">
        <v>15</v>
      </c>
      <c r="P11204">
        <v>2011</v>
      </c>
      <c r="R11204" t="s">
        <v>26</v>
      </c>
      <c r="S11204" t="s">
        <v>31</v>
      </c>
    </row>
    <row r="11205" spans="1:19" x14ac:dyDescent="0.25">
      <c r="A11205" t="s">
        <v>338</v>
      </c>
      <c r="B11205" t="s">
        <v>6274</v>
      </c>
      <c r="C11205" t="s">
        <v>6275</v>
      </c>
      <c r="E11205" t="s">
        <v>6276</v>
      </c>
      <c r="F11205" t="s">
        <v>208</v>
      </c>
      <c r="G11205">
        <v>29730</v>
      </c>
      <c r="H11205">
        <v>34.925781999999998</v>
      </c>
      <c r="I11205">
        <v>-81.028443999999993</v>
      </c>
      <c r="J11205" s="1" t="d">
        <v>2018-06-05</v>
      </c>
      <c r="K11205">
        <v>38310</v>
      </c>
      <c r="L11205" t="s">
        <v>30</v>
      </c>
      <c r="M11205" s="1" t="d">
        <v>2011-03-15</v>
      </c>
      <c r="N11205">
        <v>3</v>
      </c>
      <c r="O11205">
        <v>15</v>
      </c>
      <c r="P11205">
        <v>2011</v>
      </c>
      <c r="R11205" t="s">
        <v>26</v>
      </c>
      <c r="S11205" t="s">
        <v>31</v>
      </c>
    </row>
    <row r="11206" spans="1:19" x14ac:dyDescent="0.25">
      <c r="A11206" t="s">
        <v>338</v>
      </c>
      <c r="B11206" t="s">
        <v>6277</v>
      </c>
      <c r="C11206" t="s">
        <v>6278</v>
      </c>
      <c r="D11206" t="s">
        <v>6279</v>
      </c>
      <c r="E11206" t="s">
        <v>6276</v>
      </c>
      <c r="F11206" t="s">
        <v>208</v>
      </c>
      <c r="G11206">
        <v>29730</v>
      </c>
      <c r="H11206">
        <v>34.954788000000001</v>
      </c>
      <c r="I11206">
        <v>-81.013242000000005</v>
      </c>
      <c r="J11206" s="1" t="d">
        <v>2018-06-05</v>
      </c>
      <c r="K11206">
        <v>38311</v>
      </c>
      <c r="L11206" t="s">
        <v>30</v>
      </c>
      <c r="M11206" s="1" t="d">
        <v>2011-03-15</v>
      </c>
      <c r="N11206">
        <v>3</v>
      </c>
      <c r="O11206">
        <v>15</v>
      </c>
      <c r="P11206">
        <v>2011</v>
      </c>
      <c r="R11206" t="s">
        <v>26</v>
      </c>
      <c r="S11206" t="s">
        <v>31</v>
      </c>
    </row>
    <row r="11207" spans="1:19" x14ac:dyDescent="0.25">
      <c r="A11207" t="s">
        <v>338</v>
      </c>
      <c r="B11207" t="s">
        <v>6280</v>
      </c>
      <c r="C11207" t="s">
        <v>6281</v>
      </c>
      <c r="E11207" t="s">
        <v>2904</v>
      </c>
      <c r="F11207" t="s">
        <v>208</v>
      </c>
      <c r="G11207">
        <v>29379</v>
      </c>
      <c r="H11207">
        <v>34.716555999999997</v>
      </c>
      <c r="I11207">
        <v>-81.648482000000001</v>
      </c>
      <c r="J11207" s="1" t="d">
        <v>2018-12-11</v>
      </c>
      <c r="K11207">
        <v>38312</v>
      </c>
      <c r="L11207" t="s">
        <v>30</v>
      </c>
      <c r="M11207" s="1" t="d">
        <v>2011-03-15</v>
      </c>
      <c r="N11207">
        <v>3</v>
      </c>
      <c r="O11207">
        <v>15</v>
      </c>
      <c r="P11207">
        <v>2011</v>
      </c>
      <c r="R11207" t="s">
        <v>26</v>
      </c>
      <c r="S11207" t="s">
        <v>31</v>
      </c>
    </row>
    <row r="11208" spans="1:19" x14ac:dyDescent="0.25">
      <c r="A11208" t="s">
        <v>338</v>
      </c>
      <c r="B11208" t="s">
        <v>6282</v>
      </c>
      <c r="C11208" t="s">
        <v>6283</v>
      </c>
      <c r="E11208" t="s">
        <v>6284</v>
      </c>
      <c r="F11208" t="s">
        <v>208</v>
      </c>
      <c r="G11208">
        <v>29379</v>
      </c>
      <c r="H11208">
        <v>34.770499999999998</v>
      </c>
      <c r="I11208">
        <v>-81.494433000000001</v>
      </c>
      <c r="J11208" s="1" t="d">
        <v>2019-01-10</v>
      </c>
      <c r="K11208">
        <v>38313</v>
      </c>
      <c r="L11208" t="s">
        <v>30</v>
      </c>
      <c r="M11208" s="1" t="d">
        <v>2011-03-15</v>
      </c>
      <c r="N11208">
        <v>3</v>
      </c>
      <c r="O11208">
        <v>15</v>
      </c>
      <c r="P11208">
        <v>2011</v>
      </c>
      <c r="R11208" t="s">
        <v>26</v>
      </c>
      <c r="S11208" t="s">
        <v>31</v>
      </c>
    </row>
    <row r="11209" spans="1:19" x14ac:dyDescent="0.25">
      <c r="A11209" t="s">
        <v>338</v>
      </c>
      <c r="B11209" t="s">
        <v>6285</v>
      </c>
      <c r="C11209" t="s">
        <v>6286</v>
      </c>
      <c r="D11209" t="s">
        <v>6287</v>
      </c>
      <c r="E11209" t="s">
        <v>191</v>
      </c>
      <c r="F11209" t="s">
        <v>170</v>
      </c>
      <c r="G11209">
        <v>95603</v>
      </c>
      <c r="H11209">
        <v>38.930776000000002</v>
      </c>
      <c r="I11209">
        <v>-121.092282</v>
      </c>
      <c r="J11209" s="1" t="d">
        <v>2018-05-03</v>
      </c>
      <c r="K11209">
        <v>38314</v>
      </c>
      <c r="L11209" t="s">
        <v>30</v>
      </c>
      <c r="M11209" s="1" t="d">
        <v>2011-03-15</v>
      </c>
      <c r="N11209">
        <v>3</v>
      </c>
      <c r="O11209">
        <v>15</v>
      </c>
      <c r="P11209">
        <v>2011</v>
      </c>
      <c r="R11209" t="s">
        <v>26</v>
      </c>
      <c r="S11209" t="s">
        <v>31</v>
      </c>
    </row>
    <row r="11210" spans="1:19" x14ac:dyDescent="0.25">
      <c r="A11210" t="s">
        <v>19</v>
      </c>
      <c r="B11210" t="s">
        <v>6288</v>
      </c>
      <c r="C11210" t="s">
        <v>6289</v>
      </c>
      <c r="E11210" t="s">
        <v>184</v>
      </c>
      <c r="F11210" t="s">
        <v>269</v>
      </c>
      <c r="G11210">
        <v>23224</v>
      </c>
      <c r="H11210">
        <v>37.500680000000003</v>
      </c>
      <c r="I11210">
        <v>-77.454597000000007</v>
      </c>
      <c r="J11210" s="1" t="d">
        <v>2019-02-06</v>
      </c>
      <c r="K11210">
        <v>38375</v>
      </c>
      <c r="L11210" t="s">
        <v>103</v>
      </c>
      <c r="M11210" s="1" t="d">
        <v>2011-01-24</v>
      </c>
      <c r="N11210">
        <v>1</v>
      </c>
      <c r="O11210">
        <v>24</v>
      </c>
      <c r="P11210">
        <v>2011</v>
      </c>
      <c r="Q11210" t="s">
        <v>35</v>
      </c>
      <c r="R11210" t="s">
        <v>26</v>
      </c>
      <c r="S11210" t="s">
        <v>27</v>
      </c>
    </row>
    <row r="11211" spans="1:19" x14ac:dyDescent="0.25">
      <c r="A11211" t="s">
        <v>312</v>
      </c>
      <c r="B11211" t="s">
        <v>6293</v>
      </c>
      <c r="C11211" t="s">
        <v>6294</v>
      </c>
      <c r="E11211" t="s">
        <v>6295</v>
      </c>
      <c r="F11211" t="s">
        <v>496</v>
      </c>
      <c r="G11211">
        <v>48189</v>
      </c>
      <c r="H11211">
        <v>42.377952000000001</v>
      </c>
      <c r="I11211">
        <v>-83.755087000000003</v>
      </c>
      <c r="J11211" s="1" t="d">
        <v>2018-06-05</v>
      </c>
      <c r="K11211">
        <v>38458</v>
      </c>
      <c r="L11211" t="s">
        <v>30</v>
      </c>
      <c r="M11211" s="1" t="d">
        <v>2011-02-15</v>
      </c>
      <c r="N11211">
        <v>2</v>
      </c>
      <c r="O11211">
        <v>15</v>
      </c>
      <c r="P11211">
        <v>2011</v>
      </c>
      <c r="R11211" t="s">
        <v>26</v>
      </c>
      <c r="S11211" t="s">
        <v>31</v>
      </c>
    </row>
    <row r="11212" spans="1:19" x14ac:dyDescent="0.25">
      <c r="A11212" t="s">
        <v>19</v>
      </c>
      <c r="B11212" t="s">
        <v>6302</v>
      </c>
      <c r="C11212" t="s">
        <v>6303</v>
      </c>
      <c r="D11212" t="s">
        <v>6304</v>
      </c>
      <c r="E11212" t="s">
        <v>313</v>
      </c>
      <c r="F11212" t="s">
        <v>124</v>
      </c>
      <c r="G11212">
        <v>68524</v>
      </c>
      <c r="H11212">
        <v>40.849302000000002</v>
      </c>
      <c r="I11212">
        <v>-96.771970999999994</v>
      </c>
      <c r="J11212" s="1" t="d">
        <v>2019-04-08</v>
      </c>
      <c r="K11212">
        <v>38484</v>
      </c>
      <c r="L11212" t="s">
        <v>24</v>
      </c>
      <c r="M11212" s="1" t="d">
        <v>2011-08-31</v>
      </c>
      <c r="N11212">
        <v>8</v>
      </c>
      <c r="O11212">
        <v>31</v>
      </c>
      <c r="P11212">
        <v>2011</v>
      </c>
      <c r="Q11212" t="s">
        <v>35</v>
      </c>
      <c r="R11212" t="s">
        <v>26</v>
      </c>
      <c r="S11212" t="s">
        <v>31</v>
      </c>
    </row>
    <row r="11213" spans="1:19" x14ac:dyDescent="0.25">
      <c r="A11213" t="s">
        <v>19</v>
      </c>
      <c r="B11213" t="s">
        <v>6305</v>
      </c>
      <c r="C11213" t="s">
        <v>6306</v>
      </c>
      <c r="E11213" t="s">
        <v>6307</v>
      </c>
      <c r="F11213" t="s">
        <v>157</v>
      </c>
      <c r="G11213">
        <v>15122</v>
      </c>
      <c r="H11213">
        <v>40.340862569999999</v>
      </c>
      <c r="I11213">
        <v>-79.915435290000005</v>
      </c>
      <c r="J11213" s="1" t="d">
        <v>2018-10-04</v>
      </c>
      <c r="K11213">
        <v>38486</v>
      </c>
      <c r="L11213" t="s">
        <v>30</v>
      </c>
      <c r="M11213" s="1" t="d">
        <v>2011-09-07</v>
      </c>
      <c r="N11213">
        <v>9</v>
      </c>
      <c r="O11213">
        <v>7</v>
      </c>
      <c r="P11213">
        <v>2011</v>
      </c>
      <c r="Q11213" t="s">
        <v>25</v>
      </c>
      <c r="R11213" t="s">
        <v>26</v>
      </c>
      <c r="S11213" t="s">
        <v>27</v>
      </c>
    </row>
    <row r="11214" spans="1:19" x14ac:dyDescent="0.25">
      <c r="A11214" t="s">
        <v>312</v>
      </c>
      <c r="B11214" t="s">
        <v>6319</v>
      </c>
      <c r="C11214" t="s">
        <v>6320</v>
      </c>
      <c r="E11214" t="s">
        <v>622</v>
      </c>
      <c r="F11214" t="s">
        <v>124</v>
      </c>
      <c r="G11214">
        <v>68873</v>
      </c>
      <c r="H11214">
        <v>41.210918999999997</v>
      </c>
      <c r="I11214">
        <v>-98.450895000000003</v>
      </c>
      <c r="J11214" s="1" t="d">
        <v>2019-04-08</v>
      </c>
      <c r="K11214">
        <v>38497</v>
      </c>
      <c r="L11214" t="s">
        <v>24</v>
      </c>
      <c r="M11214" s="1" t="d">
        <v>2011-03-30</v>
      </c>
      <c r="N11214">
        <v>3</v>
      </c>
      <c r="O11214">
        <v>30</v>
      </c>
      <c r="P11214">
        <v>2011</v>
      </c>
      <c r="R11214" t="s">
        <v>26</v>
      </c>
      <c r="S11214" t="s">
        <v>31</v>
      </c>
    </row>
    <row r="11215" spans="1:19" x14ac:dyDescent="0.25">
      <c r="A11215" t="s">
        <v>312</v>
      </c>
      <c r="B11215" t="s">
        <v>6321</v>
      </c>
      <c r="C11215" t="s">
        <v>6322</v>
      </c>
      <c r="E11215" t="s">
        <v>6129</v>
      </c>
      <c r="F11215" t="s">
        <v>124</v>
      </c>
      <c r="G11215">
        <v>68847</v>
      </c>
      <c r="H11215">
        <v>41.089669999999998</v>
      </c>
      <c r="I11215">
        <v>-98.055676000000005</v>
      </c>
      <c r="J11215" s="1" t="d">
        <v>2019-04-08</v>
      </c>
      <c r="K11215">
        <v>38499</v>
      </c>
      <c r="L11215" t="s">
        <v>24</v>
      </c>
      <c r="M11215" s="1" t="d">
        <v>2011-03-01</v>
      </c>
      <c r="N11215">
        <v>3</v>
      </c>
      <c r="O11215">
        <v>1</v>
      </c>
      <c r="P11215">
        <v>2011</v>
      </c>
      <c r="R11215" t="s">
        <v>26</v>
      </c>
      <c r="S11215" t="s">
        <v>31</v>
      </c>
    </row>
    <row r="11216" spans="1:19" x14ac:dyDescent="0.25">
      <c r="A11216" t="s">
        <v>312</v>
      </c>
      <c r="B11216" t="s">
        <v>696</v>
      </c>
      <c r="C11216" t="s">
        <v>6323</v>
      </c>
      <c r="E11216" t="s">
        <v>6324</v>
      </c>
      <c r="F11216" t="s">
        <v>48</v>
      </c>
      <c r="G11216">
        <v>11738</v>
      </c>
      <c r="H11216">
        <v>40.829873999999997</v>
      </c>
      <c r="I11216">
        <v>-73.014190999999997</v>
      </c>
      <c r="J11216" s="1" t="d">
        <v>2018-04-03</v>
      </c>
      <c r="K11216">
        <v>38500</v>
      </c>
      <c r="L11216" t="s">
        <v>6325</v>
      </c>
      <c r="M11216" s="1" t="d">
        <v>2011-01-31</v>
      </c>
      <c r="N11216">
        <v>1</v>
      </c>
      <c r="O11216">
        <v>31</v>
      </c>
      <c r="P11216">
        <v>2011</v>
      </c>
      <c r="R11216" t="s">
        <v>26</v>
      </c>
      <c r="S11216" t="s">
        <v>31</v>
      </c>
    </row>
    <row r="11217" spans="1:19" x14ac:dyDescent="0.25">
      <c r="A11217" t="s">
        <v>312</v>
      </c>
      <c r="B11217" t="s">
        <v>6326</v>
      </c>
      <c r="C11217" t="s">
        <v>6327</v>
      </c>
      <c r="E11217" t="s">
        <v>6328</v>
      </c>
      <c r="F11217" t="s">
        <v>59</v>
      </c>
      <c r="G11217">
        <v>44830</v>
      </c>
      <c r="H11217">
        <v>41.150371999999997</v>
      </c>
      <c r="I11217">
        <v>-83.427895000000007</v>
      </c>
      <c r="J11217" s="1" t="d">
        <v>2019-04-08</v>
      </c>
      <c r="K11217">
        <v>38501</v>
      </c>
      <c r="L11217" t="s">
        <v>24</v>
      </c>
      <c r="M11217" s="1" t="d">
        <v>2011-03-15</v>
      </c>
      <c r="N11217">
        <v>3</v>
      </c>
      <c r="O11217">
        <v>15</v>
      </c>
      <c r="P11217">
        <v>2011</v>
      </c>
      <c r="R11217" t="s">
        <v>26</v>
      </c>
      <c r="S11217" t="s">
        <v>31</v>
      </c>
    </row>
    <row r="11218" spans="1:19" x14ac:dyDescent="0.25">
      <c r="A11218" t="s">
        <v>312</v>
      </c>
      <c r="B11218" t="s">
        <v>6329</v>
      </c>
      <c r="C11218" t="s">
        <v>6330</v>
      </c>
      <c r="E11218" t="s">
        <v>6331</v>
      </c>
      <c r="F11218" t="s">
        <v>496</v>
      </c>
      <c r="G11218">
        <v>49127</v>
      </c>
      <c r="H11218">
        <v>42.025697999999998</v>
      </c>
      <c r="I11218">
        <v>-86.520335000000003</v>
      </c>
      <c r="J11218" s="1" t="d">
        <v>2018-05-03</v>
      </c>
      <c r="K11218">
        <v>38502</v>
      </c>
      <c r="L11218" t="s">
        <v>30</v>
      </c>
      <c r="M11218" s="1" t="d">
        <v>2011-11-15</v>
      </c>
      <c r="N11218">
        <v>11</v>
      </c>
      <c r="O11218">
        <v>15</v>
      </c>
      <c r="P11218">
        <v>2011</v>
      </c>
      <c r="R11218" t="s">
        <v>26</v>
      </c>
      <c r="S11218" t="s">
        <v>31</v>
      </c>
    </row>
    <row r="11219" spans="1:19" x14ac:dyDescent="0.25">
      <c r="A11219" t="s">
        <v>312</v>
      </c>
      <c r="B11219" t="s">
        <v>6332</v>
      </c>
      <c r="C11219" t="s">
        <v>6333</v>
      </c>
      <c r="E11219" t="s">
        <v>6334</v>
      </c>
      <c r="F11219" t="s">
        <v>212</v>
      </c>
      <c r="G11219">
        <v>28339</v>
      </c>
      <c r="H11219">
        <v>35.320213000000003</v>
      </c>
      <c r="I11219">
        <v>-78.675775000000002</v>
      </c>
      <c r="J11219" s="1" t="d">
        <v>2018-07-09</v>
      </c>
      <c r="K11219">
        <v>38503</v>
      </c>
      <c r="L11219" t="s">
        <v>30</v>
      </c>
      <c r="M11219" s="1" t="d">
        <v>2011-03-15</v>
      </c>
      <c r="N11219">
        <v>3</v>
      </c>
      <c r="O11219">
        <v>15</v>
      </c>
      <c r="P11219">
        <v>2011</v>
      </c>
      <c r="R11219" t="s">
        <v>26</v>
      </c>
      <c r="S11219" t="s">
        <v>31</v>
      </c>
    </row>
    <row r="11220" spans="1:19" x14ac:dyDescent="0.25">
      <c r="A11220" t="s">
        <v>312</v>
      </c>
      <c r="B11220" t="s">
        <v>6335</v>
      </c>
      <c r="C11220" t="s">
        <v>6336</v>
      </c>
      <c r="E11220" t="s">
        <v>6337</v>
      </c>
      <c r="F11220" t="s">
        <v>124</v>
      </c>
      <c r="G11220">
        <v>68826</v>
      </c>
      <c r="H11220">
        <v>41.110762999999999</v>
      </c>
      <c r="I11220">
        <v>-98.010688999999999</v>
      </c>
      <c r="J11220" s="1" t="d">
        <v>2019-04-08</v>
      </c>
      <c r="K11220">
        <v>38505</v>
      </c>
      <c r="L11220" t="s">
        <v>24</v>
      </c>
      <c r="M11220" s="1" t="d">
        <v>2011-12-15</v>
      </c>
      <c r="N11220">
        <v>12</v>
      </c>
      <c r="O11220">
        <v>15</v>
      </c>
      <c r="P11220">
        <v>2011</v>
      </c>
      <c r="R11220" t="s">
        <v>26</v>
      </c>
      <c r="S11220" t="s">
        <v>31</v>
      </c>
    </row>
    <row r="11221" spans="1:19" x14ac:dyDescent="0.25">
      <c r="A11221" t="s">
        <v>312</v>
      </c>
      <c r="B11221" t="s">
        <v>6321</v>
      </c>
      <c r="C11221" t="s">
        <v>6338</v>
      </c>
      <c r="E11221" t="s">
        <v>314</v>
      </c>
      <c r="F11221" t="s">
        <v>124</v>
      </c>
      <c r="G11221">
        <v>68801</v>
      </c>
      <c r="H11221">
        <v>40.942518</v>
      </c>
      <c r="I11221">
        <v>-98.293548000000001</v>
      </c>
      <c r="J11221" s="1" t="d">
        <v>2019-04-08</v>
      </c>
      <c r="K11221">
        <v>38506</v>
      </c>
      <c r="L11221" t="s">
        <v>24</v>
      </c>
      <c r="M11221" s="1" t="d">
        <v>2011-02-01</v>
      </c>
      <c r="N11221">
        <v>2</v>
      </c>
      <c r="O11221">
        <v>1</v>
      </c>
      <c r="P11221">
        <v>2011</v>
      </c>
      <c r="R11221" t="s">
        <v>26</v>
      </c>
      <c r="S11221" t="s">
        <v>31</v>
      </c>
    </row>
    <row r="11222" spans="1:19" x14ac:dyDescent="0.25">
      <c r="A11222" t="s">
        <v>312</v>
      </c>
      <c r="B11222" t="s">
        <v>3983</v>
      </c>
      <c r="C11222" t="s">
        <v>6339</v>
      </c>
      <c r="E11222" t="s">
        <v>852</v>
      </c>
      <c r="F11222" t="s">
        <v>170</v>
      </c>
      <c r="G11222">
        <v>91006</v>
      </c>
      <c r="H11222">
        <v>34.139764999999997</v>
      </c>
      <c r="I11222">
        <v>-118.02793</v>
      </c>
      <c r="J11222" s="1" t="d">
        <v>2018-04-03</v>
      </c>
      <c r="K11222">
        <v>38508</v>
      </c>
      <c r="L11222" t="s">
        <v>30</v>
      </c>
      <c r="M11222" s="1" t="d">
        <v>2011-03-15</v>
      </c>
      <c r="N11222">
        <v>3</v>
      </c>
      <c r="O11222">
        <v>15</v>
      </c>
      <c r="P11222">
        <v>2011</v>
      </c>
      <c r="R11222" t="s">
        <v>26</v>
      </c>
      <c r="S11222" t="s">
        <v>31</v>
      </c>
    </row>
    <row r="11223" spans="1:19" x14ac:dyDescent="0.25">
      <c r="A11223" t="s">
        <v>312</v>
      </c>
      <c r="B11223" t="s">
        <v>6340</v>
      </c>
      <c r="C11223" t="s">
        <v>6341</v>
      </c>
      <c r="E11223" t="s">
        <v>213</v>
      </c>
      <c r="F11223" t="s">
        <v>170</v>
      </c>
      <c r="G11223">
        <v>91910</v>
      </c>
      <c r="H11223">
        <v>32.644886</v>
      </c>
      <c r="I11223">
        <v>-117.000021</v>
      </c>
      <c r="J11223" s="1" t="d">
        <v>2018-04-03</v>
      </c>
      <c r="K11223">
        <v>38509</v>
      </c>
      <c r="L11223" t="s">
        <v>30</v>
      </c>
      <c r="M11223" s="1" t="d">
        <v>2011-03-15</v>
      </c>
      <c r="N11223">
        <v>3</v>
      </c>
      <c r="O11223">
        <v>15</v>
      </c>
      <c r="P11223">
        <v>2011</v>
      </c>
      <c r="R11223" t="s">
        <v>26</v>
      </c>
      <c r="S11223" t="s">
        <v>31</v>
      </c>
    </row>
    <row r="11224" spans="1:19" x14ac:dyDescent="0.25">
      <c r="A11224" t="s">
        <v>312</v>
      </c>
      <c r="B11224" t="s">
        <v>2381</v>
      </c>
      <c r="C11224" t="s">
        <v>6342</v>
      </c>
      <c r="E11224" t="s">
        <v>6142</v>
      </c>
      <c r="F11224" t="s">
        <v>202</v>
      </c>
      <c r="G11224">
        <v>33010</v>
      </c>
      <c r="H11224">
        <v>25.848084</v>
      </c>
      <c r="I11224">
        <v>-80.282624999999996</v>
      </c>
      <c r="J11224" s="1" t="d">
        <v>2018-11-08</v>
      </c>
      <c r="K11224">
        <v>38511</v>
      </c>
      <c r="L11224" t="s">
        <v>30</v>
      </c>
      <c r="M11224" s="1" t="d">
        <v>2011-10-31</v>
      </c>
      <c r="N11224">
        <v>10</v>
      </c>
      <c r="O11224">
        <v>31</v>
      </c>
      <c r="P11224">
        <v>2011</v>
      </c>
      <c r="R11224" t="s">
        <v>26</v>
      </c>
      <c r="S11224" t="s">
        <v>31</v>
      </c>
    </row>
    <row r="11225" spans="1:19" x14ac:dyDescent="0.25">
      <c r="A11225" t="s">
        <v>312</v>
      </c>
      <c r="B11225" t="s">
        <v>2381</v>
      </c>
      <c r="C11225" t="s">
        <v>6343</v>
      </c>
      <c r="E11225" t="s">
        <v>757</v>
      </c>
      <c r="F11225" t="s">
        <v>202</v>
      </c>
      <c r="G11225">
        <v>33127</v>
      </c>
      <c r="H11225">
        <v>25.810102000000001</v>
      </c>
      <c r="I11225">
        <v>-80.199708999999999</v>
      </c>
      <c r="J11225" s="1" t="d">
        <v>2018-08-07</v>
      </c>
      <c r="K11225">
        <v>38513</v>
      </c>
      <c r="L11225" t="s">
        <v>30</v>
      </c>
      <c r="M11225" s="1" t="d">
        <v>2011-02-15</v>
      </c>
      <c r="N11225">
        <v>2</v>
      </c>
      <c r="O11225">
        <v>15</v>
      </c>
      <c r="P11225">
        <v>2011</v>
      </c>
      <c r="R11225" t="s">
        <v>26</v>
      </c>
      <c r="S11225" t="s">
        <v>31</v>
      </c>
    </row>
    <row r="11226" spans="1:19" x14ac:dyDescent="0.25">
      <c r="A11226" t="s">
        <v>338</v>
      </c>
      <c r="B11226" t="s">
        <v>6346</v>
      </c>
      <c r="C11226" t="s">
        <v>6347</v>
      </c>
      <c r="E11226" t="s">
        <v>178</v>
      </c>
      <c r="F11226" t="s">
        <v>170</v>
      </c>
      <c r="G11226">
        <v>94102</v>
      </c>
      <c r="H11226">
        <v>37.784871000000003</v>
      </c>
      <c r="I11226">
        <v>-122.408991</v>
      </c>
      <c r="J11226" s="1" t="d">
        <v>2018-05-03</v>
      </c>
      <c r="K11226">
        <v>38517</v>
      </c>
      <c r="L11226" t="s">
        <v>30</v>
      </c>
      <c r="M11226" s="1" t="d">
        <v>2011-02-01</v>
      </c>
      <c r="N11226">
        <v>2</v>
      </c>
      <c r="O11226">
        <v>1</v>
      </c>
      <c r="P11226">
        <v>2011</v>
      </c>
      <c r="R11226" t="s">
        <v>26</v>
      </c>
      <c r="S11226" t="s">
        <v>31</v>
      </c>
    </row>
    <row r="11227" spans="1:19" x14ac:dyDescent="0.25">
      <c r="A11227" t="s">
        <v>338</v>
      </c>
      <c r="B11227" t="s">
        <v>6348</v>
      </c>
      <c r="C11227" t="s">
        <v>6349</v>
      </c>
      <c r="E11227" t="s">
        <v>178</v>
      </c>
      <c r="F11227" t="s">
        <v>170</v>
      </c>
      <c r="G11227">
        <v>94109</v>
      </c>
      <c r="H11227">
        <v>37.806798000000001</v>
      </c>
      <c r="I11227">
        <v>-122.419488</v>
      </c>
      <c r="J11227" s="1" t="d">
        <v>2018-05-03</v>
      </c>
      <c r="K11227">
        <v>38518</v>
      </c>
      <c r="L11227" t="s">
        <v>30</v>
      </c>
      <c r="M11227" s="1" t="d">
        <v>2011-02-01</v>
      </c>
      <c r="N11227">
        <v>2</v>
      </c>
      <c r="O11227">
        <v>1</v>
      </c>
      <c r="P11227">
        <v>2011</v>
      </c>
      <c r="R11227" t="s">
        <v>26</v>
      </c>
      <c r="S11227" t="s">
        <v>31</v>
      </c>
    </row>
    <row r="11228" spans="1:19" x14ac:dyDescent="0.25">
      <c r="A11228" t="s">
        <v>338</v>
      </c>
      <c r="B11228" t="s">
        <v>6358</v>
      </c>
      <c r="C11228" t="s">
        <v>6359</v>
      </c>
      <c r="D11228" t="s">
        <v>6360</v>
      </c>
      <c r="E11228" t="s">
        <v>207</v>
      </c>
      <c r="F11228" t="s">
        <v>496</v>
      </c>
      <c r="G11228">
        <v>48838</v>
      </c>
      <c r="H11228">
        <v>43.264535000000002</v>
      </c>
      <c r="I11228">
        <v>-85.256679000000005</v>
      </c>
      <c r="J11228" s="1" t="d">
        <v>2018-12-11</v>
      </c>
      <c r="K11228">
        <v>38538</v>
      </c>
      <c r="L11228" t="s">
        <v>30</v>
      </c>
      <c r="M11228" s="1" t="d">
        <v>2011-04-01</v>
      </c>
      <c r="N11228">
        <v>4</v>
      </c>
      <c r="O11228">
        <v>1</v>
      </c>
      <c r="P11228">
        <v>2011</v>
      </c>
      <c r="R11228" t="s">
        <v>26</v>
      </c>
      <c r="S11228" t="s">
        <v>31</v>
      </c>
    </row>
    <row r="11229" spans="1:19" x14ac:dyDescent="0.25">
      <c r="A11229" t="s">
        <v>19</v>
      </c>
      <c r="B11229" t="s">
        <v>6373</v>
      </c>
      <c r="C11229" t="s">
        <v>6374</v>
      </c>
      <c r="D11229" t="s">
        <v>6375</v>
      </c>
      <c r="E11229" t="s">
        <v>6376</v>
      </c>
      <c r="F11229" t="s">
        <v>40</v>
      </c>
      <c r="G11229">
        <v>72039</v>
      </c>
      <c r="H11229">
        <v>35.382404000000001</v>
      </c>
      <c r="I11229">
        <v>-92.390823999999995</v>
      </c>
      <c r="J11229" s="1" t="d">
        <v>2019-03-07</v>
      </c>
      <c r="K11229">
        <v>38654</v>
      </c>
      <c r="L11229" t="s">
        <v>71</v>
      </c>
      <c r="M11229" s="1" t="d">
        <v>2011-05-13</v>
      </c>
      <c r="N11229">
        <v>5</v>
      </c>
      <c r="O11229">
        <v>13</v>
      </c>
      <c r="P11229">
        <v>2011</v>
      </c>
      <c r="Q11229" t="s">
        <v>35</v>
      </c>
      <c r="R11229" t="s">
        <v>26</v>
      </c>
      <c r="S11229" t="s">
        <v>31</v>
      </c>
    </row>
    <row r="11230" spans="1:19" x14ac:dyDescent="0.25">
      <c r="A11230" t="s">
        <v>338</v>
      </c>
      <c r="B11230" t="s">
        <v>6380</v>
      </c>
      <c r="C11230" t="s">
        <v>6381</v>
      </c>
      <c r="E11230" t="s">
        <v>2794</v>
      </c>
      <c r="F11230" t="s">
        <v>496</v>
      </c>
      <c r="G11230">
        <v>49503</v>
      </c>
      <c r="H11230">
        <v>42.962077999999998</v>
      </c>
      <c r="I11230">
        <v>-85.659019000000001</v>
      </c>
      <c r="J11230" s="1" t="d">
        <v>2018-06-05</v>
      </c>
      <c r="K11230">
        <v>38778</v>
      </c>
      <c r="L11230" t="s">
        <v>30</v>
      </c>
      <c r="M11230" s="1" t="d">
        <v>2011-04-15</v>
      </c>
      <c r="N11230">
        <v>4</v>
      </c>
      <c r="O11230">
        <v>15</v>
      </c>
      <c r="P11230">
        <v>2011</v>
      </c>
      <c r="R11230" t="s">
        <v>26</v>
      </c>
      <c r="S11230" t="s">
        <v>31</v>
      </c>
    </row>
    <row r="11231" spans="1:19" x14ac:dyDescent="0.25">
      <c r="A11231" t="s">
        <v>338</v>
      </c>
      <c r="B11231" t="s">
        <v>6387</v>
      </c>
      <c r="C11231" t="s">
        <v>6388</v>
      </c>
      <c r="D11231" t="s">
        <v>6389</v>
      </c>
      <c r="E11231" t="s">
        <v>1757</v>
      </c>
      <c r="F11231" t="s">
        <v>373</v>
      </c>
      <c r="G11231">
        <v>61761</v>
      </c>
      <c r="H11231">
        <v>40.507621999999998</v>
      </c>
      <c r="I11231">
        <v>-88.983406000000002</v>
      </c>
      <c r="J11231" s="1" t="d">
        <v>2018-09-10</v>
      </c>
      <c r="K11231">
        <v>38855</v>
      </c>
      <c r="L11231" t="s">
        <v>30</v>
      </c>
      <c r="M11231" s="1" t="d">
        <v>2011-04-15</v>
      </c>
      <c r="N11231">
        <v>4</v>
      </c>
      <c r="O11231">
        <v>15</v>
      </c>
      <c r="P11231">
        <v>2011</v>
      </c>
      <c r="R11231" t="s">
        <v>26</v>
      </c>
      <c r="S11231" t="s">
        <v>31</v>
      </c>
    </row>
    <row r="11232" spans="1:19" x14ac:dyDescent="0.25">
      <c r="A11232" t="s">
        <v>338</v>
      </c>
      <c r="B11232" t="s">
        <v>6390</v>
      </c>
      <c r="C11232" t="s">
        <v>6391</v>
      </c>
      <c r="D11232" t="s">
        <v>6392</v>
      </c>
      <c r="E11232" t="s">
        <v>1757</v>
      </c>
      <c r="F11232" t="s">
        <v>373</v>
      </c>
      <c r="G11232">
        <v>61761</v>
      </c>
      <c r="H11232">
        <v>40.511285000000001</v>
      </c>
      <c r="I11232">
        <v>-88.984870000000001</v>
      </c>
      <c r="J11232" s="1" t="d">
        <v>2018-09-10</v>
      </c>
      <c r="K11232">
        <v>38856</v>
      </c>
      <c r="L11232" t="s">
        <v>30</v>
      </c>
      <c r="M11232" s="1" t="d">
        <v>2011-04-15</v>
      </c>
      <c r="N11232">
        <v>4</v>
      </c>
      <c r="O11232">
        <v>15</v>
      </c>
      <c r="P11232">
        <v>2011</v>
      </c>
      <c r="R11232" t="s">
        <v>26</v>
      </c>
      <c r="S11232" t="s">
        <v>31</v>
      </c>
    </row>
    <row r="11233" spans="1:19" x14ac:dyDescent="0.25">
      <c r="A11233" t="s">
        <v>338</v>
      </c>
      <c r="B11233" t="s">
        <v>6393</v>
      </c>
      <c r="C11233" t="s">
        <v>6394</v>
      </c>
      <c r="E11233" t="s">
        <v>449</v>
      </c>
      <c r="F11233" t="s">
        <v>373</v>
      </c>
      <c r="G11233">
        <v>62703</v>
      </c>
      <c r="H11233">
        <v>39.796280000000003</v>
      </c>
      <c r="I11233">
        <v>-89.650400000000005</v>
      </c>
      <c r="J11233" s="1" t="d">
        <v>2018-11-08</v>
      </c>
      <c r="K11233">
        <v>38857</v>
      </c>
      <c r="L11233" t="s">
        <v>30</v>
      </c>
      <c r="M11233" s="1" t="d">
        <v>2011-03-15</v>
      </c>
      <c r="N11233">
        <v>3</v>
      </c>
      <c r="O11233">
        <v>15</v>
      </c>
      <c r="P11233">
        <v>2011</v>
      </c>
      <c r="R11233" t="s">
        <v>26</v>
      </c>
      <c r="S11233" t="s">
        <v>27</v>
      </c>
    </row>
    <row r="11234" spans="1:19" x14ac:dyDescent="0.25">
      <c r="A11234" t="s">
        <v>338</v>
      </c>
      <c r="B11234" t="s">
        <v>6395</v>
      </c>
      <c r="C11234" t="s">
        <v>6396</v>
      </c>
      <c r="E11234" t="s">
        <v>6397</v>
      </c>
      <c r="F11234" t="s">
        <v>57</v>
      </c>
      <c r="G11234">
        <v>46168</v>
      </c>
      <c r="H11234">
        <v>39.709090000000003</v>
      </c>
      <c r="I11234">
        <v>-86.389399999999995</v>
      </c>
      <c r="J11234" s="1" t="d">
        <v>2019-01-10</v>
      </c>
      <c r="K11234">
        <v>38859</v>
      </c>
      <c r="L11234" t="s">
        <v>30</v>
      </c>
      <c r="M11234" s="1" t="d">
        <v>2011-03-15</v>
      </c>
      <c r="N11234">
        <v>3</v>
      </c>
      <c r="O11234">
        <v>15</v>
      </c>
      <c r="P11234">
        <v>2011</v>
      </c>
      <c r="R11234" t="s">
        <v>26</v>
      </c>
      <c r="S11234" t="s">
        <v>27</v>
      </c>
    </row>
    <row r="11235" spans="1:19" x14ac:dyDescent="0.25">
      <c r="A11235" t="s">
        <v>338</v>
      </c>
      <c r="B11235" t="s">
        <v>6400</v>
      </c>
      <c r="C11235" t="s">
        <v>6401</v>
      </c>
      <c r="E11235" t="s">
        <v>136</v>
      </c>
      <c r="F11235" t="s">
        <v>137</v>
      </c>
      <c r="G11235">
        <v>97232</v>
      </c>
      <c r="H11235">
        <v>45.529023000000002</v>
      </c>
      <c r="I11235">
        <v>-122.656006</v>
      </c>
      <c r="J11235" s="1" t="d">
        <v>2019-03-07</v>
      </c>
      <c r="K11235">
        <v>38990</v>
      </c>
      <c r="L11235" t="s">
        <v>71</v>
      </c>
      <c r="M11235" s="1" t="d">
        <v>2011-03-15</v>
      </c>
      <c r="N11235">
        <v>3</v>
      </c>
      <c r="O11235">
        <v>15</v>
      </c>
      <c r="P11235">
        <v>2011</v>
      </c>
      <c r="R11235" t="s">
        <v>26</v>
      </c>
      <c r="S11235" t="s">
        <v>27</v>
      </c>
    </row>
    <row r="11236" spans="1:19" x14ac:dyDescent="0.25">
      <c r="A11236" t="s">
        <v>338</v>
      </c>
      <c r="B11236" t="s">
        <v>6405</v>
      </c>
      <c r="C11236" t="s">
        <v>6406</v>
      </c>
      <c r="D11236" t="s">
        <v>6407</v>
      </c>
      <c r="E11236" t="s">
        <v>211</v>
      </c>
      <c r="F11236" t="s">
        <v>212</v>
      </c>
      <c r="G11236">
        <v>27601</v>
      </c>
      <c r="H11236">
        <v>35.774349999999998</v>
      </c>
      <c r="I11236">
        <v>-78.642286999999996</v>
      </c>
      <c r="J11236" s="1" t="d">
        <v>2019-01-10</v>
      </c>
      <c r="K11236">
        <v>39017</v>
      </c>
      <c r="L11236" t="s">
        <v>30</v>
      </c>
      <c r="M11236" s="1" t="d">
        <v>2011-02-15</v>
      </c>
      <c r="N11236">
        <v>2</v>
      </c>
      <c r="O11236">
        <v>15</v>
      </c>
      <c r="P11236">
        <v>2011</v>
      </c>
      <c r="R11236" t="s">
        <v>26</v>
      </c>
      <c r="S11236" t="s">
        <v>31</v>
      </c>
    </row>
    <row r="11237" spans="1:19" x14ac:dyDescent="0.25">
      <c r="A11237" t="s">
        <v>312</v>
      </c>
      <c r="B11237" t="s">
        <v>5443</v>
      </c>
      <c r="C11237" t="s">
        <v>6408</v>
      </c>
      <c r="E11237" t="s">
        <v>6189</v>
      </c>
      <c r="F11237" t="s">
        <v>202</v>
      </c>
      <c r="G11237">
        <v>33483</v>
      </c>
      <c r="H11237">
        <v>26.457682999999999</v>
      </c>
      <c r="I11237">
        <v>-80.067241999999993</v>
      </c>
      <c r="J11237" s="1" t="d">
        <v>2018-08-07</v>
      </c>
      <c r="K11237">
        <v>39021</v>
      </c>
      <c r="L11237" t="s">
        <v>30</v>
      </c>
      <c r="M11237" s="1" t="d">
        <v>2011-03-14</v>
      </c>
      <c r="N11237">
        <v>3</v>
      </c>
      <c r="O11237">
        <v>14</v>
      </c>
      <c r="P11237">
        <v>2011</v>
      </c>
      <c r="R11237" t="s">
        <v>26</v>
      </c>
      <c r="S11237" t="s">
        <v>31</v>
      </c>
    </row>
    <row r="11238" spans="1:19" x14ac:dyDescent="0.25">
      <c r="A11238" t="s">
        <v>19</v>
      </c>
      <c r="B11238" t="s">
        <v>4379</v>
      </c>
      <c r="C11238" t="s">
        <v>6409</v>
      </c>
      <c r="E11238" t="s">
        <v>6410</v>
      </c>
      <c r="F11238" t="s">
        <v>1091</v>
      </c>
      <c r="G11238">
        <v>8104</v>
      </c>
      <c r="H11238">
        <v>39.914000999999999</v>
      </c>
      <c r="I11238">
        <v>-75.108896000000001</v>
      </c>
      <c r="J11238" s="1" t="d">
        <v>2018-06-05</v>
      </c>
      <c r="K11238">
        <v>39060</v>
      </c>
      <c r="L11238" t="s">
        <v>30</v>
      </c>
      <c r="M11238" s="1" t="d">
        <v>2011-06-08</v>
      </c>
      <c r="N11238">
        <v>6</v>
      </c>
      <c r="O11238">
        <v>8</v>
      </c>
      <c r="P11238">
        <v>2011</v>
      </c>
      <c r="Q11238" t="s">
        <v>35</v>
      </c>
      <c r="R11238" t="s">
        <v>26</v>
      </c>
      <c r="S11238" t="s">
        <v>31</v>
      </c>
    </row>
    <row r="11239" spans="1:19" x14ac:dyDescent="0.25">
      <c r="A11239" t="s">
        <v>338</v>
      </c>
      <c r="B11239" t="s">
        <v>6411</v>
      </c>
      <c r="C11239" t="s">
        <v>6412</v>
      </c>
      <c r="D11239" t="s">
        <v>6413</v>
      </c>
      <c r="E11239" t="s">
        <v>6414</v>
      </c>
      <c r="F11239" t="s">
        <v>88</v>
      </c>
      <c r="G11239">
        <v>65401</v>
      </c>
      <c r="H11239">
        <v>37.958953000000001</v>
      </c>
      <c r="I11239">
        <v>-91.779289000000006</v>
      </c>
      <c r="J11239" s="1" t="d">
        <v>2019-01-10</v>
      </c>
      <c r="K11239">
        <v>39096</v>
      </c>
      <c r="L11239" t="s">
        <v>30</v>
      </c>
      <c r="M11239" s="1" t="d">
        <v>2011-03-01</v>
      </c>
      <c r="N11239">
        <v>3</v>
      </c>
      <c r="O11239">
        <v>1</v>
      </c>
      <c r="P11239">
        <v>2011</v>
      </c>
      <c r="R11239" t="s">
        <v>26</v>
      </c>
      <c r="S11239" t="s">
        <v>27</v>
      </c>
    </row>
    <row r="11240" spans="1:19" x14ac:dyDescent="0.25">
      <c r="A11240" t="s">
        <v>338</v>
      </c>
      <c r="B11240" t="s">
        <v>6415</v>
      </c>
      <c r="C11240" t="s">
        <v>6416</v>
      </c>
      <c r="E11240" t="s">
        <v>606</v>
      </c>
      <c r="F11240" t="s">
        <v>37</v>
      </c>
      <c r="G11240">
        <v>78745</v>
      </c>
      <c r="H11240">
        <v>30.206144999999999</v>
      </c>
      <c r="I11240">
        <v>-97.759108999999995</v>
      </c>
      <c r="J11240" s="1" t="d">
        <v>2018-07-09</v>
      </c>
      <c r="K11240">
        <v>39114</v>
      </c>
      <c r="L11240" t="s">
        <v>30</v>
      </c>
      <c r="M11240" s="1" t="d">
        <v>2011-01-15</v>
      </c>
      <c r="N11240">
        <v>1</v>
      </c>
      <c r="O11240">
        <v>15</v>
      </c>
      <c r="P11240">
        <v>2011</v>
      </c>
      <c r="R11240" t="s">
        <v>26</v>
      </c>
      <c r="S11240" t="s">
        <v>31</v>
      </c>
    </row>
    <row r="11241" spans="1:19" x14ac:dyDescent="0.25">
      <c r="A11241" t="s">
        <v>19</v>
      </c>
      <c r="B11241" t="s">
        <v>209</v>
      </c>
      <c r="C11241" t="s">
        <v>6433</v>
      </c>
      <c r="E11241" t="s">
        <v>211</v>
      </c>
      <c r="F11241" t="s">
        <v>212</v>
      </c>
      <c r="G11241">
        <v>27610</v>
      </c>
      <c r="H11241">
        <v>35.782021999999998</v>
      </c>
      <c r="I11241">
        <v>-78.563001</v>
      </c>
      <c r="J11241" s="1" t="d">
        <v>2019-03-07</v>
      </c>
      <c r="K11241">
        <v>39189</v>
      </c>
      <c r="L11241" t="s">
        <v>71</v>
      </c>
      <c r="M11241" s="1" t="d">
        <v>2011-06-15</v>
      </c>
      <c r="N11241">
        <v>6</v>
      </c>
      <c r="O11241">
        <v>15</v>
      </c>
      <c r="P11241">
        <v>2011</v>
      </c>
      <c r="Q11241" t="s">
        <v>35</v>
      </c>
      <c r="R11241" t="s">
        <v>26</v>
      </c>
      <c r="S11241" t="s">
        <v>31</v>
      </c>
    </row>
    <row r="11242" spans="1:19" x14ac:dyDescent="0.25">
      <c r="A11242" t="s">
        <v>370</v>
      </c>
      <c r="B11242" t="s">
        <v>6436</v>
      </c>
      <c r="C11242" t="s">
        <v>6437</v>
      </c>
      <c r="D11242" t="s">
        <v>6438</v>
      </c>
      <c r="E11242" t="s">
        <v>2569</v>
      </c>
      <c r="F11242" t="s">
        <v>264</v>
      </c>
      <c r="G11242">
        <v>89119</v>
      </c>
      <c r="H11242">
        <v>36.062607999999997</v>
      </c>
      <c r="I11242">
        <v>-115.162751</v>
      </c>
      <c r="J11242" s="1" t="d">
        <v>2018-05-03</v>
      </c>
      <c r="K11242">
        <v>39192</v>
      </c>
      <c r="L11242" t="s">
        <v>30</v>
      </c>
      <c r="M11242" s="1" t="d">
        <v>2011-08-15</v>
      </c>
      <c r="N11242">
        <v>8</v>
      </c>
      <c r="O11242">
        <v>15</v>
      </c>
      <c r="P11242">
        <v>2011</v>
      </c>
      <c r="Q11242" t="s">
        <v>35</v>
      </c>
      <c r="R11242" t="s">
        <v>26</v>
      </c>
      <c r="S11242" t="s">
        <v>31</v>
      </c>
    </row>
    <row r="11243" spans="1:19" x14ac:dyDescent="0.25">
      <c r="A11243" t="s">
        <v>19</v>
      </c>
      <c r="B11243" t="s">
        <v>6439</v>
      </c>
      <c r="C11243" t="s">
        <v>6440</v>
      </c>
      <c r="D11243" t="s">
        <v>6441</v>
      </c>
      <c r="E11243" t="s">
        <v>6276</v>
      </c>
      <c r="F11243" t="s">
        <v>208</v>
      </c>
      <c r="G11243">
        <v>29730</v>
      </c>
      <c r="H11243">
        <v>34.923071999999998</v>
      </c>
      <c r="I11243">
        <v>-80.991090999999997</v>
      </c>
      <c r="J11243" s="1" t="d">
        <v>2018-11-08</v>
      </c>
      <c r="K11243">
        <v>39193</v>
      </c>
      <c r="L11243" t="s">
        <v>30</v>
      </c>
      <c r="M11243" s="1" t="d">
        <v>2011-08-31</v>
      </c>
      <c r="N11243">
        <v>8</v>
      </c>
      <c r="O11243">
        <v>31</v>
      </c>
      <c r="P11243">
        <v>2011</v>
      </c>
      <c r="Q11243" t="s">
        <v>35</v>
      </c>
      <c r="R11243" t="s">
        <v>26</v>
      </c>
      <c r="S11243" t="s">
        <v>31</v>
      </c>
    </row>
    <row r="11244" spans="1:19" x14ac:dyDescent="0.25">
      <c r="A11244" t="s">
        <v>19</v>
      </c>
      <c r="B11244" t="s">
        <v>6442</v>
      </c>
      <c r="C11244" t="s">
        <v>6443</v>
      </c>
      <c r="D11244" t="s">
        <v>6444</v>
      </c>
      <c r="E11244" t="s">
        <v>226</v>
      </c>
      <c r="F11244" t="s">
        <v>170</v>
      </c>
      <c r="G11244">
        <v>90045</v>
      </c>
      <c r="H11244">
        <v>33.949874000000001</v>
      </c>
      <c r="I11244">
        <v>-118.377742</v>
      </c>
      <c r="J11244" s="1" t="d">
        <v>2018-05-03</v>
      </c>
      <c r="K11244">
        <v>39194</v>
      </c>
      <c r="L11244" t="s">
        <v>30</v>
      </c>
      <c r="M11244" s="1" t="d">
        <v>2011-03-15</v>
      </c>
      <c r="N11244">
        <v>3</v>
      </c>
      <c r="O11244">
        <v>15</v>
      </c>
      <c r="P11244">
        <v>2011</v>
      </c>
      <c r="Q11244" t="s">
        <v>35</v>
      </c>
      <c r="R11244" t="s">
        <v>26</v>
      </c>
      <c r="S11244" t="s">
        <v>31</v>
      </c>
    </row>
    <row r="11245" spans="1:19" x14ac:dyDescent="0.25">
      <c r="A11245" t="s">
        <v>370</v>
      </c>
      <c r="B11245" t="s">
        <v>6445</v>
      </c>
      <c r="C11245" t="s">
        <v>6446</v>
      </c>
      <c r="E11245" t="s">
        <v>298</v>
      </c>
      <c r="F11245" t="s">
        <v>170</v>
      </c>
      <c r="G11245">
        <v>92806</v>
      </c>
      <c r="H11245">
        <v>33.851970000000001</v>
      </c>
      <c r="I11245">
        <v>-117.873</v>
      </c>
      <c r="J11245" s="1" t="d">
        <v>2018-12-11</v>
      </c>
      <c r="K11245">
        <v>39195</v>
      </c>
      <c r="L11245" t="s">
        <v>30</v>
      </c>
      <c r="M11245" s="1" t="d">
        <v>2011-03-15</v>
      </c>
      <c r="N11245">
        <v>3</v>
      </c>
      <c r="O11245">
        <v>15</v>
      </c>
      <c r="P11245">
        <v>2011</v>
      </c>
      <c r="Q11245" t="s">
        <v>35</v>
      </c>
      <c r="R11245" t="s">
        <v>26</v>
      </c>
      <c r="S11245" t="s">
        <v>27</v>
      </c>
    </row>
    <row r="11246" spans="1:19" x14ac:dyDescent="0.25">
      <c r="A11246" t="s">
        <v>19</v>
      </c>
      <c r="B11246" t="s">
        <v>4465</v>
      </c>
      <c r="C11246" t="s">
        <v>4466</v>
      </c>
      <c r="D11246" t="s">
        <v>230</v>
      </c>
      <c r="E11246" t="s">
        <v>245</v>
      </c>
      <c r="F11246" t="s">
        <v>170</v>
      </c>
      <c r="G11246">
        <v>92509</v>
      </c>
      <c r="H11246">
        <v>34.020940000000003</v>
      </c>
      <c r="I11246">
        <v>-117.38541499999999</v>
      </c>
      <c r="J11246" s="1" t="d">
        <v>2018-05-03</v>
      </c>
      <c r="K11246">
        <v>39196</v>
      </c>
      <c r="L11246" t="s">
        <v>30</v>
      </c>
      <c r="M11246" s="1" t="d">
        <v>2011-01-15</v>
      </c>
      <c r="N11246">
        <v>1</v>
      </c>
      <c r="O11246">
        <v>15</v>
      </c>
      <c r="P11246">
        <v>2011</v>
      </c>
      <c r="Q11246" t="s">
        <v>35</v>
      </c>
      <c r="R11246" t="s">
        <v>26</v>
      </c>
      <c r="S11246" t="s">
        <v>31</v>
      </c>
    </row>
    <row r="11247" spans="1:19" x14ac:dyDescent="0.25">
      <c r="A11247" t="s">
        <v>312</v>
      </c>
      <c r="B11247" t="s">
        <v>6453</v>
      </c>
      <c r="C11247" t="s">
        <v>6454</v>
      </c>
      <c r="E11247" t="s">
        <v>6455</v>
      </c>
      <c r="F11247" t="s">
        <v>513</v>
      </c>
      <c r="G11247">
        <v>54956</v>
      </c>
      <c r="H11247">
        <v>44.175547999999999</v>
      </c>
      <c r="I11247">
        <v>-88.486273999999995</v>
      </c>
      <c r="J11247" s="1" t="d">
        <v>2019-01-10</v>
      </c>
      <c r="K11247">
        <v>39200</v>
      </c>
      <c r="L11247" t="s">
        <v>4346</v>
      </c>
      <c r="M11247" s="1" t="d">
        <v>2011-07-22</v>
      </c>
      <c r="N11247">
        <v>7</v>
      </c>
      <c r="O11247">
        <v>22</v>
      </c>
      <c r="P11247">
        <v>2011</v>
      </c>
      <c r="R11247" t="s">
        <v>26</v>
      </c>
      <c r="S11247" t="s">
        <v>31</v>
      </c>
    </row>
    <row r="11248" spans="1:19" x14ac:dyDescent="0.25">
      <c r="A11248" t="s">
        <v>312</v>
      </c>
      <c r="B11248" t="s">
        <v>6458</v>
      </c>
      <c r="C11248" t="s">
        <v>6459</v>
      </c>
      <c r="D11248" t="s">
        <v>6460</v>
      </c>
      <c r="E11248" t="s">
        <v>6461</v>
      </c>
      <c r="F11248" t="s">
        <v>513</v>
      </c>
      <c r="G11248">
        <v>53597</v>
      </c>
      <c r="H11248">
        <v>43.191654</v>
      </c>
      <c r="I11248">
        <v>-89.452404000000001</v>
      </c>
      <c r="J11248" s="1" t="d">
        <v>2019-01-10</v>
      </c>
      <c r="K11248">
        <v>39202</v>
      </c>
      <c r="L11248" t="s">
        <v>4346</v>
      </c>
      <c r="M11248" s="1" t="d">
        <v>2011-07-20</v>
      </c>
      <c r="N11248">
        <v>7</v>
      </c>
      <c r="O11248">
        <v>20</v>
      </c>
      <c r="P11248">
        <v>2011</v>
      </c>
      <c r="R11248" t="s">
        <v>26</v>
      </c>
      <c r="S11248" t="s">
        <v>31</v>
      </c>
    </row>
    <row r="11249" spans="1:19" x14ac:dyDescent="0.25">
      <c r="A11249" t="s">
        <v>312</v>
      </c>
      <c r="B11249" t="s">
        <v>6462</v>
      </c>
      <c r="C11249" t="s">
        <v>6463</v>
      </c>
      <c r="D11249" t="s">
        <v>6464</v>
      </c>
      <c r="E11249" t="s">
        <v>6465</v>
      </c>
      <c r="F11249" t="s">
        <v>513</v>
      </c>
      <c r="G11249">
        <v>54981</v>
      </c>
      <c r="H11249">
        <v>44.355890000000002</v>
      </c>
      <c r="I11249">
        <v>-89.118669999999995</v>
      </c>
      <c r="J11249" s="1" t="d">
        <v>2018-11-08</v>
      </c>
      <c r="K11249">
        <v>39203</v>
      </c>
      <c r="L11249" t="s">
        <v>4346</v>
      </c>
      <c r="M11249" s="1" t="d">
        <v>2011-10-17</v>
      </c>
      <c r="N11249">
        <v>10</v>
      </c>
      <c r="O11249">
        <v>17</v>
      </c>
      <c r="P11249">
        <v>2011</v>
      </c>
      <c r="R11249" t="s">
        <v>26</v>
      </c>
      <c r="S11249" t="s">
        <v>31</v>
      </c>
    </row>
    <row r="11250" spans="1:19" x14ac:dyDescent="0.25">
      <c r="A11250" t="s">
        <v>312</v>
      </c>
      <c r="B11250" t="s">
        <v>6466</v>
      </c>
      <c r="C11250" t="s">
        <v>6467</v>
      </c>
      <c r="D11250" t="s">
        <v>6468</v>
      </c>
      <c r="E11250" t="s">
        <v>6469</v>
      </c>
      <c r="F11250" t="s">
        <v>513</v>
      </c>
      <c r="G11250">
        <v>54982</v>
      </c>
      <c r="H11250">
        <v>44.073397</v>
      </c>
      <c r="I11250">
        <v>-89.283061000000004</v>
      </c>
      <c r="J11250" s="1" t="d">
        <v>2018-11-08</v>
      </c>
      <c r="K11250">
        <v>39204</v>
      </c>
      <c r="L11250" t="s">
        <v>4346</v>
      </c>
      <c r="M11250" s="1" t="d">
        <v>2011-08-25</v>
      </c>
      <c r="N11250">
        <v>8</v>
      </c>
      <c r="O11250">
        <v>25</v>
      </c>
      <c r="P11250">
        <v>2011</v>
      </c>
      <c r="R11250" t="s">
        <v>26</v>
      </c>
      <c r="S11250" t="s">
        <v>31</v>
      </c>
    </row>
    <row r="11251" spans="1:19" x14ac:dyDescent="0.25">
      <c r="A11251" t="s">
        <v>312</v>
      </c>
      <c r="B11251" t="s">
        <v>6474</v>
      </c>
      <c r="C11251" t="s">
        <v>6475</v>
      </c>
      <c r="E11251" t="s">
        <v>6476</v>
      </c>
      <c r="F11251" t="s">
        <v>48</v>
      </c>
      <c r="G11251">
        <v>11766</v>
      </c>
      <c r="H11251">
        <v>40.9390152</v>
      </c>
      <c r="I11251">
        <v>-73.008193800000001</v>
      </c>
      <c r="J11251" s="1" t="d">
        <v>2018-11-08</v>
      </c>
      <c r="K11251">
        <v>39210</v>
      </c>
      <c r="L11251" t="s">
        <v>30</v>
      </c>
      <c r="M11251" s="1" t="d">
        <v>2011-01-15</v>
      </c>
      <c r="N11251">
        <v>1</v>
      </c>
      <c r="O11251">
        <v>15</v>
      </c>
      <c r="P11251">
        <v>2011</v>
      </c>
      <c r="R11251" t="s">
        <v>26</v>
      </c>
      <c r="S11251" t="s">
        <v>31</v>
      </c>
    </row>
    <row r="11252" spans="1:19" x14ac:dyDescent="0.25">
      <c r="A11252" t="s">
        <v>312</v>
      </c>
      <c r="B11252" t="s">
        <v>6477</v>
      </c>
      <c r="C11252" t="s">
        <v>6478</v>
      </c>
      <c r="E11252" t="s">
        <v>6479</v>
      </c>
      <c r="F11252" t="s">
        <v>48</v>
      </c>
      <c r="G11252">
        <v>11784</v>
      </c>
      <c r="H11252">
        <v>40.862040999999998</v>
      </c>
      <c r="I11252">
        <v>-73.057232999999997</v>
      </c>
      <c r="J11252" s="1" t="d">
        <v>2018-04-03</v>
      </c>
      <c r="K11252">
        <v>39211</v>
      </c>
      <c r="L11252" t="s">
        <v>30</v>
      </c>
      <c r="M11252" s="1" t="d">
        <v>2011-01-15</v>
      </c>
      <c r="N11252">
        <v>1</v>
      </c>
      <c r="O11252">
        <v>15</v>
      </c>
      <c r="P11252">
        <v>2011</v>
      </c>
      <c r="R11252" t="s">
        <v>26</v>
      </c>
      <c r="S11252" t="s">
        <v>31</v>
      </c>
    </row>
    <row r="11253" spans="1:19" x14ac:dyDescent="0.25">
      <c r="A11253" t="s">
        <v>312</v>
      </c>
      <c r="B11253" t="s">
        <v>65</v>
      </c>
      <c r="C11253" t="s">
        <v>6483</v>
      </c>
      <c r="E11253" t="s">
        <v>6484</v>
      </c>
      <c r="F11253" t="s">
        <v>202</v>
      </c>
      <c r="G11253">
        <v>33802</v>
      </c>
      <c r="H11253">
        <v>26.031120000000001</v>
      </c>
      <c r="I11253">
        <v>-80.267217000000002</v>
      </c>
      <c r="J11253" s="1" t="d">
        <v>2018-08-07</v>
      </c>
      <c r="K11253">
        <v>39213</v>
      </c>
      <c r="L11253" t="s">
        <v>30</v>
      </c>
      <c r="M11253" s="1" t="d">
        <v>2011-03-20</v>
      </c>
      <c r="N11253">
        <v>3</v>
      </c>
      <c r="O11253">
        <v>20</v>
      </c>
      <c r="P11253">
        <v>2011</v>
      </c>
      <c r="R11253" t="s">
        <v>26</v>
      </c>
      <c r="S11253" t="s">
        <v>31</v>
      </c>
    </row>
    <row r="11254" spans="1:19" x14ac:dyDescent="0.25">
      <c r="A11254" t="s">
        <v>312</v>
      </c>
      <c r="B11254" t="s">
        <v>6485</v>
      </c>
      <c r="C11254" t="s">
        <v>6486</v>
      </c>
      <c r="E11254" t="s">
        <v>1858</v>
      </c>
      <c r="F11254" t="s">
        <v>29</v>
      </c>
      <c r="G11254">
        <v>30096</v>
      </c>
      <c r="H11254">
        <v>33.950245000000002</v>
      </c>
      <c r="I11254">
        <v>-84.129093999999995</v>
      </c>
      <c r="J11254" s="1" t="d">
        <v>2018-10-04</v>
      </c>
      <c r="K11254">
        <v>39215</v>
      </c>
      <c r="L11254" t="s">
        <v>30</v>
      </c>
      <c r="M11254" s="1" t="d">
        <v>2011-03-31</v>
      </c>
      <c r="N11254">
        <v>3</v>
      </c>
      <c r="O11254">
        <v>31</v>
      </c>
      <c r="P11254">
        <v>2011</v>
      </c>
      <c r="R11254" t="s">
        <v>26</v>
      </c>
      <c r="S11254" t="s">
        <v>31</v>
      </c>
    </row>
    <row r="11255" spans="1:19" x14ac:dyDescent="0.25">
      <c r="A11255" t="s">
        <v>312</v>
      </c>
      <c r="B11255" t="s">
        <v>6487</v>
      </c>
      <c r="C11255" t="s">
        <v>6488</v>
      </c>
      <c r="D11255" t="s">
        <v>6489</v>
      </c>
      <c r="E11255" t="s">
        <v>3550</v>
      </c>
      <c r="F11255" t="s">
        <v>327</v>
      </c>
      <c r="G11255">
        <v>50613</v>
      </c>
      <c r="H11255">
        <v>42.470441000000001</v>
      </c>
      <c r="I11255">
        <v>-92.447164999999998</v>
      </c>
      <c r="J11255" s="1" t="d">
        <v>2019-04-08</v>
      </c>
      <c r="K11255">
        <v>39216</v>
      </c>
      <c r="L11255" t="s">
        <v>24</v>
      </c>
      <c r="M11255" s="1" t="d">
        <v>2011-08-15</v>
      </c>
      <c r="N11255">
        <v>8</v>
      </c>
      <c r="O11255">
        <v>15</v>
      </c>
      <c r="P11255">
        <v>2011</v>
      </c>
      <c r="R11255" t="s">
        <v>26</v>
      </c>
      <c r="S11255" t="s">
        <v>31</v>
      </c>
    </row>
    <row r="11256" spans="1:19" x14ac:dyDescent="0.25">
      <c r="A11256" t="s">
        <v>312</v>
      </c>
      <c r="B11256" t="s">
        <v>6493</v>
      </c>
      <c r="C11256" t="s">
        <v>6494</v>
      </c>
      <c r="E11256" t="s">
        <v>4332</v>
      </c>
      <c r="F11256" t="s">
        <v>373</v>
      </c>
      <c r="G11256">
        <v>61822</v>
      </c>
      <c r="H11256">
        <v>40.177363999999997</v>
      </c>
      <c r="I11256">
        <v>-88.240756000000005</v>
      </c>
      <c r="J11256" s="1" t="d">
        <v>2018-10-04</v>
      </c>
      <c r="K11256">
        <v>39219</v>
      </c>
      <c r="L11256" t="s">
        <v>30</v>
      </c>
      <c r="M11256" s="1" t="d">
        <v>2011-01-15</v>
      </c>
      <c r="N11256">
        <v>1</v>
      </c>
      <c r="O11256">
        <v>15</v>
      </c>
      <c r="P11256">
        <v>2011</v>
      </c>
      <c r="R11256" t="s">
        <v>26</v>
      </c>
      <c r="S11256" t="s">
        <v>31</v>
      </c>
    </row>
    <row r="11257" spans="1:19" x14ac:dyDescent="0.25">
      <c r="A11257" t="s">
        <v>312</v>
      </c>
      <c r="B11257" t="s">
        <v>2054</v>
      </c>
      <c r="C11257" t="s">
        <v>6495</v>
      </c>
      <c r="E11257" t="s">
        <v>6496</v>
      </c>
      <c r="F11257" t="s">
        <v>373</v>
      </c>
      <c r="G11257">
        <v>61016</v>
      </c>
      <c r="H11257">
        <v>42.24171467</v>
      </c>
      <c r="I11257">
        <v>-88.975453229999999</v>
      </c>
      <c r="J11257" s="1" t="d">
        <v>2018-10-04</v>
      </c>
      <c r="K11257">
        <v>39220</v>
      </c>
      <c r="L11257" t="s">
        <v>30</v>
      </c>
      <c r="M11257" s="1" t="d">
        <v>2011-01-15</v>
      </c>
      <c r="N11257">
        <v>1</v>
      </c>
      <c r="O11257">
        <v>15</v>
      </c>
      <c r="P11257">
        <v>2011</v>
      </c>
      <c r="R11257" t="s">
        <v>26</v>
      </c>
      <c r="S11257" t="s">
        <v>31</v>
      </c>
    </row>
    <row r="11258" spans="1:19" x14ac:dyDescent="0.25">
      <c r="A11258" t="s">
        <v>312</v>
      </c>
      <c r="B11258" t="s">
        <v>2054</v>
      </c>
      <c r="C11258" t="s">
        <v>6497</v>
      </c>
      <c r="D11258" t="s">
        <v>6498</v>
      </c>
      <c r="E11258" t="s">
        <v>6499</v>
      </c>
      <c r="F11258" t="s">
        <v>373</v>
      </c>
      <c r="G11258">
        <v>61080</v>
      </c>
      <c r="H11258">
        <v>42.491081000000001</v>
      </c>
      <c r="I11258">
        <v>-88.999360999999993</v>
      </c>
      <c r="J11258" s="1" t="d">
        <v>2018-10-04</v>
      </c>
      <c r="K11258">
        <v>39221</v>
      </c>
      <c r="L11258" t="s">
        <v>30</v>
      </c>
      <c r="M11258" s="1" t="d">
        <v>2011-01-15</v>
      </c>
      <c r="N11258">
        <v>1</v>
      </c>
      <c r="O11258">
        <v>15</v>
      </c>
      <c r="P11258">
        <v>2011</v>
      </c>
      <c r="R11258" t="s">
        <v>26</v>
      </c>
      <c r="S11258" t="s">
        <v>31</v>
      </c>
    </row>
    <row r="11259" spans="1:19" x14ac:dyDescent="0.25">
      <c r="A11259" t="s">
        <v>312</v>
      </c>
      <c r="B11259" t="s">
        <v>6500</v>
      </c>
      <c r="C11259" t="s">
        <v>6501</v>
      </c>
      <c r="E11259" t="s">
        <v>449</v>
      </c>
      <c r="F11259" t="s">
        <v>373</v>
      </c>
      <c r="G11259">
        <v>62711</v>
      </c>
      <c r="H11259">
        <v>39.756957</v>
      </c>
      <c r="I11259">
        <v>-89.734043999999997</v>
      </c>
      <c r="J11259" s="1" t="d">
        <v>2018-10-04</v>
      </c>
      <c r="K11259">
        <v>39222</v>
      </c>
      <c r="L11259" t="s">
        <v>30</v>
      </c>
      <c r="M11259" s="1" t="d">
        <v>2011-01-15</v>
      </c>
      <c r="N11259">
        <v>1</v>
      </c>
      <c r="O11259">
        <v>15</v>
      </c>
      <c r="P11259">
        <v>2011</v>
      </c>
      <c r="R11259" t="s">
        <v>26</v>
      </c>
      <c r="S11259" t="s">
        <v>31</v>
      </c>
    </row>
    <row r="11260" spans="1:19" x14ac:dyDescent="0.25">
      <c r="A11260" t="s">
        <v>312</v>
      </c>
      <c r="B11260" t="s">
        <v>6511</v>
      </c>
      <c r="C11260" t="s">
        <v>6512</v>
      </c>
      <c r="E11260" t="s">
        <v>2219</v>
      </c>
      <c r="F11260" t="s">
        <v>57</v>
      </c>
      <c r="G11260">
        <v>46350</v>
      </c>
      <c r="H11260">
        <v>41.545907</v>
      </c>
      <c r="I11260">
        <v>-86.699994000000004</v>
      </c>
      <c r="J11260" s="1" t="d">
        <v>2018-07-09</v>
      </c>
      <c r="K11260">
        <v>39228</v>
      </c>
      <c r="L11260" t="s">
        <v>30</v>
      </c>
      <c r="M11260" s="1" t="d">
        <v>2011-01-15</v>
      </c>
      <c r="N11260">
        <v>1</v>
      </c>
      <c r="O11260">
        <v>15</v>
      </c>
      <c r="P11260">
        <v>2011</v>
      </c>
      <c r="R11260" t="s">
        <v>26</v>
      </c>
      <c r="S11260" t="s">
        <v>31</v>
      </c>
    </row>
    <row r="11261" spans="1:19" x14ac:dyDescent="0.25">
      <c r="A11261" t="s">
        <v>312</v>
      </c>
      <c r="B11261" t="s">
        <v>6513</v>
      </c>
      <c r="C11261" t="s">
        <v>6514</v>
      </c>
      <c r="E11261" t="s">
        <v>6515</v>
      </c>
      <c r="F11261" t="s">
        <v>119</v>
      </c>
      <c r="G11261">
        <v>55318</v>
      </c>
      <c r="H11261">
        <v>44.828679999999999</v>
      </c>
      <c r="I11261">
        <v>-93.602473000000003</v>
      </c>
      <c r="J11261" s="1" t="d">
        <v>2019-03-07</v>
      </c>
      <c r="K11261">
        <v>39230</v>
      </c>
      <c r="L11261" t="s">
        <v>71</v>
      </c>
      <c r="M11261" s="1" t="d">
        <v>2011-07-20</v>
      </c>
      <c r="N11261">
        <v>7</v>
      </c>
      <c r="O11261">
        <v>20</v>
      </c>
      <c r="P11261">
        <v>2011</v>
      </c>
      <c r="R11261" t="s">
        <v>26</v>
      </c>
      <c r="S11261" t="s">
        <v>31</v>
      </c>
    </row>
    <row r="11262" spans="1:19" x14ac:dyDescent="0.25">
      <c r="A11262" t="s">
        <v>312</v>
      </c>
      <c r="B11262" t="s">
        <v>6516</v>
      </c>
      <c r="C11262" t="s">
        <v>6517</v>
      </c>
      <c r="D11262" t="s">
        <v>6518</v>
      </c>
      <c r="E11262" t="s">
        <v>6519</v>
      </c>
      <c r="F11262" t="s">
        <v>119</v>
      </c>
      <c r="G11262">
        <v>55041</v>
      </c>
      <c r="H11262">
        <v>44.443257000000003</v>
      </c>
      <c r="I11262">
        <v>-92.275149999999996</v>
      </c>
      <c r="J11262" s="1" t="d">
        <v>2019-03-07</v>
      </c>
      <c r="K11262">
        <v>39231</v>
      </c>
      <c r="L11262" t="s">
        <v>71</v>
      </c>
      <c r="M11262" s="1" t="d">
        <v>2011-07-19</v>
      </c>
      <c r="N11262">
        <v>7</v>
      </c>
      <c r="O11262">
        <v>19</v>
      </c>
      <c r="P11262">
        <v>2011</v>
      </c>
      <c r="R11262" t="s">
        <v>26</v>
      </c>
      <c r="S11262" t="s">
        <v>31</v>
      </c>
    </row>
    <row r="11263" spans="1:19" x14ac:dyDescent="0.25">
      <c r="A11263" t="s">
        <v>338</v>
      </c>
      <c r="B11263" t="s">
        <v>6520</v>
      </c>
      <c r="C11263" t="s">
        <v>6521</v>
      </c>
      <c r="E11263" t="s">
        <v>5109</v>
      </c>
      <c r="F11263" t="s">
        <v>1026</v>
      </c>
      <c r="G11263">
        <v>3101</v>
      </c>
      <c r="H11263">
        <v>42.999265000000001</v>
      </c>
      <c r="I11263">
        <v>-71.467911000000001</v>
      </c>
      <c r="J11263" s="1" t="d">
        <v>2019-04-08</v>
      </c>
      <c r="K11263">
        <v>39294</v>
      </c>
      <c r="L11263" t="s">
        <v>24</v>
      </c>
      <c r="M11263" s="1" t="d">
        <v>2011-04-15</v>
      </c>
      <c r="N11263">
        <v>4</v>
      </c>
      <c r="O11263">
        <v>15</v>
      </c>
      <c r="P11263">
        <v>2011</v>
      </c>
      <c r="R11263" t="s">
        <v>26</v>
      </c>
      <c r="S11263" t="s">
        <v>27</v>
      </c>
    </row>
    <row r="11264" spans="1:19" x14ac:dyDescent="0.25">
      <c r="A11264" t="s">
        <v>338</v>
      </c>
      <c r="B11264" t="s">
        <v>6522</v>
      </c>
      <c r="C11264" t="s">
        <v>6523</v>
      </c>
      <c r="D11264" t="s">
        <v>6524</v>
      </c>
      <c r="E11264" t="s">
        <v>4008</v>
      </c>
      <c r="F11264" t="s">
        <v>170</v>
      </c>
      <c r="G11264">
        <v>95482</v>
      </c>
      <c r="H11264">
        <v>39.145800000000001</v>
      </c>
      <c r="I11264">
        <v>-123.198497</v>
      </c>
      <c r="J11264" s="1" t="d">
        <v>2018-12-11</v>
      </c>
      <c r="K11264">
        <v>39314</v>
      </c>
      <c r="L11264" t="s">
        <v>30</v>
      </c>
      <c r="M11264" s="1" t="d">
        <v>2011-05-15</v>
      </c>
      <c r="N11264">
        <v>5</v>
      </c>
      <c r="O11264">
        <v>15</v>
      </c>
      <c r="P11264">
        <v>2011</v>
      </c>
      <c r="R11264" t="s">
        <v>26</v>
      </c>
      <c r="S11264" t="s">
        <v>31</v>
      </c>
    </row>
    <row r="11265" spans="1:19" x14ac:dyDescent="0.25">
      <c r="A11265" t="s">
        <v>338</v>
      </c>
      <c r="B11265" t="s">
        <v>6525</v>
      </c>
      <c r="C11265" t="s">
        <v>6526</v>
      </c>
      <c r="D11265" t="s">
        <v>6527</v>
      </c>
      <c r="E11265" t="s">
        <v>2140</v>
      </c>
      <c r="F11265" t="s">
        <v>208</v>
      </c>
      <c r="G11265">
        <v>29681</v>
      </c>
      <c r="H11265">
        <v>34.749177000000003</v>
      </c>
      <c r="I11265">
        <v>-82.279741000000001</v>
      </c>
      <c r="J11265" s="1" t="d">
        <v>2018-12-11</v>
      </c>
      <c r="K11265">
        <v>39414</v>
      </c>
      <c r="L11265" t="s">
        <v>30</v>
      </c>
      <c r="M11265" s="1" t="d">
        <v>2011-05-15</v>
      </c>
      <c r="N11265">
        <v>5</v>
      </c>
      <c r="O11265">
        <v>15</v>
      </c>
      <c r="P11265">
        <v>2011</v>
      </c>
      <c r="R11265" t="s">
        <v>26</v>
      </c>
      <c r="S11265" t="s">
        <v>27</v>
      </c>
    </row>
    <row r="11266" spans="1:19" x14ac:dyDescent="0.25">
      <c r="A11266" t="s">
        <v>312</v>
      </c>
      <c r="B11266" t="s">
        <v>6528</v>
      </c>
      <c r="C11266" t="s">
        <v>6529</v>
      </c>
      <c r="E11266" t="s">
        <v>3151</v>
      </c>
      <c r="F11266" t="s">
        <v>202</v>
      </c>
      <c r="G11266">
        <v>32607</v>
      </c>
      <c r="H11266">
        <v>29.653842000000001</v>
      </c>
      <c r="I11266">
        <v>-82.384082000000006</v>
      </c>
      <c r="J11266" s="1" t="d">
        <v>2018-08-07</v>
      </c>
      <c r="K11266">
        <v>39474</v>
      </c>
      <c r="L11266" t="s">
        <v>30</v>
      </c>
      <c r="M11266" s="1" t="d">
        <v>2011-04-30</v>
      </c>
      <c r="N11266">
        <v>4</v>
      </c>
      <c r="O11266">
        <v>30</v>
      </c>
      <c r="P11266">
        <v>2011</v>
      </c>
      <c r="R11266" t="s">
        <v>26</v>
      </c>
      <c r="S11266" t="s">
        <v>31</v>
      </c>
    </row>
    <row r="11267" spans="1:19" x14ac:dyDescent="0.25">
      <c r="A11267" t="s">
        <v>338</v>
      </c>
      <c r="B11267" t="s">
        <v>6530</v>
      </c>
      <c r="C11267" t="s">
        <v>6531</v>
      </c>
      <c r="E11267" t="s">
        <v>2480</v>
      </c>
      <c r="F11267" t="s">
        <v>269</v>
      </c>
      <c r="G11267">
        <v>24091</v>
      </c>
      <c r="H11267">
        <v>36.910575000000001</v>
      </c>
      <c r="I11267">
        <v>-80.317359999999994</v>
      </c>
      <c r="J11267" s="1" t="d">
        <v>2018-12-11</v>
      </c>
      <c r="K11267">
        <v>39514</v>
      </c>
      <c r="L11267" t="s">
        <v>30</v>
      </c>
      <c r="M11267" s="1" t="d">
        <v>2011-06-01</v>
      </c>
      <c r="N11267">
        <v>6</v>
      </c>
      <c r="O11267">
        <v>1</v>
      </c>
      <c r="P11267">
        <v>2011</v>
      </c>
      <c r="R11267" t="s">
        <v>26</v>
      </c>
      <c r="S11267" t="s">
        <v>31</v>
      </c>
    </row>
    <row r="11268" spans="1:19" x14ac:dyDescent="0.25">
      <c r="A11268" t="s">
        <v>338</v>
      </c>
      <c r="B11268" t="s">
        <v>6532</v>
      </c>
      <c r="C11268" t="s">
        <v>6533</v>
      </c>
      <c r="D11268" t="s">
        <v>6534</v>
      </c>
      <c r="E11268" t="s">
        <v>6535</v>
      </c>
      <c r="F11268" t="s">
        <v>129</v>
      </c>
      <c r="G11268">
        <v>80401</v>
      </c>
      <c r="H11268">
        <v>39.740236000000003</v>
      </c>
      <c r="I11268">
        <v>-105.181918</v>
      </c>
      <c r="J11268" s="1" t="d">
        <v>2018-05-03</v>
      </c>
      <c r="K11268">
        <v>39534</v>
      </c>
      <c r="L11268" t="s">
        <v>30</v>
      </c>
      <c r="M11268" s="1" t="d">
        <v>2011-05-20</v>
      </c>
      <c r="N11268">
        <v>5</v>
      </c>
      <c r="O11268">
        <v>20</v>
      </c>
      <c r="P11268">
        <v>2011</v>
      </c>
      <c r="R11268" t="s">
        <v>26</v>
      </c>
      <c r="S11268" t="s">
        <v>27</v>
      </c>
    </row>
    <row r="11269" spans="1:19" x14ac:dyDescent="0.25">
      <c r="A11269" t="s">
        <v>338</v>
      </c>
      <c r="B11269" t="s">
        <v>6536</v>
      </c>
      <c r="C11269" t="s">
        <v>6537</v>
      </c>
      <c r="D11269" t="s">
        <v>6538</v>
      </c>
      <c r="E11269" t="s">
        <v>184</v>
      </c>
      <c r="F11269" t="s">
        <v>269</v>
      </c>
      <c r="G11269">
        <v>23284</v>
      </c>
      <c r="H11269">
        <v>37.551409</v>
      </c>
      <c r="I11269">
        <v>-77.452330000000003</v>
      </c>
      <c r="J11269" s="1" t="d">
        <v>2019-02-06</v>
      </c>
      <c r="K11269">
        <v>39574</v>
      </c>
      <c r="L11269" t="s">
        <v>103</v>
      </c>
      <c r="M11269" s="1" t="d">
        <v>2011-05-15</v>
      </c>
      <c r="N11269">
        <v>5</v>
      </c>
      <c r="O11269">
        <v>15</v>
      </c>
      <c r="P11269">
        <v>2011</v>
      </c>
      <c r="R11269" t="s">
        <v>26</v>
      </c>
      <c r="S11269" t="s">
        <v>31</v>
      </c>
    </row>
    <row r="11270" spans="1:19" x14ac:dyDescent="0.25">
      <c r="A11270" t="s">
        <v>338</v>
      </c>
      <c r="B11270" t="s">
        <v>6539</v>
      </c>
      <c r="C11270" t="s">
        <v>6540</v>
      </c>
      <c r="D11270" t="s">
        <v>6538</v>
      </c>
      <c r="E11270" t="s">
        <v>184</v>
      </c>
      <c r="F11270" t="s">
        <v>269</v>
      </c>
      <c r="G11270">
        <v>23298</v>
      </c>
      <c r="H11270">
        <v>37.543387000000003</v>
      </c>
      <c r="I11270">
        <v>-77.42953</v>
      </c>
      <c r="J11270" s="1" t="d">
        <v>2019-02-06</v>
      </c>
      <c r="K11270">
        <v>39575</v>
      </c>
      <c r="L11270" t="s">
        <v>103</v>
      </c>
      <c r="M11270" s="1" t="d">
        <v>2011-05-15</v>
      </c>
      <c r="N11270">
        <v>5</v>
      </c>
      <c r="O11270">
        <v>15</v>
      </c>
      <c r="P11270">
        <v>2011</v>
      </c>
      <c r="R11270" t="s">
        <v>26</v>
      </c>
      <c r="S11270" t="s">
        <v>27</v>
      </c>
    </row>
    <row r="11271" spans="1:19" x14ac:dyDescent="0.25">
      <c r="A11271" t="s">
        <v>338</v>
      </c>
      <c r="B11271" t="s">
        <v>5028</v>
      </c>
      <c r="C11271" t="s">
        <v>5029</v>
      </c>
      <c r="E11271" t="s">
        <v>2322</v>
      </c>
      <c r="F11271" t="s">
        <v>119</v>
      </c>
      <c r="G11271">
        <v>56011</v>
      </c>
      <c r="H11271">
        <v>44.623019999999997</v>
      </c>
      <c r="I11271">
        <v>-93.756478000000001</v>
      </c>
      <c r="J11271" s="1" t="d">
        <v>2019-03-07</v>
      </c>
      <c r="K11271">
        <v>39602</v>
      </c>
      <c r="L11271" t="s">
        <v>71</v>
      </c>
      <c r="M11271" s="1" t="d">
        <v>2011-05-15</v>
      </c>
      <c r="N11271">
        <v>5</v>
      </c>
      <c r="O11271">
        <v>15</v>
      </c>
      <c r="P11271">
        <v>2011</v>
      </c>
      <c r="R11271" t="s">
        <v>26</v>
      </c>
      <c r="S11271" t="s">
        <v>31</v>
      </c>
    </row>
    <row r="11272" spans="1:19" x14ac:dyDescent="0.25">
      <c r="A11272" t="s">
        <v>338</v>
      </c>
      <c r="B11272" t="s">
        <v>5077</v>
      </c>
      <c r="C11272" t="s">
        <v>5078</v>
      </c>
      <c r="D11272" t="s">
        <v>5079</v>
      </c>
      <c r="E11272" t="s">
        <v>5080</v>
      </c>
      <c r="F11272" t="s">
        <v>119</v>
      </c>
      <c r="G11272">
        <v>55066</v>
      </c>
      <c r="H11272">
        <v>44.567726</v>
      </c>
      <c r="I11272">
        <v>-92.624863000000005</v>
      </c>
      <c r="J11272" s="1" t="d">
        <v>2019-03-07</v>
      </c>
      <c r="K11272">
        <v>39603</v>
      </c>
      <c r="L11272" t="s">
        <v>71</v>
      </c>
      <c r="M11272" s="1" t="d">
        <v>2011-05-15</v>
      </c>
      <c r="N11272">
        <v>5</v>
      </c>
      <c r="O11272">
        <v>15</v>
      </c>
      <c r="P11272">
        <v>2011</v>
      </c>
      <c r="R11272" t="s">
        <v>26</v>
      </c>
      <c r="S11272" t="s">
        <v>31</v>
      </c>
    </row>
    <row r="11273" spans="1:19" x14ac:dyDescent="0.25">
      <c r="A11273" t="s">
        <v>338</v>
      </c>
      <c r="B11273" t="s">
        <v>5084</v>
      </c>
      <c r="C11273" t="s">
        <v>5085</v>
      </c>
      <c r="D11273" t="s">
        <v>5086</v>
      </c>
      <c r="E11273" t="s">
        <v>5087</v>
      </c>
      <c r="F11273" t="s">
        <v>119</v>
      </c>
      <c r="G11273">
        <v>55317</v>
      </c>
      <c r="H11273">
        <v>44.842694000000002</v>
      </c>
      <c r="I11273">
        <v>-93.539860000000004</v>
      </c>
      <c r="J11273" s="1" t="d">
        <v>2019-03-07</v>
      </c>
      <c r="K11273">
        <v>39604</v>
      </c>
      <c r="L11273" t="s">
        <v>71</v>
      </c>
      <c r="M11273" s="1" t="d">
        <v>2011-05-15</v>
      </c>
      <c r="N11273">
        <v>5</v>
      </c>
      <c r="O11273">
        <v>15</v>
      </c>
      <c r="P11273">
        <v>2011</v>
      </c>
      <c r="R11273" t="s">
        <v>26</v>
      </c>
      <c r="S11273" t="s">
        <v>31</v>
      </c>
    </row>
    <row r="11274" spans="1:19" x14ac:dyDescent="0.25">
      <c r="A11274" t="s">
        <v>338</v>
      </c>
      <c r="B11274" t="s">
        <v>5088</v>
      </c>
      <c r="C11274" t="s">
        <v>5089</v>
      </c>
      <c r="E11274" t="s">
        <v>5090</v>
      </c>
      <c r="F11274" t="s">
        <v>119</v>
      </c>
      <c r="G11274">
        <v>56003</v>
      </c>
      <c r="H11274">
        <v>44.179479999999998</v>
      </c>
      <c r="I11274">
        <v>-94.036719000000005</v>
      </c>
      <c r="J11274" s="1" t="d">
        <v>2019-03-07</v>
      </c>
      <c r="K11274">
        <v>39605</v>
      </c>
      <c r="L11274" t="s">
        <v>71</v>
      </c>
      <c r="M11274" s="1" t="d">
        <v>2011-05-15</v>
      </c>
      <c r="N11274">
        <v>5</v>
      </c>
      <c r="O11274">
        <v>15</v>
      </c>
      <c r="P11274">
        <v>2011</v>
      </c>
      <c r="R11274" t="s">
        <v>26</v>
      </c>
      <c r="S11274" t="s">
        <v>31</v>
      </c>
    </row>
    <row r="11275" spans="1:19" x14ac:dyDescent="0.25">
      <c r="A11275" t="s">
        <v>338</v>
      </c>
      <c r="B11275" t="s">
        <v>5740</v>
      </c>
      <c r="C11275" t="s">
        <v>5741</v>
      </c>
      <c r="E11275" t="s">
        <v>5742</v>
      </c>
      <c r="F11275" t="s">
        <v>119</v>
      </c>
      <c r="G11275">
        <v>56082</v>
      </c>
      <c r="H11275">
        <v>44.314819</v>
      </c>
      <c r="I11275">
        <v>-93.963999000000001</v>
      </c>
      <c r="J11275" s="1" t="d">
        <v>2019-03-07</v>
      </c>
      <c r="K11275">
        <v>39606</v>
      </c>
      <c r="L11275" t="s">
        <v>71</v>
      </c>
      <c r="M11275" s="1" t="d">
        <v>2011-05-15</v>
      </c>
      <c r="N11275">
        <v>5</v>
      </c>
      <c r="O11275">
        <v>15</v>
      </c>
      <c r="P11275">
        <v>2011</v>
      </c>
      <c r="R11275" t="s">
        <v>26</v>
      </c>
      <c r="S11275" t="s">
        <v>31</v>
      </c>
    </row>
    <row r="11276" spans="1:19" x14ac:dyDescent="0.25">
      <c r="A11276" t="s">
        <v>338</v>
      </c>
      <c r="B11276" t="s">
        <v>5540</v>
      </c>
      <c r="C11276" t="s">
        <v>5541</v>
      </c>
      <c r="D11276" t="s">
        <v>5542</v>
      </c>
      <c r="E11276" t="s">
        <v>5543</v>
      </c>
      <c r="F11276" t="s">
        <v>119</v>
      </c>
      <c r="G11276">
        <v>55304</v>
      </c>
      <c r="H11276">
        <v>45.218899</v>
      </c>
      <c r="I11276">
        <v>-93.310669000000004</v>
      </c>
      <c r="J11276" s="1" t="d">
        <v>2019-03-07</v>
      </c>
      <c r="K11276">
        <v>39607</v>
      </c>
      <c r="L11276" t="s">
        <v>71</v>
      </c>
      <c r="M11276" s="1" t="d">
        <v>2011-05-15</v>
      </c>
      <c r="N11276">
        <v>5</v>
      </c>
      <c r="O11276">
        <v>15</v>
      </c>
      <c r="P11276">
        <v>2011</v>
      </c>
      <c r="R11276" t="s">
        <v>26</v>
      </c>
      <c r="S11276" t="s">
        <v>31</v>
      </c>
    </row>
    <row r="11277" spans="1:19" x14ac:dyDescent="0.25">
      <c r="A11277" t="s">
        <v>19</v>
      </c>
      <c r="B11277" t="s">
        <v>6543</v>
      </c>
      <c r="C11277" t="s">
        <v>6544</v>
      </c>
      <c r="D11277" t="s">
        <v>6545</v>
      </c>
      <c r="E11277" t="s">
        <v>6276</v>
      </c>
      <c r="F11277" t="s">
        <v>208</v>
      </c>
      <c r="G11277">
        <v>29730</v>
      </c>
      <c r="H11277">
        <v>34.935622000000002</v>
      </c>
      <c r="I11277">
        <v>-81.042552000000001</v>
      </c>
      <c r="J11277" s="1" t="d">
        <v>2018-06-05</v>
      </c>
      <c r="K11277">
        <v>39655</v>
      </c>
      <c r="L11277" t="s">
        <v>30</v>
      </c>
      <c r="M11277" s="1" t="d">
        <v>2011-10-21</v>
      </c>
      <c r="N11277">
        <v>10</v>
      </c>
      <c r="O11277">
        <v>21</v>
      </c>
      <c r="P11277">
        <v>2011</v>
      </c>
      <c r="Q11277" t="s">
        <v>35</v>
      </c>
      <c r="R11277" t="s">
        <v>26</v>
      </c>
      <c r="S11277" t="s">
        <v>31</v>
      </c>
    </row>
    <row r="11278" spans="1:19" x14ac:dyDescent="0.25">
      <c r="A11278" t="s">
        <v>312</v>
      </c>
      <c r="B11278" t="s">
        <v>5615</v>
      </c>
      <c r="C11278" t="s">
        <v>6548</v>
      </c>
      <c r="E11278" t="s">
        <v>6549</v>
      </c>
      <c r="F11278" t="s">
        <v>170</v>
      </c>
      <c r="G11278">
        <v>90710</v>
      </c>
      <c r="H11278">
        <v>33.812626000000002</v>
      </c>
      <c r="I11278">
        <v>-118.29779499999999</v>
      </c>
      <c r="J11278" s="1" t="d">
        <v>2018-04-03</v>
      </c>
      <c r="K11278">
        <v>39678</v>
      </c>
      <c r="L11278" t="s">
        <v>30</v>
      </c>
      <c r="M11278" s="1" t="d">
        <v>2011-05-15</v>
      </c>
      <c r="N11278">
        <v>5</v>
      </c>
      <c r="O11278">
        <v>15</v>
      </c>
      <c r="P11278">
        <v>2011</v>
      </c>
      <c r="R11278" t="s">
        <v>26</v>
      </c>
      <c r="S11278" t="s">
        <v>31</v>
      </c>
    </row>
    <row r="11279" spans="1:19" x14ac:dyDescent="0.25">
      <c r="A11279" t="s">
        <v>312</v>
      </c>
      <c r="B11279" t="s">
        <v>6550</v>
      </c>
      <c r="C11279" t="s">
        <v>6551</v>
      </c>
      <c r="E11279" t="s">
        <v>6552</v>
      </c>
      <c r="F11279" t="s">
        <v>170</v>
      </c>
      <c r="G11279">
        <v>94063</v>
      </c>
      <c r="H11279">
        <v>37.494129999999998</v>
      </c>
      <c r="I11279">
        <v>-122.23455</v>
      </c>
      <c r="J11279" s="1" t="d">
        <v>2018-04-03</v>
      </c>
      <c r="K11279">
        <v>39679</v>
      </c>
      <c r="L11279" t="s">
        <v>30</v>
      </c>
      <c r="M11279" s="1" t="d">
        <v>2011-05-10</v>
      </c>
      <c r="N11279">
        <v>5</v>
      </c>
      <c r="O11279">
        <v>10</v>
      </c>
      <c r="P11279">
        <v>2011</v>
      </c>
      <c r="R11279" t="s">
        <v>26</v>
      </c>
      <c r="S11279" t="s">
        <v>31</v>
      </c>
    </row>
    <row r="11280" spans="1:19" x14ac:dyDescent="0.25">
      <c r="A11280" t="s">
        <v>312</v>
      </c>
      <c r="B11280" t="s">
        <v>6553</v>
      </c>
      <c r="C11280" t="s">
        <v>6554</v>
      </c>
      <c r="E11280" t="s">
        <v>695</v>
      </c>
      <c r="F11280" t="s">
        <v>327</v>
      </c>
      <c r="G11280">
        <v>50312</v>
      </c>
      <c r="H11280">
        <v>41.586629000000002</v>
      </c>
      <c r="I11280">
        <v>-93.662563000000006</v>
      </c>
      <c r="J11280" s="1" t="d">
        <v>2019-04-08</v>
      </c>
      <c r="K11280">
        <v>39680</v>
      </c>
      <c r="L11280" t="s">
        <v>24</v>
      </c>
      <c r="M11280" s="1" t="d">
        <v>2011-05-01</v>
      </c>
      <c r="N11280">
        <v>5</v>
      </c>
      <c r="O11280">
        <v>1</v>
      </c>
      <c r="P11280">
        <v>2011</v>
      </c>
      <c r="R11280" t="s">
        <v>26</v>
      </c>
      <c r="S11280" t="s">
        <v>31</v>
      </c>
    </row>
    <row r="11281" spans="1:19" x14ac:dyDescent="0.25">
      <c r="A11281" t="s">
        <v>312</v>
      </c>
      <c r="B11281" t="s">
        <v>2054</v>
      </c>
      <c r="C11281" t="s">
        <v>6556</v>
      </c>
      <c r="D11281" t="s">
        <v>6557</v>
      </c>
      <c r="E11281" t="s">
        <v>449</v>
      </c>
      <c r="F11281" t="s">
        <v>373</v>
      </c>
      <c r="G11281">
        <v>62703</v>
      </c>
      <c r="H11281">
        <v>39.746513999999998</v>
      </c>
      <c r="I11281">
        <v>-89.645330999999999</v>
      </c>
      <c r="J11281" s="1" t="d">
        <v>2018-10-04</v>
      </c>
      <c r="K11281">
        <v>39682</v>
      </c>
      <c r="L11281" t="s">
        <v>30</v>
      </c>
      <c r="M11281" s="1" t="d">
        <v>2011-04-15</v>
      </c>
      <c r="N11281">
        <v>4</v>
      </c>
      <c r="O11281">
        <v>15</v>
      </c>
      <c r="P11281">
        <v>2011</v>
      </c>
      <c r="R11281" t="s">
        <v>26</v>
      </c>
      <c r="S11281" t="s">
        <v>31</v>
      </c>
    </row>
    <row r="11282" spans="1:19" x14ac:dyDescent="0.25">
      <c r="A11282" t="s">
        <v>312</v>
      </c>
      <c r="B11282" t="s">
        <v>6558</v>
      </c>
      <c r="C11282" t="s">
        <v>6559</v>
      </c>
      <c r="E11282" t="s">
        <v>6560</v>
      </c>
      <c r="F11282" t="s">
        <v>373</v>
      </c>
      <c r="G11282">
        <v>60191</v>
      </c>
      <c r="H11282">
        <v>41.992697</v>
      </c>
      <c r="I11282">
        <v>-87.980520999999996</v>
      </c>
      <c r="J11282" s="1" t="d">
        <v>2018-06-05</v>
      </c>
      <c r="K11282">
        <v>39683</v>
      </c>
      <c r="L11282" t="s">
        <v>30</v>
      </c>
      <c r="M11282" s="1" t="d">
        <v>2011-05-01</v>
      </c>
      <c r="N11282">
        <v>5</v>
      </c>
      <c r="O11282">
        <v>1</v>
      </c>
      <c r="P11282">
        <v>2011</v>
      </c>
      <c r="R11282" t="s">
        <v>26</v>
      </c>
      <c r="S11282" t="s">
        <v>31</v>
      </c>
    </row>
    <row r="11283" spans="1:19" x14ac:dyDescent="0.25">
      <c r="A11283" t="s">
        <v>312</v>
      </c>
      <c r="B11283" t="s">
        <v>6561</v>
      </c>
      <c r="C11283" t="s">
        <v>6562</v>
      </c>
      <c r="D11283" t="s">
        <v>6563</v>
      </c>
      <c r="E11283" t="s">
        <v>1735</v>
      </c>
      <c r="F11283" t="s">
        <v>119</v>
      </c>
      <c r="G11283">
        <v>55350</v>
      </c>
      <c r="H11283">
        <v>44.871014000000002</v>
      </c>
      <c r="I11283">
        <v>-94.376220000000004</v>
      </c>
      <c r="J11283" s="1" t="d">
        <v>2019-03-07</v>
      </c>
      <c r="K11283">
        <v>39684</v>
      </c>
      <c r="L11283" t="s">
        <v>71</v>
      </c>
      <c r="M11283" s="1" t="d">
        <v>2011-09-08</v>
      </c>
      <c r="N11283">
        <v>9</v>
      </c>
      <c r="O11283">
        <v>8</v>
      </c>
      <c r="P11283">
        <v>2011</v>
      </c>
      <c r="R11283" t="s">
        <v>26</v>
      </c>
      <c r="S11283" t="s">
        <v>31</v>
      </c>
    </row>
    <row r="11284" spans="1:19" x14ac:dyDescent="0.25">
      <c r="A11284" t="s">
        <v>312</v>
      </c>
      <c r="B11284" t="s">
        <v>6564</v>
      </c>
      <c r="C11284" t="s">
        <v>6565</v>
      </c>
      <c r="D11284" t="s">
        <v>6566</v>
      </c>
      <c r="E11284" t="s">
        <v>1827</v>
      </c>
      <c r="F11284" t="s">
        <v>119</v>
      </c>
      <c r="G11284">
        <v>55060</v>
      </c>
      <c r="H11284">
        <v>44.090302999999999</v>
      </c>
      <c r="I11284">
        <v>-93.218557000000004</v>
      </c>
      <c r="J11284" s="1" t="d">
        <v>2019-03-07</v>
      </c>
      <c r="K11284">
        <v>39686</v>
      </c>
      <c r="L11284" t="s">
        <v>71</v>
      </c>
      <c r="M11284" s="1" t="d">
        <v>2011-12-15</v>
      </c>
      <c r="N11284">
        <v>12</v>
      </c>
      <c r="O11284">
        <v>15</v>
      </c>
      <c r="P11284">
        <v>2011</v>
      </c>
      <c r="R11284" t="s">
        <v>26</v>
      </c>
      <c r="S11284" t="s">
        <v>31</v>
      </c>
    </row>
    <row r="11285" spans="1:19" x14ac:dyDescent="0.25">
      <c r="A11285" t="s">
        <v>312</v>
      </c>
      <c r="B11285" t="s">
        <v>6567</v>
      </c>
      <c r="C11285" t="s">
        <v>6568</v>
      </c>
      <c r="D11285" t="s">
        <v>6569</v>
      </c>
      <c r="E11285" t="s">
        <v>3295</v>
      </c>
      <c r="F11285" t="s">
        <v>119</v>
      </c>
      <c r="G11285">
        <v>55376</v>
      </c>
      <c r="H11285">
        <v>45.217806000000003</v>
      </c>
      <c r="I11285">
        <v>-93.598222000000007</v>
      </c>
      <c r="J11285" s="1" t="d">
        <v>2019-03-07</v>
      </c>
      <c r="K11285">
        <v>39687</v>
      </c>
      <c r="L11285" t="s">
        <v>71</v>
      </c>
      <c r="M11285" s="1" t="d">
        <v>2011-10-14</v>
      </c>
      <c r="N11285">
        <v>10</v>
      </c>
      <c r="O11285">
        <v>14</v>
      </c>
      <c r="P11285">
        <v>2011</v>
      </c>
      <c r="R11285" t="s">
        <v>26</v>
      </c>
      <c r="S11285" t="s">
        <v>31</v>
      </c>
    </row>
    <row r="11286" spans="1:19" x14ac:dyDescent="0.25">
      <c r="A11286" t="s">
        <v>312</v>
      </c>
      <c r="B11286" t="s">
        <v>5081</v>
      </c>
      <c r="C11286" t="s">
        <v>6570</v>
      </c>
      <c r="E11286" t="s">
        <v>4735</v>
      </c>
      <c r="F11286" t="s">
        <v>212</v>
      </c>
      <c r="G11286">
        <v>27205</v>
      </c>
      <c r="H11286">
        <v>35.668281</v>
      </c>
      <c r="I11286">
        <v>-79.825748000000004</v>
      </c>
      <c r="J11286" s="1" t="d">
        <v>2018-04-03</v>
      </c>
      <c r="K11286">
        <v>39689</v>
      </c>
      <c r="L11286" t="s">
        <v>30</v>
      </c>
      <c r="M11286" s="1" t="d">
        <v>2011-05-01</v>
      </c>
      <c r="N11286">
        <v>5</v>
      </c>
      <c r="O11286">
        <v>1</v>
      </c>
      <c r="P11286">
        <v>2011</v>
      </c>
      <c r="R11286" t="s">
        <v>26</v>
      </c>
      <c r="S11286" t="s">
        <v>27</v>
      </c>
    </row>
    <row r="11287" spans="1:19" x14ac:dyDescent="0.25">
      <c r="A11287" t="s">
        <v>312</v>
      </c>
      <c r="B11287" t="s">
        <v>6571</v>
      </c>
      <c r="C11287" t="s">
        <v>6572</v>
      </c>
      <c r="E11287" t="s">
        <v>6573</v>
      </c>
      <c r="F11287" t="s">
        <v>212</v>
      </c>
      <c r="G11287">
        <v>27599</v>
      </c>
      <c r="H11287">
        <v>35.932274</v>
      </c>
      <c r="I11287">
        <v>-79.058222000000001</v>
      </c>
      <c r="J11287" s="1" t="d">
        <v>2018-04-03</v>
      </c>
      <c r="K11287">
        <v>39690</v>
      </c>
      <c r="L11287" t="s">
        <v>30</v>
      </c>
      <c r="M11287" s="1" t="d">
        <v>2011-05-01</v>
      </c>
      <c r="N11287">
        <v>5</v>
      </c>
      <c r="O11287">
        <v>1</v>
      </c>
      <c r="P11287">
        <v>2011</v>
      </c>
      <c r="R11287" t="s">
        <v>26</v>
      </c>
      <c r="S11287" t="s">
        <v>27</v>
      </c>
    </row>
    <row r="11288" spans="1:19" x14ac:dyDescent="0.25">
      <c r="A11288" t="s">
        <v>312</v>
      </c>
      <c r="B11288" t="s">
        <v>5081</v>
      </c>
      <c r="C11288" t="s">
        <v>6574</v>
      </c>
      <c r="E11288" t="s">
        <v>1009</v>
      </c>
      <c r="F11288" t="s">
        <v>212</v>
      </c>
      <c r="G11288">
        <v>28213</v>
      </c>
      <c r="H11288">
        <v>35.271057999999996</v>
      </c>
      <c r="I11288">
        <v>-80.734363000000002</v>
      </c>
      <c r="J11288" s="1" t="d">
        <v>2018-04-03</v>
      </c>
      <c r="K11288">
        <v>39691</v>
      </c>
      <c r="L11288" t="s">
        <v>30</v>
      </c>
      <c r="M11288" s="1" t="d">
        <v>2011-05-01</v>
      </c>
      <c r="N11288">
        <v>5</v>
      </c>
      <c r="O11288">
        <v>1</v>
      </c>
      <c r="P11288">
        <v>2011</v>
      </c>
      <c r="R11288" t="s">
        <v>26</v>
      </c>
      <c r="S11288" t="s">
        <v>27</v>
      </c>
    </row>
    <row r="11289" spans="1:19" x14ac:dyDescent="0.25">
      <c r="A11289" t="s">
        <v>312</v>
      </c>
      <c r="B11289" t="s">
        <v>5081</v>
      </c>
      <c r="C11289" t="s">
        <v>6575</v>
      </c>
      <c r="E11289" t="s">
        <v>4714</v>
      </c>
      <c r="F11289" t="s">
        <v>212</v>
      </c>
      <c r="G11289">
        <v>27278</v>
      </c>
      <c r="H11289">
        <v>36.052095999999999</v>
      </c>
      <c r="I11289">
        <v>-79.101873999999995</v>
      </c>
      <c r="J11289" s="1" t="d">
        <v>2018-04-03</v>
      </c>
      <c r="K11289">
        <v>39692</v>
      </c>
      <c r="L11289" t="s">
        <v>30</v>
      </c>
      <c r="M11289" s="1" t="d">
        <v>2011-05-01</v>
      </c>
      <c r="N11289">
        <v>5</v>
      </c>
      <c r="O11289">
        <v>1</v>
      </c>
      <c r="P11289">
        <v>2011</v>
      </c>
      <c r="R11289" t="s">
        <v>26</v>
      </c>
      <c r="S11289" t="s">
        <v>27</v>
      </c>
    </row>
    <row r="11290" spans="1:19" x14ac:dyDescent="0.25">
      <c r="A11290" t="s">
        <v>312</v>
      </c>
      <c r="B11290" t="s">
        <v>5081</v>
      </c>
      <c r="C11290" t="s">
        <v>6576</v>
      </c>
      <c r="E11290" t="s">
        <v>2016</v>
      </c>
      <c r="F11290" t="s">
        <v>212</v>
      </c>
      <c r="G11290">
        <v>28752</v>
      </c>
      <c r="H11290">
        <v>35.651603999999999</v>
      </c>
      <c r="I11290">
        <v>-81.954991000000007</v>
      </c>
      <c r="J11290" s="1" t="d">
        <v>2018-04-03</v>
      </c>
      <c r="K11290">
        <v>39693</v>
      </c>
      <c r="L11290" t="s">
        <v>30</v>
      </c>
      <c r="M11290" s="1" t="d">
        <v>2011-05-01</v>
      </c>
      <c r="N11290">
        <v>5</v>
      </c>
      <c r="O11290">
        <v>1</v>
      </c>
      <c r="P11290">
        <v>2011</v>
      </c>
      <c r="R11290" t="s">
        <v>26</v>
      </c>
      <c r="S11290" t="s">
        <v>27</v>
      </c>
    </row>
    <row r="11291" spans="1:19" x14ac:dyDescent="0.25">
      <c r="A11291" t="s">
        <v>312</v>
      </c>
      <c r="B11291" t="s">
        <v>6577</v>
      </c>
      <c r="C11291" t="s">
        <v>6578</v>
      </c>
      <c r="E11291" t="s">
        <v>1021</v>
      </c>
      <c r="F11291" t="s">
        <v>496</v>
      </c>
      <c r="G11291">
        <v>48104</v>
      </c>
      <c r="H11291">
        <v>42.255774000000002</v>
      </c>
      <c r="I11291">
        <v>-83.688609</v>
      </c>
      <c r="J11291" s="1" t="d">
        <v>2018-06-05</v>
      </c>
      <c r="K11291">
        <v>39694</v>
      </c>
      <c r="L11291" t="s">
        <v>30</v>
      </c>
      <c r="M11291" s="1" t="d">
        <v>2011-02-28</v>
      </c>
      <c r="N11291">
        <v>2</v>
      </c>
      <c r="O11291">
        <v>28</v>
      </c>
      <c r="P11291">
        <v>2011</v>
      </c>
      <c r="R11291" t="s">
        <v>26</v>
      </c>
      <c r="S11291" t="s">
        <v>31</v>
      </c>
    </row>
    <row r="11292" spans="1:19" x14ac:dyDescent="0.25">
      <c r="A11292" t="s">
        <v>312</v>
      </c>
      <c r="B11292" t="s">
        <v>6580</v>
      </c>
      <c r="C11292" t="s">
        <v>6581</v>
      </c>
      <c r="D11292" t="s">
        <v>6582</v>
      </c>
      <c r="E11292" t="s">
        <v>6583</v>
      </c>
      <c r="F11292" t="s">
        <v>119</v>
      </c>
      <c r="G11292">
        <v>55920</v>
      </c>
      <c r="H11292">
        <v>44.029434000000002</v>
      </c>
      <c r="I11292">
        <v>-92.647766000000004</v>
      </c>
      <c r="J11292" s="1" t="d">
        <v>2019-03-07</v>
      </c>
      <c r="K11292">
        <v>39697</v>
      </c>
      <c r="L11292" t="s">
        <v>71</v>
      </c>
      <c r="M11292" s="1" t="d">
        <v>2011-08-11</v>
      </c>
      <c r="N11292">
        <v>8</v>
      </c>
      <c r="O11292">
        <v>11</v>
      </c>
      <c r="P11292">
        <v>2011</v>
      </c>
      <c r="R11292" t="s">
        <v>26</v>
      </c>
      <c r="S11292" t="s">
        <v>31</v>
      </c>
    </row>
    <row r="11293" spans="1:19" x14ac:dyDescent="0.25">
      <c r="A11293" t="s">
        <v>312</v>
      </c>
      <c r="B11293" t="s">
        <v>6584</v>
      </c>
      <c r="C11293" t="s">
        <v>6585</v>
      </c>
      <c r="E11293" t="s">
        <v>6586</v>
      </c>
      <c r="F11293" t="s">
        <v>59</v>
      </c>
      <c r="G11293">
        <v>43537</v>
      </c>
      <c r="H11293">
        <v>41.569007999999997</v>
      </c>
      <c r="I11293">
        <v>-83.671323999999998</v>
      </c>
      <c r="J11293" s="1" t="d">
        <v>2018-11-08</v>
      </c>
      <c r="K11293">
        <v>39704</v>
      </c>
      <c r="L11293" t="s">
        <v>30</v>
      </c>
      <c r="M11293" s="1" t="d">
        <v>2011-07-11</v>
      </c>
      <c r="N11293">
        <v>7</v>
      </c>
      <c r="O11293">
        <v>11</v>
      </c>
      <c r="P11293">
        <v>2011</v>
      </c>
      <c r="R11293" t="s">
        <v>26</v>
      </c>
      <c r="S11293" t="s">
        <v>31</v>
      </c>
    </row>
    <row r="11294" spans="1:19" x14ac:dyDescent="0.25">
      <c r="A11294" t="s">
        <v>338</v>
      </c>
      <c r="B11294" t="s">
        <v>6587</v>
      </c>
      <c r="C11294" t="s">
        <v>6588</v>
      </c>
      <c r="E11294" t="s">
        <v>1498</v>
      </c>
      <c r="F11294" t="s">
        <v>280</v>
      </c>
      <c r="G11294">
        <v>37830</v>
      </c>
      <c r="H11294">
        <v>36.010278999999997</v>
      </c>
      <c r="I11294">
        <v>-84.268049000000005</v>
      </c>
      <c r="J11294" s="1" t="d">
        <v>2018-07-09</v>
      </c>
      <c r="K11294">
        <v>39705</v>
      </c>
      <c r="L11294" t="s">
        <v>30</v>
      </c>
      <c r="M11294" s="1" t="d">
        <v>2011-03-15</v>
      </c>
      <c r="N11294">
        <v>3</v>
      </c>
      <c r="O11294">
        <v>15</v>
      </c>
      <c r="P11294">
        <v>2011</v>
      </c>
      <c r="R11294" t="s">
        <v>26</v>
      </c>
      <c r="S11294" t="s">
        <v>31</v>
      </c>
    </row>
    <row r="11295" spans="1:19" x14ac:dyDescent="0.25">
      <c r="A11295" t="s">
        <v>338</v>
      </c>
      <c r="B11295" t="s">
        <v>6589</v>
      </c>
      <c r="C11295" t="s">
        <v>6590</v>
      </c>
      <c r="E11295" t="s">
        <v>1518</v>
      </c>
      <c r="F11295" t="s">
        <v>280</v>
      </c>
      <c r="G11295">
        <v>37160</v>
      </c>
      <c r="H11295">
        <v>35.558371000000001</v>
      </c>
      <c r="I11295">
        <v>-86.448276000000007</v>
      </c>
      <c r="J11295" s="1" t="d">
        <v>2018-07-09</v>
      </c>
      <c r="K11295">
        <v>39707</v>
      </c>
      <c r="L11295" t="s">
        <v>30</v>
      </c>
      <c r="M11295" s="1" t="d">
        <v>2011-03-15</v>
      </c>
      <c r="N11295">
        <v>3</v>
      </c>
      <c r="O11295">
        <v>15</v>
      </c>
      <c r="P11295">
        <v>2011</v>
      </c>
      <c r="R11295" t="s">
        <v>26</v>
      </c>
      <c r="S11295" t="s">
        <v>31</v>
      </c>
    </row>
    <row r="11296" spans="1:19" x14ac:dyDescent="0.25">
      <c r="A11296" t="s">
        <v>338</v>
      </c>
      <c r="B11296" t="s">
        <v>6591</v>
      </c>
      <c r="C11296" t="s">
        <v>6592</v>
      </c>
      <c r="E11296" t="s">
        <v>6593</v>
      </c>
      <c r="F11296" t="s">
        <v>37</v>
      </c>
      <c r="G11296">
        <v>79606</v>
      </c>
      <c r="H11296">
        <v>32.408909000000001</v>
      </c>
      <c r="I11296">
        <v>-99.771462999999997</v>
      </c>
      <c r="J11296" s="1" t="d">
        <v>2018-07-09</v>
      </c>
      <c r="K11296">
        <v>39708</v>
      </c>
      <c r="L11296" t="s">
        <v>30</v>
      </c>
      <c r="M11296" s="1" t="d">
        <v>2011-03-15</v>
      </c>
      <c r="N11296">
        <v>3</v>
      </c>
      <c r="O11296">
        <v>15</v>
      </c>
      <c r="P11296">
        <v>2011</v>
      </c>
      <c r="R11296" t="s">
        <v>26</v>
      </c>
      <c r="S11296" t="s">
        <v>31</v>
      </c>
    </row>
    <row r="11297" spans="1:19" x14ac:dyDescent="0.25">
      <c r="A11297" t="s">
        <v>338</v>
      </c>
      <c r="B11297" t="s">
        <v>6594</v>
      </c>
      <c r="C11297" t="s">
        <v>6595</v>
      </c>
      <c r="E11297" t="s">
        <v>1504</v>
      </c>
      <c r="F11297" t="s">
        <v>37</v>
      </c>
      <c r="G11297">
        <v>79119</v>
      </c>
      <c r="H11297">
        <v>35.159354</v>
      </c>
      <c r="I11297">
        <v>-101.938937</v>
      </c>
      <c r="J11297" s="1" t="d">
        <v>2018-07-09</v>
      </c>
      <c r="K11297">
        <v>39709</v>
      </c>
      <c r="L11297" t="s">
        <v>30</v>
      </c>
      <c r="M11297" s="1" t="d">
        <v>2011-03-15</v>
      </c>
      <c r="N11297">
        <v>3</v>
      </c>
      <c r="O11297">
        <v>15</v>
      </c>
      <c r="P11297">
        <v>2011</v>
      </c>
      <c r="R11297" t="s">
        <v>26</v>
      </c>
      <c r="S11297" t="s">
        <v>31</v>
      </c>
    </row>
    <row r="11298" spans="1:19" x14ac:dyDescent="0.25">
      <c r="A11298" t="s">
        <v>338</v>
      </c>
      <c r="B11298" t="s">
        <v>6596</v>
      </c>
      <c r="C11298" t="s">
        <v>6597</v>
      </c>
      <c r="E11298" t="s">
        <v>6042</v>
      </c>
      <c r="F11298" t="s">
        <v>37</v>
      </c>
      <c r="G11298">
        <v>76018</v>
      </c>
      <c r="H11298">
        <v>32.676457999999997</v>
      </c>
      <c r="I11298">
        <v>-97.087169000000003</v>
      </c>
      <c r="J11298" s="1" t="d">
        <v>2018-07-09</v>
      </c>
      <c r="K11298">
        <v>39710</v>
      </c>
      <c r="L11298" t="s">
        <v>30</v>
      </c>
      <c r="M11298" s="1" t="d">
        <v>2011-03-15</v>
      </c>
      <c r="N11298">
        <v>3</v>
      </c>
      <c r="O11298">
        <v>15</v>
      </c>
      <c r="P11298">
        <v>2011</v>
      </c>
      <c r="R11298" t="s">
        <v>26</v>
      </c>
      <c r="S11298" t="s">
        <v>31</v>
      </c>
    </row>
    <row r="11299" spans="1:19" x14ac:dyDescent="0.25">
      <c r="A11299" t="s">
        <v>338</v>
      </c>
      <c r="B11299" t="s">
        <v>6598</v>
      </c>
      <c r="C11299" t="s">
        <v>6599</v>
      </c>
      <c r="E11299" t="s">
        <v>606</v>
      </c>
      <c r="F11299" t="s">
        <v>37</v>
      </c>
      <c r="G11299">
        <v>78758</v>
      </c>
      <c r="H11299">
        <v>30.374542000000002</v>
      </c>
      <c r="I11299">
        <v>-97.731444999999994</v>
      </c>
      <c r="J11299" s="1" t="d">
        <v>2018-07-09</v>
      </c>
      <c r="K11299">
        <v>39711</v>
      </c>
      <c r="L11299" t="s">
        <v>30</v>
      </c>
      <c r="M11299" s="1" t="d">
        <v>2011-03-15</v>
      </c>
      <c r="N11299">
        <v>3</v>
      </c>
      <c r="O11299">
        <v>15</v>
      </c>
      <c r="P11299">
        <v>2011</v>
      </c>
      <c r="R11299" t="s">
        <v>26</v>
      </c>
      <c r="S11299" t="s">
        <v>31</v>
      </c>
    </row>
    <row r="11300" spans="1:19" x14ac:dyDescent="0.25">
      <c r="A11300" t="s">
        <v>338</v>
      </c>
      <c r="B11300" t="s">
        <v>6600</v>
      </c>
      <c r="C11300" t="s">
        <v>6601</v>
      </c>
      <c r="E11300" t="s">
        <v>6602</v>
      </c>
      <c r="F11300" t="s">
        <v>37</v>
      </c>
      <c r="G11300">
        <v>77521</v>
      </c>
      <c r="H11300">
        <v>29.807252999999999</v>
      </c>
      <c r="I11300">
        <v>-94.973833650000003</v>
      </c>
      <c r="J11300" s="1" t="d">
        <v>2018-07-09</v>
      </c>
      <c r="K11300">
        <v>39712</v>
      </c>
      <c r="L11300" t="s">
        <v>30</v>
      </c>
      <c r="M11300" s="1" t="d">
        <v>2011-03-15</v>
      </c>
      <c r="N11300">
        <v>3</v>
      </c>
      <c r="O11300">
        <v>15</v>
      </c>
      <c r="P11300">
        <v>2011</v>
      </c>
      <c r="R11300" t="s">
        <v>26</v>
      </c>
      <c r="S11300" t="s">
        <v>31</v>
      </c>
    </row>
    <row r="11301" spans="1:19" x14ac:dyDescent="0.25">
      <c r="A11301" t="s">
        <v>338</v>
      </c>
      <c r="B11301" t="s">
        <v>6603</v>
      </c>
      <c r="C11301" t="s">
        <v>6604</v>
      </c>
      <c r="E11301" t="s">
        <v>2654</v>
      </c>
      <c r="F11301" t="s">
        <v>37</v>
      </c>
      <c r="G11301">
        <v>77701</v>
      </c>
      <c r="H11301">
        <v>30.062535</v>
      </c>
      <c r="I11301">
        <v>-94.133510999999999</v>
      </c>
      <c r="J11301" s="1" t="d">
        <v>2018-07-09</v>
      </c>
      <c r="K11301">
        <v>39713</v>
      </c>
      <c r="L11301" t="s">
        <v>30</v>
      </c>
      <c r="M11301" s="1" t="d">
        <v>2011-03-15</v>
      </c>
      <c r="N11301">
        <v>3</v>
      </c>
      <c r="O11301">
        <v>15</v>
      </c>
      <c r="P11301">
        <v>2011</v>
      </c>
      <c r="R11301" t="s">
        <v>26</v>
      </c>
      <c r="S11301" t="s">
        <v>31</v>
      </c>
    </row>
    <row r="11302" spans="1:19" x14ac:dyDescent="0.25">
      <c r="A11302" t="s">
        <v>338</v>
      </c>
      <c r="B11302" t="s">
        <v>6605</v>
      </c>
      <c r="C11302" t="s">
        <v>6606</v>
      </c>
      <c r="E11302" t="s">
        <v>5496</v>
      </c>
      <c r="F11302" t="s">
        <v>37</v>
      </c>
      <c r="G11302">
        <v>76022</v>
      </c>
      <c r="H11302">
        <v>32.839339000000002</v>
      </c>
      <c r="I11302">
        <v>-97.160994000000002</v>
      </c>
      <c r="J11302" s="1" t="d">
        <v>2018-07-09</v>
      </c>
      <c r="K11302">
        <v>39714</v>
      </c>
      <c r="L11302" t="s">
        <v>30</v>
      </c>
      <c r="M11302" s="1" t="d">
        <v>2011-03-15</v>
      </c>
      <c r="N11302">
        <v>3</v>
      </c>
      <c r="O11302">
        <v>15</v>
      </c>
      <c r="P11302">
        <v>2011</v>
      </c>
      <c r="R11302" t="s">
        <v>26</v>
      </c>
      <c r="S11302" t="s">
        <v>31</v>
      </c>
    </row>
    <row r="11303" spans="1:19" x14ac:dyDescent="0.25">
      <c r="A11303" t="s">
        <v>338</v>
      </c>
      <c r="B11303" t="s">
        <v>6607</v>
      </c>
      <c r="C11303" t="s">
        <v>6608</v>
      </c>
      <c r="E11303" t="s">
        <v>6609</v>
      </c>
      <c r="F11303" t="s">
        <v>37</v>
      </c>
      <c r="G11303">
        <v>77845</v>
      </c>
      <c r="H11303">
        <v>30.639201</v>
      </c>
      <c r="I11303">
        <v>-96.306709999999995</v>
      </c>
      <c r="J11303" s="1" t="d">
        <v>2018-07-09</v>
      </c>
      <c r="K11303">
        <v>39715</v>
      </c>
      <c r="L11303" t="s">
        <v>30</v>
      </c>
      <c r="M11303" s="1" t="d">
        <v>2011-03-15</v>
      </c>
      <c r="N11303">
        <v>3</v>
      </c>
      <c r="O11303">
        <v>15</v>
      </c>
      <c r="P11303">
        <v>2011</v>
      </c>
      <c r="R11303" t="s">
        <v>26</v>
      </c>
      <c r="S11303" t="s">
        <v>31</v>
      </c>
    </row>
    <row r="11304" spans="1:19" x14ac:dyDescent="0.25">
      <c r="A11304" t="s">
        <v>338</v>
      </c>
      <c r="B11304" t="s">
        <v>6610</v>
      </c>
      <c r="C11304" t="s">
        <v>6611</v>
      </c>
      <c r="E11304" t="s">
        <v>6612</v>
      </c>
      <c r="F11304" t="s">
        <v>37</v>
      </c>
      <c r="G11304">
        <v>78415</v>
      </c>
      <c r="H11304">
        <v>27.730820000000001</v>
      </c>
      <c r="I11304">
        <v>-97.416019000000006</v>
      </c>
      <c r="J11304" s="1" t="d">
        <v>2018-07-09</v>
      </c>
      <c r="K11304">
        <v>39717</v>
      </c>
      <c r="L11304" t="s">
        <v>30</v>
      </c>
      <c r="M11304" s="1" t="d">
        <v>2011-03-15</v>
      </c>
      <c r="N11304">
        <v>3</v>
      </c>
      <c r="O11304">
        <v>15</v>
      </c>
      <c r="P11304">
        <v>2011</v>
      </c>
      <c r="R11304" t="s">
        <v>26</v>
      </c>
      <c r="S11304" t="s">
        <v>31</v>
      </c>
    </row>
    <row r="11305" spans="1:19" x14ac:dyDescent="0.25">
      <c r="A11305" t="s">
        <v>338</v>
      </c>
      <c r="B11305" t="s">
        <v>6614</v>
      </c>
      <c r="C11305" t="s">
        <v>6615</v>
      </c>
      <c r="E11305" t="s">
        <v>2042</v>
      </c>
      <c r="F11305" t="s">
        <v>37</v>
      </c>
      <c r="G11305">
        <v>75020</v>
      </c>
      <c r="H11305">
        <v>33.775328000000002</v>
      </c>
      <c r="I11305">
        <v>-96.583079999999995</v>
      </c>
      <c r="J11305" s="1" t="d">
        <v>2018-07-09</v>
      </c>
      <c r="K11305">
        <v>39719</v>
      </c>
      <c r="L11305" t="s">
        <v>30</v>
      </c>
      <c r="M11305" s="1" t="d">
        <v>2011-03-15</v>
      </c>
      <c r="N11305">
        <v>3</v>
      </c>
      <c r="O11305">
        <v>15</v>
      </c>
      <c r="P11305">
        <v>2011</v>
      </c>
      <c r="R11305" t="s">
        <v>26</v>
      </c>
      <c r="S11305" t="s">
        <v>31</v>
      </c>
    </row>
    <row r="11306" spans="1:19" x14ac:dyDescent="0.25">
      <c r="A11306" t="s">
        <v>338</v>
      </c>
      <c r="B11306" t="s">
        <v>6616</v>
      </c>
      <c r="C11306" t="s">
        <v>6617</v>
      </c>
      <c r="E11306" t="s">
        <v>256</v>
      </c>
      <c r="F11306" t="s">
        <v>37</v>
      </c>
      <c r="G11306">
        <v>79925</v>
      </c>
      <c r="H11306">
        <v>31.783928</v>
      </c>
      <c r="I11306">
        <v>-106.417267</v>
      </c>
      <c r="J11306" s="1" t="d">
        <v>2018-07-09</v>
      </c>
      <c r="K11306">
        <v>39720</v>
      </c>
      <c r="L11306" t="s">
        <v>30</v>
      </c>
      <c r="M11306" s="1" t="d">
        <v>2011-03-15</v>
      </c>
      <c r="N11306">
        <v>3</v>
      </c>
      <c r="O11306">
        <v>15</v>
      </c>
      <c r="P11306">
        <v>2011</v>
      </c>
      <c r="R11306" t="s">
        <v>26</v>
      </c>
      <c r="S11306" t="s">
        <v>31</v>
      </c>
    </row>
    <row r="11307" spans="1:19" x14ac:dyDescent="0.25">
      <c r="A11307" t="s">
        <v>338</v>
      </c>
      <c r="B11307" t="s">
        <v>6618</v>
      </c>
      <c r="C11307" t="s">
        <v>6619</v>
      </c>
      <c r="E11307" t="s">
        <v>256</v>
      </c>
      <c r="F11307" t="s">
        <v>37</v>
      </c>
      <c r="G11307">
        <v>79936</v>
      </c>
      <c r="H11307">
        <v>31.724024</v>
      </c>
      <c r="I11307">
        <v>-106.302211</v>
      </c>
      <c r="J11307" s="1" t="d">
        <v>2018-07-09</v>
      </c>
      <c r="K11307">
        <v>39721</v>
      </c>
      <c r="L11307" t="s">
        <v>30</v>
      </c>
      <c r="M11307" s="1" t="d">
        <v>2011-03-15</v>
      </c>
      <c r="N11307">
        <v>3</v>
      </c>
      <c r="O11307">
        <v>15</v>
      </c>
      <c r="P11307">
        <v>2011</v>
      </c>
      <c r="R11307" t="s">
        <v>26</v>
      </c>
      <c r="S11307" t="s">
        <v>31</v>
      </c>
    </row>
    <row r="11308" spans="1:19" x14ac:dyDescent="0.25">
      <c r="A11308" t="s">
        <v>338</v>
      </c>
      <c r="B11308" t="s">
        <v>6620</v>
      </c>
      <c r="C11308" t="s">
        <v>6621</v>
      </c>
      <c r="E11308" t="s">
        <v>6622</v>
      </c>
      <c r="F11308" t="s">
        <v>37</v>
      </c>
      <c r="G11308">
        <v>76116</v>
      </c>
      <c r="H11308">
        <v>32.721584999999997</v>
      </c>
      <c r="I11308">
        <v>-97.478538999999998</v>
      </c>
      <c r="J11308" s="1" t="d">
        <v>2018-07-09</v>
      </c>
      <c r="K11308">
        <v>39723</v>
      </c>
      <c r="L11308" t="s">
        <v>30</v>
      </c>
      <c r="M11308" s="1" t="d">
        <v>2011-03-15</v>
      </c>
      <c r="N11308">
        <v>3</v>
      </c>
      <c r="O11308">
        <v>15</v>
      </c>
      <c r="P11308">
        <v>2011</v>
      </c>
      <c r="R11308" t="s">
        <v>26</v>
      </c>
      <c r="S11308" t="s">
        <v>31</v>
      </c>
    </row>
    <row r="11309" spans="1:19" x14ac:dyDescent="0.25">
      <c r="A11309" t="s">
        <v>338</v>
      </c>
      <c r="B11309" t="s">
        <v>6623</v>
      </c>
      <c r="C11309" t="s">
        <v>6624</v>
      </c>
      <c r="E11309" t="s">
        <v>1037</v>
      </c>
      <c r="F11309" t="s">
        <v>37</v>
      </c>
      <c r="G11309">
        <v>76051</v>
      </c>
      <c r="H11309">
        <v>32.928182999999997</v>
      </c>
      <c r="I11309">
        <v>-97.094480000000004</v>
      </c>
      <c r="J11309" s="1" t="d">
        <v>2018-07-09</v>
      </c>
      <c r="K11309">
        <v>39724</v>
      </c>
      <c r="L11309" t="s">
        <v>30</v>
      </c>
      <c r="M11309" s="1" t="d">
        <v>2011-03-15</v>
      </c>
      <c r="N11309">
        <v>3</v>
      </c>
      <c r="O11309">
        <v>15</v>
      </c>
      <c r="P11309">
        <v>2011</v>
      </c>
      <c r="R11309" t="s">
        <v>26</v>
      </c>
      <c r="S11309" t="s">
        <v>31</v>
      </c>
    </row>
    <row r="11310" spans="1:19" x14ac:dyDescent="0.25">
      <c r="A11310" t="s">
        <v>338</v>
      </c>
      <c r="B11310" t="s">
        <v>6625</v>
      </c>
      <c r="C11310" t="s">
        <v>6626</v>
      </c>
      <c r="E11310" t="s">
        <v>6627</v>
      </c>
      <c r="F11310" t="s">
        <v>37</v>
      </c>
      <c r="G11310">
        <v>78552</v>
      </c>
      <c r="H11310">
        <v>26.186259</v>
      </c>
      <c r="I11310">
        <v>-97.734662999999998</v>
      </c>
      <c r="J11310" s="1" t="d">
        <v>2018-07-09</v>
      </c>
      <c r="K11310">
        <v>39725</v>
      </c>
      <c r="L11310" t="s">
        <v>30</v>
      </c>
      <c r="M11310" s="1" t="d">
        <v>2011-03-15</v>
      </c>
      <c r="N11310">
        <v>3</v>
      </c>
      <c r="O11310">
        <v>15</v>
      </c>
      <c r="P11310">
        <v>2011</v>
      </c>
      <c r="R11310" t="s">
        <v>26</v>
      </c>
      <c r="S11310" t="s">
        <v>31</v>
      </c>
    </row>
    <row r="11311" spans="1:19" x14ac:dyDescent="0.25">
      <c r="A11311" t="s">
        <v>338</v>
      </c>
      <c r="B11311" t="s">
        <v>6628</v>
      </c>
      <c r="C11311" t="s">
        <v>6629</v>
      </c>
      <c r="E11311" t="s">
        <v>36</v>
      </c>
      <c r="F11311" t="s">
        <v>37</v>
      </c>
      <c r="G11311">
        <v>77065</v>
      </c>
      <c r="H11311">
        <v>29.913418</v>
      </c>
      <c r="I11311">
        <v>-95.611941999999999</v>
      </c>
      <c r="J11311" s="1" t="d">
        <v>2018-07-09</v>
      </c>
      <c r="K11311">
        <v>39726</v>
      </c>
      <c r="L11311" t="s">
        <v>30</v>
      </c>
      <c r="M11311" s="1" t="d">
        <v>2011-03-15</v>
      </c>
      <c r="N11311">
        <v>3</v>
      </c>
      <c r="O11311">
        <v>15</v>
      </c>
      <c r="P11311">
        <v>2011</v>
      </c>
      <c r="R11311" t="s">
        <v>26</v>
      </c>
      <c r="S11311" t="s">
        <v>31</v>
      </c>
    </row>
    <row r="11312" spans="1:19" x14ac:dyDescent="0.25">
      <c r="A11312" t="s">
        <v>338</v>
      </c>
      <c r="B11312" t="s">
        <v>6630</v>
      </c>
      <c r="C11312" t="s">
        <v>6631</v>
      </c>
      <c r="E11312" t="s">
        <v>36</v>
      </c>
      <c r="F11312" t="s">
        <v>37</v>
      </c>
      <c r="G11312">
        <v>77054</v>
      </c>
      <c r="H11312">
        <v>29.676558</v>
      </c>
      <c r="I11312">
        <v>-95.422537000000005</v>
      </c>
      <c r="J11312" s="1" t="d">
        <v>2018-07-09</v>
      </c>
      <c r="K11312">
        <v>39727</v>
      </c>
      <c r="L11312" t="s">
        <v>30</v>
      </c>
      <c r="M11312" s="1" t="d">
        <v>2011-03-15</v>
      </c>
      <c r="N11312">
        <v>3</v>
      </c>
      <c r="O11312">
        <v>15</v>
      </c>
      <c r="P11312">
        <v>2011</v>
      </c>
      <c r="R11312" t="s">
        <v>26</v>
      </c>
      <c r="S11312" t="s">
        <v>31</v>
      </c>
    </row>
    <row r="11313" spans="1:19" x14ac:dyDescent="0.25">
      <c r="A11313" t="s">
        <v>338</v>
      </c>
      <c r="B11313" t="s">
        <v>6632</v>
      </c>
      <c r="C11313" t="s">
        <v>6633</v>
      </c>
      <c r="E11313" t="s">
        <v>36</v>
      </c>
      <c r="F11313" t="s">
        <v>37</v>
      </c>
      <c r="G11313">
        <v>77034</v>
      </c>
      <c r="H11313">
        <v>29.625565000000002</v>
      </c>
      <c r="I11313">
        <v>-95.225309999999993</v>
      </c>
      <c r="J11313" s="1" t="d">
        <v>2018-07-09</v>
      </c>
      <c r="K11313">
        <v>39728</v>
      </c>
      <c r="L11313" t="s">
        <v>30</v>
      </c>
      <c r="M11313" s="1" t="d">
        <v>2011-03-15</v>
      </c>
      <c r="N11313">
        <v>3</v>
      </c>
      <c r="O11313">
        <v>15</v>
      </c>
      <c r="P11313">
        <v>2011</v>
      </c>
      <c r="R11313" t="s">
        <v>26</v>
      </c>
      <c r="S11313" t="s">
        <v>31</v>
      </c>
    </row>
    <row r="11314" spans="1:19" x14ac:dyDescent="0.25">
      <c r="A11314" t="s">
        <v>338</v>
      </c>
      <c r="B11314" t="s">
        <v>6634</v>
      </c>
      <c r="C11314" t="s">
        <v>6635</v>
      </c>
      <c r="E11314" t="s">
        <v>36</v>
      </c>
      <c r="F11314" t="s">
        <v>37</v>
      </c>
      <c r="G11314">
        <v>77079</v>
      </c>
      <c r="H11314">
        <v>29.785494</v>
      </c>
      <c r="I11314">
        <v>-95.600219999999993</v>
      </c>
      <c r="J11314" s="1" t="d">
        <v>2018-07-09</v>
      </c>
      <c r="K11314">
        <v>39729</v>
      </c>
      <c r="L11314" t="s">
        <v>30</v>
      </c>
      <c r="M11314" s="1" t="d">
        <v>2011-03-15</v>
      </c>
      <c r="N11314">
        <v>3</v>
      </c>
      <c r="O11314">
        <v>15</v>
      </c>
      <c r="P11314">
        <v>2011</v>
      </c>
      <c r="R11314" t="s">
        <v>26</v>
      </c>
      <c r="S11314" t="s">
        <v>31</v>
      </c>
    </row>
    <row r="11315" spans="1:19" x14ac:dyDescent="0.25">
      <c r="A11315" t="s">
        <v>338</v>
      </c>
      <c r="B11315" t="s">
        <v>6636</v>
      </c>
      <c r="C11315" t="s">
        <v>6637</v>
      </c>
      <c r="E11315" t="s">
        <v>36</v>
      </c>
      <c r="F11315" t="s">
        <v>37</v>
      </c>
      <c r="G11315">
        <v>77090</v>
      </c>
      <c r="H11315">
        <v>29.990205</v>
      </c>
      <c r="I11315">
        <v>-95.423096000000001</v>
      </c>
      <c r="J11315" s="1" t="d">
        <v>2018-07-09</v>
      </c>
      <c r="K11315">
        <v>39730</v>
      </c>
      <c r="L11315" t="s">
        <v>30</v>
      </c>
      <c r="M11315" s="1" t="d">
        <v>2011-03-15</v>
      </c>
      <c r="N11315">
        <v>3</v>
      </c>
      <c r="O11315">
        <v>15</v>
      </c>
      <c r="P11315">
        <v>2011</v>
      </c>
      <c r="R11315" t="s">
        <v>26</v>
      </c>
      <c r="S11315" t="s">
        <v>31</v>
      </c>
    </row>
    <row r="11316" spans="1:19" x14ac:dyDescent="0.25">
      <c r="A11316" t="s">
        <v>338</v>
      </c>
      <c r="B11316" t="s">
        <v>6638</v>
      </c>
      <c r="C11316" t="s">
        <v>6639</v>
      </c>
      <c r="E11316" t="s">
        <v>2919</v>
      </c>
      <c r="F11316" t="s">
        <v>37</v>
      </c>
      <c r="G11316">
        <v>77338</v>
      </c>
      <c r="H11316">
        <v>29.990275</v>
      </c>
      <c r="I11316">
        <v>-95.275605999999996</v>
      </c>
      <c r="J11316" s="1" t="d">
        <v>2018-07-09</v>
      </c>
      <c r="K11316">
        <v>39731</v>
      </c>
      <c r="L11316" t="s">
        <v>30</v>
      </c>
      <c r="M11316" s="1" t="d">
        <v>2011-03-15</v>
      </c>
      <c r="N11316">
        <v>3</v>
      </c>
      <c r="O11316">
        <v>15</v>
      </c>
      <c r="P11316">
        <v>2011</v>
      </c>
      <c r="R11316" t="s">
        <v>26</v>
      </c>
      <c r="S11316" t="s">
        <v>31</v>
      </c>
    </row>
    <row r="11317" spans="1:19" x14ac:dyDescent="0.25">
      <c r="A11317" t="s">
        <v>338</v>
      </c>
      <c r="B11317" t="s">
        <v>6415</v>
      </c>
      <c r="C11317" t="s">
        <v>6640</v>
      </c>
      <c r="E11317" t="s">
        <v>93</v>
      </c>
      <c r="F11317" t="s">
        <v>37</v>
      </c>
      <c r="G11317">
        <v>75062</v>
      </c>
      <c r="H11317">
        <v>32.849437000000002</v>
      </c>
      <c r="I11317">
        <v>-96.914293999999998</v>
      </c>
      <c r="J11317" s="1" t="d">
        <v>2018-07-09</v>
      </c>
      <c r="K11317">
        <v>39732</v>
      </c>
      <c r="L11317" t="s">
        <v>30</v>
      </c>
      <c r="M11317" s="1" t="d">
        <v>2011-03-15</v>
      </c>
      <c r="N11317">
        <v>3</v>
      </c>
      <c r="O11317">
        <v>15</v>
      </c>
      <c r="P11317">
        <v>2011</v>
      </c>
      <c r="R11317" t="s">
        <v>26</v>
      </c>
      <c r="S11317" t="s">
        <v>31</v>
      </c>
    </row>
    <row r="11318" spans="1:19" x14ac:dyDescent="0.25">
      <c r="A11318" t="s">
        <v>338</v>
      </c>
      <c r="B11318" t="s">
        <v>6641</v>
      </c>
      <c r="C11318" t="s">
        <v>6642</v>
      </c>
      <c r="E11318" t="s">
        <v>6643</v>
      </c>
      <c r="F11318" t="s">
        <v>37</v>
      </c>
      <c r="G11318">
        <v>77494</v>
      </c>
      <c r="H11318">
        <v>29.775354</v>
      </c>
      <c r="I11318">
        <v>-95.817237000000006</v>
      </c>
      <c r="J11318" s="1" t="d">
        <v>2018-07-09</v>
      </c>
      <c r="K11318">
        <v>39733</v>
      </c>
      <c r="L11318" t="s">
        <v>30</v>
      </c>
      <c r="M11318" s="1" t="d">
        <v>2011-03-15</v>
      </c>
      <c r="N11318">
        <v>3</v>
      </c>
      <c r="O11318">
        <v>15</v>
      </c>
      <c r="P11318">
        <v>2011</v>
      </c>
      <c r="R11318" t="s">
        <v>26</v>
      </c>
      <c r="S11318" t="s">
        <v>31</v>
      </c>
    </row>
    <row r="11319" spans="1:19" x14ac:dyDescent="0.25">
      <c r="A11319" t="s">
        <v>338</v>
      </c>
      <c r="B11319" t="s">
        <v>6644</v>
      </c>
      <c r="C11319" t="s">
        <v>6645</v>
      </c>
      <c r="E11319" t="s">
        <v>2198</v>
      </c>
      <c r="F11319" t="s">
        <v>37</v>
      </c>
      <c r="G11319">
        <v>76543</v>
      </c>
      <c r="H11319">
        <v>31.078548999999999</v>
      </c>
      <c r="I11319">
        <v>-97.692745000000002</v>
      </c>
      <c r="J11319" s="1" t="d">
        <v>2018-07-09</v>
      </c>
      <c r="K11319">
        <v>39734</v>
      </c>
      <c r="L11319" t="s">
        <v>30</v>
      </c>
      <c r="M11319" s="1" t="d">
        <v>2011-03-15</v>
      </c>
      <c r="N11319">
        <v>3</v>
      </c>
      <c r="O11319">
        <v>15</v>
      </c>
      <c r="P11319">
        <v>2011</v>
      </c>
      <c r="R11319" t="s">
        <v>26</v>
      </c>
      <c r="S11319" t="s">
        <v>31</v>
      </c>
    </row>
    <row r="11320" spans="1:19" x14ac:dyDescent="0.25">
      <c r="A11320" t="s">
        <v>338</v>
      </c>
      <c r="B11320" t="s">
        <v>6646</v>
      </c>
      <c r="C11320" t="s">
        <v>6647</v>
      </c>
      <c r="E11320" t="s">
        <v>6648</v>
      </c>
      <c r="F11320" t="s">
        <v>37</v>
      </c>
      <c r="G11320">
        <v>78363</v>
      </c>
      <c r="H11320">
        <v>27.492086</v>
      </c>
      <c r="I11320">
        <v>-97.847530000000006</v>
      </c>
      <c r="J11320" s="1" t="d">
        <v>2018-07-09</v>
      </c>
      <c r="K11320">
        <v>39735</v>
      </c>
      <c r="L11320" t="s">
        <v>30</v>
      </c>
      <c r="M11320" s="1" t="d">
        <v>2011-03-15</v>
      </c>
      <c r="N11320">
        <v>3</v>
      </c>
      <c r="O11320">
        <v>15</v>
      </c>
      <c r="P11320">
        <v>2011</v>
      </c>
      <c r="R11320" t="s">
        <v>26</v>
      </c>
      <c r="S11320" t="s">
        <v>31</v>
      </c>
    </row>
    <row r="11321" spans="1:19" x14ac:dyDescent="0.25">
      <c r="A11321" t="s">
        <v>338</v>
      </c>
      <c r="B11321" t="s">
        <v>6649</v>
      </c>
      <c r="C11321" t="s">
        <v>6650</v>
      </c>
      <c r="E11321" t="s">
        <v>3002</v>
      </c>
      <c r="F11321" t="s">
        <v>37</v>
      </c>
      <c r="G11321">
        <v>78041</v>
      </c>
      <c r="H11321">
        <v>27.528417999999999</v>
      </c>
      <c r="I11321">
        <v>-99.458211000000006</v>
      </c>
      <c r="J11321" s="1" t="d">
        <v>2018-07-09</v>
      </c>
      <c r="K11321">
        <v>39736</v>
      </c>
      <c r="L11321" t="s">
        <v>30</v>
      </c>
      <c r="M11321" s="1" t="d">
        <v>2011-03-15</v>
      </c>
      <c r="N11321">
        <v>3</v>
      </c>
      <c r="O11321">
        <v>15</v>
      </c>
      <c r="P11321">
        <v>2011</v>
      </c>
      <c r="R11321" t="s">
        <v>26</v>
      </c>
      <c r="S11321" t="s">
        <v>31</v>
      </c>
    </row>
    <row r="11322" spans="1:19" x14ac:dyDescent="0.25">
      <c r="A11322" t="s">
        <v>338</v>
      </c>
      <c r="B11322" t="s">
        <v>6651</v>
      </c>
      <c r="C11322" t="s">
        <v>6652</v>
      </c>
      <c r="E11322" t="s">
        <v>3166</v>
      </c>
      <c r="F11322" t="s">
        <v>37</v>
      </c>
      <c r="G11322">
        <v>77573</v>
      </c>
      <c r="H11322">
        <v>29.484542999999999</v>
      </c>
      <c r="I11322">
        <v>-95.102549999999994</v>
      </c>
      <c r="J11322" s="1" t="d">
        <v>2018-07-09</v>
      </c>
      <c r="K11322">
        <v>39737</v>
      </c>
      <c r="L11322" t="s">
        <v>30</v>
      </c>
      <c r="M11322" s="1" t="d">
        <v>2011-03-15</v>
      </c>
      <c r="N11322">
        <v>3</v>
      </c>
      <c r="O11322">
        <v>15</v>
      </c>
      <c r="P11322">
        <v>2011</v>
      </c>
      <c r="R11322" t="s">
        <v>26</v>
      </c>
      <c r="S11322" t="s">
        <v>31</v>
      </c>
    </row>
    <row r="11323" spans="1:19" x14ac:dyDescent="0.25">
      <c r="A11323" t="s">
        <v>338</v>
      </c>
      <c r="B11323" t="s">
        <v>6653</v>
      </c>
      <c r="C11323" t="s">
        <v>6654</v>
      </c>
      <c r="E11323" t="s">
        <v>6655</v>
      </c>
      <c r="F11323" t="s">
        <v>37</v>
      </c>
      <c r="G11323">
        <v>75067</v>
      </c>
      <c r="H11323">
        <v>33.022936999999999</v>
      </c>
      <c r="I11323">
        <v>-96.988337000000001</v>
      </c>
      <c r="J11323" s="1" t="d">
        <v>2018-07-09</v>
      </c>
      <c r="K11323">
        <v>39738</v>
      </c>
      <c r="L11323" t="s">
        <v>30</v>
      </c>
      <c r="M11323" s="1" t="d">
        <v>2011-03-15</v>
      </c>
      <c r="N11323">
        <v>3</v>
      </c>
      <c r="O11323">
        <v>15</v>
      </c>
      <c r="P11323">
        <v>2011</v>
      </c>
      <c r="R11323" t="s">
        <v>26</v>
      </c>
      <c r="S11323" t="s">
        <v>31</v>
      </c>
    </row>
    <row r="11324" spans="1:19" x14ac:dyDescent="0.25">
      <c r="A11324" t="s">
        <v>338</v>
      </c>
      <c r="B11324" t="s">
        <v>6656</v>
      </c>
      <c r="C11324" t="s">
        <v>6657</v>
      </c>
      <c r="E11324" t="s">
        <v>6658</v>
      </c>
      <c r="F11324" t="s">
        <v>37</v>
      </c>
      <c r="G11324">
        <v>75601</v>
      </c>
      <c r="H11324">
        <v>32.509698</v>
      </c>
      <c r="I11324">
        <v>-94.748898999999994</v>
      </c>
      <c r="J11324" s="1" t="d">
        <v>2018-07-09</v>
      </c>
      <c r="K11324">
        <v>39739</v>
      </c>
      <c r="L11324" t="s">
        <v>30</v>
      </c>
      <c r="M11324" s="1" t="d">
        <v>2011-03-15</v>
      </c>
      <c r="N11324">
        <v>3</v>
      </c>
      <c r="O11324">
        <v>15</v>
      </c>
      <c r="P11324">
        <v>2011</v>
      </c>
      <c r="R11324" t="s">
        <v>26</v>
      </c>
      <c r="S11324" t="s">
        <v>31</v>
      </c>
    </row>
    <row r="11325" spans="1:19" x14ac:dyDescent="0.25">
      <c r="A11325" t="s">
        <v>338</v>
      </c>
      <c r="B11325" t="s">
        <v>6659</v>
      </c>
      <c r="C11325" t="s">
        <v>6660</v>
      </c>
      <c r="E11325" t="s">
        <v>6661</v>
      </c>
      <c r="F11325" t="s">
        <v>37</v>
      </c>
      <c r="G11325">
        <v>79424</v>
      </c>
      <c r="H11325">
        <v>33.535048000000003</v>
      </c>
      <c r="I11325">
        <v>-101.95826599999999</v>
      </c>
      <c r="J11325" s="1" t="d">
        <v>2018-07-09</v>
      </c>
      <c r="K11325">
        <v>39740</v>
      </c>
      <c r="L11325" t="s">
        <v>30</v>
      </c>
      <c r="M11325" s="1" t="d">
        <v>2011-03-15</v>
      </c>
      <c r="N11325">
        <v>3</v>
      </c>
      <c r="O11325">
        <v>15</v>
      </c>
      <c r="P11325">
        <v>2011</v>
      </c>
      <c r="R11325" t="s">
        <v>26</v>
      </c>
      <c r="S11325" t="s">
        <v>31</v>
      </c>
    </row>
    <row r="11326" spans="1:19" x14ac:dyDescent="0.25">
      <c r="A11326" t="s">
        <v>338</v>
      </c>
      <c r="B11326" t="s">
        <v>6662</v>
      </c>
      <c r="C11326" t="s">
        <v>6663</v>
      </c>
      <c r="E11326" t="s">
        <v>6664</v>
      </c>
      <c r="F11326" t="s">
        <v>37</v>
      </c>
      <c r="G11326">
        <v>75069</v>
      </c>
      <c r="H11326">
        <v>33.161605999999999</v>
      </c>
      <c r="I11326">
        <v>-96.644661999999997</v>
      </c>
      <c r="J11326" s="1" t="d">
        <v>2018-07-09</v>
      </c>
      <c r="K11326">
        <v>39741</v>
      </c>
      <c r="L11326" t="s">
        <v>30</v>
      </c>
      <c r="M11326" s="1" t="d">
        <v>2011-03-15</v>
      </c>
      <c r="N11326">
        <v>3</v>
      </c>
      <c r="O11326">
        <v>15</v>
      </c>
      <c r="P11326">
        <v>2011</v>
      </c>
      <c r="R11326" t="s">
        <v>26</v>
      </c>
      <c r="S11326" t="s">
        <v>31</v>
      </c>
    </row>
    <row r="11327" spans="1:19" x14ac:dyDescent="0.25">
      <c r="A11327" t="s">
        <v>338</v>
      </c>
      <c r="B11327" t="s">
        <v>6665</v>
      </c>
      <c r="C11327" t="s">
        <v>6666</v>
      </c>
      <c r="E11327" t="s">
        <v>6667</v>
      </c>
      <c r="F11327" t="s">
        <v>37</v>
      </c>
      <c r="G11327">
        <v>75150</v>
      </c>
      <c r="H11327">
        <v>32.829838000000002</v>
      </c>
      <c r="I11327">
        <v>-96.629966999999994</v>
      </c>
      <c r="J11327" s="1" t="d">
        <v>2018-07-09</v>
      </c>
      <c r="K11327">
        <v>39742</v>
      </c>
      <c r="L11327" t="s">
        <v>30</v>
      </c>
      <c r="M11327" s="1" t="d">
        <v>2011-03-15</v>
      </c>
      <c r="N11327">
        <v>3</v>
      </c>
      <c r="O11327">
        <v>15</v>
      </c>
      <c r="P11327">
        <v>2011</v>
      </c>
      <c r="R11327" t="s">
        <v>26</v>
      </c>
      <c r="S11327" t="s">
        <v>31</v>
      </c>
    </row>
    <row r="11328" spans="1:19" x14ac:dyDescent="0.25">
      <c r="A11328" t="s">
        <v>338</v>
      </c>
      <c r="B11328" t="s">
        <v>6668</v>
      </c>
      <c r="C11328" t="s">
        <v>6669</v>
      </c>
      <c r="E11328" t="s">
        <v>1312</v>
      </c>
      <c r="F11328" t="s">
        <v>37</v>
      </c>
      <c r="G11328">
        <v>79707</v>
      </c>
      <c r="H11328">
        <v>32.024113</v>
      </c>
      <c r="I11328">
        <v>-102.151567</v>
      </c>
      <c r="J11328" s="1" t="d">
        <v>2018-07-09</v>
      </c>
      <c r="K11328">
        <v>39743</v>
      </c>
      <c r="L11328" t="s">
        <v>30</v>
      </c>
      <c r="M11328" s="1" t="d">
        <v>2011-03-15</v>
      </c>
      <c r="N11328">
        <v>3</v>
      </c>
      <c r="O11328">
        <v>15</v>
      </c>
      <c r="P11328">
        <v>2011</v>
      </c>
      <c r="R11328" t="s">
        <v>26</v>
      </c>
      <c r="S11328" t="s">
        <v>31</v>
      </c>
    </row>
    <row r="11329" spans="1:19" x14ac:dyDescent="0.25">
      <c r="A11329" t="s">
        <v>338</v>
      </c>
      <c r="B11329" t="s">
        <v>6670</v>
      </c>
      <c r="C11329" t="s">
        <v>6671</v>
      </c>
      <c r="E11329" t="s">
        <v>6672</v>
      </c>
      <c r="F11329" t="s">
        <v>37</v>
      </c>
      <c r="G11329">
        <v>77640</v>
      </c>
      <c r="H11329">
        <v>29.953433</v>
      </c>
      <c r="I11329">
        <v>-94.007099999999994</v>
      </c>
      <c r="J11329" s="1" t="d">
        <v>2018-07-09</v>
      </c>
      <c r="K11329">
        <v>39745</v>
      </c>
      <c r="L11329" t="s">
        <v>30</v>
      </c>
      <c r="M11329" s="1" t="d">
        <v>2011-03-15</v>
      </c>
      <c r="N11329">
        <v>3</v>
      </c>
      <c r="O11329">
        <v>15</v>
      </c>
      <c r="P11329">
        <v>2011</v>
      </c>
      <c r="R11329" t="s">
        <v>26</v>
      </c>
      <c r="S11329" t="s">
        <v>31</v>
      </c>
    </row>
    <row r="11330" spans="1:19" x14ac:dyDescent="0.25">
      <c r="A11330" t="s">
        <v>338</v>
      </c>
      <c r="B11330" t="s">
        <v>6673</v>
      </c>
      <c r="C11330" t="s">
        <v>6674</v>
      </c>
      <c r="E11330" t="s">
        <v>6675</v>
      </c>
      <c r="F11330" t="s">
        <v>37</v>
      </c>
      <c r="G11330">
        <v>75080</v>
      </c>
      <c r="H11330">
        <v>32.971457999999998</v>
      </c>
      <c r="I11330">
        <v>-96.719521999999998</v>
      </c>
      <c r="J11330" s="1" t="d">
        <v>2019-03-07</v>
      </c>
      <c r="K11330">
        <v>39746</v>
      </c>
      <c r="L11330" t="s">
        <v>71</v>
      </c>
      <c r="M11330" s="1" t="d">
        <v>2011-03-15</v>
      </c>
      <c r="N11330">
        <v>3</v>
      </c>
      <c r="O11330">
        <v>15</v>
      </c>
      <c r="P11330">
        <v>2011</v>
      </c>
      <c r="R11330" t="s">
        <v>26</v>
      </c>
      <c r="S11330" t="s">
        <v>31</v>
      </c>
    </row>
    <row r="11331" spans="1:19" x14ac:dyDescent="0.25">
      <c r="A11331" t="s">
        <v>338</v>
      </c>
      <c r="B11331" t="s">
        <v>6676</v>
      </c>
      <c r="C11331" t="s">
        <v>6677</v>
      </c>
      <c r="E11331" t="s">
        <v>6678</v>
      </c>
      <c r="F11331" t="s">
        <v>37</v>
      </c>
      <c r="G11331">
        <v>77471</v>
      </c>
      <c r="H11331">
        <v>29.534537</v>
      </c>
      <c r="I11331">
        <v>-95.772812000000002</v>
      </c>
      <c r="J11331" s="1" t="d">
        <v>2018-07-09</v>
      </c>
      <c r="K11331">
        <v>39747</v>
      </c>
      <c r="L11331" t="s">
        <v>30</v>
      </c>
      <c r="M11331" s="1" t="d">
        <v>2011-03-15</v>
      </c>
      <c r="N11331">
        <v>3</v>
      </c>
      <c r="O11331">
        <v>15</v>
      </c>
      <c r="P11331">
        <v>2011</v>
      </c>
      <c r="R11331" t="s">
        <v>26</v>
      </c>
      <c r="S11331" t="s">
        <v>31</v>
      </c>
    </row>
    <row r="11332" spans="1:19" x14ac:dyDescent="0.25">
      <c r="A11332" t="s">
        <v>338</v>
      </c>
      <c r="B11332" t="s">
        <v>6679</v>
      </c>
      <c r="C11332" t="s">
        <v>6680</v>
      </c>
      <c r="E11332" t="s">
        <v>6681</v>
      </c>
      <c r="F11332" t="s">
        <v>37</v>
      </c>
      <c r="G11332">
        <v>78681</v>
      </c>
      <c r="H11332">
        <v>30.54205</v>
      </c>
      <c r="I11332">
        <v>-97.69265</v>
      </c>
      <c r="J11332" s="1" t="d">
        <v>2018-07-09</v>
      </c>
      <c r="K11332">
        <v>39748</v>
      </c>
      <c r="L11332" t="s">
        <v>30</v>
      </c>
      <c r="M11332" s="1" t="d">
        <v>2011-03-15</v>
      </c>
      <c r="N11332">
        <v>3</v>
      </c>
      <c r="O11332">
        <v>15</v>
      </c>
      <c r="P11332">
        <v>2011</v>
      </c>
      <c r="R11332" t="s">
        <v>26</v>
      </c>
      <c r="S11332" t="s">
        <v>31</v>
      </c>
    </row>
    <row r="11333" spans="1:19" x14ac:dyDescent="0.25">
      <c r="A11333" t="s">
        <v>338</v>
      </c>
      <c r="B11333" t="s">
        <v>6682</v>
      </c>
      <c r="C11333" t="s">
        <v>6683</v>
      </c>
      <c r="E11333" t="s">
        <v>6684</v>
      </c>
      <c r="F11333" t="s">
        <v>37</v>
      </c>
      <c r="G11333">
        <v>76901</v>
      </c>
      <c r="H11333">
        <v>31.446459999999998</v>
      </c>
      <c r="I11333">
        <v>-100.496244</v>
      </c>
      <c r="J11333" s="1" t="d">
        <v>2018-07-09</v>
      </c>
      <c r="K11333">
        <v>39749</v>
      </c>
      <c r="L11333" t="s">
        <v>30</v>
      </c>
      <c r="M11333" s="1" t="d">
        <v>2011-03-15</v>
      </c>
      <c r="N11333">
        <v>3</v>
      </c>
      <c r="O11333">
        <v>15</v>
      </c>
      <c r="P11333">
        <v>2011</v>
      </c>
      <c r="R11333" t="s">
        <v>26</v>
      </c>
      <c r="S11333" t="s">
        <v>31</v>
      </c>
    </row>
    <row r="11334" spans="1:19" x14ac:dyDescent="0.25">
      <c r="A11334" t="s">
        <v>338</v>
      </c>
      <c r="B11334" t="s">
        <v>6685</v>
      </c>
      <c r="C11334" t="s">
        <v>6686</v>
      </c>
      <c r="E11334" t="s">
        <v>2537</v>
      </c>
      <c r="F11334" t="s">
        <v>37</v>
      </c>
      <c r="G11334">
        <v>78230</v>
      </c>
      <c r="H11334">
        <v>29.543147000000001</v>
      </c>
      <c r="I11334">
        <v>-98.57544</v>
      </c>
      <c r="J11334" s="1" t="d">
        <v>2018-07-09</v>
      </c>
      <c r="K11334">
        <v>39750</v>
      </c>
      <c r="L11334" t="s">
        <v>30</v>
      </c>
      <c r="M11334" s="1" t="d">
        <v>2011-03-15</v>
      </c>
      <c r="N11334">
        <v>3</v>
      </c>
      <c r="O11334">
        <v>15</v>
      </c>
      <c r="P11334">
        <v>2011</v>
      </c>
      <c r="R11334" t="s">
        <v>26</v>
      </c>
      <c r="S11334" t="s">
        <v>31</v>
      </c>
    </row>
    <row r="11335" spans="1:19" x14ac:dyDescent="0.25">
      <c r="A11335" t="s">
        <v>338</v>
      </c>
      <c r="B11335" t="s">
        <v>6687</v>
      </c>
      <c r="C11335" t="s">
        <v>6688</v>
      </c>
      <c r="E11335" t="s">
        <v>2537</v>
      </c>
      <c r="F11335" t="s">
        <v>37</v>
      </c>
      <c r="G11335">
        <v>78209</v>
      </c>
      <c r="H11335">
        <v>29.517253</v>
      </c>
      <c r="I11335">
        <v>-98.467365000000001</v>
      </c>
      <c r="J11335" s="1" t="d">
        <v>2018-07-09</v>
      </c>
      <c r="K11335">
        <v>39751</v>
      </c>
      <c r="L11335" t="s">
        <v>30</v>
      </c>
      <c r="M11335" s="1" t="d">
        <v>2011-03-15</v>
      </c>
      <c r="N11335">
        <v>3</v>
      </c>
      <c r="O11335">
        <v>15</v>
      </c>
      <c r="P11335">
        <v>2011</v>
      </c>
      <c r="R11335" t="s">
        <v>26</v>
      </c>
      <c r="S11335" t="s">
        <v>31</v>
      </c>
    </row>
    <row r="11336" spans="1:19" x14ac:dyDescent="0.25">
      <c r="A11336" t="s">
        <v>338</v>
      </c>
      <c r="B11336" t="s">
        <v>6689</v>
      </c>
      <c r="C11336" t="s">
        <v>6690</v>
      </c>
      <c r="E11336" t="s">
        <v>2537</v>
      </c>
      <c r="F11336" t="s">
        <v>37</v>
      </c>
      <c r="G11336">
        <v>78238</v>
      </c>
      <c r="H11336">
        <v>29.457046999999999</v>
      </c>
      <c r="I11336">
        <v>-98.625324000000006</v>
      </c>
      <c r="J11336" s="1" t="d">
        <v>2018-07-09</v>
      </c>
      <c r="K11336">
        <v>39752</v>
      </c>
      <c r="L11336" t="s">
        <v>30</v>
      </c>
      <c r="M11336" s="1" t="d">
        <v>2011-03-15</v>
      </c>
      <c r="N11336">
        <v>3</v>
      </c>
      <c r="O11336">
        <v>15</v>
      </c>
      <c r="P11336">
        <v>2011</v>
      </c>
      <c r="R11336" t="s">
        <v>26</v>
      </c>
      <c r="S11336" t="s">
        <v>31</v>
      </c>
    </row>
    <row r="11337" spans="1:19" x14ac:dyDescent="0.25">
      <c r="A11337" t="s">
        <v>338</v>
      </c>
      <c r="B11337" t="s">
        <v>6691</v>
      </c>
      <c r="C11337" t="s">
        <v>6692</v>
      </c>
      <c r="E11337" t="s">
        <v>2537</v>
      </c>
      <c r="F11337" t="s">
        <v>37</v>
      </c>
      <c r="G11337">
        <v>78233</v>
      </c>
      <c r="H11337">
        <v>29.556508000000001</v>
      </c>
      <c r="I11337">
        <v>-98.34469</v>
      </c>
      <c r="J11337" s="1" t="d">
        <v>2018-07-09</v>
      </c>
      <c r="K11337">
        <v>39753</v>
      </c>
      <c r="L11337" t="s">
        <v>30</v>
      </c>
      <c r="M11337" s="1" t="d">
        <v>2011-03-15</v>
      </c>
      <c r="N11337">
        <v>3</v>
      </c>
      <c r="O11337">
        <v>15</v>
      </c>
      <c r="P11337">
        <v>2011</v>
      </c>
      <c r="R11337" t="s">
        <v>26</v>
      </c>
      <c r="S11337" t="s">
        <v>31</v>
      </c>
    </row>
    <row r="11338" spans="1:19" x14ac:dyDescent="0.25">
      <c r="A11338" t="s">
        <v>338</v>
      </c>
      <c r="B11338" t="s">
        <v>6693</v>
      </c>
      <c r="C11338" t="s">
        <v>6694</v>
      </c>
      <c r="E11338" t="s">
        <v>5757</v>
      </c>
      <c r="F11338" t="s">
        <v>37</v>
      </c>
      <c r="G11338">
        <v>78666</v>
      </c>
      <c r="H11338">
        <v>30.496313700000002</v>
      </c>
      <c r="I11338">
        <v>-97.680945399999999</v>
      </c>
      <c r="J11338" s="1" t="d">
        <v>2018-07-09</v>
      </c>
      <c r="K11338">
        <v>39754</v>
      </c>
      <c r="L11338" t="s">
        <v>30</v>
      </c>
      <c r="M11338" s="1" t="d">
        <v>2011-03-15</v>
      </c>
      <c r="N11338">
        <v>3</v>
      </c>
      <c r="O11338">
        <v>15</v>
      </c>
      <c r="P11338">
        <v>2011</v>
      </c>
      <c r="R11338" t="s">
        <v>26</v>
      </c>
      <c r="S11338" t="s">
        <v>31</v>
      </c>
    </row>
    <row r="11339" spans="1:19" x14ac:dyDescent="0.25">
      <c r="A11339" t="s">
        <v>338</v>
      </c>
      <c r="B11339" t="s">
        <v>6695</v>
      </c>
      <c r="C11339" t="s">
        <v>6696</v>
      </c>
      <c r="E11339" t="s">
        <v>6697</v>
      </c>
      <c r="F11339" t="s">
        <v>37</v>
      </c>
      <c r="G11339">
        <v>77656</v>
      </c>
      <c r="H11339">
        <v>30.314893999999999</v>
      </c>
      <c r="I11339">
        <v>-94.183959999999999</v>
      </c>
      <c r="J11339" s="1" t="d">
        <v>2018-07-09</v>
      </c>
      <c r="K11339">
        <v>39755</v>
      </c>
      <c r="L11339" t="s">
        <v>30</v>
      </c>
      <c r="M11339" s="1" t="d">
        <v>2011-03-15</v>
      </c>
      <c r="N11339">
        <v>3</v>
      </c>
      <c r="O11339">
        <v>15</v>
      </c>
      <c r="P11339">
        <v>2011</v>
      </c>
      <c r="R11339" t="s">
        <v>26</v>
      </c>
      <c r="S11339" t="s">
        <v>31</v>
      </c>
    </row>
    <row r="11340" spans="1:19" x14ac:dyDescent="0.25">
      <c r="A11340" t="s">
        <v>338</v>
      </c>
      <c r="B11340" t="s">
        <v>6698</v>
      </c>
      <c r="C11340" t="s">
        <v>6699</v>
      </c>
      <c r="E11340" t="s">
        <v>6700</v>
      </c>
      <c r="F11340" t="s">
        <v>37</v>
      </c>
      <c r="G11340">
        <v>77477</v>
      </c>
      <c r="H11340">
        <v>29.645807999999999</v>
      </c>
      <c r="I11340">
        <v>-95.576120000000003</v>
      </c>
      <c r="J11340" s="1" t="d">
        <v>2018-07-09</v>
      </c>
      <c r="K11340">
        <v>39756</v>
      </c>
      <c r="L11340" t="s">
        <v>30</v>
      </c>
      <c r="M11340" s="1" t="d">
        <v>2011-03-15</v>
      </c>
      <c r="N11340">
        <v>3</v>
      </c>
      <c r="O11340">
        <v>15</v>
      </c>
      <c r="P11340">
        <v>2011</v>
      </c>
      <c r="R11340" t="s">
        <v>26</v>
      </c>
      <c r="S11340" t="s">
        <v>31</v>
      </c>
    </row>
    <row r="11341" spans="1:19" x14ac:dyDescent="0.25">
      <c r="A11341" t="s">
        <v>338</v>
      </c>
      <c r="B11341" t="s">
        <v>6701</v>
      </c>
      <c r="C11341" t="s">
        <v>6702</v>
      </c>
      <c r="E11341" t="s">
        <v>6703</v>
      </c>
      <c r="F11341" t="s">
        <v>37</v>
      </c>
      <c r="G11341">
        <v>76502</v>
      </c>
      <c r="H11341">
        <v>31.079653</v>
      </c>
      <c r="I11341">
        <v>-97.410328000000007</v>
      </c>
      <c r="J11341" s="1" t="d">
        <v>2018-07-09</v>
      </c>
      <c r="K11341">
        <v>39757</v>
      </c>
      <c r="L11341" t="s">
        <v>30</v>
      </c>
      <c r="M11341" s="1" t="d">
        <v>2011-03-15</v>
      </c>
      <c r="N11341">
        <v>3</v>
      </c>
      <c r="O11341">
        <v>15</v>
      </c>
      <c r="P11341">
        <v>2011</v>
      </c>
      <c r="R11341" t="s">
        <v>26</v>
      </c>
      <c r="S11341" t="s">
        <v>31</v>
      </c>
    </row>
    <row r="11342" spans="1:19" x14ac:dyDescent="0.25">
      <c r="A11342" t="s">
        <v>338</v>
      </c>
      <c r="B11342" t="s">
        <v>6704</v>
      </c>
      <c r="C11342" t="s">
        <v>6705</v>
      </c>
      <c r="E11342" t="s">
        <v>6706</v>
      </c>
      <c r="F11342" t="s">
        <v>37</v>
      </c>
      <c r="G11342">
        <v>75701</v>
      </c>
      <c r="H11342">
        <v>32.311654130000001</v>
      </c>
      <c r="I11342">
        <v>-95.342499860000004</v>
      </c>
      <c r="J11342" s="1" t="d">
        <v>2018-07-09</v>
      </c>
      <c r="K11342">
        <v>39758</v>
      </c>
      <c r="L11342" t="s">
        <v>30</v>
      </c>
      <c r="M11342" s="1" t="d">
        <v>2011-03-15</v>
      </c>
      <c r="N11342">
        <v>3</v>
      </c>
      <c r="O11342">
        <v>15</v>
      </c>
      <c r="P11342">
        <v>2011</v>
      </c>
      <c r="R11342" t="s">
        <v>26</v>
      </c>
      <c r="S11342" t="s">
        <v>31</v>
      </c>
    </row>
    <row r="11343" spans="1:19" x14ac:dyDescent="0.25">
      <c r="A11343" t="s">
        <v>338</v>
      </c>
      <c r="B11343" t="s">
        <v>6707</v>
      </c>
      <c r="C11343" t="s">
        <v>6708</v>
      </c>
      <c r="E11343" t="s">
        <v>6709</v>
      </c>
      <c r="F11343" t="s">
        <v>37</v>
      </c>
      <c r="G11343">
        <v>77904</v>
      </c>
      <c r="H11343">
        <v>28.851423</v>
      </c>
      <c r="I11343">
        <v>-96.997881000000007</v>
      </c>
      <c r="J11343" s="1" t="d">
        <v>2018-07-09</v>
      </c>
      <c r="K11343">
        <v>39759</v>
      </c>
      <c r="L11343" t="s">
        <v>30</v>
      </c>
      <c r="M11343" s="1" t="d">
        <v>2011-03-15</v>
      </c>
      <c r="N11343">
        <v>3</v>
      </c>
      <c r="O11343">
        <v>15</v>
      </c>
      <c r="P11343">
        <v>2011</v>
      </c>
      <c r="R11343" t="s">
        <v>26</v>
      </c>
      <c r="S11343" t="s">
        <v>31</v>
      </c>
    </row>
    <row r="11344" spans="1:19" x14ac:dyDescent="0.25">
      <c r="A11344" t="s">
        <v>338</v>
      </c>
      <c r="B11344" t="s">
        <v>6710</v>
      </c>
      <c r="C11344" t="s">
        <v>6711</v>
      </c>
      <c r="E11344" t="s">
        <v>6712</v>
      </c>
      <c r="F11344" t="s">
        <v>37</v>
      </c>
      <c r="G11344">
        <v>76712</v>
      </c>
      <c r="H11344">
        <v>31.495348</v>
      </c>
      <c r="I11344">
        <v>-97.160225999999994</v>
      </c>
      <c r="J11344" s="1" t="d">
        <v>2018-07-09</v>
      </c>
      <c r="K11344">
        <v>39760</v>
      </c>
      <c r="L11344" t="s">
        <v>30</v>
      </c>
      <c r="M11344" s="1" t="d">
        <v>2011-03-15</v>
      </c>
      <c r="N11344">
        <v>3</v>
      </c>
      <c r="O11344">
        <v>15</v>
      </c>
      <c r="P11344">
        <v>2011</v>
      </c>
      <c r="R11344" t="s">
        <v>26</v>
      </c>
      <c r="S11344" t="s">
        <v>31</v>
      </c>
    </row>
    <row r="11345" spans="1:19" x14ac:dyDescent="0.25">
      <c r="A11345" t="s">
        <v>338</v>
      </c>
      <c r="B11345" t="s">
        <v>6713</v>
      </c>
      <c r="C11345" t="s">
        <v>6714</v>
      </c>
      <c r="E11345" t="s">
        <v>6715</v>
      </c>
      <c r="F11345" t="s">
        <v>37</v>
      </c>
      <c r="G11345">
        <v>76087</v>
      </c>
      <c r="H11345">
        <v>32.756100000000004</v>
      </c>
      <c r="I11345">
        <v>-97.705239000000006</v>
      </c>
      <c r="J11345" s="1" t="d">
        <v>2018-07-09</v>
      </c>
      <c r="K11345">
        <v>39761</v>
      </c>
      <c r="L11345" t="s">
        <v>30</v>
      </c>
      <c r="M11345" s="1" t="d">
        <v>2011-03-15</v>
      </c>
      <c r="N11345">
        <v>3</v>
      </c>
      <c r="O11345">
        <v>15</v>
      </c>
      <c r="P11345">
        <v>2011</v>
      </c>
      <c r="R11345" t="s">
        <v>26</v>
      </c>
      <c r="S11345" t="s">
        <v>31</v>
      </c>
    </row>
    <row r="11346" spans="1:19" x14ac:dyDescent="0.25">
      <c r="A11346" t="s">
        <v>338</v>
      </c>
      <c r="B11346" t="s">
        <v>6716</v>
      </c>
      <c r="C11346" t="s">
        <v>6717</v>
      </c>
      <c r="E11346" t="s">
        <v>2363</v>
      </c>
      <c r="F11346" t="s">
        <v>37</v>
      </c>
      <c r="G11346">
        <v>76309</v>
      </c>
      <c r="H11346">
        <v>33.880490000000002</v>
      </c>
      <c r="I11346">
        <v>-98.545952999999997</v>
      </c>
      <c r="J11346" s="1" t="d">
        <v>2018-07-09</v>
      </c>
      <c r="K11346">
        <v>39762</v>
      </c>
      <c r="L11346" t="s">
        <v>30</v>
      </c>
      <c r="M11346" s="1" t="d">
        <v>2011-03-15</v>
      </c>
      <c r="N11346">
        <v>3</v>
      </c>
      <c r="O11346">
        <v>15</v>
      </c>
      <c r="P11346">
        <v>2011</v>
      </c>
      <c r="R11346" t="s">
        <v>26</v>
      </c>
      <c r="S11346" t="s">
        <v>31</v>
      </c>
    </row>
    <row r="11347" spans="1:19" x14ac:dyDescent="0.25">
      <c r="A11347" t="s">
        <v>338</v>
      </c>
      <c r="B11347" t="s">
        <v>6718</v>
      </c>
      <c r="C11347" t="s">
        <v>6719</v>
      </c>
      <c r="E11347" t="s">
        <v>6720</v>
      </c>
      <c r="F11347" t="s">
        <v>269</v>
      </c>
      <c r="G11347">
        <v>22304</v>
      </c>
      <c r="H11347">
        <v>38.809674999999999</v>
      </c>
      <c r="I11347">
        <v>-77.122191999999998</v>
      </c>
      <c r="J11347" s="1" t="d">
        <v>2018-07-09</v>
      </c>
      <c r="K11347">
        <v>39763</v>
      </c>
      <c r="L11347" t="s">
        <v>30</v>
      </c>
      <c r="M11347" s="1" t="d">
        <v>2011-03-15</v>
      </c>
      <c r="N11347">
        <v>3</v>
      </c>
      <c r="O11347">
        <v>15</v>
      </c>
      <c r="P11347">
        <v>2011</v>
      </c>
      <c r="R11347" t="s">
        <v>26</v>
      </c>
      <c r="S11347" t="s">
        <v>31</v>
      </c>
    </row>
    <row r="11348" spans="1:19" x14ac:dyDescent="0.25">
      <c r="A11348" t="s">
        <v>338</v>
      </c>
      <c r="B11348" t="s">
        <v>6721</v>
      </c>
      <c r="C11348" t="s">
        <v>6722</v>
      </c>
      <c r="E11348" t="s">
        <v>6723</v>
      </c>
      <c r="F11348" t="s">
        <v>269</v>
      </c>
      <c r="G11348">
        <v>20151</v>
      </c>
      <c r="H11348">
        <v>38.899751000000002</v>
      </c>
      <c r="I11348">
        <v>-77.460167999999996</v>
      </c>
      <c r="J11348" s="1" t="d">
        <v>2019-02-06</v>
      </c>
      <c r="K11348">
        <v>39764</v>
      </c>
      <c r="L11348" t="s">
        <v>103</v>
      </c>
      <c r="M11348" s="1" t="d">
        <v>2011-03-15</v>
      </c>
      <c r="N11348">
        <v>3</v>
      </c>
      <c r="O11348">
        <v>15</v>
      </c>
      <c r="P11348">
        <v>2011</v>
      </c>
      <c r="R11348" t="s">
        <v>26</v>
      </c>
      <c r="S11348" t="s">
        <v>31</v>
      </c>
    </row>
    <row r="11349" spans="1:19" x14ac:dyDescent="0.25">
      <c r="A11349" t="s">
        <v>338</v>
      </c>
      <c r="B11349" t="s">
        <v>6724</v>
      </c>
      <c r="C11349" t="s">
        <v>6725</v>
      </c>
      <c r="E11349" t="s">
        <v>3989</v>
      </c>
      <c r="F11349" t="s">
        <v>269</v>
      </c>
      <c r="G11349">
        <v>22901</v>
      </c>
      <c r="H11349">
        <v>38.086120999999999</v>
      </c>
      <c r="I11349">
        <v>-78.474663000000007</v>
      </c>
      <c r="J11349" s="1" t="d">
        <v>2018-07-09</v>
      </c>
      <c r="K11349">
        <v>39765</v>
      </c>
      <c r="L11349" t="s">
        <v>30</v>
      </c>
      <c r="M11349" s="1" t="d">
        <v>2011-03-15</v>
      </c>
      <c r="N11349">
        <v>3</v>
      </c>
      <c r="O11349">
        <v>15</v>
      </c>
      <c r="P11349">
        <v>2011</v>
      </c>
      <c r="R11349" t="s">
        <v>26</v>
      </c>
      <c r="S11349" t="s">
        <v>31</v>
      </c>
    </row>
    <row r="11350" spans="1:19" x14ac:dyDescent="0.25">
      <c r="A11350" t="s">
        <v>338</v>
      </c>
      <c r="B11350" t="s">
        <v>6726</v>
      </c>
      <c r="C11350" t="s">
        <v>6727</v>
      </c>
      <c r="E11350" t="s">
        <v>775</v>
      </c>
      <c r="F11350" t="s">
        <v>269</v>
      </c>
      <c r="G11350">
        <v>22030</v>
      </c>
      <c r="H11350">
        <v>38.853580000000001</v>
      </c>
      <c r="I11350">
        <v>-77.324803000000003</v>
      </c>
      <c r="J11350" s="1" t="d">
        <v>2019-02-06</v>
      </c>
      <c r="K11350">
        <v>39766</v>
      </c>
      <c r="L11350" t="s">
        <v>103</v>
      </c>
      <c r="M11350" s="1" t="d">
        <v>2011-03-15</v>
      </c>
      <c r="N11350">
        <v>3</v>
      </c>
      <c r="O11350">
        <v>15</v>
      </c>
      <c r="P11350">
        <v>2011</v>
      </c>
      <c r="R11350" t="s">
        <v>26</v>
      </c>
      <c r="S11350" t="s">
        <v>31</v>
      </c>
    </row>
    <row r="11351" spans="1:19" x14ac:dyDescent="0.25">
      <c r="A11351" t="s">
        <v>338</v>
      </c>
      <c r="B11351" t="s">
        <v>6728</v>
      </c>
      <c r="C11351" t="s">
        <v>6729</v>
      </c>
      <c r="E11351" t="s">
        <v>1565</v>
      </c>
      <c r="F11351" t="s">
        <v>269</v>
      </c>
      <c r="G11351">
        <v>23666</v>
      </c>
      <c r="H11351">
        <v>37.042363000000002</v>
      </c>
      <c r="I11351">
        <v>-76.388316000000003</v>
      </c>
      <c r="J11351" s="1" t="d">
        <v>2019-02-06</v>
      </c>
      <c r="K11351">
        <v>39768</v>
      </c>
      <c r="L11351" t="s">
        <v>103</v>
      </c>
      <c r="M11351" s="1" t="d">
        <v>2011-03-15</v>
      </c>
      <c r="N11351">
        <v>3</v>
      </c>
      <c r="O11351">
        <v>15</v>
      </c>
      <c r="P11351">
        <v>2011</v>
      </c>
      <c r="R11351" t="s">
        <v>26</v>
      </c>
      <c r="S11351" t="s">
        <v>31</v>
      </c>
    </row>
    <row r="11352" spans="1:19" x14ac:dyDescent="0.25">
      <c r="A11352" t="s">
        <v>338</v>
      </c>
      <c r="B11352" t="s">
        <v>6730</v>
      </c>
      <c r="C11352" t="s">
        <v>6731</v>
      </c>
      <c r="E11352" t="s">
        <v>6732</v>
      </c>
      <c r="F11352" t="s">
        <v>269</v>
      </c>
      <c r="G11352">
        <v>20110</v>
      </c>
      <c r="H11352">
        <v>38.760854000000002</v>
      </c>
      <c r="I11352">
        <v>-77.459273999999994</v>
      </c>
      <c r="J11352" s="1" t="d">
        <v>2019-02-06</v>
      </c>
      <c r="K11352">
        <v>39769</v>
      </c>
      <c r="L11352" t="s">
        <v>103</v>
      </c>
      <c r="M11352" s="1" t="d">
        <v>2011-03-15</v>
      </c>
      <c r="N11352">
        <v>3</v>
      </c>
      <c r="O11352">
        <v>15</v>
      </c>
      <c r="P11352">
        <v>2011</v>
      </c>
      <c r="R11352" t="s">
        <v>26</v>
      </c>
      <c r="S11352" t="s">
        <v>31</v>
      </c>
    </row>
    <row r="11353" spans="1:19" x14ac:dyDescent="0.25">
      <c r="A11353" t="s">
        <v>338</v>
      </c>
      <c r="B11353" t="s">
        <v>6733</v>
      </c>
      <c r="C11353" t="s">
        <v>6734</v>
      </c>
      <c r="D11353" t="s">
        <v>6735</v>
      </c>
      <c r="E11353" t="s">
        <v>6736</v>
      </c>
      <c r="F11353" t="s">
        <v>269</v>
      </c>
      <c r="G11353">
        <v>23805</v>
      </c>
      <c r="H11353">
        <v>37.175139000000001</v>
      </c>
      <c r="I11353">
        <v>-77.352947999999998</v>
      </c>
      <c r="J11353" s="1" t="d">
        <v>2018-12-11</v>
      </c>
      <c r="K11353">
        <v>39770</v>
      </c>
      <c r="L11353" t="s">
        <v>30</v>
      </c>
      <c r="M11353" s="1" t="d">
        <v>2011-04-15</v>
      </c>
      <c r="N11353">
        <v>4</v>
      </c>
      <c r="O11353">
        <v>15</v>
      </c>
      <c r="P11353">
        <v>2011</v>
      </c>
      <c r="R11353" t="s">
        <v>26</v>
      </c>
      <c r="S11353" t="s">
        <v>31</v>
      </c>
    </row>
    <row r="11354" spans="1:19" x14ac:dyDescent="0.25">
      <c r="A11354" t="s">
        <v>338</v>
      </c>
      <c r="B11354" t="s">
        <v>6737</v>
      </c>
      <c r="C11354" t="s">
        <v>6738</v>
      </c>
      <c r="E11354" t="s">
        <v>4191</v>
      </c>
      <c r="F11354" t="s">
        <v>269</v>
      </c>
      <c r="G11354">
        <v>24019</v>
      </c>
      <c r="H11354">
        <v>37.344831999999997</v>
      </c>
      <c r="I11354">
        <v>-79.961768000000006</v>
      </c>
      <c r="J11354" s="1" t="d">
        <v>2019-02-06</v>
      </c>
      <c r="K11354">
        <v>39772</v>
      </c>
      <c r="L11354" t="s">
        <v>103</v>
      </c>
      <c r="M11354" s="1" t="d">
        <v>2011-03-15</v>
      </c>
      <c r="N11354">
        <v>3</v>
      </c>
      <c r="O11354">
        <v>15</v>
      </c>
      <c r="P11354">
        <v>2011</v>
      </c>
      <c r="R11354" t="s">
        <v>26</v>
      </c>
      <c r="S11354" t="s">
        <v>31</v>
      </c>
    </row>
    <row r="11355" spans="1:19" x14ac:dyDescent="0.25">
      <c r="A11355" t="s">
        <v>338</v>
      </c>
      <c r="B11355" t="s">
        <v>6739</v>
      </c>
      <c r="C11355" t="s">
        <v>6740</v>
      </c>
      <c r="E11355" t="s">
        <v>3861</v>
      </c>
      <c r="F11355" t="s">
        <v>269</v>
      </c>
      <c r="G11355">
        <v>20166</v>
      </c>
      <c r="H11355">
        <v>39.010458999999997</v>
      </c>
      <c r="I11355">
        <v>-77.438399000000004</v>
      </c>
      <c r="J11355" s="1" t="d">
        <v>2019-02-06</v>
      </c>
      <c r="K11355">
        <v>39773</v>
      </c>
      <c r="L11355" t="s">
        <v>103</v>
      </c>
      <c r="M11355" s="1" t="d">
        <v>2011-03-15</v>
      </c>
      <c r="N11355">
        <v>3</v>
      </c>
      <c r="O11355">
        <v>15</v>
      </c>
      <c r="P11355">
        <v>2011</v>
      </c>
      <c r="R11355" t="s">
        <v>26</v>
      </c>
      <c r="S11355" t="s">
        <v>31</v>
      </c>
    </row>
    <row r="11356" spans="1:19" x14ac:dyDescent="0.25">
      <c r="A11356" t="s">
        <v>338</v>
      </c>
      <c r="B11356" t="s">
        <v>6741</v>
      </c>
      <c r="C11356" t="s">
        <v>6742</v>
      </c>
      <c r="E11356" t="s">
        <v>6743</v>
      </c>
      <c r="F11356" t="s">
        <v>269</v>
      </c>
      <c r="G11356">
        <v>22182</v>
      </c>
      <c r="H11356">
        <v>38.927033000000002</v>
      </c>
      <c r="I11356">
        <v>-77.240836000000002</v>
      </c>
      <c r="J11356" s="1" t="d">
        <v>2019-02-06</v>
      </c>
      <c r="K11356">
        <v>39774</v>
      </c>
      <c r="L11356" t="s">
        <v>103</v>
      </c>
      <c r="M11356" s="1" t="d">
        <v>2011-03-15</v>
      </c>
      <c r="N11356">
        <v>3</v>
      </c>
      <c r="O11356">
        <v>15</v>
      </c>
      <c r="P11356">
        <v>2011</v>
      </c>
      <c r="R11356" t="s">
        <v>26</v>
      </c>
      <c r="S11356" t="s">
        <v>31</v>
      </c>
    </row>
    <row r="11357" spans="1:19" x14ac:dyDescent="0.25">
      <c r="A11357" t="s">
        <v>338</v>
      </c>
      <c r="B11357" t="s">
        <v>6744</v>
      </c>
      <c r="C11357" t="s">
        <v>6745</v>
      </c>
      <c r="E11357" t="s">
        <v>6746</v>
      </c>
      <c r="F11357" t="s">
        <v>269</v>
      </c>
      <c r="G11357">
        <v>22602</v>
      </c>
      <c r="H11357">
        <v>39.156745999999998</v>
      </c>
      <c r="I11357">
        <v>-78.147400000000005</v>
      </c>
      <c r="J11357" s="1" t="d">
        <v>2019-03-07</v>
      </c>
      <c r="K11357">
        <v>39775</v>
      </c>
      <c r="L11357" t="s">
        <v>71</v>
      </c>
      <c r="M11357" s="1" t="d">
        <v>2011-03-15</v>
      </c>
      <c r="N11357">
        <v>3</v>
      </c>
      <c r="O11357">
        <v>15</v>
      </c>
      <c r="P11357">
        <v>2011</v>
      </c>
      <c r="R11357" t="s">
        <v>26</v>
      </c>
      <c r="S11357" t="s">
        <v>31</v>
      </c>
    </row>
    <row r="11358" spans="1:19" x14ac:dyDescent="0.25">
      <c r="A11358" t="s">
        <v>338</v>
      </c>
      <c r="B11358" t="s">
        <v>6747</v>
      </c>
      <c r="C11358" t="s">
        <v>6748</v>
      </c>
      <c r="E11358" t="s">
        <v>191</v>
      </c>
      <c r="F11358" t="s">
        <v>55</v>
      </c>
      <c r="G11358">
        <v>98002</v>
      </c>
      <c r="H11358">
        <v>47.338754000000002</v>
      </c>
      <c r="I11358">
        <v>-122.221114</v>
      </c>
      <c r="J11358" s="1" t="d">
        <v>2018-07-09</v>
      </c>
      <c r="K11358">
        <v>39776</v>
      </c>
      <c r="L11358" t="s">
        <v>30</v>
      </c>
      <c r="M11358" s="1" t="d">
        <v>2011-03-15</v>
      </c>
      <c r="N11358">
        <v>3</v>
      </c>
      <c r="O11358">
        <v>15</v>
      </c>
      <c r="P11358">
        <v>2011</v>
      </c>
      <c r="R11358" t="s">
        <v>26</v>
      </c>
      <c r="S11358" t="s">
        <v>27</v>
      </c>
    </row>
    <row r="11359" spans="1:19" x14ac:dyDescent="0.25">
      <c r="A11359" t="s">
        <v>338</v>
      </c>
      <c r="B11359" t="s">
        <v>6749</v>
      </c>
      <c r="C11359" t="s">
        <v>6750</v>
      </c>
      <c r="E11359" t="s">
        <v>6751</v>
      </c>
      <c r="F11359" t="s">
        <v>55</v>
      </c>
      <c r="G11359">
        <v>98229</v>
      </c>
      <c r="H11359">
        <v>48.755606999999998</v>
      </c>
      <c r="I11359">
        <v>-122.454132</v>
      </c>
      <c r="J11359" s="1" t="d">
        <v>2019-04-08</v>
      </c>
      <c r="K11359">
        <v>39778</v>
      </c>
      <c r="L11359" t="s">
        <v>24</v>
      </c>
      <c r="M11359" s="1" t="d">
        <v>2011-03-15</v>
      </c>
      <c r="N11359">
        <v>3</v>
      </c>
      <c r="O11359">
        <v>15</v>
      </c>
      <c r="P11359">
        <v>2011</v>
      </c>
      <c r="R11359" t="s">
        <v>26</v>
      </c>
      <c r="S11359" t="s">
        <v>31</v>
      </c>
    </row>
    <row r="11360" spans="1:19" x14ac:dyDescent="0.25">
      <c r="A11360" t="s">
        <v>338</v>
      </c>
      <c r="B11360" t="s">
        <v>6752</v>
      </c>
      <c r="C11360" t="s">
        <v>6753</v>
      </c>
      <c r="E11360" t="s">
        <v>6754</v>
      </c>
      <c r="F11360" t="s">
        <v>55</v>
      </c>
      <c r="G11360">
        <v>98312</v>
      </c>
      <c r="H11360">
        <v>47.562162000000001</v>
      </c>
      <c r="I11360">
        <v>-122.684286</v>
      </c>
      <c r="J11360" s="1" t="d">
        <v>2018-07-09</v>
      </c>
      <c r="K11360">
        <v>39779</v>
      </c>
      <c r="L11360" t="s">
        <v>30</v>
      </c>
      <c r="M11360" s="1" t="d">
        <v>2011-03-15</v>
      </c>
      <c r="N11360">
        <v>3</v>
      </c>
      <c r="O11360">
        <v>15</v>
      </c>
      <c r="P11360">
        <v>2011</v>
      </c>
      <c r="R11360" t="s">
        <v>26</v>
      </c>
      <c r="S11360" t="s">
        <v>31</v>
      </c>
    </row>
    <row r="11361" spans="1:19" x14ac:dyDescent="0.25">
      <c r="A11361" t="s">
        <v>338</v>
      </c>
      <c r="B11361" t="s">
        <v>6755</v>
      </c>
      <c r="C11361" t="s">
        <v>6756</v>
      </c>
      <c r="E11361" t="s">
        <v>6757</v>
      </c>
      <c r="F11361" t="s">
        <v>55</v>
      </c>
      <c r="G11361">
        <v>98148</v>
      </c>
      <c r="H11361">
        <v>47.458466000000001</v>
      </c>
      <c r="I11361">
        <v>-122.333257</v>
      </c>
      <c r="J11361" s="1" t="d">
        <v>2018-07-09</v>
      </c>
      <c r="K11361">
        <v>39780</v>
      </c>
      <c r="L11361" t="s">
        <v>30</v>
      </c>
      <c r="M11361" s="1" t="d">
        <v>2011-03-15</v>
      </c>
      <c r="N11361">
        <v>3</v>
      </c>
      <c r="O11361">
        <v>15</v>
      </c>
      <c r="P11361">
        <v>2011</v>
      </c>
      <c r="R11361" t="s">
        <v>26</v>
      </c>
      <c r="S11361" t="s">
        <v>31</v>
      </c>
    </row>
    <row r="11362" spans="1:19" x14ac:dyDescent="0.25">
      <c r="A11362" t="s">
        <v>338</v>
      </c>
      <c r="B11362" t="s">
        <v>6758</v>
      </c>
      <c r="C11362" t="s">
        <v>6759</v>
      </c>
      <c r="E11362" t="s">
        <v>6760</v>
      </c>
      <c r="F11362" t="s">
        <v>55</v>
      </c>
      <c r="G11362">
        <v>98026</v>
      </c>
      <c r="H11362">
        <v>47.77861</v>
      </c>
      <c r="I11362">
        <v>-122.34619600000001</v>
      </c>
      <c r="J11362" s="1" t="d">
        <v>2018-07-09</v>
      </c>
      <c r="K11362">
        <v>39782</v>
      </c>
      <c r="L11362" t="s">
        <v>30</v>
      </c>
      <c r="M11362" s="1" t="d">
        <v>2011-03-15</v>
      </c>
      <c r="N11362">
        <v>3</v>
      </c>
      <c r="O11362">
        <v>15</v>
      </c>
      <c r="P11362">
        <v>2011</v>
      </c>
      <c r="R11362" t="s">
        <v>26</v>
      </c>
      <c r="S11362" t="s">
        <v>31</v>
      </c>
    </row>
    <row r="11363" spans="1:19" x14ac:dyDescent="0.25">
      <c r="A11363" t="s">
        <v>338</v>
      </c>
      <c r="B11363" t="s">
        <v>6761</v>
      </c>
      <c r="C11363" t="s">
        <v>6762</v>
      </c>
      <c r="E11363" t="s">
        <v>43</v>
      </c>
      <c r="F11363" t="s">
        <v>55</v>
      </c>
      <c r="G11363">
        <v>98204</v>
      </c>
      <c r="H11363">
        <v>47.902729819999998</v>
      </c>
      <c r="I11363">
        <v>-122.24698840000001</v>
      </c>
      <c r="J11363" s="1" t="d">
        <v>2018-07-09</v>
      </c>
      <c r="K11363">
        <v>39783</v>
      </c>
      <c r="L11363" t="s">
        <v>30</v>
      </c>
      <c r="M11363" s="1" t="d">
        <v>2011-03-15</v>
      </c>
      <c r="N11363">
        <v>3</v>
      </c>
      <c r="O11363">
        <v>15</v>
      </c>
      <c r="P11363">
        <v>2011</v>
      </c>
      <c r="R11363" t="s">
        <v>26</v>
      </c>
      <c r="S11363" t="s">
        <v>31</v>
      </c>
    </row>
    <row r="11364" spans="1:19" x14ac:dyDescent="0.25">
      <c r="A11364" t="s">
        <v>338</v>
      </c>
      <c r="B11364" t="s">
        <v>6763</v>
      </c>
      <c r="C11364" t="s">
        <v>6764</v>
      </c>
      <c r="E11364" t="s">
        <v>5160</v>
      </c>
      <c r="F11364" t="s">
        <v>55</v>
      </c>
      <c r="G11364">
        <v>98502</v>
      </c>
      <c r="H11364">
        <v>47.031067</v>
      </c>
      <c r="I11364">
        <v>-122.93024699999999</v>
      </c>
      <c r="J11364" s="1" t="d">
        <v>2018-07-09</v>
      </c>
      <c r="K11364">
        <v>39786</v>
      </c>
      <c r="L11364" t="s">
        <v>30</v>
      </c>
      <c r="M11364" s="1" t="d">
        <v>2011-03-15</v>
      </c>
      <c r="N11364">
        <v>3</v>
      </c>
      <c r="O11364">
        <v>15</v>
      </c>
      <c r="P11364">
        <v>2011</v>
      </c>
      <c r="R11364" t="s">
        <v>26</v>
      </c>
      <c r="S11364" t="s">
        <v>31</v>
      </c>
    </row>
    <row r="11365" spans="1:19" x14ac:dyDescent="0.25">
      <c r="A11365" t="s">
        <v>338</v>
      </c>
      <c r="B11365" t="s">
        <v>6765</v>
      </c>
      <c r="C11365" t="s">
        <v>6766</v>
      </c>
      <c r="E11365" t="s">
        <v>6767</v>
      </c>
      <c r="F11365" t="s">
        <v>55</v>
      </c>
      <c r="G11365">
        <v>99301</v>
      </c>
      <c r="H11365">
        <v>46.236606999999999</v>
      </c>
      <c r="I11365">
        <v>-119.128998</v>
      </c>
      <c r="J11365" s="1" t="d">
        <v>2018-07-09</v>
      </c>
      <c r="K11365">
        <v>39787</v>
      </c>
      <c r="L11365" t="s">
        <v>30</v>
      </c>
      <c r="M11365" s="1" t="d">
        <v>2011-03-15</v>
      </c>
      <c r="N11365">
        <v>3</v>
      </c>
      <c r="O11365">
        <v>15</v>
      </c>
      <c r="P11365">
        <v>2011</v>
      </c>
      <c r="R11365" t="s">
        <v>26</v>
      </c>
      <c r="S11365" t="s">
        <v>31</v>
      </c>
    </row>
    <row r="11366" spans="1:19" x14ac:dyDescent="0.25">
      <c r="A11366" t="s">
        <v>338</v>
      </c>
      <c r="B11366" t="s">
        <v>6768</v>
      </c>
      <c r="C11366" t="s">
        <v>6769</v>
      </c>
      <c r="E11366" t="s">
        <v>6770</v>
      </c>
      <c r="F11366" t="s">
        <v>55</v>
      </c>
      <c r="G11366">
        <v>98362</v>
      </c>
      <c r="H11366">
        <v>48.102862999999999</v>
      </c>
      <c r="I11366">
        <v>-123.34227300000001</v>
      </c>
      <c r="J11366" s="1" t="d">
        <v>2019-03-07</v>
      </c>
      <c r="K11366">
        <v>39788</v>
      </c>
      <c r="L11366" t="s">
        <v>71</v>
      </c>
      <c r="M11366" s="1" t="d">
        <v>2011-03-15</v>
      </c>
      <c r="N11366">
        <v>3</v>
      </c>
      <c r="O11366">
        <v>15</v>
      </c>
      <c r="P11366">
        <v>2011</v>
      </c>
      <c r="R11366" t="s">
        <v>26</v>
      </c>
      <c r="S11366" t="s">
        <v>31</v>
      </c>
    </row>
    <row r="11367" spans="1:19" x14ac:dyDescent="0.25">
      <c r="A11367" t="s">
        <v>338</v>
      </c>
      <c r="B11367" t="s">
        <v>6771</v>
      </c>
      <c r="C11367" t="s">
        <v>6772</v>
      </c>
      <c r="E11367" t="s">
        <v>6773</v>
      </c>
      <c r="F11367" t="s">
        <v>55</v>
      </c>
      <c r="G11367">
        <v>98371</v>
      </c>
      <c r="H11367">
        <v>47.207366999999998</v>
      </c>
      <c r="I11367">
        <v>-122.294997</v>
      </c>
      <c r="J11367" s="1" t="d">
        <v>2018-07-09</v>
      </c>
      <c r="K11367">
        <v>39789</v>
      </c>
      <c r="L11367" t="s">
        <v>30</v>
      </c>
      <c r="M11367" s="1" t="d">
        <v>2011-03-15</v>
      </c>
      <c r="N11367">
        <v>3</v>
      </c>
      <c r="O11367">
        <v>15</v>
      </c>
      <c r="P11367">
        <v>2011</v>
      </c>
      <c r="R11367" t="s">
        <v>26</v>
      </c>
      <c r="S11367" t="s">
        <v>31</v>
      </c>
    </row>
    <row r="11368" spans="1:19" x14ac:dyDescent="0.25">
      <c r="A11368" t="s">
        <v>338</v>
      </c>
      <c r="B11368" t="s">
        <v>6774</v>
      </c>
      <c r="C11368" t="s">
        <v>6775</v>
      </c>
      <c r="E11368" t="s">
        <v>6776</v>
      </c>
      <c r="F11368" t="s">
        <v>55</v>
      </c>
      <c r="G11368">
        <v>98058</v>
      </c>
      <c r="H11368">
        <v>47.448281000000001</v>
      </c>
      <c r="I11368">
        <v>-122.219286</v>
      </c>
      <c r="J11368" s="1" t="d">
        <v>2018-07-09</v>
      </c>
      <c r="K11368">
        <v>39791</v>
      </c>
      <c r="L11368" t="s">
        <v>30</v>
      </c>
      <c r="M11368" s="1" t="d">
        <v>2011-03-15</v>
      </c>
      <c r="N11368">
        <v>3</v>
      </c>
      <c r="O11368">
        <v>15</v>
      </c>
      <c r="P11368">
        <v>2011</v>
      </c>
      <c r="R11368" t="s">
        <v>26</v>
      </c>
      <c r="S11368" t="s">
        <v>31</v>
      </c>
    </row>
    <row r="11369" spans="1:19" x14ac:dyDescent="0.25">
      <c r="A11369" t="s">
        <v>338</v>
      </c>
      <c r="B11369" t="s">
        <v>6777</v>
      </c>
      <c r="C11369" t="s">
        <v>6778</v>
      </c>
      <c r="E11369" t="s">
        <v>277</v>
      </c>
      <c r="F11369" t="s">
        <v>55</v>
      </c>
      <c r="G11369">
        <v>99218</v>
      </c>
      <c r="H11369">
        <v>47.739021000000001</v>
      </c>
      <c r="I11369">
        <v>-117.409937</v>
      </c>
      <c r="J11369" s="1" t="d">
        <v>2018-07-09</v>
      </c>
      <c r="K11369">
        <v>39795</v>
      </c>
      <c r="L11369" t="s">
        <v>30</v>
      </c>
      <c r="M11369" s="1" t="d">
        <v>2011-03-15</v>
      </c>
      <c r="N11369">
        <v>3</v>
      </c>
      <c r="O11369">
        <v>15</v>
      </c>
      <c r="P11369">
        <v>2011</v>
      </c>
      <c r="R11369" t="s">
        <v>26</v>
      </c>
      <c r="S11369" t="s">
        <v>31</v>
      </c>
    </row>
    <row r="11370" spans="1:19" x14ac:dyDescent="0.25">
      <c r="A11370" t="s">
        <v>338</v>
      </c>
      <c r="B11370" t="s">
        <v>6779</v>
      </c>
      <c r="C11370" t="s">
        <v>6780</v>
      </c>
      <c r="E11370" t="s">
        <v>6781</v>
      </c>
      <c r="F11370" t="s">
        <v>55</v>
      </c>
      <c r="G11370">
        <v>99212</v>
      </c>
      <c r="H11370">
        <v>47.657263999999998</v>
      </c>
      <c r="I11370">
        <v>-117.312518</v>
      </c>
      <c r="J11370" s="1" t="d">
        <v>2019-03-07</v>
      </c>
      <c r="K11370">
        <v>39796</v>
      </c>
      <c r="L11370" t="s">
        <v>71</v>
      </c>
      <c r="M11370" s="1" t="d">
        <v>2011-03-15</v>
      </c>
      <c r="N11370">
        <v>3</v>
      </c>
      <c r="O11370">
        <v>15</v>
      </c>
      <c r="P11370">
        <v>2011</v>
      </c>
      <c r="R11370" t="s">
        <v>26</v>
      </c>
      <c r="S11370" t="s">
        <v>31</v>
      </c>
    </row>
    <row r="11371" spans="1:19" x14ac:dyDescent="0.25">
      <c r="A11371" t="s">
        <v>338</v>
      </c>
      <c r="B11371" t="s">
        <v>6782</v>
      </c>
      <c r="C11371" t="s">
        <v>6783</v>
      </c>
      <c r="E11371" t="s">
        <v>1049</v>
      </c>
      <c r="F11371" t="s">
        <v>55</v>
      </c>
      <c r="G11371">
        <v>98409</v>
      </c>
      <c r="H11371">
        <v>47.21978</v>
      </c>
      <c r="I11371">
        <v>-122.48576</v>
      </c>
      <c r="J11371" s="1" t="d">
        <v>2018-07-09</v>
      </c>
      <c r="K11371">
        <v>39797</v>
      </c>
      <c r="L11371" t="s">
        <v>30</v>
      </c>
      <c r="M11371" s="1" t="d">
        <v>2011-03-15</v>
      </c>
      <c r="N11371">
        <v>3</v>
      </c>
      <c r="O11371">
        <v>15</v>
      </c>
      <c r="P11371">
        <v>2011</v>
      </c>
      <c r="R11371" t="s">
        <v>26</v>
      </c>
      <c r="S11371" t="s">
        <v>31</v>
      </c>
    </row>
    <row r="11372" spans="1:19" x14ac:dyDescent="0.25">
      <c r="A11372" t="s">
        <v>338</v>
      </c>
      <c r="B11372" t="s">
        <v>6784</v>
      </c>
      <c r="C11372" t="s">
        <v>6785</v>
      </c>
      <c r="E11372" t="s">
        <v>6204</v>
      </c>
      <c r="F11372" t="s">
        <v>55</v>
      </c>
      <c r="G11372">
        <v>98662</v>
      </c>
      <c r="H11372">
        <v>45.648094</v>
      </c>
      <c r="I11372">
        <v>-122.597954</v>
      </c>
      <c r="J11372" s="1" t="d">
        <v>2018-07-09</v>
      </c>
      <c r="K11372">
        <v>39798</v>
      </c>
      <c r="L11372" t="s">
        <v>30</v>
      </c>
      <c r="M11372" s="1" t="d">
        <v>2011-03-15</v>
      </c>
      <c r="N11372">
        <v>3</v>
      </c>
      <c r="O11372">
        <v>15</v>
      </c>
      <c r="P11372">
        <v>2011</v>
      </c>
      <c r="R11372" t="s">
        <v>26</v>
      </c>
      <c r="S11372" t="s">
        <v>31</v>
      </c>
    </row>
    <row r="11373" spans="1:19" x14ac:dyDescent="0.25">
      <c r="A11373" t="s">
        <v>338</v>
      </c>
      <c r="B11373" t="s">
        <v>6786</v>
      </c>
      <c r="C11373" t="s">
        <v>6787</v>
      </c>
      <c r="E11373" t="s">
        <v>6788</v>
      </c>
      <c r="F11373" t="s">
        <v>55</v>
      </c>
      <c r="G11373">
        <v>99362</v>
      </c>
      <c r="H11373">
        <v>46.047463999999998</v>
      </c>
      <c r="I11373">
        <v>-118.35340600000001</v>
      </c>
      <c r="J11373" s="1" t="d">
        <v>2018-07-09</v>
      </c>
      <c r="K11373">
        <v>39799</v>
      </c>
      <c r="L11373" t="s">
        <v>30</v>
      </c>
      <c r="M11373" s="1" t="d">
        <v>2011-03-15</v>
      </c>
      <c r="N11373">
        <v>3</v>
      </c>
      <c r="O11373">
        <v>15</v>
      </c>
      <c r="P11373">
        <v>2011</v>
      </c>
      <c r="R11373" t="s">
        <v>26</v>
      </c>
      <c r="S11373" t="s">
        <v>31</v>
      </c>
    </row>
    <row r="11374" spans="1:19" x14ac:dyDescent="0.25">
      <c r="A11374" t="s">
        <v>338</v>
      </c>
      <c r="B11374" t="s">
        <v>6789</v>
      </c>
      <c r="C11374" t="s">
        <v>6790</v>
      </c>
      <c r="E11374" t="s">
        <v>6791</v>
      </c>
      <c r="F11374" t="s">
        <v>1514</v>
      </c>
      <c r="G11374">
        <v>25405</v>
      </c>
      <c r="H11374">
        <v>39.415028999999997</v>
      </c>
      <c r="I11374">
        <v>-77.914013999999995</v>
      </c>
      <c r="J11374" s="1" t="d">
        <v>2019-01-10</v>
      </c>
      <c r="K11374">
        <v>39801</v>
      </c>
      <c r="L11374" t="s">
        <v>30</v>
      </c>
      <c r="M11374" s="1" t="d">
        <v>2011-03-01</v>
      </c>
      <c r="N11374">
        <v>3</v>
      </c>
      <c r="O11374">
        <v>1</v>
      </c>
      <c r="P11374">
        <v>2011</v>
      </c>
      <c r="R11374" t="s">
        <v>26</v>
      </c>
      <c r="S11374" t="s">
        <v>27</v>
      </c>
    </row>
    <row r="11375" spans="1:19" x14ac:dyDescent="0.25">
      <c r="A11375" t="s">
        <v>338</v>
      </c>
      <c r="B11375" t="s">
        <v>6792</v>
      </c>
      <c r="C11375" t="s">
        <v>6793</v>
      </c>
      <c r="E11375" t="s">
        <v>6794</v>
      </c>
      <c r="F11375" t="s">
        <v>280</v>
      </c>
      <c r="G11375">
        <v>37408</v>
      </c>
      <c r="H11375">
        <v>35.030251</v>
      </c>
      <c r="I11375">
        <v>-85.308375999999996</v>
      </c>
      <c r="J11375" s="1" t="d">
        <v>2018-07-09</v>
      </c>
      <c r="K11375">
        <v>39802</v>
      </c>
      <c r="L11375" t="s">
        <v>30</v>
      </c>
      <c r="M11375" s="1" t="d">
        <v>2011-03-15</v>
      </c>
      <c r="N11375">
        <v>3</v>
      </c>
      <c r="O11375">
        <v>15</v>
      </c>
      <c r="P11375">
        <v>2011</v>
      </c>
      <c r="R11375" t="s">
        <v>26</v>
      </c>
      <c r="S11375" t="s">
        <v>31</v>
      </c>
    </row>
    <row r="11376" spans="1:19" x14ac:dyDescent="0.25">
      <c r="A11376" t="s">
        <v>338</v>
      </c>
      <c r="B11376" t="s">
        <v>6795</v>
      </c>
      <c r="C11376" t="s">
        <v>6796</v>
      </c>
      <c r="E11376" t="s">
        <v>5356</v>
      </c>
      <c r="F11376" t="s">
        <v>280</v>
      </c>
      <c r="G11376">
        <v>37043</v>
      </c>
      <c r="H11376">
        <v>36.513005999999997</v>
      </c>
      <c r="I11376">
        <v>-87.268666999999994</v>
      </c>
      <c r="J11376" s="1" t="d">
        <v>2018-07-09</v>
      </c>
      <c r="K11376">
        <v>39803</v>
      </c>
      <c r="L11376" t="s">
        <v>30</v>
      </c>
      <c r="M11376" s="1" t="d">
        <v>2011-03-15</v>
      </c>
      <c r="N11376">
        <v>3</v>
      </c>
      <c r="O11376">
        <v>15</v>
      </c>
      <c r="P11376">
        <v>2011</v>
      </c>
      <c r="R11376" t="s">
        <v>26</v>
      </c>
      <c r="S11376" t="s">
        <v>31</v>
      </c>
    </row>
    <row r="11377" spans="1:19" x14ac:dyDescent="0.25">
      <c r="A11377" t="s">
        <v>338</v>
      </c>
      <c r="B11377" t="s">
        <v>6797</v>
      </c>
      <c r="C11377" t="s">
        <v>6798</v>
      </c>
      <c r="E11377" t="s">
        <v>6799</v>
      </c>
      <c r="F11377" t="s">
        <v>280</v>
      </c>
      <c r="G11377">
        <v>38501</v>
      </c>
      <c r="H11377">
        <v>36.137109000000002</v>
      </c>
      <c r="I11377">
        <v>-85.496453000000002</v>
      </c>
      <c r="J11377" s="1" t="d">
        <v>2018-07-09</v>
      </c>
      <c r="K11377">
        <v>39805</v>
      </c>
      <c r="L11377" t="s">
        <v>30</v>
      </c>
      <c r="M11377" s="1" t="d">
        <v>2011-03-15</v>
      </c>
      <c r="N11377">
        <v>3</v>
      </c>
      <c r="O11377">
        <v>15</v>
      </c>
      <c r="P11377">
        <v>2011</v>
      </c>
      <c r="R11377" t="s">
        <v>26</v>
      </c>
      <c r="S11377" t="s">
        <v>31</v>
      </c>
    </row>
    <row r="11378" spans="1:19" x14ac:dyDescent="0.25">
      <c r="A11378" t="s">
        <v>338</v>
      </c>
      <c r="B11378" t="s">
        <v>6800</v>
      </c>
      <c r="C11378" t="s">
        <v>6801</v>
      </c>
      <c r="E11378" t="s">
        <v>6802</v>
      </c>
      <c r="F11378" t="s">
        <v>280</v>
      </c>
      <c r="G11378">
        <v>37055</v>
      </c>
      <c r="H11378">
        <v>36.023933999999997</v>
      </c>
      <c r="I11378">
        <v>-87.340222999999995</v>
      </c>
      <c r="J11378" s="1" t="d">
        <v>2018-07-09</v>
      </c>
      <c r="K11378">
        <v>39806</v>
      </c>
      <c r="L11378" t="s">
        <v>30</v>
      </c>
      <c r="M11378" s="1" t="d">
        <v>2011-03-15</v>
      </c>
      <c r="N11378">
        <v>3</v>
      </c>
      <c r="O11378">
        <v>15</v>
      </c>
      <c r="P11378">
        <v>2011</v>
      </c>
      <c r="R11378" t="s">
        <v>26</v>
      </c>
      <c r="S11378" t="s">
        <v>31</v>
      </c>
    </row>
    <row r="11379" spans="1:19" x14ac:dyDescent="0.25">
      <c r="A11379" t="s">
        <v>338</v>
      </c>
      <c r="B11379" t="s">
        <v>6803</v>
      </c>
      <c r="C11379" t="s">
        <v>6804</v>
      </c>
      <c r="E11379" t="s">
        <v>6805</v>
      </c>
      <c r="F11379" t="s">
        <v>280</v>
      </c>
      <c r="G11379">
        <v>38024</v>
      </c>
      <c r="H11379">
        <v>36.063276999999999</v>
      </c>
      <c r="I11379">
        <v>-89.379485000000003</v>
      </c>
      <c r="J11379" s="1" t="d">
        <v>2018-07-09</v>
      </c>
      <c r="K11379">
        <v>39807</v>
      </c>
      <c r="L11379" t="s">
        <v>30</v>
      </c>
      <c r="M11379" s="1" t="d">
        <v>2011-03-15</v>
      </c>
      <c r="N11379">
        <v>3</v>
      </c>
      <c r="O11379">
        <v>15</v>
      </c>
      <c r="P11379">
        <v>2011</v>
      </c>
      <c r="R11379" t="s">
        <v>26</v>
      </c>
      <c r="S11379" t="s">
        <v>31</v>
      </c>
    </row>
    <row r="11380" spans="1:19" x14ac:dyDescent="0.25">
      <c r="A11380" t="s">
        <v>338</v>
      </c>
      <c r="B11380" t="s">
        <v>6806</v>
      </c>
      <c r="C11380" t="s">
        <v>6807</v>
      </c>
      <c r="E11380" t="s">
        <v>3581</v>
      </c>
      <c r="F11380" t="s">
        <v>280</v>
      </c>
      <c r="G11380">
        <v>37067</v>
      </c>
      <c r="H11380">
        <v>35.957856999999997</v>
      </c>
      <c r="I11380">
        <v>-86.808530000000005</v>
      </c>
      <c r="J11380" s="1" t="d">
        <v>2018-07-09</v>
      </c>
      <c r="K11380">
        <v>39808</v>
      </c>
      <c r="L11380" t="s">
        <v>30</v>
      </c>
      <c r="M11380" s="1" t="d">
        <v>2011-03-15</v>
      </c>
      <c r="N11380">
        <v>3</v>
      </c>
      <c r="O11380">
        <v>15</v>
      </c>
      <c r="P11380">
        <v>2011</v>
      </c>
      <c r="R11380" t="s">
        <v>26</v>
      </c>
      <c r="S11380" t="s">
        <v>31</v>
      </c>
    </row>
    <row r="11381" spans="1:19" x14ac:dyDescent="0.25">
      <c r="A11381" t="s">
        <v>338</v>
      </c>
      <c r="B11381" t="s">
        <v>6808</v>
      </c>
      <c r="C11381" t="s">
        <v>6809</v>
      </c>
      <c r="E11381" t="s">
        <v>5306</v>
      </c>
      <c r="F11381" t="s">
        <v>280</v>
      </c>
      <c r="G11381">
        <v>37066</v>
      </c>
      <c r="H11381">
        <v>36.361376</v>
      </c>
      <c r="I11381">
        <v>-86.494932000000006</v>
      </c>
      <c r="J11381" s="1" t="d">
        <v>2018-07-09</v>
      </c>
      <c r="K11381">
        <v>39809</v>
      </c>
      <c r="L11381" t="s">
        <v>30</v>
      </c>
      <c r="M11381" s="1" t="d">
        <v>2011-03-15</v>
      </c>
      <c r="N11381">
        <v>3</v>
      </c>
      <c r="O11381">
        <v>15</v>
      </c>
      <c r="P11381">
        <v>2011</v>
      </c>
      <c r="R11381" t="s">
        <v>26</v>
      </c>
      <c r="S11381" t="s">
        <v>31</v>
      </c>
    </row>
    <row r="11382" spans="1:19" x14ac:dyDescent="0.25">
      <c r="A11382" t="s">
        <v>338</v>
      </c>
      <c r="B11382" t="s">
        <v>6810</v>
      </c>
      <c r="C11382" t="s">
        <v>6811</v>
      </c>
      <c r="E11382" t="s">
        <v>6812</v>
      </c>
      <c r="F11382" t="s">
        <v>280</v>
      </c>
      <c r="G11382">
        <v>37601</v>
      </c>
      <c r="H11382">
        <v>36.374198</v>
      </c>
      <c r="I11382">
        <v>-82.372118999999998</v>
      </c>
      <c r="J11382" s="1" t="d">
        <v>2018-07-09</v>
      </c>
      <c r="K11382">
        <v>39811</v>
      </c>
      <c r="L11382" t="s">
        <v>30</v>
      </c>
      <c r="M11382" s="1" t="d">
        <v>2011-03-15</v>
      </c>
      <c r="N11382">
        <v>3</v>
      </c>
      <c r="O11382">
        <v>15</v>
      </c>
      <c r="P11382">
        <v>2011</v>
      </c>
      <c r="R11382" t="s">
        <v>26</v>
      </c>
      <c r="S11382" t="s">
        <v>31</v>
      </c>
    </row>
    <row r="11383" spans="1:19" x14ac:dyDescent="0.25">
      <c r="A11383" t="s">
        <v>338</v>
      </c>
      <c r="B11383" t="s">
        <v>6813</v>
      </c>
      <c r="C11383" t="s">
        <v>6814</v>
      </c>
      <c r="E11383" t="s">
        <v>6815</v>
      </c>
      <c r="F11383" t="s">
        <v>280</v>
      </c>
      <c r="G11383">
        <v>37660</v>
      </c>
      <c r="H11383">
        <v>36.551834999999997</v>
      </c>
      <c r="I11383">
        <v>-82.487841000000003</v>
      </c>
      <c r="J11383" s="1" t="d">
        <v>2018-07-09</v>
      </c>
      <c r="K11383">
        <v>39812</v>
      </c>
      <c r="L11383" t="s">
        <v>30</v>
      </c>
      <c r="M11383" s="1" t="d">
        <v>2011-03-15</v>
      </c>
      <c r="N11383">
        <v>3</v>
      </c>
      <c r="O11383">
        <v>15</v>
      </c>
      <c r="P11383">
        <v>2011</v>
      </c>
      <c r="R11383" t="s">
        <v>26</v>
      </c>
      <c r="S11383" t="s">
        <v>31</v>
      </c>
    </row>
    <row r="11384" spans="1:19" x14ac:dyDescent="0.25">
      <c r="A11384" t="s">
        <v>338</v>
      </c>
      <c r="B11384" t="s">
        <v>6816</v>
      </c>
      <c r="C11384" t="s">
        <v>6817</v>
      </c>
      <c r="E11384" t="s">
        <v>3133</v>
      </c>
      <c r="F11384" t="s">
        <v>280</v>
      </c>
      <c r="G11384">
        <v>37919</v>
      </c>
      <c r="H11384">
        <v>35.920586999999998</v>
      </c>
      <c r="I11384">
        <v>-84.067881</v>
      </c>
      <c r="J11384" s="1" t="d">
        <v>2018-07-09</v>
      </c>
      <c r="K11384">
        <v>39813</v>
      </c>
      <c r="L11384" t="s">
        <v>30</v>
      </c>
      <c r="M11384" s="1" t="d">
        <v>2011-03-15</v>
      </c>
      <c r="N11384">
        <v>3</v>
      </c>
      <c r="O11384">
        <v>15</v>
      </c>
      <c r="P11384">
        <v>2011</v>
      </c>
      <c r="R11384" t="s">
        <v>26</v>
      </c>
      <c r="S11384" t="s">
        <v>31</v>
      </c>
    </row>
    <row r="11385" spans="1:19" x14ac:dyDescent="0.25">
      <c r="A11385" t="s">
        <v>338</v>
      </c>
      <c r="B11385" t="s">
        <v>6818</v>
      </c>
      <c r="C11385" t="s">
        <v>6819</v>
      </c>
      <c r="E11385" t="s">
        <v>3133</v>
      </c>
      <c r="F11385" t="s">
        <v>280</v>
      </c>
      <c r="G11385">
        <v>37912</v>
      </c>
      <c r="H11385">
        <v>35.999617000000001</v>
      </c>
      <c r="I11385">
        <v>-83.969451000000007</v>
      </c>
      <c r="J11385" s="1" t="d">
        <v>2018-07-09</v>
      </c>
      <c r="K11385">
        <v>39814</v>
      </c>
      <c r="L11385" t="s">
        <v>30</v>
      </c>
      <c r="M11385" s="1" t="d">
        <v>2011-03-15</v>
      </c>
      <c r="N11385">
        <v>3</v>
      </c>
      <c r="O11385">
        <v>15</v>
      </c>
      <c r="P11385">
        <v>2011</v>
      </c>
      <c r="R11385" t="s">
        <v>26</v>
      </c>
      <c r="S11385" t="s">
        <v>31</v>
      </c>
    </row>
    <row r="11386" spans="1:19" x14ac:dyDescent="0.25">
      <c r="A11386" t="s">
        <v>338</v>
      </c>
      <c r="B11386" t="s">
        <v>6820</v>
      </c>
      <c r="C11386" t="s">
        <v>6821</v>
      </c>
      <c r="E11386" t="s">
        <v>6822</v>
      </c>
      <c r="F11386" t="s">
        <v>280</v>
      </c>
      <c r="G11386">
        <v>38237</v>
      </c>
      <c r="H11386">
        <v>36.369276999999997</v>
      </c>
      <c r="I11386">
        <v>-88.849653000000004</v>
      </c>
      <c r="J11386" s="1" t="d">
        <v>2018-07-09</v>
      </c>
      <c r="K11386">
        <v>39817</v>
      </c>
      <c r="L11386" t="s">
        <v>30</v>
      </c>
      <c r="M11386" s="1" t="d">
        <v>2011-03-15</v>
      </c>
      <c r="N11386">
        <v>3</v>
      </c>
      <c r="O11386">
        <v>15</v>
      </c>
      <c r="P11386">
        <v>2011</v>
      </c>
      <c r="R11386" t="s">
        <v>26</v>
      </c>
      <c r="S11386" t="s">
        <v>31</v>
      </c>
    </row>
    <row r="11387" spans="1:19" x14ac:dyDescent="0.25">
      <c r="A11387" t="s">
        <v>338</v>
      </c>
      <c r="B11387" t="s">
        <v>6823</v>
      </c>
      <c r="C11387" t="s">
        <v>6824</v>
      </c>
      <c r="E11387" t="s">
        <v>279</v>
      </c>
      <c r="F11387" t="s">
        <v>280</v>
      </c>
      <c r="G11387">
        <v>38125</v>
      </c>
      <c r="H11387">
        <v>35.035299999999999</v>
      </c>
      <c r="I11387">
        <v>-89.795858999999993</v>
      </c>
      <c r="J11387" s="1" t="d">
        <v>2018-07-09</v>
      </c>
      <c r="K11387">
        <v>39818</v>
      </c>
      <c r="L11387" t="s">
        <v>30</v>
      </c>
      <c r="M11387" s="1" t="d">
        <v>2011-03-15</v>
      </c>
      <c r="N11387">
        <v>3</v>
      </c>
      <c r="O11387">
        <v>15</v>
      </c>
      <c r="P11387">
        <v>2011</v>
      </c>
      <c r="R11387" t="s">
        <v>26</v>
      </c>
      <c r="S11387" t="s">
        <v>31</v>
      </c>
    </row>
    <row r="11388" spans="1:19" x14ac:dyDescent="0.25">
      <c r="A11388" t="s">
        <v>338</v>
      </c>
      <c r="B11388" t="s">
        <v>6825</v>
      </c>
      <c r="C11388" t="s">
        <v>6826</v>
      </c>
      <c r="E11388" t="s">
        <v>6827</v>
      </c>
      <c r="F11388" t="s">
        <v>280</v>
      </c>
      <c r="G11388">
        <v>37814</v>
      </c>
      <c r="H11388">
        <v>36.182259999999999</v>
      </c>
      <c r="I11388">
        <v>-83.382386999999994</v>
      </c>
      <c r="J11388" s="1" t="d">
        <v>2018-07-09</v>
      </c>
      <c r="K11388">
        <v>39820</v>
      </c>
      <c r="L11388" t="s">
        <v>30</v>
      </c>
      <c r="M11388" s="1" t="d">
        <v>2011-03-15</v>
      </c>
      <c r="N11388">
        <v>3</v>
      </c>
      <c r="O11388">
        <v>15</v>
      </c>
      <c r="P11388">
        <v>2011</v>
      </c>
      <c r="R11388" t="s">
        <v>26</v>
      </c>
      <c r="S11388" t="s">
        <v>31</v>
      </c>
    </row>
    <row r="11389" spans="1:19" x14ac:dyDescent="0.25">
      <c r="A11389" t="s">
        <v>338</v>
      </c>
      <c r="B11389" t="s">
        <v>6828</v>
      </c>
      <c r="C11389" t="s">
        <v>6829</v>
      </c>
      <c r="E11389" t="s">
        <v>6101</v>
      </c>
      <c r="F11389" t="s">
        <v>280</v>
      </c>
      <c r="G11389">
        <v>37129</v>
      </c>
      <c r="H11389">
        <v>35.854156000000003</v>
      </c>
      <c r="I11389">
        <v>-86.394979000000006</v>
      </c>
      <c r="J11389" s="1" t="d">
        <v>2018-07-09</v>
      </c>
      <c r="K11389">
        <v>39821</v>
      </c>
      <c r="L11389" t="s">
        <v>30</v>
      </c>
      <c r="M11389" s="1" t="d">
        <v>2011-03-15</v>
      </c>
      <c r="N11389">
        <v>3</v>
      </c>
      <c r="O11389">
        <v>15</v>
      </c>
      <c r="P11389">
        <v>2011</v>
      </c>
      <c r="R11389" t="s">
        <v>26</v>
      </c>
      <c r="S11389" t="s">
        <v>31</v>
      </c>
    </row>
    <row r="11390" spans="1:19" x14ac:dyDescent="0.25">
      <c r="A11390" t="s">
        <v>338</v>
      </c>
      <c r="B11390" t="s">
        <v>6830</v>
      </c>
      <c r="C11390" t="s">
        <v>6831</v>
      </c>
      <c r="E11390" t="s">
        <v>1525</v>
      </c>
      <c r="F11390" t="s">
        <v>280</v>
      </c>
      <c r="G11390">
        <v>37211</v>
      </c>
      <c r="H11390">
        <v>36.110605999999997</v>
      </c>
      <c r="I11390">
        <v>-86.743584999999996</v>
      </c>
      <c r="J11390" s="1" t="d">
        <v>2018-07-09</v>
      </c>
      <c r="K11390">
        <v>39822</v>
      </c>
      <c r="L11390" t="s">
        <v>30</v>
      </c>
      <c r="M11390" s="1" t="d">
        <v>2011-03-15</v>
      </c>
      <c r="N11390">
        <v>3</v>
      </c>
      <c r="O11390">
        <v>15</v>
      </c>
      <c r="P11390">
        <v>2011</v>
      </c>
      <c r="R11390" t="s">
        <v>26</v>
      </c>
      <c r="S11390" t="s">
        <v>31</v>
      </c>
    </row>
    <row r="11391" spans="1:19" x14ac:dyDescent="0.25">
      <c r="A11391" t="s">
        <v>338</v>
      </c>
      <c r="B11391" t="s">
        <v>6832</v>
      </c>
      <c r="C11391" t="s">
        <v>6833</v>
      </c>
      <c r="E11391" t="s">
        <v>1525</v>
      </c>
      <c r="F11391" t="s">
        <v>280</v>
      </c>
      <c r="G11391">
        <v>37228</v>
      </c>
      <c r="H11391">
        <v>36.191595999999997</v>
      </c>
      <c r="I11391">
        <v>-86.794022999999996</v>
      </c>
      <c r="J11391" s="1" t="d">
        <v>2018-07-09</v>
      </c>
      <c r="K11391">
        <v>39823</v>
      </c>
      <c r="L11391" t="s">
        <v>30</v>
      </c>
      <c r="M11391" s="1" t="d">
        <v>2011-03-15</v>
      </c>
      <c r="N11391">
        <v>3</v>
      </c>
      <c r="O11391">
        <v>15</v>
      </c>
      <c r="P11391">
        <v>2011</v>
      </c>
      <c r="R11391" t="s">
        <v>26</v>
      </c>
      <c r="S11391" t="s">
        <v>31</v>
      </c>
    </row>
    <row r="11392" spans="1:19" x14ac:dyDescent="0.25">
      <c r="A11392" t="s">
        <v>338</v>
      </c>
      <c r="B11392" t="s">
        <v>6834</v>
      </c>
      <c r="C11392" t="s">
        <v>6835</v>
      </c>
      <c r="E11392" t="s">
        <v>6836</v>
      </c>
      <c r="F11392" t="s">
        <v>137</v>
      </c>
      <c r="G11392">
        <v>97005</v>
      </c>
      <c r="H11392">
        <v>45.491782999999998</v>
      </c>
      <c r="I11392">
        <v>-122.81107</v>
      </c>
      <c r="J11392" s="1" t="d">
        <v>2018-07-09</v>
      </c>
      <c r="K11392">
        <v>39827</v>
      </c>
      <c r="L11392" t="s">
        <v>30</v>
      </c>
      <c r="M11392" s="1" t="d">
        <v>2011-03-15</v>
      </c>
      <c r="N11392">
        <v>3</v>
      </c>
      <c r="O11392">
        <v>15</v>
      </c>
      <c r="P11392">
        <v>2011</v>
      </c>
      <c r="R11392" t="s">
        <v>26</v>
      </c>
      <c r="S11392" t="s">
        <v>31</v>
      </c>
    </row>
    <row r="11393" spans="1:19" x14ac:dyDescent="0.25">
      <c r="A11393" t="s">
        <v>338</v>
      </c>
      <c r="B11393" t="s">
        <v>6837</v>
      </c>
      <c r="C11393" t="s">
        <v>6838</v>
      </c>
      <c r="E11393" t="s">
        <v>6839</v>
      </c>
      <c r="F11393" t="s">
        <v>137</v>
      </c>
      <c r="G11393">
        <v>97701</v>
      </c>
      <c r="H11393">
        <v>44.055832000000002</v>
      </c>
      <c r="I11393">
        <v>-121.277457</v>
      </c>
      <c r="J11393" s="1" t="d">
        <v>2019-03-07</v>
      </c>
      <c r="K11393">
        <v>39828</v>
      </c>
      <c r="L11393" t="s">
        <v>71</v>
      </c>
      <c r="M11393" s="1" t="d">
        <v>2011-03-15</v>
      </c>
      <c r="N11393">
        <v>3</v>
      </c>
      <c r="O11393">
        <v>15</v>
      </c>
      <c r="P11393">
        <v>2011</v>
      </c>
      <c r="R11393" t="s">
        <v>26</v>
      </c>
      <c r="S11393" t="s">
        <v>31</v>
      </c>
    </row>
    <row r="11394" spans="1:19" x14ac:dyDescent="0.25">
      <c r="A11394" t="s">
        <v>338</v>
      </c>
      <c r="B11394" t="s">
        <v>6840</v>
      </c>
      <c r="C11394" t="s">
        <v>6841</v>
      </c>
      <c r="E11394" t="s">
        <v>6842</v>
      </c>
      <c r="F11394" t="s">
        <v>137</v>
      </c>
      <c r="G11394">
        <v>97330</v>
      </c>
      <c r="H11394">
        <v>44.572608000000002</v>
      </c>
      <c r="I11394">
        <v>-123.258425</v>
      </c>
      <c r="J11394" s="1" t="d">
        <v>2018-07-09</v>
      </c>
      <c r="K11394">
        <v>39830</v>
      </c>
      <c r="L11394" t="s">
        <v>30</v>
      </c>
      <c r="M11394" s="1" t="d">
        <v>2011-11-10</v>
      </c>
      <c r="N11394">
        <v>11</v>
      </c>
      <c r="O11394">
        <v>10</v>
      </c>
      <c r="P11394">
        <v>2011</v>
      </c>
      <c r="R11394" t="s">
        <v>26</v>
      </c>
      <c r="S11394" t="s">
        <v>31</v>
      </c>
    </row>
    <row r="11395" spans="1:19" x14ac:dyDescent="0.25">
      <c r="A11395" t="s">
        <v>338</v>
      </c>
      <c r="B11395" t="s">
        <v>6843</v>
      </c>
      <c r="C11395" t="s">
        <v>6844</v>
      </c>
      <c r="E11395" t="s">
        <v>1866</v>
      </c>
      <c r="F11395" t="s">
        <v>137</v>
      </c>
      <c r="G11395">
        <v>97401</v>
      </c>
      <c r="H11395">
        <v>44.059020850000003</v>
      </c>
      <c r="I11395">
        <v>-123.08139749999999</v>
      </c>
      <c r="J11395" s="1" t="d">
        <v>2018-07-09</v>
      </c>
      <c r="K11395">
        <v>39831</v>
      </c>
      <c r="L11395" t="s">
        <v>30</v>
      </c>
      <c r="M11395" s="1" t="d">
        <v>2011-03-15</v>
      </c>
      <c r="N11395">
        <v>3</v>
      </c>
      <c r="O11395">
        <v>15</v>
      </c>
      <c r="P11395">
        <v>2011</v>
      </c>
      <c r="R11395" t="s">
        <v>26</v>
      </c>
      <c r="S11395" t="s">
        <v>31</v>
      </c>
    </row>
    <row r="11396" spans="1:19" x14ac:dyDescent="0.25">
      <c r="A11396" t="s">
        <v>338</v>
      </c>
      <c r="B11396" t="s">
        <v>6845</v>
      </c>
      <c r="C11396" t="s">
        <v>6846</v>
      </c>
      <c r="E11396" t="s">
        <v>6847</v>
      </c>
      <c r="F11396" t="s">
        <v>137</v>
      </c>
      <c r="G11396">
        <v>97027</v>
      </c>
      <c r="H11396">
        <v>45.378967000000003</v>
      </c>
      <c r="I11396">
        <v>-122.603899</v>
      </c>
      <c r="J11396" s="1" t="d">
        <v>2018-07-09</v>
      </c>
      <c r="K11396">
        <v>39832</v>
      </c>
      <c r="L11396" t="s">
        <v>30</v>
      </c>
      <c r="M11396" s="1" t="d">
        <v>2011-03-15</v>
      </c>
      <c r="N11396">
        <v>3</v>
      </c>
      <c r="O11396">
        <v>15</v>
      </c>
      <c r="P11396">
        <v>2011</v>
      </c>
      <c r="R11396" t="s">
        <v>26</v>
      </c>
      <c r="S11396" t="s">
        <v>31</v>
      </c>
    </row>
    <row r="11397" spans="1:19" x14ac:dyDescent="0.25">
      <c r="A11397" t="s">
        <v>338</v>
      </c>
      <c r="B11397" t="s">
        <v>6848</v>
      </c>
      <c r="C11397" t="s">
        <v>6849</v>
      </c>
      <c r="E11397" t="s">
        <v>2688</v>
      </c>
      <c r="F11397" t="s">
        <v>137</v>
      </c>
      <c r="G11397">
        <v>97128</v>
      </c>
      <c r="H11397">
        <v>45.227393999999997</v>
      </c>
      <c r="I11397">
        <v>-123.180863</v>
      </c>
      <c r="J11397" s="1" t="d">
        <v>2018-07-09</v>
      </c>
      <c r="K11397">
        <v>39836</v>
      </c>
      <c r="L11397" t="s">
        <v>30</v>
      </c>
      <c r="M11397" s="1" t="d">
        <v>2011-03-15</v>
      </c>
      <c r="N11397">
        <v>3</v>
      </c>
      <c r="O11397">
        <v>15</v>
      </c>
      <c r="P11397">
        <v>2011</v>
      </c>
      <c r="R11397" t="s">
        <v>26</v>
      </c>
      <c r="S11397" t="s">
        <v>31</v>
      </c>
    </row>
    <row r="11398" spans="1:19" x14ac:dyDescent="0.25">
      <c r="A11398" t="s">
        <v>338</v>
      </c>
      <c r="B11398" t="s">
        <v>6850</v>
      </c>
      <c r="C11398" t="s">
        <v>6851</v>
      </c>
      <c r="E11398" t="s">
        <v>557</v>
      </c>
      <c r="F11398" t="s">
        <v>137</v>
      </c>
      <c r="G11398">
        <v>97504</v>
      </c>
      <c r="H11398">
        <v>42.379969000000003</v>
      </c>
      <c r="I11398">
        <v>-122.858192</v>
      </c>
      <c r="J11398" s="1" t="d">
        <v>2018-07-09</v>
      </c>
      <c r="K11398">
        <v>39837</v>
      </c>
      <c r="L11398" t="s">
        <v>30</v>
      </c>
      <c r="M11398" s="1" t="d">
        <v>2011-03-15</v>
      </c>
      <c r="N11398">
        <v>3</v>
      </c>
      <c r="O11398">
        <v>15</v>
      </c>
      <c r="P11398">
        <v>2011</v>
      </c>
      <c r="R11398" t="s">
        <v>26</v>
      </c>
      <c r="S11398" t="s">
        <v>31</v>
      </c>
    </row>
    <row r="11399" spans="1:19" x14ac:dyDescent="0.25">
      <c r="A11399" t="s">
        <v>338</v>
      </c>
      <c r="B11399" t="s">
        <v>6852</v>
      </c>
      <c r="C11399" t="s">
        <v>6853</v>
      </c>
      <c r="E11399" t="s">
        <v>136</v>
      </c>
      <c r="F11399" t="s">
        <v>137</v>
      </c>
      <c r="G11399">
        <v>97230</v>
      </c>
      <c r="H11399">
        <v>45.531759000000001</v>
      </c>
      <c r="I11399">
        <v>-122.537403</v>
      </c>
      <c r="J11399" s="1" t="d">
        <v>2018-07-09</v>
      </c>
      <c r="K11399">
        <v>39838</v>
      </c>
      <c r="L11399" t="s">
        <v>30</v>
      </c>
      <c r="M11399" s="1" t="d">
        <v>2011-03-15</v>
      </c>
      <c r="N11399">
        <v>3</v>
      </c>
      <c r="O11399">
        <v>15</v>
      </c>
      <c r="P11399">
        <v>2011</v>
      </c>
      <c r="R11399" t="s">
        <v>26</v>
      </c>
      <c r="S11399" t="s">
        <v>31</v>
      </c>
    </row>
    <row r="11400" spans="1:19" x14ac:dyDescent="0.25">
      <c r="A11400" t="s">
        <v>338</v>
      </c>
      <c r="B11400" t="s">
        <v>6854</v>
      </c>
      <c r="C11400" t="s">
        <v>6855</v>
      </c>
      <c r="E11400" t="s">
        <v>138</v>
      </c>
      <c r="F11400" t="s">
        <v>137</v>
      </c>
      <c r="G11400">
        <v>97302</v>
      </c>
      <c r="H11400">
        <v>44.921582000000001</v>
      </c>
      <c r="I11400">
        <v>-123.006236</v>
      </c>
      <c r="J11400" s="1" t="d">
        <v>2018-07-09</v>
      </c>
      <c r="K11400">
        <v>39839</v>
      </c>
      <c r="L11400" t="s">
        <v>30</v>
      </c>
      <c r="M11400" s="1" t="d">
        <v>2011-03-15</v>
      </c>
      <c r="N11400">
        <v>3</v>
      </c>
      <c r="O11400">
        <v>15</v>
      </c>
      <c r="P11400">
        <v>2011</v>
      </c>
      <c r="R11400" t="s">
        <v>26</v>
      </c>
      <c r="S11400" t="s">
        <v>31</v>
      </c>
    </row>
    <row r="11401" spans="1:19" x14ac:dyDescent="0.25">
      <c r="A11401" t="s">
        <v>338</v>
      </c>
      <c r="B11401" t="s">
        <v>6856</v>
      </c>
      <c r="C11401" t="s">
        <v>6857</v>
      </c>
      <c r="E11401" t="s">
        <v>6858</v>
      </c>
      <c r="F11401" t="s">
        <v>137</v>
      </c>
      <c r="G11401">
        <v>97058</v>
      </c>
      <c r="H11401">
        <v>45.614308000000001</v>
      </c>
      <c r="I11401">
        <v>-121.210078</v>
      </c>
      <c r="J11401" s="1" t="d">
        <v>2019-03-07</v>
      </c>
      <c r="K11401">
        <v>39840</v>
      </c>
      <c r="L11401" t="s">
        <v>71</v>
      </c>
      <c r="M11401" s="1" t="d">
        <v>2011-03-15</v>
      </c>
      <c r="N11401">
        <v>3</v>
      </c>
      <c r="O11401">
        <v>15</v>
      </c>
      <c r="P11401">
        <v>2011</v>
      </c>
      <c r="R11401" t="s">
        <v>26</v>
      </c>
      <c r="S11401" t="s">
        <v>31</v>
      </c>
    </row>
    <row r="11402" spans="1:19" x14ac:dyDescent="0.25">
      <c r="A11402" t="s">
        <v>338</v>
      </c>
      <c r="B11402" t="s">
        <v>6859</v>
      </c>
      <c r="C11402" t="s">
        <v>6860</v>
      </c>
      <c r="E11402" t="s">
        <v>6861</v>
      </c>
      <c r="F11402" t="s">
        <v>137</v>
      </c>
      <c r="G11402">
        <v>97070</v>
      </c>
      <c r="H11402">
        <v>45.326813999999999</v>
      </c>
      <c r="I11402">
        <v>-122.770853</v>
      </c>
      <c r="J11402" s="1" t="d">
        <v>2018-07-09</v>
      </c>
      <c r="K11402">
        <v>39841</v>
      </c>
      <c r="L11402" t="s">
        <v>30</v>
      </c>
      <c r="M11402" s="1" t="d">
        <v>2011-03-15</v>
      </c>
      <c r="N11402">
        <v>3</v>
      </c>
      <c r="O11402">
        <v>15</v>
      </c>
      <c r="P11402">
        <v>2011</v>
      </c>
      <c r="R11402" t="s">
        <v>26</v>
      </c>
      <c r="S11402" t="s">
        <v>31</v>
      </c>
    </row>
    <row r="11403" spans="1:19" x14ac:dyDescent="0.25">
      <c r="A11403" t="s">
        <v>338</v>
      </c>
      <c r="B11403" t="s">
        <v>6862</v>
      </c>
      <c r="C11403" t="s">
        <v>6863</v>
      </c>
      <c r="E11403" t="s">
        <v>1612</v>
      </c>
      <c r="F11403" t="s">
        <v>208</v>
      </c>
      <c r="G11403">
        <v>29210</v>
      </c>
      <c r="H11403">
        <v>34.055163999999998</v>
      </c>
      <c r="I11403">
        <v>-81.128163999999998</v>
      </c>
      <c r="J11403" s="1" t="d">
        <v>2019-03-07</v>
      </c>
      <c r="K11403">
        <v>39842</v>
      </c>
      <c r="L11403" t="s">
        <v>71</v>
      </c>
      <c r="M11403" s="1" t="d">
        <v>2011-03-15</v>
      </c>
      <c r="N11403">
        <v>3</v>
      </c>
      <c r="O11403">
        <v>15</v>
      </c>
      <c r="P11403">
        <v>2011</v>
      </c>
      <c r="R11403" t="s">
        <v>26</v>
      </c>
      <c r="S11403" t="s">
        <v>31</v>
      </c>
    </row>
    <row r="11404" spans="1:19" x14ac:dyDescent="0.25">
      <c r="A11404" t="s">
        <v>338</v>
      </c>
      <c r="B11404" t="s">
        <v>6862</v>
      </c>
      <c r="C11404" t="s">
        <v>6864</v>
      </c>
      <c r="E11404" t="s">
        <v>565</v>
      </c>
      <c r="F11404" t="s">
        <v>208</v>
      </c>
      <c r="G11404">
        <v>29072</v>
      </c>
      <c r="H11404">
        <v>33.997902000000003</v>
      </c>
      <c r="I11404">
        <v>-81.222504000000001</v>
      </c>
      <c r="J11404" s="1" t="d">
        <v>2018-07-09</v>
      </c>
      <c r="K11404">
        <v>39844</v>
      </c>
      <c r="L11404" t="s">
        <v>30</v>
      </c>
      <c r="M11404" s="1" t="d">
        <v>2011-03-15</v>
      </c>
      <c r="N11404">
        <v>3</v>
      </c>
      <c r="O11404">
        <v>15</v>
      </c>
      <c r="P11404">
        <v>2011</v>
      </c>
      <c r="R11404" t="s">
        <v>26</v>
      </c>
      <c r="S11404" t="s">
        <v>31</v>
      </c>
    </row>
    <row r="11405" spans="1:19" x14ac:dyDescent="0.25">
      <c r="A11405" t="s">
        <v>338</v>
      </c>
      <c r="B11405" t="s">
        <v>6670</v>
      </c>
      <c r="C11405" t="s">
        <v>6865</v>
      </c>
      <c r="E11405" t="s">
        <v>6866</v>
      </c>
      <c r="F11405" t="s">
        <v>280</v>
      </c>
      <c r="G11405">
        <v>37701</v>
      </c>
      <c r="H11405">
        <v>35.830558000000003</v>
      </c>
      <c r="I11405">
        <v>-83.975120000000004</v>
      </c>
      <c r="J11405" s="1" t="d">
        <v>2018-07-09</v>
      </c>
      <c r="K11405">
        <v>39845</v>
      </c>
      <c r="L11405" t="s">
        <v>30</v>
      </c>
      <c r="M11405" s="1" t="d">
        <v>2011-03-15</v>
      </c>
      <c r="N11405">
        <v>3</v>
      </c>
      <c r="O11405">
        <v>15</v>
      </c>
      <c r="P11405">
        <v>2011</v>
      </c>
      <c r="R11405" t="s">
        <v>26</v>
      </c>
      <c r="S11405" t="s">
        <v>31</v>
      </c>
    </row>
    <row r="11406" spans="1:19" x14ac:dyDescent="0.25">
      <c r="A11406" t="s">
        <v>338</v>
      </c>
      <c r="B11406" t="s">
        <v>6867</v>
      </c>
      <c r="C11406" t="s">
        <v>6868</v>
      </c>
      <c r="E11406" t="s">
        <v>6869</v>
      </c>
      <c r="F11406" t="s">
        <v>280</v>
      </c>
      <c r="G11406">
        <v>38133</v>
      </c>
      <c r="H11406">
        <v>35.205818000000001</v>
      </c>
      <c r="I11406">
        <v>-89.791336999999999</v>
      </c>
      <c r="J11406" s="1" t="d">
        <v>2018-07-09</v>
      </c>
      <c r="K11406">
        <v>39846</v>
      </c>
      <c r="L11406" t="s">
        <v>30</v>
      </c>
      <c r="M11406" s="1" t="d">
        <v>2011-03-15</v>
      </c>
      <c r="N11406">
        <v>3</v>
      </c>
      <c r="O11406">
        <v>15</v>
      </c>
      <c r="P11406">
        <v>2011</v>
      </c>
      <c r="R11406" t="s">
        <v>26</v>
      </c>
      <c r="S11406" t="s">
        <v>31</v>
      </c>
    </row>
    <row r="11407" spans="1:19" x14ac:dyDescent="0.25">
      <c r="A11407" t="s">
        <v>338</v>
      </c>
      <c r="B11407" t="s">
        <v>6870</v>
      </c>
      <c r="C11407" t="s">
        <v>6871</v>
      </c>
      <c r="E11407" t="s">
        <v>6872</v>
      </c>
      <c r="F11407" t="s">
        <v>280</v>
      </c>
      <c r="G11407">
        <v>37620</v>
      </c>
      <c r="H11407">
        <v>36.542819999999999</v>
      </c>
      <c r="I11407">
        <v>-82.235399999999998</v>
      </c>
      <c r="J11407" s="1" t="d">
        <v>2018-07-09</v>
      </c>
      <c r="K11407">
        <v>39847</v>
      </c>
      <c r="L11407" t="s">
        <v>30</v>
      </c>
      <c r="M11407" s="1" t="d">
        <v>2011-03-15</v>
      </c>
      <c r="N11407">
        <v>3</v>
      </c>
      <c r="O11407">
        <v>15</v>
      </c>
      <c r="P11407">
        <v>2011</v>
      </c>
      <c r="R11407" t="s">
        <v>26</v>
      </c>
      <c r="S11407" t="s">
        <v>31</v>
      </c>
    </row>
    <row r="11408" spans="1:19" x14ac:dyDescent="0.25">
      <c r="A11408" t="s">
        <v>338</v>
      </c>
      <c r="B11408" t="s">
        <v>6875</v>
      </c>
      <c r="C11408" t="s">
        <v>6876</v>
      </c>
      <c r="E11408" t="s">
        <v>3185</v>
      </c>
      <c r="F11408" t="s">
        <v>23</v>
      </c>
      <c r="G11408">
        <v>35216</v>
      </c>
      <c r="H11408">
        <v>33.394902999999999</v>
      </c>
      <c r="I11408">
        <v>-86.807186000000002</v>
      </c>
      <c r="J11408" s="1" t="d">
        <v>2018-06-05</v>
      </c>
      <c r="K11408">
        <v>39849</v>
      </c>
      <c r="L11408" t="s">
        <v>30</v>
      </c>
      <c r="M11408" s="1" t="d">
        <v>2011-03-15</v>
      </c>
      <c r="N11408">
        <v>3</v>
      </c>
      <c r="O11408">
        <v>15</v>
      </c>
      <c r="P11408">
        <v>2011</v>
      </c>
      <c r="R11408" t="s">
        <v>26</v>
      </c>
      <c r="S11408" t="s">
        <v>31</v>
      </c>
    </row>
    <row r="11409" spans="1:19" x14ac:dyDescent="0.25">
      <c r="A11409" t="s">
        <v>338</v>
      </c>
      <c r="B11409" t="s">
        <v>6877</v>
      </c>
      <c r="C11409" t="s">
        <v>6878</v>
      </c>
      <c r="E11409" t="s">
        <v>6879</v>
      </c>
      <c r="F11409" t="s">
        <v>23</v>
      </c>
      <c r="G11409">
        <v>36526</v>
      </c>
      <c r="H11409">
        <v>30.660696999999999</v>
      </c>
      <c r="I11409">
        <v>-87.858463999999998</v>
      </c>
      <c r="J11409" s="1" t="d">
        <v>2018-06-05</v>
      </c>
      <c r="K11409">
        <v>39850</v>
      </c>
      <c r="L11409" t="s">
        <v>30</v>
      </c>
      <c r="M11409" s="1" t="d">
        <v>2011-03-15</v>
      </c>
      <c r="N11409">
        <v>3</v>
      </c>
      <c r="O11409">
        <v>15</v>
      </c>
      <c r="P11409">
        <v>2011</v>
      </c>
      <c r="R11409" t="s">
        <v>26</v>
      </c>
      <c r="S11409" t="s">
        <v>31</v>
      </c>
    </row>
    <row r="11410" spans="1:19" x14ac:dyDescent="0.25">
      <c r="A11410" t="s">
        <v>338</v>
      </c>
      <c r="B11410" t="s">
        <v>6880</v>
      </c>
      <c r="C11410" t="s">
        <v>6881</v>
      </c>
      <c r="E11410" t="s">
        <v>1683</v>
      </c>
      <c r="F11410" t="s">
        <v>23</v>
      </c>
      <c r="G11410">
        <v>35601</v>
      </c>
      <c r="H11410">
        <v>34.563856999999999</v>
      </c>
      <c r="I11410">
        <v>-86.972193000000004</v>
      </c>
      <c r="J11410" s="1" t="d">
        <v>2018-06-05</v>
      </c>
      <c r="K11410">
        <v>39851</v>
      </c>
      <c r="L11410" t="s">
        <v>30</v>
      </c>
      <c r="M11410" s="1" t="d">
        <v>2011-03-15</v>
      </c>
      <c r="N11410">
        <v>3</v>
      </c>
      <c r="O11410">
        <v>15</v>
      </c>
      <c r="P11410">
        <v>2011</v>
      </c>
      <c r="R11410" t="s">
        <v>26</v>
      </c>
      <c r="S11410" t="s">
        <v>31</v>
      </c>
    </row>
    <row r="11411" spans="1:19" x14ac:dyDescent="0.25">
      <c r="A11411" t="s">
        <v>338</v>
      </c>
      <c r="B11411" t="s">
        <v>6882</v>
      </c>
      <c r="C11411" t="s">
        <v>6883</v>
      </c>
      <c r="E11411" t="s">
        <v>22</v>
      </c>
      <c r="F11411" t="s">
        <v>23</v>
      </c>
      <c r="G11411">
        <v>36117</v>
      </c>
      <c r="H11411">
        <v>32.377023129999998</v>
      </c>
      <c r="I11411">
        <v>-86.208535380000001</v>
      </c>
      <c r="J11411" s="1" t="d">
        <v>2019-03-07</v>
      </c>
      <c r="K11411">
        <v>39852</v>
      </c>
      <c r="L11411" t="s">
        <v>71</v>
      </c>
      <c r="M11411" s="1" t="d">
        <v>2011-03-15</v>
      </c>
      <c r="N11411">
        <v>3</v>
      </c>
      <c r="O11411">
        <v>15</v>
      </c>
      <c r="P11411">
        <v>2011</v>
      </c>
      <c r="R11411" t="s">
        <v>26</v>
      </c>
      <c r="S11411" t="s">
        <v>31</v>
      </c>
    </row>
    <row r="11412" spans="1:19" x14ac:dyDescent="0.25">
      <c r="A11412" t="s">
        <v>338</v>
      </c>
      <c r="B11412" t="s">
        <v>6884</v>
      </c>
      <c r="C11412" t="s">
        <v>6885</v>
      </c>
      <c r="E11412" t="s">
        <v>6886</v>
      </c>
      <c r="F11412" t="s">
        <v>260</v>
      </c>
      <c r="G11412">
        <v>85323</v>
      </c>
      <c r="H11412">
        <v>33.459826</v>
      </c>
      <c r="I11412">
        <v>-112.28416799999999</v>
      </c>
      <c r="J11412" s="1" t="d">
        <v>2018-06-05</v>
      </c>
      <c r="K11412">
        <v>39853</v>
      </c>
      <c r="L11412" t="s">
        <v>30</v>
      </c>
      <c r="M11412" s="1" t="d">
        <v>2011-03-15</v>
      </c>
      <c r="N11412">
        <v>3</v>
      </c>
      <c r="O11412">
        <v>15</v>
      </c>
      <c r="P11412">
        <v>2011</v>
      </c>
      <c r="R11412" t="s">
        <v>26</v>
      </c>
      <c r="S11412" t="s">
        <v>31</v>
      </c>
    </row>
    <row r="11413" spans="1:19" x14ac:dyDescent="0.25">
      <c r="A11413" t="s">
        <v>338</v>
      </c>
      <c r="B11413" t="s">
        <v>6887</v>
      </c>
      <c r="C11413" t="s">
        <v>6888</v>
      </c>
      <c r="E11413" t="s">
        <v>6889</v>
      </c>
      <c r="F11413" t="s">
        <v>260</v>
      </c>
      <c r="G11413">
        <v>85286</v>
      </c>
      <c r="H11413">
        <v>33.289054</v>
      </c>
      <c r="I11413">
        <v>-111.789682</v>
      </c>
      <c r="J11413" s="1" t="d">
        <v>2018-06-05</v>
      </c>
      <c r="K11413">
        <v>39854</v>
      </c>
      <c r="L11413" t="s">
        <v>30</v>
      </c>
      <c r="M11413" s="1" t="d">
        <v>2011-03-15</v>
      </c>
      <c r="N11413">
        <v>3</v>
      </c>
      <c r="O11413">
        <v>15</v>
      </c>
      <c r="P11413">
        <v>2011</v>
      </c>
      <c r="R11413" t="s">
        <v>26</v>
      </c>
      <c r="S11413" t="s">
        <v>31</v>
      </c>
    </row>
    <row r="11414" spans="1:19" x14ac:dyDescent="0.25">
      <c r="A11414" t="s">
        <v>338</v>
      </c>
      <c r="B11414" t="s">
        <v>6890</v>
      </c>
      <c r="C11414" t="s">
        <v>6891</v>
      </c>
      <c r="E11414" t="s">
        <v>6892</v>
      </c>
      <c r="F11414" t="s">
        <v>260</v>
      </c>
      <c r="G11414">
        <v>86404</v>
      </c>
      <c r="H11414">
        <v>34.542169999999999</v>
      </c>
      <c r="I11414">
        <v>-114.35287</v>
      </c>
      <c r="J11414" s="1" t="d">
        <v>2018-06-05</v>
      </c>
      <c r="K11414">
        <v>39855</v>
      </c>
      <c r="L11414" t="s">
        <v>30</v>
      </c>
      <c r="M11414" s="1" t="d">
        <v>2011-03-15</v>
      </c>
      <c r="N11414">
        <v>3</v>
      </c>
      <c r="O11414">
        <v>15</v>
      </c>
      <c r="P11414">
        <v>2011</v>
      </c>
      <c r="R11414" t="s">
        <v>26</v>
      </c>
      <c r="S11414" t="s">
        <v>31</v>
      </c>
    </row>
    <row r="11415" spans="1:19" x14ac:dyDescent="0.25">
      <c r="A11415" t="s">
        <v>338</v>
      </c>
      <c r="B11415" t="s">
        <v>6893</v>
      </c>
      <c r="C11415" t="s">
        <v>6894</v>
      </c>
      <c r="E11415" t="s">
        <v>6895</v>
      </c>
      <c r="F11415" t="s">
        <v>260</v>
      </c>
      <c r="G11415">
        <v>85206</v>
      </c>
      <c r="H11415">
        <v>33.385361000000003</v>
      </c>
      <c r="I11415">
        <v>-111.69506199999999</v>
      </c>
      <c r="J11415" s="1" t="d">
        <v>2018-06-05</v>
      </c>
      <c r="K11415">
        <v>39856</v>
      </c>
      <c r="L11415" t="s">
        <v>30</v>
      </c>
      <c r="M11415" s="1" t="d">
        <v>2011-03-15</v>
      </c>
      <c r="N11415">
        <v>3</v>
      </c>
      <c r="O11415">
        <v>15</v>
      </c>
      <c r="P11415">
        <v>2011</v>
      </c>
      <c r="R11415" t="s">
        <v>26</v>
      </c>
      <c r="S11415" t="s">
        <v>31</v>
      </c>
    </row>
    <row r="11416" spans="1:19" x14ac:dyDescent="0.25">
      <c r="A11416" t="s">
        <v>338</v>
      </c>
      <c r="B11416" t="s">
        <v>6896</v>
      </c>
      <c r="C11416" t="s">
        <v>6897</v>
      </c>
      <c r="E11416" t="s">
        <v>6895</v>
      </c>
      <c r="F11416" t="s">
        <v>260</v>
      </c>
      <c r="G11416">
        <v>85201</v>
      </c>
      <c r="H11416">
        <v>33.434953</v>
      </c>
      <c r="I11416">
        <v>-111.87130999999999</v>
      </c>
      <c r="J11416" s="1" t="d">
        <v>2018-06-05</v>
      </c>
      <c r="K11416">
        <v>39857</v>
      </c>
      <c r="L11416" t="s">
        <v>30</v>
      </c>
      <c r="M11416" s="1" t="d">
        <v>2011-03-15</v>
      </c>
      <c r="N11416">
        <v>3</v>
      </c>
      <c r="O11416">
        <v>15</v>
      </c>
      <c r="P11416">
        <v>2011</v>
      </c>
      <c r="R11416" t="s">
        <v>26</v>
      </c>
      <c r="S11416" t="s">
        <v>31</v>
      </c>
    </row>
    <row r="11417" spans="1:19" x14ac:dyDescent="0.25">
      <c r="A11417" t="s">
        <v>338</v>
      </c>
      <c r="B11417" t="s">
        <v>6898</v>
      </c>
      <c r="C11417" t="s">
        <v>6899</v>
      </c>
      <c r="E11417" t="s">
        <v>3981</v>
      </c>
      <c r="F11417" t="s">
        <v>260</v>
      </c>
      <c r="G11417">
        <v>85382</v>
      </c>
      <c r="H11417">
        <v>33.636921000000001</v>
      </c>
      <c r="I11417">
        <v>-112.253682</v>
      </c>
      <c r="J11417" s="1" t="d">
        <v>2018-06-05</v>
      </c>
      <c r="K11417">
        <v>39858</v>
      </c>
      <c r="L11417" t="s">
        <v>30</v>
      </c>
      <c r="M11417" s="1" t="d">
        <v>2011-03-15</v>
      </c>
      <c r="N11417">
        <v>3</v>
      </c>
      <c r="O11417">
        <v>15</v>
      </c>
      <c r="P11417">
        <v>2011</v>
      </c>
      <c r="R11417" t="s">
        <v>26</v>
      </c>
      <c r="S11417" t="s">
        <v>31</v>
      </c>
    </row>
    <row r="11418" spans="1:19" x14ac:dyDescent="0.25">
      <c r="A11418" t="s">
        <v>338</v>
      </c>
      <c r="B11418" t="s">
        <v>6900</v>
      </c>
      <c r="C11418" t="s">
        <v>6901</v>
      </c>
      <c r="E11418" t="s">
        <v>259</v>
      </c>
      <c r="F11418" t="s">
        <v>260</v>
      </c>
      <c r="G11418">
        <v>85014</v>
      </c>
      <c r="H11418">
        <v>33.509478000000001</v>
      </c>
      <c r="I11418">
        <v>-112.054694</v>
      </c>
      <c r="J11418" s="1" t="d">
        <v>2018-06-05</v>
      </c>
      <c r="K11418">
        <v>39859</v>
      </c>
      <c r="L11418" t="s">
        <v>30</v>
      </c>
      <c r="M11418" s="1" t="d">
        <v>2011-03-15</v>
      </c>
      <c r="N11418">
        <v>3</v>
      </c>
      <c r="O11418">
        <v>15</v>
      </c>
      <c r="P11418">
        <v>2011</v>
      </c>
      <c r="R11418" t="s">
        <v>26</v>
      </c>
      <c r="S11418" t="s">
        <v>31</v>
      </c>
    </row>
    <row r="11419" spans="1:19" x14ac:dyDescent="0.25">
      <c r="A11419" t="s">
        <v>338</v>
      </c>
      <c r="B11419" t="s">
        <v>6902</v>
      </c>
      <c r="C11419" t="s">
        <v>6903</v>
      </c>
      <c r="E11419" t="s">
        <v>6904</v>
      </c>
      <c r="F11419" t="s">
        <v>260</v>
      </c>
      <c r="G11419">
        <v>85388</v>
      </c>
      <c r="H11419">
        <v>33.605182999999997</v>
      </c>
      <c r="I11419">
        <v>-112.42044199999999</v>
      </c>
      <c r="J11419" s="1" t="d">
        <v>2018-06-05</v>
      </c>
      <c r="K11419">
        <v>39860</v>
      </c>
      <c r="L11419" t="s">
        <v>30</v>
      </c>
      <c r="M11419" s="1" t="d">
        <v>2011-03-15</v>
      </c>
      <c r="N11419">
        <v>3</v>
      </c>
      <c r="O11419">
        <v>15</v>
      </c>
      <c r="P11419">
        <v>2011</v>
      </c>
      <c r="R11419" t="s">
        <v>26</v>
      </c>
      <c r="S11419" t="s">
        <v>31</v>
      </c>
    </row>
    <row r="11420" spans="1:19" x14ac:dyDescent="0.25">
      <c r="A11420" t="s">
        <v>338</v>
      </c>
      <c r="B11420" t="s">
        <v>6905</v>
      </c>
      <c r="C11420" t="s">
        <v>6906</v>
      </c>
      <c r="E11420" t="s">
        <v>259</v>
      </c>
      <c r="F11420" t="s">
        <v>260</v>
      </c>
      <c r="G11420">
        <v>85023</v>
      </c>
      <c r="H11420">
        <v>33.639324000000002</v>
      </c>
      <c r="I11420">
        <v>-112.107983</v>
      </c>
      <c r="J11420" s="1" t="d">
        <v>2018-07-09</v>
      </c>
      <c r="K11420">
        <v>39861</v>
      </c>
      <c r="L11420" t="s">
        <v>30</v>
      </c>
      <c r="M11420" s="1" t="d">
        <v>2011-03-15</v>
      </c>
      <c r="N11420">
        <v>3</v>
      </c>
      <c r="O11420">
        <v>15</v>
      </c>
      <c r="P11420">
        <v>2011</v>
      </c>
      <c r="R11420" t="s">
        <v>26</v>
      </c>
      <c r="S11420" t="s">
        <v>31</v>
      </c>
    </row>
    <row r="11421" spans="1:19" x14ac:dyDescent="0.25">
      <c r="A11421" t="s">
        <v>338</v>
      </c>
      <c r="B11421" t="s">
        <v>6907</v>
      </c>
      <c r="C11421" t="s">
        <v>6908</v>
      </c>
      <c r="E11421" t="s">
        <v>261</v>
      </c>
      <c r="F11421" t="s">
        <v>260</v>
      </c>
      <c r="G11421">
        <v>85260</v>
      </c>
      <c r="H11421">
        <v>33.635224000000001</v>
      </c>
      <c r="I11421">
        <v>-111.915739</v>
      </c>
      <c r="J11421" s="1" t="d">
        <v>2018-06-05</v>
      </c>
      <c r="K11421">
        <v>39862</v>
      </c>
      <c r="L11421" t="s">
        <v>30</v>
      </c>
      <c r="M11421" s="1" t="d">
        <v>2011-03-15</v>
      </c>
      <c r="N11421">
        <v>3</v>
      </c>
      <c r="O11421">
        <v>15</v>
      </c>
      <c r="P11421">
        <v>2011</v>
      </c>
      <c r="R11421" t="s">
        <v>26</v>
      </c>
      <c r="S11421" t="s">
        <v>31</v>
      </c>
    </row>
    <row r="11422" spans="1:19" x14ac:dyDescent="0.25">
      <c r="A11422" t="s">
        <v>338</v>
      </c>
      <c r="B11422" t="s">
        <v>6909</v>
      </c>
      <c r="C11422" t="s">
        <v>6910</v>
      </c>
      <c r="E11422" t="s">
        <v>3464</v>
      </c>
      <c r="F11422" t="s">
        <v>260</v>
      </c>
      <c r="G11422">
        <v>85284</v>
      </c>
      <c r="H11422">
        <v>33.346812</v>
      </c>
      <c r="I11422">
        <v>-111.967793</v>
      </c>
      <c r="J11422" s="1" t="d">
        <v>2018-07-09</v>
      </c>
      <c r="K11422">
        <v>39863</v>
      </c>
      <c r="L11422" t="s">
        <v>30</v>
      </c>
      <c r="M11422" s="1" t="d">
        <v>2011-03-15</v>
      </c>
      <c r="N11422">
        <v>3</v>
      </c>
      <c r="O11422">
        <v>15</v>
      </c>
      <c r="P11422">
        <v>2011</v>
      </c>
      <c r="R11422" t="s">
        <v>26</v>
      </c>
      <c r="S11422" t="s">
        <v>31</v>
      </c>
    </row>
    <row r="11423" spans="1:19" x14ac:dyDescent="0.25">
      <c r="A11423" t="s">
        <v>338</v>
      </c>
      <c r="B11423" t="s">
        <v>6911</v>
      </c>
      <c r="C11423" t="s">
        <v>6912</v>
      </c>
      <c r="E11423" t="s">
        <v>262</v>
      </c>
      <c r="F11423" t="s">
        <v>260</v>
      </c>
      <c r="G11423">
        <v>85705</v>
      </c>
      <c r="H11423">
        <v>32.290005000000001</v>
      </c>
      <c r="I11423">
        <v>-110.985315</v>
      </c>
      <c r="J11423" s="1" t="d">
        <v>2019-03-07</v>
      </c>
      <c r="K11423">
        <v>39864</v>
      </c>
      <c r="L11423" t="s">
        <v>71</v>
      </c>
      <c r="M11423" s="1" t="d">
        <v>2011-03-15</v>
      </c>
      <c r="N11423">
        <v>3</v>
      </c>
      <c r="O11423">
        <v>15</v>
      </c>
      <c r="P11423">
        <v>2011</v>
      </c>
      <c r="R11423" t="s">
        <v>26</v>
      </c>
      <c r="S11423" t="s">
        <v>31</v>
      </c>
    </row>
    <row r="11424" spans="1:19" x14ac:dyDescent="0.25">
      <c r="A11424" t="s">
        <v>338</v>
      </c>
      <c r="B11424" t="s">
        <v>6913</v>
      </c>
      <c r="C11424" t="s">
        <v>6914</v>
      </c>
      <c r="E11424" t="s">
        <v>262</v>
      </c>
      <c r="F11424" t="s">
        <v>260</v>
      </c>
      <c r="G11424">
        <v>85711</v>
      </c>
      <c r="H11424">
        <v>32.207374000000002</v>
      </c>
      <c r="I11424">
        <v>-110.881798</v>
      </c>
      <c r="J11424" s="1" t="d">
        <v>2018-06-05</v>
      </c>
      <c r="K11424">
        <v>39865</v>
      </c>
      <c r="L11424" t="s">
        <v>30</v>
      </c>
      <c r="M11424" s="1" t="d">
        <v>2011-03-15</v>
      </c>
      <c r="N11424">
        <v>3</v>
      </c>
      <c r="O11424">
        <v>15</v>
      </c>
      <c r="P11424">
        <v>2011</v>
      </c>
      <c r="R11424" t="s">
        <v>26</v>
      </c>
      <c r="S11424" t="s">
        <v>31</v>
      </c>
    </row>
    <row r="11425" spans="1:19" x14ac:dyDescent="0.25">
      <c r="A11425" t="s">
        <v>338</v>
      </c>
      <c r="B11425" t="s">
        <v>6915</v>
      </c>
      <c r="C11425" t="s">
        <v>6916</v>
      </c>
      <c r="E11425" t="s">
        <v>309</v>
      </c>
      <c r="F11425" t="s">
        <v>170</v>
      </c>
      <c r="G11425">
        <v>91801</v>
      </c>
      <c r="H11425">
        <v>34.098590999999999</v>
      </c>
      <c r="I11425">
        <v>-118.119671</v>
      </c>
      <c r="J11425" s="1" t="d">
        <v>2018-05-03</v>
      </c>
      <c r="K11425">
        <v>39869</v>
      </c>
      <c r="L11425" t="s">
        <v>30</v>
      </c>
      <c r="M11425" s="1" t="d">
        <v>2011-03-15</v>
      </c>
      <c r="N11425">
        <v>3</v>
      </c>
      <c r="O11425">
        <v>15</v>
      </c>
      <c r="P11425">
        <v>2011</v>
      </c>
      <c r="R11425" t="s">
        <v>26</v>
      </c>
      <c r="S11425" t="s">
        <v>31</v>
      </c>
    </row>
    <row r="11426" spans="1:19" x14ac:dyDescent="0.25">
      <c r="A11426" t="s">
        <v>338</v>
      </c>
      <c r="B11426" t="s">
        <v>6917</v>
      </c>
      <c r="C11426" t="s">
        <v>6918</v>
      </c>
      <c r="E11426" t="s">
        <v>6919</v>
      </c>
      <c r="F11426" t="s">
        <v>170</v>
      </c>
      <c r="G11426">
        <v>94509</v>
      </c>
      <c r="H11426">
        <v>38.007798999999999</v>
      </c>
      <c r="I11426">
        <v>-121.832042</v>
      </c>
      <c r="J11426" s="1" t="d">
        <v>2018-05-03</v>
      </c>
      <c r="K11426">
        <v>39870</v>
      </c>
      <c r="L11426" t="s">
        <v>30</v>
      </c>
      <c r="M11426" s="1" t="d">
        <v>2011-03-15</v>
      </c>
      <c r="N11426">
        <v>3</v>
      </c>
      <c r="O11426">
        <v>15</v>
      </c>
      <c r="P11426">
        <v>2011</v>
      </c>
      <c r="R11426" t="s">
        <v>26</v>
      </c>
      <c r="S11426" t="s">
        <v>31</v>
      </c>
    </row>
    <row r="11427" spans="1:19" x14ac:dyDescent="0.25">
      <c r="A11427" t="s">
        <v>338</v>
      </c>
      <c r="B11427" t="s">
        <v>6920</v>
      </c>
      <c r="C11427" t="s">
        <v>6921</v>
      </c>
      <c r="E11427" t="s">
        <v>173</v>
      </c>
      <c r="F11427" t="s">
        <v>170</v>
      </c>
      <c r="G11427">
        <v>93313</v>
      </c>
      <c r="H11427">
        <v>35.310723000000003</v>
      </c>
      <c r="I11427">
        <v>-119.035324</v>
      </c>
      <c r="J11427" s="1" t="d">
        <v>2018-05-03</v>
      </c>
      <c r="K11427">
        <v>39871</v>
      </c>
      <c r="L11427" t="s">
        <v>30</v>
      </c>
      <c r="M11427" s="1" t="d">
        <v>2011-03-15</v>
      </c>
      <c r="N11427">
        <v>3</v>
      </c>
      <c r="O11427">
        <v>15</v>
      </c>
      <c r="P11427">
        <v>2011</v>
      </c>
      <c r="R11427" t="s">
        <v>26</v>
      </c>
      <c r="S11427" t="s">
        <v>31</v>
      </c>
    </row>
    <row r="11428" spans="1:19" x14ac:dyDescent="0.25">
      <c r="A11428" t="s">
        <v>338</v>
      </c>
      <c r="B11428" t="s">
        <v>6922</v>
      </c>
      <c r="C11428" t="s">
        <v>6923</v>
      </c>
      <c r="E11428" t="s">
        <v>6924</v>
      </c>
      <c r="F11428" t="s">
        <v>170</v>
      </c>
      <c r="G11428">
        <v>90621</v>
      </c>
      <c r="H11428">
        <v>33.865496999999998</v>
      </c>
      <c r="I11428">
        <v>-117.995215</v>
      </c>
      <c r="J11428" s="1" t="d">
        <v>2018-05-03</v>
      </c>
      <c r="K11428">
        <v>39872</v>
      </c>
      <c r="L11428" t="s">
        <v>30</v>
      </c>
      <c r="M11428" s="1" t="d">
        <v>2011-03-15</v>
      </c>
      <c r="N11428">
        <v>3</v>
      </c>
      <c r="O11428">
        <v>15</v>
      </c>
      <c r="P11428">
        <v>2011</v>
      </c>
      <c r="R11428" t="s">
        <v>26</v>
      </c>
      <c r="S11428" t="s">
        <v>31</v>
      </c>
    </row>
    <row r="11429" spans="1:19" x14ac:dyDescent="0.25">
      <c r="A11429" t="s">
        <v>338</v>
      </c>
      <c r="B11429" t="s">
        <v>6925</v>
      </c>
      <c r="C11429" t="s">
        <v>6926</v>
      </c>
      <c r="E11429" t="s">
        <v>2646</v>
      </c>
      <c r="F11429" t="s">
        <v>170</v>
      </c>
      <c r="G11429">
        <v>90745</v>
      </c>
      <c r="H11429">
        <v>33.824967999999998</v>
      </c>
      <c r="I11429">
        <v>-118.24567500000001</v>
      </c>
      <c r="J11429" s="1" t="d">
        <v>2018-05-03</v>
      </c>
      <c r="K11429">
        <v>39873</v>
      </c>
      <c r="L11429" t="s">
        <v>30</v>
      </c>
      <c r="M11429" s="1" t="d">
        <v>2011-03-15</v>
      </c>
      <c r="N11429">
        <v>3</v>
      </c>
      <c r="O11429">
        <v>15</v>
      </c>
      <c r="P11429">
        <v>2011</v>
      </c>
      <c r="R11429" t="s">
        <v>26</v>
      </c>
      <c r="S11429" t="s">
        <v>31</v>
      </c>
    </row>
    <row r="11430" spans="1:19" x14ac:dyDescent="0.25">
      <c r="A11430" t="s">
        <v>338</v>
      </c>
      <c r="B11430" t="s">
        <v>6927</v>
      </c>
      <c r="C11430" t="s">
        <v>6928</v>
      </c>
      <c r="E11430" t="s">
        <v>1383</v>
      </c>
      <c r="F11430" t="s">
        <v>170</v>
      </c>
      <c r="G11430">
        <v>92234</v>
      </c>
      <c r="H11430">
        <v>33.784140000000001</v>
      </c>
      <c r="I11430">
        <v>-116.471</v>
      </c>
      <c r="J11430" s="1" t="d">
        <v>2018-05-03</v>
      </c>
      <c r="K11430">
        <v>39874</v>
      </c>
      <c r="L11430" t="s">
        <v>30</v>
      </c>
      <c r="M11430" s="1" t="d">
        <v>2011-03-15</v>
      </c>
      <c r="N11430">
        <v>3</v>
      </c>
      <c r="O11430">
        <v>15</v>
      </c>
      <c r="P11430">
        <v>2011</v>
      </c>
      <c r="R11430" t="s">
        <v>26</v>
      </c>
      <c r="S11430" t="s">
        <v>31</v>
      </c>
    </row>
    <row r="11431" spans="1:19" x14ac:dyDescent="0.25">
      <c r="A11431" t="s">
        <v>338</v>
      </c>
      <c r="B11431" t="s">
        <v>6929</v>
      </c>
      <c r="C11431" t="s">
        <v>6930</v>
      </c>
      <c r="E11431" t="s">
        <v>6931</v>
      </c>
      <c r="F11431" t="s">
        <v>170</v>
      </c>
      <c r="G11431">
        <v>90703</v>
      </c>
      <c r="H11431">
        <v>33.861544000000002</v>
      </c>
      <c r="I11431">
        <v>-118.100471</v>
      </c>
      <c r="J11431" s="1" t="d">
        <v>2018-05-03</v>
      </c>
      <c r="K11431">
        <v>39875</v>
      </c>
      <c r="L11431" t="s">
        <v>30</v>
      </c>
      <c r="M11431" s="1" t="d">
        <v>2011-03-15</v>
      </c>
      <c r="N11431">
        <v>3</v>
      </c>
      <c r="O11431">
        <v>15</v>
      </c>
      <c r="P11431">
        <v>2011</v>
      </c>
      <c r="R11431" t="s">
        <v>26</v>
      </c>
      <c r="S11431" t="s">
        <v>31</v>
      </c>
    </row>
    <row r="11432" spans="1:19" x14ac:dyDescent="0.25">
      <c r="A11432" t="s">
        <v>338</v>
      </c>
      <c r="B11432" t="s">
        <v>6932</v>
      </c>
      <c r="C11432" t="s">
        <v>6933</v>
      </c>
      <c r="E11432" t="s">
        <v>291</v>
      </c>
      <c r="F11432" t="s">
        <v>170</v>
      </c>
      <c r="G11432">
        <v>95926</v>
      </c>
      <c r="H11432">
        <v>39.756332</v>
      </c>
      <c r="I11432">
        <v>-121.843715</v>
      </c>
      <c r="J11432" s="1" t="d">
        <v>2018-05-03</v>
      </c>
      <c r="K11432">
        <v>39876</v>
      </c>
      <c r="L11432" t="s">
        <v>30</v>
      </c>
      <c r="M11432" s="1" t="d">
        <v>2011-03-15</v>
      </c>
      <c r="N11432">
        <v>3</v>
      </c>
      <c r="O11432">
        <v>15</v>
      </c>
      <c r="P11432">
        <v>2011</v>
      </c>
      <c r="R11432" t="s">
        <v>26</v>
      </c>
      <c r="S11432" t="s">
        <v>31</v>
      </c>
    </row>
    <row r="11433" spans="1:19" x14ac:dyDescent="0.25">
      <c r="A11433" t="s">
        <v>338</v>
      </c>
      <c r="B11433" t="s">
        <v>6934</v>
      </c>
      <c r="C11433" t="s">
        <v>6935</v>
      </c>
      <c r="E11433" t="s">
        <v>4469</v>
      </c>
      <c r="F11433" t="s">
        <v>170</v>
      </c>
      <c r="G11433">
        <v>91748</v>
      </c>
      <c r="H11433">
        <v>33.997596000000001</v>
      </c>
      <c r="I11433">
        <v>-117.927795</v>
      </c>
      <c r="J11433" s="1" t="d">
        <v>2018-05-03</v>
      </c>
      <c r="K11433">
        <v>39877</v>
      </c>
      <c r="L11433" t="s">
        <v>30</v>
      </c>
      <c r="M11433" s="1" t="d">
        <v>2011-03-15</v>
      </c>
      <c r="N11433">
        <v>3</v>
      </c>
      <c r="O11433">
        <v>15</v>
      </c>
      <c r="P11433">
        <v>2011</v>
      </c>
      <c r="R11433" t="s">
        <v>26</v>
      </c>
      <c r="S11433" t="s">
        <v>31</v>
      </c>
    </row>
    <row r="11434" spans="1:19" x14ac:dyDescent="0.25">
      <c r="A11434" t="s">
        <v>338</v>
      </c>
      <c r="B11434" t="s">
        <v>6936</v>
      </c>
      <c r="C11434" t="s">
        <v>6937</v>
      </c>
      <c r="E11434" t="s">
        <v>174</v>
      </c>
      <c r="F11434" t="s">
        <v>170</v>
      </c>
      <c r="G11434">
        <v>93612</v>
      </c>
      <c r="H11434">
        <v>36.837510999999999</v>
      </c>
      <c r="I11434">
        <v>-119.716988</v>
      </c>
      <c r="J11434" s="1" t="d">
        <v>2018-05-03</v>
      </c>
      <c r="K11434">
        <v>39878</v>
      </c>
      <c r="L11434" t="s">
        <v>30</v>
      </c>
      <c r="M11434" s="1" t="d">
        <v>2011-03-15</v>
      </c>
      <c r="N11434">
        <v>3</v>
      </c>
      <c r="O11434">
        <v>15</v>
      </c>
      <c r="P11434">
        <v>2011</v>
      </c>
      <c r="R11434" t="s">
        <v>26</v>
      </c>
      <c r="S11434" t="s">
        <v>31</v>
      </c>
    </row>
    <row r="11435" spans="1:19" x14ac:dyDescent="0.25">
      <c r="A11435" t="s">
        <v>338</v>
      </c>
      <c r="B11435" t="s">
        <v>6938</v>
      </c>
      <c r="C11435" t="s">
        <v>6939</v>
      </c>
      <c r="E11435" t="s">
        <v>6940</v>
      </c>
      <c r="F11435" t="s">
        <v>170</v>
      </c>
      <c r="G11435">
        <v>94014</v>
      </c>
      <c r="H11435">
        <v>37.671267</v>
      </c>
      <c r="I11435">
        <v>-122.46354100000001</v>
      </c>
      <c r="J11435" s="1" t="d">
        <v>2018-05-03</v>
      </c>
      <c r="K11435">
        <v>39879</v>
      </c>
      <c r="L11435" t="s">
        <v>30</v>
      </c>
      <c r="M11435" s="1" t="d">
        <v>2011-03-15</v>
      </c>
      <c r="N11435">
        <v>3</v>
      </c>
      <c r="O11435">
        <v>15</v>
      </c>
      <c r="P11435">
        <v>2011</v>
      </c>
      <c r="R11435" t="s">
        <v>26</v>
      </c>
      <c r="S11435" t="s">
        <v>31</v>
      </c>
    </row>
    <row r="11436" spans="1:19" x14ac:dyDescent="0.25">
      <c r="A11436" t="s">
        <v>338</v>
      </c>
      <c r="B11436" t="s">
        <v>6941</v>
      </c>
      <c r="C11436" t="s">
        <v>6942</v>
      </c>
      <c r="E11436" t="s">
        <v>179</v>
      </c>
      <c r="F11436" t="s">
        <v>170</v>
      </c>
      <c r="G11436">
        <v>94520</v>
      </c>
      <c r="H11436">
        <v>37.980192000000002</v>
      </c>
      <c r="I11436">
        <v>-122.050128</v>
      </c>
      <c r="J11436" s="1" t="d">
        <v>2018-05-03</v>
      </c>
      <c r="K11436">
        <v>39880</v>
      </c>
      <c r="L11436" t="s">
        <v>30</v>
      </c>
      <c r="M11436" s="1" t="d">
        <v>2011-03-15</v>
      </c>
      <c r="N11436">
        <v>3</v>
      </c>
      <c r="O11436">
        <v>15</v>
      </c>
      <c r="P11436">
        <v>2011</v>
      </c>
      <c r="R11436" t="s">
        <v>26</v>
      </c>
      <c r="S11436" t="s">
        <v>31</v>
      </c>
    </row>
    <row r="11437" spans="1:19" x14ac:dyDescent="0.25">
      <c r="A11437" t="s">
        <v>338</v>
      </c>
      <c r="B11437" t="s">
        <v>6943</v>
      </c>
      <c r="C11437" t="s">
        <v>6944</v>
      </c>
      <c r="E11437" t="s">
        <v>1216</v>
      </c>
      <c r="F11437" t="s">
        <v>170</v>
      </c>
      <c r="G11437">
        <v>92882</v>
      </c>
      <c r="H11437">
        <v>33.883090000000003</v>
      </c>
      <c r="I11437">
        <v>-117.615292</v>
      </c>
      <c r="J11437" s="1" t="d">
        <v>2018-05-03</v>
      </c>
      <c r="K11437">
        <v>39881</v>
      </c>
      <c r="L11437" t="s">
        <v>30</v>
      </c>
      <c r="M11437" s="1" t="d">
        <v>2011-03-15</v>
      </c>
      <c r="N11437">
        <v>3</v>
      </c>
      <c r="O11437">
        <v>15</v>
      </c>
      <c r="P11437">
        <v>2011</v>
      </c>
      <c r="R11437" t="s">
        <v>26</v>
      </c>
      <c r="S11437" t="s">
        <v>31</v>
      </c>
    </row>
    <row r="11438" spans="1:19" x14ac:dyDescent="0.25">
      <c r="A11438" t="s">
        <v>338</v>
      </c>
      <c r="B11438" t="s">
        <v>6945</v>
      </c>
      <c r="C11438" t="s">
        <v>6946</v>
      </c>
      <c r="E11438" t="s">
        <v>5057</v>
      </c>
      <c r="F11438" t="s">
        <v>170</v>
      </c>
      <c r="G11438">
        <v>92626</v>
      </c>
      <c r="H11438">
        <v>33.675396999999997</v>
      </c>
      <c r="I11438">
        <v>-117.918684</v>
      </c>
      <c r="J11438" s="1" t="d">
        <v>2018-05-03</v>
      </c>
      <c r="K11438">
        <v>39882</v>
      </c>
      <c r="L11438" t="s">
        <v>30</v>
      </c>
      <c r="M11438" s="1" t="d">
        <v>2011-03-15</v>
      </c>
      <c r="N11438">
        <v>3</v>
      </c>
      <c r="O11438">
        <v>15</v>
      </c>
      <c r="P11438">
        <v>2011</v>
      </c>
      <c r="R11438" t="s">
        <v>26</v>
      </c>
      <c r="S11438" t="s">
        <v>31</v>
      </c>
    </row>
    <row r="11439" spans="1:19" x14ac:dyDescent="0.25">
      <c r="A11439" t="s">
        <v>338</v>
      </c>
      <c r="B11439" t="s">
        <v>6947</v>
      </c>
      <c r="C11439" t="s">
        <v>6948</v>
      </c>
      <c r="E11439" t="s">
        <v>192</v>
      </c>
      <c r="F11439" t="s">
        <v>170</v>
      </c>
      <c r="G11439">
        <v>95618</v>
      </c>
      <c r="H11439">
        <v>38.552520000000001</v>
      </c>
      <c r="I11439">
        <v>-121.69155499999999</v>
      </c>
      <c r="J11439" s="1" t="d">
        <v>2018-05-03</v>
      </c>
      <c r="K11439">
        <v>39883</v>
      </c>
      <c r="L11439" t="s">
        <v>30</v>
      </c>
      <c r="M11439" s="1" t="d">
        <v>2011-03-15</v>
      </c>
      <c r="N11439">
        <v>3</v>
      </c>
      <c r="O11439">
        <v>15</v>
      </c>
      <c r="P11439">
        <v>2011</v>
      </c>
      <c r="R11439" t="s">
        <v>26</v>
      </c>
      <c r="S11439" t="s">
        <v>31</v>
      </c>
    </row>
    <row r="11440" spans="1:19" x14ac:dyDescent="0.25">
      <c r="A11440" t="s">
        <v>338</v>
      </c>
      <c r="B11440" t="s">
        <v>6949</v>
      </c>
      <c r="C11440" t="s">
        <v>6950</v>
      </c>
      <c r="E11440" t="s">
        <v>297</v>
      </c>
      <c r="F11440" t="s">
        <v>170</v>
      </c>
      <c r="G11440">
        <v>90241</v>
      </c>
      <c r="H11440">
        <v>33.946302000000003</v>
      </c>
      <c r="I11440">
        <v>-118.145476</v>
      </c>
      <c r="J11440" s="1" t="d">
        <v>2018-05-03</v>
      </c>
      <c r="K11440">
        <v>39884</v>
      </c>
      <c r="L11440" t="s">
        <v>30</v>
      </c>
      <c r="M11440" s="1" t="d">
        <v>2011-03-15</v>
      </c>
      <c r="N11440">
        <v>3</v>
      </c>
      <c r="O11440">
        <v>15</v>
      </c>
      <c r="P11440">
        <v>2011</v>
      </c>
      <c r="R11440" t="s">
        <v>26</v>
      </c>
      <c r="S11440" t="s">
        <v>31</v>
      </c>
    </row>
    <row r="11441" spans="1:19" x14ac:dyDescent="0.25">
      <c r="A11441" t="s">
        <v>338</v>
      </c>
      <c r="B11441" t="s">
        <v>6951</v>
      </c>
      <c r="C11441" t="s">
        <v>6952</v>
      </c>
      <c r="E11441" t="s">
        <v>6953</v>
      </c>
      <c r="F11441" t="s">
        <v>170</v>
      </c>
      <c r="G11441">
        <v>91010</v>
      </c>
      <c r="H11441">
        <v>34.134833</v>
      </c>
      <c r="I11441">
        <v>-117.97749</v>
      </c>
      <c r="J11441" s="1" t="d">
        <v>2018-05-03</v>
      </c>
      <c r="K11441">
        <v>39885</v>
      </c>
      <c r="L11441" t="s">
        <v>30</v>
      </c>
      <c r="M11441" s="1" t="d">
        <v>2011-03-15</v>
      </c>
      <c r="N11441">
        <v>3</v>
      </c>
      <c r="O11441">
        <v>15</v>
      </c>
      <c r="P11441">
        <v>2011</v>
      </c>
      <c r="R11441" t="s">
        <v>26</v>
      </c>
      <c r="S11441" t="s">
        <v>31</v>
      </c>
    </row>
    <row r="11442" spans="1:19" x14ac:dyDescent="0.25">
      <c r="A11442" t="s">
        <v>338</v>
      </c>
      <c r="B11442" t="s">
        <v>6954</v>
      </c>
      <c r="C11442" t="s">
        <v>6955</v>
      </c>
      <c r="E11442" t="s">
        <v>6956</v>
      </c>
      <c r="F11442" t="s">
        <v>170</v>
      </c>
      <c r="G11442">
        <v>92020</v>
      </c>
      <c r="H11442">
        <v>32.795895999999999</v>
      </c>
      <c r="I11442">
        <v>-116.976156</v>
      </c>
      <c r="J11442" s="1" t="d">
        <v>2018-05-03</v>
      </c>
      <c r="K11442">
        <v>39886</v>
      </c>
      <c r="L11442" t="s">
        <v>30</v>
      </c>
      <c r="M11442" s="1" t="d">
        <v>2011-03-15</v>
      </c>
      <c r="N11442">
        <v>3</v>
      </c>
      <c r="O11442">
        <v>15</v>
      </c>
      <c r="P11442">
        <v>2011</v>
      </c>
      <c r="R11442" t="s">
        <v>26</v>
      </c>
      <c r="S11442" t="s">
        <v>31</v>
      </c>
    </row>
    <row r="11443" spans="1:19" x14ac:dyDescent="0.25">
      <c r="A11443" t="s">
        <v>338</v>
      </c>
      <c r="B11443" t="s">
        <v>6957</v>
      </c>
      <c r="C11443" t="s">
        <v>6958</v>
      </c>
      <c r="E11443" t="s">
        <v>367</v>
      </c>
      <c r="F11443" t="s">
        <v>170</v>
      </c>
      <c r="G11443">
        <v>91731</v>
      </c>
      <c r="H11443">
        <v>34.069535999999999</v>
      </c>
      <c r="I11443">
        <v>-118.026911</v>
      </c>
      <c r="J11443" s="1" t="d">
        <v>2018-05-03</v>
      </c>
      <c r="K11443">
        <v>39887</v>
      </c>
      <c r="L11443" t="s">
        <v>30</v>
      </c>
      <c r="M11443" s="1" t="d">
        <v>2011-03-15</v>
      </c>
      <c r="N11443">
        <v>3</v>
      </c>
      <c r="O11443">
        <v>15</v>
      </c>
      <c r="P11443">
        <v>2011</v>
      </c>
      <c r="R11443" t="s">
        <v>26</v>
      </c>
      <c r="S11443" t="s">
        <v>31</v>
      </c>
    </row>
    <row r="11444" spans="1:19" x14ac:dyDescent="0.25">
      <c r="A11444" t="s">
        <v>338</v>
      </c>
      <c r="B11444" t="s">
        <v>6959</v>
      </c>
      <c r="C11444" t="s">
        <v>6960</v>
      </c>
      <c r="E11444" t="s">
        <v>1299</v>
      </c>
      <c r="F11444" t="s">
        <v>170</v>
      </c>
      <c r="G11444">
        <v>95757</v>
      </c>
      <c r="H11444">
        <v>38.402217</v>
      </c>
      <c r="I11444">
        <v>-121.385527</v>
      </c>
      <c r="J11444" s="1" t="d">
        <v>2018-05-03</v>
      </c>
      <c r="K11444">
        <v>39888</v>
      </c>
      <c r="L11444" t="s">
        <v>30</v>
      </c>
      <c r="M11444" s="1" t="d">
        <v>2011-03-15</v>
      </c>
      <c r="N11444">
        <v>3</v>
      </c>
      <c r="O11444">
        <v>15</v>
      </c>
      <c r="P11444">
        <v>2011</v>
      </c>
      <c r="R11444" t="s">
        <v>26</v>
      </c>
      <c r="S11444" t="s">
        <v>31</v>
      </c>
    </row>
    <row r="11445" spans="1:19" x14ac:dyDescent="0.25">
      <c r="A11445" t="s">
        <v>338</v>
      </c>
      <c r="B11445" t="s">
        <v>6961</v>
      </c>
      <c r="C11445" t="s">
        <v>6962</v>
      </c>
      <c r="E11445" t="s">
        <v>386</v>
      </c>
      <c r="F11445" t="s">
        <v>170</v>
      </c>
      <c r="G11445">
        <v>92029</v>
      </c>
      <c r="H11445">
        <v>33.116492000000001</v>
      </c>
      <c r="I11445">
        <v>-117.106837</v>
      </c>
      <c r="J11445" s="1" t="d">
        <v>2018-05-03</v>
      </c>
      <c r="K11445">
        <v>39889</v>
      </c>
      <c r="L11445" t="s">
        <v>30</v>
      </c>
      <c r="M11445" s="1" t="d">
        <v>2011-03-15</v>
      </c>
      <c r="N11445">
        <v>3</v>
      </c>
      <c r="O11445">
        <v>15</v>
      </c>
      <c r="P11445">
        <v>2011</v>
      </c>
      <c r="R11445" t="s">
        <v>26</v>
      </c>
      <c r="S11445" t="s">
        <v>31</v>
      </c>
    </row>
    <row r="11446" spans="1:19" x14ac:dyDescent="0.25">
      <c r="A11446" t="s">
        <v>338</v>
      </c>
      <c r="B11446" t="s">
        <v>6963</v>
      </c>
      <c r="C11446" t="s">
        <v>6964</v>
      </c>
      <c r="E11446" t="s">
        <v>6965</v>
      </c>
      <c r="F11446" t="s">
        <v>170</v>
      </c>
      <c r="G11446">
        <v>95501</v>
      </c>
      <c r="H11446">
        <v>40.800561999999999</v>
      </c>
      <c r="I11446">
        <v>-124.164405</v>
      </c>
      <c r="J11446" s="1" t="d">
        <v>2018-05-03</v>
      </c>
      <c r="K11446">
        <v>39890</v>
      </c>
      <c r="L11446" t="s">
        <v>30</v>
      </c>
      <c r="M11446" s="1" t="d">
        <v>2011-03-15</v>
      </c>
      <c r="N11446">
        <v>3</v>
      </c>
      <c r="O11446">
        <v>15</v>
      </c>
      <c r="P11446">
        <v>2011</v>
      </c>
      <c r="R11446" t="s">
        <v>26</v>
      </c>
      <c r="S11446" t="s">
        <v>31</v>
      </c>
    </row>
    <row r="11447" spans="1:19" x14ac:dyDescent="0.25">
      <c r="A11447" t="s">
        <v>338</v>
      </c>
      <c r="B11447" t="s">
        <v>6966</v>
      </c>
      <c r="C11447" t="s">
        <v>6967</v>
      </c>
      <c r="E11447" t="s">
        <v>6968</v>
      </c>
      <c r="F11447" t="s">
        <v>170</v>
      </c>
      <c r="G11447">
        <v>95630</v>
      </c>
      <c r="H11447">
        <v>38.634194000000001</v>
      </c>
      <c r="I11447">
        <v>-121.204168</v>
      </c>
      <c r="J11447" s="1" t="d">
        <v>2018-05-03</v>
      </c>
      <c r="K11447">
        <v>39891</v>
      </c>
      <c r="L11447" t="s">
        <v>30</v>
      </c>
      <c r="M11447" s="1" t="d">
        <v>2011-03-15</v>
      </c>
      <c r="N11447">
        <v>3</v>
      </c>
      <c r="O11447">
        <v>15</v>
      </c>
      <c r="P11447">
        <v>2011</v>
      </c>
      <c r="R11447" t="s">
        <v>26</v>
      </c>
      <c r="S11447" t="s">
        <v>31</v>
      </c>
    </row>
    <row r="11448" spans="1:19" x14ac:dyDescent="0.25">
      <c r="A11448" t="s">
        <v>338</v>
      </c>
      <c r="B11448" t="s">
        <v>6969</v>
      </c>
      <c r="C11448" t="s">
        <v>6970</v>
      </c>
      <c r="E11448" t="s">
        <v>1136</v>
      </c>
      <c r="F11448" t="s">
        <v>170</v>
      </c>
      <c r="G11448">
        <v>92336</v>
      </c>
      <c r="H11448">
        <v>34.135345000000001</v>
      </c>
      <c r="I11448">
        <v>-117.44573200000001</v>
      </c>
      <c r="J11448" s="1" t="d">
        <v>2018-05-03</v>
      </c>
      <c r="K11448">
        <v>39892</v>
      </c>
      <c r="L11448" t="s">
        <v>30</v>
      </c>
      <c r="M11448" s="1" t="d">
        <v>2011-03-15</v>
      </c>
      <c r="N11448">
        <v>3</v>
      </c>
      <c r="O11448">
        <v>15</v>
      </c>
      <c r="P11448">
        <v>2011</v>
      </c>
      <c r="R11448" t="s">
        <v>26</v>
      </c>
      <c r="S11448" t="s">
        <v>31</v>
      </c>
    </row>
    <row r="11449" spans="1:19" x14ac:dyDescent="0.25">
      <c r="A11449" t="s">
        <v>338</v>
      </c>
      <c r="B11449" t="s">
        <v>6971</v>
      </c>
      <c r="C11449" t="s">
        <v>6972</v>
      </c>
      <c r="E11449" t="s">
        <v>5620</v>
      </c>
      <c r="F11449" t="s">
        <v>170</v>
      </c>
      <c r="G11449">
        <v>94538</v>
      </c>
      <c r="H11449">
        <v>37.489389000000003</v>
      </c>
      <c r="I11449">
        <v>-121.9576</v>
      </c>
      <c r="J11449" s="1" t="d">
        <v>2018-05-03</v>
      </c>
      <c r="K11449">
        <v>39893</v>
      </c>
      <c r="L11449" t="s">
        <v>30</v>
      </c>
      <c r="M11449" s="1" t="d">
        <v>2011-03-15</v>
      </c>
      <c r="N11449">
        <v>3</v>
      </c>
      <c r="O11449">
        <v>15</v>
      </c>
      <c r="P11449">
        <v>2011</v>
      </c>
      <c r="R11449" t="s">
        <v>26</v>
      </c>
      <c r="S11449" t="s">
        <v>31</v>
      </c>
    </row>
    <row r="11450" spans="1:19" x14ac:dyDescent="0.25">
      <c r="A11450" t="s">
        <v>338</v>
      </c>
      <c r="B11450" t="s">
        <v>6973</v>
      </c>
      <c r="C11450" t="s">
        <v>6974</v>
      </c>
      <c r="E11450" t="s">
        <v>175</v>
      </c>
      <c r="F11450" t="s">
        <v>170</v>
      </c>
      <c r="G11450">
        <v>93710</v>
      </c>
      <c r="H11450">
        <v>36.818621999999998</v>
      </c>
      <c r="I11450">
        <v>-119.789796</v>
      </c>
      <c r="J11450" s="1" t="d">
        <v>2018-05-03</v>
      </c>
      <c r="K11450">
        <v>39894</v>
      </c>
      <c r="L11450" t="s">
        <v>30</v>
      </c>
      <c r="M11450" s="1" t="d">
        <v>2011-03-15</v>
      </c>
      <c r="N11450">
        <v>3</v>
      </c>
      <c r="O11450">
        <v>15</v>
      </c>
      <c r="P11450">
        <v>2011</v>
      </c>
      <c r="R11450" t="s">
        <v>26</v>
      </c>
      <c r="S11450" t="s">
        <v>31</v>
      </c>
    </row>
    <row r="11451" spans="1:19" x14ac:dyDescent="0.25">
      <c r="A11451" t="s">
        <v>338</v>
      </c>
      <c r="B11451" t="s">
        <v>6975</v>
      </c>
      <c r="C11451" t="s">
        <v>6976</v>
      </c>
      <c r="E11451" t="s">
        <v>246</v>
      </c>
      <c r="F11451" t="s">
        <v>170</v>
      </c>
      <c r="G11451">
        <v>92844</v>
      </c>
      <c r="H11451">
        <v>33.766376000000001</v>
      </c>
      <c r="I11451">
        <v>-117.96833700000001</v>
      </c>
      <c r="J11451" s="1" t="d">
        <v>2018-05-03</v>
      </c>
      <c r="K11451">
        <v>39895</v>
      </c>
      <c r="L11451" t="s">
        <v>30</v>
      </c>
      <c r="M11451" s="1" t="d">
        <v>2011-03-15</v>
      </c>
      <c r="N11451">
        <v>3</v>
      </c>
      <c r="O11451">
        <v>15</v>
      </c>
      <c r="P11451">
        <v>2011</v>
      </c>
      <c r="R11451" t="s">
        <v>26</v>
      </c>
      <c r="S11451" t="s">
        <v>31</v>
      </c>
    </row>
    <row r="11452" spans="1:19" x14ac:dyDescent="0.25">
      <c r="A11452" t="s">
        <v>338</v>
      </c>
      <c r="B11452" t="s">
        <v>6977</v>
      </c>
      <c r="C11452" t="s">
        <v>6978</v>
      </c>
      <c r="E11452" t="s">
        <v>283</v>
      </c>
      <c r="F11452" t="s">
        <v>170</v>
      </c>
      <c r="G11452">
        <v>90247</v>
      </c>
      <c r="H11452">
        <v>33.889201</v>
      </c>
      <c r="I11452">
        <v>-118.307028</v>
      </c>
      <c r="J11452" s="1" t="d">
        <v>2018-05-03</v>
      </c>
      <c r="K11452">
        <v>39896</v>
      </c>
      <c r="L11452" t="s">
        <v>30</v>
      </c>
      <c r="M11452" s="1" t="d">
        <v>2011-03-15</v>
      </c>
      <c r="N11452">
        <v>3</v>
      </c>
      <c r="O11452">
        <v>15</v>
      </c>
      <c r="P11452">
        <v>2011</v>
      </c>
      <c r="R11452" t="s">
        <v>26</v>
      </c>
      <c r="S11452" t="s">
        <v>31</v>
      </c>
    </row>
    <row r="11453" spans="1:19" x14ac:dyDescent="0.25">
      <c r="A11453" t="s">
        <v>338</v>
      </c>
      <c r="B11453" t="s">
        <v>6979</v>
      </c>
      <c r="C11453" t="s">
        <v>6980</v>
      </c>
      <c r="E11453" t="s">
        <v>6981</v>
      </c>
      <c r="F11453" t="s">
        <v>170</v>
      </c>
      <c r="G11453">
        <v>95020</v>
      </c>
      <c r="H11453">
        <v>36.996868999999997</v>
      </c>
      <c r="I11453">
        <v>-121.558573</v>
      </c>
      <c r="J11453" s="1" t="d">
        <v>2018-05-03</v>
      </c>
      <c r="K11453">
        <v>39897</v>
      </c>
      <c r="L11453" t="s">
        <v>30</v>
      </c>
      <c r="M11453" s="1" t="d">
        <v>2011-03-15</v>
      </c>
      <c r="N11453">
        <v>3</v>
      </c>
      <c r="O11453">
        <v>15</v>
      </c>
      <c r="P11453">
        <v>2011</v>
      </c>
      <c r="R11453" t="s">
        <v>26</v>
      </c>
      <c r="S11453" t="s">
        <v>31</v>
      </c>
    </row>
    <row r="11454" spans="1:19" x14ac:dyDescent="0.25">
      <c r="A11454" t="s">
        <v>338</v>
      </c>
      <c r="B11454" t="s">
        <v>6982</v>
      </c>
      <c r="C11454" t="s">
        <v>6983</v>
      </c>
      <c r="E11454" t="s">
        <v>3996</v>
      </c>
      <c r="F11454" t="s">
        <v>170</v>
      </c>
      <c r="G11454">
        <v>91204</v>
      </c>
      <c r="H11454">
        <v>34.137053999999999</v>
      </c>
      <c r="I11454">
        <v>-118.25536</v>
      </c>
      <c r="J11454" s="1" t="d">
        <v>2018-05-03</v>
      </c>
      <c r="K11454">
        <v>39898</v>
      </c>
      <c r="L11454" t="s">
        <v>30</v>
      </c>
      <c r="M11454" s="1" t="d">
        <v>2011-03-15</v>
      </c>
      <c r="N11454">
        <v>3</v>
      </c>
      <c r="O11454">
        <v>15</v>
      </c>
      <c r="P11454">
        <v>2011</v>
      </c>
      <c r="R11454" t="s">
        <v>26</v>
      </c>
      <c r="S11454" t="s">
        <v>31</v>
      </c>
    </row>
    <row r="11455" spans="1:19" x14ac:dyDescent="0.25">
      <c r="A11455" t="s">
        <v>338</v>
      </c>
      <c r="B11455" t="s">
        <v>6984</v>
      </c>
      <c r="C11455" t="s">
        <v>6985</v>
      </c>
      <c r="E11455" t="s">
        <v>5866</v>
      </c>
      <c r="F11455" t="s">
        <v>170</v>
      </c>
      <c r="G11455">
        <v>93117</v>
      </c>
      <c r="H11455">
        <v>34.434269999999998</v>
      </c>
      <c r="I11455">
        <v>-119.82093399999999</v>
      </c>
      <c r="J11455" s="1" t="d">
        <v>2018-05-03</v>
      </c>
      <c r="K11455">
        <v>39899</v>
      </c>
      <c r="L11455" t="s">
        <v>30</v>
      </c>
      <c r="M11455" s="1" t="d">
        <v>2011-03-15</v>
      </c>
      <c r="N11455">
        <v>3</v>
      </c>
      <c r="O11455">
        <v>15</v>
      </c>
      <c r="P11455">
        <v>2011</v>
      </c>
      <c r="R11455" t="s">
        <v>26</v>
      </c>
      <c r="S11455" t="s">
        <v>31</v>
      </c>
    </row>
    <row r="11456" spans="1:19" x14ac:dyDescent="0.25">
      <c r="A11456" t="s">
        <v>338</v>
      </c>
      <c r="B11456" t="s">
        <v>6986</v>
      </c>
      <c r="C11456" t="s">
        <v>6987</v>
      </c>
      <c r="E11456" t="s">
        <v>180</v>
      </c>
      <c r="F11456" t="s">
        <v>170</v>
      </c>
      <c r="G11456">
        <v>94544</v>
      </c>
      <c r="H11456">
        <v>37.662305000000003</v>
      </c>
      <c r="I11456">
        <v>-122.07517799999999</v>
      </c>
      <c r="J11456" s="1" t="d">
        <v>2018-05-03</v>
      </c>
      <c r="K11456">
        <v>39901</v>
      </c>
      <c r="L11456" t="s">
        <v>30</v>
      </c>
      <c r="M11456" s="1" t="d">
        <v>2011-03-15</v>
      </c>
      <c r="N11456">
        <v>3</v>
      </c>
      <c r="O11456">
        <v>15</v>
      </c>
      <c r="P11456">
        <v>2011</v>
      </c>
      <c r="R11456" t="s">
        <v>26</v>
      </c>
      <c r="S11456" t="s">
        <v>31</v>
      </c>
    </row>
    <row r="11457" spans="1:19" x14ac:dyDescent="0.25">
      <c r="A11457" t="s">
        <v>338</v>
      </c>
      <c r="B11457" t="s">
        <v>6988</v>
      </c>
      <c r="C11457" t="s">
        <v>6989</v>
      </c>
      <c r="E11457" t="s">
        <v>4472</v>
      </c>
      <c r="F11457" t="s">
        <v>170</v>
      </c>
      <c r="G11457">
        <v>92545</v>
      </c>
      <c r="H11457">
        <v>33.741163</v>
      </c>
      <c r="I11457">
        <v>-117.031718</v>
      </c>
      <c r="J11457" s="1" t="d">
        <v>2018-05-03</v>
      </c>
      <c r="K11457">
        <v>39902</v>
      </c>
      <c r="L11457" t="s">
        <v>30</v>
      </c>
      <c r="M11457" s="1" t="d">
        <v>2011-03-15</v>
      </c>
      <c r="N11457">
        <v>3</v>
      </c>
      <c r="O11457">
        <v>15</v>
      </c>
      <c r="P11457">
        <v>2011</v>
      </c>
      <c r="R11457" t="s">
        <v>26</v>
      </c>
      <c r="S11457" t="s">
        <v>31</v>
      </c>
    </row>
    <row r="11458" spans="1:19" x14ac:dyDescent="0.25">
      <c r="A11458" t="s">
        <v>338</v>
      </c>
      <c r="B11458" t="s">
        <v>6990</v>
      </c>
      <c r="C11458" t="s">
        <v>6991</v>
      </c>
      <c r="E11458" t="s">
        <v>3897</v>
      </c>
      <c r="F11458" t="s">
        <v>170</v>
      </c>
      <c r="G11458">
        <v>92647</v>
      </c>
      <c r="H11458">
        <v>33.71069</v>
      </c>
      <c r="I11458">
        <v>-117.989861</v>
      </c>
      <c r="J11458" s="1" t="d">
        <v>2018-05-03</v>
      </c>
      <c r="K11458">
        <v>39903</v>
      </c>
      <c r="L11458" t="s">
        <v>30</v>
      </c>
      <c r="M11458" s="1" t="d">
        <v>2011-03-15</v>
      </c>
      <c r="N11458">
        <v>3</v>
      </c>
      <c r="O11458">
        <v>15</v>
      </c>
      <c r="P11458">
        <v>2011</v>
      </c>
      <c r="R11458" t="s">
        <v>26</v>
      </c>
      <c r="S11458" t="s">
        <v>31</v>
      </c>
    </row>
    <row r="11459" spans="1:19" x14ac:dyDescent="0.25">
      <c r="A11459" t="s">
        <v>338</v>
      </c>
      <c r="B11459" t="s">
        <v>6992</v>
      </c>
      <c r="C11459" t="s">
        <v>6993</v>
      </c>
      <c r="E11459" t="s">
        <v>249</v>
      </c>
      <c r="F11459" t="s">
        <v>170</v>
      </c>
      <c r="G11459">
        <v>92618</v>
      </c>
      <c r="H11459">
        <v>33.632505000000002</v>
      </c>
      <c r="I11459">
        <v>-117.723298</v>
      </c>
      <c r="J11459" s="1" t="d">
        <v>2018-05-03</v>
      </c>
      <c r="K11459">
        <v>39904</v>
      </c>
      <c r="L11459" t="s">
        <v>30</v>
      </c>
      <c r="M11459" s="1" t="d">
        <v>2011-03-15</v>
      </c>
      <c r="N11459">
        <v>3</v>
      </c>
      <c r="O11459">
        <v>15</v>
      </c>
      <c r="P11459">
        <v>2011</v>
      </c>
      <c r="R11459" t="s">
        <v>26</v>
      </c>
      <c r="S11459" t="s">
        <v>31</v>
      </c>
    </row>
    <row r="11460" spans="1:19" x14ac:dyDescent="0.25">
      <c r="A11460" t="s">
        <v>338</v>
      </c>
      <c r="B11460" t="s">
        <v>6994</v>
      </c>
      <c r="C11460" t="s">
        <v>6995</v>
      </c>
      <c r="E11460" t="s">
        <v>4947</v>
      </c>
      <c r="F11460" t="s">
        <v>170</v>
      </c>
      <c r="G11460">
        <v>92253</v>
      </c>
      <c r="H11460">
        <v>33.707785999999999</v>
      </c>
      <c r="I11460">
        <v>-116.283603</v>
      </c>
      <c r="J11460" s="1" t="d">
        <v>2018-05-03</v>
      </c>
      <c r="K11460">
        <v>39905</v>
      </c>
      <c r="L11460" t="s">
        <v>30</v>
      </c>
      <c r="M11460" s="1" t="d">
        <v>2011-03-15</v>
      </c>
      <c r="N11460">
        <v>3</v>
      </c>
      <c r="O11460">
        <v>15</v>
      </c>
      <c r="P11460">
        <v>2011</v>
      </c>
      <c r="R11460" t="s">
        <v>26</v>
      </c>
      <c r="S11460" t="s">
        <v>31</v>
      </c>
    </row>
    <row r="11461" spans="1:19" x14ac:dyDescent="0.25">
      <c r="A11461" t="s">
        <v>338</v>
      </c>
      <c r="B11461" t="s">
        <v>6996</v>
      </c>
      <c r="C11461" t="s">
        <v>6997</v>
      </c>
      <c r="E11461" t="s">
        <v>226</v>
      </c>
      <c r="F11461" t="s">
        <v>170</v>
      </c>
      <c r="G11461">
        <v>90015</v>
      </c>
      <c r="H11461">
        <v>34.035167999999999</v>
      </c>
      <c r="I11461">
        <v>-118.273229</v>
      </c>
      <c r="J11461" s="1" t="d">
        <v>2018-05-03</v>
      </c>
      <c r="K11461">
        <v>39906</v>
      </c>
      <c r="L11461" t="s">
        <v>30</v>
      </c>
      <c r="M11461" s="1" t="d">
        <v>2011-03-15</v>
      </c>
      <c r="N11461">
        <v>3</v>
      </c>
      <c r="O11461">
        <v>15</v>
      </c>
      <c r="P11461">
        <v>2011</v>
      </c>
      <c r="R11461" t="s">
        <v>26</v>
      </c>
      <c r="S11461" t="s">
        <v>31</v>
      </c>
    </row>
    <row r="11462" spans="1:19" x14ac:dyDescent="0.25">
      <c r="A11462" t="s">
        <v>338</v>
      </c>
      <c r="B11462" t="s">
        <v>6998</v>
      </c>
      <c r="C11462" t="s">
        <v>6999</v>
      </c>
      <c r="E11462" t="s">
        <v>226</v>
      </c>
      <c r="F11462" t="s">
        <v>170</v>
      </c>
      <c r="G11462">
        <v>90068</v>
      </c>
      <c r="H11462">
        <v>34.133445999999999</v>
      </c>
      <c r="I11462">
        <v>-118.356601</v>
      </c>
      <c r="J11462" s="1" t="d">
        <v>2018-05-03</v>
      </c>
      <c r="K11462">
        <v>39907</v>
      </c>
      <c r="L11462" t="s">
        <v>30</v>
      </c>
      <c r="M11462" s="1" t="d">
        <v>2011-03-15</v>
      </c>
      <c r="N11462">
        <v>3</v>
      </c>
      <c r="O11462">
        <v>15</v>
      </c>
      <c r="P11462">
        <v>2011</v>
      </c>
      <c r="R11462" t="s">
        <v>26</v>
      </c>
      <c r="S11462" t="s">
        <v>31</v>
      </c>
    </row>
    <row r="11463" spans="1:19" x14ac:dyDescent="0.25">
      <c r="A11463" t="s">
        <v>338</v>
      </c>
      <c r="B11463" t="s">
        <v>7000</v>
      </c>
      <c r="C11463" t="s">
        <v>7001</v>
      </c>
      <c r="E11463" t="s">
        <v>2806</v>
      </c>
      <c r="F11463" t="s">
        <v>170</v>
      </c>
      <c r="G11463">
        <v>95340</v>
      </c>
      <c r="H11463">
        <v>37.305891000000003</v>
      </c>
      <c r="I11463">
        <v>-120.50242799999999</v>
      </c>
      <c r="J11463" s="1" t="d">
        <v>2018-05-03</v>
      </c>
      <c r="K11463">
        <v>39908</v>
      </c>
      <c r="L11463" t="s">
        <v>30</v>
      </c>
      <c r="M11463" s="1" t="d">
        <v>2011-03-15</v>
      </c>
      <c r="N11463">
        <v>3</v>
      </c>
      <c r="O11463">
        <v>15</v>
      </c>
      <c r="P11463">
        <v>2011</v>
      </c>
      <c r="R11463" t="s">
        <v>26</v>
      </c>
      <c r="S11463" t="s">
        <v>31</v>
      </c>
    </row>
    <row r="11464" spans="1:19" x14ac:dyDescent="0.25">
      <c r="A11464" t="s">
        <v>338</v>
      </c>
      <c r="B11464" t="s">
        <v>7002</v>
      </c>
      <c r="C11464" t="s">
        <v>7003</v>
      </c>
      <c r="E11464" t="s">
        <v>7004</v>
      </c>
      <c r="F11464" t="s">
        <v>170</v>
      </c>
      <c r="G11464">
        <v>91345</v>
      </c>
      <c r="H11464">
        <v>34.269809000000002</v>
      </c>
      <c r="I11464">
        <v>-118.466606</v>
      </c>
      <c r="J11464" s="1" t="d">
        <v>2018-05-03</v>
      </c>
      <c r="K11464">
        <v>39910</v>
      </c>
      <c r="L11464" t="s">
        <v>30</v>
      </c>
      <c r="M11464" s="1" t="d">
        <v>2011-03-15</v>
      </c>
      <c r="N11464">
        <v>3</v>
      </c>
      <c r="O11464">
        <v>15</v>
      </c>
      <c r="P11464">
        <v>2011</v>
      </c>
      <c r="R11464" t="s">
        <v>26</v>
      </c>
      <c r="S11464" t="s">
        <v>31</v>
      </c>
    </row>
    <row r="11465" spans="1:19" x14ac:dyDescent="0.25">
      <c r="A11465" t="s">
        <v>338</v>
      </c>
      <c r="B11465" t="s">
        <v>7005</v>
      </c>
      <c r="C11465" t="s">
        <v>7006</v>
      </c>
      <c r="E11465" t="s">
        <v>5623</v>
      </c>
      <c r="F11465" t="s">
        <v>170</v>
      </c>
      <c r="G11465">
        <v>95356</v>
      </c>
      <c r="H11465">
        <v>37.705119000000003</v>
      </c>
      <c r="I11465">
        <v>-120.99471</v>
      </c>
      <c r="J11465" s="1" t="d">
        <v>2018-05-03</v>
      </c>
      <c r="K11465">
        <v>39911</v>
      </c>
      <c r="L11465" t="s">
        <v>30</v>
      </c>
      <c r="M11465" s="1" t="d">
        <v>2011-03-15</v>
      </c>
      <c r="N11465">
        <v>3</v>
      </c>
      <c r="O11465">
        <v>15</v>
      </c>
      <c r="P11465">
        <v>2011</v>
      </c>
      <c r="R11465" t="s">
        <v>26</v>
      </c>
      <c r="S11465" t="s">
        <v>31</v>
      </c>
    </row>
    <row r="11466" spans="1:19" x14ac:dyDescent="0.25">
      <c r="A11466" t="s">
        <v>338</v>
      </c>
      <c r="B11466" t="s">
        <v>7007</v>
      </c>
      <c r="C11466" t="s">
        <v>7008</v>
      </c>
      <c r="E11466" t="s">
        <v>4924</v>
      </c>
      <c r="F11466" t="s">
        <v>170</v>
      </c>
      <c r="G11466">
        <v>91763</v>
      </c>
      <c r="H11466">
        <v>34.082403999999997</v>
      </c>
      <c r="I11466">
        <v>-117.69487599999999</v>
      </c>
      <c r="J11466" s="1" t="d">
        <v>2018-05-03</v>
      </c>
      <c r="K11466">
        <v>39912</v>
      </c>
      <c r="L11466" t="s">
        <v>30</v>
      </c>
      <c r="M11466" s="1" t="d">
        <v>2011-03-15</v>
      </c>
      <c r="N11466">
        <v>3</v>
      </c>
      <c r="O11466">
        <v>15</v>
      </c>
      <c r="P11466">
        <v>2011</v>
      </c>
      <c r="R11466" t="s">
        <v>26</v>
      </c>
      <c r="S11466" t="s">
        <v>31</v>
      </c>
    </row>
    <row r="11467" spans="1:19" x14ac:dyDescent="0.25">
      <c r="A11467" t="s">
        <v>338</v>
      </c>
      <c r="B11467" t="s">
        <v>7009</v>
      </c>
      <c r="C11467" t="s">
        <v>7010</v>
      </c>
      <c r="E11467" t="s">
        <v>1143</v>
      </c>
      <c r="F11467" t="s">
        <v>170</v>
      </c>
      <c r="G11467">
        <v>92374</v>
      </c>
      <c r="H11467">
        <v>34.065387000000001</v>
      </c>
      <c r="I11467">
        <v>-117.212007</v>
      </c>
      <c r="J11467" s="1" t="d">
        <v>2018-05-03</v>
      </c>
      <c r="K11467">
        <v>39913</v>
      </c>
      <c r="L11467" t="s">
        <v>30</v>
      </c>
      <c r="M11467" s="1" t="d">
        <v>2011-03-15</v>
      </c>
      <c r="N11467">
        <v>3</v>
      </c>
      <c r="O11467">
        <v>15</v>
      </c>
      <c r="P11467">
        <v>2011</v>
      </c>
      <c r="R11467" t="s">
        <v>26</v>
      </c>
      <c r="S11467" t="s">
        <v>31</v>
      </c>
    </row>
    <row r="11468" spans="1:19" x14ac:dyDescent="0.25">
      <c r="A11468" t="s">
        <v>338</v>
      </c>
      <c r="B11468" t="s">
        <v>7011</v>
      </c>
      <c r="C11468" t="s">
        <v>7012</v>
      </c>
      <c r="E11468" t="s">
        <v>7013</v>
      </c>
      <c r="F11468" t="s">
        <v>170</v>
      </c>
      <c r="G11468">
        <v>94559</v>
      </c>
      <c r="H11468">
        <v>38.292706000000003</v>
      </c>
      <c r="I11468">
        <v>-122.277767</v>
      </c>
      <c r="J11468" s="1" t="d">
        <v>2018-05-03</v>
      </c>
      <c r="K11468">
        <v>39914</v>
      </c>
      <c r="L11468" t="s">
        <v>30</v>
      </c>
      <c r="M11468" s="1" t="d">
        <v>2011-03-15</v>
      </c>
      <c r="N11468">
        <v>3</v>
      </c>
      <c r="O11468">
        <v>15</v>
      </c>
      <c r="P11468">
        <v>2011</v>
      </c>
      <c r="R11468" t="s">
        <v>26</v>
      </c>
      <c r="S11468" t="s">
        <v>31</v>
      </c>
    </row>
    <row r="11469" spans="1:19" x14ac:dyDescent="0.25">
      <c r="A11469" t="s">
        <v>338</v>
      </c>
      <c r="B11469" t="s">
        <v>6634</v>
      </c>
      <c r="C11469" t="s">
        <v>7014</v>
      </c>
      <c r="E11469" t="s">
        <v>7015</v>
      </c>
      <c r="F11469" t="s">
        <v>170</v>
      </c>
      <c r="G11469">
        <v>91950</v>
      </c>
      <c r="H11469">
        <v>32.659001000000004</v>
      </c>
      <c r="I11469">
        <v>-117.100836</v>
      </c>
      <c r="J11469" s="1" t="d">
        <v>2018-05-03</v>
      </c>
      <c r="K11469">
        <v>39915</v>
      </c>
      <c r="L11469" t="s">
        <v>30</v>
      </c>
      <c r="M11469" s="1" t="d">
        <v>2011-03-15</v>
      </c>
      <c r="N11469">
        <v>3</v>
      </c>
      <c r="O11469">
        <v>15</v>
      </c>
      <c r="P11469">
        <v>2011</v>
      </c>
      <c r="R11469" t="s">
        <v>26</v>
      </c>
      <c r="S11469" t="s">
        <v>31</v>
      </c>
    </row>
    <row r="11470" spans="1:19" x14ac:dyDescent="0.25">
      <c r="A11470" t="s">
        <v>338</v>
      </c>
      <c r="B11470" t="s">
        <v>7016</v>
      </c>
      <c r="C11470" t="s">
        <v>7017</v>
      </c>
      <c r="E11470" t="s">
        <v>218</v>
      </c>
      <c r="F11470" t="s">
        <v>170</v>
      </c>
      <c r="G11470">
        <v>92056</v>
      </c>
      <c r="H11470">
        <v>33.181953</v>
      </c>
      <c r="I11470">
        <v>-117.298334</v>
      </c>
      <c r="J11470" s="1" t="d">
        <v>2018-05-03</v>
      </c>
      <c r="K11470">
        <v>39916</v>
      </c>
      <c r="L11470" t="s">
        <v>30</v>
      </c>
      <c r="M11470" s="1" t="d">
        <v>2011-03-15</v>
      </c>
      <c r="N11470">
        <v>3</v>
      </c>
      <c r="O11470">
        <v>15</v>
      </c>
      <c r="P11470">
        <v>2011</v>
      </c>
      <c r="R11470" t="s">
        <v>26</v>
      </c>
      <c r="S11470" t="s">
        <v>31</v>
      </c>
    </row>
    <row r="11471" spans="1:19" x14ac:dyDescent="0.25">
      <c r="A11471" t="s">
        <v>338</v>
      </c>
      <c r="B11471" t="s">
        <v>7018</v>
      </c>
      <c r="C11471" t="s">
        <v>7019</v>
      </c>
      <c r="E11471" t="s">
        <v>5346</v>
      </c>
      <c r="F11471" t="s">
        <v>170</v>
      </c>
      <c r="G11471">
        <v>92867</v>
      </c>
      <c r="H11471">
        <v>33.808570000000003</v>
      </c>
      <c r="I11471">
        <v>-117.864434</v>
      </c>
      <c r="J11471" s="1" t="d">
        <v>2018-05-03</v>
      </c>
      <c r="K11471">
        <v>39917</v>
      </c>
      <c r="L11471" t="s">
        <v>30</v>
      </c>
      <c r="M11471" s="1" t="d">
        <v>2011-03-15</v>
      </c>
      <c r="N11471">
        <v>3</v>
      </c>
      <c r="O11471">
        <v>15</v>
      </c>
      <c r="P11471">
        <v>2011</v>
      </c>
      <c r="R11471" t="s">
        <v>26</v>
      </c>
      <c r="S11471" t="s">
        <v>31</v>
      </c>
    </row>
    <row r="11472" spans="1:19" x14ac:dyDescent="0.25">
      <c r="A11472" t="s">
        <v>338</v>
      </c>
      <c r="B11472" t="s">
        <v>7020</v>
      </c>
      <c r="C11472" t="s">
        <v>7021</v>
      </c>
      <c r="E11472" t="s">
        <v>250</v>
      </c>
      <c r="F11472" t="s">
        <v>170</v>
      </c>
      <c r="G11472">
        <v>93036</v>
      </c>
      <c r="H11472">
        <v>34.227772999999999</v>
      </c>
      <c r="I11472">
        <v>-119.149771</v>
      </c>
      <c r="J11472" s="1" t="d">
        <v>2018-05-03</v>
      </c>
      <c r="K11472">
        <v>39918</v>
      </c>
      <c r="L11472" t="s">
        <v>30</v>
      </c>
      <c r="M11472" s="1" t="d">
        <v>2011-03-15</v>
      </c>
      <c r="N11472">
        <v>3</v>
      </c>
      <c r="O11472">
        <v>15</v>
      </c>
      <c r="P11472">
        <v>2011</v>
      </c>
      <c r="R11472" t="s">
        <v>26</v>
      </c>
      <c r="S11472" t="s">
        <v>31</v>
      </c>
    </row>
    <row r="11473" spans="1:19" x14ac:dyDescent="0.25">
      <c r="A11473" t="s">
        <v>338</v>
      </c>
      <c r="B11473" t="s">
        <v>7022</v>
      </c>
      <c r="C11473" t="s">
        <v>7023</v>
      </c>
      <c r="D11473" t="s">
        <v>7024</v>
      </c>
      <c r="E11473" t="s">
        <v>1152</v>
      </c>
      <c r="F11473" t="s">
        <v>170</v>
      </c>
      <c r="G11473">
        <v>93551</v>
      </c>
      <c r="H11473">
        <v>34.591282999999997</v>
      </c>
      <c r="I11473">
        <v>-118.138341</v>
      </c>
      <c r="J11473" s="1" t="d">
        <v>2018-05-03</v>
      </c>
      <c r="K11473">
        <v>39919</v>
      </c>
      <c r="L11473" t="s">
        <v>30</v>
      </c>
      <c r="M11473" s="1" t="d">
        <v>2011-03-15</v>
      </c>
      <c r="N11473">
        <v>3</v>
      </c>
      <c r="O11473">
        <v>15</v>
      </c>
      <c r="P11473">
        <v>2011</v>
      </c>
      <c r="R11473" t="s">
        <v>26</v>
      </c>
      <c r="S11473" t="s">
        <v>31</v>
      </c>
    </row>
    <row r="11474" spans="1:19" x14ac:dyDescent="0.25">
      <c r="A11474" t="s">
        <v>338</v>
      </c>
      <c r="B11474" t="s">
        <v>7025</v>
      </c>
      <c r="C11474" t="s">
        <v>7026</v>
      </c>
      <c r="E11474" t="s">
        <v>7027</v>
      </c>
      <c r="F11474" t="s">
        <v>170</v>
      </c>
      <c r="G11474">
        <v>94952</v>
      </c>
      <c r="H11474">
        <v>38.267201999999997</v>
      </c>
      <c r="I11474">
        <v>-122.66506800000001</v>
      </c>
      <c r="J11474" s="1" t="d">
        <v>2018-05-03</v>
      </c>
      <c r="K11474">
        <v>39920</v>
      </c>
      <c r="L11474" t="s">
        <v>30</v>
      </c>
      <c r="M11474" s="1" t="d">
        <v>2011-03-15</v>
      </c>
      <c r="N11474">
        <v>3</v>
      </c>
      <c r="O11474">
        <v>15</v>
      </c>
      <c r="P11474">
        <v>2011</v>
      </c>
      <c r="R11474" t="s">
        <v>26</v>
      </c>
      <c r="S11474" t="s">
        <v>31</v>
      </c>
    </row>
    <row r="11475" spans="1:19" x14ac:dyDescent="0.25">
      <c r="A11475" t="s">
        <v>338</v>
      </c>
      <c r="B11475" t="s">
        <v>7028</v>
      </c>
      <c r="C11475" t="s">
        <v>7029</v>
      </c>
      <c r="E11475" t="s">
        <v>219</v>
      </c>
      <c r="F11475" t="s">
        <v>170</v>
      </c>
      <c r="G11475">
        <v>92064</v>
      </c>
      <c r="H11475">
        <v>32.956772000000001</v>
      </c>
      <c r="I11475">
        <v>-117.025943</v>
      </c>
      <c r="J11475" s="1" t="d">
        <v>2018-05-03</v>
      </c>
      <c r="K11475">
        <v>39921</v>
      </c>
      <c r="L11475" t="s">
        <v>30</v>
      </c>
      <c r="M11475" s="1" t="d">
        <v>2011-03-15</v>
      </c>
      <c r="N11475">
        <v>3</v>
      </c>
      <c r="O11475">
        <v>15</v>
      </c>
      <c r="P11475">
        <v>2011</v>
      </c>
      <c r="R11475" t="s">
        <v>26</v>
      </c>
      <c r="S11475" t="s">
        <v>31</v>
      </c>
    </row>
    <row r="11476" spans="1:19" x14ac:dyDescent="0.25">
      <c r="A11476" t="s">
        <v>338</v>
      </c>
      <c r="B11476" t="s">
        <v>7030</v>
      </c>
      <c r="C11476" t="s">
        <v>7031</v>
      </c>
      <c r="E11476" t="s">
        <v>7032</v>
      </c>
      <c r="F11476" t="s">
        <v>170</v>
      </c>
      <c r="G11476">
        <v>96002</v>
      </c>
      <c r="H11476">
        <v>40.571632000000001</v>
      </c>
      <c r="I11476">
        <v>-122.36654</v>
      </c>
      <c r="J11476" s="1" t="d">
        <v>2018-05-03</v>
      </c>
      <c r="K11476">
        <v>39922</v>
      </c>
      <c r="L11476" t="s">
        <v>30</v>
      </c>
      <c r="M11476" s="1" t="d">
        <v>2011-03-15</v>
      </c>
      <c r="N11476">
        <v>3</v>
      </c>
      <c r="O11476">
        <v>15</v>
      </c>
      <c r="P11476">
        <v>2011</v>
      </c>
      <c r="R11476" t="s">
        <v>26</v>
      </c>
      <c r="S11476" t="s">
        <v>31</v>
      </c>
    </row>
    <row r="11477" spans="1:19" x14ac:dyDescent="0.25">
      <c r="A11477" t="s">
        <v>338</v>
      </c>
      <c r="B11477" t="s">
        <v>7033</v>
      </c>
      <c r="C11477" t="s">
        <v>7034</v>
      </c>
      <c r="E11477" t="s">
        <v>6552</v>
      </c>
      <c r="F11477" t="s">
        <v>170</v>
      </c>
      <c r="G11477">
        <v>94063</v>
      </c>
      <c r="H11477">
        <v>37.495963000000003</v>
      </c>
      <c r="I11477">
        <v>-122.227322</v>
      </c>
      <c r="J11477" s="1" t="d">
        <v>2018-05-03</v>
      </c>
      <c r="K11477">
        <v>39923</v>
      </c>
      <c r="L11477" t="s">
        <v>30</v>
      </c>
      <c r="M11477" s="1" t="d">
        <v>2011-03-15</v>
      </c>
      <c r="N11477">
        <v>3</v>
      </c>
      <c r="O11477">
        <v>15</v>
      </c>
      <c r="P11477">
        <v>2011</v>
      </c>
      <c r="R11477" t="s">
        <v>26</v>
      </c>
      <c r="S11477" t="s">
        <v>31</v>
      </c>
    </row>
    <row r="11478" spans="1:19" x14ac:dyDescent="0.25">
      <c r="A11478" t="s">
        <v>338</v>
      </c>
      <c r="B11478" t="s">
        <v>7035</v>
      </c>
      <c r="C11478" t="s">
        <v>7036</v>
      </c>
      <c r="E11478" t="s">
        <v>184</v>
      </c>
      <c r="F11478" t="s">
        <v>170</v>
      </c>
      <c r="G11478">
        <v>94806</v>
      </c>
      <c r="H11478">
        <v>37.985253</v>
      </c>
      <c r="I11478">
        <v>-122.32124</v>
      </c>
      <c r="J11478" s="1" t="d">
        <v>2018-05-03</v>
      </c>
      <c r="K11478">
        <v>39925</v>
      </c>
      <c r="L11478" t="s">
        <v>30</v>
      </c>
      <c r="M11478" s="1" t="d">
        <v>2011-03-15</v>
      </c>
      <c r="N11478">
        <v>3</v>
      </c>
      <c r="O11478">
        <v>15</v>
      </c>
      <c r="P11478">
        <v>2011</v>
      </c>
      <c r="R11478" t="s">
        <v>26</v>
      </c>
      <c r="S11478" t="s">
        <v>31</v>
      </c>
    </row>
    <row r="11479" spans="1:19" x14ac:dyDescent="0.25">
      <c r="A11479" t="s">
        <v>338</v>
      </c>
      <c r="B11479" t="s">
        <v>7037</v>
      </c>
      <c r="C11479" t="s">
        <v>7038</v>
      </c>
      <c r="E11479" t="s">
        <v>245</v>
      </c>
      <c r="F11479" t="s">
        <v>170</v>
      </c>
      <c r="G11479">
        <v>92507</v>
      </c>
      <c r="H11479">
        <v>33.941878000000003</v>
      </c>
      <c r="I11479">
        <v>-117.297603</v>
      </c>
      <c r="J11479" s="1" t="d">
        <v>2018-05-03</v>
      </c>
      <c r="K11479">
        <v>39926</v>
      </c>
      <c r="L11479" t="s">
        <v>30</v>
      </c>
      <c r="M11479" s="1" t="d">
        <v>2011-03-15</v>
      </c>
      <c r="N11479">
        <v>3</v>
      </c>
      <c r="O11479">
        <v>15</v>
      </c>
      <c r="P11479">
        <v>2011</v>
      </c>
      <c r="R11479" t="s">
        <v>26</v>
      </c>
      <c r="S11479" t="s">
        <v>31</v>
      </c>
    </row>
    <row r="11480" spans="1:19" x14ac:dyDescent="0.25">
      <c r="A11480" t="s">
        <v>338</v>
      </c>
      <c r="B11480" t="s">
        <v>7039</v>
      </c>
      <c r="C11480" t="s">
        <v>7040</v>
      </c>
      <c r="E11480" t="s">
        <v>245</v>
      </c>
      <c r="F11480" t="s">
        <v>170</v>
      </c>
      <c r="G11480">
        <v>92504</v>
      </c>
      <c r="H11480">
        <v>33.926178</v>
      </c>
      <c r="I11480">
        <v>-117.420236</v>
      </c>
      <c r="J11480" s="1" t="d">
        <v>2018-05-03</v>
      </c>
      <c r="K11480">
        <v>39927</v>
      </c>
      <c r="L11480" t="s">
        <v>30</v>
      </c>
      <c r="M11480" s="1" t="d">
        <v>2011-03-15</v>
      </c>
      <c r="N11480">
        <v>3</v>
      </c>
      <c r="O11480">
        <v>15</v>
      </c>
      <c r="P11480">
        <v>2011</v>
      </c>
      <c r="R11480" t="s">
        <v>26</v>
      </c>
      <c r="S11480" t="s">
        <v>31</v>
      </c>
    </row>
    <row r="11481" spans="1:19" x14ac:dyDescent="0.25">
      <c r="A11481" t="s">
        <v>338</v>
      </c>
      <c r="B11481" t="s">
        <v>7041</v>
      </c>
      <c r="C11481" t="s">
        <v>7042</v>
      </c>
      <c r="E11481" t="s">
        <v>463</v>
      </c>
      <c r="F11481" t="s">
        <v>170</v>
      </c>
      <c r="G11481">
        <v>95661</v>
      </c>
      <c r="H11481">
        <v>38.752085000000001</v>
      </c>
      <c r="I11481">
        <v>-121.25617800000001</v>
      </c>
      <c r="J11481" s="1" t="d">
        <v>2018-05-03</v>
      </c>
      <c r="K11481">
        <v>39928</v>
      </c>
      <c r="L11481" t="s">
        <v>30</v>
      </c>
      <c r="M11481" s="1" t="d">
        <v>2011-03-15</v>
      </c>
      <c r="N11481">
        <v>3</v>
      </c>
      <c r="O11481">
        <v>15</v>
      </c>
      <c r="P11481">
        <v>2011</v>
      </c>
      <c r="R11481" t="s">
        <v>26</v>
      </c>
      <c r="S11481" t="s">
        <v>31</v>
      </c>
    </row>
    <row r="11482" spans="1:19" x14ac:dyDescent="0.25">
      <c r="A11482" t="s">
        <v>338</v>
      </c>
      <c r="B11482" t="s">
        <v>7045</v>
      </c>
      <c r="C11482" t="s">
        <v>7046</v>
      </c>
      <c r="E11482" t="s">
        <v>176</v>
      </c>
      <c r="F11482" t="s">
        <v>170</v>
      </c>
      <c r="G11482">
        <v>93907</v>
      </c>
      <c r="H11482">
        <v>36.719915999999998</v>
      </c>
      <c r="I11482">
        <v>-121.662138</v>
      </c>
      <c r="J11482" s="1" t="d">
        <v>2019-03-07</v>
      </c>
      <c r="K11482">
        <v>39930</v>
      </c>
      <c r="L11482" t="s">
        <v>71</v>
      </c>
      <c r="M11482" s="1" t="d">
        <v>2011-03-15</v>
      </c>
      <c r="N11482">
        <v>3</v>
      </c>
      <c r="O11482">
        <v>15</v>
      </c>
      <c r="P11482">
        <v>2011</v>
      </c>
      <c r="R11482" t="s">
        <v>26</v>
      </c>
      <c r="S11482" t="s">
        <v>31</v>
      </c>
    </row>
    <row r="11483" spans="1:19" x14ac:dyDescent="0.25">
      <c r="A11483" t="s">
        <v>338</v>
      </c>
      <c r="B11483" t="s">
        <v>7047</v>
      </c>
      <c r="C11483" t="s">
        <v>7048</v>
      </c>
      <c r="E11483" t="s">
        <v>302</v>
      </c>
      <c r="F11483" t="s">
        <v>170</v>
      </c>
      <c r="G11483">
        <v>92408</v>
      </c>
      <c r="H11483">
        <v>34.074378000000003</v>
      </c>
      <c r="I11483">
        <v>-117.298</v>
      </c>
      <c r="J11483" s="1" t="d">
        <v>2018-05-03</v>
      </c>
      <c r="K11483">
        <v>39931</v>
      </c>
      <c r="L11483" t="s">
        <v>30</v>
      </c>
      <c r="M11483" s="1" t="d">
        <v>2011-03-15</v>
      </c>
      <c r="N11483">
        <v>3</v>
      </c>
      <c r="O11483">
        <v>15</v>
      </c>
      <c r="P11483">
        <v>2011</v>
      </c>
      <c r="R11483" t="s">
        <v>26</v>
      </c>
      <c r="S11483" t="s">
        <v>31</v>
      </c>
    </row>
    <row r="11484" spans="1:19" x14ac:dyDescent="0.25">
      <c r="A11484" t="s">
        <v>338</v>
      </c>
      <c r="B11484" t="s">
        <v>7049</v>
      </c>
      <c r="C11484" t="s">
        <v>7050</v>
      </c>
      <c r="E11484" t="s">
        <v>220</v>
      </c>
      <c r="F11484" t="s">
        <v>170</v>
      </c>
      <c r="G11484">
        <v>92111</v>
      </c>
      <c r="H11484">
        <v>32.833179000000001</v>
      </c>
      <c r="I11484">
        <v>-117.147384</v>
      </c>
      <c r="J11484" s="1" t="d">
        <v>2018-05-03</v>
      </c>
      <c r="K11484">
        <v>39932</v>
      </c>
      <c r="L11484" t="s">
        <v>30</v>
      </c>
      <c r="M11484" s="1" t="d">
        <v>2011-03-15</v>
      </c>
      <c r="N11484">
        <v>3</v>
      </c>
      <c r="O11484">
        <v>15</v>
      </c>
      <c r="P11484">
        <v>2011</v>
      </c>
      <c r="R11484" t="s">
        <v>26</v>
      </c>
      <c r="S11484" t="s">
        <v>31</v>
      </c>
    </row>
    <row r="11485" spans="1:19" x14ac:dyDescent="0.25">
      <c r="A11485" t="s">
        <v>338</v>
      </c>
      <c r="B11485" t="s">
        <v>7051</v>
      </c>
      <c r="C11485" t="s">
        <v>7052</v>
      </c>
      <c r="E11485" t="s">
        <v>220</v>
      </c>
      <c r="F11485" t="s">
        <v>170</v>
      </c>
      <c r="G11485">
        <v>92109</v>
      </c>
      <c r="H11485">
        <v>32.802475000000001</v>
      </c>
      <c r="I11485">
        <v>-117.21526900000001</v>
      </c>
      <c r="J11485" s="1" t="d">
        <v>2018-05-03</v>
      </c>
      <c r="K11485">
        <v>39933</v>
      </c>
      <c r="L11485" t="s">
        <v>30</v>
      </c>
      <c r="M11485" s="1" t="d">
        <v>2011-04-01</v>
      </c>
      <c r="N11485">
        <v>4</v>
      </c>
      <c r="O11485">
        <v>1</v>
      </c>
      <c r="P11485">
        <v>2011</v>
      </c>
      <c r="R11485" t="s">
        <v>26</v>
      </c>
      <c r="S11485" t="s">
        <v>31</v>
      </c>
    </row>
    <row r="11486" spans="1:19" x14ac:dyDescent="0.25">
      <c r="A11486" t="s">
        <v>338</v>
      </c>
      <c r="B11486" t="s">
        <v>7053</v>
      </c>
      <c r="C11486" t="s">
        <v>7054</v>
      </c>
      <c r="E11486" t="s">
        <v>7055</v>
      </c>
      <c r="F11486" t="s">
        <v>170</v>
      </c>
      <c r="G11486">
        <v>94087</v>
      </c>
      <c r="H11486">
        <v>37.359361999999997</v>
      </c>
      <c r="I11486">
        <v>-122.022783</v>
      </c>
      <c r="J11486" s="1" t="d">
        <v>2018-05-03</v>
      </c>
      <c r="K11486">
        <v>39934</v>
      </c>
      <c r="L11486" t="s">
        <v>30</v>
      </c>
      <c r="M11486" s="1" t="d">
        <v>2011-03-15</v>
      </c>
      <c r="N11486">
        <v>3</v>
      </c>
      <c r="O11486">
        <v>15</v>
      </c>
      <c r="P11486">
        <v>2011</v>
      </c>
      <c r="R11486" t="s">
        <v>26</v>
      </c>
      <c r="S11486" t="s">
        <v>31</v>
      </c>
    </row>
    <row r="11487" spans="1:19" x14ac:dyDescent="0.25">
      <c r="A11487" t="s">
        <v>338</v>
      </c>
      <c r="B11487" t="s">
        <v>7056</v>
      </c>
      <c r="C11487" t="s">
        <v>7057</v>
      </c>
      <c r="E11487" t="s">
        <v>188</v>
      </c>
      <c r="F11487" t="s">
        <v>170</v>
      </c>
      <c r="G11487">
        <v>95136</v>
      </c>
      <c r="H11487">
        <v>37.275143999999997</v>
      </c>
      <c r="I11487">
        <v>-121.877656</v>
      </c>
      <c r="J11487" s="1" t="d">
        <v>2018-05-03</v>
      </c>
      <c r="K11487">
        <v>39935</v>
      </c>
      <c r="L11487" t="s">
        <v>30</v>
      </c>
      <c r="M11487" s="1" t="d">
        <v>2011-03-15</v>
      </c>
      <c r="N11487">
        <v>3</v>
      </c>
      <c r="O11487">
        <v>15</v>
      </c>
      <c r="P11487">
        <v>2011</v>
      </c>
      <c r="R11487" t="s">
        <v>26</v>
      </c>
      <c r="S11487" t="s">
        <v>31</v>
      </c>
    </row>
    <row r="11488" spans="1:19" x14ac:dyDescent="0.25">
      <c r="A11488" t="s">
        <v>338</v>
      </c>
      <c r="B11488" t="s">
        <v>7058</v>
      </c>
      <c r="C11488" t="s">
        <v>7059</v>
      </c>
      <c r="E11488" t="s">
        <v>4895</v>
      </c>
      <c r="F11488" t="s">
        <v>170</v>
      </c>
      <c r="G11488">
        <v>92675</v>
      </c>
      <c r="H11488">
        <v>33.474429999999998</v>
      </c>
      <c r="I11488">
        <v>-117.676142</v>
      </c>
      <c r="J11488" s="1" t="d">
        <v>2018-05-03</v>
      </c>
      <c r="K11488">
        <v>39936</v>
      </c>
      <c r="L11488" t="s">
        <v>30</v>
      </c>
      <c r="M11488" s="1" t="d">
        <v>2011-03-15</v>
      </c>
      <c r="N11488">
        <v>3</v>
      </c>
      <c r="O11488">
        <v>15</v>
      </c>
      <c r="P11488">
        <v>2011</v>
      </c>
      <c r="R11488" t="s">
        <v>26</v>
      </c>
      <c r="S11488" t="s">
        <v>31</v>
      </c>
    </row>
    <row r="11489" spans="1:19" x14ac:dyDescent="0.25">
      <c r="A11489" t="s">
        <v>338</v>
      </c>
      <c r="B11489" t="s">
        <v>7060</v>
      </c>
      <c r="C11489" t="s">
        <v>7061</v>
      </c>
      <c r="E11489" t="s">
        <v>7062</v>
      </c>
      <c r="F11489" t="s">
        <v>170</v>
      </c>
      <c r="G11489">
        <v>94577</v>
      </c>
      <c r="H11489">
        <v>37.712380000000003</v>
      </c>
      <c r="I11489">
        <v>-122.162204</v>
      </c>
      <c r="J11489" s="1" t="d">
        <v>2018-05-03</v>
      </c>
      <c r="K11489">
        <v>39937</v>
      </c>
      <c r="L11489" t="s">
        <v>30</v>
      </c>
      <c r="M11489" s="1" t="d">
        <v>2011-03-15</v>
      </c>
      <c r="N11489">
        <v>3</v>
      </c>
      <c r="O11489">
        <v>15</v>
      </c>
      <c r="P11489">
        <v>2011</v>
      </c>
      <c r="R11489" t="s">
        <v>26</v>
      </c>
      <c r="S11489" t="s">
        <v>31</v>
      </c>
    </row>
    <row r="11490" spans="1:19" x14ac:dyDescent="0.25">
      <c r="A11490" t="s">
        <v>338</v>
      </c>
      <c r="B11490" t="s">
        <v>7063</v>
      </c>
      <c r="C11490" t="s">
        <v>7064</v>
      </c>
      <c r="E11490" t="s">
        <v>254</v>
      </c>
      <c r="F11490" t="s">
        <v>170</v>
      </c>
      <c r="G11490">
        <v>93405</v>
      </c>
      <c r="H11490">
        <v>35.250622</v>
      </c>
      <c r="I11490">
        <v>-120.685052</v>
      </c>
      <c r="J11490" s="1" t="d">
        <v>2018-05-03</v>
      </c>
      <c r="K11490">
        <v>39938</v>
      </c>
      <c r="L11490" t="s">
        <v>30</v>
      </c>
      <c r="M11490" s="1" t="d">
        <v>2011-03-15</v>
      </c>
      <c r="N11490">
        <v>3</v>
      </c>
      <c r="O11490">
        <v>15</v>
      </c>
      <c r="P11490">
        <v>2011</v>
      </c>
      <c r="R11490" t="s">
        <v>26</v>
      </c>
      <c r="S11490" t="s">
        <v>31</v>
      </c>
    </row>
    <row r="11491" spans="1:19" x14ac:dyDescent="0.25">
      <c r="A11491" t="s">
        <v>338</v>
      </c>
      <c r="B11491" t="s">
        <v>7065</v>
      </c>
      <c r="C11491" t="s">
        <v>7066</v>
      </c>
      <c r="D11491" t="s">
        <v>7067</v>
      </c>
      <c r="E11491" t="s">
        <v>1901</v>
      </c>
      <c r="F11491" t="s">
        <v>170</v>
      </c>
      <c r="G11491">
        <v>95051</v>
      </c>
      <c r="H11491">
        <v>37.323568999999999</v>
      </c>
      <c r="I11491">
        <v>-121.988027</v>
      </c>
      <c r="J11491" s="1" t="d">
        <v>2018-05-03</v>
      </c>
      <c r="K11491">
        <v>39939</v>
      </c>
      <c r="L11491" t="s">
        <v>30</v>
      </c>
      <c r="M11491" s="1" t="d">
        <v>2011-03-15</v>
      </c>
      <c r="N11491">
        <v>3</v>
      </c>
      <c r="O11491">
        <v>15</v>
      </c>
      <c r="P11491">
        <v>2011</v>
      </c>
      <c r="R11491" t="s">
        <v>26</v>
      </c>
      <c r="S11491" t="s">
        <v>31</v>
      </c>
    </row>
    <row r="11492" spans="1:19" x14ac:dyDescent="0.25">
      <c r="A11492" t="s">
        <v>338</v>
      </c>
      <c r="B11492" t="s">
        <v>7068</v>
      </c>
      <c r="C11492" t="s">
        <v>7069</v>
      </c>
      <c r="E11492" t="s">
        <v>172</v>
      </c>
      <c r="F11492" t="s">
        <v>170</v>
      </c>
      <c r="G11492">
        <v>95062</v>
      </c>
      <c r="H11492">
        <v>36.981771000000002</v>
      </c>
      <c r="I11492">
        <v>-122.003771</v>
      </c>
      <c r="J11492" s="1" t="d">
        <v>2018-05-03</v>
      </c>
      <c r="K11492">
        <v>39940</v>
      </c>
      <c r="L11492" t="s">
        <v>30</v>
      </c>
      <c r="M11492" s="1" t="d">
        <v>2011-03-15</v>
      </c>
      <c r="N11492">
        <v>3</v>
      </c>
      <c r="O11492">
        <v>15</v>
      </c>
      <c r="P11492">
        <v>2011</v>
      </c>
      <c r="R11492" t="s">
        <v>26</v>
      </c>
      <c r="S11492" t="s">
        <v>31</v>
      </c>
    </row>
    <row r="11493" spans="1:19" x14ac:dyDescent="0.25">
      <c r="A11493" t="s">
        <v>338</v>
      </c>
      <c r="B11493" t="s">
        <v>7070</v>
      </c>
      <c r="C11493" t="s">
        <v>7071</v>
      </c>
      <c r="E11493" t="s">
        <v>190</v>
      </c>
      <c r="F11493" t="s">
        <v>170</v>
      </c>
      <c r="G11493">
        <v>95404</v>
      </c>
      <c r="H11493">
        <v>38.425536999999998</v>
      </c>
      <c r="I11493">
        <v>-122.714089</v>
      </c>
      <c r="J11493" s="1" t="d">
        <v>2018-05-03</v>
      </c>
      <c r="K11493">
        <v>39943</v>
      </c>
      <c r="L11493" t="s">
        <v>30</v>
      </c>
      <c r="M11493" s="1" t="d">
        <v>2011-03-15</v>
      </c>
      <c r="N11493">
        <v>3</v>
      </c>
      <c r="O11493">
        <v>15</v>
      </c>
      <c r="P11493">
        <v>2011</v>
      </c>
      <c r="R11493" t="s">
        <v>26</v>
      </c>
      <c r="S11493" t="s">
        <v>31</v>
      </c>
    </row>
    <row r="11494" spans="1:19" x14ac:dyDescent="0.25">
      <c r="A11494" t="s">
        <v>338</v>
      </c>
      <c r="B11494" t="s">
        <v>7072</v>
      </c>
      <c r="C11494" t="s">
        <v>7073</v>
      </c>
      <c r="E11494" t="s">
        <v>7074</v>
      </c>
      <c r="F11494" t="s">
        <v>170</v>
      </c>
      <c r="G11494">
        <v>93955</v>
      </c>
      <c r="H11494">
        <v>36.610875999999998</v>
      </c>
      <c r="I11494">
        <v>-121.850207</v>
      </c>
      <c r="J11494" s="1" t="d">
        <v>2018-05-03</v>
      </c>
      <c r="K11494">
        <v>39944</v>
      </c>
      <c r="L11494" t="s">
        <v>30</v>
      </c>
      <c r="M11494" s="1" t="d">
        <v>2011-03-15</v>
      </c>
      <c r="N11494">
        <v>3</v>
      </c>
      <c r="O11494">
        <v>15</v>
      </c>
      <c r="P11494">
        <v>2011</v>
      </c>
      <c r="R11494" t="s">
        <v>26</v>
      </c>
      <c r="S11494" t="s">
        <v>31</v>
      </c>
    </row>
    <row r="11495" spans="1:19" x14ac:dyDescent="0.25">
      <c r="A11495" t="s">
        <v>338</v>
      </c>
      <c r="B11495" t="s">
        <v>7077</v>
      </c>
      <c r="C11495" t="s">
        <v>7078</v>
      </c>
      <c r="E11495" t="s">
        <v>492</v>
      </c>
      <c r="F11495" t="s">
        <v>170</v>
      </c>
      <c r="G11495">
        <v>93065</v>
      </c>
      <c r="H11495">
        <v>34.277324</v>
      </c>
      <c r="I11495">
        <v>-118.77895700000001</v>
      </c>
      <c r="J11495" s="1" t="d">
        <v>2018-05-03</v>
      </c>
      <c r="K11495">
        <v>39947</v>
      </c>
      <c r="L11495" t="s">
        <v>30</v>
      </c>
      <c r="M11495" s="1" t="d">
        <v>2011-03-15</v>
      </c>
      <c r="N11495">
        <v>3</v>
      </c>
      <c r="O11495">
        <v>15</v>
      </c>
      <c r="P11495">
        <v>2011</v>
      </c>
      <c r="R11495" t="s">
        <v>26</v>
      </c>
      <c r="S11495" t="s">
        <v>31</v>
      </c>
    </row>
    <row r="11496" spans="1:19" x14ac:dyDescent="0.25">
      <c r="A11496" t="s">
        <v>338</v>
      </c>
      <c r="B11496" t="s">
        <v>7079</v>
      </c>
      <c r="C11496" t="s">
        <v>7080</v>
      </c>
      <c r="E11496" t="s">
        <v>189</v>
      </c>
      <c r="F11496" t="s">
        <v>170</v>
      </c>
      <c r="G11496">
        <v>95212</v>
      </c>
      <c r="H11496">
        <v>38.022022</v>
      </c>
      <c r="I11496">
        <v>-121.275339</v>
      </c>
      <c r="J11496" s="1" t="d">
        <v>2018-05-03</v>
      </c>
      <c r="K11496">
        <v>39948</v>
      </c>
      <c r="L11496" t="s">
        <v>30</v>
      </c>
      <c r="M11496" s="1" t="d">
        <v>2011-03-15</v>
      </c>
      <c r="N11496">
        <v>3</v>
      </c>
      <c r="O11496">
        <v>15</v>
      </c>
      <c r="P11496">
        <v>2011</v>
      </c>
      <c r="R11496" t="s">
        <v>26</v>
      </c>
      <c r="S11496" t="s">
        <v>31</v>
      </c>
    </row>
    <row r="11497" spans="1:19" x14ac:dyDescent="0.25">
      <c r="A11497" t="s">
        <v>338</v>
      </c>
      <c r="B11497" t="s">
        <v>7081</v>
      </c>
      <c r="C11497" t="s">
        <v>7082</v>
      </c>
      <c r="E11497" t="s">
        <v>425</v>
      </c>
      <c r="F11497" t="s">
        <v>170</v>
      </c>
      <c r="G11497">
        <v>92591</v>
      </c>
      <c r="H11497">
        <v>33.516767999999999</v>
      </c>
      <c r="I11497">
        <v>-117.155039</v>
      </c>
      <c r="J11497" s="1" t="d">
        <v>2018-05-03</v>
      </c>
      <c r="K11497">
        <v>39949</v>
      </c>
      <c r="L11497" t="s">
        <v>30</v>
      </c>
      <c r="M11497" s="1" t="d">
        <v>2011-03-15</v>
      </c>
      <c r="N11497">
        <v>3</v>
      </c>
      <c r="O11497">
        <v>15</v>
      </c>
      <c r="P11497">
        <v>2011</v>
      </c>
      <c r="R11497" t="s">
        <v>26</v>
      </c>
      <c r="S11497" t="s">
        <v>31</v>
      </c>
    </row>
    <row r="11498" spans="1:19" x14ac:dyDescent="0.25">
      <c r="A11498" t="s">
        <v>338</v>
      </c>
      <c r="B11498" t="s">
        <v>7083</v>
      </c>
      <c r="C11498" t="s">
        <v>7084</v>
      </c>
      <c r="E11498" t="s">
        <v>7085</v>
      </c>
      <c r="F11498" t="s">
        <v>170</v>
      </c>
      <c r="G11498">
        <v>95304</v>
      </c>
      <c r="H11498">
        <v>37.759905549999999</v>
      </c>
      <c r="I11498">
        <v>-121.4632052</v>
      </c>
      <c r="J11498" s="1" t="d">
        <v>2019-02-06</v>
      </c>
      <c r="K11498">
        <v>39951</v>
      </c>
      <c r="L11498" t="s">
        <v>103</v>
      </c>
      <c r="M11498" s="1" t="d">
        <v>2011-03-15</v>
      </c>
      <c r="N11498">
        <v>3</v>
      </c>
      <c r="O11498">
        <v>15</v>
      </c>
      <c r="P11498">
        <v>2011</v>
      </c>
      <c r="R11498" t="s">
        <v>26</v>
      </c>
      <c r="S11498" t="s">
        <v>31</v>
      </c>
    </row>
    <row r="11499" spans="1:19" x14ac:dyDescent="0.25">
      <c r="A11499" t="s">
        <v>338</v>
      </c>
      <c r="B11499" t="s">
        <v>7086</v>
      </c>
      <c r="C11499" t="s">
        <v>7087</v>
      </c>
      <c r="E11499" t="s">
        <v>7088</v>
      </c>
      <c r="F11499" t="s">
        <v>170</v>
      </c>
      <c r="G11499">
        <v>92782</v>
      </c>
      <c r="H11499">
        <v>33.72484</v>
      </c>
      <c r="I11499">
        <v>-117.799302</v>
      </c>
      <c r="J11499" s="1" t="d">
        <v>2018-05-03</v>
      </c>
      <c r="K11499">
        <v>39952</v>
      </c>
      <c r="L11499" t="s">
        <v>30</v>
      </c>
      <c r="M11499" s="1" t="d">
        <v>2011-03-15</v>
      </c>
      <c r="N11499">
        <v>3</v>
      </c>
      <c r="O11499">
        <v>15</v>
      </c>
      <c r="P11499">
        <v>2011</v>
      </c>
      <c r="R11499" t="s">
        <v>26</v>
      </c>
      <c r="S11499" t="s">
        <v>31</v>
      </c>
    </row>
    <row r="11500" spans="1:19" x14ac:dyDescent="0.25">
      <c r="A11500" t="s">
        <v>338</v>
      </c>
      <c r="B11500" t="s">
        <v>7089</v>
      </c>
      <c r="C11500" t="s">
        <v>7090</v>
      </c>
      <c r="E11500" t="s">
        <v>292</v>
      </c>
      <c r="F11500" t="s">
        <v>170</v>
      </c>
      <c r="G11500">
        <v>95687</v>
      </c>
      <c r="H11500">
        <v>38.381441000000002</v>
      </c>
      <c r="I11500">
        <v>-121.94121800000001</v>
      </c>
      <c r="J11500" s="1" t="d">
        <v>2018-05-03</v>
      </c>
      <c r="K11500">
        <v>39953</v>
      </c>
      <c r="L11500" t="s">
        <v>30</v>
      </c>
      <c r="M11500" s="1" t="d">
        <v>2011-03-15</v>
      </c>
      <c r="N11500">
        <v>3</v>
      </c>
      <c r="O11500">
        <v>15</v>
      </c>
      <c r="P11500">
        <v>2011</v>
      </c>
      <c r="R11500" t="s">
        <v>26</v>
      </c>
      <c r="S11500" t="s">
        <v>31</v>
      </c>
    </row>
    <row r="11501" spans="1:19" x14ac:dyDescent="0.25">
      <c r="A11501" t="s">
        <v>338</v>
      </c>
      <c r="B11501" t="s">
        <v>7091</v>
      </c>
      <c r="C11501" t="s">
        <v>7092</v>
      </c>
      <c r="E11501" t="s">
        <v>7093</v>
      </c>
      <c r="F11501" t="s">
        <v>170</v>
      </c>
      <c r="G11501">
        <v>91355</v>
      </c>
      <c r="H11501">
        <v>34.420546000000002</v>
      </c>
      <c r="I11501">
        <v>-118.55777399999999</v>
      </c>
      <c r="J11501" s="1" t="d">
        <v>2018-05-03</v>
      </c>
      <c r="K11501">
        <v>39954</v>
      </c>
      <c r="L11501" t="s">
        <v>30</v>
      </c>
      <c r="M11501" s="1" t="d">
        <v>2011-03-15</v>
      </c>
      <c r="N11501">
        <v>3</v>
      </c>
      <c r="O11501">
        <v>15</v>
      </c>
      <c r="P11501">
        <v>2011</v>
      </c>
      <c r="R11501" t="s">
        <v>26</v>
      </c>
      <c r="S11501" t="s">
        <v>31</v>
      </c>
    </row>
    <row r="11502" spans="1:19" x14ac:dyDescent="0.25">
      <c r="A11502" t="s">
        <v>338</v>
      </c>
      <c r="B11502" t="s">
        <v>7094</v>
      </c>
      <c r="C11502" t="s">
        <v>7095</v>
      </c>
      <c r="E11502" t="s">
        <v>1636</v>
      </c>
      <c r="F11502" t="s">
        <v>170</v>
      </c>
      <c r="G11502">
        <v>94590</v>
      </c>
      <c r="H11502">
        <v>38.118088</v>
      </c>
      <c r="I11502">
        <v>-122.255493</v>
      </c>
      <c r="J11502" s="1" t="d">
        <v>2018-05-03</v>
      </c>
      <c r="K11502">
        <v>39955</v>
      </c>
      <c r="L11502" t="s">
        <v>30</v>
      </c>
      <c r="M11502" s="1" t="d">
        <v>2011-03-15</v>
      </c>
      <c r="N11502">
        <v>3</v>
      </c>
      <c r="O11502">
        <v>15</v>
      </c>
      <c r="P11502">
        <v>2011</v>
      </c>
      <c r="R11502" t="s">
        <v>26</v>
      </c>
      <c r="S11502" t="s">
        <v>31</v>
      </c>
    </row>
    <row r="11503" spans="1:19" x14ac:dyDescent="0.25">
      <c r="A11503" t="s">
        <v>338</v>
      </c>
      <c r="B11503" t="s">
        <v>7096</v>
      </c>
      <c r="C11503" t="s">
        <v>7097</v>
      </c>
      <c r="E11503" t="s">
        <v>452</v>
      </c>
      <c r="F11503" t="s">
        <v>170</v>
      </c>
      <c r="G11503">
        <v>92394</v>
      </c>
      <c r="H11503">
        <v>34.517882999999998</v>
      </c>
      <c r="I11503">
        <v>-117.3219</v>
      </c>
      <c r="J11503" s="1" t="d">
        <v>2018-05-03</v>
      </c>
      <c r="K11503">
        <v>39956</v>
      </c>
      <c r="L11503" t="s">
        <v>30</v>
      </c>
      <c r="M11503" s="1" t="d">
        <v>2011-03-15</v>
      </c>
      <c r="N11503">
        <v>3</v>
      </c>
      <c r="O11503">
        <v>15</v>
      </c>
      <c r="P11503">
        <v>2011</v>
      </c>
      <c r="R11503" t="s">
        <v>26</v>
      </c>
      <c r="S11503" t="s">
        <v>31</v>
      </c>
    </row>
    <row r="11504" spans="1:19" x14ac:dyDescent="0.25">
      <c r="A11504" t="s">
        <v>338</v>
      </c>
      <c r="B11504" t="s">
        <v>7098</v>
      </c>
      <c r="C11504" t="s">
        <v>7099</v>
      </c>
      <c r="E11504" t="s">
        <v>1890</v>
      </c>
      <c r="F11504" t="s">
        <v>170</v>
      </c>
      <c r="G11504">
        <v>93292</v>
      </c>
      <c r="H11504">
        <v>36.323270000000001</v>
      </c>
      <c r="I11504">
        <v>-119.27569</v>
      </c>
      <c r="J11504" s="1" t="d">
        <v>2018-05-03</v>
      </c>
      <c r="K11504">
        <v>39957</v>
      </c>
      <c r="L11504" t="s">
        <v>30</v>
      </c>
      <c r="M11504" s="1" t="d">
        <v>2011-03-15</v>
      </c>
      <c r="N11504">
        <v>3</v>
      </c>
      <c r="O11504">
        <v>15</v>
      </c>
      <c r="P11504">
        <v>2011</v>
      </c>
      <c r="R11504" t="s">
        <v>26</v>
      </c>
      <c r="S11504" t="s">
        <v>31</v>
      </c>
    </row>
    <row r="11505" spans="1:19" x14ac:dyDescent="0.25">
      <c r="A11505" t="s">
        <v>338</v>
      </c>
      <c r="B11505" t="s">
        <v>7100</v>
      </c>
      <c r="C11505" t="s">
        <v>7101</v>
      </c>
      <c r="E11505" t="s">
        <v>7102</v>
      </c>
      <c r="F11505" t="s">
        <v>170</v>
      </c>
      <c r="G11505">
        <v>91791</v>
      </c>
      <c r="H11505">
        <v>34.074227</v>
      </c>
      <c r="I11505">
        <v>-117.890899</v>
      </c>
      <c r="J11505" s="1" t="d">
        <v>2018-05-03</v>
      </c>
      <c r="K11505">
        <v>39959</v>
      </c>
      <c r="L11505" t="s">
        <v>30</v>
      </c>
      <c r="M11505" s="1" t="d">
        <v>2011-03-15</v>
      </c>
      <c r="N11505">
        <v>3</v>
      </c>
      <c r="O11505">
        <v>15</v>
      </c>
      <c r="P11505">
        <v>2011</v>
      </c>
      <c r="R11505" t="s">
        <v>26</v>
      </c>
      <c r="S11505" t="s">
        <v>31</v>
      </c>
    </row>
    <row r="11506" spans="1:19" x14ac:dyDescent="0.25">
      <c r="A11506" t="s">
        <v>338</v>
      </c>
      <c r="B11506" t="s">
        <v>7103</v>
      </c>
      <c r="C11506" t="s">
        <v>7104</v>
      </c>
      <c r="E11506" t="s">
        <v>7105</v>
      </c>
      <c r="F11506" t="s">
        <v>202</v>
      </c>
      <c r="G11506">
        <v>34207</v>
      </c>
      <c r="H11506">
        <v>27.462022999999999</v>
      </c>
      <c r="I11506">
        <v>-82.578035999999997</v>
      </c>
      <c r="J11506" s="1" t="d">
        <v>2018-06-05</v>
      </c>
      <c r="K11506">
        <v>39962</v>
      </c>
      <c r="L11506" t="s">
        <v>30</v>
      </c>
      <c r="M11506" s="1" t="d">
        <v>2011-03-15</v>
      </c>
      <c r="N11506">
        <v>3</v>
      </c>
      <c r="O11506">
        <v>15</v>
      </c>
      <c r="P11506">
        <v>2011</v>
      </c>
      <c r="R11506" t="s">
        <v>26</v>
      </c>
      <c r="S11506" t="s">
        <v>31</v>
      </c>
    </row>
    <row r="11507" spans="1:19" x14ac:dyDescent="0.25">
      <c r="A11507" t="s">
        <v>338</v>
      </c>
      <c r="B11507" t="s">
        <v>7106</v>
      </c>
      <c r="C11507" t="s">
        <v>7107</v>
      </c>
      <c r="E11507" t="s">
        <v>7108</v>
      </c>
      <c r="F11507" t="s">
        <v>202</v>
      </c>
      <c r="G11507">
        <v>34448</v>
      </c>
      <c r="H11507">
        <v>28.848732999999999</v>
      </c>
      <c r="I11507">
        <v>-82.579470000000001</v>
      </c>
      <c r="J11507" s="1" t="d">
        <v>2018-06-05</v>
      </c>
      <c r="K11507">
        <v>39963</v>
      </c>
      <c r="L11507" t="s">
        <v>30</v>
      </c>
      <c r="M11507" s="1" t="d">
        <v>2011-03-15</v>
      </c>
      <c r="N11507">
        <v>3</v>
      </c>
      <c r="O11507">
        <v>15</v>
      </c>
      <c r="P11507">
        <v>2011</v>
      </c>
      <c r="R11507" t="s">
        <v>26</v>
      </c>
      <c r="S11507" t="s">
        <v>31</v>
      </c>
    </row>
    <row r="11508" spans="1:19" x14ac:dyDescent="0.25">
      <c r="A11508" t="s">
        <v>338</v>
      </c>
      <c r="B11508" t="s">
        <v>7109</v>
      </c>
      <c r="C11508" t="s">
        <v>7110</v>
      </c>
      <c r="E11508" t="s">
        <v>7111</v>
      </c>
      <c r="F11508" t="s">
        <v>202</v>
      </c>
      <c r="G11508">
        <v>32720</v>
      </c>
      <c r="H11508">
        <v>28.983688999999998</v>
      </c>
      <c r="I11508">
        <v>-81.300078999999997</v>
      </c>
      <c r="J11508" s="1" t="d">
        <v>2018-06-05</v>
      </c>
      <c r="K11508">
        <v>39964</v>
      </c>
      <c r="L11508" t="s">
        <v>30</v>
      </c>
      <c r="M11508" s="1" t="d">
        <v>2011-03-15</v>
      </c>
      <c r="N11508">
        <v>3</v>
      </c>
      <c r="O11508">
        <v>15</v>
      </c>
      <c r="P11508">
        <v>2011</v>
      </c>
      <c r="R11508" t="s">
        <v>26</v>
      </c>
      <c r="S11508" t="s">
        <v>31</v>
      </c>
    </row>
    <row r="11509" spans="1:19" x14ac:dyDescent="0.25">
      <c r="A11509" t="s">
        <v>338</v>
      </c>
      <c r="B11509" t="s">
        <v>7112</v>
      </c>
      <c r="C11509" t="s">
        <v>7113</v>
      </c>
      <c r="E11509" t="s">
        <v>6189</v>
      </c>
      <c r="F11509" t="s">
        <v>202</v>
      </c>
      <c r="G11509">
        <v>33483</v>
      </c>
      <c r="H11509">
        <v>26.435016000000001</v>
      </c>
      <c r="I11509">
        <v>-80.072333</v>
      </c>
      <c r="J11509" s="1" t="d">
        <v>2018-06-05</v>
      </c>
      <c r="K11509">
        <v>39965</v>
      </c>
      <c r="L11509" t="s">
        <v>30</v>
      </c>
      <c r="M11509" s="1" t="d">
        <v>2011-03-15</v>
      </c>
      <c r="N11509">
        <v>3</v>
      </c>
      <c r="O11509">
        <v>15</v>
      </c>
      <c r="P11509">
        <v>2011</v>
      </c>
      <c r="R11509" t="s">
        <v>26</v>
      </c>
      <c r="S11509" t="s">
        <v>31</v>
      </c>
    </row>
    <row r="11510" spans="1:19" x14ac:dyDescent="0.25">
      <c r="A11510" t="s">
        <v>338</v>
      </c>
      <c r="B11510" t="s">
        <v>7114</v>
      </c>
      <c r="C11510" t="s">
        <v>7115</v>
      </c>
      <c r="E11510" t="s">
        <v>5493</v>
      </c>
      <c r="F11510" t="s">
        <v>202</v>
      </c>
      <c r="G11510">
        <v>33316</v>
      </c>
      <c r="H11510">
        <v>26.109825000000001</v>
      </c>
      <c r="I11510">
        <v>-80.137099000000006</v>
      </c>
      <c r="J11510" s="1" t="d">
        <v>2018-06-05</v>
      </c>
      <c r="K11510">
        <v>39966</v>
      </c>
      <c r="L11510" t="s">
        <v>30</v>
      </c>
      <c r="M11510" s="1" t="d">
        <v>2011-03-15</v>
      </c>
      <c r="N11510">
        <v>3</v>
      </c>
      <c r="O11510">
        <v>15</v>
      </c>
      <c r="P11510">
        <v>2011</v>
      </c>
      <c r="R11510" t="s">
        <v>26</v>
      </c>
      <c r="S11510" t="s">
        <v>31</v>
      </c>
    </row>
    <row r="11511" spans="1:19" x14ac:dyDescent="0.25">
      <c r="A11511" t="s">
        <v>338</v>
      </c>
      <c r="B11511" t="s">
        <v>7116</v>
      </c>
      <c r="C11511" t="s">
        <v>7117</v>
      </c>
      <c r="E11511" t="s">
        <v>2026</v>
      </c>
      <c r="F11511" t="s">
        <v>202</v>
      </c>
      <c r="G11511">
        <v>32210</v>
      </c>
      <c r="H11511">
        <v>30.288305999999999</v>
      </c>
      <c r="I11511">
        <v>-81.730832000000007</v>
      </c>
      <c r="J11511" s="1" t="d">
        <v>2018-06-05</v>
      </c>
      <c r="K11511">
        <v>39967</v>
      </c>
      <c r="L11511" t="s">
        <v>30</v>
      </c>
      <c r="M11511" s="1" t="d">
        <v>2011-03-15</v>
      </c>
      <c r="N11511">
        <v>3</v>
      </c>
      <c r="O11511">
        <v>15</v>
      </c>
      <c r="P11511">
        <v>2011</v>
      </c>
      <c r="R11511" t="s">
        <v>26</v>
      </c>
      <c r="S11511" t="s">
        <v>31</v>
      </c>
    </row>
    <row r="11512" spans="1:19" x14ac:dyDescent="0.25">
      <c r="A11512" t="s">
        <v>338</v>
      </c>
      <c r="B11512" t="s">
        <v>7118</v>
      </c>
      <c r="C11512" t="s">
        <v>7119</v>
      </c>
      <c r="E11512" t="s">
        <v>2026</v>
      </c>
      <c r="F11512" t="s">
        <v>202</v>
      </c>
      <c r="G11512">
        <v>32244</v>
      </c>
      <c r="H11512">
        <v>30.212415</v>
      </c>
      <c r="I11512">
        <v>-81.736209000000002</v>
      </c>
      <c r="J11512" s="1" t="d">
        <v>2018-06-05</v>
      </c>
      <c r="K11512">
        <v>39968</v>
      </c>
      <c r="L11512" t="s">
        <v>30</v>
      </c>
      <c r="M11512" s="1" t="d">
        <v>2011-03-15</v>
      </c>
      <c r="N11512">
        <v>3</v>
      </c>
      <c r="O11512">
        <v>15</v>
      </c>
      <c r="P11512">
        <v>2011</v>
      </c>
      <c r="R11512" t="s">
        <v>26</v>
      </c>
      <c r="S11512" t="s">
        <v>31</v>
      </c>
    </row>
    <row r="11513" spans="1:19" x14ac:dyDescent="0.25">
      <c r="A11513" t="s">
        <v>338</v>
      </c>
      <c r="B11513" t="s">
        <v>7120</v>
      </c>
      <c r="C11513" t="s">
        <v>7121</v>
      </c>
      <c r="E11513" t="s">
        <v>6519</v>
      </c>
      <c r="F11513" t="s">
        <v>202</v>
      </c>
      <c r="G11513">
        <v>32055</v>
      </c>
      <c r="H11513">
        <v>30.180820000000001</v>
      </c>
      <c r="I11513">
        <v>-82.702224000000001</v>
      </c>
      <c r="J11513" s="1" t="d">
        <v>2018-06-05</v>
      </c>
      <c r="K11513">
        <v>39969</v>
      </c>
      <c r="L11513" t="s">
        <v>30</v>
      </c>
      <c r="M11513" s="1" t="d">
        <v>2011-03-15</v>
      </c>
      <c r="N11513">
        <v>3</v>
      </c>
      <c r="O11513">
        <v>15</v>
      </c>
      <c r="P11513">
        <v>2011</v>
      </c>
      <c r="R11513" t="s">
        <v>26</v>
      </c>
      <c r="S11513" t="s">
        <v>31</v>
      </c>
    </row>
    <row r="11514" spans="1:19" x14ac:dyDescent="0.25">
      <c r="A11514" t="s">
        <v>338</v>
      </c>
      <c r="B11514" t="s">
        <v>7122</v>
      </c>
      <c r="C11514" t="s">
        <v>7123</v>
      </c>
      <c r="E11514" t="s">
        <v>757</v>
      </c>
      <c r="F11514" t="s">
        <v>202</v>
      </c>
      <c r="G11514">
        <v>33172</v>
      </c>
      <c r="H11514">
        <v>25.783121000000001</v>
      </c>
      <c r="I11514">
        <v>-80.366771999999997</v>
      </c>
      <c r="J11514" s="1" t="d">
        <v>2018-06-05</v>
      </c>
      <c r="K11514">
        <v>39970</v>
      </c>
      <c r="L11514" t="s">
        <v>30</v>
      </c>
      <c r="M11514" s="1" t="d">
        <v>2011-03-15</v>
      </c>
      <c r="N11514">
        <v>3</v>
      </c>
      <c r="O11514">
        <v>15</v>
      </c>
      <c r="P11514">
        <v>2011</v>
      </c>
      <c r="R11514" t="s">
        <v>26</v>
      </c>
      <c r="S11514" t="s">
        <v>31</v>
      </c>
    </row>
    <row r="11515" spans="1:19" x14ac:dyDescent="0.25">
      <c r="A11515" t="s">
        <v>338</v>
      </c>
      <c r="B11515" t="s">
        <v>7124</v>
      </c>
      <c r="C11515" t="s">
        <v>7125</v>
      </c>
      <c r="E11515" t="s">
        <v>757</v>
      </c>
      <c r="F11515" t="s">
        <v>202</v>
      </c>
      <c r="G11515">
        <v>33055</v>
      </c>
      <c r="H11515">
        <v>25.926200000000001</v>
      </c>
      <c r="I11515">
        <v>-80.292105000000006</v>
      </c>
      <c r="J11515" s="1" t="d">
        <v>2018-06-05</v>
      </c>
      <c r="K11515">
        <v>39971</v>
      </c>
      <c r="L11515" t="s">
        <v>30</v>
      </c>
      <c r="M11515" s="1" t="d">
        <v>2011-03-15</v>
      </c>
      <c r="N11515">
        <v>3</v>
      </c>
      <c r="O11515">
        <v>15</v>
      </c>
      <c r="P11515">
        <v>2011</v>
      </c>
      <c r="R11515" t="s">
        <v>26</v>
      </c>
      <c r="S11515" t="s">
        <v>31</v>
      </c>
    </row>
    <row r="11516" spans="1:19" x14ac:dyDescent="0.25">
      <c r="A11516" t="s">
        <v>338</v>
      </c>
      <c r="B11516" t="s">
        <v>7126</v>
      </c>
      <c r="C11516" t="s">
        <v>7127</v>
      </c>
      <c r="E11516" t="s">
        <v>757</v>
      </c>
      <c r="F11516" t="s">
        <v>202</v>
      </c>
      <c r="G11516">
        <v>33135</v>
      </c>
      <c r="H11516">
        <v>25.765059999999998</v>
      </c>
      <c r="I11516">
        <v>-80.250516000000005</v>
      </c>
      <c r="J11516" s="1" t="d">
        <v>2018-06-05</v>
      </c>
      <c r="K11516">
        <v>39972</v>
      </c>
      <c r="L11516" t="s">
        <v>30</v>
      </c>
      <c r="M11516" s="1" t="d">
        <v>2011-03-15</v>
      </c>
      <c r="N11516">
        <v>3</v>
      </c>
      <c r="O11516">
        <v>15</v>
      </c>
      <c r="P11516">
        <v>2011</v>
      </c>
      <c r="R11516" t="s">
        <v>26</v>
      </c>
      <c r="S11516" t="s">
        <v>31</v>
      </c>
    </row>
    <row r="11517" spans="1:19" x14ac:dyDescent="0.25">
      <c r="A11517" t="s">
        <v>338</v>
      </c>
      <c r="B11517" t="s">
        <v>7128</v>
      </c>
      <c r="C11517" t="s">
        <v>7129</v>
      </c>
      <c r="E11517" t="s">
        <v>7130</v>
      </c>
      <c r="F11517" t="s">
        <v>202</v>
      </c>
      <c r="G11517">
        <v>33157</v>
      </c>
      <c r="H11517">
        <v>25.609390999999999</v>
      </c>
      <c r="I11517">
        <v>-80.348241000000002</v>
      </c>
      <c r="J11517" s="1" t="d">
        <v>2018-06-05</v>
      </c>
      <c r="K11517">
        <v>39973</v>
      </c>
      <c r="L11517" t="s">
        <v>30</v>
      </c>
      <c r="M11517" s="1" t="d">
        <v>2011-03-15</v>
      </c>
      <c r="N11517">
        <v>3</v>
      </c>
      <c r="O11517">
        <v>15</v>
      </c>
      <c r="P11517">
        <v>2011</v>
      </c>
      <c r="R11517" t="s">
        <v>26</v>
      </c>
      <c r="S11517" t="s">
        <v>31</v>
      </c>
    </row>
    <row r="11518" spans="1:19" x14ac:dyDescent="0.25">
      <c r="A11518" t="s">
        <v>338</v>
      </c>
      <c r="B11518" t="s">
        <v>7131</v>
      </c>
      <c r="C11518" t="s">
        <v>7132</v>
      </c>
      <c r="E11518" t="s">
        <v>7133</v>
      </c>
      <c r="F11518" t="s">
        <v>202</v>
      </c>
      <c r="G11518">
        <v>33024</v>
      </c>
      <c r="H11518">
        <v>26.007358</v>
      </c>
      <c r="I11518">
        <v>-80.263071999999994</v>
      </c>
      <c r="J11518" s="1" t="d">
        <v>2018-06-05</v>
      </c>
      <c r="K11518">
        <v>39974</v>
      </c>
      <c r="L11518" t="s">
        <v>30</v>
      </c>
      <c r="M11518" s="1" t="d">
        <v>2011-03-15</v>
      </c>
      <c r="N11518">
        <v>3</v>
      </c>
      <c r="O11518">
        <v>15</v>
      </c>
      <c r="P11518">
        <v>2011</v>
      </c>
      <c r="R11518" t="s">
        <v>26</v>
      </c>
      <c r="S11518" t="s">
        <v>31</v>
      </c>
    </row>
    <row r="11519" spans="1:19" x14ac:dyDescent="0.25">
      <c r="A11519" t="s">
        <v>338</v>
      </c>
      <c r="B11519" t="s">
        <v>7137</v>
      </c>
      <c r="C11519" t="s">
        <v>7138</v>
      </c>
      <c r="E11519" t="s">
        <v>7139</v>
      </c>
      <c r="F11519" t="s">
        <v>202</v>
      </c>
      <c r="G11519">
        <v>34997</v>
      </c>
      <c r="H11519">
        <v>27.152729000000001</v>
      </c>
      <c r="I11519">
        <v>-80.217708000000002</v>
      </c>
      <c r="J11519" s="1" t="d">
        <v>2018-06-05</v>
      </c>
      <c r="K11519">
        <v>39976</v>
      </c>
      <c r="L11519" t="s">
        <v>30</v>
      </c>
      <c r="M11519" s="1" t="d">
        <v>2011-03-15</v>
      </c>
      <c r="N11519">
        <v>3</v>
      </c>
      <c r="O11519">
        <v>15</v>
      </c>
      <c r="P11519">
        <v>2011</v>
      </c>
      <c r="R11519" t="s">
        <v>26</v>
      </c>
      <c r="S11519" t="s">
        <v>31</v>
      </c>
    </row>
    <row r="11520" spans="1:19" x14ac:dyDescent="0.25">
      <c r="A11520" t="s">
        <v>338</v>
      </c>
      <c r="B11520" t="s">
        <v>7140</v>
      </c>
      <c r="C11520" t="s">
        <v>7141</v>
      </c>
      <c r="E11520" t="s">
        <v>2368</v>
      </c>
      <c r="F11520" t="s">
        <v>202</v>
      </c>
      <c r="G11520">
        <v>33614</v>
      </c>
      <c r="H11520">
        <v>27.995139000000002</v>
      </c>
      <c r="I11520">
        <v>-82.506186</v>
      </c>
      <c r="J11520" s="1" t="d">
        <v>2018-06-05</v>
      </c>
      <c r="K11520">
        <v>39978</v>
      </c>
      <c r="L11520" t="s">
        <v>30</v>
      </c>
      <c r="M11520" s="1" t="d">
        <v>2011-03-15</v>
      </c>
      <c r="N11520">
        <v>3</v>
      </c>
      <c r="O11520">
        <v>15</v>
      </c>
      <c r="P11520">
        <v>2011</v>
      </c>
      <c r="R11520" t="s">
        <v>26</v>
      </c>
      <c r="S11520" t="s">
        <v>31</v>
      </c>
    </row>
    <row r="11521" spans="1:19" x14ac:dyDescent="0.25">
      <c r="A11521" t="s">
        <v>338</v>
      </c>
      <c r="B11521" t="s">
        <v>7142</v>
      </c>
      <c r="C11521" t="s">
        <v>7143</v>
      </c>
      <c r="E11521" t="s">
        <v>2368</v>
      </c>
      <c r="F11521" t="s">
        <v>202</v>
      </c>
      <c r="G11521">
        <v>33612</v>
      </c>
      <c r="H11521">
        <v>28.049764</v>
      </c>
      <c r="I11521">
        <v>-82.458596</v>
      </c>
      <c r="J11521" s="1" t="d">
        <v>2018-06-05</v>
      </c>
      <c r="K11521">
        <v>39979</v>
      </c>
      <c r="L11521" t="s">
        <v>30</v>
      </c>
      <c r="M11521" s="1" t="d">
        <v>2011-03-15</v>
      </c>
      <c r="N11521">
        <v>3</v>
      </c>
      <c r="O11521">
        <v>15</v>
      </c>
      <c r="P11521">
        <v>2011</v>
      </c>
      <c r="R11521" t="s">
        <v>26</v>
      </c>
      <c r="S11521" t="s">
        <v>31</v>
      </c>
    </row>
    <row r="11522" spans="1:19" x14ac:dyDescent="0.25">
      <c r="A11522" t="s">
        <v>338</v>
      </c>
      <c r="B11522" t="s">
        <v>7144</v>
      </c>
      <c r="C11522" t="s">
        <v>7145</v>
      </c>
      <c r="E11522" t="s">
        <v>7146</v>
      </c>
      <c r="F11522" t="s">
        <v>202</v>
      </c>
      <c r="G11522">
        <v>32962</v>
      </c>
      <c r="H11522">
        <v>27.585356000000001</v>
      </c>
      <c r="I11522">
        <v>-80.376441999999997</v>
      </c>
      <c r="J11522" s="1" t="d">
        <v>2018-06-05</v>
      </c>
      <c r="K11522">
        <v>39980</v>
      </c>
      <c r="L11522" t="s">
        <v>30</v>
      </c>
      <c r="M11522" s="1" t="d">
        <v>2011-03-15</v>
      </c>
      <c r="N11522">
        <v>3</v>
      </c>
      <c r="O11522">
        <v>15</v>
      </c>
      <c r="P11522">
        <v>2011</v>
      </c>
      <c r="R11522" t="s">
        <v>26</v>
      </c>
      <c r="S11522" t="s">
        <v>31</v>
      </c>
    </row>
    <row r="11523" spans="1:19" x14ac:dyDescent="0.25">
      <c r="A11523" t="s">
        <v>338</v>
      </c>
      <c r="B11523" t="s">
        <v>7147</v>
      </c>
      <c r="C11523" t="s">
        <v>7148</v>
      </c>
      <c r="D11523" t="s">
        <v>7149</v>
      </c>
      <c r="E11523" t="s">
        <v>7150</v>
      </c>
      <c r="F11523" t="s">
        <v>202</v>
      </c>
      <c r="G11523">
        <v>33401</v>
      </c>
      <c r="H11523">
        <v>26.713894</v>
      </c>
      <c r="I11523">
        <v>-80.054209999999998</v>
      </c>
      <c r="J11523" s="1" t="d">
        <v>2018-10-04</v>
      </c>
      <c r="K11523">
        <v>39981</v>
      </c>
      <c r="L11523" t="s">
        <v>30</v>
      </c>
      <c r="M11523" s="1" t="d">
        <v>2011-05-20</v>
      </c>
      <c r="N11523">
        <v>5</v>
      </c>
      <c r="O11523">
        <v>20</v>
      </c>
      <c r="P11523">
        <v>2011</v>
      </c>
      <c r="R11523" t="s">
        <v>26</v>
      </c>
      <c r="S11523" t="s">
        <v>27</v>
      </c>
    </row>
    <row r="11524" spans="1:19" x14ac:dyDescent="0.25">
      <c r="A11524" t="s">
        <v>338</v>
      </c>
      <c r="B11524" t="s">
        <v>7151</v>
      </c>
      <c r="C11524" t="s">
        <v>7152</v>
      </c>
      <c r="E11524" t="s">
        <v>7153</v>
      </c>
      <c r="F11524" t="s">
        <v>202</v>
      </c>
      <c r="G11524">
        <v>33884</v>
      </c>
      <c r="H11524">
        <v>27.982961</v>
      </c>
      <c r="I11524">
        <v>-81.676058999999995</v>
      </c>
      <c r="J11524" s="1" t="d">
        <v>2018-06-05</v>
      </c>
      <c r="K11524">
        <v>39982</v>
      </c>
      <c r="L11524" t="s">
        <v>30</v>
      </c>
      <c r="M11524" s="1" t="d">
        <v>2011-03-15</v>
      </c>
      <c r="N11524">
        <v>3</v>
      </c>
      <c r="O11524">
        <v>15</v>
      </c>
      <c r="P11524">
        <v>2011</v>
      </c>
      <c r="R11524" t="s">
        <v>26</v>
      </c>
      <c r="S11524" t="s">
        <v>31</v>
      </c>
    </row>
    <row r="11525" spans="1:19" x14ac:dyDescent="0.25">
      <c r="A11525" t="s">
        <v>338</v>
      </c>
      <c r="B11525" t="s">
        <v>7154</v>
      </c>
      <c r="C11525" t="s">
        <v>7155</v>
      </c>
      <c r="E11525" t="s">
        <v>7156</v>
      </c>
      <c r="F11525" t="s">
        <v>29</v>
      </c>
      <c r="G11525">
        <v>30519</v>
      </c>
      <c r="H11525">
        <v>34.075280999999997</v>
      </c>
      <c r="I11525">
        <v>-83.98366</v>
      </c>
      <c r="J11525" s="1" t="d">
        <v>2018-06-05</v>
      </c>
      <c r="K11525">
        <v>39983</v>
      </c>
      <c r="L11525" t="s">
        <v>30</v>
      </c>
      <c r="M11525" s="1" t="d">
        <v>2011-03-15</v>
      </c>
      <c r="N11525">
        <v>3</v>
      </c>
      <c r="O11525">
        <v>15</v>
      </c>
      <c r="P11525">
        <v>2011</v>
      </c>
      <c r="R11525" t="s">
        <v>26</v>
      </c>
      <c r="S11525" t="s">
        <v>31</v>
      </c>
    </row>
    <row r="11526" spans="1:19" x14ac:dyDescent="0.25">
      <c r="A11526" t="s">
        <v>338</v>
      </c>
      <c r="B11526" t="s">
        <v>7157</v>
      </c>
      <c r="C11526" t="s">
        <v>7158</v>
      </c>
      <c r="E11526" t="s">
        <v>28</v>
      </c>
      <c r="F11526" t="s">
        <v>29</v>
      </c>
      <c r="G11526">
        <v>30360</v>
      </c>
      <c r="H11526">
        <v>33.907865999999999</v>
      </c>
      <c r="I11526">
        <v>-84.283186000000001</v>
      </c>
      <c r="J11526" s="1" t="d">
        <v>2018-06-05</v>
      </c>
      <c r="K11526">
        <v>39985</v>
      </c>
      <c r="L11526" t="s">
        <v>30</v>
      </c>
      <c r="M11526" s="1" t="d">
        <v>2011-03-15</v>
      </c>
      <c r="N11526">
        <v>3</v>
      </c>
      <c r="O11526">
        <v>15</v>
      </c>
      <c r="P11526">
        <v>2011</v>
      </c>
      <c r="R11526" t="s">
        <v>26</v>
      </c>
      <c r="S11526" t="s">
        <v>31</v>
      </c>
    </row>
    <row r="11527" spans="1:19" x14ac:dyDescent="0.25">
      <c r="A11527" t="s">
        <v>338</v>
      </c>
      <c r="B11527" t="s">
        <v>7159</v>
      </c>
      <c r="C11527" t="s">
        <v>7160</v>
      </c>
      <c r="E11527" t="s">
        <v>1858</v>
      </c>
      <c r="F11527" t="s">
        <v>29</v>
      </c>
      <c r="G11527">
        <v>30096</v>
      </c>
      <c r="H11527">
        <v>33.967934999999997</v>
      </c>
      <c r="I11527">
        <v>-84.146035999999995</v>
      </c>
      <c r="J11527" s="1" t="d">
        <v>2018-06-05</v>
      </c>
      <c r="K11527">
        <v>39986</v>
      </c>
      <c r="L11527" t="s">
        <v>30</v>
      </c>
      <c r="M11527" s="1" t="d">
        <v>2011-03-15</v>
      </c>
      <c r="N11527">
        <v>3</v>
      </c>
      <c r="O11527">
        <v>15</v>
      </c>
      <c r="P11527">
        <v>2011</v>
      </c>
      <c r="R11527" t="s">
        <v>26</v>
      </c>
      <c r="S11527" t="s">
        <v>31</v>
      </c>
    </row>
    <row r="11528" spans="1:19" x14ac:dyDescent="0.25">
      <c r="A11528" t="s">
        <v>338</v>
      </c>
      <c r="B11528" t="s">
        <v>7161</v>
      </c>
      <c r="C11528" t="s">
        <v>7162</v>
      </c>
      <c r="E11528" t="s">
        <v>7163</v>
      </c>
      <c r="F11528" t="s">
        <v>29</v>
      </c>
      <c r="G11528">
        <v>30047</v>
      </c>
      <c r="H11528">
        <v>33.841932</v>
      </c>
      <c r="I11528">
        <v>-83.905676999999997</v>
      </c>
      <c r="J11528" s="1" t="d">
        <v>2018-06-05</v>
      </c>
      <c r="K11528">
        <v>39988</v>
      </c>
      <c r="L11528" t="s">
        <v>30</v>
      </c>
      <c r="M11528" s="1" t="d">
        <v>2011-03-15</v>
      </c>
      <c r="N11528">
        <v>3</v>
      </c>
      <c r="O11528">
        <v>15</v>
      </c>
      <c r="P11528">
        <v>2011</v>
      </c>
      <c r="R11528" t="s">
        <v>26</v>
      </c>
      <c r="S11528" t="s">
        <v>31</v>
      </c>
    </row>
    <row r="11529" spans="1:19" x14ac:dyDescent="0.25">
      <c r="A11529" t="s">
        <v>338</v>
      </c>
      <c r="B11529" t="s">
        <v>7164</v>
      </c>
      <c r="C11529" t="s">
        <v>7165</v>
      </c>
      <c r="E11529" t="s">
        <v>7166</v>
      </c>
      <c r="F11529" t="s">
        <v>29</v>
      </c>
      <c r="G11529">
        <v>30122</v>
      </c>
      <c r="H11529">
        <v>33.784014999999997</v>
      </c>
      <c r="I11529">
        <v>-84.612736999999996</v>
      </c>
      <c r="J11529" s="1" t="d">
        <v>2018-06-05</v>
      </c>
      <c r="K11529">
        <v>39989</v>
      </c>
      <c r="L11529" t="s">
        <v>30</v>
      </c>
      <c r="M11529" s="1" t="d">
        <v>2011-03-15</v>
      </c>
      <c r="N11529">
        <v>3</v>
      </c>
      <c r="O11529">
        <v>15</v>
      </c>
      <c r="P11529">
        <v>2011</v>
      </c>
      <c r="R11529" t="s">
        <v>26</v>
      </c>
      <c r="S11529" t="s">
        <v>31</v>
      </c>
    </row>
    <row r="11530" spans="1:19" x14ac:dyDescent="0.25">
      <c r="A11530" t="s">
        <v>338</v>
      </c>
      <c r="B11530" t="s">
        <v>7167</v>
      </c>
      <c r="C11530" t="s">
        <v>7168</v>
      </c>
      <c r="E11530" t="s">
        <v>663</v>
      </c>
      <c r="F11530" t="s">
        <v>29</v>
      </c>
      <c r="G11530">
        <v>30060</v>
      </c>
      <c r="H11530">
        <v>33.929090000000002</v>
      </c>
      <c r="I11530">
        <v>-84.508889999999994</v>
      </c>
      <c r="J11530" s="1" t="d">
        <v>2018-06-05</v>
      </c>
      <c r="K11530">
        <v>39990</v>
      </c>
      <c r="L11530" t="s">
        <v>30</v>
      </c>
      <c r="M11530" s="1" t="d">
        <v>2011-03-15</v>
      </c>
      <c r="N11530">
        <v>3</v>
      </c>
      <c r="O11530">
        <v>15</v>
      </c>
      <c r="P11530">
        <v>2011</v>
      </c>
      <c r="R11530" t="s">
        <v>26</v>
      </c>
      <c r="S11530" t="s">
        <v>31</v>
      </c>
    </row>
    <row r="11531" spans="1:19" x14ac:dyDescent="0.25">
      <c r="A11531" t="s">
        <v>338</v>
      </c>
      <c r="B11531" t="s">
        <v>7169</v>
      </c>
      <c r="C11531" t="s">
        <v>7170</v>
      </c>
      <c r="E11531" t="s">
        <v>7171</v>
      </c>
      <c r="F11531" t="s">
        <v>29</v>
      </c>
      <c r="G11531">
        <v>30260</v>
      </c>
      <c r="H11531">
        <v>33.566938</v>
      </c>
      <c r="I11531">
        <v>-84.344404999999995</v>
      </c>
      <c r="J11531" s="1" t="d">
        <v>2018-06-05</v>
      </c>
      <c r="K11531">
        <v>39991</v>
      </c>
      <c r="L11531" t="s">
        <v>30</v>
      </c>
      <c r="M11531" s="1" t="d">
        <v>2011-03-15</v>
      </c>
      <c r="N11531">
        <v>3</v>
      </c>
      <c r="O11531">
        <v>15</v>
      </c>
      <c r="P11531">
        <v>2011</v>
      </c>
      <c r="R11531" t="s">
        <v>26</v>
      </c>
      <c r="S11531" t="s">
        <v>31</v>
      </c>
    </row>
    <row r="11532" spans="1:19" x14ac:dyDescent="0.25">
      <c r="A11532" t="s">
        <v>338</v>
      </c>
      <c r="B11532" t="s">
        <v>7172</v>
      </c>
      <c r="C11532" t="s">
        <v>7173</v>
      </c>
      <c r="E11532" t="s">
        <v>7174</v>
      </c>
      <c r="F11532" t="s">
        <v>29</v>
      </c>
      <c r="G11532">
        <v>30076</v>
      </c>
      <c r="H11532">
        <v>34.022436999999996</v>
      </c>
      <c r="I11532">
        <v>-84.327528999999998</v>
      </c>
      <c r="J11532" s="1" t="d">
        <v>2018-06-05</v>
      </c>
      <c r="K11532">
        <v>39992</v>
      </c>
      <c r="L11532" t="s">
        <v>30</v>
      </c>
      <c r="M11532" s="1" t="d">
        <v>2011-03-15</v>
      </c>
      <c r="N11532">
        <v>3</v>
      </c>
      <c r="O11532">
        <v>15</v>
      </c>
      <c r="P11532">
        <v>2011</v>
      </c>
      <c r="R11532" t="s">
        <v>26</v>
      </c>
      <c r="S11532" t="s">
        <v>31</v>
      </c>
    </row>
    <row r="11533" spans="1:19" x14ac:dyDescent="0.25">
      <c r="A11533" t="s">
        <v>338</v>
      </c>
      <c r="B11533" t="s">
        <v>7175</v>
      </c>
      <c r="C11533" t="s">
        <v>7176</v>
      </c>
      <c r="E11533" t="s">
        <v>1853</v>
      </c>
      <c r="F11533" t="s">
        <v>29</v>
      </c>
      <c r="G11533">
        <v>30291</v>
      </c>
      <c r="H11533">
        <v>33.565412000000002</v>
      </c>
      <c r="I11533">
        <v>-84.521117000000004</v>
      </c>
      <c r="J11533" s="1" t="d">
        <v>2018-06-05</v>
      </c>
      <c r="K11533">
        <v>39993</v>
      </c>
      <c r="L11533" t="s">
        <v>30</v>
      </c>
      <c r="M11533" s="1" t="d">
        <v>2011-03-15</v>
      </c>
      <c r="N11533">
        <v>3</v>
      </c>
      <c r="O11533">
        <v>15</v>
      </c>
      <c r="P11533">
        <v>2011</v>
      </c>
      <c r="R11533" t="s">
        <v>26</v>
      </c>
      <c r="S11533" t="s">
        <v>31</v>
      </c>
    </row>
    <row r="11534" spans="1:19" x14ac:dyDescent="0.25">
      <c r="A11534" t="s">
        <v>338</v>
      </c>
      <c r="B11534" t="s">
        <v>7177</v>
      </c>
      <c r="C11534" t="s">
        <v>7178</v>
      </c>
      <c r="E11534" t="s">
        <v>7179</v>
      </c>
      <c r="F11534" t="s">
        <v>29</v>
      </c>
      <c r="G11534">
        <v>31088</v>
      </c>
      <c r="H11534">
        <v>32.555571999999998</v>
      </c>
      <c r="I11534">
        <v>-83.665520000000001</v>
      </c>
      <c r="J11534" s="1" t="d">
        <v>2018-06-05</v>
      </c>
      <c r="K11534">
        <v>39994</v>
      </c>
      <c r="L11534" t="s">
        <v>30</v>
      </c>
      <c r="M11534" s="1" t="d">
        <v>2011-03-15</v>
      </c>
      <c r="N11534">
        <v>3</v>
      </c>
      <c r="O11534">
        <v>15</v>
      </c>
      <c r="P11534">
        <v>2011</v>
      </c>
      <c r="R11534" t="s">
        <v>26</v>
      </c>
      <c r="S11534" t="s">
        <v>31</v>
      </c>
    </row>
    <row r="11535" spans="1:19" x14ac:dyDescent="0.25">
      <c r="A11535" t="s">
        <v>338</v>
      </c>
      <c r="B11535" t="s">
        <v>7180</v>
      </c>
      <c r="C11535" t="s">
        <v>7181</v>
      </c>
      <c r="E11535" t="s">
        <v>2638</v>
      </c>
      <c r="F11535" t="s">
        <v>707</v>
      </c>
      <c r="G11535">
        <v>96819</v>
      </c>
      <c r="H11535">
        <v>21.335175</v>
      </c>
      <c r="I11535">
        <v>-157.88225</v>
      </c>
      <c r="J11535" s="1" t="d">
        <v>2018-05-03</v>
      </c>
      <c r="K11535">
        <v>39995</v>
      </c>
      <c r="L11535" t="s">
        <v>30</v>
      </c>
      <c r="M11535" s="1" t="d">
        <v>2011-03-15</v>
      </c>
      <c r="N11535">
        <v>3</v>
      </c>
      <c r="O11535">
        <v>15</v>
      </c>
      <c r="P11535">
        <v>2011</v>
      </c>
      <c r="R11535" t="s">
        <v>26</v>
      </c>
      <c r="S11535" t="s">
        <v>31</v>
      </c>
    </row>
    <row r="11536" spans="1:19" x14ac:dyDescent="0.25">
      <c r="A11536" t="s">
        <v>338</v>
      </c>
      <c r="B11536" t="s">
        <v>7182</v>
      </c>
      <c r="C11536" t="s">
        <v>7183</v>
      </c>
      <c r="E11536" t="s">
        <v>706</v>
      </c>
      <c r="F11536" t="s">
        <v>707</v>
      </c>
      <c r="G11536">
        <v>96732</v>
      </c>
      <c r="H11536">
        <v>20.889099999999999</v>
      </c>
      <c r="I11536">
        <v>-156.45860500000001</v>
      </c>
      <c r="J11536" s="1" t="d">
        <v>2018-05-03</v>
      </c>
      <c r="K11536">
        <v>39996</v>
      </c>
      <c r="L11536" t="s">
        <v>30</v>
      </c>
      <c r="M11536" s="1" t="d">
        <v>2011-03-15</v>
      </c>
      <c r="N11536">
        <v>3</v>
      </c>
      <c r="O11536">
        <v>15</v>
      </c>
      <c r="P11536">
        <v>2011</v>
      </c>
      <c r="R11536" t="s">
        <v>26</v>
      </c>
      <c r="S11536" t="s">
        <v>31</v>
      </c>
    </row>
    <row r="11537" spans="1:19" x14ac:dyDescent="0.25">
      <c r="A11537" t="s">
        <v>338</v>
      </c>
      <c r="B11537" t="s">
        <v>7184</v>
      </c>
      <c r="C11537" t="s">
        <v>7185</v>
      </c>
      <c r="E11537" t="s">
        <v>7186</v>
      </c>
      <c r="F11537" t="s">
        <v>707</v>
      </c>
      <c r="G11537">
        <v>96744</v>
      </c>
      <c r="H11537">
        <v>21.399115999999999</v>
      </c>
      <c r="I11537">
        <v>-157.79932600000001</v>
      </c>
      <c r="J11537" s="1" t="d">
        <v>2018-05-03</v>
      </c>
      <c r="K11537">
        <v>39997</v>
      </c>
      <c r="L11537" t="s">
        <v>30</v>
      </c>
      <c r="M11537" s="1" t="d">
        <v>2011-03-15</v>
      </c>
      <c r="N11537">
        <v>3</v>
      </c>
      <c r="O11537">
        <v>15</v>
      </c>
      <c r="P11537">
        <v>2011</v>
      </c>
      <c r="R11537" t="s">
        <v>26</v>
      </c>
      <c r="S11537" t="s">
        <v>31</v>
      </c>
    </row>
    <row r="11538" spans="1:19" x14ac:dyDescent="0.25">
      <c r="A11538" t="s">
        <v>338</v>
      </c>
      <c r="B11538" t="s">
        <v>7187</v>
      </c>
      <c r="C11538" t="s">
        <v>7188</v>
      </c>
      <c r="E11538" t="s">
        <v>7189</v>
      </c>
      <c r="F11538" t="s">
        <v>707</v>
      </c>
      <c r="G11538">
        <v>96797</v>
      </c>
      <c r="H11538">
        <v>21.42849</v>
      </c>
      <c r="I11538">
        <v>-157.99834300000001</v>
      </c>
      <c r="J11538" s="1" t="d">
        <v>2018-05-03</v>
      </c>
      <c r="K11538">
        <v>39998</v>
      </c>
      <c r="L11538" t="s">
        <v>30</v>
      </c>
      <c r="M11538" s="1" t="d">
        <v>2011-03-15</v>
      </c>
      <c r="N11538">
        <v>3</v>
      </c>
      <c r="O11538">
        <v>15</v>
      </c>
      <c r="P11538">
        <v>2011</v>
      </c>
      <c r="R11538" t="s">
        <v>26</v>
      </c>
      <c r="S11538" t="s">
        <v>31</v>
      </c>
    </row>
    <row r="11539" spans="1:19" x14ac:dyDescent="0.25">
      <c r="A11539" t="s">
        <v>338</v>
      </c>
      <c r="B11539" t="s">
        <v>7190</v>
      </c>
      <c r="C11539" t="s">
        <v>7191</v>
      </c>
      <c r="E11539" t="s">
        <v>3965</v>
      </c>
      <c r="F11539" t="s">
        <v>25</v>
      </c>
      <c r="G11539">
        <v>21202</v>
      </c>
      <c r="H11539">
        <v>39.291784999999997</v>
      </c>
      <c r="I11539">
        <v>-76.610539000000003</v>
      </c>
      <c r="J11539" s="1" t="d">
        <v>2018-11-08</v>
      </c>
      <c r="K11539">
        <v>40012</v>
      </c>
      <c r="L11539" t="s">
        <v>7192</v>
      </c>
      <c r="M11539" s="1" t="d">
        <v>2011-08-15</v>
      </c>
      <c r="N11539">
        <v>8</v>
      </c>
      <c r="O11539">
        <v>15</v>
      </c>
      <c r="P11539">
        <v>2011</v>
      </c>
      <c r="R11539" t="s">
        <v>26</v>
      </c>
      <c r="S11539" t="s">
        <v>31</v>
      </c>
    </row>
    <row r="11540" spans="1:19" x14ac:dyDescent="0.25">
      <c r="A11540" t="s">
        <v>338</v>
      </c>
      <c r="B11540" t="s">
        <v>7193</v>
      </c>
      <c r="C11540" t="s">
        <v>7194</v>
      </c>
      <c r="E11540" t="s">
        <v>7195</v>
      </c>
      <c r="F11540" t="s">
        <v>25</v>
      </c>
      <c r="G11540">
        <v>21014</v>
      </c>
      <c r="H11540">
        <v>39.506547500000003</v>
      </c>
      <c r="I11540">
        <v>-76.3817272</v>
      </c>
      <c r="J11540" s="1" t="d">
        <v>2018-07-09</v>
      </c>
      <c r="K11540">
        <v>40018</v>
      </c>
      <c r="L11540" t="s">
        <v>30</v>
      </c>
      <c r="M11540" s="1" t="d">
        <v>2011-03-15</v>
      </c>
      <c r="N11540">
        <v>3</v>
      </c>
      <c r="O11540">
        <v>15</v>
      </c>
      <c r="P11540">
        <v>2011</v>
      </c>
      <c r="R11540" t="s">
        <v>26</v>
      </c>
      <c r="S11540" t="s">
        <v>31</v>
      </c>
    </row>
    <row r="11541" spans="1:19" x14ac:dyDescent="0.25">
      <c r="A11541" t="s">
        <v>338</v>
      </c>
      <c r="B11541" t="s">
        <v>7196</v>
      </c>
      <c r="C11541" t="s">
        <v>7197</v>
      </c>
      <c r="D11541" t="s">
        <v>7198</v>
      </c>
      <c r="E11541" t="s">
        <v>7199</v>
      </c>
      <c r="F11541" t="s">
        <v>25</v>
      </c>
      <c r="G11541">
        <v>21228</v>
      </c>
      <c r="H11541">
        <v>39.256946999999997</v>
      </c>
      <c r="I11541">
        <v>-76.730918000000003</v>
      </c>
      <c r="J11541" s="1" t="d">
        <v>2018-11-08</v>
      </c>
      <c r="K11541">
        <v>40020</v>
      </c>
      <c r="L11541" t="s">
        <v>30</v>
      </c>
      <c r="M11541" s="1" t="d">
        <v>2011-05-15</v>
      </c>
      <c r="N11541">
        <v>5</v>
      </c>
      <c r="O11541">
        <v>15</v>
      </c>
      <c r="P11541">
        <v>2011</v>
      </c>
      <c r="R11541" t="s">
        <v>26</v>
      </c>
      <c r="S11541" t="s">
        <v>31</v>
      </c>
    </row>
    <row r="11542" spans="1:19" x14ac:dyDescent="0.25">
      <c r="A11542" t="s">
        <v>338</v>
      </c>
      <c r="B11542" t="s">
        <v>7202</v>
      </c>
      <c r="C11542" t="s">
        <v>7203</v>
      </c>
      <c r="E11542" t="s">
        <v>7204</v>
      </c>
      <c r="F11542" t="s">
        <v>25</v>
      </c>
      <c r="G11542">
        <v>20874</v>
      </c>
      <c r="H11542">
        <v>39.177413999999999</v>
      </c>
      <c r="I11542">
        <v>-77.249773000000005</v>
      </c>
      <c r="J11542" s="1" t="d">
        <v>2018-07-09</v>
      </c>
      <c r="K11542">
        <v>40026</v>
      </c>
      <c r="L11542" t="s">
        <v>30</v>
      </c>
      <c r="M11542" s="1" t="d">
        <v>2011-03-15</v>
      </c>
      <c r="N11542">
        <v>3</v>
      </c>
      <c r="O11542">
        <v>15</v>
      </c>
      <c r="P11542">
        <v>2011</v>
      </c>
      <c r="R11542" t="s">
        <v>26</v>
      </c>
      <c r="S11542" t="s">
        <v>31</v>
      </c>
    </row>
    <row r="11543" spans="1:19" x14ac:dyDescent="0.25">
      <c r="A11543" t="s">
        <v>338</v>
      </c>
      <c r="B11543" t="s">
        <v>7205</v>
      </c>
      <c r="C11543" t="s">
        <v>7206</v>
      </c>
      <c r="E11543" t="s">
        <v>7207</v>
      </c>
      <c r="F11543" t="s">
        <v>25</v>
      </c>
      <c r="G11543">
        <v>20746</v>
      </c>
      <c r="H11543">
        <v>38.826810000000002</v>
      </c>
      <c r="I11543">
        <v>-76.923232999999996</v>
      </c>
      <c r="J11543" s="1" t="d">
        <v>2018-11-08</v>
      </c>
      <c r="K11543">
        <v>40029</v>
      </c>
      <c r="L11543" t="s">
        <v>30</v>
      </c>
      <c r="M11543" s="1" t="d">
        <v>2011-03-15</v>
      </c>
      <c r="N11543">
        <v>3</v>
      </c>
      <c r="O11543">
        <v>15</v>
      </c>
      <c r="P11543">
        <v>2011</v>
      </c>
      <c r="R11543" t="s">
        <v>26</v>
      </c>
      <c r="S11543" t="s">
        <v>31</v>
      </c>
    </row>
    <row r="11544" spans="1:19" x14ac:dyDescent="0.25">
      <c r="A11544" t="s">
        <v>338</v>
      </c>
      <c r="B11544" t="s">
        <v>7208</v>
      </c>
      <c r="C11544" t="s">
        <v>7209</v>
      </c>
      <c r="E11544" t="s">
        <v>7210</v>
      </c>
      <c r="F11544" t="s">
        <v>25</v>
      </c>
      <c r="G11544">
        <v>20855</v>
      </c>
      <c r="H11544">
        <v>39.113757</v>
      </c>
      <c r="I11544">
        <v>-77.161016000000004</v>
      </c>
      <c r="J11544" s="1" t="d">
        <v>2018-07-09</v>
      </c>
      <c r="K11544">
        <v>40030</v>
      </c>
      <c r="L11544" t="s">
        <v>30</v>
      </c>
      <c r="M11544" s="1" t="d">
        <v>2011-03-15</v>
      </c>
      <c r="N11544">
        <v>3</v>
      </c>
      <c r="O11544">
        <v>15</v>
      </c>
      <c r="P11544">
        <v>2011</v>
      </c>
      <c r="R11544" t="s">
        <v>26</v>
      </c>
      <c r="S11544" t="s">
        <v>31</v>
      </c>
    </row>
    <row r="11545" spans="1:19" x14ac:dyDescent="0.25">
      <c r="A11545" t="s">
        <v>338</v>
      </c>
      <c r="B11545" t="s">
        <v>7211</v>
      </c>
      <c r="C11545" t="s">
        <v>7212</v>
      </c>
      <c r="E11545" t="s">
        <v>7213</v>
      </c>
      <c r="F11545" t="s">
        <v>25</v>
      </c>
      <c r="G11545">
        <v>20904</v>
      </c>
      <c r="H11545">
        <v>39.077446999999999</v>
      </c>
      <c r="I11545">
        <v>-76.947933000000006</v>
      </c>
      <c r="J11545" s="1" t="d">
        <v>2018-07-09</v>
      </c>
      <c r="K11545">
        <v>40033</v>
      </c>
      <c r="L11545" t="s">
        <v>30</v>
      </c>
      <c r="M11545" s="1" t="d">
        <v>2011-03-15</v>
      </c>
      <c r="N11545">
        <v>3</v>
      </c>
      <c r="O11545">
        <v>15</v>
      </c>
      <c r="P11545">
        <v>2011</v>
      </c>
      <c r="R11545" t="s">
        <v>26</v>
      </c>
      <c r="S11545" t="s">
        <v>31</v>
      </c>
    </row>
    <row r="11546" spans="1:19" x14ac:dyDescent="0.25">
      <c r="A11546" t="s">
        <v>338</v>
      </c>
      <c r="B11546" t="s">
        <v>7214</v>
      </c>
      <c r="C11546" t="s">
        <v>7215</v>
      </c>
      <c r="E11546" t="s">
        <v>622</v>
      </c>
      <c r="F11546" t="s">
        <v>119</v>
      </c>
      <c r="G11546">
        <v>55102</v>
      </c>
      <c r="H11546">
        <v>44.946326999999997</v>
      </c>
      <c r="I11546">
        <v>-93.095534999999998</v>
      </c>
      <c r="J11546" s="1" t="d">
        <v>2019-03-07</v>
      </c>
      <c r="K11546">
        <v>40046</v>
      </c>
      <c r="L11546" t="s">
        <v>71</v>
      </c>
      <c r="M11546" s="1" t="d">
        <v>2011-10-17</v>
      </c>
      <c r="N11546">
        <v>10</v>
      </c>
      <c r="O11546">
        <v>17</v>
      </c>
      <c r="P11546">
        <v>2011</v>
      </c>
      <c r="R11546" t="s">
        <v>26</v>
      </c>
      <c r="S11546" t="s">
        <v>31</v>
      </c>
    </row>
    <row r="11547" spans="1:19" x14ac:dyDescent="0.25">
      <c r="A11547" t="s">
        <v>338</v>
      </c>
      <c r="B11547" t="s">
        <v>7216</v>
      </c>
      <c r="C11547" t="s">
        <v>7217</v>
      </c>
      <c r="E11547" t="s">
        <v>622</v>
      </c>
      <c r="F11547" t="s">
        <v>119</v>
      </c>
      <c r="G11547">
        <v>55101</v>
      </c>
      <c r="H11547">
        <v>44.947042000000003</v>
      </c>
      <c r="I11547">
        <v>-93.088226000000006</v>
      </c>
      <c r="J11547" s="1" t="d">
        <v>2019-03-07</v>
      </c>
      <c r="K11547">
        <v>40047</v>
      </c>
      <c r="L11547" t="s">
        <v>71</v>
      </c>
      <c r="M11547" s="1" t="d">
        <v>2011-10-17</v>
      </c>
      <c r="N11547">
        <v>10</v>
      </c>
      <c r="O11547">
        <v>17</v>
      </c>
      <c r="P11547">
        <v>2011</v>
      </c>
      <c r="R11547" t="s">
        <v>26</v>
      </c>
      <c r="S11547" t="s">
        <v>31</v>
      </c>
    </row>
    <row r="11548" spans="1:19" x14ac:dyDescent="0.25">
      <c r="A11548" t="s">
        <v>338</v>
      </c>
      <c r="B11548" t="s">
        <v>7218</v>
      </c>
      <c r="C11548" t="s">
        <v>3175</v>
      </c>
      <c r="E11548" t="s">
        <v>120</v>
      </c>
      <c r="F11548" t="s">
        <v>119</v>
      </c>
      <c r="G11548">
        <v>55415</v>
      </c>
      <c r="H11548">
        <v>44.977961000000001</v>
      </c>
      <c r="I11548">
        <v>-93.282508000000007</v>
      </c>
      <c r="J11548" s="1" t="d">
        <v>2018-12-11</v>
      </c>
      <c r="K11548">
        <v>40053</v>
      </c>
      <c r="L11548" t="s">
        <v>7219</v>
      </c>
      <c r="M11548" s="1" t="d">
        <v>2011-08-15</v>
      </c>
      <c r="N11548">
        <v>8</v>
      </c>
      <c r="O11548">
        <v>15</v>
      </c>
      <c r="P11548">
        <v>2011</v>
      </c>
      <c r="R11548" t="s">
        <v>26</v>
      </c>
      <c r="S11548" t="s">
        <v>27</v>
      </c>
    </row>
    <row r="11549" spans="1:19" x14ac:dyDescent="0.25">
      <c r="A11549" t="s">
        <v>338</v>
      </c>
      <c r="B11549" t="s">
        <v>7220</v>
      </c>
      <c r="C11549" t="s">
        <v>7221</v>
      </c>
      <c r="E11549" t="s">
        <v>622</v>
      </c>
      <c r="F11549" t="s">
        <v>119</v>
      </c>
      <c r="G11549">
        <v>55108</v>
      </c>
      <c r="H11549">
        <v>44.973838000000001</v>
      </c>
      <c r="I11549">
        <v>-93.156807999999998</v>
      </c>
      <c r="J11549" s="1" t="d">
        <v>2019-01-10</v>
      </c>
      <c r="K11549">
        <v>40056</v>
      </c>
      <c r="L11549" t="s">
        <v>30</v>
      </c>
      <c r="M11549" s="1" t="d">
        <v>2011-03-15</v>
      </c>
      <c r="N11549">
        <v>3</v>
      </c>
      <c r="O11549">
        <v>15</v>
      </c>
      <c r="P11549">
        <v>2011</v>
      </c>
      <c r="R11549" t="s">
        <v>26</v>
      </c>
      <c r="S11549" t="s">
        <v>27</v>
      </c>
    </row>
    <row r="11550" spans="1:19" x14ac:dyDescent="0.25">
      <c r="A11550" t="s">
        <v>338</v>
      </c>
      <c r="B11550" t="s">
        <v>7224</v>
      </c>
      <c r="C11550" t="s">
        <v>7225</v>
      </c>
      <c r="E11550" t="s">
        <v>622</v>
      </c>
      <c r="F11550" t="s">
        <v>119</v>
      </c>
      <c r="G11550">
        <v>55101</v>
      </c>
      <c r="H11550">
        <v>44.948971999999998</v>
      </c>
      <c r="I11550">
        <v>-93.096199999999996</v>
      </c>
      <c r="J11550" s="1" t="d">
        <v>2019-03-07</v>
      </c>
      <c r="K11550">
        <v>40063</v>
      </c>
      <c r="L11550" t="s">
        <v>71</v>
      </c>
      <c r="M11550" s="1" t="d">
        <v>2011-10-17</v>
      </c>
      <c r="N11550">
        <v>10</v>
      </c>
      <c r="O11550">
        <v>17</v>
      </c>
      <c r="P11550">
        <v>2011</v>
      </c>
      <c r="R11550" t="s">
        <v>26</v>
      </c>
      <c r="S11550" t="s">
        <v>31</v>
      </c>
    </row>
    <row r="11551" spans="1:19" x14ac:dyDescent="0.25">
      <c r="A11551" t="s">
        <v>338</v>
      </c>
      <c r="B11551" t="s">
        <v>7226</v>
      </c>
      <c r="C11551" t="s">
        <v>7227</v>
      </c>
      <c r="E11551" t="s">
        <v>179</v>
      </c>
      <c r="F11551" t="s">
        <v>212</v>
      </c>
      <c r="G11551">
        <v>28027</v>
      </c>
      <c r="H11551">
        <v>35.392063</v>
      </c>
      <c r="I11551">
        <v>-80.622776999999999</v>
      </c>
      <c r="J11551" s="1" t="d">
        <v>2018-07-09</v>
      </c>
      <c r="K11551">
        <v>40066</v>
      </c>
      <c r="L11551" t="s">
        <v>30</v>
      </c>
      <c r="M11551" s="1" t="d">
        <v>2011-03-15</v>
      </c>
      <c r="N11551">
        <v>3</v>
      </c>
      <c r="O11551">
        <v>15</v>
      </c>
      <c r="P11551">
        <v>2011</v>
      </c>
      <c r="R11551" t="s">
        <v>26</v>
      </c>
      <c r="S11551" t="s">
        <v>31</v>
      </c>
    </row>
    <row r="11552" spans="1:19" x14ac:dyDescent="0.25">
      <c r="A11552" t="s">
        <v>338</v>
      </c>
      <c r="B11552" t="s">
        <v>7228</v>
      </c>
      <c r="C11552" t="s">
        <v>7229</v>
      </c>
      <c r="E11552" t="s">
        <v>4675</v>
      </c>
      <c r="F11552" t="s">
        <v>212</v>
      </c>
      <c r="G11552">
        <v>28304</v>
      </c>
      <c r="H11552">
        <v>35.042419000000002</v>
      </c>
      <c r="I11552">
        <v>-78.956746999999993</v>
      </c>
      <c r="J11552" s="1" t="d">
        <v>2018-07-09</v>
      </c>
      <c r="K11552">
        <v>40067</v>
      </c>
      <c r="L11552" t="s">
        <v>30</v>
      </c>
      <c r="M11552" s="1" t="d">
        <v>2011-03-15</v>
      </c>
      <c r="N11552">
        <v>3</v>
      </c>
      <c r="O11552">
        <v>15</v>
      </c>
      <c r="P11552">
        <v>2011</v>
      </c>
      <c r="R11552" t="s">
        <v>26</v>
      </c>
      <c r="S11552" t="s">
        <v>31</v>
      </c>
    </row>
    <row r="11553" spans="1:19" x14ac:dyDescent="0.25">
      <c r="A11553" t="s">
        <v>338</v>
      </c>
      <c r="B11553" t="s">
        <v>7230</v>
      </c>
      <c r="C11553" t="s">
        <v>7231</v>
      </c>
      <c r="E11553" t="s">
        <v>980</v>
      </c>
      <c r="F11553" t="s">
        <v>212</v>
      </c>
      <c r="G11553">
        <v>27260</v>
      </c>
      <c r="H11553">
        <v>35.937981000000001</v>
      </c>
      <c r="I11553">
        <v>-79.996011999999993</v>
      </c>
      <c r="J11553" s="1" t="d">
        <v>2018-07-09</v>
      </c>
      <c r="K11553">
        <v>40068</v>
      </c>
      <c r="L11553" t="s">
        <v>30</v>
      </c>
      <c r="M11553" s="1" t="d">
        <v>2011-03-15</v>
      </c>
      <c r="N11553">
        <v>3</v>
      </c>
      <c r="O11553">
        <v>15</v>
      </c>
      <c r="P11553">
        <v>2011</v>
      </c>
      <c r="R11553" t="s">
        <v>26</v>
      </c>
      <c r="S11553" t="s">
        <v>31</v>
      </c>
    </row>
    <row r="11554" spans="1:19" x14ac:dyDescent="0.25">
      <c r="A11554" t="s">
        <v>338</v>
      </c>
      <c r="B11554" t="s">
        <v>7232</v>
      </c>
      <c r="C11554" t="s">
        <v>7233</v>
      </c>
      <c r="E11554" t="s">
        <v>4610</v>
      </c>
      <c r="F11554" t="s">
        <v>212</v>
      </c>
      <c r="G11554">
        <v>28358</v>
      </c>
      <c r="H11554">
        <v>34.634487</v>
      </c>
      <c r="I11554">
        <v>-78.997134000000003</v>
      </c>
      <c r="J11554" s="1" t="d">
        <v>2018-07-09</v>
      </c>
      <c r="K11554">
        <v>40069</v>
      </c>
      <c r="L11554" t="s">
        <v>30</v>
      </c>
      <c r="M11554" s="1" t="d">
        <v>2011-03-15</v>
      </c>
      <c r="N11554">
        <v>3</v>
      </c>
      <c r="O11554">
        <v>15</v>
      </c>
      <c r="P11554">
        <v>2011</v>
      </c>
      <c r="R11554" t="s">
        <v>26</v>
      </c>
      <c r="S11554" t="s">
        <v>31</v>
      </c>
    </row>
    <row r="11555" spans="1:19" x14ac:dyDescent="0.25">
      <c r="A11555" t="s">
        <v>312</v>
      </c>
      <c r="B11555" t="s">
        <v>7244</v>
      </c>
      <c r="C11555" t="s">
        <v>7245</v>
      </c>
      <c r="E11555" t="s">
        <v>7246</v>
      </c>
      <c r="F11555" t="s">
        <v>503</v>
      </c>
      <c r="G11555">
        <v>58301</v>
      </c>
      <c r="H11555">
        <v>48.050161170000003</v>
      </c>
      <c r="I11555">
        <v>-98.749994979999997</v>
      </c>
      <c r="J11555" s="1" t="d">
        <v>2018-08-07</v>
      </c>
      <c r="K11555">
        <v>40098</v>
      </c>
      <c r="L11555" t="s">
        <v>30</v>
      </c>
      <c r="M11555" s="1" t="d">
        <v>2011-12-15</v>
      </c>
      <c r="N11555">
        <v>12</v>
      </c>
      <c r="O11555">
        <v>15</v>
      </c>
      <c r="P11555">
        <v>2011</v>
      </c>
      <c r="R11555" t="s">
        <v>26</v>
      </c>
      <c r="S11555" t="s">
        <v>31</v>
      </c>
    </row>
    <row r="11556" spans="1:19" x14ac:dyDescent="0.25">
      <c r="A11556" t="s">
        <v>338</v>
      </c>
      <c r="B11556" t="s">
        <v>7247</v>
      </c>
      <c r="C11556" t="s">
        <v>7248</v>
      </c>
      <c r="D11556" t="s">
        <v>7249</v>
      </c>
      <c r="E11556" t="s">
        <v>220</v>
      </c>
      <c r="F11556" t="s">
        <v>170</v>
      </c>
      <c r="G11556">
        <v>92123</v>
      </c>
      <c r="H11556">
        <v>32.823912</v>
      </c>
      <c r="I11556">
        <v>-117.12114</v>
      </c>
      <c r="J11556" s="1" t="d">
        <v>2018-05-03</v>
      </c>
      <c r="K11556">
        <v>40185</v>
      </c>
      <c r="L11556" t="s">
        <v>30</v>
      </c>
      <c r="M11556" s="1" t="d">
        <v>2011-07-22</v>
      </c>
      <c r="N11556">
        <v>7</v>
      </c>
      <c r="O11556">
        <v>22</v>
      </c>
      <c r="P11556">
        <v>2011</v>
      </c>
      <c r="R11556" t="s">
        <v>26</v>
      </c>
      <c r="S11556" t="s">
        <v>31</v>
      </c>
    </row>
    <row r="11557" spans="1:19" x14ac:dyDescent="0.25">
      <c r="A11557" t="s">
        <v>338</v>
      </c>
      <c r="B11557" t="s">
        <v>7250</v>
      </c>
      <c r="C11557" t="s">
        <v>7251</v>
      </c>
      <c r="E11557" t="s">
        <v>7252</v>
      </c>
      <c r="F11557" t="s">
        <v>208</v>
      </c>
      <c r="G11557">
        <v>29631</v>
      </c>
      <c r="H11557">
        <v>34.702398000000002</v>
      </c>
      <c r="I11557">
        <v>-82.801828</v>
      </c>
      <c r="J11557" s="1" t="d">
        <v>2018-12-11</v>
      </c>
      <c r="K11557">
        <v>40248</v>
      </c>
      <c r="L11557" t="s">
        <v>30</v>
      </c>
      <c r="M11557" s="1" t="d">
        <v>2011-06-15</v>
      </c>
      <c r="N11557">
        <v>6</v>
      </c>
      <c r="O11557">
        <v>15</v>
      </c>
      <c r="P11557">
        <v>2011</v>
      </c>
      <c r="R11557" t="s">
        <v>26</v>
      </c>
      <c r="S11557" t="s">
        <v>31</v>
      </c>
    </row>
    <row r="11558" spans="1:19" x14ac:dyDescent="0.25">
      <c r="A11558" t="s">
        <v>338</v>
      </c>
      <c r="B11558" t="s">
        <v>7253</v>
      </c>
      <c r="C11558" t="s">
        <v>7254</v>
      </c>
      <c r="D11558" t="s">
        <v>7255</v>
      </c>
      <c r="E11558" t="s">
        <v>184</v>
      </c>
      <c r="F11558" t="s">
        <v>269</v>
      </c>
      <c r="G11558">
        <v>23230</v>
      </c>
      <c r="H11558">
        <v>37.578536</v>
      </c>
      <c r="I11558">
        <v>-77.487539999999996</v>
      </c>
      <c r="J11558" s="1" t="d">
        <v>2018-12-11</v>
      </c>
      <c r="K11558">
        <v>40255</v>
      </c>
      <c r="L11558" t="s">
        <v>30</v>
      </c>
      <c r="M11558" s="1" t="d">
        <v>2011-06-20</v>
      </c>
      <c r="N11558">
        <v>6</v>
      </c>
      <c r="O11558">
        <v>20</v>
      </c>
      <c r="P11558">
        <v>2011</v>
      </c>
      <c r="R11558" t="s">
        <v>26</v>
      </c>
      <c r="S11558" t="s">
        <v>31</v>
      </c>
    </row>
    <row r="11559" spans="1:19" x14ac:dyDescent="0.25">
      <c r="A11559" t="s">
        <v>19</v>
      </c>
      <c r="B11559" t="s">
        <v>7256</v>
      </c>
      <c r="C11559" t="s">
        <v>7257</v>
      </c>
      <c r="E11559" t="s">
        <v>666</v>
      </c>
      <c r="F11559" t="s">
        <v>212</v>
      </c>
      <c r="G11559">
        <v>28722</v>
      </c>
      <c r="H11559">
        <v>35.265014000000001</v>
      </c>
      <c r="I11559">
        <v>-82.179598999999996</v>
      </c>
      <c r="J11559" s="1" t="d">
        <v>2018-11-08</v>
      </c>
      <c r="K11559">
        <v>40286</v>
      </c>
      <c r="L11559" t="s">
        <v>30</v>
      </c>
      <c r="M11559" s="1" t="d">
        <v>2011-07-01</v>
      </c>
      <c r="N11559">
        <v>7</v>
      </c>
      <c r="O11559">
        <v>1</v>
      </c>
      <c r="P11559">
        <v>2011</v>
      </c>
      <c r="Q11559" t="s">
        <v>35</v>
      </c>
      <c r="R11559" t="s">
        <v>26</v>
      </c>
      <c r="S11559" t="s">
        <v>27</v>
      </c>
    </row>
    <row r="11560" spans="1:19" x14ac:dyDescent="0.25">
      <c r="A11560" t="s">
        <v>312</v>
      </c>
      <c r="B11560" t="s">
        <v>7270</v>
      </c>
      <c r="C11560" t="s">
        <v>7271</v>
      </c>
      <c r="E11560" t="s">
        <v>4282</v>
      </c>
      <c r="F11560" t="s">
        <v>48</v>
      </c>
      <c r="G11560">
        <v>12550</v>
      </c>
      <c r="H11560">
        <v>41.555132999999998</v>
      </c>
      <c r="I11560">
        <v>-74.004052000000001</v>
      </c>
      <c r="J11560" s="1" t="d">
        <v>2018-04-03</v>
      </c>
      <c r="K11560">
        <v>40325</v>
      </c>
      <c r="L11560" t="s">
        <v>7272</v>
      </c>
      <c r="M11560" s="1" t="d">
        <v>2011-03-31</v>
      </c>
      <c r="N11560">
        <v>3</v>
      </c>
      <c r="O11560">
        <v>31</v>
      </c>
      <c r="P11560">
        <v>2011</v>
      </c>
      <c r="R11560" t="s">
        <v>26</v>
      </c>
      <c r="S11560" t="s">
        <v>31</v>
      </c>
    </row>
    <row r="11561" spans="1:19" x14ac:dyDescent="0.25">
      <c r="A11561" t="s">
        <v>312</v>
      </c>
      <c r="B11561" t="s">
        <v>7273</v>
      </c>
      <c r="C11561" t="s">
        <v>7274</v>
      </c>
      <c r="E11561" t="s">
        <v>666</v>
      </c>
      <c r="F11561" t="s">
        <v>59</v>
      </c>
      <c r="G11561">
        <v>43119</v>
      </c>
      <c r="H11561">
        <v>39.931302000000002</v>
      </c>
      <c r="I11561">
        <v>-83.160275999999996</v>
      </c>
      <c r="J11561" s="1" t="d">
        <v>2019-03-07</v>
      </c>
      <c r="K11561">
        <v>40326</v>
      </c>
      <c r="L11561" t="s">
        <v>71</v>
      </c>
      <c r="M11561" s="1" t="d">
        <v>2011-06-03</v>
      </c>
      <c r="N11561">
        <v>6</v>
      </c>
      <c r="O11561">
        <v>3</v>
      </c>
      <c r="P11561">
        <v>2011</v>
      </c>
      <c r="R11561" t="s">
        <v>26</v>
      </c>
      <c r="S11561" t="s">
        <v>31</v>
      </c>
    </row>
    <row r="11562" spans="1:19" x14ac:dyDescent="0.25">
      <c r="A11562" t="s">
        <v>312</v>
      </c>
      <c r="B11562" t="s">
        <v>7275</v>
      </c>
      <c r="C11562" t="s">
        <v>7276</v>
      </c>
      <c r="E11562" t="s">
        <v>7277</v>
      </c>
      <c r="F11562" t="s">
        <v>170</v>
      </c>
      <c r="G11562">
        <v>94586</v>
      </c>
      <c r="H11562">
        <v>37.573022000000002</v>
      </c>
      <c r="I11562">
        <v>-121.884519</v>
      </c>
      <c r="J11562" s="1" t="d">
        <v>2018-05-03</v>
      </c>
      <c r="K11562">
        <v>40331</v>
      </c>
      <c r="L11562" t="s">
        <v>30</v>
      </c>
      <c r="M11562" s="1" t="d">
        <v>2011-01-15</v>
      </c>
      <c r="N11562">
        <v>1</v>
      </c>
      <c r="O11562">
        <v>15</v>
      </c>
      <c r="P11562">
        <v>2011</v>
      </c>
      <c r="R11562" t="s">
        <v>26</v>
      </c>
      <c r="S11562" t="s">
        <v>31</v>
      </c>
    </row>
    <row r="11563" spans="1:19" x14ac:dyDescent="0.25">
      <c r="A11563" t="s">
        <v>312</v>
      </c>
      <c r="B11563" t="s">
        <v>7281</v>
      </c>
      <c r="C11563" t="s">
        <v>7282</v>
      </c>
      <c r="E11563" t="s">
        <v>7283</v>
      </c>
      <c r="F11563" t="s">
        <v>327</v>
      </c>
      <c r="G11563">
        <v>21467</v>
      </c>
      <c r="H11563">
        <v>42.075547</v>
      </c>
      <c r="I11563">
        <v>-95.099433000000005</v>
      </c>
      <c r="J11563" s="1" t="d">
        <v>2018-04-03</v>
      </c>
      <c r="K11563">
        <v>40338</v>
      </c>
      <c r="L11563" t="s">
        <v>30</v>
      </c>
      <c r="M11563" s="1" t="d">
        <v>2011-06-10</v>
      </c>
      <c r="N11563">
        <v>6</v>
      </c>
      <c r="O11563">
        <v>10</v>
      </c>
      <c r="P11563">
        <v>2011</v>
      </c>
      <c r="R11563" t="s">
        <v>26</v>
      </c>
      <c r="S11563" t="s">
        <v>31</v>
      </c>
    </row>
    <row r="11564" spans="1:19" x14ac:dyDescent="0.25">
      <c r="A11564" t="s">
        <v>312</v>
      </c>
      <c r="B11564" t="s">
        <v>7284</v>
      </c>
      <c r="C11564" t="s">
        <v>7285</v>
      </c>
      <c r="E11564" t="s">
        <v>7286</v>
      </c>
      <c r="F11564" t="s">
        <v>373</v>
      </c>
      <c r="G11564">
        <v>60465</v>
      </c>
      <c r="H11564">
        <v>41.703995999999997</v>
      </c>
      <c r="I11564">
        <v>-87.798389</v>
      </c>
      <c r="J11564" s="1" t="d">
        <v>2018-10-04</v>
      </c>
      <c r="K11564">
        <v>40340</v>
      </c>
      <c r="L11564" t="s">
        <v>30</v>
      </c>
      <c r="M11564" s="1" t="d">
        <v>2011-06-15</v>
      </c>
      <c r="N11564">
        <v>6</v>
      </c>
      <c r="O11564">
        <v>15</v>
      </c>
      <c r="P11564">
        <v>2011</v>
      </c>
      <c r="R11564" t="s">
        <v>26</v>
      </c>
      <c r="S11564" t="s">
        <v>31</v>
      </c>
    </row>
    <row r="11565" spans="1:19" x14ac:dyDescent="0.25">
      <c r="A11565" t="s">
        <v>312</v>
      </c>
      <c r="B11565" t="s">
        <v>7297</v>
      </c>
      <c r="C11565" t="s">
        <v>7298</v>
      </c>
      <c r="E11565" t="s">
        <v>2735</v>
      </c>
      <c r="F11565" t="s">
        <v>57</v>
      </c>
      <c r="G11565">
        <v>46123</v>
      </c>
      <c r="H11565">
        <v>39.764118000000003</v>
      </c>
      <c r="I11565">
        <v>-86.328643999999997</v>
      </c>
      <c r="J11565" s="1" t="d">
        <v>2018-11-08</v>
      </c>
      <c r="K11565">
        <v>40346</v>
      </c>
      <c r="L11565" t="s">
        <v>30</v>
      </c>
      <c r="M11565" s="1" t="d">
        <v>2011-06-17</v>
      </c>
      <c r="N11565">
        <v>6</v>
      </c>
      <c r="O11565">
        <v>17</v>
      </c>
      <c r="P11565">
        <v>2011</v>
      </c>
      <c r="R11565" t="s">
        <v>26</v>
      </c>
      <c r="S11565" t="s">
        <v>31</v>
      </c>
    </row>
    <row r="11566" spans="1:19" x14ac:dyDescent="0.25">
      <c r="A11566" t="s">
        <v>312</v>
      </c>
      <c r="B11566" t="s">
        <v>7299</v>
      </c>
      <c r="C11566" t="s">
        <v>7300</v>
      </c>
      <c r="D11566" t="s">
        <v>7301</v>
      </c>
      <c r="E11566" t="s">
        <v>6872</v>
      </c>
      <c r="F11566" t="s">
        <v>57</v>
      </c>
      <c r="G11566">
        <v>46507</v>
      </c>
      <c r="H11566">
        <v>41.667752999999998</v>
      </c>
      <c r="I11566">
        <v>-85.822264000000004</v>
      </c>
      <c r="J11566" s="1" t="d">
        <v>2018-11-08</v>
      </c>
      <c r="K11566">
        <v>40347</v>
      </c>
      <c r="L11566" t="s">
        <v>30</v>
      </c>
      <c r="M11566" s="1" t="d">
        <v>2011-06-16</v>
      </c>
      <c r="N11566">
        <v>6</v>
      </c>
      <c r="O11566">
        <v>16</v>
      </c>
      <c r="P11566">
        <v>2011</v>
      </c>
      <c r="R11566" t="s">
        <v>26</v>
      </c>
      <c r="S11566" t="s">
        <v>31</v>
      </c>
    </row>
    <row r="11567" spans="1:19" x14ac:dyDescent="0.25">
      <c r="A11567" t="s">
        <v>312</v>
      </c>
      <c r="B11567" t="s">
        <v>7302</v>
      </c>
      <c r="C11567" t="s">
        <v>7303</v>
      </c>
      <c r="E11567" t="s">
        <v>7304</v>
      </c>
      <c r="F11567" t="s">
        <v>57</v>
      </c>
      <c r="G11567">
        <v>46234</v>
      </c>
      <c r="H11567">
        <v>39.817169</v>
      </c>
      <c r="I11567">
        <v>-86.32687</v>
      </c>
      <c r="J11567" s="1" t="d">
        <v>2018-11-08</v>
      </c>
      <c r="K11567">
        <v>40348</v>
      </c>
      <c r="L11567" t="s">
        <v>30</v>
      </c>
      <c r="M11567" s="1" t="d">
        <v>2011-06-15</v>
      </c>
      <c r="N11567">
        <v>6</v>
      </c>
      <c r="O11567">
        <v>15</v>
      </c>
      <c r="P11567">
        <v>2011</v>
      </c>
      <c r="R11567" t="s">
        <v>26</v>
      </c>
      <c r="S11567" t="s">
        <v>31</v>
      </c>
    </row>
    <row r="11568" spans="1:19" x14ac:dyDescent="0.25">
      <c r="A11568" t="s">
        <v>312</v>
      </c>
      <c r="B11568" t="s">
        <v>7305</v>
      </c>
      <c r="C11568" t="s">
        <v>7306</v>
      </c>
      <c r="E11568" t="s">
        <v>56</v>
      </c>
      <c r="F11568" t="s">
        <v>57</v>
      </c>
      <c r="G11568">
        <v>46224</v>
      </c>
      <c r="H11568">
        <v>39.779524000000002</v>
      </c>
      <c r="I11568">
        <v>-86.250322999999995</v>
      </c>
      <c r="J11568" s="1" t="d">
        <v>2018-11-08</v>
      </c>
      <c r="K11568">
        <v>40349</v>
      </c>
      <c r="L11568" t="s">
        <v>30</v>
      </c>
      <c r="M11568" s="1" t="d">
        <v>2011-06-22</v>
      </c>
      <c r="N11568">
        <v>6</v>
      </c>
      <c r="O11568">
        <v>22</v>
      </c>
      <c r="P11568">
        <v>2011</v>
      </c>
      <c r="R11568" t="s">
        <v>26</v>
      </c>
      <c r="S11568" t="s">
        <v>31</v>
      </c>
    </row>
    <row r="11569" spans="1:19" x14ac:dyDescent="0.25">
      <c r="A11569" t="s">
        <v>312</v>
      </c>
      <c r="B11569" t="s">
        <v>7307</v>
      </c>
      <c r="C11569" t="s">
        <v>7308</v>
      </c>
      <c r="E11569" t="s">
        <v>56</v>
      </c>
      <c r="F11569" t="s">
        <v>57</v>
      </c>
      <c r="G11569">
        <v>46239</v>
      </c>
      <c r="H11569">
        <v>39.750608999999997</v>
      </c>
      <c r="I11569">
        <v>-86.026893000000001</v>
      </c>
      <c r="J11569" s="1" t="d">
        <v>2018-11-08</v>
      </c>
      <c r="K11569">
        <v>40350</v>
      </c>
      <c r="L11569" t="s">
        <v>30</v>
      </c>
      <c r="M11569" s="1" t="d">
        <v>2011-06-15</v>
      </c>
      <c r="N11569">
        <v>6</v>
      </c>
      <c r="O11569">
        <v>15</v>
      </c>
      <c r="P11569">
        <v>2011</v>
      </c>
      <c r="R11569" t="s">
        <v>26</v>
      </c>
      <c r="S11569" t="s">
        <v>31</v>
      </c>
    </row>
    <row r="11570" spans="1:19" x14ac:dyDescent="0.25">
      <c r="A11570" t="s">
        <v>312</v>
      </c>
      <c r="B11570" t="s">
        <v>7309</v>
      </c>
      <c r="C11570" t="s">
        <v>7310</v>
      </c>
      <c r="E11570" t="s">
        <v>56</v>
      </c>
      <c r="F11570" t="s">
        <v>57</v>
      </c>
      <c r="G11570">
        <v>46227</v>
      </c>
      <c r="H11570">
        <v>39.679459000000001</v>
      </c>
      <c r="I11570">
        <v>-86.149720000000002</v>
      </c>
      <c r="J11570" s="1" t="d">
        <v>2018-11-08</v>
      </c>
      <c r="K11570">
        <v>40351</v>
      </c>
      <c r="L11570" t="s">
        <v>30</v>
      </c>
      <c r="M11570" s="1" t="d">
        <v>2011-06-16</v>
      </c>
      <c r="N11570">
        <v>6</v>
      </c>
      <c r="O11570">
        <v>16</v>
      </c>
      <c r="P11570">
        <v>2011</v>
      </c>
      <c r="R11570" t="s">
        <v>26</v>
      </c>
      <c r="S11570" t="s">
        <v>31</v>
      </c>
    </row>
    <row r="11571" spans="1:19" x14ac:dyDescent="0.25">
      <c r="A11571" t="s">
        <v>312</v>
      </c>
      <c r="B11571" t="s">
        <v>7311</v>
      </c>
      <c r="C11571" t="s">
        <v>7312</v>
      </c>
      <c r="E11571" t="s">
        <v>2764</v>
      </c>
      <c r="F11571" t="s">
        <v>57</v>
      </c>
      <c r="G11571">
        <v>47905</v>
      </c>
      <c r="H11571">
        <v>40.388986000000003</v>
      </c>
      <c r="I11571">
        <v>-86.839788999999996</v>
      </c>
      <c r="J11571" s="1" t="d">
        <v>2018-11-08</v>
      </c>
      <c r="K11571">
        <v>40352</v>
      </c>
      <c r="L11571" t="s">
        <v>30</v>
      </c>
      <c r="M11571" s="1" t="d">
        <v>2011-06-03</v>
      </c>
      <c r="N11571">
        <v>6</v>
      </c>
      <c r="O11571">
        <v>3</v>
      </c>
      <c r="P11571">
        <v>2011</v>
      </c>
      <c r="R11571" t="s">
        <v>26</v>
      </c>
      <c r="S11571" t="s">
        <v>31</v>
      </c>
    </row>
    <row r="11572" spans="1:19" x14ac:dyDescent="0.25">
      <c r="A11572" t="s">
        <v>312</v>
      </c>
      <c r="B11572" t="s">
        <v>7313</v>
      </c>
      <c r="C11572" t="s">
        <v>7314</v>
      </c>
      <c r="E11572" t="s">
        <v>6397</v>
      </c>
      <c r="F11572" t="s">
        <v>57</v>
      </c>
      <c r="G11572">
        <v>46168</v>
      </c>
      <c r="H11572">
        <v>39.727456490000002</v>
      </c>
      <c r="I11572">
        <v>-86.338389950000007</v>
      </c>
      <c r="J11572" s="1" t="d">
        <v>2018-11-08</v>
      </c>
      <c r="K11572">
        <v>40353</v>
      </c>
      <c r="L11572" t="s">
        <v>30</v>
      </c>
      <c r="M11572" s="1" t="d">
        <v>2011-06-15</v>
      </c>
      <c r="N11572">
        <v>6</v>
      </c>
      <c r="O11572">
        <v>15</v>
      </c>
      <c r="P11572">
        <v>2011</v>
      </c>
      <c r="R11572" t="s">
        <v>26</v>
      </c>
      <c r="S11572" t="s">
        <v>31</v>
      </c>
    </row>
    <row r="11573" spans="1:19" x14ac:dyDescent="0.25">
      <c r="A11573" t="s">
        <v>312</v>
      </c>
      <c r="B11573" t="s">
        <v>7315</v>
      </c>
      <c r="C11573" t="s">
        <v>7316</v>
      </c>
      <c r="E11573" t="s">
        <v>2107</v>
      </c>
      <c r="F11573" t="s">
        <v>119</v>
      </c>
      <c r="G11573">
        <v>56208</v>
      </c>
      <c r="H11573">
        <v>45.202190000000002</v>
      </c>
      <c r="I11573">
        <v>-96.020688000000007</v>
      </c>
      <c r="J11573" s="1" t="d">
        <v>2019-04-08</v>
      </c>
      <c r="K11573">
        <v>40357</v>
      </c>
      <c r="L11573" t="s">
        <v>24</v>
      </c>
      <c r="M11573" s="1" t="d">
        <v>2011-06-15</v>
      </c>
      <c r="N11573">
        <v>6</v>
      </c>
      <c r="O11573">
        <v>15</v>
      </c>
      <c r="P11573">
        <v>2011</v>
      </c>
      <c r="R11573" t="s">
        <v>26</v>
      </c>
      <c r="S11573" t="s">
        <v>31</v>
      </c>
    </row>
    <row r="11574" spans="1:19" x14ac:dyDescent="0.25">
      <c r="A11574" t="s">
        <v>312</v>
      </c>
      <c r="B11574" t="s">
        <v>7317</v>
      </c>
      <c r="C11574" t="s">
        <v>7318</v>
      </c>
      <c r="E11574" t="s">
        <v>3539</v>
      </c>
      <c r="F11574" t="s">
        <v>119</v>
      </c>
      <c r="G11574">
        <v>55077</v>
      </c>
      <c r="H11574">
        <v>44.869427000000002</v>
      </c>
      <c r="I11574">
        <v>-93.062819000000005</v>
      </c>
      <c r="J11574" s="1" t="d">
        <v>2018-12-11</v>
      </c>
      <c r="K11574">
        <v>40359</v>
      </c>
      <c r="L11574" t="s">
        <v>30</v>
      </c>
      <c r="M11574" s="1" t="d">
        <v>2011-01-01</v>
      </c>
      <c r="N11574">
        <v>1</v>
      </c>
      <c r="O11574">
        <v>1</v>
      </c>
      <c r="P11574">
        <v>2011</v>
      </c>
      <c r="R11574" t="s">
        <v>26</v>
      </c>
      <c r="S11574" t="s">
        <v>31</v>
      </c>
    </row>
    <row r="11575" spans="1:19" x14ac:dyDescent="0.25">
      <c r="A11575" t="s">
        <v>312</v>
      </c>
      <c r="B11575" t="s">
        <v>7319</v>
      </c>
      <c r="C11575" t="s">
        <v>7320</v>
      </c>
      <c r="E11575" t="s">
        <v>5982</v>
      </c>
      <c r="F11575" t="s">
        <v>212</v>
      </c>
      <c r="G11575">
        <v>28453</v>
      </c>
      <c r="H11575">
        <v>34.921810600000001</v>
      </c>
      <c r="I11575">
        <v>-78.019455899999997</v>
      </c>
      <c r="J11575" s="1" t="d">
        <v>2018-07-09</v>
      </c>
      <c r="K11575">
        <v>40362</v>
      </c>
      <c r="L11575" t="s">
        <v>30</v>
      </c>
      <c r="M11575" s="1" t="d">
        <v>2011-03-28</v>
      </c>
      <c r="N11575">
        <v>3</v>
      </c>
      <c r="O11575">
        <v>28</v>
      </c>
      <c r="P11575">
        <v>2011</v>
      </c>
      <c r="R11575" t="s">
        <v>26</v>
      </c>
      <c r="S11575" t="s">
        <v>31</v>
      </c>
    </row>
    <row r="11576" spans="1:19" x14ac:dyDescent="0.25">
      <c r="A11576" t="s">
        <v>338</v>
      </c>
      <c r="B11576" t="s">
        <v>7326</v>
      </c>
      <c r="C11576" t="s">
        <v>7327</v>
      </c>
      <c r="E11576" t="s">
        <v>7328</v>
      </c>
      <c r="F11576" t="s">
        <v>269</v>
      </c>
      <c r="G11576">
        <v>23113</v>
      </c>
      <c r="H11576">
        <v>37.504179999999998</v>
      </c>
      <c r="I11576">
        <v>-77.619489999999999</v>
      </c>
      <c r="J11576" s="1" t="d">
        <v>2019-02-06</v>
      </c>
      <c r="K11576">
        <v>40382</v>
      </c>
      <c r="L11576" t="s">
        <v>103</v>
      </c>
      <c r="M11576" s="1" t="d">
        <v>2011-05-15</v>
      </c>
      <c r="N11576">
        <v>5</v>
      </c>
      <c r="O11576">
        <v>15</v>
      </c>
      <c r="P11576">
        <v>2011</v>
      </c>
      <c r="R11576" t="s">
        <v>26</v>
      </c>
      <c r="S11576" t="s">
        <v>31</v>
      </c>
    </row>
    <row r="11577" spans="1:19" x14ac:dyDescent="0.25">
      <c r="A11577" t="s">
        <v>338</v>
      </c>
      <c r="B11577" t="s">
        <v>7329</v>
      </c>
      <c r="C11577" t="s">
        <v>7330</v>
      </c>
      <c r="D11577" t="s">
        <v>7331</v>
      </c>
      <c r="E11577" t="s">
        <v>220</v>
      </c>
      <c r="F11577" t="s">
        <v>170</v>
      </c>
      <c r="G11577">
        <v>92111</v>
      </c>
      <c r="H11577">
        <v>32.824085240000002</v>
      </c>
      <c r="I11577">
        <v>-117.1471252</v>
      </c>
      <c r="J11577" s="1" t="d">
        <v>2018-05-03</v>
      </c>
      <c r="K11577">
        <v>40407</v>
      </c>
      <c r="L11577" t="s">
        <v>30</v>
      </c>
      <c r="M11577" s="1" t="d">
        <v>2011-05-15</v>
      </c>
      <c r="N11577">
        <v>5</v>
      </c>
      <c r="O11577">
        <v>15</v>
      </c>
      <c r="P11577">
        <v>2011</v>
      </c>
      <c r="R11577" t="s">
        <v>26</v>
      </c>
      <c r="S11577" t="s">
        <v>31</v>
      </c>
    </row>
    <row r="11578" spans="1:19" x14ac:dyDescent="0.25">
      <c r="A11578" t="s">
        <v>338</v>
      </c>
      <c r="B11578" t="s">
        <v>7332</v>
      </c>
      <c r="C11578" t="s">
        <v>7333</v>
      </c>
      <c r="D11578" t="s">
        <v>7334</v>
      </c>
      <c r="E11578" t="s">
        <v>757</v>
      </c>
      <c r="F11578" t="s">
        <v>202</v>
      </c>
      <c r="G11578">
        <v>33196</v>
      </c>
      <c r="H11578">
        <v>25.679733280000001</v>
      </c>
      <c r="I11578">
        <v>-80.456289999999996</v>
      </c>
      <c r="J11578" s="1" t="d">
        <v>2018-08-07</v>
      </c>
      <c r="K11578">
        <v>40429</v>
      </c>
      <c r="L11578" t="s">
        <v>30</v>
      </c>
      <c r="M11578" s="1" t="d">
        <v>2011-07-01</v>
      </c>
      <c r="N11578">
        <v>7</v>
      </c>
      <c r="O11578">
        <v>1</v>
      </c>
      <c r="P11578">
        <v>2011</v>
      </c>
      <c r="R11578" t="s">
        <v>26</v>
      </c>
      <c r="S11578" t="s">
        <v>31</v>
      </c>
    </row>
    <row r="11579" spans="1:19" x14ac:dyDescent="0.25">
      <c r="A11579" t="s">
        <v>338</v>
      </c>
      <c r="B11579" t="s">
        <v>7335</v>
      </c>
      <c r="C11579" t="s">
        <v>7336</v>
      </c>
      <c r="D11579" t="s">
        <v>7337</v>
      </c>
      <c r="E11579" t="s">
        <v>3969</v>
      </c>
      <c r="F11579" t="s">
        <v>119</v>
      </c>
      <c r="G11579">
        <v>55119</v>
      </c>
      <c r="H11579">
        <v>44.962319999999998</v>
      </c>
      <c r="I11579">
        <v>-93.000500000000002</v>
      </c>
      <c r="J11579" s="1" t="d">
        <v>2019-03-07</v>
      </c>
      <c r="K11579">
        <v>40459</v>
      </c>
      <c r="L11579" t="s">
        <v>71</v>
      </c>
      <c r="M11579" s="1" t="d">
        <v>2011-05-15</v>
      </c>
      <c r="N11579">
        <v>5</v>
      </c>
      <c r="O11579">
        <v>15</v>
      </c>
      <c r="P11579">
        <v>2011</v>
      </c>
      <c r="R11579" t="s">
        <v>26</v>
      </c>
      <c r="S11579" t="s">
        <v>31</v>
      </c>
    </row>
    <row r="11580" spans="1:19" x14ac:dyDescent="0.25">
      <c r="A11580" t="s">
        <v>338</v>
      </c>
      <c r="B11580" t="s">
        <v>7338</v>
      </c>
      <c r="C11580" t="s">
        <v>7339</v>
      </c>
      <c r="D11580" t="s">
        <v>7340</v>
      </c>
      <c r="E11580" t="s">
        <v>207</v>
      </c>
      <c r="F11580" t="s">
        <v>208</v>
      </c>
      <c r="G11580">
        <v>29601</v>
      </c>
      <c r="H11580">
        <v>34.848782999999997</v>
      </c>
      <c r="I11580">
        <v>-82.401211000000004</v>
      </c>
      <c r="J11580" s="1" t="d">
        <v>2018-12-11</v>
      </c>
      <c r="K11580">
        <v>40482</v>
      </c>
      <c r="L11580" t="s">
        <v>30</v>
      </c>
      <c r="M11580" s="1" t="d">
        <v>2011-07-15</v>
      </c>
      <c r="N11580">
        <v>7</v>
      </c>
      <c r="O11580">
        <v>15</v>
      </c>
      <c r="P11580">
        <v>2011</v>
      </c>
      <c r="R11580" t="s">
        <v>26</v>
      </c>
      <c r="S11580" t="s">
        <v>27</v>
      </c>
    </row>
    <row r="11581" spans="1:19" x14ac:dyDescent="0.25">
      <c r="A11581" t="s">
        <v>19</v>
      </c>
      <c r="B11581" t="s">
        <v>7341</v>
      </c>
      <c r="C11581" t="s">
        <v>7342</v>
      </c>
      <c r="D11581" t="s">
        <v>7343</v>
      </c>
      <c r="E11581" t="s">
        <v>7344</v>
      </c>
      <c r="F11581" t="s">
        <v>496</v>
      </c>
      <c r="G11581">
        <v>48054</v>
      </c>
      <c r="H11581">
        <v>42.786907999999997</v>
      </c>
      <c r="I11581">
        <v>-82.531377000000006</v>
      </c>
      <c r="J11581" s="1" t="d">
        <v>2019-03-07</v>
      </c>
      <c r="K11581">
        <v>40511</v>
      </c>
      <c r="L11581" t="s">
        <v>71</v>
      </c>
      <c r="M11581" s="1" t="d">
        <v>2011-04-01</v>
      </c>
      <c r="N11581">
        <v>4</v>
      </c>
      <c r="O11581">
        <v>1</v>
      </c>
      <c r="P11581">
        <v>2011</v>
      </c>
      <c r="Q11581" t="s">
        <v>25</v>
      </c>
      <c r="R11581" t="s">
        <v>26</v>
      </c>
      <c r="S11581" t="s">
        <v>27</v>
      </c>
    </row>
    <row r="11582" spans="1:19" x14ac:dyDescent="0.25">
      <c r="A11582" t="s">
        <v>338</v>
      </c>
      <c r="B11582" t="s">
        <v>7348</v>
      </c>
      <c r="C11582" t="s">
        <v>7349</v>
      </c>
      <c r="E11582" t="s">
        <v>207</v>
      </c>
      <c r="F11582" t="s">
        <v>208</v>
      </c>
      <c r="G11582">
        <v>29605</v>
      </c>
      <c r="H11582">
        <v>34.756982000000001</v>
      </c>
      <c r="I11582">
        <v>-82.383798999999996</v>
      </c>
      <c r="J11582" s="1" t="d">
        <v>2018-12-11</v>
      </c>
      <c r="K11582">
        <v>40522</v>
      </c>
      <c r="L11582" t="s">
        <v>30</v>
      </c>
      <c r="M11582" s="1" t="d">
        <v>2011-07-15</v>
      </c>
      <c r="N11582">
        <v>7</v>
      </c>
      <c r="O11582">
        <v>15</v>
      </c>
      <c r="P11582">
        <v>2011</v>
      </c>
      <c r="R11582" t="s">
        <v>26</v>
      </c>
      <c r="S11582" t="s">
        <v>31</v>
      </c>
    </row>
    <row r="11583" spans="1:19" x14ac:dyDescent="0.25">
      <c r="A11583" t="s">
        <v>312</v>
      </c>
      <c r="B11583" t="s">
        <v>7350</v>
      </c>
      <c r="C11583" t="s">
        <v>7351</v>
      </c>
      <c r="E11583" t="s">
        <v>7139</v>
      </c>
      <c r="F11583" t="s">
        <v>202</v>
      </c>
      <c r="G11583">
        <v>34994</v>
      </c>
      <c r="H11583">
        <v>27.184004999999999</v>
      </c>
      <c r="I11583">
        <v>-80.242340999999996</v>
      </c>
      <c r="J11583" s="1" t="d">
        <v>2018-08-07</v>
      </c>
      <c r="K11583">
        <v>40528</v>
      </c>
      <c r="L11583" t="s">
        <v>30</v>
      </c>
      <c r="M11583" s="1" t="d">
        <v>2011-08-01</v>
      </c>
      <c r="N11583">
        <v>8</v>
      </c>
      <c r="O11583">
        <v>1</v>
      </c>
      <c r="P11583">
        <v>2011</v>
      </c>
      <c r="R11583" t="s">
        <v>26</v>
      </c>
      <c r="S11583" t="s">
        <v>31</v>
      </c>
    </row>
    <row r="11584" spans="1:19" x14ac:dyDescent="0.25">
      <c r="A11584" t="s">
        <v>312</v>
      </c>
      <c r="B11584" t="s">
        <v>696</v>
      </c>
      <c r="C11584" t="s">
        <v>7352</v>
      </c>
      <c r="E11584" t="s">
        <v>205</v>
      </c>
      <c r="F11584" t="s">
        <v>202</v>
      </c>
      <c r="G11584">
        <v>32805</v>
      </c>
      <c r="H11584">
        <v>28.514934</v>
      </c>
      <c r="I11584">
        <v>-81.391448999999994</v>
      </c>
      <c r="J11584" s="1" t="d">
        <v>2018-08-07</v>
      </c>
      <c r="K11584">
        <v>40553</v>
      </c>
      <c r="L11584" t="s">
        <v>30</v>
      </c>
      <c r="M11584" s="1" t="d">
        <v>2011-06-03</v>
      </c>
      <c r="N11584">
        <v>6</v>
      </c>
      <c r="O11584">
        <v>3</v>
      </c>
      <c r="P11584">
        <v>2011</v>
      </c>
      <c r="R11584" t="s">
        <v>26</v>
      </c>
      <c r="S11584" t="s">
        <v>31</v>
      </c>
    </row>
    <row r="11585" spans="1:19" x14ac:dyDescent="0.25">
      <c r="A11585" t="s">
        <v>338</v>
      </c>
      <c r="B11585" t="s">
        <v>7353</v>
      </c>
      <c r="C11585" t="s">
        <v>7354</v>
      </c>
      <c r="E11585" t="s">
        <v>7355</v>
      </c>
      <c r="F11585" t="s">
        <v>269</v>
      </c>
      <c r="G11585">
        <v>20171</v>
      </c>
      <c r="H11585">
        <v>38.951695000000001</v>
      </c>
      <c r="I11585">
        <v>-77.409238000000002</v>
      </c>
      <c r="J11585" s="1" t="d">
        <v>2018-12-11</v>
      </c>
      <c r="K11585">
        <v>40565</v>
      </c>
      <c r="L11585" t="s">
        <v>30</v>
      </c>
      <c r="M11585" s="1" t="d">
        <v>2011-07-15</v>
      </c>
      <c r="N11585">
        <v>7</v>
      </c>
      <c r="O11585">
        <v>15</v>
      </c>
      <c r="P11585">
        <v>2011</v>
      </c>
      <c r="R11585" t="s">
        <v>26</v>
      </c>
      <c r="S11585" t="s">
        <v>31</v>
      </c>
    </row>
    <row r="11586" spans="1:19" x14ac:dyDescent="0.25">
      <c r="A11586" t="s">
        <v>338</v>
      </c>
      <c r="B11586" t="s">
        <v>7356</v>
      </c>
      <c r="C11586" t="s">
        <v>7357</v>
      </c>
      <c r="D11586" t="s">
        <v>7358</v>
      </c>
      <c r="E11586" t="s">
        <v>207</v>
      </c>
      <c r="F11586" t="s">
        <v>208</v>
      </c>
      <c r="G11586">
        <v>29601</v>
      </c>
      <c r="H11586">
        <v>34.840912000000003</v>
      </c>
      <c r="I11586">
        <v>-82.400036999999998</v>
      </c>
      <c r="J11586" s="1" t="d">
        <v>2018-12-11</v>
      </c>
      <c r="K11586">
        <v>40570</v>
      </c>
      <c r="L11586" t="s">
        <v>30</v>
      </c>
      <c r="M11586" s="1" t="d">
        <v>2011-09-15</v>
      </c>
      <c r="N11586">
        <v>9</v>
      </c>
      <c r="O11586">
        <v>15</v>
      </c>
      <c r="P11586">
        <v>2011</v>
      </c>
      <c r="R11586" t="s">
        <v>26</v>
      </c>
      <c r="S11586" t="s">
        <v>31</v>
      </c>
    </row>
    <row r="11587" spans="1:19" x14ac:dyDescent="0.25">
      <c r="A11587" t="s">
        <v>338</v>
      </c>
      <c r="B11587" t="s">
        <v>7359</v>
      </c>
      <c r="C11587" t="s">
        <v>7360</v>
      </c>
      <c r="D11587" t="s">
        <v>7361</v>
      </c>
      <c r="E11587" t="s">
        <v>207</v>
      </c>
      <c r="F11587" t="s">
        <v>208</v>
      </c>
      <c r="G11587">
        <v>29613</v>
      </c>
      <c r="H11587">
        <v>34.926240999999997</v>
      </c>
      <c r="I11587">
        <v>-82.433164000000005</v>
      </c>
      <c r="J11587" s="1" t="d">
        <v>2018-06-05</v>
      </c>
      <c r="K11587">
        <v>40571</v>
      </c>
      <c r="L11587" t="s">
        <v>30</v>
      </c>
      <c r="M11587" s="1" t="d">
        <v>2011-10-01</v>
      </c>
      <c r="N11587">
        <v>10</v>
      </c>
      <c r="O11587">
        <v>1</v>
      </c>
      <c r="P11587">
        <v>2011</v>
      </c>
      <c r="R11587" t="s">
        <v>26</v>
      </c>
      <c r="S11587" t="s">
        <v>31</v>
      </c>
    </row>
    <row r="11588" spans="1:19" x14ac:dyDescent="0.25">
      <c r="A11588" t="s">
        <v>338</v>
      </c>
      <c r="B11588" t="s">
        <v>7362</v>
      </c>
      <c r="C11588" t="s">
        <v>7363</v>
      </c>
      <c r="E11588" t="s">
        <v>3216</v>
      </c>
      <c r="F11588" t="s">
        <v>67</v>
      </c>
      <c r="G11588">
        <v>6082</v>
      </c>
      <c r="H11588">
        <v>41.997588</v>
      </c>
      <c r="I11588">
        <v>-72.583383999999995</v>
      </c>
      <c r="J11588" s="1" t="d">
        <v>2019-04-08</v>
      </c>
      <c r="K11588">
        <v>40572</v>
      </c>
      <c r="L11588" t="s">
        <v>24</v>
      </c>
      <c r="M11588" s="1" t="d">
        <v>2011-07-15</v>
      </c>
      <c r="N11588">
        <v>7</v>
      </c>
      <c r="O11588">
        <v>15</v>
      </c>
      <c r="P11588">
        <v>2011</v>
      </c>
      <c r="R11588" t="s">
        <v>26</v>
      </c>
      <c r="S11588" t="s">
        <v>31</v>
      </c>
    </row>
    <row r="11589" spans="1:19" x14ac:dyDescent="0.25">
      <c r="A11589" t="s">
        <v>338</v>
      </c>
      <c r="B11589" t="s">
        <v>7364</v>
      </c>
      <c r="C11589" t="s">
        <v>7365</v>
      </c>
      <c r="D11589" t="s">
        <v>7366</v>
      </c>
      <c r="E11589" t="s">
        <v>2325</v>
      </c>
      <c r="F11589" t="s">
        <v>2326</v>
      </c>
      <c r="G11589">
        <v>20001</v>
      </c>
      <c r="H11589">
        <v>38.899391999999999</v>
      </c>
      <c r="I11589">
        <v>-77.024384999999995</v>
      </c>
      <c r="J11589" s="1" t="d">
        <v>2018-10-04</v>
      </c>
      <c r="K11589">
        <v>40593</v>
      </c>
      <c r="L11589" t="s">
        <v>30</v>
      </c>
      <c r="M11589" s="1" t="d">
        <v>2011-05-31</v>
      </c>
      <c r="N11589">
        <v>5</v>
      </c>
      <c r="O11589">
        <v>31</v>
      </c>
      <c r="P11589">
        <v>2011</v>
      </c>
      <c r="R11589" t="s">
        <v>26</v>
      </c>
      <c r="S11589" t="s">
        <v>31</v>
      </c>
    </row>
    <row r="11590" spans="1:19" x14ac:dyDescent="0.25">
      <c r="A11590" t="s">
        <v>338</v>
      </c>
      <c r="B11590" t="s">
        <v>7367</v>
      </c>
      <c r="C11590" t="s">
        <v>7368</v>
      </c>
      <c r="D11590" t="s">
        <v>7369</v>
      </c>
      <c r="E11590" t="s">
        <v>530</v>
      </c>
      <c r="F11590" t="s">
        <v>202</v>
      </c>
      <c r="G11590">
        <v>33458</v>
      </c>
      <c r="H11590">
        <v>26.932200000000002</v>
      </c>
      <c r="I11590">
        <v>-80.102699999999999</v>
      </c>
      <c r="J11590" s="1" t="d">
        <v>2018-08-07</v>
      </c>
      <c r="K11590">
        <v>40594</v>
      </c>
      <c r="L11590" t="s">
        <v>30</v>
      </c>
      <c r="M11590" s="1" t="d">
        <v>2011-07-14</v>
      </c>
      <c r="N11590">
        <v>7</v>
      </c>
      <c r="O11590">
        <v>14</v>
      </c>
      <c r="P11590">
        <v>2011</v>
      </c>
      <c r="R11590" t="s">
        <v>26</v>
      </c>
      <c r="S11590" t="s">
        <v>31</v>
      </c>
    </row>
    <row r="11591" spans="1:19" x14ac:dyDescent="0.25">
      <c r="A11591" t="s">
        <v>338</v>
      </c>
      <c r="B11591" t="s">
        <v>7370</v>
      </c>
      <c r="C11591" t="s">
        <v>7371</v>
      </c>
      <c r="D11591" t="s">
        <v>7372</v>
      </c>
      <c r="E11591" t="s">
        <v>7373</v>
      </c>
      <c r="F11591" t="s">
        <v>496</v>
      </c>
      <c r="G11591">
        <v>48326</v>
      </c>
      <c r="H11591">
        <v>42.633600000000001</v>
      </c>
      <c r="I11591">
        <v>-83.220930999999993</v>
      </c>
      <c r="J11591" s="1" t="d">
        <v>2018-06-05</v>
      </c>
      <c r="K11591">
        <v>40596</v>
      </c>
      <c r="L11591" t="s">
        <v>30</v>
      </c>
      <c r="M11591" s="1" t="d">
        <v>2011-09-28</v>
      </c>
      <c r="N11591">
        <v>9</v>
      </c>
      <c r="O11591">
        <v>28</v>
      </c>
      <c r="P11591">
        <v>2011</v>
      </c>
      <c r="R11591" t="s">
        <v>26</v>
      </c>
      <c r="S11591" t="s">
        <v>31</v>
      </c>
    </row>
    <row r="11592" spans="1:19" x14ac:dyDescent="0.25">
      <c r="A11592" t="s">
        <v>338</v>
      </c>
      <c r="B11592" t="s">
        <v>7374</v>
      </c>
      <c r="C11592" t="s">
        <v>7375</v>
      </c>
      <c r="D11592" t="s">
        <v>7376</v>
      </c>
      <c r="E11592" t="s">
        <v>495</v>
      </c>
      <c r="F11592" t="s">
        <v>496</v>
      </c>
      <c r="G11592">
        <v>48211</v>
      </c>
      <c r="H11592">
        <v>42.395383000000002</v>
      </c>
      <c r="I11592">
        <v>-83.074263000000002</v>
      </c>
      <c r="J11592" s="1" t="d">
        <v>2018-08-07</v>
      </c>
      <c r="K11592">
        <v>40599</v>
      </c>
      <c r="L11592" t="s">
        <v>30</v>
      </c>
      <c r="M11592" s="1" t="d">
        <v>2011-06-01</v>
      </c>
      <c r="N11592">
        <v>6</v>
      </c>
      <c r="O11592">
        <v>1</v>
      </c>
      <c r="P11592">
        <v>2011</v>
      </c>
      <c r="R11592" t="s">
        <v>26</v>
      </c>
      <c r="S11592" t="s">
        <v>27</v>
      </c>
    </row>
    <row r="11593" spans="1:19" x14ac:dyDescent="0.25">
      <c r="A11593" t="s">
        <v>338</v>
      </c>
      <c r="B11593" t="s">
        <v>7377</v>
      </c>
      <c r="C11593" t="s">
        <v>7378</v>
      </c>
      <c r="D11593" t="s">
        <v>7379</v>
      </c>
      <c r="E11593" t="s">
        <v>495</v>
      </c>
      <c r="F11593" t="s">
        <v>496</v>
      </c>
      <c r="G11593">
        <v>48226</v>
      </c>
      <c r="H11593">
        <v>42.334321000000003</v>
      </c>
      <c r="I11593">
        <v>-83.056903000000005</v>
      </c>
      <c r="J11593" s="1" t="d">
        <v>2018-08-07</v>
      </c>
      <c r="K11593">
        <v>40600</v>
      </c>
      <c r="L11593" t="s">
        <v>30</v>
      </c>
      <c r="M11593" s="1" t="d">
        <v>2011-05-01</v>
      </c>
      <c r="N11593">
        <v>5</v>
      </c>
      <c r="O11593">
        <v>1</v>
      </c>
      <c r="P11593">
        <v>2011</v>
      </c>
      <c r="R11593" t="s">
        <v>26</v>
      </c>
      <c r="S11593" t="s">
        <v>27</v>
      </c>
    </row>
    <row r="11594" spans="1:19" x14ac:dyDescent="0.25">
      <c r="A11594" t="s">
        <v>338</v>
      </c>
      <c r="B11594" t="s">
        <v>7380</v>
      </c>
      <c r="C11594" t="s">
        <v>7378</v>
      </c>
      <c r="D11594" t="s">
        <v>7381</v>
      </c>
      <c r="E11594" t="s">
        <v>495</v>
      </c>
      <c r="F11594" t="s">
        <v>496</v>
      </c>
      <c r="G11594">
        <v>48226</v>
      </c>
      <c r="H11594">
        <v>42.333751679999999</v>
      </c>
      <c r="I11594">
        <v>-83.056619999999995</v>
      </c>
      <c r="J11594" s="1" t="d">
        <v>2018-08-07</v>
      </c>
      <c r="K11594">
        <v>40601</v>
      </c>
      <c r="L11594" t="s">
        <v>30</v>
      </c>
      <c r="M11594" s="1" t="d">
        <v>2011-07-29</v>
      </c>
      <c r="N11594">
        <v>7</v>
      </c>
      <c r="O11594">
        <v>29</v>
      </c>
      <c r="P11594">
        <v>2011</v>
      </c>
      <c r="R11594" t="s">
        <v>26</v>
      </c>
      <c r="S11594" t="s">
        <v>31</v>
      </c>
    </row>
    <row r="11595" spans="1:19" x14ac:dyDescent="0.25">
      <c r="A11595" t="s">
        <v>338</v>
      </c>
      <c r="B11595" t="s">
        <v>7382</v>
      </c>
      <c r="C11595" t="s">
        <v>7383</v>
      </c>
      <c r="D11595" t="s">
        <v>7384</v>
      </c>
      <c r="E11595" t="s">
        <v>495</v>
      </c>
      <c r="F11595" t="s">
        <v>496</v>
      </c>
      <c r="G11595">
        <v>48204</v>
      </c>
      <c r="H11595">
        <v>42.344977999999998</v>
      </c>
      <c r="I11595">
        <v>-83.128128000000004</v>
      </c>
      <c r="J11595" s="1" t="d">
        <v>2018-08-07</v>
      </c>
      <c r="K11595">
        <v>40602</v>
      </c>
      <c r="L11595" t="s">
        <v>30</v>
      </c>
      <c r="M11595" s="1" t="d">
        <v>2011-06-01</v>
      </c>
      <c r="N11595">
        <v>6</v>
      </c>
      <c r="O11595">
        <v>1</v>
      </c>
      <c r="P11595">
        <v>2011</v>
      </c>
      <c r="R11595" t="s">
        <v>26</v>
      </c>
      <c r="S11595" t="s">
        <v>27</v>
      </c>
    </row>
    <row r="11596" spans="1:19" x14ac:dyDescent="0.25">
      <c r="A11596" t="s">
        <v>338</v>
      </c>
      <c r="B11596" t="s">
        <v>7388</v>
      </c>
      <c r="C11596" t="s">
        <v>7389</v>
      </c>
      <c r="D11596" t="s">
        <v>7390</v>
      </c>
      <c r="E11596" t="s">
        <v>402</v>
      </c>
      <c r="F11596" t="s">
        <v>496</v>
      </c>
      <c r="G11596">
        <v>48307</v>
      </c>
      <c r="H11596">
        <v>42.683211999999997</v>
      </c>
      <c r="I11596">
        <v>-83.136600000000001</v>
      </c>
      <c r="J11596" s="1" t="d">
        <v>2018-06-05</v>
      </c>
      <c r="K11596">
        <v>40607</v>
      </c>
      <c r="L11596" t="s">
        <v>30</v>
      </c>
      <c r="M11596" s="1" t="d">
        <v>2011-11-04</v>
      </c>
      <c r="N11596">
        <v>11</v>
      </c>
      <c r="O11596">
        <v>4</v>
      </c>
      <c r="P11596">
        <v>2011</v>
      </c>
      <c r="R11596" t="s">
        <v>26</v>
      </c>
      <c r="S11596" t="s">
        <v>31</v>
      </c>
    </row>
    <row r="11597" spans="1:19" x14ac:dyDescent="0.25">
      <c r="A11597" t="s">
        <v>338</v>
      </c>
      <c r="B11597" t="s">
        <v>7391</v>
      </c>
      <c r="C11597" t="s">
        <v>7392</v>
      </c>
      <c r="D11597" t="s">
        <v>7393</v>
      </c>
      <c r="E11597" t="s">
        <v>402</v>
      </c>
      <c r="F11597" t="s">
        <v>496</v>
      </c>
      <c r="G11597">
        <v>48307</v>
      </c>
      <c r="H11597">
        <v>42.678840999999998</v>
      </c>
      <c r="I11597">
        <v>-83.132683999999998</v>
      </c>
      <c r="J11597" s="1" t="d">
        <v>2018-06-05</v>
      </c>
      <c r="K11597">
        <v>40608</v>
      </c>
      <c r="L11597" t="s">
        <v>30</v>
      </c>
      <c r="M11597" s="1" t="d">
        <v>2011-10-17</v>
      </c>
      <c r="N11597">
        <v>10</v>
      </c>
      <c r="O11597">
        <v>17</v>
      </c>
      <c r="P11597">
        <v>2011</v>
      </c>
      <c r="R11597" t="s">
        <v>26</v>
      </c>
      <c r="S11597" t="s">
        <v>31</v>
      </c>
    </row>
    <row r="11598" spans="1:19" x14ac:dyDescent="0.25">
      <c r="A11598" t="s">
        <v>338</v>
      </c>
      <c r="B11598" t="s">
        <v>7394</v>
      </c>
      <c r="C11598" t="s">
        <v>7395</v>
      </c>
      <c r="D11598" t="s">
        <v>7396</v>
      </c>
      <c r="E11598" t="s">
        <v>6318</v>
      </c>
      <c r="F11598" t="s">
        <v>496</v>
      </c>
      <c r="G11598">
        <v>48309</v>
      </c>
      <c r="H11598">
        <v>42.682913999999997</v>
      </c>
      <c r="I11598">
        <v>-83.193235999999999</v>
      </c>
      <c r="J11598" s="1" t="d">
        <v>2018-12-11</v>
      </c>
      <c r="K11598">
        <v>40609</v>
      </c>
      <c r="L11598" t="s">
        <v>30</v>
      </c>
      <c r="M11598" s="1" t="d">
        <v>2011-10-26</v>
      </c>
      <c r="N11598">
        <v>10</v>
      </c>
      <c r="O11598">
        <v>26</v>
      </c>
      <c r="P11598">
        <v>2011</v>
      </c>
      <c r="R11598" t="s">
        <v>26</v>
      </c>
      <c r="S11598" t="s">
        <v>31</v>
      </c>
    </row>
    <row r="11599" spans="1:19" x14ac:dyDescent="0.25">
      <c r="A11599" t="s">
        <v>338</v>
      </c>
      <c r="B11599" t="s">
        <v>7397</v>
      </c>
      <c r="C11599" t="s">
        <v>7398</v>
      </c>
      <c r="D11599" t="s">
        <v>7399</v>
      </c>
      <c r="E11599" t="s">
        <v>7400</v>
      </c>
      <c r="F11599" t="s">
        <v>496</v>
      </c>
      <c r="G11599">
        <v>48176</v>
      </c>
      <c r="H11599">
        <v>42.166497999999997</v>
      </c>
      <c r="I11599">
        <v>-83.780162000000004</v>
      </c>
      <c r="J11599" s="1" t="d">
        <v>2018-12-11</v>
      </c>
      <c r="K11599">
        <v>40610</v>
      </c>
      <c r="L11599" t="s">
        <v>30</v>
      </c>
      <c r="M11599" s="1" t="d">
        <v>2011-06-21</v>
      </c>
      <c r="N11599">
        <v>6</v>
      </c>
      <c r="O11599">
        <v>21</v>
      </c>
      <c r="P11599">
        <v>2011</v>
      </c>
      <c r="R11599" t="s">
        <v>26</v>
      </c>
      <c r="S11599" t="s">
        <v>31</v>
      </c>
    </row>
    <row r="11600" spans="1:19" x14ac:dyDescent="0.25">
      <c r="A11600" t="s">
        <v>705</v>
      </c>
      <c r="B11600" t="s">
        <v>7404</v>
      </c>
      <c r="C11600" t="s">
        <v>7405</v>
      </c>
      <c r="E11600" t="s">
        <v>6839</v>
      </c>
      <c r="F11600" t="s">
        <v>137</v>
      </c>
      <c r="G11600">
        <v>97701</v>
      </c>
      <c r="H11600">
        <v>44.076560999999998</v>
      </c>
      <c r="I11600">
        <v>-121.295688</v>
      </c>
      <c r="J11600" s="1" t="d">
        <v>2018-03-08</v>
      </c>
      <c r="K11600">
        <v>40621</v>
      </c>
      <c r="L11600" t="s">
        <v>30</v>
      </c>
      <c r="M11600" s="1" t="d">
        <v>2011-07-01</v>
      </c>
      <c r="N11600">
        <v>7</v>
      </c>
      <c r="O11600">
        <v>1</v>
      </c>
      <c r="P11600">
        <v>2011</v>
      </c>
      <c r="R11600" t="s">
        <v>26</v>
      </c>
      <c r="S11600" t="s">
        <v>31</v>
      </c>
    </row>
    <row r="11601" spans="1:19" x14ac:dyDescent="0.25">
      <c r="A11601" t="s">
        <v>312</v>
      </c>
      <c r="B11601" t="s">
        <v>7410</v>
      </c>
      <c r="C11601" t="s">
        <v>7411</v>
      </c>
      <c r="E11601" t="s">
        <v>323</v>
      </c>
      <c r="F11601" t="s">
        <v>23</v>
      </c>
      <c r="G11601">
        <v>35758</v>
      </c>
      <c r="H11601">
        <v>34.748584999999999</v>
      </c>
      <c r="I11601">
        <v>-86.784874000000002</v>
      </c>
      <c r="J11601" s="1" t="d">
        <v>2018-10-04</v>
      </c>
      <c r="K11601">
        <v>40625</v>
      </c>
      <c r="L11601" t="s">
        <v>30</v>
      </c>
      <c r="M11601" s="1" t="d">
        <v>2011-07-01</v>
      </c>
      <c r="N11601">
        <v>7</v>
      </c>
      <c r="O11601">
        <v>1</v>
      </c>
      <c r="P11601">
        <v>2011</v>
      </c>
      <c r="R11601" t="s">
        <v>26</v>
      </c>
      <c r="S11601" t="s">
        <v>31</v>
      </c>
    </row>
    <row r="11602" spans="1:19" x14ac:dyDescent="0.25">
      <c r="A11602" t="s">
        <v>312</v>
      </c>
      <c r="B11602" t="s">
        <v>5326</v>
      </c>
      <c r="C11602" t="s">
        <v>7415</v>
      </c>
      <c r="E11602" t="s">
        <v>7416</v>
      </c>
      <c r="F11602" t="s">
        <v>48</v>
      </c>
      <c r="G11602">
        <v>10801</v>
      </c>
      <c r="H11602">
        <v>40.904439000000004</v>
      </c>
      <c r="I11602">
        <v>-73.787690999999995</v>
      </c>
      <c r="J11602" s="1" t="d">
        <v>2018-04-03</v>
      </c>
      <c r="K11602">
        <v>40632</v>
      </c>
      <c r="L11602" t="s">
        <v>30</v>
      </c>
      <c r="M11602" s="1" t="d">
        <v>2011-06-30</v>
      </c>
      <c r="N11602">
        <v>6</v>
      </c>
      <c r="O11602">
        <v>30</v>
      </c>
      <c r="P11602">
        <v>2011</v>
      </c>
      <c r="R11602" t="s">
        <v>26</v>
      </c>
      <c r="S11602" t="s">
        <v>31</v>
      </c>
    </row>
    <row r="11603" spans="1:19" x14ac:dyDescent="0.25">
      <c r="A11603" t="s">
        <v>312</v>
      </c>
      <c r="B11603" t="s">
        <v>7404</v>
      </c>
      <c r="C11603" t="s">
        <v>7405</v>
      </c>
      <c r="E11603" t="s">
        <v>6839</v>
      </c>
      <c r="F11603" t="s">
        <v>137</v>
      </c>
      <c r="G11603">
        <v>97701</v>
      </c>
      <c r="H11603">
        <v>44.076560999999998</v>
      </c>
      <c r="I11603">
        <v>-121.295688</v>
      </c>
      <c r="J11603" s="1" t="d">
        <v>2018-03-08</v>
      </c>
      <c r="K11603">
        <v>40636</v>
      </c>
      <c r="L11603" t="s">
        <v>30</v>
      </c>
      <c r="M11603" s="1" t="d">
        <v>2011-07-01</v>
      </c>
      <c r="N11603">
        <v>7</v>
      </c>
      <c r="O11603">
        <v>1</v>
      </c>
      <c r="P11603">
        <v>2011</v>
      </c>
      <c r="R11603" t="s">
        <v>26</v>
      </c>
      <c r="S11603" t="s">
        <v>31</v>
      </c>
    </row>
    <row r="11604" spans="1:19" x14ac:dyDescent="0.25">
      <c r="A11604" t="s">
        <v>312</v>
      </c>
      <c r="B11604" t="s">
        <v>7417</v>
      </c>
      <c r="C11604" t="s">
        <v>7418</v>
      </c>
      <c r="E11604" t="s">
        <v>7419</v>
      </c>
      <c r="F11604" t="s">
        <v>319</v>
      </c>
      <c r="G11604">
        <v>57262</v>
      </c>
      <c r="H11604">
        <v>45.660438999999997</v>
      </c>
      <c r="I11604">
        <v>-97.046608000000006</v>
      </c>
      <c r="J11604" s="1" t="d">
        <v>2018-09-10</v>
      </c>
      <c r="K11604">
        <v>40639</v>
      </c>
      <c r="L11604" t="s">
        <v>30</v>
      </c>
      <c r="M11604" s="1" t="d">
        <v>2011-01-31</v>
      </c>
      <c r="N11604">
        <v>1</v>
      </c>
      <c r="O11604">
        <v>31</v>
      </c>
      <c r="P11604">
        <v>2011</v>
      </c>
      <c r="R11604" t="s">
        <v>26</v>
      </c>
      <c r="S11604" t="s">
        <v>31</v>
      </c>
    </row>
    <row r="11605" spans="1:19" x14ac:dyDescent="0.25">
      <c r="A11605" t="s">
        <v>312</v>
      </c>
      <c r="B11605" t="s">
        <v>7420</v>
      </c>
      <c r="C11605" t="s">
        <v>7421</v>
      </c>
      <c r="D11605" t="s">
        <v>7422</v>
      </c>
      <c r="E11605" t="s">
        <v>6703</v>
      </c>
      <c r="F11605" t="s">
        <v>37</v>
      </c>
      <c r="G11605">
        <v>76504</v>
      </c>
      <c r="H11605">
        <v>31.102411</v>
      </c>
      <c r="I11605">
        <v>-97.353836000000001</v>
      </c>
      <c r="J11605" s="1" t="d">
        <v>2018-04-03</v>
      </c>
      <c r="K11605">
        <v>40640</v>
      </c>
      <c r="L11605" t="s">
        <v>30</v>
      </c>
      <c r="M11605" s="1" t="d">
        <v>2011-03-15</v>
      </c>
      <c r="N11605">
        <v>3</v>
      </c>
      <c r="O11605">
        <v>15</v>
      </c>
      <c r="P11605">
        <v>2011</v>
      </c>
      <c r="R11605" t="s">
        <v>26</v>
      </c>
      <c r="S11605" t="s">
        <v>31</v>
      </c>
    </row>
    <row r="11606" spans="1:19" x14ac:dyDescent="0.25">
      <c r="A11606" t="s">
        <v>338</v>
      </c>
      <c r="B11606" t="s">
        <v>7426</v>
      </c>
      <c r="C11606" t="s">
        <v>7427</v>
      </c>
      <c r="D11606" t="s">
        <v>7428</v>
      </c>
      <c r="E11606" t="s">
        <v>7429</v>
      </c>
      <c r="F11606" t="s">
        <v>496</v>
      </c>
      <c r="G11606">
        <v>49683</v>
      </c>
      <c r="H11606">
        <v>44.520370999999997</v>
      </c>
      <c r="I11606">
        <v>-85.991355999999996</v>
      </c>
      <c r="J11606" s="1" t="d">
        <v>2018-10-04</v>
      </c>
      <c r="K11606">
        <v>40653</v>
      </c>
      <c r="L11606" t="s">
        <v>30</v>
      </c>
      <c r="M11606" s="1" t="d">
        <v>2011-07-15</v>
      </c>
      <c r="N11606">
        <v>7</v>
      </c>
      <c r="O11606">
        <v>15</v>
      </c>
      <c r="P11606">
        <v>2011</v>
      </c>
      <c r="R11606" t="s">
        <v>26</v>
      </c>
      <c r="S11606" t="s">
        <v>31</v>
      </c>
    </row>
    <row r="11607" spans="1:19" x14ac:dyDescent="0.25">
      <c r="A11607" t="s">
        <v>312</v>
      </c>
      <c r="B11607" t="s">
        <v>7430</v>
      </c>
      <c r="C11607" t="s">
        <v>7431</v>
      </c>
      <c r="E11607" t="s">
        <v>7432</v>
      </c>
      <c r="F11607" t="s">
        <v>137</v>
      </c>
      <c r="G11607">
        <v>97801</v>
      </c>
      <c r="H11607">
        <v>45.643127</v>
      </c>
      <c r="I11607">
        <v>-118.682495</v>
      </c>
      <c r="J11607" s="1" t="d">
        <v>2019-04-08</v>
      </c>
      <c r="K11607">
        <v>40688</v>
      </c>
      <c r="L11607" t="s">
        <v>24</v>
      </c>
      <c r="M11607" s="1" t="d">
        <v>2011-06-30</v>
      </c>
      <c r="N11607">
        <v>6</v>
      </c>
      <c r="O11607">
        <v>30</v>
      </c>
      <c r="P11607">
        <v>2011</v>
      </c>
      <c r="R11607" t="s">
        <v>26</v>
      </c>
      <c r="S11607" t="s">
        <v>31</v>
      </c>
    </row>
    <row r="11608" spans="1:19" x14ac:dyDescent="0.25">
      <c r="A11608" t="s">
        <v>338</v>
      </c>
      <c r="B11608" t="s">
        <v>7433</v>
      </c>
      <c r="C11608" t="s">
        <v>7434</v>
      </c>
      <c r="D11608" t="s">
        <v>7435</v>
      </c>
      <c r="E11608" t="s">
        <v>5916</v>
      </c>
      <c r="F11608" t="s">
        <v>25</v>
      </c>
      <c r="G11608">
        <v>21401</v>
      </c>
      <c r="H11608">
        <v>39.001676000000003</v>
      </c>
      <c r="I11608">
        <v>-76.525253000000006</v>
      </c>
      <c r="J11608" s="1" t="d">
        <v>2019-02-06</v>
      </c>
      <c r="K11608">
        <v>40689</v>
      </c>
      <c r="L11608" t="s">
        <v>103</v>
      </c>
      <c r="M11608" s="1" t="d">
        <v>2011-08-10</v>
      </c>
      <c r="N11608">
        <v>8</v>
      </c>
      <c r="O11608">
        <v>10</v>
      </c>
      <c r="P11608">
        <v>2011</v>
      </c>
      <c r="R11608" t="s">
        <v>26</v>
      </c>
      <c r="S11608" t="s">
        <v>31</v>
      </c>
    </row>
    <row r="11609" spans="1:19" x14ac:dyDescent="0.25">
      <c r="A11609" t="s">
        <v>338</v>
      </c>
      <c r="B11609" t="s">
        <v>7436</v>
      </c>
      <c r="C11609" t="s">
        <v>7437</v>
      </c>
      <c r="D11609" t="s">
        <v>7438</v>
      </c>
      <c r="E11609" t="s">
        <v>7439</v>
      </c>
      <c r="F11609" t="s">
        <v>157</v>
      </c>
      <c r="G11609">
        <v>19503</v>
      </c>
      <c r="H11609">
        <v>40.397875999999997</v>
      </c>
      <c r="I11609">
        <v>-75.588988000000001</v>
      </c>
      <c r="J11609" s="1" t="d">
        <v>2019-02-06</v>
      </c>
      <c r="K11609">
        <v>40697</v>
      </c>
      <c r="L11609" t="s">
        <v>103</v>
      </c>
      <c r="M11609" s="1" t="d">
        <v>2011-08-19</v>
      </c>
      <c r="N11609">
        <v>8</v>
      </c>
      <c r="O11609">
        <v>19</v>
      </c>
      <c r="P11609">
        <v>2011</v>
      </c>
      <c r="R11609" t="s">
        <v>26</v>
      </c>
      <c r="S11609" t="s">
        <v>31</v>
      </c>
    </row>
    <row r="11610" spans="1:19" x14ac:dyDescent="0.25">
      <c r="A11610" t="s">
        <v>312</v>
      </c>
      <c r="B11610" t="s">
        <v>7440</v>
      </c>
      <c r="C11610" t="s">
        <v>7441</v>
      </c>
      <c r="E11610" t="s">
        <v>7442</v>
      </c>
      <c r="F11610" t="s">
        <v>496</v>
      </c>
      <c r="G11610">
        <v>49087</v>
      </c>
      <c r="H11610">
        <v>42.11016</v>
      </c>
      <c r="I11610">
        <v>-85.637799999999999</v>
      </c>
      <c r="J11610" s="1" t="d">
        <v>2018-11-08</v>
      </c>
      <c r="K11610">
        <v>40698</v>
      </c>
      <c r="L11610" t="s">
        <v>30</v>
      </c>
      <c r="M11610" s="1" t="d">
        <v>2011-08-09</v>
      </c>
      <c r="N11610">
        <v>8</v>
      </c>
      <c r="O11610">
        <v>9</v>
      </c>
      <c r="P11610">
        <v>2011</v>
      </c>
      <c r="R11610" t="s">
        <v>26</v>
      </c>
      <c r="S11610" t="s">
        <v>31</v>
      </c>
    </row>
    <row r="11611" spans="1:19" x14ac:dyDescent="0.25">
      <c r="A11611" t="s">
        <v>312</v>
      </c>
      <c r="B11611" t="s">
        <v>7443</v>
      </c>
      <c r="C11611" t="s">
        <v>7444</v>
      </c>
      <c r="E11611" t="s">
        <v>1021</v>
      </c>
      <c r="F11611" t="s">
        <v>496</v>
      </c>
      <c r="G11611">
        <v>48108</v>
      </c>
      <c r="H11611">
        <v>42.229196999999999</v>
      </c>
      <c r="I11611">
        <v>-83.738500000000002</v>
      </c>
      <c r="J11611" s="1" t="d">
        <v>2018-11-08</v>
      </c>
      <c r="K11611">
        <v>40699</v>
      </c>
      <c r="L11611" t="s">
        <v>30</v>
      </c>
      <c r="M11611" s="1" t="d">
        <v>2011-08-09</v>
      </c>
      <c r="N11611">
        <v>8</v>
      </c>
      <c r="O11611">
        <v>9</v>
      </c>
      <c r="P11611">
        <v>2011</v>
      </c>
      <c r="R11611" t="s">
        <v>26</v>
      </c>
      <c r="S11611" t="s">
        <v>31</v>
      </c>
    </row>
    <row r="11612" spans="1:19" x14ac:dyDescent="0.25">
      <c r="A11612" t="s">
        <v>338</v>
      </c>
      <c r="B11612" t="s">
        <v>7445</v>
      </c>
      <c r="C11612" t="s">
        <v>7446</v>
      </c>
      <c r="E11612" t="s">
        <v>184</v>
      </c>
      <c r="F11612" t="s">
        <v>269</v>
      </c>
      <c r="G11612">
        <v>23230</v>
      </c>
      <c r="H11612">
        <v>37.578775</v>
      </c>
      <c r="I11612">
        <v>-77.489408999999995</v>
      </c>
      <c r="J11612" s="1" t="d">
        <v>2018-12-11</v>
      </c>
      <c r="K11612">
        <v>40701</v>
      </c>
      <c r="L11612" t="s">
        <v>30</v>
      </c>
      <c r="M11612" s="1" t="d">
        <v>2011-08-15</v>
      </c>
      <c r="N11612">
        <v>8</v>
      </c>
      <c r="O11612">
        <v>15</v>
      </c>
      <c r="P11612">
        <v>2011</v>
      </c>
      <c r="R11612" t="s">
        <v>26</v>
      </c>
      <c r="S11612" t="s">
        <v>31</v>
      </c>
    </row>
    <row r="11613" spans="1:19" x14ac:dyDescent="0.25">
      <c r="A11613" t="s">
        <v>338</v>
      </c>
      <c r="B11613" t="s">
        <v>7447</v>
      </c>
      <c r="C11613" t="s">
        <v>7448</v>
      </c>
      <c r="D11613" t="s">
        <v>7449</v>
      </c>
      <c r="E11613" t="s">
        <v>7450</v>
      </c>
      <c r="F11613" t="s">
        <v>496</v>
      </c>
      <c r="G11613">
        <v>48067</v>
      </c>
      <c r="H11613">
        <v>42.454999999999998</v>
      </c>
      <c r="I11613">
        <v>-83.131111000000004</v>
      </c>
      <c r="J11613" s="1" t="d">
        <v>2018-12-11</v>
      </c>
      <c r="K11613">
        <v>40704</v>
      </c>
      <c r="L11613" t="s">
        <v>30</v>
      </c>
      <c r="M11613" s="1" t="d">
        <v>2011-08-01</v>
      </c>
      <c r="N11613">
        <v>8</v>
      </c>
      <c r="O11613">
        <v>1</v>
      </c>
      <c r="P11613">
        <v>2011</v>
      </c>
      <c r="R11613" t="s">
        <v>26</v>
      </c>
      <c r="S11613" t="s">
        <v>31</v>
      </c>
    </row>
    <row r="11614" spans="1:19" x14ac:dyDescent="0.25">
      <c r="A11614" t="s">
        <v>338</v>
      </c>
      <c r="B11614" t="s">
        <v>7451</v>
      </c>
      <c r="C11614" t="s">
        <v>7452</v>
      </c>
      <c r="D11614" t="s">
        <v>7453</v>
      </c>
      <c r="E11614" t="s">
        <v>211</v>
      </c>
      <c r="F11614" t="s">
        <v>212</v>
      </c>
      <c r="G11614">
        <v>27601</v>
      </c>
      <c r="H11614">
        <v>35.774619000000001</v>
      </c>
      <c r="I11614">
        <v>-78.637704999999997</v>
      </c>
      <c r="J11614" s="1" t="d">
        <v>2019-01-10</v>
      </c>
      <c r="K11614">
        <v>40744</v>
      </c>
      <c r="L11614" t="s">
        <v>7454</v>
      </c>
      <c r="M11614" s="1" t="d">
        <v>2011-07-17</v>
      </c>
      <c r="N11614">
        <v>7</v>
      </c>
      <c r="O11614">
        <v>17</v>
      </c>
      <c r="P11614">
        <v>2011</v>
      </c>
      <c r="R11614" t="s">
        <v>26</v>
      </c>
      <c r="S11614" t="s">
        <v>31</v>
      </c>
    </row>
    <row r="11615" spans="1:19" x14ac:dyDescent="0.25">
      <c r="A11615" t="s">
        <v>338</v>
      </c>
      <c r="B11615" t="s">
        <v>7455</v>
      </c>
      <c r="C11615" t="s">
        <v>7456</v>
      </c>
      <c r="D11615" t="s">
        <v>7453</v>
      </c>
      <c r="E11615" t="s">
        <v>211</v>
      </c>
      <c r="F11615" t="s">
        <v>212</v>
      </c>
      <c r="G11615">
        <v>27601</v>
      </c>
      <c r="H11615">
        <v>35.772880999999998</v>
      </c>
      <c r="I11615">
        <v>-78.638502000000003</v>
      </c>
      <c r="J11615" s="1" t="d">
        <v>2019-01-10</v>
      </c>
      <c r="K11615">
        <v>40745</v>
      </c>
      <c r="L11615" t="s">
        <v>30</v>
      </c>
      <c r="M11615" s="1" t="d">
        <v>2011-07-17</v>
      </c>
      <c r="N11615">
        <v>7</v>
      </c>
      <c r="O11615">
        <v>17</v>
      </c>
      <c r="P11615">
        <v>2011</v>
      </c>
      <c r="R11615" t="s">
        <v>26</v>
      </c>
      <c r="S11615" t="s">
        <v>31</v>
      </c>
    </row>
    <row r="11616" spans="1:19" x14ac:dyDescent="0.25">
      <c r="A11616" t="s">
        <v>338</v>
      </c>
      <c r="B11616" t="s">
        <v>7457</v>
      </c>
      <c r="C11616" t="s">
        <v>7458</v>
      </c>
      <c r="D11616" t="s">
        <v>7459</v>
      </c>
      <c r="E11616" t="s">
        <v>211</v>
      </c>
      <c r="F11616" t="s">
        <v>212</v>
      </c>
      <c r="G11616">
        <v>27601</v>
      </c>
      <c r="H11616">
        <v>35.772618999999999</v>
      </c>
      <c r="I11616">
        <v>-78.641492</v>
      </c>
      <c r="J11616" s="1" t="d">
        <v>2019-01-10</v>
      </c>
      <c r="K11616">
        <v>40747</v>
      </c>
      <c r="L11616" t="s">
        <v>30</v>
      </c>
      <c r="M11616" s="1" t="d">
        <v>2011-07-17</v>
      </c>
      <c r="N11616">
        <v>7</v>
      </c>
      <c r="O11616">
        <v>17</v>
      </c>
      <c r="P11616">
        <v>2011</v>
      </c>
      <c r="R11616" t="s">
        <v>26</v>
      </c>
      <c r="S11616" t="s">
        <v>31</v>
      </c>
    </row>
    <row r="11617" spans="1:19" x14ac:dyDescent="0.25">
      <c r="A11617" t="s">
        <v>338</v>
      </c>
      <c r="B11617" t="s">
        <v>7460</v>
      </c>
      <c r="C11617" t="s">
        <v>7461</v>
      </c>
      <c r="D11617" t="s">
        <v>7462</v>
      </c>
      <c r="E11617" t="s">
        <v>211</v>
      </c>
      <c r="F11617" t="s">
        <v>212</v>
      </c>
      <c r="G11617">
        <v>27601</v>
      </c>
      <c r="H11617">
        <v>35.779055999999997</v>
      </c>
      <c r="I11617">
        <v>-78.642606999999998</v>
      </c>
      <c r="J11617" s="1" t="d">
        <v>2019-01-10</v>
      </c>
      <c r="K11617">
        <v>40748</v>
      </c>
      <c r="L11617" t="s">
        <v>30</v>
      </c>
      <c r="M11617" s="1" t="d">
        <v>2011-07-17</v>
      </c>
      <c r="N11617">
        <v>7</v>
      </c>
      <c r="O11617">
        <v>17</v>
      </c>
      <c r="P11617">
        <v>2011</v>
      </c>
      <c r="R11617" t="s">
        <v>26</v>
      </c>
      <c r="S11617" t="s">
        <v>27</v>
      </c>
    </row>
    <row r="11618" spans="1:19" x14ac:dyDescent="0.25">
      <c r="A11618" t="s">
        <v>338</v>
      </c>
      <c r="B11618" t="s">
        <v>7463</v>
      </c>
      <c r="C11618" t="s">
        <v>7464</v>
      </c>
      <c r="D11618" t="s">
        <v>7453</v>
      </c>
      <c r="E11618" t="s">
        <v>211</v>
      </c>
      <c r="F11618" t="s">
        <v>212</v>
      </c>
      <c r="G11618">
        <v>27601</v>
      </c>
      <c r="H11618">
        <v>35.77937</v>
      </c>
      <c r="I11618">
        <v>-78.638203000000004</v>
      </c>
      <c r="J11618" s="1" t="d">
        <v>2019-01-10</v>
      </c>
      <c r="K11618">
        <v>40751</v>
      </c>
      <c r="L11618" t="s">
        <v>30</v>
      </c>
      <c r="M11618" s="1" t="d">
        <v>2011-07-17</v>
      </c>
      <c r="N11618">
        <v>7</v>
      </c>
      <c r="O11618">
        <v>17</v>
      </c>
      <c r="P11618">
        <v>2011</v>
      </c>
      <c r="R11618" t="s">
        <v>26</v>
      </c>
      <c r="S11618" t="s">
        <v>31</v>
      </c>
    </row>
    <row r="11619" spans="1:19" x14ac:dyDescent="0.25">
      <c r="A11619" t="s">
        <v>338</v>
      </c>
      <c r="B11619" t="s">
        <v>7465</v>
      </c>
      <c r="C11619" t="s">
        <v>7466</v>
      </c>
      <c r="E11619" t="s">
        <v>7467</v>
      </c>
      <c r="F11619" t="s">
        <v>137</v>
      </c>
      <c r="G11619">
        <v>97520</v>
      </c>
      <c r="H11619">
        <v>42.187148999999998</v>
      </c>
      <c r="I11619">
        <v>-122.68949600000001</v>
      </c>
      <c r="J11619" s="1" t="d">
        <v>2018-04-03</v>
      </c>
      <c r="K11619">
        <v>40752</v>
      </c>
      <c r="L11619" t="s">
        <v>30</v>
      </c>
      <c r="M11619" s="1" t="d">
        <v>2011-08-01</v>
      </c>
      <c r="N11619">
        <v>8</v>
      </c>
      <c r="O11619">
        <v>1</v>
      </c>
      <c r="P11619">
        <v>2011</v>
      </c>
      <c r="R11619" t="s">
        <v>26</v>
      </c>
      <c r="S11619" t="s">
        <v>31</v>
      </c>
    </row>
    <row r="11620" spans="1:19" x14ac:dyDescent="0.25">
      <c r="A11620" t="s">
        <v>338</v>
      </c>
      <c r="B11620" t="s">
        <v>7468</v>
      </c>
      <c r="C11620" t="s">
        <v>7469</v>
      </c>
      <c r="E11620" t="s">
        <v>6861</v>
      </c>
      <c r="F11620" t="s">
        <v>137</v>
      </c>
      <c r="G11620">
        <v>97070</v>
      </c>
      <c r="H11620">
        <v>45.317487</v>
      </c>
      <c r="I11620">
        <v>-122.759692</v>
      </c>
      <c r="J11620" s="1" t="d">
        <v>2018-12-11</v>
      </c>
      <c r="K11620">
        <v>40765</v>
      </c>
      <c r="L11620" t="s">
        <v>30</v>
      </c>
      <c r="M11620" s="1" t="d">
        <v>2011-03-15</v>
      </c>
      <c r="N11620">
        <v>3</v>
      </c>
      <c r="O11620">
        <v>15</v>
      </c>
      <c r="P11620">
        <v>2011</v>
      </c>
      <c r="R11620" t="s">
        <v>26</v>
      </c>
      <c r="S11620" t="s">
        <v>27</v>
      </c>
    </row>
    <row r="11621" spans="1:19" x14ac:dyDescent="0.25">
      <c r="A11621" t="s">
        <v>338</v>
      </c>
      <c r="B11621" t="s">
        <v>7470</v>
      </c>
      <c r="C11621" t="s">
        <v>7471</v>
      </c>
      <c r="E11621" t="s">
        <v>43</v>
      </c>
      <c r="F11621" t="s">
        <v>55</v>
      </c>
      <c r="G11621">
        <v>98201</v>
      </c>
      <c r="H11621">
        <v>47.977249999999998</v>
      </c>
      <c r="I11621">
        <v>-122.206369</v>
      </c>
      <c r="J11621" s="1" t="d">
        <v>2018-06-05</v>
      </c>
      <c r="K11621">
        <v>40772</v>
      </c>
      <c r="L11621" t="s">
        <v>30</v>
      </c>
      <c r="M11621" s="1" t="d">
        <v>2011-08-01</v>
      </c>
      <c r="N11621">
        <v>8</v>
      </c>
      <c r="O11621">
        <v>1</v>
      </c>
      <c r="P11621">
        <v>2011</v>
      </c>
      <c r="R11621" t="s">
        <v>26</v>
      </c>
      <c r="S11621" t="s">
        <v>31</v>
      </c>
    </row>
    <row r="11622" spans="1:19" x14ac:dyDescent="0.25">
      <c r="A11622" t="s">
        <v>338</v>
      </c>
      <c r="B11622" t="s">
        <v>7474</v>
      </c>
      <c r="C11622" t="s">
        <v>7475</v>
      </c>
      <c r="E11622" t="s">
        <v>7476</v>
      </c>
      <c r="F11622" t="s">
        <v>137</v>
      </c>
      <c r="G11622">
        <v>97015</v>
      </c>
      <c r="H11622">
        <v>45.430275000000002</v>
      </c>
      <c r="I11622">
        <v>-122.570132</v>
      </c>
      <c r="J11622" s="1" t="d">
        <v>2019-03-07</v>
      </c>
      <c r="K11622">
        <v>40777</v>
      </c>
      <c r="L11622" t="s">
        <v>71</v>
      </c>
      <c r="M11622" s="1" t="d">
        <v>2011-03-01</v>
      </c>
      <c r="N11622">
        <v>3</v>
      </c>
      <c r="O11622">
        <v>1</v>
      </c>
      <c r="P11622">
        <v>2011</v>
      </c>
      <c r="R11622" t="s">
        <v>26</v>
      </c>
      <c r="S11622" t="s">
        <v>31</v>
      </c>
    </row>
    <row r="11623" spans="1:19" x14ac:dyDescent="0.25">
      <c r="A11623" t="s">
        <v>338</v>
      </c>
      <c r="B11623" t="s">
        <v>7477</v>
      </c>
      <c r="C11623" t="s">
        <v>7478</v>
      </c>
      <c r="D11623" t="s">
        <v>7479</v>
      </c>
      <c r="E11623" t="s">
        <v>28</v>
      </c>
      <c r="F11623" t="s">
        <v>29</v>
      </c>
      <c r="G11623">
        <v>30341</v>
      </c>
      <c r="H11623">
        <v>33.909990000000001</v>
      </c>
      <c r="I11623">
        <v>-84.291399999999996</v>
      </c>
      <c r="J11623" s="1" t="d">
        <v>2019-02-06</v>
      </c>
      <c r="K11623">
        <v>40790</v>
      </c>
      <c r="L11623" t="s">
        <v>103</v>
      </c>
      <c r="M11623" s="1" t="d">
        <v>2011-07-27</v>
      </c>
      <c r="N11623">
        <v>7</v>
      </c>
      <c r="O11623">
        <v>27</v>
      </c>
      <c r="P11623">
        <v>2011</v>
      </c>
      <c r="R11623" t="s">
        <v>26</v>
      </c>
      <c r="S11623" t="s">
        <v>31</v>
      </c>
    </row>
    <row r="11624" spans="1:19" x14ac:dyDescent="0.25">
      <c r="A11624" t="s">
        <v>338</v>
      </c>
      <c r="B11624" t="s">
        <v>7480</v>
      </c>
      <c r="C11624" t="s">
        <v>7481</v>
      </c>
      <c r="D11624" t="s">
        <v>7482</v>
      </c>
      <c r="E11624" t="s">
        <v>2638</v>
      </c>
      <c r="F11624" t="s">
        <v>707</v>
      </c>
      <c r="G11624">
        <v>96813</v>
      </c>
      <c r="H11624">
        <v>21.293723</v>
      </c>
      <c r="I11624">
        <v>-157.860366</v>
      </c>
      <c r="J11624" s="1" t="d">
        <v>2018-05-03</v>
      </c>
      <c r="K11624">
        <v>40791</v>
      </c>
      <c r="L11624" t="s">
        <v>30</v>
      </c>
      <c r="M11624" s="1" t="d">
        <v>2011-03-01</v>
      </c>
      <c r="N11624">
        <v>3</v>
      </c>
      <c r="O11624">
        <v>1</v>
      </c>
      <c r="P11624">
        <v>2011</v>
      </c>
      <c r="R11624" t="s">
        <v>26</v>
      </c>
      <c r="S11624" t="s">
        <v>31</v>
      </c>
    </row>
    <row r="11625" spans="1:19" x14ac:dyDescent="0.25">
      <c r="A11625" t="s">
        <v>338</v>
      </c>
      <c r="B11625" t="s">
        <v>7483</v>
      </c>
      <c r="C11625" t="s">
        <v>7484</v>
      </c>
      <c r="D11625" t="s">
        <v>7485</v>
      </c>
      <c r="E11625" t="s">
        <v>698</v>
      </c>
      <c r="F11625" t="s">
        <v>373</v>
      </c>
      <c r="G11625">
        <v>60666</v>
      </c>
      <c r="H11625">
        <v>41.980612999999998</v>
      </c>
      <c r="I11625">
        <v>-87.885750999999999</v>
      </c>
      <c r="J11625" s="1" t="d">
        <v>2018-10-04</v>
      </c>
      <c r="K11625">
        <v>40794</v>
      </c>
      <c r="L11625" t="s">
        <v>30</v>
      </c>
      <c r="M11625" s="1" t="d">
        <v>2011-02-11</v>
      </c>
      <c r="N11625">
        <v>2</v>
      </c>
      <c r="O11625">
        <v>11</v>
      </c>
      <c r="P11625">
        <v>2011</v>
      </c>
      <c r="R11625" t="s">
        <v>26</v>
      </c>
      <c r="S11625" t="s">
        <v>31</v>
      </c>
    </row>
    <row r="11626" spans="1:19" x14ac:dyDescent="0.25">
      <c r="A11626" t="s">
        <v>338</v>
      </c>
      <c r="B11626" t="s">
        <v>7486</v>
      </c>
      <c r="C11626" t="s">
        <v>7487</v>
      </c>
      <c r="E11626" t="s">
        <v>646</v>
      </c>
      <c r="F11626" t="s">
        <v>373</v>
      </c>
      <c r="G11626">
        <v>60018</v>
      </c>
      <c r="H11626">
        <v>41.99774</v>
      </c>
      <c r="I11626">
        <v>-87.864216999999996</v>
      </c>
      <c r="J11626" s="1" t="d">
        <v>2018-11-08</v>
      </c>
      <c r="K11626">
        <v>40806</v>
      </c>
      <c r="L11626" t="s">
        <v>30</v>
      </c>
      <c r="M11626" s="1" t="d">
        <v>2011-03-01</v>
      </c>
      <c r="N11626">
        <v>3</v>
      </c>
      <c r="O11626">
        <v>1</v>
      </c>
      <c r="P11626">
        <v>2011</v>
      </c>
      <c r="R11626" t="s">
        <v>26</v>
      </c>
      <c r="S11626" t="s">
        <v>27</v>
      </c>
    </row>
    <row r="11627" spans="1:19" x14ac:dyDescent="0.25">
      <c r="A11627" t="s">
        <v>338</v>
      </c>
      <c r="B11627" t="s">
        <v>7488</v>
      </c>
      <c r="C11627" t="s">
        <v>7489</v>
      </c>
      <c r="E11627" t="s">
        <v>7490</v>
      </c>
      <c r="F11627" t="s">
        <v>42</v>
      </c>
      <c r="G11627">
        <v>1938</v>
      </c>
      <c r="H11627">
        <v>42.677227000000002</v>
      </c>
      <c r="I11627">
        <v>-70.839264</v>
      </c>
      <c r="J11627" s="1" t="d">
        <v>2018-11-08</v>
      </c>
      <c r="K11627">
        <v>40811</v>
      </c>
      <c r="L11627" t="s">
        <v>30</v>
      </c>
      <c r="M11627" s="1" t="d">
        <v>2011-08-10</v>
      </c>
      <c r="N11627">
        <v>8</v>
      </c>
      <c r="O11627">
        <v>10</v>
      </c>
      <c r="P11627">
        <v>2011</v>
      </c>
      <c r="R11627" t="s">
        <v>26</v>
      </c>
      <c r="S11627" t="s">
        <v>27</v>
      </c>
    </row>
    <row r="11628" spans="1:19" x14ac:dyDescent="0.25">
      <c r="A11628" t="s">
        <v>19</v>
      </c>
      <c r="B11628" t="s">
        <v>7494</v>
      </c>
      <c r="C11628" t="s">
        <v>7495</v>
      </c>
      <c r="D11628" t="s">
        <v>7496</v>
      </c>
      <c r="E11628" t="s">
        <v>4489</v>
      </c>
      <c r="F11628" t="s">
        <v>496</v>
      </c>
      <c r="G11628">
        <v>48393</v>
      </c>
      <c r="H11628">
        <v>42.526187</v>
      </c>
      <c r="I11628">
        <v>-83.564626000000004</v>
      </c>
      <c r="J11628" s="1" t="d">
        <v>2019-03-07</v>
      </c>
      <c r="K11628">
        <v>40832</v>
      </c>
      <c r="L11628" t="s">
        <v>71</v>
      </c>
      <c r="M11628" s="1" t="d">
        <v>2011-12-15</v>
      </c>
      <c r="N11628">
        <v>12</v>
      </c>
      <c r="O11628">
        <v>15</v>
      </c>
      <c r="P11628">
        <v>2011</v>
      </c>
      <c r="Q11628" t="s">
        <v>35</v>
      </c>
      <c r="R11628" t="s">
        <v>26</v>
      </c>
      <c r="S11628" t="s">
        <v>31</v>
      </c>
    </row>
    <row r="11629" spans="1:19" x14ac:dyDescent="0.25">
      <c r="A11629" t="s">
        <v>370</v>
      </c>
      <c r="B11629" t="s">
        <v>7497</v>
      </c>
      <c r="C11629" t="s">
        <v>7498</v>
      </c>
      <c r="D11629" t="s">
        <v>7499</v>
      </c>
      <c r="E11629" t="s">
        <v>6602</v>
      </c>
      <c r="F11629" t="s">
        <v>37</v>
      </c>
      <c r="G11629">
        <v>77521</v>
      </c>
      <c r="H11629">
        <v>29.794833000000001</v>
      </c>
      <c r="I11629">
        <v>-95.033387000000005</v>
      </c>
      <c r="J11629" s="1" t="d">
        <v>2018-08-07</v>
      </c>
      <c r="K11629">
        <v>40841</v>
      </c>
      <c r="L11629" t="s">
        <v>30</v>
      </c>
      <c r="M11629" s="1" t="d">
        <v>2011-08-15</v>
      </c>
      <c r="N11629">
        <v>8</v>
      </c>
      <c r="O11629">
        <v>15</v>
      </c>
      <c r="P11629">
        <v>2011</v>
      </c>
      <c r="Q11629" t="s">
        <v>35</v>
      </c>
      <c r="R11629" t="s">
        <v>26</v>
      </c>
      <c r="S11629" t="s">
        <v>31</v>
      </c>
    </row>
    <row r="11630" spans="1:19" x14ac:dyDescent="0.25">
      <c r="A11630" t="s">
        <v>19</v>
      </c>
      <c r="B11630" t="s">
        <v>7500</v>
      </c>
      <c r="C11630" t="s">
        <v>7501</v>
      </c>
      <c r="E11630" t="s">
        <v>2455</v>
      </c>
      <c r="F11630" t="s">
        <v>170</v>
      </c>
      <c r="G11630">
        <v>90503</v>
      </c>
      <c r="H11630">
        <v>33.845680999999999</v>
      </c>
      <c r="I11630">
        <v>-118.344675</v>
      </c>
      <c r="J11630" s="1" t="d">
        <v>2018-05-03</v>
      </c>
      <c r="K11630">
        <v>40851</v>
      </c>
      <c r="L11630" t="s">
        <v>30</v>
      </c>
      <c r="M11630" s="1" t="d">
        <v>2011-09-01</v>
      </c>
      <c r="N11630">
        <v>9</v>
      </c>
      <c r="O11630">
        <v>1</v>
      </c>
      <c r="P11630">
        <v>2011</v>
      </c>
      <c r="Q11630" t="s">
        <v>35</v>
      </c>
      <c r="R11630" t="s">
        <v>26</v>
      </c>
      <c r="S11630" t="s">
        <v>31</v>
      </c>
    </row>
    <row r="11631" spans="1:19" x14ac:dyDescent="0.25">
      <c r="A11631" t="s">
        <v>338</v>
      </c>
      <c r="B11631" t="s">
        <v>7502</v>
      </c>
      <c r="C11631" t="s">
        <v>7503</v>
      </c>
      <c r="D11631" t="s">
        <v>7504</v>
      </c>
      <c r="E11631" t="s">
        <v>942</v>
      </c>
      <c r="F11631" t="s">
        <v>212</v>
      </c>
      <c r="G11631">
        <v>27705</v>
      </c>
      <c r="H11631">
        <v>36.009999000000001</v>
      </c>
      <c r="I11631">
        <v>-78.921404999999993</v>
      </c>
      <c r="J11631" s="1" t="d">
        <v>2018-07-09</v>
      </c>
      <c r="K11631">
        <v>40854</v>
      </c>
      <c r="L11631" t="s">
        <v>30</v>
      </c>
      <c r="M11631" s="1" t="d">
        <v>2011-08-15</v>
      </c>
      <c r="N11631">
        <v>8</v>
      </c>
      <c r="O11631">
        <v>15</v>
      </c>
      <c r="P11631">
        <v>2011</v>
      </c>
      <c r="R11631" t="s">
        <v>26</v>
      </c>
      <c r="S11631" t="s">
        <v>31</v>
      </c>
    </row>
    <row r="11632" spans="1:19" x14ac:dyDescent="0.25">
      <c r="A11632" t="s">
        <v>19</v>
      </c>
      <c r="B11632" t="s">
        <v>7505</v>
      </c>
      <c r="C11632" t="s">
        <v>7506</v>
      </c>
      <c r="E11632" t="s">
        <v>7507</v>
      </c>
      <c r="F11632" t="s">
        <v>23</v>
      </c>
      <c r="G11632">
        <v>35022</v>
      </c>
      <c r="H11632">
        <v>33.366988999999997</v>
      </c>
      <c r="I11632">
        <v>-86.979134000000002</v>
      </c>
      <c r="J11632" s="1" t="d">
        <v>2019-04-08</v>
      </c>
      <c r="K11632">
        <v>40874</v>
      </c>
      <c r="L11632" t="s">
        <v>24</v>
      </c>
      <c r="M11632" s="1" t="d">
        <v>2011-06-01</v>
      </c>
      <c r="N11632">
        <v>6</v>
      </c>
      <c r="O11632">
        <v>1</v>
      </c>
      <c r="P11632">
        <v>2011</v>
      </c>
      <c r="Q11632" t="s">
        <v>25</v>
      </c>
      <c r="R11632" t="s">
        <v>26</v>
      </c>
      <c r="S11632" t="s">
        <v>27</v>
      </c>
    </row>
    <row r="11633" spans="1:19" x14ac:dyDescent="0.25">
      <c r="A11633" t="s">
        <v>19</v>
      </c>
      <c r="B11633" t="s">
        <v>7321</v>
      </c>
      <c r="C11633" t="s">
        <v>7508</v>
      </c>
      <c r="E11633" t="s">
        <v>283</v>
      </c>
      <c r="F11633" t="s">
        <v>170</v>
      </c>
      <c r="G11633">
        <v>90248</v>
      </c>
      <c r="H11633">
        <v>33.884630999999999</v>
      </c>
      <c r="I11633">
        <v>-118.27645099999999</v>
      </c>
      <c r="J11633" s="1" t="d">
        <v>2018-12-11</v>
      </c>
      <c r="K11633">
        <v>40875</v>
      </c>
      <c r="L11633" t="s">
        <v>30</v>
      </c>
      <c r="M11633" s="1" t="d">
        <v>2011-06-15</v>
      </c>
      <c r="N11633">
        <v>6</v>
      </c>
      <c r="O11633">
        <v>15</v>
      </c>
      <c r="P11633">
        <v>2011</v>
      </c>
      <c r="Q11633" t="s">
        <v>25</v>
      </c>
      <c r="R11633" t="s">
        <v>26</v>
      </c>
      <c r="S11633" t="s">
        <v>27</v>
      </c>
    </row>
    <row r="11634" spans="1:19" x14ac:dyDescent="0.25">
      <c r="A11634" t="s">
        <v>19</v>
      </c>
      <c r="B11634" t="s">
        <v>4379</v>
      </c>
      <c r="C11634" t="s">
        <v>7509</v>
      </c>
      <c r="E11634" t="s">
        <v>865</v>
      </c>
      <c r="F11634" t="s">
        <v>170</v>
      </c>
      <c r="G11634">
        <v>92705</v>
      </c>
      <c r="H11634">
        <v>33.724592999999999</v>
      </c>
      <c r="I11634">
        <v>-117.853387</v>
      </c>
      <c r="J11634" s="1" t="d">
        <v>2018-06-05</v>
      </c>
      <c r="K11634">
        <v>40876</v>
      </c>
      <c r="L11634" t="s">
        <v>30</v>
      </c>
      <c r="M11634" s="1" t="d">
        <v>2011-08-24</v>
      </c>
      <c r="N11634">
        <v>8</v>
      </c>
      <c r="O11634">
        <v>24</v>
      </c>
      <c r="P11634">
        <v>2011</v>
      </c>
      <c r="Q11634" t="s">
        <v>35</v>
      </c>
      <c r="R11634" t="s">
        <v>26</v>
      </c>
      <c r="S11634" t="s">
        <v>31</v>
      </c>
    </row>
    <row r="11635" spans="1:19" x14ac:dyDescent="0.25">
      <c r="A11635" t="s">
        <v>19</v>
      </c>
      <c r="B11635" t="s">
        <v>7510</v>
      </c>
      <c r="C11635" t="s">
        <v>7511</v>
      </c>
      <c r="D11635" t="s">
        <v>7512</v>
      </c>
      <c r="E11635" t="s">
        <v>7513</v>
      </c>
      <c r="F11635" t="s">
        <v>59</v>
      </c>
      <c r="G11635">
        <v>45011</v>
      </c>
      <c r="H11635">
        <v>39.375279999999997</v>
      </c>
      <c r="I11635">
        <v>-84.547212000000002</v>
      </c>
      <c r="J11635" s="1" t="d">
        <v>2019-03-07</v>
      </c>
      <c r="K11635">
        <v>40877</v>
      </c>
      <c r="L11635" t="s">
        <v>71</v>
      </c>
      <c r="M11635" s="1" t="d">
        <v>2011-08-15</v>
      </c>
      <c r="N11635">
        <v>8</v>
      </c>
      <c r="O11635">
        <v>15</v>
      </c>
      <c r="P11635">
        <v>2011</v>
      </c>
      <c r="Q11635" t="s">
        <v>25</v>
      </c>
      <c r="R11635" t="s">
        <v>26</v>
      </c>
      <c r="S11635" t="s">
        <v>27</v>
      </c>
    </row>
    <row r="11636" spans="1:19" x14ac:dyDescent="0.25">
      <c r="A11636" t="s">
        <v>19</v>
      </c>
      <c r="B11636" t="s">
        <v>7514</v>
      </c>
      <c r="C11636" t="s">
        <v>7515</v>
      </c>
      <c r="D11636" t="s">
        <v>7516</v>
      </c>
      <c r="E11636" t="s">
        <v>7517</v>
      </c>
      <c r="F11636" t="s">
        <v>143</v>
      </c>
      <c r="G11636">
        <v>74464</v>
      </c>
      <c r="H11636">
        <v>35.92304</v>
      </c>
      <c r="I11636">
        <v>-95.001973000000007</v>
      </c>
      <c r="J11636" s="1" t="d">
        <v>2018-07-09</v>
      </c>
      <c r="K11636">
        <v>40878</v>
      </c>
      <c r="L11636" t="s">
        <v>30</v>
      </c>
      <c r="M11636" s="1" t="d">
        <v>2011-08-18</v>
      </c>
      <c r="N11636">
        <v>8</v>
      </c>
      <c r="O11636">
        <v>18</v>
      </c>
      <c r="P11636">
        <v>2011</v>
      </c>
      <c r="Q11636" t="s">
        <v>35</v>
      </c>
      <c r="R11636" t="s">
        <v>26</v>
      </c>
      <c r="S11636" t="s">
        <v>31</v>
      </c>
    </row>
    <row r="11637" spans="1:19" x14ac:dyDescent="0.25">
      <c r="A11637" t="s">
        <v>312</v>
      </c>
      <c r="B11637" t="s">
        <v>7518</v>
      </c>
      <c r="C11637" t="s">
        <v>7519</v>
      </c>
      <c r="E11637" t="s">
        <v>1157</v>
      </c>
      <c r="F11637" t="s">
        <v>327</v>
      </c>
      <c r="G11637">
        <v>52556</v>
      </c>
      <c r="H11637">
        <v>41.007089999999998</v>
      </c>
      <c r="I11637">
        <v>-91.981752</v>
      </c>
      <c r="J11637" s="1" t="d">
        <v>2018-12-11</v>
      </c>
      <c r="K11637">
        <v>40885</v>
      </c>
      <c r="L11637" t="s">
        <v>30</v>
      </c>
      <c r="M11637" s="1" t="d">
        <v>2011-08-05</v>
      </c>
      <c r="N11637">
        <v>8</v>
      </c>
      <c r="O11637">
        <v>5</v>
      </c>
      <c r="P11637">
        <v>2011</v>
      </c>
      <c r="R11637" t="s">
        <v>26</v>
      </c>
      <c r="S11637" t="s">
        <v>31</v>
      </c>
    </row>
    <row r="11638" spans="1:19" x14ac:dyDescent="0.25">
      <c r="A11638" t="s">
        <v>312</v>
      </c>
      <c r="B11638" t="s">
        <v>7520</v>
      </c>
      <c r="C11638" t="s">
        <v>7521</v>
      </c>
      <c r="E11638" t="s">
        <v>5783</v>
      </c>
      <c r="F11638" t="s">
        <v>373</v>
      </c>
      <c r="G11638">
        <v>60561</v>
      </c>
      <c r="H11638">
        <v>41.751649</v>
      </c>
      <c r="I11638">
        <v>-87.974100000000007</v>
      </c>
      <c r="J11638" s="1" t="d">
        <v>2018-11-08</v>
      </c>
      <c r="K11638">
        <v>40887</v>
      </c>
      <c r="L11638" t="s">
        <v>30</v>
      </c>
      <c r="M11638" s="1" t="d">
        <v>2011-08-01</v>
      </c>
      <c r="N11638">
        <v>8</v>
      </c>
      <c r="O11638">
        <v>1</v>
      </c>
      <c r="P11638">
        <v>2011</v>
      </c>
      <c r="R11638" t="s">
        <v>26</v>
      </c>
      <c r="S11638" t="s">
        <v>31</v>
      </c>
    </row>
    <row r="11639" spans="1:19" x14ac:dyDescent="0.25">
      <c r="A11639" t="s">
        <v>312</v>
      </c>
      <c r="B11639" t="s">
        <v>7522</v>
      </c>
      <c r="C11639" t="s">
        <v>7523</v>
      </c>
      <c r="E11639" t="s">
        <v>7524</v>
      </c>
      <c r="F11639" t="s">
        <v>373</v>
      </c>
      <c r="G11639">
        <v>60441</v>
      </c>
      <c r="H11639">
        <v>41.594740999999999</v>
      </c>
      <c r="I11639">
        <v>-88.054418999999996</v>
      </c>
      <c r="J11639" s="1" t="d">
        <v>2018-11-08</v>
      </c>
      <c r="K11639">
        <v>40888</v>
      </c>
      <c r="L11639" t="s">
        <v>30</v>
      </c>
      <c r="M11639" s="1" t="d">
        <v>2011-08-12</v>
      </c>
      <c r="N11639">
        <v>8</v>
      </c>
      <c r="O11639">
        <v>12</v>
      </c>
      <c r="P11639">
        <v>2011</v>
      </c>
      <c r="R11639" t="s">
        <v>26</v>
      </c>
      <c r="S11639" t="s">
        <v>31</v>
      </c>
    </row>
    <row r="11640" spans="1:19" x14ac:dyDescent="0.25">
      <c r="A11640" t="s">
        <v>312</v>
      </c>
      <c r="B11640" t="s">
        <v>7525</v>
      </c>
      <c r="C11640" t="s">
        <v>7526</v>
      </c>
      <c r="E11640" t="s">
        <v>56</v>
      </c>
      <c r="F11640" t="s">
        <v>57</v>
      </c>
      <c r="G11640">
        <v>46227</v>
      </c>
      <c r="H11640">
        <v>39.636072110000001</v>
      </c>
      <c r="I11640">
        <v>-86.126383039999993</v>
      </c>
      <c r="J11640" s="1" t="d">
        <v>2018-11-08</v>
      </c>
      <c r="K11640">
        <v>40889</v>
      </c>
      <c r="L11640" t="s">
        <v>30</v>
      </c>
      <c r="M11640" s="1" t="d">
        <v>2011-07-01</v>
      </c>
      <c r="N11640">
        <v>7</v>
      </c>
      <c r="O11640">
        <v>1</v>
      </c>
      <c r="P11640">
        <v>2011</v>
      </c>
      <c r="R11640" t="s">
        <v>26</v>
      </c>
      <c r="S11640" t="s">
        <v>31</v>
      </c>
    </row>
    <row r="11641" spans="1:19" x14ac:dyDescent="0.25">
      <c r="A11641" t="s">
        <v>312</v>
      </c>
      <c r="B11641" t="s">
        <v>7527</v>
      </c>
      <c r="C11641" t="s">
        <v>7528</v>
      </c>
      <c r="E11641" t="s">
        <v>4429</v>
      </c>
      <c r="F11641" t="s">
        <v>57</v>
      </c>
      <c r="G11641">
        <v>46356</v>
      </c>
      <c r="H11641">
        <v>41.290171000000001</v>
      </c>
      <c r="I11641">
        <v>-87.401358000000002</v>
      </c>
      <c r="J11641" s="1" t="d">
        <v>2018-11-08</v>
      </c>
      <c r="K11641">
        <v>40890</v>
      </c>
      <c r="L11641" t="s">
        <v>30</v>
      </c>
      <c r="M11641" s="1" t="d">
        <v>2011-07-01</v>
      </c>
      <c r="N11641">
        <v>7</v>
      </c>
      <c r="O11641">
        <v>1</v>
      </c>
      <c r="P11641">
        <v>2011</v>
      </c>
      <c r="R11641" t="s">
        <v>26</v>
      </c>
      <c r="S11641" t="s">
        <v>31</v>
      </c>
    </row>
    <row r="11642" spans="1:19" x14ac:dyDescent="0.25">
      <c r="A11642" t="s">
        <v>312</v>
      </c>
      <c r="B11642" t="s">
        <v>7529</v>
      </c>
      <c r="C11642" t="s">
        <v>7530</v>
      </c>
      <c r="D11642" t="s">
        <v>7531</v>
      </c>
      <c r="E11642" t="s">
        <v>1076</v>
      </c>
      <c r="F11642" t="s">
        <v>119</v>
      </c>
      <c r="G11642">
        <v>55082</v>
      </c>
      <c r="H11642">
        <v>45.043379999999999</v>
      </c>
      <c r="I11642">
        <v>-92.838617999999997</v>
      </c>
      <c r="J11642" s="1" t="d">
        <v>2019-03-07</v>
      </c>
      <c r="K11642">
        <v>40892</v>
      </c>
      <c r="L11642" t="s">
        <v>71</v>
      </c>
      <c r="M11642" s="1" t="d">
        <v>2011-08-15</v>
      </c>
      <c r="N11642">
        <v>8</v>
      </c>
      <c r="O11642">
        <v>15</v>
      </c>
      <c r="P11642">
        <v>2011</v>
      </c>
      <c r="R11642" t="s">
        <v>26</v>
      </c>
      <c r="S11642" t="s">
        <v>31</v>
      </c>
    </row>
    <row r="11643" spans="1:19" x14ac:dyDescent="0.25">
      <c r="A11643" t="s">
        <v>312</v>
      </c>
      <c r="B11643" t="s">
        <v>7532</v>
      </c>
      <c r="C11643" t="s">
        <v>7533</v>
      </c>
      <c r="E11643" t="s">
        <v>5718</v>
      </c>
      <c r="F11643" t="s">
        <v>59</v>
      </c>
      <c r="G11643">
        <v>43055</v>
      </c>
      <c r="H11643">
        <v>40.059719999999999</v>
      </c>
      <c r="I11643">
        <v>-82.386964000000006</v>
      </c>
      <c r="J11643" s="1" t="d">
        <v>2019-03-07</v>
      </c>
      <c r="K11643">
        <v>40895</v>
      </c>
      <c r="L11643" t="s">
        <v>71</v>
      </c>
      <c r="M11643" s="1" t="d">
        <v>2011-07-01</v>
      </c>
      <c r="N11643">
        <v>7</v>
      </c>
      <c r="O11643">
        <v>1</v>
      </c>
      <c r="P11643">
        <v>2011</v>
      </c>
      <c r="R11643" t="s">
        <v>26</v>
      </c>
      <c r="S11643" t="s">
        <v>31</v>
      </c>
    </row>
    <row r="11644" spans="1:19" x14ac:dyDescent="0.25">
      <c r="A11644" t="s">
        <v>312</v>
      </c>
      <c r="B11644" t="s">
        <v>7534</v>
      </c>
      <c r="C11644" t="s">
        <v>7535</v>
      </c>
      <c r="D11644" t="s">
        <v>7536</v>
      </c>
      <c r="E11644" t="s">
        <v>7537</v>
      </c>
      <c r="F11644" t="s">
        <v>37</v>
      </c>
      <c r="G11644">
        <v>76548</v>
      </c>
      <c r="H11644">
        <v>31.064945999999999</v>
      </c>
      <c r="I11644">
        <v>-97.665715000000006</v>
      </c>
      <c r="J11644" s="1" t="d">
        <v>2018-08-07</v>
      </c>
      <c r="K11644">
        <v>40896</v>
      </c>
      <c r="L11644" t="s">
        <v>30</v>
      </c>
      <c r="M11644" s="1" t="d">
        <v>2011-08-11</v>
      </c>
      <c r="N11644">
        <v>8</v>
      </c>
      <c r="O11644">
        <v>11</v>
      </c>
      <c r="P11644">
        <v>2011</v>
      </c>
      <c r="R11644" t="s">
        <v>26</v>
      </c>
      <c r="S11644" t="s">
        <v>31</v>
      </c>
    </row>
    <row r="11645" spans="1:19" x14ac:dyDescent="0.25">
      <c r="A11645" t="s">
        <v>338</v>
      </c>
      <c r="B11645" t="s">
        <v>6135</v>
      </c>
      <c r="C11645" t="s">
        <v>6136</v>
      </c>
      <c r="E11645" t="s">
        <v>4426</v>
      </c>
      <c r="F11645" t="s">
        <v>40</v>
      </c>
      <c r="G11645">
        <v>72712</v>
      </c>
      <c r="H11645">
        <v>36.380301000000003</v>
      </c>
      <c r="I11645">
        <v>-94.177985000000007</v>
      </c>
      <c r="J11645" s="1" t="d">
        <v>2019-04-08</v>
      </c>
      <c r="K11645">
        <v>40965</v>
      </c>
      <c r="L11645" t="s">
        <v>24</v>
      </c>
      <c r="M11645" s="1" t="d">
        <v>2011-06-01</v>
      </c>
      <c r="N11645">
        <v>6</v>
      </c>
      <c r="O11645">
        <v>1</v>
      </c>
      <c r="P11645">
        <v>2011</v>
      </c>
      <c r="R11645" t="s">
        <v>26</v>
      </c>
      <c r="S11645" t="s">
        <v>31</v>
      </c>
    </row>
    <row r="11646" spans="1:19" x14ac:dyDescent="0.25">
      <c r="A11646" t="s">
        <v>338</v>
      </c>
      <c r="B11646" t="s">
        <v>6057</v>
      </c>
      <c r="C11646" t="s">
        <v>6058</v>
      </c>
      <c r="E11646" t="s">
        <v>6059</v>
      </c>
      <c r="F11646" t="s">
        <v>327</v>
      </c>
      <c r="G11646">
        <v>50325</v>
      </c>
      <c r="H11646">
        <v>41.607326999999998</v>
      </c>
      <c r="I11646">
        <v>-93.735901999999996</v>
      </c>
      <c r="J11646" s="1" t="d">
        <v>2018-12-11</v>
      </c>
      <c r="K11646">
        <v>40996</v>
      </c>
      <c r="L11646" t="s">
        <v>30</v>
      </c>
      <c r="M11646" s="1" t="d">
        <v>2011-06-01</v>
      </c>
      <c r="N11646">
        <v>6</v>
      </c>
      <c r="O11646">
        <v>1</v>
      </c>
      <c r="P11646">
        <v>2011</v>
      </c>
      <c r="R11646" t="s">
        <v>26</v>
      </c>
      <c r="S11646" t="s">
        <v>31</v>
      </c>
    </row>
    <row r="11647" spans="1:19" x14ac:dyDescent="0.25">
      <c r="A11647" t="s">
        <v>338</v>
      </c>
      <c r="B11647" t="s">
        <v>7518</v>
      </c>
      <c r="C11647" t="s">
        <v>7519</v>
      </c>
      <c r="E11647" t="s">
        <v>1157</v>
      </c>
      <c r="F11647" t="s">
        <v>327</v>
      </c>
      <c r="G11647">
        <v>52556</v>
      </c>
      <c r="H11647">
        <v>41.007089999999998</v>
      </c>
      <c r="I11647">
        <v>-91.981752</v>
      </c>
      <c r="J11647" s="1" t="d">
        <v>2018-12-11</v>
      </c>
      <c r="K11647">
        <v>40997</v>
      </c>
      <c r="L11647" t="s">
        <v>30</v>
      </c>
      <c r="M11647" s="1" t="d">
        <v>2011-06-01</v>
      </c>
      <c r="N11647">
        <v>6</v>
      </c>
      <c r="O11647">
        <v>1</v>
      </c>
      <c r="P11647">
        <v>2011</v>
      </c>
      <c r="R11647" t="s">
        <v>26</v>
      </c>
      <c r="S11647" t="s">
        <v>31</v>
      </c>
    </row>
    <row r="11648" spans="1:19" x14ac:dyDescent="0.25">
      <c r="A11648" t="s">
        <v>338</v>
      </c>
      <c r="B11648" t="s">
        <v>6147</v>
      </c>
      <c r="C11648" t="s">
        <v>6148</v>
      </c>
      <c r="E11648" t="s">
        <v>3799</v>
      </c>
      <c r="F11648" t="s">
        <v>327</v>
      </c>
      <c r="G11648">
        <v>50322</v>
      </c>
      <c r="H11648">
        <v>41.645932999999999</v>
      </c>
      <c r="I11648">
        <v>-93.769431999999995</v>
      </c>
      <c r="J11648" s="1" t="d">
        <v>2018-12-11</v>
      </c>
      <c r="K11648">
        <v>40998</v>
      </c>
      <c r="L11648" t="s">
        <v>30</v>
      </c>
      <c r="M11648" s="1" t="d">
        <v>2011-06-01</v>
      </c>
      <c r="N11648">
        <v>6</v>
      </c>
      <c r="O11648">
        <v>1</v>
      </c>
      <c r="P11648">
        <v>2011</v>
      </c>
      <c r="R11648" t="s">
        <v>26</v>
      </c>
      <c r="S11648" t="s">
        <v>31</v>
      </c>
    </row>
    <row r="11649" spans="1:19" x14ac:dyDescent="0.25">
      <c r="A11649" t="s">
        <v>338</v>
      </c>
      <c r="B11649" t="s">
        <v>7543</v>
      </c>
      <c r="C11649" t="s">
        <v>7544</v>
      </c>
      <c r="E11649" t="s">
        <v>2500</v>
      </c>
      <c r="F11649" t="s">
        <v>496</v>
      </c>
      <c r="G11649">
        <v>49423</v>
      </c>
      <c r="H11649">
        <v>42.791774750000002</v>
      </c>
      <c r="I11649">
        <v>-86.104965210000003</v>
      </c>
      <c r="J11649" s="1" t="d">
        <v>2018-06-05</v>
      </c>
      <c r="K11649">
        <v>41015</v>
      </c>
      <c r="L11649" t="s">
        <v>30</v>
      </c>
      <c r="M11649" s="1" t="d">
        <v>2011-09-15</v>
      </c>
      <c r="N11649">
        <v>9</v>
      </c>
      <c r="O11649">
        <v>15</v>
      </c>
      <c r="P11649">
        <v>2011</v>
      </c>
      <c r="R11649" t="s">
        <v>26</v>
      </c>
      <c r="S11649" t="s">
        <v>31</v>
      </c>
    </row>
    <row r="11650" spans="1:19" x14ac:dyDescent="0.25">
      <c r="A11650" t="s">
        <v>338</v>
      </c>
      <c r="B11650" t="s">
        <v>7545</v>
      </c>
      <c r="C11650" t="s">
        <v>7546</v>
      </c>
      <c r="D11650" t="s">
        <v>2416</v>
      </c>
      <c r="E11650" t="s">
        <v>2500</v>
      </c>
      <c r="F11650" t="s">
        <v>496</v>
      </c>
      <c r="G11650">
        <v>49423</v>
      </c>
      <c r="H11650">
        <v>42.788757320000002</v>
      </c>
      <c r="I11650">
        <v>-86.103607179999997</v>
      </c>
      <c r="J11650" s="1" t="d">
        <v>2018-06-05</v>
      </c>
      <c r="K11650">
        <v>41025</v>
      </c>
      <c r="L11650" t="s">
        <v>30</v>
      </c>
      <c r="M11650" s="1" t="d">
        <v>2011-09-15</v>
      </c>
      <c r="N11650">
        <v>9</v>
      </c>
      <c r="O11650">
        <v>15</v>
      </c>
      <c r="P11650">
        <v>2011</v>
      </c>
      <c r="R11650" t="s">
        <v>26</v>
      </c>
      <c r="S11650" t="s">
        <v>31</v>
      </c>
    </row>
    <row r="11651" spans="1:19" x14ac:dyDescent="0.25">
      <c r="A11651" t="s">
        <v>338</v>
      </c>
      <c r="B11651" t="s">
        <v>7552</v>
      </c>
      <c r="C11651" t="s">
        <v>5720</v>
      </c>
      <c r="E11651" t="s">
        <v>1485</v>
      </c>
      <c r="F11651" t="s">
        <v>157</v>
      </c>
      <c r="G11651">
        <v>15205</v>
      </c>
      <c r="H11651">
        <v>40.453507000000002</v>
      </c>
      <c r="I11651">
        <v>-80.085370999999995</v>
      </c>
      <c r="J11651" s="1" t="d">
        <v>2018-11-08</v>
      </c>
      <c r="K11651">
        <v>41049</v>
      </c>
      <c r="L11651" t="s">
        <v>30</v>
      </c>
      <c r="M11651" s="1" t="d">
        <v>2011-09-01</v>
      </c>
      <c r="N11651">
        <v>9</v>
      </c>
      <c r="O11651">
        <v>1</v>
      </c>
      <c r="P11651">
        <v>2011</v>
      </c>
      <c r="R11651" t="s">
        <v>26</v>
      </c>
      <c r="S11651" t="s">
        <v>27</v>
      </c>
    </row>
    <row r="11652" spans="1:19" x14ac:dyDescent="0.25">
      <c r="A11652" t="s">
        <v>19</v>
      </c>
      <c r="B11652" t="s">
        <v>7556</v>
      </c>
      <c r="C11652" t="s">
        <v>7557</v>
      </c>
      <c r="D11652" t="s">
        <v>7558</v>
      </c>
      <c r="E11652" t="s">
        <v>7559</v>
      </c>
      <c r="F11652" t="s">
        <v>373</v>
      </c>
      <c r="G11652">
        <v>60090</v>
      </c>
      <c r="H11652">
        <v>42.119053000000001</v>
      </c>
      <c r="I11652">
        <v>-87.899010000000004</v>
      </c>
      <c r="J11652" s="1" t="d">
        <v>2018-06-05</v>
      </c>
      <c r="K11652">
        <v>41083</v>
      </c>
      <c r="L11652" t="s">
        <v>7560</v>
      </c>
      <c r="M11652" s="1" t="d">
        <v>2011-11-01</v>
      </c>
      <c r="N11652">
        <v>11</v>
      </c>
      <c r="O11652">
        <v>1</v>
      </c>
      <c r="P11652">
        <v>2011</v>
      </c>
      <c r="Q11652" t="s">
        <v>35</v>
      </c>
      <c r="R11652" t="s">
        <v>26</v>
      </c>
      <c r="S11652" t="s">
        <v>31</v>
      </c>
    </row>
    <row r="11653" spans="1:19" x14ac:dyDescent="0.25">
      <c r="A11653" t="s">
        <v>19</v>
      </c>
      <c r="B11653" t="s">
        <v>7561</v>
      </c>
      <c r="C11653" t="s">
        <v>7562</v>
      </c>
      <c r="E11653" t="s">
        <v>7563</v>
      </c>
      <c r="F11653" t="s">
        <v>101</v>
      </c>
      <c r="G11653">
        <v>84032</v>
      </c>
      <c r="H11653">
        <v>40.493191000000003</v>
      </c>
      <c r="I11653">
        <v>-111.412469</v>
      </c>
      <c r="J11653" s="1" t="d">
        <v>2019-01-10</v>
      </c>
      <c r="K11653">
        <v>41084</v>
      </c>
      <c r="L11653" t="s">
        <v>30</v>
      </c>
      <c r="M11653" s="1" t="d">
        <v>2011-09-29</v>
      </c>
      <c r="N11653">
        <v>9</v>
      </c>
      <c r="O11653">
        <v>29</v>
      </c>
      <c r="P11653">
        <v>2011</v>
      </c>
      <c r="Q11653" t="s">
        <v>35</v>
      </c>
      <c r="R11653" t="s">
        <v>26</v>
      </c>
      <c r="S11653" t="s">
        <v>31</v>
      </c>
    </row>
    <row r="11654" spans="1:19" x14ac:dyDescent="0.25">
      <c r="A11654" t="s">
        <v>338</v>
      </c>
      <c r="B11654" t="s">
        <v>7564</v>
      </c>
      <c r="C11654" t="s">
        <v>7565</v>
      </c>
      <c r="D11654" t="s">
        <v>7566</v>
      </c>
      <c r="E11654" t="s">
        <v>7467</v>
      </c>
      <c r="F11654" t="s">
        <v>137</v>
      </c>
      <c r="G11654">
        <v>97520</v>
      </c>
      <c r="H11654">
        <v>42.218874</v>
      </c>
      <c r="I11654">
        <v>-122.740572</v>
      </c>
      <c r="J11654" s="1" t="d">
        <v>2019-04-08</v>
      </c>
      <c r="K11654">
        <v>41085</v>
      </c>
      <c r="L11654" t="s">
        <v>24</v>
      </c>
      <c r="M11654" s="1" t="d">
        <v>2011-09-15</v>
      </c>
      <c r="N11654">
        <v>9</v>
      </c>
      <c r="O11654">
        <v>15</v>
      </c>
      <c r="P11654">
        <v>2011</v>
      </c>
      <c r="R11654" t="s">
        <v>26</v>
      </c>
      <c r="S11654" t="s">
        <v>31</v>
      </c>
    </row>
    <row r="11655" spans="1:19" x14ac:dyDescent="0.25">
      <c r="A11655" t="s">
        <v>338</v>
      </c>
      <c r="B11655" t="s">
        <v>7567</v>
      </c>
      <c r="C11655" t="s">
        <v>7568</v>
      </c>
      <c r="E11655" t="s">
        <v>757</v>
      </c>
      <c r="F11655" t="s">
        <v>202</v>
      </c>
      <c r="G11655">
        <v>33130</v>
      </c>
      <c r="H11655">
        <v>25.770299999999999</v>
      </c>
      <c r="I11655">
        <v>-80.196620999999993</v>
      </c>
      <c r="J11655" s="1" t="d">
        <v>2018-06-05</v>
      </c>
      <c r="K11655">
        <v>41093</v>
      </c>
      <c r="L11655" t="s">
        <v>30</v>
      </c>
      <c r="M11655" s="1" t="d">
        <v>2011-09-01</v>
      </c>
      <c r="N11655">
        <v>9</v>
      </c>
      <c r="O11655">
        <v>1</v>
      </c>
      <c r="P11655">
        <v>2011</v>
      </c>
      <c r="R11655" t="s">
        <v>26</v>
      </c>
      <c r="S11655" t="s">
        <v>27</v>
      </c>
    </row>
    <row r="11656" spans="1:19" x14ac:dyDescent="0.25">
      <c r="A11656" t="s">
        <v>338</v>
      </c>
      <c r="B11656" t="s">
        <v>7569</v>
      </c>
      <c r="C11656" t="s">
        <v>7570</v>
      </c>
      <c r="E11656" t="s">
        <v>7150</v>
      </c>
      <c r="F11656" t="s">
        <v>202</v>
      </c>
      <c r="G11656">
        <v>33407</v>
      </c>
      <c r="H11656">
        <v>26.769594999999999</v>
      </c>
      <c r="I11656">
        <v>-80.102644999999995</v>
      </c>
      <c r="J11656" s="1" t="d">
        <v>2018-06-05</v>
      </c>
      <c r="K11656">
        <v>41096</v>
      </c>
      <c r="L11656" t="s">
        <v>30</v>
      </c>
      <c r="M11656" s="1" t="d">
        <v>2011-09-01</v>
      </c>
      <c r="N11656">
        <v>9</v>
      </c>
      <c r="O11656">
        <v>1</v>
      </c>
      <c r="P11656">
        <v>2011</v>
      </c>
      <c r="R11656" t="s">
        <v>26</v>
      </c>
      <c r="S11656" t="s">
        <v>27</v>
      </c>
    </row>
    <row r="11657" spans="1:19" x14ac:dyDescent="0.25">
      <c r="A11657" t="s">
        <v>338</v>
      </c>
      <c r="B11657" t="s">
        <v>7571</v>
      </c>
      <c r="C11657" t="s">
        <v>7572</v>
      </c>
      <c r="E11657" t="s">
        <v>530</v>
      </c>
      <c r="F11657" t="s">
        <v>202</v>
      </c>
      <c r="G11657">
        <v>33458</v>
      </c>
      <c r="H11657">
        <v>26.932601999999999</v>
      </c>
      <c r="I11657">
        <v>-80.118594000000002</v>
      </c>
      <c r="J11657" s="1" t="d">
        <v>2018-06-05</v>
      </c>
      <c r="K11657">
        <v>41099</v>
      </c>
      <c r="L11657" t="s">
        <v>30</v>
      </c>
      <c r="M11657" s="1" t="d">
        <v>2011-09-01</v>
      </c>
      <c r="N11657">
        <v>9</v>
      </c>
      <c r="O11657">
        <v>1</v>
      </c>
      <c r="P11657">
        <v>2011</v>
      </c>
      <c r="R11657" t="s">
        <v>26</v>
      </c>
      <c r="S11657" t="s">
        <v>27</v>
      </c>
    </row>
    <row r="11658" spans="1:19" x14ac:dyDescent="0.25">
      <c r="A11658" t="s">
        <v>338</v>
      </c>
      <c r="B11658" t="s">
        <v>7573</v>
      </c>
      <c r="C11658" t="s">
        <v>7574</v>
      </c>
      <c r="E11658" t="s">
        <v>7150</v>
      </c>
      <c r="F11658" t="s">
        <v>202</v>
      </c>
      <c r="G11658">
        <v>33407</v>
      </c>
      <c r="H11658">
        <v>26.764075999999999</v>
      </c>
      <c r="I11658">
        <v>-80.101510000000005</v>
      </c>
      <c r="J11658" s="1" t="d">
        <v>2018-06-05</v>
      </c>
      <c r="K11658">
        <v>41100</v>
      </c>
      <c r="L11658" t="s">
        <v>30</v>
      </c>
      <c r="M11658" s="1" t="d">
        <v>2011-09-01</v>
      </c>
      <c r="N11658">
        <v>9</v>
      </c>
      <c r="O11658">
        <v>1</v>
      </c>
      <c r="P11658">
        <v>2011</v>
      </c>
      <c r="R11658" t="s">
        <v>26</v>
      </c>
      <c r="S11658" t="s">
        <v>27</v>
      </c>
    </row>
    <row r="11659" spans="1:19" x14ac:dyDescent="0.25">
      <c r="A11659" t="s">
        <v>338</v>
      </c>
      <c r="B11659" t="s">
        <v>7575</v>
      </c>
      <c r="C11659" t="s">
        <v>7576</v>
      </c>
      <c r="E11659" t="s">
        <v>757</v>
      </c>
      <c r="F11659" t="s">
        <v>202</v>
      </c>
      <c r="G11659">
        <v>33134</v>
      </c>
      <c r="H11659">
        <v>25.770827000000001</v>
      </c>
      <c r="I11659">
        <v>-80.264645000000002</v>
      </c>
      <c r="J11659" s="1" t="d">
        <v>2018-06-05</v>
      </c>
      <c r="K11659">
        <v>41101</v>
      </c>
      <c r="L11659" t="s">
        <v>30</v>
      </c>
      <c r="M11659" s="1" t="d">
        <v>2011-09-01</v>
      </c>
      <c r="N11659">
        <v>9</v>
      </c>
      <c r="O11659">
        <v>1</v>
      </c>
      <c r="P11659">
        <v>2011</v>
      </c>
      <c r="R11659" t="s">
        <v>26</v>
      </c>
      <c r="S11659" t="s">
        <v>27</v>
      </c>
    </row>
    <row r="11660" spans="1:19" x14ac:dyDescent="0.25">
      <c r="A11660" t="s">
        <v>338</v>
      </c>
      <c r="B11660" t="s">
        <v>7577</v>
      </c>
      <c r="C11660" t="s">
        <v>7578</v>
      </c>
      <c r="E11660" t="s">
        <v>757</v>
      </c>
      <c r="F11660" t="s">
        <v>202</v>
      </c>
      <c r="G11660">
        <v>33166</v>
      </c>
      <c r="H11660">
        <v>25.833883</v>
      </c>
      <c r="I11660">
        <v>-80.313867000000002</v>
      </c>
      <c r="J11660" s="1" t="d">
        <v>2018-06-05</v>
      </c>
      <c r="K11660">
        <v>41102</v>
      </c>
      <c r="L11660" t="s">
        <v>30</v>
      </c>
      <c r="M11660" s="1" t="d">
        <v>2011-09-01</v>
      </c>
      <c r="N11660">
        <v>9</v>
      </c>
      <c r="O11660">
        <v>1</v>
      </c>
      <c r="P11660">
        <v>2011</v>
      </c>
      <c r="R11660" t="s">
        <v>26</v>
      </c>
      <c r="S11660" t="s">
        <v>27</v>
      </c>
    </row>
    <row r="11661" spans="1:19" x14ac:dyDescent="0.25">
      <c r="A11661" t="s">
        <v>338</v>
      </c>
      <c r="B11661" t="s">
        <v>7579</v>
      </c>
      <c r="C11661" t="s">
        <v>7580</v>
      </c>
      <c r="D11661" t="s">
        <v>7581</v>
      </c>
      <c r="E11661" t="s">
        <v>7467</v>
      </c>
      <c r="F11661" t="s">
        <v>269</v>
      </c>
      <c r="G11661">
        <v>23005</v>
      </c>
      <c r="H11661">
        <v>37.764986</v>
      </c>
      <c r="I11661">
        <v>-77.476714999999999</v>
      </c>
      <c r="J11661" s="1" t="d">
        <v>2019-02-06</v>
      </c>
      <c r="K11661">
        <v>41108</v>
      </c>
      <c r="L11661" t="s">
        <v>103</v>
      </c>
      <c r="M11661" s="1" t="d">
        <v>2011-09-15</v>
      </c>
      <c r="N11661">
        <v>9</v>
      </c>
      <c r="O11661">
        <v>15</v>
      </c>
      <c r="P11661">
        <v>2011</v>
      </c>
      <c r="R11661" t="s">
        <v>26</v>
      </c>
      <c r="S11661" t="s">
        <v>31</v>
      </c>
    </row>
    <row r="11662" spans="1:19" x14ac:dyDescent="0.25">
      <c r="A11662" t="s">
        <v>338</v>
      </c>
      <c r="B11662" t="s">
        <v>7591</v>
      </c>
      <c r="C11662" t="s">
        <v>7592</v>
      </c>
      <c r="D11662" t="s">
        <v>7593</v>
      </c>
      <c r="E11662" t="s">
        <v>207</v>
      </c>
      <c r="F11662" t="s">
        <v>208</v>
      </c>
      <c r="G11662">
        <v>29601</v>
      </c>
      <c r="H11662">
        <v>34.846825000000003</v>
      </c>
      <c r="I11662">
        <v>-82.40419</v>
      </c>
      <c r="J11662" s="1" t="d">
        <v>2018-06-05</v>
      </c>
      <c r="K11662">
        <v>41117</v>
      </c>
      <c r="L11662" t="s">
        <v>30</v>
      </c>
      <c r="M11662" s="1" t="d">
        <v>2011-10-03</v>
      </c>
      <c r="N11662">
        <v>10</v>
      </c>
      <c r="O11662">
        <v>3</v>
      </c>
      <c r="P11662">
        <v>2011</v>
      </c>
      <c r="R11662" t="s">
        <v>26</v>
      </c>
      <c r="S11662" t="s">
        <v>31</v>
      </c>
    </row>
    <row r="11663" spans="1:19" x14ac:dyDescent="0.25">
      <c r="A11663" t="s">
        <v>338</v>
      </c>
      <c r="B11663" t="s">
        <v>7594</v>
      </c>
      <c r="C11663" t="s">
        <v>7595</v>
      </c>
      <c r="D11663" t="s">
        <v>7596</v>
      </c>
      <c r="E11663" t="s">
        <v>207</v>
      </c>
      <c r="F11663" t="s">
        <v>208</v>
      </c>
      <c r="G11663">
        <v>29615</v>
      </c>
      <c r="H11663">
        <v>34.850504000000001</v>
      </c>
      <c r="I11663">
        <v>-82.322851999999997</v>
      </c>
      <c r="J11663" s="1" t="d">
        <v>2019-01-10</v>
      </c>
      <c r="K11663">
        <v>41121</v>
      </c>
      <c r="L11663" t="s">
        <v>30</v>
      </c>
      <c r="M11663" s="1" t="d">
        <v>2011-10-03</v>
      </c>
      <c r="N11663">
        <v>10</v>
      </c>
      <c r="O11663">
        <v>3</v>
      </c>
      <c r="P11663">
        <v>2011</v>
      </c>
      <c r="R11663" t="s">
        <v>26</v>
      </c>
      <c r="S11663" t="s">
        <v>27</v>
      </c>
    </row>
    <row r="11664" spans="1:19" x14ac:dyDescent="0.25">
      <c r="A11664" t="s">
        <v>338</v>
      </c>
      <c r="B11664" t="s">
        <v>7597</v>
      </c>
      <c r="C11664" t="s">
        <v>7598</v>
      </c>
      <c r="E11664" t="s">
        <v>7599</v>
      </c>
      <c r="F11664" t="s">
        <v>208</v>
      </c>
      <c r="G11664">
        <v>29710</v>
      </c>
      <c r="H11664">
        <v>35.105398000000001</v>
      </c>
      <c r="I11664">
        <v>-81.208515000000006</v>
      </c>
      <c r="J11664" s="1" t="d">
        <v>2019-02-06</v>
      </c>
      <c r="K11664">
        <v>41122</v>
      </c>
      <c r="L11664" t="s">
        <v>103</v>
      </c>
      <c r="M11664" s="1" t="d">
        <v>2011-09-01</v>
      </c>
      <c r="N11664">
        <v>9</v>
      </c>
      <c r="O11664">
        <v>1</v>
      </c>
      <c r="P11664">
        <v>2011</v>
      </c>
      <c r="R11664" t="s">
        <v>26</v>
      </c>
      <c r="S11664" t="s">
        <v>27</v>
      </c>
    </row>
    <row r="11665" spans="1:19" x14ac:dyDescent="0.25">
      <c r="A11665" t="s">
        <v>338</v>
      </c>
      <c r="B11665" t="s">
        <v>7600</v>
      </c>
      <c r="C11665" t="s">
        <v>7601</v>
      </c>
      <c r="D11665" t="s">
        <v>7602</v>
      </c>
      <c r="E11665" t="s">
        <v>7603</v>
      </c>
      <c r="F11665" t="s">
        <v>42</v>
      </c>
      <c r="G11665">
        <v>1915</v>
      </c>
      <c r="H11665">
        <v>42.562221999999998</v>
      </c>
      <c r="I11665">
        <v>-70.889589999999998</v>
      </c>
      <c r="J11665" s="1" t="d">
        <v>2018-10-04</v>
      </c>
      <c r="K11665">
        <v>41127</v>
      </c>
      <c r="L11665" t="s">
        <v>30</v>
      </c>
      <c r="M11665" s="1" t="d">
        <v>2011-08-01</v>
      </c>
      <c r="N11665">
        <v>8</v>
      </c>
      <c r="O11665">
        <v>1</v>
      </c>
      <c r="P11665">
        <v>2011</v>
      </c>
      <c r="R11665" t="s">
        <v>26</v>
      </c>
      <c r="S11665" t="s">
        <v>31</v>
      </c>
    </row>
    <row r="11666" spans="1:19" x14ac:dyDescent="0.25">
      <c r="A11666" t="s">
        <v>968</v>
      </c>
      <c r="B11666" t="s">
        <v>7607</v>
      </c>
      <c r="C11666" t="s">
        <v>7608</v>
      </c>
      <c r="D11666" t="s">
        <v>7609</v>
      </c>
      <c r="E11666" t="s">
        <v>7610</v>
      </c>
      <c r="F11666" t="s">
        <v>208</v>
      </c>
      <c r="G11666">
        <v>29829</v>
      </c>
      <c r="H11666">
        <v>33.622805999999997</v>
      </c>
      <c r="I11666">
        <v>-81.838273000000001</v>
      </c>
      <c r="J11666" s="1" t="d">
        <v>2018-06-05</v>
      </c>
      <c r="K11666">
        <v>41136</v>
      </c>
      <c r="L11666" t="s">
        <v>30</v>
      </c>
      <c r="M11666" s="1" t="d">
        <v>2011-02-11</v>
      </c>
      <c r="N11666">
        <v>2</v>
      </c>
      <c r="O11666">
        <v>11</v>
      </c>
      <c r="P11666">
        <v>2011</v>
      </c>
      <c r="R11666" t="s">
        <v>26</v>
      </c>
      <c r="S11666" t="s">
        <v>31</v>
      </c>
    </row>
    <row r="11667" spans="1:19" x14ac:dyDescent="0.25">
      <c r="A11667" t="s">
        <v>19</v>
      </c>
      <c r="B11667" t="s">
        <v>7613</v>
      </c>
      <c r="C11667" t="s">
        <v>7614</v>
      </c>
      <c r="E11667" t="s">
        <v>1216</v>
      </c>
      <c r="F11667" t="s">
        <v>170</v>
      </c>
      <c r="G11667">
        <v>92880</v>
      </c>
      <c r="H11667">
        <v>33.887406740000003</v>
      </c>
      <c r="I11667">
        <v>-117.5716044</v>
      </c>
      <c r="J11667" s="1" t="d">
        <v>2019-02-06</v>
      </c>
      <c r="K11667">
        <v>41170</v>
      </c>
      <c r="L11667" t="s">
        <v>103</v>
      </c>
      <c r="M11667" s="1" t="d">
        <v>2011-06-30</v>
      </c>
      <c r="N11667">
        <v>6</v>
      </c>
      <c r="O11667">
        <v>30</v>
      </c>
      <c r="P11667">
        <v>2011</v>
      </c>
      <c r="Q11667" t="s">
        <v>35</v>
      </c>
      <c r="R11667" t="s">
        <v>26</v>
      </c>
      <c r="S11667" t="s">
        <v>27</v>
      </c>
    </row>
    <row r="11668" spans="1:19" x14ac:dyDescent="0.25">
      <c r="A11668" t="s">
        <v>19</v>
      </c>
      <c r="B11668" t="s">
        <v>7615</v>
      </c>
      <c r="C11668" t="s">
        <v>7616</v>
      </c>
      <c r="E11668" t="s">
        <v>1299</v>
      </c>
      <c r="F11668" t="s">
        <v>170</v>
      </c>
      <c r="G11668">
        <v>95624</v>
      </c>
      <c r="H11668">
        <v>38.381450999999998</v>
      </c>
      <c r="I11668">
        <v>-121.364358</v>
      </c>
      <c r="J11668" s="1" t="d">
        <v>2018-05-03</v>
      </c>
      <c r="K11668">
        <v>41171</v>
      </c>
      <c r="L11668" t="s">
        <v>30</v>
      </c>
      <c r="M11668" s="1" t="d">
        <v>2011-02-15</v>
      </c>
      <c r="N11668">
        <v>2</v>
      </c>
      <c r="O11668">
        <v>15</v>
      </c>
      <c r="P11668">
        <v>2011</v>
      </c>
      <c r="Q11668" t="s">
        <v>35</v>
      </c>
      <c r="R11668" t="s">
        <v>26</v>
      </c>
      <c r="S11668" t="s">
        <v>31</v>
      </c>
    </row>
    <row r="11669" spans="1:19" x14ac:dyDescent="0.25">
      <c r="A11669" t="s">
        <v>19</v>
      </c>
      <c r="B11669" t="s">
        <v>7617</v>
      </c>
      <c r="C11669" t="s">
        <v>7618</v>
      </c>
      <c r="E11669" t="s">
        <v>2569</v>
      </c>
      <c r="F11669" t="s">
        <v>264</v>
      </c>
      <c r="G11669">
        <v>89119</v>
      </c>
      <c r="H11669">
        <v>36.099338000000003</v>
      </c>
      <c r="I11669">
        <v>-115.14859</v>
      </c>
      <c r="J11669" s="1" t="d">
        <v>2018-09-10</v>
      </c>
      <c r="K11669">
        <v>41173</v>
      </c>
      <c r="L11669" t="s">
        <v>30</v>
      </c>
      <c r="M11669" s="1" t="d">
        <v>2011-06-02</v>
      </c>
      <c r="N11669">
        <v>6</v>
      </c>
      <c r="O11669">
        <v>2</v>
      </c>
      <c r="P11669">
        <v>2011</v>
      </c>
      <c r="Q11669" t="s">
        <v>25</v>
      </c>
      <c r="R11669" t="s">
        <v>26</v>
      </c>
      <c r="S11669" t="s">
        <v>31</v>
      </c>
    </row>
    <row r="11670" spans="1:19" x14ac:dyDescent="0.25">
      <c r="A11670" t="s">
        <v>19</v>
      </c>
      <c r="B11670" t="s">
        <v>7619</v>
      </c>
      <c r="C11670" t="s">
        <v>7620</v>
      </c>
      <c r="D11670" t="s">
        <v>7621</v>
      </c>
      <c r="E11670" t="s">
        <v>7622</v>
      </c>
      <c r="F11670" t="s">
        <v>157</v>
      </c>
      <c r="G11670">
        <v>15730</v>
      </c>
      <c r="H11670">
        <v>41.003760999999997</v>
      </c>
      <c r="I11670">
        <v>-79.054351999999994</v>
      </c>
      <c r="J11670" s="1" t="d">
        <v>2019-01-10</v>
      </c>
      <c r="K11670">
        <v>41174</v>
      </c>
      <c r="L11670" t="s">
        <v>30</v>
      </c>
      <c r="M11670" s="1" t="d">
        <v>2011-07-01</v>
      </c>
      <c r="N11670">
        <v>7</v>
      </c>
      <c r="O11670">
        <v>1</v>
      </c>
      <c r="P11670">
        <v>2011</v>
      </c>
      <c r="Q11670" t="s">
        <v>35</v>
      </c>
      <c r="R11670" t="s">
        <v>26</v>
      </c>
      <c r="S11670" t="s">
        <v>31</v>
      </c>
    </row>
    <row r="11671" spans="1:19" x14ac:dyDescent="0.25">
      <c r="A11671" t="s">
        <v>19</v>
      </c>
      <c r="B11671" t="s">
        <v>7552</v>
      </c>
      <c r="C11671" t="s">
        <v>5720</v>
      </c>
      <c r="E11671" t="s">
        <v>1485</v>
      </c>
      <c r="F11671" t="s">
        <v>157</v>
      </c>
      <c r="G11671">
        <v>15205</v>
      </c>
      <c r="H11671">
        <v>40.453507000000002</v>
      </c>
      <c r="I11671">
        <v>-80.085370999999995</v>
      </c>
      <c r="J11671" s="1" t="d">
        <v>2018-11-08</v>
      </c>
      <c r="K11671">
        <v>41175</v>
      </c>
      <c r="L11671" t="s">
        <v>30</v>
      </c>
      <c r="M11671" s="1" t="d">
        <v>2011-07-14</v>
      </c>
      <c r="N11671">
        <v>7</v>
      </c>
      <c r="O11671">
        <v>14</v>
      </c>
      <c r="P11671">
        <v>2011</v>
      </c>
      <c r="Q11671" t="s">
        <v>35</v>
      </c>
      <c r="R11671" t="s">
        <v>26</v>
      </c>
      <c r="S11671" t="s">
        <v>27</v>
      </c>
    </row>
    <row r="11672" spans="1:19" x14ac:dyDescent="0.25">
      <c r="A11672" t="s">
        <v>19</v>
      </c>
      <c r="B11672" t="s">
        <v>7623</v>
      </c>
      <c r="C11672" t="s">
        <v>7624</v>
      </c>
      <c r="D11672" t="s">
        <v>7625</v>
      </c>
      <c r="E11672" t="s">
        <v>7626</v>
      </c>
      <c r="F11672" t="s">
        <v>157</v>
      </c>
      <c r="G11672">
        <v>15767</v>
      </c>
      <c r="H11672">
        <v>40.933284</v>
      </c>
      <c r="I11672">
        <v>-78.987858000000003</v>
      </c>
      <c r="J11672" s="1" t="d">
        <v>2019-03-07</v>
      </c>
      <c r="K11672">
        <v>41176</v>
      </c>
      <c r="L11672" t="s">
        <v>71</v>
      </c>
      <c r="M11672" s="1" t="d">
        <v>2011-07-01</v>
      </c>
      <c r="N11672">
        <v>7</v>
      </c>
      <c r="O11672">
        <v>1</v>
      </c>
      <c r="P11672">
        <v>2011</v>
      </c>
      <c r="Q11672" t="s">
        <v>35</v>
      </c>
      <c r="R11672" t="s">
        <v>26</v>
      </c>
      <c r="S11672" t="s">
        <v>31</v>
      </c>
    </row>
    <row r="11673" spans="1:19" x14ac:dyDescent="0.25">
      <c r="A11673" t="s">
        <v>19</v>
      </c>
      <c r="B11673" t="s">
        <v>7627</v>
      </c>
      <c r="C11673" t="s">
        <v>7628</v>
      </c>
      <c r="E11673" t="s">
        <v>4751</v>
      </c>
      <c r="F11673" t="s">
        <v>37</v>
      </c>
      <c r="G11673">
        <v>75633</v>
      </c>
      <c r="H11673">
        <v>32.162954999999997</v>
      </c>
      <c r="I11673">
        <v>-94.396142999999995</v>
      </c>
      <c r="J11673" s="1" t="d">
        <v>2018-08-07</v>
      </c>
      <c r="K11673">
        <v>41177</v>
      </c>
      <c r="L11673" t="s">
        <v>30</v>
      </c>
      <c r="M11673" s="1" t="d">
        <v>2011-06-16</v>
      </c>
      <c r="N11673">
        <v>6</v>
      </c>
      <c r="O11673">
        <v>16</v>
      </c>
      <c r="P11673">
        <v>2011</v>
      </c>
      <c r="Q11673" t="s">
        <v>33</v>
      </c>
      <c r="R11673" t="s">
        <v>26</v>
      </c>
      <c r="S11673" t="s">
        <v>27</v>
      </c>
    </row>
    <row r="11674" spans="1:19" x14ac:dyDescent="0.25">
      <c r="A11674" t="s">
        <v>312</v>
      </c>
      <c r="B11674" t="s">
        <v>4103</v>
      </c>
      <c r="C11674" t="s">
        <v>7629</v>
      </c>
      <c r="E11674" t="s">
        <v>2691</v>
      </c>
      <c r="F11674" t="s">
        <v>170</v>
      </c>
      <c r="G11674">
        <v>90650</v>
      </c>
      <c r="H11674">
        <v>33.909302799999999</v>
      </c>
      <c r="I11674">
        <v>-118.0761469</v>
      </c>
      <c r="J11674" s="1" t="d">
        <v>2019-02-06</v>
      </c>
      <c r="K11674">
        <v>41179</v>
      </c>
      <c r="L11674" t="s">
        <v>103</v>
      </c>
      <c r="M11674" s="1" t="d">
        <v>2011-06-30</v>
      </c>
      <c r="N11674">
        <v>6</v>
      </c>
      <c r="O11674">
        <v>30</v>
      </c>
      <c r="P11674">
        <v>2011</v>
      </c>
      <c r="R11674" t="s">
        <v>26</v>
      </c>
      <c r="S11674" t="s">
        <v>31</v>
      </c>
    </row>
    <row r="11675" spans="1:19" x14ac:dyDescent="0.25">
      <c r="A11675" t="s">
        <v>312</v>
      </c>
      <c r="B11675" t="s">
        <v>3983</v>
      </c>
      <c r="C11675" t="s">
        <v>7630</v>
      </c>
      <c r="E11675" t="s">
        <v>356</v>
      </c>
      <c r="F11675" t="s">
        <v>170</v>
      </c>
      <c r="G11675">
        <v>90744</v>
      </c>
      <c r="H11675">
        <v>33.790993</v>
      </c>
      <c r="I11675">
        <v>-118.283097</v>
      </c>
      <c r="J11675" s="1" t="d">
        <v>2018-04-03</v>
      </c>
      <c r="K11675">
        <v>41180</v>
      </c>
      <c r="L11675" t="s">
        <v>30</v>
      </c>
      <c r="M11675" s="1" t="d">
        <v>2011-07-12</v>
      </c>
      <c r="N11675">
        <v>7</v>
      </c>
      <c r="O11675">
        <v>12</v>
      </c>
      <c r="P11675">
        <v>2011</v>
      </c>
      <c r="R11675" t="s">
        <v>26</v>
      </c>
      <c r="S11675" t="s">
        <v>31</v>
      </c>
    </row>
    <row r="11676" spans="1:19" x14ac:dyDescent="0.25">
      <c r="A11676" t="s">
        <v>312</v>
      </c>
      <c r="B11676" t="s">
        <v>7633</v>
      </c>
      <c r="C11676" t="s">
        <v>7634</v>
      </c>
      <c r="D11676" t="s">
        <v>7635</v>
      </c>
      <c r="E11676" t="s">
        <v>7636</v>
      </c>
      <c r="F11676" t="s">
        <v>327</v>
      </c>
      <c r="G11676">
        <v>52404</v>
      </c>
      <c r="H11676">
        <v>41.923461000000003</v>
      </c>
      <c r="I11676">
        <v>-91.657107999999994</v>
      </c>
      <c r="J11676" s="1" t="d">
        <v>2019-04-08</v>
      </c>
      <c r="K11676">
        <v>41184</v>
      </c>
      <c r="L11676" t="s">
        <v>24</v>
      </c>
      <c r="M11676" s="1" t="d">
        <v>2011-12-15</v>
      </c>
      <c r="N11676">
        <v>12</v>
      </c>
      <c r="O11676">
        <v>15</v>
      </c>
      <c r="P11676">
        <v>2011</v>
      </c>
      <c r="R11676" t="s">
        <v>26</v>
      </c>
      <c r="S11676" t="s">
        <v>31</v>
      </c>
    </row>
    <row r="11677" spans="1:19" x14ac:dyDescent="0.25">
      <c r="A11677" t="s">
        <v>312</v>
      </c>
      <c r="B11677" t="s">
        <v>7637</v>
      </c>
      <c r="C11677" t="s">
        <v>7638</v>
      </c>
      <c r="E11677" t="s">
        <v>7639</v>
      </c>
      <c r="F11677" t="s">
        <v>327</v>
      </c>
      <c r="G11677">
        <v>50840</v>
      </c>
      <c r="H11677">
        <v>40.800066000000001</v>
      </c>
      <c r="I11677">
        <v>-94.475620000000006</v>
      </c>
      <c r="J11677" s="1" t="d">
        <v>2018-04-03</v>
      </c>
      <c r="K11677">
        <v>41185</v>
      </c>
      <c r="L11677" t="s">
        <v>30</v>
      </c>
      <c r="M11677" s="1" t="d">
        <v>2011-07-01</v>
      </c>
      <c r="N11677">
        <v>7</v>
      </c>
      <c r="O11677">
        <v>1</v>
      </c>
      <c r="P11677">
        <v>2011</v>
      </c>
      <c r="R11677" t="s">
        <v>26</v>
      </c>
      <c r="S11677" t="s">
        <v>31</v>
      </c>
    </row>
    <row r="11678" spans="1:19" x14ac:dyDescent="0.25">
      <c r="A11678" t="s">
        <v>312</v>
      </c>
      <c r="B11678" t="s">
        <v>1367</v>
      </c>
      <c r="C11678" t="s">
        <v>7640</v>
      </c>
      <c r="E11678" t="s">
        <v>7641</v>
      </c>
      <c r="F11678" t="s">
        <v>327</v>
      </c>
      <c r="G11678">
        <v>51014</v>
      </c>
      <c r="H11678">
        <v>42.808470999999997</v>
      </c>
      <c r="I11678">
        <v>-95.712327000000002</v>
      </c>
      <c r="J11678" s="1" t="d">
        <v>2018-04-03</v>
      </c>
      <c r="K11678">
        <v>41186</v>
      </c>
      <c r="L11678" t="s">
        <v>30</v>
      </c>
      <c r="M11678" s="1" t="d">
        <v>2011-05-30</v>
      </c>
      <c r="N11678">
        <v>5</v>
      </c>
      <c r="O11678">
        <v>30</v>
      </c>
      <c r="P11678">
        <v>2011</v>
      </c>
      <c r="R11678" t="s">
        <v>26</v>
      </c>
      <c r="S11678" t="s">
        <v>31</v>
      </c>
    </row>
    <row r="11679" spans="1:19" x14ac:dyDescent="0.25">
      <c r="A11679" t="s">
        <v>312</v>
      </c>
      <c r="B11679" t="s">
        <v>7645</v>
      </c>
      <c r="C11679" t="s">
        <v>7646</v>
      </c>
      <c r="E11679" t="s">
        <v>7647</v>
      </c>
      <c r="F11679" t="s">
        <v>496</v>
      </c>
      <c r="G11679">
        <v>48186</v>
      </c>
      <c r="H11679">
        <v>42.296821999999999</v>
      </c>
      <c r="I11679">
        <v>-83.349710000000002</v>
      </c>
      <c r="J11679" s="1" t="d">
        <v>2018-06-05</v>
      </c>
      <c r="K11679">
        <v>41190</v>
      </c>
      <c r="L11679" t="s">
        <v>30</v>
      </c>
      <c r="M11679" s="1" t="d">
        <v>2011-05-15</v>
      </c>
      <c r="N11679">
        <v>5</v>
      </c>
      <c r="O11679">
        <v>15</v>
      </c>
      <c r="P11679">
        <v>2011</v>
      </c>
      <c r="R11679" t="s">
        <v>26</v>
      </c>
      <c r="S11679" t="s">
        <v>31</v>
      </c>
    </row>
    <row r="11680" spans="1:19" x14ac:dyDescent="0.25">
      <c r="A11680" t="s">
        <v>312</v>
      </c>
      <c r="B11680" t="s">
        <v>7648</v>
      </c>
      <c r="C11680" t="s">
        <v>7649</v>
      </c>
      <c r="E11680" t="s">
        <v>7650</v>
      </c>
      <c r="F11680" t="s">
        <v>88</v>
      </c>
      <c r="G11680">
        <v>65584</v>
      </c>
      <c r="H11680">
        <v>37.822569999999999</v>
      </c>
      <c r="I11680">
        <v>-92.144374999999997</v>
      </c>
      <c r="J11680" s="1" t="d">
        <v>2018-05-03</v>
      </c>
      <c r="K11680">
        <v>41191</v>
      </c>
      <c r="L11680" t="s">
        <v>30</v>
      </c>
      <c r="M11680" s="1" t="d">
        <v>2011-11-15</v>
      </c>
      <c r="N11680">
        <v>11</v>
      </c>
      <c r="O11680">
        <v>15</v>
      </c>
      <c r="P11680">
        <v>2011</v>
      </c>
      <c r="R11680" t="s">
        <v>26</v>
      </c>
      <c r="S11680" t="s">
        <v>31</v>
      </c>
    </row>
    <row r="11681" spans="1:19" x14ac:dyDescent="0.25">
      <c r="A11681" t="s">
        <v>312</v>
      </c>
      <c r="B11681" t="s">
        <v>7652</v>
      </c>
      <c r="C11681" t="s">
        <v>7653</v>
      </c>
      <c r="D11681" t="s">
        <v>7654</v>
      </c>
      <c r="E11681" t="s">
        <v>6612</v>
      </c>
      <c r="F11681" t="s">
        <v>37</v>
      </c>
      <c r="G11681">
        <v>78413</v>
      </c>
      <c r="H11681">
        <v>27.693266999999999</v>
      </c>
      <c r="I11681">
        <v>-97.415678999999997</v>
      </c>
      <c r="J11681" s="1" t="d">
        <v>2018-08-07</v>
      </c>
      <c r="K11681">
        <v>41199</v>
      </c>
      <c r="L11681" t="s">
        <v>30</v>
      </c>
      <c r="M11681" s="1" t="d">
        <v>2011-07-01</v>
      </c>
      <c r="N11681">
        <v>7</v>
      </c>
      <c r="O11681">
        <v>1</v>
      </c>
      <c r="P11681">
        <v>2011</v>
      </c>
      <c r="R11681" t="s">
        <v>26</v>
      </c>
      <c r="S11681" t="s">
        <v>31</v>
      </c>
    </row>
    <row r="11682" spans="1:19" x14ac:dyDescent="0.25">
      <c r="A11682" t="s">
        <v>312</v>
      </c>
      <c r="B11682" t="s">
        <v>7655</v>
      </c>
      <c r="C11682" t="s">
        <v>7656</v>
      </c>
      <c r="E11682" t="s">
        <v>6661</v>
      </c>
      <c r="F11682" t="s">
        <v>37</v>
      </c>
      <c r="G11682">
        <v>79404</v>
      </c>
      <c r="H11682">
        <v>33.520356</v>
      </c>
      <c r="I11682">
        <v>-101.845356</v>
      </c>
      <c r="J11682" s="1" t="d">
        <v>2018-08-07</v>
      </c>
      <c r="K11682">
        <v>41200</v>
      </c>
      <c r="L11682" t="s">
        <v>30</v>
      </c>
      <c r="M11682" s="1" t="d">
        <v>2011-03-01</v>
      </c>
      <c r="N11682">
        <v>3</v>
      </c>
      <c r="O11682">
        <v>1</v>
      </c>
      <c r="P11682">
        <v>2011</v>
      </c>
      <c r="R11682" t="s">
        <v>26</v>
      </c>
      <c r="S11682" t="s">
        <v>31</v>
      </c>
    </row>
    <row r="11683" spans="1:19" x14ac:dyDescent="0.25">
      <c r="A11683" t="s">
        <v>312</v>
      </c>
      <c r="B11683" t="s">
        <v>7657</v>
      </c>
      <c r="C11683" t="s">
        <v>7658</v>
      </c>
      <c r="E11683" t="s">
        <v>7659</v>
      </c>
      <c r="F11683" t="s">
        <v>513</v>
      </c>
      <c r="G11683">
        <v>54304</v>
      </c>
      <c r="H11683">
        <v>44.475101000000002</v>
      </c>
      <c r="I11683">
        <v>-88.074110000000005</v>
      </c>
      <c r="J11683" s="1" t="d">
        <v>2018-11-08</v>
      </c>
      <c r="K11683">
        <v>41201</v>
      </c>
      <c r="L11683" t="s">
        <v>4346</v>
      </c>
      <c r="M11683" s="1" t="d">
        <v>2011-11-01</v>
      </c>
      <c r="N11683">
        <v>11</v>
      </c>
      <c r="O11683">
        <v>1</v>
      </c>
      <c r="P11683">
        <v>2011</v>
      </c>
      <c r="R11683" t="s">
        <v>26</v>
      </c>
      <c r="S11683" t="s">
        <v>31</v>
      </c>
    </row>
    <row r="11684" spans="1:19" x14ac:dyDescent="0.25">
      <c r="A11684" t="s">
        <v>312</v>
      </c>
      <c r="B11684" t="s">
        <v>7660</v>
      </c>
      <c r="C11684" t="s">
        <v>7661</v>
      </c>
      <c r="D11684" t="s">
        <v>7662</v>
      </c>
      <c r="E11684" t="s">
        <v>845</v>
      </c>
      <c r="F11684" t="s">
        <v>513</v>
      </c>
      <c r="G11684">
        <v>53559</v>
      </c>
      <c r="H11684">
        <v>43.169120999999997</v>
      </c>
      <c r="I11684">
        <v>-89.069525999999996</v>
      </c>
      <c r="J11684" s="1" t="d">
        <v>2019-01-10</v>
      </c>
      <c r="K11684">
        <v>41202</v>
      </c>
      <c r="L11684" t="s">
        <v>4346</v>
      </c>
      <c r="M11684" s="1" t="d">
        <v>2011-12-15</v>
      </c>
      <c r="N11684">
        <v>12</v>
      </c>
      <c r="O11684">
        <v>15</v>
      </c>
      <c r="P11684">
        <v>2011</v>
      </c>
      <c r="R11684" t="s">
        <v>26</v>
      </c>
      <c r="S11684" t="s">
        <v>31</v>
      </c>
    </row>
    <row r="11685" spans="1:19" x14ac:dyDescent="0.25">
      <c r="A11685" t="s">
        <v>312</v>
      </c>
      <c r="B11685" t="s">
        <v>7663</v>
      </c>
      <c r="C11685" t="s">
        <v>7664</v>
      </c>
      <c r="E11685" t="s">
        <v>97</v>
      </c>
      <c r="F11685" t="s">
        <v>64</v>
      </c>
      <c r="G11685">
        <v>82901</v>
      </c>
      <c r="H11685">
        <v>41.617727000000002</v>
      </c>
      <c r="I11685">
        <v>-109.231458</v>
      </c>
      <c r="J11685" s="1" t="d">
        <v>2019-04-08</v>
      </c>
      <c r="K11685">
        <v>41204</v>
      </c>
      <c r="L11685" t="s">
        <v>24</v>
      </c>
      <c r="M11685" s="1" t="d">
        <v>2011-12-15</v>
      </c>
      <c r="N11685">
        <v>12</v>
      </c>
      <c r="O11685">
        <v>15</v>
      </c>
      <c r="P11685">
        <v>2011</v>
      </c>
      <c r="R11685" t="s">
        <v>26</v>
      </c>
      <c r="S11685" t="s">
        <v>31</v>
      </c>
    </row>
    <row r="11686" spans="1:19" x14ac:dyDescent="0.25">
      <c r="A11686" t="s">
        <v>338</v>
      </c>
      <c r="B11686" t="s">
        <v>7665</v>
      </c>
      <c r="C11686" t="s">
        <v>7666</v>
      </c>
      <c r="E11686" t="s">
        <v>7667</v>
      </c>
      <c r="F11686" t="s">
        <v>25</v>
      </c>
      <c r="G11686">
        <v>21037</v>
      </c>
      <c r="H11686">
        <v>38.890177999999999</v>
      </c>
      <c r="I11686">
        <v>-76.548901000000001</v>
      </c>
      <c r="J11686" s="1" t="d">
        <v>2019-01-10</v>
      </c>
      <c r="K11686">
        <v>41230</v>
      </c>
      <c r="L11686" t="s">
        <v>30</v>
      </c>
      <c r="M11686" s="1" t="d">
        <v>2011-05-01</v>
      </c>
      <c r="N11686">
        <v>5</v>
      </c>
      <c r="O11686">
        <v>1</v>
      </c>
      <c r="P11686">
        <v>2011</v>
      </c>
      <c r="R11686" t="s">
        <v>26</v>
      </c>
      <c r="S11686" t="s">
        <v>27</v>
      </c>
    </row>
    <row r="11687" spans="1:19" x14ac:dyDescent="0.25">
      <c r="A11687" t="s">
        <v>338</v>
      </c>
      <c r="B11687" t="s">
        <v>7668</v>
      </c>
      <c r="C11687" t="s">
        <v>7669</v>
      </c>
      <c r="D11687" t="s">
        <v>7670</v>
      </c>
      <c r="E11687" t="s">
        <v>53</v>
      </c>
      <c r="F11687" t="s">
        <v>48</v>
      </c>
      <c r="G11687">
        <v>10468</v>
      </c>
      <c r="H11687">
        <v>40.868877410000003</v>
      </c>
      <c r="I11687">
        <v>-73.903503420000007</v>
      </c>
      <c r="J11687" s="1" t="d">
        <v>2019-01-10</v>
      </c>
      <c r="K11687">
        <v>41240</v>
      </c>
      <c r="L11687" t="s">
        <v>30</v>
      </c>
      <c r="M11687" s="1" t="d">
        <v>2011-08-15</v>
      </c>
      <c r="N11687">
        <v>8</v>
      </c>
      <c r="O11687">
        <v>15</v>
      </c>
      <c r="P11687">
        <v>2011</v>
      </c>
      <c r="R11687" t="s">
        <v>26</v>
      </c>
      <c r="S11687" t="s">
        <v>27</v>
      </c>
    </row>
    <row r="11688" spans="1:19" x14ac:dyDescent="0.25">
      <c r="A11688" t="s">
        <v>338</v>
      </c>
      <c r="B11688" t="s">
        <v>7671</v>
      </c>
      <c r="C11688" t="s">
        <v>7672</v>
      </c>
      <c r="E11688" t="s">
        <v>1417</v>
      </c>
      <c r="F11688" t="s">
        <v>208</v>
      </c>
      <c r="G11688">
        <v>29651</v>
      </c>
      <c r="H11688">
        <v>34.889277</v>
      </c>
      <c r="I11688">
        <v>-82.215665999999999</v>
      </c>
      <c r="J11688" s="1" t="d">
        <v>2018-12-11</v>
      </c>
      <c r="K11688">
        <v>41263</v>
      </c>
      <c r="L11688" t="s">
        <v>30</v>
      </c>
      <c r="M11688" s="1" t="d">
        <v>2011-09-01</v>
      </c>
      <c r="N11688">
        <v>9</v>
      </c>
      <c r="O11688">
        <v>1</v>
      </c>
      <c r="P11688">
        <v>2011</v>
      </c>
      <c r="R11688" t="s">
        <v>26</v>
      </c>
      <c r="S11688" t="s">
        <v>27</v>
      </c>
    </row>
    <row r="11689" spans="1:19" x14ac:dyDescent="0.25">
      <c r="A11689" t="s">
        <v>338</v>
      </c>
      <c r="B11689" t="s">
        <v>7673</v>
      </c>
      <c r="C11689" t="s">
        <v>7674</v>
      </c>
      <c r="E11689" t="s">
        <v>1417</v>
      </c>
      <c r="F11689" t="s">
        <v>208</v>
      </c>
      <c r="G11689">
        <v>29651</v>
      </c>
      <c r="H11689">
        <v>34.889453000000003</v>
      </c>
      <c r="I11689">
        <v>-82.215504999999993</v>
      </c>
      <c r="J11689" s="1" t="d">
        <v>2018-12-11</v>
      </c>
      <c r="K11689">
        <v>41264</v>
      </c>
      <c r="L11689" t="s">
        <v>30</v>
      </c>
      <c r="M11689" s="1" t="d">
        <v>2011-09-01</v>
      </c>
      <c r="N11689">
        <v>9</v>
      </c>
      <c r="O11689">
        <v>1</v>
      </c>
      <c r="P11689">
        <v>2011</v>
      </c>
      <c r="R11689" t="s">
        <v>26</v>
      </c>
      <c r="S11689" t="s">
        <v>31</v>
      </c>
    </row>
    <row r="11690" spans="1:19" x14ac:dyDescent="0.25">
      <c r="A11690" t="s">
        <v>504</v>
      </c>
      <c r="B11690" t="s">
        <v>7675</v>
      </c>
      <c r="C11690" t="s">
        <v>7676</v>
      </c>
      <c r="E11690" t="s">
        <v>2688</v>
      </c>
      <c r="F11690" t="s">
        <v>137</v>
      </c>
      <c r="G11690">
        <v>97128</v>
      </c>
      <c r="H11690">
        <v>45.230176999999998</v>
      </c>
      <c r="I11690">
        <v>-123.166612</v>
      </c>
      <c r="J11690" s="1" t="d">
        <v>2019-04-08</v>
      </c>
      <c r="K11690">
        <v>41322</v>
      </c>
      <c r="L11690" t="s">
        <v>24</v>
      </c>
      <c r="M11690" s="1" t="d">
        <v>2011-07-15</v>
      </c>
      <c r="N11690">
        <v>7</v>
      </c>
      <c r="O11690">
        <v>15</v>
      </c>
      <c r="P11690">
        <v>2011</v>
      </c>
      <c r="R11690" t="s">
        <v>26</v>
      </c>
      <c r="S11690" t="s">
        <v>31</v>
      </c>
    </row>
    <row r="11691" spans="1:19" x14ac:dyDescent="0.25">
      <c r="A11691" t="s">
        <v>338</v>
      </c>
      <c r="B11691" t="s">
        <v>7681</v>
      </c>
      <c r="C11691" t="s">
        <v>7682</v>
      </c>
      <c r="E11691" t="s">
        <v>1901</v>
      </c>
      <c r="F11691" t="s">
        <v>170</v>
      </c>
      <c r="G11691">
        <v>95054</v>
      </c>
      <c r="H11691">
        <v>37.397143999999997</v>
      </c>
      <c r="I11691">
        <v>-121.976831</v>
      </c>
      <c r="J11691" s="1" t="d">
        <v>2018-09-10</v>
      </c>
      <c r="K11691">
        <v>41351</v>
      </c>
      <c r="L11691" t="s">
        <v>30</v>
      </c>
      <c r="M11691" s="1" t="d">
        <v>2011-08-30</v>
      </c>
      <c r="N11691">
        <v>8</v>
      </c>
      <c r="O11691">
        <v>30</v>
      </c>
      <c r="P11691">
        <v>2011</v>
      </c>
      <c r="R11691" t="s">
        <v>26</v>
      </c>
      <c r="S11691" t="s">
        <v>27</v>
      </c>
    </row>
    <row r="11692" spans="1:19" x14ac:dyDescent="0.25">
      <c r="A11692" t="s">
        <v>338</v>
      </c>
      <c r="B11692" t="s">
        <v>7683</v>
      </c>
      <c r="C11692" t="s">
        <v>7684</v>
      </c>
      <c r="E11692" t="s">
        <v>1901</v>
      </c>
      <c r="F11692" t="s">
        <v>170</v>
      </c>
      <c r="G11692">
        <v>95054</v>
      </c>
      <c r="H11692">
        <v>37.382370000000002</v>
      </c>
      <c r="I11692">
        <v>-121.970806</v>
      </c>
      <c r="J11692" s="1" t="d">
        <v>2018-09-10</v>
      </c>
      <c r="K11692">
        <v>41352</v>
      </c>
      <c r="L11692" t="s">
        <v>30</v>
      </c>
      <c r="M11692" s="1" t="d">
        <v>2011-06-15</v>
      </c>
      <c r="N11692">
        <v>6</v>
      </c>
      <c r="O11692">
        <v>15</v>
      </c>
      <c r="P11692">
        <v>2011</v>
      </c>
      <c r="R11692" t="s">
        <v>26</v>
      </c>
      <c r="S11692" t="s">
        <v>27</v>
      </c>
    </row>
    <row r="11693" spans="1:19" x14ac:dyDescent="0.25">
      <c r="A11693" t="s">
        <v>19</v>
      </c>
      <c r="B11693" t="s">
        <v>7685</v>
      </c>
      <c r="C11693" t="s">
        <v>7686</v>
      </c>
      <c r="D11693" t="s">
        <v>7687</v>
      </c>
      <c r="E11693" t="s">
        <v>7688</v>
      </c>
      <c r="F11693" t="s">
        <v>1026</v>
      </c>
      <c r="G11693">
        <v>3062</v>
      </c>
      <c r="H11693">
        <v>42.748652</v>
      </c>
      <c r="I11693">
        <v>-71.498840000000001</v>
      </c>
      <c r="J11693" s="1" t="d">
        <v>2018-12-11</v>
      </c>
      <c r="K11693">
        <v>41356</v>
      </c>
      <c r="L11693" t="s">
        <v>30</v>
      </c>
      <c r="M11693" s="1" t="d">
        <v>2011-10-21</v>
      </c>
      <c r="N11693">
        <v>10</v>
      </c>
      <c r="O11693">
        <v>21</v>
      </c>
      <c r="P11693">
        <v>2011</v>
      </c>
      <c r="Q11693" t="s">
        <v>35</v>
      </c>
      <c r="R11693" t="s">
        <v>26</v>
      </c>
      <c r="S11693" t="s">
        <v>31</v>
      </c>
    </row>
    <row r="11694" spans="1:19" x14ac:dyDescent="0.25">
      <c r="A11694" t="s">
        <v>338</v>
      </c>
      <c r="B11694" t="s">
        <v>7689</v>
      </c>
      <c r="C11694" t="s">
        <v>7690</v>
      </c>
      <c r="E11694" t="s">
        <v>188</v>
      </c>
      <c r="F11694" t="s">
        <v>170</v>
      </c>
      <c r="G11694">
        <v>95128</v>
      </c>
      <c r="H11694">
        <v>37.321944000000002</v>
      </c>
      <c r="I11694">
        <v>-121.94832100000001</v>
      </c>
      <c r="J11694" s="1" t="d">
        <v>2018-05-03</v>
      </c>
      <c r="K11694">
        <v>41370</v>
      </c>
      <c r="L11694" t="s">
        <v>30</v>
      </c>
      <c r="M11694" s="1" t="d">
        <v>2011-04-15</v>
      </c>
      <c r="N11694">
        <v>4</v>
      </c>
      <c r="O11694">
        <v>15</v>
      </c>
      <c r="P11694">
        <v>2011</v>
      </c>
      <c r="R11694" t="s">
        <v>26</v>
      </c>
      <c r="S11694" t="s">
        <v>27</v>
      </c>
    </row>
    <row r="11695" spans="1:19" x14ac:dyDescent="0.25">
      <c r="A11695" t="s">
        <v>338</v>
      </c>
      <c r="B11695" t="s">
        <v>7691</v>
      </c>
      <c r="C11695" t="s">
        <v>7692</v>
      </c>
      <c r="D11695" t="s">
        <v>7693</v>
      </c>
      <c r="E11695" t="s">
        <v>7694</v>
      </c>
      <c r="F11695" t="s">
        <v>269</v>
      </c>
      <c r="G11695">
        <v>22801</v>
      </c>
      <c r="H11695">
        <v>38.447533</v>
      </c>
      <c r="I11695">
        <v>-78.870744000000002</v>
      </c>
      <c r="J11695" s="1" t="d">
        <v>2018-12-11</v>
      </c>
      <c r="K11695">
        <v>41395</v>
      </c>
      <c r="L11695" t="s">
        <v>30</v>
      </c>
      <c r="M11695" s="1" t="d">
        <v>2011-10-03</v>
      </c>
      <c r="N11695">
        <v>10</v>
      </c>
      <c r="O11695">
        <v>3</v>
      </c>
      <c r="P11695">
        <v>2011</v>
      </c>
      <c r="R11695" t="s">
        <v>26</v>
      </c>
      <c r="S11695" t="s">
        <v>31</v>
      </c>
    </row>
    <row r="11696" spans="1:19" x14ac:dyDescent="0.25">
      <c r="A11696" t="s">
        <v>312</v>
      </c>
      <c r="B11696" t="s">
        <v>7695</v>
      </c>
      <c r="C11696" t="s">
        <v>7696</v>
      </c>
      <c r="E11696" t="s">
        <v>7697</v>
      </c>
      <c r="F11696" t="s">
        <v>496</v>
      </c>
      <c r="G11696">
        <v>49099</v>
      </c>
      <c r="H11696">
        <v>41.796726</v>
      </c>
      <c r="I11696">
        <v>-85.662938999999994</v>
      </c>
      <c r="J11696" s="1" t="d">
        <v>2018-11-08</v>
      </c>
      <c r="K11696">
        <v>41405</v>
      </c>
      <c r="L11696" t="s">
        <v>30</v>
      </c>
      <c r="M11696" s="1" t="d">
        <v>2011-10-19</v>
      </c>
      <c r="N11696">
        <v>10</v>
      </c>
      <c r="O11696">
        <v>19</v>
      </c>
      <c r="P11696">
        <v>2011</v>
      </c>
      <c r="R11696" t="s">
        <v>26</v>
      </c>
      <c r="S11696" t="s">
        <v>31</v>
      </c>
    </row>
    <row r="11697" spans="1:19" x14ac:dyDescent="0.25">
      <c r="A11697" t="s">
        <v>338</v>
      </c>
      <c r="B11697" t="s">
        <v>7698</v>
      </c>
      <c r="C11697" t="s">
        <v>7699</v>
      </c>
      <c r="D11697" t="s">
        <v>7700</v>
      </c>
      <c r="E11697" t="s">
        <v>3756</v>
      </c>
      <c r="F11697" t="s">
        <v>119</v>
      </c>
      <c r="G11697">
        <v>55302</v>
      </c>
      <c r="H11697">
        <v>45.256075000000003</v>
      </c>
      <c r="I11697">
        <v>-94.107832000000002</v>
      </c>
      <c r="J11697" s="1" t="d">
        <v>2019-03-07</v>
      </c>
      <c r="K11697">
        <v>41446</v>
      </c>
      <c r="L11697" t="s">
        <v>71</v>
      </c>
      <c r="M11697" s="1" t="d">
        <v>2011-10-21</v>
      </c>
      <c r="N11697">
        <v>10</v>
      </c>
      <c r="O11697">
        <v>21</v>
      </c>
      <c r="P11697">
        <v>2011</v>
      </c>
      <c r="R11697" t="s">
        <v>26</v>
      </c>
      <c r="S11697" t="s">
        <v>27</v>
      </c>
    </row>
    <row r="11698" spans="1:19" x14ac:dyDescent="0.25">
      <c r="A11698" t="s">
        <v>338</v>
      </c>
      <c r="B11698" t="s">
        <v>7709</v>
      </c>
      <c r="C11698" t="s">
        <v>7710</v>
      </c>
      <c r="E11698" t="s">
        <v>6815</v>
      </c>
      <c r="F11698" t="s">
        <v>280</v>
      </c>
      <c r="G11698">
        <v>37660</v>
      </c>
      <c r="H11698">
        <v>36.547921000000002</v>
      </c>
      <c r="I11698">
        <v>-82.561790000000002</v>
      </c>
      <c r="J11698" s="1" t="d">
        <v>2018-09-10</v>
      </c>
      <c r="K11698">
        <v>41483</v>
      </c>
      <c r="L11698" t="s">
        <v>30</v>
      </c>
      <c r="M11698" s="1" t="d">
        <v>2011-07-01</v>
      </c>
      <c r="N11698">
        <v>7</v>
      </c>
      <c r="O11698">
        <v>1</v>
      </c>
      <c r="P11698">
        <v>2011</v>
      </c>
      <c r="R11698" t="s">
        <v>26</v>
      </c>
      <c r="S11698" t="s">
        <v>31</v>
      </c>
    </row>
    <row r="11699" spans="1:19" x14ac:dyDescent="0.25">
      <c r="A11699" t="s">
        <v>338</v>
      </c>
      <c r="B11699" t="s">
        <v>7714</v>
      </c>
      <c r="C11699" t="s">
        <v>7715</v>
      </c>
      <c r="E11699" t="s">
        <v>211</v>
      </c>
      <c r="F11699" t="s">
        <v>212</v>
      </c>
      <c r="G11699">
        <v>27614</v>
      </c>
      <c r="H11699">
        <v>35.92353</v>
      </c>
      <c r="I11699">
        <v>-78.599883000000005</v>
      </c>
      <c r="J11699" s="1" t="d">
        <v>2019-01-10</v>
      </c>
      <c r="K11699">
        <v>41553</v>
      </c>
      <c r="L11699" t="s">
        <v>30</v>
      </c>
      <c r="M11699" s="1" t="d">
        <v>2011-05-25</v>
      </c>
      <c r="N11699">
        <v>5</v>
      </c>
      <c r="O11699">
        <v>25</v>
      </c>
      <c r="P11699">
        <v>2011</v>
      </c>
      <c r="R11699" t="s">
        <v>26</v>
      </c>
      <c r="S11699" t="s">
        <v>31</v>
      </c>
    </row>
    <row r="11700" spans="1:19" x14ac:dyDescent="0.25">
      <c r="A11700" t="s">
        <v>338</v>
      </c>
      <c r="B11700" t="s">
        <v>7716</v>
      </c>
      <c r="C11700" t="s">
        <v>7717</v>
      </c>
      <c r="D11700" t="s">
        <v>7718</v>
      </c>
      <c r="E11700" t="s">
        <v>790</v>
      </c>
      <c r="F11700" t="s">
        <v>55</v>
      </c>
      <c r="G11700">
        <v>98104</v>
      </c>
      <c r="H11700">
        <v>47.604115</v>
      </c>
      <c r="I11700">
        <v>-122.33290700000001</v>
      </c>
      <c r="J11700" s="1" t="d">
        <v>2018-11-08</v>
      </c>
      <c r="K11700">
        <v>41579</v>
      </c>
      <c r="L11700" t="s">
        <v>30</v>
      </c>
      <c r="M11700" s="1" t="d">
        <v>2011-10-01</v>
      </c>
      <c r="N11700">
        <v>10</v>
      </c>
      <c r="O11700">
        <v>1</v>
      </c>
      <c r="P11700">
        <v>2011</v>
      </c>
      <c r="R11700" t="s">
        <v>26</v>
      </c>
      <c r="S11700" t="s">
        <v>31</v>
      </c>
    </row>
    <row r="11701" spans="1:19" x14ac:dyDescent="0.25">
      <c r="A11701" t="s">
        <v>338</v>
      </c>
      <c r="B11701" t="s">
        <v>7719</v>
      </c>
      <c r="C11701" t="s">
        <v>7720</v>
      </c>
      <c r="D11701" t="s">
        <v>7721</v>
      </c>
      <c r="E11701" t="s">
        <v>957</v>
      </c>
      <c r="F11701" t="s">
        <v>269</v>
      </c>
      <c r="G11701">
        <v>20187</v>
      </c>
      <c r="H11701">
        <v>38.756599999999999</v>
      </c>
      <c r="I11701">
        <v>-77.793510999999995</v>
      </c>
      <c r="J11701" s="1" t="d">
        <v>2018-12-11</v>
      </c>
      <c r="K11701">
        <v>41581</v>
      </c>
      <c r="L11701" t="s">
        <v>30</v>
      </c>
      <c r="M11701" s="1" t="d">
        <v>2011-10-01</v>
      </c>
      <c r="N11701">
        <v>10</v>
      </c>
      <c r="O11701">
        <v>1</v>
      </c>
      <c r="P11701">
        <v>2011</v>
      </c>
      <c r="R11701" t="s">
        <v>26</v>
      </c>
      <c r="S11701" t="s">
        <v>31</v>
      </c>
    </row>
    <row r="11702" spans="1:19" x14ac:dyDescent="0.25">
      <c r="A11702" t="s">
        <v>338</v>
      </c>
      <c r="B11702" t="s">
        <v>7725</v>
      </c>
      <c r="C11702" t="s">
        <v>7726</v>
      </c>
      <c r="D11702" t="s">
        <v>7727</v>
      </c>
      <c r="E11702" t="s">
        <v>188</v>
      </c>
      <c r="F11702" t="s">
        <v>170</v>
      </c>
      <c r="G11702">
        <v>95112</v>
      </c>
      <c r="H11702">
        <v>37.375625999999997</v>
      </c>
      <c r="I11702">
        <v>-121.89342600000001</v>
      </c>
      <c r="J11702" s="1" t="d">
        <v>2018-05-03</v>
      </c>
      <c r="K11702">
        <v>41583</v>
      </c>
      <c r="L11702" t="s">
        <v>30</v>
      </c>
      <c r="M11702" s="1" t="d">
        <v>2011-10-03</v>
      </c>
      <c r="N11702">
        <v>10</v>
      </c>
      <c r="O11702">
        <v>3</v>
      </c>
      <c r="P11702">
        <v>2011</v>
      </c>
      <c r="R11702" t="s">
        <v>26</v>
      </c>
      <c r="S11702" t="s">
        <v>31</v>
      </c>
    </row>
    <row r="11703" spans="1:19" x14ac:dyDescent="0.25">
      <c r="A11703" t="s">
        <v>312</v>
      </c>
      <c r="B11703" t="s">
        <v>7733</v>
      </c>
      <c r="C11703" t="s">
        <v>7734</v>
      </c>
      <c r="D11703" t="s">
        <v>7735</v>
      </c>
      <c r="E11703" t="s">
        <v>211</v>
      </c>
      <c r="F11703" t="s">
        <v>212</v>
      </c>
      <c r="G11703">
        <v>27610</v>
      </c>
      <c r="H11703">
        <v>35.779508999999997</v>
      </c>
      <c r="I11703">
        <v>-78.621114000000006</v>
      </c>
      <c r="J11703" s="1" t="d">
        <v>2018-07-09</v>
      </c>
      <c r="K11703">
        <v>41636</v>
      </c>
      <c r="L11703" t="s">
        <v>30</v>
      </c>
      <c r="M11703" s="1" t="d">
        <v>2011-11-11</v>
      </c>
      <c r="N11703">
        <v>11</v>
      </c>
      <c r="O11703">
        <v>11</v>
      </c>
      <c r="P11703">
        <v>2011</v>
      </c>
      <c r="R11703" t="s">
        <v>26</v>
      </c>
      <c r="S11703" t="s">
        <v>31</v>
      </c>
    </row>
    <row r="11704" spans="1:19" x14ac:dyDescent="0.25">
      <c r="A11704" t="s">
        <v>705</v>
      </c>
      <c r="B11704" t="s">
        <v>7739</v>
      </c>
      <c r="C11704" t="s">
        <v>7740</v>
      </c>
      <c r="E11704" t="s">
        <v>7741</v>
      </c>
      <c r="F11704" t="s">
        <v>170</v>
      </c>
      <c r="G11704">
        <v>95988</v>
      </c>
      <c r="H11704">
        <v>39.530332000000001</v>
      </c>
      <c r="I11704">
        <v>-122.213435</v>
      </c>
      <c r="J11704" s="1" t="d">
        <v>2019-01-10</v>
      </c>
      <c r="K11704">
        <v>41655</v>
      </c>
      <c r="L11704" t="s">
        <v>30</v>
      </c>
      <c r="M11704" s="1" t="d">
        <v>2011-01-15</v>
      </c>
      <c r="N11704">
        <v>1</v>
      </c>
      <c r="O11704">
        <v>15</v>
      </c>
      <c r="P11704">
        <v>2011</v>
      </c>
      <c r="R11704" t="s">
        <v>26</v>
      </c>
      <c r="S11704" t="s">
        <v>27</v>
      </c>
    </row>
    <row r="11705" spans="1:19" x14ac:dyDescent="0.25">
      <c r="A11705" t="s">
        <v>705</v>
      </c>
      <c r="B11705" t="s">
        <v>7745</v>
      </c>
      <c r="C11705" t="s">
        <v>7746</v>
      </c>
      <c r="E11705" t="s">
        <v>7744</v>
      </c>
      <c r="F11705" t="s">
        <v>373</v>
      </c>
      <c r="G11705">
        <v>62225</v>
      </c>
      <c r="H11705">
        <v>38.554079000000002</v>
      </c>
      <c r="I11705">
        <v>-89.860359000000003</v>
      </c>
      <c r="J11705" s="1" t="d">
        <v>2019-01-10</v>
      </c>
      <c r="K11705">
        <v>41657</v>
      </c>
      <c r="L11705" t="s">
        <v>30</v>
      </c>
      <c r="M11705" s="1" t="d">
        <v>2011-01-15</v>
      </c>
      <c r="N11705">
        <v>1</v>
      </c>
      <c r="O11705">
        <v>15</v>
      </c>
      <c r="P11705">
        <v>2011</v>
      </c>
      <c r="R11705" t="s">
        <v>26</v>
      </c>
      <c r="S11705" t="s">
        <v>27</v>
      </c>
    </row>
    <row r="11706" spans="1:19" x14ac:dyDescent="0.25">
      <c r="A11706" t="s">
        <v>705</v>
      </c>
      <c r="B11706" t="s">
        <v>7747</v>
      </c>
      <c r="C11706" t="s">
        <v>7748</v>
      </c>
      <c r="E11706" t="s">
        <v>7749</v>
      </c>
      <c r="F11706" t="s">
        <v>42</v>
      </c>
      <c r="G11706">
        <v>2542</v>
      </c>
      <c r="H11706">
        <v>41.649675000000002</v>
      </c>
      <c r="I11706">
        <v>-70.521378999999996</v>
      </c>
      <c r="J11706" s="1" t="d">
        <v>2019-01-10</v>
      </c>
      <c r="K11706">
        <v>41661</v>
      </c>
      <c r="L11706" t="s">
        <v>30</v>
      </c>
      <c r="M11706" s="1" t="d">
        <v>2011-01-15</v>
      </c>
      <c r="N11706">
        <v>1</v>
      </c>
      <c r="O11706">
        <v>15</v>
      </c>
      <c r="P11706">
        <v>2011</v>
      </c>
      <c r="R11706" t="s">
        <v>26</v>
      </c>
      <c r="S11706" t="s">
        <v>27</v>
      </c>
    </row>
    <row r="11707" spans="1:19" x14ac:dyDescent="0.25">
      <c r="A11707" t="s">
        <v>705</v>
      </c>
      <c r="B11707" t="s">
        <v>7750</v>
      </c>
      <c r="C11707" t="s">
        <v>7751</v>
      </c>
      <c r="E11707" t="s">
        <v>7752</v>
      </c>
      <c r="F11707" t="s">
        <v>42</v>
      </c>
      <c r="G11707">
        <v>1085</v>
      </c>
      <c r="H11707">
        <v>42.169438999999997</v>
      </c>
      <c r="I11707">
        <v>-72.718264000000005</v>
      </c>
      <c r="J11707" s="1" t="d">
        <v>2019-01-10</v>
      </c>
      <c r="K11707">
        <v>41662</v>
      </c>
      <c r="L11707" t="s">
        <v>30</v>
      </c>
      <c r="M11707" s="1" t="d">
        <v>2011-01-15</v>
      </c>
      <c r="N11707">
        <v>1</v>
      </c>
      <c r="O11707">
        <v>15</v>
      </c>
      <c r="P11707">
        <v>2011</v>
      </c>
      <c r="R11707" t="s">
        <v>26</v>
      </c>
      <c r="S11707" t="s">
        <v>27</v>
      </c>
    </row>
    <row r="11708" spans="1:19" x14ac:dyDescent="0.25">
      <c r="A11708" t="s">
        <v>705</v>
      </c>
      <c r="B11708" t="s">
        <v>7753</v>
      </c>
      <c r="C11708" t="s">
        <v>7754</v>
      </c>
      <c r="E11708" t="s">
        <v>1720</v>
      </c>
      <c r="F11708" t="s">
        <v>88</v>
      </c>
      <c r="G11708">
        <v>64503</v>
      </c>
      <c r="H11708">
        <v>39.706108999999998</v>
      </c>
      <c r="I11708">
        <v>-94.880165000000005</v>
      </c>
      <c r="J11708" s="1" t="d">
        <v>2019-01-10</v>
      </c>
      <c r="K11708">
        <v>41663</v>
      </c>
      <c r="L11708" t="s">
        <v>30</v>
      </c>
      <c r="M11708" s="1" t="d">
        <v>2011-01-15</v>
      </c>
      <c r="N11708">
        <v>1</v>
      </c>
      <c r="O11708">
        <v>15</v>
      </c>
      <c r="P11708">
        <v>2011</v>
      </c>
      <c r="R11708" t="s">
        <v>26</v>
      </c>
      <c r="S11708" t="s">
        <v>27</v>
      </c>
    </row>
    <row r="11709" spans="1:19" x14ac:dyDescent="0.25">
      <c r="A11709" t="s">
        <v>705</v>
      </c>
      <c r="B11709" t="s">
        <v>7755</v>
      </c>
      <c r="C11709" t="s">
        <v>7756</v>
      </c>
      <c r="E11709" t="s">
        <v>7757</v>
      </c>
      <c r="F11709" t="s">
        <v>48</v>
      </c>
      <c r="G11709">
        <v>11978</v>
      </c>
      <c r="H11709">
        <v>40.832605000000001</v>
      </c>
      <c r="I11709">
        <v>-72.646715999999998</v>
      </c>
      <c r="J11709" s="1" t="d">
        <v>2019-01-10</v>
      </c>
      <c r="K11709">
        <v>41665</v>
      </c>
      <c r="L11709" t="s">
        <v>30</v>
      </c>
      <c r="M11709" s="1" t="d">
        <v>2011-01-15</v>
      </c>
      <c r="N11709">
        <v>1</v>
      </c>
      <c r="O11709">
        <v>15</v>
      </c>
      <c r="P11709">
        <v>2011</v>
      </c>
      <c r="R11709" t="s">
        <v>26</v>
      </c>
      <c r="S11709" t="s">
        <v>27</v>
      </c>
    </row>
    <row r="11710" spans="1:19" x14ac:dyDescent="0.25">
      <c r="A11710" t="s">
        <v>705</v>
      </c>
      <c r="B11710" t="s">
        <v>7758</v>
      </c>
      <c r="C11710" t="s">
        <v>7759</v>
      </c>
      <c r="E11710" t="s">
        <v>7760</v>
      </c>
      <c r="F11710" t="s">
        <v>269</v>
      </c>
      <c r="G11710">
        <v>22630</v>
      </c>
      <c r="H11710">
        <v>38.897429000000002</v>
      </c>
      <c r="I11710">
        <v>-78.180946000000006</v>
      </c>
      <c r="J11710" s="1" t="d">
        <v>2019-01-10</v>
      </c>
      <c r="K11710">
        <v>41667</v>
      </c>
      <c r="L11710" t="s">
        <v>30</v>
      </c>
      <c r="M11710" s="1" t="d">
        <v>2011-01-15</v>
      </c>
      <c r="N11710">
        <v>1</v>
      </c>
      <c r="O11710">
        <v>15</v>
      </c>
      <c r="P11710">
        <v>2011</v>
      </c>
      <c r="R11710" t="s">
        <v>26</v>
      </c>
      <c r="S11710" t="s">
        <v>27</v>
      </c>
    </row>
    <row r="11711" spans="1:19" x14ac:dyDescent="0.25">
      <c r="A11711" t="s">
        <v>705</v>
      </c>
      <c r="B11711" t="s">
        <v>7761</v>
      </c>
      <c r="C11711" t="s">
        <v>7762</v>
      </c>
      <c r="E11711" t="s">
        <v>6754</v>
      </c>
      <c r="F11711" t="s">
        <v>55</v>
      </c>
      <c r="G11711">
        <v>98314</v>
      </c>
      <c r="H11711">
        <v>47.561819</v>
      </c>
      <c r="I11711">
        <v>-122.64719700000001</v>
      </c>
      <c r="J11711" s="1" t="d">
        <v>2019-01-10</v>
      </c>
      <c r="K11711">
        <v>41668</v>
      </c>
      <c r="L11711" t="s">
        <v>30</v>
      </c>
      <c r="M11711" s="1" t="d">
        <v>2011-03-15</v>
      </c>
      <c r="N11711">
        <v>3</v>
      </c>
      <c r="O11711">
        <v>15</v>
      </c>
      <c r="P11711">
        <v>2011</v>
      </c>
      <c r="R11711" t="s">
        <v>26</v>
      </c>
      <c r="S11711" t="s">
        <v>27</v>
      </c>
    </row>
    <row r="11712" spans="1:19" x14ac:dyDescent="0.25">
      <c r="A11712" t="s">
        <v>19</v>
      </c>
      <c r="B11712" t="s">
        <v>7763</v>
      </c>
      <c r="C11712" t="s">
        <v>7764</v>
      </c>
      <c r="E11712" t="s">
        <v>2569</v>
      </c>
      <c r="F11712" t="s">
        <v>264</v>
      </c>
      <c r="G11712">
        <v>89109</v>
      </c>
      <c r="H11712">
        <v>36.122750000000003</v>
      </c>
      <c r="I11712">
        <v>-115.179343</v>
      </c>
      <c r="J11712" s="1" t="d">
        <v>2018-09-10</v>
      </c>
      <c r="K11712">
        <v>41672</v>
      </c>
      <c r="L11712" t="s">
        <v>30</v>
      </c>
      <c r="M11712" s="1" t="d">
        <v>2011-05-30</v>
      </c>
      <c r="N11712">
        <v>5</v>
      </c>
      <c r="O11712">
        <v>30</v>
      </c>
      <c r="P11712">
        <v>2011</v>
      </c>
      <c r="Q11712" t="s">
        <v>25</v>
      </c>
      <c r="R11712" t="s">
        <v>26</v>
      </c>
      <c r="S11712" t="s">
        <v>31</v>
      </c>
    </row>
    <row r="11713" spans="1:19" x14ac:dyDescent="0.25">
      <c r="A11713" t="s">
        <v>19</v>
      </c>
      <c r="B11713" t="s">
        <v>7769</v>
      </c>
      <c r="C11713" t="s">
        <v>7770</v>
      </c>
      <c r="E11713" t="s">
        <v>7771</v>
      </c>
      <c r="F11713" t="s">
        <v>59</v>
      </c>
      <c r="G11713">
        <v>45303</v>
      </c>
      <c r="H11713">
        <v>40.216006999999998</v>
      </c>
      <c r="I11713">
        <v>-84.628657000000004</v>
      </c>
      <c r="J11713" s="1" t="d">
        <v>2019-03-07</v>
      </c>
      <c r="K11713">
        <v>41677</v>
      </c>
      <c r="L11713" t="s">
        <v>71</v>
      </c>
      <c r="M11713" s="1" t="d">
        <v>2011-06-15</v>
      </c>
      <c r="N11713">
        <v>6</v>
      </c>
      <c r="O11713">
        <v>15</v>
      </c>
      <c r="P11713">
        <v>2011</v>
      </c>
      <c r="Q11713" t="s">
        <v>35</v>
      </c>
      <c r="R11713" t="s">
        <v>26</v>
      </c>
      <c r="S11713" t="s">
        <v>27</v>
      </c>
    </row>
    <row r="11714" spans="1:19" x14ac:dyDescent="0.25">
      <c r="A11714" t="s">
        <v>19</v>
      </c>
      <c r="B11714" t="s">
        <v>7776</v>
      </c>
      <c r="C11714" t="s">
        <v>7777</v>
      </c>
      <c r="E11714" t="s">
        <v>7778</v>
      </c>
      <c r="F11714" t="s">
        <v>59</v>
      </c>
      <c r="G11714">
        <v>45251</v>
      </c>
      <c r="H11714">
        <v>39.264645000000002</v>
      </c>
      <c r="I11714">
        <v>-84.599590000000006</v>
      </c>
      <c r="J11714" s="1" t="d">
        <v>2019-04-08</v>
      </c>
      <c r="K11714">
        <v>41680</v>
      </c>
      <c r="L11714" t="s">
        <v>24</v>
      </c>
      <c r="M11714" s="1" t="d">
        <v>2011-07-01</v>
      </c>
      <c r="N11714">
        <v>7</v>
      </c>
      <c r="O11714">
        <v>1</v>
      </c>
      <c r="P11714">
        <v>2011</v>
      </c>
      <c r="Q11714" t="s">
        <v>35</v>
      </c>
      <c r="R11714" t="s">
        <v>26</v>
      </c>
      <c r="S11714" t="s">
        <v>27</v>
      </c>
    </row>
    <row r="11715" spans="1:19" x14ac:dyDescent="0.25">
      <c r="A11715" t="s">
        <v>19</v>
      </c>
      <c r="B11715" t="s">
        <v>7784</v>
      </c>
      <c r="C11715" t="s">
        <v>7785</v>
      </c>
      <c r="D11715" t="s">
        <v>7786</v>
      </c>
      <c r="E11715" t="s">
        <v>7787</v>
      </c>
      <c r="F11715" t="s">
        <v>59</v>
      </c>
      <c r="G11715">
        <v>45324</v>
      </c>
      <c r="H11715">
        <v>39.786150999999997</v>
      </c>
      <c r="I11715">
        <v>-83.990665000000007</v>
      </c>
      <c r="J11715" s="1" t="d">
        <v>2019-04-08</v>
      </c>
      <c r="K11715">
        <v>41686</v>
      </c>
      <c r="L11715" t="s">
        <v>24</v>
      </c>
      <c r="M11715" s="1" t="d">
        <v>2011-09-30</v>
      </c>
      <c r="N11715">
        <v>9</v>
      </c>
      <c r="O11715">
        <v>30</v>
      </c>
      <c r="P11715">
        <v>2011</v>
      </c>
      <c r="Q11715" t="s">
        <v>35</v>
      </c>
      <c r="R11715" t="s">
        <v>26</v>
      </c>
      <c r="S11715" t="s">
        <v>27</v>
      </c>
    </row>
    <row r="11716" spans="1:19" x14ac:dyDescent="0.25">
      <c r="A11716" t="s">
        <v>19</v>
      </c>
      <c r="B11716" t="s">
        <v>7788</v>
      </c>
      <c r="C11716" t="s">
        <v>7789</v>
      </c>
      <c r="E11716" t="s">
        <v>7790</v>
      </c>
      <c r="F11716" t="s">
        <v>59</v>
      </c>
      <c r="G11716">
        <v>44691</v>
      </c>
      <c r="H11716">
        <v>40.787053999999998</v>
      </c>
      <c r="I11716">
        <v>-81.921468000000004</v>
      </c>
      <c r="J11716" s="1" t="d">
        <v>2019-01-10</v>
      </c>
      <c r="K11716">
        <v>41694</v>
      </c>
      <c r="L11716" t="s">
        <v>7791</v>
      </c>
      <c r="M11716" s="1" t="d">
        <v>2011-10-01</v>
      </c>
      <c r="N11716">
        <v>10</v>
      </c>
      <c r="O11716">
        <v>1</v>
      </c>
      <c r="P11716">
        <v>2011</v>
      </c>
      <c r="Q11716" t="s">
        <v>35</v>
      </c>
      <c r="R11716" t="s">
        <v>26</v>
      </c>
      <c r="S11716" t="s">
        <v>31</v>
      </c>
    </row>
    <row r="11717" spans="1:19" x14ac:dyDescent="0.25">
      <c r="A11717" t="s">
        <v>312</v>
      </c>
      <c r="B11717" t="s">
        <v>7797</v>
      </c>
      <c r="C11717" t="s">
        <v>7798</v>
      </c>
      <c r="E11717" t="s">
        <v>3406</v>
      </c>
      <c r="F11717" t="s">
        <v>513</v>
      </c>
      <c r="G11717">
        <v>53177</v>
      </c>
      <c r="H11717">
        <v>42.724204</v>
      </c>
      <c r="I11717">
        <v>-87.952180999999996</v>
      </c>
      <c r="J11717" s="1" t="d">
        <v>2018-11-08</v>
      </c>
      <c r="K11717">
        <v>41712</v>
      </c>
      <c r="L11717" t="s">
        <v>7799</v>
      </c>
      <c r="M11717" s="1" t="d">
        <v>2011-12-15</v>
      </c>
      <c r="N11717">
        <v>12</v>
      </c>
      <c r="O11717">
        <v>15</v>
      </c>
      <c r="P11717">
        <v>2011</v>
      </c>
      <c r="R11717" t="s">
        <v>26</v>
      </c>
      <c r="S11717" t="s">
        <v>31</v>
      </c>
    </row>
    <row r="11718" spans="1:19" x14ac:dyDescent="0.25">
      <c r="A11718" t="s">
        <v>312</v>
      </c>
      <c r="B11718" t="s">
        <v>7800</v>
      </c>
      <c r="C11718" t="s">
        <v>7801</v>
      </c>
      <c r="E11718" t="s">
        <v>7802</v>
      </c>
      <c r="F11718" t="s">
        <v>1514</v>
      </c>
      <c r="G11718">
        <v>26306</v>
      </c>
      <c r="H11718">
        <v>39.327936000000001</v>
      </c>
      <c r="I11718">
        <v>-80.271367999999995</v>
      </c>
      <c r="J11718" s="1" t="d">
        <v>2019-01-10</v>
      </c>
      <c r="K11718">
        <v>41713</v>
      </c>
      <c r="L11718" t="s">
        <v>30</v>
      </c>
      <c r="M11718" s="1" t="d">
        <v>2011-03-15</v>
      </c>
      <c r="N11718">
        <v>3</v>
      </c>
      <c r="O11718">
        <v>15</v>
      </c>
      <c r="P11718">
        <v>2011</v>
      </c>
      <c r="R11718" t="s">
        <v>26</v>
      </c>
      <c r="S11718" t="s">
        <v>27</v>
      </c>
    </row>
    <row r="11719" spans="1:19" x14ac:dyDescent="0.25">
      <c r="A11719" t="s">
        <v>312</v>
      </c>
      <c r="B11719" t="s">
        <v>7806</v>
      </c>
      <c r="C11719" t="s">
        <v>1443</v>
      </c>
      <c r="E11719" t="s">
        <v>7807</v>
      </c>
      <c r="F11719" t="s">
        <v>327</v>
      </c>
      <c r="G11719">
        <v>50609</v>
      </c>
      <c r="H11719">
        <v>42.218145</v>
      </c>
      <c r="I11719">
        <v>-92.821845999999994</v>
      </c>
      <c r="J11719" s="1" t="d">
        <v>2019-02-06</v>
      </c>
      <c r="K11719">
        <v>41720</v>
      </c>
      <c r="L11719" t="s">
        <v>103</v>
      </c>
      <c r="M11719" s="1" t="d">
        <v>2011-06-30</v>
      </c>
      <c r="N11719">
        <v>6</v>
      </c>
      <c r="O11719">
        <v>30</v>
      </c>
      <c r="P11719">
        <v>2011</v>
      </c>
      <c r="R11719" t="s">
        <v>26</v>
      </c>
      <c r="S11719" t="s">
        <v>31</v>
      </c>
    </row>
    <row r="11720" spans="1:19" x14ac:dyDescent="0.25">
      <c r="A11720" t="s">
        <v>312</v>
      </c>
      <c r="B11720" t="s">
        <v>7806</v>
      </c>
      <c r="C11720" t="s">
        <v>7808</v>
      </c>
      <c r="E11720" t="s">
        <v>7809</v>
      </c>
      <c r="F11720" t="s">
        <v>327</v>
      </c>
      <c r="G11720">
        <v>50635</v>
      </c>
      <c r="H11720">
        <v>42.180594999999997</v>
      </c>
      <c r="I11720">
        <v>-92.727740999999995</v>
      </c>
      <c r="J11720" s="1" t="d">
        <v>2018-04-03</v>
      </c>
      <c r="K11720">
        <v>41721</v>
      </c>
      <c r="L11720" t="s">
        <v>30</v>
      </c>
      <c r="M11720" s="1" t="d">
        <v>2011-06-30</v>
      </c>
      <c r="N11720">
        <v>6</v>
      </c>
      <c r="O11720">
        <v>30</v>
      </c>
      <c r="P11720">
        <v>2011</v>
      </c>
      <c r="R11720" t="s">
        <v>26</v>
      </c>
      <c r="S11720" t="s">
        <v>31</v>
      </c>
    </row>
    <row r="11721" spans="1:19" x14ac:dyDescent="0.25">
      <c r="A11721" t="s">
        <v>312</v>
      </c>
      <c r="B11721" t="s">
        <v>7810</v>
      </c>
      <c r="C11721" t="s">
        <v>7811</v>
      </c>
      <c r="E11721" t="s">
        <v>553</v>
      </c>
      <c r="F11721" t="s">
        <v>78</v>
      </c>
      <c r="G11721">
        <v>66046</v>
      </c>
      <c r="H11721">
        <v>38.943145999999999</v>
      </c>
      <c r="I11721">
        <v>-95.216553000000005</v>
      </c>
      <c r="J11721" s="1" t="d">
        <v>2018-07-09</v>
      </c>
      <c r="K11721">
        <v>41724</v>
      </c>
      <c r="L11721" t="s">
        <v>30</v>
      </c>
      <c r="M11721" s="1" t="d">
        <v>2011-12-15</v>
      </c>
      <c r="N11721">
        <v>12</v>
      </c>
      <c r="O11721">
        <v>15</v>
      </c>
      <c r="P11721">
        <v>2011</v>
      </c>
      <c r="R11721" t="s">
        <v>26</v>
      </c>
      <c r="S11721" t="s">
        <v>31</v>
      </c>
    </row>
    <row r="11722" spans="1:19" x14ac:dyDescent="0.25">
      <c r="A11722" t="s">
        <v>312</v>
      </c>
      <c r="B11722" t="s">
        <v>7817</v>
      </c>
      <c r="C11722" t="s">
        <v>7818</v>
      </c>
      <c r="E11722" t="s">
        <v>87</v>
      </c>
      <c r="F11722" t="s">
        <v>88</v>
      </c>
      <c r="G11722">
        <v>63125</v>
      </c>
      <c r="H11722">
        <v>38.494656999999997</v>
      </c>
      <c r="I11722">
        <v>-90.283643999999995</v>
      </c>
      <c r="J11722" s="1" t="d">
        <v>2019-01-10</v>
      </c>
      <c r="K11722">
        <v>41734</v>
      </c>
      <c r="L11722" t="s">
        <v>30</v>
      </c>
      <c r="M11722" s="1" t="d">
        <v>2011-03-15</v>
      </c>
      <c r="N11722">
        <v>3</v>
      </c>
      <c r="O11722">
        <v>15</v>
      </c>
      <c r="P11722">
        <v>2011</v>
      </c>
      <c r="R11722" t="s">
        <v>26</v>
      </c>
      <c r="S11722" t="s">
        <v>27</v>
      </c>
    </row>
    <row r="11723" spans="1:19" x14ac:dyDescent="0.25">
      <c r="A11723" t="s">
        <v>312</v>
      </c>
      <c r="B11723" t="s">
        <v>7819</v>
      </c>
      <c r="C11723" t="s">
        <v>7820</v>
      </c>
      <c r="E11723" t="s">
        <v>7821</v>
      </c>
      <c r="F11723" t="s">
        <v>59</v>
      </c>
      <c r="G11723">
        <v>43004</v>
      </c>
      <c r="H11723">
        <v>39.985838000000001</v>
      </c>
      <c r="I11723">
        <v>-82.792721999999998</v>
      </c>
      <c r="J11723" s="1" t="d">
        <v>2019-03-07</v>
      </c>
      <c r="K11723">
        <v>41737</v>
      </c>
      <c r="L11723" t="s">
        <v>71</v>
      </c>
      <c r="M11723" s="1" t="d">
        <v>2011-11-25</v>
      </c>
      <c r="N11723">
        <v>11</v>
      </c>
      <c r="O11723">
        <v>25</v>
      </c>
      <c r="P11723">
        <v>2011</v>
      </c>
      <c r="R11723" t="s">
        <v>26</v>
      </c>
      <c r="S11723" t="s">
        <v>31</v>
      </c>
    </row>
    <row r="11724" spans="1:19" x14ac:dyDescent="0.25">
      <c r="A11724" t="s">
        <v>312</v>
      </c>
      <c r="B11724" t="s">
        <v>7822</v>
      </c>
      <c r="C11724" t="s">
        <v>7823</v>
      </c>
      <c r="E11724" t="s">
        <v>666</v>
      </c>
      <c r="F11724" t="s">
        <v>59</v>
      </c>
      <c r="G11724">
        <v>43219</v>
      </c>
      <c r="H11724">
        <v>40.032497999999997</v>
      </c>
      <c r="I11724">
        <v>-82.910585999999995</v>
      </c>
      <c r="J11724" s="1" t="d">
        <v>2019-03-07</v>
      </c>
      <c r="K11724">
        <v>41738</v>
      </c>
      <c r="L11724" t="s">
        <v>71</v>
      </c>
      <c r="M11724" s="1" t="d">
        <v>2011-11-15</v>
      </c>
      <c r="N11724">
        <v>11</v>
      </c>
      <c r="O11724">
        <v>15</v>
      </c>
      <c r="P11724">
        <v>2011</v>
      </c>
      <c r="R11724" t="s">
        <v>26</v>
      </c>
      <c r="S11724" t="s">
        <v>31</v>
      </c>
    </row>
    <row r="11725" spans="1:19" x14ac:dyDescent="0.25">
      <c r="A11725" t="s">
        <v>312</v>
      </c>
      <c r="B11725" t="s">
        <v>7824</v>
      </c>
      <c r="C11725" t="s">
        <v>7825</v>
      </c>
      <c r="E11725" t="s">
        <v>666</v>
      </c>
      <c r="F11725" t="s">
        <v>59</v>
      </c>
      <c r="G11725">
        <v>43219</v>
      </c>
      <c r="H11725">
        <v>40.000413000000002</v>
      </c>
      <c r="I11725">
        <v>-82.929219000000003</v>
      </c>
      <c r="J11725" s="1" t="d">
        <v>2019-03-07</v>
      </c>
      <c r="K11725">
        <v>41739</v>
      </c>
      <c r="L11725" t="s">
        <v>71</v>
      </c>
      <c r="M11725" s="1" t="d">
        <v>2011-11-15</v>
      </c>
      <c r="N11725">
        <v>11</v>
      </c>
      <c r="O11725">
        <v>15</v>
      </c>
      <c r="P11725">
        <v>2011</v>
      </c>
      <c r="R11725" t="s">
        <v>26</v>
      </c>
      <c r="S11725" t="s">
        <v>31</v>
      </c>
    </row>
    <row r="11726" spans="1:19" x14ac:dyDescent="0.25">
      <c r="A11726" t="s">
        <v>312</v>
      </c>
      <c r="B11726" t="s">
        <v>7826</v>
      </c>
      <c r="C11726" t="s">
        <v>7827</v>
      </c>
      <c r="D11726" t="s">
        <v>7828</v>
      </c>
      <c r="E11726" t="s">
        <v>7787</v>
      </c>
      <c r="F11726" t="s">
        <v>59</v>
      </c>
      <c r="G11726">
        <v>45324</v>
      </c>
      <c r="H11726">
        <v>39.785102000000002</v>
      </c>
      <c r="I11726">
        <v>-83.989552000000003</v>
      </c>
      <c r="J11726" s="1" t="d">
        <v>2019-03-07</v>
      </c>
      <c r="K11726">
        <v>41740</v>
      </c>
      <c r="L11726" t="s">
        <v>71</v>
      </c>
      <c r="M11726" s="1" t="d">
        <v>2011-12-02</v>
      </c>
      <c r="N11726">
        <v>12</v>
      </c>
      <c r="O11726">
        <v>2</v>
      </c>
      <c r="P11726">
        <v>2011</v>
      </c>
      <c r="R11726" t="s">
        <v>26</v>
      </c>
      <c r="S11726" t="s">
        <v>31</v>
      </c>
    </row>
    <row r="11727" spans="1:19" x14ac:dyDescent="0.25">
      <c r="A11727" t="s">
        <v>312</v>
      </c>
      <c r="B11727" t="s">
        <v>7829</v>
      </c>
      <c r="C11727" t="s">
        <v>7830</v>
      </c>
      <c r="E11727" t="s">
        <v>2016</v>
      </c>
      <c r="F11727" t="s">
        <v>59</v>
      </c>
      <c r="G11727">
        <v>43302</v>
      </c>
      <c r="H11727">
        <v>40.564338999999997</v>
      </c>
      <c r="I11727">
        <v>-83.120491000000001</v>
      </c>
      <c r="J11727" s="1" t="d">
        <v>2019-03-07</v>
      </c>
      <c r="K11727">
        <v>41741</v>
      </c>
      <c r="L11727" t="s">
        <v>71</v>
      </c>
      <c r="M11727" s="1" t="d">
        <v>2011-11-18</v>
      </c>
      <c r="N11727">
        <v>11</v>
      </c>
      <c r="O11727">
        <v>18</v>
      </c>
      <c r="P11727">
        <v>2011</v>
      </c>
      <c r="R11727" t="s">
        <v>26</v>
      </c>
      <c r="S11727" t="s">
        <v>31</v>
      </c>
    </row>
    <row r="11728" spans="1:19" x14ac:dyDescent="0.25">
      <c r="A11728" t="s">
        <v>312</v>
      </c>
      <c r="B11728" t="s">
        <v>7831</v>
      </c>
      <c r="C11728" t="s">
        <v>7832</v>
      </c>
      <c r="E11728" t="s">
        <v>7833</v>
      </c>
      <c r="F11728" t="s">
        <v>59</v>
      </c>
      <c r="G11728">
        <v>45231</v>
      </c>
      <c r="H11728">
        <v>39.227916999999998</v>
      </c>
      <c r="I11728">
        <v>-84.547983000000002</v>
      </c>
      <c r="J11728" s="1" t="d">
        <v>2019-03-07</v>
      </c>
      <c r="K11728">
        <v>41742</v>
      </c>
      <c r="L11728" t="s">
        <v>71</v>
      </c>
      <c r="M11728" s="1" t="d">
        <v>2011-12-06</v>
      </c>
      <c r="N11728">
        <v>12</v>
      </c>
      <c r="O11728">
        <v>6</v>
      </c>
      <c r="P11728">
        <v>2011</v>
      </c>
      <c r="R11728" t="s">
        <v>26</v>
      </c>
      <c r="S11728" t="s">
        <v>31</v>
      </c>
    </row>
    <row r="11729" spans="1:19" x14ac:dyDescent="0.25">
      <c r="A11729" t="s">
        <v>312</v>
      </c>
      <c r="B11729" t="s">
        <v>7834</v>
      </c>
      <c r="C11729" t="s">
        <v>7835</v>
      </c>
      <c r="E11729" t="s">
        <v>449</v>
      </c>
      <c r="F11729" t="s">
        <v>59</v>
      </c>
      <c r="G11729">
        <v>45504</v>
      </c>
      <c r="H11729">
        <v>39.952035000000002</v>
      </c>
      <c r="I11729">
        <v>-83.828975</v>
      </c>
      <c r="J11729" s="1" t="d">
        <v>2019-03-07</v>
      </c>
      <c r="K11729">
        <v>41743</v>
      </c>
      <c r="L11729" t="s">
        <v>71</v>
      </c>
      <c r="M11729" s="1" t="d">
        <v>2011-12-02</v>
      </c>
      <c r="N11729">
        <v>12</v>
      </c>
      <c r="O11729">
        <v>2</v>
      </c>
      <c r="P11729">
        <v>2011</v>
      </c>
      <c r="R11729" t="s">
        <v>26</v>
      </c>
      <c r="S11729" t="s">
        <v>31</v>
      </c>
    </row>
    <row r="11730" spans="1:19" x14ac:dyDescent="0.25">
      <c r="A11730" t="s">
        <v>312</v>
      </c>
      <c r="B11730" t="s">
        <v>7836</v>
      </c>
      <c r="C11730" t="s">
        <v>7837</v>
      </c>
      <c r="E11730" t="s">
        <v>2273</v>
      </c>
      <c r="F11730" t="s">
        <v>59</v>
      </c>
      <c r="G11730">
        <v>45373</v>
      </c>
      <c r="H11730">
        <v>40.029342999999997</v>
      </c>
      <c r="I11730">
        <v>-84.222818000000004</v>
      </c>
      <c r="J11730" s="1" t="d">
        <v>2019-03-07</v>
      </c>
      <c r="K11730">
        <v>41744</v>
      </c>
      <c r="L11730" t="s">
        <v>71</v>
      </c>
      <c r="M11730" s="1" t="d">
        <v>2011-11-18</v>
      </c>
      <c r="N11730">
        <v>11</v>
      </c>
      <c r="O11730">
        <v>18</v>
      </c>
      <c r="P11730">
        <v>2011</v>
      </c>
      <c r="R11730" t="s">
        <v>26</v>
      </c>
      <c r="S11730" t="s">
        <v>31</v>
      </c>
    </row>
    <row r="11731" spans="1:19" x14ac:dyDescent="0.25">
      <c r="A11731" t="s">
        <v>312</v>
      </c>
      <c r="B11731" t="s">
        <v>7838</v>
      </c>
      <c r="C11731" t="s">
        <v>7839</v>
      </c>
      <c r="E11731" t="s">
        <v>6743</v>
      </c>
      <c r="F11731" t="s">
        <v>59</v>
      </c>
      <c r="G11731">
        <v>44473</v>
      </c>
      <c r="H11731">
        <v>41.272177999999997</v>
      </c>
      <c r="I11731">
        <v>-80.676345999999995</v>
      </c>
      <c r="J11731" s="1" t="d">
        <v>2019-01-10</v>
      </c>
      <c r="K11731">
        <v>41745</v>
      </c>
      <c r="L11731" t="s">
        <v>30</v>
      </c>
      <c r="M11731" s="1" t="d">
        <v>2011-03-15</v>
      </c>
      <c r="N11731">
        <v>3</v>
      </c>
      <c r="O11731">
        <v>15</v>
      </c>
      <c r="P11731">
        <v>2011</v>
      </c>
      <c r="R11731" t="s">
        <v>26</v>
      </c>
      <c r="S11731" t="s">
        <v>27</v>
      </c>
    </row>
    <row r="11732" spans="1:19" x14ac:dyDescent="0.25">
      <c r="A11732" t="s">
        <v>312</v>
      </c>
      <c r="B11732" t="s">
        <v>7840</v>
      </c>
      <c r="C11732" t="s">
        <v>7841</v>
      </c>
      <c r="E11732" t="s">
        <v>270</v>
      </c>
      <c r="F11732" t="s">
        <v>269</v>
      </c>
      <c r="G11732">
        <v>23606</v>
      </c>
      <c r="H11732">
        <v>37.097363000000001</v>
      </c>
      <c r="I11732">
        <v>-76.489187000000001</v>
      </c>
      <c r="J11732" s="1" t="d">
        <v>2019-01-10</v>
      </c>
      <c r="K11732">
        <v>41748</v>
      </c>
      <c r="L11732" t="s">
        <v>30</v>
      </c>
      <c r="M11732" s="1" t="d">
        <v>2011-03-15</v>
      </c>
      <c r="N11732">
        <v>3</v>
      </c>
      <c r="O11732">
        <v>15</v>
      </c>
      <c r="P11732">
        <v>2011</v>
      </c>
      <c r="R11732" t="s">
        <v>26</v>
      </c>
      <c r="S11732" t="s">
        <v>27</v>
      </c>
    </row>
    <row r="11733" spans="1:19" x14ac:dyDescent="0.25">
      <c r="A11733" t="s">
        <v>312</v>
      </c>
      <c r="B11733" t="s">
        <v>7842</v>
      </c>
      <c r="C11733" t="s">
        <v>7762</v>
      </c>
      <c r="E11733" t="s">
        <v>6754</v>
      </c>
      <c r="F11733" t="s">
        <v>55</v>
      </c>
      <c r="G11733">
        <v>98314</v>
      </c>
      <c r="H11733">
        <v>47.561819</v>
      </c>
      <c r="I11733">
        <v>-122.64719700000001</v>
      </c>
      <c r="J11733" s="1" t="d">
        <v>2019-01-10</v>
      </c>
      <c r="K11733">
        <v>41749</v>
      </c>
      <c r="L11733" t="s">
        <v>30</v>
      </c>
      <c r="M11733" s="1" t="d">
        <v>2011-03-15</v>
      </c>
      <c r="N11733">
        <v>3</v>
      </c>
      <c r="O11733">
        <v>15</v>
      </c>
      <c r="P11733">
        <v>2011</v>
      </c>
      <c r="R11733" t="s">
        <v>26</v>
      </c>
      <c r="S11733" t="s">
        <v>27</v>
      </c>
    </row>
    <row r="11734" spans="1:19" x14ac:dyDescent="0.25">
      <c r="A11734" t="s">
        <v>312</v>
      </c>
      <c r="B11734" t="s">
        <v>7843</v>
      </c>
      <c r="C11734" t="s">
        <v>7844</v>
      </c>
      <c r="E11734" t="s">
        <v>7845</v>
      </c>
      <c r="F11734" t="s">
        <v>55</v>
      </c>
      <c r="G11734">
        <v>99011</v>
      </c>
      <c r="H11734">
        <v>47.626052999999999</v>
      </c>
      <c r="I11734">
        <v>-117.63820800000001</v>
      </c>
      <c r="J11734" s="1" t="d">
        <v>2019-01-10</v>
      </c>
      <c r="K11734">
        <v>41750</v>
      </c>
      <c r="L11734" t="s">
        <v>30</v>
      </c>
      <c r="M11734" s="1" t="d">
        <v>2011-03-15</v>
      </c>
      <c r="N11734">
        <v>3</v>
      </c>
      <c r="O11734">
        <v>15</v>
      </c>
      <c r="P11734">
        <v>2011</v>
      </c>
      <c r="R11734" t="s">
        <v>26</v>
      </c>
      <c r="S11734" t="s">
        <v>27</v>
      </c>
    </row>
    <row r="11735" spans="1:19" x14ac:dyDescent="0.25">
      <c r="A11735" t="s">
        <v>338</v>
      </c>
      <c r="B11735" t="s">
        <v>7846</v>
      </c>
      <c r="C11735" t="s">
        <v>7847</v>
      </c>
      <c r="D11735" t="s">
        <v>7848</v>
      </c>
      <c r="E11735" t="s">
        <v>395</v>
      </c>
      <c r="F11735" t="s">
        <v>48</v>
      </c>
      <c r="G11735">
        <v>13210</v>
      </c>
      <c r="H11735">
        <v>43.034109000000001</v>
      </c>
      <c r="I11735">
        <v>-76.140932000000006</v>
      </c>
      <c r="J11735" s="1" t="d">
        <v>2019-04-08</v>
      </c>
      <c r="K11735">
        <v>41754</v>
      </c>
      <c r="L11735" t="s">
        <v>24</v>
      </c>
      <c r="M11735" s="1" t="d">
        <v>2011-10-01</v>
      </c>
      <c r="N11735">
        <v>10</v>
      </c>
      <c r="O11735">
        <v>1</v>
      </c>
      <c r="P11735">
        <v>2011</v>
      </c>
      <c r="R11735" t="s">
        <v>26</v>
      </c>
      <c r="S11735" t="s">
        <v>27</v>
      </c>
    </row>
    <row r="11736" spans="1:19" x14ac:dyDescent="0.25">
      <c r="A11736" t="s">
        <v>338</v>
      </c>
      <c r="B11736" t="s">
        <v>7849</v>
      </c>
      <c r="C11736" t="s">
        <v>7850</v>
      </c>
      <c r="E11736" t="s">
        <v>6042</v>
      </c>
      <c r="F11736" t="s">
        <v>269</v>
      </c>
      <c r="G11736">
        <v>22201</v>
      </c>
      <c r="H11736">
        <v>38.889750999999997</v>
      </c>
      <c r="I11736">
        <v>-77.084990000000005</v>
      </c>
      <c r="J11736" s="1" t="d">
        <v>2018-12-11</v>
      </c>
      <c r="K11736">
        <v>41772</v>
      </c>
      <c r="L11736" t="s">
        <v>30</v>
      </c>
      <c r="M11736" s="1" t="d">
        <v>2011-10-15</v>
      </c>
      <c r="N11736">
        <v>10</v>
      </c>
      <c r="O11736">
        <v>15</v>
      </c>
      <c r="P11736">
        <v>2011</v>
      </c>
      <c r="R11736" t="s">
        <v>26</v>
      </c>
      <c r="S11736" t="s">
        <v>27</v>
      </c>
    </row>
    <row r="11737" spans="1:19" x14ac:dyDescent="0.25">
      <c r="A11737" t="s">
        <v>338</v>
      </c>
      <c r="B11737" t="s">
        <v>4391</v>
      </c>
      <c r="C11737" t="s">
        <v>4392</v>
      </c>
      <c r="E11737" t="s">
        <v>1049</v>
      </c>
      <c r="F11737" t="s">
        <v>55</v>
      </c>
      <c r="G11737">
        <v>98409</v>
      </c>
      <c r="H11737">
        <v>47.22213</v>
      </c>
      <c r="I11737">
        <v>-122.478493</v>
      </c>
      <c r="J11737" s="1" t="d">
        <v>2018-08-07</v>
      </c>
      <c r="K11737">
        <v>41779</v>
      </c>
      <c r="L11737" t="s">
        <v>30</v>
      </c>
      <c r="M11737" s="1" t="d">
        <v>2011-10-15</v>
      </c>
      <c r="N11737">
        <v>10</v>
      </c>
      <c r="O11737">
        <v>15</v>
      </c>
      <c r="P11737">
        <v>2011</v>
      </c>
      <c r="R11737" t="s">
        <v>26</v>
      </c>
      <c r="S11737" t="s">
        <v>27</v>
      </c>
    </row>
    <row r="11738" spans="1:19" x14ac:dyDescent="0.25">
      <c r="A11738" t="s">
        <v>338</v>
      </c>
      <c r="B11738" t="s">
        <v>7851</v>
      </c>
      <c r="C11738" t="s">
        <v>7852</v>
      </c>
      <c r="D11738" t="s">
        <v>7853</v>
      </c>
      <c r="E11738" t="s">
        <v>1021</v>
      </c>
      <c r="F11738" t="s">
        <v>496</v>
      </c>
      <c r="G11738">
        <v>48104</v>
      </c>
      <c r="H11738">
        <v>42.277419000000002</v>
      </c>
      <c r="I11738">
        <v>-83.749476999999999</v>
      </c>
      <c r="J11738" s="1" t="d">
        <v>2018-08-07</v>
      </c>
      <c r="K11738">
        <v>41828</v>
      </c>
      <c r="L11738" t="s">
        <v>30</v>
      </c>
      <c r="M11738" s="1" t="d">
        <v>2011-08-27</v>
      </c>
      <c r="N11738">
        <v>8</v>
      </c>
      <c r="O11738">
        <v>27</v>
      </c>
      <c r="P11738">
        <v>2011</v>
      </c>
      <c r="R11738" t="s">
        <v>26</v>
      </c>
      <c r="S11738" t="s">
        <v>27</v>
      </c>
    </row>
    <row r="11739" spans="1:19" x14ac:dyDescent="0.25">
      <c r="A11739" t="s">
        <v>338</v>
      </c>
      <c r="B11739" t="s">
        <v>7854</v>
      </c>
      <c r="C11739" t="s">
        <v>7855</v>
      </c>
      <c r="D11739" t="s">
        <v>7856</v>
      </c>
      <c r="E11739" t="s">
        <v>7857</v>
      </c>
      <c r="F11739" t="s">
        <v>496</v>
      </c>
      <c r="G11739">
        <v>48239</v>
      </c>
      <c r="H11739">
        <v>42.374558</v>
      </c>
      <c r="I11739">
        <v>-83.281932999999995</v>
      </c>
      <c r="J11739" s="1" t="d">
        <v>2018-08-07</v>
      </c>
      <c r="K11739">
        <v>41836</v>
      </c>
      <c r="L11739" t="s">
        <v>30</v>
      </c>
      <c r="M11739" s="1" t="d">
        <v>2011-09-21</v>
      </c>
      <c r="N11739">
        <v>9</v>
      </c>
      <c r="O11739">
        <v>21</v>
      </c>
      <c r="P11739">
        <v>2011</v>
      </c>
      <c r="R11739" t="s">
        <v>26</v>
      </c>
      <c r="S11739" t="s">
        <v>27</v>
      </c>
    </row>
    <row r="11740" spans="1:19" x14ac:dyDescent="0.25">
      <c r="A11740" t="s">
        <v>338</v>
      </c>
      <c r="B11740" t="s">
        <v>7858</v>
      </c>
      <c r="C11740" t="s">
        <v>7859</v>
      </c>
      <c r="E11740" t="s">
        <v>87</v>
      </c>
      <c r="F11740" t="s">
        <v>88</v>
      </c>
      <c r="G11740">
        <v>63166</v>
      </c>
      <c r="H11740">
        <v>38.622711000000002</v>
      </c>
      <c r="I11740">
        <v>-90.209564</v>
      </c>
      <c r="J11740" s="1" t="d">
        <v>2018-06-05</v>
      </c>
      <c r="K11740">
        <v>41843</v>
      </c>
      <c r="L11740" t="s">
        <v>30</v>
      </c>
      <c r="M11740" s="1" t="d">
        <v>2011-10-15</v>
      </c>
      <c r="N11740">
        <v>10</v>
      </c>
      <c r="O11740">
        <v>15</v>
      </c>
      <c r="P11740">
        <v>2011</v>
      </c>
      <c r="R11740" t="s">
        <v>26</v>
      </c>
      <c r="S11740" t="s">
        <v>27</v>
      </c>
    </row>
    <row r="11741" spans="1:19" x14ac:dyDescent="0.25">
      <c r="A11741" t="s">
        <v>312</v>
      </c>
      <c r="B11741" t="s">
        <v>7863</v>
      </c>
      <c r="C11741" t="s">
        <v>7864</v>
      </c>
      <c r="E11741" t="s">
        <v>7210</v>
      </c>
      <c r="F11741" t="s">
        <v>25</v>
      </c>
      <c r="G11741">
        <v>20850</v>
      </c>
      <c r="H11741">
        <v>39.096701000000003</v>
      </c>
      <c r="I11741">
        <v>-77.205960000000005</v>
      </c>
      <c r="J11741" s="1" t="d">
        <v>2018-10-04</v>
      </c>
      <c r="K11741">
        <v>41898</v>
      </c>
      <c r="L11741" t="s">
        <v>30</v>
      </c>
      <c r="M11741" s="1" t="d">
        <v>2011-06-16</v>
      </c>
      <c r="N11741">
        <v>6</v>
      </c>
      <c r="O11741">
        <v>16</v>
      </c>
      <c r="P11741">
        <v>2011</v>
      </c>
      <c r="R11741" t="s">
        <v>26</v>
      </c>
      <c r="S11741" t="s">
        <v>31</v>
      </c>
    </row>
    <row r="11742" spans="1:19" x14ac:dyDescent="0.25">
      <c r="A11742" t="s">
        <v>312</v>
      </c>
      <c r="B11742" t="s">
        <v>7865</v>
      </c>
      <c r="C11742" t="s">
        <v>7866</v>
      </c>
      <c r="D11742" t="s">
        <v>7867</v>
      </c>
      <c r="E11742" t="s">
        <v>7213</v>
      </c>
      <c r="F11742" t="s">
        <v>25</v>
      </c>
      <c r="G11742">
        <v>20910</v>
      </c>
      <c r="H11742">
        <v>38.998916000000001</v>
      </c>
      <c r="I11742">
        <v>-77.056307000000004</v>
      </c>
      <c r="J11742" s="1" t="d">
        <v>2018-10-04</v>
      </c>
      <c r="K11742">
        <v>41900</v>
      </c>
      <c r="L11742" t="s">
        <v>30</v>
      </c>
      <c r="M11742" s="1" t="d">
        <v>2011-03-01</v>
      </c>
      <c r="N11742">
        <v>3</v>
      </c>
      <c r="O11742">
        <v>1</v>
      </c>
      <c r="P11742">
        <v>2011</v>
      </c>
      <c r="R11742" t="s">
        <v>26</v>
      </c>
      <c r="S11742" t="s">
        <v>27</v>
      </c>
    </row>
    <row r="11743" spans="1:19" x14ac:dyDescent="0.25">
      <c r="A11743" t="s">
        <v>312</v>
      </c>
      <c r="B11743" t="s">
        <v>7868</v>
      </c>
      <c r="C11743" t="s">
        <v>7869</v>
      </c>
      <c r="E11743" t="s">
        <v>7870</v>
      </c>
      <c r="F11743" t="s">
        <v>503</v>
      </c>
      <c r="G11743">
        <v>58348</v>
      </c>
      <c r="H11743">
        <v>47.962600999999999</v>
      </c>
      <c r="I11743">
        <v>-99.533733999999995</v>
      </c>
      <c r="J11743" s="1" t="d">
        <v>2018-08-07</v>
      </c>
      <c r="K11743">
        <v>41934</v>
      </c>
      <c r="L11743" t="s">
        <v>30</v>
      </c>
      <c r="M11743" s="1" t="d">
        <v>2011-11-18</v>
      </c>
      <c r="N11743">
        <v>11</v>
      </c>
      <c r="O11743">
        <v>18</v>
      </c>
      <c r="P11743">
        <v>2011</v>
      </c>
      <c r="R11743" t="s">
        <v>26</v>
      </c>
      <c r="S11743" t="s">
        <v>31</v>
      </c>
    </row>
    <row r="11744" spans="1:19" x14ac:dyDescent="0.25">
      <c r="A11744" t="s">
        <v>338</v>
      </c>
      <c r="B11744" t="s">
        <v>7871</v>
      </c>
      <c r="C11744" t="s">
        <v>7872</v>
      </c>
      <c r="D11744" t="s">
        <v>7873</v>
      </c>
      <c r="E11744" t="s">
        <v>2537</v>
      </c>
      <c r="F11744" t="s">
        <v>37</v>
      </c>
      <c r="G11744">
        <v>78235</v>
      </c>
      <c r="H11744">
        <v>29.343807999999999</v>
      </c>
      <c r="I11744">
        <v>-98.436931000000001</v>
      </c>
      <c r="J11744" s="1" t="d">
        <v>2018-08-07</v>
      </c>
      <c r="K11744">
        <v>41941</v>
      </c>
      <c r="L11744" t="s">
        <v>30</v>
      </c>
      <c r="M11744" s="1" t="d">
        <v>2011-11-15</v>
      </c>
      <c r="N11744">
        <v>11</v>
      </c>
      <c r="O11744">
        <v>15</v>
      </c>
      <c r="P11744">
        <v>2011</v>
      </c>
      <c r="R11744" t="s">
        <v>26</v>
      </c>
      <c r="S11744" t="s">
        <v>31</v>
      </c>
    </row>
    <row r="11745" spans="1:19" x14ac:dyDescent="0.25">
      <c r="A11745" t="s">
        <v>312</v>
      </c>
      <c r="B11745" t="s">
        <v>7874</v>
      </c>
      <c r="C11745" t="s">
        <v>7875</v>
      </c>
      <c r="D11745" t="s">
        <v>7876</v>
      </c>
      <c r="E11745" t="s">
        <v>722</v>
      </c>
      <c r="F11745" t="s">
        <v>75</v>
      </c>
      <c r="G11745">
        <v>87114</v>
      </c>
      <c r="H11745">
        <v>35.213963999999997</v>
      </c>
      <c r="I11745">
        <v>-106.698789</v>
      </c>
      <c r="J11745" s="1" t="d">
        <v>2018-10-04</v>
      </c>
      <c r="K11745">
        <v>41971</v>
      </c>
      <c r="L11745" t="s">
        <v>30</v>
      </c>
      <c r="M11745" s="1" t="d">
        <v>2011-11-01</v>
      </c>
      <c r="N11745">
        <v>11</v>
      </c>
      <c r="O11745">
        <v>1</v>
      </c>
      <c r="P11745">
        <v>2011</v>
      </c>
      <c r="R11745" t="s">
        <v>26</v>
      </c>
      <c r="S11745" t="s">
        <v>31</v>
      </c>
    </row>
    <row r="11746" spans="1:19" x14ac:dyDescent="0.25">
      <c r="A11746" t="s">
        <v>338</v>
      </c>
      <c r="B11746" t="s">
        <v>7877</v>
      </c>
      <c r="C11746" t="s">
        <v>7878</v>
      </c>
      <c r="E11746" t="s">
        <v>2526</v>
      </c>
      <c r="F11746" t="s">
        <v>157</v>
      </c>
      <c r="G11746">
        <v>15146</v>
      </c>
      <c r="H11746">
        <v>40.435921</v>
      </c>
      <c r="I11746">
        <v>-79.771946999999997</v>
      </c>
      <c r="J11746" s="1" t="d">
        <v>2018-11-08</v>
      </c>
      <c r="K11746">
        <v>41974</v>
      </c>
      <c r="L11746" t="s">
        <v>30</v>
      </c>
      <c r="M11746" s="1" t="d">
        <v>2011-10-31</v>
      </c>
      <c r="N11746">
        <v>10</v>
      </c>
      <c r="O11746">
        <v>31</v>
      </c>
      <c r="P11746">
        <v>2011</v>
      </c>
      <c r="R11746" t="s">
        <v>26</v>
      </c>
      <c r="S11746" t="s">
        <v>31</v>
      </c>
    </row>
    <row r="11747" spans="1:19" x14ac:dyDescent="0.25">
      <c r="A11747" t="s">
        <v>19</v>
      </c>
      <c r="B11747" t="s">
        <v>7879</v>
      </c>
      <c r="C11747" t="s">
        <v>7880</v>
      </c>
      <c r="E11747" t="s">
        <v>7881</v>
      </c>
      <c r="F11747" t="s">
        <v>1091</v>
      </c>
      <c r="G11747">
        <v>7856</v>
      </c>
      <c r="H11747">
        <v>40.898870000000002</v>
      </c>
      <c r="I11747">
        <v>-74.633999000000003</v>
      </c>
      <c r="J11747" s="1" t="d">
        <v>2018-12-11</v>
      </c>
      <c r="K11747">
        <v>41976</v>
      </c>
      <c r="L11747" t="s">
        <v>30</v>
      </c>
      <c r="M11747" s="1" t="d">
        <v>2011-12-09</v>
      </c>
      <c r="N11747">
        <v>12</v>
      </c>
      <c r="O11747">
        <v>9</v>
      </c>
      <c r="P11747">
        <v>2011</v>
      </c>
      <c r="Q11747" t="s">
        <v>35</v>
      </c>
      <c r="R11747" t="s">
        <v>26</v>
      </c>
      <c r="S11747" t="s">
        <v>27</v>
      </c>
    </row>
    <row r="11748" spans="1:19" x14ac:dyDescent="0.25">
      <c r="A11748" t="s">
        <v>338</v>
      </c>
      <c r="B11748" t="s">
        <v>7882</v>
      </c>
      <c r="C11748" t="s">
        <v>7883</v>
      </c>
      <c r="E11748" t="s">
        <v>2638</v>
      </c>
      <c r="F11748" t="s">
        <v>707</v>
      </c>
      <c r="G11748">
        <v>96813</v>
      </c>
      <c r="H11748">
        <v>21.303788000000001</v>
      </c>
      <c r="I11748">
        <v>-157.86003099999999</v>
      </c>
      <c r="J11748" s="1" t="d">
        <v>2019-04-08</v>
      </c>
      <c r="K11748">
        <v>41982</v>
      </c>
      <c r="L11748" t="s">
        <v>24</v>
      </c>
      <c r="M11748" s="1" t="d">
        <v>2011-07-15</v>
      </c>
      <c r="N11748">
        <v>7</v>
      </c>
      <c r="O11748">
        <v>15</v>
      </c>
      <c r="P11748">
        <v>2011</v>
      </c>
      <c r="R11748" t="s">
        <v>26</v>
      </c>
      <c r="S11748" t="s">
        <v>27</v>
      </c>
    </row>
    <row r="11749" spans="1:19" x14ac:dyDescent="0.25">
      <c r="A11749" t="s">
        <v>338</v>
      </c>
      <c r="B11749" t="s">
        <v>7887</v>
      </c>
      <c r="C11749" t="s">
        <v>7888</v>
      </c>
      <c r="E11749" t="s">
        <v>2638</v>
      </c>
      <c r="F11749" t="s">
        <v>707</v>
      </c>
      <c r="G11749">
        <v>96813</v>
      </c>
      <c r="H11749">
        <v>21.309472</v>
      </c>
      <c r="I11749">
        <v>-157.85784799999999</v>
      </c>
      <c r="J11749" s="1" t="d">
        <v>2019-04-08</v>
      </c>
      <c r="K11749">
        <v>41985</v>
      </c>
      <c r="L11749" t="s">
        <v>24</v>
      </c>
      <c r="M11749" s="1" t="d">
        <v>2011-07-15</v>
      </c>
      <c r="N11749">
        <v>7</v>
      </c>
      <c r="O11749">
        <v>15</v>
      </c>
      <c r="P11749">
        <v>2011</v>
      </c>
      <c r="R11749" t="s">
        <v>26</v>
      </c>
      <c r="S11749" t="s">
        <v>27</v>
      </c>
    </row>
    <row r="11750" spans="1:19" x14ac:dyDescent="0.25">
      <c r="A11750" t="s">
        <v>338</v>
      </c>
      <c r="B11750" t="s">
        <v>7892</v>
      </c>
      <c r="C11750" t="s">
        <v>7893</v>
      </c>
      <c r="D11750" t="s">
        <v>7894</v>
      </c>
      <c r="E11750" t="s">
        <v>2638</v>
      </c>
      <c r="F11750" t="s">
        <v>707</v>
      </c>
      <c r="G11750">
        <v>96815</v>
      </c>
      <c r="H11750">
        <v>21.278535000000002</v>
      </c>
      <c r="I11750">
        <v>-157.828317</v>
      </c>
      <c r="J11750" s="1" t="d">
        <v>2018-03-08</v>
      </c>
      <c r="K11750">
        <v>41987</v>
      </c>
      <c r="L11750" t="s">
        <v>30</v>
      </c>
      <c r="M11750" s="1" t="d">
        <v>2011-10-30</v>
      </c>
      <c r="N11750">
        <v>10</v>
      </c>
      <c r="O11750">
        <v>30</v>
      </c>
      <c r="P11750">
        <v>2011</v>
      </c>
      <c r="R11750" t="s">
        <v>26</v>
      </c>
      <c r="S11750" t="s">
        <v>31</v>
      </c>
    </row>
    <row r="11751" spans="1:19" x14ac:dyDescent="0.25">
      <c r="A11751" t="s">
        <v>338</v>
      </c>
      <c r="B11751" t="s">
        <v>7895</v>
      </c>
      <c r="C11751" t="s">
        <v>7896</v>
      </c>
      <c r="D11751" t="s">
        <v>7897</v>
      </c>
      <c r="E11751" t="s">
        <v>2638</v>
      </c>
      <c r="F11751" t="s">
        <v>707</v>
      </c>
      <c r="G11751">
        <v>96815</v>
      </c>
      <c r="H11751">
        <v>21.272518000000002</v>
      </c>
      <c r="I11751">
        <v>-157.82324600000001</v>
      </c>
      <c r="J11751" s="1" t="d">
        <v>2018-05-03</v>
      </c>
      <c r="K11751">
        <v>41988</v>
      </c>
      <c r="L11751" t="s">
        <v>30</v>
      </c>
      <c r="M11751" s="1" t="d">
        <v>2011-09-30</v>
      </c>
      <c r="N11751">
        <v>9</v>
      </c>
      <c r="O11751">
        <v>30</v>
      </c>
      <c r="P11751">
        <v>2011</v>
      </c>
      <c r="R11751" t="s">
        <v>26</v>
      </c>
      <c r="S11751" t="s">
        <v>31</v>
      </c>
    </row>
    <row r="11752" spans="1:19" x14ac:dyDescent="0.25">
      <c r="A11752" t="s">
        <v>338</v>
      </c>
      <c r="B11752" t="s">
        <v>7898</v>
      </c>
      <c r="C11752" t="s">
        <v>7899</v>
      </c>
      <c r="D11752" t="s">
        <v>7900</v>
      </c>
      <c r="E11752" t="s">
        <v>3965</v>
      </c>
      <c r="F11752" t="s">
        <v>25</v>
      </c>
      <c r="G11752">
        <v>21230</v>
      </c>
      <c r="H11752">
        <v>39.268940000000001</v>
      </c>
      <c r="I11752">
        <v>-76.599599999999995</v>
      </c>
      <c r="J11752" s="1" t="d">
        <v>2018-10-04</v>
      </c>
      <c r="K11752">
        <v>41989</v>
      </c>
      <c r="L11752" t="s">
        <v>30</v>
      </c>
      <c r="M11752" s="1" t="d">
        <v>2011-11-15</v>
      </c>
      <c r="N11752">
        <v>11</v>
      </c>
      <c r="O11752">
        <v>15</v>
      </c>
      <c r="P11752">
        <v>2011</v>
      </c>
      <c r="R11752" t="s">
        <v>26</v>
      </c>
      <c r="S11752" t="s">
        <v>31</v>
      </c>
    </row>
    <row r="11753" spans="1:19" x14ac:dyDescent="0.25">
      <c r="A11753" t="s">
        <v>338</v>
      </c>
      <c r="B11753" t="s">
        <v>7901</v>
      </c>
      <c r="C11753" t="s">
        <v>7902</v>
      </c>
      <c r="D11753" t="s">
        <v>7903</v>
      </c>
      <c r="E11753" t="s">
        <v>108</v>
      </c>
      <c r="F11753" t="s">
        <v>101</v>
      </c>
      <c r="G11753">
        <v>84115</v>
      </c>
      <c r="H11753">
        <v>40.714413</v>
      </c>
      <c r="I11753">
        <v>-111.900552</v>
      </c>
      <c r="J11753" s="1" t="d">
        <v>2018-08-07</v>
      </c>
      <c r="K11753">
        <v>42013</v>
      </c>
      <c r="L11753" t="s">
        <v>30</v>
      </c>
      <c r="M11753" s="1" t="d">
        <v>2011-12-01</v>
      </c>
      <c r="N11753">
        <v>12</v>
      </c>
      <c r="O11753">
        <v>1</v>
      </c>
      <c r="P11753">
        <v>2011</v>
      </c>
      <c r="R11753" t="s">
        <v>26</v>
      </c>
      <c r="S11753" t="s">
        <v>31</v>
      </c>
    </row>
    <row r="11754" spans="1:19" x14ac:dyDescent="0.25">
      <c r="A11754" t="s">
        <v>338</v>
      </c>
      <c r="B11754" t="s">
        <v>7904</v>
      </c>
      <c r="C11754" t="s">
        <v>7905</v>
      </c>
      <c r="D11754" t="s">
        <v>7906</v>
      </c>
      <c r="E11754" t="s">
        <v>7907</v>
      </c>
      <c r="F11754" t="s">
        <v>586</v>
      </c>
      <c r="G11754">
        <v>2896</v>
      </c>
      <c r="H11754">
        <v>41.961080000000003</v>
      </c>
      <c r="I11754">
        <v>-71.494611000000006</v>
      </c>
      <c r="J11754" s="1" t="d">
        <v>2018-07-09</v>
      </c>
      <c r="K11754">
        <v>42016</v>
      </c>
      <c r="L11754" t="s">
        <v>30</v>
      </c>
      <c r="M11754" s="1" t="d">
        <v>2011-11-01</v>
      </c>
      <c r="N11754">
        <v>11</v>
      </c>
      <c r="O11754">
        <v>1</v>
      </c>
      <c r="P11754">
        <v>2011</v>
      </c>
      <c r="R11754" t="s">
        <v>26</v>
      </c>
      <c r="S11754" t="s">
        <v>31</v>
      </c>
    </row>
    <row r="11755" spans="1:19" x14ac:dyDescent="0.25">
      <c r="A11755" t="s">
        <v>338</v>
      </c>
      <c r="B11755" t="s">
        <v>7908</v>
      </c>
      <c r="C11755" t="s">
        <v>7909</v>
      </c>
      <c r="D11755" t="s">
        <v>7910</v>
      </c>
      <c r="E11755" t="s">
        <v>704</v>
      </c>
      <c r="F11755" t="s">
        <v>29</v>
      </c>
      <c r="G11755">
        <v>30004</v>
      </c>
      <c r="H11755">
        <v>34.138311999999999</v>
      </c>
      <c r="I11755">
        <v>-84.251109</v>
      </c>
      <c r="J11755" s="1" t="d">
        <v>2018-10-04</v>
      </c>
      <c r="K11755">
        <v>42032</v>
      </c>
      <c r="L11755" t="s">
        <v>30</v>
      </c>
      <c r="M11755" s="1" t="d">
        <v>2011-12-05</v>
      </c>
      <c r="N11755">
        <v>12</v>
      </c>
      <c r="O11755">
        <v>5</v>
      </c>
      <c r="P11755">
        <v>2011</v>
      </c>
      <c r="R11755" t="s">
        <v>26</v>
      </c>
      <c r="S11755" t="s">
        <v>31</v>
      </c>
    </row>
    <row r="11756" spans="1:19" x14ac:dyDescent="0.25">
      <c r="A11756" t="s">
        <v>338</v>
      </c>
      <c r="B11756" t="s">
        <v>7911</v>
      </c>
      <c r="C11756" t="s">
        <v>7912</v>
      </c>
      <c r="E11756" t="s">
        <v>7913</v>
      </c>
      <c r="F11756" t="s">
        <v>67</v>
      </c>
      <c r="G11756">
        <v>6905</v>
      </c>
      <c r="H11756">
        <v>41.071156999999999</v>
      </c>
      <c r="I11756">
        <v>-73.549132999999998</v>
      </c>
      <c r="J11756" s="1" t="d">
        <v>2018-12-11</v>
      </c>
      <c r="K11756">
        <v>42043</v>
      </c>
      <c r="L11756" t="s">
        <v>30</v>
      </c>
      <c r="M11756" s="1" t="d">
        <v>2011-09-30</v>
      </c>
      <c r="N11756">
        <v>9</v>
      </c>
      <c r="O11756">
        <v>30</v>
      </c>
      <c r="P11756">
        <v>2011</v>
      </c>
      <c r="R11756" t="s">
        <v>26</v>
      </c>
      <c r="S11756" t="s">
        <v>27</v>
      </c>
    </row>
    <row r="11757" spans="1:19" x14ac:dyDescent="0.25">
      <c r="A11757" t="s">
        <v>338</v>
      </c>
      <c r="B11757" t="s">
        <v>7914</v>
      </c>
      <c r="C11757" t="s">
        <v>7915</v>
      </c>
      <c r="D11757" t="s">
        <v>7916</v>
      </c>
      <c r="E11757" t="s">
        <v>1049</v>
      </c>
      <c r="F11757" t="s">
        <v>55</v>
      </c>
      <c r="G11757">
        <v>98402</v>
      </c>
      <c r="H11757">
        <v>47.255853999999999</v>
      </c>
      <c r="I11757">
        <v>-122.44172</v>
      </c>
      <c r="J11757" s="1" t="d">
        <v>2018-06-05</v>
      </c>
      <c r="K11757">
        <v>42044</v>
      </c>
      <c r="L11757" t="s">
        <v>30</v>
      </c>
      <c r="M11757" s="1" t="d">
        <v>2011-11-30</v>
      </c>
      <c r="N11757">
        <v>11</v>
      </c>
      <c r="O11757">
        <v>30</v>
      </c>
      <c r="P11757">
        <v>2011</v>
      </c>
      <c r="R11757" t="s">
        <v>26</v>
      </c>
      <c r="S11757" t="s">
        <v>27</v>
      </c>
    </row>
    <row r="11758" spans="1:19" x14ac:dyDescent="0.25">
      <c r="A11758" t="s">
        <v>338</v>
      </c>
      <c r="B11758" t="s">
        <v>7917</v>
      </c>
      <c r="C11758" t="s">
        <v>7918</v>
      </c>
      <c r="D11758" t="s">
        <v>7919</v>
      </c>
      <c r="E11758" t="s">
        <v>1049</v>
      </c>
      <c r="F11758" t="s">
        <v>55</v>
      </c>
      <c r="G11758">
        <v>98402</v>
      </c>
      <c r="H11758">
        <v>47.254353999999999</v>
      </c>
      <c r="I11758">
        <v>-122.439616</v>
      </c>
      <c r="J11758" s="1" t="d">
        <v>2018-06-05</v>
      </c>
      <c r="K11758">
        <v>42051</v>
      </c>
      <c r="L11758" t="s">
        <v>30</v>
      </c>
      <c r="M11758" s="1" t="d">
        <v>2011-11-30</v>
      </c>
      <c r="N11758">
        <v>11</v>
      </c>
      <c r="O11758">
        <v>30</v>
      </c>
      <c r="P11758">
        <v>2011</v>
      </c>
      <c r="R11758" t="s">
        <v>26</v>
      </c>
      <c r="S11758" t="s">
        <v>31</v>
      </c>
    </row>
    <row r="11759" spans="1:19" x14ac:dyDescent="0.25">
      <c r="A11759" t="s">
        <v>312</v>
      </c>
      <c r="B11759" t="s">
        <v>7920</v>
      </c>
      <c r="C11759" t="s">
        <v>7921</v>
      </c>
      <c r="D11759" t="s">
        <v>7922</v>
      </c>
      <c r="E11759" t="s">
        <v>7923</v>
      </c>
      <c r="F11759" t="s">
        <v>67</v>
      </c>
      <c r="G11759">
        <v>6385</v>
      </c>
      <c r="H11759">
        <v>41.387481999999999</v>
      </c>
      <c r="I11759">
        <v>-72.158660999999995</v>
      </c>
      <c r="J11759" s="1" t="d">
        <v>2018-04-03</v>
      </c>
      <c r="K11759">
        <v>42076</v>
      </c>
      <c r="L11759" t="s">
        <v>30</v>
      </c>
      <c r="M11759" s="1" t="d">
        <v>2011-11-15</v>
      </c>
      <c r="N11759">
        <v>11</v>
      </c>
      <c r="O11759">
        <v>15</v>
      </c>
      <c r="P11759">
        <v>2011</v>
      </c>
      <c r="R11759" t="s">
        <v>26</v>
      </c>
      <c r="S11759" t="s">
        <v>31</v>
      </c>
    </row>
    <row r="11760" spans="1:19" x14ac:dyDescent="0.25">
      <c r="A11760" t="s">
        <v>19</v>
      </c>
      <c r="B11760" t="s">
        <v>7930</v>
      </c>
      <c r="C11760" t="s">
        <v>7931</v>
      </c>
      <c r="D11760" t="s">
        <v>7932</v>
      </c>
      <c r="E11760" t="s">
        <v>980</v>
      </c>
      <c r="F11760" t="s">
        <v>212</v>
      </c>
      <c r="G11760">
        <v>27263</v>
      </c>
      <c r="H11760">
        <v>35.923838000000003</v>
      </c>
      <c r="I11760">
        <v>-80.007704000000004</v>
      </c>
      <c r="J11760" s="1" t="d">
        <v>2019-04-08</v>
      </c>
      <c r="K11760">
        <v>42090</v>
      </c>
      <c r="L11760" t="s">
        <v>24</v>
      </c>
      <c r="M11760" s="1" t="d">
        <v>2011-11-21</v>
      </c>
      <c r="N11760">
        <v>11</v>
      </c>
      <c r="O11760">
        <v>21</v>
      </c>
      <c r="P11760">
        <v>2011</v>
      </c>
      <c r="Q11760" t="s">
        <v>35</v>
      </c>
      <c r="R11760" t="s">
        <v>26</v>
      </c>
      <c r="S11760" t="s">
        <v>31</v>
      </c>
    </row>
    <row r="11761" spans="1:19" x14ac:dyDescent="0.25">
      <c r="A11761" t="s">
        <v>19</v>
      </c>
      <c r="B11761" t="s">
        <v>4379</v>
      </c>
      <c r="C11761" t="s">
        <v>7939</v>
      </c>
      <c r="E11761" t="s">
        <v>602</v>
      </c>
      <c r="F11761" t="s">
        <v>48</v>
      </c>
      <c r="G11761">
        <v>14224</v>
      </c>
      <c r="H11761">
        <v>42.844172</v>
      </c>
      <c r="I11761">
        <v>-78.747585000000001</v>
      </c>
      <c r="J11761" s="1" t="d">
        <v>2018-06-05</v>
      </c>
      <c r="K11761">
        <v>42093</v>
      </c>
      <c r="L11761" t="s">
        <v>30</v>
      </c>
      <c r="M11761" s="1" t="d">
        <v>2011-12-01</v>
      </c>
      <c r="N11761">
        <v>12</v>
      </c>
      <c r="O11761">
        <v>1</v>
      </c>
      <c r="P11761">
        <v>2011</v>
      </c>
      <c r="Q11761" t="s">
        <v>35</v>
      </c>
      <c r="R11761" t="s">
        <v>26</v>
      </c>
      <c r="S11761" t="s">
        <v>31</v>
      </c>
    </row>
    <row r="11762" spans="1:19" x14ac:dyDescent="0.25">
      <c r="A11762" t="s">
        <v>312</v>
      </c>
      <c r="B11762" t="s">
        <v>7942</v>
      </c>
      <c r="C11762" t="s">
        <v>7943</v>
      </c>
      <c r="E11762" t="s">
        <v>7944</v>
      </c>
      <c r="F11762" t="s">
        <v>327</v>
      </c>
      <c r="G11762">
        <v>51331</v>
      </c>
      <c r="H11762">
        <v>43.370793999999997</v>
      </c>
      <c r="I11762">
        <v>-95.125490999999997</v>
      </c>
      <c r="J11762" s="1" t="d">
        <v>2018-04-03</v>
      </c>
      <c r="K11762">
        <v>42097</v>
      </c>
      <c r="L11762" t="s">
        <v>7945</v>
      </c>
      <c r="M11762" s="1" t="d">
        <v>2011-06-11</v>
      </c>
      <c r="N11762">
        <v>6</v>
      </c>
      <c r="O11762">
        <v>11</v>
      </c>
      <c r="P11762">
        <v>2011</v>
      </c>
      <c r="R11762" t="s">
        <v>26</v>
      </c>
      <c r="S11762" t="s">
        <v>31</v>
      </c>
    </row>
    <row r="11763" spans="1:19" x14ac:dyDescent="0.25">
      <c r="A11763" t="s">
        <v>312</v>
      </c>
      <c r="B11763" t="s">
        <v>7946</v>
      </c>
      <c r="C11763" t="s">
        <v>7947</v>
      </c>
      <c r="E11763" t="s">
        <v>2632</v>
      </c>
      <c r="F11763" t="s">
        <v>327</v>
      </c>
      <c r="G11763">
        <v>51529</v>
      </c>
      <c r="H11763">
        <v>41.857394999999997</v>
      </c>
      <c r="I11763">
        <v>-95.601545999999999</v>
      </c>
      <c r="J11763" s="1" t="d">
        <v>2018-04-03</v>
      </c>
      <c r="K11763">
        <v>42098</v>
      </c>
      <c r="L11763" t="s">
        <v>30</v>
      </c>
      <c r="M11763" s="1" t="d">
        <v>2011-11-01</v>
      </c>
      <c r="N11763">
        <v>11</v>
      </c>
      <c r="O11763">
        <v>1</v>
      </c>
      <c r="P11763">
        <v>2011</v>
      </c>
      <c r="R11763" t="s">
        <v>26</v>
      </c>
      <c r="S11763" t="s">
        <v>31</v>
      </c>
    </row>
    <row r="11764" spans="1:19" x14ac:dyDescent="0.25">
      <c r="A11764" t="s">
        <v>312</v>
      </c>
      <c r="B11764" t="s">
        <v>7948</v>
      </c>
      <c r="C11764" t="s">
        <v>7949</v>
      </c>
      <c r="E11764" t="s">
        <v>7950</v>
      </c>
      <c r="F11764" t="s">
        <v>327</v>
      </c>
      <c r="G11764">
        <v>50125</v>
      </c>
      <c r="H11764">
        <v>41.357965</v>
      </c>
      <c r="I11764">
        <v>-93.595748</v>
      </c>
      <c r="J11764" s="1" t="d">
        <v>2019-04-08</v>
      </c>
      <c r="K11764">
        <v>42099</v>
      </c>
      <c r="L11764" t="s">
        <v>24</v>
      </c>
      <c r="M11764" s="1" t="d">
        <v>2011-11-01</v>
      </c>
      <c r="N11764">
        <v>11</v>
      </c>
      <c r="O11764">
        <v>1</v>
      </c>
      <c r="P11764">
        <v>2011</v>
      </c>
      <c r="R11764" t="s">
        <v>26</v>
      </c>
      <c r="S11764" t="s">
        <v>31</v>
      </c>
    </row>
    <row r="11765" spans="1:19" x14ac:dyDescent="0.25">
      <c r="A11765" t="s">
        <v>312</v>
      </c>
      <c r="B11765" t="s">
        <v>7951</v>
      </c>
      <c r="C11765" t="s">
        <v>7952</v>
      </c>
      <c r="E11765" t="s">
        <v>274</v>
      </c>
      <c r="F11765" t="s">
        <v>25</v>
      </c>
      <c r="G11765">
        <v>20877</v>
      </c>
      <c r="H11765">
        <v>39.142477999999997</v>
      </c>
      <c r="I11765">
        <v>-77.200353000000007</v>
      </c>
      <c r="J11765" s="1" t="d">
        <v>2018-10-04</v>
      </c>
      <c r="K11765">
        <v>42100</v>
      </c>
      <c r="L11765" t="s">
        <v>30</v>
      </c>
      <c r="M11765" s="1" t="d">
        <v>2011-06-15</v>
      </c>
      <c r="N11765">
        <v>6</v>
      </c>
      <c r="O11765">
        <v>15</v>
      </c>
      <c r="P11765">
        <v>2011</v>
      </c>
      <c r="R11765" t="s">
        <v>26</v>
      </c>
      <c r="S11765" t="s">
        <v>31</v>
      </c>
    </row>
    <row r="11766" spans="1:19" x14ac:dyDescent="0.25">
      <c r="A11766" t="s">
        <v>312</v>
      </c>
      <c r="B11766" t="s">
        <v>7955</v>
      </c>
      <c r="C11766" t="s">
        <v>7956</v>
      </c>
      <c r="E11766" t="s">
        <v>270</v>
      </c>
      <c r="F11766" t="s">
        <v>269</v>
      </c>
      <c r="G11766">
        <v>23602</v>
      </c>
      <c r="H11766">
        <v>37.112541</v>
      </c>
      <c r="I11766">
        <v>-76.500327999999996</v>
      </c>
      <c r="J11766" s="1" t="d">
        <v>2018-12-11</v>
      </c>
      <c r="K11766">
        <v>42107</v>
      </c>
      <c r="L11766" t="s">
        <v>30</v>
      </c>
      <c r="M11766" s="1" t="d">
        <v>2011-11-07</v>
      </c>
      <c r="N11766">
        <v>11</v>
      </c>
      <c r="O11766">
        <v>7</v>
      </c>
      <c r="P11766">
        <v>2011</v>
      </c>
      <c r="R11766" t="s">
        <v>26</v>
      </c>
      <c r="S11766" t="s">
        <v>31</v>
      </c>
    </row>
    <row r="11767" spans="1:19" x14ac:dyDescent="0.25">
      <c r="A11767" t="s">
        <v>338</v>
      </c>
      <c r="B11767" t="s">
        <v>7957</v>
      </c>
      <c r="C11767" t="s">
        <v>7958</v>
      </c>
      <c r="D11767" t="s">
        <v>7959</v>
      </c>
      <c r="E11767" t="s">
        <v>205</v>
      </c>
      <c r="F11767" t="s">
        <v>202</v>
      </c>
      <c r="G11767">
        <v>32819</v>
      </c>
      <c r="H11767">
        <v>28.429987000000001</v>
      </c>
      <c r="I11767">
        <v>-81.475116</v>
      </c>
      <c r="J11767" s="1" t="d">
        <v>2018-08-07</v>
      </c>
      <c r="K11767">
        <v>42124</v>
      </c>
      <c r="L11767" t="s">
        <v>30</v>
      </c>
      <c r="M11767" s="1" t="d">
        <v>2011-11-15</v>
      </c>
      <c r="N11767">
        <v>11</v>
      </c>
      <c r="O11767">
        <v>15</v>
      </c>
      <c r="P11767">
        <v>2011</v>
      </c>
      <c r="R11767" t="s">
        <v>26</v>
      </c>
      <c r="S11767" t="s">
        <v>31</v>
      </c>
    </row>
    <row r="11768" spans="1:19" x14ac:dyDescent="0.25">
      <c r="A11768" t="s">
        <v>338</v>
      </c>
      <c r="B11768" t="s">
        <v>7321</v>
      </c>
      <c r="C11768" t="s">
        <v>7960</v>
      </c>
      <c r="E11768" t="s">
        <v>28</v>
      </c>
      <c r="F11768" t="s">
        <v>29</v>
      </c>
      <c r="G11768">
        <v>30367</v>
      </c>
      <c r="H11768">
        <v>33.773310000000002</v>
      </c>
      <c r="I11768">
        <v>-84.385999999999996</v>
      </c>
      <c r="J11768" s="1" t="d">
        <v>2018-12-11</v>
      </c>
      <c r="K11768">
        <v>42147</v>
      </c>
      <c r="L11768" t="s">
        <v>30</v>
      </c>
      <c r="M11768" s="1" t="d">
        <v>2011-11-15</v>
      </c>
      <c r="N11768">
        <v>11</v>
      </c>
      <c r="O11768">
        <v>15</v>
      </c>
      <c r="P11768">
        <v>2011</v>
      </c>
      <c r="R11768" t="s">
        <v>26</v>
      </c>
      <c r="S11768" t="s">
        <v>27</v>
      </c>
    </row>
    <row r="11769" spans="1:19" x14ac:dyDescent="0.25">
      <c r="A11769" t="s">
        <v>338</v>
      </c>
      <c r="B11769" t="s">
        <v>7321</v>
      </c>
      <c r="C11769" t="s">
        <v>7961</v>
      </c>
      <c r="E11769" t="s">
        <v>1118</v>
      </c>
      <c r="F11769" t="s">
        <v>88</v>
      </c>
      <c r="G11769">
        <v>64106</v>
      </c>
      <c r="H11769">
        <v>39.104762999999998</v>
      </c>
      <c r="I11769">
        <v>-94.576629999999994</v>
      </c>
      <c r="J11769" s="1" t="d">
        <v>2018-12-11</v>
      </c>
      <c r="K11769">
        <v>42189</v>
      </c>
      <c r="L11769" t="s">
        <v>30</v>
      </c>
      <c r="M11769" s="1" t="d">
        <v>2011-06-01</v>
      </c>
      <c r="N11769">
        <v>6</v>
      </c>
      <c r="O11769">
        <v>1</v>
      </c>
      <c r="P11769">
        <v>2011</v>
      </c>
      <c r="R11769" t="s">
        <v>26</v>
      </c>
      <c r="S11769" t="s">
        <v>27</v>
      </c>
    </row>
    <row r="11770" spans="1:19" x14ac:dyDescent="0.25">
      <c r="A11770" t="s">
        <v>338</v>
      </c>
      <c r="B11770" t="s">
        <v>7962</v>
      </c>
      <c r="C11770" t="s">
        <v>7963</v>
      </c>
      <c r="E11770" t="s">
        <v>36</v>
      </c>
      <c r="F11770" t="s">
        <v>37</v>
      </c>
      <c r="G11770">
        <v>77032</v>
      </c>
      <c r="H11770">
        <v>29.949169999999999</v>
      </c>
      <c r="I11770">
        <v>-95.331379999999996</v>
      </c>
      <c r="J11770" s="1" t="d">
        <v>2018-08-07</v>
      </c>
      <c r="K11770">
        <v>42209</v>
      </c>
      <c r="L11770" t="s">
        <v>30</v>
      </c>
      <c r="M11770" s="1" t="d">
        <v>2011-10-06</v>
      </c>
      <c r="N11770">
        <v>10</v>
      </c>
      <c r="O11770">
        <v>6</v>
      </c>
      <c r="P11770">
        <v>2011</v>
      </c>
      <c r="R11770" t="s">
        <v>26</v>
      </c>
      <c r="S11770" t="s">
        <v>31</v>
      </c>
    </row>
    <row r="11771" spans="1:19" x14ac:dyDescent="0.25">
      <c r="A11771" t="s">
        <v>338</v>
      </c>
      <c r="B11771" t="s">
        <v>7964</v>
      </c>
      <c r="C11771" t="s">
        <v>7965</v>
      </c>
      <c r="D11771" t="s">
        <v>7966</v>
      </c>
      <c r="E11771" t="s">
        <v>7105</v>
      </c>
      <c r="F11771" t="s">
        <v>202</v>
      </c>
      <c r="G11771">
        <v>34205</v>
      </c>
      <c r="H11771">
        <v>27.499193999999999</v>
      </c>
      <c r="I11771">
        <v>-82.571472999999997</v>
      </c>
      <c r="J11771" s="1" t="d">
        <v>2018-08-07</v>
      </c>
      <c r="K11771">
        <v>42286</v>
      </c>
      <c r="L11771" t="s">
        <v>30</v>
      </c>
      <c r="M11771" s="1" t="d">
        <v>2011-11-15</v>
      </c>
      <c r="N11771">
        <v>11</v>
      </c>
      <c r="O11771">
        <v>15</v>
      </c>
      <c r="P11771">
        <v>2011</v>
      </c>
      <c r="R11771" t="s">
        <v>26</v>
      </c>
      <c r="S11771" t="s">
        <v>31</v>
      </c>
    </row>
    <row r="11772" spans="1:19" x14ac:dyDescent="0.25">
      <c r="A11772" t="s">
        <v>338</v>
      </c>
      <c r="B11772" t="s">
        <v>7970</v>
      </c>
      <c r="C11772" t="s">
        <v>7971</v>
      </c>
      <c r="D11772" t="s">
        <v>7972</v>
      </c>
      <c r="E11772" t="s">
        <v>2638</v>
      </c>
      <c r="F11772" t="s">
        <v>707</v>
      </c>
      <c r="G11772">
        <v>96819</v>
      </c>
      <c r="H11772">
        <v>21.332236999999999</v>
      </c>
      <c r="I11772">
        <v>-157.914592</v>
      </c>
      <c r="J11772" s="1" t="d">
        <v>2018-03-08</v>
      </c>
      <c r="K11772">
        <v>42381</v>
      </c>
      <c r="L11772" t="s">
        <v>30</v>
      </c>
      <c r="M11772" s="1" t="d">
        <v>2011-11-30</v>
      </c>
      <c r="N11772">
        <v>11</v>
      </c>
      <c r="O11772">
        <v>30</v>
      </c>
      <c r="P11772">
        <v>2011</v>
      </c>
      <c r="R11772" t="s">
        <v>26</v>
      </c>
      <c r="S11772" t="s">
        <v>27</v>
      </c>
    </row>
    <row r="11773" spans="1:19" x14ac:dyDescent="0.25">
      <c r="A11773" t="s">
        <v>338</v>
      </c>
      <c r="B11773" t="s">
        <v>7973</v>
      </c>
      <c r="C11773" t="s">
        <v>7974</v>
      </c>
      <c r="E11773" t="s">
        <v>2638</v>
      </c>
      <c r="F11773" t="s">
        <v>707</v>
      </c>
      <c r="G11773">
        <v>96815</v>
      </c>
      <c r="H11773">
        <v>21.279142</v>
      </c>
      <c r="I11773">
        <v>-157.83168900000001</v>
      </c>
      <c r="J11773" s="1" t="d">
        <v>2018-05-03</v>
      </c>
      <c r="K11773">
        <v>42382</v>
      </c>
      <c r="L11773" t="s">
        <v>30</v>
      </c>
      <c r="M11773" s="1" t="d">
        <v>2011-11-30</v>
      </c>
      <c r="N11773">
        <v>11</v>
      </c>
      <c r="O11773">
        <v>30</v>
      </c>
      <c r="P11773">
        <v>2011</v>
      </c>
      <c r="R11773" t="s">
        <v>26</v>
      </c>
      <c r="S11773" t="s">
        <v>31</v>
      </c>
    </row>
    <row r="11774" spans="1:19" x14ac:dyDescent="0.25">
      <c r="A11774" t="s">
        <v>338</v>
      </c>
      <c r="B11774" t="s">
        <v>7975</v>
      </c>
      <c r="C11774" t="s">
        <v>7976</v>
      </c>
      <c r="E11774" t="s">
        <v>7977</v>
      </c>
      <c r="F11774" t="s">
        <v>707</v>
      </c>
      <c r="G11774">
        <v>96789</v>
      </c>
      <c r="H11774">
        <v>21.477564000000001</v>
      </c>
      <c r="I11774">
        <v>-158.02110999999999</v>
      </c>
      <c r="J11774" s="1" t="d">
        <v>2019-04-08</v>
      </c>
      <c r="K11774">
        <v>42383</v>
      </c>
      <c r="L11774" t="s">
        <v>24</v>
      </c>
      <c r="M11774" s="1" t="d">
        <v>2011-10-31</v>
      </c>
      <c r="N11774">
        <v>10</v>
      </c>
      <c r="O11774">
        <v>31</v>
      </c>
      <c r="P11774">
        <v>2011</v>
      </c>
      <c r="R11774" t="s">
        <v>26</v>
      </c>
      <c r="S11774" t="s">
        <v>27</v>
      </c>
    </row>
    <row r="11775" spans="1:19" x14ac:dyDescent="0.25">
      <c r="A11775" t="s">
        <v>338</v>
      </c>
      <c r="B11775" t="s">
        <v>7978</v>
      </c>
      <c r="C11775" t="s">
        <v>7979</v>
      </c>
      <c r="E11775" t="s">
        <v>2638</v>
      </c>
      <c r="F11775" t="s">
        <v>707</v>
      </c>
      <c r="G11775">
        <v>96815</v>
      </c>
      <c r="H11775">
        <v>21.277846</v>
      </c>
      <c r="I11775">
        <v>-157.825052</v>
      </c>
      <c r="J11775" s="1" t="d">
        <v>2018-05-03</v>
      </c>
      <c r="K11775">
        <v>42384</v>
      </c>
      <c r="L11775" t="s">
        <v>30</v>
      </c>
      <c r="M11775" s="1" t="d">
        <v>2011-12-15</v>
      </c>
      <c r="N11775">
        <v>12</v>
      </c>
      <c r="O11775">
        <v>15</v>
      </c>
      <c r="P11775">
        <v>2011</v>
      </c>
      <c r="R11775" t="s">
        <v>26</v>
      </c>
      <c r="S11775" t="s">
        <v>31</v>
      </c>
    </row>
    <row r="11776" spans="1:19" x14ac:dyDescent="0.25">
      <c r="A11776" t="s">
        <v>338</v>
      </c>
      <c r="B11776" t="s">
        <v>6487</v>
      </c>
      <c r="C11776" t="s">
        <v>6488</v>
      </c>
      <c r="D11776" t="s">
        <v>6489</v>
      </c>
      <c r="E11776" t="s">
        <v>3550</v>
      </c>
      <c r="F11776" t="s">
        <v>327</v>
      </c>
      <c r="G11776">
        <v>50613</v>
      </c>
      <c r="H11776">
        <v>42.470441000000001</v>
      </c>
      <c r="I11776">
        <v>-92.447164999999998</v>
      </c>
      <c r="J11776" s="1" t="d">
        <v>2019-04-08</v>
      </c>
      <c r="K11776">
        <v>42385</v>
      </c>
      <c r="L11776" t="s">
        <v>24</v>
      </c>
      <c r="M11776" s="1" t="d">
        <v>2011-11-15</v>
      </c>
      <c r="N11776">
        <v>11</v>
      </c>
      <c r="O11776">
        <v>15</v>
      </c>
      <c r="P11776">
        <v>2011</v>
      </c>
      <c r="R11776" t="s">
        <v>26</v>
      </c>
      <c r="S11776" t="s">
        <v>31</v>
      </c>
    </row>
    <row r="11777" spans="1:19" x14ac:dyDescent="0.25">
      <c r="A11777" t="s">
        <v>338</v>
      </c>
      <c r="B11777" t="s">
        <v>5276</v>
      </c>
      <c r="C11777" t="s">
        <v>5277</v>
      </c>
      <c r="E11777" t="s">
        <v>5278</v>
      </c>
      <c r="F11777" t="s">
        <v>327</v>
      </c>
      <c r="G11777">
        <v>50616</v>
      </c>
      <c r="H11777">
        <v>43.064697000000002</v>
      </c>
      <c r="I11777">
        <v>-92.679503999999994</v>
      </c>
      <c r="J11777" s="1" t="d">
        <v>2019-04-08</v>
      </c>
      <c r="K11777">
        <v>42386</v>
      </c>
      <c r="L11777" t="s">
        <v>24</v>
      </c>
      <c r="M11777" s="1" t="d">
        <v>2011-11-15</v>
      </c>
      <c r="N11777">
        <v>11</v>
      </c>
      <c r="O11777">
        <v>15</v>
      </c>
      <c r="P11777">
        <v>2011</v>
      </c>
      <c r="R11777" t="s">
        <v>26</v>
      </c>
      <c r="S11777" t="s">
        <v>31</v>
      </c>
    </row>
    <row r="11778" spans="1:19" x14ac:dyDescent="0.25">
      <c r="A11778" t="s">
        <v>338</v>
      </c>
      <c r="B11778" t="s">
        <v>5279</v>
      </c>
      <c r="C11778" t="s">
        <v>5280</v>
      </c>
      <c r="D11778" t="s">
        <v>5281</v>
      </c>
      <c r="E11778" t="s">
        <v>2285</v>
      </c>
      <c r="F11778" t="s">
        <v>327</v>
      </c>
      <c r="G11778">
        <v>52003</v>
      </c>
      <c r="H11778">
        <v>42.491964000000003</v>
      </c>
      <c r="I11778">
        <v>-90.702489</v>
      </c>
      <c r="J11778" s="1" t="d">
        <v>2019-04-08</v>
      </c>
      <c r="K11778">
        <v>42387</v>
      </c>
      <c r="L11778" t="s">
        <v>24</v>
      </c>
      <c r="M11778" s="1" t="d">
        <v>2011-11-15</v>
      </c>
      <c r="N11778">
        <v>11</v>
      </c>
      <c r="O11778">
        <v>15</v>
      </c>
      <c r="P11778">
        <v>2011</v>
      </c>
      <c r="R11778" t="s">
        <v>26</v>
      </c>
      <c r="S11778" t="s">
        <v>31</v>
      </c>
    </row>
    <row r="11779" spans="1:19" x14ac:dyDescent="0.25">
      <c r="A11779" t="s">
        <v>338</v>
      </c>
      <c r="B11779" t="s">
        <v>6580</v>
      </c>
      <c r="C11779" t="s">
        <v>6581</v>
      </c>
      <c r="D11779" t="s">
        <v>6582</v>
      </c>
      <c r="E11779" t="s">
        <v>6583</v>
      </c>
      <c r="F11779" t="s">
        <v>119</v>
      </c>
      <c r="G11779">
        <v>55920</v>
      </c>
      <c r="H11779">
        <v>44.029434000000002</v>
      </c>
      <c r="I11779">
        <v>-92.647766000000004</v>
      </c>
      <c r="J11779" s="1" t="d">
        <v>2019-03-07</v>
      </c>
      <c r="K11779">
        <v>42388</v>
      </c>
      <c r="L11779" t="s">
        <v>71</v>
      </c>
      <c r="M11779" s="1" t="d">
        <v>2011-11-15</v>
      </c>
      <c r="N11779">
        <v>11</v>
      </c>
      <c r="O11779">
        <v>15</v>
      </c>
      <c r="P11779">
        <v>2011</v>
      </c>
      <c r="R11779" t="s">
        <v>26</v>
      </c>
      <c r="S11779" t="s">
        <v>31</v>
      </c>
    </row>
    <row r="11780" spans="1:19" x14ac:dyDescent="0.25">
      <c r="A11780" t="s">
        <v>338</v>
      </c>
      <c r="B11780" t="s">
        <v>5229</v>
      </c>
      <c r="C11780" t="s">
        <v>5230</v>
      </c>
      <c r="E11780" t="s">
        <v>5231</v>
      </c>
      <c r="F11780" t="s">
        <v>119</v>
      </c>
      <c r="G11780">
        <v>55925</v>
      </c>
      <c r="H11780">
        <v>43.923929000000001</v>
      </c>
      <c r="I11780">
        <v>-91.438721999999999</v>
      </c>
      <c r="J11780" s="1" t="d">
        <v>2019-03-07</v>
      </c>
      <c r="K11780">
        <v>42389</v>
      </c>
      <c r="L11780" t="s">
        <v>71</v>
      </c>
      <c r="M11780" s="1" t="d">
        <v>2011-11-15</v>
      </c>
      <c r="N11780">
        <v>11</v>
      </c>
      <c r="O11780">
        <v>15</v>
      </c>
      <c r="P11780">
        <v>2011</v>
      </c>
      <c r="R11780" t="s">
        <v>26</v>
      </c>
      <c r="S11780" t="s">
        <v>31</v>
      </c>
    </row>
    <row r="11781" spans="1:19" x14ac:dyDescent="0.25">
      <c r="A11781" t="s">
        <v>338</v>
      </c>
      <c r="B11781" t="s">
        <v>6561</v>
      </c>
      <c r="C11781" t="s">
        <v>6562</v>
      </c>
      <c r="D11781" t="s">
        <v>6563</v>
      </c>
      <c r="E11781" t="s">
        <v>1735</v>
      </c>
      <c r="F11781" t="s">
        <v>119</v>
      </c>
      <c r="G11781">
        <v>55350</v>
      </c>
      <c r="H11781">
        <v>44.871014000000002</v>
      </c>
      <c r="I11781">
        <v>-94.376220000000004</v>
      </c>
      <c r="J11781" s="1" t="d">
        <v>2019-03-07</v>
      </c>
      <c r="K11781">
        <v>42390</v>
      </c>
      <c r="L11781" t="s">
        <v>71</v>
      </c>
      <c r="M11781" s="1" t="d">
        <v>2011-11-15</v>
      </c>
      <c r="N11781">
        <v>11</v>
      </c>
      <c r="O11781">
        <v>15</v>
      </c>
      <c r="P11781">
        <v>2011</v>
      </c>
      <c r="R11781" t="s">
        <v>26</v>
      </c>
      <c r="S11781" t="s">
        <v>31</v>
      </c>
    </row>
    <row r="11782" spans="1:19" x14ac:dyDescent="0.25">
      <c r="A11782" t="s">
        <v>338</v>
      </c>
      <c r="B11782" t="s">
        <v>6516</v>
      </c>
      <c r="C11782" t="s">
        <v>6517</v>
      </c>
      <c r="D11782" t="s">
        <v>6518</v>
      </c>
      <c r="E11782" t="s">
        <v>6519</v>
      </c>
      <c r="F11782" t="s">
        <v>119</v>
      </c>
      <c r="G11782">
        <v>55041</v>
      </c>
      <c r="H11782">
        <v>44.443257000000003</v>
      </c>
      <c r="I11782">
        <v>-92.275149999999996</v>
      </c>
      <c r="J11782" s="1" t="d">
        <v>2019-03-07</v>
      </c>
      <c r="K11782">
        <v>42391</v>
      </c>
      <c r="L11782" t="s">
        <v>71</v>
      </c>
      <c r="M11782" s="1" t="d">
        <v>2011-11-15</v>
      </c>
      <c r="N11782">
        <v>11</v>
      </c>
      <c r="O11782">
        <v>15</v>
      </c>
      <c r="P11782">
        <v>2011</v>
      </c>
      <c r="R11782" t="s">
        <v>26</v>
      </c>
      <c r="S11782" t="s">
        <v>31</v>
      </c>
    </row>
    <row r="11783" spans="1:19" x14ac:dyDescent="0.25">
      <c r="A11783" t="s">
        <v>338</v>
      </c>
      <c r="B11783" t="s">
        <v>6567</v>
      </c>
      <c r="C11783" t="s">
        <v>6568</v>
      </c>
      <c r="D11783" t="s">
        <v>6569</v>
      </c>
      <c r="E11783" t="s">
        <v>3295</v>
      </c>
      <c r="F11783" t="s">
        <v>119</v>
      </c>
      <c r="G11783">
        <v>55376</v>
      </c>
      <c r="H11783">
        <v>45.217806000000003</v>
      </c>
      <c r="I11783">
        <v>-93.598222000000007</v>
      </c>
      <c r="J11783" s="1" t="d">
        <v>2019-03-07</v>
      </c>
      <c r="K11783">
        <v>42393</v>
      </c>
      <c r="L11783" t="s">
        <v>71</v>
      </c>
      <c r="M11783" s="1" t="d">
        <v>2011-11-15</v>
      </c>
      <c r="N11783">
        <v>11</v>
      </c>
      <c r="O11783">
        <v>15</v>
      </c>
      <c r="P11783">
        <v>2011</v>
      </c>
      <c r="R11783" t="s">
        <v>26</v>
      </c>
      <c r="S11783" t="s">
        <v>31</v>
      </c>
    </row>
    <row r="11784" spans="1:19" x14ac:dyDescent="0.25">
      <c r="A11784" t="s">
        <v>338</v>
      </c>
      <c r="B11784" t="s">
        <v>7980</v>
      </c>
      <c r="C11784" t="s">
        <v>7981</v>
      </c>
      <c r="D11784" t="s">
        <v>7982</v>
      </c>
      <c r="E11784" t="s">
        <v>1485</v>
      </c>
      <c r="F11784" t="s">
        <v>157</v>
      </c>
      <c r="G11784">
        <v>15205</v>
      </c>
      <c r="H11784">
        <v>40.441450000000003</v>
      </c>
      <c r="I11784">
        <v>-80.149752000000007</v>
      </c>
      <c r="J11784" s="1" t="d">
        <v>2018-12-11</v>
      </c>
      <c r="K11784">
        <v>42395</v>
      </c>
      <c r="L11784" t="s">
        <v>30</v>
      </c>
      <c r="M11784" s="1" t="d">
        <v>2011-11-17</v>
      </c>
      <c r="N11784">
        <v>11</v>
      </c>
      <c r="O11784">
        <v>17</v>
      </c>
      <c r="P11784">
        <v>2011</v>
      </c>
      <c r="R11784" t="s">
        <v>26</v>
      </c>
      <c r="S11784" t="s">
        <v>31</v>
      </c>
    </row>
    <row r="11785" spans="1:19" x14ac:dyDescent="0.25">
      <c r="A11785" t="s">
        <v>338</v>
      </c>
      <c r="B11785" t="s">
        <v>7983</v>
      </c>
      <c r="C11785" t="s">
        <v>7984</v>
      </c>
      <c r="D11785" t="s">
        <v>7985</v>
      </c>
      <c r="E11785" t="s">
        <v>211</v>
      </c>
      <c r="F11785" t="s">
        <v>212</v>
      </c>
      <c r="G11785">
        <v>27601</v>
      </c>
      <c r="H11785">
        <v>35.779082000000002</v>
      </c>
      <c r="I11785">
        <v>-78.641779</v>
      </c>
      <c r="J11785" s="1" t="d">
        <v>2019-01-10</v>
      </c>
      <c r="K11785">
        <v>42396</v>
      </c>
      <c r="L11785" t="s">
        <v>30</v>
      </c>
      <c r="M11785" s="1" t="d">
        <v>2011-11-14</v>
      </c>
      <c r="N11785">
        <v>11</v>
      </c>
      <c r="O11785">
        <v>14</v>
      </c>
      <c r="P11785">
        <v>2011</v>
      </c>
      <c r="R11785" t="s">
        <v>26</v>
      </c>
      <c r="S11785" t="s">
        <v>31</v>
      </c>
    </row>
    <row r="11786" spans="1:19" x14ac:dyDescent="0.25">
      <c r="A11786" t="s">
        <v>338</v>
      </c>
      <c r="B11786" t="s">
        <v>7986</v>
      </c>
      <c r="C11786" t="s">
        <v>7987</v>
      </c>
      <c r="D11786" t="s">
        <v>7988</v>
      </c>
      <c r="E11786" t="s">
        <v>211</v>
      </c>
      <c r="F11786" t="s">
        <v>212</v>
      </c>
      <c r="G11786">
        <v>27601</v>
      </c>
      <c r="H11786">
        <v>35.777282999999997</v>
      </c>
      <c r="I11786">
        <v>-78.639280999999997</v>
      </c>
      <c r="J11786" s="1" t="d">
        <v>2019-01-10</v>
      </c>
      <c r="K11786">
        <v>42397</v>
      </c>
      <c r="L11786" t="s">
        <v>30</v>
      </c>
      <c r="M11786" s="1" t="d">
        <v>2011-11-14</v>
      </c>
      <c r="N11786">
        <v>11</v>
      </c>
      <c r="O11786">
        <v>14</v>
      </c>
      <c r="P11786">
        <v>2011</v>
      </c>
      <c r="R11786" t="s">
        <v>26</v>
      </c>
      <c r="S11786" t="s">
        <v>31</v>
      </c>
    </row>
    <row r="11787" spans="1:19" x14ac:dyDescent="0.25">
      <c r="A11787" t="s">
        <v>338</v>
      </c>
      <c r="B11787" t="s">
        <v>7989</v>
      </c>
      <c r="C11787" t="s">
        <v>7990</v>
      </c>
      <c r="E11787" t="s">
        <v>211</v>
      </c>
      <c r="F11787" t="s">
        <v>212</v>
      </c>
      <c r="G11787">
        <v>27610</v>
      </c>
      <c r="H11787">
        <v>35.760404000000001</v>
      </c>
      <c r="I11787">
        <v>-78.625005000000002</v>
      </c>
      <c r="J11787" s="1" t="d">
        <v>2019-01-10</v>
      </c>
      <c r="K11787">
        <v>42398</v>
      </c>
      <c r="L11787" t="s">
        <v>30</v>
      </c>
      <c r="M11787" s="1" t="d">
        <v>2011-11-14</v>
      </c>
      <c r="N11787">
        <v>11</v>
      </c>
      <c r="O11787">
        <v>14</v>
      </c>
      <c r="P11787">
        <v>2011</v>
      </c>
      <c r="R11787" t="s">
        <v>26</v>
      </c>
      <c r="S11787" t="s">
        <v>31</v>
      </c>
    </row>
    <row r="11788" spans="1:19" x14ac:dyDescent="0.25">
      <c r="A11788" t="s">
        <v>338</v>
      </c>
      <c r="B11788" t="s">
        <v>7991</v>
      </c>
      <c r="C11788" t="s">
        <v>7992</v>
      </c>
      <c r="E11788" t="s">
        <v>211</v>
      </c>
      <c r="F11788" t="s">
        <v>212</v>
      </c>
      <c r="G11788">
        <v>27609</v>
      </c>
      <c r="H11788">
        <v>35.862603</v>
      </c>
      <c r="I11788">
        <v>-78.643641000000002</v>
      </c>
      <c r="J11788" s="1" t="d">
        <v>2019-01-10</v>
      </c>
      <c r="K11788">
        <v>42399</v>
      </c>
      <c r="L11788" t="s">
        <v>30</v>
      </c>
      <c r="M11788" s="1" t="d">
        <v>2011-11-14</v>
      </c>
      <c r="N11788">
        <v>11</v>
      </c>
      <c r="O11788">
        <v>14</v>
      </c>
      <c r="P11788">
        <v>2011</v>
      </c>
      <c r="R11788" t="s">
        <v>26</v>
      </c>
      <c r="S11788" t="s">
        <v>31</v>
      </c>
    </row>
    <row r="11789" spans="1:19" x14ac:dyDescent="0.25">
      <c r="A11789" t="s">
        <v>338</v>
      </c>
      <c r="B11789" t="s">
        <v>7993</v>
      </c>
      <c r="C11789" t="s">
        <v>7994</v>
      </c>
      <c r="E11789" t="s">
        <v>211</v>
      </c>
      <c r="F11789" t="s">
        <v>212</v>
      </c>
      <c r="G11789">
        <v>27607</v>
      </c>
      <c r="H11789">
        <v>35.800443000000001</v>
      </c>
      <c r="I11789">
        <v>-78.663444999999996</v>
      </c>
      <c r="J11789" s="1" t="d">
        <v>2019-01-10</v>
      </c>
      <c r="K11789">
        <v>42400</v>
      </c>
      <c r="L11789" t="s">
        <v>30</v>
      </c>
      <c r="M11789" s="1" t="d">
        <v>2011-11-14</v>
      </c>
      <c r="N11789">
        <v>11</v>
      </c>
      <c r="O11789">
        <v>14</v>
      </c>
      <c r="P11789">
        <v>2011</v>
      </c>
      <c r="R11789" t="s">
        <v>26</v>
      </c>
      <c r="S11789" t="s">
        <v>31</v>
      </c>
    </row>
    <row r="11790" spans="1:19" x14ac:dyDescent="0.25">
      <c r="A11790" t="s">
        <v>338</v>
      </c>
      <c r="B11790" t="s">
        <v>7995</v>
      </c>
      <c r="C11790" t="s">
        <v>7996</v>
      </c>
      <c r="E11790" t="s">
        <v>211</v>
      </c>
      <c r="F11790" t="s">
        <v>212</v>
      </c>
      <c r="G11790">
        <v>27610</v>
      </c>
      <c r="H11790">
        <v>35.788789000000001</v>
      </c>
      <c r="I11790">
        <v>-78.573105999999996</v>
      </c>
      <c r="J11790" s="1" t="d">
        <v>2019-01-10</v>
      </c>
      <c r="K11790">
        <v>42401</v>
      </c>
      <c r="L11790" t="s">
        <v>30</v>
      </c>
      <c r="M11790" s="1" t="d">
        <v>2011-11-14</v>
      </c>
      <c r="N11790">
        <v>11</v>
      </c>
      <c r="O11790">
        <v>14</v>
      </c>
      <c r="P11790">
        <v>2011</v>
      </c>
      <c r="R11790" t="s">
        <v>26</v>
      </c>
      <c r="S11790" t="s">
        <v>31</v>
      </c>
    </row>
    <row r="11791" spans="1:19" x14ac:dyDescent="0.25">
      <c r="A11791" t="s">
        <v>338</v>
      </c>
      <c r="B11791" t="s">
        <v>7997</v>
      </c>
      <c r="C11791" t="s">
        <v>7998</v>
      </c>
      <c r="E11791" t="s">
        <v>211</v>
      </c>
      <c r="F11791" t="s">
        <v>212</v>
      </c>
      <c r="G11791">
        <v>27610</v>
      </c>
      <c r="H11791">
        <v>35.767482999999999</v>
      </c>
      <c r="I11791">
        <v>-78.563463999999996</v>
      </c>
      <c r="J11791" s="1" t="d">
        <v>2019-01-10</v>
      </c>
      <c r="K11791">
        <v>42402</v>
      </c>
      <c r="L11791" t="s">
        <v>30</v>
      </c>
      <c r="M11791" s="1" t="d">
        <v>2011-11-14</v>
      </c>
      <c r="N11791">
        <v>11</v>
      </c>
      <c r="O11791">
        <v>14</v>
      </c>
      <c r="P11791">
        <v>2011</v>
      </c>
      <c r="R11791" t="s">
        <v>26</v>
      </c>
      <c r="S11791" t="s">
        <v>27</v>
      </c>
    </row>
    <row r="11792" spans="1:19" x14ac:dyDescent="0.25">
      <c r="A11792" t="s">
        <v>338</v>
      </c>
      <c r="B11792" t="s">
        <v>7997</v>
      </c>
      <c r="C11792" t="s">
        <v>7998</v>
      </c>
      <c r="E11792" t="s">
        <v>211</v>
      </c>
      <c r="F11792" t="s">
        <v>212</v>
      </c>
      <c r="G11792">
        <v>27610</v>
      </c>
      <c r="H11792">
        <v>35.767482999999999</v>
      </c>
      <c r="I11792">
        <v>-78.563463999999996</v>
      </c>
      <c r="J11792" s="1" t="d">
        <v>2019-01-10</v>
      </c>
      <c r="K11792">
        <v>42403</v>
      </c>
      <c r="L11792" t="s">
        <v>30</v>
      </c>
      <c r="M11792" s="1" t="d">
        <v>2011-11-14</v>
      </c>
      <c r="N11792">
        <v>11</v>
      </c>
      <c r="O11792">
        <v>14</v>
      </c>
      <c r="P11792">
        <v>2011</v>
      </c>
      <c r="R11792" t="s">
        <v>26</v>
      </c>
      <c r="S11792" t="s">
        <v>31</v>
      </c>
    </row>
    <row r="11793" spans="1:19" x14ac:dyDescent="0.25">
      <c r="A11793" t="s">
        <v>338</v>
      </c>
      <c r="B11793" t="s">
        <v>7999</v>
      </c>
      <c r="C11793" t="s">
        <v>8000</v>
      </c>
      <c r="E11793" t="s">
        <v>5303</v>
      </c>
      <c r="F11793" t="s">
        <v>157</v>
      </c>
      <c r="G11793">
        <v>15090</v>
      </c>
      <c r="H11793">
        <v>40.631511000000003</v>
      </c>
      <c r="I11793">
        <v>-80.055819999999997</v>
      </c>
      <c r="J11793" s="1" t="d">
        <v>2018-11-08</v>
      </c>
      <c r="K11793">
        <v>42404</v>
      </c>
      <c r="L11793" t="s">
        <v>30</v>
      </c>
      <c r="M11793" s="1" t="d">
        <v>2011-11-17</v>
      </c>
      <c r="N11793">
        <v>11</v>
      </c>
      <c r="O11793">
        <v>17</v>
      </c>
      <c r="P11793">
        <v>2011</v>
      </c>
      <c r="R11793" t="s">
        <v>26</v>
      </c>
      <c r="S11793" t="s">
        <v>31</v>
      </c>
    </row>
    <row r="11794" spans="1:19" x14ac:dyDescent="0.25">
      <c r="A11794" t="s">
        <v>338</v>
      </c>
      <c r="B11794" t="s">
        <v>7657</v>
      </c>
      <c r="C11794" t="s">
        <v>7658</v>
      </c>
      <c r="E11794" t="s">
        <v>7659</v>
      </c>
      <c r="F11794" t="s">
        <v>513</v>
      </c>
      <c r="G11794">
        <v>54304</v>
      </c>
      <c r="H11794">
        <v>44.475101000000002</v>
      </c>
      <c r="I11794">
        <v>-88.074110000000005</v>
      </c>
      <c r="J11794" s="1" t="d">
        <v>2018-11-08</v>
      </c>
      <c r="K11794">
        <v>42405</v>
      </c>
      <c r="L11794" t="s">
        <v>4346</v>
      </c>
      <c r="M11794" s="1" t="d">
        <v>2011-11-15</v>
      </c>
      <c r="N11794">
        <v>11</v>
      </c>
      <c r="O11794">
        <v>15</v>
      </c>
      <c r="P11794">
        <v>2011</v>
      </c>
      <c r="R11794" t="s">
        <v>26</v>
      </c>
      <c r="S11794" t="s">
        <v>31</v>
      </c>
    </row>
    <row r="11795" spans="1:19" x14ac:dyDescent="0.25">
      <c r="A11795" t="s">
        <v>338</v>
      </c>
      <c r="B11795" t="s">
        <v>4863</v>
      </c>
      <c r="C11795" t="s">
        <v>4864</v>
      </c>
      <c r="D11795" t="s">
        <v>4865</v>
      </c>
      <c r="E11795" t="s">
        <v>2542</v>
      </c>
      <c r="F11795" t="s">
        <v>513</v>
      </c>
      <c r="G11795">
        <v>54701</v>
      </c>
      <c r="H11795">
        <v>44.770755000000001</v>
      </c>
      <c r="I11795">
        <v>-91.462562000000005</v>
      </c>
      <c r="J11795" s="1" t="d">
        <v>2019-01-10</v>
      </c>
      <c r="K11795">
        <v>42406</v>
      </c>
      <c r="L11795" t="s">
        <v>4346</v>
      </c>
      <c r="M11795" s="1" t="d">
        <v>2011-11-15</v>
      </c>
      <c r="N11795">
        <v>11</v>
      </c>
      <c r="O11795">
        <v>15</v>
      </c>
      <c r="P11795">
        <v>2011</v>
      </c>
      <c r="R11795" t="s">
        <v>26</v>
      </c>
      <c r="S11795" t="s">
        <v>31</v>
      </c>
    </row>
    <row r="11796" spans="1:19" x14ac:dyDescent="0.25">
      <c r="A11796" t="s">
        <v>338</v>
      </c>
      <c r="B11796" t="s">
        <v>4964</v>
      </c>
      <c r="C11796" t="s">
        <v>4965</v>
      </c>
      <c r="D11796" t="s">
        <v>4966</v>
      </c>
      <c r="E11796" t="s">
        <v>4967</v>
      </c>
      <c r="F11796" t="s">
        <v>513</v>
      </c>
      <c r="G11796">
        <v>53121</v>
      </c>
      <c r="H11796">
        <v>42.694575</v>
      </c>
      <c r="I11796">
        <v>-88.542490000000001</v>
      </c>
      <c r="J11796" s="1" t="d">
        <v>2018-11-08</v>
      </c>
      <c r="K11796">
        <v>42407</v>
      </c>
      <c r="L11796" t="s">
        <v>4346</v>
      </c>
      <c r="M11796" s="1" t="d">
        <v>2011-11-15</v>
      </c>
      <c r="N11796">
        <v>11</v>
      </c>
      <c r="O11796">
        <v>15</v>
      </c>
      <c r="P11796">
        <v>2011</v>
      </c>
      <c r="R11796" t="s">
        <v>26</v>
      </c>
      <c r="S11796" t="s">
        <v>31</v>
      </c>
    </row>
    <row r="11797" spans="1:19" x14ac:dyDescent="0.25">
      <c r="A11797" t="s">
        <v>338</v>
      </c>
      <c r="B11797" t="s">
        <v>4985</v>
      </c>
      <c r="C11797" t="s">
        <v>4986</v>
      </c>
      <c r="E11797" t="s">
        <v>4987</v>
      </c>
      <c r="F11797" t="s">
        <v>513</v>
      </c>
      <c r="G11797">
        <v>53933</v>
      </c>
      <c r="H11797">
        <v>43.567014</v>
      </c>
      <c r="I11797">
        <v>-88.916183000000004</v>
      </c>
      <c r="J11797" s="1" t="d">
        <v>2018-11-08</v>
      </c>
      <c r="K11797">
        <v>42408</v>
      </c>
      <c r="L11797" t="s">
        <v>4346</v>
      </c>
      <c r="M11797" s="1" t="d">
        <v>2011-11-15</v>
      </c>
      <c r="N11797">
        <v>11</v>
      </c>
      <c r="O11797">
        <v>15</v>
      </c>
      <c r="P11797">
        <v>2011</v>
      </c>
      <c r="R11797" t="s">
        <v>26</v>
      </c>
      <c r="S11797" t="s">
        <v>31</v>
      </c>
    </row>
    <row r="11798" spans="1:19" x14ac:dyDescent="0.25">
      <c r="A11798" t="s">
        <v>338</v>
      </c>
      <c r="B11798" t="s">
        <v>6130</v>
      </c>
      <c r="C11798" t="s">
        <v>6131</v>
      </c>
      <c r="D11798" t="s">
        <v>6132</v>
      </c>
      <c r="E11798" t="s">
        <v>3336</v>
      </c>
      <c r="F11798" t="s">
        <v>513</v>
      </c>
      <c r="G11798">
        <v>54304</v>
      </c>
      <c r="H11798">
        <v>44.49794</v>
      </c>
      <c r="I11798">
        <v>-88.047556</v>
      </c>
      <c r="J11798" s="1" t="d">
        <v>2019-01-10</v>
      </c>
      <c r="K11798">
        <v>42409</v>
      </c>
      <c r="L11798" t="s">
        <v>4346</v>
      </c>
      <c r="M11798" s="1" t="d">
        <v>2011-11-15</v>
      </c>
      <c r="N11798">
        <v>11</v>
      </c>
      <c r="O11798">
        <v>15</v>
      </c>
      <c r="P11798">
        <v>2011</v>
      </c>
      <c r="R11798" t="s">
        <v>26</v>
      </c>
      <c r="S11798" t="s">
        <v>31</v>
      </c>
    </row>
    <row r="11799" spans="1:19" x14ac:dyDescent="0.25">
      <c r="A11799" t="s">
        <v>338</v>
      </c>
      <c r="B11799" t="s">
        <v>4971</v>
      </c>
      <c r="C11799" t="s">
        <v>4972</v>
      </c>
      <c r="E11799" t="s">
        <v>4973</v>
      </c>
      <c r="F11799" t="s">
        <v>513</v>
      </c>
      <c r="G11799">
        <v>54601</v>
      </c>
      <c r="H11799">
        <v>43.808391999999998</v>
      </c>
      <c r="I11799">
        <v>-91.249744000000007</v>
      </c>
      <c r="J11799" s="1" t="d">
        <v>2019-01-10</v>
      </c>
      <c r="K11799">
        <v>42411</v>
      </c>
      <c r="L11799" t="s">
        <v>4346</v>
      </c>
      <c r="M11799" s="1" t="d">
        <v>2011-11-15</v>
      </c>
      <c r="N11799">
        <v>11</v>
      </c>
      <c r="O11799">
        <v>15</v>
      </c>
      <c r="P11799">
        <v>2011</v>
      </c>
      <c r="R11799" t="s">
        <v>26</v>
      </c>
      <c r="S11799" t="s">
        <v>31</v>
      </c>
    </row>
    <row r="11800" spans="1:19" x14ac:dyDescent="0.25">
      <c r="A11800" t="s">
        <v>338</v>
      </c>
      <c r="B11800" t="s">
        <v>6453</v>
      </c>
      <c r="C11800" t="s">
        <v>6454</v>
      </c>
      <c r="E11800" t="s">
        <v>6455</v>
      </c>
      <c r="F11800" t="s">
        <v>513</v>
      </c>
      <c r="G11800">
        <v>54956</v>
      </c>
      <c r="H11800">
        <v>44.175547999999999</v>
      </c>
      <c r="I11800">
        <v>-88.486273999999995</v>
      </c>
      <c r="J11800" s="1" t="d">
        <v>2019-01-10</v>
      </c>
      <c r="K11800">
        <v>42412</v>
      </c>
      <c r="L11800" t="s">
        <v>4346</v>
      </c>
      <c r="M11800" s="1" t="d">
        <v>2011-11-15</v>
      </c>
      <c r="N11800">
        <v>11</v>
      </c>
      <c r="O11800">
        <v>15</v>
      </c>
      <c r="P11800">
        <v>2011</v>
      </c>
      <c r="R11800" t="s">
        <v>26</v>
      </c>
      <c r="S11800" t="s">
        <v>31</v>
      </c>
    </row>
    <row r="11801" spans="1:19" x14ac:dyDescent="0.25">
      <c r="A11801" t="s">
        <v>338</v>
      </c>
      <c r="B11801" t="s">
        <v>6133</v>
      </c>
      <c r="C11801" t="s">
        <v>6134</v>
      </c>
      <c r="E11801" t="s">
        <v>3741</v>
      </c>
      <c r="F11801" t="s">
        <v>513</v>
      </c>
      <c r="G11801">
        <v>53154</v>
      </c>
      <c r="H11801">
        <v>42.871659999999999</v>
      </c>
      <c r="I11801">
        <v>-87.933820999999995</v>
      </c>
      <c r="J11801" s="1" t="d">
        <v>2019-01-10</v>
      </c>
      <c r="K11801">
        <v>42413</v>
      </c>
      <c r="L11801" t="s">
        <v>4346</v>
      </c>
      <c r="M11801" s="1" t="d">
        <v>2011-11-15</v>
      </c>
      <c r="N11801">
        <v>11</v>
      </c>
      <c r="O11801">
        <v>15</v>
      </c>
      <c r="P11801">
        <v>2011</v>
      </c>
      <c r="R11801" t="s">
        <v>26</v>
      </c>
      <c r="S11801" t="s">
        <v>31</v>
      </c>
    </row>
    <row r="11802" spans="1:19" x14ac:dyDescent="0.25">
      <c r="A11802" t="s">
        <v>338</v>
      </c>
      <c r="B11802" t="s">
        <v>4343</v>
      </c>
      <c r="C11802" t="s">
        <v>4344</v>
      </c>
      <c r="D11802" t="s">
        <v>4345</v>
      </c>
      <c r="E11802" t="s">
        <v>2619</v>
      </c>
      <c r="F11802" t="s">
        <v>513</v>
      </c>
      <c r="G11802">
        <v>54902</v>
      </c>
      <c r="H11802">
        <v>43.995123999999997</v>
      </c>
      <c r="I11802">
        <v>-88.543109999999999</v>
      </c>
      <c r="J11802" s="1" t="d">
        <v>2019-01-10</v>
      </c>
      <c r="K11802">
        <v>42414</v>
      </c>
      <c r="L11802" t="s">
        <v>4346</v>
      </c>
      <c r="M11802" s="1" t="d">
        <v>2011-11-15</v>
      </c>
      <c r="N11802">
        <v>11</v>
      </c>
      <c r="O11802">
        <v>15</v>
      </c>
      <c r="P11802">
        <v>2011</v>
      </c>
      <c r="R11802" t="s">
        <v>26</v>
      </c>
      <c r="S11802" t="s">
        <v>31</v>
      </c>
    </row>
    <row r="11803" spans="1:19" x14ac:dyDescent="0.25">
      <c r="A11803" t="s">
        <v>338</v>
      </c>
      <c r="B11803" t="s">
        <v>8001</v>
      </c>
      <c r="C11803" t="s">
        <v>8002</v>
      </c>
      <c r="E11803" t="s">
        <v>8003</v>
      </c>
      <c r="F11803" t="s">
        <v>513</v>
      </c>
      <c r="G11803">
        <v>54467</v>
      </c>
      <c r="H11803">
        <v>44.469298999999999</v>
      </c>
      <c r="I11803">
        <v>-89.545776000000004</v>
      </c>
      <c r="J11803" s="1" t="d">
        <v>2018-11-08</v>
      </c>
      <c r="K11803">
        <v>42415</v>
      </c>
      <c r="L11803" t="s">
        <v>4346</v>
      </c>
      <c r="M11803" s="1" t="d">
        <v>2011-11-15</v>
      </c>
      <c r="N11803">
        <v>11</v>
      </c>
      <c r="O11803">
        <v>15</v>
      </c>
      <c r="P11803">
        <v>2011</v>
      </c>
      <c r="R11803" t="s">
        <v>26</v>
      </c>
      <c r="S11803" t="s">
        <v>31</v>
      </c>
    </row>
    <row r="11804" spans="1:19" x14ac:dyDescent="0.25">
      <c r="A11804" t="s">
        <v>338</v>
      </c>
      <c r="B11804" t="s">
        <v>5761</v>
      </c>
      <c r="C11804" t="s">
        <v>5762</v>
      </c>
      <c r="D11804" t="s">
        <v>5763</v>
      </c>
      <c r="E11804" t="s">
        <v>2709</v>
      </c>
      <c r="F11804" t="s">
        <v>513</v>
      </c>
      <c r="G11804">
        <v>53901</v>
      </c>
      <c r="H11804">
        <v>43.534255000000002</v>
      </c>
      <c r="I11804">
        <v>-89.443353000000002</v>
      </c>
      <c r="J11804" s="1" t="d">
        <v>2019-01-10</v>
      </c>
      <c r="K11804">
        <v>42416</v>
      </c>
      <c r="L11804" t="s">
        <v>4346</v>
      </c>
      <c r="M11804" s="1" t="d">
        <v>2011-11-15</v>
      </c>
      <c r="N11804">
        <v>11</v>
      </c>
      <c r="O11804">
        <v>15</v>
      </c>
      <c r="P11804">
        <v>2011</v>
      </c>
      <c r="R11804" t="s">
        <v>26</v>
      </c>
      <c r="S11804" t="s">
        <v>31</v>
      </c>
    </row>
    <row r="11805" spans="1:19" x14ac:dyDescent="0.25">
      <c r="A11805" t="s">
        <v>338</v>
      </c>
      <c r="B11805" t="s">
        <v>5764</v>
      </c>
      <c r="C11805" t="s">
        <v>5765</v>
      </c>
      <c r="E11805" t="s">
        <v>3034</v>
      </c>
      <c r="F11805" t="s">
        <v>513</v>
      </c>
      <c r="G11805">
        <v>54022</v>
      </c>
      <c r="H11805">
        <v>44.872692000000001</v>
      </c>
      <c r="I11805">
        <v>-92.620616999999996</v>
      </c>
      <c r="J11805" s="1" t="d">
        <v>2018-11-08</v>
      </c>
      <c r="K11805">
        <v>42417</v>
      </c>
      <c r="L11805" t="s">
        <v>4346</v>
      </c>
      <c r="M11805" s="1" t="d">
        <v>2011-11-15</v>
      </c>
      <c r="N11805">
        <v>11</v>
      </c>
      <c r="O11805">
        <v>15</v>
      </c>
      <c r="P11805">
        <v>2011</v>
      </c>
      <c r="R11805" t="s">
        <v>26</v>
      </c>
      <c r="S11805" t="s">
        <v>31</v>
      </c>
    </row>
    <row r="11806" spans="1:19" x14ac:dyDescent="0.25">
      <c r="A11806" t="s">
        <v>338</v>
      </c>
      <c r="B11806" t="s">
        <v>5766</v>
      </c>
      <c r="C11806" t="s">
        <v>5767</v>
      </c>
      <c r="E11806" t="s">
        <v>5768</v>
      </c>
      <c r="F11806" t="s">
        <v>513</v>
      </c>
      <c r="G11806">
        <v>53083</v>
      </c>
      <c r="H11806">
        <v>43.773321000000003</v>
      </c>
      <c r="I11806">
        <v>-87.733952000000002</v>
      </c>
      <c r="J11806" s="1" t="d">
        <v>2019-01-10</v>
      </c>
      <c r="K11806">
        <v>42418</v>
      </c>
      <c r="L11806" t="s">
        <v>4346</v>
      </c>
      <c r="M11806" s="1" t="d">
        <v>2011-11-15</v>
      </c>
      <c r="N11806">
        <v>11</v>
      </c>
      <c r="O11806">
        <v>15</v>
      </c>
      <c r="P11806">
        <v>2011</v>
      </c>
      <c r="R11806" t="s">
        <v>26</v>
      </c>
      <c r="S11806" t="s">
        <v>31</v>
      </c>
    </row>
    <row r="11807" spans="1:19" x14ac:dyDescent="0.25">
      <c r="A11807" t="s">
        <v>338</v>
      </c>
      <c r="B11807" t="s">
        <v>4956</v>
      </c>
      <c r="C11807" t="s">
        <v>4957</v>
      </c>
      <c r="E11807" t="s">
        <v>4958</v>
      </c>
      <c r="F11807" t="s">
        <v>513</v>
      </c>
      <c r="G11807">
        <v>53186</v>
      </c>
      <c r="H11807">
        <v>42.994745999999999</v>
      </c>
      <c r="I11807">
        <v>-88.201575000000005</v>
      </c>
      <c r="J11807" s="1" t="d">
        <v>2019-01-10</v>
      </c>
      <c r="K11807">
        <v>42420</v>
      </c>
      <c r="L11807" t="s">
        <v>4346</v>
      </c>
      <c r="M11807" s="1" t="d">
        <v>2011-11-15</v>
      </c>
      <c r="N11807">
        <v>11</v>
      </c>
      <c r="O11807">
        <v>15</v>
      </c>
      <c r="P11807">
        <v>2011</v>
      </c>
      <c r="R11807" t="s">
        <v>26</v>
      </c>
      <c r="S11807" t="s">
        <v>31</v>
      </c>
    </row>
    <row r="11808" spans="1:19" x14ac:dyDescent="0.25">
      <c r="A11808" t="s">
        <v>338</v>
      </c>
      <c r="B11808" t="s">
        <v>6458</v>
      </c>
      <c r="C11808" t="s">
        <v>6459</v>
      </c>
      <c r="D11808" t="s">
        <v>6460</v>
      </c>
      <c r="E11808" t="s">
        <v>6461</v>
      </c>
      <c r="F11808" t="s">
        <v>513</v>
      </c>
      <c r="G11808">
        <v>53597</v>
      </c>
      <c r="H11808">
        <v>43.191654</v>
      </c>
      <c r="I11808">
        <v>-89.452404000000001</v>
      </c>
      <c r="J11808" s="1" t="d">
        <v>2019-01-10</v>
      </c>
      <c r="K11808">
        <v>42421</v>
      </c>
      <c r="L11808" t="s">
        <v>4346</v>
      </c>
      <c r="M11808" s="1" t="d">
        <v>2011-11-15</v>
      </c>
      <c r="N11808">
        <v>11</v>
      </c>
      <c r="O11808">
        <v>15</v>
      </c>
      <c r="P11808">
        <v>2011</v>
      </c>
      <c r="R11808" t="s">
        <v>26</v>
      </c>
      <c r="S11808" t="s">
        <v>31</v>
      </c>
    </row>
    <row r="11809" spans="1:19" x14ac:dyDescent="0.25">
      <c r="A11809" t="s">
        <v>338</v>
      </c>
      <c r="B11809" t="s">
        <v>6466</v>
      </c>
      <c r="C11809" t="s">
        <v>6467</v>
      </c>
      <c r="D11809" t="s">
        <v>6468</v>
      </c>
      <c r="E11809" t="s">
        <v>6469</v>
      </c>
      <c r="F11809" t="s">
        <v>513</v>
      </c>
      <c r="G11809">
        <v>54982</v>
      </c>
      <c r="H11809">
        <v>44.073397</v>
      </c>
      <c r="I11809">
        <v>-89.283061000000004</v>
      </c>
      <c r="J11809" s="1" t="d">
        <v>2018-11-08</v>
      </c>
      <c r="K11809">
        <v>42422</v>
      </c>
      <c r="L11809" t="s">
        <v>4346</v>
      </c>
      <c r="M11809" s="1" t="d">
        <v>2011-11-15</v>
      </c>
      <c r="N11809">
        <v>11</v>
      </c>
      <c r="O11809">
        <v>15</v>
      </c>
      <c r="P11809">
        <v>2011</v>
      </c>
      <c r="R11809" t="s">
        <v>26</v>
      </c>
      <c r="S11809" t="s">
        <v>31</v>
      </c>
    </row>
    <row r="11810" spans="1:19" x14ac:dyDescent="0.25">
      <c r="A11810" t="s">
        <v>338</v>
      </c>
      <c r="B11810" t="s">
        <v>8004</v>
      </c>
      <c r="C11810" t="s">
        <v>8005</v>
      </c>
      <c r="E11810" t="s">
        <v>8006</v>
      </c>
      <c r="F11810" t="s">
        <v>586</v>
      </c>
      <c r="G11810">
        <v>2914</v>
      </c>
      <c r="H11810">
        <v>41.823098999999999</v>
      </c>
      <c r="I11810">
        <v>-71.347613999999993</v>
      </c>
      <c r="J11810" s="1" t="d">
        <v>2018-12-11</v>
      </c>
      <c r="K11810">
        <v>42423</v>
      </c>
      <c r="L11810" t="s">
        <v>30</v>
      </c>
      <c r="M11810" s="1" t="d">
        <v>2011-10-31</v>
      </c>
      <c r="N11810">
        <v>10</v>
      </c>
      <c r="O11810">
        <v>31</v>
      </c>
      <c r="P11810">
        <v>2011</v>
      </c>
      <c r="R11810" t="s">
        <v>26</v>
      </c>
      <c r="S11810" t="s">
        <v>27</v>
      </c>
    </row>
    <row r="11811" spans="1:19" x14ac:dyDescent="0.25">
      <c r="A11811" t="s">
        <v>312</v>
      </c>
      <c r="B11811" t="s">
        <v>8009</v>
      </c>
      <c r="C11811" t="s">
        <v>8010</v>
      </c>
      <c r="D11811" t="s">
        <v>8011</v>
      </c>
      <c r="E11811" t="s">
        <v>2970</v>
      </c>
      <c r="F11811" t="s">
        <v>496</v>
      </c>
      <c r="G11811">
        <v>48823</v>
      </c>
      <c r="H11811">
        <v>42.720131000000002</v>
      </c>
      <c r="I11811">
        <v>-84.494354000000001</v>
      </c>
      <c r="J11811" s="1" t="d">
        <v>2018-06-05</v>
      </c>
      <c r="K11811">
        <v>42459</v>
      </c>
      <c r="L11811" t="s">
        <v>30</v>
      </c>
      <c r="M11811" s="1" t="d">
        <v>2011-12-15</v>
      </c>
      <c r="N11811">
        <v>12</v>
      </c>
      <c r="O11811">
        <v>15</v>
      </c>
      <c r="P11811">
        <v>2011</v>
      </c>
      <c r="R11811" t="s">
        <v>26</v>
      </c>
      <c r="S11811" t="s">
        <v>31</v>
      </c>
    </row>
    <row r="11812" spans="1:19" x14ac:dyDescent="0.25">
      <c r="A11812" t="s">
        <v>338</v>
      </c>
      <c r="B11812" t="s">
        <v>5781</v>
      </c>
      <c r="C11812" t="s">
        <v>8025</v>
      </c>
      <c r="E11812" t="s">
        <v>8026</v>
      </c>
      <c r="F11812" t="s">
        <v>69</v>
      </c>
      <c r="G11812">
        <v>70115</v>
      </c>
      <c r="H11812">
        <v>29.920829000000001</v>
      </c>
      <c r="I11812">
        <v>-90.117642000000004</v>
      </c>
      <c r="J11812" s="1" t="d">
        <v>2019-03-07</v>
      </c>
      <c r="K11812">
        <v>42488</v>
      </c>
      <c r="L11812" t="s">
        <v>71</v>
      </c>
      <c r="M11812" s="1" t="d">
        <v>2011-12-20</v>
      </c>
      <c r="N11812">
        <v>12</v>
      </c>
      <c r="O11812">
        <v>20</v>
      </c>
      <c r="P11812">
        <v>2011</v>
      </c>
      <c r="R11812" t="s">
        <v>26</v>
      </c>
      <c r="S11812" t="s">
        <v>31</v>
      </c>
    </row>
    <row r="11813" spans="1:19" x14ac:dyDescent="0.25">
      <c r="A11813" t="s">
        <v>338</v>
      </c>
      <c r="B11813" t="s">
        <v>8027</v>
      </c>
      <c r="C11813" t="s">
        <v>8028</v>
      </c>
      <c r="D11813" t="s">
        <v>8029</v>
      </c>
      <c r="E11813" t="s">
        <v>8026</v>
      </c>
      <c r="F11813" t="s">
        <v>69</v>
      </c>
      <c r="G11813">
        <v>70118</v>
      </c>
      <c r="H11813">
        <v>29.934699999999999</v>
      </c>
      <c r="I11813">
        <v>-90.120883000000006</v>
      </c>
      <c r="J11813" s="1" t="d">
        <v>2019-02-06</v>
      </c>
      <c r="K11813">
        <v>42492</v>
      </c>
      <c r="L11813" t="s">
        <v>103</v>
      </c>
      <c r="M11813" s="1" t="d">
        <v>2011-07-15</v>
      </c>
      <c r="N11813">
        <v>7</v>
      </c>
      <c r="O11813">
        <v>15</v>
      </c>
      <c r="P11813">
        <v>2011</v>
      </c>
      <c r="R11813" t="s">
        <v>26</v>
      </c>
      <c r="S11813" t="s">
        <v>27</v>
      </c>
    </row>
    <row r="11814" spans="1:19" x14ac:dyDescent="0.25">
      <c r="A11814" t="s">
        <v>338</v>
      </c>
      <c r="B11814" t="s">
        <v>8030</v>
      </c>
      <c r="C11814" t="s">
        <v>8031</v>
      </c>
      <c r="D11814" t="s">
        <v>8032</v>
      </c>
      <c r="E11814" t="s">
        <v>1757</v>
      </c>
      <c r="F11814" t="s">
        <v>373</v>
      </c>
      <c r="G11814">
        <v>61761</v>
      </c>
      <c r="H11814">
        <v>40.531792000000003</v>
      </c>
      <c r="I11814">
        <v>-89.017548000000005</v>
      </c>
      <c r="J11814" s="1" t="d">
        <v>2018-09-10</v>
      </c>
      <c r="K11814">
        <v>42499</v>
      </c>
      <c r="L11814" t="s">
        <v>30</v>
      </c>
      <c r="M11814" s="1" t="d">
        <v>2011-12-29</v>
      </c>
      <c r="N11814">
        <v>12</v>
      </c>
      <c r="O11814">
        <v>29</v>
      </c>
      <c r="P11814">
        <v>2011</v>
      </c>
      <c r="R11814" t="s">
        <v>26</v>
      </c>
      <c r="S11814" t="s">
        <v>31</v>
      </c>
    </row>
    <row r="11815" spans="1:19" x14ac:dyDescent="0.25">
      <c r="A11815" t="s">
        <v>338</v>
      </c>
      <c r="B11815" t="s">
        <v>8033</v>
      </c>
      <c r="C11815" t="s">
        <v>8034</v>
      </c>
      <c r="E11815" t="s">
        <v>3009</v>
      </c>
      <c r="F11815" t="s">
        <v>129</v>
      </c>
      <c r="G11815">
        <v>80524</v>
      </c>
      <c r="H11815">
        <v>40.593417000000002</v>
      </c>
      <c r="I11815">
        <v>-105.0684</v>
      </c>
      <c r="J11815" s="1" t="d">
        <v>2018-11-08</v>
      </c>
      <c r="K11815">
        <v>42529</v>
      </c>
      <c r="L11815" t="s">
        <v>30</v>
      </c>
      <c r="M11815" s="1" t="d">
        <v>2011-12-01</v>
      </c>
      <c r="N11815">
        <v>12</v>
      </c>
      <c r="O11815">
        <v>1</v>
      </c>
      <c r="P11815">
        <v>2011</v>
      </c>
      <c r="R11815" t="s">
        <v>26</v>
      </c>
      <c r="S11815" t="s">
        <v>31</v>
      </c>
    </row>
    <row r="11816" spans="1:19" x14ac:dyDescent="0.25">
      <c r="A11816" t="s">
        <v>705</v>
      </c>
      <c r="B11816" t="s">
        <v>8047</v>
      </c>
      <c r="C11816" t="s">
        <v>8048</v>
      </c>
      <c r="D11816" t="s">
        <v>8049</v>
      </c>
      <c r="E11816" t="s">
        <v>5093</v>
      </c>
      <c r="F11816" t="s">
        <v>37</v>
      </c>
      <c r="G11816">
        <v>76208</v>
      </c>
      <c r="H11816">
        <v>33.192607000000002</v>
      </c>
      <c r="I11816">
        <v>-97.084958999999998</v>
      </c>
      <c r="J11816" s="1" t="d">
        <v>2018-08-07</v>
      </c>
      <c r="K11816">
        <v>42579</v>
      </c>
      <c r="L11816" t="s">
        <v>30</v>
      </c>
      <c r="M11816" s="1" t="d">
        <v>2011-03-08</v>
      </c>
      <c r="N11816">
        <v>3</v>
      </c>
      <c r="O11816">
        <v>8</v>
      </c>
      <c r="P11816">
        <v>2011</v>
      </c>
      <c r="R11816" t="s">
        <v>26</v>
      </c>
      <c r="S11816" t="s">
        <v>27</v>
      </c>
    </row>
    <row r="11817" spans="1:19" x14ac:dyDescent="0.25">
      <c r="A11817" t="s">
        <v>19</v>
      </c>
      <c r="B11817" t="s">
        <v>4535</v>
      </c>
      <c r="C11817" t="s">
        <v>8050</v>
      </c>
      <c r="E11817" t="s">
        <v>213</v>
      </c>
      <c r="F11817" t="s">
        <v>170</v>
      </c>
      <c r="G11817">
        <v>91911</v>
      </c>
      <c r="H11817">
        <v>32.597735999999998</v>
      </c>
      <c r="I11817">
        <v>-117.00832200000001</v>
      </c>
      <c r="J11817" s="1" t="d">
        <v>2018-12-11</v>
      </c>
      <c r="K11817">
        <v>42581</v>
      </c>
      <c r="L11817" t="s">
        <v>30</v>
      </c>
      <c r="M11817" s="1" t="d">
        <v>2011-01-15</v>
      </c>
      <c r="N11817">
        <v>1</v>
      </c>
      <c r="O11817">
        <v>15</v>
      </c>
      <c r="P11817">
        <v>2011</v>
      </c>
      <c r="Q11817" t="s">
        <v>35</v>
      </c>
      <c r="R11817" t="s">
        <v>26</v>
      </c>
      <c r="S11817" t="s">
        <v>27</v>
      </c>
    </row>
    <row r="11818" spans="1:19" x14ac:dyDescent="0.25">
      <c r="A11818" t="s">
        <v>19</v>
      </c>
      <c r="B11818" t="s">
        <v>8063</v>
      </c>
      <c r="C11818" t="s">
        <v>8064</v>
      </c>
      <c r="D11818" t="s">
        <v>8065</v>
      </c>
      <c r="E11818" t="s">
        <v>7752</v>
      </c>
      <c r="F11818" t="s">
        <v>48</v>
      </c>
      <c r="G11818">
        <v>14787</v>
      </c>
      <c r="H11818">
        <v>42.340676999999999</v>
      </c>
      <c r="I11818">
        <v>-79.595957999999996</v>
      </c>
      <c r="J11818" s="1" t="d">
        <v>2019-04-08</v>
      </c>
      <c r="K11818">
        <v>42590</v>
      </c>
      <c r="L11818" t="s">
        <v>24</v>
      </c>
      <c r="M11818" s="1" t="d">
        <v>2011-12-10</v>
      </c>
      <c r="N11818">
        <v>12</v>
      </c>
      <c r="O11818">
        <v>10</v>
      </c>
      <c r="P11818">
        <v>2011</v>
      </c>
      <c r="Q11818" t="s">
        <v>35</v>
      </c>
      <c r="R11818" t="s">
        <v>26</v>
      </c>
      <c r="S11818" t="s">
        <v>31</v>
      </c>
    </row>
    <row r="11819" spans="1:19" x14ac:dyDescent="0.25">
      <c r="A11819" t="s">
        <v>19</v>
      </c>
      <c r="B11819" t="s">
        <v>8066</v>
      </c>
      <c r="C11819" t="s">
        <v>8067</v>
      </c>
      <c r="D11819" t="s">
        <v>8068</v>
      </c>
      <c r="E11819" t="s">
        <v>8069</v>
      </c>
      <c r="F11819" t="s">
        <v>143</v>
      </c>
      <c r="G11819">
        <v>73115</v>
      </c>
      <c r="H11819">
        <v>35.434767000000001</v>
      </c>
      <c r="I11819">
        <v>-97.424626000000004</v>
      </c>
      <c r="J11819" s="1" t="d">
        <v>2018-09-10</v>
      </c>
      <c r="K11819">
        <v>42591</v>
      </c>
      <c r="L11819" t="s">
        <v>30</v>
      </c>
      <c r="M11819" s="1" t="d">
        <v>2011-12-01</v>
      </c>
      <c r="N11819">
        <v>12</v>
      </c>
      <c r="O11819">
        <v>1</v>
      </c>
      <c r="P11819">
        <v>2011</v>
      </c>
      <c r="Q11819" t="s">
        <v>35</v>
      </c>
      <c r="R11819" t="s">
        <v>26</v>
      </c>
      <c r="S11819" t="s">
        <v>31</v>
      </c>
    </row>
    <row r="11820" spans="1:19" x14ac:dyDescent="0.25">
      <c r="A11820" t="s">
        <v>19</v>
      </c>
      <c r="B11820" t="s">
        <v>8070</v>
      </c>
      <c r="C11820" t="s">
        <v>8071</v>
      </c>
      <c r="E11820" t="s">
        <v>145</v>
      </c>
      <c r="F11820" t="s">
        <v>143</v>
      </c>
      <c r="G11820">
        <v>73701</v>
      </c>
      <c r="H11820">
        <v>36.390165799999998</v>
      </c>
      <c r="I11820">
        <v>-97.865156200000001</v>
      </c>
      <c r="J11820" s="1" t="d">
        <v>2018-09-10</v>
      </c>
      <c r="K11820">
        <v>42592</v>
      </c>
      <c r="L11820" t="s">
        <v>30</v>
      </c>
      <c r="M11820" s="1" t="d">
        <v>2011-12-01</v>
      </c>
      <c r="N11820">
        <v>12</v>
      </c>
      <c r="O11820">
        <v>1</v>
      </c>
      <c r="P11820">
        <v>2011</v>
      </c>
      <c r="Q11820" t="s">
        <v>25</v>
      </c>
      <c r="R11820" t="s">
        <v>26</v>
      </c>
      <c r="S11820" t="s">
        <v>31</v>
      </c>
    </row>
    <row r="11821" spans="1:19" x14ac:dyDescent="0.25">
      <c r="A11821" t="s">
        <v>19</v>
      </c>
      <c r="B11821" t="s">
        <v>8076</v>
      </c>
      <c r="C11821" t="s">
        <v>8077</v>
      </c>
      <c r="D11821" t="s">
        <v>8078</v>
      </c>
      <c r="E11821" t="s">
        <v>1076</v>
      </c>
      <c r="F11821" t="s">
        <v>143</v>
      </c>
      <c r="G11821">
        <v>74074</v>
      </c>
      <c r="H11821">
        <v>36.106650999999999</v>
      </c>
      <c r="I11821">
        <v>-97.051781000000005</v>
      </c>
      <c r="J11821" s="1" t="d">
        <v>2018-09-10</v>
      </c>
      <c r="K11821">
        <v>42594</v>
      </c>
      <c r="L11821" t="s">
        <v>30</v>
      </c>
      <c r="M11821" s="1" t="d">
        <v>2011-12-01</v>
      </c>
      <c r="N11821">
        <v>12</v>
      </c>
      <c r="O11821">
        <v>1</v>
      </c>
      <c r="P11821">
        <v>2011</v>
      </c>
      <c r="Q11821" t="s">
        <v>35</v>
      </c>
      <c r="R11821" t="s">
        <v>26</v>
      </c>
      <c r="S11821" t="s">
        <v>31</v>
      </c>
    </row>
    <row r="11822" spans="1:19" x14ac:dyDescent="0.25">
      <c r="A11822" t="s">
        <v>19</v>
      </c>
      <c r="B11822" t="s">
        <v>8088</v>
      </c>
      <c r="C11822" t="s">
        <v>8089</v>
      </c>
      <c r="D11822" t="s">
        <v>8090</v>
      </c>
      <c r="E11822" t="s">
        <v>8091</v>
      </c>
      <c r="F11822" t="s">
        <v>101</v>
      </c>
      <c r="G11822">
        <v>84037</v>
      </c>
      <c r="H11822">
        <v>41.035784</v>
      </c>
      <c r="I11822">
        <v>-111.949467</v>
      </c>
      <c r="J11822" s="1" t="d">
        <v>2019-01-10</v>
      </c>
      <c r="K11822">
        <v>42600</v>
      </c>
      <c r="L11822" t="s">
        <v>30</v>
      </c>
      <c r="M11822" s="1" t="d">
        <v>2011-12-25</v>
      </c>
      <c r="N11822">
        <v>12</v>
      </c>
      <c r="O11822">
        <v>25</v>
      </c>
      <c r="P11822">
        <v>2011</v>
      </c>
      <c r="Q11822" t="s">
        <v>35</v>
      </c>
      <c r="R11822" t="s">
        <v>26</v>
      </c>
      <c r="S11822" t="s">
        <v>31</v>
      </c>
    </row>
    <row r="11823" spans="1:19" x14ac:dyDescent="0.25">
      <c r="A11823" t="s">
        <v>312</v>
      </c>
      <c r="B11823" t="s">
        <v>8097</v>
      </c>
      <c r="C11823" t="s">
        <v>8098</v>
      </c>
      <c r="E11823" t="s">
        <v>695</v>
      </c>
      <c r="F11823" t="s">
        <v>327</v>
      </c>
      <c r="G11823">
        <v>50320</v>
      </c>
      <c r="H11823">
        <v>41.533405000000002</v>
      </c>
      <c r="I11823">
        <v>-93.599385999999996</v>
      </c>
      <c r="J11823" s="1" t="d">
        <v>2019-04-08</v>
      </c>
      <c r="K11823">
        <v>42612</v>
      </c>
      <c r="L11823" t="s">
        <v>24</v>
      </c>
      <c r="M11823" s="1" t="d">
        <v>2011-12-15</v>
      </c>
      <c r="N11823">
        <v>12</v>
      </c>
      <c r="O11823">
        <v>15</v>
      </c>
      <c r="P11823">
        <v>2011</v>
      </c>
      <c r="R11823" t="s">
        <v>26</v>
      </c>
      <c r="S11823" t="s">
        <v>31</v>
      </c>
    </row>
    <row r="11824" spans="1:19" x14ac:dyDescent="0.25">
      <c r="A11824" t="s">
        <v>312</v>
      </c>
      <c r="B11824" t="s">
        <v>8099</v>
      </c>
      <c r="C11824" t="s">
        <v>8100</v>
      </c>
      <c r="E11824" t="s">
        <v>8101</v>
      </c>
      <c r="F11824" t="s">
        <v>327</v>
      </c>
      <c r="G11824">
        <v>50701</v>
      </c>
      <c r="H11824">
        <v>42.449038000000002</v>
      </c>
      <c r="I11824">
        <v>-92.318794999999994</v>
      </c>
      <c r="J11824" s="1" t="d">
        <v>2018-04-03</v>
      </c>
      <c r="K11824">
        <v>42614</v>
      </c>
      <c r="L11824" t="s">
        <v>30</v>
      </c>
      <c r="M11824" s="1" t="d">
        <v>2011-09-22</v>
      </c>
      <c r="N11824">
        <v>9</v>
      </c>
      <c r="O11824">
        <v>22</v>
      </c>
      <c r="P11824">
        <v>2011</v>
      </c>
      <c r="R11824" t="s">
        <v>26</v>
      </c>
      <c r="S11824" t="s">
        <v>31</v>
      </c>
    </row>
    <row r="11825" spans="1:19" x14ac:dyDescent="0.25">
      <c r="A11825" t="s">
        <v>312</v>
      </c>
      <c r="B11825" t="s">
        <v>8102</v>
      </c>
      <c r="C11825" t="s">
        <v>8103</v>
      </c>
      <c r="E11825" t="s">
        <v>1113</v>
      </c>
      <c r="F11825" t="s">
        <v>373</v>
      </c>
      <c r="G11825">
        <v>60515</v>
      </c>
      <c r="H11825">
        <v>41.809699000000002</v>
      </c>
      <c r="I11825">
        <v>-88.007693000000003</v>
      </c>
      <c r="J11825" s="1" t="d">
        <v>2018-11-08</v>
      </c>
      <c r="K11825">
        <v>42615</v>
      </c>
      <c r="L11825" t="s">
        <v>30</v>
      </c>
      <c r="M11825" s="1" t="d">
        <v>2011-12-15</v>
      </c>
      <c r="N11825">
        <v>12</v>
      </c>
      <c r="O11825">
        <v>15</v>
      </c>
      <c r="P11825">
        <v>2011</v>
      </c>
      <c r="R11825" t="s">
        <v>26</v>
      </c>
      <c r="S11825" t="s">
        <v>31</v>
      </c>
    </row>
    <row r="11826" spans="1:19" x14ac:dyDescent="0.25">
      <c r="A11826" t="s">
        <v>312</v>
      </c>
      <c r="B11826" t="s">
        <v>8104</v>
      </c>
      <c r="C11826" t="s">
        <v>8105</v>
      </c>
      <c r="E11826" t="s">
        <v>2089</v>
      </c>
      <c r="F11826" t="s">
        <v>373</v>
      </c>
      <c r="G11826">
        <v>60491</v>
      </c>
      <c r="H11826">
        <v>41.599763000000003</v>
      </c>
      <c r="I11826">
        <v>-87.910865000000001</v>
      </c>
      <c r="J11826" s="1" t="d">
        <v>2018-11-08</v>
      </c>
      <c r="K11826">
        <v>42616</v>
      </c>
      <c r="L11826" t="s">
        <v>30</v>
      </c>
      <c r="M11826" s="1" t="d">
        <v>2011-12-22</v>
      </c>
      <c r="N11826">
        <v>12</v>
      </c>
      <c r="O11826">
        <v>22</v>
      </c>
      <c r="P11826">
        <v>2011</v>
      </c>
      <c r="R11826" t="s">
        <v>26</v>
      </c>
      <c r="S11826" t="s">
        <v>31</v>
      </c>
    </row>
    <row r="11827" spans="1:19" x14ac:dyDescent="0.25">
      <c r="A11827" t="s">
        <v>312</v>
      </c>
      <c r="B11827" t="s">
        <v>8106</v>
      </c>
      <c r="C11827" t="s">
        <v>8107</v>
      </c>
      <c r="E11827" t="s">
        <v>2341</v>
      </c>
      <c r="F11827" t="s">
        <v>57</v>
      </c>
      <c r="G11827">
        <v>47802</v>
      </c>
      <c r="H11827">
        <v>39.387369999999997</v>
      </c>
      <c r="I11827">
        <v>-87.396839999999997</v>
      </c>
      <c r="J11827" s="1" t="d">
        <v>2018-11-08</v>
      </c>
      <c r="K11827">
        <v>42617</v>
      </c>
      <c r="L11827" t="s">
        <v>30</v>
      </c>
      <c r="M11827" s="1" t="d">
        <v>2011-12-06</v>
      </c>
      <c r="N11827">
        <v>12</v>
      </c>
      <c r="O11827">
        <v>6</v>
      </c>
      <c r="P11827">
        <v>2011</v>
      </c>
      <c r="R11827" t="s">
        <v>26</v>
      </c>
      <c r="S11827" t="s">
        <v>31</v>
      </c>
    </row>
    <row r="11828" spans="1:19" x14ac:dyDescent="0.25">
      <c r="A11828" t="s">
        <v>312</v>
      </c>
      <c r="B11828" t="s">
        <v>8108</v>
      </c>
      <c r="C11828" t="s">
        <v>8109</v>
      </c>
      <c r="E11828" t="s">
        <v>8110</v>
      </c>
      <c r="F11828" t="s">
        <v>718</v>
      </c>
      <c r="G11828">
        <v>41018</v>
      </c>
      <c r="H11828">
        <v>39.021566999999997</v>
      </c>
      <c r="I11828">
        <v>-84.586712000000006</v>
      </c>
      <c r="J11828" s="1" t="d">
        <v>2018-11-08</v>
      </c>
      <c r="K11828">
        <v>42619</v>
      </c>
      <c r="L11828" t="s">
        <v>30</v>
      </c>
      <c r="M11828" s="1" t="d">
        <v>2011-12-20</v>
      </c>
      <c r="N11828">
        <v>12</v>
      </c>
      <c r="O11828">
        <v>20</v>
      </c>
      <c r="P11828">
        <v>2011</v>
      </c>
      <c r="R11828" t="s">
        <v>26</v>
      </c>
      <c r="S11828" t="s">
        <v>31</v>
      </c>
    </row>
    <row r="11829" spans="1:19" x14ac:dyDescent="0.25">
      <c r="A11829" t="s">
        <v>312</v>
      </c>
      <c r="B11829" t="s">
        <v>8111</v>
      </c>
      <c r="C11829" t="s">
        <v>8112</v>
      </c>
      <c r="E11829" t="s">
        <v>3820</v>
      </c>
      <c r="F11829" t="s">
        <v>718</v>
      </c>
      <c r="G11829">
        <v>42501</v>
      </c>
      <c r="H11829">
        <v>36.953266999999997</v>
      </c>
      <c r="I11829">
        <v>-84.579847000000001</v>
      </c>
      <c r="J11829" s="1" t="d">
        <v>2018-11-08</v>
      </c>
      <c r="K11829">
        <v>42620</v>
      </c>
      <c r="L11829" t="s">
        <v>30</v>
      </c>
      <c r="M11829" s="1" t="d">
        <v>2011-12-14</v>
      </c>
      <c r="N11829">
        <v>12</v>
      </c>
      <c r="O11829">
        <v>14</v>
      </c>
      <c r="P11829">
        <v>2011</v>
      </c>
      <c r="R11829" t="s">
        <v>26</v>
      </c>
      <c r="S11829" t="s">
        <v>31</v>
      </c>
    </row>
    <row r="11830" spans="1:19" x14ac:dyDescent="0.25">
      <c r="A11830" t="s">
        <v>312</v>
      </c>
      <c r="B11830" t="s">
        <v>8113</v>
      </c>
      <c r="C11830" t="s">
        <v>8114</v>
      </c>
      <c r="E11830" t="s">
        <v>5228</v>
      </c>
      <c r="F11830" t="s">
        <v>496</v>
      </c>
      <c r="G11830">
        <v>49319</v>
      </c>
      <c r="H11830">
        <v>43.179333</v>
      </c>
      <c r="I11830">
        <v>-85.551016000000004</v>
      </c>
      <c r="J11830" s="1" t="d">
        <v>2018-06-05</v>
      </c>
      <c r="K11830">
        <v>42621</v>
      </c>
      <c r="L11830" t="s">
        <v>30</v>
      </c>
      <c r="M11830" s="1" t="d">
        <v>2011-12-15</v>
      </c>
      <c r="N11830">
        <v>12</v>
      </c>
      <c r="O11830">
        <v>15</v>
      </c>
      <c r="P11830">
        <v>2011</v>
      </c>
      <c r="R11830" t="s">
        <v>26</v>
      </c>
      <c r="S11830" t="s">
        <v>31</v>
      </c>
    </row>
    <row r="11831" spans="1:19" x14ac:dyDescent="0.25">
      <c r="A11831" t="s">
        <v>312</v>
      </c>
      <c r="B11831" t="s">
        <v>8115</v>
      </c>
      <c r="C11831" t="s">
        <v>8116</v>
      </c>
      <c r="E11831" t="s">
        <v>3470</v>
      </c>
      <c r="F11831" t="s">
        <v>496</v>
      </c>
      <c r="G11831">
        <v>48197</v>
      </c>
      <c r="H11831">
        <v>42.245820000000002</v>
      </c>
      <c r="I11831">
        <v>-83.583466000000001</v>
      </c>
      <c r="J11831" s="1" t="d">
        <v>2018-11-08</v>
      </c>
      <c r="K11831">
        <v>42622</v>
      </c>
      <c r="L11831" t="s">
        <v>30</v>
      </c>
      <c r="M11831" s="1" t="d">
        <v>2011-12-19</v>
      </c>
      <c r="N11831">
        <v>12</v>
      </c>
      <c r="O11831">
        <v>19</v>
      </c>
      <c r="P11831">
        <v>2011</v>
      </c>
      <c r="R11831" t="s">
        <v>26</v>
      </c>
      <c r="S11831" t="s">
        <v>31</v>
      </c>
    </row>
    <row r="11832" spans="1:19" x14ac:dyDescent="0.25">
      <c r="A11832" t="s">
        <v>312</v>
      </c>
      <c r="B11832" t="s">
        <v>8117</v>
      </c>
      <c r="C11832" t="s">
        <v>8118</v>
      </c>
      <c r="E11832" t="s">
        <v>3574</v>
      </c>
      <c r="F11832" t="s">
        <v>59</v>
      </c>
      <c r="G11832">
        <v>43110</v>
      </c>
      <c r="H11832">
        <v>39.910446</v>
      </c>
      <c r="I11832">
        <v>-82.824962999999997</v>
      </c>
      <c r="J11832" s="1" t="d">
        <v>2019-03-07</v>
      </c>
      <c r="K11832">
        <v>42627</v>
      </c>
      <c r="L11832" t="s">
        <v>71</v>
      </c>
      <c r="M11832" s="1" t="d">
        <v>2011-12-30</v>
      </c>
      <c r="N11832">
        <v>12</v>
      </c>
      <c r="O11832">
        <v>30</v>
      </c>
      <c r="P11832">
        <v>2011</v>
      </c>
      <c r="R11832" t="s">
        <v>26</v>
      </c>
      <c r="S11832" t="s">
        <v>31</v>
      </c>
    </row>
    <row r="11833" spans="1:19" x14ac:dyDescent="0.25">
      <c r="A11833" t="s">
        <v>312</v>
      </c>
      <c r="B11833" t="s">
        <v>8119</v>
      </c>
      <c r="C11833" t="s">
        <v>8120</v>
      </c>
      <c r="E11833" t="s">
        <v>70</v>
      </c>
      <c r="F11833" t="s">
        <v>59</v>
      </c>
      <c r="G11833">
        <v>44125</v>
      </c>
      <c r="H11833">
        <v>41.421992000000003</v>
      </c>
      <c r="I11833">
        <v>-81.610225</v>
      </c>
      <c r="J11833" s="1" t="d">
        <v>2019-03-07</v>
      </c>
      <c r="K11833">
        <v>42628</v>
      </c>
      <c r="L11833" t="s">
        <v>71</v>
      </c>
      <c r="M11833" s="1" t="d">
        <v>2011-11-04</v>
      </c>
      <c r="N11833">
        <v>11</v>
      </c>
      <c r="O11833">
        <v>4</v>
      </c>
      <c r="P11833">
        <v>2011</v>
      </c>
      <c r="R11833" t="s">
        <v>26</v>
      </c>
      <c r="S11833" t="s">
        <v>31</v>
      </c>
    </row>
    <row r="11834" spans="1:19" x14ac:dyDescent="0.25">
      <c r="A11834" t="s">
        <v>312</v>
      </c>
      <c r="B11834" t="s">
        <v>8121</v>
      </c>
      <c r="C11834" t="s">
        <v>8122</v>
      </c>
      <c r="E11834" t="s">
        <v>8123</v>
      </c>
      <c r="F11834" t="s">
        <v>59</v>
      </c>
      <c r="G11834">
        <v>44056</v>
      </c>
      <c r="H11834">
        <v>41.314051999999997</v>
      </c>
      <c r="I11834">
        <v>-81.511859000000001</v>
      </c>
      <c r="J11834" s="1" t="d">
        <v>2019-03-07</v>
      </c>
      <c r="K11834">
        <v>42629</v>
      </c>
      <c r="L11834" t="s">
        <v>71</v>
      </c>
      <c r="M11834" s="1" t="d">
        <v>2011-11-04</v>
      </c>
      <c r="N11834">
        <v>11</v>
      </c>
      <c r="O11834">
        <v>4</v>
      </c>
      <c r="P11834">
        <v>2011</v>
      </c>
      <c r="R11834" t="s">
        <v>26</v>
      </c>
      <c r="S11834" t="s">
        <v>31</v>
      </c>
    </row>
    <row r="11835" spans="1:19" x14ac:dyDescent="0.25">
      <c r="A11835" t="s">
        <v>312</v>
      </c>
      <c r="B11835" t="s">
        <v>8124</v>
      </c>
      <c r="C11835" t="s">
        <v>8125</v>
      </c>
      <c r="D11835" t="s">
        <v>8126</v>
      </c>
      <c r="E11835" t="s">
        <v>753</v>
      </c>
      <c r="F11835" t="s">
        <v>143</v>
      </c>
      <c r="G11835">
        <v>74017</v>
      </c>
      <c r="H11835">
        <v>36.306769000000003</v>
      </c>
      <c r="I11835">
        <v>-95.597339000000005</v>
      </c>
      <c r="J11835" s="1" t="d">
        <v>2018-05-03</v>
      </c>
      <c r="K11835">
        <v>42630</v>
      </c>
      <c r="L11835" t="s">
        <v>30</v>
      </c>
      <c r="M11835" s="1" t="d">
        <v>2011-09-15</v>
      </c>
      <c r="N11835">
        <v>9</v>
      </c>
      <c r="O11835">
        <v>15</v>
      </c>
      <c r="P11835">
        <v>2011</v>
      </c>
      <c r="R11835" t="s">
        <v>26</v>
      </c>
      <c r="S11835" t="s">
        <v>31</v>
      </c>
    </row>
    <row r="11836" spans="1:19" x14ac:dyDescent="0.25">
      <c r="A11836" t="s">
        <v>312</v>
      </c>
      <c r="B11836" t="s">
        <v>8127</v>
      </c>
      <c r="C11836" t="s">
        <v>8128</v>
      </c>
      <c r="E11836" t="s">
        <v>4442</v>
      </c>
      <c r="F11836" t="s">
        <v>208</v>
      </c>
      <c r="G11836">
        <v>29673</v>
      </c>
      <c r="H11836">
        <v>34.710622999999998</v>
      </c>
      <c r="I11836">
        <v>-82.502123999999995</v>
      </c>
      <c r="J11836" s="1" t="d">
        <v>2018-12-11</v>
      </c>
      <c r="K11836">
        <v>42633</v>
      </c>
      <c r="L11836" t="s">
        <v>30</v>
      </c>
      <c r="M11836" s="1" t="d">
        <v>2011-06-15</v>
      </c>
      <c r="N11836">
        <v>6</v>
      </c>
      <c r="O11836">
        <v>15</v>
      </c>
      <c r="P11836">
        <v>2011</v>
      </c>
      <c r="R11836" t="s">
        <v>26</v>
      </c>
      <c r="S11836" t="s">
        <v>31</v>
      </c>
    </row>
    <row r="11837" spans="1:19" x14ac:dyDescent="0.25">
      <c r="A11837" t="s">
        <v>338</v>
      </c>
      <c r="B11837" t="s">
        <v>8129</v>
      </c>
      <c r="C11837" t="s">
        <v>8130</v>
      </c>
      <c r="D11837" t="s">
        <v>8131</v>
      </c>
      <c r="E11837" t="s">
        <v>666</v>
      </c>
      <c r="F11837" t="s">
        <v>59</v>
      </c>
      <c r="G11837">
        <v>43213</v>
      </c>
      <c r="H11837">
        <v>39.986545</v>
      </c>
      <c r="I11837">
        <v>-82.823727000000005</v>
      </c>
      <c r="J11837" s="1" t="d">
        <v>2019-04-08</v>
      </c>
      <c r="K11837">
        <v>42639</v>
      </c>
      <c r="L11837" t="s">
        <v>24</v>
      </c>
      <c r="M11837" s="1" t="d">
        <v>2011-12-01</v>
      </c>
      <c r="N11837">
        <v>12</v>
      </c>
      <c r="O11837">
        <v>1</v>
      </c>
      <c r="P11837">
        <v>2011</v>
      </c>
      <c r="R11837" t="s">
        <v>26</v>
      </c>
      <c r="S11837" t="s">
        <v>27</v>
      </c>
    </row>
    <row r="11838" spans="1:19" x14ac:dyDescent="0.25">
      <c r="A11838" t="s">
        <v>338</v>
      </c>
      <c r="B11838" t="s">
        <v>8132</v>
      </c>
      <c r="C11838" t="s">
        <v>8133</v>
      </c>
      <c r="D11838" t="s">
        <v>8134</v>
      </c>
      <c r="E11838" t="s">
        <v>666</v>
      </c>
      <c r="F11838" t="s">
        <v>59</v>
      </c>
      <c r="G11838">
        <v>43215</v>
      </c>
      <c r="H11838">
        <v>39.960355999999997</v>
      </c>
      <c r="I11838">
        <v>-82.998457999999999</v>
      </c>
      <c r="J11838" s="1" t="d">
        <v>2019-03-07</v>
      </c>
      <c r="K11838">
        <v>42640</v>
      </c>
      <c r="L11838" t="s">
        <v>71</v>
      </c>
      <c r="M11838" s="1" t="d">
        <v>2011-11-04</v>
      </c>
      <c r="N11838">
        <v>11</v>
      </c>
      <c r="O11838">
        <v>4</v>
      </c>
      <c r="P11838">
        <v>2011</v>
      </c>
      <c r="R11838" t="s">
        <v>26</v>
      </c>
      <c r="S11838" t="s">
        <v>31</v>
      </c>
    </row>
    <row r="11839" spans="1:19" x14ac:dyDescent="0.25">
      <c r="A11839" t="s">
        <v>338</v>
      </c>
      <c r="B11839" t="s">
        <v>8136</v>
      </c>
      <c r="C11839" t="s">
        <v>8137</v>
      </c>
      <c r="E11839" t="s">
        <v>3741</v>
      </c>
      <c r="F11839" t="s">
        <v>513</v>
      </c>
      <c r="G11839">
        <v>53154</v>
      </c>
      <c r="H11839">
        <v>42.909432000000002</v>
      </c>
      <c r="I11839">
        <v>-87.928747000000001</v>
      </c>
      <c r="J11839" s="1" t="d">
        <v>2018-11-08</v>
      </c>
      <c r="K11839">
        <v>42659</v>
      </c>
      <c r="L11839" t="s">
        <v>30</v>
      </c>
      <c r="M11839" s="1" t="d">
        <v>2011-01-31</v>
      </c>
      <c r="N11839">
        <v>1</v>
      </c>
      <c r="O11839">
        <v>31</v>
      </c>
      <c r="P11839">
        <v>2011</v>
      </c>
      <c r="R11839" t="s">
        <v>26</v>
      </c>
      <c r="S11839" t="s">
        <v>27</v>
      </c>
    </row>
    <row r="11840" spans="1:19" x14ac:dyDescent="0.25">
      <c r="A11840" t="s">
        <v>338</v>
      </c>
      <c r="B11840" t="s">
        <v>8138</v>
      </c>
      <c r="C11840" t="s">
        <v>8139</v>
      </c>
      <c r="D11840" t="s">
        <v>8140</v>
      </c>
      <c r="E11840" t="s">
        <v>8141</v>
      </c>
      <c r="F11840" t="s">
        <v>707</v>
      </c>
      <c r="G11840">
        <v>96753</v>
      </c>
      <c r="H11840">
        <v>20.688309</v>
      </c>
      <c r="I11840">
        <v>-156.439752</v>
      </c>
      <c r="J11840" s="1" t="d">
        <v>2018-05-03</v>
      </c>
      <c r="K11840">
        <v>42705</v>
      </c>
      <c r="L11840" t="s">
        <v>30</v>
      </c>
      <c r="M11840" s="1" t="d">
        <v>2011-11-30</v>
      </c>
      <c r="N11840">
        <v>11</v>
      </c>
      <c r="O11840">
        <v>30</v>
      </c>
      <c r="P11840">
        <v>2011</v>
      </c>
      <c r="R11840" t="s">
        <v>26</v>
      </c>
      <c r="S11840" t="s">
        <v>31</v>
      </c>
    </row>
    <row r="11841" spans="1:19" x14ac:dyDescent="0.25">
      <c r="A11841" t="s">
        <v>338</v>
      </c>
      <c r="B11841" t="s">
        <v>8142</v>
      </c>
      <c r="C11841" t="s">
        <v>8031</v>
      </c>
      <c r="D11841" t="s">
        <v>8032</v>
      </c>
      <c r="E11841" t="s">
        <v>1757</v>
      </c>
      <c r="F11841" t="s">
        <v>373</v>
      </c>
      <c r="G11841">
        <v>61761</v>
      </c>
      <c r="H11841">
        <v>40.531792000000003</v>
      </c>
      <c r="I11841">
        <v>-89.017548000000005</v>
      </c>
      <c r="J11841" s="1" t="d">
        <v>2018-09-10</v>
      </c>
      <c r="K11841">
        <v>42711</v>
      </c>
      <c r="L11841" t="s">
        <v>30</v>
      </c>
      <c r="M11841" s="1" t="d">
        <v>2011-12-29</v>
      </c>
      <c r="N11841">
        <v>12</v>
      </c>
      <c r="O11841">
        <v>29</v>
      </c>
      <c r="P11841">
        <v>2011</v>
      </c>
      <c r="R11841" t="s">
        <v>26</v>
      </c>
      <c r="S11841" t="s">
        <v>31</v>
      </c>
    </row>
    <row r="11842" spans="1:19" x14ac:dyDescent="0.25">
      <c r="A11842" t="s">
        <v>338</v>
      </c>
      <c r="B11842" t="s">
        <v>8154</v>
      </c>
      <c r="C11842" t="s">
        <v>8155</v>
      </c>
      <c r="D11842" t="s">
        <v>8156</v>
      </c>
      <c r="E11842" t="s">
        <v>1612</v>
      </c>
      <c r="F11842" t="s">
        <v>280</v>
      </c>
      <c r="G11842">
        <v>38401</v>
      </c>
      <c r="H11842">
        <v>35.613230000000001</v>
      </c>
      <c r="I11842">
        <v>-87.034614000000005</v>
      </c>
      <c r="J11842" s="1" t="d">
        <v>2018-11-08</v>
      </c>
      <c r="K11842">
        <v>42872</v>
      </c>
      <c r="L11842" t="s">
        <v>30</v>
      </c>
      <c r="M11842" s="1" t="d">
        <v>2011-12-31</v>
      </c>
      <c r="N11842">
        <v>12</v>
      </c>
      <c r="O11842">
        <v>31</v>
      </c>
      <c r="P11842">
        <v>2011</v>
      </c>
      <c r="R11842" t="s">
        <v>26</v>
      </c>
      <c r="S11842" t="s">
        <v>31</v>
      </c>
    </row>
    <row r="11843" spans="1:19" x14ac:dyDescent="0.25">
      <c r="A11843" t="s">
        <v>312</v>
      </c>
      <c r="B11843" t="s">
        <v>8157</v>
      </c>
      <c r="C11843" t="s">
        <v>8158</v>
      </c>
      <c r="D11843" t="s">
        <v>8159</v>
      </c>
      <c r="E11843" t="s">
        <v>2062</v>
      </c>
      <c r="F11843" t="s">
        <v>718</v>
      </c>
      <c r="G11843">
        <v>42240</v>
      </c>
      <c r="H11843">
        <v>36.826763</v>
      </c>
      <c r="I11843">
        <v>-87.472910999999996</v>
      </c>
      <c r="J11843" s="1" t="d">
        <v>2018-07-09</v>
      </c>
      <c r="K11843">
        <v>42882</v>
      </c>
      <c r="L11843" t="s">
        <v>30</v>
      </c>
      <c r="M11843" s="1" t="d">
        <v>2011-02-17</v>
      </c>
      <c r="N11843">
        <v>2</v>
      </c>
      <c r="O11843">
        <v>17</v>
      </c>
      <c r="P11843">
        <v>2011</v>
      </c>
      <c r="R11843" t="s">
        <v>26</v>
      </c>
      <c r="S11843" t="s">
        <v>31</v>
      </c>
    </row>
    <row r="11844" spans="1:19" x14ac:dyDescent="0.25">
      <c r="A11844" t="s">
        <v>338</v>
      </c>
      <c r="B11844" t="s">
        <v>8167</v>
      </c>
      <c r="C11844" t="s">
        <v>8168</v>
      </c>
      <c r="D11844" t="s">
        <v>8169</v>
      </c>
      <c r="E11844" t="s">
        <v>1009</v>
      </c>
      <c r="F11844" t="s">
        <v>212</v>
      </c>
      <c r="G11844">
        <v>28202</v>
      </c>
      <c r="H11844">
        <v>35.223874000000002</v>
      </c>
      <c r="I11844">
        <v>-80.846272999999997</v>
      </c>
      <c r="J11844" s="1" t="d">
        <v>2018-07-09</v>
      </c>
      <c r="K11844">
        <v>42927</v>
      </c>
      <c r="L11844" t="s">
        <v>30</v>
      </c>
      <c r="M11844" s="1" t="d">
        <v>2011-08-08</v>
      </c>
      <c r="N11844">
        <v>8</v>
      </c>
      <c r="O11844">
        <v>8</v>
      </c>
      <c r="P11844">
        <v>2011</v>
      </c>
      <c r="R11844" t="s">
        <v>26</v>
      </c>
      <c r="S11844" t="s">
        <v>31</v>
      </c>
    </row>
    <row r="11845" spans="1:19" x14ac:dyDescent="0.25">
      <c r="A11845" t="s">
        <v>338</v>
      </c>
      <c r="B11845" t="s">
        <v>8170</v>
      </c>
      <c r="C11845" t="s">
        <v>8171</v>
      </c>
      <c r="E11845" t="s">
        <v>6101</v>
      </c>
      <c r="F11845" t="s">
        <v>280</v>
      </c>
      <c r="G11845">
        <v>37129</v>
      </c>
      <c r="H11845">
        <v>35.837612999999997</v>
      </c>
      <c r="I11845">
        <v>-86.407098000000005</v>
      </c>
      <c r="J11845" s="1" t="d">
        <v>2018-08-07</v>
      </c>
      <c r="K11845">
        <v>42939</v>
      </c>
      <c r="L11845" t="s">
        <v>30</v>
      </c>
      <c r="M11845" s="1" t="d">
        <v>2011-04-30</v>
      </c>
      <c r="N11845">
        <v>4</v>
      </c>
      <c r="O11845">
        <v>30</v>
      </c>
      <c r="P11845">
        <v>2011</v>
      </c>
      <c r="R11845" t="s">
        <v>26</v>
      </c>
      <c r="S11845" t="s">
        <v>27</v>
      </c>
    </row>
    <row r="11846" spans="1:19" x14ac:dyDescent="0.25">
      <c r="A11846" t="s">
        <v>338</v>
      </c>
      <c r="B11846" t="s">
        <v>8175</v>
      </c>
      <c r="C11846" t="s">
        <v>8176</v>
      </c>
      <c r="E11846" t="s">
        <v>8177</v>
      </c>
      <c r="F11846" t="s">
        <v>48</v>
      </c>
      <c r="G11846">
        <v>14226</v>
      </c>
      <c r="H11846">
        <v>42.979362999999999</v>
      </c>
      <c r="I11846">
        <v>-78.821443000000002</v>
      </c>
      <c r="J11846" s="1" t="d">
        <v>2018-04-03</v>
      </c>
      <c r="K11846">
        <v>42992</v>
      </c>
      <c r="L11846" t="s">
        <v>30</v>
      </c>
      <c r="M11846" s="1" t="d">
        <v>2011-12-31</v>
      </c>
      <c r="N11846">
        <v>12</v>
      </c>
      <c r="O11846">
        <v>31</v>
      </c>
      <c r="P11846">
        <v>2011</v>
      </c>
      <c r="R11846" t="s">
        <v>26</v>
      </c>
      <c r="S11846" t="s">
        <v>31</v>
      </c>
    </row>
    <row r="11847" spans="1:19" x14ac:dyDescent="0.25">
      <c r="A11847" t="s">
        <v>312</v>
      </c>
      <c r="B11847" t="s">
        <v>8195</v>
      </c>
      <c r="C11847" t="s">
        <v>8196</v>
      </c>
      <c r="E11847" t="s">
        <v>2051</v>
      </c>
      <c r="F11847" t="s">
        <v>327</v>
      </c>
      <c r="G11847">
        <v>50266</v>
      </c>
      <c r="H11847">
        <v>41.584806</v>
      </c>
      <c r="I11847">
        <v>-93.790047999999999</v>
      </c>
      <c r="J11847" s="1" t="d">
        <v>2019-04-08</v>
      </c>
      <c r="K11847">
        <v>43113</v>
      </c>
      <c r="L11847" t="s">
        <v>24</v>
      </c>
      <c r="M11847" s="1" t="d">
        <v>2011-12-01</v>
      </c>
      <c r="N11847">
        <v>12</v>
      </c>
      <c r="O11847">
        <v>1</v>
      </c>
      <c r="P11847">
        <v>2011</v>
      </c>
      <c r="R11847" t="s">
        <v>26</v>
      </c>
      <c r="S11847" t="s">
        <v>31</v>
      </c>
    </row>
    <row r="11848" spans="1:19" x14ac:dyDescent="0.25">
      <c r="A11848" t="s">
        <v>338</v>
      </c>
      <c r="B11848" t="s">
        <v>8241</v>
      </c>
      <c r="C11848" t="s">
        <v>8242</v>
      </c>
      <c r="E11848" t="s">
        <v>1877</v>
      </c>
      <c r="F11848" t="s">
        <v>119</v>
      </c>
      <c r="G11848">
        <v>55434</v>
      </c>
      <c r="H11848">
        <v>45.183283000000003</v>
      </c>
      <c r="I11848">
        <v>-93.237038999999996</v>
      </c>
      <c r="J11848" s="1" t="d">
        <v>2019-03-07</v>
      </c>
      <c r="K11848">
        <v>43451</v>
      </c>
      <c r="L11848" t="s">
        <v>71</v>
      </c>
      <c r="M11848" s="1" t="d">
        <v>2011-09-01</v>
      </c>
      <c r="N11848">
        <v>9</v>
      </c>
      <c r="O11848">
        <v>1</v>
      </c>
      <c r="P11848">
        <v>2011</v>
      </c>
      <c r="R11848" t="s">
        <v>26</v>
      </c>
      <c r="S11848" t="s">
        <v>31</v>
      </c>
    </row>
    <row r="11849" spans="1:19" x14ac:dyDescent="0.25">
      <c r="A11849" t="s">
        <v>338</v>
      </c>
      <c r="B11849" t="s">
        <v>8243</v>
      </c>
      <c r="C11849" t="s">
        <v>8244</v>
      </c>
      <c r="D11849" t="s">
        <v>8245</v>
      </c>
      <c r="E11849" t="s">
        <v>622</v>
      </c>
      <c r="F11849" t="s">
        <v>119</v>
      </c>
      <c r="G11849">
        <v>55155</v>
      </c>
      <c r="H11849">
        <v>44.956138000000003</v>
      </c>
      <c r="I11849">
        <v>-93.084209000000001</v>
      </c>
      <c r="J11849" s="1" t="d">
        <v>2019-03-07</v>
      </c>
      <c r="K11849">
        <v>43455</v>
      </c>
      <c r="L11849" t="s">
        <v>71</v>
      </c>
      <c r="M11849" s="1" t="d">
        <v>2011-11-01</v>
      </c>
      <c r="N11849">
        <v>11</v>
      </c>
      <c r="O11849">
        <v>1</v>
      </c>
      <c r="P11849">
        <v>2011</v>
      </c>
      <c r="R11849" t="s">
        <v>26</v>
      </c>
      <c r="S11849" t="s">
        <v>27</v>
      </c>
    </row>
    <row r="11850" spans="1:19" x14ac:dyDescent="0.25">
      <c r="A11850" t="s">
        <v>338</v>
      </c>
      <c r="B11850" t="s">
        <v>8250</v>
      </c>
      <c r="C11850" t="s">
        <v>8251</v>
      </c>
      <c r="E11850" t="s">
        <v>8252</v>
      </c>
      <c r="F11850" t="s">
        <v>170</v>
      </c>
      <c r="G11850">
        <v>90265</v>
      </c>
      <c r="H11850">
        <v>34.035801999999997</v>
      </c>
      <c r="I11850">
        <v>-118.686393</v>
      </c>
      <c r="J11850" s="1" t="d">
        <v>2018-05-03</v>
      </c>
      <c r="K11850">
        <v>43478</v>
      </c>
      <c r="L11850" t="s">
        <v>30</v>
      </c>
      <c r="M11850" s="1" t="d">
        <v>2011-08-20</v>
      </c>
      <c r="N11850">
        <v>8</v>
      </c>
      <c r="O11850">
        <v>20</v>
      </c>
      <c r="P11850">
        <v>2011</v>
      </c>
      <c r="R11850" t="s">
        <v>26</v>
      </c>
      <c r="S11850" t="s">
        <v>31</v>
      </c>
    </row>
    <row r="11851" spans="1:19" x14ac:dyDescent="0.25">
      <c r="A11851" t="s">
        <v>19</v>
      </c>
      <c r="B11851" t="s">
        <v>8253</v>
      </c>
      <c r="C11851" t="s">
        <v>8254</v>
      </c>
      <c r="E11851" t="s">
        <v>4237</v>
      </c>
      <c r="F11851" t="s">
        <v>513</v>
      </c>
      <c r="G11851">
        <v>54751</v>
      </c>
      <c r="H11851">
        <v>44.907103999999997</v>
      </c>
      <c r="I11851">
        <v>-91.853210000000004</v>
      </c>
      <c r="J11851" s="1" t="d">
        <v>2019-03-07</v>
      </c>
      <c r="K11851">
        <v>43525</v>
      </c>
      <c r="L11851" t="s">
        <v>71</v>
      </c>
      <c r="M11851" s="1" t="d">
        <v>2011-12-31</v>
      </c>
      <c r="N11851">
        <v>12</v>
      </c>
      <c r="O11851">
        <v>31</v>
      </c>
      <c r="P11851">
        <v>2011</v>
      </c>
      <c r="Q11851" t="s">
        <v>35</v>
      </c>
      <c r="R11851" t="s">
        <v>26</v>
      </c>
      <c r="S11851" t="s">
        <v>31</v>
      </c>
    </row>
    <row r="11852" spans="1:19" x14ac:dyDescent="0.25">
      <c r="A11852" t="s">
        <v>312</v>
      </c>
      <c r="B11852" t="s">
        <v>8262</v>
      </c>
      <c r="C11852" t="s">
        <v>8263</v>
      </c>
      <c r="E11852" t="s">
        <v>8264</v>
      </c>
      <c r="F11852" t="s">
        <v>48</v>
      </c>
      <c r="G11852">
        <v>11731</v>
      </c>
      <c r="H11852">
        <v>40.877161000000001</v>
      </c>
      <c r="I11852">
        <v>-73.325083000000006</v>
      </c>
      <c r="J11852" s="1" t="d">
        <v>2018-04-03</v>
      </c>
      <c r="K11852">
        <v>43572</v>
      </c>
      <c r="L11852" t="s">
        <v>30</v>
      </c>
      <c r="M11852" s="1" t="d">
        <v>2011-07-01</v>
      </c>
      <c r="N11852">
        <v>7</v>
      </c>
      <c r="O11852">
        <v>1</v>
      </c>
      <c r="P11852">
        <v>2011</v>
      </c>
      <c r="R11852" t="s">
        <v>26</v>
      </c>
      <c r="S11852" t="s">
        <v>31</v>
      </c>
    </row>
    <row r="11853" spans="1:19" x14ac:dyDescent="0.25">
      <c r="A11853" t="s">
        <v>19</v>
      </c>
      <c r="B11853" t="s">
        <v>8273</v>
      </c>
      <c r="C11853" t="s">
        <v>8274</v>
      </c>
      <c r="E11853" t="s">
        <v>1118</v>
      </c>
      <c r="F11853" t="s">
        <v>78</v>
      </c>
      <c r="G11853">
        <v>66104</v>
      </c>
      <c r="H11853">
        <v>39.130406000000001</v>
      </c>
      <c r="I11853">
        <v>-94.719078999999994</v>
      </c>
      <c r="J11853" s="1" t="d">
        <v>2018-07-09</v>
      </c>
      <c r="K11853">
        <v>43625</v>
      </c>
      <c r="L11853" t="s">
        <v>30</v>
      </c>
      <c r="M11853" s="1" t="d">
        <v>2011-03-15</v>
      </c>
      <c r="N11853">
        <v>3</v>
      </c>
      <c r="O11853">
        <v>15</v>
      </c>
      <c r="P11853">
        <v>2011</v>
      </c>
      <c r="Q11853" t="s">
        <v>35</v>
      </c>
      <c r="R11853" t="s">
        <v>26</v>
      </c>
      <c r="S11853" t="s">
        <v>27</v>
      </c>
    </row>
    <row r="11854" spans="1:19" x14ac:dyDescent="0.25">
      <c r="A11854" t="s">
        <v>312</v>
      </c>
      <c r="B11854" t="s">
        <v>8047</v>
      </c>
      <c r="C11854" t="s">
        <v>8048</v>
      </c>
      <c r="D11854" t="s">
        <v>8049</v>
      </c>
      <c r="E11854" t="s">
        <v>5093</v>
      </c>
      <c r="F11854" t="s">
        <v>37</v>
      </c>
      <c r="G11854">
        <v>76208</v>
      </c>
      <c r="H11854">
        <v>33.192607000000002</v>
      </c>
      <c r="I11854">
        <v>-97.084958999999998</v>
      </c>
      <c r="J11854" s="1" t="d">
        <v>2018-08-07</v>
      </c>
      <c r="K11854">
        <v>43735</v>
      </c>
      <c r="L11854" t="s">
        <v>30</v>
      </c>
      <c r="M11854" s="1" t="d">
        <v>2011-03-08</v>
      </c>
      <c r="N11854">
        <v>3</v>
      </c>
      <c r="O11854">
        <v>8</v>
      </c>
      <c r="P11854">
        <v>2011</v>
      </c>
      <c r="R11854" t="s">
        <v>26</v>
      </c>
      <c r="S11854" t="s">
        <v>27</v>
      </c>
    </row>
    <row r="11855" spans="1:19" x14ac:dyDescent="0.25">
      <c r="A11855" t="s">
        <v>312</v>
      </c>
      <c r="B11855" t="s">
        <v>8365</v>
      </c>
      <c r="C11855" t="s">
        <v>8366</v>
      </c>
      <c r="E11855" t="s">
        <v>256</v>
      </c>
      <c r="F11855" t="s">
        <v>37</v>
      </c>
      <c r="G11855">
        <v>79938</v>
      </c>
      <c r="H11855">
        <v>31.77693</v>
      </c>
      <c r="I11855">
        <v>-106.266965</v>
      </c>
      <c r="J11855" s="1" t="d">
        <v>2018-08-07</v>
      </c>
      <c r="K11855">
        <v>43736</v>
      </c>
      <c r="L11855" t="s">
        <v>30</v>
      </c>
      <c r="M11855" s="1" t="d">
        <v>2011-02-01</v>
      </c>
      <c r="N11855">
        <v>2</v>
      </c>
      <c r="O11855">
        <v>1</v>
      </c>
      <c r="P11855">
        <v>2011</v>
      </c>
      <c r="R11855" t="s">
        <v>26</v>
      </c>
      <c r="S11855" t="s">
        <v>31</v>
      </c>
    </row>
    <row r="11856" spans="1:19" x14ac:dyDescent="0.25">
      <c r="A11856" t="s">
        <v>312</v>
      </c>
      <c r="B11856" t="s">
        <v>8367</v>
      </c>
      <c r="C11856" t="s">
        <v>8368</v>
      </c>
      <c r="E11856" t="s">
        <v>2908</v>
      </c>
      <c r="F11856" t="s">
        <v>55</v>
      </c>
      <c r="G11856">
        <v>98296</v>
      </c>
      <c r="H11856">
        <v>47.872726999999998</v>
      </c>
      <c r="I11856">
        <v>-122.12904899999999</v>
      </c>
      <c r="J11856" s="1" t="d">
        <v>2018-06-05</v>
      </c>
      <c r="K11856">
        <v>43739</v>
      </c>
      <c r="L11856" t="s">
        <v>30</v>
      </c>
      <c r="M11856" s="1" t="d">
        <v>2011-11-01</v>
      </c>
      <c r="N11856">
        <v>11</v>
      </c>
      <c r="O11856">
        <v>1</v>
      </c>
      <c r="P11856">
        <v>2011</v>
      </c>
      <c r="R11856" t="s">
        <v>26</v>
      </c>
      <c r="S11856" t="s">
        <v>27</v>
      </c>
    </row>
    <row r="11857" spans="1:19" x14ac:dyDescent="0.25">
      <c r="A11857" t="s">
        <v>338</v>
      </c>
      <c r="B11857" t="s">
        <v>8369</v>
      </c>
      <c r="C11857" t="s">
        <v>8370</v>
      </c>
      <c r="E11857" t="s">
        <v>52</v>
      </c>
      <c r="F11857" t="s">
        <v>48</v>
      </c>
      <c r="G11857">
        <v>10019</v>
      </c>
      <c r="H11857">
        <v>40.770789999999998</v>
      </c>
      <c r="I11857">
        <v>-73.988507999999996</v>
      </c>
      <c r="J11857" s="1" t="d">
        <v>2018-06-05</v>
      </c>
      <c r="K11857">
        <v>43745</v>
      </c>
      <c r="L11857" t="s">
        <v>30</v>
      </c>
      <c r="M11857" s="1" t="d">
        <v>2011-06-15</v>
      </c>
      <c r="N11857">
        <v>6</v>
      </c>
      <c r="O11857">
        <v>15</v>
      </c>
      <c r="P11857">
        <v>2011</v>
      </c>
      <c r="R11857" t="s">
        <v>26</v>
      </c>
      <c r="S11857" t="s">
        <v>31</v>
      </c>
    </row>
    <row r="11858" spans="1:19" x14ac:dyDescent="0.25">
      <c r="A11858" t="s">
        <v>338</v>
      </c>
      <c r="B11858" t="s">
        <v>8371</v>
      </c>
      <c r="C11858" t="s">
        <v>8372</v>
      </c>
      <c r="E11858" t="s">
        <v>3581</v>
      </c>
      <c r="F11858" t="s">
        <v>280</v>
      </c>
      <c r="G11858">
        <v>37067</v>
      </c>
      <c r="H11858">
        <v>35.922223000000002</v>
      </c>
      <c r="I11858">
        <v>-86.821181999999993</v>
      </c>
      <c r="J11858" s="1" t="d">
        <v>2018-08-07</v>
      </c>
      <c r="K11858">
        <v>43761</v>
      </c>
      <c r="L11858" t="s">
        <v>30</v>
      </c>
      <c r="M11858" s="1" t="d">
        <v>2011-08-31</v>
      </c>
      <c r="N11858">
        <v>8</v>
      </c>
      <c r="O11858">
        <v>31</v>
      </c>
      <c r="P11858">
        <v>2011</v>
      </c>
      <c r="R11858" t="s">
        <v>26</v>
      </c>
      <c r="S11858" t="s">
        <v>27</v>
      </c>
    </row>
    <row r="11859" spans="1:19" x14ac:dyDescent="0.25">
      <c r="A11859" t="s">
        <v>338</v>
      </c>
      <c r="B11859" t="s">
        <v>8371</v>
      </c>
      <c r="C11859" t="s">
        <v>8375</v>
      </c>
      <c r="E11859" t="s">
        <v>2677</v>
      </c>
      <c r="F11859" t="s">
        <v>280</v>
      </c>
      <c r="G11859">
        <v>37090</v>
      </c>
      <c r="H11859">
        <v>36.174596999999999</v>
      </c>
      <c r="I11859">
        <v>-86.298021000000006</v>
      </c>
      <c r="J11859" s="1" t="d">
        <v>2018-08-07</v>
      </c>
      <c r="K11859">
        <v>43763</v>
      </c>
      <c r="L11859" t="s">
        <v>30</v>
      </c>
      <c r="M11859" s="1" t="d">
        <v>2011-08-31</v>
      </c>
      <c r="N11859">
        <v>8</v>
      </c>
      <c r="O11859">
        <v>31</v>
      </c>
      <c r="P11859">
        <v>2011</v>
      </c>
      <c r="R11859" t="s">
        <v>26</v>
      </c>
      <c r="S11859" t="s">
        <v>27</v>
      </c>
    </row>
    <row r="11860" spans="1:19" x14ac:dyDescent="0.25">
      <c r="A11860" t="s">
        <v>338</v>
      </c>
      <c r="B11860" t="s">
        <v>8371</v>
      </c>
      <c r="C11860" t="s">
        <v>8376</v>
      </c>
      <c r="E11860" t="s">
        <v>6101</v>
      </c>
      <c r="F11860" t="s">
        <v>280</v>
      </c>
      <c r="G11860">
        <v>37128</v>
      </c>
      <c r="H11860">
        <v>35.843311</v>
      </c>
      <c r="I11860">
        <v>-86.446635999999998</v>
      </c>
      <c r="J11860" s="1" t="d">
        <v>2018-08-07</v>
      </c>
      <c r="K11860">
        <v>43764</v>
      </c>
      <c r="L11860" t="s">
        <v>30</v>
      </c>
      <c r="M11860" s="1" t="d">
        <v>2011-08-31</v>
      </c>
      <c r="N11860">
        <v>8</v>
      </c>
      <c r="O11860">
        <v>31</v>
      </c>
      <c r="P11860">
        <v>2011</v>
      </c>
      <c r="R11860" t="s">
        <v>26</v>
      </c>
      <c r="S11860" t="s">
        <v>27</v>
      </c>
    </row>
    <row r="11861" spans="1:19" x14ac:dyDescent="0.25">
      <c r="A11861" t="s">
        <v>338</v>
      </c>
      <c r="B11861" t="s">
        <v>8383</v>
      </c>
      <c r="C11861" t="s">
        <v>8384</v>
      </c>
      <c r="D11861" t="s">
        <v>8385</v>
      </c>
      <c r="E11861" t="s">
        <v>1049</v>
      </c>
      <c r="F11861" t="s">
        <v>55</v>
      </c>
      <c r="G11861">
        <v>98409</v>
      </c>
      <c r="H11861">
        <v>47.229165000000002</v>
      </c>
      <c r="I11861">
        <v>-122.467708</v>
      </c>
      <c r="J11861" s="1" t="d">
        <v>2018-04-03</v>
      </c>
      <c r="K11861">
        <v>43808</v>
      </c>
      <c r="L11861" t="s">
        <v>30</v>
      </c>
      <c r="M11861" s="1" t="d">
        <v>2011-12-01</v>
      </c>
      <c r="N11861">
        <v>12</v>
      </c>
      <c r="O11861">
        <v>1</v>
      </c>
      <c r="P11861">
        <v>2011</v>
      </c>
      <c r="R11861" t="s">
        <v>26</v>
      </c>
      <c r="S11861" t="s">
        <v>31</v>
      </c>
    </row>
    <row r="11862" spans="1:19" x14ac:dyDescent="0.25">
      <c r="A11862" t="s">
        <v>338</v>
      </c>
      <c r="B11862" t="s">
        <v>8386</v>
      </c>
      <c r="C11862" t="s">
        <v>8387</v>
      </c>
      <c r="D11862" t="s">
        <v>8388</v>
      </c>
      <c r="E11862" t="s">
        <v>1049</v>
      </c>
      <c r="F11862" t="s">
        <v>55</v>
      </c>
      <c r="G11862">
        <v>98402</v>
      </c>
      <c r="H11862">
        <v>47.253667999999998</v>
      </c>
      <c r="I11862">
        <v>-122.446141</v>
      </c>
      <c r="J11862" s="1" t="d">
        <v>2018-04-03</v>
      </c>
      <c r="K11862">
        <v>43809</v>
      </c>
      <c r="L11862" t="s">
        <v>30</v>
      </c>
      <c r="M11862" s="1" t="d">
        <v>2011-12-01</v>
      </c>
      <c r="N11862">
        <v>12</v>
      </c>
      <c r="O11862">
        <v>1</v>
      </c>
      <c r="P11862">
        <v>2011</v>
      </c>
      <c r="R11862" t="s">
        <v>26</v>
      </c>
      <c r="S11862" t="s">
        <v>31</v>
      </c>
    </row>
    <row r="11863" spans="1:19" x14ac:dyDescent="0.25">
      <c r="A11863" t="s">
        <v>338</v>
      </c>
      <c r="B11863" t="s">
        <v>8389</v>
      </c>
      <c r="C11863" t="s">
        <v>8390</v>
      </c>
      <c r="E11863" t="s">
        <v>130</v>
      </c>
      <c r="F11863" t="s">
        <v>129</v>
      </c>
      <c r="G11863">
        <v>80202</v>
      </c>
      <c r="H11863">
        <v>39.742113000000003</v>
      </c>
      <c r="I11863">
        <v>-104.991416</v>
      </c>
      <c r="J11863" s="1" t="d">
        <v>2018-11-08</v>
      </c>
      <c r="K11863">
        <v>43833</v>
      </c>
      <c r="L11863" t="s">
        <v>30</v>
      </c>
      <c r="M11863" s="1" t="d">
        <v>2011-02-28</v>
      </c>
      <c r="N11863">
        <v>2</v>
      </c>
      <c r="O11863">
        <v>28</v>
      </c>
      <c r="P11863">
        <v>2011</v>
      </c>
      <c r="R11863" t="s">
        <v>26</v>
      </c>
      <c r="S11863" t="s">
        <v>31</v>
      </c>
    </row>
    <row r="11864" spans="1:19" x14ac:dyDescent="0.25">
      <c r="A11864" t="s">
        <v>338</v>
      </c>
      <c r="B11864" t="s">
        <v>8391</v>
      </c>
      <c r="C11864" t="s">
        <v>8392</v>
      </c>
      <c r="D11864" t="s">
        <v>8393</v>
      </c>
      <c r="E11864" t="s">
        <v>66</v>
      </c>
      <c r="F11864" t="s">
        <v>67</v>
      </c>
      <c r="G11864">
        <v>6103</v>
      </c>
      <c r="H11864">
        <v>41.769416999999997</v>
      </c>
      <c r="I11864">
        <v>-72.681825000000003</v>
      </c>
      <c r="J11864" s="1" t="d">
        <v>2019-04-08</v>
      </c>
      <c r="K11864">
        <v>43834</v>
      </c>
      <c r="L11864" t="s">
        <v>24</v>
      </c>
      <c r="M11864" s="1" t="d">
        <v>2011-12-01</v>
      </c>
      <c r="N11864">
        <v>12</v>
      </c>
      <c r="O11864">
        <v>1</v>
      </c>
      <c r="P11864">
        <v>2011</v>
      </c>
      <c r="R11864" t="s">
        <v>26</v>
      </c>
      <c r="S11864" t="s">
        <v>31</v>
      </c>
    </row>
    <row r="11865" spans="1:19" x14ac:dyDescent="0.25">
      <c r="A11865" t="s">
        <v>338</v>
      </c>
      <c r="B11865" t="s">
        <v>8394</v>
      </c>
      <c r="C11865" t="s">
        <v>8395</v>
      </c>
      <c r="E11865" t="s">
        <v>2325</v>
      </c>
      <c r="F11865" t="s">
        <v>2326</v>
      </c>
      <c r="G11865">
        <v>20004</v>
      </c>
      <c r="H11865">
        <v>38.896703000000002</v>
      </c>
      <c r="I11865">
        <v>-77.027620999999996</v>
      </c>
      <c r="J11865" s="1" t="d">
        <v>2018-10-04</v>
      </c>
      <c r="K11865">
        <v>43836</v>
      </c>
      <c r="L11865" t="s">
        <v>30</v>
      </c>
      <c r="M11865" s="1" t="d">
        <v>2011-12-14</v>
      </c>
      <c r="N11865">
        <v>12</v>
      </c>
      <c r="O11865">
        <v>14</v>
      </c>
      <c r="P11865">
        <v>2011</v>
      </c>
      <c r="R11865" t="s">
        <v>26</v>
      </c>
      <c r="S11865" t="s">
        <v>31</v>
      </c>
    </row>
    <row r="11866" spans="1:19" x14ac:dyDescent="0.25">
      <c r="A11866" t="s">
        <v>338</v>
      </c>
      <c r="B11866" t="s">
        <v>8394</v>
      </c>
      <c r="C11866" t="s">
        <v>8396</v>
      </c>
      <c r="E11866" t="s">
        <v>2325</v>
      </c>
      <c r="F11866" t="s">
        <v>2326</v>
      </c>
      <c r="G11866">
        <v>20036</v>
      </c>
      <c r="H11866">
        <v>38.905268</v>
      </c>
      <c r="I11866">
        <v>-77.042743999999999</v>
      </c>
      <c r="J11866" s="1" t="d">
        <v>2018-10-04</v>
      </c>
      <c r="K11866">
        <v>43837</v>
      </c>
      <c r="L11866" t="s">
        <v>30</v>
      </c>
      <c r="M11866" s="1" t="d">
        <v>2011-12-14</v>
      </c>
      <c r="N11866">
        <v>12</v>
      </c>
      <c r="O11866">
        <v>14</v>
      </c>
      <c r="P11866">
        <v>2011</v>
      </c>
      <c r="R11866" t="s">
        <v>26</v>
      </c>
      <c r="S11866" t="s">
        <v>31</v>
      </c>
    </row>
    <row r="11867" spans="1:19" x14ac:dyDescent="0.25">
      <c r="A11867" t="s">
        <v>338</v>
      </c>
      <c r="B11867" t="s">
        <v>8397</v>
      </c>
      <c r="C11867" t="s">
        <v>8398</v>
      </c>
      <c r="E11867" t="s">
        <v>3151</v>
      </c>
      <c r="F11867" t="s">
        <v>29</v>
      </c>
      <c r="G11867">
        <v>30504</v>
      </c>
      <c r="H11867">
        <v>34.275207000000002</v>
      </c>
      <c r="I11867">
        <v>-83.859459999999999</v>
      </c>
      <c r="J11867" s="1" t="d">
        <v>2018-06-05</v>
      </c>
      <c r="K11867">
        <v>43839</v>
      </c>
      <c r="L11867" t="s">
        <v>30</v>
      </c>
      <c r="M11867" s="1" t="d">
        <v>2011-03-01</v>
      </c>
      <c r="N11867">
        <v>3</v>
      </c>
      <c r="O11867">
        <v>1</v>
      </c>
      <c r="P11867">
        <v>2011</v>
      </c>
      <c r="R11867" t="s">
        <v>26</v>
      </c>
      <c r="S11867" t="s">
        <v>31</v>
      </c>
    </row>
    <row r="11868" spans="1:19" x14ac:dyDescent="0.25">
      <c r="A11868" t="s">
        <v>338</v>
      </c>
      <c r="B11868" t="s">
        <v>8399</v>
      </c>
      <c r="C11868" t="s">
        <v>8400</v>
      </c>
      <c r="E11868" t="s">
        <v>8401</v>
      </c>
      <c r="F11868" t="s">
        <v>29</v>
      </c>
      <c r="G11868">
        <v>30144</v>
      </c>
      <c r="H11868">
        <v>34.010005</v>
      </c>
      <c r="I11868">
        <v>-84.577162000000001</v>
      </c>
      <c r="J11868" s="1" t="d">
        <v>2018-06-05</v>
      </c>
      <c r="K11868">
        <v>43840</v>
      </c>
      <c r="L11868" t="s">
        <v>30</v>
      </c>
      <c r="M11868" s="1" t="d">
        <v>2011-03-01</v>
      </c>
      <c r="N11868">
        <v>3</v>
      </c>
      <c r="O11868">
        <v>1</v>
      </c>
      <c r="P11868">
        <v>2011</v>
      </c>
      <c r="R11868" t="s">
        <v>26</v>
      </c>
      <c r="S11868" t="s">
        <v>31</v>
      </c>
    </row>
    <row r="11869" spans="1:19" x14ac:dyDescent="0.25">
      <c r="A11869" t="s">
        <v>338</v>
      </c>
      <c r="B11869" t="s">
        <v>8402</v>
      </c>
      <c r="C11869" t="s">
        <v>8403</v>
      </c>
      <c r="E11869" t="s">
        <v>41</v>
      </c>
      <c r="F11869" t="s">
        <v>42</v>
      </c>
      <c r="G11869">
        <v>2109</v>
      </c>
      <c r="H11869">
        <v>42.358449</v>
      </c>
      <c r="I11869">
        <v>-71.055088999999995</v>
      </c>
      <c r="J11869" s="1" t="d">
        <v>2018-07-09</v>
      </c>
      <c r="K11869">
        <v>43860</v>
      </c>
      <c r="L11869" t="s">
        <v>30</v>
      </c>
      <c r="M11869" s="1" t="d">
        <v>2011-12-09</v>
      </c>
      <c r="N11869">
        <v>12</v>
      </c>
      <c r="O11869">
        <v>9</v>
      </c>
      <c r="P11869">
        <v>2011</v>
      </c>
      <c r="R11869" t="s">
        <v>26</v>
      </c>
      <c r="S11869" t="s">
        <v>31</v>
      </c>
    </row>
    <row r="11870" spans="1:19" x14ac:dyDescent="0.25">
      <c r="A11870" t="s">
        <v>338</v>
      </c>
      <c r="B11870" t="s">
        <v>8404</v>
      </c>
      <c r="C11870" t="s">
        <v>8405</v>
      </c>
      <c r="E11870" t="s">
        <v>4917</v>
      </c>
      <c r="F11870" t="s">
        <v>212</v>
      </c>
      <c r="G11870">
        <v>27215</v>
      </c>
      <c r="H11870">
        <v>36.063557000000003</v>
      </c>
      <c r="I11870">
        <v>-79.503697000000003</v>
      </c>
      <c r="J11870" s="1" t="d">
        <v>2018-07-09</v>
      </c>
      <c r="K11870">
        <v>43876</v>
      </c>
      <c r="L11870" t="s">
        <v>30</v>
      </c>
      <c r="M11870" s="1" t="d">
        <v>2011-04-01</v>
      </c>
      <c r="N11870">
        <v>4</v>
      </c>
      <c r="O11870">
        <v>1</v>
      </c>
      <c r="P11870">
        <v>2011</v>
      </c>
      <c r="R11870" t="s">
        <v>26</v>
      </c>
      <c r="S11870" t="s">
        <v>31</v>
      </c>
    </row>
    <row r="11871" spans="1:19" x14ac:dyDescent="0.25">
      <c r="A11871" t="s">
        <v>338</v>
      </c>
      <c r="B11871" t="s">
        <v>8404</v>
      </c>
      <c r="C11871" t="s">
        <v>8405</v>
      </c>
      <c r="E11871" t="s">
        <v>4917</v>
      </c>
      <c r="F11871" t="s">
        <v>212</v>
      </c>
      <c r="G11871">
        <v>27215</v>
      </c>
      <c r="H11871">
        <v>36.063557000000003</v>
      </c>
      <c r="I11871">
        <v>-79.503697000000003</v>
      </c>
      <c r="J11871" s="1" t="d">
        <v>2018-07-09</v>
      </c>
      <c r="K11871">
        <v>43877</v>
      </c>
      <c r="L11871" t="s">
        <v>30</v>
      </c>
      <c r="M11871" s="1" t="d">
        <v>2011-04-01</v>
      </c>
      <c r="N11871">
        <v>4</v>
      </c>
      <c r="O11871">
        <v>1</v>
      </c>
      <c r="P11871">
        <v>2011</v>
      </c>
      <c r="R11871" t="s">
        <v>26</v>
      </c>
      <c r="S11871" t="s">
        <v>27</v>
      </c>
    </row>
    <row r="11872" spans="1:19" x14ac:dyDescent="0.25">
      <c r="A11872" t="s">
        <v>338</v>
      </c>
      <c r="B11872" t="s">
        <v>8413</v>
      </c>
      <c r="C11872" t="s">
        <v>8414</v>
      </c>
      <c r="D11872" t="s">
        <v>8415</v>
      </c>
      <c r="E11872" t="s">
        <v>5620</v>
      </c>
      <c r="F11872" t="s">
        <v>170</v>
      </c>
      <c r="G11872">
        <v>94538</v>
      </c>
      <c r="H11872">
        <v>37.488951999999998</v>
      </c>
      <c r="I11872">
        <v>-121.94896900000001</v>
      </c>
      <c r="J11872" s="1" t="d">
        <v>2018-08-07</v>
      </c>
      <c r="K11872">
        <v>44017</v>
      </c>
      <c r="L11872" t="s">
        <v>30</v>
      </c>
      <c r="M11872" s="1" t="d">
        <v>2011-04-01</v>
      </c>
      <c r="N11872">
        <v>4</v>
      </c>
      <c r="O11872">
        <v>1</v>
      </c>
      <c r="P11872">
        <v>2011</v>
      </c>
      <c r="R11872" t="s">
        <v>26</v>
      </c>
      <c r="S11872" t="s">
        <v>27</v>
      </c>
    </row>
    <row r="11873" spans="1:19" x14ac:dyDescent="0.25">
      <c r="A11873" t="s">
        <v>338</v>
      </c>
      <c r="B11873" t="s">
        <v>6758</v>
      </c>
      <c r="C11873" t="s">
        <v>6759</v>
      </c>
      <c r="E11873" t="s">
        <v>6760</v>
      </c>
      <c r="F11873" t="s">
        <v>55</v>
      </c>
      <c r="G11873">
        <v>98026</v>
      </c>
      <c r="H11873">
        <v>47.77861</v>
      </c>
      <c r="I11873">
        <v>-122.34619600000001</v>
      </c>
      <c r="J11873" s="1" t="d">
        <v>2018-07-09</v>
      </c>
      <c r="K11873">
        <v>44136</v>
      </c>
      <c r="L11873" t="s">
        <v>30</v>
      </c>
      <c r="M11873" s="1" t="d">
        <v>2011-03-15</v>
      </c>
      <c r="N11873">
        <v>3</v>
      </c>
      <c r="O11873">
        <v>15</v>
      </c>
      <c r="P11873">
        <v>2011</v>
      </c>
      <c r="R11873" t="s">
        <v>26</v>
      </c>
      <c r="S11873" t="s">
        <v>27</v>
      </c>
    </row>
    <row r="11874" spans="1:19" x14ac:dyDescent="0.25">
      <c r="A11874" t="s">
        <v>338</v>
      </c>
      <c r="B11874" t="s">
        <v>6761</v>
      </c>
      <c r="C11874" t="s">
        <v>6762</v>
      </c>
      <c r="E11874" t="s">
        <v>43</v>
      </c>
      <c r="F11874" t="s">
        <v>55</v>
      </c>
      <c r="G11874">
        <v>98204</v>
      </c>
      <c r="H11874">
        <v>47.902729819999998</v>
      </c>
      <c r="I11874">
        <v>-122.24698840000001</v>
      </c>
      <c r="J11874" s="1" t="d">
        <v>2018-07-09</v>
      </c>
      <c r="K11874">
        <v>44137</v>
      </c>
      <c r="L11874" t="s">
        <v>30</v>
      </c>
      <c r="M11874" s="1" t="d">
        <v>2011-03-15</v>
      </c>
      <c r="N11874">
        <v>3</v>
      </c>
      <c r="O11874">
        <v>15</v>
      </c>
      <c r="P11874">
        <v>2011</v>
      </c>
      <c r="R11874" t="s">
        <v>26</v>
      </c>
      <c r="S11874" t="s">
        <v>27</v>
      </c>
    </row>
    <row r="11875" spans="1:19" x14ac:dyDescent="0.25">
      <c r="A11875" t="s">
        <v>338</v>
      </c>
      <c r="B11875" t="s">
        <v>6763</v>
      </c>
      <c r="C11875" t="s">
        <v>6764</v>
      </c>
      <c r="E11875" t="s">
        <v>5160</v>
      </c>
      <c r="F11875" t="s">
        <v>55</v>
      </c>
      <c r="G11875">
        <v>98502</v>
      </c>
      <c r="H11875">
        <v>47.031067</v>
      </c>
      <c r="I11875">
        <v>-122.93024699999999</v>
      </c>
      <c r="J11875" s="1" t="d">
        <v>2018-07-09</v>
      </c>
      <c r="K11875">
        <v>44147</v>
      </c>
      <c r="L11875" t="s">
        <v>30</v>
      </c>
      <c r="M11875" s="1" t="d">
        <v>2011-03-15</v>
      </c>
      <c r="N11875">
        <v>3</v>
      </c>
      <c r="O11875">
        <v>15</v>
      </c>
      <c r="P11875">
        <v>2011</v>
      </c>
      <c r="R11875" t="s">
        <v>26</v>
      </c>
      <c r="S11875" t="s">
        <v>27</v>
      </c>
    </row>
    <row r="11876" spans="1:19" x14ac:dyDescent="0.25">
      <c r="A11876" t="s">
        <v>338</v>
      </c>
      <c r="B11876" t="s">
        <v>6765</v>
      </c>
      <c r="C11876" t="s">
        <v>6766</v>
      </c>
      <c r="E11876" t="s">
        <v>6767</v>
      </c>
      <c r="F11876" t="s">
        <v>55</v>
      </c>
      <c r="G11876">
        <v>99301</v>
      </c>
      <c r="H11876">
        <v>46.236606999999999</v>
      </c>
      <c r="I11876">
        <v>-119.128998</v>
      </c>
      <c r="J11876" s="1" t="d">
        <v>2018-07-09</v>
      </c>
      <c r="K11876">
        <v>44148</v>
      </c>
      <c r="L11876" t="s">
        <v>30</v>
      </c>
      <c r="M11876" s="1" t="d">
        <v>2011-03-15</v>
      </c>
      <c r="N11876">
        <v>3</v>
      </c>
      <c r="O11876">
        <v>15</v>
      </c>
      <c r="P11876">
        <v>2011</v>
      </c>
      <c r="R11876" t="s">
        <v>26</v>
      </c>
      <c r="S11876" t="s">
        <v>27</v>
      </c>
    </row>
    <row r="11877" spans="1:19" x14ac:dyDescent="0.25">
      <c r="A11877" t="s">
        <v>338</v>
      </c>
      <c r="B11877" t="s">
        <v>6771</v>
      </c>
      <c r="C11877" t="s">
        <v>6772</v>
      </c>
      <c r="E11877" t="s">
        <v>6773</v>
      </c>
      <c r="F11877" t="s">
        <v>55</v>
      </c>
      <c r="G11877">
        <v>98371</v>
      </c>
      <c r="H11877">
        <v>47.207366999999998</v>
      </c>
      <c r="I11877">
        <v>-122.294997</v>
      </c>
      <c r="J11877" s="1" t="d">
        <v>2018-07-09</v>
      </c>
      <c r="K11877">
        <v>44150</v>
      </c>
      <c r="L11877" t="s">
        <v>30</v>
      </c>
      <c r="M11877" s="1" t="d">
        <v>2011-03-15</v>
      </c>
      <c r="N11877">
        <v>3</v>
      </c>
      <c r="O11877">
        <v>15</v>
      </c>
      <c r="P11877">
        <v>2011</v>
      </c>
      <c r="R11877" t="s">
        <v>26</v>
      </c>
      <c r="S11877" t="s">
        <v>27</v>
      </c>
    </row>
    <row r="11878" spans="1:19" x14ac:dyDescent="0.25">
      <c r="A11878" t="s">
        <v>338</v>
      </c>
      <c r="B11878" t="s">
        <v>6774</v>
      </c>
      <c r="C11878" t="s">
        <v>6775</v>
      </c>
      <c r="E11878" t="s">
        <v>6776</v>
      </c>
      <c r="F11878" t="s">
        <v>55</v>
      </c>
      <c r="G11878">
        <v>98058</v>
      </c>
      <c r="H11878">
        <v>47.448281000000001</v>
      </c>
      <c r="I11878">
        <v>-122.219286</v>
      </c>
      <c r="J11878" s="1" t="d">
        <v>2018-07-09</v>
      </c>
      <c r="K11878">
        <v>44151</v>
      </c>
      <c r="L11878" t="s">
        <v>30</v>
      </c>
      <c r="M11878" s="1" t="d">
        <v>2011-03-15</v>
      </c>
      <c r="N11878">
        <v>3</v>
      </c>
      <c r="O11878">
        <v>15</v>
      </c>
      <c r="P11878">
        <v>2011</v>
      </c>
      <c r="R11878" t="s">
        <v>26</v>
      </c>
      <c r="S11878" t="s">
        <v>27</v>
      </c>
    </row>
    <row r="11879" spans="1:19" x14ac:dyDescent="0.25">
      <c r="A11879" t="s">
        <v>338</v>
      </c>
      <c r="B11879" t="s">
        <v>8418</v>
      </c>
      <c r="C11879" t="s">
        <v>8419</v>
      </c>
      <c r="E11879" t="s">
        <v>790</v>
      </c>
      <c r="F11879" t="s">
        <v>55</v>
      </c>
      <c r="G11879">
        <v>98104</v>
      </c>
      <c r="H11879">
        <v>47.606684000000001</v>
      </c>
      <c r="I11879">
        <v>-122.33266399999999</v>
      </c>
      <c r="J11879" s="1" t="d">
        <v>2018-12-11</v>
      </c>
      <c r="K11879">
        <v>44153</v>
      </c>
      <c r="L11879" t="s">
        <v>30</v>
      </c>
      <c r="M11879" s="1" t="d">
        <v>2011-12-01</v>
      </c>
      <c r="N11879">
        <v>12</v>
      </c>
      <c r="O11879">
        <v>1</v>
      </c>
      <c r="P11879">
        <v>2011</v>
      </c>
      <c r="R11879" t="s">
        <v>26</v>
      </c>
      <c r="S11879" t="s">
        <v>31</v>
      </c>
    </row>
    <row r="11880" spans="1:19" x14ac:dyDescent="0.25">
      <c r="A11880" t="s">
        <v>338</v>
      </c>
      <c r="B11880" t="s">
        <v>8420</v>
      </c>
      <c r="C11880" t="s">
        <v>8421</v>
      </c>
      <c r="E11880" t="s">
        <v>790</v>
      </c>
      <c r="F11880" t="s">
        <v>55</v>
      </c>
      <c r="G11880">
        <v>98134</v>
      </c>
      <c r="H11880">
        <v>47.594042000000002</v>
      </c>
      <c r="I11880">
        <v>-122.317179</v>
      </c>
      <c r="J11880" s="1" t="d">
        <v>2018-12-11</v>
      </c>
      <c r="K11880">
        <v>44154</v>
      </c>
      <c r="L11880" t="s">
        <v>30</v>
      </c>
      <c r="M11880" s="1" t="d">
        <v>2011-12-31</v>
      </c>
      <c r="N11880">
        <v>12</v>
      </c>
      <c r="O11880">
        <v>31</v>
      </c>
      <c r="P11880">
        <v>2011</v>
      </c>
      <c r="R11880" t="s">
        <v>26</v>
      </c>
      <c r="S11880" t="s">
        <v>27</v>
      </c>
    </row>
    <row r="11881" spans="1:19" x14ac:dyDescent="0.25">
      <c r="A11881" t="s">
        <v>338</v>
      </c>
      <c r="B11881" t="s">
        <v>8422</v>
      </c>
      <c r="C11881" t="s">
        <v>8423</v>
      </c>
      <c r="E11881" t="s">
        <v>790</v>
      </c>
      <c r="F11881" t="s">
        <v>55</v>
      </c>
      <c r="G11881">
        <v>98133</v>
      </c>
      <c r="H11881">
        <v>47.721254000000002</v>
      </c>
      <c r="I11881">
        <v>-122.340924</v>
      </c>
      <c r="J11881" s="1" t="d">
        <v>2018-12-11</v>
      </c>
      <c r="K11881">
        <v>44155</v>
      </c>
      <c r="L11881" t="s">
        <v>30</v>
      </c>
      <c r="M11881" s="1" t="d">
        <v>2011-12-31</v>
      </c>
      <c r="N11881">
        <v>12</v>
      </c>
      <c r="O11881">
        <v>31</v>
      </c>
      <c r="P11881">
        <v>2011</v>
      </c>
      <c r="R11881" t="s">
        <v>26</v>
      </c>
      <c r="S11881" t="s">
        <v>27</v>
      </c>
    </row>
    <row r="11882" spans="1:19" x14ac:dyDescent="0.25">
      <c r="A11882" t="s">
        <v>338</v>
      </c>
      <c r="B11882" t="s">
        <v>8424</v>
      </c>
      <c r="C11882" t="s">
        <v>8425</v>
      </c>
      <c r="E11882" t="s">
        <v>790</v>
      </c>
      <c r="F11882" t="s">
        <v>55</v>
      </c>
      <c r="G11882">
        <v>98124</v>
      </c>
      <c r="H11882">
        <v>47.604906</v>
      </c>
      <c r="I11882">
        <v>-122.33027800000001</v>
      </c>
      <c r="J11882" s="1" t="d">
        <v>2018-12-11</v>
      </c>
      <c r="K11882">
        <v>44156</v>
      </c>
      <c r="L11882" t="s">
        <v>30</v>
      </c>
      <c r="M11882" s="1" t="d">
        <v>2011-12-31</v>
      </c>
      <c r="N11882">
        <v>12</v>
      </c>
      <c r="O11882">
        <v>31</v>
      </c>
      <c r="P11882">
        <v>2011</v>
      </c>
      <c r="R11882" t="s">
        <v>26</v>
      </c>
      <c r="S11882" t="s">
        <v>27</v>
      </c>
    </row>
    <row r="11883" spans="1:19" x14ac:dyDescent="0.25">
      <c r="A11883" t="s">
        <v>338</v>
      </c>
      <c r="B11883" t="s">
        <v>8426</v>
      </c>
      <c r="C11883" t="s">
        <v>8427</v>
      </c>
      <c r="E11883" t="s">
        <v>790</v>
      </c>
      <c r="F11883" t="s">
        <v>55</v>
      </c>
      <c r="G11883">
        <v>98134</v>
      </c>
      <c r="H11883">
        <v>47.582934000000002</v>
      </c>
      <c r="I11883">
        <v>-122.323106</v>
      </c>
      <c r="J11883" s="1" t="d">
        <v>2018-12-11</v>
      </c>
      <c r="K11883">
        <v>44158</v>
      </c>
      <c r="L11883" t="s">
        <v>30</v>
      </c>
      <c r="M11883" s="1" t="d">
        <v>2011-12-31</v>
      </c>
      <c r="N11883">
        <v>12</v>
      </c>
      <c r="O11883">
        <v>31</v>
      </c>
      <c r="P11883">
        <v>2011</v>
      </c>
      <c r="R11883" t="s">
        <v>26</v>
      </c>
      <c r="S11883" t="s">
        <v>27</v>
      </c>
    </row>
    <row r="11884" spans="1:19" x14ac:dyDescent="0.25">
      <c r="A11884" t="s">
        <v>338</v>
      </c>
      <c r="B11884" t="s">
        <v>8428</v>
      </c>
      <c r="C11884" t="s">
        <v>8429</v>
      </c>
      <c r="D11884" t="s">
        <v>8430</v>
      </c>
      <c r="E11884" t="s">
        <v>790</v>
      </c>
      <c r="F11884" t="s">
        <v>55</v>
      </c>
      <c r="G11884">
        <v>98109</v>
      </c>
      <c r="H11884">
        <v>47.622084999999998</v>
      </c>
      <c r="I11884">
        <v>-122.34712399999999</v>
      </c>
      <c r="J11884" s="1" t="d">
        <v>2018-11-08</v>
      </c>
      <c r="K11884">
        <v>44159</v>
      </c>
      <c r="L11884" t="s">
        <v>30</v>
      </c>
      <c r="M11884" s="1" t="d">
        <v>2011-12-01</v>
      </c>
      <c r="N11884">
        <v>12</v>
      </c>
      <c r="O11884">
        <v>1</v>
      </c>
      <c r="P11884">
        <v>2011</v>
      </c>
      <c r="R11884" t="s">
        <v>26</v>
      </c>
      <c r="S11884" t="s">
        <v>31</v>
      </c>
    </row>
    <row r="11885" spans="1:19" x14ac:dyDescent="0.25">
      <c r="A11885" t="s">
        <v>338</v>
      </c>
      <c r="B11885" t="s">
        <v>8431</v>
      </c>
      <c r="C11885" t="s">
        <v>8432</v>
      </c>
      <c r="E11885" t="s">
        <v>790</v>
      </c>
      <c r="F11885" t="s">
        <v>55</v>
      </c>
      <c r="G11885">
        <v>98103</v>
      </c>
      <c r="H11885">
        <v>47.699612999999999</v>
      </c>
      <c r="I11885">
        <v>-122.341922</v>
      </c>
      <c r="J11885" s="1" t="d">
        <v>2018-12-11</v>
      </c>
      <c r="K11885">
        <v>44160</v>
      </c>
      <c r="L11885" t="s">
        <v>30</v>
      </c>
      <c r="M11885" s="1" t="d">
        <v>2011-12-31</v>
      </c>
      <c r="N11885">
        <v>12</v>
      </c>
      <c r="O11885">
        <v>31</v>
      </c>
      <c r="P11885">
        <v>2011</v>
      </c>
      <c r="R11885" t="s">
        <v>26</v>
      </c>
      <c r="S11885" t="s">
        <v>27</v>
      </c>
    </row>
    <row r="11886" spans="1:19" x14ac:dyDescent="0.25">
      <c r="A11886" t="s">
        <v>338</v>
      </c>
      <c r="B11886" t="s">
        <v>8433</v>
      </c>
      <c r="C11886" t="s">
        <v>8434</v>
      </c>
      <c r="E11886" t="s">
        <v>790</v>
      </c>
      <c r="F11886" t="s">
        <v>55</v>
      </c>
      <c r="G11886">
        <v>98134</v>
      </c>
      <c r="H11886">
        <v>47.571399</v>
      </c>
      <c r="I11886">
        <v>-122.330911</v>
      </c>
      <c r="J11886" s="1" t="d">
        <v>2018-12-11</v>
      </c>
      <c r="K11886">
        <v>44161</v>
      </c>
      <c r="L11886" t="s">
        <v>30</v>
      </c>
      <c r="M11886" s="1" t="d">
        <v>2011-12-31</v>
      </c>
      <c r="N11886">
        <v>12</v>
      </c>
      <c r="O11886">
        <v>31</v>
      </c>
      <c r="P11886">
        <v>2011</v>
      </c>
      <c r="R11886" t="s">
        <v>26</v>
      </c>
      <c r="S11886" t="s">
        <v>27</v>
      </c>
    </row>
    <row r="11887" spans="1:19" x14ac:dyDescent="0.25">
      <c r="A11887" t="s">
        <v>338</v>
      </c>
      <c r="B11887" t="s">
        <v>8435</v>
      </c>
      <c r="C11887" t="s">
        <v>8436</v>
      </c>
      <c r="E11887" t="s">
        <v>790</v>
      </c>
      <c r="F11887" t="s">
        <v>55</v>
      </c>
      <c r="G11887">
        <v>98134</v>
      </c>
      <c r="H11887">
        <v>47.579520000000002</v>
      </c>
      <c r="I11887">
        <v>-122.32140099999999</v>
      </c>
      <c r="J11887" s="1" t="d">
        <v>2018-12-11</v>
      </c>
      <c r="K11887">
        <v>44162</v>
      </c>
      <c r="L11887" t="s">
        <v>30</v>
      </c>
      <c r="M11887" s="1" t="d">
        <v>2011-12-31</v>
      </c>
      <c r="N11887">
        <v>12</v>
      </c>
      <c r="O11887">
        <v>31</v>
      </c>
      <c r="P11887">
        <v>2011</v>
      </c>
      <c r="R11887" t="s">
        <v>26</v>
      </c>
      <c r="S11887" t="s">
        <v>27</v>
      </c>
    </row>
    <row r="11888" spans="1:19" x14ac:dyDescent="0.25">
      <c r="A11888" t="s">
        <v>338</v>
      </c>
      <c r="B11888" t="s">
        <v>8437</v>
      </c>
      <c r="C11888" t="s">
        <v>8438</v>
      </c>
      <c r="E11888" t="s">
        <v>790</v>
      </c>
      <c r="F11888" t="s">
        <v>55</v>
      </c>
      <c r="G11888">
        <v>98106</v>
      </c>
      <c r="H11888">
        <v>47.565148999999998</v>
      </c>
      <c r="I11888">
        <v>-122.353024</v>
      </c>
      <c r="J11888" s="1" t="d">
        <v>2018-12-11</v>
      </c>
      <c r="K11888">
        <v>44163</v>
      </c>
      <c r="L11888" t="s">
        <v>30</v>
      </c>
      <c r="M11888" s="1" t="d">
        <v>2011-12-31</v>
      </c>
      <c r="N11888">
        <v>12</v>
      </c>
      <c r="O11888">
        <v>31</v>
      </c>
      <c r="P11888">
        <v>2011</v>
      </c>
      <c r="R11888" t="s">
        <v>26</v>
      </c>
      <c r="S11888" t="s">
        <v>27</v>
      </c>
    </row>
    <row r="11889" spans="1:19" x14ac:dyDescent="0.25">
      <c r="A11889" t="s">
        <v>338</v>
      </c>
      <c r="B11889" t="s">
        <v>6782</v>
      </c>
      <c r="C11889" t="s">
        <v>6783</v>
      </c>
      <c r="E11889" t="s">
        <v>1049</v>
      </c>
      <c r="F11889" t="s">
        <v>55</v>
      </c>
      <c r="G11889">
        <v>98409</v>
      </c>
      <c r="H11889">
        <v>47.21978</v>
      </c>
      <c r="I11889">
        <v>-122.48576</v>
      </c>
      <c r="J11889" s="1" t="d">
        <v>2018-07-09</v>
      </c>
      <c r="K11889">
        <v>44166</v>
      </c>
      <c r="L11889" t="s">
        <v>30</v>
      </c>
      <c r="M11889" s="1" t="d">
        <v>2011-03-15</v>
      </c>
      <c r="N11889">
        <v>3</v>
      </c>
      <c r="O11889">
        <v>15</v>
      </c>
      <c r="P11889">
        <v>2011</v>
      </c>
      <c r="R11889" t="s">
        <v>26</v>
      </c>
      <c r="S11889" t="s">
        <v>27</v>
      </c>
    </row>
    <row r="11890" spans="1:19" x14ac:dyDescent="0.25">
      <c r="A11890" t="s">
        <v>338</v>
      </c>
      <c r="B11890" t="s">
        <v>8439</v>
      </c>
      <c r="C11890" t="s">
        <v>8440</v>
      </c>
      <c r="E11890" t="s">
        <v>4282</v>
      </c>
      <c r="F11890" t="s">
        <v>48</v>
      </c>
      <c r="G11890">
        <v>12550</v>
      </c>
      <c r="H11890">
        <v>41.504105000000003</v>
      </c>
      <c r="I11890">
        <v>-74.068916000000002</v>
      </c>
      <c r="J11890" s="1" t="d">
        <v>2018-07-09</v>
      </c>
      <c r="K11890">
        <v>44174</v>
      </c>
      <c r="L11890" t="s">
        <v>30</v>
      </c>
      <c r="M11890" s="1" t="d">
        <v>2011-11-30</v>
      </c>
      <c r="N11890">
        <v>11</v>
      </c>
      <c r="O11890">
        <v>30</v>
      </c>
      <c r="P11890">
        <v>2011</v>
      </c>
      <c r="R11890" t="s">
        <v>26</v>
      </c>
      <c r="S11890" t="s">
        <v>31</v>
      </c>
    </row>
    <row r="11891" spans="1:19" x14ac:dyDescent="0.25">
      <c r="A11891" t="s">
        <v>338</v>
      </c>
      <c r="B11891" t="s">
        <v>8439</v>
      </c>
      <c r="C11891" t="s">
        <v>8440</v>
      </c>
      <c r="E11891" t="s">
        <v>4282</v>
      </c>
      <c r="F11891" t="s">
        <v>48</v>
      </c>
      <c r="G11891">
        <v>12550</v>
      </c>
      <c r="H11891">
        <v>41.504105000000003</v>
      </c>
      <c r="I11891">
        <v>-74.068916000000002</v>
      </c>
      <c r="J11891" s="1" t="d">
        <v>2018-07-09</v>
      </c>
      <c r="K11891">
        <v>44175</v>
      </c>
      <c r="L11891" t="s">
        <v>30</v>
      </c>
      <c r="M11891" s="1" t="d">
        <v>2011-11-30</v>
      </c>
      <c r="N11891">
        <v>11</v>
      </c>
      <c r="O11891">
        <v>30</v>
      </c>
      <c r="P11891">
        <v>2011</v>
      </c>
      <c r="R11891" t="s">
        <v>26</v>
      </c>
      <c r="S11891" t="s">
        <v>27</v>
      </c>
    </row>
    <row r="11892" spans="1:19" x14ac:dyDescent="0.25">
      <c r="A11892" t="s">
        <v>338</v>
      </c>
      <c r="B11892" t="s">
        <v>8441</v>
      </c>
      <c r="C11892" t="s">
        <v>8442</v>
      </c>
      <c r="E11892" t="s">
        <v>8443</v>
      </c>
      <c r="F11892" t="s">
        <v>48</v>
      </c>
      <c r="G11892">
        <v>13820</v>
      </c>
      <c r="H11892">
        <v>42.451248</v>
      </c>
      <c r="I11892">
        <v>-75.100448</v>
      </c>
      <c r="J11892" s="1" t="d">
        <v>2018-07-09</v>
      </c>
      <c r="K11892">
        <v>44176</v>
      </c>
      <c r="L11892" t="s">
        <v>30</v>
      </c>
      <c r="M11892" s="1" t="d">
        <v>2011-11-30</v>
      </c>
      <c r="N11892">
        <v>11</v>
      </c>
      <c r="O11892">
        <v>30</v>
      </c>
      <c r="P11892">
        <v>2011</v>
      </c>
      <c r="R11892" t="s">
        <v>26</v>
      </c>
      <c r="S11892" t="s">
        <v>31</v>
      </c>
    </row>
    <row r="11893" spans="1:19" x14ac:dyDescent="0.25">
      <c r="A11893" t="s">
        <v>338</v>
      </c>
      <c r="B11893" t="s">
        <v>8441</v>
      </c>
      <c r="C11893" t="s">
        <v>8442</v>
      </c>
      <c r="E11893" t="s">
        <v>8443</v>
      </c>
      <c r="F11893" t="s">
        <v>48</v>
      </c>
      <c r="G11893">
        <v>13820</v>
      </c>
      <c r="H11893">
        <v>42.451248</v>
      </c>
      <c r="I11893">
        <v>-75.100448</v>
      </c>
      <c r="J11893" s="1" t="d">
        <v>2018-07-09</v>
      </c>
      <c r="K11893">
        <v>44177</v>
      </c>
      <c r="L11893" t="s">
        <v>30</v>
      </c>
      <c r="M11893" s="1" t="d">
        <v>2011-11-30</v>
      </c>
      <c r="N11893">
        <v>11</v>
      </c>
      <c r="O11893">
        <v>30</v>
      </c>
      <c r="P11893">
        <v>2011</v>
      </c>
      <c r="R11893" t="s">
        <v>26</v>
      </c>
      <c r="S11893" t="s">
        <v>27</v>
      </c>
    </row>
    <row r="11894" spans="1:19" x14ac:dyDescent="0.25">
      <c r="A11894" t="s">
        <v>338</v>
      </c>
      <c r="B11894" t="s">
        <v>8444</v>
      </c>
      <c r="C11894" t="s">
        <v>8445</v>
      </c>
      <c r="E11894" t="s">
        <v>8446</v>
      </c>
      <c r="F11894" t="s">
        <v>48</v>
      </c>
      <c r="G11894">
        <v>14127</v>
      </c>
      <c r="H11894">
        <v>42.784866999999998</v>
      </c>
      <c r="I11894">
        <v>-78.76558</v>
      </c>
      <c r="J11894" s="1" t="d">
        <v>2018-07-09</v>
      </c>
      <c r="K11894">
        <v>44178</v>
      </c>
      <c r="L11894" t="s">
        <v>30</v>
      </c>
      <c r="M11894" s="1" t="d">
        <v>2011-11-30</v>
      </c>
      <c r="N11894">
        <v>11</v>
      </c>
      <c r="O11894">
        <v>30</v>
      </c>
      <c r="P11894">
        <v>2011</v>
      </c>
      <c r="R11894" t="s">
        <v>26</v>
      </c>
      <c r="S11894" t="s">
        <v>31</v>
      </c>
    </row>
    <row r="11895" spans="1:19" x14ac:dyDescent="0.25">
      <c r="A11895" t="s">
        <v>338</v>
      </c>
      <c r="B11895" t="s">
        <v>8444</v>
      </c>
      <c r="C11895" t="s">
        <v>8445</v>
      </c>
      <c r="E11895" t="s">
        <v>8446</v>
      </c>
      <c r="F11895" t="s">
        <v>48</v>
      </c>
      <c r="G11895">
        <v>14127</v>
      </c>
      <c r="H11895">
        <v>42.784866999999998</v>
      </c>
      <c r="I11895">
        <v>-78.76558</v>
      </c>
      <c r="J11895" s="1" t="d">
        <v>2018-07-09</v>
      </c>
      <c r="K11895">
        <v>44179</v>
      </c>
      <c r="L11895" t="s">
        <v>30</v>
      </c>
      <c r="M11895" s="1" t="d">
        <v>2011-11-30</v>
      </c>
      <c r="N11895">
        <v>11</v>
      </c>
      <c r="O11895">
        <v>30</v>
      </c>
      <c r="P11895">
        <v>2011</v>
      </c>
      <c r="R11895" t="s">
        <v>26</v>
      </c>
      <c r="S11895" t="s">
        <v>27</v>
      </c>
    </row>
    <row r="11896" spans="1:19" x14ac:dyDescent="0.25">
      <c r="A11896" t="s">
        <v>338</v>
      </c>
      <c r="B11896" t="s">
        <v>8447</v>
      </c>
      <c r="C11896" t="s">
        <v>8448</v>
      </c>
      <c r="D11896" t="s">
        <v>8449</v>
      </c>
      <c r="E11896" t="s">
        <v>5601</v>
      </c>
      <c r="F11896" t="s">
        <v>48</v>
      </c>
      <c r="G11896">
        <v>11772</v>
      </c>
      <c r="H11896">
        <v>40.793143999999998</v>
      </c>
      <c r="I11896">
        <v>-73.008005999999995</v>
      </c>
      <c r="J11896" s="1" t="d">
        <v>2018-07-09</v>
      </c>
      <c r="K11896">
        <v>44180</v>
      </c>
      <c r="L11896" t="s">
        <v>30</v>
      </c>
      <c r="M11896" s="1" t="d">
        <v>2011-11-30</v>
      </c>
      <c r="N11896">
        <v>11</v>
      </c>
      <c r="O11896">
        <v>30</v>
      </c>
      <c r="P11896">
        <v>2011</v>
      </c>
      <c r="R11896" t="s">
        <v>26</v>
      </c>
      <c r="S11896" t="s">
        <v>31</v>
      </c>
    </row>
    <row r="11897" spans="1:19" x14ac:dyDescent="0.25">
      <c r="A11897" t="s">
        <v>338</v>
      </c>
      <c r="B11897" t="s">
        <v>8447</v>
      </c>
      <c r="C11897" t="s">
        <v>8448</v>
      </c>
      <c r="D11897" t="s">
        <v>8449</v>
      </c>
      <c r="E11897" t="s">
        <v>5601</v>
      </c>
      <c r="F11897" t="s">
        <v>48</v>
      </c>
      <c r="G11897">
        <v>11772</v>
      </c>
      <c r="H11897">
        <v>40.793143999999998</v>
      </c>
      <c r="I11897">
        <v>-73.008005999999995</v>
      </c>
      <c r="J11897" s="1" t="d">
        <v>2018-07-09</v>
      </c>
      <c r="K11897">
        <v>44181</v>
      </c>
      <c r="L11897" t="s">
        <v>30</v>
      </c>
      <c r="M11897" s="1" t="d">
        <v>2011-11-30</v>
      </c>
      <c r="N11897">
        <v>11</v>
      </c>
      <c r="O11897">
        <v>30</v>
      </c>
      <c r="P11897">
        <v>2011</v>
      </c>
      <c r="R11897" t="s">
        <v>26</v>
      </c>
      <c r="S11897" t="s">
        <v>27</v>
      </c>
    </row>
    <row r="11898" spans="1:19" x14ac:dyDescent="0.25">
      <c r="A11898" t="s">
        <v>338</v>
      </c>
      <c r="B11898" t="s">
        <v>8450</v>
      </c>
      <c r="C11898" t="s">
        <v>8451</v>
      </c>
      <c r="E11898" t="s">
        <v>8452</v>
      </c>
      <c r="F11898" t="s">
        <v>48</v>
      </c>
      <c r="G11898">
        <v>12901</v>
      </c>
      <c r="H11898">
        <v>44.667361</v>
      </c>
      <c r="I11898">
        <v>-73.444894000000005</v>
      </c>
      <c r="J11898" s="1" t="d">
        <v>2018-07-09</v>
      </c>
      <c r="K11898">
        <v>44182</v>
      </c>
      <c r="L11898" t="s">
        <v>30</v>
      </c>
      <c r="M11898" s="1" t="d">
        <v>2011-11-30</v>
      </c>
      <c r="N11898">
        <v>11</v>
      </c>
      <c r="O11898">
        <v>30</v>
      </c>
      <c r="P11898">
        <v>2011</v>
      </c>
      <c r="R11898" t="s">
        <v>26</v>
      </c>
      <c r="S11898" t="s">
        <v>31</v>
      </c>
    </row>
    <row r="11899" spans="1:19" x14ac:dyDescent="0.25">
      <c r="A11899" t="s">
        <v>338</v>
      </c>
      <c r="B11899" t="s">
        <v>8450</v>
      </c>
      <c r="C11899" t="s">
        <v>8451</v>
      </c>
      <c r="E11899" t="s">
        <v>8452</v>
      </c>
      <c r="F11899" t="s">
        <v>48</v>
      </c>
      <c r="G11899">
        <v>12901</v>
      </c>
      <c r="H11899">
        <v>44.667361</v>
      </c>
      <c r="I11899">
        <v>-73.444894000000005</v>
      </c>
      <c r="J11899" s="1" t="d">
        <v>2018-07-09</v>
      </c>
      <c r="K11899">
        <v>44183</v>
      </c>
      <c r="L11899" t="s">
        <v>30</v>
      </c>
      <c r="M11899" s="1" t="d">
        <v>2011-11-30</v>
      </c>
      <c r="N11899">
        <v>11</v>
      </c>
      <c r="O11899">
        <v>30</v>
      </c>
      <c r="P11899">
        <v>2011</v>
      </c>
      <c r="R11899" t="s">
        <v>26</v>
      </c>
      <c r="S11899" t="s">
        <v>27</v>
      </c>
    </row>
    <row r="11900" spans="1:19" x14ac:dyDescent="0.25">
      <c r="A11900" t="s">
        <v>338</v>
      </c>
      <c r="B11900" t="s">
        <v>8453</v>
      </c>
      <c r="C11900" t="s">
        <v>8454</v>
      </c>
      <c r="E11900" t="s">
        <v>8455</v>
      </c>
      <c r="F11900" t="s">
        <v>48</v>
      </c>
      <c r="G11900">
        <v>10573</v>
      </c>
      <c r="H11900">
        <v>40.996358000000001</v>
      </c>
      <c r="I11900">
        <v>-73.669404999999998</v>
      </c>
      <c r="J11900" s="1" t="d">
        <v>2018-07-09</v>
      </c>
      <c r="K11900">
        <v>44184</v>
      </c>
      <c r="L11900" t="s">
        <v>30</v>
      </c>
      <c r="M11900" s="1" t="d">
        <v>2011-11-30</v>
      </c>
      <c r="N11900">
        <v>11</v>
      </c>
      <c r="O11900">
        <v>30</v>
      </c>
      <c r="P11900">
        <v>2011</v>
      </c>
      <c r="R11900" t="s">
        <v>26</v>
      </c>
      <c r="S11900" t="s">
        <v>31</v>
      </c>
    </row>
    <row r="11901" spans="1:19" x14ac:dyDescent="0.25">
      <c r="A11901" t="s">
        <v>338</v>
      </c>
      <c r="B11901" t="s">
        <v>8453</v>
      </c>
      <c r="C11901" t="s">
        <v>8454</v>
      </c>
      <c r="E11901" t="s">
        <v>8455</v>
      </c>
      <c r="F11901" t="s">
        <v>48</v>
      </c>
      <c r="G11901">
        <v>10573</v>
      </c>
      <c r="H11901">
        <v>40.996358000000001</v>
      </c>
      <c r="I11901">
        <v>-73.669404999999998</v>
      </c>
      <c r="J11901" s="1" t="d">
        <v>2018-07-09</v>
      </c>
      <c r="K11901">
        <v>44185</v>
      </c>
      <c r="L11901" t="s">
        <v>30</v>
      </c>
      <c r="M11901" s="1" t="d">
        <v>2011-11-30</v>
      </c>
      <c r="N11901">
        <v>11</v>
      </c>
      <c r="O11901">
        <v>30</v>
      </c>
      <c r="P11901">
        <v>2011</v>
      </c>
      <c r="R11901" t="s">
        <v>26</v>
      </c>
      <c r="S11901" t="s">
        <v>27</v>
      </c>
    </row>
    <row r="11902" spans="1:19" x14ac:dyDescent="0.25">
      <c r="A11902" t="s">
        <v>338</v>
      </c>
      <c r="B11902" t="s">
        <v>8456</v>
      </c>
      <c r="C11902" t="s">
        <v>8457</v>
      </c>
      <c r="E11902" t="s">
        <v>568</v>
      </c>
      <c r="F11902" t="s">
        <v>48</v>
      </c>
      <c r="G11902">
        <v>11901</v>
      </c>
      <c r="H11902">
        <v>40.924582000000001</v>
      </c>
      <c r="I11902">
        <v>-72.704532</v>
      </c>
      <c r="J11902" s="1" t="d">
        <v>2018-07-09</v>
      </c>
      <c r="K11902">
        <v>44186</v>
      </c>
      <c r="L11902" t="s">
        <v>30</v>
      </c>
      <c r="M11902" s="1" t="d">
        <v>2011-11-30</v>
      </c>
      <c r="N11902">
        <v>11</v>
      </c>
      <c r="O11902">
        <v>30</v>
      </c>
      <c r="P11902">
        <v>2011</v>
      </c>
      <c r="R11902" t="s">
        <v>26</v>
      </c>
      <c r="S11902" t="s">
        <v>31</v>
      </c>
    </row>
    <row r="11903" spans="1:19" x14ac:dyDescent="0.25">
      <c r="A11903" t="s">
        <v>338</v>
      </c>
      <c r="B11903" t="s">
        <v>8456</v>
      </c>
      <c r="C11903" t="s">
        <v>8457</v>
      </c>
      <c r="E11903" t="s">
        <v>568</v>
      </c>
      <c r="F11903" t="s">
        <v>48</v>
      </c>
      <c r="G11903">
        <v>11901</v>
      </c>
      <c r="H11903">
        <v>40.924582000000001</v>
      </c>
      <c r="I11903">
        <v>-72.704532</v>
      </c>
      <c r="J11903" s="1" t="d">
        <v>2018-07-09</v>
      </c>
      <c r="K11903">
        <v>44187</v>
      </c>
      <c r="L11903" t="s">
        <v>30</v>
      </c>
      <c r="M11903" s="1" t="d">
        <v>2011-11-30</v>
      </c>
      <c r="N11903">
        <v>11</v>
      </c>
      <c r="O11903">
        <v>30</v>
      </c>
      <c r="P11903">
        <v>2011</v>
      </c>
      <c r="R11903" t="s">
        <v>26</v>
      </c>
      <c r="S11903" t="s">
        <v>27</v>
      </c>
    </row>
    <row r="11904" spans="1:19" x14ac:dyDescent="0.25">
      <c r="A11904" t="s">
        <v>338</v>
      </c>
      <c r="B11904" t="s">
        <v>8458</v>
      </c>
      <c r="C11904" t="s">
        <v>8459</v>
      </c>
      <c r="E11904" t="s">
        <v>402</v>
      </c>
      <c r="F11904" t="s">
        <v>48</v>
      </c>
      <c r="G11904">
        <v>14623</v>
      </c>
      <c r="H11904">
        <v>43.077581000000002</v>
      </c>
      <c r="I11904">
        <v>-77.641934000000006</v>
      </c>
      <c r="J11904" s="1" t="d">
        <v>2018-07-09</v>
      </c>
      <c r="K11904">
        <v>44188</v>
      </c>
      <c r="L11904" t="s">
        <v>30</v>
      </c>
      <c r="M11904" s="1" t="d">
        <v>2011-11-30</v>
      </c>
      <c r="N11904">
        <v>11</v>
      </c>
      <c r="O11904">
        <v>30</v>
      </c>
      <c r="P11904">
        <v>2011</v>
      </c>
      <c r="R11904" t="s">
        <v>26</v>
      </c>
      <c r="S11904" t="s">
        <v>31</v>
      </c>
    </row>
    <row r="11905" spans="1:19" x14ac:dyDescent="0.25">
      <c r="A11905" t="s">
        <v>338</v>
      </c>
      <c r="B11905" t="s">
        <v>8458</v>
      </c>
      <c r="C11905" t="s">
        <v>8459</v>
      </c>
      <c r="E11905" t="s">
        <v>402</v>
      </c>
      <c r="F11905" t="s">
        <v>48</v>
      </c>
      <c r="G11905">
        <v>14623</v>
      </c>
      <c r="H11905">
        <v>43.077581000000002</v>
      </c>
      <c r="I11905">
        <v>-77.641934000000006</v>
      </c>
      <c r="J11905" s="1" t="d">
        <v>2018-07-09</v>
      </c>
      <c r="K11905">
        <v>44189</v>
      </c>
      <c r="L11905" t="s">
        <v>30</v>
      </c>
      <c r="M11905" s="1" t="d">
        <v>2011-11-30</v>
      </c>
      <c r="N11905">
        <v>11</v>
      </c>
      <c r="O11905">
        <v>30</v>
      </c>
      <c r="P11905">
        <v>2011</v>
      </c>
      <c r="R11905" t="s">
        <v>26</v>
      </c>
      <c r="S11905" t="s">
        <v>27</v>
      </c>
    </row>
    <row r="11906" spans="1:19" x14ac:dyDescent="0.25">
      <c r="A11906" t="s">
        <v>338</v>
      </c>
      <c r="B11906" t="s">
        <v>8460</v>
      </c>
      <c r="C11906" t="s">
        <v>8461</v>
      </c>
      <c r="E11906" t="s">
        <v>1236</v>
      </c>
      <c r="F11906" t="s">
        <v>48</v>
      </c>
      <c r="G11906">
        <v>11780</v>
      </c>
      <c r="H11906">
        <v>40.859886000000003</v>
      </c>
      <c r="I11906">
        <v>-73.162066999999993</v>
      </c>
      <c r="J11906" s="1" t="d">
        <v>2018-07-09</v>
      </c>
      <c r="K11906">
        <v>44190</v>
      </c>
      <c r="L11906" t="s">
        <v>30</v>
      </c>
      <c r="M11906" s="1" t="d">
        <v>2011-11-30</v>
      </c>
      <c r="N11906">
        <v>11</v>
      </c>
      <c r="O11906">
        <v>30</v>
      </c>
      <c r="P11906">
        <v>2011</v>
      </c>
      <c r="R11906" t="s">
        <v>26</v>
      </c>
      <c r="S11906" t="s">
        <v>31</v>
      </c>
    </row>
    <row r="11907" spans="1:19" x14ac:dyDescent="0.25">
      <c r="A11907" t="s">
        <v>338</v>
      </c>
      <c r="B11907" t="s">
        <v>8460</v>
      </c>
      <c r="C11907" t="s">
        <v>8461</v>
      </c>
      <c r="E11907" t="s">
        <v>1236</v>
      </c>
      <c r="F11907" t="s">
        <v>48</v>
      </c>
      <c r="G11907">
        <v>11780</v>
      </c>
      <c r="H11907">
        <v>40.859886000000003</v>
      </c>
      <c r="I11907">
        <v>-73.162066999999993</v>
      </c>
      <c r="J11907" s="1" t="d">
        <v>2018-07-09</v>
      </c>
      <c r="K11907">
        <v>44191</v>
      </c>
      <c r="L11907" t="s">
        <v>30</v>
      </c>
      <c r="M11907" s="1" t="d">
        <v>2011-11-30</v>
      </c>
      <c r="N11907">
        <v>11</v>
      </c>
      <c r="O11907">
        <v>30</v>
      </c>
      <c r="P11907">
        <v>2011</v>
      </c>
      <c r="R11907" t="s">
        <v>26</v>
      </c>
      <c r="S11907" t="s">
        <v>27</v>
      </c>
    </row>
    <row r="11908" spans="1:19" x14ac:dyDescent="0.25">
      <c r="A11908" t="s">
        <v>338</v>
      </c>
      <c r="B11908" t="s">
        <v>8462</v>
      </c>
      <c r="C11908" t="s">
        <v>8463</v>
      </c>
      <c r="E11908" t="s">
        <v>3614</v>
      </c>
      <c r="F11908" t="s">
        <v>48</v>
      </c>
      <c r="G11908">
        <v>12304</v>
      </c>
      <c r="H11908">
        <v>42.764516999999998</v>
      </c>
      <c r="I11908">
        <v>-73.885220000000004</v>
      </c>
      <c r="J11908" s="1" t="d">
        <v>2018-07-09</v>
      </c>
      <c r="K11908">
        <v>44192</v>
      </c>
      <c r="L11908" t="s">
        <v>30</v>
      </c>
      <c r="M11908" s="1" t="d">
        <v>2011-11-30</v>
      </c>
      <c r="N11908">
        <v>11</v>
      </c>
      <c r="O11908">
        <v>30</v>
      </c>
      <c r="P11908">
        <v>2011</v>
      </c>
      <c r="R11908" t="s">
        <v>26</v>
      </c>
      <c r="S11908" t="s">
        <v>31</v>
      </c>
    </row>
    <row r="11909" spans="1:19" x14ac:dyDescent="0.25">
      <c r="A11909" t="s">
        <v>338</v>
      </c>
      <c r="B11909" t="s">
        <v>8462</v>
      </c>
      <c r="C11909" t="s">
        <v>8463</v>
      </c>
      <c r="E11909" t="s">
        <v>3614</v>
      </c>
      <c r="F11909" t="s">
        <v>48</v>
      </c>
      <c r="G11909">
        <v>12304</v>
      </c>
      <c r="H11909">
        <v>42.764516999999998</v>
      </c>
      <c r="I11909">
        <v>-73.885220000000004</v>
      </c>
      <c r="J11909" s="1" t="d">
        <v>2018-07-09</v>
      </c>
      <c r="K11909">
        <v>44193</v>
      </c>
      <c r="L11909" t="s">
        <v>30</v>
      </c>
      <c r="M11909" s="1" t="d">
        <v>2011-11-30</v>
      </c>
      <c r="N11909">
        <v>11</v>
      </c>
      <c r="O11909">
        <v>30</v>
      </c>
      <c r="P11909">
        <v>2011</v>
      </c>
      <c r="R11909" t="s">
        <v>26</v>
      </c>
      <c r="S11909" t="s">
        <v>27</v>
      </c>
    </row>
    <row r="11910" spans="1:19" x14ac:dyDescent="0.25">
      <c r="A11910" t="s">
        <v>338</v>
      </c>
      <c r="B11910" t="s">
        <v>8464</v>
      </c>
      <c r="C11910" t="s">
        <v>8465</v>
      </c>
      <c r="E11910" t="s">
        <v>8466</v>
      </c>
      <c r="F11910" t="s">
        <v>48</v>
      </c>
      <c r="G11910">
        <v>11783</v>
      </c>
      <c r="H11910">
        <v>40.673932999999998</v>
      </c>
      <c r="I11910">
        <v>-73.497174000000001</v>
      </c>
      <c r="J11910" s="1" t="d">
        <v>2018-07-09</v>
      </c>
      <c r="K11910">
        <v>44194</v>
      </c>
      <c r="L11910" t="s">
        <v>30</v>
      </c>
      <c r="M11910" s="1" t="d">
        <v>2011-11-30</v>
      </c>
      <c r="N11910">
        <v>11</v>
      </c>
      <c r="O11910">
        <v>30</v>
      </c>
      <c r="P11910">
        <v>2011</v>
      </c>
      <c r="R11910" t="s">
        <v>26</v>
      </c>
      <c r="S11910" t="s">
        <v>31</v>
      </c>
    </row>
    <row r="11911" spans="1:19" x14ac:dyDescent="0.25">
      <c r="A11911" t="s">
        <v>338</v>
      </c>
      <c r="B11911" t="s">
        <v>8464</v>
      </c>
      <c r="C11911" t="s">
        <v>8465</v>
      </c>
      <c r="E11911" t="s">
        <v>8466</v>
      </c>
      <c r="F11911" t="s">
        <v>48</v>
      </c>
      <c r="G11911">
        <v>11783</v>
      </c>
      <c r="H11911">
        <v>40.673932999999998</v>
      </c>
      <c r="I11911">
        <v>-73.497174000000001</v>
      </c>
      <c r="J11911" s="1" t="d">
        <v>2018-07-09</v>
      </c>
      <c r="K11911">
        <v>44195</v>
      </c>
      <c r="L11911" t="s">
        <v>30</v>
      </c>
      <c r="M11911" s="1" t="d">
        <v>2011-11-30</v>
      </c>
      <c r="N11911">
        <v>11</v>
      </c>
      <c r="O11911">
        <v>30</v>
      </c>
      <c r="P11911">
        <v>2011</v>
      </c>
      <c r="R11911" t="s">
        <v>26</v>
      </c>
      <c r="S11911" t="s">
        <v>27</v>
      </c>
    </row>
    <row r="11912" spans="1:19" x14ac:dyDescent="0.25">
      <c r="A11912" t="s">
        <v>338</v>
      </c>
      <c r="B11912" t="s">
        <v>8467</v>
      </c>
      <c r="C11912" t="s">
        <v>8468</v>
      </c>
      <c r="E11912" t="s">
        <v>8469</v>
      </c>
      <c r="F11912" t="s">
        <v>48</v>
      </c>
      <c r="G11912">
        <v>11791</v>
      </c>
      <c r="H11912">
        <v>40.809865000000002</v>
      </c>
      <c r="I11912">
        <v>-73.507761000000002</v>
      </c>
      <c r="J11912" s="1" t="d">
        <v>2018-07-09</v>
      </c>
      <c r="K11912">
        <v>44198</v>
      </c>
      <c r="L11912" t="s">
        <v>30</v>
      </c>
      <c r="M11912" s="1" t="d">
        <v>2011-11-30</v>
      </c>
      <c r="N11912">
        <v>11</v>
      </c>
      <c r="O11912">
        <v>30</v>
      </c>
      <c r="P11912">
        <v>2011</v>
      </c>
      <c r="R11912" t="s">
        <v>26</v>
      </c>
      <c r="S11912" t="s">
        <v>27</v>
      </c>
    </row>
    <row r="11913" spans="1:19" x14ac:dyDescent="0.25">
      <c r="A11913" t="s">
        <v>338</v>
      </c>
      <c r="B11913" t="s">
        <v>8470</v>
      </c>
      <c r="C11913" t="s">
        <v>8471</v>
      </c>
      <c r="E11913" t="s">
        <v>569</v>
      </c>
      <c r="F11913" t="s">
        <v>48</v>
      </c>
      <c r="G11913">
        <v>11580</v>
      </c>
      <c r="H11913">
        <v>40.670496999999997</v>
      </c>
      <c r="I11913">
        <v>-73.717206000000004</v>
      </c>
      <c r="J11913" s="1" t="d">
        <v>2018-07-09</v>
      </c>
      <c r="K11913">
        <v>44201</v>
      </c>
      <c r="L11913" t="s">
        <v>30</v>
      </c>
      <c r="M11913" s="1" t="d">
        <v>2011-11-30</v>
      </c>
      <c r="N11913">
        <v>11</v>
      </c>
      <c r="O11913">
        <v>30</v>
      </c>
      <c r="P11913">
        <v>2011</v>
      </c>
      <c r="R11913" t="s">
        <v>26</v>
      </c>
      <c r="S11913" t="s">
        <v>31</v>
      </c>
    </row>
    <row r="11914" spans="1:19" x14ac:dyDescent="0.25">
      <c r="A11914" t="s">
        <v>338</v>
      </c>
      <c r="B11914" t="s">
        <v>8470</v>
      </c>
      <c r="C11914" t="s">
        <v>8471</v>
      </c>
      <c r="E11914" t="s">
        <v>569</v>
      </c>
      <c r="F11914" t="s">
        <v>48</v>
      </c>
      <c r="G11914">
        <v>11580</v>
      </c>
      <c r="H11914">
        <v>40.670496999999997</v>
      </c>
      <c r="I11914">
        <v>-73.717206000000004</v>
      </c>
      <c r="J11914" s="1" t="d">
        <v>2018-07-09</v>
      </c>
      <c r="K11914">
        <v>44202</v>
      </c>
      <c r="L11914" t="s">
        <v>30</v>
      </c>
      <c r="M11914" s="1" t="d">
        <v>2011-11-30</v>
      </c>
      <c r="N11914">
        <v>11</v>
      </c>
      <c r="O11914">
        <v>30</v>
      </c>
      <c r="P11914">
        <v>2011</v>
      </c>
      <c r="R11914" t="s">
        <v>26</v>
      </c>
      <c r="S11914" t="s">
        <v>27</v>
      </c>
    </row>
    <row r="11915" spans="1:19" x14ac:dyDescent="0.25">
      <c r="A11915" t="s">
        <v>338</v>
      </c>
      <c r="B11915" t="s">
        <v>8467</v>
      </c>
      <c r="C11915" t="s">
        <v>8468</v>
      </c>
      <c r="E11915" t="s">
        <v>8469</v>
      </c>
      <c r="F11915" t="s">
        <v>48</v>
      </c>
      <c r="G11915">
        <v>11791</v>
      </c>
      <c r="H11915">
        <v>40.809865000000002</v>
      </c>
      <c r="I11915">
        <v>-73.507761000000002</v>
      </c>
      <c r="J11915" s="1" t="d">
        <v>2018-07-09</v>
      </c>
      <c r="K11915">
        <v>44203</v>
      </c>
      <c r="L11915" t="s">
        <v>30</v>
      </c>
      <c r="M11915" s="1" t="d">
        <v>2011-11-30</v>
      </c>
      <c r="N11915">
        <v>11</v>
      </c>
      <c r="O11915">
        <v>30</v>
      </c>
      <c r="P11915">
        <v>2011</v>
      </c>
      <c r="R11915" t="s">
        <v>26</v>
      </c>
      <c r="S11915" t="s">
        <v>31</v>
      </c>
    </row>
    <row r="11916" spans="1:19" x14ac:dyDescent="0.25">
      <c r="A11916" t="s">
        <v>338</v>
      </c>
      <c r="B11916" t="s">
        <v>8472</v>
      </c>
      <c r="C11916" t="s">
        <v>8473</v>
      </c>
      <c r="E11916" t="s">
        <v>8474</v>
      </c>
      <c r="F11916" t="s">
        <v>48</v>
      </c>
      <c r="G11916">
        <v>13850</v>
      </c>
      <c r="H11916">
        <v>42.095812000000002</v>
      </c>
      <c r="I11916">
        <v>-76.003703000000002</v>
      </c>
      <c r="J11916" s="1" t="d">
        <v>2018-07-09</v>
      </c>
      <c r="K11916">
        <v>44204</v>
      </c>
      <c r="L11916" t="s">
        <v>30</v>
      </c>
      <c r="M11916" s="1" t="d">
        <v>2011-11-30</v>
      </c>
      <c r="N11916">
        <v>11</v>
      </c>
      <c r="O11916">
        <v>30</v>
      </c>
      <c r="P11916">
        <v>2011</v>
      </c>
      <c r="R11916" t="s">
        <v>26</v>
      </c>
      <c r="S11916" t="s">
        <v>31</v>
      </c>
    </row>
    <row r="11917" spans="1:19" x14ac:dyDescent="0.25">
      <c r="A11917" t="s">
        <v>338</v>
      </c>
      <c r="B11917" t="s">
        <v>8472</v>
      </c>
      <c r="C11917" t="s">
        <v>8473</v>
      </c>
      <c r="E11917" t="s">
        <v>8474</v>
      </c>
      <c r="F11917" t="s">
        <v>48</v>
      </c>
      <c r="G11917">
        <v>13850</v>
      </c>
      <c r="H11917">
        <v>42.095812000000002</v>
      </c>
      <c r="I11917">
        <v>-76.003703000000002</v>
      </c>
      <c r="J11917" s="1" t="d">
        <v>2018-07-09</v>
      </c>
      <c r="K11917">
        <v>44205</v>
      </c>
      <c r="L11917" t="s">
        <v>30</v>
      </c>
      <c r="M11917" s="1" t="d">
        <v>2011-11-30</v>
      </c>
      <c r="N11917">
        <v>11</v>
      </c>
      <c r="O11917">
        <v>30</v>
      </c>
      <c r="P11917">
        <v>2011</v>
      </c>
      <c r="R11917" t="s">
        <v>26</v>
      </c>
      <c r="S11917" t="s">
        <v>27</v>
      </c>
    </row>
    <row r="11918" spans="1:19" x14ac:dyDescent="0.25">
      <c r="A11918" t="s">
        <v>338</v>
      </c>
      <c r="B11918" t="s">
        <v>8475</v>
      </c>
      <c r="C11918" t="s">
        <v>8476</v>
      </c>
      <c r="E11918" t="s">
        <v>8477</v>
      </c>
      <c r="F11918" t="s">
        <v>48</v>
      </c>
      <c r="G11918">
        <v>12590</v>
      </c>
      <c r="H11918">
        <v>41.587383000000003</v>
      </c>
      <c r="I11918">
        <v>-73.908392000000006</v>
      </c>
      <c r="J11918" s="1" t="d">
        <v>2018-07-09</v>
      </c>
      <c r="K11918">
        <v>44206</v>
      </c>
      <c r="L11918" t="s">
        <v>30</v>
      </c>
      <c r="M11918" s="1" t="d">
        <v>2011-11-30</v>
      </c>
      <c r="N11918">
        <v>11</v>
      </c>
      <c r="O11918">
        <v>30</v>
      </c>
      <c r="P11918">
        <v>2011</v>
      </c>
      <c r="R11918" t="s">
        <v>26</v>
      </c>
      <c r="S11918" t="s">
        <v>31</v>
      </c>
    </row>
    <row r="11919" spans="1:19" x14ac:dyDescent="0.25">
      <c r="A11919" t="s">
        <v>338</v>
      </c>
      <c r="B11919" t="s">
        <v>8475</v>
      </c>
      <c r="C11919" t="s">
        <v>8476</v>
      </c>
      <c r="E11919" t="s">
        <v>8477</v>
      </c>
      <c r="F11919" t="s">
        <v>48</v>
      </c>
      <c r="G11919">
        <v>12590</v>
      </c>
      <c r="H11919">
        <v>41.587383000000003</v>
      </c>
      <c r="I11919">
        <v>-73.908392000000006</v>
      </c>
      <c r="J11919" s="1" t="d">
        <v>2018-07-09</v>
      </c>
      <c r="K11919">
        <v>44207</v>
      </c>
      <c r="L11919" t="s">
        <v>30</v>
      </c>
      <c r="M11919" s="1" t="d">
        <v>2011-11-30</v>
      </c>
      <c r="N11919">
        <v>11</v>
      </c>
      <c r="O11919">
        <v>30</v>
      </c>
      <c r="P11919">
        <v>2011</v>
      </c>
      <c r="R11919" t="s">
        <v>26</v>
      </c>
      <c r="S11919" t="s">
        <v>27</v>
      </c>
    </row>
    <row r="11920" spans="1:19" x14ac:dyDescent="0.25">
      <c r="A11920" t="s">
        <v>338</v>
      </c>
      <c r="B11920" t="s">
        <v>8478</v>
      </c>
      <c r="C11920" t="s">
        <v>8479</v>
      </c>
      <c r="E11920" t="s">
        <v>3093</v>
      </c>
      <c r="F11920" t="s">
        <v>48</v>
      </c>
      <c r="G11920">
        <v>14580</v>
      </c>
      <c r="H11920">
        <v>43.204065</v>
      </c>
      <c r="I11920">
        <v>-77.478236999999993</v>
      </c>
      <c r="J11920" s="1" t="d">
        <v>2018-07-09</v>
      </c>
      <c r="K11920">
        <v>44208</v>
      </c>
      <c r="L11920" t="s">
        <v>30</v>
      </c>
      <c r="M11920" s="1" t="d">
        <v>2011-11-30</v>
      </c>
      <c r="N11920">
        <v>11</v>
      </c>
      <c r="O11920">
        <v>30</v>
      </c>
      <c r="P11920">
        <v>2011</v>
      </c>
      <c r="R11920" t="s">
        <v>26</v>
      </c>
      <c r="S11920" t="s">
        <v>31</v>
      </c>
    </row>
    <row r="11921" spans="1:19" x14ac:dyDescent="0.25">
      <c r="A11921" t="s">
        <v>338</v>
      </c>
      <c r="B11921" t="s">
        <v>8478</v>
      </c>
      <c r="C11921" t="s">
        <v>8479</v>
      </c>
      <c r="E11921" t="s">
        <v>3093</v>
      </c>
      <c r="F11921" t="s">
        <v>48</v>
      </c>
      <c r="G11921">
        <v>14580</v>
      </c>
      <c r="H11921">
        <v>43.204065</v>
      </c>
      <c r="I11921">
        <v>-77.478236999999993</v>
      </c>
      <c r="J11921" s="1" t="d">
        <v>2018-07-09</v>
      </c>
      <c r="K11921">
        <v>44209</v>
      </c>
      <c r="L11921" t="s">
        <v>30</v>
      </c>
      <c r="M11921" s="1" t="d">
        <v>2011-11-30</v>
      </c>
      <c r="N11921">
        <v>11</v>
      </c>
      <c r="O11921">
        <v>30</v>
      </c>
      <c r="P11921">
        <v>2011</v>
      </c>
      <c r="R11921" t="s">
        <v>26</v>
      </c>
      <c r="S11921" t="s">
        <v>27</v>
      </c>
    </row>
    <row r="11922" spans="1:19" x14ac:dyDescent="0.25">
      <c r="A11922" t="s">
        <v>338</v>
      </c>
      <c r="B11922" t="s">
        <v>8480</v>
      </c>
      <c r="C11922" t="s">
        <v>8481</v>
      </c>
      <c r="E11922" t="s">
        <v>8482</v>
      </c>
      <c r="F11922" t="s">
        <v>48</v>
      </c>
      <c r="G11922">
        <v>11795</v>
      </c>
      <c r="H11922">
        <v>40.720723</v>
      </c>
      <c r="I11922">
        <v>-73.304512000000003</v>
      </c>
      <c r="J11922" s="1" t="d">
        <v>2018-07-09</v>
      </c>
      <c r="K11922">
        <v>44210</v>
      </c>
      <c r="L11922" t="s">
        <v>30</v>
      </c>
      <c r="M11922" s="1" t="d">
        <v>2011-11-30</v>
      </c>
      <c r="N11922">
        <v>11</v>
      </c>
      <c r="O11922">
        <v>30</v>
      </c>
      <c r="P11922">
        <v>2011</v>
      </c>
      <c r="R11922" t="s">
        <v>26</v>
      </c>
      <c r="S11922" t="s">
        <v>31</v>
      </c>
    </row>
    <row r="11923" spans="1:19" x14ac:dyDescent="0.25">
      <c r="A11923" t="s">
        <v>338</v>
      </c>
      <c r="B11923" t="s">
        <v>8480</v>
      </c>
      <c r="C11923" t="s">
        <v>8481</v>
      </c>
      <c r="E11923" t="s">
        <v>8482</v>
      </c>
      <c r="F11923" t="s">
        <v>48</v>
      </c>
      <c r="G11923">
        <v>11795</v>
      </c>
      <c r="H11923">
        <v>40.720723</v>
      </c>
      <c r="I11923">
        <v>-73.304512000000003</v>
      </c>
      <c r="J11923" s="1" t="d">
        <v>2018-07-09</v>
      </c>
      <c r="K11923">
        <v>44211</v>
      </c>
      <c r="L11923" t="s">
        <v>30</v>
      </c>
      <c r="M11923" s="1" t="d">
        <v>2011-11-30</v>
      </c>
      <c r="N11923">
        <v>11</v>
      </c>
      <c r="O11923">
        <v>30</v>
      </c>
      <c r="P11923">
        <v>2011</v>
      </c>
      <c r="R11923" t="s">
        <v>26</v>
      </c>
      <c r="S11923" t="s">
        <v>27</v>
      </c>
    </row>
    <row r="11924" spans="1:19" x14ac:dyDescent="0.25">
      <c r="A11924" t="s">
        <v>338</v>
      </c>
      <c r="B11924" t="s">
        <v>8483</v>
      </c>
      <c r="C11924" t="s">
        <v>8484</v>
      </c>
      <c r="E11924" t="s">
        <v>8485</v>
      </c>
      <c r="F11924" t="s">
        <v>48</v>
      </c>
      <c r="G11924">
        <v>11590</v>
      </c>
      <c r="H11924">
        <v>40.753954</v>
      </c>
      <c r="I11924">
        <v>-73.561974000000006</v>
      </c>
      <c r="J11924" s="1" t="d">
        <v>2018-07-09</v>
      </c>
      <c r="K11924">
        <v>44212</v>
      </c>
      <c r="L11924" t="s">
        <v>30</v>
      </c>
      <c r="M11924" s="1" t="d">
        <v>2011-11-30</v>
      </c>
      <c r="N11924">
        <v>11</v>
      </c>
      <c r="O11924">
        <v>30</v>
      </c>
      <c r="P11924">
        <v>2011</v>
      </c>
      <c r="R11924" t="s">
        <v>26</v>
      </c>
      <c r="S11924" t="s">
        <v>31</v>
      </c>
    </row>
    <row r="11925" spans="1:19" x14ac:dyDescent="0.25">
      <c r="A11925" t="s">
        <v>338</v>
      </c>
      <c r="B11925" t="s">
        <v>8483</v>
      </c>
      <c r="C11925" t="s">
        <v>8484</v>
      </c>
      <c r="E11925" t="s">
        <v>8485</v>
      </c>
      <c r="F11925" t="s">
        <v>48</v>
      </c>
      <c r="G11925">
        <v>11590</v>
      </c>
      <c r="H11925">
        <v>40.753954</v>
      </c>
      <c r="I11925">
        <v>-73.561974000000006</v>
      </c>
      <c r="J11925" s="1" t="d">
        <v>2018-07-09</v>
      </c>
      <c r="K11925">
        <v>44213</v>
      </c>
      <c r="L11925" t="s">
        <v>30</v>
      </c>
      <c r="M11925" s="1" t="d">
        <v>2011-11-30</v>
      </c>
      <c r="N11925">
        <v>11</v>
      </c>
      <c r="O11925">
        <v>30</v>
      </c>
      <c r="P11925">
        <v>2011</v>
      </c>
      <c r="R11925" t="s">
        <v>26</v>
      </c>
      <c r="S11925" t="s">
        <v>27</v>
      </c>
    </row>
    <row r="11926" spans="1:19" x14ac:dyDescent="0.25">
      <c r="A11926" t="s">
        <v>338</v>
      </c>
      <c r="B11926" t="s">
        <v>8489</v>
      </c>
      <c r="C11926" t="s">
        <v>8490</v>
      </c>
      <c r="E11926" t="s">
        <v>8491</v>
      </c>
      <c r="F11926" t="s">
        <v>48</v>
      </c>
      <c r="G11926">
        <v>14221</v>
      </c>
      <c r="H11926">
        <v>42.965083</v>
      </c>
      <c r="I11926">
        <v>-78.691463999999996</v>
      </c>
      <c r="J11926" s="1" t="d">
        <v>2018-07-09</v>
      </c>
      <c r="K11926">
        <v>44216</v>
      </c>
      <c r="L11926" t="s">
        <v>30</v>
      </c>
      <c r="M11926" s="1" t="d">
        <v>2011-11-30</v>
      </c>
      <c r="N11926">
        <v>11</v>
      </c>
      <c r="O11926">
        <v>30</v>
      </c>
      <c r="P11926">
        <v>2011</v>
      </c>
      <c r="R11926" t="s">
        <v>26</v>
      </c>
      <c r="S11926" t="s">
        <v>31</v>
      </c>
    </row>
    <row r="11927" spans="1:19" x14ac:dyDescent="0.25">
      <c r="A11927" t="s">
        <v>338</v>
      </c>
      <c r="B11927" t="s">
        <v>8489</v>
      </c>
      <c r="C11927" t="s">
        <v>8490</v>
      </c>
      <c r="E11927" t="s">
        <v>8491</v>
      </c>
      <c r="F11927" t="s">
        <v>48</v>
      </c>
      <c r="G11927">
        <v>14221</v>
      </c>
      <c r="H11927">
        <v>42.965083</v>
      </c>
      <c r="I11927">
        <v>-78.691463999999996</v>
      </c>
      <c r="J11927" s="1" t="d">
        <v>2018-07-09</v>
      </c>
      <c r="K11927">
        <v>44217</v>
      </c>
      <c r="L11927" t="s">
        <v>30</v>
      </c>
      <c r="M11927" s="1" t="d">
        <v>2011-11-30</v>
      </c>
      <c r="N11927">
        <v>11</v>
      </c>
      <c r="O11927">
        <v>30</v>
      </c>
      <c r="P11927">
        <v>2011</v>
      </c>
      <c r="R11927" t="s">
        <v>26</v>
      </c>
      <c r="S11927" t="s">
        <v>27</v>
      </c>
    </row>
    <row r="11928" spans="1:19" x14ac:dyDescent="0.25">
      <c r="A11928" t="s">
        <v>338</v>
      </c>
      <c r="B11928" t="s">
        <v>8492</v>
      </c>
      <c r="C11928" t="s">
        <v>8493</v>
      </c>
      <c r="E11928" t="s">
        <v>8494</v>
      </c>
      <c r="F11928" t="s">
        <v>48</v>
      </c>
      <c r="G11928">
        <v>10598</v>
      </c>
      <c r="H11928">
        <v>41.289316999999997</v>
      </c>
      <c r="I11928">
        <v>-73.835547000000005</v>
      </c>
      <c r="J11928" s="1" t="d">
        <v>2018-07-09</v>
      </c>
      <c r="K11928">
        <v>44218</v>
      </c>
      <c r="L11928" t="s">
        <v>30</v>
      </c>
      <c r="M11928" s="1" t="d">
        <v>2011-11-30</v>
      </c>
      <c r="N11928">
        <v>11</v>
      </c>
      <c r="O11928">
        <v>30</v>
      </c>
      <c r="P11928">
        <v>2011</v>
      </c>
      <c r="R11928" t="s">
        <v>26</v>
      </c>
      <c r="S11928" t="s">
        <v>31</v>
      </c>
    </row>
    <row r="11929" spans="1:19" x14ac:dyDescent="0.25">
      <c r="A11929" t="s">
        <v>338</v>
      </c>
      <c r="B11929" t="s">
        <v>8492</v>
      </c>
      <c r="C11929" t="s">
        <v>8493</v>
      </c>
      <c r="E11929" t="s">
        <v>8494</v>
      </c>
      <c r="F11929" t="s">
        <v>48</v>
      </c>
      <c r="G11929">
        <v>10598</v>
      </c>
      <c r="H11929">
        <v>41.289316999999997</v>
      </c>
      <c r="I11929">
        <v>-73.835547000000005</v>
      </c>
      <c r="J11929" s="1" t="d">
        <v>2018-07-09</v>
      </c>
      <c r="K11929">
        <v>44219</v>
      </c>
      <c r="L11929" t="s">
        <v>30</v>
      </c>
      <c r="M11929" s="1" t="d">
        <v>2011-11-30</v>
      </c>
      <c r="N11929">
        <v>11</v>
      </c>
      <c r="O11929">
        <v>30</v>
      </c>
      <c r="P11929">
        <v>2011</v>
      </c>
      <c r="R11929" t="s">
        <v>26</v>
      </c>
      <c r="S11929" t="s">
        <v>27</v>
      </c>
    </row>
    <row r="11930" spans="1:19" x14ac:dyDescent="0.25">
      <c r="A11930" t="s">
        <v>338</v>
      </c>
      <c r="B11930" t="s">
        <v>6834</v>
      </c>
      <c r="C11930" t="s">
        <v>6835</v>
      </c>
      <c r="E11930" t="s">
        <v>6836</v>
      </c>
      <c r="F11930" t="s">
        <v>137</v>
      </c>
      <c r="G11930">
        <v>97005</v>
      </c>
      <c r="H11930">
        <v>45.491782999999998</v>
      </c>
      <c r="I11930">
        <v>-122.81107</v>
      </c>
      <c r="J11930" s="1" t="d">
        <v>2018-07-09</v>
      </c>
      <c r="K11930">
        <v>44225</v>
      </c>
      <c r="L11930" t="s">
        <v>30</v>
      </c>
      <c r="M11930" s="1" t="d">
        <v>2011-03-15</v>
      </c>
      <c r="N11930">
        <v>3</v>
      </c>
      <c r="O11930">
        <v>15</v>
      </c>
      <c r="P11930">
        <v>2011</v>
      </c>
      <c r="R11930" t="s">
        <v>26</v>
      </c>
      <c r="S11930" t="s">
        <v>27</v>
      </c>
    </row>
    <row r="11931" spans="1:19" x14ac:dyDescent="0.25">
      <c r="A11931" t="s">
        <v>338</v>
      </c>
      <c r="B11931" t="s">
        <v>6840</v>
      </c>
      <c r="C11931" t="s">
        <v>6841</v>
      </c>
      <c r="E11931" t="s">
        <v>6842</v>
      </c>
      <c r="F11931" t="s">
        <v>137</v>
      </c>
      <c r="G11931">
        <v>97330</v>
      </c>
      <c r="H11931">
        <v>44.572608000000002</v>
      </c>
      <c r="I11931">
        <v>-123.258425</v>
      </c>
      <c r="J11931" s="1" t="d">
        <v>2018-07-09</v>
      </c>
      <c r="K11931">
        <v>44228</v>
      </c>
      <c r="L11931" t="s">
        <v>30</v>
      </c>
      <c r="M11931" s="1" t="d">
        <v>2011-11-10</v>
      </c>
      <c r="N11931">
        <v>11</v>
      </c>
      <c r="O11931">
        <v>10</v>
      </c>
      <c r="P11931">
        <v>2011</v>
      </c>
      <c r="R11931" t="s">
        <v>26</v>
      </c>
      <c r="S11931" t="s">
        <v>27</v>
      </c>
    </row>
    <row r="11932" spans="1:19" x14ac:dyDescent="0.25">
      <c r="A11932" t="s">
        <v>338</v>
      </c>
      <c r="B11932" t="s">
        <v>6843</v>
      </c>
      <c r="C11932" t="s">
        <v>6844</v>
      </c>
      <c r="E11932" t="s">
        <v>1866</v>
      </c>
      <c r="F11932" t="s">
        <v>137</v>
      </c>
      <c r="G11932">
        <v>97401</v>
      </c>
      <c r="H11932">
        <v>44.059020850000003</v>
      </c>
      <c r="I11932">
        <v>-123.08139749999999</v>
      </c>
      <c r="J11932" s="1" t="d">
        <v>2018-07-09</v>
      </c>
      <c r="K11932">
        <v>44230</v>
      </c>
      <c r="L11932" t="s">
        <v>30</v>
      </c>
      <c r="M11932" s="1" t="d">
        <v>2011-03-15</v>
      </c>
      <c r="N11932">
        <v>3</v>
      </c>
      <c r="O11932">
        <v>15</v>
      </c>
      <c r="P11932">
        <v>2011</v>
      </c>
      <c r="R11932" t="s">
        <v>26</v>
      </c>
      <c r="S11932" t="s">
        <v>27</v>
      </c>
    </row>
    <row r="11933" spans="1:19" x14ac:dyDescent="0.25">
      <c r="A11933" t="s">
        <v>338</v>
      </c>
      <c r="B11933" t="s">
        <v>6845</v>
      </c>
      <c r="C11933" t="s">
        <v>6846</v>
      </c>
      <c r="E11933" t="s">
        <v>6847</v>
      </c>
      <c r="F11933" t="s">
        <v>137</v>
      </c>
      <c r="G11933">
        <v>97027</v>
      </c>
      <c r="H11933">
        <v>45.378967000000003</v>
      </c>
      <c r="I11933">
        <v>-122.603899</v>
      </c>
      <c r="J11933" s="1" t="d">
        <v>2018-07-09</v>
      </c>
      <c r="K11933">
        <v>44233</v>
      </c>
      <c r="L11933" t="s">
        <v>30</v>
      </c>
      <c r="M11933" s="1" t="d">
        <v>2011-03-15</v>
      </c>
      <c r="N11933">
        <v>3</v>
      </c>
      <c r="O11933">
        <v>15</v>
      </c>
      <c r="P11933">
        <v>2011</v>
      </c>
      <c r="R11933" t="s">
        <v>26</v>
      </c>
      <c r="S11933" t="s">
        <v>27</v>
      </c>
    </row>
    <row r="11934" spans="1:19" x14ac:dyDescent="0.25">
      <c r="A11934" t="s">
        <v>338</v>
      </c>
      <c r="B11934" t="s">
        <v>6848</v>
      </c>
      <c r="C11934" t="s">
        <v>6849</v>
      </c>
      <c r="E11934" t="s">
        <v>2688</v>
      </c>
      <c r="F11934" t="s">
        <v>137</v>
      </c>
      <c r="G11934">
        <v>97128</v>
      </c>
      <c r="H11934">
        <v>45.227393999999997</v>
      </c>
      <c r="I11934">
        <v>-123.180863</v>
      </c>
      <c r="J11934" s="1" t="d">
        <v>2018-07-09</v>
      </c>
      <c r="K11934">
        <v>44241</v>
      </c>
      <c r="L11934" t="s">
        <v>30</v>
      </c>
      <c r="M11934" s="1" t="d">
        <v>2011-03-15</v>
      </c>
      <c r="N11934">
        <v>3</v>
      </c>
      <c r="O11934">
        <v>15</v>
      </c>
      <c r="P11934">
        <v>2011</v>
      </c>
      <c r="R11934" t="s">
        <v>26</v>
      </c>
      <c r="S11934" t="s">
        <v>27</v>
      </c>
    </row>
    <row r="11935" spans="1:19" x14ac:dyDescent="0.25">
      <c r="A11935" t="s">
        <v>338</v>
      </c>
      <c r="B11935" t="s">
        <v>6850</v>
      </c>
      <c r="C11935" t="s">
        <v>6851</v>
      </c>
      <c r="E11935" t="s">
        <v>557</v>
      </c>
      <c r="F11935" t="s">
        <v>137</v>
      </c>
      <c r="G11935">
        <v>97504</v>
      </c>
      <c r="H11935">
        <v>42.379969000000003</v>
      </c>
      <c r="I11935">
        <v>-122.858192</v>
      </c>
      <c r="J11935" s="1" t="d">
        <v>2018-07-09</v>
      </c>
      <c r="K11935">
        <v>44243</v>
      </c>
      <c r="L11935" t="s">
        <v>30</v>
      </c>
      <c r="M11935" s="1" t="d">
        <v>2011-03-15</v>
      </c>
      <c r="N11935">
        <v>3</v>
      </c>
      <c r="O11935">
        <v>15</v>
      </c>
      <c r="P11935">
        <v>2011</v>
      </c>
      <c r="R11935" t="s">
        <v>26</v>
      </c>
      <c r="S11935" t="s">
        <v>27</v>
      </c>
    </row>
    <row r="11936" spans="1:19" x14ac:dyDescent="0.25">
      <c r="A11936" t="s">
        <v>338</v>
      </c>
      <c r="B11936" t="s">
        <v>6852</v>
      </c>
      <c r="C11936" t="s">
        <v>6853</v>
      </c>
      <c r="E11936" t="s">
        <v>136</v>
      </c>
      <c r="F11936" t="s">
        <v>137</v>
      </c>
      <c r="G11936">
        <v>97230</v>
      </c>
      <c r="H11936">
        <v>45.531759000000001</v>
      </c>
      <c r="I11936">
        <v>-122.537403</v>
      </c>
      <c r="J11936" s="1" t="d">
        <v>2018-07-09</v>
      </c>
      <c r="K11936">
        <v>44247</v>
      </c>
      <c r="L11936" t="s">
        <v>30</v>
      </c>
      <c r="M11936" s="1" t="d">
        <v>2011-03-15</v>
      </c>
      <c r="N11936">
        <v>3</v>
      </c>
      <c r="O11936">
        <v>15</v>
      </c>
      <c r="P11936">
        <v>2011</v>
      </c>
      <c r="R11936" t="s">
        <v>26</v>
      </c>
      <c r="S11936" t="s">
        <v>27</v>
      </c>
    </row>
    <row r="11937" spans="1:19" x14ac:dyDescent="0.25">
      <c r="A11937" t="s">
        <v>338</v>
      </c>
      <c r="B11937" t="s">
        <v>6854</v>
      </c>
      <c r="C11937" t="s">
        <v>6855</v>
      </c>
      <c r="E11937" t="s">
        <v>138</v>
      </c>
      <c r="F11937" t="s">
        <v>137</v>
      </c>
      <c r="G11937">
        <v>97302</v>
      </c>
      <c r="H11937">
        <v>44.921582000000001</v>
      </c>
      <c r="I11937">
        <v>-123.006236</v>
      </c>
      <c r="J11937" s="1" t="d">
        <v>2018-07-09</v>
      </c>
      <c r="K11937">
        <v>44251</v>
      </c>
      <c r="L11937" t="s">
        <v>30</v>
      </c>
      <c r="M11937" s="1" t="d">
        <v>2011-03-15</v>
      </c>
      <c r="N11937">
        <v>3</v>
      </c>
      <c r="O11937">
        <v>15</v>
      </c>
      <c r="P11937">
        <v>2011</v>
      </c>
      <c r="R11937" t="s">
        <v>26</v>
      </c>
      <c r="S11937" t="s">
        <v>27</v>
      </c>
    </row>
    <row r="11938" spans="1:19" x14ac:dyDescent="0.25">
      <c r="A11938" t="s">
        <v>338</v>
      </c>
      <c r="B11938" t="s">
        <v>6859</v>
      </c>
      <c r="C11938" t="s">
        <v>6860</v>
      </c>
      <c r="E11938" t="s">
        <v>6861</v>
      </c>
      <c r="F11938" t="s">
        <v>137</v>
      </c>
      <c r="G11938">
        <v>97070</v>
      </c>
      <c r="H11938">
        <v>45.326813999999999</v>
      </c>
      <c r="I11938">
        <v>-122.770853</v>
      </c>
      <c r="J11938" s="1" t="d">
        <v>2018-07-09</v>
      </c>
      <c r="K11938">
        <v>44255</v>
      </c>
      <c r="L11938" t="s">
        <v>30</v>
      </c>
      <c r="M11938" s="1" t="d">
        <v>2011-03-15</v>
      </c>
      <c r="N11938">
        <v>3</v>
      </c>
      <c r="O11938">
        <v>15</v>
      </c>
      <c r="P11938">
        <v>2011</v>
      </c>
      <c r="R11938" t="s">
        <v>26</v>
      </c>
      <c r="S11938" t="s">
        <v>27</v>
      </c>
    </row>
    <row r="11939" spans="1:19" x14ac:dyDescent="0.25">
      <c r="A11939" t="s">
        <v>338</v>
      </c>
      <c r="B11939" t="s">
        <v>6752</v>
      </c>
      <c r="C11939" t="s">
        <v>6753</v>
      </c>
      <c r="E11939" t="s">
        <v>6754</v>
      </c>
      <c r="F11939" t="s">
        <v>55</v>
      </c>
      <c r="G11939">
        <v>98312</v>
      </c>
      <c r="H11939">
        <v>47.562162000000001</v>
      </c>
      <c r="I11939">
        <v>-122.684286</v>
      </c>
      <c r="J11939" s="1" t="d">
        <v>2018-07-09</v>
      </c>
      <c r="K11939">
        <v>44270</v>
      </c>
      <c r="L11939" t="s">
        <v>30</v>
      </c>
      <c r="M11939" s="1" t="d">
        <v>2011-03-15</v>
      </c>
      <c r="N11939">
        <v>3</v>
      </c>
      <c r="O11939">
        <v>15</v>
      </c>
      <c r="P11939">
        <v>2011</v>
      </c>
      <c r="R11939" t="s">
        <v>26</v>
      </c>
      <c r="S11939" t="s">
        <v>27</v>
      </c>
    </row>
    <row r="11940" spans="1:19" x14ac:dyDescent="0.25">
      <c r="A11940" t="s">
        <v>338</v>
      </c>
      <c r="B11940" t="s">
        <v>6755</v>
      </c>
      <c r="C11940" t="s">
        <v>6756</v>
      </c>
      <c r="E11940" t="s">
        <v>6757</v>
      </c>
      <c r="F11940" t="s">
        <v>55</v>
      </c>
      <c r="G11940">
        <v>98148</v>
      </c>
      <c r="H11940">
        <v>47.458466000000001</v>
      </c>
      <c r="I11940">
        <v>-122.333257</v>
      </c>
      <c r="J11940" s="1" t="d">
        <v>2018-07-09</v>
      </c>
      <c r="K11940">
        <v>44272</v>
      </c>
      <c r="L11940" t="s">
        <v>30</v>
      </c>
      <c r="M11940" s="1" t="d">
        <v>2011-03-15</v>
      </c>
      <c r="N11940">
        <v>3</v>
      </c>
      <c r="O11940">
        <v>15</v>
      </c>
      <c r="P11940">
        <v>2011</v>
      </c>
      <c r="R11940" t="s">
        <v>26</v>
      </c>
      <c r="S11940" t="s">
        <v>27</v>
      </c>
    </row>
    <row r="11941" spans="1:19" x14ac:dyDescent="0.25">
      <c r="A11941" t="s">
        <v>338</v>
      </c>
      <c r="B11941" t="s">
        <v>8495</v>
      </c>
      <c r="C11941" t="s">
        <v>8496</v>
      </c>
      <c r="E11941" t="s">
        <v>191</v>
      </c>
      <c r="F11941" t="s">
        <v>657</v>
      </c>
      <c r="G11941">
        <v>4210</v>
      </c>
      <c r="H11941">
        <v>44.129325999999999</v>
      </c>
      <c r="I11941">
        <v>-70.224225000000004</v>
      </c>
      <c r="J11941" s="1" t="d">
        <v>2018-07-09</v>
      </c>
      <c r="K11941">
        <v>44280</v>
      </c>
      <c r="L11941" t="s">
        <v>30</v>
      </c>
      <c r="M11941" s="1" t="d">
        <v>2011-11-30</v>
      </c>
      <c r="N11941">
        <v>11</v>
      </c>
      <c r="O11941">
        <v>30</v>
      </c>
      <c r="P11941">
        <v>2011</v>
      </c>
      <c r="R11941" t="s">
        <v>26</v>
      </c>
      <c r="S11941" t="s">
        <v>31</v>
      </c>
    </row>
    <row r="11942" spans="1:19" x14ac:dyDescent="0.25">
      <c r="A11942" t="s">
        <v>338</v>
      </c>
      <c r="B11942" t="s">
        <v>8495</v>
      </c>
      <c r="C11942" t="s">
        <v>8496</v>
      </c>
      <c r="E11942" t="s">
        <v>191</v>
      </c>
      <c r="F11942" t="s">
        <v>657</v>
      </c>
      <c r="G11942">
        <v>4210</v>
      </c>
      <c r="H11942">
        <v>44.129325999999999</v>
      </c>
      <c r="I11942">
        <v>-70.224225000000004</v>
      </c>
      <c r="J11942" s="1" t="d">
        <v>2018-07-09</v>
      </c>
      <c r="K11942">
        <v>44281</v>
      </c>
      <c r="L11942" t="s">
        <v>30</v>
      </c>
      <c r="M11942" s="1" t="d">
        <v>2011-11-30</v>
      </c>
      <c r="N11942">
        <v>11</v>
      </c>
      <c r="O11942">
        <v>30</v>
      </c>
      <c r="P11942">
        <v>2011</v>
      </c>
      <c r="R11942" t="s">
        <v>26</v>
      </c>
      <c r="S11942" t="s">
        <v>27</v>
      </c>
    </row>
    <row r="11943" spans="1:19" x14ac:dyDescent="0.25">
      <c r="A11943" t="s">
        <v>338</v>
      </c>
      <c r="B11943" t="s">
        <v>8517</v>
      </c>
      <c r="C11943" t="s">
        <v>8518</v>
      </c>
      <c r="E11943" t="s">
        <v>1021</v>
      </c>
      <c r="F11943" t="s">
        <v>496</v>
      </c>
      <c r="G11943">
        <v>48103</v>
      </c>
      <c r="H11943">
        <v>42.284241999999999</v>
      </c>
      <c r="I11943">
        <v>-83.808549999999997</v>
      </c>
      <c r="J11943" s="1" t="d">
        <v>2018-07-09</v>
      </c>
      <c r="K11943">
        <v>44287</v>
      </c>
      <c r="L11943" t="s">
        <v>30</v>
      </c>
      <c r="M11943" s="1" t="d">
        <v>2011-11-30</v>
      </c>
      <c r="N11943">
        <v>11</v>
      </c>
      <c r="O11943">
        <v>30</v>
      </c>
      <c r="P11943">
        <v>2011</v>
      </c>
      <c r="R11943" t="s">
        <v>26</v>
      </c>
      <c r="S11943" t="s">
        <v>31</v>
      </c>
    </row>
    <row r="11944" spans="1:19" x14ac:dyDescent="0.25">
      <c r="A11944" t="s">
        <v>338</v>
      </c>
      <c r="B11944" t="s">
        <v>8517</v>
      </c>
      <c r="C11944" t="s">
        <v>8518</v>
      </c>
      <c r="E11944" t="s">
        <v>1021</v>
      </c>
      <c r="F11944" t="s">
        <v>496</v>
      </c>
      <c r="G11944">
        <v>48103</v>
      </c>
      <c r="H11944">
        <v>42.284241999999999</v>
      </c>
      <c r="I11944">
        <v>-83.808549999999997</v>
      </c>
      <c r="J11944" s="1" t="d">
        <v>2018-07-09</v>
      </c>
      <c r="K11944">
        <v>44288</v>
      </c>
      <c r="L11944" t="s">
        <v>30</v>
      </c>
      <c r="M11944" s="1" t="d">
        <v>2011-11-30</v>
      </c>
      <c r="N11944">
        <v>11</v>
      </c>
      <c r="O11944">
        <v>30</v>
      </c>
      <c r="P11944">
        <v>2011</v>
      </c>
      <c r="R11944" t="s">
        <v>26</v>
      </c>
      <c r="S11944" t="s">
        <v>27</v>
      </c>
    </row>
    <row r="11945" spans="1:19" x14ac:dyDescent="0.25">
      <c r="A11945" t="s">
        <v>338</v>
      </c>
      <c r="B11945" t="s">
        <v>8519</v>
      </c>
      <c r="C11945" t="s">
        <v>8520</v>
      </c>
      <c r="E11945" t="s">
        <v>2794</v>
      </c>
      <c r="F11945" t="s">
        <v>496</v>
      </c>
      <c r="G11945">
        <v>49525</v>
      </c>
      <c r="H11945">
        <v>43.036102999999997</v>
      </c>
      <c r="I11945">
        <v>-85.618525000000005</v>
      </c>
      <c r="J11945" s="1" t="d">
        <v>2018-07-09</v>
      </c>
      <c r="K11945">
        <v>44289</v>
      </c>
      <c r="L11945" t="s">
        <v>30</v>
      </c>
      <c r="M11945" s="1" t="d">
        <v>2011-11-30</v>
      </c>
      <c r="N11945">
        <v>11</v>
      </c>
      <c r="O11945">
        <v>30</v>
      </c>
      <c r="P11945">
        <v>2011</v>
      </c>
      <c r="R11945" t="s">
        <v>26</v>
      </c>
      <c r="S11945" t="s">
        <v>31</v>
      </c>
    </row>
    <row r="11946" spans="1:19" x14ac:dyDescent="0.25">
      <c r="A11946" t="s">
        <v>338</v>
      </c>
      <c r="B11946" t="s">
        <v>8519</v>
      </c>
      <c r="C11946" t="s">
        <v>8520</v>
      </c>
      <c r="E11946" t="s">
        <v>2794</v>
      </c>
      <c r="F11946" t="s">
        <v>496</v>
      </c>
      <c r="G11946">
        <v>49525</v>
      </c>
      <c r="H11946">
        <v>43.036102999999997</v>
      </c>
      <c r="I11946">
        <v>-85.618525000000005</v>
      </c>
      <c r="J11946" s="1" t="d">
        <v>2018-07-09</v>
      </c>
      <c r="K11946">
        <v>44290</v>
      </c>
      <c r="L11946" t="s">
        <v>30</v>
      </c>
      <c r="M11946" s="1" t="d">
        <v>2011-11-30</v>
      </c>
      <c r="N11946">
        <v>11</v>
      </c>
      <c r="O11946">
        <v>30</v>
      </c>
      <c r="P11946">
        <v>2011</v>
      </c>
      <c r="R11946" t="s">
        <v>26</v>
      </c>
      <c r="S11946" t="s">
        <v>27</v>
      </c>
    </row>
    <row r="11947" spans="1:19" x14ac:dyDescent="0.25">
      <c r="A11947" t="s">
        <v>338</v>
      </c>
      <c r="B11947" t="s">
        <v>8521</v>
      </c>
      <c r="C11947" t="s">
        <v>8522</v>
      </c>
      <c r="E11947" t="s">
        <v>8523</v>
      </c>
      <c r="F11947" t="s">
        <v>496</v>
      </c>
      <c r="G11947">
        <v>49008</v>
      </c>
      <c r="H11947">
        <v>42.271616999999999</v>
      </c>
      <c r="I11947">
        <v>-85.628348000000003</v>
      </c>
      <c r="J11947" s="1" t="d">
        <v>2018-07-09</v>
      </c>
      <c r="K11947">
        <v>44292</v>
      </c>
      <c r="L11947" t="s">
        <v>30</v>
      </c>
      <c r="M11947" s="1" t="d">
        <v>2011-11-30</v>
      </c>
      <c r="N11947">
        <v>11</v>
      </c>
      <c r="O11947">
        <v>30</v>
      </c>
      <c r="P11947">
        <v>2011</v>
      </c>
      <c r="R11947" t="s">
        <v>26</v>
      </c>
      <c r="S11947" t="s">
        <v>27</v>
      </c>
    </row>
    <row r="11948" spans="1:19" x14ac:dyDescent="0.25">
      <c r="A11948" t="s">
        <v>338</v>
      </c>
      <c r="B11948" t="s">
        <v>8524</v>
      </c>
      <c r="C11948" t="s">
        <v>8525</v>
      </c>
      <c r="E11948" t="s">
        <v>8526</v>
      </c>
      <c r="F11948" t="s">
        <v>496</v>
      </c>
      <c r="G11948">
        <v>49512</v>
      </c>
      <c r="H11948">
        <v>42.912537</v>
      </c>
      <c r="I11948">
        <v>-85.558232000000004</v>
      </c>
      <c r="J11948" s="1" t="d">
        <v>2018-07-09</v>
      </c>
      <c r="K11948">
        <v>44293</v>
      </c>
      <c r="L11948" t="s">
        <v>30</v>
      </c>
      <c r="M11948" s="1" t="d">
        <v>2011-11-30</v>
      </c>
      <c r="N11948">
        <v>11</v>
      </c>
      <c r="O11948">
        <v>30</v>
      </c>
      <c r="P11948">
        <v>2011</v>
      </c>
      <c r="R11948" t="s">
        <v>26</v>
      </c>
      <c r="S11948" t="s">
        <v>31</v>
      </c>
    </row>
    <row r="11949" spans="1:19" x14ac:dyDescent="0.25">
      <c r="A11949" t="s">
        <v>338</v>
      </c>
      <c r="B11949" t="s">
        <v>8524</v>
      </c>
      <c r="C11949" t="s">
        <v>8525</v>
      </c>
      <c r="E11949" t="s">
        <v>8526</v>
      </c>
      <c r="F11949" t="s">
        <v>496</v>
      </c>
      <c r="G11949">
        <v>49512</v>
      </c>
      <c r="H11949">
        <v>42.912537</v>
      </c>
      <c r="I11949">
        <v>-85.558232000000004</v>
      </c>
      <c r="J11949" s="1" t="d">
        <v>2018-07-09</v>
      </c>
      <c r="K11949">
        <v>44294</v>
      </c>
      <c r="L11949" t="s">
        <v>30</v>
      </c>
      <c r="M11949" s="1" t="d">
        <v>2011-11-30</v>
      </c>
      <c r="N11949">
        <v>11</v>
      </c>
      <c r="O11949">
        <v>30</v>
      </c>
      <c r="P11949">
        <v>2011</v>
      </c>
      <c r="R11949" t="s">
        <v>26</v>
      </c>
      <c r="S11949" t="s">
        <v>27</v>
      </c>
    </row>
    <row r="11950" spans="1:19" x14ac:dyDescent="0.25">
      <c r="A11950" t="s">
        <v>338</v>
      </c>
      <c r="B11950" t="s">
        <v>8527</v>
      </c>
      <c r="C11950" t="s">
        <v>8528</v>
      </c>
      <c r="E11950" t="s">
        <v>4153</v>
      </c>
      <c r="F11950" t="s">
        <v>496</v>
      </c>
      <c r="G11950">
        <v>48604</v>
      </c>
      <c r="H11950">
        <v>43.486749000000003</v>
      </c>
      <c r="I11950">
        <v>-83.973864000000006</v>
      </c>
      <c r="J11950" s="1" t="d">
        <v>2018-07-09</v>
      </c>
      <c r="K11950">
        <v>44295</v>
      </c>
      <c r="L11950" t="s">
        <v>30</v>
      </c>
      <c r="M11950" s="1" t="d">
        <v>2011-11-30</v>
      </c>
      <c r="N11950">
        <v>11</v>
      </c>
      <c r="O11950">
        <v>30</v>
      </c>
      <c r="P11950">
        <v>2011</v>
      </c>
      <c r="R11950" t="s">
        <v>26</v>
      </c>
      <c r="S11950" t="s">
        <v>31</v>
      </c>
    </row>
    <row r="11951" spans="1:19" x14ac:dyDescent="0.25">
      <c r="A11951" t="s">
        <v>338</v>
      </c>
      <c r="B11951" t="s">
        <v>8527</v>
      </c>
      <c r="C11951" t="s">
        <v>8528</v>
      </c>
      <c r="E11951" t="s">
        <v>4153</v>
      </c>
      <c r="F11951" t="s">
        <v>496</v>
      </c>
      <c r="G11951">
        <v>48604</v>
      </c>
      <c r="H11951">
        <v>43.486749000000003</v>
      </c>
      <c r="I11951">
        <v>-83.973864000000006</v>
      </c>
      <c r="J11951" s="1" t="d">
        <v>2018-07-09</v>
      </c>
      <c r="K11951">
        <v>44296</v>
      </c>
      <c r="L11951" t="s">
        <v>30</v>
      </c>
      <c r="M11951" s="1" t="d">
        <v>2011-11-30</v>
      </c>
      <c r="N11951">
        <v>11</v>
      </c>
      <c r="O11951">
        <v>30</v>
      </c>
      <c r="P11951">
        <v>2011</v>
      </c>
      <c r="R11951" t="s">
        <v>26</v>
      </c>
      <c r="S11951" t="s">
        <v>27</v>
      </c>
    </row>
    <row r="11952" spans="1:19" x14ac:dyDescent="0.25">
      <c r="A11952" t="s">
        <v>338</v>
      </c>
      <c r="B11952" t="s">
        <v>8529</v>
      </c>
      <c r="C11952" t="s">
        <v>8530</v>
      </c>
      <c r="E11952" t="s">
        <v>3201</v>
      </c>
      <c r="F11952" t="s">
        <v>496</v>
      </c>
      <c r="G11952">
        <v>49686</v>
      </c>
      <c r="H11952">
        <v>44.743330999999998</v>
      </c>
      <c r="I11952">
        <v>-85.594780999999998</v>
      </c>
      <c r="J11952" s="1" t="d">
        <v>2018-07-09</v>
      </c>
      <c r="K11952">
        <v>44297</v>
      </c>
      <c r="L11952" t="s">
        <v>30</v>
      </c>
      <c r="M11952" s="1" t="d">
        <v>2011-11-30</v>
      </c>
      <c r="N11952">
        <v>11</v>
      </c>
      <c r="O11952">
        <v>30</v>
      </c>
      <c r="P11952">
        <v>2011</v>
      </c>
      <c r="R11952" t="s">
        <v>26</v>
      </c>
      <c r="S11952" t="s">
        <v>31</v>
      </c>
    </row>
    <row r="11953" spans="1:19" x14ac:dyDescent="0.25">
      <c r="A11953" t="s">
        <v>338</v>
      </c>
      <c r="B11953" t="s">
        <v>8529</v>
      </c>
      <c r="C11953" t="s">
        <v>8530</v>
      </c>
      <c r="E11953" t="s">
        <v>3201</v>
      </c>
      <c r="F11953" t="s">
        <v>496</v>
      </c>
      <c r="G11953">
        <v>49686</v>
      </c>
      <c r="H11953">
        <v>44.743330999999998</v>
      </c>
      <c r="I11953">
        <v>-85.594780999999998</v>
      </c>
      <c r="J11953" s="1" t="d">
        <v>2018-07-09</v>
      </c>
      <c r="K11953">
        <v>44298</v>
      </c>
      <c r="L11953" t="s">
        <v>30</v>
      </c>
      <c r="M11953" s="1" t="d">
        <v>2011-11-30</v>
      </c>
      <c r="N11953">
        <v>11</v>
      </c>
      <c r="O11953">
        <v>30</v>
      </c>
      <c r="P11953">
        <v>2011</v>
      </c>
      <c r="R11953" t="s">
        <v>26</v>
      </c>
      <c r="S11953" t="s">
        <v>27</v>
      </c>
    </row>
    <row r="11954" spans="1:19" x14ac:dyDescent="0.25">
      <c r="A11954" t="s">
        <v>338</v>
      </c>
      <c r="B11954" t="s">
        <v>8531</v>
      </c>
      <c r="C11954" t="s">
        <v>8532</v>
      </c>
      <c r="E11954" t="s">
        <v>2273</v>
      </c>
      <c r="F11954" t="s">
        <v>496</v>
      </c>
      <c r="G11954">
        <v>48084</v>
      </c>
      <c r="H11954">
        <v>42.553452</v>
      </c>
      <c r="I11954">
        <v>-83.175062999999994</v>
      </c>
      <c r="J11954" s="1" t="d">
        <v>2018-07-09</v>
      </c>
      <c r="K11954">
        <v>44299</v>
      </c>
      <c r="L11954" t="s">
        <v>30</v>
      </c>
      <c r="M11954" s="1" t="d">
        <v>2011-11-30</v>
      </c>
      <c r="N11954">
        <v>11</v>
      </c>
      <c r="O11954">
        <v>30</v>
      </c>
      <c r="P11954">
        <v>2011</v>
      </c>
      <c r="R11954" t="s">
        <v>26</v>
      </c>
      <c r="S11954" t="s">
        <v>31</v>
      </c>
    </row>
    <row r="11955" spans="1:19" x14ac:dyDescent="0.25">
      <c r="A11955" t="s">
        <v>338</v>
      </c>
      <c r="B11955" t="s">
        <v>8531</v>
      </c>
      <c r="C11955" t="s">
        <v>8532</v>
      </c>
      <c r="E11955" t="s">
        <v>2273</v>
      </c>
      <c r="F11955" t="s">
        <v>496</v>
      </c>
      <c r="G11955">
        <v>48084</v>
      </c>
      <c r="H11955">
        <v>42.553452</v>
      </c>
      <c r="I11955">
        <v>-83.175062999999994</v>
      </c>
      <c r="J11955" s="1" t="d">
        <v>2018-07-09</v>
      </c>
      <c r="K11955">
        <v>44300</v>
      </c>
      <c r="L11955" t="s">
        <v>30</v>
      </c>
      <c r="M11955" s="1" t="d">
        <v>2011-11-30</v>
      </c>
      <c r="N11955">
        <v>11</v>
      </c>
      <c r="O11955">
        <v>30</v>
      </c>
      <c r="P11955">
        <v>2011</v>
      </c>
      <c r="R11955" t="s">
        <v>26</v>
      </c>
      <c r="S11955" t="s">
        <v>27</v>
      </c>
    </row>
    <row r="11956" spans="1:19" x14ac:dyDescent="0.25">
      <c r="A11956" t="s">
        <v>338</v>
      </c>
      <c r="B11956" t="s">
        <v>8538</v>
      </c>
      <c r="C11956" t="s">
        <v>8539</v>
      </c>
      <c r="E11956" t="s">
        <v>179</v>
      </c>
      <c r="F11956" t="s">
        <v>1026</v>
      </c>
      <c r="G11956">
        <v>3301</v>
      </c>
      <c r="H11956">
        <v>43.187837000000002</v>
      </c>
      <c r="I11956">
        <v>-71.497716999999994</v>
      </c>
      <c r="J11956" s="1" t="d">
        <v>2018-07-09</v>
      </c>
      <c r="K11956">
        <v>44303</v>
      </c>
      <c r="L11956" t="s">
        <v>30</v>
      </c>
      <c r="M11956" s="1" t="d">
        <v>2011-11-30</v>
      </c>
      <c r="N11956">
        <v>11</v>
      </c>
      <c r="O11956">
        <v>30</v>
      </c>
      <c r="P11956">
        <v>2011</v>
      </c>
      <c r="R11956" t="s">
        <v>26</v>
      </c>
      <c r="S11956" t="s">
        <v>31</v>
      </c>
    </row>
    <row r="11957" spans="1:19" x14ac:dyDescent="0.25">
      <c r="A11957" t="s">
        <v>338</v>
      </c>
      <c r="B11957" t="s">
        <v>8538</v>
      </c>
      <c r="C11957" t="s">
        <v>8539</v>
      </c>
      <c r="E11957" t="s">
        <v>179</v>
      </c>
      <c r="F11957" t="s">
        <v>1026</v>
      </c>
      <c r="G11957">
        <v>3301</v>
      </c>
      <c r="H11957">
        <v>43.187837000000002</v>
      </c>
      <c r="I11957">
        <v>-71.497716999999994</v>
      </c>
      <c r="J11957" s="1" t="d">
        <v>2018-07-09</v>
      </c>
      <c r="K11957">
        <v>44304</v>
      </c>
      <c r="L11957" t="s">
        <v>30</v>
      </c>
      <c r="M11957" s="1" t="d">
        <v>2011-11-30</v>
      </c>
      <c r="N11957">
        <v>11</v>
      </c>
      <c r="O11957">
        <v>30</v>
      </c>
      <c r="P11957">
        <v>2011</v>
      </c>
      <c r="R11957" t="s">
        <v>26</v>
      </c>
      <c r="S11957" t="s">
        <v>27</v>
      </c>
    </row>
    <row r="11958" spans="1:19" x14ac:dyDescent="0.25">
      <c r="A11958" t="s">
        <v>338</v>
      </c>
      <c r="B11958" t="s">
        <v>8540</v>
      </c>
      <c r="C11958" t="s">
        <v>8541</v>
      </c>
      <c r="E11958" t="s">
        <v>7688</v>
      </c>
      <c r="F11958" t="s">
        <v>1026</v>
      </c>
      <c r="G11958">
        <v>3063</v>
      </c>
      <c r="H11958">
        <v>42.779283999999997</v>
      </c>
      <c r="I11958">
        <v>-71.498970999999997</v>
      </c>
      <c r="J11958" s="1" t="d">
        <v>2018-07-09</v>
      </c>
      <c r="K11958">
        <v>44306</v>
      </c>
      <c r="L11958" t="s">
        <v>30</v>
      </c>
      <c r="M11958" s="1" t="d">
        <v>2011-11-30</v>
      </c>
      <c r="N11958">
        <v>11</v>
      </c>
      <c r="O11958">
        <v>30</v>
      </c>
      <c r="P11958">
        <v>2011</v>
      </c>
      <c r="R11958" t="s">
        <v>26</v>
      </c>
      <c r="S11958" t="s">
        <v>27</v>
      </c>
    </row>
    <row r="11959" spans="1:19" x14ac:dyDescent="0.25">
      <c r="A11959" t="s">
        <v>338</v>
      </c>
      <c r="B11959" t="s">
        <v>8542</v>
      </c>
      <c r="C11959" t="s">
        <v>8543</v>
      </c>
      <c r="E11959" t="s">
        <v>2281</v>
      </c>
      <c r="F11959" t="s">
        <v>1026</v>
      </c>
      <c r="G11959">
        <v>3801</v>
      </c>
      <c r="H11959">
        <v>43.077354999999997</v>
      </c>
      <c r="I11959">
        <v>-70.785285000000002</v>
      </c>
      <c r="J11959" s="1" t="d">
        <v>2018-07-09</v>
      </c>
      <c r="K11959">
        <v>44307</v>
      </c>
      <c r="L11959" t="s">
        <v>30</v>
      </c>
      <c r="M11959" s="1" t="d">
        <v>2011-11-30</v>
      </c>
      <c r="N11959">
        <v>11</v>
      </c>
      <c r="O11959">
        <v>30</v>
      </c>
      <c r="P11959">
        <v>2011</v>
      </c>
      <c r="R11959" t="s">
        <v>26</v>
      </c>
      <c r="S11959" t="s">
        <v>31</v>
      </c>
    </row>
    <row r="11960" spans="1:19" x14ac:dyDescent="0.25">
      <c r="A11960" t="s">
        <v>338</v>
      </c>
      <c r="B11960" t="s">
        <v>8542</v>
      </c>
      <c r="C11960" t="s">
        <v>8543</v>
      </c>
      <c r="E11960" t="s">
        <v>2281</v>
      </c>
      <c r="F11960" t="s">
        <v>1026</v>
      </c>
      <c r="G11960">
        <v>3801</v>
      </c>
      <c r="H11960">
        <v>43.077354999999997</v>
      </c>
      <c r="I11960">
        <v>-70.785285000000002</v>
      </c>
      <c r="J11960" s="1" t="d">
        <v>2018-07-09</v>
      </c>
      <c r="K11960">
        <v>44308</v>
      </c>
      <c r="L11960" t="s">
        <v>30</v>
      </c>
      <c r="M11960" s="1" t="d">
        <v>2011-11-30</v>
      </c>
      <c r="N11960">
        <v>11</v>
      </c>
      <c r="O11960">
        <v>30</v>
      </c>
      <c r="P11960">
        <v>2011</v>
      </c>
      <c r="R11960" t="s">
        <v>26</v>
      </c>
      <c r="S11960" t="s">
        <v>27</v>
      </c>
    </row>
    <row r="11961" spans="1:19" x14ac:dyDescent="0.25">
      <c r="A11961" t="s">
        <v>338</v>
      </c>
      <c r="B11961" t="s">
        <v>8544</v>
      </c>
      <c r="C11961" t="s">
        <v>8545</v>
      </c>
      <c r="E11961" t="s">
        <v>138</v>
      </c>
      <c r="F11961" t="s">
        <v>1026</v>
      </c>
      <c r="G11961">
        <v>3079</v>
      </c>
      <c r="H11961">
        <v>42.772666000000001</v>
      </c>
      <c r="I11961">
        <v>-71.222511999999995</v>
      </c>
      <c r="J11961" s="1" t="d">
        <v>2018-07-09</v>
      </c>
      <c r="K11961">
        <v>44309</v>
      </c>
      <c r="L11961" t="s">
        <v>30</v>
      </c>
      <c r="M11961" s="1" t="d">
        <v>2011-11-30</v>
      </c>
      <c r="N11961">
        <v>11</v>
      </c>
      <c r="O11961">
        <v>30</v>
      </c>
      <c r="P11961">
        <v>2011</v>
      </c>
      <c r="R11961" t="s">
        <v>26</v>
      </c>
      <c r="S11961" t="s">
        <v>31</v>
      </c>
    </row>
    <row r="11962" spans="1:19" x14ac:dyDescent="0.25">
      <c r="A11962" t="s">
        <v>338</v>
      </c>
      <c r="B11962" t="s">
        <v>8544</v>
      </c>
      <c r="C11962" t="s">
        <v>8545</v>
      </c>
      <c r="E11962" t="s">
        <v>138</v>
      </c>
      <c r="F11962" t="s">
        <v>1026</v>
      </c>
      <c r="G11962">
        <v>3079</v>
      </c>
      <c r="H11962">
        <v>42.772666000000001</v>
      </c>
      <c r="I11962">
        <v>-71.222511999999995</v>
      </c>
      <c r="J11962" s="1" t="d">
        <v>2018-07-09</v>
      </c>
      <c r="K11962">
        <v>44310</v>
      </c>
      <c r="L11962" t="s">
        <v>30</v>
      </c>
      <c r="M11962" s="1" t="d">
        <v>2011-11-30</v>
      </c>
      <c r="N11962">
        <v>11</v>
      </c>
      <c r="O11962">
        <v>30</v>
      </c>
      <c r="P11962">
        <v>2011</v>
      </c>
      <c r="R11962" t="s">
        <v>26</v>
      </c>
      <c r="S11962" t="s">
        <v>27</v>
      </c>
    </row>
    <row r="11963" spans="1:19" x14ac:dyDescent="0.25">
      <c r="A11963" t="s">
        <v>338</v>
      </c>
      <c r="B11963" t="s">
        <v>8546</v>
      </c>
      <c r="C11963" t="s">
        <v>8547</v>
      </c>
      <c r="E11963" t="s">
        <v>8548</v>
      </c>
      <c r="F11963" t="s">
        <v>1026</v>
      </c>
      <c r="G11963">
        <v>3878</v>
      </c>
      <c r="H11963">
        <v>43.257348</v>
      </c>
      <c r="I11963">
        <v>-70.900582999999997</v>
      </c>
      <c r="J11963" s="1" t="d">
        <v>2018-07-09</v>
      </c>
      <c r="K11963">
        <v>44311</v>
      </c>
      <c r="L11963" t="s">
        <v>30</v>
      </c>
      <c r="M11963" s="1" t="d">
        <v>2011-11-30</v>
      </c>
      <c r="N11963">
        <v>11</v>
      </c>
      <c r="O11963">
        <v>30</v>
      </c>
      <c r="P11963">
        <v>2011</v>
      </c>
      <c r="R11963" t="s">
        <v>26</v>
      </c>
      <c r="S11963" t="s">
        <v>31</v>
      </c>
    </row>
    <row r="11964" spans="1:19" x14ac:dyDescent="0.25">
      <c r="A11964" t="s">
        <v>338</v>
      </c>
      <c r="B11964" t="s">
        <v>8546</v>
      </c>
      <c r="C11964" t="s">
        <v>8547</v>
      </c>
      <c r="E11964" t="s">
        <v>8548</v>
      </c>
      <c r="F11964" t="s">
        <v>1026</v>
      </c>
      <c r="G11964">
        <v>3878</v>
      </c>
      <c r="H11964">
        <v>43.257348</v>
      </c>
      <c r="I11964">
        <v>-70.900582999999997</v>
      </c>
      <c r="J11964" s="1" t="d">
        <v>2018-07-09</v>
      </c>
      <c r="K11964">
        <v>44312</v>
      </c>
      <c r="L11964" t="s">
        <v>30</v>
      </c>
      <c r="M11964" s="1" t="d">
        <v>2011-11-30</v>
      </c>
      <c r="N11964">
        <v>11</v>
      </c>
      <c r="O11964">
        <v>30</v>
      </c>
      <c r="P11964">
        <v>2011</v>
      </c>
      <c r="R11964" t="s">
        <v>26</v>
      </c>
      <c r="S11964" t="s">
        <v>27</v>
      </c>
    </row>
    <row r="11965" spans="1:19" x14ac:dyDescent="0.25">
      <c r="A11965" t="s">
        <v>338</v>
      </c>
      <c r="B11965" t="s">
        <v>8549</v>
      </c>
      <c r="C11965" t="s">
        <v>8550</v>
      </c>
      <c r="E11965" t="s">
        <v>8551</v>
      </c>
      <c r="F11965" t="s">
        <v>1026</v>
      </c>
      <c r="G11965">
        <v>3446</v>
      </c>
      <c r="H11965">
        <v>42.878599000000001</v>
      </c>
      <c r="I11965">
        <v>-72.233176999999998</v>
      </c>
      <c r="J11965" s="1" t="d">
        <v>2018-07-09</v>
      </c>
      <c r="K11965">
        <v>44313</v>
      </c>
      <c r="L11965" t="s">
        <v>30</v>
      </c>
      <c r="M11965" s="1" t="d">
        <v>2011-11-30</v>
      </c>
      <c r="N11965">
        <v>11</v>
      </c>
      <c r="O11965">
        <v>30</v>
      </c>
      <c r="P11965">
        <v>2011</v>
      </c>
      <c r="R11965" t="s">
        <v>26</v>
      </c>
      <c r="S11965" t="s">
        <v>31</v>
      </c>
    </row>
    <row r="11966" spans="1:19" x14ac:dyDescent="0.25">
      <c r="A11966" t="s">
        <v>338</v>
      </c>
      <c r="B11966" t="s">
        <v>8549</v>
      </c>
      <c r="C11966" t="s">
        <v>8550</v>
      </c>
      <c r="E11966" t="s">
        <v>8551</v>
      </c>
      <c r="F11966" t="s">
        <v>1026</v>
      </c>
      <c r="G11966">
        <v>3446</v>
      </c>
      <c r="H11966">
        <v>42.878599000000001</v>
      </c>
      <c r="I11966">
        <v>-72.233176999999998</v>
      </c>
      <c r="J11966" s="1" t="d">
        <v>2018-07-09</v>
      </c>
      <c r="K11966">
        <v>44314</v>
      </c>
      <c r="L11966" t="s">
        <v>30</v>
      </c>
      <c r="M11966" s="1" t="d">
        <v>2011-11-30</v>
      </c>
      <c r="N11966">
        <v>11</v>
      </c>
      <c r="O11966">
        <v>30</v>
      </c>
      <c r="P11966">
        <v>2011</v>
      </c>
      <c r="R11966" t="s">
        <v>26</v>
      </c>
      <c r="S11966" t="s">
        <v>27</v>
      </c>
    </row>
    <row r="11967" spans="1:19" x14ac:dyDescent="0.25">
      <c r="A11967" t="s">
        <v>338</v>
      </c>
      <c r="B11967" t="s">
        <v>8552</v>
      </c>
      <c r="C11967" t="s">
        <v>8553</v>
      </c>
      <c r="E11967" t="s">
        <v>8554</v>
      </c>
      <c r="F11967" t="s">
        <v>1026</v>
      </c>
      <c r="G11967">
        <v>3276</v>
      </c>
      <c r="H11967">
        <v>43.450949000000001</v>
      </c>
      <c r="I11967">
        <v>-71.573166999999998</v>
      </c>
      <c r="J11967" s="1" t="d">
        <v>2018-07-09</v>
      </c>
      <c r="K11967">
        <v>44315</v>
      </c>
      <c r="L11967" t="s">
        <v>30</v>
      </c>
      <c r="M11967" s="1" t="d">
        <v>2011-11-30</v>
      </c>
      <c r="N11967">
        <v>11</v>
      </c>
      <c r="O11967">
        <v>30</v>
      </c>
      <c r="P11967">
        <v>2011</v>
      </c>
      <c r="R11967" t="s">
        <v>26</v>
      </c>
      <c r="S11967" t="s">
        <v>31</v>
      </c>
    </row>
    <row r="11968" spans="1:19" x14ac:dyDescent="0.25">
      <c r="A11968" t="s">
        <v>338</v>
      </c>
      <c r="B11968" t="s">
        <v>8552</v>
      </c>
      <c r="C11968" t="s">
        <v>8553</v>
      </c>
      <c r="E11968" t="s">
        <v>8554</v>
      </c>
      <c r="F11968" t="s">
        <v>1026</v>
      </c>
      <c r="G11968">
        <v>3276</v>
      </c>
      <c r="H11968">
        <v>43.450949000000001</v>
      </c>
      <c r="I11968">
        <v>-71.573166999999998</v>
      </c>
      <c r="J11968" s="1" t="d">
        <v>2018-07-09</v>
      </c>
      <c r="K11968">
        <v>44316</v>
      </c>
      <c r="L11968" t="s">
        <v>30</v>
      </c>
      <c r="M11968" s="1" t="d">
        <v>2011-11-30</v>
      </c>
      <c r="N11968">
        <v>11</v>
      </c>
      <c r="O11968">
        <v>30</v>
      </c>
      <c r="P11968">
        <v>2011</v>
      </c>
      <c r="R11968" t="s">
        <v>26</v>
      </c>
      <c r="S11968" t="s">
        <v>27</v>
      </c>
    </row>
    <row r="11969" spans="1:19" x14ac:dyDescent="0.25">
      <c r="A11969" t="s">
        <v>338</v>
      </c>
      <c r="B11969" t="s">
        <v>8555</v>
      </c>
      <c r="C11969" t="s">
        <v>8556</v>
      </c>
      <c r="E11969" t="s">
        <v>3019</v>
      </c>
      <c r="F11969" t="s">
        <v>48</v>
      </c>
      <c r="G11969">
        <v>12206</v>
      </c>
      <c r="H11969">
        <v>42.676971000000002</v>
      </c>
      <c r="I11969">
        <v>-73.787334000000001</v>
      </c>
      <c r="J11969" s="1" t="d">
        <v>2018-07-09</v>
      </c>
      <c r="K11969">
        <v>44317</v>
      </c>
      <c r="L11969" t="s">
        <v>30</v>
      </c>
      <c r="M11969" s="1" t="d">
        <v>2011-11-30</v>
      </c>
      <c r="N11969">
        <v>11</v>
      </c>
      <c r="O11969">
        <v>30</v>
      </c>
      <c r="P11969">
        <v>2011</v>
      </c>
      <c r="R11969" t="s">
        <v>26</v>
      </c>
      <c r="S11969" t="s">
        <v>31</v>
      </c>
    </row>
    <row r="11970" spans="1:19" x14ac:dyDescent="0.25">
      <c r="A11970" t="s">
        <v>338</v>
      </c>
      <c r="B11970" t="s">
        <v>8555</v>
      </c>
      <c r="C11970" t="s">
        <v>8556</v>
      </c>
      <c r="E11970" t="s">
        <v>3019</v>
      </c>
      <c r="F11970" t="s">
        <v>48</v>
      </c>
      <c r="G11970">
        <v>12206</v>
      </c>
      <c r="H11970">
        <v>42.676971000000002</v>
      </c>
      <c r="I11970">
        <v>-73.787334000000001</v>
      </c>
      <c r="J11970" s="1" t="d">
        <v>2018-07-09</v>
      </c>
      <c r="K11970">
        <v>44318</v>
      </c>
      <c r="L11970" t="s">
        <v>30</v>
      </c>
      <c r="M11970" s="1" t="d">
        <v>2011-11-30</v>
      </c>
      <c r="N11970">
        <v>11</v>
      </c>
      <c r="O11970">
        <v>30</v>
      </c>
      <c r="P11970">
        <v>2011</v>
      </c>
      <c r="R11970" t="s">
        <v>26</v>
      </c>
      <c r="S11970" t="s">
        <v>27</v>
      </c>
    </row>
    <row r="11971" spans="1:19" x14ac:dyDescent="0.25">
      <c r="A11971" t="s">
        <v>338</v>
      </c>
      <c r="B11971" t="s">
        <v>8557</v>
      </c>
      <c r="C11971" t="s">
        <v>8558</v>
      </c>
      <c r="E11971" t="s">
        <v>8177</v>
      </c>
      <c r="F11971" t="s">
        <v>48</v>
      </c>
      <c r="G11971">
        <v>14226</v>
      </c>
      <c r="H11971">
        <v>42.979725000000002</v>
      </c>
      <c r="I11971">
        <v>-78.797346000000005</v>
      </c>
      <c r="J11971" s="1" t="d">
        <v>2018-07-09</v>
      </c>
      <c r="K11971">
        <v>44319</v>
      </c>
      <c r="L11971" t="s">
        <v>30</v>
      </c>
      <c r="M11971" s="1" t="d">
        <v>2011-11-30</v>
      </c>
      <c r="N11971">
        <v>11</v>
      </c>
      <c r="O11971">
        <v>30</v>
      </c>
      <c r="P11971">
        <v>2011</v>
      </c>
      <c r="R11971" t="s">
        <v>26</v>
      </c>
      <c r="S11971" t="s">
        <v>31</v>
      </c>
    </row>
    <row r="11972" spans="1:19" x14ac:dyDescent="0.25">
      <c r="A11972" t="s">
        <v>338</v>
      </c>
      <c r="B11972" t="s">
        <v>8557</v>
      </c>
      <c r="C11972" t="s">
        <v>8558</v>
      </c>
      <c r="E11972" t="s">
        <v>8177</v>
      </c>
      <c r="F11972" t="s">
        <v>48</v>
      </c>
      <c r="G11972">
        <v>14226</v>
      </c>
      <c r="H11972">
        <v>42.979725000000002</v>
      </c>
      <c r="I11972">
        <v>-78.797346000000005</v>
      </c>
      <c r="J11972" s="1" t="d">
        <v>2018-07-09</v>
      </c>
      <c r="K11972">
        <v>44320</v>
      </c>
      <c r="L11972" t="s">
        <v>30</v>
      </c>
      <c r="M11972" s="1" t="d">
        <v>2011-11-30</v>
      </c>
      <c r="N11972">
        <v>11</v>
      </c>
      <c r="O11972">
        <v>30</v>
      </c>
      <c r="P11972">
        <v>2011</v>
      </c>
      <c r="R11972" t="s">
        <v>26</v>
      </c>
      <c r="S11972" t="s">
        <v>27</v>
      </c>
    </row>
    <row r="11973" spans="1:19" x14ac:dyDescent="0.25">
      <c r="A11973" t="s">
        <v>338</v>
      </c>
      <c r="B11973" t="s">
        <v>8559</v>
      </c>
      <c r="C11973" t="s">
        <v>8560</v>
      </c>
      <c r="E11973" t="s">
        <v>191</v>
      </c>
      <c r="F11973" t="s">
        <v>48</v>
      </c>
      <c r="G11973">
        <v>13021</v>
      </c>
      <c r="H11973">
        <v>42.966894000000003</v>
      </c>
      <c r="I11973">
        <v>-76.535878999999994</v>
      </c>
      <c r="J11973" s="1" t="d">
        <v>2018-07-09</v>
      </c>
      <c r="K11973">
        <v>44321</v>
      </c>
      <c r="L11973" t="s">
        <v>30</v>
      </c>
      <c r="M11973" s="1" t="d">
        <v>2011-11-30</v>
      </c>
      <c r="N11973">
        <v>11</v>
      </c>
      <c r="O11973">
        <v>30</v>
      </c>
      <c r="P11973">
        <v>2011</v>
      </c>
      <c r="R11973" t="s">
        <v>26</v>
      </c>
      <c r="S11973" t="s">
        <v>31</v>
      </c>
    </row>
    <row r="11974" spans="1:19" x14ac:dyDescent="0.25">
      <c r="A11974" t="s">
        <v>338</v>
      </c>
      <c r="B11974" t="s">
        <v>8559</v>
      </c>
      <c r="C11974" t="s">
        <v>8560</v>
      </c>
      <c r="E11974" t="s">
        <v>191</v>
      </c>
      <c r="F11974" t="s">
        <v>48</v>
      </c>
      <c r="G11974">
        <v>13021</v>
      </c>
      <c r="H11974">
        <v>42.966894000000003</v>
      </c>
      <c r="I11974">
        <v>-76.535878999999994</v>
      </c>
      <c r="J11974" s="1" t="d">
        <v>2018-07-09</v>
      </c>
      <c r="K11974">
        <v>44322</v>
      </c>
      <c r="L11974" t="s">
        <v>30</v>
      </c>
      <c r="M11974" s="1" t="d">
        <v>2011-11-30</v>
      </c>
      <c r="N11974">
        <v>11</v>
      </c>
      <c r="O11974">
        <v>30</v>
      </c>
      <c r="P11974">
        <v>2011</v>
      </c>
      <c r="R11974" t="s">
        <v>26</v>
      </c>
      <c r="S11974" t="s">
        <v>27</v>
      </c>
    </row>
    <row r="11975" spans="1:19" x14ac:dyDescent="0.25">
      <c r="A11975" t="s">
        <v>338</v>
      </c>
      <c r="B11975" t="s">
        <v>8561</v>
      </c>
      <c r="C11975" t="s">
        <v>8562</v>
      </c>
      <c r="E11975" t="s">
        <v>8563</v>
      </c>
      <c r="F11975" t="s">
        <v>48</v>
      </c>
      <c r="G11975">
        <v>11361</v>
      </c>
      <c r="H11975">
        <v>40.758245000000002</v>
      </c>
      <c r="I11975">
        <v>-73.776954000000003</v>
      </c>
      <c r="J11975" s="1" t="d">
        <v>2018-07-09</v>
      </c>
      <c r="K11975">
        <v>44323</v>
      </c>
      <c r="L11975" t="s">
        <v>30</v>
      </c>
      <c r="M11975" s="1" t="d">
        <v>2011-11-30</v>
      </c>
      <c r="N11975">
        <v>11</v>
      </c>
      <c r="O11975">
        <v>30</v>
      </c>
      <c r="P11975">
        <v>2011</v>
      </c>
      <c r="R11975" t="s">
        <v>26</v>
      </c>
      <c r="S11975" t="s">
        <v>31</v>
      </c>
    </row>
    <row r="11976" spans="1:19" x14ac:dyDescent="0.25">
      <c r="A11976" t="s">
        <v>338</v>
      </c>
      <c r="B11976" t="s">
        <v>8561</v>
      </c>
      <c r="C11976" t="s">
        <v>8562</v>
      </c>
      <c r="E11976" t="s">
        <v>8563</v>
      </c>
      <c r="F11976" t="s">
        <v>48</v>
      </c>
      <c r="G11976">
        <v>11361</v>
      </c>
      <c r="H11976">
        <v>40.758245000000002</v>
      </c>
      <c r="I11976">
        <v>-73.776954000000003</v>
      </c>
      <c r="J11976" s="1" t="d">
        <v>2018-07-09</v>
      </c>
      <c r="K11976">
        <v>44324</v>
      </c>
      <c r="L11976" t="s">
        <v>30</v>
      </c>
      <c r="M11976" s="1" t="d">
        <v>2011-11-30</v>
      </c>
      <c r="N11976">
        <v>11</v>
      </c>
      <c r="O11976">
        <v>30</v>
      </c>
      <c r="P11976">
        <v>2011</v>
      </c>
      <c r="R11976" t="s">
        <v>26</v>
      </c>
      <c r="S11976" t="s">
        <v>27</v>
      </c>
    </row>
    <row r="11977" spans="1:19" x14ac:dyDescent="0.25">
      <c r="A11977" t="s">
        <v>338</v>
      </c>
      <c r="B11977" t="s">
        <v>8564</v>
      </c>
      <c r="C11977" t="s">
        <v>8565</v>
      </c>
      <c r="E11977" t="s">
        <v>8566</v>
      </c>
      <c r="F11977" t="s">
        <v>48</v>
      </c>
      <c r="G11977">
        <v>10913</v>
      </c>
      <c r="H11977">
        <v>41.071072000000001</v>
      </c>
      <c r="I11977">
        <v>-73.950866000000005</v>
      </c>
      <c r="J11977" s="1" t="d">
        <v>2018-07-09</v>
      </c>
      <c r="K11977">
        <v>44325</v>
      </c>
      <c r="L11977" t="s">
        <v>30</v>
      </c>
      <c r="M11977" s="1" t="d">
        <v>2011-11-30</v>
      </c>
      <c r="N11977">
        <v>11</v>
      </c>
      <c r="O11977">
        <v>30</v>
      </c>
      <c r="P11977">
        <v>2011</v>
      </c>
      <c r="R11977" t="s">
        <v>26</v>
      </c>
      <c r="S11977" t="s">
        <v>31</v>
      </c>
    </row>
    <row r="11978" spans="1:19" x14ac:dyDescent="0.25">
      <c r="A11978" t="s">
        <v>338</v>
      </c>
      <c r="B11978" t="s">
        <v>8564</v>
      </c>
      <c r="C11978" t="s">
        <v>8565</v>
      </c>
      <c r="E11978" t="s">
        <v>8566</v>
      </c>
      <c r="F11978" t="s">
        <v>48</v>
      </c>
      <c r="G11978">
        <v>10913</v>
      </c>
      <c r="H11978">
        <v>41.071072000000001</v>
      </c>
      <c r="I11978">
        <v>-73.950866000000005</v>
      </c>
      <c r="J11978" s="1" t="d">
        <v>2018-07-09</v>
      </c>
      <c r="K11978">
        <v>44326</v>
      </c>
      <c r="L11978" t="s">
        <v>30</v>
      </c>
      <c r="M11978" s="1" t="d">
        <v>2011-11-30</v>
      </c>
      <c r="N11978">
        <v>11</v>
      </c>
      <c r="O11978">
        <v>30</v>
      </c>
      <c r="P11978">
        <v>2011</v>
      </c>
      <c r="R11978" t="s">
        <v>26</v>
      </c>
      <c r="S11978" t="s">
        <v>27</v>
      </c>
    </row>
    <row r="11979" spans="1:19" x14ac:dyDescent="0.25">
      <c r="A11979" t="s">
        <v>338</v>
      </c>
      <c r="B11979" t="s">
        <v>8567</v>
      </c>
      <c r="C11979" t="s">
        <v>8568</v>
      </c>
      <c r="E11979" t="s">
        <v>47</v>
      </c>
      <c r="F11979" t="s">
        <v>48</v>
      </c>
      <c r="G11979">
        <v>11220</v>
      </c>
      <c r="H11979">
        <v>40.636324000000002</v>
      </c>
      <c r="I11979">
        <v>-74.019227999999998</v>
      </c>
      <c r="J11979" s="1" t="d">
        <v>2018-07-09</v>
      </c>
      <c r="K11979">
        <v>44327</v>
      </c>
      <c r="L11979" t="s">
        <v>30</v>
      </c>
      <c r="M11979" s="1" t="d">
        <v>2011-11-30</v>
      </c>
      <c r="N11979">
        <v>11</v>
      </c>
      <c r="O11979">
        <v>30</v>
      </c>
      <c r="P11979">
        <v>2011</v>
      </c>
      <c r="R11979" t="s">
        <v>26</v>
      </c>
      <c r="S11979" t="s">
        <v>31</v>
      </c>
    </row>
    <row r="11980" spans="1:19" x14ac:dyDescent="0.25">
      <c r="A11980" t="s">
        <v>338</v>
      </c>
      <c r="B11980" t="s">
        <v>8567</v>
      </c>
      <c r="C11980" t="s">
        <v>8568</v>
      </c>
      <c r="E11980" t="s">
        <v>47</v>
      </c>
      <c r="F11980" t="s">
        <v>48</v>
      </c>
      <c r="G11980">
        <v>11220</v>
      </c>
      <c r="H11980">
        <v>40.636324000000002</v>
      </c>
      <c r="I11980">
        <v>-74.019227999999998</v>
      </c>
      <c r="J11980" s="1" t="d">
        <v>2018-07-09</v>
      </c>
      <c r="K11980">
        <v>44328</v>
      </c>
      <c r="L11980" t="s">
        <v>30</v>
      </c>
      <c r="M11980" s="1" t="d">
        <v>2011-11-30</v>
      </c>
      <c r="N11980">
        <v>11</v>
      </c>
      <c r="O11980">
        <v>30</v>
      </c>
      <c r="P11980">
        <v>2011</v>
      </c>
      <c r="R11980" t="s">
        <v>26</v>
      </c>
      <c r="S11980" t="s">
        <v>27</v>
      </c>
    </row>
    <row r="11981" spans="1:19" x14ac:dyDescent="0.25">
      <c r="A11981" t="s">
        <v>338</v>
      </c>
      <c r="B11981" t="s">
        <v>8569</v>
      </c>
      <c r="C11981" t="s">
        <v>8570</v>
      </c>
      <c r="E11981" t="s">
        <v>47</v>
      </c>
      <c r="F11981" t="s">
        <v>48</v>
      </c>
      <c r="G11981">
        <v>11235</v>
      </c>
      <c r="H11981">
        <v>40.589167000000003</v>
      </c>
      <c r="I11981">
        <v>-73.960706999999999</v>
      </c>
      <c r="J11981" s="1" t="d">
        <v>2018-07-09</v>
      </c>
      <c r="K11981">
        <v>44329</v>
      </c>
      <c r="L11981" t="s">
        <v>30</v>
      </c>
      <c r="M11981" s="1" t="d">
        <v>2011-11-30</v>
      </c>
      <c r="N11981">
        <v>11</v>
      </c>
      <c r="O11981">
        <v>30</v>
      </c>
      <c r="P11981">
        <v>2011</v>
      </c>
      <c r="R11981" t="s">
        <v>26</v>
      </c>
      <c r="S11981" t="s">
        <v>31</v>
      </c>
    </row>
    <row r="11982" spans="1:19" x14ac:dyDescent="0.25">
      <c r="A11982" t="s">
        <v>338</v>
      </c>
      <c r="B11982" t="s">
        <v>8569</v>
      </c>
      <c r="C11982" t="s">
        <v>8570</v>
      </c>
      <c r="E11982" t="s">
        <v>47</v>
      </c>
      <c r="F11982" t="s">
        <v>48</v>
      </c>
      <c r="G11982">
        <v>11235</v>
      </c>
      <c r="H11982">
        <v>40.589167000000003</v>
      </c>
      <c r="I11982">
        <v>-73.960706999999999</v>
      </c>
      <c r="J11982" s="1" t="d">
        <v>2018-07-09</v>
      </c>
      <c r="K11982">
        <v>44330</v>
      </c>
      <c r="L11982" t="s">
        <v>30</v>
      </c>
      <c r="M11982" s="1" t="d">
        <v>2011-11-30</v>
      </c>
      <c r="N11982">
        <v>11</v>
      </c>
      <c r="O11982">
        <v>30</v>
      </c>
      <c r="P11982">
        <v>2011</v>
      </c>
      <c r="R11982" t="s">
        <v>26</v>
      </c>
      <c r="S11982" t="s">
        <v>27</v>
      </c>
    </row>
    <row r="11983" spans="1:19" x14ac:dyDescent="0.25">
      <c r="A11983" t="s">
        <v>338</v>
      </c>
      <c r="B11983" t="s">
        <v>8571</v>
      </c>
      <c r="C11983" t="s">
        <v>8572</v>
      </c>
      <c r="E11983" t="s">
        <v>8573</v>
      </c>
      <c r="F11983" t="s">
        <v>48</v>
      </c>
      <c r="G11983">
        <v>13039</v>
      </c>
      <c r="H11983">
        <v>43.147146999999997</v>
      </c>
      <c r="I11983">
        <v>-76.114273999999995</v>
      </c>
      <c r="J11983" s="1" t="d">
        <v>2018-07-09</v>
      </c>
      <c r="K11983">
        <v>44331</v>
      </c>
      <c r="L11983" t="s">
        <v>30</v>
      </c>
      <c r="M11983" s="1" t="d">
        <v>2011-11-30</v>
      </c>
      <c r="N11983">
        <v>11</v>
      </c>
      <c r="O11983">
        <v>30</v>
      </c>
      <c r="P11983">
        <v>2011</v>
      </c>
      <c r="R11983" t="s">
        <v>26</v>
      </c>
      <c r="S11983" t="s">
        <v>31</v>
      </c>
    </row>
    <row r="11984" spans="1:19" x14ac:dyDescent="0.25">
      <c r="A11984" t="s">
        <v>338</v>
      </c>
      <c r="B11984" t="s">
        <v>8571</v>
      </c>
      <c r="C11984" t="s">
        <v>8572</v>
      </c>
      <c r="E11984" t="s">
        <v>8573</v>
      </c>
      <c r="F11984" t="s">
        <v>48</v>
      </c>
      <c r="G11984">
        <v>13039</v>
      </c>
      <c r="H11984">
        <v>43.147146999999997</v>
      </c>
      <c r="I11984">
        <v>-76.114273999999995</v>
      </c>
      <c r="J11984" s="1" t="d">
        <v>2018-07-09</v>
      </c>
      <c r="K11984">
        <v>44332</v>
      </c>
      <c r="L11984" t="s">
        <v>30</v>
      </c>
      <c r="M11984" s="1" t="d">
        <v>2011-11-30</v>
      </c>
      <c r="N11984">
        <v>11</v>
      </c>
      <c r="O11984">
        <v>30</v>
      </c>
      <c r="P11984">
        <v>2011</v>
      </c>
      <c r="R11984" t="s">
        <v>26</v>
      </c>
      <c r="S11984" t="s">
        <v>27</v>
      </c>
    </row>
    <row r="11985" spans="1:19" x14ac:dyDescent="0.25">
      <c r="A11985" t="s">
        <v>338</v>
      </c>
      <c r="B11985" t="s">
        <v>8574</v>
      </c>
      <c r="C11985" t="s">
        <v>8575</v>
      </c>
      <c r="E11985" t="s">
        <v>8576</v>
      </c>
      <c r="F11985" t="s">
        <v>48</v>
      </c>
      <c r="G11985">
        <v>14445</v>
      </c>
      <c r="H11985">
        <v>43.100000999999999</v>
      </c>
      <c r="I11985">
        <v>-77.481421999999995</v>
      </c>
      <c r="J11985" s="1" t="d">
        <v>2018-07-09</v>
      </c>
      <c r="K11985">
        <v>44333</v>
      </c>
      <c r="L11985" t="s">
        <v>30</v>
      </c>
      <c r="M11985" s="1" t="d">
        <v>2011-11-30</v>
      </c>
      <c r="N11985">
        <v>11</v>
      </c>
      <c r="O11985">
        <v>30</v>
      </c>
      <c r="P11985">
        <v>2011</v>
      </c>
      <c r="R11985" t="s">
        <v>26</v>
      </c>
      <c r="S11985" t="s">
        <v>31</v>
      </c>
    </row>
    <row r="11986" spans="1:19" x14ac:dyDescent="0.25">
      <c r="A11986" t="s">
        <v>338</v>
      </c>
      <c r="B11986" t="s">
        <v>8574</v>
      </c>
      <c r="C11986" t="s">
        <v>8575</v>
      </c>
      <c r="E11986" t="s">
        <v>8576</v>
      </c>
      <c r="F11986" t="s">
        <v>48</v>
      </c>
      <c r="G11986">
        <v>14445</v>
      </c>
      <c r="H11986">
        <v>43.100000999999999</v>
      </c>
      <c r="I11986">
        <v>-77.481421999999995</v>
      </c>
      <c r="J11986" s="1" t="d">
        <v>2018-07-09</v>
      </c>
      <c r="K11986">
        <v>44334</v>
      </c>
      <c r="L11986" t="s">
        <v>30</v>
      </c>
      <c r="M11986" s="1" t="d">
        <v>2011-11-30</v>
      </c>
      <c r="N11986">
        <v>11</v>
      </c>
      <c r="O11986">
        <v>30</v>
      </c>
      <c r="P11986">
        <v>2011</v>
      </c>
      <c r="R11986" t="s">
        <v>26</v>
      </c>
      <c r="S11986" t="s">
        <v>27</v>
      </c>
    </row>
    <row r="11987" spans="1:19" x14ac:dyDescent="0.25">
      <c r="A11987" t="s">
        <v>338</v>
      </c>
      <c r="B11987" t="s">
        <v>8577</v>
      </c>
      <c r="C11987" t="s">
        <v>8578</v>
      </c>
      <c r="E11987" t="s">
        <v>3952</v>
      </c>
      <c r="F11987" t="s">
        <v>48</v>
      </c>
      <c r="G11987">
        <v>11096</v>
      </c>
      <c r="H11987">
        <v>40.622267999999998</v>
      </c>
      <c r="I11987">
        <v>-73.742699000000002</v>
      </c>
      <c r="J11987" s="1" t="d">
        <v>2018-07-09</v>
      </c>
      <c r="K11987">
        <v>44336</v>
      </c>
      <c r="L11987" t="s">
        <v>30</v>
      </c>
      <c r="M11987" s="1" t="d">
        <v>2011-11-30</v>
      </c>
      <c r="N11987">
        <v>11</v>
      </c>
      <c r="O11987">
        <v>30</v>
      </c>
      <c r="P11987">
        <v>2011</v>
      </c>
      <c r="R11987" t="s">
        <v>26</v>
      </c>
      <c r="S11987" t="s">
        <v>31</v>
      </c>
    </row>
    <row r="11988" spans="1:19" x14ac:dyDescent="0.25">
      <c r="A11988" t="s">
        <v>338</v>
      </c>
      <c r="B11988" t="s">
        <v>8577</v>
      </c>
      <c r="C11988" t="s">
        <v>8578</v>
      </c>
      <c r="E11988" t="s">
        <v>3952</v>
      </c>
      <c r="F11988" t="s">
        <v>48</v>
      </c>
      <c r="G11988">
        <v>11096</v>
      </c>
      <c r="H11988">
        <v>40.622267999999998</v>
      </c>
      <c r="I11988">
        <v>-73.742699000000002</v>
      </c>
      <c r="J11988" s="1" t="d">
        <v>2018-07-09</v>
      </c>
      <c r="K11988">
        <v>44337</v>
      </c>
      <c r="L11988" t="s">
        <v>30</v>
      </c>
      <c r="M11988" s="1" t="d">
        <v>2011-11-30</v>
      </c>
      <c r="N11988">
        <v>11</v>
      </c>
      <c r="O11988">
        <v>30</v>
      </c>
      <c r="P11988">
        <v>2011</v>
      </c>
      <c r="R11988" t="s">
        <v>26</v>
      </c>
      <c r="S11988" t="s">
        <v>27</v>
      </c>
    </row>
    <row r="11989" spans="1:19" x14ac:dyDescent="0.25">
      <c r="A11989" t="s">
        <v>338</v>
      </c>
      <c r="B11989" t="s">
        <v>8579</v>
      </c>
      <c r="C11989" t="s">
        <v>8580</v>
      </c>
      <c r="E11989" t="s">
        <v>8581</v>
      </c>
      <c r="F11989" t="s">
        <v>48</v>
      </c>
      <c r="G11989">
        <v>14850</v>
      </c>
      <c r="H11989">
        <v>42.435042000000003</v>
      </c>
      <c r="I11989">
        <v>-76.508799999999994</v>
      </c>
      <c r="J11989" s="1" t="d">
        <v>2018-07-09</v>
      </c>
      <c r="K11989">
        <v>44338</v>
      </c>
      <c r="L11989" t="s">
        <v>30</v>
      </c>
      <c r="M11989" s="1" t="d">
        <v>2011-11-30</v>
      </c>
      <c r="N11989">
        <v>11</v>
      </c>
      <c r="O11989">
        <v>30</v>
      </c>
      <c r="P11989">
        <v>2011</v>
      </c>
      <c r="R11989" t="s">
        <v>26</v>
      </c>
      <c r="S11989" t="s">
        <v>31</v>
      </c>
    </row>
    <row r="11990" spans="1:19" x14ac:dyDescent="0.25">
      <c r="A11990" t="s">
        <v>338</v>
      </c>
      <c r="B11990" t="s">
        <v>8579</v>
      </c>
      <c r="C11990" t="s">
        <v>8580</v>
      </c>
      <c r="E11990" t="s">
        <v>8581</v>
      </c>
      <c r="F11990" t="s">
        <v>48</v>
      </c>
      <c r="G11990">
        <v>14850</v>
      </c>
      <c r="H11990">
        <v>42.435042000000003</v>
      </c>
      <c r="I11990">
        <v>-76.508799999999994</v>
      </c>
      <c r="J11990" s="1" t="d">
        <v>2018-07-09</v>
      </c>
      <c r="K11990">
        <v>44339</v>
      </c>
      <c r="L11990" t="s">
        <v>30</v>
      </c>
      <c r="M11990" s="1" t="d">
        <v>2011-11-30</v>
      </c>
      <c r="N11990">
        <v>11</v>
      </c>
      <c r="O11990">
        <v>30</v>
      </c>
      <c r="P11990">
        <v>2011</v>
      </c>
      <c r="R11990" t="s">
        <v>26</v>
      </c>
      <c r="S11990" t="s">
        <v>27</v>
      </c>
    </row>
    <row r="11991" spans="1:19" x14ac:dyDescent="0.25">
      <c r="A11991" t="s">
        <v>338</v>
      </c>
      <c r="B11991" t="s">
        <v>8582</v>
      </c>
      <c r="C11991" t="s">
        <v>8583</v>
      </c>
      <c r="E11991" t="s">
        <v>8584</v>
      </c>
      <c r="F11991" t="s">
        <v>48</v>
      </c>
      <c r="G11991">
        <v>11432</v>
      </c>
      <c r="H11991">
        <v>40.707242000000001</v>
      </c>
      <c r="I11991">
        <v>-73.803843999999998</v>
      </c>
      <c r="J11991" s="1" t="d">
        <v>2018-07-09</v>
      </c>
      <c r="K11991">
        <v>44342</v>
      </c>
      <c r="L11991" t="s">
        <v>30</v>
      </c>
      <c r="M11991" s="1" t="d">
        <v>2011-11-30</v>
      </c>
      <c r="N11991">
        <v>11</v>
      </c>
      <c r="O11991">
        <v>30</v>
      </c>
      <c r="P11991">
        <v>2011</v>
      </c>
      <c r="R11991" t="s">
        <v>26</v>
      </c>
      <c r="S11991" t="s">
        <v>31</v>
      </c>
    </row>
    <row r="11992" spans="1:19" x14ac:dyDescent="0.25">
      <c r="A11992" t="s">
        <v>338</v>
      </c>
      <c r="B11992" t="s">
        <v>8582</v>
      </c>
      <c r="C11992" t="s">
        <v>8583</v>
      </c>
      <c r="E11992" t="s">
        <v>8584</v>
      </c>
      <c r="F11992" t="s">
        <v>48</v>
      </c>
      <c r="G11992">
        <v>11432</v>
      </c>
      <c r="H11992">
        <v>40.707242000000001</v>
      </c>
      <c r="I11992">
        <v>-73.803843999999998</v>
      </c>
      <c r="J11992" s="1" t="d">
        <v>2018-07-09</v>
      </c>
      <c r="K11992">
        <v>44343</v>
      </c>
      <c r="L11992" t="s">
        <v>30</v>
      </c>
      <c r="M11992" s="1" t="d">
        <v>2011-11-30</v>
      </c>
      <c r="N11992">
        <v>11</v>
      </c>
      <c r="O11992">
        <v>30</v>
      </c>
      <c r="P11992">
        <v>2011</v>
      </c>
      <c r="R11992" t="s">
        <v>26</v>
      </c>
      <c r="S11992" t="s">
        <v>27</v>
      </c>
    </row>
    <row r="11993" spans="1:19" x14ac:dyDescent="0.25">
      <c r="A11993" t="s">
        <v>338</v>
      </c>
      <c r="B11993" t="s">
        <v>8585</v>
      </c>
      <c r="C11993" t="s">
        <v>8586</v>
      </c>
      <c r="E11993" t="s">
        <v>8587</v>
      </c>
      <c r="F11993" t="s">
        <v>48</v>
      </c>
      <c r="G11993">
        <v>12095</v>
      </c>
      <c r="H11993">
        <v>43.025044000000001</v>
      </c>
      <c r="I11993">
        <v>-74.358103</v>
      </c>
      <c r="J11993" s="1" t="d">
        <v>2018-07-09</v>
      </c>
      <c r="K11993">
        <v>44344</v>
      </c>
      <c r="L11993" t="s">
        <v>30</v>
      </c>
      <c r="M11993" s="1" t="d">
        <v>2011-11-30</v>
      </c>
      <c r="N11993">
        <v>11</v>
      </c>
      <c r="O11993">
        <v>30</v>
      </c>
      <c r="P11993">
        <v>2011</v>
      </c>
      <c r="R11993" t="s">
        <v>26</v>
      </c>
      <c r="S11993" t="s">
        <v>31</v>
      </c>
    </row>
    <row r="11994" spans="1:19" x14ac:dyDescent="0.25">
      <c r="A11994" t="s">
        <v>338</v>
      </c>
      <c r="B11994" t="s">
        <v>8585</v>
      </c>
      <c r="C11994" t="s">
        <v>8586</v>
      </c>
      <c r="E11994" t="s">
        <v>8587</v>
      </c>
      <c r="F11994" t="s">
        <v>48</v>
      </c>
      <c r="G11994">
        <v>12095</v>
      </c>
      <c r="H11994">
        <v>43.025044000000001</v>
      </c>
      <c r="I11994">
        <v>-74.358103</v>
      </c>
      <c r="J11994" s="1" t="d">
        <v>2018-07-09</v>
      </c>
      <c r="K11994">
        <v>44345</v>
      </c>
      <c r="L11994" t="s">
        <v>30</v>
      </c>
      <c r="M11994" s="1" t="d">
        <v>2011-11-30</v>
      </c>
      <c r="N11994">
        <v>11</v>
      </c>
      <c r="O11994">
        <v>30</v>
      </c>
      <c r="P11994">
        <v>2011</v>
      </c>
      <c r="R11994" t="s">
        <v>26</v>
      </c>
      <c r="S11994" t="s">
        <v>27</v>
      </c>
    </row>
    <row r="11995" spans="1:19" x14ac:dyDescent="0.25">
      <c r="A11995" t="s">
        <v>338</v>
      </c>
      <c r="B11995" t="s">
        <v>8588</v>
      </c>
      <c r="C11995" t="s">
        <v>8589</v>
      </c>
      <c r="E11995" t="s">
        <v>8590</v>
      </c>
      <c r="F11995" t="s">
        <v>48</v>
      </c>
      <c r="G11995">
        <v>11550</v>
      </c>
      <c r="H11995">
        <v>40.71698</v>
      </c>
      <c r="I11995">
        <v>-73.630503000000004</v>
      </c>
      <c r="J11995" s="1" t="d">
        <v>2018-07-09</v>
      </c>
      <c r="K11995">
        <v>44346</v>
      </c>
      <c r="L11995" t="s">
        <v>30</v>
      </c>
      <c r="M11995" s="1" t="d">
        <v>2011-11-30</v>
      </c>
      <c r="N11995">
        <v>11</v>
      </c>
      <c r="O11995">
        <v>30</v>
      </c>
      <c r="P11995">
        <v>2011</v>
      </c>
      <c r="R11995" t="s">
        <v>26</v>
      </c>
      <c r="S11995" t="s">
        <v>31</v>
      </c>
    </row>
    <row r="11996" spans="1:19" x14ac:dyDescent="0.25">
      <c r="A11996" t="s">
        <v>338</v>
      </c>
      <c r="B11996" t="s">
        <v>8588</v>
      </c>
      <c r="C11996" t="s">
        <v>8589</v>
      </c>
      <c r="E11996" t="s">
        <v>8590</v>
      </c>
      <c r="F11996" t="s">
        <v>48</v>
      </c>
      <c r="G11996">
        <v>11550</v>
      </c>
      <c r="H11996">
        <v>40.71698</v>
      </c>
      <c r="I11996">
        <v>-73.630503000000004</v>
      </c>
      <c r="J11996" s="1" t="d">
        <v>2018-07-09</v>
      </c>
      <c r="K11996">
        <v>44347</v>
      </c>
      <c r="L11996" t="s">
        <v>30</v>
      </c>
      <c r="M11996" s="1" t="d">
        <v>2011-11-30</v>
      </c>
      <c r="N11996">
        <v>11</v>
      </c>
      <c r="O11996">
        <v>30</v>
      </c>
      <c r="P11996">
        <v>2011</v>
      </c>
      <c r="R11996" t="s">
        <v>26</v>
      </c>
      <c r="S11996" t="s">
        <v>27</v>
      </c>
    </row>
    <row r="11997" spans="1:19" x14ac:dyDescent="0.25">
      <c r="A11997" t="s">
        <v>338</v>
      </c>
      <c r="B11997" t="s">
        <v>8591</v>
      </c>
      <c r="C11997" t="s">
        <v>8592</v>
      </c>
      <c r="E11997" t="s">
        <v>8593</v>
      </c>
      <c r="F11997" t="s">
        <v>48</v>
      </c>
      <c r="G11997">
        <v>14845</v>
      </c>
      <c r="H11997">
        <v>42.162669000000001</v>
      </c>
      <c r="I11997">
        <v>-76.869759000000002</v>
      </c>
      <c r="J11997" s="1" t="d">
        <v>2019-03-07</v>
      </c>
      <c r="K11997">
        <v>44348</v>
      </c>
      <c r="L11997" t="s">
        <v>71</v>
      </c>
      <c r="M11997" s="1" t="d">
        <v>2011-11-30</v>
      </c>
      <c r="N11997">
        <v>11</v>
      </c>
      <c r="O11997">
        <v>30</v>
      </c>
      <c r="P11997">
        <v>2011</v>
      </c>
      <c r="R11997" t="s">
        <v>26</v>
      </c>
      <c r="S11997" t="s">
        <v>31</v>
      </c>
    </row>
    <row r="11998" spans="1:19" x14ac:dyDescent="0.25">
      <c r="A11998" t="s">
        <v>338</v>
      </c>
      <c r="B11998" t="s">
        <v>8591</v>
      </c>
      <c r="C11998" t="s">
        <v>8592</v>
      </c>
      <c r="E11998" t="s">
        <v>8593</v>
      </c>
      <c r="F11998" t="s">
        <v>48</v>
      </c>
      <c r="G11998">
        <v>14845</v>
      </c>
      <c r="H11998">
        <v>42.162669000000001</v>
      </c>
      <c r="I11998">
        <v>-76.869759000000002</v>
      </c>
      <c r="J11998" s="1" t="d">
        <v>2019-03-07</v>
      </c>
      <c r="K11998">
        <v>44349</v>
      </c>
      <c r="L11998" t="s">
        <v>71</v>
      </c>
      <c r="M11998" s="1" t="d">
        <v>2011-11-30</v>
      </c>
      <c r="N11998">
        <v>11</v>
      </c>
      <c r="O11998">
        <v>30</v>
      </c>
      <c r="P11998">
        <v>2011</v>
      </c>
      <c r="R11998" t="s">
        <v>26</v>
      </c>
      <c r="S11998" t="s">
        <v>27</v>
      </c>
    </row>
    <row r="11999" spans="1:19" x14ac:dyDescent="0.25">
      <c r="A11999" t="s">
        <v>338</v>
      </c>
      <c r="B11999" t="s">
        <v>8594</v>
      </c>
      <c r="C11999" t="s">
        <v>8595</v>
      </c>
      <c r="E11999" t="s">
        <v>8596</v>
      </c>
      <c r="F11999" t="s">
        <v>48</v>
      </c>
      <c r="G11999">
        <v>11746</v>
      </c>
      <c r="H11999">
        <v>40.834332000000003</v>
      </c>
      <c r="I11999">
        <v>-73.379983999999993</v>
      </c>
      <c r="J11999" s="1" t="d">
        <v>2018-07-09</v>
      </c>
      <c r="K11999">
        <v>44350</v>
      </c>
      <c r="L11999" t="s">
        <v>30</v>
      </c>
      <c r="M11999" s="1" t="d">
        <v>2011-11-30</v>
      </c>
      <c r="N11999">
        <v>11</v>
      </c>
      <c r="O11999">
        <v>30</v>
      </c>
      <c r="P11999">
        <v>2011</v>
      </c>
      <c r="R11999" t="s">
        <v>26</v>
      </c>
      <c r="S11999" t="s">
        <v>31</v>
      </c>
    </row>
    <row r="12000" spans="1:19" x14ac:dyDescent="0.25">
      <c r="A12000" t="s">
        <v>338</v>
      </c>
      <c r="B12000" t="s">
        <v>8594</v>
      </c>
      <c r="C12000" t="s">
        <v>8595</v>
      </c>
      <c r="E12000" t="s">
        <v>8596</v>
      </c>
      <c r="F12000" t="s">
        <v>48</v>
      </c>
      <c r="G12000">
        <v>11746</v>
      </c>
      <c r="H12000">
        <v>40.834332000000003</v>
      </c>
      <c r="I12000">
        <v>-73.379983999999993</v>
      </c>
      <c r="J12000" s="1" t="d">
        <v>2018-07-09</v>
      </c>
      <c r="K12000">
        <v>44351</v>
      </c>
      <c r="L12000" t="s">
        <v>30</v>
      </c>
      <c r="M12000" s="1" t="d">
        <v>2011-11-30</v>
      </c>
      <c r="N12000">
        <v>11</v>
      </c>
      <c r="O12000">
        <v>30</v>
      </c>
      <c r="P12000">
        <v>2011</v>
      </c>
      <c r="R12000" t="s">
        <v>26</v>
      </c>
      <c r="S12000" t="s">
        <v>27</v>
      </c>
    </row>
    <row r="12001" spans="1:19" x14ac:dyDescent="0.25">
      <c r="A12001" t="s">
        <v>338</v>
      </c>
      <c r="B12001" t="s">
        <v>8597</v>
      </c>
      <c r="C12001" t="s">
        <v>8598</v>
      </c>
      <c r="E12001" t="s">
        <v>585</v>
      </c>
      <c r="F12001" t="s">
        <v>48</v>
      </c>
      <c r="G12001">
        <v>12401</v>
      </c>
      <c r="H12001">
        <v>41.948729720000003</v>
      </c>
      <c r="I12001">
        <v>-74.03239284</v>
      </c>
      <c r="J12001" s="1" t="d">
        <v>2018-07-09</v>
      </c>
      <c r="K12001">
        <v>44352</v>
      </c>
      <c r="L12001" t="s">
        <v>30</v>
      </c>
      <c r="M12001" s="1" t="d">
        <v>2011-11-30</v>
      </c>
      <c r="N12001">
        <v>11</v>
      </c>
      <c r="O12001">
        <v>30</v>
      </c>
      <c r="P12001">
        <v>2011</v>
      </c>
      <c r="R12001" t="s">
        <v>26</v>
      </c>
      <c r="S12001" t="s">
        <v>31</v>
      </c>
    </row>
    <row r="12002" spans="1:19" x14ac:dyDescent="0.25">
      <c r="A12002" t="s">
        <v>338</v>
      </c>
      <c r="B12002" t="s">
        <v>8597</v>
      </c>
      <c r="C12002" t="s">
        <v>8598</v>
      </c>
      <c r="E12002" t="s">
        <v>585</v>
      </c>
      <c r="F12002" t="s">
        <v>48</v>
      </c>
      <c r="G12002">
        <v>12401</v>
      </c>
      <c r="H12002">
        <v>41.948729720000003</v>
      </c>
      <c r="I12002">
        <v>-74.03239284</v>
      </c>
      <c r="J12002" s="1" t="d">
        <v>2018-07-09</v>
      </c>
      <c r="K12002">
        <v>44353</v>
      </c>
      <c r="L12002" t="s">
        <v>30</v>
      </c>
      <c r="M12002" s="1" t="d">
        <v>2011-11-30</v>
      </c>
      <c r="N12002">
        <v>11</v>
      </c>
      <c r="O12002">
        <v>30</v>
      </c>
      <c r="P12002">
        <v>2011</v>
      </c>
      <c r="R12002" t="s">
        <v>26</v>
      </c>
      <c r="S12002" t="s">
        <v>27</v>
      </c>
    </row>
    <row r="12003" spans="1:19" x14ac:dyDescent="0.25">
      <c r="A12003" t="s">
        <v>338</v>
      </c>
      <c r="B12003" t="s">
        <v>8599</v>
      </c>
      <c r="C12003" t="s">
        <v>8600</v>
      </c>
      <c r="E12003" t="s">
        <v>7524</v>
      </c>
      <c r="F12003" t="s">
        <v>48</v>
      </c>
      <c r="G12003">
        <v>14094</v>
      </c>
      <c r="H12003">
        <v>43.128557000000001</v>
      </c>
      <c r="I12003">
        <v>-78.696196999999998</v>
      </c>
      <c r="J12003" s="1" t="d">
        <v>2018-07-09</v>
      </c>
      <c r="K12003">
        <v>44354</v>
      </c>
      <c r="L12003" t="s">
        <v>30</v>
      </c>
      <c r="M12003" s="1" t="d">
        <v>2011-11-30</v>
      </c>
      <c r="N12003">
        <v>11</v>
      </c>
      <c r="O12003">
        <v>30</v>
      </c>
      <c r="P12003">
        <v>2011</v>
      </c>
      <c r="R12003" t="s">
        <v>26</v>
      </c>
      <c r="S12003" t="s">
        <v>31</v>
      </c>
    </row>
    <row r="12004" spans="1:19" x14ac:dyDescent="0.25">
      <c r="A12004" t="s">
        <v>338</v>
      </c>
      <c r="B12004" t="s">
        <v>8599</v>
      </c>
      <c r="C12004" t="s">
        <v>8600</v>
      </c>
      <c r="E12004" t="s">
        <v>7524</v>
      </c>
      <c r="F12004" t="s">
        <v>48</v>
      </c>
      <c r="G12004">
        <v>14094</v>
      </c>
      <c r="H12004">
        <v>43.128557000000001</v>
      </c>
      <c r="I12004">
        <v>-78.696196999999998</v>
      </c>
      <c r="J12004" s="1" t="d">
        <v>2018-07-09</v>
      </c>
      <c r="K12004">
        <v>44355</v>
      </c>
      <c r="L12004" t="s">
        <v>30</v>
      </c>
      <c r="M12004" s="1" t="d">
        <v>2011-11-30</v>
      </c>
      <c r="N12004">
        <v>11</v>
      </c>
      <c r="O12004">
        <v>30</v>
      </c>
      <c r="P12004">
        <v>2011</v>
      </c>
      <c r="R12004" t="s">
        <v>26</v>
      </c>
      <c r="S12004" t="s">
        <v>27</v>
      </c>
    </row>
    <row r="12005" spans="1:19" x14ac:dyDescent="0.25">
      <c r="A12005" t="s">
        <v>338</v>
      </c>
      <c r="B12005" t="s">
        <v>7020</v>
      </c>
      <c r="C12005" t="s">
        <v>8601</v>
      </c>
      <c r="E12005" t="s">
        <v>5109</v>
      </c>
      <c r="F12005" t="s">
        <v>1026</v>
      </c>
      <c r="G12005">
        <v>3103</v>
      </c>
      <c r="H12005">
        <v>42.953203999999999</v>
      </c>
      <c r="I12005">
        <v>-71.441149999999993</v>
      </c>
      <c r="J12005" s="1" t="d">
        <v>2018-07-09</v>
      </c>
      <c r="K12005">
        <v>44356</v>
      </c>
      <c r="L12005" t="s">
        <v>30</v>
      </c>
      <c r="M12005" s="1" t="d">
        <v>2011-11-30</v>
      </c>
      <c r="N12005">
        <v>11</v>
      </c>
      <c r="O12005">
        <v>30</v>
      </c>
      <c r="P12005">
        <v>2011</v>
      </c>
      <c r="R12005" t="s">
        <v>26</v>
      </c>
      <c r="S12005" t="s">
        <v>31</v>
      </c>
    </row>
    <row r="12006" spans="1:19" x14ac:dyDescent="0.25">
      <c r="A12006" t="s">
        <v>338</v>
      </c>
      <c r="B12006" t="s">
        <v>7020</v>
      </c>
      <c r="C12006" t="s">
        <v>8601</v>
      </c>
      <c r="E12006" t="s">
        <v>5109</v>
      </c>
      <c r="F12006" t="s">
        <v>1026</v>
      </c>
      <c r="G12006">
        <v>3103</v>
      </c>
      <c r="H12006">
        <v>42.953203999999999</v>
      </c>
      <c r="I12006">
        <v>-71.441149999999993</v>
      </c>
      <c r="J12006" s="1" t="d">
        <v>2018-07-09</v>
      </c>
      <c r="K12006">
        <v>44357</v>
      </c>
      <c r="L12006" t="s">
        <v>30</v>
      </c>
      <c r="M12006" s="1" t="d">
        <v>2011-11-30</v>
      </c>
      <c r="N12006">
        <v>11</v>
      </c>
      <c r="O12006">
        <v>30</v>
      </c>
      <c r="P12006">
        <v>2011</v>
      </c>
      <c r="R12006" t="s">
        <v>26</v>
      </c>
      <c r="S12006" t="s">
        <v>27</v>
      </c>
    </row>
    <row r="12007" spans="1:19" x14ac:dyDescent="0.25">
      <c r="A12007" t="s">
        <v>338</v>
      </c>
      <c r="B12007" t="s">
        <v>8602</v>
      </c>
      <c r="C12007" t="s">
        <v>8603</v>
      </c>
      <c r="E12007" t="s">
        <v>2019</v>
      </c>
      <c r="F12007" t="s">
        <v>48</v>
      </c>
      <c r="G12007">
        <v>10958</v>
      </c>
      <c r="H12007">
        <v>41.408589999999997</v>
      </c>
      <c r="I12007">
        <v>-74.413371999999995</v>
      </c>
      <c r="J12007" s="1" t="d">
        <v>2018-07-09</v>
      </c>
      <c r="K12007">
        <v>44358</v>
      </c>
      <c r="L12007" t="s">
        <v>30</v>
      </c>
      <c r="M12007" s="1" t="d">
        <v>2011-11-30</v>
      </c>
      <c r="N12007">
        <v>11</v>
      </c>
      <c r="O12007">
        <v>30</v>
      </c>
      <c r="P12007">
        <v>2011</v>
      </c>
      <c r="R12007" t="s">
        <v>26</v>
      </c>
      <c r="S12007" t="s">
        <v>31</v>
      </c>
    </row>
    <row r="12008" spans="1:19" x14ac:dyDescent="0.25">
      <c r="A12008" t="s">
        <v>338</v>
      </c>
      <c r="B12008" t="s">
        <v>8602</v>
      </c>
      <c r="C12008" t="s">
        <v>8603</v>
      </c>
      <c r="E12008" t="s">
        <v>2019</v>
      </c>
      <c r="F12008" t="s">
        <v>48</v>
      </c>
      <c r="G12008">
        <v>10958</v>
      </c>
      <c r="H12008">
        <v>41.408589999999997</v>
      </c>
      <c r="I12008">
        <v>-74.413371999999995</v>
      </c>
      <c r="J12008" s="1" t="d">
        <v>2018-07-09</v>
      </c>
      <c r="K12008">
        <v>44359</v>
      </c>
      <c r="L12008" t="s">
        <v>30</v>
      </c>
      <c r="M12008" s="1" t="d">
        <v>2011-11-30</v>
      </c>
      <c r="N12008">
        <v>11</v>
      </c>
      <c r="O12008">
        <v>30</v>
      </c>
      <c r="P12008">
        <v>2011</v>
      </c>
      <c r="R12008" t="s">
        <v>26</v>
      </c>
      <c r="S12008" t="s">
        <v>27</v>
      </c>
    </row>
    <row r="12009" spans="1:19" x14ac:dyDescent="0.25">
      <c r="A12009" t="s">
        <v>338</v>
      </c>
      <c r="B12009" t="s">
        <v>8604</v>
      </c>
      <c r="C12009" t="s">
        <v>8605</v>
      </c>
      <c r="E12009" t="s">
        <v>7416</v>
      </c>
      <c r="F12009" t="s">
        <v>48</v>
      </c>
      <c r="G12009">
        <v>10801</v>
      </c>
      <c r="H12009">
        <v>40.919103999999997</v>
      </c>
      <c r="I12009">
        <v>-73.776645000000002</v>
      </c>
      <c r="J12009" s="1" t="d">
        <v>2018-07-09</v>
      </c>
      <c r="K12009">
        <v>44360</v>
      </c>
      <c r="L12009" t="s">
        <v>30</v>
      </c>
      <c r="M12009" s="1" t="d">
        <v>2011-11-30</v>
      </c>
      <c r="N12009">
        <v>11</v>
      </c>
      <c r="O12009">
        <v>30</v>
      </c>
      <c r="P12009">
        <v>2011</v>
      </c>
      <c r="R12009" t="s">
        <v>26</v>
      </c>
      <c r="S12009" t="s">
        <v>31</v>
      </c>
    </row>
    <row r="12010" spans="1:19" x14ac:dyDescent="0.25">
      <c r="A12010" t="s">
        <v>338</v>
      </c>
      <c r="B12010" t="s">
        <v>8604</v>
      </c>
      <c r="C12010" t="s">
        <v>8605</v>
      </c>
      <c r="E12010" t="s">
        <v>7416</v>
      </c>
      <c r="F12010" t="s">
        <v>48</v>
      </c>
      <c r="G12010">
        <v>10801</v>
      </c>
      <c r="H12010">
        <v>40.919103999999997</v>
      </c>
      <c r="I12010">
        <v>-73.776645000000002</v>
      </c>
      <c r="J12010" s="1" t="d">
        <v>2018-07-09</v>
      </c>
      <c r="K12010">
        <v>44361</v>
      </c>
      <c r="L12010" t="s">
        <v>30</v>
      </c>
      <c r="M12010" s="1" t="d">
        <v>2011-11-30</v>
      </c>
      <c r="N12010">
        <v>11</v>
      </c>
      <c r="O12010">
        <v>30</v>
      </c>
      <c r="P12010">
        <v>2011</v>
      </c>
      <c r="R12010" t="s">
        <v>26</v>
      </c>
      <c r="S12010" t="s">
        <v>27</v>
      </c>
    </row>
    <row r="12011" spans="1:19" x14ac:dyDescent="0.25">
      <c r="A12011" t="s">
        <v>338</v>
      </c>
      <c r="B12011" t="s">
        <v>8606</v>
      </c>
      <c r="C12011" t="s">
        <v>8607</v>
      </c>
      <c r="E12011" t="s">
        <v>8608</v>
      </c>
      <c r="F12011" t="s">
        <v>88</v>
      </c>
      <c r="G12011">
        <v>63011</v>
      </c>
      <c r="H12011">
        <v>38.593550999999998</v>
      </c>
      <c r="I12011">
        <v>-90.532572000000002</v>
      </c>
      <c r="J12011" s="1" t="d">
        <v>2018-07-09</v>
      </c>
      <c r="K12011">
        <v>44362</v>
      </c>
      <c r="L12011" t="s">
        <v>30</v>
      </c>
      <c r="M12011" s="1" t="d">
        <v>2011-11-30</v>
      </c>
      <c r="N12011">
        <v>11</v>
      </c>
      <c r="O12011">
        <v>30</v>
      </c>
      <c r="P12011">
        <v>2011</v>
      </c>
      <c r="R12011" t="s">
        <v>26</v>
      </c>
      <c r="S12011" t="s">
        <v>31</v>
      </c>
    </row>
    <row r="12012" spans="1:19" x14ac:dyDescent="0.25">
      <c r="A12012" t="s">
        <v>338</v>
      </c>
      <c r="B12012" t="s">
        <v>8606</v>
      </c>
      <c r="C12012" t="s">
        <v>8607</v>
      </c>
      <c r="E12012" t="s">
        <v>8608</v>
      </c>
      <c r="F12012" t="s">
        <v>88</v>
      </c>
      <c r="G12012">
        <v>63011</v>
      </c>
      <c r="H12012">
        <v>38.593550999999998</v>
      </c>
      <c r="I12012">
        <v>-90.532572000000002</v>
      </c>
      <c r="J12012" s="1" t="d">
        <v>2018-07-09</v>
      </c>
      <c r="K12012">
        <v>44363</v>
      </c>
      <c r="L12012" t="s">
        <v>30</v>
      </c>
      <c r="M12012" s="1" t="d">
        <v>2011-11-30</v>
      </c>
      <c r="N12012">
        <v>11</v>
      </c>
      <c r="O12012">
        <v>30</v>
      </c>
      <c r="P12012">
        <v>2011</v>
      </c>
      <c r="R12012" t="s">
        <v>26</v>
      </c>
      <c r="S12012" t="s">
        <v>27</v>
      </c>
    </row>
    <row r="12013" spans="1:19" x14ac:dyDescent="0.25">
      <c r="A12013" t="s">
        <v>338</v>
      </c>
      <c r="B12013" t="s">
        <v>8609</v>
      </c>
      <c r="C12013" t="s">
        <v>8610</v>
      </c>
      <c r="E12013" t="s">
        <v>1612</v>
      </c>
      <c r="F12013" t="s">
        <v>88</v>
      </c>
      <c r="G12013">
        <v>65203</v>
      </c>
      <c r="H12013">
        <v>38.967692999999997</v>
      </c>
      <c r="I12013">
        <v>-92.334399000000005</v>
      </c>
      <c r="J12013" s="1" t="d">
        <v>2018-07-09</v>
      </c>
      <c r="K12013">
        <v>44364</v>
      </c>
      <c r="L12013" t="s">
        <v>30</v>
      </c>
      <c r="M12013" s="1" t="d">
        <v>2011-11-30</v>
      </c>
      <c r="N12013">
        <v>11</v>
      </c>
      <c r="O12013">
        <v>30</v>
      </c>
      <c r="P12013">
        <v>2011</v>
      </c>
      <c r="R12013" t="s">
        <v>26</v>
      </c>
      <c r="S12013" t="s">
        <v>31</v>
      </c>
    </row>
    <row r="12014" spans="1:19" x14ac:dyDescent="0.25">
      <c r="A12014" t="s">
        <v>338</v>
      </c>
      <c r="B12014" t="s">
        <v>8609</v>
      </c>
      <c r="C12014" t="s">
        <v>8610</v>
      </c>
      <c r="E12014" t="s">
        <v>1612</v>
      </c>
      <c r="F12014" t="s">
        <v>88</v>
      </c>
      <c r="G12014">
        <v>65203</v>
      </c>
      <c r="H12014">
        <v>38.967692999999997</v>
      </c>
      <c r="I12014">
        <v>-92.334399000000005</v>
      </c>
      <c r="J12014" s="1" t="d">
        <v>2018-07-09</v>
      </c>
      <c r="K12014">
        <v>44365</v>
      </c>
      <c r="L12014" t="s">
        <v>30</v>
      </c>
      <c r="M12014" s="1" t="d">
        <v>2011-11-30</v>
      </c>
      <c r="N12014">
        <v>11</v>
      </c>
      <c r="O12014">
        <v>30</v>
      </c>
      <c r="P12014">
        <v>2011</v>
      </c>
      <c r="R12014" t="s">
        <v>26</v>
      </c>
      <c r="S12014" t="s">
        <v>27</v>
      </c>
    </row>
    <row r="12015" spans="1:19" x14ac:dyDescent="0.25">
      <c r="A12015" t="s">
        <v>338</v>
      </c>
      <c r="B12015" t="s">
        <v>8611</v>
      </c>
      <c r="C12015" t="s">
        <v>8612</v>
      </c>
      <c r="E12015" t="s">
        <v>1118</v>
      </c>
      <c r="F12015" t="s">
        <v>88</v>
      </c>
      <c r="G12015">
        <v>64153</v>
      </c>
      <c r="H12015">
        <v>39.267153</v>
      </c>
      <c r="I12015">
        <v>-94.666038</v>
      </c>
      <c r="J12015" s="1" t="d">
        <v>2018-07-09</v>
      </c>
      <c r="K12015">
        <v>44366</v>
      </c>
      <c r="L12015" t="s">
        <v>30</v>
      </c>
      <c r="M12015" s="1" t="d">
        <v>2011-11-30</v>
      </c>
      <c r="N12015">
        <v>11</v>
      </c>
      <c r="O12015">
        <v>30</v>
      </c>
      <c r="P12015">
        <v>2011</v>
      </c>
      <c r="R12015" t="s">
        <v>26</v>
      </c>
      <c r="S12015" t="s">
        <v>31</v>
      </c>
    </row>
    <row r="12016" spans="1:19" x14ac:dyDescent="0.25">
      <c r="A12016" t="s">
        <v>338</v>
      </c>
      <c r="B12016" t="s">
        <v>8611</v>
      </c>
      <c r="C12016" t="s">
        <v>8612</v>
      </c>
      <c r="E12016" t="s">
        <v>1118</v>
      </c>
      <c r="F12016" t="s">
        <v>88</v>
      </c>
      <c r="G12016">
        <v>64153</v>
      </c>
      <c r="H12016">
        <v>39.267153</v>
      </c>
      <c r="I12016">
        <v>-94.666038</v>
      </c>
      <c r="J12016" s="1" t="d">
        <v>2018-07-09</v>
      </c>
      <c r="K12016">
        <v>44367</v>
      </c>
      <c r="L12016" t="s">
        <v>30</v>
      </c>
      <c r="M12016" s="1" t="d">
        <v>2011-11-30</v>
      </c>
      <c r="N12016">
        <v>11</v>
      </c>
      <c r="O12016">
        <v>30</v>
      </c>
      <c r="P12016">
        <v>2011</v>
      </c>
      <c r="R12016" t="s">
        <v>26</v>
      </c>
      <c r="S12016" t="s">
        <v>27</v>
      </c>
    </row>
    <row r="12017" spans="1:19" x14ac:dyDescent="0.25">
      <c r="A12017" t="s">
        <v>338</v>
      </c>
      <c r="B12017" t="s">
        <v>8613</v>
      </c>
      <c r="C12017" t="s">
        <v>8614</v>
      </c>
      <c r="E12017" t="s">
        <v>5240</v>
      </c>
      <c r="F12017" t="s">
        <v>88</v>
      </c>
      <c r="G12017">
        <v>64081</v>
      </c>
      <c r="H12017">
        <v>38.901254000000002</v>
      </c>
      <c r="I12017">
        <v>-94.349270000000004</v>
      </c>
      <c r="J12017" s="1" t="d">
        <v>2018-07-09</v>
      </c>
      <c r="K12017">
        <v>44368</v>
      </c>
      <c r="L12017" t="s">
        <v>30</v>
      </c>
      <c r="M12017" s="1" t="d">
        <v>2011-11-30</v>
      </c>
      <c r="N12017">
        <v>11</v>
      </c>
      <c r="O12017">
        <v>30</v>
      </c>
      <c r="P12017">
        <v>2011</v>
      </c>
      <c r="R12017" t="s">
        <v>26</v>
      </c>
      <c r="S12017" t="s">
        <v>31</v>
      </c>
    </row>
    <row r="12018" spans="1:19" x14ac:dyDescent="0.25">
      <c r="A12018" t="s">
        <v>338</v>
      </c>
      <c r="B12018" t="s">
        <v>8613</v>
      </c>
      <c r="C12018" t="s">
        <v>8614</v>
      </c>
      <c r="E12018" t="s">
        <v>5240</v>
      </c>
      <c r="F12018" t="s">
        <v>88</v>
      </c>
      <c r="G12018">
        <v>64081</v>
      </c>
      <c r="H12018">
        <v>38.901254000000002</v>
      </c>
      <c r="I12018">
        <v>-94.349270000000004</v>
      </c>
      <c r="J12018" s="1" t="d">
        <v>2018-07-09</v>
      </c>
      <c r="K12018">
        <v>44369</v>
      </c>
      <c r="L12018" t="s">
        <v>30</v>
      </c>
      <c r="M12018" s="1" t="d">
        <v>2011-11-30</v>
      </c>
      <c r="N12018">
        <v>11</v>
      </c>
      <c r="O12018">
        <v>30</v>
      </c>
      <c r="P12018">
        <v>2011</v>
      </c>
      <c r="R12018" t="s">
        <v>26</v>
      </c>
      <c r="S12018" t="s">
        <v>27</v>
      </c>
    </row>
    <row r="12019" spans="1:19" x14ac:dyDescent="0.25">
      <c r="A12019" t="s">
        <v>338</v>
      </c>
      <c r="B12019" t="s">
        <v>8615</v>
      </c>
      <c r="C12019" t="s">
        <v>8616</v>
      </c>
      <c r="E12019" t="s">
        <v>1720</v>
      </c>
      <c r="F12019" t="s">
        <v>88</v>
      </c>
      <c r="G12019">
        <v>64506</v>
      </c>
      <c r="H12019">
        <v>39.780952999999997</v>
      </c>
      <c r="I12019">
        <v>-94.800708999999998</v>
      </c>
      <c r="J12019" s="1" t="d">
        <v>2018-07-09</v>
      </c>
      <c r="K12019">
        <v>44370</v>
      </c>
      <c r="L12019" t="s">
        <v>30</v>
      </c>
      <c r="M12019" s="1" t="d">
        <v>2011-11-30</v>
      </c>
      <c r="N12019">
        <v>11</v>
      </c>
      <c r="O12019">
        <v>30</v>
      </c>
      <c r="P12019">
        <v>2011</v>
      </c>
      <c r="R12019" t="s">
        <v>26</v>
      </c>
      <c r="S12019" t="s">
        <v>31</v>
      </c>
    </row>
    <row r="12020" spans="1:19" x14ac:dyDescent="0.25">
      <c r="A12020" t="s">
        <v>338</v>
      </c>
      <c r="B12020" t="s">
        <v>8615</v>
      </c>
      <c r="C12020" t="s">
        <v>8616</v>
      </c>
      <c r="E12020" t="s">
        <v>1720</v>
      </c>
      <c r="F12020" t="s">
        <v>88</v>
      </c>
      <c r="G12020">
        <v>64506</v>
      </c>
      <c r="H12020">
        <v>39.780952999999997</v>
      </c>
      <c r="I12020">
        <v>-94.800708999999998</v>
      </c>
      <c r="J12020" s="1" t="d">
        <v>2018-07-09</v>
      </c>
      <c r="K12020">
        <v>44371</v>
      </c>
      <c r="L12020" t="s">
        <v>30</v>
      </c>
      <c r="M12020" s="1" t="d">
        <v>2011-11-30</v>
      </c>
      <c r="N12020">
        <v>11</v>
      </c>
      <c r="O12020">
        <v>30</v>
      </c>
      <c r="P12020">
        <v>2011</v>
      </c>
      <c r="R12020" t="s">
        <v>26</v>
      </c>
      <c r="S12020" t="s">
        <v>27</v>
      </c>
    </row>
    <row r="12021" spans="1:19" x14ac:dyDescent="0.25">
      <c r="A12021" t="s">
        <v>338</v>
      </c>
      <c r="B12021" t="s">
        <v>8617</v>
      </c>
      <c r="C12021" t="s">
        <v>8618</v>
      </c>
      <c r="E12021" t="s">
        <v>87</v>
      </c>
      <c r="F12021" t="s">
        <v>88</v>
      </c>
      <c r="G12021">
        <v>63123</v>
      </c>
      <c r="H12021">
        <v>38.520699999999998</v>
      </c>
      <c r="I12021">
        <v>-90.343967000000006</v>
      </c>
      <c r="J12021" s="1" t="d">
        <v>2018-07-09</v>
      </c>
      <c r="K12021">
        <v>44372</v>
      </c>
      <c r="L12021" t="s">
        <v>30</v>
      </c>
      <c r="M12021" s="1" t="d">
        <v>2011-11-30</v>
      </c>
      <c r="N12021">
        <v>11</v>
      </c>
      <c r="O12021">
        <v>30</v>
      </c>
      <c r="P12021">
        <v>2011</v>
      </c>
      <c r="R12021" t="s">
        <v>26</v>
      </c>
      <c r="S12021" t="s">
        <v>31</v>
      </c>
    </row>
    <row r="12022" spans="1:19" x14ac:dyDescent="0.25">
      <c r="A12022" t="s">
        <v>338</v>
      </c>
      <c r="B12022" t="s">
        <v>8617</v>
      </c>
      <c r="C12022" t="s">
        <v>8618</v>
      </c>
      <c r="E12022" t="s">
        <v>87</v>
      </c>
      <c r="F12022" t="s">
        <v>88</v>
      </c>
      <c r="G12022">
        <v>63123</v>
      </c>
      <c r="H12022">
        <v>38.520699999999998</v>
      </c>
      <c r="I12022">
        <v>-90.343967000000006</v>
      </c>
      <c r="J12022" s="1" t="d">
        <v>2018-07-09</v>
      </c>
      <c r="K12022">
        <v>44373</v>
      </c>
      <c r="L12022" t="s">
        <v>30</v>
      </c>
      <c r="M12022" s="1" t="d">
        <v>2011-11-30</v>
      </c>
      <c r="N12022">
        <v>11</v>
      </c>
      <c r="O12022">
        <v>30</v>
      </c>
      <c r="P12022">
        <v>2011</v>
      </c>
      <c r="R12022" t="s">
        <v>26</v>
      </c>
      <c r="S12022" t="s">
        <v>27</v>
      </c>
    </row>
    <row r="12023" spans="1:19" x14ac:dyDescent="0.25">
      <c r="A12023" t="s">
        <v>338</v>
      </c>
      <c r="B12023" t="s">
        <v>8619</v>
      </c>
      <c r="C12023" t="s">
        <v>8620</v>
      </c>
      <c r="E12023" t="s">
        <v>8621</v>
      </c>
      <c r="F12023" t="s">
        <v>88</v>
      </c>
      <c r="G12023">
        <v>63376</v>
      </c>
      <c r="H12023">
        <v>38.797781000000001</v>
      </c>
      <c r="I12023">
        <v>-90.598753000000002</v>
      </c>
      <c r="J12023" s="1" t="d">
        <v>2018-07-09</v>
      </c>
      <c r="K12023">
        <v>44374</v>
      </c>
      <c r="L12023" t="s">
        <v>30</v>
      </c>
      <c r="M12023" s="1" t="d">
        <v>2011-11-30</v>
      </c>
      <c r="N12023">
        <v>11</v>
      </c>
      <c r="O12023">
        <v>30</v>
      </c>
      <c r="P12023">
        <v>2011</v>
      </c>
      <c r="R12023" t="s">
        <v>26</v>
      </c>
      <c r="S12023" t="s">
        <v>31</v>
      </c>
    </row>
    <row r="12024" spans="1:19" x14ac:dyDescent="0.25">
      <c r="A12024" t="s">
        <v>338</v>
      </c>
      <c r="B12024" t="s">
        <v>8619</v>
      </c>
      <c r="C12024" t="s">
        <v>8620</v>
      </c>
      <c r="E12024" t="s">
        <v>8621</v>
      </c>
      <c r="F12024" t="s">
        <v>88</v>
      </c>
      <c r="G12024">
        <v>63376</v>
      </c>
      <c r="H12024">
        <v>38.797781000000001</v>
      </c>
      <c r="I12024">
        <v>-90.598753000000002</v>
      </c>
      <c r="J12024" s="1" t="d">
        <v>2018-07-09</v>
      </c>
      <c r="K12024">
        <v>44375</v>
      </c>
      <c r="L12024" t="s">
        <v>30</v>
      </c>
      <c r="M12024" s="1" t="d">
        <v>2011-11-30</v>
      </c>
      <c r="N12024">
        <v>11</v>
      </c>
      <c r="O12024">
        <v>30</v>
      </c>
      <c r="P12024">
        <v>2011</v>
      </c>
      <c r="R12024" t="s">
        <v>26</v>
      </c>
      <c r="S12024" t="s">
        <v>27</v>
      </c>
    </row>
    <row r="12025" spans="1:19" x14ac:dyDescent="0.25">
      <c r="A12025" t="s">
        <v>338</v>
      </c>
      <c r="B12025" t="s">
        <v>8634</v>
      </c>
      <c r="C12025" t="s">
        <v>8635</v>
      </c>
      <c r="E12025" t="s">
        <v>4426</v>
      </c>
      <c r="F12025" t="s">
        <v>40</v>
      </c>
      <c r="G12025">
        <v>72712</v>
      </c>
      <c r="H12025">
        <v>36.345379999999999</v>
      </c>
      <c r="I12025">
        <v>-94.182742000000005</v>
      </c>
      <c r="J12025" s="1" t="d">
        <v>2018-06-05</v>
      </c>
      <c r="K12025">
        <v>44381</v>
      </c>
      <c r="L12025" t="s">
        <v>30</v>
      </c>
      <c r="M12025" s="1" t="d">
        <v>2011-11-30</v>
      </c>
      <c r="N12025">
        <v>11</v>
      </c>
      <c r="O12025">
        <v>30</v>
      </c>
      <c r="P12025">
        <v>2011</v>
      </c>
      <c r="R12025" t="s">
        <v>26</v>
      </c>
      <c r="S12025" t="s">
        <v>31</v>
      </c>
    </row>
    <row r="12026" spans="1:19" x14ac:dyDescent="0.25">
      <c r="A12026" t="s">
        <v>338</v>
      </c>
      <c r="B12026" t="s">
        <v>8634</v>
      </c>
      <c r="C12026" t="s">
        <v>8635</v>
      </c>
      <c r="E12026" t="s">
        <v>4426</v>
      </c>
      <c r="F12026" t="s">
        <v>40</v>
      </c>
      <c r="G12026">
        <v>72712</v>
      </c>
      <c r="H12026">
        <v>36.345379999999999</v>
      </c>
      <c r="I12026">
        <v>-94.182742000000005</v>
      </c>
      <c r="J12026" s="1" t="d">
        <v>2018-06-05</v>
      </c>
      <c r="K12026">
        <v>44382</v>
      </c>
      <c r="L12026" t="s">
        <v>30</v>
      </c>
      <c r="M12026" s="1" t="d">
        <v>2011-11-30</v>
      </c>
      <c r="N12026">
        <v>11</v>
      </c>
      <c r="O12026">
        <v>30</v>
      </c>
      <c r="P12026">
        <v>2011</v>
      </c>
      <c r="R12026" t="s">
        <v>26</v>
      </c>
      <c r="S12026" t="s">
        <v>27</v>
      </c>
    </row>
    <row r="12027" spans="1:19" x14ac:dyDescent="0.25">
      <c r="A12027" t="s">
        <v>338</v>
      </c>
      <c r="B12027" t="s">
        <v>8636</v>
      </c>
      <c r="C12027" t="s">
        <v>8637</v>
      </c>
      <c r="E12027" t="s">
        <v>8638</v>
      </c>
      <c r="F12027" t="s">
        <v>40</v>
      </c>
      <c r="G12027">
        <v>72032</v>
      </c>
      <c r="H12027">
        <v>35.094140000000003</v>
      </c>
      <c r="I12027">
        <v>-92.422300000000007</v>
      </c>
      <c r="J12027" s="1" t="d">
        <v>2018-06-05</v>
      </c>
      <c r="K12027">
        <v>44383</v>
      </c>
      <c r="L12027" t="s">
        <v>30</v>
      </c>
      <c r="M12027" s="1" t="d">
        <v>2011-11-30</v>
      </c>
      <c r="N12027">
        <v>11</v>
      </c>
      <c r="O12027">
        <v>30</v>
      </c>
      <c r="P12027">
        <v>2011</v>
      </c>
      <c r="R12027" t="s">
        <v>26</v>
      </c>
      <c r="S12027" t="s">
        <v>31</v>
      </c>
    </row>
    <row r="12028" spans="1:19" x14ac:dyDescent="0.25">
      <c r="A12028" t="s">
        <v>338</v>
      </c>
      <c r="B12028" t="s">
        <v>8636</v>
      </c>
      <c r="C12028" t="s">
        <v>8637</v>
      </c>
      <c r="E12028" t="s">
        <v>8638</v>
      </c>
      <c r="F12028" t="s">
        <v>40</v>
      </c>
      <c r="G12028">
        <v>72032</v>
      </c>
      <c r="H12028">
        <v>35.094140000000003</v>
      </c>
      <c r="I12028">
        <v>-92.422300000000007</v>
      </c>
      <c r="J12028" s="1" t="d">
        <v>2018-06-05</v>
      </c>
      <c r="K12028">
        <v>44384</v>
      </c>
      <c r="L12028" t="s">
        <v>30</v>
      </c>
      <c r="M12028" s="1" t="d">
        <v>2011-11-30</v>
      </c>
      <c r="N12028">
        <v>11</v>
      </c>
      <c r="O12028">
        <v>30</v>
      </c>
      <c r="P12028">
        <v>2011</v>
      </c>
      <c r="R12028" t="s">
        <v>26</v>
      </c>
      <c r="S12028" t="s">
        <v>27</v>
      </c>
    </row>
    <row r="12029" spans="1:19" x14ac:dyDescent="0.25">
      <c r="A12029" t="s">
        <v>338</v>
      </c>
      <c r="B12029" t="s">
        <v>8639</v>
      </c>
      <c r="C12029" t="s">
        <v>8640</v>
      </c>
      <c r="E12029" t="s">
        <v>4675</v>
      </c>
      <c r="F12029" t="s">
        <v>40</v>
      </c>
      <c r="G12029">
        <v>72703</v>
      </c>
      <c r="H12029">
        <v>36.112766000000001</v>
      </c>
      <c r="I12029">
        <v>-94.144287000000006</v>
      </c>
      <c r="J12029" s="1" t="d">
        <v>2018-06-05</v>
      </c>
      <c r="K12029">
        <v>44385</v>
      </c>
      <c r="L12029" t="s">
        <v>30</v>
      </c>
      <c r="M12029" s="1" t="d">
        <v>2011-11-30</v>
      </c>
      <c r="N12029">
        <v>11</v>
      </c>
      <c r="O12029">
        <v>30</v>
      </c>
      <c r="P12029">
        <v>2011</v>
      </c>
      <c r="R12029" t="s">
        <v>26</v>
      </c>
      <c r="S12029" t="s">
        <v>31</v>
      </c>
    </row>
    <row r="12030" spans="1:19" x14ac:dyDescent="0.25">
      <c r="A12030" t="s">
        <v>338</v>
      </c>
      <c r="B12030" t="s">
        <v>8639</v>
      </c>
      <c r="C12030" t="s">
        <v>8640</v>
      </c>
      <c r="E12030" t="s">
        <v>4675</v>
      </c>
      <c r="F12030" t="s">
        <v>40</v>
      </c>
      <c r="G12030">
        <v>72703</v>
      </c>
      <c r="H12030">
        <v>36.112766000000001</v>
      </c>
      <c r="I12030">
        <v>-94.144287000000006</v>
      </c>
      <c r="J12030" s="1" t="d">
        <v>2018-06-05</v>
      </c>
      <c r="K12030">
        <v>44386</v>
      </c>
      <c r="L12030" t="s">
        <v>30</v>
      </c>
      <c r="M12030" s="1" t="d">
        <v>2011-11-30</v>
      </c>
      <c r="N12030">
        <v>11</v>
      </c>
      <c r="O12030">
        <v>30</v>
      </c>
      <c r="P12030">
        <v>2011</v>
      </c>
      <c r="R12030" t="s">
        <v>26</v>
      </c>
      <c r="S12030" t="s">
        <v>27</v>
      </c>
    </row>
    <row r="12031" spans="1:19" x14ac:dyDescent="0.25">
      <c r="A12031" t="s">
        <v>338</v>
      </c>
      <c r="B12031" t="s">
        <v>8641</v>
      </c>
      <c r="C12031" t="s">
        <v>8642</v>
      </c>
      <c r="E12031" t="s">
        <v>39</v>
      </c>
      <c r="F12031" t="s">
        <v>40</v>
      </c>
      <c r="G12031">
        <v>72908</v>
      </c>
      <c r="H12031">
        <v>35.320472000000002</v>
      </c>
      <c r="I12031">
        <v>-94.397407999999999</v>
      </c>
      <c r="J12031" s="1" t="d">
        <v>2018-06-05</v>
      </c>
      <c r="K12031">
        <v>44387</v>
      </c>
      <c r="L12031" t="s">
        <v>30</v>
      </c>
      <c r="M12031" s="1" t="d">
        <v>2011-11-30</v>
      </c>
      <c r="N12031">
        <v>11</v>
      </c>
      <c r="O12031">
        <v>30</v>
      </c>
      <c r="P12031">
        <v>2011</v>
      </c>
      <c r="R12031" t="s">
        <v>26</v>
      </c>
      <c r="S12031" t="s">
        <v>31</v>
      </c>
    </row>
    <row r="12032" spans="1:19" x14ac:dyDescent="0.25">
      <c r="A12032" t="s">
        <v>338</v>
      </c>
      <c r="B12032" t="s">
        <v>8641</v>
      </c>
      <c r="C12032" t="s">
        <v>8642</v>
      </c>
      <c r="E12032" t="s">
        <v>39</v>
      </c>
      <c r="F12032" t="s">
        <v>40</v>
      </c>
      <c r="G12032">
        <v>72908</v>
      </c>
      <c r="H12032">
        <v>35.320472000000002</v>
      </c>
      <c r="I12032">
        <v>-94.397407999999999</v>
      </c>
      <c r="J12032" s="1" t="d">
        <v>2018-06-05</v>
      </c>
      <c r="K12032">
        <v>44388</v>
      </c>
      <c r="L12032" t="s">
        <v>30</v>
      </c>
      <c r="M12032" s="1" t="d">
        <v>2011-11-30</v>
      </c>
      <c r="N12032">
        <v>11</v>
      </c>
      <c r="O12032">
        <v>30</v>
      </c>
      <c r="P12032">
        <v>2011</v>
      </c>
      <c r="R12032" t="s">
        <v>26</v>
      </c>
      <c r="S12032" t="s">
        <v>27</v>
      </c>
    </row>
    <row r="12033" spans="1:19" x14ac:dyDescent="0.25">
      <c r="A12033" t="s">
        <v>338</v>
      </c>
      <c r="B12033" t="s">
        <v>8643</v>
      </c>
      <c r="C12033" t="s">
        <v>8644</v>
      </c>
      <c r="E12033" t="s">
        <v>8645</v>
      </c>
      <c r="F12033" t="s">
        <v>40</v>
      </c>
      <c r="G12033">
        <v>71913</v>
      </c>
      <c r="H12033">
        <v>34.453265999999999</v>
      </c>
      <c r="I12033">
        <v>-93.066286000000005</v>
      </c>
      <c r="J12033" s="1" t="d">
        <v>2018-06-05</v>
      </c>
      <c r="K12033">
        <v>44389</v>
      </c>
      <c r="L12033" t="s">
        <v>30</v>
      </c>
      <c r="M12033" s="1" t="d">
        <v>2011-11-30</v>
      </c>
      <c r="N12033">
        <v>11</v>
      </c>
      <c r="O12033">
        <v>30</v>
      </c>
      <c r="P12033">
        <v>2011</v>
      </c>
      <c r="R12033" t="s">
        <v>26</v>
      </c>
      <c r="S12033" t="s">
        <v>31</v>
      </c>
    </row>
    <row r="12034" spans="1:19" x14ac:dyDescent="0.25">
      <c r="A12034" t="s">
        <v>338</v>
      </c>
      <c r="B12034" t="s">
        <v>8643</v>
      </c>
      <c r="C12034" t="s">
        <v>8644</v>
      </c>
      <c r="E12034" t="s">
        <v>8645</v>
      </c>
      <c r="F12034" t="s">
        <v>40</v>
      </c>
      <c r="G12034">
        <v>71913</v>
      </c>
      <c r="H12034">
        <v>34.453265999999999</v>
      </c>
      <c r="I12034">
        <v>-93.066286000000005</v>
      </c>
      <c r="J12034" s="1" t="d">
        <v>2018-06-05</v>
      </c>
      <c r="K12034">
        <v>44390</v>
      </c>
      <c r="L12034" t="s">
        <v>30</v>
      </c>
      <c r="M12034" s="1" t="d">
        <v>2011-11-30</v>
      </c>
      <c r="N12034">
        <v>11</v>
      </c>
      <c r="O12034">
        <v>30</v>
      </c>
      <c r="P12034">
        <v>2011</v>
      </c>
      <c r="R12034" t="s">
        <v>26</v>
      </c>
      <c r="S12034" t="s">
        <v>27</v>
      </c>
    </row>
    <row r="12035" spans="1:19" x14ac:dyDescent="0.25">
      <c r="A12035" t="s">
        <v>338</v>
      </c>
      <c r="B12035" t="s">
        <v>8646</v>
      </c>
      <c r="C12035" t="s">
        <v>8647</v>
      </c>
      <c r="E12035" t="s">
        <v>1846</v>
      </c>
      <c r="F12035" t="s">
        <v>40</v>
      </c>
      <c r="G12035">
        <v>72404</v>
      </c>
      <c r="H12035">
        <v>35.804631999999998</v>
      </c>
      <c r="I12035">
        <v>-90.670990000000003</v>
      </c>
      <c r="J12035" s="1" t="d">
        <v>2018-06-05</v>
      </c>
      <c r="K12035">
        <v>44391</v>
      </c>
      <c r="L12035" t="s">
        <v>30</v>
      </c>
      <c r="M12035" s="1" t="d">
        <v>2011-11-30</v>
      </c>
      <c r="N12035">
        <v>11</v>
      </c>
      <c r="O12035">
        <v>30</v>
      </c>
      <c r="P12035">
        <v>2011</v>
      </c>
      <c r="R12035" t="s">
        <v>26</v>
      </c>
      <c r="S12035" t="s">
        <v>31</v>
      </c>
    </row>
    <row r="12036" spans="1:19" x14ac:dyDescent="0.25">
      <c r="A12036" t="s">
        <v>338</v>
      </c>
      <c r="B12036" t="s">
        <v>8646</v>
      </c>
      <c r="C12036" t="s">
        <v>8647</v>
      </c>
      <c r="E12036" t="s">
        <v>1846</v>
      </c>
      <c r="F12036" t="s">
        <v>40</v>
      </c>
      <c r="G12036">
        <v>72404</v>
      </c>
      <c r="H12036">
        <v>35.804631999999998</v>
      </c>
      <c r="I12036">
        <v>-90.670990000000003</v>
      </c>
      <c r="J12036" s="1" t="d">
        <v>2018-06-05</v>
      </c>
      <c r="K12036">
        <v>44392</v>
      </c>
      <c r="L12036" t="s">
        <v>30</v>
      </c>
      <c r="M12036" s="1" t="d">
        <v>2011-11-30</v>
      </c>
      <c r="N12036">
        <v>11</v>
      </c>
      <c r="O12036">
        <v>30</v>
      </c>
      <c r="P12036">
        <v>2011</v>
      </c>
      <c r="R12036" t="s">
        <v>26</v>
      </c>
      <c r="S12036" t="s">
        <v>27</v>
      </c>
    </row>
    <row r="12037" spans="1:19" x14ac:dyDescent="0.25">
      <c r="A12037" t="s">
        <v>338</v>
      </c>
      <c r="B12037" t="s">
        <v>8648</v>
      </c>
      <c r="C12037" t="s">
        <v>8649</v>
      </c>
      <c r="E12037" t="s">
        <v>5777</v>
      </c>
      <c r="F12037" t="s">
        <v>40</v>
      </c>
      <c r="G12037">
        <v>72210</v>
      </c>
      <c r="H12037">
        <v>34.711438999999999</v>
      </c>
      <c r="I12037">
        <v>-92.404311000000007</v>
      </c>
      <c r="J12037" s="1" t="d">
        <v>2018-06-05</v>
      </c>
      <c r="K12037">
        <v>44393</v>
      </c>
      <c r="L12037" t="s">
        <v>30</v>
      </c>
      <c r="M12037" s="1" t="d">
        <v>2011-11-30</v>
      </c>
      <c r="N12037">
        <v>11</v>
      </c>
      <c r="O12037">
        <v>30</v>
      </c>
      <c r="P12037">
        <v>2011</v>
      </c>
      <c r="R12037" t="s">
        <v>26</v>
      </c>
      <c r="S12037" t="s">
        <v>31</v>
      </c>
    </row>
    <row r="12038" spans="1:19" x14ac:dyDescent="0.25">
      <c r="A12038" t="s">
        <v>338</v>
      </c>
      <c r="B12038" t="s">
        <v>8648</v>
      </c>
      <c r="C12038" t="s">
        <v>8649</v>
      </c>
      <c r="E12038" t="s">
        <v>5777</v>
      </c>
      <c r="F12038" t="s">
        <v>40</v>
      </c>
      <c r="G12038">
        <v>72210</v>
      </c>
      <c r="H12038">
        <v>34.711438999999999</v>
      </c>
      <c r="I12038">
        <v>-92.404311000000007</v>
      </c>
      <c r="J12038" s="1" t="d">
        <v>2018-06-05</v>
      </c>
      <c r="K12038">
        <v>44394</v>
      </c>
      <c r="L12038" t="s">
        <v>30</v>
      </c>
      <c r="M12038" s="1" t="d">
        <v>2011-11-30</v>
      </c>
      <c r="N12038">
        <v>11</v>
      </c>
      <c r="O12038">
        <v>30</v>
      </c>
      <c r="P12038">
        <v>2011</v>
      </c>
      <c r="R12038" t="s">
        <v>26</v>
      </c>
      <c r="S12038" t="s">
        <v>27</v>
      </c>
    </row>
    <row r="12039" spans="1:19" x14ac:dyDescent="0.25">
      <c r="A12039" t="s">
        <v>338</v>
      </c>
      <c r="B12039" t="s">
        <v>8650</v>
      </c>
      <c r="C12039" t="s">
        <v>8651</v>
      </c>
      <c r="E12039" t="s">
        <v>8652</v>
      </c>
      <c r="F12039" t="s">
        <v>40</v>
      </c>
      <c r="G12039">
        <v>72117</v>
      </c>
      <c r="H12039">
        <v>34.810012999999998</v>
      </c>
      <c r="I12039">
        <v>-92.205719000000002</v>
      </c>
      <c r="J12039" s="1" t="d">
        <v>2018-06-05</v>
      </c>
      <c r="K12039">
        <v>44395</v>
      </c>
      <c r="L12039" t="s">
        <v>30</v>
      </c>
      <c r="M12039" s="1" t="d">
        <v>2011-11-30</v>
      </c>
      <c r="N12039">
        <v>11</v>
      </c>
      <c r="O12039">
        <v>30</v>
      </c>
      <c r="P12039">
        <v>2011</v>
      </c>
      <c r="R12039" t="s">
        <v>26</v>
      </c>
      <c r="S12039" t="s">
        <v>31</v>
      </c>
    </row>
    <row r="12040" spans="1:19" x14ac:dyDescent="0.25">
      <c r="A12040" t="s">
        <v>338</v>
      </c>
      <c r="B12040" t="s">
        <v>8650</v>
      </c>
      <c r="C12040" t="s">
        <v>8651</v>
      </c>
      <c r="E12040" t="s">
        <v>8652</v>
      </c>
      <c r="F12040" t="s">
        <v>40</v>
      </c>
      <c r="G12040">
        <v>72117</v>
      </c>
      <c r="H12040">
        <v>34.810012999999998</v>
      </c>
      <c r="I12040">
        <v>-92.205719000000002</v>
      </c>
      <c r="J12040" s="1" t="d">
        <v>2018-06-05</v>
      </c>
      <c r="K12040">
        <v>44396</v>
      </c>
      <c r="L12040" t="s">
        <v>30</v>
      </c>
      <c r="M12040" s="1" t="d">
        <v>2011-11-30</v>
      </c>
      <c r="N12040">
        <v>11</v>
      </c>
      <c r="O12040">
        <v>30</v>
      </c>
      <c r="P12040">
        <v>2011</v>
      </c>
      <c r="R12040" t="s">
        <v>26</v>
      </c>
      <c r="S12040" t="s">
        <v>27</v>
      </c>
    </row>
    <row r="12041" spans="1:19" x14ac:dyDescent="0.25">
      <c r="A12041" t="s">
        <v>338</v>
      </c>
      <c r="B12041" t="s">
        <v>8653</v>
      </c>
      <c r="C12041" t="s">
        <v>8654</v>
      </c>
      <c r="E12041" t="s">
        <v>8655</v>
      </c>
      <c r="F12041" t="s">
        <v>40</v>
      </c>
      <c r="G12041">
        <v>71601</v>
      </c>
      <c r="H12041">
        <v>34.203951000000004</v>
      </c>
      <c r="I12041">
        <v>-92.006625</v>
      </c>
      <c r="J12041" s="1" t="d">
        <v>2018-06-05</v>
      </c>
      <c r="K12041">
        <v>44397</v>
      </c>
      <c r="L12041" t="s">
        <v>30</v>
      </c>
      <c r="M12041" s="1" t="d">
        <v>2011-11-30</v>
      </c>
      <c r="N12041">
        <v>11</v>
      </c>
      <c r="O12041">
        <v>30</v>
      </c>
      <c r="P12041">
        <v>2011</v>
      </c>
      <c r="R12041" t="s">
        <v>26</v>
      </c>
      <c r="S12041" t="s">
        <v>31</v>
      </c>
    </row>
    <row r="12042" spans="1:19" x14ac:dyDescent="0.25">
      <c r="A12042" t="s">
        <v>338</v>
      </c>
      <c r="B12042" t="s">
        <v>8653</v>
      </c>
      <c r="C12042" t="s">
        <v>8654</v>
      </c>
      <c r="E12042" t="s">
        <v>8655</v>
      </c>
      <c r="F12042" t="s">
        <v>40</v>
      </c>
      <c r="G12042">
        <v>71601</v>
      </c>
      <c r="H12042">
        <v>34.203951000000004</v>
      </c>
      <c r="I12042">
        <v>-92.006625</v>
      </c>
      <c r="J12042" s="1" t="d">
        <v>2018-06-05</v>
      </c>
      <c r="K12042">
        <v>44398</v>
      </c>
      <c r="L12042" t="s">
        <v>30</v>
      </c>
      <c r="M12042" s="1" t="d">
        <v>2011-11-30</v>
      </c>
      <c r="N12042">
        <v>11</v>
      </c>
      <c r="O12042">
        <v>30</v>
      </c>
      <c r="P12042">
        <v>2011</v>
      </c>
      <c r="R12042" t="s">
        <v>26</v>
      </c>
      <c r="S12042" t="s">
        <v>27</v>
      </c>
    </row>
    <row r="12043" spans="1:19" x14ac:dyDescent="0.25">
      <c r="A12043" t="s">
        <v>338</v>
      </c>
      <c r="B12043" t="s">
        <v>8658</v>
      </c>
      <c r="C12043" t="s">
        <v>8659</v>
      </c>
      <c r="E12043" t="s">
        <v>3216</v>
      </c>
      <c r="F12043" t="s">
        <v>67</v>
      </c>
      <c r="G12043">
        <v>6082</v>
      </c>
      <c r="H12043">
        <v>41.997574</v>
      </c>
      <c r="I12043">
        <v>-72.574713000000003</v>
      </c>
      <c r="J12043" s="1" t="d">
        <v>2018-06-05</v>
      </c>
      <c r="K12043">
        <v>44431</v>
      </c>
      <c r="L12043" t="s">
        <v>30</v>
      </c>
      <c r="M12043" s="1" t="d">
        <v>2011-11-30</v>
      </c>
      <c r="N12043">
        <v>11</v>
      </c>
      <c r="O12043">
        <v>30</v>
      </c>
      <c r="P12043">
        <v>2011</v>
      </c>
      <c r="R12043" t="s">
        <v>26</v>
      </c>
      <c r="S12043" t="s">
        <v>31</v>
      </c>
    </row>
    <row r="12044" spans="1:19" x14ac:dyDescent="0.25">
      <c r="A12044" t="s">
        <v>338</v>
      </c>
      <c r="B12044" t="s">
        <v>8658</v>
      </c>
      <c r="C12044" t="s">
        <v>8659</v>
      </c>
      <c r="E12044" t="s">
        <v>3216</v>
      </c>
      <c r="F12044" t="s">
        <v>67</v>
      </c>
      <c r="G12044">
        <v>6082</v>
      </c>
      <c r="H12044">
        <v>41.997574</v>
      </c>
      <c r="I12044">
        <v>-72.574713000000003</v>
      </c>
      <c r="J12044" s="1" t="d">
        <v>2018-06-05</v>
      </c>
      <c r="K12044">
        <v>44432</v>
      </c>
      <c r="L12044" t="s">
        <v>30</v>
      </c>
      <c r="M12044" s="1" t="d">
        <v>2011-11-30</v>
      </c>
      <c r="N12044">
        <v>11</v>
      </c>
      <c r="O12044">
        <v>30</v>
      </c>
      <c r="P12044">
        <v>2011</v>
      </c>
      <c r="R12044" t="s">
        <v>26</v>
      </c>
      <c r="S12044" t="s">
        <v>27</v>
      </c>
    </row>
    <row r="12045" spans="1:19" x14ac:dyDescent="0.25">
      <c r="A12045" t="s">
        <v>338</v>
      </c>
      <c r="B12045" t="s">
        <v>8660</v>
      </c>
      <c r="C12045" t="s">
        <v>8661</v>
      </c>
      <c r="E12045" t="s">
        <v>1157</v>
      </c>
      <c r="F12045" t="s">
        <v>67</v>
      </c>
      <c r="G12045">
        <v>6825</v>
      </c>
      <c r="H12045">
        <v>41.167406999999997</v>
      </c>
      <c r="I12045">
        <v>-73.233711</v>
      </c>
      <c r="J12045" s="1" t="d">
        <v>2018-06-05</v>
      </c>
      <c r="K12045">
        <v>44434</v>
      </c>
      <c r="L12045" t="s">
        <v>30</v>
      </c>
      <c r="M12045" s="1" t="d">
        <v>2011-11-30</v>
      </c>
      <c r="N12045">
        <v>11</v>
      </c>
      <c r="O12045">
        <v>30</v>
      </c>
      <c r="P12045">
        <v>2011</v>
      </c>
      <c r="R12045" t="s">
        <v>26</v>
      </c>
      <c r="S12045" t="s">
        <v>27</v>
      </c>
    </row>
    <row r="12046" spans="1:19" x14ac:dyDescent="0.25">
      <c r="A12046" t="s">
        <v>338</v>
      </c>
      <c r="B12046" t="s">
        <v>8662</v>
      </c>
      <c r="C12046" t="s">
        <v>8663</v>
      </c>
      <c r="E12046" t="s">
        <v>66</v>
      </c>
      <c r="F12046" t="s">
        <v>67</v>
      </c>
      <c r="G12046">
        <v>6120</v>
      </c>
      <c r="H12046">
        <v>41.791277000000001</v>
      </c>
      <c r="I12046">
        <v>-72.656914</v>
      </c>
      <c r="J12046" s="1" t="d">
        <v>2018-06-05</v>
      </c>
      <c r="K12046">
        <v>44435</v>
      </c>
      <c r="L12046" t="s">
        <v>30</v>
      </c>
      <c r="M12046" s="1" t="d">
        <v>2011-09-09</v>
      </c>
      <c r="N12046">
        <v>9</v>
      </c>
      <c r="O12046">
        <v>9</v>
      </c>
      <c r="P12046">
        <v>2011</v>
      </c>
      <c r="R12046" t="s">
        <v>26</v>
      </c>
      <c r="S12046" t="s">
        <v>31</v>
      </c>
    </row>
    <row r="12047" spans="1:19" x14ac:dyDescent="0.25">
      <c r="A12047" t="s">
        <v>338</v>
      </c>
      <c r="B12047" t="s">
        <v>8662</v>
      </c>
      <c r="C12047" t="s">
        <v>8663</v>
      </c>
      <c r="E12047" t="s">
        <v>66</v>
      </c>
      <c r="F12047" t="s">
        <v>67</v>
      </c>
      <c r="G12047">
        <v>6120</v>
      </c>
      <c r="H12047">
        <v>41.791277000000001</v>
      </c>
      <c r="I12047">
        <v>-72.656914</v>
      </c>
      <c r="J12047" s="1" t="d">
        <v>2018-06-05</v>
      </c>
      <c r="K12047">
        <v>44436</v>
      </c>
      <c r="L12047" t="s">
        <v>30</v>
      </c>
      <c r="M12047" s="1" t="d">
        <v>2011-09-09</v>
      </c>
      <c r="N12047">
        <v>9</v>
      </c>
      <c r="O12047">
        <v>9</v>
      </c>
      <c r="P12047">
        <v>2011</v>
      </c>
      <c r="R12047" t="s">
        <v>26</v>
      </c>
      <c r="S12047" t="s">
        <v>27</v>
      </c>
    </row>
    <row r="12048" spans="1:19" x14ac:dyDescent="0.25">
      <c r="A12048" t="s">
        <v>338</v>
      </c>
      <c r="B12048" t="s">
        <v>8664</v>
      </c>
      <c r="C12048" t="s">
        <v>8665</v>
      </c>
      <c r="E12048" t="s">
        <v>5109</v>
      </c>
      <c r="F12048" t="s">
        <v>67</v>
      </c>
      <c r="G12048">
        <v>6040</v>
      </c>
      <c r="H12048">
        <v>41.814315999999998</v>
      </c>
      <c r="I12048">
        <v>-72.507845000000003</v>
      </c>
      <c r="J12048" s="1" t="d">
        <v>2018-06-05</v>
      </c>
      <c r="K12048">
        <v>44437</v>
      </c>
      <c r="L12048" t="s">
        <v>30</v>
      </c>
      <c r="M12048" s="1" t="d">
        <v>2011-11-30</v>
      </c>
      <c r="N12048">
        <v>11</v>
      </c>
      <c r="O12048">
        <v>30</v>
      </c>
      <c r="P12048">
        <v>2011</v>
      </c>
      <c r="R12048" t="s">
        <v>26</v>
      </c>
      <c r="S12048" t="s">
        <v>31</v>
      </c>
    </row>
    <row r="12049" spans="1:19" x14ac:dyDescent="0.25">
      <c r="A12049" t="s">
        <v>338</v>
      </c>
      <c r="B12049" t="s">
        <v>8664</v>
      </c>
      <c r="C12049" t="s">
        <v>8665</v>
      </c>
      <c r="E12049" t="s">
        <v>5109</v>
      </c>
      <c r="F12049" t="s">
        <v>67</v>
      </c>
      <c r="G12049">
        <v>6040</v>
      </c>
      <c r="H12049">
        <v>41.814315999999998</v>
      </c>
      <c r="I12049">
        <v>-72.507845000000003</v>
      </c>
      <c r="J12049" s="1" t="d">
        <v>2018-06-05</v>
      </c>
      <c r="K12049">
        <v>44438</v>
      </c>
      <c r="L12049" t="s">
        <v>30</v>
      </c>
      <c r="M12049" s="1" t="d">
        <v>2011-11-30</v>
      </c>
      <c r="N12049">
        <v>11</v>
      </c>
      <c r="O12049">
        <v>30</v>
      </c>
      <c r="P12049">
        <v>2011</v>
      </c>
      <c r="R12049" t="s">
        <v>26</v>
      </c>
      <c r="S12049" t="s">
        <v>27</v>
      </c>
    </row>
    <row r="12050" spans="1:19" x14ac:dyDescent="0.25">
      <c r="A12050" t="s">
        <v>338</v>
      </c>
      <c r="B12050" t="s">
        <v>8666</v>
      </c>
      <c r="C12050" t="s">
        <v>8667</v>
      </c>
      <c r="E12050" t="s">
        <v>8668</v>
      </c>
      <c r="F12050" t="s">
        <v>67</v>
      </c>
      <c r="G12050">
        <v>6762</v>
      </c>
      <c r="H12050">
        <v>41.568122000000002</v>
      </c>
      <c r="I12050">
        <v>-73.098764000000003</v>
      </c>
      <c r="J12050" s="1" t="d">
        <v>2018-06-05</v>
      </c>
      <c r="K12050">
        <v>44439</v>
      </c>
      <c r="L12050" t="s">
        <v>30</v>
      </c>
      <c r="M12050" s="1" t="d">
        <v>2011-09-27</v>
      </c>
      <c r="N12050">
        <v>9</v>
      </c>
      <c r="O12050">
        <v>27</v>
      </c>
      <c r="P12050">
        <v>2011</v>
      </c>
      <c r="R12050" t="s">
        <v>26</v>
      </c>
      <c r="S12050" t="s">
        <v>31</v>
      </c>
    </row>
    <row r="12051" spans="1:19" x14ac:dyDescent="0.25">
      <c r="A12051" t="s">
        <v>338</v>
      </c>
      <c r="B12051" t="s">
        <v>8666</v>
      </c>
      <c r="C12051" t="s">
        <v>8667</v>
      </c>
      <c r="E12051" t="s">
        <v>8668</v>
      </c>
      <c r="F12051" t="s">
        <v>67</v>
      </c>
      <c r="G12051">
        <v>6762</v>
      </c>
      <c r="H12051">
        <v>41.568122000000002</v>
      </c>
      <c r="I12051">
        <v>-73.098764000000003</v>
      </c>
      <c r="J12051" s="1" t="d">
        <v>2018-06-05</v>
      </c>
      <c r="K12051">
        <v>44440</v>
      </c>
      <c r="L12051" t="s">
        <v>30</v>
      </c>
      <c r="M12051" s="1" t="d">
        <v>2011-11-30</v>
      </c>
      <c r="N12051">
        <v>11</v>
      </c>
      <c r="O12051">
        <v>30</v>
      </c>
      <c r="P12051">
        <v>2011</v>
      </c>
      <c r="R12051" t="s">
        <v>26</v>
      </c>
      <c r="S12051" t="s">
        <v>27</v>
      </c>
    </row>
    <row r="12052" spans="1:19" x14ac:dyDescent="0.25">
      <c r="A12052" t="s">
        <v>338</v>
      </c>
      <c r="B12052" t="s">
        <v>8669</v>
      </c>
      <c r="C12052" t="s">
        <v>8670</v>
      </c>
      <c r="E12052" t="s">
        <v>8671</v>
      </c>
      <c r="F12052" t="s">
        <v>67</v>
      </c>
      <c r="G12052">
        <v>6457</v>
      </c>
      <c r="H12052">
        <v>41.590628000000002</v>
      </c>
      <c r="I12052">
        <v>-72.676349999999999</v>
      </c>
      <c r="J12052" s="1" t="d">
        <v>2018-06-05</v>
      </c>
      <c r="K12052">
        <v>44441</v>
      </c>
      <c r="L12052" t="s">
        <v>30</v>
      </c>
      <c r="M12052" s="1" t="d">
        <v>2011-11-30</v>
      </c>
      <c r="N12052">
        <v>11</v>
      </c>
      <c r="O12052">
        <v>30</v>
      </c>
      <c r="P12052">
        <v>2011</v>
      </c>
      <c r="R12052" t="s">
        <v>26</v>
      </c>
      <c r="S12052" t="s">
        <v>31</v>
      </c>
    </row>
    <row r="12053" spans="1:19" x14ac:dyDescent="0.25">
      <c r="A12053" t="s">
        <v>338</v>
      </c>
      <c r="B12053" t="s">
        <v>8669</v>
      </c>
      <c r="C12053" t="s">
        <v>8670</v>
      </c>
      <c r="E12053" t="s">
        <v>8671</v>
      </c>
      <c r="F12053" t="s">
        <v>67</v>
      </c>
      <c r="G12053">
        <v>6457</v>
      </c>
      <c r="H12053">
        <v>41.590628000000002</v>
      </c>
      <c r="I12053">
        <v>-72.676349999999999</v>
      </c>
      <c r="J12053" s="1" t="d">
        <v>2018-06-05</v>
      </c>
      <c r="K12053">
        <v>44442</v>
      </c>
      <c r="L12053" t="s">
        <v>30</v>
      </c>
      <c r="M12053" s="1" t="d">
        <v>2011-11-30</v>
      </c>
      <c r="N12053">
        <v>11</v>
      </c>
      <c r="O12053">
        <v>30</v>
      </c>
      <c r="P12053">
        <v>2011</v>
      </c>
      <c r="R12053" t="s">
        <v>26</v>
      </c>
      <c r="S12053" t="s">
        <v>27</v>
      </c>
    </row>
    <row r="12054" spans="1:19" x14ac:dyDescent="0.25">
      <c r="A12054" t="s">
        <v>338</v>
      </c>
      <c r="B12054" t="s">
        <v>8672</v>
      </c>
      <c r="C12054" t="s">
        <v>8673</v>
      </c>
      <c r="E12054" t="s">
        <v>2048</v>
      </c>
      <c r="F12054" t="s">
        <v>67</v>
      </c>
      <c r="G12054">
        <v>6460</v>
      </c>
      <c r="H12054">
        <v>41.209761</v>
      </c>
      <c r="I12054">
        <v>-73.083686</v>
      </c>
      <c r="J12054" s="1" t="d">
        <v>2018-06-05</v>
      </c>
      <c r="K12054">
        <v>44443</v>
      </c>
      <c r="L12054" t="s">
        <v>30</v>
      </c>
      <c r="M12054" s="1" t="d">
        <v>2011-11-30</v>
      </c>
      <c r="N12054">
        <v>11</v>
      </c>
      <c r="O12054">
        <v>30</v>
      </c>
      <c r="P12054">
        <v>2011</v>
      </c>
      <c r="R12054" t="s">
        <v>26</v>
      </c>
      <c r="S12054" t="s">
        <v>31</v>
      </c>
    </row>
    <row r="12055" spans="1:19" x14ac:dyDescent="0.25">
      <c r="A12055" t="s">
        <v>338</v>
      </c>
      <c r="B12055" t="s">
        <v>8672</v>
      </c>
      <c r="C12055" t="s">
        <v>8673</v>
      </c>
      <c r="E12055" t="s">
        <v>2048</v>
      </c>
      <c r="F12055" t="s">
        <v>67</v>
      </c>
      <c r="G12055">
        <v>6460</v>
      </c>
      <c r="H12055">
        <v>41.209761</v>
      </c>
      <c r="I12055">
        <v>-73.083686</v>
      </c>
      <c r="J12055" s="1" t="d">
        <v>2018-06-05</v>
      </c>
      <c r="K12055">
        <v>44444</v>
      </c>
      <c r="L12055" t="s">
        <v>30</v>
      </c>
      <c r="M12055" s="1" t="d">
        <v>2011-11-30</v>
      </c>
      <c r="N12055">
        <v>11</v>
      </c>
      <c r="O12055">
        <v>30</v>
      </c>
      <c r="P12055">
        <v>2011</v>
      </c>
      <c r="R12055" t="s">
        <v>26</v>
      </c>
      <c r="S12055" t="s">
        <v>27</v>
      </c>
    </row>
    <row r="12056" spans="1:19" x14ac:dyDescent="0.25">
      <c r="A12056" t="s">
        <v>338</v>
      </c>
      <c r="B12056" t="s">
        <v>8674</v>
      </c>
      <c r="C12056" t="s">
        <v>8675</v>
      </c>
      <c r="E12056" t="s">
        <v>8676</v>
      </c>
      <c r="F12056" t="s">
        <v>67</v>
      </c>
      <c r="G12056">
        <v>6473</v>
      </c>
      <c r="H12056">
        <v>41.360892</v>
      </c>
      <c r="I12056">
        <v>-72.870997000000003</v>
      </c>
      <c r="J12056" s="1" t="d">
        <v>2018-06-05</v>
      </c>
      <c r="K12056">
        <v>44447</v>
      </c>
      <c r="L12056" t="s">
        <v>30</v>
      </c>
      <c r="M12056" s="1" t="d">
        <v>2011-11-30</v>
      </c>
      <c r="N12056">
        <v>11</v>
      </c>
      <c r="O12056">
        <v>30</v>
      </c>
      <c r="P12056">
        <v>2011</v>
      </c>
      <c r="R12056" t="s">
        <v>26</v>
      </c>
      <c r="S12056" t="s">
        <v>31</v>
      </c>
    </row>
    <row r="12057" spans="1:19" x14ac:dyDescent="0.25">
      <c r="A12057" t="s">
        <v>338</v>
      </c>
      <c r="B12057" t="s">
        <v>8674</v>
      </c>
      <c r="C12057" t="s">
        <v>8675</v>
      </c>
      <c r="E12057" t="s">
        <v>8676</v>
      </c>
      <c r="F12057" t="s">
        <v>67</v>
      </c>
      <c r="G12057">
        <v>6473</v>
      </c>
      <c r="H12057">
        <v>41.360892</v>
      </c>
      <c r="I12057">
        <v>-72.870997000000003</v>
      </c>
      <c r="J12057" s="1" t="d">
        <v>2018-06-05</v>
      </c>
      <c r="K12057">
        <v>44448</v>
      </c>
      <c r="L12057" t="s">
        <v>30</v>
      </c>
      <c r="M12057" s="1" t="d">
        <v>2011-11-30</v>
      </c>
      <c r="N12057">
        <v>11</v>
      </c>
      <c r="O12057">
        <v>30</v>
      </c>
      <c r="P12057">
        <v>2011</v>
      </c>
      <c r="R12057" t="s">
        <v>26</v>
      </c>
      <c r="S12057" t="s">
        <v>27</v>
      </c>
    </row>
    <row r="12058" spans="1:19" x14ac:dyDescent="0.25">
      <c r="A12058" t="s">
        <v>338</v>
      </c>
      <c r="B12058" t="s">
        <v>8677</v>
      </c>
      <c r="C12058" t="s">
        <v>8678</v>
      </c>
      <c r="E12058" t="s">
        <v>8679</v>
      </c>
      <c r="F12058" t="s">
        <v>67</v>
      </c>
      <c r="G12058">
        <v>6256</v>
      </c>
      <c r="H12058">
        <v>41.728247000000003</v>
      </c>
      <c r="I12058">
        <v>-72.188445000000002</v>
      </c>
      <c r="J12058" s="1" t="d">
        <v>2018-06-05</v>
      </c>
      <c r="K12058">
        <v>44449</v>
      </c>
      <c r="L12058" t="s">
        <v>30</v>
      </c>
      <c r="M12058" s="1" t="d">
        <v>2011-11-30</v>
      </c>
      <c r="N12058">
        <v>11</v>
      </c>
      <c r="O12058">
        <v>30</v>
      </c>
      <c r="P12058">
        <v>2011</v>
      </c>
      <c r="R12058" t="s">
        <v>26</v>
      </c>
      <c r="S12058" t="s">
        <v>27</v>
      </c>
    </row>
    <row r="12059" spans="1:19" x14ac:dyDescent="0.25">
      <c r="A12059" t="s">
        <v>338</v>
      </c>
      <c r="B12059" t="s">
        <v>8680</v>
      </c>
      <c r="C12059" t="s">
        <v>8681</v>
      </c>
      <c r="E12059" t="s">
        <v>8682</v>
      </c>
      <c r="F12059" t="s">
        <v>67</v>
      </c>
      <c r="G12059">
        <v>6475</v>
      </c>
      <c r="H12059">
        <v>41.309421</v>
      </c>
      <c r="I12059">
        <v>-72.382953000000001</v>
      </c>
      <c r="J12059" s="1" t="d">
        <v>2018-06-05</v>
      </c>
      <c r="K12059">
        <v>44450</v>
      </c>
      <c r="L12059" t="s">
        <v>30</v>
      </c>
      <c r="M12059" s="1" t="d">
        <v>2011-11-30</v>
      </c>
      <c r="N12059">
        <v>11</v>
      </c>
      <c r="O12059">
        <v>30</v>
      </c>
      <c r="P12059">
        <v>2011</v>
      </c>
      <c r="R12059" t="s">
        <v>26</v>
      </c>
      <c r="S12059" t="s">
        <v>31</v>
      </c>
    </row>
    <row r="12060" spans="1:19" x14ac:dyDescent="0.25">
      <c r="A12060" t="s">
        <v>338</v>
      </c>
      <c r="B12060" t="s">
        <v>8683</v>
      </c>
      <c r="C12060" t="s">
        <v>8684</v>
      </c>
      <c r="E12060" t="s">
        <v>8685</v>
      </c>
      <c r="F12060" t="s">
        <v>67</v>
      </c>
      <c r="G12060">
        <v>6484</v>
      </c>
      <c r="H12060">
        <v>41.298962000000003</v>
      </c>
      <c r="I12060">
        <v>-73.106423000000007</v>
      </c>
      <c r="J12060" s="1" t="d">
        <v>2018-06-05</v>
      </c>
      <c r="K12060">
        <v>44453</v>
      </c>
      <c r="L12060" t="s">
        <v>30</v>
      </c>
      <c r="M12060" s="1" t="d">
        <v>2011-11-30</v>
      </c>
      <c r="N12060">
        <v>11</v>
      </c>
      <c r="O12060">
        <v>30</v>
      </c>
      <c r="P12060">
        <v>2011</v>
      </c>
      <c r="R12060" t="s">
        <v>26</v>
      </c>
      <c r="S12060" t="s">
        <v>27</v>
      </c>
    </row>
    <row r="12061" spans="1:19" x14ac:dyDescent="0.25">
      <c r="A12061" t="s">
        <v>338</v>
      </c>
      <c r="B12061" t="s">
        <v>8689</v>
      </c>
      <c r="C12061" t="s">
        <v>8690</v>
      </c>
      <c r="E12061" t="s">
        <v>8691</v>
      </c>
      <c r="F12061" t="s">
        <v>67</v>
      </c>
      <c r="G12061">
        <v>6790</v>
      </c>
      <c r="H12061">
        <v>41.818987999999997</v>
      </c>
      <c r="I12061">
        <v>-73.087515999999994</v>
      </c>
      <c r="J12061" s="1" t="d">
        <v>2018-06-05</v>
      </c>
      <c r="K12061">
        <v>44455</v>
      </c>
      <c r="L12061" t="s">
        <v>30</v>
      </c>
      <c r="M12061" s="1" t="d">
        <v>2011-11-30</v>
      </c>
      <c r="N12061">
        <v>11</v>
      </c>
      <c r="O12061">
        <v>30</v>
      </c>
      <c r="P12061">
        <v>2011</v>
      </c>
      <c r="R12061" t="s">
        <v>26</v>
      </c>
      <c r="S12061" t="s">
        <v>31</v>
      </c>
    </row>
    <row r="12062" spans="1:19" x14ac:dyDescent="0.25">
      <c r="A12062" t="s">
        <v>338</v>
      </c>
      <c r="B12062" t="s">
        <v>8689</v>
      </c>
      <c r="C12062" t="s">
        <v>8690</v>
      </c>
      <c r="E12062" t="s">
        <v>8691</v>
      </c>
      <c r="F12062" t="s">
        <v>67</v>
      </c>
      <c r="G12062">
        <v>6790</v>
      </c>
      <c r="H12062">
        <v>41.818987999999997</v>
      </c>
      <c r="I12062">
        <v>-73.087515999999994</v>
      </c>
      <c r="J12062" s="1" t="d">
        <v>2018-06-05</v>
      </c>
      <c r="K12062">
        <v>44456</v>
      </c>
      <c r="L12062" t="s">
        <v>30</v>
      </c>
      <c r="M12062" s="1" t="d">
        <v>2011-11-30</v>
      </c>
      <c r="N12062">
        <v>11</v>
      </c>
      <c r="O12062">
        <v>30</v>
      </c>
      <c r="P12062">
        <v>2011</v>
      </c>
      <c r="R12062" t="s">
        <v>26</v>
      </c>
      <c r="S12062" t="s">
        <v>27</v>
      </c>
    </row>
    <row r="12063" spans="1:19" x14ac:dyDescent="0.25">
      <c r="A12063" t="s">
        <v>338</v>
      </c>
      <c r="B12063" t="s">
        <v>8692</v>
      </c>
      <c r="C12063" t="s">
        <v>8693</v>
      </c>
      <c r="E12063" t="s">
        <v>7606</v>
      </c>
      <c r="F12063" t="s">
        <v>67</v>
      </c>
      <c r="G12063">
        <v>6492</v>
      </c>
      <c r="H12063">
        <v>41.467376000000002</v>
      </c>
      <c r="I12063">
        <v>-72.817586000000006</v>
      </c>
      <c r="J12063" s="1" t="d">
        <v>2018-06-05</v>
      </c>
      <c r="K12063">
        <v>44457</v>
      </c>
      <c r="L12063" t="s">
        <v>30</v>
      </c>
      <c r="M12063" s="1" t="d">
        <v>2011-11-30</v>
      </c>
      <c r="N12063">
        <v>11</v>
      </c>
      <c r="O12063">
        <v>30</v>
      </c>
      <c r="P12063">
        <v>2011</v>
      </c>
      <c r="R12063" t="s">
        <v>26</v>
      </c>
      <c r="S12063" t="s">
        <v>31</v>
      </c>
    </row>
    <row r="12064" spans="1:19" x14ac:dyDescent="0.25">
      <c r="A12064" t="s">
        <v>338</v>
      </c>
      <c r="B12064" t="s">
        <v>8692</v>
      </c>
      <c r="C12064" t="s">
        <v>8693</v>
      </c>
      <c r="E12064" t="s">
        <v>7606</v>
      </c>
      <c r="F12064" t="s">
        <v>67</v>
      </c>
      <c r="G12064">
        <v>6492</v>
      </c>
      <c r="H12064">
        <v>41.467376000000002</v>
      </c>
      <c r="I12064">
        <v>-72.817586000000006</v>
      </c>
      <c r="J12064" s="1" t="d">
        <v>2018-06-05</v>
      </c>
      <c r="K12064">
        <v>44458</v>
      </c>
      <c r="L12064" t="s">
        <v>30</v>
      </c>
      <c r="M12064" s="1" t="d">
        <v>2011-11-30</v>
      </c>
      <c r="N12064">
        <v>11</v>
      </c>
      <c r="O12064">
        <v>30</v>
      </c>
      <c r="P12064">
        <v>2011</v>
      </c>
      <c r="R12064" t="s">
        <v>26</v>
      </c>
      <c r="S12064" t="s">
        <v>27</v>
      </c>
    </row>
    <row r="12065" spans="1:19" x14ac:dyDescent="0.25">
      <c r="A12065" t="s">
        <v>338</v>
      </c>
      <c r="B12065" t="s">
        <v>8694</v>
      </c>
      <c r="C12065" t="s">
        <v>8695</v>
      </c>
      <c r="E12065" t="s">
        <v>5698</v>
      </c>
      <c r="F12065" t="s">
        <v>67</v>
      </c>
      <c r="G12065">
        <v>6516</v>
      </c>
      <c r="H12065">
        <v>41.307516</v>
      </c>
      <c r="I12065">
        <v>-72.968351999999996</v>
      </c>
      <c r="J12065" s="1" t="d">
        <v>2018-06-05</v>
      </c>
      <c r="K12065">
        <v>44459</v>
      </c>
      <c r="L12065" t="s">
        <v>30</v>
      </c>
      <c r="M12065" s="1" t="d">
        <v>2011-11-30</v>
      </c>
      <c r="N12065">
        <v>11</v>
      </c>
      <c r="O12065">
        <v>30</v>
      </c>
      <c r="P12065">
        <v>2011</v>
      </c>
      <c r="R12065" t="s">
        <v>26</v>
      </c>
      <c r="S12065" t="s">
        <v>31</v>
      </c>
    </row>
    <row r="12066" spans="1:19" x14ac:dyDescent="0.25">
      <c r="A12066" t="s">
        <v>338</v>
      </c>
      <c r="B12066" t="s">
        <v>8694</v>
      </c>
      <c r="C12066" t="s">
        <v>8695</v>
      </c>
      <c r="E12066" t="s">
        <v>5698</v>
      </c>
      <c r="F12066" t="s">
        <v>67</v>
      </c>
      <c r="G12066">
        <v>6516</v>
      </c>
      <c r="H12066">
        <v>41.307516</v>
      </c>
      <c r="I12066">
        <v>-72.968351999999996</v>
      </c>
      <c r="J12066" s="1" t="d">
        <v>2018-06-05</v>
      </c>
      <c r="K12066">
        <v>44460</v>
      </c>
      <c r="L12066" t="s">
        <v>30</v>
      </c>
      <c r="M12066" s="1" t="d">
        <v>2011-11-30</v>
      </c>
      <c r="N12066">
        <v>11</v>
      </c>
      <c r="O12066">
        <v>30</v>
      </c>
      <c r="P12066">
        <v>2011</v>
      </c>
      <c r="R12066" t="s">
        <v>26</v>
      </c>
      <c r="S12066" t="s">
        <v>27</v>
      </c>
    </row>
    <row r="12067" spans="1:19" x14ac:dyDescent="0.25">
      <c r="A12067" t="s">
        <v>338</v>
      </c>
      <c r="B12067" t="s">
        <v>8696</v>
      </c>
      <c r="C12067" t="s">
        <v>8697</v>
      </c>
      <c r="E12067" t="s">
        <v>8698</v>
      </c>
      <c r="F12067" t="s">
        <v>67</v>
      </c>
      <c r="G12067">
        <v>6092</v>
      </c>
      <c r="H12067">
        <v>41.820355999999997</v>
      </c>
      <c r="I12067">
        <v>-72.869085999999996</v>
      </c>
      <c r="J12067" s="1" t="d">
        <v>2018-06-05</v>
      </c>
      <c r="K12067">
        <v>44461</v>
      </c>
      <c r="L12067" t="s">
        <v>30</v>
      </c>
      <c r="M12067" s="1" t="d">
        <v>2011-11-30</v>
      </c>
      <c r="N12067">
        <v>11</v>
      </c>
      <c r="O12067">
        <v>30</v>
      </c>
      <c r="P12067">
        <v>2011</v>
      </c>
      <c r="R12067" t="s">
        <v>26</v>
      </c>
      <c r="S12067" t="s">
        <v>31</v>
      </c>
    </row>
    <row r="12068" spans="1:19" x14ac:dyDescent="0.25">
      <c r="A12068" t="s">
        <v>338</v>
      </c>
      <c r="B12068" t="s">
        <v>8696</v>
      </c>
      <c r="C12068" t="s">
        <v>8697</v>
      </c>
      <c r="E12068" t="s">
        <v>8698</v>
      </c>
      <c r="F12068" t="s">
        <v>67</v>
      </c>
      <c r="G12068">
        <v>6092</v>
      </c>
      <c r="H12068">
        <v>41.820355999999997</v>
      </c>
      <c r="I12068">
        <v>-72.869085999999996</v>
      </c>
      <c r="J12068" s="1" t="d">
        <v>2018-06-05</v>
      </c>
      <c r="K12068">
        <v>44462</v>
      </c>
      <c r="L12068" t="s">
        <v>30</v>
      </c>
      <c r="M12068" s="1" t="d">
        <v>2011-11-30</v>
      </c>
      <c r="N12068">
        <v>11</v>
      </c>
      <c r="O12068">
        <v>30</v>
      </c>
      <c r="P12068">
        <v>2011</v>
      </c>
      <c r="R12068" t="s">
        <v>26</v>
      </c>
      <c r="S12068" t="s">
        <v>27</v>
      </c>
    </row>
    <row r="12069" spans="1:19" x14ac:dyDescent="0.25">
      <c r="A12069" t="s">
        <v>338</v>
      </c>
      <c r="B12069" t="s">
        <v>8699</v>
      </c>
      <c r="C12069" t="s">
        <v>8700</v>
      </c>
      <c r="E12069" t="s">
        <v>8701</v>
      </c>
      <c r="F12069" t="s">
        <v>67</v>
      </c>
      <c r="G12069">
        <v>6897</v>
      </c>
      <c r="H12069">
        <v>41.260207000000001</v>
      </c>
      <c r="I12069">
        <v>-73.436009999999996</v>
      </c>
      <c r="J12069" s="1" t="d">
        <v>2018-06-05</v>
      </c>
      <c r="K12069">
        <v>44463</v>
      </c>
      <c r="L12069" t="s">
        <v>30</v>
      </c>
      <c r="M12069" s="1" t="d">
        <v>2011-11-30</v>
      </c>
      <c r="N12069">
        <v>11</v>
      </c>
      <c r="O12069">
        <v>30</v>
      </c>
      <c r="P12069">
        <v>2011</v>
      </c>
      <c r="R12069" t="s">
        <v>26</v>
      </c>
      <c r="S12069" t="s">
        <v>27</v>
      </c>
    </row>
    <row r="12070" spans="1:19" x14ac:dyDescent="0.25">
      <c r="A12070" t="s">
        <v>338</v>
      </c>
      <c r="B12070" t="s">
        <v>8699</v>
      </c>
      <c r="C12070" t="s">
        <v>8700</v>
      </c>
      <c r="E12070" t="s">
        <v>8701</v>
      </c>
      <c r="F12070" t="s">
        <v>67</v>
      </c>
      <c r="G12070">
        <v>6897</v>
      </c>
      <c r="H12070">
        <v>41.260207000000001</v>
      </c>
      <c r="I12070">
        <v>-73.436009999999996</v>
      </c>
      <c r="J12070" s="1" t="d">
        <v>2018-06-05</v>
      </c>
      <c r="K12070">
        <v>44464</v>
      </c>
      <c r="L12070" t="s">
        <v>30</v>
      </c>
      <c r="M12070" s="1" t="d">
        <v>2011-11-30</v>
      </c>
      <c r="N12070">
        <v>11</v>
      </c>
      <c r="O12070">
        <v>30</v>
      </c>
      <c r="P12070">
        <v>2011</v>
      </c>
      <c r="R12070" t="s">
        <v>26</v>
      </c>
      <c r="S12070" t="s">
        <v>31</v>
      </c>
    </row>
    <row r="12071" spans="1:19" x14ac:dyDescent="0.25">
      <c r="A12071" t="s">
        <v>338</v>
      </c>
      <c r="B12071" t="s">
        <v>8702</v>
      </c>
      <c r="C12071" t="s">
        <v>8703</v>
      </c>
      <c r="E12071" t="s">
        <v>8704</v>
      </c>
      <c r="F12071" t="s">
        <v>202</v>
      </c>
      <c r="G12071">
        <v>33331</v>
      </c>
      <c r="H12071">
        <v>26.073774</v>
      </c>
      <c r="I12071">
        <v>-80.361863999999997</v>
      </c>
      <c r="J12071" s="1" t="d">
        <v>2018-06-05</v>
      </c>
      <c r="K12071">
        <v>44465</v>
      </c>
      <c r="L12071" t="s">
        <v>30</v>
      </c>
      <c r="M12071" s="1" t="d">
        <v>2011-11-30</v>
      </c>
      <c r="N12071">
        <v>11</v>
      </c>
      <c r="O12071">
        <v>30</v>
      </c>
      <c r="P12071">
        <v>2011</v>
      </c>
      <c r="R12071" t="s">
        <v>26</v>
      </c>
      <c r="S12071" t="s">
        <v>31</v>
      </c>
    </row>
    <row r="12072" spans="1:19" x14ac:dyDescent="0.25">
      <c r="A12072" t="s">
        <v>338</v>
      </c>
      <c r="B12072" t="s">
        <v>8677</v>
      </c>
      <c r="C12072" t="s">
        <v>8678</v>
      </c>
      <c r="E12072" t="s">
        <v>8679</v>
      </c>
      <c r="F12072" t="s">
        <v>67</v>
      </c>
      <c r="G12072">
        <v>6256</v>
      </c>
      <c r="H12072">
        <v>41.728247000000003</v>
      </c>
      <c r="I12072">
        <v>-72.188445000000002</v>
      </c>
      <c r="J12072" s="1" t="d">
        <v>2018-06-05</v>
      </c>
      <c r="K12072">
        <v>44467</v>
      </c>
      <c r="L12072" t="s">
        <v>30</v>
      </c>
      <c r="M12072" s="1" t="d">
        <v>2011-11-30</v>
      </c>
      <c r="N12072">
        <v>11</v>
      </c>
      <c r="O12072">
        <v>30</v>
      </c>
      <c r="P12072">
        <v>2011</v>
      </c>
      <c r="R12072" t="s">
        <v>26</v>
      </c>
      <c r="S12072" t="s">
        <v>31</v>
      </c>
    </row>
    <row r="12073" spans="1:19" x14ac:dyDescent="0.25">
      <c r="A12073" t="s">
        <v>338</v>
      </c>
      <c r="B12073" t="s">
        <v>8708</v>
      </c>
      <c r="C12073" t="s">
        <v>8709</v>
      </c>
      <c r="E12073" t="s">
        <v>326</v>
      </c>
      <c r="F12073" t="s">
        <v>327</v>
      </c>
      <c r="G12073">
        <v>50010</v>
      </c>
      <c r="H12073">
        <v>41.997326999999999</v>
      </c>
      <c r="I12073">
        <v>-93.610191999999998</v>
      </c>
      <c r="J12073" s="1" t="d">
        <v>2018-06-05</v>
      </c>
      <c r="K12073">
        <v>44489</v>
      </c>
      <c r="L12073" t="s">
        <v>30</v>
      </c>
      <c r="M12073" s="1" t="d">
        <v>2011-11-30</v>
      </c>
      <c r="N12073">
        <v>11</v>
      </c>
      <c r="O12073">
        <v>30</v>
      </c>
      <c r="P12073">
        <v>2011</v>
      </c>
      <c r="R12073" t="s">
        <v>26</v>
      </c>
      <c r="S12073" t="s">
        <v>31</v>
      </c>
    </row>
    <row r="12074" spans="1:19" x14ac:dyDescent="0.25">
      <c r="A12074" t="s">
        <v>338</v>
      </c>
      <c r="B12074" t="s">
        <v>8708</v>
      </c>
      <c r="C12074" t="s">
        <v>8709</v>
      </c>
      <c r="E12074" t="s">
        <v>326</v>
      </c>
      <c r="F12074" t="s">
        <v>327</v>
      </c>
      <c r="G12074">
        <v>50010</v>
      </c>
      <c r="H12074">
        <v>41.997326999999999</v>
      </c>
      <c r="I12074">
        <v>-93.610191999999998</v>
      </c>
      <c r="J12074" s="1" t="d">
        <v>2018-06-05</v>
      </c>
      <c r="K12074">
        <v>44490</v>
      </c>
      <c r="L12074" t="s">
        <v>30</v>
      </c>
      <c r="M12074" s="1" t="d">
        <v>2011-11-30</v>
      </c>
      <c r="N12074">
        <v>11</v>
      </c>
      <c r="O12074">
        <v>30</v>
      </c>
      <c r="P12074">
        <v>2011</v>
      </c>
      <c r="R12074" t="s">
        <v>26</v>
      </c>
      <c r="S12074" t="s">
        <v>27</v>
      </c>
    </row>
    <row r="12075" spans="1:19" x14ac:dyDescent="0.25">
      <c r="A12075" t="s">
        <v>338</v>
      </c>
      <c r="B12075" t="s">
        <v>8710</v>
      </c>
      <c r="C12075" t="s">
        <v>8711</v>
      </c>
      <c r="E12075" t="s">
        <v>3550</v>
      </c>
      <c r="F12075" t="s">
        <v>327</v>
      </c>
      <c r="G12075">
        <v>50613</v>
      </c>
      <c r="H12075">
        <v>42.513038000000002</v>
      </c>
      <c r="I12075">
        <v>-92.440118999999996</v>
      </c>
      <c r="J12075" s="1" t="d">
        <v>2018-06-05</v>
      </c>
      <c r="K12075">
        <v>44491</v>
      </c>
      <c r="L12075" t="s">
        <v>30</v>
      </c>
      <c r="M12075" s="1" t="d">
        <v>2011-11-30</v>
      </c>
      <c r="N12075">
        <v>11</v>
      </c>
      <c r="O12075">
        <v>30</v>
      </c>
      <c r="P12075">
        <v>2011</v>
      </c>
      <c r="R12075" t="s">
        <v>26</v>
      </c>
      <c r="S12075" t="s">
        <v>31</v>
      </c>
    </row>
    <row r="12076" spans="1:19" x14ac:dyDescent="0.25">
      <c r="A12076" t="s">
        <v>338</v>
      </c>
      <c r="B12076" t="s">
        <v>8710</v>
      </c>
      <c r="C12076" t="s">
        <v>8711</v>
      </c>
      <c r="E12076" t="s">
        <v>3550</v>
      </c>
      <c r="F12076" t="s">
        <v>327</v>
      </c>
      <c r="G12076">
        <v>50613</v>
      </c>
      <c r="H12076">
        <v>42.513038000000002</v>
      </c>
      <c r="I12076">
        <v>-92.440118999999996</v>
      </c>
      <c r="J12076" s="1" t="d">
        <v>2018-06-05</v>
      </c>
      <c r="K12076">
        <v>44492</v>
      </c>
      <c r="L12076" t="s">
        <v>30</v>
      </c>
      <c r="M12076" s="1" t="d">
        <v>2011-11-30</v>
      </c>
      <c r="N12076">
        <v>11</v>
      </c>
      <c r="O12076">
        <v>30</v>
      </c>
      <c r="P12076">
        <v>2011</v>
      </c>
      <c r="R12076" t="s">
        <v>26</v>
      </c>
      <c r="S12076" t="s">
        <v>27</v>
      </c>
    </row>
    <row r="12077" spans="1:19" x14ac:dyDescent="0.25">
      <c r="A12077" t="s">
        <v>338</v>
      </c>
      <c r="B12077" t="s">
        <v>8712</v>
      </c>
      <c r="C12077" t="s">
        <v>8713</v>
      </c>
      <c r="E12077" t="s">
        <v>8714</v>
      </c>
      <c r="F12077" t="s">
        <v>327</v>
      </c>
      <c r="G12077">
        <v>52233</v>
      </c>
      <c r="H12077">
        <v>42.030599000000002</v>
      </c>
      <c r="I12077">
        <v>-91.665935000000005</v>
      </c>
      <c r="J12077" s="1" t="d">
        <v>2018-06-05</v>
      </c>
      <c r="K12077">
        <v>44493</v>
      </c>
      <c r="L12077" t="s">
        <v>30</v>
      </c>
      <c r="M12077" s="1" t="d">
        <v>2011-11-30</v>
      </c>
      <c r="N12077">
        <v>11</v>
      </c>
      <c r="O12077">
        <v>30</v>
      </c>
      <c r="P12077">
        <v>2011</v>
      </c>
      <c r="R12077" t="s">
        <v>26</v>
      </c>
      <c r="S12077" t="s">
        <v>31</v>
      </c>
    </row>
    <row r="12078" spans="1:19" x14ac:dyDescent="0.25">
      <c r="A12078" t="s">
        <v>338</v>
      </c>
      <c r="B12078" t="s">
        <v>8712</v>
      </c>
      <c r="C12078" t="s">
        <v>8713</v>
      </c>
      <c r="E12078" t="s">
        <v>8714</v>
      </c>
      <c r="F12078" t="s">
        <v>327</v>
      </c>
      <c r="G12078">
        <v>52233</v>
      </c>
      <c r="H12078">
        <v>42.030599000000002</v>
      </c>
      <c r="I12078">
        <v>-91.665935000000005</v>
      </c>
      <c r="J12078" s="1" t="d">
        <v>2018-06-05</v>
      </c>
      <c r="K12078">
        <v>44494</v>
      </c>
      <c r="L12078" t="s">
        <v>30</v>
      </c>
      <c r="M12078" s="1" t="d">
        <v>2011-11-30</v>
      </c>
      <c r="N12078">
        <v>11</v>
      </c>
      <c r="O12078">
        <v>30</v>
      </c>
      <c r="P12078">
        <v>2011</v>
      </c>
      <c r="R12078" t="s">
        <v>26</v>
      </c>
      <c r="S12078" t="s">
        <v>27</v>
      </c>
    </row>
    <row r="12079" spans="1:19" x14ac:dyDescent="0.25">
      <c r="A12079" t="s">
        <v>338</v>
      </c>
      <c r="B12079" t="s">
        <v>8715</v>
      </c>
      <c r="C12079" t="s">
        <v>8716</v>
      </c>
      <c r="E12079" t="s">
        <v>441</v>
      </c>
      <c r="F12079" t="s">
        <v>327</v>
      </c>
      <c r="G12079">
        <v>52806</v>
      </c>
      <c r="H12079">
        <v>41.558295999999999</v>
      </c>
      <c r="I12079">
        <v>-90.578545000000005</v>
      </c>
      <c r="J12079" s="1" t="d">
        <v>2018-06-05</v>
      </c>
      <c r="K12079">
        <v>44495</v>
      </c>
      <c r="L12079" t="s">
        <v>30</v>
      </c>
      <c r="M12079" s="1" t="d">
        <v>2011-11-30</v>
      </c>
      <c r="N12079">
        <v>11</v>
      </c>
      <c r="O12079">
        <v>30</v>
      </c>
      <c r="P12079">
        <v>2011</v>
      </c>
      <c r="R12079" t="s">
        <v>26</v>
      </c>
      <c r="S12079" t="s">
        <v>31</v>
      </c>
    </row>
    <row r="12080" spans="1:19" x14ac:dyDescent="0.25">
      <c r="A12080" t="s">
        <v>338</v>
      </c>
      <c r="B12080" t="s">
        <v>8715</v>
      </c>
      <c r="C12080" t="s">
        <v>8716</v>
      </c>
      <c r="E12080" t="s">
        <v>441</v>
      </c>
      <c r="F12080" t="s">
        <v>327</v>
      </c>
      <c r="G12080">
        <v>52806</v>
      </c>
      <c r="H12080">
        <v>41.558295999999999</v>
      </c>
      <c r="I12080">
        <v>-90.578545000000005</v>
      </c>
      <c r="J12080" s="1" t="d">
        <v>2018-06-05</v>
      </c>
      <c r="K12080">
        <v>44496</v>
      </c>
      <c r="L12080" t="s">
        <v>30</v>
      </c>
      <c r="M12080" s="1" t="d">
        <v>2011-11-30</v>
      </c>
      <c r="N12080">
        <v>11</v>
      </c>
      <c r="O12080">
        <v>30</v>
      </c>
      <c r="P12080">
        <v>2011</v>
      </c>
      <c r="R12080" t="s">
        <v>26</v>
      </c>
      <c r="S12080" t="s">
        <v>27</v>
      </c>
    </row>
    <row r="12081" spans="1:19" x14ac:dyDescent="0.25">
      <c r="A12081" t="s">
        <v>338</v>
      </c>
      <c r="B12081" t="s">
        <v>8717</v>
      </c>
      <c r="C12081" t="s">
        <v>8718</v>
      </c>
      <c r="E12081" t="s">
        <v>3774</v>
      </c>
      <c r="F12081" t="s">
        <v>327</v>
      </c>
      <c r="G12081">
        <v>51106</v>
      </c>
      <c r="H12081">
        <v>42.439756000000003</v>
      </c>
      <c r="I12081">
        <v>-96.359313</v>
      </c>
      <c r="J12081" s="1" t="d">
        <v>2018-06-05</v>
      </c>
      <c r="K12081">
        <v>44498</v>
      </c>
      <c r="L12081" t="s">
        <v>30</v>
      </c>
      <c r="M12081" s="1" t="d">
        <v>2011-11-30</v>
      </c>
      <c r="N12081">
        <v>11</v>
      </c>
      <c r="O12081">
        <v>30</v>
      </c>
      <c r="P12081">
        <v>2011</v>
      </c>
      <c r="R12081" t="s">
        <v>26</v>
      </c>
      <c r="S12081" t="s">
        <v>31</v>
      </c>
    </row>
    <row r="12082" spans="1:19" x14ac:dyDescent="0.25">
      <c r="A12082" t="s">
        <v>338</v>
      </c>
      <c r="B12082" t="s">
        <v>8717</v>
      </c>
      <c r="C12082" t="s">
        <v>8718</v>
      </c>
      <c r="E12082" t="s">
        <v>3774</v>
      </c>
      <c r="F12082" t="s">
        <v>327</v>
      </c>
      <c r="G12082">
        <v>51106</v>
      </c>
      <c r="H12082">
        <v>42.439756000000003</v>
      </c>
      <c r="I12082">
        <v>-96.359313</v>
      </c>
      <c r="J12082" s="1" t="d">
        <v>2018-06-05</v>
      </c>
      <c r="K12082">
        <v>44499</v>
      </c>
      <c r="L12082" t="s">
        <v>30</v>
      </c>
      <c r="M12082" s="1" t="d">
        <v>2011-11-30</v>
      </c>
      <c r="N12082">
        <v>11</v>
      </c>
      <c r="O12082">
        <v>30</v>
      </c>
      <c r="P12082">
        <v>2011</v>
      </c>
      <c r="R12082" t="s">
        <v>26</v>
      </c>
      <c r="S12082" t="s">
        <v>27</v>
      </c>
    </row>
    <row r="12083" spans="1:19" x14ac:dyDescent="0.25">
      <c r="A12083" t="s">
        <v>338</v>
      </c>
      <c r="B12083" t="s">
        <v>6784</v>
      </c>
      <c r="C12083" t="s">
        <v>6785</v>
      </c>
      <c r="E12083" t="s">
        <v>6204</v>
      </c>
      <c r="F12083" t="s">
        <v>55</v>
      </c>
      <c r="G12083">
        <v>98662</v>
      </c>
      <c r="H12083">
        <v>45.648094</v>
      </c>
      <c r="I12083">
        <v>-122.597954</v>
      </c>
      <c r="J12083" s="1" t="d">
        <v>2018-07-09</v>
      </c>
      <c r="K12083">
        <v>44506</v>
      </c>
      <c r="L12083" t="s">
        <v>30</v>
      </c>
      <c r="M12083" s="1" t="d">
        <v>2011-03-15</v>
      </c>
      <c r="N12083">
        <v>3</v>
      </c>
      <c r="O12083">
        <v>15</v>
      </c>
      <c r="P12083">
        <v>2011</v>
      </c>
      <c r="R12083" t="s">
        <v>26</v>
      </c>
      <c r="S12083" t="s">
        <v>27</v>
      </c>
    </row>
    <row r="12084" spans="1:19" x14ac:dyDescent="0.25">
      <c r="A12084" t="s">
        <v>338</v>
      </c>
      <c r="B12084" t="s">
        <v>6786</v>
      </c>
      <c r="C12084" t="s">
        <v>6787</v>
      </c>
      <c r="E12084" t="s">
        <v>6788</v>
      </c>
      <c r="F12084" t="s">
        <v>55</v>
      </c>
      <c r="G12084">
        <v>99362</v>
      </c>
      <c r="H12084">
        <v>46.047463999999998</v>
      </c>
      <c r="I12084">
        <v>-118.35340600000001</v>
      </c>
      <c r="J12084" s="1" t="d">
        <v>2018-07-09</v>
      </c>
      <c r="K12084">
        <v>44507</v>
      </c>
      <c r="L12084" t="s">
        <v>30</v>
      </c>
      <c r="M12084" s="1" t="d">
        <v>2011-03-15</v>
      </c>
      <c r="N12084">
        <v>3</v>
      </c>
      <c r="O12084">
        <v>15</v>
      </c>
      <c r="P12084">
        <v>2011</v>
      </c>
      <c r="R12084" t="s">
        <v>26</v>
      </c>
      <c r="S12084" t="s">
        <v>27</v>
      </c>
    </row>
    <row r="12085" spans="1:19" x14ac:dyDescent="0.25">
      <c r="A12085" t="s">
        <v>338</v>
      </c>
      <c r="B12085" t="s">
        <v>8719</v>
      </c>
      <c r="C12085" t="s">
        <v>8720</v>
      </c>
      <c r="E12085" t="s">
        <v>524</v>
      </c>
      <c r="F12085" t="s">
        <v>55</v>
      </c>
      <c r="G12085">
        <v>98901</v>
      </c>
      <c r="H12085">
        <v>46.590246</v>
      </c>
      <c r="I12085">
        <v>-120.500687</v>
      </c>
      <c r="J12085" s="1" t="d">
        <v>2018-07-09</v>
      </c>
      <c r="K12085">
        <v>44509</v>
      </c>
      <c r="L12085" t="s">
        <v>30</v>
      </c>
      <c r="M12085" s="1" t="d">
        <v>2011-11-30</v>
      </c>
      <c r="N12085">
        <v>11</v>
      </c>
      <c r="O12085">
        <v>30</v>
      </c>
      <c r="P12085">
        <v>2011</v>
      </c>
      <c r="R12085" t="s">
        <v>26</v>
      </c>
      <c r="S12085" t="s">
        <v>31</v>
      </c>
    </row>
    <row r="12086" spans="1:19" x14ac:dyDescent="0.25">
      <c r="A12086" t="s">
        <v>338</v>
      </c>
      <c r="B12086" t="s">
        <v>8719</v>
      </c>
      <c r="C12086" t="s">
        <v>8720</v>
      </c>
      <c r="E12086" t="s">
        <v>524</v>
      </c>
      <c r="F12086" t="s">
        <v>55</v>
      </c>
      <c r="G12086">
        <v>98901</v>
      </c>
      <c r="H12086">
        <v>46.590246</v>
      </c>
      <c r="I12086">
        <v>-120.500687</v>
      </c>
      <c r="J12086" s="1" t="d">
        <v>2018-07-09</v>
      </c>
      <c r="K12086">
        <v>44510</v>
      </c>
      <c r="L12086" t="s">
        <v>30</v>
      </c>
      <c r="M12086" s="1" t="d">
        <v>2011-11-30</v>
      </c>
      <c r="N12086">
        <v>11</v>
      </c>
      <c r="O12086">
        <v>30</v>
      </c>
      <c r="P12086">
        <v>2011</v>
      </c>
      <c r="R12086" t="s">
        <v>26</v>
      </c>
      <c r="S12086" t="s">
        <v>27</v>
      </c>
    </row>
    <row r="12087" spans="1:19" x14ac:dyDescent="0.25">
      <c r="A12087" t="s">
        <v>19</v>
      </c>
      <c r="B12087" t="s">
        <v>8732</v>
      </c>
      <c r="C12087" t="s">
        <v>8733</v>
      </c>
      <c r="D12087" t="s">
        <v>8734</v>
      </c>
      <c r="E12087" t="s">
        <v>142</v>
      </c>
      <c r="F12087" t="s">
        <v>143</v>
      </c>
      <c r="G12087">
        <v>73107</v>
      </c>
      <c r="H12087">
        <v>35.464849000000001</v>
      </c>
      <c r="I12087">
        <v>-97.584063999999998</v>
      </c>
      <c r="J12087" s="1" t="d">
        <v>2018-09-10</v>
      </c>
      <c r="K12087">
        <v>44752</v>
      </c>
      <c r="L12087" t="s">
        <v>30</v>
      </c>
      <c r="M12087" s="1" t="d">
        <v>2011-12-31</v>
      </c>
      <c r="N12087">
        <v>12</v>
      </c>
      <c r="O12087">
        <v>31</v>
      </c>
      <c r="P12087">
        <v>2011</v>
      </c>
      <c r="Q12087" t="s">
        <v>35</v>
      </c>
      <c r="R12087" t="s">
        <v>26</v>
      </c>
      <c r="S12087" t="s">
        <v>31</v>
      </c>
    </row>
    <row r="12088" spans="1:19" x14ac:dyDescent="0.25">
      <c r="A12088" t="s">
        <v>705</v>
      </c>
      <c r="B12088" t="s">
        <v>8747</v>
      </c>
      <c r="C12088" t="s">
        <v>8748</v>
      </c>
      <c r="E12088" t="s">
        <v>1006</v>
      </c>
      <c r="F12088" t="s">
        <v>55</v>
      </c>
      <c r="G12088">
        <v>98272</v>
      </c>
      <c r="H12088">
        <v>47.868913999999997</v>
      </c>
      <c r="I12088">
        <v>-121.987449</v>
      </c>
      <c r="J12088" s="1" t="d">
        <v>2018-06-05</v>
      </c>
      <c r="K12088">
        <v>44838</v>
      </c>
      <c r="L12088" t="s">
        <v>30</v>
      </c>
      <c r="M12088" s="1" t="d">
        <v>2011-11-01</v>
      </c>
      <c r="N12088">
        <v>11</v>
      </c>
      <c r="O12088">
        <v>1</v>
      </c>
      <c r="P12088">
        <v>2011</v>
      </c>
      <c r="R12088" t="s">
        <v>26</v>
      </c>
      <c r="S12088" t="s">
        <v>27</v>
      </c>
    </row>
    <row r="12089" spans="1:19" x14ac:dyDescent="0.25">
      <c r="A12089" t="s">
        <v>19</v>
      </c>
      <c r="B12089" t="s">
        <v>8758</v>
      </c>
      <c r="C12089" t="s">
        <v>8759</v>
      </c>
      <c r="D12089" t="s">
        <v>8760</v>
      </c>
      <c r="E12089" t="s">
        <v>5570</v>
      </c>
      <c r="F12089" t="s">
        <v>48</v>
      </c>
      <c r="G12089">
        <v>11725</v>
      </c>
      <c r="H12089">
        <v>40.808807000000002</v>
      </c>
      <c r="I12089">
        <v>-73.291021999999998</v>
      </c>
      <c r="J12089" s="1" t="d">
        <v>2018-10-04</v>
      </c>
      <c r="K12089">
        <v>44844</v>
      </c>
      <c r="L12089" t="s">
        <v>30</v>
      </c>
      <c r="M12089" s="1" t="d">
        <v>2011-11-30</v>
      </c>
      <c r="N12089">
        <v>11</v>
      </c>
      <c r="O12089">
        <v>30</v>
      </c>
      <c r="P12089">
        <v>2011</v>
      </c>
      <c r="Q12089" t="s">
        <v>25</v>
      </c>
      <c r="R12089" t="s">
        <v>26</v>
      </c>
      <c r="S12089" t="s">
        <v>31</v>
      </c>
    </row>
    <row r="12090" spans="1:19" x14ac:dyDescent="0.25">
      <c r="A12090" t="s">
        <v>19</v>
      </c>
      <c r="B12090" t="s">
        <v>8761</v>
      </c>
      <c r="C12090" t="s">
        <v>8762</v>
      </c>
      <c r="E12090" t="s">
        <v>7757</v>
      </c>
      <c r="F12090" t="s">
        <v>48</v>
      </c>
      <c r="G12090">
        <v>11978</v>
      </c>
      <c r="H12090">
        <v>40.830705999999999</v>
      </c>
      <c r="I12090">
        <v>-72.646610999999993</v>
      </c>
      <c r="J12090" s="1" t="d">
        <v>2019-01-10</v>
      </c>
      <c r="K12090">
        <v>44845</v>
      </c>
      <c r="L12090" t="s">
        <v>30</v>
      </c>
      <c r="M12090" s="1" t="d">
        <v>2011-11-30</v>
      </c>
      <c r="N12090">
        <v>11</v>
      </c>
      <c r="O12090">
        <v>30</v>
      </c>
      <c r="P12090">
        <v>2011</v>
      </c>
      <c r="Q12090" t="s">
        <v>25</v>
      </c>
      <c r="R12090" t="s">
        <v>26</v>
      </c>
      <c r="S12090" t="s">
        <v>31</v>
      </c>
    </row>
    <row r="12091" spans="1:19" x14ac:dyDescent="0.25">
      <c r="A12091" t="s">
        <v>312</v>
      </c>
      <c r="B12091" t="s">
        <v>8768</v>
      </c>
      <c r="C12091" t="s">
        <v>8769</v>
      </c>
      <c r="E12091" t="s">
        <v>3774</v>
      </c>
      <c r="F12091" t="s">
        <v>327</v>
      </c>
      <c r="G12091">
        <v>51106</v>
      </c>
      <c r="H12091">
        <v>42.469003000000001</v>
      </c>
      <c r="I12091">
        <v>-96.346861000000004</v>
      </c>
      <c r="J12091" s="1" t="d">
        <v>2019-04-08</v>
      </c>
      <c r="K12091">
        <v>44853</v>
      </c>
      <c r="L12091" t="s">
        <v>24</v>
      </c>
      <c r="M12091" s="1" t="d">
        <v>2011-10-01</v>
      </c>
      <c r="N12091">
        <v>10</v>
      </c>
      <c r="O12091">
        <v>1</v>
      </c>
      <c r="P12091">
        <v>2011</v>
      </c>
      <c r="R12091" t="s">
        <v>26</v>
      </c>
      <c r="S12091" t="s">
        <v>31</v>
      </c>
    </row>
    <row r="12092" spans="1:19" x14ac:dyDescent="0.25">
      <c r="A12092" t="s">
        <v>312</v>
      </c>
      <c r="B12092" t="s">
        <v>8770</v>
      </c>
      <c r="C12092" t="s">
        <v>8771</v>
      </c>
      <c r="E12092" t="s">
        <v>8772</v>
      </c>
      <c r="F12092" t="s">
        <v>373</v>
      </c>
      <c r="G12092">
        <v>60108</v>
      </c>
      <c r="H12092">
        <v>41.956904000000002</v>
      </c>
      <c r="I12092">
        <v>-88.071053000000006</v>
      </c>
      <c r="J12092" s="1" t="d">
        <v>2018-11-08</v>
      </c>
      <c r="K12092">
        <v>44854</v>
      </c>
      <c r="L12092" t="s">
        <v>30</v>
      </c>
      <c r="M12092" s="1" t="d">
        <v>2011-11-29</v>
      </c>
      <c r="N12092">
        <v>11</v>
      </c>
      <c r="O12092">
        <v>29</v>
      </c>
      <c r="P12092">
        <v>2011</v>
      </c>
      <c r="R12092" t="s">
        <v>26</v>
      </c>
      <c r="S12092" t="s">
        <v>31</v>
      </c>
    </row>
    <row r="12093" spans="1:19" x14ac:dyDescent="0.25">
      <c r="A12093" t="s">
        <v>312</v>
      </c>
      <c r="B12093" t="s">
        <v>8780</v>
      </c>
      <c r="C12093" t="s">
        <v>8781</v>
      </c>
      <c r="E12093" t="s">
        <v>8782</v>
      </c>
      <c r="F12093" t="s">
        <v>496</v>
      </c>
      <c r="G12093">
        <v>49428</v>
      </c>
      <c r="H12093">
        <v>42.920839999999998</v>
      </c>
      <c r="I12093">
        <v>-85.81174</v>
      </c>
      <c r="J12093" s="1" t="d">
        <v>2018-06-05</v>
      </c>
      <c r="K12093">
        <v>44859</v>
      </c>
      <c r="L12093" t="s">
        <v>30</v>
      </c>
      <c r="M12093" s="1" t="d">
        <v>2011-01-15</v>
      </c>
      <c r="N12093">
        <v>1</v>
      </c>
      <c r="O12093">
        <v>15</v>
      </c>
      <c r="P12093">
        <v>2011</v>
      </c>
      <c r="R12093" t="s">
        <v>26</v>
      </c>
      <c r="S12093" t="s">
        <v>31</v>
      </c>
    </row>
    <row r="12094" spans="1:19" x14ac:dyDescent="0.25">
      <c r="A12094" t="s">
        <v>312</v>
      </c>
      <c r="B12094" t="s">
        <v>8783</v>
      </c>
      <c r="C12094" t="s">
        <v>8784</v>
      </c>
      <c r="E12094" t="s">
        <v>1312</v>
      </c>
      <c r="F12094" t="s">
        <v>496</v>
      </c>
      <c r="G12094">
        <v>48642</v>
      </c>
      <c r="H12094">
        <v>43.663294</v>
      </c>
      <c r="I12094">
        <v>-84.244229000000004</v>
      </c>
      <c r="J12094" s="1" t="d">
        <v>2018-05-03</v>
      </c>
      <c r="K12094">
        <v>44860</v>
      </c>
      <c r="L12094" t="s">
        <v>30</v>
      </c>
      <c r="M12094" s="1" t="d">
        <v>2011-06-15</v>
      </c>
      <c r="N12094">
        <v>6</v>
      </c>
      <c r="O12094">
        <v>15</v>
      </c>
      <c r="P12094">
        <v>2011</v>
      </c>
      <c r="R12094" t="s">
        <v>26</v>
      </c>
      <c r="S12094" t="s">
        <v>31</v>
      </c>
    </row>
    <row r="12095" spans="1:19" x14ac:dyDescent="0.25">
      <c r="A12095" t="s">
        <v>312</v>
      </c>
      <c r="B12095" t="s">
        <v>8785</v>
      </c>
      <c r="C12095" t="s">
        <v>8786</v>
      </c>
      <c r="E12095" t="s">
        <v>8787</v>
      </c>
      <c r="F12095" t="s">
        <v>40</v>
      </c>
      <c r="G12095">
        <v>72023</v>
      </c>
      <c r="H12095">
        <v>34.952196999999998</v>
      </c>
      <c r="I12095">
        <v>-92.008086000000006</v>
      </c>
      <c r="J12095" s="1" t="d">
        <v>2019-04-08</v>
      </c>
      <c r="K12095">
        <v>44861</v>
      </c>
      <c r="L12095" t="s">
        <v>24</v>
      </c>
      <c r="M12095" s="1" t="d">
        <v>2011-12-23</v>
      </c>
      <c r="N12095">
        <v>12</v>
      </c>
      <c r="O12095">
        <v>23</v>
      </c>
      <c r="P12095">
        <v>2011</v>
      </c>
      <c r="R12095" t="s">
        <v>26</v>
      </c>
      <c r="S12095" t="s">
        <v>31</v>
      </c>
    </row>
    <row r="12096" spans="1:19" x14ac:dyDescent="0.25">
      <c r="A12096" t="s">
        <v>312</v>
      </c>
      <c r="B12096" t="s">
        <v>8790</v>
      </c>
      <c r="C12096" t="s">
        <v>8791</v>
      </c>
      <c r="E12096" t="s">
        <v>8652</v>
      </c>
      <c r="F12096" t="s">
        <v>40</v>
      </c>
      <c r="G12096">
        <v>72116</v>
      </c>
      <c r="H12096">
        <v>34.802881910000004</v>
      </c>
      <c r="I12096">
        <v>-92.253211100000001</v>
      </c>
      <c r="J12096" s="1" t="d">
        <v>2019-02-06</v>
      </c>
      <c r="K12096">
        <v>44863</v>
      </c>
      <c r="L12096" t="s">
        <v>103</v>
      </c>
      <c r="M12096" s="1" t="d">
        <v>2011-12-01</v>
      </c>
      <c r="N12096">
        <v>12</v>
      </c>
      <c r="O12096">
        <v>1</v>
      </c>
      <c r="P12096">
        <v>2011</v>
      </c>
      <c r="R12096" t="s">
        <v>26</v>
      </c>
      <c r="S12096" t="s">
        <v>31</v>
      </c>
    </row>
    <row r="12097" spans="1:19" x14ac:dyDescent="0.25">
      <c r="A12097" t="s">
        <v>312</v>
      </c>
      <c r="B12097" t="s">
        <v>8792</v>
      </c>
      <c r="C12097" t="s">
        <v>8793</v>
      </c>
      <c r="E12097" t="s">
        <v>5248</v>
      </c>
      <c r="F12097" t="s">
        <v>88</v>
      </c>
      <c r="G12097">
        <v>63801</v>
      </c>
      <c r="H12097">
        <v>37.183044000000002</v>
      </c>
      <c r="I12097">
        <v>-89.653268999999995</v>
      </c>
      <c r="J12097" s="1" t="d">
        <v>2018-04-03</v>
      </c>
      <c r="K12097">
        <v>44866</v>
      </c>
      <c r="L12097" t="s">
        <v>30</v>
      </c>
      <c r="M12097" s="1" t="d">
        <v>2011-10-15</v>
      </c>
      <c r="N12097">
        <v>10</v>
      </c>
      <c r="O12097">
        <v>15</v>
      </c>
      <c r="P12097">
        <v>2011</v>
      </c>
      <c r="R12097" t="s">
        <v>26</v>
      </c>
      <c r="S12097" t="s">
        <v>31</v>
      </c>
    </row>
    <row r="12098" spans="1:19" x14ac:dyDescent="0.25">
      <c r="A12098" t="s">
        <v>312</v>
      </c>
      <c r="B12098" t="s">
        <v>8794</v>
      </c>
      <c r="C12098" t="s">
        <v>8795</v>
      </c>
      <c r="E12098" t="s">
        <v>97</v>
      </c>
      <c r="F12098" t="s">
        <v>64</v>
      </c>
      <c r="G12098">
        <v>82901</v>
      </c>
      <c r="H12098">
        <v>41.597541</v>
      </c>
      <c r="I12098">
        <v>-109.20469900000001</v>
      </c>
      <c r="J12098" s="1" t="d">
        <v>2019-04-08</v>
      </c>
      <c r="K12098">
        <v>44868</v>
      </c>
      <c r="L12098" t="s">
        <v>24</v>
      </c>
      <c r="M12098" s="1" t="d">
        <v>2011-11-15</v>
      </c>
      <c r="N12098">
        <v>11</v>
      </c>
      <c r="O12098">
        <v>15</v>
      </c>
      <c r="P12098">
        <v>2011</v>
      </c>
      <c r="R12098" t="s">
        <v>26</v>
      </c>
      <c r="S12098" t="s">
        <v>31</v>
      </c>
    </row>
    <row r="12099" spans="1:19" x14ac:dyDescent="0.25">
      <c r="A12099" t="s">
        <v>338</v>
      </c>
      <c r="B12099" t="s">
        <v>8801</v>
      </c>
      <c r="C12099" t="s">
        <v>8802</v>
      </c>
      <c r="E12099" t="s">
        <v>8803</v>
      </c>
      <c r="F12099" t="s">
        <v>170</v>
      </c>
      <c r="G12099">
        <v>95448</v>
      </c>
      <c r="H12099">
        <v>38.608593800000001</v>
      </c>
      <c r="I12099">
        <v>-122.86879999999999</v>
      </c>
      <c r="J12099" s="1" t="d">
        <v>2019-02-06</v>
      </c>
      <c r="K12099">
        <v>45240</v>
      </c>
      <c r="L12099" t="s">
        <v>103</v>
      </c>
      <c r="M12099" s="1" t="d">
        <v>2011-05-01</v>
      </c>
      <c r="N12099">
        <v>5</v>
      </c>
      <c r="O12099">
        <v>1</v>
      </c>
      <c r="P12099">
        <v>2011</v>
      </c>
      <c r="R12099" t="s">
        <v>26</v>
      </c>
      <c r="S12099" t="s">
        <v>27</v>
      </c>
    </row>
    <row r="12100" spans="1:19" x14ac:dyDescent="0.25">
      <c r="A12100" t="s">
        <v>338</v>
      </c>
      <c r="B12100" t="s">
        <v>8909</v>
      </c>
      <c r="C12100" t="s">
        <v>8910</v>
      </c>
      <c r="E12100" t="s">
        <v>2625</v>
      </c>
      <c r="F12100" t="s">
        <v>59</v>
      </c>
      <c r="G12100">
        <v>45251</v>
      </c>
      <c r="H12100">
        <v>39.228991000000001</v>
      </c>
      <c r="I12100">
        <v>-84.588622999999998</v>
      </c>
      <c r="J12100" s="1" t="d">
        <v>2018-07-09</v>
      </c>
      <c r="K12100">
        <v>45720</v>
      </c>
      <c r="L12100" t="s">
        <v>30</v>
      </c>
      <c r="M12100" s="1" t="d">
        <v>2011-11-29</v>
      </c>
      <c r="N12100">
        <v>11</v>
      </c>
      <c r="O12100">
        <v>29</v>
      </c>
      <c r="P12100">
        <v>2011</v>
      </c>
      <c r="R12100" t="s">
        <v>26</v>
      </c>
      <c r="S12100" t="s">
        <v>31</v>
      </c>
    </row>
    <row r="12101" spans="1:19" x14ac:dyDescent="0.25">
      <c r="A12101" t="s">
        <v>338</v>
      </c>
      <c r="B12101" t="s">
        <v>8909</v>
      </c>
      <c r="C12101" t="s">
        <v>8910</v>
      </c>
      <c r="E12101" t="s">
        <v>2625</v>
      </c>
      <c r="F12101" t="s">
        <v>59</v>
      </c>
      <c r="G12101">
        <v>45251</v>
      </c>
      <c r="H12101">
        <v>39.228991000000001</v>
      </c>
      <c r="I12101">
        <v>-84.588622999999998</v>
      </c>
      <c r="J12101" s="1" t="d">
        <v>2018-07-09</v>
      </c>
      <c r="K12101">
        <v>45721</v>
      </c>
      <c r="L12101" t="s">
        <v>30</v>
      </c>
      <c r="M12101" s="1" t="d">
        <v>2011-11-29</v>
      </c>
      <c r="N12101">
        <v>11</v>
      </c>
      <c r="O12101">
        <v>29</v>
      </c>
      <c r="P12101">
        <v>2011</v>
      </c>
      <c r="R12101" t="s">
        <v>26</v>
      </c>
      <c r="S12101" t="s">
        <v>27</v>
      </c>
    </row>
    <row r="12102" spans="1:19" x14ac:dyDescent="0.25">
      <c r="A12102" t="s">
        <v>338</v>
      </c>
      <c r="B12102" t="s">
        <v>7180</v>
      </c>
      <c r="C12102" t="s">
        <v>7181</v>
      </c>
      <c r="E12102" t="s">
        <v>2638</v>
      </c>
      <c r="F12102" t="s">
        <v>707</v>
      </c>
      <c r="G12102">
        <v>96819</v>
      </c>
      <c r="H12102">
        <v>21.335175</v>
      </c>
      <c r="I12102">
        <v>-157.88225</v>
      </c>
      <c r="J12102" s="1" t="d">
        <v>2018-05-03</v>
      </c>
      <c r="K12102">
        <v>45944</v>
      </c>
      <c r="L12102" t="s">
        <v>30</v>
      </c>
      <c r="M12102" s="1" t="d">
        <v>2011-03-15</v>
      </c>
      <c r="N12102">
        <v>3</v>
      </c>
      <c r="O12102">
        <v>15</v>
      </c>
      <c r="P12102">
        <v>2011</v>
      </c>
      <c r="R12102" t="s">
        <v>26</v>
      </c>
      <c r="S12102" t="s">
        <v>27</v>
      </c>
    </row>
    <row r="12103" spans="1:19" x14ac:dyDescent="0.25">
      <c r="A12103" t="s">
        <v>338</v>
      </c>
      <c r="B12103" t="s">
        <v>7182</v>
      </c>
      <c r="C12103" t="s">
        <v>7183</v>
      </c>
      <c r="E12103" t="s">
        <v>706</v>
      </c>
      <c r="F12103" t="s">
        <v>707</v>
      </c>
      <c r="G12103">
        <v>96732</v>
      </c>
      <c r="H12103">
        <v>20.889099999999999</v>
      </c>
      <c r="I12103">
        <v>-156.45860500000001</v>
      </c>
      <c r="J12103" s="1" t="d">
        <v>2018-05-03</v>
      </c>
      <c r="K12103">
        <v>45962</v>
      </c>
      <c r="L12103" t="s">
        <v>30</v>
      </c>
      <c r="M12103" s="1" t="d">
        <v>2011-03-15</v>
      </c>
      <c r="N12103">
        <v>3</v>
      </c>
      <c r="O12103">
        <v>15</v>
      </c>
      <c r="P12103">
        <v>2011</v>
      </c>
      <c r="R12103" t="s">
        <v>26</v>
      </c>
      <c r="S12103" t="s">
        <v>27</v>
      </c>
    </row>
    <row r="12104" spans="1:19" x14ac:dyDescent="0.25">
      <c r="A12104" t="s">
        <v>338</v>
      </c>
      <c r="B12104" t="s">
        <v>7184</v>
      </c>
      <c r="C12104" t="s">
        <v>7185</v>
      </c>
      <c r="E12104" t="s">
        <v>7186</v>
      </c>
      <c r="F12104" t="s">
        <v>707</v>
      </c>
      <c r="G12104">
        <v>96744</v>
      </c>
      <c r="H12104">
        <v>21.399115999999999</v>
      </c>
      <c r="I12104">
        <v>-157.79932600000001</v>
      </c>
      <c r="J12104" s="1" t="d">
        <v>2018-05-03</v>
      </c>
      <c r="K12104">
        <v>45968</v>
      </c>
      <c r="L12104" t="s">
        <v>30</v>
      </c>
      <c r="M12104" s="1" t="d">
        <v>2011-03-15</v>
      </c>
      <c r="N12104">
        <v>3</v>
      </c>
      <c r="O12104">
        <v>15</v>
      </c>
      <c r="P12104">
        <v>2011</v>
      </c>
      <c r="R12104" t="s">
        <v>26</v>
      </c>
      <c r="S12104" t="s">
        <v>27</v>
      </c>
    </row>
    <row r="12105" spans="1:19" x14ac:dyDescent="0.25">
      <c r="A12105" t="s">
        <v>338</v>
      </c>
      <c r="B12105" t="s">
        <v>7187</v>
      </c>
      <c r="C12105" t="s">
        <v>7188</v>
      </c>
      <c r="E12105" t="s">
        <v>7189</v>
      </c>
      <c r="F12105" t="s">
        <v>707</v>
      </c>
      <c r="G12105">
        <v>96797</v>
      </c>
      <c r="H12105">
        <v>21.42849</v>
      </c>
      <c r="I12105">
        <v>-157.99834300000001</v>
      </c>
      <c r="J12105" s="1" t="d">
        <v>2018-05-03</v>
      </c>
      <c r="K12105">
        <v>45993</v>
      </c>
      <c r="L12105" t="s">
        <v>30</v>
      </c>
      <c r="M12105" s="1" t="d">
        <v>2011-03-15</v>
      </c>
      <c r="N12105">
        <v>3</v>
      </c>
      <c r="O12105">
        <v>15</v>
      </c>
      <c r="P12105">
        <v>2011</v>
      </c>
      <c r="R12105" t="s">
        <v>26</v>
      </c>
      <c r="S12105" t="s">
        <v>27</v>
      </c>
    </row>
    <row r="12106" spans="1:19" x14ac:dyDescent="0.25">
      <c r="A12106" t="s">
        <v>338</v>
      </c>
      <c r="B12106" t="s">
        <v>9279</v>
      </c>
      <c r="C12106" t="s">
        <v>9280</v>
      </c>
      <c r="E12106" t="s">
        <v>7373</v>
      </c>
      <c r="F12106" t="s">
        <v>496</v>
      </c>
      <c r="G12106">
        <v>48326</v>
      </c>
      <c r="H12106">
        <v>42.707129000000002</v>
      </c>
      <c r="I12106">
        <v>-83.271394999999998</v>
      </c>
      <c r="J12106" s="1" t="d">
        <v>2018-06-05</v>
      </c>
      <c r="K12106">
        <v>46093</v>
      </c>
      <c r="L12106" t="s">
        <v>30</v>
      </c>
      <c r="M12106" s="1" t="d">
        <v>2011-10-31</v>
      </c>
      <c r="N12106">
        <v>10</v>
      </c>
      <c r="O12106">
        <v>31</v>
      </c>
      <c r="P12106">
        <v>2011</v>
      </c>
      <c r="R12106" t="s">
        <v>26</v>
      </c>
      <c r="S12106" t="s">
        <v>31</v>
      </c>
    </row>
    <row r="12107" spans="1:19" x14ac:dyDescent="0.25">
      <c r="A12107" t="s">
        <v>338</v>
      </c>
      <c r="B12107" t="s">
        <v>9281</v>
      </c>
      <c r="C12107" t="s">
        <v>9282</v>
      </c>
      <c r="D12107" t="s">
        <v>9283</v>
      </c>
      <c r="E12107" t="s">
        <v>7373</v>
      </c>
      <c r="F12107" t="s">
        <v>496</v>
      </c>
      <c r="G12107">
        <v>48326</v>
      </c>
      <c r="H12107">
        <v>42.670667000000002</v>
      </c>
      <c r="I12107">
        <v>-83.220973999999998</v>
      </c>
      <c r="J12107" s="1" t="d">
        <v>2018-06-05</v>
      </c>
      <c r="K12107">
        <v>46094</v>
      </c>
      <c r="L12107" t="s">
        <v>30</v>
      </c>
      <c r="M12107" s="1" t="d">
        <v>2011-10-31</v>
      </c>
      <c r="N12107">
        <v>10</v>
      </c>
      <c r="O12107">
        <v>31</v>
      </c>
      <c r="P12107">
        <v>2011</v>
      </c>
      <c r="R12107" t="s">
        <v>26</v>
      </c>
      <c r="S12107" t="s">
        <v>31</v>
      </c>
    </row>
    <row r="12108" spans="1:19" x14ac:dyDescent="0.25">
      <c r="A12108" t="s">
        <v>19</v>
      </c>
      <c r="B12108" t="s">
        <v>9291</v>
      </c>
      <c r="C12108" t="s">
        <v>9292</v>
      </c>
      <c r="E12108" t="s">
        <v>1239</v>
      </c>
      <c r="F12108" t="s">
        <v>373</v>
      </c>
      <c r="G12108">
        <v>60187</v>
      </c>
      <c r="H12108">
        <v>41.865555999999998</v>
      </c>
      <c r="I12108">
        <v>-88.143232999999995</v>
      </c>
      <c r="J12108" s="1" t="d">
        <v>2018-10-04</v>
      </c>
      <c r="K12108">
        <v>46151</v>
      </c>
      <c r="L12108" t="s">
        <v>30</v>
      </c>
      <c r="M12108" s="1" t="d">
        <v>2011-11-30</v>
      </c>
      <c r="N12108">
        <v>11</v>
      </c>
      <c r="O12108">
        <v>30</v>
      </c>
      <c r="P12108">
        <v>2011</v>
      </c>
      <c r="Q12108" t="s">
        <v>33</v>
      </c>
      <c r="R12108" t="s">
        <v>26</v>
      </c>
      <c r="S12108" t="s">
        <v>27</v>
      </c>
    </row>
    <row r="12109" spans="1:19" x14ac:dyDescent="0.25">
      <c r="A12109" t="s">
        <v>19</v>
      </c>
      <c r="B12109" t="s">
        <v>4535</v>
      </c>
      <c r="C12109" t="s">
        <v>9333</v>
      </c>
      <c r="E12109" t="s">
        <v>9334</v>
      </c>
      <c r="F12109" t="s">
        <v>55</v>
      </c>
      <c r="G12109">
        <v>98005</v>
      </c>
      <c r="H12109">
        <v>47.625387000000003</v>
      </c>
      <c r="I12109">
        <v>-122.170404</v>
      </c>
      <c r="J12109" s="1" t="d">
        <v>2018-12-11</v>
      </c>
      <c r="K12109">
        <v>46342</v>
      </c>
      <c r="L12109" t="s">
        <v>30</v>
      </c>
      <c r="M12109" s="1" t="d">
        <v>2011-06-01</v>
      </c>
      <c r="N12109">
        <v>6</v>
      </c>
      <c r="O12109">
        <v>1</v>
      </c>
      <c r="P12109">
        <v>2011</v>
      </c>
      <c r="Q12109" t="s">
        <v>35</v>
      </c>
      <c r="R12109" t="s">
        <v>26</v>
      </c>
      <c r="S12109" t="s">
        <v>27</v>
      </c>
    </row>
    <row r="12110" spans="1:19" x14ac:dyDescent="0.25">
      <c r="A12110" t="s">
        <v>19</v>
      </c>
      <c r="B12110" t="s">
        <v>4535</v>
      </c>
      <c r="C12110" t="s">
        <v>9335</v>
      </c>
      <c r="E12110" t="s">
        <v>9336</v>
      </c>
      <c r="F12110" t="s">
        <v>55</v>
      </c>
      <c r="G12110">
        <v>98032</v>
      </c>
      <c r="H12110">
        <v>47.404477999999997</v>
      </c>
      <c r="I12110">
        <v>-122.236768</v>
      </c>
      <c r="J12110" s="1" t="d">
        <v>2018-12-11</v>
      </c>
      <c r="K12110">
        <v>46343</v>
      </c>
      <c r="L12110" t="s">
        <v>30</v>
      </c>
      <c r="M12110" s="1" t="d">
        <v>2011-06-01</v>
      </c>
      <c r="N12110">
        <v>6</v>
      </c>
      <c r="O12110">
        <v>1</v>
      </c>
      <c r="P12110">
        <v>2011</v>
      </c>
      <c r="Q12110" t="s">
        <v>35</v>
      </c>
      <c r="R12110" t="s">
        <v>26</v>
      </c>
      <c r="S12110" t="s">
        <v>27</v>
      </c>
    </row>
    <row r="12111" spans="1:19" x14ac:dyDescent="0.25">
      <c r="A12111" t="s">
        <v>312</v>
      </c>
      <c r="B12111" t="s">
        <v>9342</v>
      </c>
      <c r="C12111" t="s">
        <v>9343</v>
      </c>
      <c r="E12111" t="s">
        <v>9344</v>
      </c>
      <c r="F12111" t="s">
        <v>129</v>
      </c>
      <c r="G12111">
        <v>80129</v>
      </c>
      <c r="H12111">
        <v>39.561880000000002</v>
      </c>
      <c r="I12111">
        <v>-104.987391</v>
      </c>
      <c r="J12111" s="1" t="d">
        <v>2018-11-08</v>
      </c>
      <c r="K12111">
        <v>46351</v>
      </c>
      <c r="L12111" t="s">
        <v>30</v>
      </c>
      <c r="M12111" s="1" t="d">
        <v>2011-09-15</v>
      </c>
      <c r="N12111">
        <v>9</v>
      </c>
      <c r="O12111">
        <v>15</v>
      </c>
      <c r="P12111">
        <v>2011</v>
      </c>
      <c r="R12111" t="s">
        <v>26</v>
      </c>
      <c r="S12111" t="s">
        <v>31</v>
      </c>
    </row>
    <row r="12112" spans="1:19" x14ac:dyDescent="0.25">
      <c r="A12112" t="s">
        <v>312</v>
      </c>
      <c r="B12112" t="s">
        <v>9346</v>
      </c>
      <c r="C12112" t="s">
        <v>9347</v>
      </c>
      <c r="E12112" t="s">
        <v>2016</v>
      </c>
      <c r="F12112" t="s">
        <v>327</v>
      </c>
      <c r="G12112">
        <v>52302</v>
      </c>
      <c r="H12112">
        <v>42.032167999999999</v>
      </c>
      <c r="I12112">
        <v>-91.625</v>
      </c>
      <c r="J12112" s="1" t="d">
        <v>2019-04-08</v>
      </c>
      <c r="K12112">
        <v>46353</v>
      </c>
      <c r="L12112" t="s">
        <v>24</v>
      </c>
      <c r="M12112" s="1" t="d">
        <v>2011-12-15</v>
      </c>
      <c r="N12112">
        <v>12</v>
      </c>
      <c r="O12112">
        <v>15</v>
      </c>
      <c r="P12112">
        <v>2011</v>
      </c>
      <c r="R12112" t="s">
        <v>26</v>
      </c>
      <c r="S12112" t="s">
        <v>31</v>
      </c>
    </row>
    <row r="12113" spans="1:19" x14ac:dyDescent="0.25">
      <c r="A12113" t="s">
        <v>312</v>
      </c>
      <c r="B12113" t="s">
        <v>333</v>
      </c>
      <c r="C12113" t="s">
        <v>9348</v>
      </c>
      <c r="E12113" t="s">
        <v>9349</v>
      </c>
      <c r="F12113" t="s">
        <v>327</v>
      </c>
      <c r="G12113">
        <v>51648</v>
      </c>
      <c r="H12113">
        <v>40.688701000000002</v>
      </c>
      <c r="I12113">
        <v>-95.792390999999995</v>
      </c>
      <c r="J12113" s="1" t="d">
        <v>2018-04-03</v>
      </c>
      <c r="K12113">
        <v>46354</v>
      </c>
      <c r="L12113" t="s">
        <v>9350</v>
      </c>
      <c r="M12113" s="1" t="d">
        <v>2011-11-16</v>
      </c>
      <c r="N12113">
        <v>11</v>
      </c>
      <c r="O12113">
        <v>16</v>
      </c>
      <c r="P12113">
        <v>2011</v>
      </c>
      <c r="R12113" t="s">
        <v>26</v>
      </c>
      <c r="S12113" t="s">
        <v>31</v>
      </c>
    </row>
    <row r="12114" spans="1:19" x14ac:dyDescent="0.25">
      <c r="A12114" t="s">
        <v>338</v>
      </c>
      <c r="B12114" t="s">
        <v>9374</v>
      </c>
      <c r="C12114" t="s">
        <v>9375</v>
      </c>
      <c r="E12114" t="s">
        <v>942</v>
      </c>
      <c r="F12114" t="s">
        <v>212</v>
      </c>
      <c r="G12114">
        <v>27707</v>
      </c>
      <c r="H12114">
        <v>35.970517510000001</v>
      </c>
      <c r="I12114">
        <v>-78.956847589999995</v>
      </c>
      <c r="J12114" s="1" t="d">
        <v>2018-07-09</v>
      </c>
      <c r="K12114">
        <v>46407</v>
      </c>
      <c r="L12114" t="s">
        <v>30</v>
      </c>
      <c r="M12114" s="1" t="d">
        <v>2011-08-01</v>
      </c>
      <c r="N12114">
        <v>8</v>
      </c>
      <c r="O12114">
        <v>1</v>
      </c>
      <c r="P12114">
        <v>2011</v>
      </c>
      <c r="R12114" t="s">
        <v>26</v>
      </c>
      <c r="S12114" t="s">
        <v>31</v>
      </c>
    </row>
    <row r="12115" spans="1:19" x14ac:dyDescent="0.25">
      <c r="A12115" t="s">
        <v>338</v>
      </c>
      <c r="B12115" t="s">
        <v>9376</v>
      </c>
      <c r="C12115" t="s">
        <v>9377</v>
      </c>
      <c r="E12115" t="s">
        <v>52</v>
      </c>
      <c r="F12115" t="s">
        <v>48</v>
      </c>
      <c r="G12115">
        <v>10014</v>
      </c>
      <c r="H12115">
        <v>40.730341899999999</v>
      </c>
      <c r="I12115">
        <v>-74.008265399999999</v>
      </c>
      <c r="J12115" s="1" t="d">
        <v>2019-01-10</v>
      </c>
      <c r="K12115">
        <v>46415</v>
      </c>
      <c r="L12115" t="s">
        <v>30</v>
      </c>
      <c r="M12115" s="1" t="d">
        <v>2011-12-22</v>
      </c>
      <c r="N12115">
        <v>12</v>
      </c>
      <c r="O12115">
        <v>22</v>
      </c>
      <c r="P12115">
        <v>2011</v>
      </c>
      <c r="R12115" t="s">
        <v>26</v>
      </c>
      <c r="S12115" t="s">
        <v>27</v>
      </c>
    </row>
    <row r="12116" spans="1:19" x14ac:dyDescent="0.25">
      <c r="A12116" t="s">
        <v>338</v>
      </c>
      <c r="B12116" t="s">
        <v>9379</v>
      </c>
      <c r="C12116" t="s">
        <v>9380</v>
      </c>
      <c r="E12116" t="s">
        <v>2931</v>
      </c>
      <c r="F12116" t="s">
        <v>59</v>
      </c>
      <c r="G12116">
        <v>45150</v>
      </c>
      <c r="H12116">
        <v>39.283991</v>
      </c>
      <c r="I12116">
        <v>-84.301826000000005</v>
      </c>
      <c r="J12116" s="1" t="d">
        <v>2019-04-08</v>
      </c>
      <c r="K12116">
        <v>46422</v>
      </c>
      <c r="L12116" t="s">
        <v>24</v>
      </c>
      <c r="M12116" s="1" t="d">
        <v>2011-08-09</v>
      </c>
      <c r="N12116">
        <v>8</v>
      </c>
      <c r="O12116">
        <v>9</v>
      </c>
      <c r="P12116">
        <v>2011</v>
      </c>
      <c r="R12116" t="s">
        <v>26</v>
      </c>
      <c r="S12116" t="s">
        <v>27</v>
      </c>
    </row>
    <row r="12117" spans="1:19" x14ac:dyDescent="0.25">
      <c r="A12117" t="s">
        <v>338</v>
      </c>
      <c r="B12117" t="s">
        <v>9393</v>
      </c>
      <c r="C12117" t="s">
        <v>9394</v>
      </c>
      <c r="E12117" t="s">
        <v>1525</v>
      </c>
      <c r="F12117" t="s">
        <v>280</v>
      </c>
      <c r="G12117">
        <v>37203</v>
      </c>
      <c r="H12117">
        <v>36.154226299999998</v>
      </c>
      <c r="I12117">
        <v>-86.812602999999996</v>
      </c>
      <c r="J12117" s="1" t="d">
        <v>2018-12-11</v>
      </c>
      <c r="K12117">
        <v>46470</v>
      </c>
      <c r="L12117" t="s">
        <v>30</v>
      </c>
      <c r="M12117" s="1" t="d">
        <v>2011-07-15</v>
      </c>
      <c r="N12117">
        <v>7</v>
      </c>
      <c r="O12117">
        <v>15</v>
      </c>
      <c r="P12117">
        <v>2011</v>
      </c>
      <c r="R12117" t="s">
        <v>26</v>
      </c>
      <c r="S12117" t="s">
        <v>27</v>
      </c>
    </row>
    <row r="12118" spans="1:19" x14ac:dyDescent="0.25">
      <c r="A12118" t="s">
        <v>338</v>
      </c>
      <c r="B12118" t="s">
        <v>9397</v>
      </c>
      <c r="C12118" t="s">
        <v>9398</v>
      </c>
      <c r="E12118" t="s">
        <v>188</v>
      </c>
      <c r="F12118" t="s">
        <v>170</v>
      </c>
      <c r="G12118">
        <v>95112</v>
      </c>
      <c r="H12118">
        <v>37.361488999999999</v>
      </c>
      <c r="I12118">
        <v>-121.900751</v>
      </c>
      <c r="J12118" s="1" t="d">
        <v>2018-09-10</v>
      </c>
      <c r="K12118">
        <v>46482</v>
      </c>
      <c r="L12118" t="s">
        <v>30</v>
      </c>
      <c r="M12118" s="1" t="d">
        <v>2011-11-04</v>
      </c>
      <c r="N12118">
        <v>11</v>
      </c>
      <c r="O12118">
        <v>4</v>
      </c>
      <c r="P12118">
        <v>2011</v>
      </c>
      <c r="R12118" t="s">
        <v>26</v>
      </c>
      <c r="S12118" t="s">
        <v>27</v>
      </c>
    </row>
    <row r="12119" spans="1:19" x14ac:dyDescent="0.25">
      <c r="A12119" t="s">
        <v>338</v>
      </c>
      <c r="B12119" t="s">
        <v>9431</v>
      </c>
      <c r="C12119" t="s">
        <v>9432</v>
      </c>
      <c r="E12119" t="s">
        <v>7055</v>
      </c>
      <c r="F12119" t="s">
        <v>170</v>
      </c>
      <c r="G12119">
        <v>94085</v>
      </c>
      <c r="H12119">
        <v>37.382257799999998</v>
      </c>
      <c r="I12119">
        <v>-121.9933308</v>
      </c>
      <c r="J12119" s="1" t="d">
        <v>2018-08-07</v>
      </c>
      <c r="K12119">
        <v>46512</v>
      </c>
      <c r="L12119" t="s">
        <v>30</v>
      </c>
      <c r="M12119" s="1" t="d">
        <v>2011-04-07</v>
      </c>
      <c r="N12119">
        <v>4</v>
      </c>
      <c r="O12119">
        <v>7</v>
      </c>
      <c r="P12119">
        <v>2011</v>
      </c>
      <c r="R12119" t="s">
        <v>26</v>
      </c>
      <c r="S12119" t="s">
        <v>27</v>
      </c>
    </row>
    <row r="12120" spans="1:19" x14ac:dyDescent="0.25">
      <c r="A12120" t="s">
        <v>338</v>
      </c>
      <c r="B12120" t="s">
        <v>9458</v>
      </c>
      <c r="C12120" t="s">
        <v>9459</v>
      </c>
      <c r="E12120" t="s">
        <v>6872</v>
      </c>
      <c r="F12120" t="s">
        <v>67</v>
      </c>
      <c r="G12120">
        <v>6010</v>
      </c>
      <c r="H12120">
        <v>41.699373999999999</v>
      </c>
      <c r="I12120">
        <v>-72.894672</v>
      </c>
      <c r="J12120" s="1" t="d">
        <v>2019-04-08</v>
      </c>
      <c r="K12120">
        <v>46547</v>
      </c>
      <c r="L12120" t="s">
        <v>24</v>
      </c>
      <c r="M12120" s="1" t="d">
        <v>2011-11-22</v>
      </c>
      <c r="N12120">
        <v>11</v>
      </c>
      <c r="O12120">
        <v>22</v>
      </c>
      <c r="P12120">
        <v>2011</v>
      </c>
      <c r="R12120" t="s">
        <v>26</v>
      </c>
      <c r="S12120" t="s">
        <v>31</v>
      </c>
    </row>
    <row r="12121" spans="1:19" x14ac:dyDescent="0.25">
      <c r="A12121" t="s">
        <v>338</v>
      </c>
      <c r="B12121" t="s">
        <v>9463</v>
      </c>
      <c r="C12121" t="s">
        <v>9464</v>
      </c>
      <c r="E12121" t="s">
        <v>9465</v>
      </c>
      <c r="F12121" t="s">
        <v>67</v>
      </c>
      <c r="G12121">
        <v>6512</v>
      </c>
      <c r="H12121">
        <v>41.277755300000003</v>
      </c>
      <c r="I12121">
        <v>-72.871648100000002</v>
      </c>
      <c r="J12121" s="1" t="d">
        <v>2019-03-07</v>
      </c>
      <c r="K12121">
        <v>46549</v>
      </c>
      <c r="L12121" t="s">
        <v>71</v>
      </c>
      <c r="M12121" s="1" t="d">
        <v>2011-08-06</v>
      </c>
      <c r="N12121">
        <v>8</v>
      </c>
      <c r="O12121">
        <v>6</v>
      </c>
      <c r="P12121">
        <v>2011</v>
      </c>
      <c r="R12121" t="s">
        <v>26</v>
      </c>
      <c r="S12121" t="s">
        <v>31</v>
      </c>
    </row>
    <row r="12122" spans="1:19" x14ac:dyDescent="0.25">
      <c r="A12122" t="s">
        <v>338</v>
      </c>
      <c r="B12122" t="s">
        <v>9523</v>
      </c>
      <c r="C12122" t="s">
        <v>9524</v>
      </c>
      <c r="E12122" t="s">
        <v>205</v>
      </c>
      <c r="F12122" t="s">
        <v>202</v>
      </c>
      <c r="G12122">
        <v>32822</v>
      </c>
      <c r="H12122">
        <v>28.3984649</v>
      </c>
      <c r="I12122">
        <v>-81.4537093</v>
      </c>
      <c r="J12122" s="1" t="d">
        <v>2018-08-07</v>
      </c>
      <c r="K12122">
        <v>46600</v>
      </c>
      <c r="L12122" t="s">
        <v>30</v>
      </c>
      <c r="M12122" s="1" t="d">
        <v>2011-08-09</v>
      </c>
      <c r="N12122">
        <v>8</v>
      </c>
      <c r="O12122">
        <v>9</v>
      </c>
      <c r="P12122">
        <v>2011</v>
      </c>
      <c r="R12122" t="s">
        <v>26</v>
      </c>
      <c r="S12122" t="s">
        <v>31</v>
      </c>
    </row>
    <row r="12123" spans="1:19" x14ac:dyDescent="0.25">
      <c r="A12123" t="s">
        <v>338</v>
      </c>
      <c r="B12123" t="s">
        <v>5781</v>
      </c>
      <c r="C12123" t="s">
        <v>9586</v>
      </c>
      <c r="E12123" t="s">
        <v>663</v>
      </c>
      <c r="F12123" t="s">
        <v>29</v>
      </c>
      <c r="G12123">
        <v>30068</v>
      </c>
      <c r="H12123">
        <v>33.980030499999998</v>
      </c>
      <c r="I12123">
        <v>-84.428364299999998</v>
      </c>
      <c r="J12123" s="1" t="d">
        <v>2018-10-04</v>
      </c>
      <c r="K12123">
        <v>46661</v>
      </c>
      <c r="L12123" t="s">
        <v>30</v>
      </c>
      <c r="M12123" s="1" t="d">
        <v>2011-05-09</v>
      </c>
      <c r="N12123">
        <v>5</v>
      </c>
      <c r="O12123">
        <v>9</v>
      </c>
      <c r="P12123">
        <v>2011</v>
      </c>
      <c r="R12123" t="s">
        <v>26</v>
      </c>
      <c r="S12123" t="s">
        <v>31</v>
      </c>
    </row>
    <row r="12124" spans="1:19" x14ac:dyDescent="0.25">
      <c r="A12124" t="s">
        <v>338</v>
      </c>
      <c r="B12124" t="s">
        <v>9617</v>
      </c>
      <c r="C12124" t="s">
        <v>9618</v>
      </c>
      <c r="E12124" t="s">
        <v>9619</v>
      </c>
      <c r="F12124" t="s">
        <v>23</v>
      </c>
      <c r="G12124">
        <v>36535</v>
      </c>
      <c r="H12124">
        <v>30.41093</v>
      </c>
      <c r="I12124">
        <v>-87.683865600000004</v>
      </c>
      <c r="J12124" s="1" t="d">
        <v>2019-01-10</v>
      </c>
      <c r="K12124">
        <v>46687</v>
      </c>
      <c r="L12124" t="s">
        <v>30</v>
      </c>
      <c r="M12124" s="1" t="d">
        <v>2011-09-26</v>
      </c>
      <c r="N12124">
        <v>9</v>
      </c>
      <c r="O12124">
        <v>26</v>
      </c>
      <c r="P12124">
        <v>2011</v>
      </c>
      <c r="R12124" t="s">
        <v>26</v>
      </c>
      <c r="S12124" t="s">
        <v>31</v>
      </c>
    </row>
    <row r="12125" spans="1:19" x14ac:dyDescent="0.25">
      <c r="A12125" t="s">
        <v>338</v>
      </c>
      <c r="B12125" t="s">
        <v>9634</v>
      </c>
      <c r="C12125" t="s">
        <v>9635</v>
      </c>
      <c r="E12125" t="s">
        <v>9633</v>
      </c>
      <c r="F12125" t="s">
        <v>170</v>
      </c>
      <c r="G12125">
        <v>94010</v>
      </c>
      <c r="H12125">
        <v>37.602349599999997</v>
      </c>
      <c r="I12125">
        <v>-122.37067589999999</v>
      </c>
      <c r="J12125" s="1" t="d">
        <v>2019-02-06</v>
      </c>
      <c r="K12125">
        <v>46711</v>
      </c>
      <c r="L12125" t="s">
        <v>103</v>
      </c>
      <c r="M12125" s="1" t="d">
        <v>2011-07-20</v>
      </c>
      <c r="N12125">
        <v>7</v>
      </c>
      <c r="O12125">
        <v>20</v>
      </c>
      <c r="P12125">
        <v>2011</v>
      </c>
      <c r="R12125" t="s">
        <v>26</v>
      </c>
      <c r="S12125" t="s">
        <v>31</v>
      </c>
    </row>
    <row r="12126" spans="1:19" x14ac:dyDescent="0.25">
      <c r="A12126" t="s">
        <v>338</v>
      </c>
      <c r="B12126" t="s">
        <v>9647</v>
      </c>
      <c r="C12126" t="s">
        <v>9648</v>
      </c>
      <c r="E12126" t="s">
        <v>352</v>
      </c>
      <c r="F12126" t="s">
        <v>170</v>
      </c>
      <c r="G12126">
        <v>90808</v>
      </c>
      <c r="H12126">
        <v>33.823452199999998</v>
      </c>
      <c r="I12126">
        <v>-118.1488717</v>
      </c>
      <c r="J12126" s="1" t="d">
        <v>2018-08-07</v>
      </c>
      <c r="K12126">
        <v>46731</v>
      </c>
      <c r="L12126" t="s">
        <v>30</v>
      </c>
      <c r="M12126" s="1" t="d">
        <v>2011-08-17</v>
      </c>
      <c r="N12126">
        <v>8</v>
      </c>
      <c r="O12126">
        <v>17</v>
      </c>
      <c r="P12126">
        <v>2011</v>
      </c>
      <c r="R12126" t="s">
        <v>26</v>
      </c>
      <c r="S12126" t="s">
        <v>27</v>
      </c>
    </row>
    <row r="12127" spans="1:19" x14ac:dyDescent="0.25">
      <c r="A12127" t="s">
        <v>338</v>
      </c>
      <c r="B12127" t="s">
        <v>9658</v>
      </c>
      <c r="C12127" t="s">
        <v>9659</v>
      </c>
      <c r="E12127" t="s">
        <v>9660</v>
      </c>
      <c r="F12127" t="s">
        <v>42</v>
      </c>
      <c r="G12127">
        <v>1862</v>
      </c>
      <c r="H12127">
        <v>42.577258999999998</v>
      </c>
      <c r="I12127">
        <v>-71.289749</v>
      </c>
      <c r="J12127" s="1" t="d">
        <v>2018-11-08</v>
      </c>
      <c r="K12127">
        <v>46755</v>
      </c>
      <c r="L12127" t="s">
        <v>30</v>
      </c>
      <c r="M12127" s="1" t="d">
        <v>2011-06-05</v>
      </c>
      <c r="N12127">
        <v>6</v>
      </c>
      <c r="O12127">
        <v>5</v>
      </c>
      <c r="P12127">
        <v>2011</v>
      </c>
      <c r="R12127" t="s">
        <v>26</v>
      </c>
      <c r="S12127" t="s">
        <v>27</v>
      </c>
    </row>
    <row r="12128" spans="1:19" x14ac:dyDescent="0.25">
      <c r="A12128" t="s">
        <v>338</v>
      </c>
      <c r="B12128" t="s">
        <v>9663</v>
      </c>
      <c r="C12128" t="s">
        <v>9664</v>
      </c>
      <c r="E12128" t="s">
        <v>619</v>
      </c>
      <c r="F12128" t="s">
        <v>496</v>
      </c>
      <c r="G12128">
        <v>48170</v>
      </c>
      <c r="H12128">
        <v>42.386184</v>
      </c>
      <c r="I12128">
        <v>-83.517050999999995</v>
      </c>
      <c r="J12128" s="1" t="d">
        <v>2018-12-11</v>
      </c>
      <c r="K12128">
        <v>46769</v>
      </c>
      <c r="L12128" t="s">
        <v>30</v>
      </c>
      <c r="M12128" s="1" t="d">
        <v>2011-06-26</v>
      </c>
      <c r="N12128">
        <v>6</v>
      </c>
      <c r="O12128">
        <v>26</v>
      </c>
      <c r="P12128">
        <v>2011</v>
      </c>
      <c r="R12128" t="s">
        <v>26</v>
      </c>
      <c r="S12128" t="s">
        <v>27</v>
      </c>
    </row>
    <row r="12129" spans="1:19" x14ac:dyDescent="0.25">
      <c r="A12129" t="s">
        <v>338</v>
      </c>
      <c r="B12129" t="s">
        <v>9658</v>
      </c>
      <c r="C12129" t="s">
        <v>9665</v>
      </c>
      <c r="E12129" t="s">
        <v>7644</v>
      </c>
      <c r="F12129" t="s">
        <v>496</v>
      </c>
      <c r="G12129">
        <v>48174</v>
      </c>
      <c r="H12129">
        <v>42.258054999999999</v>
      </c>
      <c r="I12129">
        <v>-83.413652999999996</v>
      </c>
      <c r="J12129" s="1" t="d">
        <v>2018-12-11</v>
      </c>
      <c r="K12129">
        <v>46770</v>
      </c>
      <c r="L12129" t="s">
        <v>30</v>
      </c>
      <c r="M12129" s="1" t="d">
        <v>2011-08-07</v>
      </c>
      <c r="N12129">
        <v>8</v>
      </c>
      <c r="O12129">
        <v>7</v>
      </c>
      <c r="P12129">
        <v>2011</v>
      </c>
      <c r="R12129" t="s">
        <v>26</v>
      </c>
      <c r="S12129" t="s">
        <v>27</v>
      </c>
    </row>
    <row r="12130" spans="1:19" x14ac:dyDescent="0.25">
      <c r="A12130" t="s">
        <v>338</v>
      </c>
      <c r="B12130" t="s">
        <v>9684</v>
      </c>
      <c r="C12130" t="s">
        <v>9685</v>
      </c>
      <c r="E12130" t="s">
        <v>7636</v>
      </c>
      <c r="F12130" t="s">
        <v>327</v>
      </c>
      <c r="G12130">
        <v>52404</v>
      </c>
      <c r="H12130">
        <v>41.947533</v>
      </c>
      <c r="I12130">
        <v>-91.687057899999999</v>
      </c>
      <c r="J12130" s="1" t="d">
        <v>2019-04-08</v>
      </c>
      <c r="K12130">
        <v>46789</v>
      </c>
      <c r="L12130" t="s">
        <v>24</v>
      </c>
      <c r="M12130" s="1" t="d">
        <v>2011-12-22</v>
      </c>
      <c r="N12130">
        <v>12</v>
      </c>
      <c r="O12130">
        <v>22</v>
      </c>
      <c r="P12130">
        <v>2011</v>
      </c>
      <c r="R12130" t="s">
        <v>26</v>
      </c>
      <c r="S12130" t="s">
        <v>31</v>
      </c>
    </row>
    <row r="12131" spans="1:19" x14ac:dyDescent="0.25">
      <c r="A12131" t="s">
        <v>338</v>
      </c>
      <c r="B12131" t="s">
        <v>9686</v>
      </c>
      <c r="C12131" t="s">
        <v>9687</v>
      </c>
      <c r="E12131" t="s">
        <v>441</v>
      </c>
      <c r="F12131" t="s">
        <v>327</v>
      </c>
      <c r="G12131">
        <v>52806</v>
      </c>
      <c r="H12131">
        <v>41.5829247</v>
      </c>
      <c r="I12131">
        <v>-90.571351300000003</v>
      </c>
      <c r="J12131" s="1" t="d">
        <v>2018-12-11</v>
      </c>
      <c r="K12131">
        <v>46790</v>
      </c>
      <c r="L12131" t="s">
        <v>30</v>
      </c>
      <c r="M12131" s="1" t="d">
        <v>2011-06-02</v>
      </c>
      <c r="N12131">
        <v>6</v>
      </c>
      <c r="O12131">
        <v>2</v>
      </c>
      <c r="P12131">
        <v>2011</v>
      </c>
      <c r="R12131" t="s">
        <v>26</v>
      </c>
      <c r="S12131" t="s">
        <v>31</v>
      </c>
    </row>
    <row r="12132" spans="1:19" x14ac:dyDescent="0.25">
      <c r="A12132" t="s">
        <v>338</v>
      </c>
      <c r="B12132" t="s">
        <v>9745</v>
      </c>
      <c r="C12132" t="s">
        <v>9746</v>
      </c>
      <c r="E12132" t="s">
        <v>3803</v>
      </c>
      <c r="F12132" t="s">
        <v>718</v>
      </c>
      <c r="G12132">
        <v>40208</v>
      </c>
      <c r="H12132">
        <v>38.215870600000002</v>
      </c>
      <c r="I12132">
        <v>-85.754868599999995</v>
      </c>
      <c r="J12132" s="1" t="d">
        <v>2018-07-09</v>
      </c>
      <c r="K12132">
        <v>46853</v>
      </c>
      <c r="L12132" t="s">
        <v>30</v>
      </c>
      <c r="M12132" s="1" t="d">
        <v>2011-08-21</v>
      </c>
      <c r="N12132">
        <v>8</v>
      </c>
      <c r="O12132">
        <v>21</v>
      </c>
      <c r="P12132">
        <v>2011</v>
      </c>
      <c r="R12132" t="s">
        <v>26</v>
      </c>
      <c r="S12132" t="s">
        <v>31</v>
      </c>
    </row>
    <row r="12133" spans="1:19" x14ac:dyDescent="0.25">
      <c r="A12133" t="s">
        <v>338</v>
      </c>
      <c r="B12133" t="s">
        <v>8027</v>
      </c>
      <c r="C12133" t="s">
        <v>9747</v>
      </c>
      <c r="D12133" t="s">
        <v>9748</v>
      </c>
      <c r="E12133" t="s">
        <v>8026</v>
      </c>
      <c r="F12133" t="s">
        <v>69</v>
      </c>
      <c r="G12133">
        <v>70118</v>
      </c>
      <c r="H12133">
        <v>29.937545</v>
      </c>
      <c r="I12133">
        <v>-90.127307999999999</v>
      </c>
      <c r="J12133" s="1" t="d">
        <v>2019-03-07</v>
      </c>
      <c r="K12133">
        <v>46855</v>
      </c>
      <c r="L12133" t="s">
        <v>71</v>
      </c>
      <c r="M12133" s="1" t="d">
        <v>2011-08-31</v>
      </c>
      <c r="N12133">
        <v>8</v>
      </c>
      <c r="O12133">
        <v>31</v>
      </c>
      <c r="P12133">
        <v>2011</v>
      </c>
      <c r="R12133" t="s">
        <v>26</v>
      </c>
      <c r="S12133" t="s">
        <v>27</v>
      </c>
    </row>
    <row r="12134" spans="1:19" x14ac:dyDescent="0.25">
      <c r="A12134" t="s">
        <v>338</v>
      </c>
      <c r="B12134" t="s">
        <v>9749</v>
      </c>
      <c r="C12134" t="s">
        <v>9750</v>
      </c>
      <c r="E12134" t="s">
        <v>7603</v>
      </c>
      <c r="F12134" t="s">
        <v>42</v>
      </c>
      <c r="G12134">
        <v>1915</v>
      </c>
      <c r="H12134">
        <v>42.579607000000003</v>
      </c>
      <c r="I12134">
        <v>-70.901880000000006</v>
      </c>
      <c r="J12134" s="1" t="d">
        <v>2018-10-04</v>
      </c>
      <c r="K12134">
        <v>46857</v>
      </c>
      <c r="L12134" t="s">
        <v>30</v>
      </c>
      <c r="M12134" s="1" t="d">
        <v>2011-12-27</v>
      </c>
      <c r="N12134">
        <v>12</v>
      </c>
      <c r="O12134">
        <v>27</v>
      </c>
      <c r="P12134">
        <v>2011</v>
      </c>
      <c r="R12134" t="s">
        <v>26</v>
      </c>
      <c r="S12134" t="s">
        <v>31</v>
      </c>
    </row>
    <row r="12135" spans="1:19" x14ac:dyDescent="0.25">
      <c r="A12135" t="s">
        <v>338</v>
      </c>
      <c r="B12135" t="s">
        <v>9751</v>
      </c>
      <c r="C12135" t="s">
        <v>9752</v>
      </c>
      <c r="E12135" t="s">
        <v>41</v>
      </c>
      <c r="F12135" t="s">
        <v>42</v>
      </c>
      <c r="G12135">
        <v>2111</v>
      </c>
      <c r="H12135">
        <v>42.352954099999998</v>
      </c>
      <c r="I12135">
        <v>-71.057956500000003</v>
      </c>
      <c r="J12135" s="1" t="d">
        <v>2018-11-08</v>
      </c>
      <c r="K12135">
        <v>46858</v>
      </c>
      <c r="L12135" t="s">
        <v>30</v>
      </c>
      <c r="M12135" s="1" t="d">
        <v>2011-12-21</v>
      </c>
      <c r="N12135">
        <v>12</v>
      </c>
      <c r="O12135">
        <v>21</v>
      </c>
      <c r="P12135">
        <v>2011</v>
      </c>
      <c r="R12135" t="s">
        <v>26</v>
      </c>
      <c r="S12135" t="s">
        <v>27</v>
      </c>
    </row>
    <row r="12136" spans="1:19" x14ac:dyDescent="0.25">
      <c r="A12136" t="s">
        <v>338</v>
      </c>
      <c r="B12136" t="s">
        <v>9803</v>
      </c>
      <c r="C12136" t="s">
        <v>9804</v>
      </c>
      <c r="D12136" t="s">
        <v>9805</v>
      </c>
      <c r="E12136" t="s">
        <v>4707</v>
      </c>
      <c r="F12136" t="s">
        <v>212</v>
      </c>
      <c r="G12136">
        <v>28792</v>
      </c>
      <c r="H12136">
        <v>35.316930999999997</v>
      </c>
      <c r="I12136">
        <v>-82.461564999999993</v>
      </c>
      <c r="J12136" s="1" t="d">
        <v>2018-07-09</v>
      </c>
      <c r="K12136">
        <v>47007</v>
      </c>
      <c r="L12136" t="s">
        <v>30</v>
      </c>
      <c r="M12136" s="1" t="d">
        <v>2011-12-01</v>
      </c>
      <c r="N12136">
        <v>12</v>
      </c>
      <c r="O12136">
        <v>1</v>
      </c>
      <c r="P12136">
        <v>2011</v>
      </c>
      <c r="R12136" t="s">
        <v>26</v>
      </c>
      <c r="S12136" t="s">
        <v>31</v>
      </c>
    </row>
    <row r="12137" spans="1:19" x14ac:dyDescent="0.25">
      <c r="A12137" t="s">
        <v>338</v>
      </c>
      <c r="B12137" t="s">
        <v>7230</v>
      </c>
      <c r="C12137" t="s">
        <v>7231</v>
      </c>
      <c r="E12137" t="s">
        <v>980</v>
      </c>
      <c r="F12137" t="s">
        <v>212</v>
      </c>
      <c r="G12137">
        <v>27260</v>
      </c>
      <c r="H12137">
        <v>35.937981000000001</v>
      </c>
      <c r="I12137">
        <v>-79.996011999999993</v>
      </c>
      <c r="J12137" s="1" t="d">
        <v>2018-07-09</v>
      </c>
      <c r="K12137">
        <v>47012</v>
      </c>
      <c r="L12137" t="s">
        <v>30</v>
      </c>
      <c r="M12137" s="1" t="d">
        <v>2011-03-15</v>
      </c>
      <c r="N12137">
        <v>3</v>
      </c>
      <c r="O12137">
        <v>15</v>
      </c>
      <c r="P12137">
        <v>2011</v>
      </c>
      <c r="R12137" t="s">
        <v>26</v>
      </c>
      <c r="S12137" t="s">
        <v>27</v>
      </c>
    </row>
    <row r="12138" spans="1:19" x14ac:dyDescent="0.25">
      <c r="A12138" t="s">
        <v>338</v>
      </c>
      <c r="B12138" t="s">
        <v>7232</v>
      </c>
      <c r="C12138" t="s">
        <v>7233</v>
      </c>
      <c r="E12138" t="s">
        <v>4610</v>
      </c>
      <c r="F12138" t="s">
        <v>212</v>
      </c>
      <c r="G12138">
        <v>28358</v>
      </c>
      <c r="H12138">
        <v>34.634487</v>
      </c>
      <c r="I12138">
        <v>-78.997134000000003</v>
      </c>
      <c r="J12138" s="1" t="d">
        <v>2018-07-09</v>
      </c>
      <c r="K12138">
        <v>47015</v>
      </c>
      <c r="L12138" t="s">
        <v>30</v>
      </c>
      <c r="M12138" s="1" t="d">
        <v>2011-03-15</v>
      </c>
      <c r="N12138">
        <v>3</v>
      </c>
      <c r="O12138">
        <v>15</v>
      </c>
      <c r="P12138">
        <v>2011</v>
      </c>
      <c r="R12138" t="s">
        <v>26</v>
      </c>
      <c r="S12138" t="s">
        <v>27</v>
      </c>
    </row>
    <row r="12139" spans="1:19" x14ac:dyDescent="0.25">
      <c r="A12139" t="s">
        <v>338</v>
      </c>
      <c r="B12139" t="s">
        <v>6862</v>
      </c>
      <c r="C12139" t="s">
        <v>6864</v>
      </c>
      <c r="E12139" t="s">
        <v>565</v>
      </c>
      <c r="F12139" t="s">
        <v>208</v>
      </c>
      <c r="G12139">
        <v>29072</v>
      </c>
      <c r="H12139">
        <v>33.997902000000003</v>
      </c>
      <c r="I12139">
        <v>-81.222504000000001</v>
      </c>
      <c r="J12139" s="1" t="d">
        <v>2018-07-09</v>
      </c>
      <c r="K12139">
        <v>47085</v>
      </c>
      <c r="L12139" t="s">
        <v>30</v>
      </c>
      <c r="M12139" s="1" t="d">
        <v>2011-03-15</v>
      </c>
      <c r="N12139">
        <v>3</v>
      </c>
      <c r="O12139">
        <v>15</v>
      </c>
      <c r="P12139">
        <v>2011</v>
      </c>
      <c r="R12139" t="s">
        <v>26</v>
      </c>
      <c r="S12139" t="s">
        <v>27</v>
      </c>
    </row>
    <row r="12140" spans="1:19" x14ac:dyDescent="0.25">
      <c r="A12140" t="s">
        <v>338</v>
      </c>
      <c r="B12140" t="s">
        <v>7226</v>
      </c>
      <c r="C12140" t="s">
        <v>7227</v>
      </c>
      <c r="E12140" t="s">
        <v>179</v>
      </c>
      <c r="F12140" t="s">
        <v>212</v>
      </c>
      <c r="G12140">
        <v>28027</v>
      </c>
      <c r="H12140">
        <v>35.392063</v>
      </c>
      <c r="I12140">
        <v>-80.622776999999999</v>
      </c>
      <c r="J12140" s="1" t="d">
        <v>2018-07-09</v>
      </c>
      <c r="K12140">
        <v>47122</v>
      </c>
      <c r="L12140" t="s">
        <v>30</v>
      </c>
      <c r="M12140" s="1" t="d">
        <v>2011-03-15</v>
      </c>
      <c r="N12140">
        <v>3</v>
      </c>
      <c r="O12140">
        <v>15</v>
      </c>
      <c r="P12140">
        <v>2011</v>
      </c>
      <c r="R12140" t="s">
        <v>26</v>
      </c>
      <c r="S12140" t="s">
        <v>27</v>
      </c>
    </row>
    <row r="12141" spans="1:19" x14ac:dyDescent="0.25">
      <c r="A12141" t="s">
        <v>338</v>
      </c>
      <c r="B12141" t="s">
        <v>9975</v>
      </c>
      <c r="C12141" t="s">
        <v>9976</v>
      </c>
      <c r="D12141" t="s">
        <v>9977</v>
      </c>
      <c r="E12141" t="s">
        <v>9978</v>
      </c>
      <c r="F12141" t="s">
        <v>212</v>
      </c>
      <c r="G12141">
        <v>28711</v>
      </c>
      <c r="H12141">
        <v>35.619217999999996</v>
      </c>
      <c r="I12141">
        <v>-82.320192000000006</v>
      </c>
      <c r="J12141" s="1" t="d">
        <v>2018-07-09</v>
      </c>
      <c r="K12141">
        <v>47189</v>
      </c>
      <c r="L12141" t="s">
        <v>30</v>
      </c>
      <c r="M12141" s="1" t="d">
        <v>2011-12-15</v>
      </c>
      <c r="N12141">
        <v>12</v>
      </c>
      <c r="O12141">
        <v>15</v>
      </c>
      <c r="P12141">
        <v>2011</v>
      </c>
      <c r="R12141" t="s">
        <v>26</v>
      </c>
      <c r="S12141" t="s">
        <v>31</v>
      </c>
    </row>
    <row r="12142" spans="1:19" x14ac:dyDescent="0.25">
      <c r="A12142" t="s">
        <v>338</v>
      </c>
      <c r="B12142" t="s">
        <v>10030</v>
      </c>
      <c r="C12142" t="s">
        <v>10031</v>
      </c>
      <c r="D12142" t="s">
        <v>10032</v>
      </c>
      <c r="E12142" t="s">
        <v>7636</v>
      </c>
      <c r="F12142" t="s">
        <v>327</v>
      </c>
      <c r="G12142">
        <v>52404</v>
      </c>
      <c r="H12142">
        <v>41.941296000000001</v>
      </c>
      <c r="I12142">
        <v>-91.677379999999999</v>
      </c>
      <c r="J12142" s="1" t="d">
        <v>2019-04-08</v>
      </c>
      <c r="K12142">
        <v>47231</v>
      </c>
      <c r="L12142" t="s">
        <v>24</v>
      </c>
      <c r="M12142" s="1" t="d">
        <v>2011-11-01</v>
      </c>
      <c r="N12142">
        <v>11</v>
      </c>
      <c r="O12142">
        <v>1</v>
      </c>
      <c r="P12142">
        <v>2011</v>
      </c>
      <c r="R12142" t="s">
        <v>26</v>
      </c>
      <c r="S12142" t="s">
        <v>31</v>
      </c>
    </row>
    <row r="12143" spans="1:19" x14ac:dyDescent="0.25">
      <c r="A12143" t="s">
        <v>19</v>
      </c>
      <c r="B12143" t="s">
        <v>10061</v>
      </c>
      <c r="C12143" t="s">
        <v>10062</v>
      </c>
      <c r="D12143" t="s">
        <v>10063</v>
      </c>
      <c r="E12143" t="s">
        <v>698</v>
      </c>
      <c r="F12143" t="s">
        <v>373</v>
      </c>
      <c r="G12143">
        <v>60607</v>
      </c>
      <c r="H12143">
        <v>41.868181</v>
      </c>
      <c r="I12143">
        <v>-87.642233000000004</v>
      </c>
      <c r="J12143" s="1" t="d">
        <v>2018-10-04</v>
      </c>
      <c r="K12143">
        <v>47275</v>
      </c>
      <c r="L12143" t="s">
        <v>30</v>
      </c>
      <c r="M12143" s="1" t="d">
        <v>2011-03-08</v>
      </c>
      <c r="N12143">
        <v>3</v>
      </c>
      <c r="O12143">
        <v>8</v>
      </c>
      <c r="P12143">
        <v>2011</v>
      </c>
      <c r="Q12143" t="s">
        <v>25</v>
      </c>
      <c r="R12143" t="s">
        <v>26</v>
      </c>
      <c r="S12143" t="s">
        <v>31</v>
      </c>
    </row>
    <row r="12144" spans="1:19" x14ac:dyDescent="0.25">
      <c r="A12144" t="s">
        <v>19</v>
      </c>
      <c r="B12144" t="s">
        <v>10064</v>
      </c>
      <c r="C12144" t="s">
        <v>10065</v>
      </c>
      <c r="D12144" t="s">
        <v>10066</v>
      </c>
      <c r="E12144" t="s">
        <v>1257</v>
      </c>
      <c r="F12144" t="s">
        <v>57</v>
      </c>
      <c r="G12144">
        <v>47943</v>
      </c>
      <c r="H12144">
        <v>41.010989000000002</v>
      </c>
      <c r="I12144">
        <v>-87.276086000000006</v>
      </c>
      <c r="J12144" s="1" t="d">
        <v>2019-04-08</v>
      </c>
      <c r="K12144">
        <v>47276</v>
      </c>
      <c r="L12144" t="s">
        <v>24</v>
      </c>
      <c r="M12144" s="1" t="d">
        <v>2011-09-06</v>
      </c>
      <c r="N12144">
        <v>9</v>
      </c>
      <c r="O12144">
        <v>6</v>
      </c>
      <c r="P12144">
        <v>2011</v>
      </c>
      <c r="Q12144" t="s">
        <v>35</v>
      </c>
      <c r="R12144" t="s">
        <v>26</v>
      </c>
      <c r="S12144" t="s">
        <v>31</v>
      </c>
    </row>
    <row r="12145" spans="1:19" x14ac:dyDescent="0.25">
      <c r="A12145" t="s">
        <v>312</v>
      </c>
      <c r="B12145" t="s">
        <v>10113</v>
      </c>
      <c r="C12145" t="s">
        <v>10114</v>
      </c>
      <c r="E12145" t="s">
        <v>2011</v>
      </c>
      <c r="F12145" t="s">
        <v>327</v>
      </c>
      <c r="G12145">
        <v>50023</v>
      </c>
      <c r="H12145">
        <v>41.717283999999999</v>
      </c>
      <c r="I12145">
        <v>-93.601652999999999</v>
      </c>
      <c r="J12145" s="1" t="d">
        <v>2019-04-08</v>
      </c>
      <c r="K12145">
        <v>47308</v>
      </c>
      <c r="L12145" t="s">
        <v>24</v>
      </c>
      <c r="M12145" s="1" t="d">
        <v>2011-12-15</v>
      </c>
      <c r="N12145">
        <v>12</v>
      </c>
      <c r="O12145">
        <v>15</v>
      </c>
      <c r="P12145">
        <v>2011</v>
      </c>
      <c r="R12145" t="s">
        <v>26</v>
      </c>
      <c r="S12145" t="s">
        <v>31</v>
      </c>
    </row>
    <row r="12146" spans="1:19" x14ac:dyDescent="0.25">
      <c r="A12146" t="s">
        <v>312</v>
      </c>
      <c r="B12146" t="s">
        <v>10117</v>
      </c>
      <c r="C12146" t="s">
        <v>10118</v>
      </c>
      <c r="E12146" t="s">
        <v>8573</v>
      </c>
      <c r="F12146" t="s">
        <v>57</v>
      </c>
      <c r="G12146">
        <v>46034</v>
      </c>
      <c r="H12146">
        <v>40.101691000000002</v>
      </c>
      <c r="I12146">
        <v>-86.127632000000006</v>
      </c>
      <c r="J12146" s="1" t="d">
        <v>2018-12-11</v>
      </c>
      <c r="K12146">
        <v>47310</v>
      </c>
      <c r="L12146" t="s">
        <v>30</v>
      </c>
      <c r="M12146" s="1" t="d">
        <v>2011-04-15</v>
      </c>
      <c r="N12146">
        <v>4</v>
      </c>
      <c r="O12146">
        <v>15</v>
      </c>
      <c r="P12146">
        <v>2011</v>
      </c>
      <c r="R12146" t="s">
        <v>26</v>
      </c>
      <c r="S12146" t="s">
        <v>31</v>
      </c>
    </row>
    <row r="12147" spans="1:19" x14ac:dyDescent="0.25">
      <c r="A12147" t="s">
        <v>312</v>
      </c>
      <c r="B12147" t="s">
        <v>3331</v>
      </c>
      <c r="C12147" t="s">
        <v>10123</v>
      </c>
      <c r="E12147" t="s">
        <v>10124</v>
      </c>
      <c r="F12147" t="s">
        <v>513</v>
      </c>
      <c r="G12147">
        <v>53035</v>
      </c>
      <c r="H12147">
        <v>43.399000000000001</v>
      </c>
      <c r="I12147">
        <v>-88.534786999999994</v>
      </c>
      <c r="J12147" s="1" t="d">
        <v>2018-12-11</v>
      </c>
      <c r="K12147">
        <v>47313</v>
      </c>
      <c r="L12147" t="s">
        <v>30</v>
      </c>
      <c r="M12147" s="1" t="d">
        <v>2011-12-15</v>
      </c>
      <c r="N12147">
        <v>12</v>
      </c>
      <c r="O12147">
        <v>15</v>
      </c>
      <c r="P12147">
        <v>2011</v>
      </c>
      <c r="R12147" t="s">
        <v>26</v>
      </c>
      <c r="S12147" t="s">
        <v>31</v>
      </c>
    </row>
    <row r="12148" spans="1:19" x14ac:dyDescent="0.25">
      <c r="A12148" t="s">
        <v>312</v>
      </c>
      <c r="B12148" t="s">
        <v>3331</v>
      </c>
      <c r="C12148" t="s">
        <v>10127</v>
      </c>
      <c r="E12148" t="s">
        <v>4855</v>
      </c>
      <c r="F12148" t="s">
        <v>513</v>
      </c>
      <c r="G12148">
        <v>53959</v>
      </c>
      <c r="H12148">
        <v>43.532283999999997</v>
      </c>
      <c r="I12148">
        <v>-90.006264000000002</v>
      </c>
      <c r="J12148" s="1" t="d">
        <v>2018-12-11</v>
      </c>
      <c r="K12148">
        <v>47315</v>
      </c>
      <c r="L12148" t="s">
        <v>30</v>
      </c>
      <c r="M12148" s="1" t="d">
        <v>2011-12-15</v>
      </c>
      <c r="N12148">
        <v>12</v>
      </c>
      <c r="O12148">
        <v>15</v>
      </c>
      <c r="P12148">
        <v>2011</v>
      </c>
      <c r="R12148" t="s">
        <v>26</v>
      </c>
      <c r="S12148" t="s">
        <v>31</v>
      </c>
    </row>
    <row r="12149" spans="1:19" x14ac:dyDescent="0.25">
      <c r="A12149" t="s">
        <v>312</v>
      </c>
      <c r="B12149" t="s">
        <v>3331</v>
      </c>
      <c r="C12149" t="s">
        <v>10128</v>
      </c>
      <c r="E12149" t="s">
        <v>10129</v>
      </c>
      <c r="F12149" t="s">
        <v>513</v>
      </c>
      <c r="G12149">
        <v>53969</v>
      </c>
      <c r="H12149">
        <v>43.488425999999997</v>
      </c>
      <c r="I12149">
        <v>-89.313316</v>
      </c>
      <c r="J12149" s="1" t="d">
        <v>2018-12-11</v>
      </c>
      <c r="K12149">
        <v>47316</v>
      </c>
      <c r="L12149" t="s">
        <v>30</v>
      </c>
      <c r="M12149" s="1" t="d">
        <v>2011-12-15</v>
      </c>
      <c r="N12149">
        <v>12</v>
      </c>
      <c r="O12149">
        <v>15</v>
      </c>
      <c r="P12149">
        <v>2011</v>
      </c>
      <c r="R12149" t="s">
        <v>26</v>
      </c>
      <c r="S12149" t="s">
        <v>31</v>
      </c>
    </row>
    <row r="12150" spans="1:19" x14ac:dyDescent="0.25">
      <c r="A12150" t="s">
        <v>338</v>
      </c>
      <c r="B12150" t="s">
        <v>10139</v>
      </c>
      <c r="C12150" t="s">
        <v>10140</v>
      </c>
      <c r="D12150" t="s">
        <v>10141</v>
      </c>
      <c r="E12150" t="s">
        <v>10142</v>
      </c>
      <c r="F12150" t="s">
        <v>57</v>
      </c>
      <c r="G12150">
        <v>46556</v>
      </c>
      <c r="H12150">
        <v>41.707935999999997</v>
      </c>
      <c r="I12150">
        <v>-86.236189999999993</v>
      </c>
      <c r="J12150" s="1" t="d">
        <v>2018-07-09</v>
      </c>
      <c r="K12150">
        <v>47385</v>
      </c>
      <c r="L12150" t="s">
        <v>30</v>
      </c>
      <c r="M12150" s="1" t="d">
        <v>2011-12-01</v>
      </c>
      <c r="N12150">
        <v>12</v>
      </c>
      <c r="O12150">
        <v>1</v>
      </c>
      <c r="P12150">
        <v>2011</v>
      </c>
      <c r="R12150" t="s">
        <v>26</v>
      </c>
      <c r="S12150" t="s">
        <v>27</v>
      </c>
    </row>
    <row r="12151" spans="1:19" x14ac:dyDescent="0.25">
      <c r="A12151" t="s">
        <v>338</v>
      </c>
      <c r="B12151" t="s">
        <v>10143</v>
      </c>
      <c r="C12151" t="s">
        <v>10144</v>
      </c>
      <c r="D12151" t="s">
        <v>10145</v>
      </c>
      <c r="E12151" t="s">
        <v>10142</v>
      </c>
      <c r="F12151" t="s">
        <v>57</v>
      </c>
      <c r="G12151">
        <v>46556</v>
      </c>
      <c r="H12151">
        <v>41.706431000000002</v>
      </c>
      <c r="I12151">
        <v>-86.234710000000007</v>
      </c>
      <c r="J12151" s="1" t="d">
        <v>2018-07-09</v>
      </c>
      <c r="K12151">
        <v>47387</v>
      </c>
      <c r="L12151" t="s">
        <v>30</v>
      </c>
      <c r="M12151" s="1" t="d">
        <v>2011-12-01</v>
      </c>
      <c r="N12151">
        <v>12</v>
      </c>
      <c r="O12151">
        <v>1</v>
      </c>
      <c r="P12151">
        <v>2011</v>
      </c>
      <c r="R12151" t="s">
        <v>26</v>
      </c>
      <c r="S12151" t="s">
        <v>27</v>
      </c>
    </row>
    <row r="12152" spans="1:19" x14ac:dyDescent="0.25">
      <c r="A12152" t="s">
        <v>338</v>
      </c>
      <c r="B12152" t="s">
        <v>10146</v>
      </c>
      <c r="C12152" t="s">
        <v>10147</v>
      </c>
      <c r="D12152" t="s">
        <v>10148</v>
      </c>
      <c r="E12152" t="s">
        <v>10142</v>
      </c>
      <c r="F12152" t="s">
        <v>57</v>
      </c>
      <c r="G12152">
        <v>46556</v>
      </c>
      <c r="H12152">
        <v>41.704757999999998</v>
      </c>
      <c r="I12152">
        <v>-86.238230000000001</v>
      </c>
      <c r="J12152" s="1" t="d">
        <v>2018-07-09</v>
      </c>
      <c r="K12152">
        <v>47388</v>
      </c>
      <c r="L12152" t="s">
        <v>30</v>
      </c>
      <c r="M12152" s="1" t="d">
        <v>2011-12-01</v>
      </c>
      <c r="N12152">
        <v>12</v>
      </c>
      <c r="O12152">
        <v>1</v>
      </c>
      <c r="P12152">
        <v>2011</v>
      </c>
      <c r="R12152" t="s">
        <v>26</v>
      </c>
      <c r="S12152" t="s">
        <v>27</v>
      </c>
    </row>
    <row r="12153" spans="1:19" x14ac:dyDescent="0.25">
      <c r="A12153" t="s">
        <v>338</v>
      </c>
      <c r="B12153" t="s">
        <v>10149</v>
      </c>
      <c r="C12153" t="s">
        <v>10150</v>
      </c>
      <c r="D12153" t="s">
        <v>10151</v>
      </c>
      <c r="E12153" t="s">
        <v>10142</v>
      </c>
      <c r="F12153" t="s">
        <v>57</v>
      </c>
      <c r="G12153">
        <v>46556</v>
      </c>
      <c r="H12153">
        <v>41.700144000000002</v>
      </c>
      <c r="I12153">
        <v>-86.245350000000002</v>
      </c>
      <c r="J12153" s="1" t="d">
        <v>2018-07-09</v>
      </c>
      <c r="K12153">
        <v>47389</v>
      </c>
      <c r="L12153" t="s">
        <v>30</v>
      </c>
      <c r="M12153" s="1" t="d">
        <v>2011-12-01</v>
      </c>
      <c r="N12153">
        <v>12</v>
      </c>
      <c r="O12153">
        <v>1</v>
      </c>
      <c r="P12153">
        <v>2011</v>
      </c>
      <c r="R12153" t="s">
        <v>26</v>
      </c>
      <c r="S12153" t="s">
        <v>27</v>
      </c>
    </row>
    <row r="12154" spans="1:19" x14ac:dyDescent="0.25">
      <c r="A12154" t="s">
        <v>338</v>
      </c>
      <c r="B12154" t="s">
        <v>10152</v>
      </c>
      <c r="C12154" t="s">
        <v>10140</v>
      </c>
      <c r="D12154" t="s">
        <v>10153</v>
      </c>
      <c r="E12154" t="s">
        <v>10142</v>
      </c>
      <c r="F12154" t="s">
        <v>57</v>
      </c>
      <c r="G12154">
        <v>46556</v>
      </c>
      <c r="H12154">
        <v>41.707935999999997</v>
      </c>
      <c r="I12154">
        <v>-86.236189999999993</v>
      </c>
      <c r="J12154" s="1" t="d">
        <v>2018-07-09</v>
      </c>
      <c r="K12154">
        <v>47390</v>
      </c>
      <c r="L12154" t="s">
        <v>30</v>
      </c>
      <c r="M12154" s="1" t="d">
        <v>2011-12-01</v>
      </c>
      <c r="N12154">
        <v>12</v>
      </c>
      <c r="O12154">
        <v>1</v>
      </c>
      <c r="P12154">
        <v>2011</v>
      </c>
      <c r="R12154" t="s">
        <v>26</v>
      </c>
      <c r="S12154" t="s">
        <v>27</v>
      </c>
    </row>
    <row r="12155" spans="1:19" x14ac:dyDescent="0.25">
      <c r="A12155" t="s">
        <v>338</v>
      </c>
      <c r="B12155" t="s">
        <v>10154</v>
      </c>
      <c r="C12155" t="s">
        <v>10155</v>
      </c>
      <c r="D12155" t="s">
        <v>10156</v>
      </c>
      <c r="E12155" t="s">
        <v>666</v>
      </c>
      <c r="F12155" t="s">
        <v>59</v>
      </c>
      <c r="G12155">
        <v>43215</v>
      </c>
      <c r="H12155">
        <v>39.963571999999999</v>
      </c>
      <c r="I12155">
        <v>-83.002499999999998</v>
      </c>
      <c r="J12155" s="1" t="d">
        <v>2019-03-07</v>
      </c>
      <c r="K12155">
        <v>47399</v>
      </c>
      <c r="L12155" t="s">
        <v>71</v>
      </c>
      <c r="M12155" s="1" t="d">
        <v>2011-12-31</v>
      </c>
      <c r="N12155">
        <v>12</v>
      </c>
      <c r="O12155">
        <v>31</v>
      </c>
      <c r="P12155">
        <v>2011</v>
      </c>
      <c r="R12155" t="s">
        <v>26</v>
      </c>
      <c r="S12155" t="s">
        <v>31</v>
      </c>
    </row>
    <row r="12156" spans="1:19" x14ac:dyDescent="0.25">
      <c r="A12156" t="s">
        <v>338</v>
      </c>
      <c r="B12156" t="s">
        <v>10161</v>
      </c>
      <c r="C12156" t="s">
        <v>10162</v>
      </c>
      <c r="E12156" t="s">
        <v>2159</v>
      </c>
      <c r="F12156" t="s">
        <v>513</v>
      </c>
      <c r="G12156">
        <v>54449</v>
      </c>
      <c r="H12156">
        <v>44.650857999999999</v>
      </c>
      <c r="I12156">
        <v>-90.184847000000005</v>
      </c>
      <c r="J12156" s="1" t="d">
        <v>2018-11-08</v>
      </c>
      <c r="K12156">
        <v>47412</v>
      </c>
      <c r="L12156" t="s">
        <v>30</v>
      </c>
      <c r="M12156" s="1" t="d">
        <v>2011-11-30</v>
      </c>
      <c r="N12156">
        <v>11</v>
      </c>
      <c r="O12156">
        <v>30</v>
      </c>
      <c r="P12156">
        <v>2011</v>
      </c>
      <c r="R12156" t="s">
        <v>26</v>
      </c>
      <c r="S12156" t="s">
        <v>27</v>
      </c>
    </row>
    <row r="12157" spans="1:19" x14ac:dyDescent="0.25">
      <c r="A12157" t="s">
        <v>312</v>
      </c>
      <c r="B12157" t="s">
        <v>10166</v>
      </c>
      <c r="C12157" t="s">
        <v>10167</v>
      </c>
      <c r="D12157" t="s">
        <v>10168</v>
      </c>
      <c r="E12157" t="s">
        <v>6583</v>
      </c>
      <c r="F12157" t="s">
        <v>29</v>
      </c>
      <c r="G12157">
        <v>31008</v>
      </c>
      <c r="H12157">
        <v>32.613900000000001</v>
      </c>
      <c r="I12157">
        <v>-83.741100000000003</v>
      </c>
      <c r="J12157" s="1" t="d">
        <v>2018-10-04</v>
      </c>
      <c r="K12157">
        <v>47451</v>
      </c>
      <c r="L12157" t="s">
        <v>30</v>
      </c>
      <c r="M12157" s="1" t="d">
        <v>2011-08-15</v>
      </c>
      <c r="N12157">
        <v>8</v>
      </c>
      <c r="O12157">
        <v>15</v>
      </c>
      <c r="P12157">
        <v>2011</v>
      </c>
      <c r="R12157" t="s">
        <v>26</v>
      </c>
      <c r="S12157" t="s">
        <v>31</v>
      </c>
    </row>
    <row r="12158" spans="1:19" x14ac:dyDescent="0.25">
      <c r="A12158" t="s">
        <v>338</v>
      </c>
      <c r="B12158" t="s">
        <v>8129</v>
      </c>
      <c r="C12158" t="s">
        <v>10191</v>
      </c>
      <c r="E12158" t="s">
        <v>6622</v>
      </c>
      <c r="F12158" t="s">
        <v>37</v>
      </c>
      <c r="G12158">
        <v>76106</v>
      </c>
      <c r="H12158">
        <v>32.826551000000002</v>
      </c>
      <c r="I12158">
        <v>-97.345614999999995</v>
      </c>
      <c r="J12158" s="1" t="d">
        <v>2018-11-08</v>
      </c>
      <c r="K12158">
        <v>47520</v>
      </c>
      <c r="L12158" t="s">
        <v>30</v>
      </c>
      <c r="M12158" s="1" t="d">
        <v>2011-02-28</v>
      </c>
      <c r="N12158">
        <v>2</v>
      </c>
      <c r="O12158">
        <v>28</v>
      </c>
      <c r="P12158">
        <v>2011</v>
      </c>
      <c r="R12158" t="s">
        <v>26</v>
      </c>
      <c r="S12158" t="s">
        <v>27</v>
      </c>
    </row>
    <row r="12159" spans="1:19" x14ac:dyDescent="0.25">
      <c r="A12159" t="s">
        <v>338</v>
      </c>
      <c r="B12159" t="s">
        <v>6915</v>
      </c>
      <c r="C12159" t="s">
        <v>6916</v>
      </c>
      <c r="E12159" t="s">
        <v>309</v>
      </c>
      <c r="F12159" t="s">
        <v>170</v>
      </c>
      <c r="G12159">
        <v>91801</v>
      </c>
      <c r="H12159">
        <v>34.098590999999999</v>
      </c>
      <c r="I12159">
        <v>-118.119671</v>
      </c>
      <c r="J12159" s="1" t="d">
        <v>2018-05-03</v>
      </c>
      <c r="K12159">
        <v>47589</v>
      </c>
      <c r="L12159" t="s">
        <v>30</v>
      </c>
      <c r="M12159" s="1" t="d">
        <v>2011-03-15</v>
      </c>
      <c r="N12159">
        <v>3</v>
      </c>
      <c r="O12159">
        <v>15</v>
      </c>
      <c r="P12159">
        <v>2011</v>
      </c>
      <c r="R12159" t="s">
        <v>26</v>
      </c>
      <c r="S12159" t="s">
        <v>27</v>
      </c>
    </row>
    <row r="12160" spans="1:19" x14ac:dyDescent="0.25">
      <c r="A12160" t="s">
        <v>338</v>
      </c>
      <c r="B12160" t="s">
        <v>6917</v>
      </c>
      <c r="C12160" t="s">
        <v>6918</v>
      </c>
      <c r="E12160" t="s">
        <v>6919</v>
      </c>
      <c r="F12160" t="s">
        <v>170</v>
      </c>
      <c r="G12160">
        <v>94509</v>
      </c>
      <c r="H12160">
        <v>38.007798999999999</v>
      </c>
      <c r="I12160">
        <v>-121.832042</v>
      </c>
      <c r="J12160" s="1" t="d">
        <v>2018-05-03</v>
      </c>
      <c r="K12160">
        <v>47590</v>
      </c>
      <c r="L12160" t="s">
        <v>30</v>
      </c>
      <c r="M12160" s="1" t="d">
        <v>2011-03-15</v>
      </c>
      <c r="N12160">
        <v>3</v>
      </c>
      <c r="O12160">
        <v>15</v>
      </c>
      <c r="P12160">
        <v>2011</v>
      </c>
      <c r="R12160" t="s">
        <v>26</v>
      </c>
      <c r="S12160" t="s">
        <v>27</v>
      </c>
    </row>
    <row r="12161" spans="1:19" x14ac:dyDescent="0.25">
      <c r="A12161" t="s">
        <v>338</v>
      </c>
      <c r="B12161" t="s">
        <v>6920</v>
      </c>
      <c r="C12161" t="s">
        <v>6921</v>
      </c>
      <c r="E12161" t="s">
        <v>173</v>
      </c>
      <c r="F12161" t="s">
        <v>170</v>
      </c>
      <c r="G12161">
        <v>93313</v>
      </c>
      <c r="H12161">
        <v>35.310723000000003</v>
      </c>
      <c r="I12161">
        <v>-119.035324</v>
      </c>
      <c r="J12161" s="1" t="d">
        <v>2018-05-03</v>
      </c>
      <c r="K12161">
        <v>47591</v>
      </c>
      <c r="L12161" t="s">
        <v>30</v>
      </c>
      <c r="M12161" s="1" t="d">
        <v>2011-03-15</v>
      </c>
      <c r="N12161">
        <v>3</v>
      </c>
      <c r="O12161">
        <v>15</v>
      </c>
      <c r="P12161">
        <v>2011</v>
      </c>
      <c r="R12161" t="s">
        <v>26</v>
      </c>
      <c r="S12161" t="s">
        <v>27</v>
      </c>
    </row>
    <row r="12162" spans="1:19" x14ac:dyDescent="0.25">
      <c r="A12162" t="s">
        <v>338</v>
      </c>
      <c r="B12162" t="s">
        <v>6922</v>
      </c>
      <c r="C12162" t="s">
        <v>6923</v>
      </c>
      <c r="E12162" t="s">
        <v>6924</v>
      </c>
      <c r="F12162" t="s">
        <v>170</v>
      </c>
      <c r="G12162">
        <v>90621</v>
      </c>
      <c r="H12162">
        <v>33.865496999999998</v>
      </c>
      <c r="I12162">
        <v>-117.995215</v>
      </c>
      <c r="J12162" s="1" t="d">
        <v>2018-05-03</v>
      </c>
      <c r="K12162">
        <v>47592</v>
      </c>
      <c r="L12162" t="s">
        <v>30</v>
      </c>
      <c r="M12162" s="1" t="d">
        <v>2011-03-15</v>
      </c>
      <c r="N12162">
        <v>3</v>
      </c>
      <c r="O12162">
        <v>15</v>
      </c>
      <c r="P12162">
        <v>2011</v>
      </c>
      <c r="R12162" t="s">
        <v>26</v>
      </c>
      <c r="S12162" t="s">
        <v>27</v>
      </c>
    </row>
    <row r="12163" spans="1:19" x14ac:dyDescent="0.25">
      <c r="A12163" t="s">
        <v>338</v>
      </c>
      <c r="B12163" t="s">
        <v>6925</v>
      </c>
      <c r="C12163" t="s">
        <v>6926</v>
      </c>
      <c r="E12163" t="s">
        <v>2646</v>
      </c>
      <c r="F12163" t="s">
        <v>170</v>
      </c>
      <c r="G12163">
        <v>90745</v>
      </c>
      <c r="H12163">
        <v>33.824967999999998</v>
      </c>
      <c r="I12163">
        <v>-118.24567500000001</v>
      </c>
      <c r="J12163" s="1" t="d">
        <v>2018-05-03</v>
      </c>
      <c r="K12163">
        <v>47593</v>
      </c>
      <c r="L12163" t="s">
        <v>30</v>
      </c>
      <c r="M12163" s="1" t="d">
        <v>2011-03-15</v>
      </c>
      <c r="N12163">
        <v>3</v>
      </c>
      <c r="O12163">
        <v>15</v>
      </c>
      <c r="P12163">
        <v>2011</v>
      </c>
      <c r="R12163" t="s">
        <v>26</v>
      </c>
      <c r="S12163" t="s">
        <v>27</v>
      </c>
    </row>
    <row r="12164" spans="1:19" x14ac:dyDescent="0.25">
      <c r="A12164" t="s">
        <v>338</v>
      </c>
      <c r="B12164" t="s">
        <v>6927</v>
      </c>
      <c r="C12164" t="s">
        <v>6928</v>
      </c>
      <c r="E12164" t="s">
        <v>1383</v>
      </c>
      <c r="F12164" t="s">
        <v>170</v>
      </c>
      <c r="G12164">
        <v>92234</v>
      </c>
      <c r="H12164">
        <v>33.784140000000001</v>
      </c>
      <c r="I12164">
        <v>-116.471</v>
      </c>
      <c r="J12164" s="1" t="d">
        <v>2018-05-03</v>
      </c>
      <c r="K12164">
        <v>47594</v>
      </c>
      <c r="L12164" t="s">
        <v>30</v>
      </c>
      <c r="M12164" s="1" t="d">
        <v>2011-03-15</v>
      </c>
      <c r="N12164">
        <v>3</v>
      </c>
      <c r="O12164">
        <v>15</v>
      </c>
      <c r="P12164">
        <v>2011</v>
      </c>
      <c r="R12164" t="s">
        <v>26</v>
      </c>
      <c r="S12164" t="s">
        <v>27</v>
      </c>
    </row>
    <row r="12165" spans="1:19" x14ac:dyDescent="0.25">
      <c r="A12165" t="s">
        <v>338</v>
      </c>
      <c r="B12165" t="s">
        <v>6929</v>
      </c>
      <c r="C12165" t="s">
        <v>6930</v>
      </c>
      <c r="E12165" t="s">
        <v>6931</v>
      </c>
      <c r="F12165" t="s">
        <v>170</v>
      </c>
      <c r="G12165">
        <v>90703</v>
      </c>
      <c r="H12165">
        <v>33.861544000000002</v>
      </c>
      <c r="I12165">
        <v>-118.100471</v>
      </c>
      <c r="J12165" s="1" t="d">
        <v>2018-05-03</v>
      </c>
      <c r="K12165">
        <v>47595</v>
      </c>
      <c r="L12165" t="s">
        <v>30</v>
      </c>
      <c r="M12165" s="1" t="d">
        <v>2011-03-15</v>
      </c>
      <c r="N12165">
        <v>3</v>
      </c>
      <c r="O12165">
        <v>15</v>
      </c>
      <c r="P12165">
        <v>2011</v>
      </c>
      <c r="R12165" t="s">
        <v>26</v>
      </c>
      <c r="S12165" t="s">
        <v>27</v>
      </c>
    </row>
    <row r="12166" spans="1:19" x14ac:dyDescent="0.25">
      <c r="A12166" t="s">
        <v>338</v>
      </c>
      <c r="B12166" t="s">
        <v>6932</v>
      </c>
      <c r="C12166" t="s">
        <v>6933</v>
      </c>
      <c r="E12166" t="s">
        <v>291</v>
      </c>
      <c r="F12166" t="s">
        <v>170</v>
      </c>
      <c r="G12166">
        <v>95926</v>
      </c>
      <c r="H12166">
        <v>39.756332</v>
      </c>
      <c r="I12166">
        <v>-121.843715</v>
      </c>
      <c r="J12166" s="1" t="d">
        <v>2018-05-03</v>
      </c>
      <c r="K12166">
        <v>47596</v>
      </c>
      <c r="L12166" t="s">
        <v>30</v>
      </c>
      <c r="M12166" s="1" t="d">
        <v>2011-03-15</v>
      </c>
      <c r="N12166">
        <v>3</v>
      </c>
      <c r="O12166">
        <v>15</v>
      </c>
      <c r="P12166">
        <v>2011</v>
      </c>
      <c r="R12166" t="s">
        <v>26</v>
      </c>
      <c r="S12166" t="s">
        <v>27</v>
      </c>
    </row>
    <row r="12167" spans="1:19" x14ac:dyDescent="0.25">
      <c r="A12167" t="s">
        <v>338</v>
      </c>
      <c r="B12167" t="s">
        <v>6934</v>
      </c>
      <c r="C12167" t="s">
        <v>6935</v>
      </c>
      <c r="E12167" t="s">
        <v>4469</v>
      </c>
      <c r="F12167" t="s">
        <v>170</v>
      </c>
      <c r="G12167">
        <v>91748</v>
      </c>
      <c r="H12167">
        <v>33.997596000000001</v>
      </c>
      <c r="I12167">
        <v>-117.927795</v>
      </c>
      <c r="J12167" s="1" t="d">
        <v>2018-05-03</v>
      </c>
      <c r="K12167">
        <v>47597</v>
      </c>
      <c r="L12167" t="s">
        <v>30</v>
      </c>
      <c r="M12167" s="1" t="d">
        <v>2011-03-15</v>
      </c>
      <c r="N12167">
        <v>3</v>
      </c>
      <c r="O12167">
        <v>15</v>
      </c>
      <c r="P12167">
        <v>2011</v>
      </c>
      <c r="R12167" t="s">
        <v>26</v>
      </c>
      <c r="S12167" t="s">
        <v>27</v>
      </c>
    </row>
    <row r="12168" spans="1:19" x14ac:dyDescent="0.25">
      <c r="A12168" t="s">
        <v>338</v>
      </c>
      <c r="B12168" t="s">
        <v>6936</v>
      </c>
      <c r="C12168" t="s">
        <v>6937</v>
      </c>
      <c r="E12168" t="s">
        <v>174</v>
      </c>
      <c r="F12168" t="s">
        <v>170</v>
      </c>
      <c r="G12168">
        <v>93612</v>
      </c>
      <c r="H12168">
        <v>36.837510999999999</v>
      </c>
      <c r="I12168">
        <v>-119.716988</v>
      </c>
      <c r="J12168" s="1" t="d">
        <v>2018-05-03</v>
      </c>
      <c r="K12168">
        <v>47598</v>
      </c>
      <c r="L12168" t="s">
        <v>30</v>
      </c>
      <c r="M12168" s="1" t="d">
        <v>2011-03-15</v>
      </c>
      <c r="N12168">
        <v>3</v>
      </c>
      <c r="O12168">
        <v>15</v>
      </c>
      <c r="P12168">
        <v>2011</v>
      </c>
      <c r="R12168" t="s">
        <v>26</v>
      </c>
      <c r="S12168" t="s">
        <v>27</v>
      </c>
    </row>
    <row r="12169" spans="1:19" x14ac:dyDescent="0.25">
      <c r="A12169" t="s">
        <v>338</v>
      </c>
      <c r="B12169" t="s">
        <v>6938</v>
      </c>
      <c r="C12169" t="s">
        <v>6939</v>
      </c>
      <c r="E12169" t="s">
        <v>6940</v>
      </c>
      <c r="F12169" t="s">
        <v>170</v>
      </c>
      <c r="G12169">
        <v>94014</v>
      </c>
      <c r="H12169">
        <v>37.671267</v>
      </c>
      <c r="I12169">
        <v>-122.46354100000001</v>
      </c>
      <c r="J12169" s="1" t="d">
        <v>2018-05-03</v>
      </c>
      <c r="K12169">
        <v>47599</v>
      </c>
      <c r="L12169" t="s">
        <v>30</v>
      </c>
      <c r="M12169" s="1" t="d">
        <v>2011-03-15</v>
      </c>
      <c r="N12169">
        <v>3</v>
      </c>
      <c r="O12169">
        <v>15</v>
      </c>
      <c r="P12169">
        <v>2011</v>
      </c>
      <c r="R12169" t="s">
        <v>26</v>
      </c>
      <c r="S12169" t="s">
        <v>27</v>
      </c>
    </row>
    <row r="12170" spans="1:19" x14ac:dyDescent="0.25">
      <c r="A12170" t="s">
        <v>338</v>
      </c>
      <c r="B12170" t="s">
        <v>6941</v>
      </c>
      <c r="C12170" t="s">
        <v>6942</v>
      </c>
      <c r="E12170" t="s">
        <v>179</v>
      </c>
      <c r="F12170" t="s">
        <v>170</v>
      </c>
      <c r="G12170">
        <v>94520</v>
      </c>
      <c r="H12170">
        <v>37.980192000000002</v>
      </c>
      <c r="I12170">
        <v>-122.050128</v>
      </c>
      <c r="J12170" s="1" t="d">
        <v>2018-05-03</v>
      </c>
      <c r="K12170">
        <v>47600</v>
      </c>
      <c r="L12170" t="s">
        <v>30</v>
      </c>
      <c r="M12170" s="1" t="d">
        <v>2011-03-15</v>
      </c>
      <c r="N12170">
        <v>3</v>
      </c>
      <c r="O12170">
        <v>15</v>
      </c>
      <c r="P12170">
        <v>2011</v>
      </c>
      <c r="R12170" t="s">
        <v>26</v>
      </c>
      <c r="S12170" t="s">
        <v>27</v>
      </c>
    </row>
    <row r="12171" spans="1:19" x14ac:dyDescent="0.25">
      <c r="A12171" t="s">
        <v>338</v>
      </c>
      <c r="B12171" t="s">
        <v>6943</v>
      </c>
      <c r="C12171" t="s">
        <v>6944</v>
      </c>
      <c r="E12171" t="s">
        <v>1216</v>
      </c>
      <c r="F12171" t="s">
        <v>170</v>
      </c>
      <c r="G12171">
        <v>92882</v>
      </c>
      <c r="H12171">
        <v>33.883090000000003</v>
      </c>
      <c r="I12171">
        <v>-117.615292</v>
      </c>
      <c r="J12171" s="1" t="d">
        <v>2018-05-03</v>
      </c>
      <c r="K12171">
        <v>47601</v>
      </c>
      <c r="L12171" t="s">
        <v>30</v>
      </c>
      <c r="M12171" s="1" t="d">
        <v>2011-03-15</v>
      </c>
      <c r="N12171">
        <v>3</v>
      </c>
      <c r="O12171">
        <v>15</v>
      </c>
      <c r="P12171">
        <v>2011</v>
      </c>
      <c r="R12171" t="s">
        <v>26</v>
      </c>
      <c r="S12171" t="s">
        <v>27</v>
      </c>
    </row>
    <row r="12172" spans="1:19" x14ac:dyDescent="0.25">
      <c r="A12172" t="s">
        <v>338</v>
      </c>
      <c r="B12172" t="s">
        <v>6945</v>
      </c>
      <c r="C12172" t="s">
        <v>6946</v>
      </c>
      <c r="E12172" t="s">
        <v>5057</v>
      </c>
      <c r="F12172" t="s">
        <v>170</v>
      </c>
      <c r="G12172">
        <v>92626</v>
      </c>
      <c r="H12172">
        <v>33.675396999999997</v>
      </c>
      <c r="I12172">
        <v>-117.918684</v>
      </c>
      <c r="J12172" s="1" t="d">
        <v>2018-05-03</v>
      </c>
      <c r="K12172">
        <v>47602</v>
      </c>
      <c r="L12172" t="s">
        <v>30</v>
      </c>
      <c r="M12172" s="1" t="d">
        <v>2011-03-15</v>
      </c>
      <c r="N12172">
        <v>3</v>
      </c>
      <c r="O12172">
        <v>15</v>
      </c>
      <c r="P12172">
        <v>2011</v>
      </c>
      <c r="R12172" t="s">
        <v>26</v>
      </c>
      <c r="S12172" t="s">
        <v>27</v>
      </c>
    </row>
    <row r="12173" spans="1:19" x14ac:dyDescent="0.25">
      <c r="A12173" t="s">
        <v>338</v>
      </c>
      <c r="B12173" t="s">
        <v>6947</v>
      </c>
      <c r="C12173" t="s">
        <v>6948</v>
      </c>
      <c r="E12173" t="s">
        <v>192</v>
      </c>
      <c r="F12173" t="s">
        <v>170</v>
      </c>
      <c r="G12173">
        <v>95618</v>
      </c>
      <c r="H12173">
        <v>38.552520000000001</v>
      </c>
      <c r="I12173">
        <v>-121.69155499999999</v>
      </c>
      <c r="J12173" s="1" t="d">
        <v>2018-05-03</v>
      </c>
      <c r="K12173">
        <v>47603</v>
      </c>
      <c r="L12173" t="s">
        <v>30</v>
      </c>
      <c r="M12173" s="1" t="d">
        <v>2011-03-15</v>
      </c>
      <c r="N12173">
        <v>3</v>
      </c>
      <c r="O12173">
        <v>15</v>
      </c>
      <c r="P12173">
        <v>2011</v>
      </c>
      <c r="R12173" t="s">
        <v>26</v>
      </c>
      <c r="S12173" t="s">
        <v>27</v>
      </c>
    </row>
    <row r="12174" spans="1:19" x14ac:dyDescent="0.25">
      <c r="A12174" t="s">
        <v>338</v>
      </c>
      <c r="B12174" t="s">
        <v>6949</v>
      </c>
      <c r="C12174" t="s">
        <v>6950</v>
      </c>
      <c r="E12174" t="s">
        <v>297</v>
      </c>
      <c r="F12174" t="s">
        <v>170</v>
      </c>
      <c r="G12174">
        <v>90241</v>
      </c>
      <c r="H12174">
        <v>33.946302000000003</v>
      </c>
      <c r="I12174">
        <v>-118.145476</v>
      </c>
      <c r="J12174" s="1" t="d">
        <v>2018-05-03</v>
      </c>
      <c r="K12174">
        <v>47604</v>
      </c>
      <c r="L12174" t="s">
        <v>30</v>
      </c>
      <c r="M12174" s="1" t="d">
        <v>2011-03-15</v>
      </c>
      <c r="N12174">
        <v>3</v>
      </c>
      <c r="O12174">
        <v>15</v>
      </c>
      <c r="P12174">
        <v>2011</v>
      </c>
      <c r="R12174" t="s">
        <v>26</v>
      </c>
      <c r="S12174" t="s">
        <v>27</v>
      </c>
    </row>
    <row r="12175" spans="1:19" x14ac:dyDescent="0.25">
      <c r="A12175" t="s">
        <v>338</v>
      </c>
      <c r="B12175" t="s">
        <v>6951</v>
      </c>
      <c r="C12175" t="s">
        <v>6952</v>
      </c>
      <c r="E12175" t="s">
        <v>6953</v>
      </c>
      <c r="F12175" t="s">
        <v>170</v>
      </c>
      <c r="G12175">
        <v>91010</v>
      </c>
      <c r="H12175">
        <v>34.134833</v>
      </c>
      <c r="I12175">
        <v>-117.97749</v>
      </c>
      <c r="J12175" s="1" t="d">
        <v>2018-05-03</v>
      </c>
      <c r="K12175">
        <v>47605</v>
      </c>
      <c r="L12175" t="s">
        <v>30</v>
      </c>
      <c r="M12175" s="1" t="d">
        <v>2011-03-15</v>
      </c>
      <c r="N12175">
        <v>3</v>
      </c>
      <c r="O12175">
        <v>15</v>
      </c>
      <c r="P12175">
        <v>2011</v>
      </c>
      <c r="R12175" t="s">
        <v>26</v>
      </c>
      <c r="S12175" t="s">
        <v>27</v>
      </c>
    </row>
    <row r="12176" spans="1:19" x14ac:dyDescent="0.25">
      <c r="A12176" t="s">
        <v>338</v>
      </c>
      <c r="B12176" t="s">
        <v>6954</v>
      </c>
      <c r="C12176" t="s">
        <v>6955</v>
      </c>
      <c r="E12176" t="s">
        <v>6956</v>
      </c>
      <c r="F12176" t="s">
        <v>170</v>
      </c>
      <c r="G12176">
        <v>92020</v>
      </c>
      <c r="H12176">
        <v>32.795895999999999</v>
      </c>
      <c r="I12176">
        <v>-116.976156</v>
      </c>
      <c r="J12176" s="1" t="d">
        <v>2018-05-03</v>
      </c>
      <c r="K12176">
        <v>47607</v>
      </c>
      <c r="L12176" t="s">
        <v>30</v>
      </c>
      <c r="M12176" s="1" t="d">
        <v>2011-03-15</v>
      </c>
      <c r="N12176">
        <v>3</v>
      </c>
      <c r="O12176">
        <v>15</v>
      </c>
      <c r="P12176">
        <v>2011</v>
      </c>
      <c r="R12176" t="s">
        <v>26</v>
      </c>
      <c r="S12176" t="s">
        <v>27</v>
      </c>
    </row>
    <row r="12177" spans="1:19" x14ac:dyDescent="0.25">
      <c r="A12177" t="s">
        <v>338</v>
      </c>
      <c r="B12177" t="s">
        <v>6959</v>
      </c>
      <c r="C12177" t="s">
        <v>6960</v>
      </c>
      <c r="E12177" t="s">
        <v>1299</v>
      </c>
      <c r="F12177" t="s">
        <v>170</v>
      </c>
      <c r="G12177">
        <v>95757</v>
      </c>
      <c r="H12177">
        <v>38.402217</v>
      </c>
      <c r="I12177">
        <v>-121.385527</v>
      </c>
      <c r="J12177" s="1" t="d">
        <v>2018-05-03</v>
      </c>
      <c r="K12177">
        <v>47608</v>
      </c>
      <c r="L12177" t="s">
        <v>30</v>
      </c>
      <c r="M12177" s="1" t="d">
        <v>2011-03-15</v>
      </c>
      <c r="N12177">
        <v>3</v>
      </c>
      <c r="O12177">
        <v>15</v>
      </c>
      <c r="P12177">
        <v>2011</v>
      </c>
      <c r="R12177" t="s">
        <v>26</v>
      </c>
      <c r="S12177" t="s">
        <v>27</v>
      </c>
    </row>
    <row r="12178" spans="1:19" x14ac:dyDescent="0.25">
      <c r="A12178" t="s">
        <v>338</v>
      </c>
      <c r="B12178" t="s">
        <v>6961</v>
      </c>
      <c r="C12178" t="s">
        <v>6962</v>
      </c>
      <c r="E12178" t="s">
        <v>386</v>
      </c>
      <c r="F12178" t="s">
        <v>170</v>
      </c>
      <c r="G12178">
        <v>92029</v>
      </c>
      <c r="H12178">
        <v>33.116492000000001</v>
      </c>
      <c r="I12178">
        <v>-117.106837</v>
      </c>
      <c r="J12178" s="1" t="d">
        <v>2018-05-03</v>
      </c>
      <c r="K12178">
        <v>47609</v>
      </c>
      <c r="L12178" t="s">
        <v>30</v>
      </c>
      <c r="M12178" s="1" t="d">
        <v>2011-03-15</v>
      </c>
      <c r="N12178">
        <v>3</v>
      </c>
      <c r="O12178">
        <v>15</v>
      </c>
      <c r="P12178">
        <v>2011</v>
      </c>
      <c r="R12178" t="s">
        <v>26</v>
      </c>
      <c r="S12178" t="s">
        <v>27</v>
      </c>
    </row>
    <row r="12179" spans="1:19" x14ac:dyDescent="0.25">
      <c r="A12179" t="s">
        <v>338</v>
      </c>
      <c r="B12179" t="s">
        <v>6963</v>
      </c>
      <c r="C12179" t="s">
        <v>6964</v>
      </c>
      <c r="E12179" t="s">
        <v>6965</v>
      </c>
      <c r="F12179" t="s">
        <v>170</v>
      </c>
      <c r="G12179">
        <v>95501</v>
      </c>
      <c r="H12179">
        <v>40.800561999999999</v>
      </c>
      <c r="I12179">
        <v>-124.164405</v>
      </c>
      <c r="J12179" s="1" t="d">
        <v>2018-05-03</v>
      </c>
      <c r="K12179">
        <v>47610</v>
      </c>
      <c r="L12179" t="s">
        <v>30</v>
      </c>
      <c r="M12179" s="1" t="d">
        <v>2011-03-15</v>
      </c>
      <c r="N12179">
        <v>3</v>
      </c>
      <c r="O12179">
        <v>15</v>
      </c>
      <c r="P12179">
        <v>2011</v>
      </c>
      <c r="R12179" t="s">
        <v>26</v>
      </c>
      <c r="S12179" t="s">
        <v>27</v>
      </c>
    </row>
    <row r="12180" spans="1:19" x14ac:dyDescent="0.25">
      <c r="A12180" t="s">
        <v>338</v>
      </c>
      <c r="B12180" t="s">
        <v>7083</v>
      </c>
      <c r="C12180" t="s">
        <v>7084</v>
      </c>
      <c r="E12180" t="s">
        <v>7085</v>
      </c>
      <c r="F12180" t="s">
        <v>170</v>
      </c>
      <c r="G12180">
        <v>95304</v>
      </c>
      <c r="H12180">
        <v>37.759905549999999</v>
      </c>
      <c r="I12180">
        <v>-121.4632052</v>
      </c>
      <c r="J12180" s="1" t="d">
        <v>2019-02-06</v>
      </c>
      <c r="K12180">
        <v>47646</v>
      </c>
      <c r="L12180" t="s">
        <v>103</v>
      </c>
      <c r="M12180" s="1" t="d">
        <v>2011-03-15</v>
      </c>
      <c r="N12180">
        <v>3</v>
      </c>
      <c r="O12180">
        <v>15</v>
      </c>
      <c r="P12180">
        <v>2011</v>
      </c>
      <c r="R12180" t="s">
        <v>26</v>
      </c>
      <c r="S12180" t="s">
        <v>27</v>
      </c>
    </row>
    <row r="12181" spans="1:19" x14ac:dyDescent="0.25">
      <c r="A12181" t="s">
        <v>338</v>
      </c>
      <c r="B12181" t="s">
        <v>7103</v>
      </c>
      <c r="C12181" t="s">
        <v>7104</v>
      </c>
      <c r="E12181" t="s">
        <v>7105</v>
      </c>
      <c r="F12181" t="s">
        <v>202</v>
      </c>
      <c r="G12181">
        <v>34207</v>
      </c>
      <c r="H12181">
        <v>27.462022999999999</v>
      </c>
      <c r="I12181">
        <v>-82.578035999999997</v>
      </c>
      <c r="J12181" s="1" t="d">
        <v>2018-06-05</v>
      </c>
      <c r="K12181">
        <v>47652</v>
      </c>
      <c r="L12181" t="s">
        <v>30</v>
      </c>
      <c r="M12181" s="1" t="d">
        <v>2011-03-15</v>
      </c>
      <c r="N12181">
        <v>3</v>
      </c>
      <c r="O12181">
        <v>15</v>
      </c>
      <c r="P12181">
        <v>2011</v>
      </c>
      <c r="R12181" t="s">
        <v>26</v>
      </c>
      <c r="S12181" t="s">
        <v>27</v>
      </c>
    </row>
    <row r="12182" spans="1:19" x14ac:dyDescent="0.25">
      <c r="A12182" t="s">
        <v>338</v>
      </c>
      <c r="B12182" t="s">
        <v>7109</v>
      </c>
      <c r="C12182" t="s">
        <v>7110</v>
      </c>
      <c r="E12182" t="s">
        <v>7111</v>
      </c>
      <c r="F12182" t="s">
        <v>202</v>
      </c>
      <c r="G12182">
        <v>32720</v>
      </c>
      <c r="H12182">
        <v>28.983688999999998</v>
      </c>
      <c r="I12182">
        <v>-81.300078999999997</v>
      </c>
      <c r="J12182" s="1" t="d">
        <v>2018-06-05</v>
      </c>
      <c r="K12182">
        <v>47653</v>
      </c>
      <c r="L12182" t="s">
        <v>30</v>
      </c>
      <c r="M12182" s="1" t="d">
        <v>2011-03-15</v>
      </c>
      <c r="N12182">
        <v>3</v>
      </c>
      <c r="O12182">
        <v>15</v>
      </c>
      <c r="P12182">
        <v>2011</v>
      </c>
      <c r="R12182" t="s">
        <v>26</v>
      </c>
      <c r="S12182" t="s">
        <v>27</v>
      </c>
    </row>
    <row r="12183" spans="1:19" x14ac:dyDescent="0.25">
      <c r="A12183" t="s">
        <v>338</v>
      </c>
      <c r="B12183" t="s">
        <v>7112</v>
      </c>
      <c r="C12183" t="s">
        <v>7113</v>
      </c>
      <c r="E12183" t="s">
        <v>6189</v>
      </c>
      <c r="F12183" t="s">
        <v>202</v>
      </c>
      <c r="G12183">
        <v>33483</v>
      </c>
      <c r="H12183">
        <v>26.435016000000001</v>
      </c>
      <c r="I12183">
        <v>-80.072333</v>
      </c>
      <c r="J12183" s="1" t="d">
        <v>2018-06-05</v>
      </c>
      <c r="K12183">
        <v>47654</v>
      </c>
      <c r="L12183" t="s">
        <v>30</v>
      </c>
      <c r="M12183" s="1" t="d">
        <v>2011-03-15</v>
      </c>
      <c r="N12183">
        <v>3</v>
      </c>
      <c r="O12183">
        <v>15</v>
      </c>
      <c r="P12183">
        <v>2011</v>
      </c>
      <c r="R12183" t="s">
        <v>26</v>
      </c>
      <c r="S12183" t="s">
        <v>27</v>
      </c>
    </row>
    <row r="12184" spans="1:19" x14ac:dyDescent="0.25">
      <c r="A12184" t="s">
        <v>338</v>
      </c>
      <c r="B12184" t="s">
        <v>7106</v>
      </c>
      <c r="C12184" t="s">
        <v>7107</v>
      </c>
      <c r="E12184" t="s">
        <v>7108</v>
      </c>
      <c r="F12184" t="s">
        <v>202</v>
      </c>
      <c r="G12184">
        <v>34448</v>
      </c>
      <c r="H12184">
        <v>28.848732999999999</v>
      </c>
      <c r="I12184">
        <v>-82.579470000000001</v>
      </c>
      <c r="J12184" s="1" t="d">
        <v>2018-06-05</v>
      </c>
      <c r="K12184">
        <v>47658</v>
      </c>
      <c r="L12184" t="s">
        <v>30</v>
      </c>
      <c r="M12184" s="1" t="d">
        <v>2011-03-15</v>
      </c>
      <c r="N12184">
        <v>3</v>
      </c>
      <c r="O12184">
        <v>15</v>
      </c>
      <c r="P12184">
        <v>2011</v>
      </c>
      <c r="R12184" t="s">
        <v>26</v>
      </c>
      <c r="S12184" t="s">
        <v>27</v>
      </c>
    </row>
    <row r="12185" spans="1:19" x14ac:dyDescent="0.25">
      <c r="A12185" t="s">
        <v>338</v>
      </c>
      <c r="B12185" t="s">
        <v>7118</v>
      </c>
      <c r="C12185" t="s">
        <v>7119</v>
      </c>
      <c r="E12185" t="s">
        <v>2026</v>
      </c>
      <c r="F12185" t="s">
        <v>202</v>
      </c>
      <c r="G12185">
        <v>32244</v>
      </c>
      <c r="H12185">
        <v>30.212415</v>
      </c>
      <c r="I12185">
        <v>-81.736209000000002</v>
      </c>
      <c r="J12185" s="1" t="d">
        <v>2018-06-05</v>
      </c>
      <c r="K12185">
        <v>47659</v>
      </c>
      <c r="L12185" t="s">
        <v>30</v>
      </c>
      <c r="M12185" s="1" t="d">
        <v>2011-03-15</v>
      </c>
      <c r="N12185">
        <v>3</v>
      </c>
      <c r="O12185">
        <v>15</v>
      </c>
      <c r="P12185">
        <v>2011</v>
      </c>
      <c r="R12185" t="s">
        <v>26</v>
      </c>
      <c r="S12185" t="s">
        <v>27</v>
      </c>
    </row>
    <row r="12186" spans="1:19" x14ac:dyDescent="0.25">
      <c r="A12186" t="s">
        <v>338</v>
      </c>
      <c r="B12186" t="s">
        <v>7116</v>
      </c>
      <c r="C12186" t="s">
        <v>7117</v>
      </c>
      <c r="E12186" t="s">
        <v>2026</v>
      </c>
      <c r="F12186" t="s">
        <v>202</v>
      </c>
      <c r="G12186">
        <v>32210</v>
      </c>
      <c r="H12186">
        <v>30.288305999999999</v>
      </c>
      <c r="I12186">
        <v>-81.730832000000007</v>
      </c>
      <c r="J12186" s="1" t="d">
        <v>2018-06-05</v>
      </c>
      <c r="K12186">
        <v>47660</v>
      </c>
      <c r="L12186" t="s">
        <v>30</v>
      </c>
      <c r="M12186" s="1" t="d">
        <v>2011-03-15</v>
      </c>
      <c r="N12186">
        <v>3</v>
      </c>
      <c r="O12186">
        <v>15</v>
      </c>
      <c r="P12186">
        <v>2011</v>
      </c>
      <c r="R12186" t="s">
        <v>26</v>
      </c>
      <c r="S12186" t="s">
        <v>27</v>
      </c>
    </row>
    <row r="12187" spans="1:19" x14ac:dyDescent="0.25">
      <c r="A12187" t="s">
        <v>338</v>
      </c>
      <c r="B12187" t="s">
        <v>7120</v>
      </c>
      <c r="C12187" t="s">
        <v>7121</v>
      </c>
      <c r="E12187" t="s">
        <v>6519</v>
      </c>
      <c r="F12187" t="s">
        <v>202</v>
      </c>
      <c r="G12187">
        <v>32055</v>
      </c>
      <c r="H12187">
        <v>30.180820000000001</v>
      </c>
      <c r="I12187">
        <v>-82.702224000000001</v>
      </c>
      <c r="J12187" s="1" t="d">
        <v>2018-06-05</v>
      </c>
      <c r="K12187">
        <v>47663</v>
      </c>
      <c r="L12187" t="s">
        <v>30</v>
      </c>
      <c r="M12187" s="1" t="d">
        <v>2011-03-15</v>
      </c>
      <c r="N12187">
        <v>3</v>
      </c>
      <c r="O12187">
        <v>15</v>
      </c>
      <c r="P12187">
        <v>2011</v>
      </c>
      <c r="R12187" t="s">
        <v>26</v>
      </c>
      <c r="S12187" t="s">
        <v>27</v>
      </c>
    </row>
    <row r="12188" spans="1:19" x14ac:dyDescent="0.25">
      <c r="A12188" t="s">
        <v>338</v>
      </c>
      <c r="B12188" t="s">
        <v>7122</v>
      </c>
      <c r="C12188" t="s">
        <v>7123</v>
      </c>
      <c r="E12188" t="s">
        <v>757</v>
      </c>
      <c r="F12188" t="s">
        <v>202</v>
      </c>
      <c r="G12188">
        <v>33172</v>
      </c>
      <c r="H12188">
        <v>25.783121000000001</v>
      </c>
      <c r="I12188">
        <v>-80.366771999999997</v>
      </c>
      <c r="J12188" s="1" t="d">
        <v>2018-06-05</v>
      </c>
      <c r="K12188">
        <v>47666</v>
      </c>
      <c r="L12188" t="s">
        <v>30</v>
      </c>
      <c r="M12188" s="1" t="d">
        <v>2011-03-15</v>
      </c>
      <c r="N12188">
        <v>3</v>
      </c>
      <c r="O12188">
        <v>15</v>
      </c>
      <c r="P12188">
        <v>2011</v>
      </c>
      <c r="R12188" t="s">
        <v>26</v>
      </c>
      <c r="S12188" t="s">
        <v>27</v>
      </c>
    </row>
    <row r="12189" spans="1:19" x14ac:dyDescent="0.25">
      <c r="A12189" t="s">
        <v>338</v>
      </c>
      <c r="B12189" t="s">
        <v>7124</v>
      </c>
      <c r="C12189" t="s">
        <v>7125</v>
      </c>
      <c r="E12189" t="s">
        <v>757</v>
      </c>
      <c r="F12189" t="s">
        <v>202</v>
      </c>
      <c r="G12189">
        <v>33055</v>
      </c>
      <c r="H12189">
        <v>25.926200000000001</v>
      </c>
      <c r="I12189">
        <v>-80.292105000000006</v>
      </c>
      <c r="J12189" s="1" t="d">
        <v>2018-06-05</v>
      </c>
      <c r="K12189">
        <v>47667</v>
      </c>
      <c r="L12189" t="s">
        <v>30</v>
      </c>
      <c r="M12189" s="1" t="d">
        <v>2011-03-15</v>
      </c>
      <c r="N12189">
        <v>3</v>
      </c>
      <c r="O12189">
        <v>15</v>
      </c>
      <c r="P12189">
        <v>2011</v>
      </c>
      <c r="R12189" t="s">
        <v>26</v>
      </c>
      <c r="S12189" t="s">
        <v>27</v>
      </c>
    </row>
    <row r="12190" spans="1:19" x14ac:dyDescent="0.25">
      <c r="A12190" t="s">
        <v>338</v>
      </c>
      <c r="B12190" t="s">
        <v>7126</v>
      </c>
      <c r="C12190" t="s">
        <v>7127</v>
      </c>
      <c r="E12190" t="s">
        <v>757</v>
      </c>
      <c r="F12190" t="s">
        <v>202</v>
      </c>
      <c r="G12190">
        <v>33135</v>
      </c>
      <c r="H12190">
        <v>25.765059999999998</v>
      </c>
      <c r="I12190">
        <v>-80.250516000000005</v>
      </c>
      <c r="J12190" s="1" t="d">
        <v>2018-06-05</v>
      </c>
      <c r="K12190">
        <v>47668</v>
      </c>
      <c r="L12190" t="s">
        <v>30</v>
      </c>
      <c r="M12190" s="1" t="d">
        <v>2011-03-15</v>
      </c>
      <c r="N12190">
        <v>3</v>
      </c>
      <c r="O12190">
        <v>15</v>
      </c>
      <c r="P12190">
        <v>2011</v>
      </c>
      <c r="R12190" t="s">
        <v>26</v>
      </c>
      <c r="S12190" t="s">
        <v>27</v>
      </c>
    </row>
    <row r="12191" spans="1:19" x14ac:dyDescent="0.25">
      <c r="A12191" t="s">
        <v>338</v>
      </c>
      <c r="B12191" t="s">
        <v>7128</v>
      </c>
      <c r="C12191" t="s">
        <v>7129</v>
      </c>
      <c r="E12191" t="s">
        <v>7130</v>
      </c>
      <c r="F12191" t="s">
        <v>202</v>
      </c>
      <c r="G12191">
        <v>33157</v>
      </c>
      <c r="H12191">
        <v>25.609390999999999</v>
      </c>
      <c r="I12191">
        <v>-80.348241000000002</v>
      </c>
      <c r="J12191" s="1" t="d">
        <v>2018-06-05</v>
      </c>
      <c r="K12191">
        <v>47671</v>
      </c>
      <c r="L12191" t="s">
        <v>30</v>
      </c>
      <c r="M12191" s="1" t="d">
        <v>2011-03-15</v>
      </c>
      <c r="N12191">
        <v>3</v>
      </c>
      <c r="O12191">
        <v>15</v>
      </c>
      <c r="P12191">
        <v>2011</v>
      </c>
      <c r="R12191" t="s">
        <v>26</v>
      </c>
      <c r="S12191" t="s">
        <v>27</v>
      </c>
    </row>
    <row r="12192" spans="1:19" x14ac:dyDescent="0.25">
      <c r="A12192" t="s">
        <v>338</v>
      </c>
      <c r="B12192" t="s">
        <v>7131</v>
      </c>
      <c r="C12192" t="s">
        <v>7132</v>
      </c>
      <c r="E12192" t="s">
        <v>7133</v>
      </c>
      <c r="F12192" t="s">
        <v>202</v>
      </c>
      <c r="G12192">
        <v>33024</v>
      </c>
      <c r="H12192">
        <v>26.007358</v>
      </c>
      <c r="I12192">
        <v>-80.263071999999994</v>
      </c>
      <c r="J12192" s="1" t="d">
        <v>2018-06-05</v>
      </c>
      <c r="K12192">
        <v>47672</v>
      </c>
      <c r="L12192" t="s">
        <v>30</v>
      </c>
      <c r="M12192" s="1" t="d">
        <v>2011-03-15</v>
      </c>
      <c r="N12192">
        <v>3</v>
      </c>
      <c r="O12192">
        <v>15</v>
      </c>
      <c r="P12192">
        <v>2011</v>
      </c>
      <c r="R12192" t="s">
        <v>26</v>
      </c>
      <c r="S12192" t="s">
        <v>27</v>
      </c>
    </row>
    <row r="12193" spans="1:19" x14ac:dyDescent="0.25">
      <c r="A12193" t="s">
        <v>338</v>
      </c>
      <c r="B12193" t="s">
        <v>7134</v>
      </c>
      <c r="C12193" t="s">
        <v>7135</v>
      </c>
      <c r="E12193" t="s">
        <v>7136</v>
      </c>
      <c r="F12193" t="s">
        <v>202</v>
      </c>
      <c r="G12193">
        <v>33870</v>
      </c>
      <c r="H12193">
        <v>27.485755999999999</v>
      </c>
      <c r="I12193">
        <v>-81.481603000000007</v>
      </c>
      <c r="J12193" s="1" t="d">
        <v>2018-06-05</v>
      </c>
      <c r="K12193">
        <v>47676</v>
      </c>
      <c r="L12193" t="s">
        <v>30</v>
      </c>
      <c r="M12193" s="1" t="d">
        <v>2011-03-15</v>
      </c>
      <c r="N12193">
        <v>3</v>
      </c>
      <c r="O12193">
        <v>15</v>
      </c>
      <c r="P12193">
        <v>2011</v>
      </c>
      <c r="R12193" t="s">
        <v>26</v>
      </c>
      <c r="S12193" t="s">
        <v>27</v>
      </c>
    </row>
    <row r="12194" spans="1:19" x14ac:dyDescent="0.25">
      <c r="A12194" t="s">
        <v>338</v>
      </c>
      <c r="B12194" t="s">
        <v>7137</v>
      </c>
      <c r="C12194" t="s">
        <v>7138</v>
      </c>
      <c r="E12194" t="s">
        <v>7139</v>
      </c>
      <c r="F12194" t="s">
        <v>202</v>
      </c>
      <c r="G12194">
        <v>34997</v>
      </c>
      <c r="H12194">
        <v>27.152729000000001</v>
      </c>
      <c r="I12194">
        <v>-80.217708000000002</v>
      </c>
      <c r="J12194" s="1" t="d">
        <v>2018-06-05</v>
      </c>
      <c r="K12194">
        <v>47677</v>
      </c>
      <c r="L12194" t="s">
        <v>30</v>
      </c>
      <c r="M12194" s="1" t="d">
        <v>2011-03-15</v>
      </c>
      <c r="N12194">
        <v>3</v>
      </c>
      <c r="O12194">
        <v>15</v>
      </c>
      <c r="P12194">
        <v>2011</v>
      </c>
      <c r="R12194" t="s">
        <v>26</v>
      </c>
      <c r="S12194" t="s">
        <v>27</v>
      </c>
    </row>
    <row r="12195" spans="1:19" x14ac:dyDescent="0.25">
      <c r="A12195" t="s">
        <v>338</v>
      </c>
      <c r="B12195" t="s">
        <v>10261</v>
      </c>
      <c r="C12195" t="s">
        <v>10262</v>
      </c>
      <c r="E12195" t="s">
        <v>2368</v>
      </c>
      <c r="F12195" t="s">
        <v>202</v>
      </c>
      <c r="G12195">
        <v>33619</v>
      </c>
      <c r="H12195">
        <v>27.947161000000001</v>
      </c>
      <c r="I12195">
        <v>-82.340531999999996</v>
      </c>
      <c r="J12195" s="1" t="d">
        <v>2018-06-05</v>
      </c>
      <c r="K12195">
        <v>47678</v>
      </c>
      <c r="L12195" t="s">
        <v>30</v>
      </c>
      <c r="M12195" s="1" t="d">
        <v>2011-03-15</v>
      </c>
      <c r="N12195">
        <v>3</v>
      </c>
      <c r="O12195">
        <v>15</v>
      </c>
      <c r="P12195">
        <v>2011</v>
      </c>
      <c r="R12195" t="s">
        <v>26</v>
      </c>
      <c r="S12195" t="s">
        <v>27</v>
      </c>
    </row>
    <row r="12196" spans="1:19" x14ac:dyDescent="0.25">
      <c r="A12196" t="s">
        <v>338</v>
      </c>
      <c r="B12196" t="s">
        <v>7140</v>
      </c>
      <c r="C12196" t="s">
        <v>7141</v>
      </c>
      <c r="E12196" t="s">
        <v>2368</v>
      </c>
      <c r="F12196" t="s">
        <v>202</v>
      </c>
      <c r="G12196">
        <v>33614</v>
      </c>
      <c r="H12196">
        <v>27.995139000000002</v>
      </c>
      <c r="I12196">
        <v>-82.506186</v>
      </c>
      <c r="J12196" s="1" t="d">
        <v>2018-06-05</v>
      </c>
      <c r="K12196">
        <v>47679</v>
      </c>
      <c r="L12196" t="s">
        <v>30</v>
      </c>
      <c r="M12196" s="1" t="d">
        <v>2011-03-15</v>
      </c>
      <c r="N12196">
        <v>3</v>
      </c>
      <c r="O12196">
        <v>15</v>
      </c>
      <c r="P12196">
        <v>2011</v>
      </c>
      <c r="R12196" t="s">
        <v>26</v>
      </c>
      <c r="S12196" t="s">
        <v>27</v>
      </c>
    </row>
    <row r="12197" spans="1:19" x14ac:dyDescent="0.25">
      <c r="A12197" t="s">
        <v>338</v>
      </c>
      <c r="B12197" t="s">
        <v>7142</v>
      </c>
      <c r="C12197" t="s">
        <v>7143</v>
      </c>
      <c r="E12197" t="s">
        <v>2368</v>
      </c>
      <c r="F12197" t="s">
        <v>202</v>
      </c>
      <c r="G12197">
        <v>33612</v>
      </c>
      <c r="H12197">
        <v>28.049764</v>
      </c>
      <c r="I12197">
        <v>-82.458596</v>
      </c>
      <c r="J12197" s="1" t="d">
        <v>2018-06-05</v>
      </c>
      <c r="K12197">
        <v>47680</v>
      </c>
      <c r="L12197" t="s">
        <v>30</v>
      </c>
      <c r="M12197" s="1" t="d">
        <v>2011-03-15</v>
      </c>
      <c r="N12197">
        <v>3</v>
      </c>
      <c r="O12197">
        <v>15</v>
      </c>
      <c r="P12197">
        <v>2011</v>
      </c>
      <c r="R12197" t="s">
        <v>26</v>
      </c>
      <c r="S12197" t="s">
        <v>27</v>
      </c>
    </row>
    <row r="12198" spans="1:19" x14ac:dyDescent="0.25">
      <c r="A12198" t="s">
        <v>338</v>
      </c>
      <c r="B12198" t="s">
        <v>7144</v>
      </c>
      <c r="C12198" t="s">
        <v>7145</v>
      </c>
      <c r="E12198" t="s">
        <v>7146</v>
      </c>
      <c r="F12198" t="s">
        <v>202</v>
      </c>
      <c r="G12198">
        <v>32962</v>
      </c>
      <c r="H12198">
        <v>27.585356000000001</v>
      </c>
      <c r="I12198">
        <v>-80.376441999999997</v>
      </c>
      <c r="J12198" s="1" t="d">
        <v>2018-06-05</v>
      </c>
      <c r="K12198">
        <v>47681</v>
      </c>
      <c r="L12198" t="s">
        <v>30</v>
      </c>
      <c r="M12198" s="1" t="d">
        <v>2011-03-15</v>
      </c>
      <c r="N12198">
        <v>3</v>
      </c>
      <c r="O12198">
        <v>15</v>
      </c>
      <c r="P12198">
        <v>2011</v>
      </c>
      <c r="R12198" t="s">
        <v>26</v>
      </c>
      <c r="S12198" t="s">
        <v>27</v>
      </c>
    </row>
    <row r="12199" spans="1:19" x14ac:dyDescent="0.25">
      <c r="A12199" t="s">
        <v>338</v>
      </c>
      <c r="B12199" t="s">
        <v>7151</v>
      </c>
      <c r="C12199" t="s">
        <v>7152</v>
      </c>
      <c r="E12199" t="s">
        <v>7153</v>
      </c>
      <c r="F12199" t="s">
        <v>202</v>
      </c>
      <c r="G12199">
        <v>33884</v>
      </c>
      <c r="H12199">
        <v>27.982961</v>
      </c>
      <c r="I12199">
        <v>-81.676058999999995</v>
      </c>
      <c r="J12199" s="1" t="d">
        <v>2018-06-05</v>
      </c>
      <c r="K12199">
        <v>47682</v>
      </c>
      <c r="L12199" t="s">
        <v>30</v>
      </c>
      <c r="M12199" s="1" t="d">
        <v>2011-03-15</v>
      </c>
      <c r="N12199">
        <v>3</v>
      </c>
      <c r="O12199">
        <v>15</v>
      </c>
      <c r="P12199">
        <v>2011</v>
      </c>
      <c r="R12199" t="s">
        <v>26</v>
      </c>
      <c r="S12199" t="s">
        <v>27</v>
      </c>
    </row>
    <row r="12200" spans="1:19" x14ac:dyDescent="0.25">
      <c r="A12200" t="s">
        <v>338</v>
      </c>
      <c r="B12200" t="s">
        <v>6670</v>
      </c>
      <c r="C12200" t="s">
        <v>6865</v>
      </c>
      <c r="E12200" t="s">
        <v>6866</v>
      </c>
      <c r="F12200" t="s">
        <v>280</v>
      </c>
      <c r="G12200">
        <v>37701</v>
      </c>
      <c r="H12200">
        <v>35.830558000000003</v>
      </c>
      <c r="I12200">
        <v>-83.975120000000004</v>
      </c>
      <c r="J12200" s="1" t="d">
        <v>2018-07-09</v>
      </c>
      <c r="K12200">
        <v>47807</v>
      </c>
      <c r="L12200" t="s">
        <v>30</v>
      </c>
      <c r="M12200" s="1" t="d">
        <v>2011-03-15</v>
      </c>
      <c r="N12200">
        <v>3</v>
      </c>
      <c r="O12200">
        <v>15</v>
      </c>
      <c r="P12200">
        <v>2011</v>
      </c>
      <c r="R12200" t="s">
        <v>26</v>
      </c>
      <c r="S12200" t="s">
        <v>27</v>
      </c>
    </row>
    <row r="12201" spans="1:19" x14ac:dyDescent="0.25">
      <c r="A12201" t="s">
        <v>338</v>
      </c>
      <c r="B12201" t="s">
        <v>6867</v>
      </c>
      <c r="C12201" t="s">
        <v>6868</v>
      </c>
      <c r="E12201" t="s">
        <v>6869</v>
      </c>
      <c r="F12201" t="s">
        <v>280</v>
      </c>
      <c r="G12201">
        <v>38133</v>
      </c>
      <c r="H12201">
        <v>35.205818000000001</v>
      </c>
      <c r="I12201">
        <v>-89.791336999999999</v>
      </c>
      <c r="J12201" s="1" t="d">
        <v>2018-07-09</v>
      </c>
      <c r="K12201">
        <v>47808</v>
      </c>
      <c r="L12201" t="s">
        <v>30</v>
      </c>
      <c r="M12201" s="1" t="d">
        <v>2011-03-15</v>
      </c>
      <c r="N12201">
        <v>3</v>
      </c>
      <c r="O12201">
        <v>15</v>
      </c>
      <c r="P12201">
        <v>2011</v>
      </c>
      <c r="R12201" t="s">
        <v>26</v>
      </c>
      <c r="S12201" t="s">
        <v>27</v>
      </c>
    </row>
    <row r="12202" spans="1:19" x14ac:dyDescent="0.25">
      <c r="A12202" t="s">
        <v>338</v>
      </c>
      <c r="B12202" t="s">
        <v>6870</v>
      </c>
      <c r="C12202" t="s">
        <v>6871</v>
      </c>
      <c r="E12202" t="s">
        <v>6872</v>
      </c>
      <c r="F12202" t="s">
        <v>280</v>
      </c>
      <c r="G12202">
        <v>37620</v>
      </c>
      <c r="H12202">
        <v>36.542819999999999</v>
      </c>
      <c r="I12202">
        <v>-82.235399999999998</v>
      </c>
      <c r="J12202" s="1" t="d">
        <v>2018-07-09</v>
      </c>
      <c r="K12202">
        <v>47810</v>
      </c>
      <c r="L12202" t="s">
        <v>30</v>
      </c>
      <c r="M12202" s="1" t="d">
        <v>2011-03-15</v>
      </c>
      <c r="N12202">
        <v>3</v>
      </c>
      <c r="O12202">
        <v>15</v>
      </c>
      <c r="P12202">
        <v>2011</v>
      </c>
      <c r="R12202" t="s">
        <v>26</v>
      </c>
      <c r="S12202" t="s">
        <v>27</v>
      </c>
    </row>
    <row r="12203" spans="1:19" x14ac:dyDescent="0.25">
      <c r="A12203" t="s">
        <v>338</v>
      </c>
      <c r="B12203" t="s">
        <v>6792</v>
      </c>
      <c r="C12203" t="s">
        <v>6793</v>
      </c>
      <c r="E12203" t="s">
        <v>6794</v>
      </c>
      <c r="F12203" t="s">
        <v>280</v>
      </c>
      <c r="G12203">
        <v>37408</v>
      </c>
      <c r="H12203">
        <v>35.030251</v>
      </c>
      <c r="I12203">
        <v>-85.308375999999996</v>
      </c>
      <c r="J12203" s="1" t="d">
        <v>2018-07-09</v>
      </c>
      <c r="K12203">
        <v>47813</v>
      </c>
      <c r="L12203" t="s">
        <v>30</v>
      </c>
      <c r="M12203" s="1" t="d">
        <v>2011-03-15</v>
      </c>
      <c r="N12203">
        <v>3</v>
      </c>
      <c r="O12203">
        <v>15</v>
      </c>
      <c r="P12203">
        <v>2011</v>
      </c>
      <c r="R12203" t="s">
        <v>26</v>
      </c>
      <c r="S12203" t="s">
        <v>27</v>
      </c>
    </row>
    <row r="12204" spans="1:19" x14ac:dyDescent="0.25">
      <c r="A12204" t="s">
        <v>338</v>
      </c>
      <c r="B12204" t="s">
        <v>6795</v>
      </c>
      <c r="C12204" t="s">
        <v>6796</v>
      </c>
      <c r="E12204" t="s">
        <v>5356</v>
      </c>
      <c r="F12204" t="s">
        <v>280</v>
      </c>
      <c r="G12204">
        <v>37043</v>
      </c>
      <c r="H12204">
        <v>36.513005999999997</v>
      </c>
      <c r="I12204">
        <v>-87.268666999999994</v>
      </c>
      <c r="J12204" s="1" t="d">
        <v>2018-07-09</v>
      </c>
      <c r="K12204">
        <v>47814</v>
      </c>
      <c r="L12204" t="s">
        <v>30</v>
      </c>
      <c r="M12204" s="1" t="d">
        <v>2011-03-15</v>
      </c>
      <c r="N12204">
        <v>3</v>
      </c>
      <c r="O12204">
        <v>15</v>
      </c>
      <c r="P12204">
        <v>2011</v>
      </c>
      <c r="R12204" t="s">
        <v>26</v>
      </c>
      <c r="S12204" t="s">
        <v>27</v>
      </c>
    </row>
    <row r="12205" spans="1:19" x14ac:dyDescent="0.25">
      <c r="A12205" t="s">
        <v>338</v>
      </c>
      <c r="B12205" t="s">
        <v>6797</v>
      </c>
      <c r="C12205" t="s">
        <v>6798</v>
      </c>
      <c r="E12205" t="s">
        <v>6799</v>
      </c>
      <c r="F12205" t="s">
        <v>280</v>
      </c>
      <c r="G12205">
        <v>38501</v>
      </c>
      <c r="H12205">
        <v>36.137109000000002</v>
      </c>
      <c r="I12205">
        <v>-85.496453000000002</v>
      </c>
      <c r="J12205" s="1" t="d">
        <v>2018-07-09</v>
      </c>
      <c r="K12205">
        <v>47816</v>
      </c>
      <c r="L12205" t="s">
        <v>30</v>
      </c>
      <c r="M12205" s="1" t="d">
        <v>2011-03-15</v>
      </c>
      <c r="N12205">
        <v>3</v>
      </c>
      <c r="O12205">
        <v>15</v>
      </c>
      <c r="P12205">
        <v>2011</v>
      </c>
      <c r="R12205" t="s">
        <v>26</v>
      </c>
      <c r="S12205" t="s">
        <v>27</v>
      </c>
    </row>
    <row r="12206" spans="1:19" x14ac:dyDescent="0.25">
      <c r="A12206" t="s">
        <v>338</v>
      </c>
      <c r="B12206" t="s">
        <v>6800</v>
      </c>
      <c r="C12206" t="s">
        <v>6801</v>
      </c>
      <c r="E12206" t="s">
        <v>6802</v>
      </c>
      <c r="F12206" t="s">
        <v>280</v>
      </c>
      <c r="G12206">
        <v>37055</v>
      </c>
      <c r="H12206">
        <v>36.023933999999997</v>
      </c>
      <c r="I12206">
        <v>-87.340222999999995</v>
      </c>
      <c r="J12206" s="1" t="d">
        <v>2018-07-09</v>
      </c>
      <c r="K12206">
        <v>47817</v>
      </c>
      <c r="L12206" t="s">
        <v>30</v>
      </c>
      <c r="M12206" s="1" t="d">
        <v>2011-03-15</v>
      </c>
      <c r="N12206">
        <v>3</v>
      </c>
      <c r="O12206">
        <v>15</v>
      </c>
      <c r="P12206">
        <v>2011</v>
      </c>
      <c r="R12206" t="s">
        <v>26</v>
      </c>
      <c r="S12206" t="s">
        <v>27</v>
      </c>
    </row>
    <row r="12207" spans="1:19" x14ac:dyDescent="0.25">
      <c r="A12207" t="s">
        <v>338</v>
      </c>
      <c r="B12207" t="s">
        <v>6803</v>
      </c>
      <c r="C12207" t="s">
        <v>6804</v>
      </c>
      <c r="E12207" t="s">
        <v>6805</v>
      </c>
      <c r="F12207" t="s">
        <v>280</v>
      </c>
      <c r="G12207">
        <v>38024</v>
      </c>
      <c r="H12207">
        <v>36.063276999999999</v>
      </c>
      <c r="I12207">
        <v>-89.379485000000003</v>
      </c>
      <c r="J12207" s="1" t="d">
        <v>2018-07-09</v>
      </c>
      <c r="K12207">
        <v>47818</v>
      </c>
      <c r="L12207" t="s">
        <v>30</v>
      </c>
      <c r="M12207" s="1" t="d">
        <v>2011-03-15</v>
      </c>
      <c r="N12207">
        <v>3</v>
      </c>
      <c r="O12207">
        <v>15</v>
      </c>
      <c r="P12207">
        <v>2011</v>
      </c>
      <c r="R12207" t="s">
        <v>26</v>
      </c>
      <c r="S12207" t="s">
        <v>27</v>
      </c>
    </row>
    <row r="12208" spans="1:19" x14ac:dyDescent="0.25">
      <c r="A12208" t="s">
        <v>338</v>
      </c>
      <c r="B12208" t="s">
        <v>6806</v>
      </c>
      <c r="C12208" t="s">
        <v>6807</v>
      </c>
      <c r="E12208" t="s">
        <v>3581</v>
      </c>
      <c r="F12208" t="s">
        <v>280</v>
      </c>
      <c r="G12208">
        <v>37067</v>
      </c>
      <c r="H12208">
        <v>35.957856999999997</v>
      </c>
      <c r="I12208">
        <v>-86.808530000000005</v>
      </c>
      <c r="J12208" s="1" t="d">
        <v>2018-07-09</v>
      </c>
      <c r="K12208">
        <v>47819</v>
      </c>
      <c r="L12208" t="s">
        <v>30</v>
      </c>
      <c r="M12208" s="1" t="d">
        <v>2011-03-15</v>
      </c>
      <c r="N12208">
        <v>3</v>
      </c>
      <c r="O12208">
        <v>15</v>
      </c>
      <c r="P12208">
        <v>2011</v>
      </c>
      <c r="R12208" t="s">
        <v>26</v>
      </c>
      <c r="S12208" t="s">
        <v>27</v>
      </c>
    </row>
    <row r="12209" spans="1:19" x14ac:dyDescent="0.25">
      <c r="A12209" t="s">
        <v>338</v>
      </c>
      <c r="B12209" t="s">
        <v>6808</v>
      </c>
      <c r="C12209" t="s">
        <v>6809</v>
      </c>
      <c r="E12209" t="s">
        <v>5306</v>
      </c>
      <c r="F12209" t="s">
        <v>280</v>
      </c>
      <c r="G12209">
        <v>37066</v>
      </c>
      <c r="H12209">
        <v>36.361376</v>
      </c>
      <c r="I12209">
        <v>-86.494932000000006</v>
      </c>
      <c r="J12209" s="1" t="d">
        <v>2018-07-09</v>
      </c>
      <c r="K12209">
        <v>47823</v>
      </c>
      <c r="L12209" t="s">
        <v>30</v>
      </c>
      <c r="M12209" s="1" t="d">
        <v>2011-03-15</v>
      </c>
      <c r="N12209">
        <v>3</v>
      </c>
      <c r="O12209">
        <v>15</v>
      </c>
      <c r="P12209">
        <v>2011</v>
      </c>
      <c r="R12209" t="s">
        <v>26</v>
      </c>
      <c r="S12209" t="s">
        <v>27</v>
      </c>
    </row>
    <row r="12210" spans="1:19" x14ac:dyDescent="0.25">
      <c r="A12210" t="s">
        <v>338</v>
      </c>
      <c r="B12210" t="s">
        <v>10402</v>
      </c>
      <c r="C12210" t="s">
        <v>10403</v>
      </c>
      <c r="E12210" t="s">
        <v>1824</v>
      </c>
      <c r="F12210" t="s">
        <v>280</v>
      </c>
      <c r="G12210">
        <v>38305</v>
      </c>
      <c r="H12210">
        <v>35.668646000000003</v>
      </c>
      <c r="I12210">
        <v>-88.843322999999998</v>
      </c>
      <c r="J12210" s="1" t="d">
        <v>2018-07-09</v>
      </c>
      <c r="K12210">
        <v>47824</v>
      </c>
      <c r="L12210" t="s">
        <v>30</v>
      </c>
      <c r="M12210" s="1" t="d">
        <v>2011-03-15</v>
      </c>
      <c r="N12210">
        <v>3</v>
      </c>
      <c r="O12210">
        <v>15</v>
      </c>
      <c r="P12210">
        <v>2011</v>
      </c>
      <c r="R12210" t="s">
        <v>26</v>
      </c>
      <c r="S12210" t="s">
        <v>27</v>
      </c>
    </row>
    <row r="12211" spans="1:19" x14ac:dyDescent="0.25">
      <c r="A12211" t="s">
        <v>338</v>
      </c>
      <c r="B12211" t="s">
        <v>6810</v>
      </c>
      <c r="C12211" t="s">
        <v>6811</v>
      </c>
      <c r="E12211" t="s">
        <v>6812</v>
      </c>
      <c r="F12211" t="s">
        <v>280</v>
      </c>
      <c r="G12211">
        <v>37601</v>
      </c>
      <c r="H12211">
        <v>36.374198</v>
      </c>
      <c r="I12211">
        <v>-82.372118999999998</v>
      </c>
      <c r="J12211" s="1" t="d">
        <v>2018-07-09</v>
      </c>
      <c r="K12211">
        <v>47826</v>
      </c>
      <c r="L12211" t="s">
        <v>30</v>
      </c>
      <c r="M12211" s="1" t="d">
        <v>2011-03-15</v>
      </c>
      <c r="N12211">
        <v>3</v>
      </c>
      <c r="O12211">
        <v>15</v>
      </c>
      <c r="P12211">
        <v>2011</v>
      </c>
      <c r="R12211" t="s">
        <v>26</v>
      </c>
      <c r="S12211" t="s">
        <v>27</v>
      </c>
    </row>
    <row r="12212" spans="1:19" x14ac:dyDescent="0.25">
      <c r="A12212" t="s">
        <v>338</v>
      </c>
      <c r="B12212" t="s">
        <v>6813</v>
      </c>
      <c r="C12212" t="s">
        <v>6814</v>
      </c>
      <c r="E12212" t="s">
        <v>6815</v>
      </c>
      <c r="F12212" t="s">
        <v>280</v>
      </c>
      <c r="G12212">
        <v>37660</v>
      </c>
      <c r="H12212">
        <v>36.551834999999997</v>
      </c>
      <c r="I12212">
        <v>-82.487841000000003</v>
      </c>
      <c r="J12212" s="1" t="d">
        <v>2018-07-09</v>
      </c>
      <c r="K12212">
        <v>47827</v>
      </c>
      <c r="L12212" t="s">
        <v>30</v>
      </c>
      <c r="M12212" s="1" t="d">
        <v>2011-03-15</v>
      </c>
      <c r="N12212">
        <v>3</v>
      </c>
      <c r="O12212">
        <v>15</v>
      </c>
      <c r="P12212">
        <v>2011</v>
      </c>
      <c r="R12212" t="s">
        <v>26</v>
      </c>
      <c r="S12212" t="s">
        <v>27</v>
      </c>
    </row>
    <row r="12213" spans="1:19" x14ac:dyDescent="0.25">
      <c r="A12213" t="s">
        <v>338</v>
      </c>
      <c r="B12213" t="s">
        <v>6816</v>
      </c>
      <c r="C12213" t="s">
        <v>6817</v>
      </c>
      <c r="E12213" t="s">
        <v>3133</v>
      </c>
      <c r="F12213" t="s">
        <v>280</v>
      </c>
      <c r="G12213">
        <v>37919</v>
      </c>
      <c r="H12213">
        <v>35.920586999999998</v>
      </c>
      <c r="I12213">
        <v>-84.067881</v>
      </c>
      <c r="J12213" s="1" t="d">
        <v>2018-07-09</v>
      </c>
      <c r="K12213">
        <v>47829</v>
      </c>
      <c r="L12213" t="s">
        <v>30</v>
      </c>
      <c r="M12213" s="1" t="d">
        <v>2011-03-15</v>
      </c>
      <c r="N12213">
        <v>3</v>
      </c>
      <c r="O12213">
        <v>15</v>
      </c>
      <c r="P12213">
        <v>2011</v>
      </c>
      <c r="R12213" t="s">
        <v>26</v>
      </c>
      <c r="S12213" t="s">
        <v>27</v>
      </c>
    </row>
    <row r="12214" spans="1:19" x14ac:dyDescent="0.25">
      <c r="A12214" t="s">
        <v>338</v>
      </c>
      <c r="B12214" t="s">
        <v>6818</v>
      </c>
      <c r="C12214" t="s">
        <v>6819</v>
      </c>
      <c r="E12214" t="s">
        <v>3133</v>
      </c>
      <c r="F12214" t="s">
        <v>280</v>
      </c>
      <c r="G12214">
        <v>37912</v>
      </c>
      <c r="H12214">
        <v>35.999617000000001</v>
      </c>
      <c r="I12214">
        <v>-83.969451000000007</v>
      </c>
      <c r="J12214" s="1" t="d">
        <v>2018-07-09</v>
      </c>
      <c r="K12214">
        <v>47830</v>
      </c>
      <c r="L12214" t="s">
        <v>30</v>
      </c>
      <c r="M12214" s="1" t="d">
        <v>2011-03-15</v>
      </c>
      <c r="N12214">
        <v>3</v>
      </c>
      <c r="O12214">
        <v>15</v>
      </c>
      <c r="P12214">
        <v>2011</v>
      </c>
      <c r="R12214" t="s">
        <v>26</v>
      </c>
      <c r="S12214" t="s">
        <v>27</v>
      </c>
    </row>
    <row r="12215" spans="1:19" x14ac:dyDescent="0.25">
      <c r="A12215" t="s">
        <v>338</v>
      </c>
      <c r="B12215" t="s">
        <v>6820</v>
      </c>
      <c r="C12215" t="s">
        <v>6821</v>
      </c>
      <c r="E12215" t="s">
        <v>6822</v>
      </c>
      <c r="F12215" t="s">
        <v>280</v>
      </c>
      <c r="G12215">
        <v>38237</v>
      </c>
      <c r="H12215">
        <v>36.369276999999997</v>
      </c>
      <c r="I12215">
        <v>-88.849653000000004</v>
      </c>
      <c r="J12215" s="1" t="d">
        <v>2018-07-09</v>
      </c>
      <c r="K12215">
        <v>47833</v>
      </c>
      <c r="L12215" t="s">
        <v>30</v>
      </c>
      <c r="M12215" s="1" t="d">
        <v>2011-03-15</v>
      </c>
      <c r="N12215">
        <v>3</v>
      </c>
      <c r="O12215">
        <v>15</v>
      </c>
      <c r="P12215">
        <v>2011</v>
      </c>
      <c r="R12215" t="s">
        <v>26</v>
      </c>
      <c r="S12215" t="s">
        <v>27</v>
      </c>
    </row>
    <row r="12216" spans="1:19" x14ac:dyDescent="0.25">
      <c r="A12216" t="s">
        <v>338</v>
      </c>
      <c r="B12216" t="s">
        <v>6823</v>
      </c>
      <c r="C12216" t="s">
        <v>6824</v>
      </c>
      <c r="E12216" t="s">
        <v>279</v>
      </c>
      <c r="F12216" t="s">
        <v>280</v>
      </c>
      <c r="G12216">
        <v>38125</v>
      </c>
      <c r="H12216">
        <v>35.035299999999999</v>
      </c>
      <c r="I12216">
        <v>-89.795858999999993</v>
      </c>
      <c r="J12216" s="1" t="d">
        <v>2018-07-09</v>
      </c>
      <c r="K12216">
        <v>47837</v>
      </c>
      <c r="L12216" t="s">
        <v>30</v>
      </c>
      <c r="M12216" s="1" t="d">
        <v>2011-03-15</v>
      </c>
      <c r="N12216">
        <v>3</v>
      </c>
      <c r="O12216">
        <v>15</v>
      </c>
      <c r="P12216">
        <v>2011</v>
      </c>
      <c r="R12216" t="s">
        <v>26</v>
      </c>
      <c r="S12216" t="s">
        <v>27</v>
      </c>
    </row>
    <row r="12217" spans="1:19" x14ac:dyDescent="0.25">
      <c r="A12217" t="s">
        <v>338</v>
      </c>
      <c r="B12217" t="s">
        <v>6825</v>
      </c>
      <c r="C12217" t="s">
        <v>6826</v>
      </c>
      <c r="E12217" t="s">
        <v>6827</v>
      </c>
      <c r="F12217" t="s">
        <v>280</v>
      </c>
      <c r="G12217">
        <v>37814</v>
      </c>
      <c r="H12217">
        <v>36.182259999999999</v>
      </c>
      <c r="I12217">
        <v>-83.382386999999994</v>
      </c>
      <c r="J12217" s="1" t="d">
        <v>2018-07-09</v>
      </c>
      <c r="K12217">
        <v>47839</v>
      </c>
      <c r="L12217" t="s">
        <v>30</v>
      </c>
      <c r="M12217" s="1" t="d">
        <v>2011-03-15</v>
      </c>
      <c r="N12217">
        <v>3</v>
      </c>
      <c r="O12217">
        <v>15</v>
      </c>
      <c r="P12217">
        <v>2011</v>
      </c>
      <c r="R12217" t="s">
        <v>26</v>
      </c>
      <c r="S12217" t="s">
        <v>27</v>
      </c>
    </row>
    <row r="12218" spans="1:19" x14ac:dyDescent="0.25">
      <c r="A12218" t="s">
        <v>338</v>
      </c>
      <c r="B12218" t="s">
        <v>6828</v>
      </c>
      <c r="C12218" t="s">
        <v>6829</v>
      </c>
      <c r="E12218" t="s">
        <v>6101</v>
      </c>
      <c r="F12218" t="s">
        <v>280</v>
      </c>
      <c r="G12218">
        <v>37129</v>
      </c>
      <c r="H12218">
        <v>35.854156000000003</v>
      </c>
      <c r="I12218">
        <v>-86.394979000000006</v>
      </c>
      <c r="J12218" s="1" t="d">
        <v>2018-07-09</v>
      </c>
      <c r="K12218">
        <v>47841</v>
      </c>
      <c r="L12218" t="s">
        <v>30</v>
      </c>
      <c r="M12218" s="1" t="d">
        <v>2011-03-15</v>
      </c>
      <c r="N12218">
        <v>3</v>
      </c>
      <c r="O12218">
        <v>15</v>
      </c>
      <c r="P12218">
        <v>2011</v>
      </c>
      <c r="R12218" t="s">
        <v>26</v>
      </c>
      <c r="S12218" t="s">
        <v>27</v>
      </c>
    </row>
    <row r="12219" spans="1:19" x14ac:dyDescent="0.25">
      <c r="A12219" t="s">
        <v>338</v>
      </c>
      <c r="B12219" t="s">
        <v>6830</v>
      </c>
      <c r="C12219" t="s">
        <v>6831</v>
      </c>
      <c r="E12219" t="s">
        <v>1525</v>
      </c>
      <c r="F12219" t="s">
        <v>280</v>
      </c>
      <c r="G12219">
        <v>37211</v>
      </c>
      <c r="H12219">
        <v>36.110605999999997</v>
      </c>
      <c r="I12219">
        <v>-86.743584999999996</v>
      </c>
      <c r="J12219" s="1" t="d">
        <v>2018-07-09</v>
      </c>
      <c r="K12219">
        <v>47842</v>
      </c>
      <c r="L12219" t="s">
        <v>30</v>
      </c>
      <c r="M12219" s="1" t="d">
        <v>2011-03-15</v>
      </c>
      <c r="N12219">
        <v>3</v>
      </c>
      <c r="O12219">
        <v>15</v>
      </c>
      <c r="P12219">
        <v>2011</v>
      </c>
      <c r="R12219" t="s">
        <v>26</v>
      </c>
      <c r="S12219" t="s">
        <v>27</v>
      </c>
    </row>
    <row r="12220" spans="1:19" x14ac:dyDescent="0.25">
      <c r="A12220" t="s">
        <v>338</v>
      </c>
      <c r="B12220" t="s">
        <v>6832</v>
      </c>
      <c r="C12220" t="s">
        <v>6833</v>
      </c>
      <c r="E12220" t="s">
        <v>1525</v>
      </c>
      <c r="F12220" t="s">
        <v>280</v>
      </c>
      <c r="G12220">
        <v>37228</v>
      </c>
      <c r="H12220">
        <v>36.191595999999997</v>
      </c>
      <c r="I12220">
        <v>-86.794022999999996</v>
      </c>
      <c r="J12220" s="1" t="d">
        <v>2018-07-09</v>
      </c>
      <c r="K12220">
        <v>47843</v>
      </c>
      <c r="L12220" t="s">
        <v>30</v>
      </c>
      <c r="M12220" s="1" t="d">
        <v>2011-03-15</v>
      </c>
      <c r="N12220">
        <v>3</v>
      </c>
      <c r="O12220">
        <v>15</v>
      </c>
      <c r="P12220">
        <v>2011</v>
      </c>
      <c r="R12220" t="s">
        <v>26</v>
      </c>
      <c r="S12220" t="s">
        <v>27</v>
      </c>
    </row>
    <row r="12221" spans="1:19" x14ac:dyDescent="0.25">
      <c r="A12221" t="s">
        <v>338</v>
      </c>
      <c r="B12221" t="s">
        <v>6587</v>
      </c>
      <c r="C12221" t="s">
        <v>6588</v>
      </c>
      <c r="E12221" t="s">
        <v>1498</v>
      </c>
      <c r="F12221" t="s">
        <v>280</v>
      </c>
      <c r="G12221">
        <v>37830</v>
      </c>
      <c r="H12221">
        <v>36.010278999999997</v>
      </c>
      <c r="I12221">
        <v>-84.268049000000005</v>
      </c>
      <c r="J12221" s="1" t="d">
        <v>2018-07-09</v>
      </c>
      <c r="K12221">
        <v>47850</v>
      </c>
      <c r="L12221" t="s">
        <v>30</v>
      </c>
      <c r="M12221" s="1" t="d">
        <v>2011-03-15</v>
      </c>
      <c r="N12221">
        <v>3</v>
      </c>
      <c r="O12221">
        <v>15</v>
      </c>
      <c r="P12221">
        <v>2011</v>
      </c>
      <c r="R12221" t="s">
        <v>26</v>
      </c>
      <c r="S12221" t="s">
        <v>27</v>
      </c>
    </row>
    <row r="12222" spans="1:19" x14ac:dyDescent="0.25">
      <c r="A12222" t="s">
        <v>338</v>
      </c>
      <c r="B12222" t="s">
        <v>6589</v>
      </c>
      <c r="C12222" t="s">
        <v>6590</v>
      </c>
      <c r="E12222" t="s">
        <v>1518</v>
      </c>
      <c r="F12222" t="s">
        <v>280</v>
      </c>
      <c r="G12222">
        <v>37160</v>
      </c>
      <c r="H12222">
        <v>35.558371000000001</v>
      </c>
      <c r="I12222">
        <v>-86.448276000000007</v>
      </c>
      <c r="J12222" s="1" t="d">
        <v>2018-07-09</v>
      </c>
      <c r="K12222">
        <v>47855</v>
      </c>
      <c r="L12222" t="s">
        <v>30</v>
      </c>
      <c r="M12222" s="1" t="d">
        <v>2011-03-15</v>
      </c>
      <c r="N12222">
        <v>3</v>
      </c>
      <c r="O12222">
        <v>15</v>
      </c>
      <c r="P12222">
        <v>2011</v>
      </c>
      <c r="R12222" t="s">
        <v>26</v>
      </c>
      <c r="S12222" t="s">
        <v>27</v>
      </c>
    </row>
    <row r="12223" spans="1:19" x14ac:dyDescent="0.25">
      <c r="A12223" t="s">
        <v>338</v>
      </c>
      <c r="B12223" t="s">
        <v>10435</v>
      </c>
      <c r="C12223" t="s">
        <v>10436</v>
      </c>
      <c r="D12223" t="s">
        <v>10437</v>
      </c>
      <c r="E12223" t="s">
        <v>9961</v>
      </c>
      <c r="F12223" t="s">
        <v>78</v>
      </c>
      <c r="G12223">
        <v>66612</v>
      </c>
      <c r="H12223">
        <v>39.048000000000002</v>
      </c>
      <c r="I12223">
        <v>-95.674346999999997</v>
      </c>
      <c r="J12223" s="1" t="d">
        <v>2018-04-03</v>
      </c>
      <c r="K12223">
        <v>47919</v>
      </c>
      <c r="L12223" t="s">
        <v>30</v>
      </c>
      <c r="M12223" s="1" t="d">
        <v>2011-10-01</v>
      </c>
      <c r="N12223">
        <v>10</v>
      </c>
      <c r="O12223">
        <v>1</v>
      </c>
      <c r="P12223">
        <v>2011</v>
      </c>
      <c r="R12223" t="s">
        <v>26</v>
      </c>
      <c r="S12223" t="s">
        <v>31</v>
      </c>
    </row>
    <row r="12224" spans="1:19" x14ac:dyDescent="0.25">
      <c r="A12224" t="s">
        <v>338</v>
      </c>
      <c r="B12224" t="s">
        <v>10438</v>
      </c>
      <c r="C12224" t="s">
        <v>10439</v>
      </c>
      <c r="D12224" t="s">
        <v>10440</v>
      </c>
      <c r="E12224" t="s">
        <v>9961</v>
      </c>
      <c r="F12224" t="s">
        <v>78</v>
      </c>
      <c r="G12224">
        <v>66618</v>
      </c>
      <c r="H12224">
        <v>39.076033000000002</v>
      </c>
      <c r="I12224">
        <v>-95.723478</v>
      </c>
      <c r="J12224" s="1" t="d">
        <v>2018-04-03</v>
      </c>
      <c r="K12224">
        <v>47920</v>
      </c>
      <c r="L12224" t="s">
        <v>30</v>
      </c>
      <c r="M12224" s="1" t="d">
        <v>2011-06-01</v>
      </c>
      <c r="N12224">
        <v>6</v>
      </c>
      <c r="O12224">
        <v>1</v>
      </c>
      <c r="P12224">
        <v>2011</v>
      </c>
      <c r="R12224" t="s">
        <v>26</v>
      </c>
      <c r="S12224" t="s">
        <v>31</v>
      </c>
    </row>
    <row r="12225" spans="1:19" x14ac:dyDescent="0.25">
      <c r="A12225" t="s">
        <v>338</v>
      </c>
      <c r="B12225" t="s">
        <v>10444</v>
      </c>
      <c r="C12225" t="s">
        <v>10445</v>
      </c>
      <c r="D12225" t="s">
        <v>10446</v>
      </c>
      <c r="E12225" t="s">
        <v>1068</v>
      </c>
      <c r="F12225" t="s">
        <v>78</v>
      </c>
      <c r="G12225">
        <v>67202</v>
      </c>
      <c r="H12225">
        <v>37.686731000000002</v>
      </c>
      <c r="I12225">
        <v>-97.334924999999998</v>
      </c>
      <c r="J12225" s="1" t="d">
        <v>2018-04-03</v>
      </c>
      <c r="K12225">
        <v>47922</v>
      </c>
      <c r="L12225" t="s">
        <v>30</v>
      </c>
      <c r="M12225" s="1" t="d">
        <v>2011-06-01</v>
      </c>
      <c r="N12225">
        <v>6</v>
      </c>
      <c r="O12225">
        <v>1</v>
      </c>
      <c r="P12225">
        <v>2011</v>
      </c>
      <c r="R12225" t="s">
        <v>26</v>
      </c>
      <c r="S12225" t="s">
        <v>31</v>
      </c>
    </row>
    <row r="12226" spans="1:19" x14ac:dyDescent="0.25">
      <c r="A12226" t="s">
        <v>338</v>
      </c>
      <c r="B12226" t="s">
        <v>10447</v>
      </c>
      <c r="C12226" t="s">
        <v>10448</v>
      </c>
      <c r="D12226" t="s">
        <v>10449</v>
      </c>
      <c r="E12226" t="s">
        <v>1068</v>
      </c>
      <c r="F12226" t="s">
        <v>78</v>
      </c>
      <c r="G12226">
        <v>67214</v>
      </c>
      <c r="H12226">
        <v>37.695062</v>
      </c>
      <c r="I12226">
        <v>-97.313754000000003</v>
      </c>
      <c r="J12226" s="1" t="d">
        <v>2018-04-03</v>
      </c>
      <c r="K12226">
        <v>47923</v>
      </c>
      <c r="L12226" t="s">
        <v>30</v>
      </c>
      <c r="M12226" s="1" t="d">
        <v>2011-06-01</v>
      </c>
      <c r="N12226">
        <v>6</v>
      </c>
      <c r="O12226">
        <v>1</v>
      </c>
      <c r="P12226">
        <v>2011</v>
      </c>
      <c r="R12226" t="s">
        <v>26</v>
      </c>
      <c r="S12226" t="s">
        <v>31</v>
      </c>
    </row>
    <row r="12227" spans="1:19" x14ac:dyDescent="0.25">
      <c r="A12227" t="s">
        <v>705</v>
      </c>
      <c r="B12227" t="s">
        <v>10480</v>
      </c>
      <c r="C12227" t="s">
        <v>10481</v>
      </c>
      <c r="E12227" t="s">
        <v>1006</v>
      </c>
      <c r="F12227" t="s">
        <v>29</v>
      </c>
      <c r="G12227">
        <v>30655</v>
      </c>
      <c r="H12227">
        <v>33.757185999999997</v>
      </c>
      <c r="I12227">
        <v>-83.727802999999994</v>
      </c>
      <c r="J12227" s="1" t="d">
        <v>2018-10-04</v>
      </c>
      <c r="K12227">
        <v>47974</v>
      </c>
      <c r="L12227" t="s">
        <v>30</v>
      </c>
      <c r="M12227" s="1" t="d">
        <v>2011-06-15</v>
      </c>
      <c r="N12227">
        <v>6</v>
      </c>
      <c r="O12227">
        <v>15</v>
      </c>
      <c r="P12227">
        <v>2011</v>
      </c>
      <c r="R12227" t="s">
        <v>26</v>
      </c>
      <c r="S12227" t="s">
        <v>31</v>
      </c>
    </row>
    <row r="12228" spans="1:19" x14ac:dyDescent="0.25">
      <c r="A12228" t="s">
        <v>705</v>
      </c>
      <c r="B12228" t="s">
        <v>10488</v>
      </c>
      <c r="C12228" t="s">
        <v>10489</v>
      </c>
      <c r="D12228" t="s">
        <v>10490</v>
      </c>
      <c r="E12228" t="s">
        <v>2069</v>
      </c>
      <c r="F12228" t="s">
        <v>202</v>
      </c>
      <c r="G12228">
        <v>33050</v>
      </c>
      <c r="H12228">
        <v>24.734332999999999</v>
      </c>
      <c r="I12228">
        <v>-81.013159999999999</v>
      </c>
      <c r="J12228" s="1" t="d">
        <v>2018-08-07</v>
      </c>
      <c r="K12228">
        <v>47989</v>
      </c>
      <c r="L12228" t="s">
        <v>30</v>
      </c>
      <c r="M12228" s="1" t="d">
        <v>2011-06-03</v>
      </c>
      <c r="N12228">
        <v>6</v>
      </c>
      <c r="O12228">
        <v>3</v>
      </c>
      <c r="P12228">
        <v>2011</v>
      </c>
      <c r="R12228" t="s">
        <v>26</v>
      </c>
      <c r="S12228" t="s">
        <v>31</v>
      </c>
    </row>
    <row r="12229" spans="1:19" x14ac:dyDescent="0.25">
      <c r="A12229" t="s">
        <v>19</v>
      </c>
      <c r="B12229" t="s">
        <v>4535</v>
      </c>
      <c r="C12229" t="s">
        <v>10521</v>
      </c>
      <c r="D12229" t="s">
        <v>10522</v>
      </c>
      <c r="E12229" t="s">
        <v>283</v>
      </c>
      <c r="F12229" t="s">
        <v>170</v>
      </c>
      <c r="G12229">
        <v>90248</v>
      </c>
      <c r="H12229">
        <v>33.896828999999997</v>
      </c>
      <c r="I12229">
        <v>-118.26863299999999</v>
      </c>
      <c r="J12229" s="1" t="d">
        <v>2018-12-11</v>
      </c>
      <c r="K12229">
        <v>48011</v>
      </c>
      <c r="L12229" t="s">
        <v>30</v>
      </c>
      <c r="M12229" s="1" t="d">
        <v>2011-05-31</v>
      </c>
      <c r="N12229">
        <v>5</v>
      </c>
      <c r="O12229">
        <v>31</v>
      </c>
      <c r="P12229">
        <v>2011</v>
      </c>
      <c r="Q12229" t="s">
        <v>35</v>
      </c>
      <c r="R12229" t="s">
        <v>26</v>
      </c>
      <c r="S12229" t="s">
        <v>27</v>
      </c>
    </row>
    <row r="12230" spans="1:19" x14ac:dyDescent="0.25">
      <c r="A12230" t="s">
        <v>19</v>
      </c>
      <c r="B12230" t="s">
        <v>10526</v>
      </c>
      <c r="C12230" t="s">
        <v>10527</v>
      </c>
      <c r="E12230" t="s">
        <v>4895</v>
      </c>
      <c r="F12230" t="s">
        <v>170</v>
      </c>
      <c r="G12230">
        <v>92675</v>
      </c>
      <c r="H12230">
        <v>33.520319999999998</v>
      </c>
      <c r="I12230">
        <v>-117.66735199999999</v>
      </c>
      <c r="J12230" s="1" t="d">
        <v>2018-10-04</v>
      </c>
      <c r="K12230">
        <v>48013</v>
      </c>
      <c r="L12230" t="s">
        <v>30</v>
      </c>
      <c r="M12230" s="1" t="d">
        <v>2011-09-01</v>
      </c>
      <c r="N12230">
        <v>9</v>
      </c>
      <c r="O12230">
        <v>1</v>
      </c>
      <c r="P12230">
        <v>2011</v>
      </c>
      <c r="Q12230" t="s">
        <v>25</v>
      </c>
      <c r="R12230" t="s">
        <v>26</v>
      </c>
      <c r="S12230" t="s">
        <v>31</v>
      </c>
    </row>
    <row r="12231" spans="1:19" x14ac:dyDescent="0.25">
      <c r="A12231" t="s">
        <v>312</v>
      </c>
      <c r="B12231" t="s">
        <v>10531</v>
      </c>
      <c r="C12231" t="s">
        <v>10532</v>
      </c>
      <c r="E12231" t="s">
        <v>1765</v>
      </c>
      <c r="F12231" t="s">
        <v>37</v>
      </c>
      <c r="G12231">
        <v>75407</v>
      </c>
      <c r="H12231">
        <v>33.173110000000001</v>
      </c>
      <c r="I12231">
        <v>-96.489828000000003</v>
      </c>
      <c r="J12231" s="1" t="d">
        <v>2018-11-08</v>
      </c>
      <c r="K12231">
        <v>48015</v>
      </c>
      <c r="L12231" t="s">
        <v>30</v>
      </c>
      <c r="M12231" s="1" t="d">
        <v>2011-06-15</v>
      </c>
      <c r="N12231">
        <v>6</v>
      </c>
      <c r="O12231">
        <v>15</v>
      </c>
      <c r="P12231">
        <v>2011</v>
      </c>
      <c r="R12231" t="s">
        <v>26</v>
      </c>
      <c r="S12231" t="s">
        <v>31</v>
      </c>
    </row>
    <row r="12232" spans="1:19" x14ac:dyDescent="0.25">
      <c r="A12232" t="s">
        <v>338</v>
      </c>
      <c r="B12232" t="s">
        <v>10557</v>
      </c>
      <c r="C12232" t="s">
        <v>10558</v>
      </c>
      <c r="E12232" t="s">
        <v>10559</v>
      </c>
      <c r="F12232" t="s">
        <v>202</v>
      </c>
      <c r="G12232">
        <v>33317</v>
      </c>
      <c r="H12232">
        <v>26.124731000000001</v>
      </c>
      <c r="I12232">
        <v>-80.243827999999993</v>
      </c>
      <c r="J12232" s="1" t="d">
        <v>2018-06-05</v>
      </c>
      <c r="K12232">
        <v>48030</v>
      </c>
      <c r="L12232" t="s">
        <v>30</v>
      </c>
      <c r="M12232" s="1" t="d">
        <v>2011-09-01</v>
      </c>
      <c r="N12232">
        <v>9</v>
      </c>
      <c r="O12232">
        <v>1</v>
      </c>
      <c r="P12232">
        <v>2011</v>
      </c>
      <c r="R12232" t="s">
        <v>26</v>
      </c>
      <c r="S12232" t="s">
        <v>27</v>
      </c>
    </row>
    <row r="12233" spans="1:19" x14ac:dyDescent="0.25">
      <c r="A12233" t="s">
        <v>338</v>
      </c>
      <c r="B12233" t="s">
        <v>10567</v>
      </c>
      <c r="C12233" t="s">
        <v>10568</v>
      </c>
      <c r="E12233" t="s">
        <v>4707</v>
      </c>
      <c r="F12233" t="s">
        <v>212</v>
      </c>
      <c r="G12233">
        <v>28792</v>
      </c>
      <c r="H12233">
        <v>35.294913000000001</v>
      </c>
      <c r="I12233">
        <v>-82.432912999999999</v>
      </c>
      <c r="J12233" s="1" t="d">
        <v>2018-11-08</v>
      </c>
      <c r="K12233">
        <v>48045</v>
      </c>
      <c r="L12233" t="s">
        <v>10569</v>
      </c>
      <c r="M12233" s="1" t="d">
        <v>2011-08-31</v>
      </c>
      <c r="N12233">
        <v>8</v>
      </c>
      <c r="O12233">
        <v>31</v>
      </c>
      <c r="P12233">
        <v>2011</v>
      </c>
      <c r="R12233" t="s">
        <v>26</v>
      </c>
      <c r="S12233" t="s">
        <v>31</v>
      </c>
    </row>
    <row r="12234" spans="1:19" x14ac:dyDescent="0.25">
      <c r="A12234" t="s">
        <v>338</v>
      </c>
      <c r="B12234" t="s">
        <v>7053</v>
      </c>
      <c r="C12234" t="s">
        <v>7054</v>
      </c>
      <c r="E12234" t="s">
        <v>7055</v>
      </c>
      <c r="F12234" t="s">
        <v>170</v>
      </c>
      <c r="G12234">
        <v>94087</v>
      </c>
      <c r="H12234">
        <v>37.359361999999997</v>
      </c>
      <c r="I12234">
        <v>-122.022783</v>
      </c>
      <c r="J12234" s="1" t="d">
        <v>2018-05-03</v>
      </c>
      <c r="K12234">
        <v>48060</v>
      </c>
      <c r="L12234" t="s">
        <v>30</v>
      </c>
      <c r="M12234" s="1" t="d">
        <v>2011-03-15</v>
      </c>
      <c r="N12234">
        <v>3</v>
      </c>
      <c r="O12234">
        <v>15</v>
      </c>
      <c r="P12234">
        <v>2011</v>
      </c>
      <c r="R12234" t="s">
        <v>26</v>
      </c>
      <c r="S12234" t="s">
        <v>27</v>
      </c>
    </row>
    <row r="12235" spans="1:19" x14ac:dyDescent="0.25">
      <c r="A12235" t="s">
        <v>338</v>
      </c>
      <c r="B12235" t="s">
        <v>7086</v>
      </c>
      <c r="C12235" t="s">
        <v>7087</v>
      </c>
      <c r="E12235" t="s">
        <v>7088</v>
      </c>
      <c r="F12235" t="s">
        <v>170</v>
      </c>
      <c r="G12235">
        <v>92782</v>
      </c>
      <c r="H12235">
        <v>33.72484</v>
      </c>
      <c r="I12235">
        <v>-117.799302</v>
      </c>
      <c r="J12235" s="1" t="d">
        <v>2018-05-03</v>
      </c>
      <c r="K12235">
        <v>48063</v>
      </c>
      <c r="L12235" t="s">
        <v>30</v>
      </c>
      <c r="M12235" s="1" t="d">
        <v>2011-03-15</v>
      </c>
      <c r="N12235">
        <v>3</v>
      </c>
      <c r="O12235">
        <v>15</v>
      </c>
      <c r="P12235">
        <v>2011</v>
      </c>
      <c r="R12235" t="s">
        <v>26</v>
      </c>
      <c r="S12235" t="s">
        <v>27</v>
      </c>
    </row>
    <row r="12236" spans="1:19" x14ac:dyDescent="0.25">
      <c r="A12236" t="s">
        <v>338</v>
      </c>
      <c r="B12236" t="s">
        <v>7089</v>
      </c>
      <c r="C12236" t="s">
        <v>7090</v>
      </c>
      <c r="E12236" t="s">
        <v>292</v>
      </c>
      <c r="F12236" t="s">
        <v>170</v>
      </c>
      <c r="G12236">
        <v>95687</v>
      </c>
      <c r="H12236">
        <v>38.381441000000002</v>
      </c>
      <c r="I12236">
        <v>-121.94121800000001</v>
      </c>
      <c r="J12236" s="1" t="d">
        <v>2018-05-03</v>
      </c>
      <c r="K12236">
        <v>48064</v>
      </c>
      <c r="L12236" t="s">
        <v>30</v>
      </c>
      <c r="M12236" s="1" t="d">
        <v>2011-03-15</v>
      </c>
      <c r="N12236">
        <v>3</v>
      </c>
      <c r="O12236">
        <v>15</v>
      </c>
      <c r="P12236">
        <v>2011</v>
      </c>
      <c r="R12236" t="s">
        <v>26</v>
      </c>
      <c r="S12236" t="s">
        <v>27</v>
      </c>
    </row>
    <row r="12237" spans="1:19" x14ac:dyDescent="0.25">
      <c r="A12237" t="s">
        <v>338</v>
      </c>
      <c r="B12237" t="s">
        <v>7091</v>
      </c>
      <c r="C12237" t="s">
        <v>7092</v>
      </c>
      <c r="E12237" t="s">
        <v>7093</v>
      </c>
      <c r="F12237" t="s">
        <v>170</v>
      </c>
      <c r="G12237">
        <v>91355</v>
      </c>
      <c r="H12237">
        <v>34.420546000000002</v>
      </c>
      <c r="I12237">
        <v>-118.55777399999999</v>
      </c>
      <c r="J12237" s="1" t="d">
        <v>2018-05-03</v>
      </c>
      <c r="K12237">
        <v>48065</v>
      </c>
      <c r="L12237" t="s">
        <v>30</v>
      </c>
      <c r="M12237" s="1" t="d">
        <v>2011-03-15</v>
      </c>
      <c r="N12237">
        <v>3</v>
      </c>
      <c r="O12237">
        <v>15</v>
      </c>
      <c r="P12237">
        <v>2011</v>
      </c>
      <c r="R12237" t="s">
        <v>26</v>
      </c>
      <c r="S12237" t="s">
        <v>27</v>
      </c>
    </row>
    <row r="12238" spans="1:19" x14ac:dyDescent="0.25">
      <c r="A12238" t="s">
        <v>338</v>
      </c>
      <c r="B12238" t="s">
        <v>7094</v>
      </c>
      <c r="C12238" t="s">
        <v>7095</v>
      </c>
      <c r="E12238" t="s">
        <v>1636</v>
      </c>
      <c r="F12238" t="s">
        <v>170</v>
      </c>
      <c r="G12238">
        <v>94590</v>
      </c>
      <c r="H12238">
        <v>38.118088</v>
      </c>
      <c r="I12238">
        <v>-122.255493</v>
      </c>
      <c r="J12238" s="1" t="d">
        <v>2018-05-03</v>
      </c>
      <c r="K12238">
        <v>48066</v>
      </c>
      <c r="L12238" t="s">
        <v>30</v>
      </c>
      <c r="M12238" s="1" t="d">
        <v>2011-03-15</v>
      </c>
      <c r="N12238">
        <v>3</v>
      </c>
      <c r="O12238">
        <v>15</v>
      </c>
      <c r="P12238">
        <v>2011</v>
      </c>
      <c r="R12238" t="s">
        <v>26</v>
      </c>
      <c r="S12238" t="s">
        <v>27</v>
      </c>
    </row>
    <row r="12239" spans="1:19" x14ac:dyDescent="0.25">
      <c r="A12239" t="s">
        <v>338</v>
      </c>
      <c r="B12239" t="s">
        <v>7096</v>
      </c>
      <c r="C12239" t="s">
        <v>7097</v>
      </c>
      <c r="E12239" t="s">
        <v>452</v>
      </c>
      <c r="F12239" t="s">
        <v>170</v>
      </c>
      <c r="G12239">
        <v>92394</v>
      </c>
      <c r="H12239">
        <v>34.517882999999998</v>
      </c>
      <c r="I12239">
        <v>-117.3219</v>
      </c>
      <c r="J12239" s="1" t="d">
        <v>2018-05-03</v>
      </c>
      <c r="K12239">
        <v>48068</v>
      </c>
      <c r="L12239" t="s">
        <v>30</v>
      </c>
      <c r="M12239" s="1" t="d">
        <v>2011-03-15</v>
      </c>
      <c r="N12239">
        <v>3</v>
      </c>
      <c r="O12239">
        <v>15</v>
      </c>
      <c r="P12239">
        <v>2011</v>
      </c>
      <c r="R12239" t="s">
        <v>26</v>
      </c>
      <c r="S12239" t="s">
        <v>27</v>
      </c>
    </row>
    <row r="12240" spans="1:19" x14ac:dyDescent="0.25">
      <c r="A12240" t="s">
        <v>338</v>
      </c>
      <c r="B12240" t="s">
        <v>7098</v>
      </c>
      <c r="C12240" t="s">
        <v>7099</v>
      </c>
      <c r="E12240" t="s">
        <v>1890</v>
      </c>
      <c r="F12240" t="s">
        <v>170</v>
      </c>
      <c r="G12240">
        <v>93292</v>
      </c>
      <c r="H12240">
        <v>36.323270000000001</v>
      </c>
      <c r="I12240">
        <v>-119.27569</v>
      </c>
      <c r="J12240" s="1" t="d">
        <v>2018-05-03</v>
      </c>
      <c r="K12240">
        <v>48069</v>
      </c>
      <c r="L12240" t="s">
        <v>30</v>
      </c>
      <c r="M12240" s="1" t="d">
        <v>2011-03-15</v>
      </c>
      <c r="N12240">
        <v>3</v>
      </c>
      <c r="O12240">
        <v>15</v>
      </c>
      <c r="P12240">
        <v>2011</v>
      </c>
      <c r="R12240" t="s">
        <v>26</v>
      </c>
      <c r="S12240" t="s">
        <v>27</v>
      </c>
    </row>
    <row r="12241" spans="1:19" x14ac:dyDescent="0.25">
      <c r="A12241" t="s">
        <v>338</v>
      </c>
      <c r="B12241" t="s">
        <v>10575</v>
      </c>
      <c r="C12241" t="s">
        <v>10576</v>
      </c>
      <c r="E12241" t="s">
        <v>10577</v>
      </c>
      <c r="F12241" t="s">
        <v>170</v>
      </c>
      <c r="G12241">
        <v>94596</v>
      </c>
      <c r="H12241">
        <v>37.904257999999999</v>
      </c>
      <c r="I12241">
        <v>-122.06264400000001</v>
      </c>
      <c r="J12241" s="1" t="d">
        <v>2018-05-03</v>
      </c>
      <c r="K12241">
        <v>48070</v>
      </c>
      <c r="L12241" t="s">
        <v>30</v>
      </c>
      <c r="M12241" s="1" t="d">
        <v>2011-03-15</v>
      </c>
      <c r="N12241">
        <v>3</v>
      </c>
      <c r="O12241">
        <v>15</v>
      </c>
      <c r="P12241">
        <v>2011</v>
      </c>
      <c r="R12241" t="s">
        <v>26</v>
      </c>
      <c r="S12241" t="s">
        <v>27</v>
      </c>
    </row>
    <row r="12242" spans="1:19" x14ac:dyDescent="0.25">
      <c r="A12242" t="s">
        <v>338</v>
      </c>
      <c r="B12242" t="s">
        <v>7100</v>
      </c>
      <c r="C12242" t="s">
        <v>7101</v>
      </c>
      <c r="E12242" t="s">
        <v>7102</v>
      </c>
      <c r="F12242" t="s">
        <v>170</v>
      </c>
      <c r="G12242">
        <v>91791</v>
      </c>
      <c r="H12242">
        <v>34.074227</v>
      </c>
      <c r="I12242">
        <v>-117.890899</v>
      </c>
      <c r="J12242" s="1" t="d">
        <v>2018-05-03</v>
      </c>
      <c r="K12242">
        <v>48071</v>
      </c>
      <c r="L12242" t="s">
        <v>30</v>
      </c>
      <c r="M12242" s="1" t="d">
        <v>2011-03-15</v>
      </c>
      <c r="N12242">
        <v>3</v>
      </c>
      <c r="O12242">
        <v>15</v>
      </c>
      <c r="P12242">
        <v>2011</v>
      </c>
      <c r="R12242" t="s">
        <v>26</v>
      </c>
      <c r="S12242" t="s">
        <v>27</v>
      </c>
    </row>
    <row r="12243" spans="1:19" x14ac:dyDescent="0.25">
      <c r="A12243" t="s">
        <v>338</v>
      </c>
      <c r="B12243" t="s">
        <v>10585</v>
      </c>
      <c r="C12243" t="s">
        <v>10586</v>
      </c>
      <c r="E12243" t="s">
        <v>10587</v>
      </c>
      <c r="F12243" t="s">
        <v>202</v>
      </c>
      <c r="G12243">
        <v>33408</v>
      </c>
      <c r="H12243">
        <v>26.859829000000001</v>
      </c>
      <c r="I12243">
        <v>-80.061316000000005</v>
      </c>
      <c r="J12243" s="1" t="d">
        <v>2018-06-05</v>
      </c>
      <c r="K12243">
        <v>48078</v>
      </c>
      <c r="L12243" t="s">
        <v>30</v>
      </c>
      <c r="M12243" s="1" t="d">
        <v>2011-09-01</v>
      </c>
      <c r="N12243">
        <v>9</v>
      </c>
      <c r="O12243">
        <v>1</v>
      </c>
      <c r="P12243">
        <v>2011</v>
      </c>
      <c r="R12243" t="s">
        <v>26</v>
      </c>
      <c r="S12243" t="s">
        <v>27</v>
      </c>
    </row>
    <row r="12244" spans="1:19" x14ac:dyDescent="0.25">
      <c r="A12244" t="s">
        <v>338</v>
      </c>
      <c r="B12244" t="s">
        <v>6998</v>
      </c>
      <c r="C12244" t="s">
        <v>6999</v>
      </c>
      <c r="E12244" t="s">
        <v>226</v>
      </c>
      <c r="F12244" t="s">
        <v>170</v>
      </c>
      <c r="G12244">
        <v>90068</v>
      </c>
      <c r="H12244">
        <v>34.133445999999999</v>
      </c>
      <c r="I12244">
        <v>-118.356601</v>
      </c>
      <c r="J12244" s="1" t="d">
        <v>2018-05-03</v>
      </c>
      <c r="K12244">
        <v>48120</v>
      </c>
      <c r="L12244" t="s">
        <v>30</v>
      </c>
      <c r="M12244" s="1" t="d">
        <v>2011-03-15</v>
      </c>
      <c r="N12244">
        <v>3</v>
      </c>
      <c r="O12244">
        <v>15</v>
      </c>
      <c r="P12244">
        <v>2011</v>
      </c>
      <c r="R12244" t="s">
        <v>26</v>
      </c>
      <c r="S12244" t="s">
        <v>27</v>
      </c>
    </row>
    <row r="12245" spans="1:19" x14ac:dyDescent="0.25">
      <c r="A12245" t="s">
        <v>338</v>
      </c>
      <c r="B12245" t="s">
        <v>7000</v>
      </c>
      <c r="C12245" t="s">
        <v>7001</v>
      </c>
      <c r="E12245" t="s">
        <v>2806</v>
      </c>
      <c r="F12245" t="s">
        <v>170</v>
      </c>
      <c r="G12245">
        <v>95340</v>
      </c>
      <c r="H12245">
        <v>37.305891000000003</v>
      </c>
      <c r="I12245">
        <v>-120.50242799999999</v>
      </c>
      <c r="J12245" s="1" t="d">
        <v>2018-05-03</v>
      </c>
      <c r="K12245">
        <v>48122</v>
      </c>
      <c r="L12245" t="s">
        <v>30</v>
      </c>
      <c r="M12245" s="1" t="d">
        <v>2011-03-15</v>
      </c>
      <c r="N12245">
        <v>3</v>
      </c>
      <c r="O12245">
        <v>15</v>
      </c>
      <c r="P12245">
        <v>2011</v>
      </c>
      <c r="R12245" t="s">
        <v>26</v>
      </c>
      <c r="S12245" t="s">
        <v>27</v>
      </c>
    </row>
    <row r="12246" spans="1:19" x14ac:dyDescent="0.25">
      <c r="A12246" t="s">
        <v>338</v>
      </c>
      <c r="B12246" t="s">
        <v>7002</v>
      </c>
      <c r="C12246" t="s">
        <v>7003</v>
      </c>
      <c r="E12246" t="s">
        <v>7004</v>
      </c>
      <c r="F12246" t="s">
        <v>170</v>
      </c>
      <c r="G12246">
        <v>91345</v>
      </c>
      <c r="H12246">
        <v>34.269809000000002</v>
      </c>
      <c r="I12246">
        <v>-118.466606</v>
      </c>
      <c r="J12246" s="1" t="d">
        <v>2018-05-03</v>
      </c>
      <c r="K12246">
        <v>48123</v>
      </c>
      <c r="L12246" t="s">
        <v>30</v>
      </c>
      <c r="M12246" s="1" t="d">
        <v>2011-03-15</v>
      </c>
      <c r="N12246">
        <v>3</v>
      </c>
      <c r="O12246">
        <v>15</v>
      </c>
      <c r="P12246">
        <v>2011</v>
      </c>
      <c r="R12246" t="s">
        <v>26</v>
      </c>
      <c r="S12246" t="s">
        <v>27</v>
      </c>
    </row>
    <row r="12247" spans="1:19" x14ac:dyDescent="0.25">
      <c r="A12247" t="s">
        <v>338</v>
      </c>
      <c r="B12247" t="s">
        <v>7005</v>
      </c>
      <c r="C12247" t="s">
        <v>7006</v>
      </c>
      <c r="E12247" t="s">
        <v>5623</v>
      </c>
      <c r="F12247" t="s">
        <v>170</v>
      </c>
      <c r="G12247">
        <v>95356</v>
      </c>
      <c r="H12247">
        <v>37.705119000000003</v>
      </c>
      <c r="I12247">
        <v>-120.99471</v>
      </c>
      <c r="J12247" s="1" t="d">
        <v>2018-05-03</v>
      </c>
      <c r="K12247">
        <v>48124</v>
      </c>
      <c r="L12247" t="s">
        <v>30</v>
      </c>
      <c r="M12247" s="1" t="d">
        <v>2011-03-15</v>
      </c>
      <c r="N12247">
        <v>3</v>
      </c>
      <c r="O12247">
        <v>15</v>
      </c>
      <c r="P12247">
        <v>2011</v>
      </c>
      <c r="R12247" t="s">
        <v>26</v>
      </c>
      <c r="S12247" t="s">
        <v>27</v>
      </c>
    </row>
    <row r="12248" spans="1:19" x14ac:dyDescent="0.25">
      <c r="A12248" t="s">
        <v>338</v>
      </c>
      <c r="B12248" t="s">
        <v>7007</v>
      </c>
      <c r="C12248" t="s">
        <v>7008</v>
      </c>
      <c r="E12248" t="s">
        <v>4924</v>
      </c>
      <c r="F12248" t="s">
        <v>170</v>
      </c>
      <c r="G12248">
        <v>91763</v>
      </c>
      <c r="H12248">
        <v>34.082403999999997</v>
      </c>
      <c r="I12248">
        <v>-117.69487599999999</v>
      </c>
      <c r="J12248" s="1" t="d">
        <v>2018-05-03</v>
      </c>
      <c r="K12248">
        <v>48125</v>
      </c>
      <c r="L12248" t="s">
        <v>30</v>
      </c>
      <c r="M12248" s="1" t="d">
        <v>2011-03-15</v>
      </c>
      <c r="N12248">
        <v>3</v>
      </c>
      <c r="O12248">
        <v>15</v>
      </c>
      <c r="P12248">
        <v>2011</v>
      </c>
      <c r="R12248" t="s">
        <v>26</v>
      </c>
      <c r="S12248" t="s">
        <v>27</v>
      </c>
    </row>
    <row r="12249" spans="1:19" x14ac:dyDescent="0.25">
      <c r="A12249" t="s">
        <v>338</v>
      </c>
      <c r="B12249" t="s">
        <v>6996</v>
      </c>
      <c r="C12249" t="s">
        <v>6997</v>
      </c>
      <c r="E12249" t="s">
        <v>226</v>
      </c>
      <c r="F12249" t="s">
        <v>170</v>
      </c>
      <c r="G12249">
        <v>90015</v>
      </c>
      <c r="H12249">
        <v>34.035167999999999</v>
      </c>
      <c r="I12249">
        <v>-118.273229</v>
      </c>
      <c r="J12249" s="1" t="d">
        <v>2018-05-03</v>
      </c>
      <c r="K12249">
        <v>48129</v>
      </c>
      <c r="L12249" t="s">
        <v>30</v>
      </c>
      <c r="M12249" s="1" t="d">
        <v>2011-03-15</v>
      </c>
      <c r="N12249">
        <v>3</v>
      </c>
      <c r="O12249">
        <v>15</v>
      </c>
      <c r="P12249">
        <v>2011</v>
      </c>
      <c r="R12249" t="s">
        <v>26</v>
      </c>
      <c r="S12249" t="s">
        <v>27</v>
      </c>
    </row>
    <row r="12250" spans="1:19" x14ac:dyDescent="0.25">
      <c r="A12250" t="s">
        <v>338</v>
      </c>
      <c r="B12250" t="s">
        <v>7011</v>
      </c>
      <c r="C12250" t="s">
        <v>7012</v>
      </c>
      <c r="E12250" t="s">
        <v>7013</v>
      </c>
      <c r="F12250" t="s">
        <v>170</v>
      </c>
      <c r="G12250">
        <v>94559</v>
      </c>
      <c r="H12250">
        <v>38.292706000000003</v>
      </c>
      <c r="I12250">
        <v>-122.277767</v>
      </c>
      <c r="J12250" s="1" t="d">
        <v>2018-05-03</v>
      </c>
      <c r="K12250">
        <v>48130</v>
      </c>
      <c r="L12250" t="s">
        <v>30</v>
      </c>
      <c r="M12250" s="1" t="d">
        <v>2011-03-15</v>
      </c>
      <c r="N12250">
        <v>3</v>
      </c>
      <c r="O12250">
        <v>15</v>
      </c>
      <c r="P12250">
        <v>2011</v>
      </c>
      <c r="R12250" t="s">
        <v>26</v>
      </c>
      <c r="S12250" t="s">
        <v>27</v>
      </c>
    </row>
    <row r="12251" spans="1:19" x14ac:dyDescent="0.25">
      <c r="A12251" t="s">
        <v>338</v>
      </c>
      <c r="B12251" t="s">
        <v>7056</v>
      </c>
      <c r="C12251" t="s">
        <v>7057</v>
      </c>
      <c r="E12251" t="s">
        <v>188</v>
      </c>
      <c r="F12251" t="s">
        <v>170</v>
      </c>
      <c r="G12251">
        <v>95136</v>
      </c>
      <c r="H12251">
        <v>37.275143999999997</v>
      </c>
      <c r="I12251">
        <v>-121.877656</v>
      </c>
      <c r="J12251" s="1" t="d">
        <v>2018-05-03</v>
      </c>
      <c r="K12251">
        <v>48131</v>
      </c>
      <c r="L12251" t="s">
        <v>30</v>
      </c>
      <c r="M12251" s="1" t="d">
        <v>2011-03-15</v>
      </c>
      <c r="N12251">
        <v>3</v>
      </c>
      <c r="O12251">
        <v>15</v>
      </c>
      <c r="P12251">
        <v>2011</v>
      </c>
      <c r="R12251" t="s">
        <v>26</v>
      </c>
      <c r="S12251" t="s">
        <v>27</v>
      </c>
    </row>
    <row r="12252" spans="1:19" x14ac:dyDescent="0.25">
      <c r="A12252" t="s">
        <v>338</v>
      </c>
      <c r="B12252" t="s">
        <v>7058</v>
      </c>
      <c r="C12252" t="s">
        <v>7059</v>
      </c>
      <c r="E12252" t="s">
        <v>4895</v>
      </c>
      <c r="F12252" t="s">
        <v>170</v>
      </c>
      <c r="G12252">
        <v>92675</v>
      </c>
      <c r="H12252">
        <v>33.474429999999998</v>
      </c>
      <c r="I12252">
        <v>-117.676142</v>
      </c>
      <c r="J12252" s="1" t="d">
        <v>2018-05-03</v>
      </c>
      <c r="K12252">
        <v>48132</v>
      </c>
      <c r="L12252" t="s">
        <v>30</v>
      </c>
      <c r="M12252" s="1" t="d">
        <v>2011-03-15</v>
      </c>
      <c r="N12252">
        <v>3</v>
      </c>
      <c r="O12252">
        <v>15</v>
      </c>
      <c r="P12252">
        <v>2011</v>
      </c>
      <c r="R12252" t="s">
        <v>26</v>
      </c>
      <c r="S12252" t="s">
        <v>27</v>
      </c>
    </row>
    <row r="12253" spans="1:19" x14ac:dyDescent="0.25">
      <c r="A12253" t="s">
        <v>338</v>
      </c>
      <c r="B12253" t="s">
        <v>7060</v>
      </c>
      <c r="C12253" t="s">
        <v>7061</v>
      </c>
      <c r="E12253" t="s">
        <v>7062</v>
      </c>
      <c r="F12253" t="s">
        <v>170</v>
      </c>
      <c r="G12253">
        <v>94577</v>
      </c>
      <c r="H12253">
        <v>37.712380000000003</v>
      </c>
      <c r="I12253">
        <v>-122.162204</v>
      </c>
      <c r="J12253" s="1" t="d">
        <v>2018-05-03</v>
      </c>
      <c r="K12253">
        <v>48133</v>
      </c>
      <c r="L12253" t="s">
        <v>30</v>
      </c>
      <c r="M12253" s="1" t="d">
        <v>2011-03-15</v>
      </c>
      <c r="N12253">
        <v>3</v>
      </c>
      <c r="O12253">
        <v>15</v>
      </c>
      <c r="P12253">
        <v>2011</v>
      </c>
      <c r="R12253" t="s">
        <v>26</v>
      </c>
      <c r="S12253" t="s">
        <v>27</v>
      </c>
    </row>
    <row r="12254" spans="1:19" x14ac:dyDescent="0.25">
      <c r="A12254" t="s">
        <v>338</v>
      </c>
      <c r="B12254" t="s">
        <v>7063</v>
      </c>
      <c r="C12254" t="s">
        <v>7064</v>
      </c>
      <c r="E12254" t="s">
        <v>254</v>
      </c>
      <c r="F12254" t="s">
        <v>170</v>
      </c>
      <c r="G12254">
        <v>93405</v>
      </c>
      <c r="H12254">
        <v>35.250622</v>
      </c>
      <c r="I12254">
        <v>-120.685052</v>
      </c>
      <c r="J12254" s="1" t="d">
        <v>2018-05-03</v>
      </c>
      <c r="K12254">
        <v>48134</v>
      </c>
      <c r="L12254" t="s">
        <v>30</v>
      </c>
      <c r="M12254" s="1" t="d">
        <v>2011-03-15</v>
      </c>
      <c r="N12254">
        <v>3</v>
      </c>
      <c r="O12254">
        <v>15</v>
      </c>
      <c r="P12254">
        <v>2011</v>
      </c>
      <c r="R12254" t="s">
        <v>26</v>
      </c>
      <c r="S12254" t="s">
        <v>27</v>
      </c>
    </row>
    <row r="12255" spans="1:19" x14ac:dyDescent="0.25">
      <c r="A12255" t="s">
        <v>338</v>
      </c>
      <c r="B12255" t="s">
        <v>7065</v>
      </c>
      <c r="C12255" t="s">
        <v>7066</v>
      </c>
      <c r="D12255" t="s">
        <v>7067</v>
      </c>
      <c r="E12255" t="s">
        <v>1901</v>
      </c>
      <c r="F12255" t="s">
        <v>170</v>
      </c>
      <c r="G12255">
        <v>95051</v>
      </c>
      <c r="H12255">
        <v>37.323568999999999</v>
      </c>
      <c r="I12255">
        <v>-121.988027</v>
      </c>
      <c r="J12255" s="1" t="d">
        <v>2018-05-03</v>
      </c>
      <c r="K12255">
        <v>48139</v>
      </c>
      <c r="L12255" t="s">
        <v>30</v>
      </c>
      <c r="M12255" s="1" t="d">
        <v>2011-03-15</v>
      </c>
      <c r="N12255">
        <v>3</v>
      </c>
      <c r="O12255">
        <v>15</v>
      </c>
      <c r="P12255">
        <v>2011</v>
      </c>
      <c r="R12255" t="s">
        <v>26</v>
      </c>
      <c r="S12255" t="s">
        <v>27</v>
      </c>
    </row>
    <row r="12256" spans="1:19" x14ac:dyDescent="0.25">
      <c r="A12256" t="s">
        <v>338</v>
      </c>
      <c r="B12256" t="s">
        <v>7068</v>
      </c>
      <c r="C12256" t="s">
        <v>7069</v>
      </c>
      <c r="E12256" t="s">
        <v>172</v>
      </c>
      <c r="F12256" t="s">
        <v>170</v>
      </c>
      <c r="G12256">
        <v>95062</v>
      </c>
      <c r="H12256">
        <v>36.981771000000002</v>
      </c>
      <c r="I12256">
        <v>-122.003771</v>
      </c>
      <c r="J12256" s="1" t="d">
        <v>2018-05-03</v>
      </c>
      <c r="K12256">
        <v>48140</v>
      </c>
      <c r="L12256" t="s">
        <v>30</v>
      </c>
      <c r="M12256" s="1" t="d">
        <v>2011-03-15</v>
      </c>
      <c r="N12256">
        <v>3</v>
      </c>
      <c r="O12256">
        <v>15</v>
      </c>
      <c r="P12256">
        <v>2011</v>
      </c>
      <c r="R12256" t="s">
        <v>26</v>
      </c>
      <c r="S12256" t="s">
        <v>27</v>
      </c>
    </row>
    <row r="12257" spans="1:19" x14ac:dyDescent="0.25">
      <c r="A12257" t="s">
        <v>338</v>
      </c>
      <c r="B12257" t="s">
        <v>10603</v>
      </c>
      <c r="C12257" t="s">
        <v>10604</v>
      </c>
      <c r="E12257" t="s">
        <v>10605</v>
      </c>
      <c r="F12257" t="s">
        <v>170</v>
      </c>
      <c r="G12257">
        <v>93454</v>
      </c>
      <c r="H12257">
        <v>34.931795999999999</v>
      </c>
      <c r="I12257">
        <v>-120.42063899999999</v>
      </c>
      <c r="J12257" s="1" t="d">
        <v>2018-05-03</v>
      </c>
      <c r="K12257">
        <v>48141</v>
      </c>
      <c r="L12257" t="s">
        <v>30</v>
      </c>
      <c r="M12257" s="1" t="d">
        <v>2011-03-15</v>
      </c>
      <c r="N12257">
        <v>3</v>
      </c>
      <c r="O12257">
        <v>15</v>
      </c>
      <c r="P12257">
        <v>2011</v>
      </c>
      <c r="R12257" t="s">
        <v>26</v>
      </c>
      <c r="S12257" t="s">
        <v>31</v>
      </c>
    </row>
    <row r="12258" spans="1:19" x14ac:dyDescent="0.25">
      <c r="A12258" t="s">
        <v>338</v>
      </c>
      <c r="B12258" t="s">
        <v>7072</v>
      </c>
      <c r="C12258" t="s">
        <v>7073</v>
      </c>
      <c r="E12258" t="s">
        <v>7074</v>
      </c>
      <c r="F12258" t="s">
        <v>170</v>
      </c>
      <c r="G12258">
        <v>93955</v>
      </c>
      <c r="H12258">
        <v>36.610875999999998</v>
      </c>
      <c r="I12258">
        <v>-121.850207</v>
      </c>
      <c r="J12258" s="1" t="d">
        <v>2018-05-03</v>
      </c>
      <c r="K12258">
        <v>48148</v>
      </c>
      <c r="L12258" t="s">
        <v>30</v>
      </c>
      <c r="M12258" s="1" t="d">
        <v>2011-03-15</v>
      </c>
      <c r="N12258">
        <v>3</v>
      </c>
      <c r="O12258">
        <v>15</v>
      </c>
      <c r="P12258">
        <v>2011</v>
      </c>
      <c r="R12258" t="s">
        <v>26</v>
      </c>
      <c r="S12258" t="s">
        <v>27</v>
      </c>
    </row>
    <row r="12259" spans="1:19" x14ac:dyDescent="0.25">
      <c r="A12259" t="s">
        <v>338</v>
      </c>
      <c r="B12259" t="s">
        <v>7077</v>
      </c>
      <c r="C12259" t="s">
        <v>7078</v>
      </c>
      <c r="E12259" t="s">
        <v>492</v>
      </c>
      <c r="F12259" t="s">
        <v>170</v>
      </c>
      <c r="G12259">
        <v>93065</v>
      </c>
      <c r="H12259">
        <v>34.277324</v>
      </c>
      <c r="I12259">
        <v>-118.77895700000001</v>
      </c>
      <c r="J12259" s="1" t="d">
        <v>2018-05-03</v>
      </c>
      <c r="K12259">
        <v>48150</v>
      </c>
      <c r="L12259" t="s">
        <v>30</v>
      </c>
      <c r="M12259" s="1" t="d">
        <v>2011-03-15</v>
      </c>
      <c r="N12259">
        <v>3</v>
      </c>
      <c r="O12259">
        <v>15</v>
      </c>
      <c r="P12259">
        <v>2011</v>
      </c>
      <c r="R12259" t="s">
        <v>26</v>
      </c>
      <c r="S12259" t="s">
        <v>27</v>
      </c>
    </row>
    <row r="12260" spans="1:19" x14ac:dyDescent="0.25">
      <c r="A12260" t="s">
        <v>338</v>
      </c>
      <c r="B12260" t="s">
        <v>7079</v>
      </c>
      <c r="C12260" t="s">
        <v>7080</v>
      </c>
      <c r="E12260" t="s">
        <v>189</v>
      </c>
      <c r="F12260" t="s">
        <v>170</v>
      </c>
      <c r="G12260">
        <v>95212</v>
      </c>
      <c r="H12260">
        <v>38.022022</v>
      </c>
      <c r="I12260">
        <v>-121.275339</v>
      </c>
      <c r="J12260" s="1" t="d">
        <v>2018-05-03</v>
      </c>
      <c r="K12260">
        <v>48153</v>
      </c>
      <c r="L12260" t="s">
        <v>30</v>
      </c>
      <c r="M12260" s="1" t="d">
        <v>2011-03-15</v>
      </c>
      <c r="N12260">
        <v>3</v>
      </c>
      <c r="O12260">
        <v>15</v>
      </c>
      <c r="P12260">
        <v>2011</v>
      </c>
      <c r="R12260" t="s">
        <v>26</v>
      </c>
      <c r="S12260" t="s">
        <v>27</v>
      </c>
    </row>
    <row r="12261" spans="1:19" x14ac:dyDescent="0.25">
      <c r="A12261" t="s">
        <v>338</v>
      </c>
      <c r="B12261" t="s">
        <v>6634</v>
      </c>
      <c r="C12261" t="s">
        <v>7014</v>
      </c>
      <c r="E12261" t="s">
        <v>7015</v>
      </c>
      <c r="F12261" t="s">
        <v>170</v>
      </c>
      <c r="G12261">
        <v>91950</v>
      </c>
      <c r="H12261">
        <v>32.659001000000004</v>
      </c>
      <c r="I12261">
        <v>-117.100836</v>
      </c>
      <c r="J12261" s="1" t="d">
        <v>2018-05-03</v>
      </c>
      <c r="K12261">
        <v>48154</v>
      </c>
      <c r="L12261" t="s">
        <v>30</v>
      </c>
      <c r="M12261" s="1" t="d">
        <v>2011-03-15</v>
      </c>
      <c r="N12261">
        <v>3</v>
      </c>
      <c r="O12261">
        <v>15</v>
      </c>
      <c r="P12261">
        <v>2011</v>
      </c>
      <c r="R12261" t="s">
        <v>26</v>
      </c>
      <c r="S12261" t="s">
        <v>27</v>
      </c>
    </row>
    <row r="12262" spans="1:19" x14ac:dyDescent="0.25">
      <c r="A12262" t="s">
        <v>338</v>
      </c>
      <c r="B12262" t="s">
        <v>7016</v>
      </c>
      <c r="C12262" t="s">
        <v>7017</v>
      </c>
      <c r="E12262" t="s">
        <v>218</v>
      </c>
      <c r="F12262" t="s">
        <v>170</v>
      </c>
      <c r="G12262">
        <v>92056</v>
      </c>
      <c r="H12262">
        <v>33.181953</v>
      </c>
      <c r="I12262">
        <v>-117.298334</v>
      </c>
      <c r="J12262" s="1" t="d">
        <v>2018-05-03</v>
      </c>
      <c r="K12262">
        <v>48155</v>
      </c>
      <c r="L12262" t="s">
        <v>30</v>
      </c>
      <c r="M12262" s="1" t="d">
        <v>2011-03-15</v>
      </c>
      <c r="N12262">
        <v>3</v>
      </c>
      <c r="O12262">
        <v>15</v>
      </c>
      <c r="P12262">
        <v>2011</v>
      </c>
      <c r="R12262" t="s">
        <v>26</v>
      </c>
      <c r="S12262" t="s">
        <v>27</v>
      </c>
    </row>
    <row r="12263" spans="1:19" x14ac:dyDescent="0.25">
      <c r="A12263" t="s">
        <v>338</v>
      </c>
      <c r="B12263" t="s">
        <v>7018</v>
      </c>
      <c r="C12263" t="s">
        <v>7019</v>
      </c>
      <c r="E12263" t="s">
        <v>5346</v>
      </c>
      <c r="F12263" t="s">
        <v>170</v>
      </c>
      <c r="G12263">
        <v>92867</v>
      </c>
      <c r="H12263">
        <v>33.808570000000003</v>
      </c>
      <c r="I12263">
        <v>-117.864434</v>
      </c>
      <c r="J12263" s="1" t="d">
        <v>2018-05-03</v>
      </c>
      <c r="K12263">
        <v>48156</v>
      </c>
      <c r="L12263" t="s">
        <v>30</v>
      </c>
      <c r="M12263" s="1" t="d">
        <v>2011-03-15</v>
      </c>
      <c r="N12263">
        <v>3</v>
      </c>
      <c r="O12263">
        <v>15</v>
      </c>
      <c r="P12263">
        <v>2011</v>
      </c>
      <c r="R12263" t="s">
        <v>26</v>
      </c>
      <c r="S12263" t="s">
        <v>27</v>
      </c>
    </row>
    <row r="12264" spans="1:19" x14ac:dyDescent="0.25">
      <c r="A12264" t="s">
        <v>338</v>
      </c>
      <c r="B12264" t="s">
        <v>7020</v>
      </c>
      <c r="C12264" t="s">
        <v>7021</v>
      </c>
      <c r="E12264" t="s">
        <v>250</v>
      </c>
      <c r="F12264" t="s">
        <v>170</v>
      </c>
      <c r="G12264">
        <v>93036</v>
      </c>
      <c r="H12264">
        <v>34.227772999999999</v>
      </c>
      <c r="I12264">
        <v>-119.149771</v>
      </c>
      <c r="J12264" s="1" t="d">
        <v>2018-05-03</v>
      </c>
      <c r="K12264">
        <v>48157</v>
      </c>
      <c r="L12264" t="s">
        <v>30</v>
      </c>
      <c r="M12264" s="1" t="d">
        <v>2011-03-15</v>
      </c>
      <c r="N12264">
        <v>3</v>
      </c>
      <c r="O12264">
        <v>15</v>
      </c>
      <c r="P12264">
        <v>2011</v>
      </c>
      <c r="R12264" t="s">
        <v>26</v>
      </c>
      <c r="S12264" t="s">
        <v>27</v>
      </c>
    </row>
    <row r="12265" spans="1:19" x14ac:dyDescent="0.25">
      <c r="A12265" t="s">
        <v>338</v>
      </c>
      <c r="B12265" t="s">
        <v>7022</v>
      </c>
      <c r="C12265" t="s">
        <v>7023</v>
      </c>
      <c r="D12265" t="s">
        <v>7024</v>
      </c>
      <c r="E12265" t="s">
        <v>1152</v>
      </c>
      <c r="F12265" t="s">
        <v>170</v>
      </c>
      <c r="G12265">
        <v>93551</v>
      </c>
      <c r="H12265">
        <v>34.591282999999997</v>
      </c>
      <c r="I12265">
        <v>-118.138341</v>
      </c>
      <c r="J12265" s="1" t="d">
        <v>2018-05-03</v>
      </c>
      <c r="K12265">
        <v>48158</v>
      </c>
      <c r="L12265" t="s">
        <v>30</v>
      </c>
      <c r="M12265" s="1" t="d">
        <v>2011-03-15</v>
      </c>
      <c r="N12265">
        <v>3</v>
      </c>
      <c r="O12265">
        <v>15</v>
      </c>
      <c r="P12265">
        <v>2011</v>
      </c>
      <c r="R12265" t="s">
        <v>26</v>
      </c>
      <c r="S12265" t="s">
        <v>27</v>
      </c>
    </row>
    <row r="12266" spans="1:19" x14ac:dyDescent="0.25">
      <c r="A12266" t="s">
        <v>338</v>
      </c>
      <c r="B12266" t="s">
        <v>7028</v>
      </c>
      <c r="C12266" t="s">
        <v>7029</v>
      </c>
      <c r="E12266" t="s">
        <v>219</v>
      </c>
      <c r="F12266" t="s">
        <v>170</v>
      </c>
      <c r="G12266">
        <v>92064</v>
      </c>
      <c r="H12266">
        <v>32.956772000000001</v>
      </c>
      <c r="I12266">
        <v>-117.025943</v>
      </c>
      <c r="J12266" s="1" t="d">
        <v>2018-05-03</v>
      </c>
      <c r="K12266">
        <v>48160</v>
      </c>
      <c r="L12266" t="s">
        <v>30</v>
      </c>
      <c r="M12266" s="1" t="d">
        <v>2011-03-15</v>
      </c>
      <c r="N12266">
        <v>3</v>
      </c>
      <c r="O12266">
        <v>15</v>
      </c>
      <c r="P12266">
        <v>2011</v>
      </c>
      <c r="R12266" t="s">
        <v>26</v>
      </c>
      <c r="S12266" t="s">
        <v>27</v>
      </c>
    </row>
    <row r="12267" spans="1:19" x14ac:dyDescent="0.25">
      <c r="A12267" t="s">
        <v>338</v>
      </c>
      <c r="B12267" t="s">
        <v>7030</v>
      </c>
      <c r="C12267" t="s">
        <v>7031</v>
      </c>
      <c r="E12267" t="s">
        <v>7032</v>
      </c>
      <c r="F12267" t="s">
        <v>170</v>
      </c>
      <c r="G12267">
        <v>96002</v>
      </c>
      <c r="H12267">
        <v>40.571632000000001</v>
      </c>
      <c r="I12267">
        <v>-122.36654</v>
      </c>
      <c r="J12267" s="1" t="d">
        <v>2018-05-03</v>
      </c>
      <c r="K12267">
        <v>48161</v>
      </c>
      <c r="L12267" t="s">
        <v>30</v>
      </c>
      <c r="M12267" s="1" t="d">
        <v>2011-03-15</v>
      </c>
      <c r="N12267">
        <v>3</v>
      </c>
      <c r="O12267">
        <v>15</v>
      </c>
      <c r="P12267">
        <v>2011</v>
      </c>
      <c r="R12267" t="s">
        <v>26</v>
      </c>
      <c r="S12267" t="s">
        <v>27</v>
      </c>
    </row>
    <row r="12268" spans="1:19" x14ac:dyDescent="0.25">
      <c r="A12268" t="s">
        <v>338</v>
      </c>
      <c r="B12268" t="s">
        <v>7009</v>
      </c>
      <c r="C12268" t="s">
        <v>7010</v>
      </c>
      <c r="E12268" t="s">
        <v>1143</v>
      </c>
      <c r="F12268" t="s">
        <v>170</v>
      </c>
      <c r="G12268">
        <v>92374</v>
      </c>
      <c r="H12268">
        <v>34.065387000000001</v>
      </c>
      <c r="I12268">
        <v>-117.212007</v>
      </c>
      <c r="J12268" s="1" t="d">
        <v>2018-05-03</v>
      </c>
      <c r="K12268">
        <v>48162</v>
      </c>
      <c r="L12268" t="s">
        <v>30</v>
      </c>
      <c r="M12268" s="1" t="d">
        <v>2011-03-15</v>
      </c>
      <c r="N12268">
        <v>3</v>
      </c>
      <c r="O12268">
        <v>15</v>
      </c>
      <c r="P12268">
        <v>2011</v>
      </c>
      <c r="R12268" t="s">
        <v>26</v>
      </c>
      <c r="S12268" t="s">
        <v>27</v>
      </c>
    </row>
    <row r="12269" spans="1:19" x14ac:dyDescent="0.25">
      <c r="A12269" t="s">
        <v>338</v>
      </c>
      <c r="B12269" t="s">
        <v>7033</v>
      </c>
      <c r="C12269" t="s">
        <v>7034</v>
      </c>
      <c r="E12269" t="s">
        <v>6552</v>
      </c>
      <c r="F12269" t="s">
        <v>170</v>
      </c>
      <c r="G12269">
        <v>94063</v>
      </c>
      <c r="H12269">
        <v>37.495963000000003</v>
      </c>
      <c r="I12269">
        <v>-122.227322</v>
      </c>
      <c r="J12269" s="1" t="d">
        <v>2018-05-03</v>
      </c>
      <c r="K12269">
        <v>48163</v>
      </c>
      <c r="L12269" t="s">
        <v>30</v>
      </c>
      <c r="M12269" s="1" t="d">
        <v>2011-03-15</v>
      </c>
      <c r="N12269">
        <v>3</v>
      </c>
      <c r="O12269">
        <v>15</v>
      </c>
      <c r="P12269">
        <v>2011</v>
      </c>
      <c r="R12269" t="s">
        <v>26</v>
      </c>
      <c r="S12269" t="s">
        <v>27</v>
      </c>
    </row>
    <row r="12270" spans="1:19" x14ac:dyDescent="0.25">
      <c r="A12270" t="s">
        <v>338</v>
      </c>
      <c r="B12270" t="s">
        <v>7035</v>
      </c>
      <c r="C12270" t="s">
        <v>7036</v>
      </c>
      <c r="E12270" t="s">
        <v>184</v>
      </c>
      <c r="F12270" t="s">
        <v>170</v>
      </c>
      <c r="G12270">
        <v>94806</v>
      </c>
      <c r="H12270">
        <v>37.985253</v>
      </c>
      <c r="I12270">
        <v>-122.32124</v>
      </c>
      <c r="J12270" s="1" t="d">
        <v>2018-05-03</v>
      </c>
      <c r="K12270">
        <v>48164</v>
      </c>
      <c r="L12270" t="s">
        <v>30</v>
      </c>
      <c r="M12270" s="1" t="d">
        <v>2011-03-15</v>
      </c>
      <c r="N12270">
        <v>3</v>
      </c>
      <c r="O12270">
        <v>15</v>
      </c>
      <c r="P12270">
        <v>2011</v>
      </c>
      <c r="R12270" t="s">
        <v>26</v>
      </c>
      <c r="S12270" t="s">
        <v>27</v>
      </c>
    </row>
    <row r="12271" spans="1:19" x14ac:dyDescent="0.25">
      <c r="A12271" t="s">
        <v>338</v>
      </c>
      <c r="B12271" t="s">
        <v>7037</v>
      </c>
      <c r="C12271" t="s">
        <v>7038</v>
      </c>
      <c r="E12271" t="s">
        <v>245</v>
      </c>
      <c r="F12271" t="s">
        <v>170</v>
      </c>
      <c r="G12271">
        <v>92507</v>
      </c>
      <c r="H12271">
        <v>33.941878000000003</v>
      </c>
      <c r="I12271">
        <v>-117.297603</v>
      </c>
      <c r="J12271" s="1" t="d">
        <v>2018-05-03</v>
      </c>
      <c r="K12271">
        <v>48165</v>
      </c>
      <c r="L12271" t="s">
        <v>30</v>
      </c>
      <c r="M12271" s="1" t="d">
        <v>2011-03-15</v>
      </c>
      <c r="N12271">
        <v>3</v>
      </c>
      <c r="O12271">
        <v>15</v>
      </c>
      <c r="P12271">
        <v>2011</v>
      </c>
      <c r="R12271" t="s">
        <v>26</v>
      </c>
      <c r="S12271" t="s">
        <v>27</v>
      </c>
    </row>
    <row r="12272" spans="1:19" x14ac:dyDescent="0.25">
      <c r="A12272" t="s">
        <v>338</v>
      </c>
      <c r="B12272" t="s">
        <v>7043</v>
      </c>
      <c r="C12272" t="s">
        <v>7044</v>
      </c>
      <c r="E12272" t="s">
        <v>193</v>
      </c>
      <c r="F12272" t="s">
        <v>170</v>
      </c>
      <c r="G12272">
        <v>95821</v>
      </c>
      <c r="H12272">
        <v>38.631185000000002</v>
      </c>
      <c r="I12272">
        <v>-121.396734</v>
      </c>
      <c r="J12272" s="1" t="d">
        <v>2018-05-03</v>
      </c>
      <c r="K12272">
        <v>48166</v>
      </c>
      <c r="L12272" t="s">
        <v>30</v>
      </c>
      <c r="M12272" s="1" t="d">
        <v>2011-03-15</v>
      </c>
      <c r="N12272">
        <v>3</v>
      </c>
      <c r="O12272">
        <v>15</v>
      </c>
      <c r="P12272">
        <v>2011</v>
      </c>
      <c r="R12272" t="s">
        <v>26</v>
      </c>
      <c r="S12272" t="s">
        <v>27</v>
      </c>
    </row>
    <row r="12273" spans="1:19" x14ac:dyDescent="0.25">
      <c r="A12273" t="s">
        <v>338</v>
      </c>
      <c r="B12273" t="s">
        <v>7047</v>
      </c>
      <c r="C12273" t="s">
        <v>7048</v>
      </c>
      <c r="E12273" t="s">
        <v>302</v>
      </c>
      <c r="F12273" t="s">
        <v>170</v>
      </c>
      <c r="G12273">
        <v>92408</v>
      </c>
      <c r="H12273">
        <v>34.074378000000003</v>
      </c>
      <c r="I12273">
        <v>-117.298</v>
      </c>
      <c r="J12273" s="1" t="d">
        <v>2018-05-03</v>
      </c>
      <c r="K12273">
        <v>48168</v>
      </c>
      <c r="L12273" t="s">
        <v>30</v>
      </c>
      <c r="M12273" s="1" t="d">
        <v>2011-03-15</v>
      </c>
      <c r="N12273">
        <v>3</v>
      </c>
      <c r="O12273">
        <v>15</v>
      </c>
      <c r="P12273">
        <v>2011</v>
      </c>
      <c r="R12273" t="s">
        <v>26</v>
      </c>
      <c r="S12273" t="s">
        <v>27</v>
      </c>
    </row>
    <row r="12274" spans="1:19" x14ac:dyDescent="0.25">
      <c r="A12274" t="s">
        <v>338</v>
      </c>
      <c r="B12274" t="s">
        <v>7049</v>
      </c>
      <c r="C12274" t="s">
        <v>7050</v>
      </c>
      <c r="E12274" t="s">
        <v>220</v>
      </c>
      <c r="F12274" t="s">
        <v>170</v>
      </c>
      <c r="G12274">
        <v>92111</v>
      </c>
      <c r="H12274">
        <v>32.833179000000001</v>
      </c>
      <c r="I12274">
        <v>-117.147384</v>
      </c>
      <c r="J12274" s="1" t="d">
        <v>2018-05-03</v>
      </c>
      <c r="K12274">
        <v>48170</v>
      </c>
      <c r="L12274" t="s">
        <v>30</v>
      </c>
      <c r="M12274" s="1" t="d">
        <v>2011-03-15</v>
      </c>
      <c r="N12274">
        <v>3</v>
      </c>
      <c r="O12274">
        <v>15</v>
      </c>
      <c r="P12274">
        <v>2011</v>
      </c>
      <c r="R12274" t="s">
        <v>26</v>
      </c>
      <c r="S12274" t="s">
        <v>27</v>
      </c>
    </row>
    <row r="12275" spans="1:19" x14ac:dyDescent="0.25">
      <c r="A12275" t="s">
        <v>338</v>
      </c>
      <c r="B12275" t="s">
        <v>7051</v>
      </c>
      <c r="C12275" t="s">
        <v>7052</v>
      </c>
      <c r="E12275" t="s">
        <v>220</v>
      </c>
      <c r="F12275" t="s">
        <v>170</v>
      </c>
      <c r="G12275">
        <v>92109</v>
      </c>
      <c r="H12275">
        <v>32.802475000000001</v>
      </c>
      <c r="I12275">
        <v>-117.21526900000001</v>
      </c>
      <c r="J12275" s="1" t="d">
        <v>2018-05-03</v>
      </c>
      <c r="K12275">
        <v>48171</v>
      </c>
      <c r="L12275" t="s">
        <v>30</v>
      </c>
      <c r="M12275" s="1" t="d">
        <v>2011-04-01</v>
      </c>
      <c r="N12275">
        <v>4</v>
      </c>
      <c r="O12275">
        <v>1</v>
      </c>
      <c r="P12275">
        <v>2011</v>
      </c>
      <c r="R12275" t="s">
        <v>26</v>
      </c>
      <c r="S12275" t="s">
        <v>27</v>
      </c>
    </row>
    <row r="12276" spans="1:19" x14ac:dyDescent="0.25">
      <c r="A12276" t="s">
        <v>338</v>
      </c>
      <c r="B12276" t="s">
        <v>7039</v>
      </c>
      <c r="C12276" t="s">
        <v>7040</v>
      </c>
      <c r="E12276" t="s">
        <v>245</v>
      </c>
      <c r="F12276" t="s">
        <v>170</v>
      </c>
      <c r="G12276">
        <v>92504</v>
      </c>
      <c r="H12276">
        <v>33.926178</v>
      </c>
      <c r="I12276">
        <v>-117.420236</v>
      </c>
      <c r="J12276" s="1" t="d">
        <v>2018-05-03</v>
      </c>
      <c r="K12276">
        <v>48174</v>
      </c>
      <c r="L12276" t="s">
        <v>30</v>
      </c>
      <c r="M12276" s="1" t="d">
        <v>2011-03-15</v>
      </c>
      <c r="N12276">
        <v>3</v>
      </c>
      <c r="O12276">
        <v>15</v>
      </c>
      <c r="P12276">
        <v>2011</v>
      </c>
      <c r="R12276" t="s">
        <v>26</v>
      </c>
      <c r="S12276" t="s">
        <v>27</v>
      </c>
    </row>
    <row r="12277" spans="1:19" x14ac:dyDescent="0.25">
      <c r="A12277" t="s">
        <v>338</v>
      </c>
      <c r="B12277" t="s">
        <v>7041</v>
      </c>
      <c r="C12277" t="s">
        <v>7042</v>
      </c>
      <c r="E12277" t="s">
        <v>463</v>
      </c>
      <c r="F12277" t="s">
        <v>170</v>
      </c>
      <c r="G12277">
        <v>95661</v>
      </c>
      <c r="H12277">
        <v>38.752085000000001</v>
      </c>
      <c r="I12277">
        <v>-121.25617800000001</v>
      </c>
      <c r="J12277" s="1" t="d">
        <v>2018-05-03</v>
      </c>
      <c r="K12277">
        <v>48175</v>
      </c>
      <c r="L12277" t="s">
        <v>30</v>
      </c>
      <c r="M12277" s="1" t="d">
        <v>2011-03-15</v>
      </c>
      <c r="N12277">
        <v>3</v>
      </c>
      <c r="O12277">
        <v>15</v>
      </c>
      <c r="P12277">
        <v>2011</v>
      </c>
      <c r="R12277" t="s">
        <v>26</v>
      </c>
      <c r="S12277" t="s">
        <v>27</v>
      </c>
    </row>
    <row r="12278" spans="1:19" x14ac:dyDescent="0.25">
      <c r="A12278" t="s">
        <v>338</v>
      </c>
      <c r="B12278" t="s">
        <v>6957</v>
      </c>
      <c r="C12278" t="s">
        <v>6958</v>
      </c>
      <c r="E12278" t="s">
        <v>367</v>
      </c>
      <c r="F12278" t="s">
        <v>170</v>
      </c>
      <c r="G12278">
        <v>91731</v>
      </c>
      <c r="H12278">
        <v>34.069535999999999</v>
      </c>
      <c r="I12278">
        <v>-118.026911</v>
      </c>
      <c r="J12278" s="1" t="d">
        <v>2018-05-03</v>
      </c>
      <c r="K12278">
        <v>48180</v>
      </c>
      <c r="L12278" t="s">
        <v>30</v>
      </c>
      <c r="M12278" s="1" t="d">
        <v>2011-03-15</v>
      </c>
      <c r="N12278">
        <v>3</v>
      </c>
      <c r="O12278">
        <v>15</v>
      </c>
      <c r="P12278">
        <v>2011</v>
      </c>
      <c r="R12278" t="s">
        <v>26</v>
      </c>
      <c r="S12278" t="s">
        <v>27</v>
      </c>
    </row>
    <row r="12279" spans="1:19" x14ac:dyDescent="0.25">
      <c r="A12279" t="s">
        <v>338</v>
      </c>
      <c r="B12279" t="s">
        <v>6966</v>
      </c>
      <c r="C12279" t="s">
        <v>6967</v>
      </c>
      <c r="E12279" t="s">
        <v>6968</v>
      </c>
      <c r="F12279" t="s">
        <v>170</v>
      </c>
      <c r="G12279">
        <v>95630</v>
      </c>
      <c r="H12279">
        <v>38.634194000000001</v>
      </c>
      <c r="I12279">
        <v>-121.204168</v>
      </c>
      <c r="J12279" s="1" t="d">
        <v>2018-05-03</v>
      </c>
      <c r="K12279">
        <v>48181</v>
      </c>
      <c r="L12279" t="s">
        <v>30</v>
      </c>
      <c r="M12279" s="1" t="d">
        <v>2011-03-15</v>
      </c>
      <c r="N12279">
        <v>3</v>
      </c>
      <c r="O12279">
        <v>15</v>
      </c>
      <c r="P12279">
        <v>2011</v>
      </c>
      <c r="R12279" t="s">
        <v>26</v>
      </c>
      <c r="S12279" t="s">
        <v>27</v>
      </c>
    </row>
    <row r="12280" spans="1:19" x14ac:dyDescent="0.25">
      <c r="A12280" t="s">
        <v>338</v>
      </c>
      <c r="B12280" t="s">
        <v>6969</v>
      </c>
      <c r="C12280" t="s">
        <v>6970</v>
      </c>
      <c r="E12280" t="s">
        <v>1136</v>
      </c>
      <c r="F12280" t="s">
        <v>170</v>
      </c>
      <c r="G12280">
        <v>92336</v>
      </c>
      <c r="H12280">
        <v>34.135345000000001</v>
      </c>
      <c r="I12280">
        <v>-117.44573200000001</v>
      </c>
      <c r="J12280" s="1" t="d">
        <v>2018-05-03</v>
      </c>
      <c r="K12280">
        <v>48182</v>
      </c>
      <c r="L12280" t="s">
        <v>30</v>
      </c>
      <c r="M12280" s="1" t="d">
        <v>2011-03-15</v>
      </c>
      <c r="N12280">
        <v>3</v>
      </c>
      <c r="O12280">
        <v>15</v>
      </c>
      <c r="P12280">
        <v>2011</v>
      </c>
      <c r="R12280" t="s">
        <v>26</v>
      </c>
      <c r="S12280" t="s">
        <v>27</v>
      </c>
    </row>
    <row r="12281" spans="1:19" x14ac:dyDescent="0.25">
      <c r="A12281" t="s">
        <v>338</v>
      </c>
      <c r="B12281" t="s">
        <v>6971</v>
      </c>
      <c r="C12281" t="s">
        <v>6972</v>
      </c>
      <c r="E12281" t="s">
        <v>5620</v>
      </c>
      <c r="F12281" t="s">
        <v>170</v>
      </c>
      <c r="G12281">
        <v>94538</v>
      </c>
      <c r="H12281">
        <v>37.489389000000003</v>
      </c>
      <c r="I12281">
        <v>-121.9576</v>
      </c>
      <c r="J12281" s="1" t="d">
        <v>2018-05-03</v>
      </c>
      <c r="K12281">
        <v>48183</v>
      </c>
      <c r="L12281" t="s">
        <v>30</v>
      </c>
      <c r="M12281" s="1" t="d">
        <v>2011-03-15</v>
      </c>
      <c r="N12281">
        <v>3</v>
      </c>
      <c r="O12281">
        <v>15</v>
      </c>
      <c r="P12281">
        <v>2011</v>
      </c>
      <c r="R12281" t="s">
        <v>26</v>
      </c>
      <c r="S12281" t="s">
        <v>27</v>
      </c>
    </row>
    <row r="12282" spans="1:19" x14ac:dyDescent="0.25">
      <c r="A12282" t="s">
        <v>338</v>
      </c>
      <c r="B12282" t="s">
        <v>6973</v>
      </c>
      <c r="C12282" t="s">
        <v>6974</v>
      </c>
      <c r="E12282" t="s">
        <v>175</v>
      </c>
      <c r="F12282" t="s">
        <v>170</v>
      </c>
      <c r="G12282">
        <v>93710</v>
      </c>
      <c r="H12282">
        <v>36.818621999999998</v>
      </c>
      <c r="I12282">
        <v>-119.789796</v>
      </c>
      <c r="J12282" s="1" t="d">
        <v>2018-05-03</v>
      </c>
      <c r="K12282">
        <v>48184</v>
      </c>
      <c r="L12282" t="s">
        <v>30</v>
      </c>
      <c r="M12282" s="1" t="d">
        <v>2011-03-15</v>
      </c>
      <c r="N12282">
        <v>3</v>
      </c>
      <c r="O12282">
        <v>15</v>
      </c>
      <c r="P12282">
        <v>2011</v>
      </c>
      <c r="R12282" t="s">
        <v>26</v>
      </c>
      <c r="S12282" t="s">
        <v>27</v>
      </c>
    </row>
    <row r="12283" spans="1:19" x14ac:dyDescent="0.25">
      <c r="A12283" t="s">
        <v>338</v>
      </c>
      <c r="B12283" t="s">
        <v>6975</v>
      </c>
      <c r="C12283" t="s">
        <v>6976</v>
      </c>
      <c r="E12283" t="s">
        <v>246</v>
      </c>
      <c r="F12283" t="s">
        <v>170</v>
      </c>
      <c r="G12283">
        <v>92844</v>
      </c>
      <c r="H12283">
        <v>33.766376000000001</v>
      </c>
      <c r="I12283">
        <v>-117.96833700000001</v>
      </c>
      <c r="J12283" s="1" t="d">
        <v>2018-05-03</v>
      </c>
      <c r="K12283">
        <v>48185</v>
      </c>
      <c r="L12283" t="s">
        <v>30</v>
      </c>
      <c r="M12283" s="1" t="d">
        <v>2011-03-15</v>
      </c>
      <c r="N12283">
        <v>3</v>
      </c>
      <c r="O12283">
        <v>15</v>
      </c>
      <c r="P12283">
        <v>2011</v>
      </c>
      <c r="R12283" t="s">
        <v>26</v>
      </c>
      <c r="S12283" t="s">
        <v>27</v>
      </c>
    </row>
    <row r="12284" spans="1:19" x14ac:dyDescent="0.25">
      <c r="A12284" t="s">
        <v>338</v>
      </c>
      <c r="B12284" t="s">
        <v>6977</v>
      </c>
      <c r="C12284" t="s">
        <v>6978</v>
      </c>
      <c r="E12284" t="s">
        <v>283</v>
      </c>
      <c r="F12284" t="s">
        <v>170</v>
      </c>
      <c r="G12284">
        <v>90247</v>
      </c>
      <c r="H12284">
        <v>33.889201</v>
      </c>
      <c r="I12284">
        <v>-118.307028</v>
      </c>
      <c r="J12284" s="1" t="d">
        <v>2018-05-03</v>
      </c>
      <c r="K12284">
        <v>48186</v>
      </c>
      <c r="L12284" t="s">
        <v>30</v>
      </c>
      <c r="M12284" s="1" t="d">
        <v>2011-03-15</v>
      </c>
      <c r="N12284">
        <v>3</v>
      </c>
      <c r="O12284">
        <v>15</v>
      </c>
      <c r="P12284">
        <v>2011</v>
      </c>
      <c r="R12284" t="s">
        <v>26</v>
      </c>
      <c r="S12284" t="s">
        <v>27</v>
      </c>
    </row>
    <row r="12285" spans="1:19" x14ac:dyDescent="0.25">
      <c r="A12285" t="s">
        <v>338</v>
      </c>
      <c r="B12285" t="s">
        <v>6979</v>
      </c>
      <c r="C12285" t="s">
        <v>6980</v>
      </c>
      <c r="E12285" t="s">
        <v>6981</v>
      </c>
      <c r="F12285" t="s">
        <v>170</v>
      </c>
      <c r="G12285">
        <v>95020</v>
      </c>
      <c r="H12285">
        <v>36.996868999999997</v>
      </c>
      <c r="I12285">
        <v>-121.558573</v>
      </c>
      <c r="J12285" s="1" t="d">
        <v>2018-05-03</v>
      </c>
      <c r="K12285">
        <v>48187</v>
      </c>
      <c r="L12285" t="s">
        <v>30</v>
      </c>
      <c r="M12285" s="1" t="d">
        <v>2011-03-15</v>
      </c>
      <c r="N12285">
        <v>3</v>
      </c>
      <c r="O12285">
        <v>15</v>
      </c>
      <c r="P12285">
        <v>2011</v>
      </c>
      <c r="R12285" t="s">
        <v>26</v>
      </c>
      <c r="S12285" t="s">
        <v>27</v>
      </c>
    </row>
    <row r="12286" spans="1:19" x14ac:dyDescent="0.25">
      <c r="A12286" t="s">
        <v>338</v>
      </c>
      <c r="B12286" t="s">
        <v>6982</v>
      </c>
      <c r="C12286" t="s">
        <v>6983</v>
      </c>
      <c r="E12286" t="s">
        <v>3996</v>
      </c>
      <c r="F12286" t="s">
        <v>170</v>
      </c>
      <c r="G12286">
        <v>91204</v>
      </c>
      <c r="H12286">
        <v>34.137053999999999</v>
      </c>
      <c r="I12286">
        <v>-118.25536</v>
      </c>
      <c r="J12286" s="1" t="d">
        <v>2018-05-03</v>
      </c>
      <c r="K12286">
        <v>48188</v>
      </c>
      <c r="L12286" t="s">
        <v>30</v>
      </c>
      <c r="M12286" s="1" t="d">
        <v>2011-03-15</v>
      </c>
      <c r="N12286">
        <v>3</v>
      </c>
      <c r="O12286">
        <v>15</v>
      </c>
      <c r="P12286">
        <v>2011</v>
      </c>
      <c r="R12286" t="s">
        <v>26</v>
      </c>
      <c r="S12286" t="s">
        <v>27</v>
      </c>
    </row>
    <row r="12287" spans="1:19" x14ac:dyDescent="0.25">
      <c r="A12287" t="s">
        <v>338</v>
      </c>
      <c r="B12287" t="s">
        <v>6984</v>
      </c>
      <c r="C12287" t="s">
        <v>6985</v>
      </c>
      <c r="E12287" t="s">
        <v>5866</v>
      </c>
      <c r="F12287" t="s">
        <v>170</v>
      </c>
      <c r="G12287">
        <v>93117</v>
      </c>
      <c r="H12287">
        <v>34.434269999999998</v>
      </c>
      <c r="I12287">
        <v>-119.82093399999999</v>
      </c>
      <c r="J12287" s="1" t="d">
        <v>2018-05-03</v>
      </c>
      <c r="K12287">
        <v>48189</v>
      </c>
      <c r="L12287" t="s">
        <v>30</v>
      </c>
      <c r="M12287" s="1" t="d">
        <v>2011-03-15</v>
      </c>
      <c r="N12287">
        <v>3</v>
      </c>
      <c r="O12287">
        <v>15</v>
      </c>
      <c r="P12287">
        <v>2011</v>
      </c>
      <c r="R12287" t="s">
        <v>26</v>
      </c>
      <c r="S12287" t="s">
        <v>27</v>
      </c>
    </row>
    <row r="12288" spans="1:19" x14ac:dyDescent="0.25">
      <c r="A12288" t="s">
        <v>338</v>
      </c>
      <c r="B12288" t="s">
        <v>6986</v>
      </c>
      <c r="C12288" t="s">
        <v>6987</v>
      </c>
      <c r="E12288" t="s">
        <v>180</v>
      </c>
      <c r="F12288" t="s">
        <v>170</v>
      </c>
      <c r="G12288">
        <v>94544</v>
      </c>
      <c r="H12288">
        <v>37.662305000000003</v>
      </c>
      <c r="I12288">
        <v>-122.07517799999999</v>
      </c>
      <c r="J12288" s="1" t="d">
        <v>2018-05-03</v>
      </c>
      <c r="K12288">
        <v>48191</v>
      </c>
      <c r="L12288" t="s">
        <v>30</v>
      </c>
      <c r="M12288" s="1" t="d">
        <v>2011-03-15</v>
      </c>
      <c r="N12288">
        <v>3</v>
      </c>
      <c r="O12288">
        <v>15</v>
      </c>
      <c r="P12288">
        <v>2011</v>
      </c>
      <c r="R12288" t="s">
        <v>26</v>
      </c>
      <c r="S12288" t="s">
        <v>27</v>
      </c>
    </row>
    <row r="12289" spans="1:19" x14ac:dyDescent="0.25">
      <c r="A12289" t="s">
        <v>338</v>
      </c>
      <c r="B12289" t="s">
        <v>6988</v>
      </c>
      <c r="C12289" t="s">
        <v>6989</v>
      </c>
      <c r="E12289" t="s">
        <v>4472</v>
      </c>
      <c r="F12289" t="s">
        <v>170</v>
      </c>
      <c r="G12289">
        <v>92545</v>
      </c>
      <c r="H12289">
        <v>33.741163</v>
      </c>
      <c r="I12289">
        <v>-117.031718</v>
      </c>
      <c r="J12289" s="1" t="d">
        <v>2018-05-03</v>
      </c>
      <c r="K12289">
        <v>48192</v>
      </c>
      <c r="L12289" t="s">
        <v>30</v>
      </c>
      <c r="M12289" s="1" t="d">
        <v>2011-03-15</v>
      </c>
      <c r="N12289">
        <v>3</v>
      </c>
      <c r="O12289">
        <v>15</v>
      </c>
      <c r="P12289">
        <v>2011</v>
      </c>
      <c r="R12289" t="s">
        <v>26</v>
      </c>
      <c r="S12289" t="s">
        <v>27</v>
      </c>
    </row>
    <row r="12290" spans="1:19" x14ac:dyDescent="0.25">
      <c r="A12290" t="s">
        <v>338</v>
      </c>
      <c r="B12290" t="s">
        <v>6990</v>
      </c>
      <c r="C12290" t="s">
        <v>6991</v>
      </c>
      <c r="E12290" t="s">
        <v>3897</v>
      </c>
      <c r="F12290" t="s">
        <v>170</v>
      </c>
      <c r="G12290">
        <v>92647</v>
      </c>
      <c r="H12290">
        <v>33.71069</v>
      </c>
      <c r="I12290">
        <v>-117.989861</v>
      </c>
      <c r="J12290" s="1" t="d">
        <v>2018-05-03</v>
      </c>
      <c r="K12290">
        <v>48195</v>
      </c>
      <c r="L12290" t="s">
        <v>30</v>
      </c>
      <c r="M12290" s="1" t="d">
        <v>2011-03-15</v>
      </c>
      <c r="N12290">
        <v>3</v>
      </c>
      <c r="O12290">
        <v>15</v>
      </c>
      <c r="P12290">
        <v>2011</v>
      </c>
      <c r="R12290" t="s">
        <v>26</v>
      </c>
      <c r="S12290" t="s">
        <v>27</v>
      </c>
    </row>
    <row r="12291" spans="1:19" x14ac:dyDescent="0.25">
      <c r="A12291" t="s">
        <v>338</v>
      </c>
      <c r="B12291" t="s">
        <v>6992</v>
      </c>
      <c r="C12291" t="s">
        <v>6993</v>
      </c>
      <c r="E12291" t="s">
        <v>249</v>
      </c>
      <c r="F12291" t="s">
        <v>170</v>
      </c>
      <c r="G12291">
        <v>92618</v>
      </c>
      <c r="H12291">
        <v>33.632505000000002</v>
      </c>
      <c r="I12291">
        <v>-117.723298</v>
      </c>
      <c r="J12291" s="1" t="d">
        <v>2018-05-03</v>
      </c>
      <c r="K12291">
        <v>48196</v>
      </c>
      <c r="L12291" t="s">
        <v>30</v>
      </c>
      <c r="M12291" s="1" t="d">
        <v>2011-03-15</v>
      </c>
      <c r="N12291">
        <v>3</v>
      </c>
      <c r="O12291">
        <v>15</v>
      </c>
      <c r="P12291">
        <v>2011</v>
      </c>
      <c r="R12291" t="s">
        <v>26</v>
      </c>
      <c r="S12291" t="s">
        <v>27</v>
      </c>
    </row>
    <row r="12292" spans="1:19" x14ac:dyDescent="0.25">
      <c r="A12292" t="s">
        <v>338</v>
      </c>
      <c r="B12292" t="s">
        <v>6994</v>
      </c>
      <c r="C12292" t="s">
        <v>6995</v>
      </c>
      <c r="E12292" t="s">
        <v>4947</v>
      </c>
      <c r="F12292" t="s">
        <v>170</v>
      </c>
      <c r="G12292">
        <v>92253</v>
      </c>
      <c r="H12292">
        <v>33.707785999999999</v>
      </c>
      <c r="I12292">
        <v>-116.283603</v>
      </c>
      <c r="J12292" s="1" t="d">
        <v>2018-05-03</v>
      </c>
      <c r="K12292">
        <v>48198</v>
      </c>
      <c r="L12292" t="s">
        <v>30</v>
      </c>
      <c r="M12292" s="1" t="d">
        <v>2011-03-15</v>
      </c>
      <c r="N12292">
        <v>3</v>
      </c>
      <c r="O12292">
        <v>15</v>
      </c>
      <c r="P12292">
        <v>2011</v>
      </c>
      <c r="R12292" t="s">
        <v>26</v>
      </c>
      <c r="S12292" t="s">
        <v>27</v>
      </c>
    </row>
    <row r="12293" spans="1:19" x14ac:dyDescent="0.25">
      <c r="A12293" t="s">
        <v>338</v>
      </c>
      <c r="B12293" t="s">
        <v>6623</v>
      </c>
      <c r="C12293" t="s">
        <v>6624</v>
      </c>
      <c r="E12293" t="s">
        <v>1037</v>
      </c>
      <c r="F12293" t="s">
        <v>37</v>
      </c>
      <c r="G12293">
        <v>76051</v>
      </c>
      <c r="H12293">
        <v>32.928182999999997</v>
      </c>
      <c r="I12293">
        <v>-97.094480000000004</v>
      </c>
      <c r="J12293" s="1" t="d">
        <v>2018-07-09</v>
      </c>
      <c r="K12293">
        <v>48212</v>
      </c>
      <c r="L12293" t="s">
        <v>30</v>
      </c>
      <c r="M12293" s="1" t="d">
        <v>2011-03-15</v>
      </c>
      <c r="N12293">
        <v>3</v>
      </c>
      <c r="O12293">
        <v>15</v>
      </c>
      <c r="P12293">
        <v>2011</v>
      </c>
      <c r="R12293" t="s">
        <v>26</v>
      </c>
      <c r="S12293" t="s">
        <v>27</v>
      </c>
    </row>
    <row r="12294" spans="1:19" x14ac:dyDescent="0.25">
      <c r="A12294" t="s">
        <v>338</v>
      </c>
      <c r="B12294" t="s">
        <v>6625</v>
      </c>
      <c r="C12294" t="s">
        <v>6626</v>
      </c>
      <c r="E12294" t="s">
        <v>6627</v>
      </c>
      <c r="F12294" t="s">
        <v>37</v>
      </c>
      <c r="G12294">
        <v>78552</v>
      </c>
      <c r="H12294">
        <v>26.186259</v>
      </c>
      <c r="I12294">
        <v>-97.734662999999998</v>
      </c>
      <c r="J12294" s="1" t="d">
        <v>2018-07-09</v>
      </c>
      <c r="K12294">
        <v>48213</v>
      </c>
      <c r="L12294" t="s">
        <v>30</v>
      </c>
      <c r="M12294" s="1" t="d">
        <v>2011-03-15</v>
      </c>
      <c r="N12294">
        <v>3</v>
      </c>
      <c r="O12294">
        <v>15</v>
      </c>
      <c r="P12294">
        <v>2011</v>
      </c>
      <c r="R12294" t="s">
        <v>26</v>
      </c>
      <c r="S12294" t="s">
        <v>27</v>
      </c>
    </row>
    <row r="12295" spans="1:19" x14ac:dyDescent="0.25">
      <c r="A12295" t="s">
        <v>338</v>
      </c>
      <c r="B12295" t="s">
        <v>6628</v>
      </c>
      <c r="C12295" t="s">
        <v>6629</v>
      </c>
      <c r="E12295" t="s">
        <v>36</v>
      </c>
      <c r="F12295" t="s">
        <v>37</v>
      </c>
      <c r="G12295">
        <v>77065</v>
      </c>
      <c r="H12295">
        <v>29.913418</v>
      </c>
      <c r="I12295">
        <v>-95.611941999999999</v>
      </c>
      <c r="J12295" s="1" t="d">
        <v>2018-07-09</v>
      </c>
      <c r="K12295">
        <v>48214</v>
      </c>
      <c r="L12295" t="s">
        <v>30</v>
      </c>
      <c r="M12295" s="1" t="d">
        <v>2011-03-15</v>
      </c>
      <c r="N12295">
        <v>3</v>
      </c>
      <c r="O12295">
        <v>15</v>
      </c>
      <c r="P12295">
        <v>2011</v>
      </c>
      <c r="R12295" t="s">
        <v>26</v>
      </c>
      <c r="S12295" t="s">
        <v>27</v>
      </c>
    </row>
    <row r="12296" spans="1:19" x14ac:dyDescent="0.25">
      <c r="A12296" t="s">
        <v>338</v>
      </c>
      <c r="B12296" t="s">
        <v>6630</v>
      </c>
      <c r="C12296" t="s">
        <v>6631</v>
      </c>
      <c r="E12296" t="s">
        <v>36</v>
      </c>
      <c r="F12296" t="s">
        <v>37</v>
      </c>
      <c r="G12296">
        <v>77054</v>
      </c>
      <c r="H12296">
        <v>29.676558</v>
      </c>
      <c r="I12296">
        <v>-95.422537000000005</v>
      </c>
      <c r="J12296" s="1" t="d">
        <v>2018-07-09</v>
      </c>
      <c r="K12296">
        <v>48215</v>
      </c>
      <c r="L12296" t="s">
        <v>30</v>
      </c>
      <c r="M12296" s="1" t="d">
        <v>2011-03-15</v>
      </c>
      <c r="N12296">
        <v>3</v>
      </c>
      <c r="O12296">
        <v>15</v>
      </c>
      <c r="P12296">
        <v>2011</v>
      </c>
      <c r="R12296" t="s">
        <v>26</v>
      </c>
      <c r="S12296" t="s">
        <v>27</v>
      </c>
    </row>
    <row r="12297" spans="1:19" x14ac:dyDescent="0.25">
      <c r="A12297" t="s">
        <v>338</v>
      </c>
      <c r="B12297" t="s">
        <v>6632</v>
      </c>
      <c r="C12297" t="s">
        <v>6633</v>
      </c>
      <c r="E12297" t="s">
        <v>36</v>
      </c>
      <c r="F12297" t="s">
        <v>37</v>
      </c>
      <c r="G12297">
        <v>77034</v>
      </c>
      <c r="H12297">
        <v>29.625565000000002</v>
      </c>
      <c r="I12297">
        <v>-95.225309999999993</v>
      </c>
      <c r="J12297" s="1" t="d">
        <v>2018-07-09</v>
      </c>
      <c r="K12297">
        <v>48216</v>
      </c>
      <c r="L12297" t="s">
        <v>30</v>
      </c>
      <c r="M12297" s="1" t="d">
        <v>2011-03-15</v>
      </c>
      <c r="N12297">
        <v>3</v>
      </c>
      <c r="O12297">
        <v>15</v>
      </c>
      <c r="P12297">
        <v>2011</v>
      </c>
      <c r="R12297" t="s">
        <v>26</v>
      </c>
      <c r="S12297" t="s">
        <v>27</v>
      </c>
    </row>
    <row r="12298" spans="1:19" x14ac:dyDescent="0.25">
      <c r="A12298" t="s">
        <v>338</v>
      </c>
      <c r="B12298" t="s">
        <v>6634</v>
      </c>
      <c r="C12298" t="s">
        <v>6635</v>
      </c>
      <c r="E12298" t="s">
        <v>36</v>
      </c>
      <c r="F12298" t="s">
        <v>37</v>
      </c>
      <c r="G12298">
        <v>77079</v>
      </c>
      <c r="H12298">
        <v>29.785494</v>
      </c>
      <c r="I12298">
        <v>-95.600219999999993</v>
      </c>
      <c r="J12298" s="1" t="d">
        <v>2018-07-09</v>
      </c>
      <c r="K12298">
        <v>48217</v>
      </c>
      <c r="L12298" t="s">
        <v>30</v>
      </c>
      <c r="M12298" s="1" t="d">
        <v>2011-03-15</v>
      </c>
      <c r="N12298">
        <v>3</v>
      </c>
      <c r="O12298">
        <v>15</v>
      </c>
      <c r="P12298">
        <v>2011</v>
      </c>
      <c r="R12298" t="s">
        <v>26</v>
      </c>
      <c r="S12298" t="s">
        <v>27</v>
      </c>
    </row>
    <row r="12299" spans="1:19" x14ac:dyDescent="0.25">
      <c r="A12299" t="s">
        <v>338</v>
      </c>
      <c r="B12299" t="s">
        <v>6636</v>
      </c>
      <c r="C12299" t="s">
        <v>6637</v>
      </c>
      <c r="E12299" t="s">
        <v>36</v>
      </c>
      <c r="F12299" t="s">
        <v>37</v>
      </c>
      <c r="G12299">
        <v>77090</v>
      </c>
      <c r="H12299">
        <v>29.990205</v>
      </c>
      <c r="I12299">
        <v>-95.423096000000001</v>
      </c>
      <c r="J12299" s="1" t="d">
        <v>2018-07-09</v>
      </c>
      <c r="K12299">
        <v>48218</v>
      </c>
      <c r="L12299" t="s">
        <v>30</v>
      </c>
      <c r="M12299" s="1" t="d">
        <v>2011-03-15</v>
      </c>
      <c r="N12299">
        <v>3</v>
      </c>
      <c r="O12299">
        <v>15</v>
      </c>
      <c r="P12299">
        <v>2011</v>
      </c>
      <c r="R12299" t="s">
        <v>26</v>
      </c>
      <c r="S12299" t="s">
        <v>27</v>
      </c>
    </row>
    <row r="12300" spans="1:19" x14ac:dyDescent="0.25">
      <c r="A12300" t="s">
        <v>338</v>
      </c>
      <c r="B12300" t="s">
        <v>6638</v>
      </c>
      <c r="C12300" t="s">
        <v>6639</v>
      </c>
      <c r="E12300" t="s">
        <v>2919</v>
      </c>
      <c r="F12300" t="s">
        <v>37</v>
      </c>
      <c r="G12300">
        <v>77338</v>
      </c>
      <c r="H12300">
        <v>29.990275</v>
      </c>
      <c r="I12300">
        <v>-95.275605999999996</v>
      </c>
      <c r="J12300" s="1" t="d">
        <v>2018-07-09</v>
      </c>
      <c r="K12300">
        <v>48219</v>
      </c>
      <c r="L12300" t="s">
        <v>30</v>
      </c>
      <c r="M12300" s="1" t="d">
        <v>2011-03-15</v>
      </c>
      <c r="N12300">
        <v>3</v>
      </c>
      <c r="O12300">
        <v>15</v>
      </c>
      <c r="P12300">
        <v>2011</v>
      </c>
      <c r="R12300" t="s">
        <v>26</v>
      </c>
      <c r="S12300" t="s">
        <v>27</v>
      </c>
    </row>
    <row r="12301" spans="1:19" x14ac:dyDescent="0.25">
      <c r="A12301" t="s">
        <v>338</v>
      </c>
      <c r="B12301" t="s">
        <v>6415</v>
      </c>
      <c r="C12301" t="s">
        <v>6640</v>
      </c>
      <c r="E12301" t="s">
        <v>93</v>
      </c>
      <c r="F12301" t="s">
        <v>37</v>
      </c>
      <c r="G12301">
        <v>75062</v>
      </c>
      <c r="H12301">
        <v>32.849437000000002</v>
      </c>
      <c r="I12301">
        <v>-96.914293999999998</v>
      </c>
      <c r="J12301" s="1" t="d">
        <v>2018-07-09</v>
      </c>
      <c r="K12301">
        <v>48220</v>
      </c>
      <c r="L12301" t="s">
        <v>30</v>
      </c>
      <c r="M12301" s="1" t="d">
        <v>2011-03-15</v>
      </c>
      <c r="N12301">
        <v>3</v>
      </c>
      <c r="O12301">
        <v>15</v>
      </c>
      <c r="P12301">
        <v>2011</v>
      </c>
      <c r="R12301" t="s">
        <v>26</v>
      </c>
      <c r="S12301" t="s">
        <v>27</v>
      </c>
    </row>
    <row r="12302" spans="1:19" x14ac:dyDescent="0.25">
      <c r="A12302" t="s">
        <v>338</v>
      </c>
      <c r="B12302" t="s">
        <v>6641</v>
      </c>
      <c r="C12302" t="s">
        <v>6642</v>
      </c>
      <c r="E12302" t="s">
        <v>6643</v>
      </c>
      <c r="F12302" t="s">
        <v>37</v>
      </c>
      <c r="G12302">
        <v>77494</v>
      </c>
      <c r="H12302">
        <v>29.775354</v>
      </c>
      <c r="I12302">
        <v>-95.817237000000006</v>
      </c>
      <c r="J12302" s="1" t="d">
        <v>2018-07-09</v>
      </c>
      <c r="K12302">
        <v>48222</v>
      </c>
      <c r="L12302" t="s">
        <v>30</v>
      </c>
      <c r="M12302" s="1" t="d">
        <v>2011-03-15</v>
      </c>
      <c r="N12302">
        <v>3</v>
      </c>
      <c r="O12302">
        <v>15</v>
      </c>
      <c r="P12302">
        <v>2011</v>
      </c>
      <c r="R12302" t="s">
        <v>26</v>
      </c>
      <c r="S12302" t="s">
        <v>27</v>
      </c>
    </row>
    <row r="12303" spans="1:19" x14ac:dyDescent="0.25">
      <c r="A12303" t="s">
        <v>338</v>
      </c>
      <c r="B12303" t="s">
        <v>6644</v>
      </c>
      <c r="C12303" t="s">
        <v>6645</v>
      </c>
      <c r="E12303" t="s">
        <v>2198</v>
      </c>
      <c r="F12303" t="s">
        <v>37</v>
      </c>
      <c r="G12303">
        <v>76543</v>
      </c>
      <c r="H12303">
        <v>31.078548999999999</v>
      </c>
      <c r="I12303">
        <v>-97.692745000000002</v>
      </c>
      <c r="J12303" s="1" t="d">
        <v>2018-07-09</v>
      </c>
      <c r="K12303">
        <v>48224</v>
      </c>
      <c r="L12303" t="s">
        <v>30</v>
      </c>
      <c r="M12303" s="1" t="d">
        <v>2011-03-15</v>
      </c>
      <c r="N12303">
        <v>3</v>
      </c>
      <c r="O12303">
        <v>15</v>
      </c>
      <c r="P12303">
        <v>2011</v>
      </c>
      <c r="R12303" t="s">
        <v>26</v>
      </c>
      <c r="S12303" t="s">
        <v>27</v>
      </c>
    </row>
    <row r="12304" spans="1:19" x14ac:dyDescent="0.25">
      <c r="A12304" t="s">
        <v>338</v>
      </c>
      <c r="B12304" t="s">
        <v>6646</v>
      </c>
      <c r="C12304" t="s">
        <v>6647</v>
      </c>
      <c r="E12304" t="s">
        <v>6648</v>
      </c>
      <c r="F12304" t="s">
        <v>37</v>
      </c>
      <c r="G12304">
        <v>78363</v>
      </c>
      <c r="H12304">
        <v>27.492086</v>
      </c>
      <c r="I12304">
        <v>-97.847530000000006</v>
      </c>
      <c r="J12304" s="1" t="d">
        <v>2018-07-09</v>
      </c>
      <c r="K12304">
        <v>48225</v>
      </c>
      <c r="L12304" t="s">
        <v>30</v>
      </c>
      <c r="M12304" s="1" t="d">
        <v>2011-03-15</v>
      </c>
      <c r="N12304">
        <v>3</v>
      </c>
      <c r="O12304">
        <v>15</v>
      </c>
      <c r="P12304">
        <v>2011</v>
      </c>
      <c r="R12304" t="s">
        <v>26</v>
      </c>
      <c r="S12304" t="s">
        <v>27</v>
      </c>
    </row>
    <row r="12305" spans="1:19" x14ac:dyDescent="0.25">
      <c r="A12305" t="s">
        <v>338</v>
      </c>
      <c r="B12305" t="s">
        <v>6649</v>
      </c>
      <c r="C12305" t="s">
        <v>6650</v>
      </c>
      <c r="E12305" t="s">
        <v>3002</v>
      </c>
      <c r="F12305" t="s">
        <v>37</v>
      </c>
      <c r="G12305">
        <v>78041</v>
      </c>
      <c r="H12305">
        <v>27.528417999999999</v>
      </c>
      <c r="I12305">
        <v>-99.458211000000006</v>
      </c>
      <c r="J12305" s="1" t="d">
        <v>2018-07-09</v>
      </c>
      <c r="K12305">
        <v>48226</v>
      </c>
      <c r="L12305" t="s">
        <v>30</v>
      </c>
      <c r="M12305" s="1" t="d">
        <v>2011-03-15</v>
      </c>
      <c r="N12305">
        <v>3</v>
      </c>
      <c r="O12305">
        <v>15</v>
      </c>
      <c r="P12305">
        <v>2011</v>
      </c>
      <c r="R12305" t="s">
        <v>26</v>
      </c>
      <c r="S12305" t="s">
        <v>27</v>
      </c>
    </row>
    <row r="12306" spans="1:19" x14ac:dyDescent="0.25">
      <c r="A12306" t="s">
        <v>338</v>
      </c>
      <c r="B12306" t="s">
        <v>6651</v>
      </c>
      <c r="C12306" t="s">
        <v>6652</v>
      </c>
      <c r="E12306" t="s">
        <v>3166</v>
      </c>
      <c r="F12306" t="s">
        <v>37</v>
      </c>
      <c r="G12306">
        <v>77573</v>
      </c>
      <c r="H12306">
        <v>29.484542999999999</v>
      </c>
      <c r="I12306">
        <v>-95.102549999999994</v>
      </c>
      <c r="J12306" s="1" t="d">
        <v>2018-07-09</v>
      </c>
      <c r="K12306">
        <v>48227</v>
      </c>
      <c r="L12306" t="s">
        <v>30</v>
      </c>
      <c r="M12306" s="1" t="d">
        <v>2011-03-15</v>
      </c>
      <c r="N12306">
        <v>3</v>
      </c>
      <c r="O12306">
        <v>15</v>
      </c>
      <c r="P12306">
        <v>2011</v>
      </c>
      <c r="R12306" t="s">
        <v>26</v>
      </c>
      <c r="S12306" t="s">
        <v>27</v>
      </c>
    </row>
    <row r="12307" spans="1:19" x14ac:dyDescent="0.25">
      <c r="A12307" t="s">
        <v>338</v>
      </c>
      <c r="B12307" t="s">
        <v>6653</v>
      </c>
      <c r="C12307" t="s">
        <v>6654</v>
      </c>
      <c r="E12307" t="s">
        <v>6655</v>
      </c>
      <c r="F12307" t="s">
        <v>37</v>
      </c>
      <c r="G12307">
        <v>75067</v>
      </c>
      <c r="H12307">
        <v>33.022936999999999</v>
      </c>
      <c r="I12307">
        <v>-96.988337000000001</v>
      </c>
      <c r="J12307" s="1" t="d">
        <v>2018-07-09</v>
      </c>
      <c r="K12307">
        <v>48228</v>
      </c>
      <c r="L12307" t="s">
        <v>30</v>
      </c>
      <c r="M12307" s="1" t="d">
        <v>2011-03-15</v>
      </c>
      <c r="N12307">
        <v>3</v>
      </c>
      <c r="O12307">
        <v>15</v>
      </c>
      <c r="P12307">
        <v>2011</v>
      </c>
      <c r="R12307" t="s">
        <v>26</v>
      </c>
      <c r="S12307" t="s">
        <v>27</v>
      </c>
    </row>
    <row r="12308" spans="1:19" x14ac:dyDescent="0.25">
      <c r="A12308" t="s">
        <v>338</v>
      </c>
      <c r="B12308" t="s">
        <v>6656</v>
      </c>
      <c r="C12308" t="s">
        <v>6657</v>
      </c>
      <c r="E12308" t="s">
        <v>6658</v>
      </c>
      <c r="F12308" t="s">
        <v>37</v>
      </c>
      <c r="G12308">
        <v>75601</v>
      </c>
      <c r="H12308">
        <v>32.509698</v>
      </c>
      <c r="I12308">
        <v>-94.748898999999994</v>
      </c>
      <c r="J12308" s="1" t="d">
        <v>2018-07-09</v>
      </c>
      <c r="K12308">
        <v>48230</v>
      </c>
      <c r="L12308" t="s">
        <v>30</v>
      </c>
      <c r="M12308" s="1" t="d">
        <v>2011-03-15</v>
      </c>
      <c r="N12308">
        <v>3</v>
      </c>
      <c r="O12308">
        <v>15</v>
      </c>
      <c r="P12308">
        <v>2011</v>
      </c>
      <c r="R12308" t="s">
        <v>26</v>
      </c>
      <c r="S12308" t="s">
        <v>27</v>
      </c>
    </row>
    <row r="12309" spans="1:19" x14ac:dyDescent="0.25">
      <c r="A12309" t="s">
        <v>338</v>
      </c>
      <c r="B12309" t="s">
        <v>6659</v>
      </c>
      <c r="C12309" t="s">
        <v>6660</v>
      </c>
      <c r="E12309" t="s">
        <v>6661</v>
      </c>
      <c r="F12309" t="s">
        <v>37</v>
      </c>
      <c r="G12309">
        <v>79424</v>
      </c>
      <c r="H12309">
        <v>33.535048000000003</v>
      </c>
      <c r="I12309">
        <v>-101.95826599999999</v>
      </c>
      <c r="J12309" s="1" t="d">
        <v>2018-07-09</v>
      </c>
      <c r="K12309">
        <v>48231</v>
      </c>
      <c r="L12309" t="s">
        <v>30</v>
      </c>
      <c r="M12309" s="1" t="d">
        <v>2011-03-15</v>
      </c>
      <c r="N12309">
        <v>3</v>
      </c>
      <c r="O12309">
        <v>15</v>
      </c>
      <c r="P12309">
        <v>2011</v>
      </c>
      <c r="R12309" t="s">
        <v>26</v>
      </c>
      <c r="S12309" t="s">
        <v>27</v>
      </c>
    </row>
    <row r="12310" spans="1:19" x14ac:dyDescent="0.25">
      <c r="A12310" t="s">
        <v>338</v>
      </c>
      <c r="B12310" t="s">
        <v>6665</v>
      </c>
      <c r="C12310" t="s">
        <v>6666</v>
      </c>
      <c r="E12310" t="s">
        <v>6667</v>
      </c>
      <c r="F12310" t="s">
        <v>37</v>
      </c>
      <c r="G12310">
        <v>75150</v>
      </c>
      <c r="H12310">
        <v>32.829838000000002</v>
      </c>
      <c r="I12310">
        <v>-96.629966999999994</v>
      </c>
      <c r="J12310" s="1" t="d">
        <v>2018-07-09</v>
      </c>
      <c r="K12310">
        <v>48233</v>
      </c>
      <c r="L12310" t="s">
        <v>30</v>
      </c>
      <c r="M12310" s="1" t="d">
        <v>2011-03-15</v>
      </c>
      <c r="N12310">
        <v>3</v>
      </c>
      <c r="O12310">
        <v>15</v>
      </c>
      <c r="P12310">
        <v>2011</v>
      </c>
      <c r="R12310" t="s">
        <v>26</v>
      </c>
      <c r="S12310" t="s">
        <v>27</v>
      </c>
    </row>
    <row r="12311" spans="1:19" x14ac:dyDescent="0.25">
      <c r="A12311" t="s">
        <v>338</v>
      </c>
      <c r="B12311" t="s">
        <v>6668</v>
      </c>
      <c r="C12311" t="s">
        <v>6669</v>
      </c>
      <c r="E12311" t="s">
        <v>1312</v>
      </c>
      <c r="F12311" t="s">
        <v>37</v>
      </c>
      <c r="G12311">
        <v>79707</v>
      </c>
      <c r="H12311">
        <v>32.024113</v>
      </c>
      <c r="I12311">
        <v>-102.151567</v>
      </c>
      <c r="J12311" s="1" t="d">
        <v>2018-07-09</v>
      </c>
      <c r="K12311">
        <v>48234</v>
      </c>
      <c r="L12311" t="s">
        <v>30</v>
      </c>
      <c r="M12311" s="1" t="d">
        <v>2011-03-15</v>
      </c>
      <c r="N12311">
        <v>3</v>
      </c>
      <c r="O12311">
        <v>15</v>
      </c>
      <c r="P12311">
        <v>2011</v>
      </c>
      <c r="R12311" t="s">
        <v>26</v>
      </c>
      <c r="S12311" t="s">
        <v>27</v>
      </c>
    </row>
    <row r="12312" spans="1:19" x14ac:dyDescent="0.25">
      <c r="A12312" t="s">
        <v>338</v>
      </c>
      <c r="B12312" t="s">
        <v>6670</v>
      </c>
      <c r="C12312" t="s">
        <v>6671</v>
      </c>
      <c r="E12312" t="s">
        <v>6672</v>
      </c>
      <c r="F12312" t="s">
        <v>37</v>
      </c>
      <c r="G12312">
        <v>77640</v>
      </c>
      <c r="H12312">
        <v>29.953433</v>
      </c>
      <c r="I12312">
        <v>-94.007099999999994</v>
      </c>
      <c r="J12312" s="1" t="d">
        <v>2018-07-09</v>
      </c>
      <c r="K12312">
        <v>48238</v>
      </c>
      <c r="L12312" t="s">
        <v>30</v>
      </c>
      <c r="M12312" s="1" t="d">
        <v>2011-03-15</v>
      </c>
      <c r="N12312">
        <v>3</v>
      </c>
      <c r="O12312">
        <v>15</v>
      </c>
      <c r="P12312">
        <v>2011</v>
      </c>
      <c r="R12312" t="s">
        <v>26</v>
      </c>
      <c r="S12312" t="s">
        <v>27</v>
      </c>
    </row>
    <row r="12313" spans="1:19" x14ac:dyDescent="0.25">
      <c r="A12313" t="s">
        <v>338</v>
      </c>
      <c r="B12313" t="s">
        <v>6673</v>
      </c>
      <c r="C12313" t="s">
        <v>6674</v>
      </c>
      <c r="E12313" t="s">
        <v>6675</v>
      </c>
      <c r="F12313" t="s">
        <v>37</v>
      </c>
      <c r="G12313">
        <v>75080</v>
      </c>
      <c r="H12313">
        <v>32.971457999999998</v>
      </c>
      <c r="I12313">
        <v>-96.719521999999998</v>
      </c>
      <c r="J12313" s="1" t="d">
        <v>2019-03-07</v>
      </c>
      <c r="K12313">
        <v>48239</v>
      </c>
      <c r="L12313" t="s">
        <v>71</v>
      </c>
      <c r="M12313" s="1" t="d">
        <v>2011-03-15</v>
      </c>
      <c r="N12313">
        <v>3</v>
      </c>
      <c r="O12313">
        <v>15</v>
      </c>
      <c r="P12313">
        <v>2011</v>
      </c>
      <c r="R12313" t="s">
        <v>26</v>
      </c>
      <c r="S12313" t="s">
        <v>27</v>
      </c>
    </row>
    <row r="12314" spans="1:19" x14ac:dyDescent="0.25">
      <c r="A12314" t="s">
        <v>338</v>
      </c>
      <c r="B12314" t="s">
        <v>6676</v>
      </c>
      <c r="C12314" t="s">
        <v>6677</v>
      </c>
      <c r="E12314" t="s">
        <v>6678</v>
      </c>
      <c r="F12314" t="s">
        <v>37</v>
      </c>
      <c r="G12314">
        <v>77471</v>
      </c>
      <c r="H12314">
        <v>29.534537</v>
      </c>
      <c r="I12314">
        <v>-95.772812000000002</v>
      </c>
      <c r="J12314" s="1" t="d">
        <v>2018-07-09</v>
      </c>
      <c r="K12314">
        <v>48240</v>
      </c>
      <c r="L12314" t="s">
        <v>30</v>
      </c>
      <c r="M12314" s="1" t="d">
        <v>2011-03-15</v>
      </c>
      <c r="N12314">
        <v>3</v>
      </c>
      <c r="O12314">
        <v>15</v>
      </c>
      <c r="P12314">
        <v>2011</v>
      </c>
      <c r="R12314" t="s">
        <v>26</v>
      </c>
      <c r="S12314" t="s">
        <v>27</v>
      </c>
    </row>
    <row r="12315" spans="1:19" x14ac:dyDescent="0.25">
      <c r="A12315" t="s">
        <v>338</v>
      </c>
      <c r="B12315" t="s">
        <v>6662</v>
      </c>
      <c r="C12315" t="s">
        <v>6663</v>
      </c>
      <c r="E12315" t="s">
        <v>6664</v>
      </c>
      <c r="F12315" t="s">
        <v>37</v>
      </c>
      <c r="G12315">
        <v>75069</v>
      </c>
      <c r="H12315">
        <v>33.161605999999999</v>
      </c>
      <c r="I12315">
        <v>-96.644661999999997</v>
      </c>
      <c r="J12315" s="1" t="d">
        <v>2018-07-09</v>
      </c>
      <c r="K12315">
        <v>48241</v>
      </c>
      <c r="L12315" t="s">
        <v>30</v>
      </c>
      <c r="M12315" s="1" t="d">
        <v>2011-03-15</v>
      </c>
      <c r="N12315">
        <v>3</v>
      </c>
      <c r="O12315">
        <v>15</v>
      </c>
      <c r="P12315">
        <v>2011</v>
      </c>
      <c r="R12315" t="s">
        <v>26</v>
      </c>
      <c r="S12315" t="s">
        <v>27</v>
      </c>
    </row>
    <row r="12316" spans="1:19" x14ac:dyDescent="0.25">
      <c r="A12316" t="s">
        <v>338</v>
      </c>
      <c r="B12316" t="s">
        <v>6679</v>
      </c>
      <c r="C12316" t="s">
        <v>6680</v>
      </c>
      <c r="E12316" t="s">
        <v>6681</v>
      </c>
      <c r="F12316" t="s">
        <v>37</v>
      </c>
      <c r="G12316">
        <v>78681</v>
      </c>
      <c r="H12316">
        <v>30.54205</v>
      </c>
      <c r="I12316">
        <v>-97.69265</v>
      </c>
      <c r="J12316" s="1" t="d">
        <v>2018-07-09</v>
      </c>
      <c r="K12316">
        <v>48242</v>
      </c>
      <c r="L12316" t="s">
        <v>30</v>
      </c>
      <c r="M12316" s="1" t="d">
        <v>2011-03-15</v>
      </c>
      <c r="N12316">
        <v>3</v>
      </c>
      <c r="O12316">
        <v>15</v>
      </c>
      <c r="P12316">
        <v>2011</v>
      </c>
      <c r="R12316" t="s">
        <v>26</v>
      </c>
      <c r="S12316" t="s">
        <v>27</v>
      </c>
    </row>
    <row r="12317" spans="1:19" x14ac:dyDescent="0.25">
      <c r="A12317" t="s">
        <v>338</v>
      </c>
      <c r="B12317" t="s">
        <v>6682</v>
      </c>
      <c r="C12317" t="s">
        <v>6683</v>
      </c>
      <c r="E12317" t="s">
        <v>6684</v>
      </c>
      <c r="F12317" t="s">
        <v>37</v>
      </c>
      <c r="G12317">
        <v>76901</v>
      </c>
      <c r="H12317">
        <v>31.446459999999998</v>
      </c>
      <c r="I12317">
        <v>-100.496244</v>
      </c>
      <c r="J12317" s="1" t="d">
        <v>2018-07-09</v>
      </c>
      <c r="K12317">
        <v>48243</v>
      </c>
      <c r="L12317" t="s">
        <v>30</v>
      </c>
      <c r="M12317" s="1" t="d">
        <v>2011-03-15</v>
      </c>
      <c r="N12317">
        <v>3</v>
      </c>
      <c r="O12317">
        <v>15</v>
      </c>
      <c r="P12317">
        <v>2011</v>
      </c>
      <c r="R12317" t="s">
        <v>26</v>
      </c>
      <c r="S12317" t="s">
        <v>27</v>
      </c>
    </row>
    <row r="12318" spans="1:19" x14ac:dyDescent="0.25">
      <c r="A12318" t="s">
        <v>338</v>
      </c>
      <c r="B12318" t="s">
        <v>6687</v>
      </c>
      <c r="C12318" t="s">
        <v>6688</v>
      </c>
      <c r="E12318" t="s">
        <v>2537</v>
      </c>
      <c r="F12318" t="s">
        <v>37</v>
      </c>
      <c r="G12318">
        <v>78209</v>
      </c>
      <c r="H12318">
        <v>29.517253</v>
      </c>
      <c r="I12318">
        <v>-98.467365000000001</v>
      </c>
      <c r="J12318" s="1" t="d">
        <v>2018-07-09</v>
      </c>
      <c r="K12318">
        <v>48244</v>
      </c>
      <c r="L12318" t="s">
        <v>30</v>
      </c>
      <c r="M12318" s="1" t="d">
        <v>2011-03-15</v>
      </c>
      <c r="N12318">
        <v>3</v>
      </c>
      <c r="O12318">
        <v>15</v>
      </c>
      <c r="P12318">
        <v>2011</v>
      </c>
      <c r="R12318" t="s">
        <v>26</v>
      </c>
      <c r="S12318" t="s">
        <v>27</v>
      </c>
    </row>
    <row r="12319" spans="1:19" x14ac:dyDescent="0.25">
      <c r="A12319" t="s">
        <v>338</v>
      </c>
      <c r="B12319" t="s">
        <v>6689</v>
      </c>
      <c r="C12319" t="s">
        <v>6690</v>
      </c>
      <c r="E12319" t="s">
        <v>2537</v>
      </c>
      <c r="F12319" t="s">
        <v>37</v>
      </c>
      <c r="G12319">
        <v>78238</v>
      </c>
      <c r="H12319">
        <v>29.457046999999999</v>
      </c>
      <c r="I12319">
        <v>-98.625324000000006</v>
      </c>
      <c r="J12319" s="1" t="d">
        <v>2018-07-09</v>
      </c>
      <c r="K12319">
        <v>48245</v>
      </c>
      <c r="L12319" t="s">
        <v>30</v>
      </c>
      <c r="M12319" s="1" t="d">
        <v>2011-03-15</v>
      </c>
      <c r="N12319">
        <v>3</v>
      </c>
      <c r="O12319">
        <v>15</v>
      </c>
      <c r="P12319">
        <v>2011</v>
      </c>
      <c r="R12319" t="s">
        <v>26</v>
      </c>
      <c r="S12319" t="s">
        <v>27</v>
      </c>
    </row>
    <row r="12320" spans="1:19" x14ac:dyDescent="0.25">
      <c r="A12320" t="s">
        <v>338</v>
      </c>
      <c r="B12320" t="s">
        <v>6691</v>
      </c>
      <c r="C12320" t="s">
        <v>6692</v>
      </c>
      <c r="E12320" t="s">
        <v>2537</v>
      </c>
      <c r="F12320" t="s">
        <v>37</v>
      </c>
      <c r="G12320">
        <v>78233</v>
      </c>
      <c r="H12320">
        <v>29.556508000000001</v>
      </c>
      <c r="I12320">
        <v>-98.34469</v>
      </c>
      <c r="J12320" s="1" t="d">
        <v>2018-07-09</v>
      </c>
      <c r="K12320">
        <v>48246</v>
      </c>
      <c r="L12320" t="s">
        <v>30</v>
      </c>
      <c r="M12320" s="1" t="d">
        <v>2011-03-15</v>
      </c>
      <c r="N12320">
        <v>3</v>
      </c>
      <c r="O12320">
        <v>15</v>
      </c>
      <c r="P12320">
        <v>2011</v>
      </c>
      <c r="R12320" t="s">
        <v>26</v>
      </c>
      <c r="S12320" t="s">
        <v>27</v>
      </c>
    </row>
    <row r="12321" spans="1:19" x14ac:dyDescent="0.25">
      <c r="A12321" t="s">
        <v>338</v>
      </c>
      <c r="B12321" t="s">
        <v>6693</v>
      </c>
      <c r="C12321" t="s">
        <v>6694</v>
      </c>
      <c r="E12321" t="s">
        <v>5757</v>
      </c>
      <c r="F12321" t="s">
        <v>37</v>
      </c>
      <c r="G12321">
        <v>78666</v>
      </c>
      <c r="H12321">
        <v>30.496313700000002</v>
      </c>
      <c r="I12321">
        <v>-97.680945399999999</v>
      </c>
      <c r="J12321" s="1" t="d">
        <v>2018-07-09</v>
      </c>
      <c r="K12321">
        <v>48247</v>
      </c>
      <c r="L12321" t="s">
        <v>30</v>
      </c>
      <c r="M12321" s="1" t="d">
        <v>2011-03-15</v>
      </c>
      <c r="N12321">
        <v>3</v>
      </c>
      <c r="O12321">
        <v>15</v>
      </c>
      <c r="P12321">
        <v>2011</v>
      </c>
      <c r="R12321" t="s">
        <v>26</v>
      </c>
      <c r="S12321" t="s">
        <v>27</v>
      </c>
    </row>
    <row r="12322" spans="1:19" x14ac:dyDescent="0.25">
      <c r="A12322" t="s">
        <v>338</v>
      </c>
      <c r="B12322" t="s">
        <v>6695</v>
      </c>
      <c r="C12322" t="s">
        <v>6696</v>
      </c>
      <c r="E12322" t="s">
        <v>6697</v>
      </c>
      <c r="F12322" t="s">
        <v>37</v>
      </c>
      <c r="G12322">
        <v>77656</v>
      </c>
      <c r="H12322">
        <v>30.314893999999999</v>
      </c>
      <c r="I12322">
        <v>-94.183959999999999</v>
      </c>
      <c r="J12322" s="1" t="d">
        <v>2018-07-09</v>
      </c>
      <c r="K12322">
        <v>48248</v>
      </c>
      <c r="L12322" t="s">
        <v>30</v>
      </c>
      <c r="M12322" s="1" t="d">
        <v>2011-03-15</v>
      </c>
      <c r="N12322">
        <v>3</v>
      </c>
      <c r="O12322">
        <v>15</v>
      </c>
      <c r="P12322">
        <v>2011</v>
      </c>
      <c r="R12322" t="s">
        <v>26</v>
      </c>
      <c r="S12322" t="s">
        <v>27</v>
      </c>
    </row>
    <row r="12323" spans="1:19" x14ac:dyDescent="0.25">
      <c r="A12323" t="s">
        <v>338</v>
      </c>
      <c r="B12323" t="s">
        <v>6698</v>
      </c>
      <c r="C12323" t="s">
        <v>6699</v>
      </c>
      <c r="E12323" t="s">
        <v>6700</v>
      </c>
      <c r="F12323" t="s">
        <v>37</v>
      </c>
      <c r="G12323">
        <v>77477</v>
      </c>
      <c r="H12323">
        <v>29.645807999999999</v>
      </c>
      <c r="I12323">
        <v>-95.576120000000003</v>
      </c>
      <c r="J12323" s="1" t="d">
        <v>2018-07-09</v>
      </c>
      <c r="K12323">
        <v>48249</v>
      </c>
      <c r="L12323" t="s">
        <v>30</v>
      </c>
      <c r="M12323" s="1" t="d">
        <v>2011-03-15</v>
      </c>
      <c r="N12323">
        <v>3</v>
      </c>
      <c r="O12323">
        <v>15</v>
      </c>
      <c r="P12323">
        <v>2011</v>
      </c>
      <c r="R12323" t="s">
        <v>26</v>
      </c>
      <c r="S12323" t="s">
        <v>27</v>
      </c>
    </row>
    <row r="12324" spans="1:19" x14ac:dyDescent="0.25">
      <c r="A12324" t="s">
        <v>338</v>
      </c>
      <c r="B12324" t="s">
        <v>6701</v>
      </c>
      <c r="C12324" t="s">
        <v>6702</v>
      </c>
      <c r="E12324" t="s">
        <v>6703</v>
      </c>
      <c r="F12324" t="s">
        <v>37</v>
      </c>
      <c r="G12324">
        <v>76502</v>
      </c>
      <c r="H12324">
        <v>31.079653</v>
      </c>
      <c r="I12324">
        <v>-97.410328000000007</v>
      </c>
      <c r="J12324" s="1" t="d">
        <v>2018-07-09</v>
      </c>
      <c r="K12324">
        <v>48250</v>
      </c>
      <c r="L12324" t="s">
        <v>30</v>
      </c>
      <c r="M12324" s="1" t="d">
        <v>2011-03-15</v>
      </c>
      <c r="N12324">
        <v>3</v>
      </c>
      <c r="O12324">
        <v>15</v>
      </c>
      <c r="P12324">
        <v>2011</v>
      </c>
      <c r="R12324" t="s">
        <v>26</v>
      </c>
      <c r="S12324" t="s">
        <v>27</v>
      </c>
    </row>
    <row r="12325" spans="1:19" x14ac:dyDescent="0.25">
      <c r="A12325" t="s">
        <v>338</v>
      </c>
      <c r="B12325" t="s">
        <v>6704</v>
      </c>
      <c r="C12325" t="s">
        <v>6705</v>
      </c>
      <c r="E12325" t="s">
        <v>6706</v>
      </c>
      <c r="F12325" t="s">
        <v>37</v>
      </c>
      <c r="G12325">
        <v>75701</v>
      </c>
      <c r="H12325">
        <v>32.311654130000001</v>
      </c>
      <c r="I12325">
        <v>-95.342499860000004</v>
      </c>
      <c r="J12325" s="1" t="d">
        <v>2018-07-09</v>
      </c>
      <c r="K12325">
        <v>48251</v>
      </c>
      <c r="L12325" t="s">
        <v>30</v>
      </c>
      <c r="M12325" s="1" t="d">
        <v>2011-03-15</v>
      </c>
      <c r="N12325">
        <v>3</v>
      </c>
      <c r="O12325">
        <v>15</v>
      </c>
      <c r="P12325">
        <v>2011</v>
      </c>
      <c r="R12325" t="s">
        <v>26</v>
      </c>
      <c r="S12325" t="s">
        <v>27</v>
      </c>
    </row>
    <row r="12326" spans="1:19" x14ac:dyDescent="0.25">
      <c r="A12326" t="s">
        <v>338</v>
      </c>
      <c r="B12326" t="s">
        <v>6685</v>
      </c>
      <c r="C12326" t="s">
        <v>6686</v>
      </c>
      <c r="E12326" t="s">
        <v>2537</v>
      </c>
      <c r="F12326" t="s">
        <v>37</v>
      </c>
      <c r="G12326">
        <v>78230</v>
      </c>
      <c r="H12326">
        <v>29.543147000000001</v>
      </c>
      <c r="I12326">
        <v>-98.57544</v>
      </c>
      <c r="J12326" s="1" t="d">
        <v>2018-07-09</v>
      </c>
      <c r="K12326">
        <v>48252</v>
      </c>
      <c r="L12326" t="s">
        <v>30</v>
      </c>
      <c r="M12326" s="1" t="d">
        <v>2011-03-15</v>
      </c>
      <c r="N12326">
        <v>3</v>
      </c>
      <c r="O12326">
        <v>15</v>
      </c>
      <c r="P12326">
        <v>2011</v>
      </c>
      <c r="R12326" t="s">
        <v>26</v>
      </c>
      <c r="S12326" t="s">
        <v>27</v>
      </c>
    </row>
    <row r="12327" spans="1:19" x14ac:dyDescent="0.25">
      <c r="A12327" t="s">
        <v>338</v>
      </c>
      <c r="B12327" t="s">
        <v>6707</v>
      </c>
      <c r="C12327" t="s">
        <v>6708</v>
      </c>
      <c r="E12327" t="s">
        <v>6709</v>
      </c>
      <c r="F12327" t="s">
        <v>37</v>
      </c>
      <c r="G12327">
        <v>77904</v>
      </c>
      <c r="H12327">
        <v>28.851423</v>
      </c>
      <c r="I12327">
        <v>-96.997881000000007</v>
      </c>
      <c r="J12327" s="1" t="d">
        <v>2018-07-09</v>
      </c>
      <c r="K12327">
        <v>48253</v>
      </c>
      <c r="L12327" t="s">
        <v>30</v>
      </c>
      <c r="M12327" s="1" t="d">
        <v>2011-03-15</v>
      </c>
      <c r="N12327">
        <v>3</v>
      </c>
      <c r="O12327">
        <v>15</v>
      </c>
      <c r="P12327">
        <v>2011</v>
      </c>
      <c r="R12327" t="s">
        <v>26</v>
      </c>
      <c r="S12327" t="s">
        <v>27</v>
      </c>
    </row>
    <row r="12328" spans="1:19" x14ac:dyDescent="0.25">
      <c r="A12328" t="s">
        <v>338</v>
      </c>
      <c r="B12328" t="s">
        <v>6710</v>
      </c>
      <c r="C12328" t="s">
        <v>6711</v>
      </c>
      <c r="E12328" t="s">
        <v>6712</v>
      </c>
      <c r="F12328" t="s">
        <v>37</v>
      </c>
      <c r="G12328">
        <v>76712</v>
      </c>
      <c r="H12328">
        <v>31.495348</v>
      </c>
      <c r="I12328">
        <v>-97.160225999999994</v>
      </c>
      <c r="J12328" s="1" t="d">
        <v>2018-07-09</v>
      </c>
      <c r="K12328">
        <v>48254</v>
      </c>
      <c r="L12328" t="s">
        <v>30</v>
      </c>
      <c r="M12328" s="1" t="d">
        <v>2011-03-15</v>
      </c>
      <c r="N12328">
        <v>3</v>
      </c>
      <c r="O12328">
        <v>15</v>
      </c>
      <c r="P12328">
        <v>2011</v>
      </c>
      <c r="R12328" t="s">
        <v>26</v>
      </c>
      <c r="S12328" t="s">
        <v>27</v>
      </c>
    </row>
    <row r="12329" spans="1:19" x14ac:dyDescent="0.25">
      <c r="A12329" t="s">
        <v>338</v>
      </c>
      <c r="B12329" t="s">
        <v>6713</v>
      </c>
      <c r="C12329" t="s">
        <v>6714</v>
      </c>
      <c r="E12329" t="s">
        <v>6715</v>
      </c>
      <c r="F12329" t="s">
        <v>37</v>
      </c>
      <c r="G12329">
        <v>76087</v>
      </c>
      <c r="H12329">
        <v>32.756100000000004</v>
      </c>
      <c r="I12329">
        <v>-97.705239000000006</v>
      </c>
      <c r="J12329" s="1" t="d">
        <v>2018-07-09</v>
      </c>
      <c r="K12329">
        <v>48256</v>
      </c>
      <c r="L12329" t="s">
        <v>30</v>
      </c>
      <c r="M12329" s="1" t="d">
        <v>2011-03-15</v>
      </c>
      <c r="N12329">
        <v>3</v>
      </c>
      <c r="O12329">
        <v>15</v>
      </c>
      <c r="P12329">
        <v>2011</v>
      </c>
      <c r="R12329" t="s">
        <v>26</v>
      </c>
      <c r="S12329" t="s">
        <v>27</v>
      </c>
    </row>
    <row r="12330" spans="1:19" x14ac:dyDescent="0.25">
      <c r="A12330" t="s">
        <v>338</v>
      </c>
      <c r="B12330" t="s">
        <v>6716</v>
      </c>
      <c r="C12330" t="s">
        <v>6717</v>
      </c>
      <c r="E12330" t="s">
        <v>2363</v>
      </c>
      <c r="F12330" t="s">
        <v>37</v>
      </c>
      <c r="G12330">
        <v>76309</v>
      </c>
      <c r="H12330">
        <v>33.880490000000002</v>
      </c>
      <c r="I12330">
        <v>-98.545952999999997</v>
      </c>
      <c r="J12330" s="1" t="d">
        <v>2018-07-09</v>
      </c>
      <c r="K12330">
        <v>48257</v>
      </c>
      <c r="L12330" t="s">
        <v>30</v>
      </c>
      <c r="M12330" s="1" t="d">
        <v>2011-03-15</v>
      </c>
      <c r="N12330">
        <v>3</v>
      </c>
      <c r="O12330">
        <v>15</v>
      </c>
      <c r="P12330">
        <v>2011</v>
      </c>
      <c r="R12330" t="s">
        <v>26</v>
      </c>
      <c r="S12330" t="s">
        <v>27</v>
      </c>
    </row>
    <row r="12331" spans="1:19" x14ac:dyDescent="0.25">
      <c r="A12331" t="s">
        <v>338</v>
      </c>
      <c r="B12331" t="s">
        <v>6718</v>
      </c>
      <c r="C12331" t="s">
        <v>6719</v>
      </c>
      <c r="E12331" t="s">
        <v>6720</v>
      </c>
      <c r="F12331" t="s">
        <v>269</v>
      </c>
      <c r="G12331">
        <v>22304</v>
      </c>
      <c r="H12331">
        <v>38.809674999999999</v>
      </c>
      <c r="I12331">
        <v>-77.122191999999998</v>
      </c>
      <c r="J12331" s="1" t="d">
        <v>2018-07-09</v>
      </c>
      <c r="K12331">
        <v>48258</v>
      </c>
      <c r="L12331" t="s">
        <v>30</v>
      </c>
      <c r="M12331" s="1" t="d">
        <v>2011-03-15</v>
      </c>
      <c r="N12331">
        <v>3</v>
      </c>
      <c r="O12331">
        <v>15</v>
      </c>
      <c r="P12331">
        <v>2011</v>
      </c>
      <c r="R12331" t="s">
        <v>26</v>
      </c>
      <c r="S12331" t="s">
        <v>27</v>
      </c>
    </row>
    <row r="12332" spans="1:19" x14ac:dyDescent="0.25">
      <c r="A12332" t="s">
        <v>338</v>
      </c>
      <c r="B12332" t="s">
        <v>6721</v>
      </c>
      <c r="C12332" t="s">
        <v>6722</v>
      </c>
      <c r="E12332" t="s">
        <v>6723</v>
      </c>
      <c r="F12332" t="s">
        <v>269</v>
      </c>
      <c r="G12332">
        <v>20151</v>
      </c>
      <c r="H12332">
        <v>38.899751000000002</v>
      </c>
      <c r="I12332">
        <v>-77.460167999999996</v>
      </c>
      <c r="J12332" s="1" t="d">
        <v>2019-02-06</v>
      </c>
      <c r="K12332">
        <v>48259</v>
      </c>
      <c r="L12332" t="s">
        <v>103</v>
      </c>
      <c r="M12332" s="1" t="d">
        <v>2011-03-15</v>
      </c>
      <c r="N12332">
        <v>3</v>
      </c>
      <c r="O12332">
        <v>15</v>
      </c>
      <c r="P12332">
        <v>2011</v>
      </c>
      <c r="R12332" t="s">
        <v>26</v>
      </c>
      <c r="S12332" t="s">
        <v>27</v>
      </c>
    </row>
    <row r="12333" spans="1:19" x14ac:dyDescent="0.25">
      <c r="A12333" t="s">
        <v>338</v>
      </c>
      <c r="B12333" t="s">
        <v>6724</v>
      </c>
      <c r="C12333" t="s">
        <v>6725</v>
      </c>
      <c r="E12333" t="s">
        <v>3989</v>
      </c>
      <c r="F12333" t="s">
        <v>269</v>
      </c>
      <c r="G12333">
        <v>22901</v>
      </c>
      <c r="H12333">
        <v>38.086120999999999</v>
      </c>
      <c r="I12333">
        <v>-78.474663000000007</v>
      </c>
      <c r="J12333" s="1" t="d">
        <v>2018-07-09</v>
      </c>
      <c r="K12333">
        <v>48260</v>
      </c>
      <c r="L12333" t="s">
        <v>30</v>
      </c>
      <c r="M12333" s="1" t="d">
        <v>2011-03-15</v>
      </c>
      <c r="N12333">
        <v>3</v>
      </c>
      <c r="O12333">
        <v>15</v>
      </c>
      <c r="P12333">
        <v>2011</v>
      </c>
      <c r="R12333" t="s">
        <v>26</v>
      </c>
      <c r="S12333" t="s">
        <v>27</v>
      </c>
    </row>
    <row r="12334" spans="1:19" x14ac:dyDescent="0.25">
      <c r="A12334" t="s">
        <v>338</v>
      </c>
      <c r="B12334" t="s">
        <v>6726</v>
      </c>
      <c r="C12334" t="s">
        <v>6727</v>
      </c>
      <c r="E12334" t="s">
        <v>775</v>
      </c>
      <c r="F12334" t="s">
        <v>269</v>
      </c>
      <c r="G12334">
        <v>22030</v>
      </c>
      <c r="H12334">
        <v>38.853580000000001</v>
      </c>
      <c r="I12334">
        <v>-77.324803000000003</v>
      </c>
      <c r="J12334" s="1" t="d">
        <v>2019-02-06</v>
      </c>
      <c r="K12334">
        <v>48262</v>
      </c>
      <c r="L12334" t="s">
        <v>103</v>
      </c>
      <c r="M12334" s="1" t="d">
        <v>2011-03-15</v>
      </c>
      <c r="N12334">
        <v>3</v>
      </c>
      <c r="O12334">
        <v>15</v>
      </c>
      <c r="P12334">
        <v>2011</v>
      </c>
      <c r="R12334" t="s">
        <v>26</v>
      </c>
      <c r="S12334" t="s">
        <v>27</v>
      </c>
    </row>
    <row r="12335" spans="1:19" x14ac:dyDescent="0.25">
      <c r="A12335" t="s">
        <v>338</v>
      </c>
      <c r="B12335" t="s">
        <v>6728</v>
      </c>
      <c r="C12335" t="s">
        <v>6729</v>
      </c>
      <c r="E12335" t="s">
        <v>1565</v>
      </c>
      <c r="F12335" t="s">
        <v>269</v>
      </c>
      <c r="G12335">
        <v>23666</v>
      </c>
      <c r="H12335">
        <v>37.042363000000002</v>
      </c>
      <c r="I12335">
        <v>-76.388316000000003</v>
      </c>
      <c r="J12335" s="1" t="d">
        <v>2019-02-06</v>
      </c>
      <c r="K12335">
        <v>48264</v>
      </c>
      <c r="L12335" t="s">
        <v>103</v>
      </c>
      <c r="M12335" s="1" t="d">
        <v>2011-03-15</v>
      </c>
      <c r="N12335">
        <v>3</v>
      </c>
      <c r="O12335">
        <v>15</v>
      </c>
      <c r="P12335">
        <v>2011</v>
      </c>
      <c r="R12335" t="s">
        <v>26</v>
      </c>
      <c r="S12335" t="s">
        <v>27</v>
      </c>
    </row>
    <row r="12336" spans="1:19" x14ac:dyDescent="0.25">
      <c r="A12336" t="s">
        <v>338</v>
      </c>
      <c r="B12336" t="s">
        <v>6730</v>
      </c>
      <c r="C12336" t="s">
        <v>6731</v>
      </c>
      <c r="E12336" t="s">
        <v>6732</v>
      </c>
      <c r="F12336" t="s">
        <v>269</v>
      </c>
      <c r="G12336">
        <v>20110</v>
      </c>
      <c r="H12336">
        <v>38.760854000000002</v>
      </c>
      <c r="I12336">
        <v>-77.459273999999994</v>
      </c>
      <c r="J12336" s="1" t="d">
        <v>2019-02-06</v>
      </c>
      <c r="K12336">
        <v>48265</v>
      </c>
      <c r="L12336" t="s">
        <v>103</v>
      </c>
      <c r="M12336" s="1" t="d">
        <v>2011-03-15</v>
      </c>
      <c r="N12336">
        <v>3</v>
      </c>
      <c r="O12336">
        <v>15</v>
      </c>
      <c r="P12336">
        <v>2011</v>
      </c>
      <c r="R12336" t="s">
        <v>26</v>
      </c>
      <c r="S12336" t="s">
        <v>27</v>
      </c>
    </row>
    <row r="12337" spans="1:19" x14ac:dyDescent="0.25">
      <c r="A12337" t="s">
        <v>338</v>
      </c>
      <c r="B12337" t="s">
        <v>7326</v>
      </c>
      <c r="C12337" t="s">
        <v>7327</v>
      </c>
      <c r="E12337" t="s">
        <v>7328</v>
      </c>
      <c r="F12337" t="s">
        <v>269</v>
      </c>
      <c r="G12337">
        <v>23113</v>
      </c>
      <c r="H12337">
        <v>37.504179999999998</v>
      </c>
      <c r="I12337">
        <v>-77.619489999999999</v>
      </c>
      <c r="J12337" s="1" t="d">
        <v>2019-02-06</v>
      </c>
      <c r="K12337">
        <v>48266</v>
      </c>
      <c r="L12337" t="s">
        <v>103</v>
      </c>
      <c r="M12337" s="1" t="d">
        <v>2011-05-15</v>
      </c>
      <c r="N12337">
        <v>5</v>
      </c>
      <c r="O12337">
        <v>15</v>
      </c>
      <c r="P12337">
        <v>2011</v>
      </c>
      <c r="R12337" t="s">
        <v>26</v>
      </c>
      <c r="S12337" t="s">
        <v>27</v>
      </c>
    </row>
    <row r="12338" spans="1:19" x14ac:dyDescent="0.25">
      <c r="A12338" t="s">
        <v>338</v>
      </c>
      <c r="B12338" t="s">
        <v>6737</v>
      </c>
      <c r="C12338" t="s">
        <v>6738</v>
      </c>
      <c r="E12338" t="s">
        <v>4191</v>
      </c>
      <c r="F12338" t="s">
        <v>269</v>
      </c>
      <c r="G12338">
        <v>24019</v>
      </c>
      <c r="H12338">
        <v>37.344831999999997</v>
      </c>
      <c r="I12338">
        <v>-79.961768000000006</v>
      </c>
      <c r="J12338" s="1" t="d">
        <v>2019-02-06</v>
      </c>
      <c r="K12338">
        <v>48267</v>
      </c>
      <c r="L12338" t="s">
        <v>103</v>
      </c>
      <c r="M12338" s="1" t="d">
        <v>2011-03-15</v>
      </c>
      <c r="N12338">
        <v>3</v>
      </c>
      <c r="O12338">
        <v>15</v>
      </c>
      <c r="P12338">
        <v>2011</v>
      </c>
      <c r="R12338" t="s">
        <v>26</v>
      </c>
      <c r="S12338" t="s">
        <v>27</v>
      </c>
    </row>
    <row r="12339" spans="1:19" x14ac:dyDescent="0.25">
      <c r="A12339" t="s">
        <v>338</v>
      </c>
      <c r="B12339" t="s">
        <v>6739</v>
      </c>
      <c r="C12339" t="s">
        <v>6740</v>
      </c>
      <c r="E12339" t="s">
        <v>3861</v>
      </c>
      <c r="F12339" t="s">
        <v>269</v>
      </c>
      <c r="G12339">
        <v>20166</v>
      </c>
      <c r="H12339">
        <v>39.010458999999997</v>
      </c>
      <c r="I12339">
        <v>-77.438399000000004</v>
      </c>
      <c r="J12339" s="1" t="d">
        <v>2019-02-06</v>
      </c>
      <c r="K12339">
        <v>48268</v>
      </c>
      <c r="L12339" t="s">
        <v>103</v>
      </c>
      <c r="M12339" s="1" t="d">
        <v>2011-03-15</v>
      </c>
      <c r="N12339">
        <v>3</v>
      </c>
      <c r="O12339">
        <v>15</v>
      </c>
      <c r="P12339">
        <v>2011</v>
      </c>
      <c r="R12339" t="s">
        <v>26</v>
      </c>
      <c r="S12339" t="s">
        <v>27</v>
      </c>
    </row>
    <row r="12340" spans="1:19" x14ac:dyDescent="0.25">
      <c r="A12340" t="s">
        <v>338</v>
      </c>
      <c r="B12340" t="s">
        <v>6744</v>
      </c>
      <c r="C12340" t="s">
        <v>6745</v>
      </c>
      <c r="E12340" t="s">
        <v>6746</v>
      </c>
      <c r="F12340" t="s">
        <v>269</v>
      </c>
      <c r="G12340">
        <v>22602</v>
      </c>
      <c r="H12340">
        <v>39.156745999999998</v>
      </c>
      <c r="I12340">
        <v>-78.147400000000005</v>
      </c>
      <c r="J12340" s="1" t="d">
        <v>2019-03-07</v>
      </c>
      <c r="K12340">
        <v>48270</v>
      </c>
      <c r="L12340" t="s">
        <v>71</v>
      </c>
      <c r="M12340" s="1" t="d">
        <v>2011-03-15</v>
      </c>
      <c r="N12340">
        <v>3</v>
      </c>
      <c r="O12340">
        <v>15</v>
      </c>
      <c r="P12340">
        <v>2011</v>
      </c>
      <c r="R12340" t="s">
        <v>26</v>
      </c>
      <c r="S12340" t="s">
        <v>27</v>
      </c>
    </row>
    <row r="12341" spans="1:19" x14ac:dyDescent="0.25">
      <c r="A12341" t="s">
        <v>338</v>
      </c>
      <c r="B12341" t="s">
        <v>6614</v>
      </c>
      <c r="C12341" t="s">
        <v>6615</v>
      </c>
      <c r="E12341" t="s">
        <v>2042</v>
      </c>
      <c r="F12341" t="s">
        <v>37</v>
      </c>
      <c r="G12341">
        <v>75020</v>
      </c>
      <c r="H12341">
        <v>33.775328000000002</v>
      </c>
      <c r="I12341">
        <v>-96.583079999999995</v>
      </c>
      <c r="J12341" s="1" t="d">
        <v>2018-07-09</v>
      </c>
      <c r="K12341">
        <v>48285</v>
      </c>
      <c r="L12341" t="s">
        <v>30</v>
      </c>
      <c r="M12341" s="1" t="d">
        <v>2011-03-15</v>
      </c>
      <c r="N12341">
        <v>3</v>
      </c>
      <c r="O12341">
        <v>15</v>
      </c>
      <c r="P12341">
        <v>2011</v>
      </c>
      <c r="R12341" t="s">
        <v>26</v>
      </c>
      <c r="S12341" t="s">
        <v>27</v>
      </c>
    </row>
    <row r="12342" spans="1:19" x14ac:dyDescent="0.25">
      <c r="A12342" t="s">
        <v>338</v>
      </c>
      <c r="B12342" t="s">
        <v>6616</v>
      </c>
      <c r="C12342" t="s">
        <v>6617</v>
      </c>
      <c r="E12342" t="s">
        <v>256</v>
      </c>
      <c r="F12342" t="s">
        <v>37</v>
      </c>
      <c r="G12342">
        <v>79925</v>
      </c>
      <c r="H12342">
        <v>31.783928</v>
      </c>
      <c r="I12342">
        <v>-106.417267</v>
      </c>
      <c r="J12342" s="1" t="d">
        <v>2018-07-09</v>
      </c>
      <c r="K12342">
        <v>48287</v>
      </c>
      <c r="L12342" t="s">
        <v>30</v>
      </c>
      <c r="M12342" s="1" t="d">
        <v>2011-03-15</v>
      </c>
      <c r="N12342">
        <v>3</v>
      </c>
      <c r="O12342">
        <v>15</v>
      </c>
      <c r="P12342">
        <v>2011</v>
      </c>
      <c r="R12342" t="s">
        <v>26</v>
      </c>
      <c r="S12342" t="s">
        <v>27</v>
      </c>
    </row>
    <row r="12343" spans="1:19" x14ac:dyDescent="0.25">
      <c r="A12343" t="s">
        <v>338</v>
      </c>
      <c r="B12343" t="s">
        <v>6618</v>
      </c>
      <c r="C12343" t="s">
        <v>6619</v>
      </c>
      <c r="E12343" t="s">
        <v>256</v>
      </c>
      <c r="F12343" t="s">
        <v>37</v>
      </c>
      <c r="G12343">
        <v>79936</v>
      </c>
      <c r="H12343">
        <v>31.724024</v>
      </c>
      <c r="I12343">
        <v>-106.302211</v>
      </c>
      <c r="J12343" s="1" t="d">
        <v>2018-07-09</v>
      </c>
      <c r="K12343">
        <v>48288</v>
      </c>
      <c r="L12343" t="s">
        <v>30</v>
      </c>
      <c r="M12343" s="1" t="d">
        <v>2011-03-15</v>
      </c>
      <c r="N12343">
        <v>3</v>
      </c>
      <c r="O12343">
        <v>15</v>
      </c>
      <c r="P12343">
        <v>2011</v>
      </c>
      <c r="R12343" t="s">
        <v>26</v>
      </c>
      <c r="S12343" t="s">
        <v>27</v>
      </c>
    </row>
    <row r="12344" spans="1:19" x14ac:dyDescent="0.25">
      <c r="A12344" t="s">
        <v>338</v>
      </c>
      <c r="B12344" t="s">
        <v>6620</v>
      </c>
      <c r="C12344" t="s">
        <v>6621</v>
      </c>
      <c r="E12344" t="s">
        <v>6622</v>
      </c>
      <c r="F12344" t="s">
        <v>37</v>
      </c>
      <c r="G12344">
        <v>76116</v>
      </c>
      <c r="H12344">
        <v>32.721584999999997</v>
      </c>
      <c r="I12344">
        <v>-97.478538999999998</v>
      </c>
      <c r="J12344" s="1" t="d">
        <v>2018-07-09</v>
      </c>
      <c r="K12344">
        <v>48290</v>
      </c>
      <c r="L12344" t="s">
        <v>30</v>
      </c>
      <c r="M12344" s="1" t="d">
        <v>2011-03-15</v>
      </c>
      <c r="N12344">
        <v>3</v>
      </c>
      <c r="O12344">
        <v>15</v>
      </c>
      <c r="P12344">
        <v>2011</v>
      </c>
      <c r="R12344" t="s">
        <v>26</v>
      </c>
      <c r="S12344" t="s">
        <v>27</v>
      </c>
    </row>
    <row r="12345" spans="1:19" x14ac:dyDescent="0.25">
      <c r="A12345" t="s">
        <v>338</v>
      </c>
      <c r="B12345" t="s">
        <v>6591</v>
      </c>
      <c r="C12345" t="s">
        <v>6592</v>
      </c>
      <c r="E12345" t="s">
        <v>6593</v>
      </c>
      <c r="F12345" t="s">
        <v>37</v>
      </c>
      <c r="G12345">
        <v>79606</v>
      </c>
      <c r="H12345">
        <v>32.408909000000001</v>
      </c>
      <c r="I12345">
        <v>-99.771462999999997</v>
      </c>
      <c r="J12345" s="1" t="d">
        <v>2018-07-09</v>
      </c>
      <c r="K12345">
        <v>48315</v>
      </c>
      <c r="L12345" t="s">
        <v>30</v>
      </c>
      <c r="M12345" s="1" t="d">
        <v>2011-03-15</v>
      </c>
      <c r="N12345">
        <v>3</v>
      </c>
      <c r="O12345">
        <v>15</v>
      </c>
      <c r="P12345">
        <v>2011</v>
      </c>
      <c r="R12345" t="s">
        <v>26</v>
      </c>
      <c r="S12345" t="s">
        <v>27</v>
      </c>
    </row>
    <row r="12346" spans="1:19" x14ac:dyDescent="0.25">
      <c r="A12346" t="s">
        <v>338</v>
      </c>
      <c r="B12346" t="s">
        <v>6594</v>
      </c>
      <c r="C12346" t="s">
        <v>6595</v>
      </c>
      <c r="E12346" t="s">
        <v>1504</v>
      </c>
      <c r="F12346" t="s">
        <v>37</v>
      </c>
      <c r="G12346">
        <v>79119</v>
      </c>
      <c r="H12346">
        <v>35.159354</v>
      </c>
      <c r="I12346">
        <v>-101.938937</v>
      </c>
      <c r="J12346" s="1" t="d">
        <v>2018-07-09</v>
      </c>
      <c r="K12346">
        <v>48316</v>
      </c>
      <c r="L12346" t="s">
        <v>30</v>
      </c>
      <c r="M12346" s="1" t="d">
        <v>2011-03-15</v>
      </c>
      <c r="N12346">
        <v>3</v>
      </c>
      <c r="O12346">
        <v>15</v>
      </c>
      <c r="P12346">
        <v>2011</v>
      </c>
      <c r="R12346" t="s">
        <v>26</v>
      </c>
      <c r="S12346" t="s">
        <v>27</v>
      </c>
    </row>
    <row r="12347" spans="1:19" x14ac:dyDescent="0.25">
      <c r="A12347" t="s">
        <v>338</v>
      </c>
      <c r="B12347" t="s">
        <v>6596</v>
      </c>
      <c r="C12347" t="s">
        <v>6597</v>
      </c>
      <c r="E12347" t="s">
        <v>6042</v>
      </c>
      <c r="F12347" t="s">
        <v>37</v>
      </c>
      <c r="G12347">
        <v>76018</v>
      </c>
      <c r="H12347">
        <v>32.676457999999997</v>
      </c>
      <c r="I12347">
        <v>-97.087169000000003</v>
      </c>
      <c r="J12347" s="1" t="d">
        <v>2018-07-09</v>
      </c>
      <c r="K12347">
        <v>48317</v>
      </c>
      <c r="L12347" t="s">
        <v>30</v>
      </c>
      <c r="M12347" s="1" t="d">
        <v>2011-03-15</v>
      </c>
      <c r="N12347">
        <v>3</v>
      </c>
      <c r="O12347">
        <v>15</v>
      </c>
      <c r="P12347">
        <v>2011</v>
      </c>
      <c r="R12347" t="s">
        <v>26</v>
      </c>
      <c r="S12347" t="s">
        <v>27</v>
      </c>
    </row>
    <row r="12348" spans="1:19" x14ac:dyDescent="0.25">
      <c r="A12348" t="s">
        <v>338</v>
      </c>
      <c r="B12348" t="s">
        <v>6415</v>
      </c>
      <c r="C12348" t="s">
        <v>6416</v>
      </c>
      <c r="E12348" t="s">
        <v>606</v>
      </c>
      <c r="F12348" t="s">
        <v>37</v>
      </c>
      <c r="G12348">
        <v>78745</v>
      </c>
      <c r="H12348">
        <v>30.206144999999999</v>
      </c>
      <c r="I12348">
        <v>-97.759108999999995</v>
      </c>
      <c r="J12348" s="1" t="d">
        <v>2018-07-09</v>
      </c>
      <c r="K12348">
        <v>48318</v>
      </c>
      <c r="L12348" t="s">
        <v>30</v>
      </c>
      <c r="M12348" s="1" t="d">
        <v>2011-01-15</v>
      </c>
      <c r="N12348">
        <v>1</v>
      </c>
      <c r="O12348">
        <v>15</v>
      </c>
      <c r="P12348">
        <v>2011</v>
      </c>
      <c r="R12348" t="s">
        <v>26</v>
      </c>
      <c r="S12348" t="s">
        <v>27</v>
      </c>
    </row>
    <row r="12349" spans="1:19" x14ac:dyDescent="0.25">
      <c r="A12349" t="s">
        <v>338</v>
      </c>
      <c r="B12349" t="s">
        <v>6598</v>
      </c>
      <c r="C12349" t="s">
        <v>6599</v>
      </c>
      <c r="E12349" t="s">
        <v>606</v>
      </c>
      <c r="F12349" t="s">
        <v>37</v>
      </c>
      <c r="G12349">
        <v>78758</v>
      </c>
      <c r="H12349">
        <v>30.374542000000002</v>
      </c>
      <c r="I12349">
        <v>-97.731444999999994</v>
      </c>
      <c r="J12349" s="1" t="d">
        <v>2018-07-09</v>
      </c>
      <c r="K12349">
        <v>48319</v>
      </c>
      <c r="L12349" t="s">
        <v>30</v>
      </c>
      <c r="M12349" s="1" t="d">
        <v>2011-03-15</v>
      </c>
      <c r="N12349">
        <v>3</v>
      </c>
      <c r="O12349">
        <v>15</v>
      </c>
      <c r="P12349">
        <v>2011</v>
      </c>
      <c r="R12349" t="s">
        <v>26</v>
      </c>
      <c r="S12349" t="s">
        <v>27</v>
      </c>
    </row>
    <row r="12350" spans="1:19" x14ac:dyDescent="0.25">
      <c r="A12350" t="s">
        <v>338</v>
      </c>
      <c r="B12350" t="s">
        <v>6600</v>
      </c>
      <c r="C12350" t="s">
        <v>6601</v>
      </c>
      <c r="E12350" t="s">
        <v>6602</v>
      </c>
      <c r="F12350" t="s">
        <v>37</v>
      </c>
      <c r="G12350">
        <v>77521</v>
      </c>
      <c r="H12350">
        <v>29.807252999999999</v>
      </c>
      <c r="I12350">
        <v>-94.973833650000003</v>
      </c>
      <c r="J12350" s="1" t="d">
        <v>2018-07-09</v>
      </c>
      <c r="K12350">
        <v>48320</v>
      </c>
      <c r="L12350" t="s">
        <v>30</v>
      </c>
      <c r="M12350" s="1" t="d">
        <v>2011-03-15</v>
      </c>
      <c r="N12350">
        <v>3</v>
      </c>
      <c r="O12350">
        <v>15</v>
      </c>
      <c r="P12350">
        <v>2011</v>
      </c>
      <c r="R12350" t="s">
        <v>26</v>
      </c>
      <c r="S12350" t="s">
        <v>27</v>
      </c>
    </row>
    <row r="12351" spans="1:19" x14ac:dyDescent="0.25">
      <c r="A12351" t="s">
        <v>338</v>
      </c>
      <c r="B12351" t="s">
        <v>6603</v>
      </c>
      <c r="C12351" t="s">
        <v>6604</v>
      </c>
      <c r="E12351" t="s">
        <v>2654</v>
      </c>
      <c r="F12351" t="s">
        <v>37</v>
      </c>
      <c r="G12351">
        <v>77701</v>
      </c>
      <c r="H12351">
        <v>30.062535</v>
      </c>
      <c r="I12351">
        <v>-94.133510999999999</v>
      </c>
      <c r="J12351" s="1" t="d">
        <v>2018-07-09</v>
      </c>
      <c r="K12351">
        <v>48321</v>
      </c>
      <c r="L12351" t="s">
        <v>30</v>
      </c>
      <c r="M12351" s="1" t="d">
        <v>2011-03-15</v>
      </c>
      <c r="N12351">
        <v>3</v>
      </c>
      <c r="O12351">
        <v>15</v>
      </c>
      <c r="P12351">
        <v>2011</v>
      </c>
      <c r="R12351" t="s">
        <v>26</v>
      </c>
      <c r="S12351" t="s">
        <v>27</v>
      </c>
    </row>
    <row r="12352" spans="1:19" x14ac:dyDescent="0.25">
      <c r="A12352" t="s">
        <v>338</v>
      </c>
      <c r="B12352" t="s">
        <v>6605</v>
      </c>
      <c r="C12352" t="s">
        <v>6606</v>
      </c>
      <c r="E12352" t="s">
        <v>5496</v>
      </c>
      <c r="F12352" t="s">
        <v>37</v>
      </c>
      <c r="G12352">
        <v>76022</v>
      </c>
      <c r="H12352">
        <v>32.839339000000002</v>
      </c>
      <c r="I12352">
        <v>-97.160994000000002</v>
      </c>
      <c r="J12352" s="1" t="d">
        <v>2018-07-09</v>
      </c>
      <c r="K12352">
        <v>48322</v>
      </c>
      <c r="L12352" t="s">
        <v>30</v>
      </c>
      <c r="M12352" s="1" t="d">
        <v>2011-03-15</v>
      </c>
      <c r="N12352">
        <v>3</v>
      </c>
      <c r="O12352">
        <v>15</v>
      </c>
      <c r="P12352">
        <v>2011</v>
      </c>
      <c r="R12352" t="s">
        <v>26</v>
      </c>
      <c r="S12352" t="s">
        <v>27</v>
      </c>
    </row>
    <row r="12353" spans="1:19" x14ac:dyDescent="0.25">
      <c r="A12353" t="s">
        <v>338</v>
      </c>
      <c r="B12353" t="s">
        <v>6607</v>
      </c>
      <c r="C12353" t="s">
        <v>6608</v>
      </c>
      <c r="E12353" t="s">
        <v>6609</v>
      </c>
      <c r="F12353" t="s">
        <v>37</v>
      </c>
      <c r="G12353">
        <v>77845</v>
      </c>
      <c r="H12353">
        <v>30.639201</v>
      </c>
      <c r="I12353">
        <v>-96.306709999999995</v>
      </c>
      <c r="J12353" s="1" t="d">
        <v>2018-07-09</v>
      </c>
      <c r="K12353">
        <v>48323</v>
      </c>
      <c r="L12353" t="s">
        <v>30</v>
      </c>
      <c r="M12353" s="1" t="d">
        <v>2011-03-15</v>
      </c>
      <c r="N12353">
        <v>3</v>
      </c>
      <c r="O12353">
        <v>15</v>
      </c>
      <c r="P12353">
        <v>2011</v>
      </c>
      <c r="R12353" t="s">
        <v>26</v>
      </c>
      <c r="S12353" t="s">
        <v>27</v>
      </c>
    </row>
    <row r="12354" spans="1:19" x14ac:dyDescent="0.25">
      <c r="A12354" t="s">
        <v>338</v>
      </c>
      <c r="B12354" t="s">
        <v>6610</v>
      </c>
      <c r="C12354" t="s">
        <v>6611</v>
      </c>
      <c r="E12354" t="s">
        <v>6612</v>
      </c>
      <c r="F12354" t="s">
        <v>37</v>
      </c>
      <c r="G12354">
        <v>78415</v>
      </c>
      <c r="H12354">
        <v>27.730820000000001</v>
      </c>
      <c r="I12354">
        <v>-97.416019000000006</v>
      </c>
      <c r="J12354" s="1" t="d">
        <v>2018-07-09</v>
      </c>
      <c r="K12354">
        <v>48325</v>
      </c>
      <c r="L12354" t="s">
        <v>30</v>
      </c>
      <c r="M12354" s="1" t="d">
        <v>2011-03-15</v>
      </c>
      <c r="N12354">
        <v>3</v>
      </c>
      <c r="O12354">
        <v>15</v>
      </c>
      <c r="P12354">
        <v>2011</v>
      </c>
      <c r="R12354" t="s">
        <v>26</v>
      </c>
      <c r="S12354" t="s">
        <v>27</v>
      </c>
    </row>
    <row r="12355" spans="1:19" x14ac:dyDescent="0.25">
      <c r="A12355" t="s">
        <v>338</v>
      </c>
      <c r="B12355" t="s">
        <v>6875</v>
      </c>
      <c r="C12355" t="s">
        <v>6876</v>
      </c>
      <c r="E12355" t="s">
        <v>3185</v>
      </c>
      <c r="F12355" t="s">
        <v>23</v>
      </c>
      <c r="G12355">
        <v>35216</v>
      </c>
      <c r="H12355">
        <v>33.394902999999999</v>
      </c>
      <c r="I12355">
        <v>-86.807186000000002</v>
      </c>
      <c r="J12355" s="1" t="d">
        <v>2018-06-05</v>
      </c>
      <c r="K12355">
        <v>48327</v>
      </c>
      <c r="L12355" t="s">
        <v>30</v>
      </c>
      <c r="M12355" s="1" t="d">
        <v>2011-03-15</v>
      </c>
      <c r="N12355">
        <v>3</v>
      </c>
      <c r="O12355">
        <v>15</v>
      </c>
      <c r="P12355">
        <v>2011</v>
      </c>
      <c r="R12355" t="s">
        <v>26</v>
      </c>
      <c r="S12355" t="s">
        <v>27</v>
      </c>
    </row>
    <row r="12356" spans="1:19" x14ac:dyDescent="0.25">
      <c r="A12356" t="s">
        <v>338</v>
      </c>
      <c r="B12356" t="s">
        <v>6877</v>
      </c>
      <c r="C12356" t="s">
        <v>6878</v>
      </c>
      <c r="E12356" t="s">
        <v>6879</v>
      </c>
      <c r="F12356" t="s">
        <v>23</v>
      </c>
      <c r="G12356">
        <v>36526</v>
      </c>
      <c r="H12356">
        <v>30.660696999999999</v>
      </c>
      <c r="I12356">
        <v>-87.858463999999998</v>
      </c>
      <c r="J12356" s="1" t="d">
        <v>2018-06-05</v>
      </c>
      <c r="K12356">
        <v>48328</v>
      </c>
      <c r="L12356" t="s">
        <v>30</v>
      </c>
      <c r="M12356" s="1" t="d">
        <v>2011-03-15</v>
      </c>
      <c r="N12356">
        <v>3</v>
      </c>
      <c r="O12356">
        <v>15</v>
      </c>
      <c r="P12356">
        <v>2011</v>
      </c>
      <c r="R12356" t="s">
        <v>26</v>
      </c>
      <c r="S12356" t="s">
        <v>27</v>
      </c>
    </row>
    <row r="12357" spans="1:19" x14ac:dyDescent="0.25">
      <c r="A12357" t="s">
        <v>338</v>
      </c>
      <c r="B12357" t="s">
        <v>6880</v>
      </c>
      <c r="C12357" t="s">
        <v>6881</v>
      </c>
      <c r="E12357" t="s">
        <v>1683</v>
      </c>
      <c r="F12357" t="s">
        <v>23</v>
      </c>
      <c r="G12357">
        <v>35601</v>
      </c>
      <c r="H12357">
        <v>34.563856999999999</v>
      </c>
      <c r="I12357">
        <v>-86.972193000000004</v>
      </c>
      <c r="J12357" s="1" t="d">
        <v>2018-06-05</v>
      </c>
      <c r="K12357">
        <v>48329</v>
      </c>
      <c r="L12357" t="s">
        <v>30</v>
      </c>
      <c r="M12357" s="1" t="d">
        <v>2011-03-15</v>
      </c>
      <c r="N12357">
        <v>3</v>
      </c>
      <c r="O12357">
        <v>15</v>
      </c>
      <c r="P12357">
        <v>2011</v>
      </c>
      <c r="R12357" t="s">
        <v>26</v>
      </c>
      <c r="S12357" t="s">
        <v>27</v>
      </c>
    </row>
    <row r="12358" spans="1:19" x14ac:dyDescent="0.25">
      <c r="A12358" t="s">
        <v>338</v>
      </c>
      <c r="B12358" t="s">
        <v>6882</v>
      </c>
      <c r="C12358" t="s">
        <v>6883</v>
      </c>
      <c r="E12358" t="s">
        <v>22</v>
      </c>
      <c r="F12358" t="s">
        <v>23</v>
      </c>
      <c r="G12358">
        <v>36117</v>
      </c>
      <c r="H12358">
        <v>32.377023129999998</v>
      </c>
      <c r="I12358">
        <v>-86.208535380000001</v>
      </c>
      <c r="J12358" s="1" t="d">
        <v>2019-03-07</v>
      </c>
      <c r="K12358">
        <v>48331</v>
      </c>
      <c r="L12358" t="s">
        <v>71</v>
      </c>
      <c r="M12358" s="1" t="d">
        <v>2011-03-15</v>
      </c>
      <c r="N12358">
        <v>3</v>
      </c>
      <c r="O12358">
        <v>15</v>
      </c>
      <c r="P12358">
        <v>2011</v>
      </c>
      <c r="R12358" t="s">
        <v>26</v>
      </c>
      <c r="S12358" t="s">
        <v>27</v>
      </c>
    </row>
    <row r="12359" spans="1:19" x14ac:dyDescent="0.25">
      <c r="A12359" t="s">
        <v>338</v>
      </c>
      <c r="B12359" t="s">
        <v>6884</v>
      </c>
      <c r="C12359" t="s">
        <v>6885</v>
      </c>
      <c r="E12359" t="s">
        <v>6886</v>
      </c>
      <c r="F12359" t="s">
        <v>260</v>
      </c>
      <c r="G12359">
        <v>85323</v>
      </c>
      <c r="H12359">
        <v>33.459826</v>
      </c>
      <c r="I12359">
        <v>-112.28416799999999</v>
      </c>
      <c r="J12359" s="1" t="d">
        <v>2018-06-05</v>
      </c>
      <c r="K12359">
        <v>48332</v>
      </c>
      <c r="L12359" t="s">
        <v>30</v>
      </c>
      <c r="M12359" s="1" t="d">
        <v>2011-03-15</v>
      </c>
      <c r="N12359">
        <v>3</v>
      </c>
      <c r="O12359">
        <v>15</v>
      </c>
      <c r="P12359">
        <v>2011</v>
      </c>
      <c r="R12359" t="s">
        <v>26</v>
      </c>
      <c r="S12359" t="s">
        <v>27</v>
      </c>
    </row>
    <row r="12360" spans="1:19" x14ac:dyDescent="0.25">
      <c r="A12360" t="s">
        <v>338</v>
      </c>
      <c r="B12360" t="s">
        <v>6887</v>
      </c>
      <c r="C12360" t="s">
        <v>6888</v>
      </c>
      <c r="E12360" t="s">
        <v>6889</v>
      </c>
      <c r="F12360" t="s">
        <v>260</v>
      </c>
      <c r="G12360">
        <v>85286</v>
      </c>
      <c r="H12360">
        <v>33.289054</v>
      </c>
      <c r="I12360">
        <v>-111.789682</v>
      </c>
      <c r="J12360" s="1" t="d">
        <v>2018-06-05</v>
      </c>
      <c r="K12360">
        <v>48334</v>
      </c>
      <c r="L12360" t="s">
        <v>30</v>
      </c>
      <c r="M12360" s="1" t="d">
        <v>2011-03-15</v>
      </c>
      <c r="N12360">
        <v>3</v>
      </c>
      <c r="O12360">
        <v>15</v>
      </c>
      <c r="P12360">
        <v>2011</v>
      </c>
      <c r="R12360" t="s">
        <v>26</v>
      </c>
      <c r="S12360" t="s">
        <v>27</v>
      </c>
    </row>
    <row r="12361" spans="1:19" x14ac:dyDescent="0.25">
      <c r="A12361" t="s">
        <v>338</v>
      </c>
      <c r="B12361" t="s">
        <v>6890</v>
      </c>
      <c r="C12361" t="s">
        <v>6891</v>
      </c>
      <c r="E12361" t="s">
        <v>6892</v>
      </c>
      <c r="F12361" t="s">
        <v>260</v>
      </c>
      <c r="G12361">
        <v>86404</v>
      </c>
      <c r="H12361">
        <v>34.542169999999999</v>
      </c>
      <c r="I12361">
        <v>-114.35287</v>
      </c>
      <c r="J12361" s="1" t="d">
        <v>2018-06-05</v>
      </c>
      <c r="K12361">
        <v>48335</v>
      </c>
      <c r="L12361" t="s">
        <v>30</v>
      </c>
      <c r="M12361" s="1" t="d">
        <v>2011-03-15</v>
      </c>
      <c r="N12361">
        <v>3</v>
      </c>
      <c r="O12361">
        <v>15</v>
      </c>
      <c r="P12361">
        <v>2011</v>
      </c>
      <c r="R12361" t="s">
        <v>26</v>
      </c>
      <c r="S12361" t="s">
        <v>27</v>
      </c>
    </row>
    <row r="12362" spans="1:19" x14ac:dyDescent="0.25">
      <c r="A12362" t="s">
        <v>338</v>
      </c>
      <c r="B12362" t="s">
        <v>6893</v>
      </c>
      <c r="C12362" t="s">
        <v>6894</v>
      </c>
      <c r="E12362" t="s">
        <v>6895</v>
      </c>
      <c r="F12362" t="s">
        <v>260</v>
      </c>
      <c r="G12362">
        <v>85206</v>
      </c>
      <c r="H12362">
        <v>33.385361000000003</v>
      </c>
      <c r="I12362">
        <v>-111.69506199999999</v>
      </c>
      <c r="J12362" s="1" t="d">
        <v>2018-06-05</v>
      </c>
      <c r="K12362">
        <v>48337</v>
      </c>
      <c r="L12362" t="s">
        <v>30</v>
      </c>
      <c r="M12362" s="1" t="d">
        <v>2011-03-15</v>
      </c>
      <c r="N12362">
        <v>3</v>
      </c>
      <c r="O12362">
        <v>15</v>
      </c>
      <c r="P12362">
        <v>2011</v>
      </c>
      <c r="R12362" t="s">
        <v>26</v>
      </c>
      <c r="S12362" t="s">
        <v>27</v>
      </c>
    </row>
    <row r="12363" spans="1:19" x14ac:dyDescent="0.25">
      <c r="A12363" t="s">
        <v>338</v>
      </c>
      <c r="B12363" t="s">
        <v>6896</v>
      </c>
      <c r="C12363" t="s">
        <v>6897</v>
      </c>
      <c r="E12363" t="s">
        <v>6895</v>
      </c>
      <c r="F12363" t="s">
        <v>260</v>
      </c>
      <c r="G12363">
        <v>85201</v>
      </c>
      <c r="H12363">
        <v>33.434953</v>
      </c>
      <c r="I12363">
        <v>-111.87130999999999</v>
      </c>
      <c r="J12363" s="1" t="d">
        <v>2018-06-05</v>
      </c>
      <c r="K12363">
        <v>48338</v>
      </c>
      <c r="L12363" t="s">
        <v>30</v>
      </c>
      <c r="M12363" s="1" t="d">
        <v>2011-03-15</v>
      </c>
      <c r="N12363">
        <v>3</v>
      </c>
      <c r="O12363">
        <v>15</v>
      </c>
      <c r="P12363">
        <v>2011</v>
      </c>
      <c r="R12363" t="s">
        <v>26</v>
      </c>
      <c r="S12363" t="s">
        <v>27</v>
      </c>
    </row>
    <row r="12364" spans="1:19" x14ac:dyDescent="0.25">
      <c r="A12364" t="s">
        <v>338</v>
      </c>
      <c r="B12364" t="s">
        <v>6898</v>
      </c>
      <c r="C12364" t="s">
        <v>6899</v>
      </c>
      <c r="E12364" t="s">
        <v>3981</v>
      </c>
      <c r="F12364" t="s">
        <v>260</v>
      </c>
      <c r="G12364">
        <v>85382</v>
      </c>
      <c r="H12364">
        <v>33.636921000000001</v>
      </c>
      <c r="I12364">
        <v>-112.253682</v>
      </c>
      <c r="J12364" s="1" t="d">
        <v>2018-06-05</v>
      </c>
      <c r="K12364">
        <v>48339</v>
      </c>
      <c r="L12364" t="s">
        <v>30</v>
      </c>
      <c r="M12364" s="1" t="d">
        <v>2011-03-15</v>
      </c>
      <c r="N12364">
        <v>3</v>
      </c>
      <c r="O12364">
        <v>15</v>
      </c>
      <c r="P12364">
        <v>2011</v>
      </c>
      <c r="R12364" t="s">
        <v>26</v>
      </c>
      <c r="S12364" t="s">
        <v>27</v>
      </c>
    </row>
    <row r="12365" spans="1:19" x14ac:dyDescent="0.25">
      <c r="A12365" t="s">
        <v>338</v>
      </c>
      <c r="B12365" t="s">
        <v>6902</v>
      </c>
      <c r="C12365" t="s">
        <v>6903</v>
      </c>
      <c r="E12365" t="s">
        <v>6904</v>
      </c>
      <c r="F12365" t="s">
        <v>260</v>
      </c>
      <c r="G12365">
        <v>85388</v>
      </c>
      <c r="H12365">
        <v>33.605182999999997</v>
      </c>
      <c r="I12365">
        <v>-112.42044199999999</v>
      </c>
      <c r="J12365" s="1" t="d">
        <v>2018-06-05</v>
      </c>
      <c r="K12365">
        <v>48340</v>
      </c>
      <c r="L12365" t="s">
        <v>30</v>
      </c>
      <c r="M12365" s="1" t="d">
        <v>2011-03-15</v>
      </c>
      <c r="N12365">
        <v>3</v>
      </c>
      <c r="O12365">
        <v>15</v>
      </c>
      <c r="P12365">
        <v>2011</v>
      </c>
      <c r="R12365" t="s">
        <v>26</v>
      </c>
      <c r="S12365" t="s">
        <v>27</v>
      </c>
    </row>
    <row r="12366" spans="1:19" x14ac:dyDescent="0.25">
      <c r="A12366" t="s">
        <v>338</v>
      </c>
      <c r="B12366" t="s">
        <v>6905</v>
      </c>
      <c r="C12366" t="s">
        <v>6906</v>
      </c>
      <c r="E12366" t="s">
        <v>259</v>
      </c>
      <c r="F12366" t="s">
        <v>260</v>
      </c>
      <c r="G12366">
        <v>85023</v>
      </c>
      <c r="H12366">
        <v>33.639324000000002</v>
      </c>
      <c r="I12366">
        <v>-112.107983</v>
      </c>
      <c r="J12366" s="1" t="d">
        <v>2018-07-09</v>
      </c>
      <c r="K12366">
        <v>48341</v>
      </c>
      <c r="L12366" t="s">
        <v>30</v>
      </c>
      <c r="M12366" s="1" t="d">
        <v>2011-03-15</v>
      </c>
      <c r="N12366">
        <v>3</v>
      </c>
      <c r="O12366">
        <v>15</v>
      </c>
      <c r="P12366">
        <v>2011</v>
      </c>
      <c r="R12366" t="s">
        <v>26</v>
      </c>
      <c r="S12366" t="s">
        <v>27</v>
      </c>
    </row>
    <row r="12367" spans="1:19" x14ac:dyDescent="0.25">
      <c r="A12367" t="s">
        <v>338</v>
      </c>
      <c r="B12367" t="s">
        <v>6907</v>
      </c>
      <c r="C12367" t="s">
        <v>6908</v>
      </c>
      <c r="E12367" t="s">
        <v>261</v>
      </c>
      <c r="F12367" t="s">
        <v>260</v>
      </c>
      <c r="G12367">
        <v>85260</v>
      </c>
      <c r="H12367">
        <v>33.635224000000001</v>
      </c>
      <c r="I12367">
        <v>-111.915739</v>
      </c>
      <c r="J12367" s="1" t="d">
        <v>2018-06-05</v>
      </c>
      <c r="K12367">
        <v>48344</v>
      </c>
      <c r="L12367" t="s">
        <v>30</v>
      </c>
      <c r="M12367" s="1" t="d">
        <v>2011-03-15</v>
      </c>
      <c r="N12367">
        <v>3</v>
      </c>
      <c r="O12367">
        <v>15</v>
      </c>
      <c r="P12367">
        <v>2011</v>
      </c>
      <c r="R12367" t="s">
        <v>26</v>
      </c>
      <c r="S12367" t="s">
        <v>27</v>
      </c>
    </row>
    <row r="12368" spans="1:19" x14ac:dyDescent="0.25">
      <c r="A12368" t="s">
        <v>338</v>
      </c>
      <c r="B12368" t="s">
        <v>6909</v>
      </c>
      <c r="C12368" t="s">
        <v>6910</v>
      </c>
      <c r="E12368" t="s">
        <v>3464</v>
      </c>
      <c r="F12368" t="s">
        <v>260</v>
      </c>
      <c r="G12368">
        <v>85284</v>
      </c>
      <c r="H12368">
        <v>33.346812</v>
      </c>
      <c r="I12368">
        <v>-111.967793</v>
      </c>
      <c r="J12368" s="1" t="d">
        <v>2018-07-09</v>
      </c>
      <c r="K12368">
        <v>48345</v>
      </c>
      <c r="L12368" t="s">
        <v>30</v>
      </c>
      <c r="M12368" s="1" t="d">
        <v>2011-03-15</v>
      </c>
      <c r="N12368">
        <v>3</v>
      </c>
      <c r="O12368">
        <v>15</v>
      </c>
      <c r="P12368">
        <v>2011</v>
      </c>
      <c r="R12368" t="s">
        <v>26</v>
      </c>
      <c r="S12368" t="s">
        <v>27</v>
      </c>
    </row>
    <row r="12369" spans="1:19" x14ac:dyDescent="0.25">
      <c r="A12369" t="s">
        <v>338</v>
      </c>
      <c r="B12369" t="s">
        <v>6900</v>
      </c>
      <c r="C12369" t="s">
        <v>6901</v>
      </c>
      <c r="E12369" t="s">
        <v>259</v>
      </c>
      <c r="F12369" t="s">
        <v>260</v>
      </c>
      <c r="G12369">
        <v>85014</v>
      </c>
      <c r="H12369">
        <v>33.509478000000001</v>
      </c>
      <c r="I12369">
        <v>-112.054694</v>
      </c>
      <c r="J12369" s="1" t="d">
        <v>2018-06-05</v>
      </c>
      <c r="K12369">
        <v>48346</v>
      </c>
      <c r="L12369" t="s">
        <v>30</v>
      </c>
      <c r="M12369" s="1" t="d">
        <v>2011-03-15</v>
      </c>
      <c r="N12369">
        <v>3</v>
      </c>
      <c r="O12369">
        <v>15</v>
      </c>
      <c r="P12369">
        <v>2011</v>
      </c>
      <c r="R12369" t="s">
        <v>26</v>
      </c>
      <c r="S12369" t="s">
        <v>27</v>
      </c>
    </row>
    <row r="12370" spans="1:19" x14ac:dyDescent="0.25">
      <c r="A12370" t="s">
        <v>338</v>
      </c>
      <c r="B12370" t="s">
        <v>6913</v>
      </c>
      <c r="C12370" t="s">
        <v>6914</v>
      </c>
      <c r="E12370" t="s">
        <v>262</v>
      </c>
      <c r="F12370" t="s">
        <v>260</v>
      </c>
      <c r="G12370">
        <v>85711</v>
      </c>
      <c r="H12370">
        <v>32.207374000000002</v>
      </c>
      <c r="I12370">
        <v>-110.881798</v>
      </c>
      <c r="J12370" s="1" t="d">
        <v>2018-06-05</v>
      </c>
      <c r="K12370">
        <v>48350</v>
      </c>
      <c r="L12370" t="s">
        <v>30</v>
      </c>
      <c r="M12370" s="1" t="d">
        <v>2011-03-15</v>
      </c>
      <c r="N12370">
        <v>3</v>
      </c>
      <c r="O12370">
        <v>15</v>
      </c>
      <c r="P12370">
        <v>2011</v>
      </c>
      <c r="R12370" t="s">
        <v>26</v>
      </c>
      <c r="S12370" t="s">
        <v>27</v>
      </c>
    </row>
    <row r="12371" spans="1:19" x14ac:dyDescent="0.25">
      <c r="A12371" t="s">
        <v>338</v>
      </c>
      <c r="B12371" t="s">
        <v>10622</v>
      </c>
      <c r="C12371" t="s">
        <v>10623</v>
      </c>
      <c r="E12371" t="s">
        <v>10624</v>
      </c>
      <c r="F12371" t="s">
        <v>170</v>
      </c>
      <c r="G12371">
        <v>92260</v>
      </c>
      <c r="H12371">
        <v>33.75562</v>
      </c>
      <c r="I12371">
        <v>-116.361</v>
      </c>
      <c r="J12371" s="1" t="d">
        <v>2018-12-11</v>
      </c>
      <c r="K12371">
        <v>48365</v>
      </c>
      <c r="L12371" t="s">
        <v>30</v>
      </c>
      <c r="M12371" s="1" t="d">
        <v>2011-12-31</v>
      </c>
      <c r="N12371">
        <v>12</v>
      </c>
      <c r="O12371">
        <v>31</v>
      </c>
      <c r="P12371">
        <v>2011</v>
      </c>
      <c r="R12371" t="s">
        <v>26</v>
      </c>
      <c r="S12371" t="s">
        <v>31</v>
      </c>
    </row>
    <row r="12372" spans="1:19" x14ac:dyDescent="0.25">
      <c r="A12372" t="s">
        <v>338</v>
      </c>
      <c r="B12372" t="s">
        <v>7154</v>
      </c>
      <c r="C12372" t="s">
        <v>7155</v>
      </c>
      <c r="E12372" t="s">
        <v>7156</v>
      </c>
      <c r="F12372" t="s">
        <v>29</v>
      </c>
      <c r="G12372">
        <v>30519</v>
      </c>
      <c r="H12372">
        <v>34.075280999999997</v>
      </c>
      <c r="I12372">
        <v>-83.98366</v>
      </c>
      <c r="J12372" s="1" t="d">
        <v>2018-06-05</v>
      </c>
      <c r="K12372">
        <v>48376</v>
      </c>
      <c r="L12372" t="s">
        <v>30</v>
      </c>
      <c r="M12372" s="1" t="d">
        <v>2011-03-15</v>
      </c>
      <c r="N12372">
        <v>3</v>
      </c>
      <c r="O12372">
        <v>15</v>
      </c>
      <c r="P12372">
        <v>2011</v>
      </c>
      <c r="R12372" t="s">
        <v>26</v>
      </c>
      <c r="S12372" t="s">
        <v>27</v>
      </c>
    </row>
    <row r="12373" spans="1:19" x14ac:dyDescent="0.25">
      <c r="A12373" t="s">
        <v>338</v>
      </c>
      <c r="B12373" t="s">
        <v>7159</v>
      </c>
      <c r="C12373" t="s">
        <v>7160</v>
      </c>
      <c r="E12373" t="s">
        <v>1858</v>
      </c>
      <c r="F12373" t="s">
        <v>29</v>
      </c>
      <c r="G12373">
        <v>30096</v>
      </c>
      <c r="H12373">
        <v>33.967934999999997</v>
      </c>
      <c r="I12373">
        <v>-84.146035999999995</v>
      </c>
      <c r="J12373" s="1" t="d">
        <v>2018-06-05</v>
      </c>
      <c r="K12373">
        <v>48380</v>
      </c>
      <c r="L12373" t="s">
        <v>30</v>
      </c>
      <c r="M12373" s="1" t="d">
        <v>2011-03-15</v>
      </c>
      <c r="N12373">
        <v>3</v>
      </c>
      <c r="O12373">
        <v>15</v>
      </c>
      <c r="P12373">
        <v>2011</v>
      </c>
      <c r="R12373" t="s">
        <v>26</v>
      </c>
      <c r="S12373" t="s">
        <v>27</v>
      </c>
    </row>
    <row r="12374" spans="1:19" x14ac:dyDescent="0.25">
      <c r="A12374" t="s">
        <v>338</v>
      </c>
      <c r="B12374" t="s">
        <v>8397</v>
      </c>
      <c r="C12374" t="s">
        <v>8398</v>
      </c>
      <c r="E12374" t="s">
        <v>3151</v>
      </c>
      <c r="F12374" t="s">
        <v>29</v>
      </c>
      <c r="G12374">
        <v>30504</v>
      </c>
      <c r="H12374">
        <v>34.275207000000002</v>
      </c>
      <c r="I12374">
        <v>-83.859459999999999</v>
      </c>
      <c r="J12374" s="1" t="d">
        <v>2018-06-05</v>
      </c>
      <c r="K12374">
        <v>48381</v>
      </c>
      <c r="L12374" t="s">
        <v>30</v>
      </c>
      <c r="M12374" s="1" t="d">
        <v>2011-03-01</v>
      </c>
      <c r="N12374">
        <v>3</v>
      </c>
      <c r="O12374">
        <v>1</v>
      </c>
      <c r="P12374">
        <v>2011</v>
      </c>
      <c r="R12374" t="s">
        <v>26</v>
      </c>
      <c r="S12374" t="s">
        <v>27</v>
      </c>
    </row>
    <row r="12375" spans="1:19" x14ac:dyDescent="0.25">
      <c r="A12375" t="s">
        <v>338</v>
      </c>
      <c r="B12375" t="s">
        <v>8399</v>
      </c>
      <c r="C12375" t="s">
        <v>8400</v>
      </c>
      <c r="E12375" t="s">
        <v>8401</v>
      </c>
      <c r="F12375" t="s">
        <v>29</v>
      </c>
      <c r="G12375">
        <v>30144</v>
      </c>
      <c r="H12375">
        <v>34.010005</v>
      </c>
      <c r="I12375">
        <v>-84.577162000000001</v>
      </c>
      <c r="J12375" s="1" t="d">
        <v>2018-06-05</v>
      </c>
      <c r="K12375">
        <v>48383</v>
      </c>
      <c r="L12375" t="s">
        <v>30</v>
      </c>
      <c r="M12375" s="1" t="d">
        <v>2011-03-01</v>
      </c>
      <c r="N12375">
        <v>3</v>
      </c>
      <c r="O12375">
        <v>1</v>
      </c>
      <c r="P12375">
        <v>2011</v>
      </c>
      <c r="R12375" t="s">
        <v>26</v>
      </c>
      <c r="S12375" t="s">
        <v>27</v>
      </c>
    </row>
    <row r="12376" spans="1:19" x14ac:dyDescent="0.25">
      <c r="A12376" t="s">
        <v>338</v>
      </c>
      <c r="B12376" t="s">
        <v>7161</v>
      </c>
      <c r="C12376" t="s">
        <v>7162</v>
      </c>
      <c r="E12376" t="s">
        <v>7163</v>
      </c>
      <c r="F12376" t="s">
        <v>29</v>
      </c>
      <c r="G12376">
        <v>30047</v>
      </c>
      <c r="H12376">
        <v>33.841932</v>
      </c>
      <c r="I12376">
        <v>-83.905676999999997</v>
      </c>
      <c r="J12376" s="1" t="d">
        <v>2018-06-05</v>
      </c>
      <c r="K12376">
        <v>48384</v>
      </c>
      <c r="L12376" t="s">
        <v>30</v>
      </c>
      <c r="M12376" s="1" t="d">
        <v>2011-03-15</v>
      </c>
      <c r="N12376">
        <v>3</v>
      </c>
      <c r="O12376">
        <v>15</v>
      </c>
      <c r="P12376">
        <v>2011</v>
      </c>
      <c r="R12376" t="s">
        <v>26</v>
      </c>
      <c r="S12376" t="s">
        <v>27</v>
      </c>
    </row>
    <row r="12377" spans="1:19" x14ac:dyDescent="0.25">
      <c r="A12377" t="s">
        <v>338</v>
      </c>
      <c r="B12377" t="s">
        <v>7164</v>
      </c>
      <c r="C12377" t="s">
        <v>7165</v>
      </c>
      <c r="E12377" t="s">
        <v>7166</v>
      </c>
      <c r="F12377" t="s">
        <v>29</v>
      </c>
      <c r="G12377">
        <v>30122</v>
      </c>
      <c r="H12377">
        <v>33.784014999999997</v>
      </c>
      <c r="I12377">
        <v>-84.612736999999996</v>
      </c>
      <c r="J12377" s="1" t="d">
        <v>2018-06-05</v>
      </c>
      <c r="K12377">
        <v>48385</v>
      </c>
      <c r="L12377" t="s">
        <v>30</v>
      </c>
      <c r="M12377" s="1" t="d">
        <v>2011-03-15</v>
      </c>
      <c r="N12377">
        <v>3</v>
      </c>
      <c r="O12377">
        <v>15</v>
      </c>
      <c r="P12377">
        <v>2011</v>
      </c>
      <c r="R12377" t="s">
        <v>26</v>
      </c>
      <c r="S12377" t="s">
        <v>27</v>
      </c>
    </row>
    <row r="12378" spans="1:19" x14ac:dyDescent="0.25">
      <c r="A12378" t="s">
        <v>338</v>
      </c>
      <c r="B12378" t="s">
        <v>7167</v>
      </c>
      <c r="C12378" t="s">
        <v>7168</v>
      </c>
      <c r="E12378" t="s">
        <v>663</v>
      </c>
      <c r="F12378" t="s">
        <v>29</v>
      </c>
      <c r="G12378">
        <v>30060</v>
      </c>
      <c r="H12378">
        <v>33.929090000000002</v>
      </c>
      <c r="I12378">
        <v>-84.508889999999994</v>
      </c>
      <c r="J12378" s="1" t="d">
        <v>2018-06-05</v>
      </c>
      <c r="K12378">
        <v>48386</v>
      </c>
      <c r="L12378" t="s">
        <v>30</v>
      </c>
      <c r="M12378" s="1" t="d">
        <v>2011-03-15</v>
      </c>
      <c r="N12378">
        <v>3</v>
      </c>
      <c r="O12378">
        <v>15</v>
      </c>
      <c r="P12378">
        <v>2011</v>
      </c>
      <c r="R12378" t="s">
        <v>26</v>
      </c>
      <c r="S12378" t="s">
        <v>27</v>
      </c>
    </row>
    <row r="12379" spans="1:19" x14ac:dyDescent="0.25">
      <c r="A12379" t="s">
        <v>338</v>
      </c>
      <c r="B12379" t="s">
        <v>7169</v>
      </c>
      <c r="C12379" t="s">
        <v>7170</v>
      </c>
      <c r="E12379" t="s">
        <v>7171</v>
      </c>
      <c r="F12379" t="s">
        <v>29</v>
      </c>
      <c r="G12379">
        <v>30260</v>
      </c>
      <c r="H12379">
        <v>33.566938</v>
      </c>
      <c r="I12379">
        <v>-84.344404999999995</v>
      </c>
      <c r="J12379" s="1" t="d">
        <v>2018-06-05</v>
      </c>
      <c r="K12379">
        <v>48387</v>
      </c>
      <c r="L12379" t="s">
        <v>30</v>
      </c>
      <c r="M12379" s="1" t="d">
        <v>2011-03-15</v>
      </c>
      <c r="N12379">
        <v>3</v>
      </c>
      <c r="O12379">
        <v>15</v>
      </c>
      <c r="P12379">
        <v>2011</v>
      </c>
      <c r="R12379" t="s">
        <v>26</v>
      </c>
      <c r="S12379" t="s">
        <v>27</v>
      </c>
    </row>
    <row r="12380" spans="1:19" x14ac:dyDescent="0.25">
      <c r="A12380" t="s">
        <v>338</v>
      </c>
      <c r="B12380" t="s">
        <v>7175</v>
      </c>
      <c r="C12380" t="s">
        <v>7176</v>
      </c>
      <c r="E12380" t="s">
        <v>1853</v>
      </c>
      <c r="F12380" t="s">
        <v>29</v>
      </c>
      <c r="G12380">
        <v>30291</v>
      </c>
      <c r="H12380">
        <v>33.565412000000002</v>
      </c>
      <c r="I12380">
        <v>-84.521117000000004</v>
      </c>
      <c r="J12380" s="1" t="d">
        <v>2018-06-05</v>
      </c>
      <c r="K12380">
        <v>48389</v>
      </c>
      <c r="L12380" t="s">
        <v>30</v>
      </c>
      <c r="M12380" s="1" t="d">
        <v>2011-03-15</v>
      </c>
      <c r="N12380">
        <v>3</v>
      </c>
      <c r="O12380">
        <v>15</v>
      </c>
      <c r="P12380">
        <v>2011</v>
      </c>
      <c r="R12380" t="s">
        <v>26</v>
      </c>
      <c r="S12380" t="s">
        <v>27</v>
      </c>
    </row>
    <row r="12381" spans="1:19" x14ac:dyDescent="0.25">
      <c r="A12381" t="s">
        <v>338</v>
      </c>
      <c r="B12381" t="s">
        <v>7177</v>
      </c>
      <c r="C12381" t="s">
        <v>7178</v>
      </c>
      <c r="E12381" t="s">
        <v>7179</v>
      </c>
      <c r="F12381" t="s">
        <v>29</v>
      </c>
      <c r="G12381">
        <v>31088</v>
      </c>
      <c r="H12381">
        <v>32.555571999999998</v>
      </c>
      <c r="I12381">
        <v>-83.665520000000001</v>
      </c>
      <c r="J12381" s="1" t="d">
        <v>2018-06-05</v>
      </c>
      <c r="K12381">
        <v>48390</v>
      </c>
      <c r="L12381" t="s">
        <v>30</v>
      </c>
      <c r="M12381" s="1" t="d">
        <v>2011-03-15</v>
      </c>
      <c r="N12381">
        <v>3</v>
      </c>
      <c r="O12381">
        <v>15</v>
      </c>
      <c r="P12381">
        <v>2011</v>
      </c>
      <c r="R12381" t="s">
        <v>26</v>
      </c>
      <c r="S12381" t="s">
        <v>27</v>
      </c>
    </row>
    <row r="12382" spans="1:19" x14ac:dyDescent="0.25">
      <c r="A12382" t="s">
        <v>338</v>
      </c>
      <c r="B12382" t="s">
        <v>7193</v>
      </c>
      <c r="C12382" t="s">
        <v>7194</v>
      </c>
      <c r="E12382" t="s">
        <v>7195</v>
      </c>
      <c r="F12382" t="s">
        <v>25</v>
      </c>
      <c r="G12382">
        <v>21014</v>
      </c>
      <c r="H12382">
        <v>39.506547500000003</v>
      </c>
      <c r="I12382">
        <v>-76.3817272</v>
      </c>
      <c r="J12382" s="1" t="d">
        <v>2018-07-09</v>
      </c>
      <c r="K12382">
        <v>48395</v>
      </c>
      <c r="L12382" t="s">
        <v>30</v>
      </c>
      <c r="M12382" s="1" t="d">
        <v>2011-03-15</v>
      </c>
      <c r="N12382">
        <v>3</v>
      </c>
      <c r="O12382">
        <v>15</v>
      </c>
      <c r="P12382">
        <v>2011</v>
      </c>
      <c r="R12382" t="s">
        <v>26</v>
      </c>
      <c r="S12382" t="s">
        <v>27</v>
      </c>
    </row>
    <row r="12383" spans="1:19" x14ac:dyDescent="0.25">
      <c r="A12383" t="s">
        <v>338</v>
      </c>
      <c r="B12383" t="s">
        <v>7200</v>
      </c>
      <c r="C12383" t="s">
        <v>7201</v>
      </c>
      <c r="E12383" t="s">
        <v>1073</v>
      </c>
      <c r="F12383" t="s">
        <v>25</v>
      </c>
      <c r="G12383">
        <v>21704</v>
      </c>
      <c r="H12383">
        <v>39.391174999999997</v>
      </c>
      <c r="I12383">
        <v>-77.407835000000006</v>
      </c>
      <c r="J12383" s="1" t="d">
        <v>2018-07-09</v>
      </c>
      <c r="K12383">
        <v>48397</v>
      </c>
      <c r="L12383" t="s">
        <v>30</v>
      </c>
      <c r="M12383" s="1" t="d">
        <v>2011-03-15</v>
      </c>
      <c r="N12383">
        <v>3</v>
      </c>
      <c r="O12383">
        <v>15</v>
      </c>
      <c r="P12383">
        <v>2011</v>
      </c>
      <c r="R12383" t="s">
        <v>26</v>
      </c>
      <c r="S12383" t="s">
        <v>27</v>
      </c>
    </row>
    <row r="12384" spans="1:19" x14ac:dyDescent="0.25">
      <c r="A12384" t="s">
        <v>338</v>
      </c>
      <c r="B12384" t="s">
        <v>7202</v>
      </c>
      <c r="C12384" t="s">
        <v>7203</v>
      </c>
      <c r="E12384" t="s">
        <v>7204</v>
      </c>
      <c r="F12384" t="s">
        <v>25</v>
      </c>
      <c r="G12384">
        <v>20874</v>
      </c>
      <c r="H12384">
        <v>39.177413999999999</v>
      </c>
      <c r="I12384">
        <v>-77.249773000000005</v>
      </c>
      <c r="J12384" s="1" t="d">
        <v>2018-07-09</v>
      </c>
      <c r="K12384">
        <v>48398</v>
      </c>
      <c r="L12384" t="s">
        <v>30</v>
      </c>
      <c r="M12384" s="1" t="d">
        <v>2011-03-15</v>
      </c>
      <c r="N12384">
        <v>3</v>
      </c>
      <c r="O12384">
        <v>15</v>
      </c>
      <c r="P12384">
        <v>2011</v>
      </c>
      <c r="R12384" t="s">
        <v>26</v>
      </c>
      <c r="S12384" t="s">
        <v>27</v>
      </c>
    </row>
    <row r="12385" spans="1:19" x14ac:dyDescent="0.25">
      <c r="A12385" t="s">
        <v>338</v>
      </c>
      <c r="B12385" t="s">
        <v>7208</v>
      </c>
      <c r="C12385" t="s">
        <v>7209</v>
      </c>
      <c r="E12385" t="s">
        <v>7210</v>
      </c>
      <c r="F12385" t="s">
        <v>25</v>
      </c>
      <c r="G12385">
        <v>20855</v>
      </c>
      <c r="H12385">
        <v>39.113757</v>
      </c>
      <c r="I12385">
        <v>-77.161016000000004</v>
      </c>
      <c r="J12385" s="1" t="d">
        <v>2018-07-09</v>
      </c>
      <c r="K12385">
        <v>48400</v>
      </c>
      <c r="L12385" t="s">
        <v>30</v>
      </c>
      <c r="M12385" s="1" t="d">
        <v>2011-03-15</v>
      </c>
      <c r="N12385">
        <v>3</v>
      </c>
      <c r="O12385">
        <v>15</v>
      </c>
      <c r="P12385">
        <v>2011</v>
      </c>
      <c r="R12385" t="s">
        <v>26</v>
      </c>
      <c r="S12385" t="s">
        <v>27</v>
      </c>
    </row>
    <row r="12386" spans="1:19" x14ac:dyDescent="0.25">
      <c r="A12386" t="s">
        <v>338</v>
      </c>
      <c r="B12386" t="s">
        <v>7211</v>
      </c>
      <c r="C12386" t="s">
        <v>7212</v>
      </c>
      <c r="E12386" t="s">
        <v>7213</v>
      </c>
      <c r="F12386" t="s">
        <v>25</v>
      </c>
      <c r="G12386">
        <v>20904</v>
      </c>
      <c r="H12386">
        <v>39.077446999999999</v>
      </c>
      <c r="I12386">
        <v>-76.947933000000006</v>
      </c>
      <c r="J12386" s="1" t="d">
        <v>2018-07-09</v>
      </c>
      <c r="K12386">
        <v>48401</v>
      </c>
      <c r="L12386" t="s">
        <v>30</v>
      </c>
      <c r="M12386" s="1" t="d">
        <v>2011-03-15</v>
      </c>
      <c r="N12386">
        <v>3</v>
      </c>
      <c r="O12386">
        <v>15</v>
      </c>
      <c r="P12386">
        <v>2011</v>
      </c>
      <c r="R12386" t="s">
        <v>26</v>
      </c>
      <c r="S12386" t="s">
        <v>27</v>
      </c>
    </row>
    <row r="12387" spans="1:19" x14ac:dyDescent="0.25">
      <c r="A12387" t="s">
        <v>338</v>
      </c>
      <c r="B12387" t="s">
        <v>7205</v>
      </c>
      <c r="C12387" t="s">
        <v>7206</v>
      </c>
      <c r="E12387" t="s">
        <v>7207</v>
      </c>
      <c r="F12387" t="s">
        <v>25</v>
      </c>
      <c r="G12387">
        <v>20746</v>
      </c>
      <c r="H12387">
        <v>38.826810000000002</v>
      </c>
      <c r="I12387">
        <v>-76.923232999999996</v>
      </c>
      <c r="J12387" s="1" t="d">
        <v>2018-11-08</v>
      </c>
      <c r="K12387">
        <v>48402</v>
      </c>
      <c r="L12387" t="s">
        <v>30</v>
      </c>
      <c r="M12387" s="1" t="d">
        <v>2011-03-15</v>
      </c>
      <c r="N12387">
        <v>3</v>
      </c>
      <c r="O12387">
        <v>15</v>
      </c>
      <c r="P12387">
        <v>2011</v>
      </c>
      <c r="R12387" t="s">
        <v>26</v>
      </c>
      <c r="S12387" t="s">
        <v>27</v>
      </c>
    </row>
    <row r="12388" spans="1:19" x14ac:dyDescent="0.25">
      <c r="A12388" t="s">
        <v>705</v>
      </c>
      <c r="B12388" t="s">
        <v>3155</v>
      </c>
      <c r="C12388" t="s">
        <v>3156</v>
      </c>
      <c r="E12388" t="s">
        <v>259</v>
      </c>
      <c r="F12388" t="s">
        <v>260</v>
      </c>
      <c r="G12388">
        <v>85022</v>
      </c>
      <c r="H12388">
        <v>33.654930299999997</v>
      </c>
      <c r="I12388">
        <v>-112.07555170000001</v>
      </c>
      <c r="J12388" s="1" t="d">
        <v>2018-04-03</v>
      </c>
      <c r="K12388">
        <v>48438</v>
      </c>
      <c r="L12388" t="s">
        <v>30</v>
      </c>
      <c r="M12388" s="1" t="d">
        <v>2011-12-28</v>
      </c>
      <c r="N12388">
        <v>12</v>
      </c>
      <c r="O12388">
        <v>28</v>
      </c>
      <c r="P12388">
        <v>2011</v>
      </c>
      <c r="R12388" t="s">
        <v>26</v>
      </c>
      <c r="S12388" t="s">
        <v>27</v>
      </c>
    </row>
    <row r="12389" spans="1:19" x14ac:dyDescent="0.25">
      <c r="A12389" t="s">
        <v>705</v>
      </c>
      <c r="B12389" t="s">
        <v>257</v>
      </c>
      <c r="C12389" t="s">
        <v>258</v>
      </c>
      <c r="E12389" t="s">
        <v>259</v>
      </c>
      <c r="F12389" t="s">
        <v>260</v>
      </c>
      <c r="G12389">
        <v>85015</v>
      </c>
      <c r="H12389">
        <v>33.41957</v>
      </c>
      <c r="I12389">
        <v>-112.10587700000001</v>
      </c>
      <c r="J12389" s="1" t="d">
        <v>2018-04-03</v>
      </c>
      <c r="K12389">
        <v>48439</v>
      </c>
      <c r="L12389" t="s">
        <v>30</v>
      </c>
      <c r="M12389" s="1" t="d">
        <v>2011-12-28</v>
      </c>
      <c r="N12389">
        <v>12</v>
      </c>
      <c r="O12389">
        <v>28</v>
      </c>
      <c r="P12389">
        <v>2011</v>
      </c>
      <c r="R12389" t="s">
        <v>26</v>
      </c>
      <c r="S12389" t="s">
        <v>27</v>
      </c>
    </row>
    <row r="12390" spans="1:19" x14ac:dyDescent="0.25">
      <c r="A12390" t="s">
        <v>705</v>
      </c>
      <c r="B12390" t="s">
        <v>3154</v>
      </c>
      <c r="C12390" t="s">
        <v>10652</v>
      </c>
      <c r="E12390" t="s">
        <v>259</v>
      </c>
      <c r="F12390" t="s">
        <v>260</v>
      </c>
      <c r="G12390">
        <v>85040</v>
      </c>
      <c r="H12390">
        <v>33.413499700000003</v>
      </c>
      <c r="I12390">
        <v>-112.0061726</v>
      </c>
      <c r="J12390" s="1" t="d">
        <v>2019-02-06</v>
      </c>
      <c r="K12390">
        <v>48440</v>
      </c>
      <c r="L12390" t="s">
        <v>103</v>
      </c>
      <c r="M12390" s="1" t="d">
        <v>2011-12-28</v>
      </c>
      <c r="N12390">
        <v>12</v>
      </c>
      <c r="O12390">
        <v>28</v>
      </c>
      <c r="P12390">
        <v>2011</v>
      </c>
      <c r="R12390" t="s">
        <v>26</v>
      </c>
      <c r="S12390" t="s">
        <v>27</v>
      </c>
    </row>
    <row r="12391" spans="1:19" x14ac:dyDescent="0.25">
      <c r="A12391" t="s">
        <v>705</v>
      </c>
      <c r="B12391" t="s">
        <v>10653</v>
      </c>
      <c r="C12391" t="s">
        <v>10654</v>
      </c>
      <c r="E12391" t="s">
        <v>259</v>
      </c>
      <c r="F12391" t="s">
        <v>260</v>
      </c>
      <c r="G12391">
        <v>85018</v>
      </c>
      <c r="H12391">
        <v>33.480047999999996</v>
      </c>
      <c r="I12391">
        <v>-111.969478</v>
      </c>
      <c r="J12391" s="1" t="d">
        <v>2018-04-03</v>
      </c>
      <c r="K12391">
        <v>48442</v>
      </c>
      <c r="L12391" t="s">
        <v>30</v>
      </c>
      <c r="M12391" s="1" t="d">
        <v>2011-12-28</v>
      </c>
      <c r="N12391">
        <v>12</v>
      </c>
      <c r="O12391">
        <v>28</v>
      </c>
      <c r="P12391">
        <v>2011</v>
      </c>
      <c r="R12391" t="s">
        <v>26</v>
      </c>
      <c r="S12391" t="s">
        <v>27</v>
      </c>
    </row>
    <row r="12392" spans="1:19" x14ac:dyDescent="0.25">
      <c r="A12392" t="s">
        <v>705</v>
      </c>
      <c r="B12392" t="s">
        <v>10655</v>
      </c>
      <c r="C12392" t="s">
        <v>10656</v>
      </c>
      <c r="E12392" t="s">
        <v>259</v>
      </c>
      <c r="F12392" t="s">
        <v>260</v>
      </c>
      <c r="G12392">
        <v>85034</v>
      </c>
      <c r="H12392">
        <v>33.445723000000001</v>
      </c>
      <c r="I12392">
        <v>-112.05770699999999</v>
      </c>
      <c r="J12392" s="1" t="d">
        <v>2018-04-03</v>
      </c>
      <c r="K12392">
        <v>48443</v>
      </c>
      <c r="L12392" t="s">
        <v>30</v>
      </c>
      <c r="M12392" s="1" t="d">
        <v>2011-12-28</v>
      </c>
      <c r="N12392">
        <v>12</v>
      </c>
      <c r="O12392">
        <v>28</v>
      </c>
      <c r="P12392">
        <v>2011</v>
      </c>
      <c r="R12392" t="s">
        <v>26</v>
      </c>
      <c r="S12392" t="s">
        <v>27</v>
      </c>
    </row>
    <row r="12393" spans="1:19" x14ac:dyDescent="0.25">
      <c r="A12393" t="s">
        <v>19</v>
      </c>
      <c r="B12393" t="s">
        <v>10717</v>
      </c>
      <c r="C12393" t="s">
        <v>10718</v>
      </c>
      <c r="E12393" t="s">
        <v>790</v>
      </c>
      <c r="F12393" t="s">
        <v>55</v>
      </c>
      <c r="G12393">
        <v>98108</v>
      </c>
      <c r="H12393">
        <v>47.536814999999997</v>
      </c>
      <c r="I12393">
        <v>-122.324237</v>
      </c>
      <c r="J12393" s="1" t="d">
        <v>2018-12-11</v>
      </c>
      <c r="K12393">
        <v>48503</v>
      </c>
      <c r="L12393" t="s">
        <v>30</v>
      </c>
      <c r="M12393" s="1" t="d">
        <v>2011-06-01</v>
      </c>
      <c r="N12393">
        <v>6</v>
      </c>
      <c r="O12393">
        <v>1</v>
      </c>
      <c r="P12393">
        <v>2011</v>
      </c>
      <c r="Q12393" t="s">
        <v>35</v>
      </c>
      <c r="R12393" t="s">
        <v>26</v>
      </c>
      <c r="S12393" t="s">
        <v>27</v>
      </c>
    </row>
    <row r="12394" spans="1:19" x14ac:dyDescent="0.25">
      <c r="A12394" t="s">
        <v>312</v>
      </c>
      <c r="B12394" t="s">
        <v>4061</v>
      </c>
      <c r="C12394" t="s">
        <v>4062</v>
      </c>
      <c r="E12394" t="s">
        <v>4062</v>
      </c>
      <c r="F12394" t="s">
        <v>1213</v>
      </c>
      <c r="G12394">
        <v>59936</v>
      </c>
      <c r="H12394">
        <v>48.497084999999998</v>
      </c>
      <c r="I12394">
        <v>-113.978841</v>
      </c>
      <c r="J12394" s="1" t="d">
        <v>2019-01-10</v>
      </c>
      <c r="K12394">
        <v>48563</v>
      </c>
      <c r="L12394" t="s">
        <v>30</v>
      </c>
      <c r="M12394" s="1" t="d">
        <v>2011-04-30</v>
      </c>
      <c r="N12394">
        <v>4</v>
      </c>
      <c r="O12394">
        <v>30</v>
      </c>
      <c r="P12394">
        <v>2011</v>
      </c>
      <c r="R12394" t="s">
        <v>26</v>
      </c>
      <c r="S12394" t="s">
        <v>27</v>
      </c>
    </row>
    <row r="12395" spans="1:19" x14ac:dyDescent="0.25">
      <c r="A12395" t="s">
        <v>338</v>
      </c>
      <c r="B12395" t="s">
        <v>10835</v>
      </c>
      <c r="C12395" t="s">
        <v>10836</v>
      </c>
      <c r="E12395" t="s">
        <v>346</v>
      </c>
      <c r="F12395" t="s">
        <v>170</v>
      </c>
      <c r="G12395">
        <v>91770</v>
      </c>
      <c r="H12395">
        <v>34.046167799999999</v>
      </c>
      <c r="I12395">
        <v>-118.0818714</v>
      </c>
      <c r="J12395" s="1" t="d">
        <v>2019-01-10</v>
      </c>
      <c r="K12395">
        <v>48611</v>
      </c>
      <c r="L12395" t="s">
        <v>30</v>
      </c>
      <c r="M12395" s="1" t="d">
        <v>2011-08-01</v>
      </c>
      <c r="N12395">
        <v>8</v>
      </c>
      <c r="O12395">
        <v>1</v>
      </c>
      <c r="P12395">
        <v>2011</v>
      </c>
      <c r="R12395" t="s">
        <v>26</v>
      </c>
      <c r="S12395" t="s">
        <v>27</v>
      </c>
    </row>
    <row r="12396" spans="1:19" x14ac:dyDescent="0.25">
      <c r="A12396" t="s">
        <v>338</v>
      </c>
      <c r="B12396" t="s">
        <v>10862</v>
      </c>
      <c r="C12396" t="s">
        <v>10863</v>
      </c>
      <c r="D12396" t="s">
        <v>10864</v>
      </c>
      <c r="E12396" t="s">
        <v>8982</v>
      </c>
      <c r="F12396" t="s">
        <v>208</v>
      </c>
      <c r="G12396">
        <v>29575</v>
      </c>
      <c r="H12396">
        <v>33.631596000000002</v>
      </c>
      <c r="I12396">
        <v>-78.958896999999993</v>
      </c>
      <c r="J12396" s="1" t="d">
        <v>2018-12-11</v>
      </c>
      <c r="K12396">
        <v>48640</v>
      </c>
      <c r="L12396" t="s">
        <v>30</v>
      </c>
      <c r="M12396" s="1" t="d">
        <v>2011-07-21</v>
      </c>
      <c r="N12396">
        <v>7</v>
      </c>
      <c r="O12396">
        <v>21</v>
      </c>
      <c r="P12396">
        <v>2011</v>
      </c>
      <c r="R12396" t="s">
        <v>26</v>
      </c>
      <c r="S12396" t="s">
        <v>31</v>
      </c>
    </row>
    <row r="12397" spans="1:19" x14ac:dyDescent="0.25">
      <c r="A12397" t="s">
        <v>338</v>
      </c>
      <c r="B12397" t="s">
        <v>10877</v>
      </c>
      <c r="C12397" t="s">
        <v>10878</v>
      </c>
      <c r="D12397" t="s">
        <v>10879</v>
      </c>
      <c r="E12397" t="s">
        <v>4140</v>
      </c>
      <c r="F12397" t="s">
        <v>496</v>
      </c>
      <c r="G12397">
        <v>48038</v>
      </c>
      <c r="H12397">
        <v>42.627653000000002</v>
      </c>
      <c r="I12397">
        <v>-82.947609999999997</v>
      </c>
      <c r="J12397" s="1" t="d">
        <v>2018-12-11</v>
      </c>
      <c r="K12397">
        <v>48669</v>
      </c>
      <c r="L12397" t="s">
        <v>30</v>
      </c>
      <c r="M12397" s="1" t="d">
        <v>2011-10-01</v>
      </c>
      <c r="N12397">
        <v>10</v>
      </c>
      <c r="O12397">
        <v>1</v>
      </c>
      <c r="P12397">
        <v>2011</v>
      </c>
      <c r="R12397" t="s">
        <v>26</v>
      </c>
      <c r="S12397" t="s">
        <v>31</v>
      </c>
    </row>
    <row r="12398" spans="1:19" x14ac:dyDescent="0.25">
      <c r="A12398" t="s">
        <v>338</v>
      </c>
      <c r="B12398" t="s">
        <v>10931</v>
      </c>
      <c r="C12398" t="s">
        <v>10932</v>
      </c>
      <c r="D12398" t="s">
        <v>10933</v>
      </c>
      <c r="E12398" t="s">
        <v>56</v>
      </c>
      <c r="F12398" t="s">
        <v>57</v>
      </c>
      <c r="G12398">
        <v>46204</v>
      </c>
      <c r="H12398">
        <v>39.766066000000002</v>
      </c>
      <c r="I12398">
        <v>-86.157432999999997</v>
      </c>
      <c r="J12398" s="1" t="d">
        <v>2018-03-08</v>
      </c>
      <c r="K12398">
        <v>48850</v>
      </c>
      <c r="L12398" t="s">
        <v>30</v>
      </c>
      <c r="M12398" s="1" t="d">
        <v>2011-06-24</v>
      </c>
      <c r="N12398">
        <v>6</v>
      </c>
      <c r="O12398">
        <v>24</v>
      </c>
      <c r="P12398">
        <v>2011</v>
      </c>
      <c r="R12398" t="s">
        <v>26</v>
      </c>
      <c r="S12398" t="s">
        <v>31</v>
      </c>
    </row>
    <row r="12399" spans="1:19" x14ac:dyDescent="0.25">
      <c r="A12399" t="s">
        <v>338</v>
      </c>
      <c r="B12399" t="s">
        <v>10937</v>
      </c>
      <c r="C12399" t="s">
        <v>10938</v>
      </c>
      <c r="D12399" t="s">
        <v>10939</v>
      </c>
      <c r="E12399" t="s">
        <v>56</v>
      </c>
      <c r="F12399" t="s">
        <v>57</v>
      </c>
      <c r="G12399">
        <v>46225</v>
      </c>
      <c r="H12399">
        <v>39.765591000000001</v>
      </c>
      <c r="I12399">
        <v>-86.165824000000001</v>
      </c>
      <c r="J12399" s="1" t="d">
        <v>2018-03-08</v>
      </c>
      <c r="K12399">
        <v>48854</v>
      </c>
      <c r="L12399" t="s">
        <v>30</v>
      </c>
      <c r="M12399" s="1" t="d">
        <v>2011-02-09</v>
      </c>
      <c r="N12399">
        <v>2</v>
      </c>
      <c r="O12399">
        <v>9</v>
      </c>
      <c r="P12399">
        <v>2011</v>
      </c>
      <c r="R12399" t="s">
        <v>26</v>
      </c>
      <c r="S12399" t="s">
        <v>31</v>
      </c>
    </row>
    <row r="12400" spans="1:19" x14ac:dyDescent="0.25">
      <c r="A12400" t="s">
        <v>312</v>
      </c>
      <c r="B12400" t="s">
        <v>10987</v>
      </c>
      <c r="C12400" t="s">
        <v>10988</v>
      </c>
      <c r="E12400" t="s">
        <v>10989</v>
      </c>
      <c r="F12400" t="s">
        <v>327</v>
      </c>
      <c r="G12400">
        <v>51579</v>
      </c>
      <c r="H12400">
        <v>41.727863999999997</v>
      </c>
      <c r="I12400">
        <v>-95.702832999999998</v>
      </c>
      <c r="J12400" s="1" t="d">
        <v>2018-12-11</v>
      </c>
      <c r="K12400">
        <v>48928</v>
      </c>
      <c r="L12400" t="s">
        <v>30</v>
      </c>
      <c r="M12400" s="1" t="d">
        <v>2011-03-15</v>
      </c>
      <c r="N12400">
        <v>3</v>
      </c>
      <c r="O12400">
        <v>15</v>
      </c>
      <c r="P12400">
        <v>2011</v>
      </c>
      <c r="R12400" t="s">
        <v>26</v>
      </c>
      <c r="S12400" t="s">
        <v>31</v>
      </c>
    </row>
    <row r="12401" spans="1:19" x14ac:dyDescent="0.25">
      <c r="A12401" t="s">
        <v>312</v>
      </c>
      <c r="B12401" t="s">
        <v>10990</v>
      </c>
      <c r="C12401" t="s">
        <v>10991</v>
      </c>
      <c r="E12401" t="s">
        <v>10992</v>
      </c>
      <c r="F12401" t="s">
        <v>373</v>
      </c>
      <c r="G12401">
        <v>61008</v>
      </c>
      <c r="H12401">
        <v>42.273625000000003</v>
      </c>
      <c r="I12401">
        <v>-88.863324000000006</v>
      </c>
      <c r="J12401" s="1" t="d">
        <v>2018-10-04</v>
      </c>
      <c r="K12401">
        <v>48929</v>
      </c>
      <c r="L12401" t="s">
        <v>30</v>
      </c>
      <c r="M12401" s="1" t="d">
        <v>2011-12-15</v>
      </c>
      <c r="N12401">
        <v>12</v>
      </c>
      <c r="O12401">
        <v>15</v>
      </c>
      <c r="P12401">
        <v>2011</v>
      </c>
      <c r="R12401" t="s">
        <v>26</v>
      </c>
      <c r="S12401" t="s">
        <v>31</v>
      </c>
    </row>
    <row r="12402" spans="1:19" x14ac:dyDescent="0.25">
      <c r="A12402" t="s">
        <v>312</v>
      </c>
      <c r="B12402" t="s">
        <v>10993</v>
      </c>
      <c r="C12402" t="s">
        <v>10994</v>
      </c>
      <c r="E12402" t="s">
        <v>10995</v>
      </c>
      <c r="F12402" t="s">
        <v>373</v>
      </c>
      <c r="G12402">
        <v>60478</v>
      </c>
      <c r="H12402">
        <v>41.556424999999997</v>
      </c>
      <c r="I12402">
        <v>-87.733969999999999</v>
      </c>
      <c r="J12402" s="1" t="d">
        <v>2018-10-04</v>
      </c>
      <c r="K12402">
        <v>48930</v>
      </c>
      <c r="L12402" t="s">
        <v>30</v>
      </c>
      <c r="M12402" s="1" t="d">
        <v>2011-01-15</v>
      </c>
      <c r="N12402">
        <v>1</v>
      </c>
      <c r="O12402">
        <v>15</v>
      </c>
      <c r="P12402">
        <v>2011</v>
      </c>
      <c r="R12402" t="s">
        <v>26</v>
      </c>
      <c r="S12402" t="s">
        <v>31</v>
      </c>
    </row>
    <row r="12403" spans="1:19" x14ac:dyDescent="0.25">
      <c r="A12403" t="s">
        <v>312</v>
      </c>
      <c r="B12403" t="s">
        <v>10996</v>
      </c>
      <c r="C12403" t="s">
        <v>10997</v>
      </c>
      <c r="E12403" t="s">
        <v>9780</v>
      </c>
      <c r="F12403" t="s">
        <v>373</v>
      </c>
      <c r="G12403">
        <v>60007</v>
      </c>
      <c r="H12403">
        <v>41.993051000000001</v>
      </c>
      <c r="I12403">
        <v>-87.940545</v>
      </c>
      <c r="J12403" s="1" t="d">
        <v>2018-11-08</v>
      </c>
      <c r="K12403">
        <v>48931</v>
      </c>
      <c r="L12403" t="s">
        <v>30</v>
      </c>
      <c r="M12403" s="1" t="d">
        <v>2011-01-15</v>
      </c>
      <c r="N12403">
        <v>1</v>
      </c>
      <c r="O12403">
        <v>15</v>
      </c>
      <c r="P12403">
        <v>2011</v>
      </c>
      <c r="R12403" t="s">
        <v>26</v>
      </c>
      <c r="S12403" t="s">
        <v>31</v>
      </c>
    </row>
    <row r="12404" spans="1:19" x14ac:dyDescent="0.25">
      <c r="A12404" t="s">
        <v>312</v>
      </c>
      <c r="B12404" t="s">
        <v>10998</v>
      </c>
      <c r="C12404" t="s">
        <v>10999</v>
      </c>
      <c r="E12404" t="s">
        <v>11000</v>
      </c>
      <c r="F12404" t="s">
        <v>373</v>
      </c>
      <c r="G12404">
        <v>60102</v>
      </c>
      <c r="H12404">
        <v>42.175190999999998</v>
      </c>
      <c r="I12404">
        <v>-88.329977</v>
      </c>
      <c r="J12404" s="1" t="d">
        <v>2018-11-08</v>
      </c>
      <c r="K12404">
        <v>48932</v>
      </c>
      <c r="L12404" t="s">
        <v>30</v>
      </c>
      <c r="M12404" s="1" t="d">
        <v>2011-01-15</v>
      </c>
      <c r="N12404">
        <v>1</v>
      </c>
      <c r="O12404">
        <v>15</v>
      </c>
      <c r="P12404">
        <v>2011</v>
      </c>
      <c r="R12404" t="s">
        <v>26</v>
      </c>
      <c r="S12404" t="s">
        <v>31</v>
      </c>
    </row>
    <row r="12405" spans="1:19" x14ac:dyDescent="0.25">
      <c r="A12405" t="s">
        <v>312</v>
      </c>
      <c r="B12405" t="s">
        <v>11001</v>
      </c>
      <c r="C12405" t="s">
        <v>11002</v>
      </c>
      <c r="E12405" t="s">
        <v>2599</v>
      </c>
      <c r="F12405" t="s">
        <v>373</v>
      </c>
      <c r="G12405">
        <v>60542</v>
      </c>
      <c r="H12405">
        <v>41.789459999999998</v>
      </c>
      <c r="I12405">
        <v>-88.322353000000007</v>
      </c>
      <c r="J12405" s="1" t="d">
        <v>2018-06-05</v>
      </c>
      <c r="K12405">
        <v>48933</v>
      </c>
      <c r="L12405" t="s">
        <v>30</v>
      </c>
      <c r="M12405" s="1" t="d">
        <v>2011-08-15</v>
      </c>
      <c r="N12405">
        <v>8</v>
      </c>
      <c r="O12405">
        <v>15</v>
      </c>
      <c r="P12405">
        <v>2011</v>
      </c>
      <c r="R12405" t="s">
        <v>26</v>
      </c>
      <c r="S12405" t="s">
        <v>31</v>
      </c>
    </row>
    <row r="12406" spans="1:19" x14ac:dyDescent="0.25">
      <c r="A12406" t="s">
        <v>312</v>
      </c>
      <c r="B12406" t="s">
        <v>11004</v>
      </c>
      <c r="C12406" t="s">
        <v>11005</v>
      </c>
      <c r="E12406" t="s">
        <v>619</v>
      </c>
      <c r="F12406" t="s">
        <v>57</v>
      </c>
      <c r="G12406">
        <v>46563</v>
      </c>
      <c r="H12406">
        <v>41.327759</v>
      </c>
      <c r="I12406">
        <v>-86.302683999999999</v>
      </c>
      <c r="J12406" s="1" t="d">
        <v>2018-07-09</v>
      </c>
      <c r="K12406">
        <v>48936</v>
      </c>
      <c r="L12406" t="s">
        <v>30</v>
      </c>
      <c r="M12406" s="1" t="d">
        <v>2011-07-15</v>
      </c>
      <c r="N12406">
        <v>7</v>
      </c>
      <c r="O12406">
        <v>15</v>
      </c>
      <c r="P12406">
        <v>2011</v>
      </c>
      <c r="R12406" t="s">
        <v>26</v>
      </c>
      <c r="S12406" t="s">
        <v>31</v>
      </c>
    </row>
    <row r="12407" spans="1:19" x14ac:dyDescent="0.25">
      <c r="A12407" t="s">
        <v>338</v>
      </c>
      <c r="B12407" t="s">
        <v>11164</v>
      </c>
      <c r="C12407" t="s">
        <v>11165</v>
      </c>
      <c r="E12407" t="s">
        <v>8691</v>
      </c>
      <c r="F12407" t="s">
        <v>67</v>
      </c>
      <c r="G12407">
        <v>6790</v>
      </c>
      <c r="H12407">
        <v>41.803232000000001</v>
      </c>
      <c r="I12407">
        <v>-73.121227000000005</v>
      </c>
      <c r="J12407" s="1" t="d">
        <v>2019-04-08</v>
      </c>
      <c r="K12407">
        <v>49162</v>
      </c>
      <c r="L12407" t="s">
        <v>24</v>
      </c>
      <c r="M12407" s="1" t="d">
        <v>2011-08-01</v>
      </c>
      <c r="N12407">
        <v>8</v>
      </c>
      <c r="O12407">
        <v>1</v>
      </c>
      <c r="P12407">
        <v>2011</v>
      </c>
      <c r="R12407" t="s">
        <v>26</v>
      </c>
      <c r="S12407" t="s">
        <v>31</v>
      </c>
    </row>
    <row r="12408" spans="1:19" x14ac:dyDescent="0.25">
      <c r="A12408" t="s">
        <v>338</v>
      </c>
      <c r="B12408" t="s">
        <v>11185</v>
      </c>
      <c r="C12408" t="s">
        <v>11186</v>
      </c>
      <c r="D12408" t="s">
        <v>11187</v>
      </c>
      <c r="E12408" t="s">
        <v>11188</v>
      </c>
      <c r="F12408" t="s">
        <v>496</v>
      </c>
      <c r="G12408">
        <v>48071</v>
      </c>
      <c r="H12408">
        <v>42.484614999999998</v>
      </c>
      <c r="I12408">
        <v>-83.092640000000003</v>
      </c>
      <c r="J12408" s="1" t="d">
        <v>2018-12-11</v>
      </c>
      <c r="K12408">
        <v>49174</v>
      </c>
      <c r="L12408" t="s">
        <v>30</v>
      </c>
      <c r="M12408" s="1" t="d">
        <v>2011-10-31</v>
      </c>
      <c r="N12408">
        <v>10</v>
      </c>
      <c r="O12408">
        <v>31</v>
      </c>
      <c r="P12408">
        <v>2011</v>
      </c>
      <c r="R12408" t="s">
        <v>26</v>
      </c>
      <c r="S12408" t="s">
        <v>31</v>
      </c>
    </row>
    <row r="12409" spans="1:19" x14ac:dyDescent="0.25">
      <c r="A12409" t="s">
        <v>312</v>
      </c>
      <c r="B12409" t="s">
        <v>11239</v>
      </c>
      <c r="C12409" t="s">
        <v>11240</v>
      </c>
      <c r="E12409" t="s">
        <v>11241</v>
      </c>
      <c r="F12409" t="s">
        <v>327</v>
      </c>
      <c r="G12409">
        <v>50075</v>
      </c>
      <c r="H12409">
        <v>42.310496000000001</v>
      </c>
      <c r="I12409">
        <v>-93.577760999999995</v>
      </c>
      <c r="J12409" s="1" t="d">
        <v>2018-04-03</v>
      </c>
      <c r="K12409">
        <v>49306</v>
      </c>
      <c r="L12409" t="s">
        <v>30</v>
      </c>
      <c r="M12409" s="1" t="d">
        <v>2011-11-15</v>
      </c>
      <c r="N12409">
        <v>11</v>
      </c>
      <c r="O12409">
        <v>15</v>
      </c>
      <c r="P12409">
        <v>2011</v>
      </c>
      <c r="R12409" t="s">
        <v>26</v>
      </c>
      <c r="S12409" t="s">
        <v>31</v>
      </c>
    </row>
    <row r="12410" spans="1:19" x14ac:dyDescent="0.25">
      <c r="A12410" t="s">
        <v>338</v>
      </c>
      <c r="B12410" t="s">
        <v>11270</v>
      </c>
      <c r="C12410" t="s">
        <v>11271</v>
      </c>
      <c r="E12410" t="s">
        <v>8252</v>
      </c>
      <c r="F12410" t="s">
        <v>170</v>
      </c>
      <c r="G12410">
        <v>90265</v>
      </c>
      <c r="H12410">
        <v>34.037227000000001</v>
      </c>
      <c r="I12410">
        <v>-118.68902300000001</v>
      </c>
      <c r="J12410" s="1" t="d">
        <v>2019-03-07</v>
      </c>
      <c r="K12410">
        <v>49333</v>
      </c>
      <c r="L12410" t="s">
        <v>71</v>
      </c>
      <c r="M12410" s="1" t="d">
        <v>2011-07-01</v>
      </c>
      <c r="N12410">
        <v>7</v>
      </c>
      <c r="O12410">
        <v>1</v>
      </c>
      <c r="P12410">
        <v>2011</v>
      </c>
      <c r="R12410" t="s">
        <v>26</v>
      </c>
      <c r="S12410" t="s">
        <v>31</v>
      </c>
    </row>
    <row r="12411" spans="1:19" x14ac:dyDescent="0.25">
      <c r="A12411" t="s">
        <v>338</v>
      </c>
      <c r="B12411" t="s">
        <v>11300</v>
      </c>
      <c r="C12411" t="s">
        <v>11301</v>
      </c>
      <c r="E12411" t="s">
        <v>1119</v>
      </c>
      <c r="F12411" t="s">
        <v>1120</v>
      </c>
      <c r="G12411">
        <v>5403</v>
      </c>
      <c r="H12411">
        <v>44.426200999999999</v>
      </c>
      <c r="I12411">
        <v>-73.211997999999994</v>
      </c>
      <c r="J12411" s="1" t="d">
        <v>2018-12-11</v>
      </c>
      <c r="K12411">
        <v>49408</v>
      </c>
      <c r="L12411" t="s">
        <v>30</v>
      </c>
      <c r="M12411" s="1" t="d">
        <v>2011-10-01</v>
      </c>
      <c r="N12411">
        <v>10</v>
      </c>
      <c r="O12411">
        <v>1</v>
      </c>
      <c r="P12411">
        <v>2011</v>
      </c>
      <c r="R12411" t="s">
        <v>26</v>
      </c>
      <c r="S12411" t="s">
        <v>31</v>
      </c>
    </row>
    <row r="12412" spans="1:19" x14ac:dyDescent="0.25">
      <c r="A12412" t="s">
        <v>338</v>
      </c>
      <c r="B12412" t="s">
        <v>11313</v>
      </c>
      <c r="C12412" t="s">
        <v>11314</v>
      </c>
      <c r="D12412" t="s">
        <v>11315</v>
      </c>
      <c r="E12412" t="s">
        <v>1485</v>
      </c>
      <c r="F12412" t="s">
        <v>157</v>
      </c>
      <c r="G12412">
        <v>15213</v>
      </c>
      <c r="H12412">
        <v>40.444068999999999</v>
      </c>
      <c r="I12412">
        <v>-79.962352999999993</v>
      </c>
      <c r="J12412" s="1" t="d">
        <v>2018-11-08</v>
      </c>
      <c r="K12412">
        <v>49459</v>
      </c>
      <c r="L12412" t="s">
        <v>30</v>
      </c>
      <c r="M12412" s="1" t="d">
        <v>2011-11-17</v>
      </c>
      <c r="N12412">
        <v>11</v>
      </c>
      <c r="O12412">
        <v>17</v>
      </c>
      <c r="P12412">
        <v>2011</v>
      </c>
      <c r="R12412" t="s">
        <v>26</v>
      </c>
      <c r="S12412" t="s">
        <v>31</v>
      </c>
    </row>
    <row r="12413" spans="1:19" x14ac:dyDescent="0.25">
      <c r="A12413" t="s">
        <v>338</v>
      </c>
      <c r="B12413" t="s">
        <v>11379</v>
      </c>
      <c r="C12413" t="s">
        <v>11380</v>
      </c>
      <c r="D12413" t="s">
        <v>11381</v>
      </c>
      <c r="E12413" t="s">
        <v>6612</v>
      </c>
      <c r="F12413" t="s">
        <v>37</v>
      </c>
      <c r="G12413">
        <v>78411</v>
      </c>
      <c r="H12413">
        <v>27.711269999999999</v>
      </c>
      <c r="I12413">
        <v>-97.372922000000003</v>
      </c>
      <c r="J12413" s="1" t="d">
        <v>2018-11-08</v>
      </c>
      <c r="K12413">
        <v>49592</v>
      </c>
      <c r="L12413" t="s">
        <v>30</v>
      </c>
      <c r="M12413" s="1" t="d">
        <v>2011-10-27</v>
      </c>
      <c r="N12413">
        <v>10</v>
      </c>
      <c r="O12413">
        <v>27</v>
      </c>
      <c r="P12413">
        <v>2011</v>
      </c>
      <c r="R12413" t="s">
        <v>26</v>
      </c>
      <c r="S12413" t="s">
        <v>31</v>
      </c>
    </row>
    <row r="12414" spans="1:19" x14ac:dyDescent="0.25">
      <c r="A12414" t="s">
        <v>338</v>
      </c>
      <c r="B12414" t="s">
        <v>7904</v>
      </c>
      <c r="C12414" t="s">
        <v>7905</v>
      </c>
      <c r="D12414" t="s">
        <v>7906</v>
      </c>
      <c r="E12414" t="s">
        <v>7907</v>
      </c>
      <c r="F12414" t="s">
        <v>586</v>
      </c>
      <c r="G12414">
        <v>2896</v>
      </c>
      <c r="H12414">
        <v>41.961080000000003</v>
      </c>
      <c r="I12414">
        <v>-71.494611000000006</v>
      </c>
      <c r="J12414" s="1" t="d">
        <v>2018-07-09</v>
      </c>
      <c r="K12414">
        <v>49710</v>
      </c>
      <c r="L12414" t="s">
        <v>30</v>
      </c>
      <c r="M12414" s="1" t="d">
        <v>2011-11-01</v>
      </c>
      <c r="N12414">
        <v>11</v>
      </c>
      <c r="O12414">
        <v>1</v>
      </c>
      <c r="P12414">
        <v>2011</v>
      </c>
      <c r="R12414" t="s">
        <v>26</v>
      </c>
      <c r="S12414" t="s">
        <v>27</v>
      </c>
    </row>
    <row r="12415" spans="1:19" x14ac:dyDescent="0.25">
      <c r="A12415" t="s">
        <v>338</v>
      </c>
      <c r="B12415" t="s">
        <v>11484</v>
      </c>
      <c r="C12415" t="s">
        <v>11485</v>
      </c>
      <c r="E12415" t="s">
        <v>11486</v>
      </c>
      <c r="F12415" t="s">
        <v>1514</v>
      </c>
      <c r="G12415">
        <v>25414</v>
      </c>
      <c r="H12415">
        <v>39.290455000000001</v>
      </c>
      <c r="I12415">
        <v>-77.863390999999993</v>
      </c>
      <c r="J12415" s="1" t="d">
        <v>2018-12-11</v>
      </c>
      <c r="K12415">
        <v>49779</v>
      </c>
      <c r="L12415" t="s">
        <v>30</v>
      </c>
      <c r="M12415" s="1" t="d">
        <v>2011-12-01</v>
      </c>
      <c r="N12415">
        <v>12</v>
      </c>
      <c r="O12415">
        <v>1</v>
      </c>
      <c r="P12415">
        <v>2011</v>
      </c>
      <c r="R12415" t="s">
        <v>26</v>
      </c>
      <c r="S12415" t="s">
        <v>31</v>
      </c>
    </row>
    <row r="12416" spans="1:19" x14ac:dyDescent="0.25">
      <c r="A12416" t="s">
        <v>338</v>
      </c>
      <c r="B12416" t="s">
        <v>11694</v>
      </c>
      <c r="C12416" t="s">
        <v>11695</v>
      </c>
      <c r="E12416" t="s">
        <v>178</v>
      </c>
      <c r="F12416" t="s">
        <v>170</v>
      </c>
      <c r="G12416">
        <v>94103</v>
      </c>
      <c r="H12416">
        <v>37.782079000000003</v>
      </c>
      <c r="I12416">
        <v>-122.404764</v>
      </c>
      <c r="J12416" s="1" t="d">
        <v>2018-05-03</v>
      </c>
      <c r="K12416">
        <v>50011</v>
      </c>
      <c r="L12416" t="s">
        <v>30</v>
      </c>
      <c r="M12416" s="1" t="d">
        <v>2011-08-01</v>
      </c>
      <c r="N12416">
        <v>8</v>
      </c>
      <c r="O12416">
        <v>1</v>
      </c>
      <c r="P12416">
        <v>2011</v>
      </c>
      <c r="R12416" t="s">
        <v>26</v>
      </c>
      <c r="S12416" t="s">
        <v>31</v>
      </c>
    </row>
    <row r="12417" spans="1:19" x14ac:dyDescent="0.25">
      <c r="A12417" t="s">
        <v>504</v>
      </c>
      <c r="B12417" t="s">
        <v>11766</v>
      </c>
      <c r="C12417" t="s">
        <v>11767</v>
      </c>
      <c r="E12417" t="s">
        <v>1589</v>
      </c>
      <c r="F12417" t="s">
        <v>208</v>
      </c>
      <c r="G12417">
        <v>29646</v>
      </c>
      <c r="H12417">
        <v>34.193361000000003</v>
      </c>
      <c r="I12417">
        <v>-82.079513000000006</v>
      </c>
      <c r="J12417" s="1" t="d">
        <v>2018-10-04</v>
      </c>
      <c r="K12417">
        <v>50100</v>
      </c>
      <c r="L12417" t="s">
        <v>30</v>
      </c>
      <c r="M12417" s="1" t="d">
        <v>2011-07-03</v>
      </c>
      <c r="N12417">
        <v>7</v>
      </c>
      <c r="O12417">
        <v>3</v>
      </c>
      <c r="P12417">
        <v>2011</v>
      </c>
      <c r="R12417" t="s">
        <v>26</v>
      </c>
      <c r="S12417" t="s">
        <v>27</v>
      </c>
    </row>
    <row r="12418" spans="1:19" x14ac:dyDescent="0.25">
      <c r="A12418" t="s">
        <v>504</v>
      </c>
      <c r="B12418" t="s">
        <v>11772</v>
      </c>
      <c r="C12418" t="s">
        <v>11773</v>
      </c>
      <c r="E12418" t="s">
        <v>5663</v>
      </c>
      <c r="F12418" t="s">
        <v>37</v>
      </c>
      <c r="G12418">
        <v>78602</v>
      </c>
      <c r="H12418">
        <v>30.1083955</v>
      </c>
      <c r="I12418">
        <v>-97.334823700000001</v>
      </c>
      <c r="J12418" s="1" t="d">
        <v>2019-04-08</v>
      </c>
      <c r="K12418">
        <v>50106</v>
      </c>
      <c r="L12418" t="s">
        <v>24</v>
      </c>
      <c r="M12418" s="1" t="d">
        <v>2011-01-01</v>
      </c>
      <c r="N12418">
        <v>1</v>
      </c>
      <c r="O12418">
        <v>1</v>
      </c>
      <c r="P12418">
        <v>2011</v>
      </c>
      <c r="R12418" t="s">
        <v>26</v>
      </c>
      <c r="S12418" t="s">
        <v>27</v>
      </c>
    </row>
    <row r="12419" spans="1:19" x14ac:dyDescent="0.25">
      <c r="A12419" t="s">
        <v>338</v>
      </c>
      <c r="B12419" t="s">
        <v>11804</v>
      </c>
      <c r="C12419" t="s">
        <v>11805</v>
      </c>
      <c r="E12419" t="s">
        <v>1157</v>
      </c>
      <c r="F12419" t="s">
        <v>67</v>
      </c>
      <c r="G12419">
        <v>6825</v>
      </c>
      <c r="H12419">
        <v>41.176442000000002</v>
      </c>
      <c r="I12419">
        <v>-73.230597000000003</v>
      </c>
      <c r="J12419" s="1" t="d">
        <v>2019-04-08</v>
      </c>
      <c r="K12419">
        <v>50160</v>
      </c>
      <c r="L12419" t="s">
        <v>24</v>
      </c>
      <c r="M12419" s="1" t="d">
        <v>2011-12-01</v>
      </c>
      <c r="N12419">
        <v>12</v>
      </c>
      <c r="O12419">
        <v>1</v>
      </c>
      <c r="P12419">
        <v>2011</v>
      </c>
      <c r="R12419" t="s">
        <v>26</v>
      </c>
      <c r="S12419" t="s">
        <v>31</v>
      </c>
    </row>
    <row r="12420" spans="1:19" x14ac:dyDescent="0.25">
      <c r="A12420" t="s">
        <v>338</v>
      </c>
      <c r="B12420" t="s">
        <v>11804</v>
      </c>
      <c r="C12420" t="s">
        <v>11805</v>
      </c>
      <c r="E12420" t="s">
        <v>1157</v>
      </c>
      <c r="F12420" t="s">
        <v>67</v>
      </c>
      <c r="G12420">
        <v>6825</v>
      </c>
      <c r="H12420">
        <v>41.176442000000002</v>
      </c>
      <c r="I12420">
        <v>-73.230597000000003</v>
      </c>
      <c r="J12420" s="1" t="d">
        <v>2019-04-08</v>
      </c>
      <c r="K12420">
        <v>50161</v>
      </c>
      <c r="L12420" t="s">
        <v>24</v>
      </c>
      <c r="M12420" s="1" t="d">
        <v>2011-12-01</v>
      </c>
      <c r="N12420">
        <v>12</v>
      </c>
      <c r="O12420">
        <v>1</v>
      </c>
      <c r="P12420">
        <v>2011</v>
      </c>
      <c r="R12420" t="s">
        <v>26</v>
      </c>
      <c r="S12420" t="s">
        <v>27</v>
      </c>
    </row>
    <row r="12421" spans="1:19" x14ac:dyDescent="0.25">
      <c r="A12421" t="s">
        <v>338</v>
      </c>
      <c r="B12421" t="s">
        <v>11820</v>
      </c>
      <c r="C12421" t="s">
        <v>7902</v>
      </c>
      <c r="E12421" t="s">
        <v>108</v>
      </c>
      <c r="F12421" t="s">
        <v>101</v>
      </c>
      <c r="G12421">
        <v>84115</v>
      </c>
      <c r="H12421">
        <v>40.714413</v>
      </c>
      <c r="I12421">
        <v>-111.900552</v>
      </c>
      <c r="J12421" s="1" t="d">
        <v>2018-08-07</v>
      </c>
      <c r="K12421">
        <v>50204</v>
      </c>
      <c r="L12421" t="s">
        <v>30</v>
      </c>
      <c r="M12421" s="1" t="d">
        <v>2011-11-28</v>
      </c>
      <c r="N12421">
        <v>11</v>
      </c>
      <c r="O12421">
        <v>28</v>
      </c>
      <c r="P12421">
        <v>2011</v>
      </c>
      <c r="R12421" t="s">
        <v>26</v>
      </c>
      <c r="S12421" t="s">
        <v>27</v>
      </c>
    </row>
    <row r="12422" spans="1:19" x14ac:dyDescent="0.25">
      <c r="A12422" t="s">
        <v>19</v>
      </c>
      <c r="B12422" t="s">
        <v>11827</v>
      </c>
      <c r="C12422" t="s">
        <v>11828</v>
      </c>
      <c r="D12422" t="s">
        <v>11829</v>
      </c>
      <c r="E12422" t="s">
        <v>904</v>
      </c>
      <c r="F12422" t="s">
        <v>170</v>
      </c>
      <c r="G12422">
        <v>91706</v>
      </c>
      <c r="H12422">
        <v>34.090116000000002</v>
      </c>
      <c r="I12422">
        <v>-117.951919</v>
      </c>
      <c r="J12422" s="1" t="d">
        <v>2018-12-11</v>
      </c>
      <c r="K12422">
        <v>50236</v>
      </c>
      <c r="L12422" t="s">
        <v>30</v>
      </c>
      <c r="M12422" s="1" t="d">
        <v>2011-12-15</v>
      </c>
      <c r="N12422">
        <v>12</v>
      </c>
      <c r="O12422">
        <v>15</v>
      </c>
      <c r="P12422">
        <v>2011</v>
      </c>
      <c r="Q12422" t="s">
        <v>35</v>
      </c>
      <c r="R12422" t="s">
        <v>26</v>
      </c>
      <c r="S12422" t="s">
        <v>27</v>
      </c>
    </row>
    <row r="12423" spans="1:19" x14ac:dyDescent="0.25">
      <c r="A12423" t="s">
        <v>19</v>
      </c>
      <c r="B12423" t="s">
        <v>11832</v>
      </c>
      <c r="C12423" t="s">
        <v>11833</v>
      </c>
      <c r="D12423" t="s">
        <v>230</v>
      </c>
      <c r="E12423" t="s">
        <v>11834</v>
      </c>
      <c r="F12423" t="s">
        <v>170</v>
      </c>
      <c r="G12423">
        <v>95012</v>
      </c>
      <c r="H12423">
        <v>36.752786999999998</v>
      </c>
      <c r="I12423">
        <v>-121.73951</v>
      </c>
      <c r="J12423" s="1" t="d">
        <v>2019-01-10</v>
      </c>
      <c r="K12423">
        <v>50239</v>
      </c>
      <c r="L12423" t="s">
        <v>30</v>
      </c>
      <c r="M12423" s="1" t="d">
        <v>2011-06-30</v>
      </c>
      <c r="N12423">
        <v>6</v>
      </c>
      <c r="O12423">
        <v>30</v>
      </c>
      <c r="P12423">
        <v>2011</v>
      </c>
      <c r="Q12423" t="s">
        <v>35</v>
      </c>
      <c r="R12423" t="s">
        <v>26</v>
      </c>
      <c r="S12423" t="s">
        <v>27</v>
      </c>
    </row>
    <row r="12424" spans="1:19" x14ac:dyDescent="0.25">
      <c r="A12424" t="s">
        <v>19</v>
      </c>
      <c r="B12424" t="s">
        <v>4535</v>
      </c>
      <c r="C12424" t="s">
        <v>11848</v>
      </c>
      <c r="E12424" t="s">
        <v>234</v>
      </c>
      <c r="F12424" t="s">
        <v>170</v>
      </c>
      <c r="G12424">
        <v>91352</v>
      </c>
      <c r="H12424">
        <v>34.236457000000001</v>
      </c>
      <c r="I12424">
        <v>-118.372546</v>
      </c>
      <c r="J12424" s="1" t="d">
        <v>2018-12-11</v>
      </c>
      <c r="K12424">
        <v>50254</v>
      </c>
      <c r="L12424" t="s">
        <v>30</v>
      </c>
      <c r="M12424" s="1" t="d">
        <v>2011-12-15</v>
      </c>
      <c r="N12424">
        <v>12</v>
      </c>
      <c r="O12424">
        <v>15</v>
      </c>
      <c r="P12424">
        <v>2011</v>
      </c>
      <c r="Q12424" t="s">
        <v>35</v>
      </c>
      <c r="R12424" t="s">
        <v>26</v>
      </c>
      <c r="S12424" t="s">
        <v>27</v>
      </c>
    </row>
    <row r="12425" spans="1:19" x14ac:dyDescent="0.25">
      <c r="A12425" t="s">
        <v>338</v>
      </c>
      <c r="B12425" t="s">
        <v>12082</v>
      </c>
      <c r="C12425" t="s">
        <v>12083</v>
      </c>
      <c r="D12425" t="s">
        <v>12084</v>
      </c>
      <c r="E12425" t="s">
        <v>2048</v>
      </c>
      <c r="F12425" t="s">
        <v>59</v>
      </c>
      <c r="G12425">
        <v>45150</v>
      </c>
      <c r="H12425">
        <v>39.144528000000001</v>
      </c>
      <c r="I12425">
        <v>-84.248677000000001</v>
      </c>
      <c r="J12425" s="1" t="d">
        <v>2019-03-07</v>
      </c>
      <c r="K12425">
        <v>50399</v>
      </c>
      <c r="L12425" t="s">
        <v>71</v>
      </c>
      <c r="M12425" s="1" t="d">
        <v>2011-08-31</v>
      </c>
      <c r="N12425">
        <v>8</v>
      </c>
      <c r="O12425">
        <v>31</v>
      </c>
      <c r="P12425">
        <v>2011</v>
      </c>
      <c r="R12425" t="s">
        <v>26</v>
      </c>
      <c r="S12425" t="s">
        <v>27</v>
      </c>
    </row>
    <row r="12426" spans="1:19" x14ac:dyDescent="0.25">
      <c r="A12426" t="s">
        <v>312</v>
      </c>
      <c r="B12426" t="s">
        <v>12158</v>
      </c>
      <c r="C12426" t="s">
        <v>12159</v>
      </c>
      <c r="E12426" t="s">
        <v>12160</v>
      </c>
      <c r="F12426" t="s">
        <v>48</v>
      </c>
      <c r="G12426">
        <v>11776</v>
      </c>
      <c r="H12426">
        <v>40.932091210000003</v>
      </c>
      <c r="I12426">
        <v>-73.052936220000007</v>
      </c>
      <c r="J12426" s="1" t="d">
        <v>2018-11-08</v>
      </c>
      <c r="K12426">
        <v>50655</v>
      </c>
      <c r="L12426" t="s">
        <v>12161</v>
      </c>
      <c r="M12426" s="1" t="d">
        <v>2011-12-15</v>
      </c>
      <c r="N12426">
        <v>12</v>
      </c>
      <c r="O12426">
        <v>15</v>
      </c>
      <c r="P12426">
        <v>2011</v>
      </c>
      <c r="R12426" t="s">
        <v>26</v>
      </c>
      <c r="S12426" t="s">
        <v>31</v>
      </c>
    </row>
    <row r="12427" spans="1:19" x14ac:dyDescent="0.25">
      <c r="A12427" t="s">
        <v>338</v>
      </c>
      <c r="B12427" t="s">
        <v>12184</v>
      </c>
      <c r="C12427" t="s">
        <v>12185</v>
      </c>
      <c r="D12427" t="s">
        <v>12186</v>
      </c>
      <c r="E12427" t="s">
        <v>9983</v>
      </c>
      <c r="F12427" t="s">
        <v>212</v>
      </c>
      <c r="G12427">
        <v>27513</v>
      </c>
      <c r="H12427">
        <v>35.823796000000002</v>
      </c>
      <c r="I12427">
        <v>-78.752234999999999</v>
      </c>
      <c r="J12427" s="1" t="d">
        <v>2018-08-07</v>
      </c>
      <c r="K12427">
        <v>50688</v>
      </c>
      <c r="L12427" t="s">
        <v>30</v>
      </c>
      <c r="M12427" s="1" t="d">
        <v>2011-11-30</v>
      </c>
      <c r="N12427">
        <v>11</v>
      </c>
      <c r="O12427">
        <v>30</v>
      </c>
      <c r="P12427">
        <v>2011</v>
      </c>
      <c r="R12427" t="s">
        <v>26</v>
      </c>
      <c r="S12427" t="s">
        <v>27</v>
      </c>
    </row>
    <row r="12428" spans="1:19" x14ac:dyDescent="0.25">
      <c r="A12428" t="s">
        <v>338</v>
      </c>
      <c r="B12428" t="s">
        <v>12189</v>
      </c>
      <c r="C12428" t="s">
        <v>12190</v>
      </c>
      <c r="D12428" t="s">
        <v>12191</v>
      </c>
      <c r="E12428" t="s">
        <v>1009</v>
      </c>
      <c r="F12428" t="s">
        <v>212</v>
      </c>
      <c r="G12428">
        <v>28202</v>
      </c>
      <c r="H12428">
        <v>35.228923000000002</v>
      </c>
      <c r="I12428">
        <v>-80.841768999999999</v>
      </c>
      <c r="J12428" s="1" t="d">
        <v>2018-11-08</v>
      </c>
      <c r="K12428">
        <v>50690</v>
      </c>
      <c r="L12428" t="s">
        <v>30</v>
      </c>
      <c r="M12428" s="1" t="d">
        <v>2011-12-31</v>
      </c>
      <c r="N12428">
        <v>12</v>
      </c>
      <c r="O12428">
        <v>31</v>
      </c>
      <c r="P12428">
        <v>2011</v>
      </c>
      <c r="R12428" t="s">
        <v>26</v>
      </c>
      <c r="S12428" t="s">
        <v>31</v>
      </c>
    </row>
    <row r="12429" spans="1:19" x14ac:dyDescent="0.25">
      <c r="A12429" t="s">
        <v>338</v>
      </c>
      <c r="B12429" t="s">
        <v>12194</v>
      </c>
      <c r="C12429" t="s">
        <v>12195</v>
      </c>
      <c r="D12429" t="s">
        <v>12196</v>
      </c>
      <c r="E12429" t="s">
        <v>1009</v>
      </c>
      <c r="F12429" t="s">
        <v>212</v>
      </c>
      <c r="G12429">
        <v>28202</v>
      </c>
      <c r="H12429">
        <v>35.226031999999996</v>
      </c>
      <c r="I12429">
        <v>-80.840646000000007</v>
      </c>
      <c r="J12429" s="1" t="d">
        <v>2018-11-08</v>
      </c>
      <c r="K12429">
        <v>50692</v>
      </c>
      <c r="L12429" t="s">
        <v>30</v>
      </c>
      <c r="M12429" s="1" t="d">
        <v>2011-12-31</v>
      </c>
      <c r="N12429">
        <v>12</v>
      </c>
      <c r="O12429">
        <v>31</v>
      </c>
      <c r="P12429">
        <v>2011</v>
      </c>
      <c r="R12429" t="s">
        <v>26</v>
      </c>
      <c r="S12429" t="s">
        <v>31</v>
      </c>
    </row>
    <row r="12430" spans="1:19" x14ac:dyDescent="0.25">
      <c r="A12430" t="s">
        <v>338</v>
      </c>
      <c r="B12430" t="s">
        <v>12197</v>
      </c>
      <c r="C12430" t="s">
        <v>12198</v>
      </c>
      <c r="D12430" t="s">
        <v>12199</v>
      </c>
      <c r="E12430" t="s">
        <v>1009</v>
      </c>
      <c r="F12430" t="s">
        <v>212</v>
      </c>
      <c r="G12430">
        <v>28202</v>
      </c>
      <c r="H12430">
        <v>35.227615999999998</v>
      </c>
      <c r="I12430">
        <v>-80.841189999999997</v>
      </c>
      <c r="J12430" s="1" t="d">
        <v>2018-07-09</v>
      </c>
      <c r="K12430">
        <v>50693</v>
      </c>
      <c r="L12430" t="s">
        <v>30</v>
      </c>
      <c r="M12430" s="1" t="d">
        <v>2011-12-31</v>
      </c>
      <c r="N12430">
        <v>12</v>
      </c>
      <c r="O12430">
        <v>31</v>
      </c>
      <c r="P12430">
        <v>2011</v>
      </c>
      <c r="R12430" t="s">
        <v>26</v>
      </c>
      <c r="S12430" t="s">
        <v>31</v>
      </c>
    </row>
    <row r="12431" spans="1:19" x14ac:dyDescent="0.25">
      <c r="A12431" t="s">
        <v>338</v>
      </c>
      <c r="B12431" t="s">
        <v>12211</v>
      </c>
      <c r="C12431" t="s">
        <v>12212</v>
      </c>
      <c r="D12431" t="s">
        <v>12213</v>
      </c>
      <c r="E12431" t="s">
        <v>602</v>
      </c>
      <c r="F12431" t="s">
        <v>48</v>
      </c>
      <c r="G12431">
        <v>14226</v>
      </c>
      <c r="H12431">
        <v>42.900312</v>
      </c>
      <c r="I12431">
        <v>-78.863802000000007</v>
      </c>
      <c r="J12431" s="1" t="d">
        <v>2019-01-10</v>
      </c>
      <c r="K12431">
        <v>50710</v>
      </c>
      <c r="L12431" t="s">
        <v>30</v>
      </c>
      <c r="M12431" s="1" t="d">
        <v>2011-03-31</v>
      </c>
      <c r="N12431">
        <v>3</v>
      </c>
      <c r="O12431">
        <v>31</v>
      </c>
      <c r="P12431">
        <v>2011</v>
      </c>
      <c r="R12431" t="s">
        <v>26</v>
      </c>
      <c r="S12431" t="s">
        <v>27</v>
      </c>
    </row>
    <row r="12432" spans="1:19" x14ac:dyDescent="0.25">
      <c r="A12432" t="s">
        <v>338</v>
      </c>
      <c r="B12432" t="s">
        <v>12264</v>
      </c>
      <c r="C12432" t="s">
        <v>12265</v>
      </c>
      <c r="E12432" t="s">
        <v>12266</v>
      </c>
      <c r="F12432" t="s">
        <v>67</v>
      </c>
      <c r="G12432">
        <v>6840</v>
      </c>
      <c r="H12432">
        <v>41.145873000000002</v>
      </c>
      <c r="I12432">
        <v>-73.499459000000002</v>
      </c>
      <c r="J12432" s="1" t="d">
        <v>2019-04-08</v>
      </c>
      <c r="K12432">
        <v>50815</v>
      </c>
      <c r="L12432" t="s">
        <v>24</v>
      </c>
      <c r="M12432" s="1" t="d">
        <v>2011-02-01</v>
      </c>
      <c r="N12432">
        <v>2</v>
      </c>
      <c r="O12432">
        <v>1</v>
      </c>
      <c r="P12432">
        <v>2011</v>
      </c>
      <c r="R12432" t="s">
        <v>26</v>
      </c>
      <c r="S12432" t="s">
        <v>27</v>
      </c>
    </row>
    <row r="12433" spans="1:19" x14ac:dyDescent="0.25">
      <c r="A12433" t="s">
        <v>338</v>
      </c>
      <c r="B12433" t="s">
        <v>12289</v>
      </c>
      <c r="C12433" t="s">
        <v>12290</v>
      </c>
      <c r="E12433" t="s">
        <v>2345</v>
      </c>
      <c r="F12433" t="s">
        <v>496</v>
      </c>
      <c r="G12433">
        <v>48917</v>
      </c>
      <c r="H12433">
        <v>42.75629</v>
      </c>
      <c r="I12433">
        <v>-84.653048999999996</v>
      </c>
      <c r="J12433" s="1" t="d">
        <v>2019-01-10</v>
      </c>
      <c r="K12433">
        <v>50838</v>
      </c>
      <c r="L12433" t="s">
        <v>30</v>
      </c>
      <c r="M12433" s="1" t="d">
        <v>2011-10-10</v>
      </c>
      <c r="N12433">
        <v>10</v>
      </c>
      <c r="O12433">
        <v>10</v>
      </c>
      <c r="P12433">
        <v>2011</v>
      </c>
      <c r="R12433" t="s">
        <v>26</v>
      </c>
      <c r="S12433" t="s">
        <v>31</v>
      </c>
    </row>
    <row r="12434" spans="1:19" x14ac:dyDescent="0.25">
      <c r="A12434" t="s">
        <v>338</v>
      </c>
      <c r="B12434" t="s">
        <v>12291</v>
      </c>
      <c r="C12434" t="s">
        <v>12292</v>
      </c>
      <c r="E12434" t="s">
        <v>2970</v>
      </c>
      <c r="F12434" t="s">
        <v>496</v>
      </c>
      <c r="G12434">
        <v>48823</v>
      </c>
      <c r="H12434">
        <v>42.731741</v>
      </c>
      <c r="I12434">
        <v>-84.493960999999999</v>
      </c>
      <c r="J12434" s="1" t="d">
        <v>2018-12-11</v>
      </c>
      <c r="K12434">
        <v>50840</v>
      </c>
      <c r="L12434" t="s">
        <v>30</v>
      </c>
      <c r="M12434" s="1" t="d">
        <v>2011-09-27</v>
      </c>
      <c r="N12434">
        <v>9</v>
      </c>
      <c r="O12434">
        <v>27</v>
      </c>
      <c r="P12434">
        <v>2011</v>
      </c>
      <c r="R12434" t="s">
        <v>26</v>
      </c>
      <c r="S12434" t="s">
        <v>31</v>
      </c>
    </row>
    <row r="12435" spans="1:19" x14ac:dyDescent="0.25">
      <c r="A12435" t="s">
        <v>338</v>
      </c>
      <c r="B12435" t="s">
        <v>12306</v>
      </c>
      <c r="C12435" t="s">
        <v>12307</v>
      </c>
      <c r="E12435" t="s">
        <v>12308</v>
      </c>
      <c r="F12435" t="s">
        <v>48</v>
      </c>
      <c r="G12435">
        <v>12309</v>
      </c>
      <c r="H12435">
        <v>42.816614000000001</v>
      </c>
      <c r="I12435">
        <v>-73.889657</v>
      </c>
      <c r="J12435" s="1" t="d">
        <v>2019-04-08</v>
      </c>
      <c r="K12435">
        <v>50854</v>
      </c>
      <c r="L12435" t="s">
        <v>24</v>
      </c>
      <c r="M12435" s="1" t="d">
        <v>2011-10-01</v>
      </c>
      <c r="N12435">
        <v>10</v>
      </c>
      <c r="O12435">
        <v>1</v>
      </c>
      <c r="P12435">
        <v>2011</v>
      </c>
      <c r="R12435" t="s">
        <v>26</v>
      </c>
      <c r="S12435" t="s">
        <v>31</v>
      </c>
    </row>
    <row r="12436" spans="1:19" x14ac:dyDescent="0.25">
      <c r="A12436" t="s">
        <v>338</v>
      </c>
      <c r="B12436" t="s">
        <v>12309</v>
      </c>
      <c r="C12436" t="s">
        <v>12310</v>
      </c>
      <c r="D12436" t="s">
        <v>12311</v>
      </c>
      <c r="E12436" t="s">
        <v>5440</v>
      </c>
      <c r="F12436" t="s">
        <v>137</v>
      </c>
      <c r="G12436">
        <v>97439</v>
      </c>
      <c r="H12436">
        <v>44.035944000000001</v>
      </c>
      <c r="I12436">
        <v>-124.132643</v>
      </c>
      <c r="J12436" s="1" t="d">
        <v>2019-03-07</v>
      </c>
      <c r="K12436">
        <v>50858</v>
      </c>
      <c r="L12436" t="s">
        <v>71</v>
      </c>
      <c r="M12436" s="1" t="d">
        <v>2011-08-01</v>
      </c>
      <c r="N12436">
        <v>8</v>
      </c>
      <c r="O12436">
        <v>1</v>
      </c>
      <c r="P12436">
        <v>2011</v>
      </c>
      <c r="R12436" t="s">
        <v>26</v>
      </c>
      <c r="S12436" t="s">
        <v>31</v>
      </c>
    </row>
    <row r="12437" spans="1:19" x14ac:dyDescent="0.25">
      <c r="A12437" t="s">
        <v>312</v>
      </c>
      <c r="B12437" t="s">
        <v>12332</v>
      </c>
      <c r="C12437" t="s">
        <v>12333</v>
      </c>
      <c r="E12437" t="s">
        <v>12334</v>
      </c>
      <c r="F12437" t="s">
        <v>373</v>
      </c>
      <c r="G12437">
        <v>60035</v>
      </c>
      <c r="H12437">
        <v>42.153821999999998</v>
      </c>
      <c r="I12437">
        <v>-87.801805000000002</v>
      </c>
      <c r="J12437" s="1" t="d">
        <v>2018-11-08</v>
      </c>
      <c r="K12437">
        <v>51046</v>
      </c>
      <c r="L12437" t="s">
        <v>30</v>
      </c>
      <c r="M12437" s="1" t="d">
        <v>2011-11-15</v>
      </c>
      <c r="N12437">
        <v>11</v>
      </c>
      <c r="O12437">
        <v>15</v>
      </c>
      <c r="P12437">
        <v>2011</v>
      </c>
      <c r="R12437" t="s">
        <v>26</v>
      </c>
      <c r="S12437" t="s">
        <v>31</v>
      </c>
    </row>
    <row r="12438" spans="1:19" x14ac:dyDescent="0.25">
      <c r="A12438" t="s">
        <v>312</v>
      </c>
      <c r="B12438" t="s">
        <v>12406</v>
      </c>
      <c r="C12438" t="s">
        <v>12407</v>
      </c>
      <c r="E12438" t="s">
        <v>12408</v>
      </c>
      <c r="F12438" t="s">
        <v>496</v>
      </c>
      <c r="G12438">
        <v>48051</v>
      </c>
      <c r="H12438">
        <v>42.644610999999998</v>
      </c>
      <c r="I12438">
        <v>-82.854189000000005</v>
      </c>
      <c r="J12438" s="1" t="d">
        <v>2018-06-05</v>
      </c>
      <c r="K12438">
        <v>51178</v>
      </c>
      <c r="L12438" t="s">
        <v>30</v>
      </c>
      <c r="M12438" s="1" t="d">
        <v>2011-01-15</v>
      </c>
      <c r="N12438">
        <v>1</v>
      </c>
      <c r="O12438">
        <v>15</v>
      </c>
      <c r="P12438">
        <v>2011</v>
      </c>
      <c r="R12438" t="s">
        <v>26</v>
      </c>
      <c r="S12438" t="s">
        <v>31</v>
      </c>
    </row>
    <row r="12439" spans="1:19" x14ac:dyDescent="0.25">
      <c r="A12439" t="s">
        <v>312</v>
      </c>
      <c r="B12439" t="s">
        <v>12586</v>
      </c>
      <c r="C12439" t="s">
        <v>12587</v>
      </c>
      <c r="E12439" t="s">
        <v>12588</v>
      </c>
      <c r="F12439" t="s">
        <v>373</v>
      </c>
      <c r="G12439">
        <v>62901</v>
      </c>
      <c r="H12439">
        <v>37.743870000000001</v>
      </c>
      <c r="I12439">
        <v>-89.161725000000004</v>
      </c>
      <c r="J12439" s="1" t="d">
        <v>2018-10-04</v>
      </c>
      <c r="K12439">
        <v>51626</v>
      </c>
      <c r="L12439" t="s">
        <v>30</v>
      </c>
      <c r="M12439" s="1" t="d">
        <v>2011-01-15</v>
      </c>
      <c r="N12439">
        <v>1</v>
      </c>
      <c r="O12439">
        <v>15</v>
      </c>
      <c r="P12439">
        <v>2011</v>
      </c>
      <c r="R12439" t="s">
        <v>26</v>
      </c>
      <c r="S12439" t="s">
        <v>31</v>
      </c>
    </row>
    <row r="12440" spans="1:19" x14ac:dyDescent="0.25">
      <c r="A12440" t="s">
        <v>312</v>
      </c>
      <c r="B12440" t="s">
        <v>12596</v>
      </c>
      <c r="C12440" t="s">
        <v>12597</v>
      </c>
      <c r="E12440" t="s">
        <v>9991</v>
      </c>
      <c r="F12440" t="s">
        <v>373</v>
      </c>
      <c r="G12440">
        <v>60435</v>
      </c>
      <c r="H12440">
        <v>41.551478000000003</v>
      </c>
      <c r="I12440">
        <v>-88.160582000000005</v>
      </c>
      <c r="J12440" s="1" t="d">
        <v>2018-11-08</v>
      </c>
      <c r="K12440">
        <v>51633</v>
      </c>
      <c r="L12440" t="s">
        <v>30</v>
      </c>
      <c r="M12440" s="1" t="d">
        <v>2011-01-15</v>
      </c>
      <c r="N12440">
        <v>1</v>
      </c>
      <c r="O12440">
        <v>15</v>
      </c>
      <c r="P12440">
        <v>2011</v>
      </c>
      <c r="R12440" t="s">
        <v>26</v>
      </c>
      <c r="S12440" t="s">
        <v>31</v>
      </c>
    </row>
    <row r="12441" spans="1:19" x14ac:dyDescent="0.25">
      <c r="A12441" t="s">
        <v>312</v>
      </c>
      <c r="B12441" t="s">
        <v>12598</v>
      </c>
      <c r="C12441" t="s">
        <v>12599</v>
      </c>
      <c r="E12441" t="s">
        <v>7524</v>
      </c>
      <c r="F12441" t="s">
        <v>373</v>
      </c>
      <c r="G12441">
        <v>60441</v>
      </c>
      <c r="H12441">
        <v>41.594849050000001</v>
      </c>
      <c r="I12441">
        <v>-88.123147549999999</v>
      </c>
      <c r="J12441" s="1" t="d">
        <v>2018-11-08</v>
      </c>
      <c r="K12441">
        <v>51634</v>
      </c>
      <c r="L12441" t="s">
        <v>30</v>
      </c>
      <c r="M12441" s="1" t="d">
        <v>2011-01-15</v>
      </c>
      <c r="N12441">
        <v>1</v>
      </c>
      <c r="O12441">
        <v>15</v>
      </c>
      <c r="P12441">
        <v>2011</v>
      </c>
      <c r="R12441" t="s">
        <v>26</v>
      </c>
      <c r="S12441" t="s">
        <v>31</v>
      </c>
    </row>
    <row r="12442" spans="1:19" x14ac:dyDescent="0.25">
      <c r="A12442" t="s">
        <v>312</v>
      </c>
      <c r="B12442" t="s">
        <v>12610</v>
      </c>
      <c r="C12442" t="s">
        <v>12611</v>
      </c>
      <c r="E12442" t="s">
        <v>1765</v>
      </c>
      <c r="F12442" t="s">
        <v>373</v>
      </c>
      <c r="G12442">
        <v>61356</v>
      </c>
      <c r="H12442">
        <v>41.392997000000001</v>
      </c>
      <c r="I12442">
        <v>-89.467309999999998</v>
      </c>
      <c r="J12442" s="1" t="d">
        <v>2018-10-04</v>
      </c>
      <c r="K12442">
        <v>51639</v>
      </c>
      <c r="L12442" t="s">
        <v>30</v>
      </c>
      <c r="M12442" s="1" t="d">
        <v>2011-12-15</v>
      </c>
      <c r="N12442">
        <v>12</v>
      </c>
      <c r="O12442">
        <v>15</v>
      </c>
      <c r="P12442">
        <v>2011</v>
      </c>
      <c r="R12442" t="s">
        <v>26</v>
      </c>
      <c r="S12442" t="s">
        <v>31</v>
      </c>
    </row>
    <row r="12443" spans="1:19" x14ac:dyDescent="0.25">
      <c r="A12443" t="s">
        <v>312</v>
      </c>
      <c r="B12443" t="s">
        <v>12612</v>
      </c>
      <c r="C12443" t="s">
        <v>12613</v>
      </c>
      <c r="E12443" t="s">
        <v>449</v>
      </c>
      <c r="F12443" t="s">
        <v>373</v>
      </c>
      <c r="G12443">
        <v>62711</v>
      </c>
      <c r="H12443">
        <v>39.713172</v>
      </c>
      <c r="I12443">
        <v>-89.648904000000002</v>
      </c>
      <c r="J12443" s="1" t="d">
        <v>2018-10-04</v>
      </c>
      <c r="K12443">
        <v>51640</v>
      </c>
      <c r="L12443" t="s">
        <v>30</v>
      </c>
      <c r="M12443" s="1" t="d">
        <v>2011-12-15</v>
      </c>
      <c r="N12443">
        <v>12</v>
      </c>
      <c r="O12443">
        <v>15</v>
      </c>
      <c r="P12443">
        <v>2011</v>
      </c>
      <c r="R12443" t="s">
        <v>26</v>
      </c>
      <c r="S12443" t="s">
        <v>31</v>
      </c>
    </row>
    <row r="12444" spans="1:19" x14ac:dyDescent="0.25">
      <c r="A12444" t="s">
        <v>312</v>
      </c>
      <c r="B12444" t="s">
        <v>12617</v>
      </c>
      <c r="C12444" t="s">
        <v>12618</v>
      </c>
      <c r="E12444" t="s">
        <v>12619</v>
      </c>
      <c r="F12444" t="s">
        <v>373</v>
      </c>
      <c r="G12444">
        <v>60517</v>
      </c>
      <c r="H12444">
        <v>41.771568000000002</v>
      </c>
      <c r="I12444">
        <v>-88.042011000000002</v>
      </c>
      <c r="J12444" s="1" t="d">
        <v>2018-06-05</v>
      </c>
      <c r="K12444">
        <v>51642</v>
      </c>
      <c r="L12444" t="s">
        <v>30</v>
      </c>
      <c r="M12444" s="1" t="d">
        <v>2011-01-15</v>
      </c>
      <c r="N12444">
        <v>1</v>
      </c>
      <c r="O12444">
        <v>15</v>
      </c>
      <c r="P12444">
        <v>2011</v>
      </c>
      <c r="R12444" t="s">
        <v>26</v>
      </c>
      <c r="S12444" t="s">
        <v>31</v>
      </c>
    </row>
    <row r="12445" spans="1:19" x14ac:dyDescent="0.25">
      <c r="A12445" t="s">
        <v>312</v>
      </c>
      <c r="B12445" t="s">
        <v>12713</v>
      </c>
      <c r="C12445" t="s">
        <v>12714</v>
      </c>
      <c r="E12445" t="s">
        <v>206</v>
      </c>
      <c r="F12445" t="s">
        <v>202</v>
      </c>
      <c r="G12445">
        <v>33160</v>
      </c>
      <c r="H12445">
        <v>25.926569000000001</v>
      </c>
      <c r="I12445">
        <v>-80.147602000000006</v>
      </c>
      <c r="J12445" s="1" t="d">
        <v>2018-11-08</v>
      </c>
      <c r="K12445">
        <v>51891</v>
      </c>
      <c r="L12445" t="s">
        <v>30</v>
      </c>
      <c r="M12445" s="1" t="d">
        <v>2011-01-15</v>
      </c>
      <c r="N12445">
        <v>1</v>
      </c>
      <c r="O12445">
        <v>15</v>
      </c>
      <c r="P12445">
        <v>2011</v>
      </c>
      <c r="R12445" t="s">
        <v>26</v>
      </c>
      <c r="S12445" t="s">
        <v>31</v>
      </c>
    </row>
    <row r="12446" spans="1:19" x14ac:dyDescent="0.25">
      <c r="A12446" t="s">
        <v>338</v>
      </c>
      <c r="B12446" t="s">
        <v>12815</v>
      </c>
      <c r="C12446" t="s">
        <v>12816</v>
      </c>
      <c r="D12446" t="s">
        <v>12817</v>
      </c>
      <c r="E12446" t="s">
        <v>7857</v>
      </c>
      <c r="F12446" t="s">
        <v>496</v>
      </c>
      <c r="G12446">
        <v>48239</v>
      </c>
      <c r="H12446">
        <v>42.367851000000002</v>
      </c>
      <c r="I12446">
        <v>-83.27467</v>
      </c>
      <c r="J12446" s="1" t="d">
        <v>2018-06-05</v>
      </c>
      <c r="K12446">
        <v>51999</v>
      </c>
      <c r="L12446" t="s">
        <v>30</v>
      </c>
      <c r="M12446" s="1" t="d">
        <v>2011-12-01</v>
      </c>
      <c r="N12446">
        <v>12</v>
      </c>
      <c r="O12446">
        <v>1</v>
      </c>
      <c r="P12446">
        <v>2011</v>
      </c>
      <c r="R12446" t="s">
        <v>26</v>
      </c>
      <c r="S12446" t="s">
        <v>31</v>
      </c>
    </row>
    <row r="12447" spans="1:19" x14ac:dyDescent="0.25">
      <c r="A12447" t="s">
        <v>338</v>
      </c>
      <c r="B12447" t="s">
        <v>13220</v>
      </c>
      <c r="C12447" t="s">
        <v>13221</v>
      </c>
      <c r="E12447" t="s">
        <v>13222</v>
      </c>
      <c r="F12447" t="s">
        <v>67</v>
      </c>
      <c r="G12447">
        <v>6382</v>
      </c>
      <c r="H12447">
        <v>41.491596999999999</v>
      </c>
      <c r="I12447">
        <v>-72.091455999999994</v>
      </c>
      <c r="J12447" s="1" t="d">
        <v>2019-04-08</v>
      </c>
      <c r="K12447">
        <v>52651</v>
      </c>
      <c r="L12447" t="s">
        <v>24</v>
      </c>
      <c r="M12447" s="1" t="d">
        <v>2011-01-01</v>
      </c>
      <c r="N12447">
        <v>1</v>
      </c>
      <c r="O12447">
        <v>1</v>
      </c>
      <c r="P12447">
        <v>2011</v>
      </c>
      <c r="R12447" t="s">
        <v>26</v>
      </c>
      <c r="S12447" t="s">
        <v>31</v>
      </c>
    </row>
    <row r="12448" spans="1:19" x14ac:dyDescent="0.25">
      <c r="A12448" t="s">
        <v>312</v>
      </c>
      <c r="B12448" t="s">
        <v>13285</v>
      </c>
      <c r="C12448" t="s">
        <v>13286</v>
      </c>
      <c r="E12448" t="s">
        <v>2850</v>
      </c>
      <c r="F12448" t="s">
        <v>57</v>
      </c>
      <c r="G12448">
        <v>46342</v>
      </c>
      <c r="H12448">
        <v>41.505955999999998</v>
      </c>
      <c r="I12448">
        <v>-87.313486999999995</v>
      </c>
      <c r="J12448" s="1" t="d">
        <v>2018-07-09</v>
      </c>
      <c r="K12448">
        <v>52706</v>
      </c>
      <c r="L12448" t="s">
        <v>30</v>
      </c>
      <c r="M12448" s="1" t="d">
        <v>2011-08-15</v>
      </c>
      <c r="N12448">
        <v>8</v>
      </c>
      <c r="O12448">
        <v>15</v>
      </c>
      <c r="P12448">
        <v>2011</v>
      </c>
      <c r="R12448" t="s">
        <v>26</v>
      </c>
      <c r="S12448" t="s">
        <v>31</v>
      </c>
    </row>
    <row r="12449" spans="1:19" x14ac:dyDescent="0.25">
      <c r="A12449" t="s">
        <v>705</v>
      </c>
      <c r="B12449" t="s">
        <v>13551</v>
      </c>
      <c r="C12449" t="s">
        <v>13552</v>
      </c>
      <c r="E12449" t="s">
        <v>2325</v>
      </c>
      <c r="F12449" t="s">
        <v>2326</v>
      </c>
      <c r="G12449">
        <v>20011</v>
      </c>
      <c r="H12449">
        <v>38.945917000000001</v>
      </c>
      <c r="I12449">
        <v>-77.004232000000002</v>
      </c>
      <c r="J12449" s="1" t="d">
        <v>2018-10-04</v>
      </c>
      <c r="K12449">
        <v>53246</v>
      </c>
      <c r="L12449" t="s">
        <v>30</v>
      </c>
      <c r="M12449" s="1" t="d">
        <v>2011-08-01</v>
      </c>
      <c r="N12449">
        <v>8</v>
      </c>
      <c r="O12449">
        <v>1</v>
      </c>
      <c r="P12449">
        <v>2011</v>
      </c>
      <c r="R12449" t="s">
        <v>26</v>
      </c>
      <c r="S12449" t="s">
        <v>27</v>
      </c>
    </row>
    <row r="12450" spans="1:19" x14ac:dyDescent="0.25">
      <c r="A12450" t="s">
        <v>705</v>
      </c>
      <c r="B12450" t="s">
        <v>13553</v>
      </c>
      <c r="C12450" t="s">
        <v>13554</v>
      </c>
      <c r="E12450" t="s">
        <v>2325</v>
      </c>
      <c r="F12450" t="s">
        <v>2326</v>
      </c>
      <c r="G12450">
        <v>20016</v>
      </c>
      <c r="H12450">
        <v>38.934851000000002</v>
      </c>
      <c r="I12450">
        <v>-77.074855999999997</v>
      </c>
      <c r="J12450" s="1" t="d">
        <v>2018-10-04</v>
      </c>
      <c r="K12450">
        <v>53247</v>
      </c>
      <c r="L12450" t="s">
        <v>30</v>
      </c>
      <c r="M12450" s="1" t="d">
        <v>2011-08-01</v>
      </c>
      <c r="N12450">
        <v>8</v>
      </c>
      <c r="O12450">
        <v>1</v>
      </c>
      <c r="P12450">
        <v>2011</v>
      </c>
      <c r="R12450" t="s">
        <v>26</v>
      </c>
      <c r="S12450" t="s">
        <v>27</v>
      </c>
    </row>
    <row r="12451" spans="1:19" x14ac:dyDescent="0.25">
      <c r="A12451" t="s">
        <v>705</v>
      </c>
      <c r="B12451" t="s">
        <v>13555</v>
      </c>
      <c r="C12451" t="s">
        <v>13556</v>
      </c>
      <c r="E12451" t="s">
        <v>2325</v>
      </c>
      <c r="F12451" t="s">
        <v>2326</v>
      </c>
      <c r="G12451">
        <v>20009</v>
      </c>
      <c r="H12451">
        <v>38.917786999999997</v>
      </c>
      <c r="I12451">
        <v>-77.037655999999998</v>
      </c>
      <c r="J12451" s="1" t="d">
        <v>2018-10-04</v>
      </c>
      <c r="K12451">
        <v>53248</v>
      </c>
      <c r="L12451" t="s">
        <v>30</v>
      </c>
      <c r="M12451" s="1" t="d">
        <v>2011-08-01</v>
      </c>
      <c r="N12451">
        <v>8</v>
      </c>
      <c r="O12451">
        <v>1</v>
      </c>
      <c r="P12451">
        <v>2011</v>
      </c>
      <c r="R12451" t="s">
        <v>26</v>
      </c>
      <c r="S12451" t="s">
        <v>27</v>
      </c>
    </row>
    <row r="12452" spans="1:19" x14ac:dyDescent="0.25">
      <c r="A12452" t="s">
        <v>705</v>
      </c>
      <c r="B12452" t="s">
        <v>13557</v>
      </c>
      <c r="C12452" t="s">
        <v>13558</v>
      </c>
      <c r="E12452" t="s">
        <v>2325</v>
      </c>
      <c r="F12452" t="s">
        <v>2326</v>
      </c>
      <c r="G12452">
        <v>20019</v>
      </c>
      <c r="H12452">
        <v>38.891928999999998</v>
      </c>
      <c r="I12452">
        <v>-76.942599000000001</v>
      </c>
      <c r="J12452" s="1" t="d">
        <v>2018-10-04</v>
      </c>
      <c r="K12452">
        <v>53249</v>
      </c>
      <c r="L12452" t="s">
        <v>30</v>
      </c>
      <c r="M12452" s="1" t="d">
        <v>2011-08-01</v>
      </c>
      <c r="N12452">
        <v>8</v>
      </c>
      <c r="O12452">
        <v>1</v>
      </c>
      <c r="P12452">
        <v>2011</v>
      </c>
      <c r="R12452" t="s">
        <v>26</v>
      </c>
      <c r="S12452" t="s">
        <v>27</v>
      </c>
    </row>
    <row r="12453" spans="1:19" x14ac:dyDescent="0.25">
      <c r="A12453" t="s">
        <v>338</v>
      </c>
      <c r="B12453" t="s">
        <v>13800</v>
      </c>
      <c r="C12453" t="s">
        <v>13801</v>
      </c>
      <c r="D12453" t="s">
        <v>13802</v>
      </c>
      <c r="E12453" t="s">
        <v>3969</v>
      </c>
      <c r="F12453" t="s">
        <v>119</v>
      </c>
      <c r="G12453">
        <v>55119</v>
      </c>
      <c r="H12453">
        <v>44.949919000000001</v>
      </c>
      <c r="I12453">
        <v>-92.998104999999995</v>
      </c>
      <c r="J12453" s="1" t="d">
        <v>2019-03-07</v>
      </c>
      <c r="K12453">
        <v>53426</v>
      </c>
      <c r="L12453" t="s">
        <v>71</v>
      </c>
      <c r="M12453" s="1" t="d">
        <v>2011-02-11</v>
      </c>
      <c r="N12453">
        <v>2</v>
      </c>
      <c r="O12453">
        <v>11</v>
      </c>
      <c r="P12453">
        <v>2011</v>
      </c>
      <c r="R12453" t="s">
        <v>26</v>
      </c>
      <c r="S12453" t="s">
        <v>31</v>
      </c>
    </row>
    <row r="12454" spans="1:19" x14ac:dyDescent="0.25">
      <c r="A12454" t="s">
        <v>338</v>
      </c>
      <c r="B12454" t="s">
        <v>13833</v>
      </c>
      <c r="C12454" t="s">
        <v>13834</v>
      </c>
      <c r="D12454" t="s">
        <v>13835</v>
      </c>
      <c r="E12454" t="s">
        <v>7969</v>
      </c>
      <c r="F12454" t="s">
        <v>202</v>
      </c>
      <c r="G12454">
        <v>33931</v>
      </c>
      <c r="H12454">
        <v>26.449465</v>
      </c>
      <c r="I12454">
        <v>-81.946871999999999</v>
      </c>
      <c r="J12454" s="1" t="d">
        <v>2018-08-07</v>
      </c>
      <c r="K12454">
        <v>53558</v>
      </c>
      <c r="L12454" t="s">
        <v>30</v>
      </c>
      <c r="M12454" s="1" t="d">
        <v>2011-06-01</v>
      </c>
      <c r="N12454">
        <v>6</v>
      </c>
      <c r="O12454">
        <v>1</v>
      </c>
      <c r="P12454">
        <v>2011</v>
      </c>
      <c r="R12454" t="s">
        <v>26</v>
      </c>
      <c r="S12454" t="s">
        <v>31</v>
      </c>
    </row>
    <row r="12455" spans="1:19" x14ac:dyDescent="0.25">
      <c r="A12455" t="s">
        <v>338</v>
      </c>
      <c r="B12455" t="s">
        <v>14189</v>
      </c>
      <c r="C12455" t="s">
        <v>14190</v>
      </c>
      <c r="E12455" t="s">
        <v>859</v>
      </c>
      <c r="F12455" t="s">
        <v>170</v>
      </c>
      <c r="G12455">
        <v>90230</v>
      </c>
      <c r="H12455">
        <v>33.989331</v>
      </c>
      <c r="I12455">
        <v>-118.393094</v>
      </c>
      <c r="J12455" s="1" t="d">
        <v>2019-02-06</v>
      </c>
      <c r="K12455">
        <v>53899</v>
      </c>
      <c r="L12455" t="s">
        <v>103</v>
      </c>
      <c r="M12455" s="1" t="d">
        <v>2011-01-01</v>
      </c>
      <c r="N12455">
        <v>1</v>
      </c>
      <c r="O12455">
        <v>1</v>
      </c>
      <c r="P12455">
        <v>2011</v>
      </c>
      <c r="R12455" t="s">
        <v>26</v>
      </c>
      <c r="S12455" t="s">
        <v>27</v>
      </c>
    </row>
    <row r="12456" spans="1:19" x14ac:dyDescent="0.25">
      <c r="A12456" t="s">
        <v>19</v>
      </c>
      <c r="B12456" t="s">
        <v>14426</v>
      </c>
      <c r="C12456" t="s">
        <v>14427</v>
      </c>
      <c r="D12456" t="s">
        <v>14428</v>
      </c>
      <c r="E12456" t="s">
        <v>226</v>
      </c>
      <c r="F12456" t="s">
        <v>170</v>
      </c>
      <c r="G12456">
        <v>90025</v>
      </c>
      <c r="H12456">
        <v>34.043877999999999</v>
      </c>
      <c r="I12456">
        <v>-118.442645</v>
      </c>
      <c r="J12456" s="1" t="d">
        <v>2019-04-08</v>
      </c>
      <c r="K12456">
        <v>60133</v>
      </c>
      <c r="L12456" t="s">
        <v>24</v>
      </c>
      <c r="M12456" s="1" t="d">
        <v>2011-03-31</v>
      </c>
      <c r="N12456">
        <v>3</v>
      </c>
      <c r="O12456">
        <v>31</v>
      </c>
      <c r="P12456">
        <v>2011</v>
      </c>
      <c r="Q12456" t="s">
        <v>35</v>
      </c>
      <c r="R12456" t="s">
        <v>26</v>
      </c>
      <c r="S12456" t="s">
        <v>27</v>
      </c>
    </row>
    <row r="12457" spans="1:19" x14ac:dyDescent="0.25">
      <c r="A12457" t="s">
        <v>338</v>
      </c>
      <c r="B12457" t="s">
        <v>14459</v>
      </c>
      <c r="C12457" t="s">
        <v>14460</v>
      </c>
      <c r="E12457" t="s">
        <v>6965</v>
      </c>
      <c r="F12457" t="s">
        <v>170</v>
      </c>
      <c r="G12457">
        <v>95501</v>
      </c>
      <c r="H12457">
        <v>40.799610000000001</v>
      </c>
      <c r="I12457">
        <v>-124.16815200000001</v>
      </c>
      <c r="J12457" s="1" t="d">
        <v>2019-02-06</v>
      </c>
      <c r="K12457">
        <v>60197</v>
      </c>
      <c r="L12457" t="s">
        <v>103</v>
      </c>
      <c r="M12457" s="1" t="d">
        <v>2011-11-01</v>
      </c>
      <c r="N12457">
        <v>11</v>
      </c>
      <c r="O12457">
        <v>1</v>
      </c>
      <c r="P12457">
        <v>2011</v>
      </c>
      <c r="R12457" t="s">
        <v>26</v>
      </c>
      <c r="S12457" t="s">
        <v>27</v>
      </c>
    </row>
    <row r="12458" spans="1:19" x14ac:dyDescent="0.25">
      <c r="A12458" t="s">
        <v>968</v>
      </c>
      <c r="B12458" t="s">
        <v>14468</v>
      </c>
      <c r="C12458" t="s">
        <v>14469</v>
      </c>
      <c r="D12458" t="s">
        <v>14470</v>
      </c>
      <c r="E12458" t="s">
        <v>184</v>
      </c>
      <c r="F12458" t="s">
        <v>170</v>
      </c>
      <c r="G12458">
        <v>94804</v>
      </c>
      <c r="H12458">
        <v>37.915058000000002</v>
      </c>
      <c r="I12458">
        <v>-122.332561</v>
      </c>
      <c r="J12458" s="1" t="d">
        <v>2018-06-05</v>
      </c>
      <c r="K12458">
        <v>60207</v>
      </c>
      <c r="L12458" t="s">
        <v>30</v>
      </c>
      <c r="M12458" s="1" t="d">
        <v>2011-05-01</v>
      </c>
      <c r="N12458">
        <v>5</v>
      </c>
      <c r="O12458">
        <v>1</v>
      </c>
      <c r="P12458">
        <v>2011</v>
      </c>
      <c r="R12458" t="s">
        <v>26</v>
      </c>
      <c r="S12458" t="s">
        <v>27</v>
      </c>
    </row>
    <row r="12459" spans="1:19" x14ac:dyDescent="0.25">
      <c r="A12459" t="s">
        <v>338</v>
      </c>
      <c r="B12459" t="s">
        <v>7070</v>
      </c>
      <c r="C12459" t="s">
        <v>7071</v>
      </c>
      <c r="E12459" t="s">
        <v>190</v>
      </c>
      <c r="F12459" t="s">
        <v>170</v>
      </c>
      <c r="G12459">
        <v>95404</v>
      </c>
      <c r="H12459">
        <v>38.425536999999998</v>
      </c>
      <c r="I12459">
        <v>-122.714089</v>
      </c>
      <c r="J12459" s="1" t="d">
        <v>2018-05-03</v>
      </c>
      <c r="K12459">
        <v>60338</v>
      </c>
      <c r="L12459" t="s">
        <v>30</v>
      </c>
      <c r="M12459" s="1" t="d">
        <v>2011-03-15</v>
      </c>
      <c r="N12459">
        <v>3</v>
      </c>
      <c r="O12459">
        <v>15</v>
      </c>
      <c r="P12459">
        <v>2011</v>
      </c>
      <c r="R12459" t="s">
        <v>26</v>
      </c>
      <c r="S12459" t="s">
        <v>27</v>
      </c>
    </row>
    <row r="12460" spans="1:19" x14ac:dyDescent="0.25">
      <c r="A12460" t="s">
        <v>338</v>
      </c>
      <c r="B12460" t="s">
        <v>7025</v>
      </c>
      <c r="C12460" t="s">
        <v>7026</v>
      </c>
      <c r="E12460" t="s">
        <v>7027</v>
      </c>
      <c r="F12460" t="s">
        <v>170</v>
      </c>
      <c r="G12460">
        <v>94952</v>
      </c>
      <c r="H12460">
        <v>38.267201999999997</v>
      </c>
      <c r="I12460">
        <v>-122.66506800000001</v>
      </c>
      <c r="J12460" s="1" t="d">
        <v>2018-05-03</v>
      </c>
      <c r="K12460">
        <v>60339</v>
      </c>
      <c r="L12460" t="s">
        <v>30</v>
      </c>
      <c r="M12460" s="1" t="d">
        <v>2011-03-15</v>
      </c>
      <c r="N12460">
        <v>3</v>
      </c>
      <c r="O12460">
        <v>15</v>
      </c>
      <c r="P12460">
        <v>2011</v>
      </c>
      <c r="R12460" t="s">
        <v>26</v>
      </c>
      <c r="S12460" t="s">
        <v>27</v>
      </c>
    </row>
    <row r="12461" spans="1:19" x14ac:dyDescent="0.25">
      <c r="A12461" t="s">
        <v>338</v>
      </c>
      <c r="B12461" t="s">
        <v>7081</v>
      </c>
      <c r="C12461" t="s">
        <v>7082</v>
      </c>
      <c r="E12461" t="s">
        <v>425</v>
      </c>
      <c r="F12461" t="s">
        <v>170</v>
      </c>
      <c r="G12461">
        <v>92591</v>
      </c>
      <c r="H12461">
        <v>33.516767999999999</v>
      </c>
      <c r="I12461">
        <v>-117.155039</v>
      </c>
      <c r="J12461" s="1" t="d">
        <v>2018-05-03</v>
      </c>
      <c r="K12461">
        <v>60340</v>
      </c>
      <c r="L12461" t="s">
        <v>30</v>
      </c>
      <c r="M12461" s="1" t="d">
        <v>2011-03-15</v>
      </c>
      <c r="N12461">
        <v>3</v>
      </c>
      <c r="O12461">
        <v>15</v>
      </c>
      <c r="P12461">
        <v>2011</v>
      </c>
      <c r="R12461" t="s">
        <v>26</v>
      </c>
      <c r="S12461" t="s">
        <v>27</v>
      </c>
    </row>
    <row r="12462" spans="1:19" x14ac:dyDescent="0.25">
      <c r="A12462" t="s">
        <v>338</v>
      </c>
      <c r="B12462" t="s">
        <v>14545</v>
      </c>
      <c r="C12462" t="s">
        <v>14546</v>
      </c>
      <c r="E12462" t="s">
        <v>14547</v>
      </c>
      <c r="F12462" t="s">
        <v>170</v>
      </c>
      <c r="G12462">
        <v>91786</v>
      </c>
      <c r="H12462">
        <v>34.107362999999999</v>
      </c>
      <c r="I12462">
        <v>-117.667072</v>
      </c>
      <c r="J12462" s="1" t="d">
        <v>2018-05-03</v>
      </c>
      <c r="K12462">
        <v>60448</v>
      </c>
      <c r="L12462" t="s">
        <v>30</v>
      </c>
      <c r="M12462" s="1" t="d">
        <v>2011-03-07</v>
      </c>
      <c r="N12462">
        <v>3</v>
      </c>
      <c r="O12462">
        <v>7</v>
      </c>
      <c r="P12462">
        <v>2011</v>
      </c>
      <c r="R12462" t="s">
        <v>26</v>
      </c>
      <c r="S12462" t="s">
        <v>31</v>
      </c>
    </row>
    <row r="12463" spans="1:19" x14ac:dyDescent="0.25">
      <c r="A12463" t="s">
        <v>19</v>
      </c>
      <c r="B12463" t="s">
        <v>14548</v>
      </c>
      <c r="C12463" t="s">
        <v>14549</v>
      </c>
      <c r="E12463" t="s">
        <v>6781</v>
      </c>
      <c r="F12463" t="s">
        <v>55</v>
      </c>
      <c r="G12463">
        <v>99212</v>
      </c>
      <c r="H12463">
        <v>47.679625999999999</v>
      </c>
      <c r="I12463">
        <v>-117.316545</v>
      </c>
      <c r="J12463" s="1" t="d">
        <v>2019-03-07</v>
      </c>
      <c r="K12463">
        <v>60457</v>
      </c>
      <c r="L12463" t="s">
        <v>71</v>
      </c>
      <c r="M12463" s="1" t="d">
        <v>2011-09-21</v>
      </c>
      <c r="N12463">
        <v>9</v>
      </c>
      <c r="O12463">
        <v>21</v>
      </c>
      <c r="P12463">
        <v>2011</v>
      </c>
      <c r="Q12463" t="s">
        <v>35</v>
      </c>
      <c r="R12463" t="s">
        <v>26</v>
      </c>
      <c r="S12463" t="s">
        <v>27</v>
      </c>
    </row>
    <row r="12464" spans="1:19" x14ac:dyDescent="0.25">
      <c r="A12464" t="s">
        <v>504</v>
      </c>
      <c r="B12464" t="s">
        <v>14829</v>
      </c>
      <c r="C12464" t="s">
        <v>14830</v>
      </c>
      <c r="E12464" t="s">
        <v>502</v>
      </c>
      <c r="F12464" t="s">
        <v>503</v>
      </c>
      <c r="G12464">
        <v>58503</v>
      </c>
      <c r="H12464">
        <v>46.847428000000001</v>
      </c>
      <c r="I12464">
        <v>-100.730583</v>
      </c>
      <c r="J12464" s="1" t="d">
        <v>2018-08-07</v>
      </c>
      <c r="K12464">
        <v>60880</v>
      </c>
      <c r="L12464" t="s">
        <v>30</v>
      </c>
      <c r="M12464" s="1" t="d">
        <v>2011-02-02</v>
      </c>
      <c r="N12464">
        <v>2</v>
      </c>
      <c r="O12464">
        <v>2</v>
      </c>
      <c r="P12464">
        <v>2011</v>
      </c>
      <c r="R12464" t="s">
        <v>26</v>
      </c>
      <c r="S12464" t="s">
        <v>31</v>
      </c>
    </row>
    <row r="12465" spans="1:19" x14ac:dyDescent="0.25">
      <c r="A12465" t="s">
        <v>504</v>
      </c>
      <c r="B12465" t="s">
        <v>14831</v>
      </c>
      <c r="C12465" t="s">
        <v>14832</v>
      </c>
      <c r="E12465" t="s">
        <v>14833</v>
      </c>
      <c r="F12465" t="s">
        <v>37</v>
      </c>
      <c r="G12465">
        <v>76354</v>
      </c>
      <c r="H12465">
        <v>34.100084000000003</v>
      </c>
      <c r="I12465">
        <v>-98.554214000000002</v>
      </c>
      <c r="J12465" s="1" t="d">
        <v>2018-08-07</v>
      </c>
      <c r="K12465">
        <v>60884</v>
      </c>
      <c r="L12465" t="s">
        <v>30</v>
      </c>
      <c r="M12465" s="1" t="d">
        <v>2011-08-10</v>
      </c>
      <c r="N12465">
        <v>8</v>
      </c>
      <c r="O12465">
        <v>10</v>
      </c>
      <c r="P12465">
        <v>2011</v>
      </c>
      <c r="R12465" t="s">
        <v>26</v>
      </c>
      <c r="S12465" t="s">
        <v>31</v>
      </c>
    </row>
    <row r="12466" spans="1:19" x14ac:dyDescent="0.25">
      <c r="A12466" t="s">
        <v>338</v>
      </c>
      <c r="B12466" t="s">
        <v>8660</v>
      </c>
      <c r="C12466" t="s">
        <v>8661</v>
      </c>
      <c r="E12466" t="s">
        <v>1157</v>
      </c>
      <c r="F12466" t="s">
        <v>67</v>
      </c>
      <c r="G12466">
        <v>6825</v>
      </c>
      <c r="H12466">
        <v>41.167406999999997</v>
      </c>
      <c r="I12466">
        <v>-73.233711</v>
      </c>
      <c r="J12466" s="1" t="d">
        <v>2018-06-05</v>
      </c>
      <c r="K12466">
        <v>60900</v>
      </c>
      <c r="L12466" t="s">
        <v>30</v>
      </c>
      <c r="M12466" s="1" t="d">
        <v>2011-11-30</v>
      </c>
      <c r="N12466">
        <v>11</v>
      </c>
      <c r="O12466">
        <v>30</v>
      </c>
      <c r="P12466">
        <v>2011</v>
      </c>
      <c r="R12466" t="s">
        <v>26</v>
      </c>
      <c r="S12466" t="s">
        <v>31</v>
      </c>
    </row>
    <row r="12467" spans="1:19" x14ac:dyDescent="0.25">
      <c r="A12467" t="s">
        <v>19</v>
      </c>
      <c r="B12467" t="s">
        <v>4535</v>
      </c>
      <c r="C12467" t="s">
        <v>5819</v>
      </c>
      <c r="D12467" t="s">
        <v>5820</v>
      </c>
      <c r="E12467" t="s">
        <v>83</v>
      </c>
      <c r="F12467" t="s">
        <v>10</v>
      </c>
      <c r="G12467">
        <v>83687</v>
      </c>
      <c r="H12467">
        <v>43.593304000000003</v>
      </c>
      <c r="I12467">
        <v>-116.534414</v>
      </c>
      <c r="J12467" s="1" t="d">
        <v>2019-03-07</v>
      </c>
      <c r="K12467">
        <v>60953</v>
      </c>
      <c r="L12467" t="s">
        <v>71</v>
      </c>
      <c r="M12467" s="1" t="d">
        <v>2011-08-08</v>
      </c>
      <c r="N12467">
        <v>8</v>
      </c>
      <c r="O12467">
        <v>8</v>
      </c>
      <c r="P12467">
        <v>2011</v>
      </c>
      <c r="Q12467" t="s">
        <v>25</v>
      </c>
      <c r="R12467" t="s">
        <v>26</v>
      </c>
      <c r="S12467" t="s">
        <v>27</v>
      </c>
    </row>
    <row r="12468" spans="1:19" x14ac:dyDescent="0.25">
      <c r="A12468" t="s">
        <v>338</v>
      </c>
      <c r="B12468" t="s">
        <v>7172</v>
      </c>
      <c r="C12468" t="s">
        <v>7173</v>
      </c>
      <c r="E12468" t="s">
        <v>7174</v>
      </c>
      <c r="F12468" t="s">
        <v>29</v>
      </c>
      <c r="G12468">
        <v>30076</v>
      </c>
      <c r="H12468">
        <v>34.022436999999996</v>
      </c>
      <c r="I12468">
        <v>-84.327528999999998</v>
      </c>
      <c r="J12468" s="1" t="d">
        <v>2018-06-05</v>
      </c>
      <c r="K12468">
        <v>61347</v>
      </c>
      <c r="L12468" t="s">
        <v>30</v>
      </c>
      <c r="M12468" s="1" t="d">
        <v>2011-03-15</v>
      </c>
      <c r="N12468">
        <v>3</v>
      </c>
      <c r="O12468">
        <v>15</v>
      </c>
      <c r="P12468">
        <v>2011</v>
      </c>
      <c r="R12468" t="s">
        <v>26</v>
      </c>
      <c r="S12468" t="s">
        <v>27</v>
      </c>
    </row>
    <row r="12469" spans="1:19" x14ac:dyDescent="0.25">
      <c r="A12469" t="s">
        <v>338</v>
      </c>
      <c r="B12469" t="s">
        <v>10261</v>
      </c>
      <c r="C12469" t="s">
        <v>10262</v>
      </c>
      <c r="E12469" t="s">
        <v>2368</v>
      </c>
      <c r="F12469" t="s">
        <v>202</v>
      </c>
      <c r="G12469">
        <v>33619</v>
      </c>
      <c r="H12469">
        <v>27.947161000000001</v>
      </c>
      <c r="I12469">
        <v>-82.340531999999996</v>
      </c>
      <c r="J12469" s="1" t="d">
        <v>2018-06-05</v>
      </c>
      <c r="K12469">
        <v>61389</v>
      </c>
      <c r="L12469" t="s">
        <v>30</v>
      </c>
      <c r="M12469" s="1" t="d">
        <v>2011-03-15</v>
      </c>
      <c r="N12469">
        <v>3</v>
      </c>
      <c r="O12469">
        <v>15</v>
      </c>
      <c r="P12469">
        <v>2011</v>
      </c>
      <c r="R12469" t="s">
        <v>26</v>
      </c>
      <c r="S12469" t="s">
        <v>31</v>
      </c>
    </row>
    <row r="12470" spans="1:19" x14ac:dyDescent="0.25">
      <c r="A12470" t="s">
        <v>338</v>
      </c>
      <c r="B12470" t="s">
        <v>7564</v>
      </c>
      <c r="C12470" t="s">
        <v>7565</v>
      </c>
      <c r="D12470" t="s">
        <v>7566</v>
      </c>
      <c r="E12470" t="s">
        <v>7467</v>
      </c>
      <c r="F12470" t="s">
        <v>137</v>
      </c>
      <c r="G12470">
        <v>97520</v>
      </c>
      <c r="H12470">
        <v>42.218874</v>
      </c>
      <c r="I12470">
        <v>-122.740572</v>
      </c>
      <c r="J12470" s="1" t="d">
        <v>2019-04-08</v>
      </c>
      <c r="K12470">
        <v>61446</v>
      </c>
      <c r="L12470" t="s">
        <v>24</v>
      </c>
      <c r="M12470" s="1" t="d">
        <v>2011-09-15</v>
      </c>
      <c r="N12470">
        <v>9</v>
      </c>
      <c r="O12470">
        <v>15</v>
      </c>
      <c r="P12470">
        <v>2011</v>
      </c>
      <c r="R12470" t="s">
        <v>26</v>
      </c>
      <c r="S12470" t="s">
        <v>27</v>
      </c>
    </row>
    <row r="12471" spans="1:19" x14ac:dyDescent="0.25">
      <c r="A12471" t="s">
        <v>338</v>
      </c>
      <c r="B12471" t="s">
        <v>8386</v>
      </c>
      <c r="C12471" t="s">
        <v>8387</v>
      </c>
      <c r="D12471" t="s">
        <v>8388</v>
      </c>
      <c r="E12471" t="s">
        <v>1049</v>
      </c>
      <c r="F12471" t="s">
        <v>55</v>
      </c>
      <c r="G12471">
        <v>98402</v>
      </c>
      <c r="H12471">
        <v>47.253667999999998</v>
      </c>
      <c r="I12471">
        <v>-122.446141</v>
      </c>
      <c r="J12471" s="1" t="d">
        <v>2018-04-03</v>
      </c>
      <c r="K12471">
        <v>61684</v>
      </c>
      <c r="L12471" t="s">
        <v>30</v>
      </c>
      <c r="M12471" s="1" t="d">
        <v>2011-12-01</v>
      </c>
      <c r="N12471">
        <v>12</v>
      </c>
      <c r="O12471">
        <v>1</v>
      </c>
      <c r="P12471">
        <v>2011</v>
      </c>
      <c r="R12471" t="s">
        <v>26</v>
      </c>
      <c r="S12471" t="s">
        <v>27</v>
      </c>
    </row>
    <row r="12472" spans="1:19" x14ac:dyDescent="0.25">
      <c r="A12472" t="s">
        <v>19</v>
      </c>
      <c r="B12472" t="s">
        <v>6439</v>
      </c>
      <c r="C12472" t="s">
        <v>6440</v>
      </c>
      <c r="D12472" t="s">
        <v>6441</v>
      </c>
      <c r="E12472" t="s">
        <v>6276</v>
      </c>
      <c r="F12472" t="s">
        <v>208</v>
      </c>
      <c r="G12472">
        <v>29730</v>
      </c>
      <c r="H12472">
        <v>34.923071999999998</v>
      </c>
      <c r="I12472">
        <v>-80.991090999999997</v>
      </c>
      <c r="J12472" s="1" t="d">
        <v>2018-11-08</v>
      </c>
      <c r="K12472">
        <v>61720</v>
      </c>
      <c r="L12472" t="s">
        <v>30</v>
      </c>
      <c r="M12472" s="1" t="d">
        <v>2011-08-31</v>
      </c>
      <c r="N12472">
        <v>8</v>
      </c>
      <c r="O12472">
        <v>31</v>
      </c>
      <c r="P12472">
        <v>2011</v>
      </c>
      <c r="Q12472" t="s">
        <v>35</v>
      </c>
      <c r="R12472" t="s">
        <v>26</v>
      </c>
      <c r="S12472" t="s">
        <v>27</v>
      </c>
    </row>
    <row r="12473" spans="1:19" x14ac:dyDescent="0.25">
      <c r="A12473" t="s">
        <v>705</v>
      </c>
      <c r="B12473" t="s">
        <v>6439</v>
      </c>
      <c r="C12473" t="s">
        <v>6440</v>
      </c>
      <c r="D12473" t="s">
        <v>6441</v>
      </c>
      <c r="E12473" t="s">
        <v>6276</v>
      </c>
      <c r="F12473" t="s">
        <v>208</v>
      </c>
      <c r="G12473">
        <v>29730</v>
      </c>
      <c r="H12473">
        <v>34.923071999999998</v>
      </c>
      <c r="I12473">
        <v>-80.991090999999997</v>
      </c>
      <c r="J12473" s="1" t="d">
        <v>2018-11-08</v>
      </c>
      <c r="K12473">
        <v>61721</v>
      </c>
      <c r="L12473" t="s">
        <v>30</v>
      </c>
      <c r="M12473" s="1" t="d">
        <v>2011-08-31</v>
      </c>
      <c r="N12473">
        <v>8</v>
      </c>
      <c r="O12473">
        <v>31</v>
      </c>
      <c r="P12473">
        <v>2011</v>
      </c>
      <c r="R12473" t="s">
        <v>26</v>
      </c>
      <c r="S12473" t="s">
        <v>27</v>
      </c>
    </row>
    <row r="12474" spans="1:19" x14ac:dyDescent="0.25">
      <c r="A12474" t="s">
        <v>338</v>
      </c>
      <c r="B12474" t="s">
        <v>15343</v>
      </c>
      <c r="C12474" t="s">
        <v>15344</v>
      </c>
      <c r="D12474" t="s">
        <v>15345</v>
      </c>
      <c r="E12474" t="s">
        <v>1553</v>
      </c>
      <c r="F12474" t="s">
        <v>327</v>
      </c>
      <c r="G12474">
        <v>52240</v>
      </c>
      <c r="H12474">
        <v>41.650745000000001</v>
      </c>
      <c r="I12474">
        <v>-91.533980999999997</v>
      </c>
      <c r="J12474" s="1" t="d">
        <v>2019-04-08</v>
      </c>
      <c r="K12474">
        <v>61765</v>
      </c>
      <c r="L12474" t="s">
        <v>24</v>
      </c>
      <c r="M12474" s="1" t="d">
        <v>2011-10-01</v>
      </c>
      <c r="N12474">
        <v>10</v>
      </c>
      <c r="O12474">
        <v>1</v>
      </c>
      <c r="P12474">
        <v>2011</v>
      </c>
      <c r="R12474" t="s">
        <v>26</v>
      </c>
      <c r="S12474" t="s">
        <v>27</v>
      </c>
    </row>
    <row r="12475" spans="1:19" x14ac:dyDescent="0.25">
      <c r="A12475" t="s">
        <v>338</v>
      </c>
      <c r="B12475" t="s">
        <v>15364</v>
      </c>
      <c r="C12475" t="s">
        <v>15365</v>
      </c>
      <c r="E12475" t="s">
        <v>1124</v>
      </c>
      <c r="F12475" t="s">
        <v>170</v>
      </c>
      <c r="G12475">
        <v>94612</v>
      </c>
      <c r="H12475">
        <v>37.810715999999999</v>
      </c>
      <c r="I12475">
        <v>-122.26390499999999</v>
      </c>
      <c r="J12475" s="1" t="d">
        <v>2018-05-03</v>
      </c>
      <c r="K12475">
        <v>61854</v>
      </c>
      <c r="L12475" t="s">
        <v>30</v>
      </c>
      <c r="M12475" s="1" t="d">
        <v>2011-02-01</v>
      </c>
      <c r="N12475">
        <v>2</v>
      </c>
      <c r="O12475">
        <v>1</v>
      </c>
      <c r="P12475">
        <v>2011</v>
      </c>
      <c r="R12475" t="s">
        <v>26</v>
      </c>
      <c r="S12475" t="s">
        <v>31</v>
      </c>
    </row>
    <row r="12476" spans="1:19" x14ac:dyDescent="0.25">
      <c r="A12476" t="s">
        <v>338</v>
      </c>
      <c r="B12476" t="s">
        <v>7600</v>
      </c>
      <c r="C12476" t="s">
        <v>15606</v>
      </c>
      <c r="D12476" t="s">
        <v>15607</v>
      </c>
      <c r="E12476" t="s">
        <v>7603</v>
      </c>
      <c r="F12476" t="s">
        <v>42</v>
      </c>
      <c r="G12476">
        <v>1915</v>
      </c>
      <c r="H12476">
        <v>42.559674999999999</v>
      </c>
      <c r="I12476">
        <v>-70.887056000000001</v>
      </c>
      <c r="J12476" s="1" t="d">
        <v>2018-10-04</v>
      </c>
      <c r="K12476">
        <v>62281</v>
      </c>
      <c r="L12476" t="s">
        <v>30</v>
      </c>
      <c r="M12476" s="1" t="d">
        <v>2011-08-01</v>
      </c>
      <c r="N12476">
        <v>8</v>
      </c>
      <c r="O12476">
        <v>1</v>
      </c>
      <c r="P12476">
        <v>2011</v>
      </c>
      <c r="R12476" t="s">
        <v>26</v>
      </c>
      <c r="S12476" t="s">
        <v>31</v>
      </c>
    </row>
    <row r="12477" spans="1:19" x14ac:dyDescent="0.25">
      <c r="A12477" t="s">
        <v>19</v>
      </c>
      <c r="B12477" t="s">
        <v>10495</v>
      </c>
      <c r="C12477" t="s">
        <v>10496</v>
      </c>
      <c r="D12477" t="s">
        <v>10497</v>
      </c>
      <c r="E12477" t="s">
        <v>150</v>
      </c>
      <c r="F12477" t="s">
        <v>143</v>
      </c>
      <c r="G12477">
        <v>74107</v>
      </c>
      <c r="H12477">
        <v>36.127685</v>
      </c>
      <c r="I12477">
        <v>-95.995789000000002</v>
      </c>
      <c r="J12477" s="1" t="d">
        <v>2018-09-10</v>
      </c>
      <c r="K12477">
        <v>62632</v>
      </c>
      <c r="L12477" t="s">
        <v>30</v>
      </c>
      <c r="M12477" s="1" t="d">
        <v>2011-03-15</v>
      </c>
      <c r="N12477">
        <v>3</v>
      </c>
      <c r="O12477">
        <v>15</v>
      </c>
      <c r="P12477">
        <v>2011</v>
      </c>
      <c r="Q12477" t="s">
        <v>35</v>
      </c>
      <c r="R12477" t="s">
        <v>26</v>
      </c>
      <c r="S12477" t="s">
        <v>27</v>
      </c>
    </row>
    <row r="12478" spans="1:19" x14ac:dyDescent="0.25">
      <c r="A12478" t="s">
        <v>705</v>
      </c>
      <c r="B12478" t="s">
        <v>2815</v>
      </c>
      <c r="C12478" t="s">
        <v>2816</v>
      </c>
      <c r="D12478" t="s">
        <v>2817</v>
      </c>
      <c r="E12478" t="s">
        <v>435</v>
      </c>
      <c r="F12478" t="s">
        <v>143</v>
      </c>
      <c r="G12478">
        <v>73072</v>
      </c>
      <c r="H12478">
        <v>35.189228999999997</v>
      </c>
      <c r="I12478">
        <v>-97.434216000000006</v>
      </c>
      <c r="J12478" s="1" t="d">
        <v>2018-09-10</v>
      </c>
      <c r="K12478">
        <v>62635</v>
      </c>
      <c r="L12478" t="s">
        <v>30</v>
      </c>
      <c r="M12478" s="1" t="d">
        <v>2011-05-15</v>
      </c>
      <c r="N12478">
        <v>5</v>
      </c>
      <c r="O12478">
        <v>15</v>
      </c>
      <c r="P12478">
        <v>2011</v>
      </c>
      <c r="R12478" t="s">
        <v>26</v>
      </c>
      <c r="S12478" t="s">
        <v>27</v>
      </c>
    </row>
    <row r="12479" spans="1:19" x14ac:dyDescent="0.25">
      <c r="A12479" t="s">
        <v>312</v>
      </c>
      <c r="B12479" t="s">
        <v>15966</v>
      </c>
      <c r="C12479" t="s">
        <v>15967</v>
      </c>
      <c r="E12479" t="s">
        <v>15968</v>
      </c>
      <c r="F12479" t="s">
        <v>327</v>
      </c>
      <c r="G12479">
        <v>52043</v>
      </c>
      <c r="H12479">
        <v>42.869418000000003</v>
      </c>
      <c r="I12479">
        <v>-91.381324000000006</v>
      </c>
      <c r="J12479" s="1" t="d">
        <v>2018-04-03</v>
      </c>
      <c r="K12479">
        <v>62865</v>
      </c>
      <c r="L12479" t="s">
        <v>30</v>
      </c>
      <c r="M12479" s="1" t="d">
        <v>2011-08-01</v>
      </c>
      <c r="N12479">
        <v>8</v>
      </c>
      <c r="O12479">
        <v>1</v>
      </c>
      <c r="P12479">
        <v>2011</v>
      </c>
      <c r="R12479" t="s">
        <v>26</v>
      </c>
      <c r="S12479" t="s">
        <v>31</v>
      </c>
    </row>
    <row r="12480" spans="1:19" x14ac:dyDescent="0.25">
      <c r="A12480" t="s">
        <v>19</v>
      </c>
      <c r="B12480" t="s">
        <v>8752</v>
      </c>
      <c r="C12480" t="s">
        <v>8753</v>
      </c>
      <c r="E12480" t="s">
        <v>8754</v>
      </c>
      <c r="F12480" t="s">
        <v>23</v>
      </c>
      <c r="G12480">
        <v>35405</v>
      </c>
      <c r="H12480">
        <v>33.161769</v>
      </c>
      <c r="I12480">
        <v>-87.556759999999997</v>
      </c>
      <c r="J12480" s="1" t="d">
        <v>2019-04-08</v>
      </c>
      <c r="K12480">
        <v>63316</v>
      </c>
      <c r="L12480" t="s">
        <v>24</v>
      </c>
      <c r="M12480" s="1" t="d">
        <v>2011-07-01</v>
      </c>
      <c r="N12480">
        <v>7</v>
      </c>
      <c r="O12480">
        <v>1</v>
      </c>
      <c r="P12480">
        <v>2011</v>
      </c>
      <c r="Q12480" t="s">
        <v>25</v>
      </c>
      <c r="R12480" t="s">
        <v>26</v>
      </c>
      <c r="S12480" t="s">
        <v>27</v>
      </c>
    </row>
    <row r="12481" spans="1:19" x14ac:dyDescent="0.25">
      <c r="A12481" t="s">
        <v>19</v>
      </c>
      <c r="B12481" t="s">
        <v>8749</v>
      </c>
      <c r="C12481" t="s">
        <v>8750</v>
      </c>
      <c r="E12481" t="s">
        <v>8751</v>
      </c>
      <c r="F12481" t="s">
        <v>23</v>
      </c>
      <c r="G12481">
        <v>35125</v>
      </c>
      <c r="H12481">
        <v>33.601083000000003</v>
      </c>
      <c r="I12481">
        <v>-86.260778000000002</v>
      </c>
      <c r="J12481" s="1" t="d">
        <v>2019-04-08</v>
      </c>
      <c r="K12481">
        <v>63317</v>
      </c>
      <c r="L12481" t="s">
        <v>24</v>
      </c>
      <c r="M12481" s="1" t="d">
        <v>2011-04-11</v>
      </c>
      <c r="N12481">
        <v>4</v>
      </c>
      <c r="O12481">
        <v>11</v>
      </c>
      <c r="P12481">
        <v>2011</v>
      </c>
      <c r="Q12481" t="s">
        <v>25</v>
      </c>
      <c r="R12481" t="s">
        <v>26</v>
      </c>
      <c r="S12481" t="s">
        <v>27</v>
      </c>
    </row>
    <row r="12482" spans="1:19" x14ac:dyDescent="0.25">
      <c r="A12482" t="s">
        <v>338</v>
      </c>
      <c r="B12482" t="s">
        <v>16343</v>
      </c>
      <c r="C12482" t="s">
        <v>16344</v>
      </c>
      <c r="E12482" t="s">
        <v>130</v>
      </c>
      <c r="F12482" t="s">
        <v>129</v>
      </c>
      <c r="G12482">
        <v>80234</v>
      </c>
      <c r="H12482">
        <v>39.884399000000002</v>
      </c>
      <c r="I12482">
        <v>-105.0158</v>
      </c>
      <c r="J12482" s="1" t="d">
        <v>2018-07-09</v>
      </c>
      <c r="K12482">
        <v>63407</v>
      </c>
      <c r="L12482" t="s">
        <v>30</v>
      </c>
      <c r="M12482" s="1" t="d">
        <v>2011-11-29</v>
      </c>
      <c r="N12482">
        <v>11</v>
      </c>
      <c r="O12482">
        <v>29</v>
      </c>
      <c r="P12482">
        <v>2011</v>
      </c>
      <c r="R12482" t="s">
        <v>26</v>
      </c>
      <c r="S12482" t="s">
        <v>31</v>
      </c>
    </row>
    <row r="12483" spans="1:19" x14ac:dyDescent="0.25">
      <c r="A12483" t="s">
        <v>338</v>
      </c>
      <c r="B12483" t="s">
        <v>16343</v>
      </c>
      <c r="C12483" t="s">
        <v>16344</v>
      </c>
      <c r="E12483" t="s">
        <v>130</v>
      </c>
      <c r="F12483" t="s">
        <v>129</v>
      </c>
      <c r="G12483">
        <v>80234</v>
      </c>
      <c r="H12483">
        <v>39.884399000000002</v>
      </c>
      <c r="I12483">
        <v>-105.0158</v>
      </c>
      <c r="J12483" s="1" t="d">
        <v>2018-07-09</v>
      </c>
      <c r="K12483">
        <v>63408</v>
      </c>
      <c r="L12483" t="s">
        <v>30</v>
      </c>
      <c r="M12483" s="1" t="d">
        <v>2011-11-29</v>
      </c>
      <c r="N12483">
        <v>11</v>
      </c>
      <c r="O12483">
        <v>29</v>
      </c>
      <c r="P12483">
        <v>2011</v>
      </c>
      <c r="R12483" t="s">
        <v>26</v>
      </c>
      <c r="S12483" t="s">
        <v>27</v>
      </c>
    </row>
    <row r="12484" spans="1:19" x14ac:dyDescent="0.25">
      <c r="A12484" t="s">
        <v>338</v>
      </c>
      <c r="B12484" t="s">
        <v>16352</v>
      </c>
      <c r="C12484" t="s">
        <v>16353</v>
      </c>
      <c r="E12484" t="s">
        <v>1612</v>
      </c>
      <c r="F12484" t="s">
        <v>280</v>
      </c>
      <c r="G12484">
        <v>38401</v>
      </c>
      <c r="H12484">
        <v>35.649042000000001</v>
      </c>
      <c r="I12484">
        <v>-87.011478999999994</v>
      </c>
      <c r="J12484" s="1" t="d">
        <v>2018-07-09</v>
      </c>
      <c r="K12484">
        <v>63441</v>
      </c>
      <c r="L12484" t="s">
        <v>30</v>
      </c>
      <c r="M12484" s="1" t="d">
        <v>2011-04-05</v>
      </c>
      <c r="N12484">
        <v>4</v>
      </c>
      <c r="O12484">
        <v>5</v>
      </c>
      <c r="P12484">
        <v>2011</v>
      </c>
      <c r="R12484" t="s">
        <v>26</v>
      </c>
      <c r="S12484" t="s">
        <v>31</v>
      </c>
    </row>
    <row r="12485" spans="1:19" x14ac:dyDescent="0.25">
      <c r="A12485" t="s">
        <v>19</v>
      </c>
      <c r="B12485" t="s">
        <v>5884</v>
      </c>
      <c r="C12485" t="s">
        <v>5885</v>
      </c>
      <c r="D12485" t="s">
        <v>5886</v>
      </c>
      <c r="E12485" t="s">
        <v>5887</v>
      </c>
      <c r="F12485" t="s">
        <v>129</v>
      </c>
      <c r="G12485">
        <v>81501</v>
      </c>
      <c r="H12485">
        <v>39.073697000000003</v>
      </c>
      <c r="I12485">
        <v>-108.58236100000001</v>
      </c>
      <c r="J12485" s="1" t="d">
        <v>2018-11-08</v>
      </c>
      <c r="K12485">
        <v>63578</v>
      </c>
      <c r="L12485" t="s">
        <v>30</v>
      </c>
      <c r="M12485" s="1" t="d">
        <v>2011-03-15</v>
      </c>
      <c r="N12485">
        <v>3</v>
      </c>
      <c r="O12485">
        <v>15</v>
      </c>
      <c r="P12485">
        <v>2011</v>
      </c>
      <c r="Q12485" t="s">
        <v>35</v>
      </c>
      <c r="R12485" t="s">
        <v>26</v>
      </c>
      <c r="S12485" t="s">
        <v>27</v>
      </c>
    </row>
    <row r="12486" spans="1:19" x14ac:dyDescent="0.25">
      <c r="A12486" t="s">
        <v>338</v>
      </c>
      <c r="B12486" t="s">
        <v>16605</v>
      </c>
      <c r="C12486" t="s">
        <v>16606</v>
      </c>
      <c r="E12486" t="s">
        <v>4486</v>
      </c>
      <c r="F12486" t="s">
        <v>496</v>
      </c>
      <c r="G12486">
        <v>48080</v>
      </c>
      <c r="H12486">
        <v>42.466796000000002</v>
      </c>
      <c r="I12486">
        <v>-82.898449999999997</v>
      </c>
      <c r="J12486" s="1" t="d">
        <v>2018-06-05</v>
      </c>
      <c r="K12486">
        <v>63746</v>
      </c>
      <c r="L12486" t="s">
        <v>30</v>
      </c>
      <c r="M12486" s="1" t="d">
        <v>2011-12-14</v>
      </c>
      <c r="N12486">
        <v>12</v>
      </c>
      <c r="O12486">
        <v>14</v>
      </c>
      <c r="P12486">
        <v>2011</v>
      </c>
      <c r="R12486" t="s">
        <v>26</v>
      </c>
      <c r="S12486" t="s">
        <v>31</v>
      </c>
    </row>
    <row r="12487" spans="1:19" x14ac:dyDescent="0.25">
      <c r="A12487" t="s">
        <v>19</v>
      </c>
      <c r="B12487" t="s">
        <v>16703</v>
      </c>
      <c r="C12487" t="s">
        <v>6409</v>
      </c>
      <c r="E12487" t="s">
        <v>6410</v>
      </c>
      <c r="F12487" t="s">
        <v>1091</v>
      </c>
      <c r="G12487">
        <v>8104</v>
      </c>
      <c r="H12487">
        <v>39.914000999999999</v>
      </c>
      <c r="I12487">
        <v>-75.108896000000001</v>
      </c>
      <c r="J12487" s="1" t="d">
        <v>2019-01-10</v>
      </c>
      <c r="K12487">
        <v>63975</v>
      </c>
      <c r="L12487" t="s">
        <v>30</v>
      </c>
      <c r="M12487" s="1" t="d">
        <v>2011-06-08</v>
      </c>
      <c r="N12487">
        <v>6</v>
      </c>
      <c r="O12487">
        <v>8</v>
      </c>
      <c r="P12487">
        <v>2011</v>
      </c>
      <c r="Q12487" t="s">
        <v>35</v>
      </c>
      <c r="R12487" t="s">
        <v>26</v>
      </c>
      <c r="S12487" t="s">
        <v>27</v>
      </c>
    </row>
    <row r="12488" spans="1:19" x14ac:dyDescent="0.25">
      <c r="A12488" t="s">
        <v>19</v>
      </c>
      <c r="B12488" t="s">
        <v>16704</v>
      </c>
      <c r="C12488" t="s">
        <v>7939</v>
      </c>
      <c r="E12488" t="s">
        <v>602</v>
      </c>
      <c r="F12488" t="s">
        <v>48</v>
      </c>
      <c r="G12488">
        <v>14224</v>
      </c>
      <c r="H12488">
        <v>42.844172</v>
      </c>
      <c r="I12488">
        <v>-78.747585000000001</v>
      </c>
      <c r="J12488" s="1" t="d">
        <v>2019-01-10</v>
      </c>
      <c r="K12488">
        <v>63976</v>
      </c>
      <c r="L12488" t="s">
        <v>30</v>
      </c>
      <c r="M12488" s="1" t="d">
        <v>2011-12-01</v>
      </c>
      <c r="N12488">
        <v>12</v>
      </c>
      <c r="O12488">
        <v>1</v>
      </c>
      <c r="P12488">
        <v>2011</v>
      </c>
      <c r="Q12488" t="s">
        <v>35</v>
      </c>
      <c r="R12488" t="s">
        <v>26</v>
      </c>
      <c r="S12488" t="s">
        <v>27</v>
      </c>
    </row>
    <row r="12489" spans="1:19" x14ac:dyDescent="0.25">
      <c r="A12489" t="s">
        <v>338</v>
      </c>
      <c r="B12489" t="s">
        <v>16822</v>
      </c>
      <c r="C12489" t="s">
        <v>16823</v>
      </c>
      <c r="E12489" t="s">
        <v>7241</v>
      </c>
      <c r="F12489" t="s">
        <v>29</v>
      </c>
      <c r="G12489">
        <v>30510</v>
      </c>
      <c r="H12489">
        <v>34.483822000000004</v>
      </c>
      <c r="I12489">
        <v>-83.582919000000004</v>
      </c>
      <c r="J12489" s="1" t="d">
        <v>2019-02-06</v>
      </c>
      <c r="K12489">
        <v>64133</v>
      </c>
      <c r="L12489" t="s">
        <v>103</v>
      </c>
      <c r="M12489" s="1" t="d">
        <v>2011-06-01</v>
      </c>
      <c r="N12489">
        <v>6</v>
      </c>
      <c r="O12489">
        <v>1</v>
      </c>
      <c r="P12489">
        <v>2011</v>
      </c>
      <c r="R12489" t="s">
        <v>26</v>
      </c>
      <c r="S12489" t="s">
        <v>31</v>
      </c>
    </row>
    <row r="12490" spans="1:19" x14ac:dyDescent="0.25">
      <c r="A12490" t="s">
        <v>338</v>
      </c>
      <c r="B12490" t="s">
        <v>17212</v>
      </c>
      <c r="C12490" t="s">
        <v>17213</v>
      </c>
      <c r="E12490" t="s">
        <v>211</v>
      </c>
      <c r="F12490" t="s">
        <v>212</v>
      </c>
      <c r="G12490">
        <v>27606</v>
      </c>
      <c r="H12490">
        <v>35.774673</v>
      </c>
      <c r="I12490">
        <v>-78.677791999999997</v>
      </c>
      <c r="J12490" s="1" t="d">
        <v>2018-12-11</v>
      </c>
      <c r="K12490">
        <v>64755</v>
      </c>
      <c r="L12490" t="s">
        <v>30</v>
      </c>
      <c r="M12490" s="1" t="d">
        <v>2011-10-31</v>
      </c>
      <c r="N12490">
        <v>10</v>
      </c>
      <c r="O12490">
        <v>31</v>
      </c>
      <c r="P12490">
        <v>2011</v>
      </c>
      <c r="R12490" t="s">
        <v>26</v>
      </c>
      <c r="S12490" t="s">
        <v>31</v>
      </c>
    </row>
    <row r="12491" spans="1:19" x14ac:dyDescent="0.25">
      <c r="A12491" t="s">
        <v>705</v>
      </c>
      <c r="B12491" t="s">
        <v>8367</v>
      </c>
      <c r="C12491" t="s">
        <v>8368</v>
      </c>
      <c r="E12491" t="s">
        <v>2908</v>
      </c>
      <c r="F12491" t="s">
        <v>55</v>
      </c>
      <c r="G12491">
        <v>98296</v>
      </c>
      <c r="H12491">
        <v>47.872726999999998</v>
      </c>
      <c r="I12491">
        <v>-122.12904899999999</v>
      </c>
      <c r="J12491" s="1" t="d">
        <v>2018-06-05</v>
      </c>
      <c r="K12491">
        <v>65055</v>
      </c>
      <c r="L12491" t="s">
        <v>30</v>
      </c>
      <c r="M12491" s="1" t="d">
        <v>2011-11-01</v>
      </c>
      <c r="N12491">
        <v>11</v>
      </c>
      <c r="O12491">
        <v>1</v>
      </c>
      <c r="P12491">
        <v>2011</v>
      </c>
      <c r="R12491" t="s">
        <v>26</v>
      </c>
      <c r="S12491" t="s">
        <v>27</v>
      </c>
    </row>
    <row r="12492" spans="1:19" x14ac:dyDescent="0.25">
      <c r="A12492" t="s">
        <v>338</v>
      </c>
      <c r="B12492" t="s">
        <v>8367</v>
      </c>
      <c r="C12492" t="s">
        <v>8368</v>
      </c>
      <c r="E12492" t="s">
        <v>2908</v>
      </c>
      <c r="F12492" t="s">
        <v>55</v>
      </c>
      <c r="G12492">
        <v>98296</v>
      </c>
      <c r="H12492">
        <v>47.872726999999998</v>
      </c>
      <c r="I12492">
        <v>-122.12904899999999</v>
      </c>
      <c r="J12492" s="1" t="d">
        <v>2018-06-05</v>
      </c>
      <c r="K12492">
        <v>65056</v>
      </c>
      <c r="L12492" t="s">
        <v>30</v>
      </c>
      <c r="M12492" s="1" t="d">
        <v>2011-03-01</v>
      </c>
      <c r="N12492">
        <v>3</v>
      </c>
      <c r="O12492">
        <v>1</v>
      </c>
      <c r="P12492">
        <v>2011</v>
      </c>
      <c r="R12492" t="s">
        <v>26</v>
      </c>
      <c r="S12492" t="s">
        <v>27</v>
      </c>
    </row>
    <row r="12493" spans="1:19" x14ac:dyDescent="0.25">
      <c r="A12493" t="s">
        <v>312</v>
      </c>
      <c r="B12493" t="s">
        <v>17811</v>
      </c>
      <c r="C12493" t="s">
        <v>17812</v>
      </c>
      <c r="E12493" t="s">
        <v>17813</v>
      </c>
      <c r="F12493" t="s">
        <v>119</v>
      </c>
      <c r="G12493">
        <v>56032</v>
      </c>
      <c r="H12493">
        <v>43.764887999999999</v>
      </c>
      <c r="I12493">
        <v>-93.564126999999999</v>
      </c>
      <c r="J12493" s="1" t="d">
        <v>2018-03-08</v>
      </c>
      <c r="K12493">
        <v>65806</v>
      </c>
      <c r="L12493" t="s">
        <v>30</v>
      </c>
      <c r="M12493" s="1" t="d">
        <v>2011-05-15</v>
      </c>
      <c r="N12493">
        <v>5</v>
      </c>
      <c r="O12493">
        <v>15</v>
      </c>
      <c r="P12493">
        <v>2011</v>
      </c>
      <c r="R12493" t="s">
        <v>26</v>
      </c>
      <c r="S12493" t="s">
        <v>31</v>
      </c>
    </row>
    <row r="12494" spans="1:19" x14ac:dyDescent="0.25">
      <c r="A12494" t="s">
        <v>504</v>
      </c>
      <c r="B12494" t="s">
        <v>18379</v>
      </c>
      <c r="C12494" t="s">
        <v>18380</v>
      </c>
      <c r="E12494" t="s">
        <v>18381</v>
      </c>
      <c r="F12494" t="s">
        <v>59</v>
      </c>
      <c r="G12494">
        <v>43056</v>
      </c>
      <c r="H12494">
        <v>40.036755999999997</v>
      </c>
      <c r="I12494">
        <v>-82.423146000000003</v>
      </c>
      <c r="J12494" s="1" t="d">
        <v>2018-03-08</v>
      </c>
      <c r="K12494">
        <v>66547</v>
      </c>
      <c r="L12494" t="s">
        <v>18382</v>
      </c>
      <c r="M12494" s="1" t="d">
        <v>2011-11-01</v>
      </c>
      <c r="N12494">
        <v>11</v>
      </c>
      <c r="O12494">
        <v>1</v>
      </c>
      <c r="P12494">
        <v>2011</v>
      </c>
      <c r="R12494" t="s">
        <v>26</v>
      </c>
      <c r="S12494" t="s">
        <v>31</v>
      </c>
    </row>
    <row r="12495" spans="1:19" x14ac:dyDescent="0.25">
      <c r="A12495" t="s">
        <v>338</v>
      </c>
      <c r="B12495" t="s">
        <v>377</v>
      </c>
      <c r="C12495" t="s">
        <v>378</v>
      </c>
      <c r="D12495" t="s">
        <v>379</v>
      </c>
      <c r="E12495" t="s">
        <v>380</v>
      </c>
      <c r="F12495" t="s">
        <v>170</v>
      </c>
      <c r="G12495">
        <v>92037</v>
      </c>
      <c r="H12495">
        <v>32.899470000000001</v>
      </c>
      <c r="I12495">
        <v>-117.24299999999999</v>
      </c>
      <c r="J12495" s="1" t="d">
        <v>2018-05-03</v>
      </c>
      <c r="K12495">
        <v>66882</v>
      </c>
      <c r="L12495" t="s">
        <v>381</v>
      </c>
      <c r="M12495" s="1" t="d">
        <v>2011-01-01</v>
      </c>
      <c r="N12495">
        <v>1</v>
      </c>
      <c r="O12495">
        <v>1</v>
      </c>
      <c r="P12495">
        <v>2011</v>
      </c>
      <c r="R12495" t="s">
        <v>26</v>
      </c>
      <c r="S12495" t="s">
        <v>27</v>
      </c>
    </row>
    <row r="12496" spans="1:19" x14ac:dyDescent="0.25">
      <c r="A12496" t="s">
        <v>338</v>
      </c>
      <c r="B12496" t="s">
        <v>12815</v>
      </c>
      <c r="C12496" t="s">
        <v>12816</v>
      </c>
      <c r="D12496" t="s">
        <v>12817</v>
      </c>
      <c r="E12496" t="s">
        <v>7857</v>
      </c>
      <c r="F12496" t="s">
        <v>496</v>
      </c>
      <c r="G12496">
        <v>48239</v>
      </c>
      <c r="H12496">
        <v>42.367851000000002</v>
      </c>
      <c r="I12496">
        <v>-83.27467</v>
      </c>
      <c r="J12496" s="1" t="d">
        <v>2018-06-05</v>
      </c>
      <c r="K12496">
        <v>67318</v>
      </c>
      <c r="L12496" t="s">
        <v>30</v>
      </c>
      <c r="M12496" s="1" t="d">
        <v>2011-12-01</v>
      </c>
      <c r="N12496">
        <v>12</v>
      </c>
      <c r="O12496">
        <v>1</v>
      </c>
      <c r="P12496">
        <v>2011</v>
      </c>
      <c r="R12496" t="s">
        <v>26</v>
      </c>
      <c r="S12496" t="s">
        <v>31</v>
      </c>
    </row>
    <row r="12497" spans="1:19" x14ac:dyDescent="0.25">
      <c r="A12497" t="s">
        <v>338</v>
      </c>
      <c r="B12497" t="s">
        <v>19037</v>
      </c>
      <c r="C12497" t="s">
        <v>19038</v>
      </c>
      <c r="D12497" t="s">
        <v>19039</v>
      </c>
      <c r="E12497" t="s">
        <v>1525</v>
      </c>
      <c r="F12497" t="s">
        <v>280</v>
      </c>
      <c r="G12497">
        <v>37205</v>
      </c>
      <c r="H12497">
        <v>36.127180000000003</v>
      </c>
      <c r="I12497">
        <v>-86.846969999999999</v>
      </c>
      <c r="J12497" s="1" t="d">
        <v>2018-04-03</v>
      </c>
      <c r="K12497">
        <v>68381</v>
      </c>
      <c r="L12497" t="s">
        <v>19040</v>
      </c>
      <c r="M12497" s="1" t="d">
        <v>2011-03-16</v>
      </c>
      <c r="N12497">
        <v>3</v>
      </c>
      <c r="O12497">
        <v>16</v>
      </c>
      <c r="P12497">
        <v>2011</v>
      </c>
      <c r="R12497" t="s">
        <v>26</v>
      </c>
      <c r="S12497" t="s">
        <v>31</v>
      </c>
    </row>
    <row r="12498" spans="1:19" x14ac:dyDescent="0.25">
      <c r="A12498" t="s">
        <v>338</v>
      </c>
      <c r="B12498" t="s">
        <v>19041</v>
      </c>
      <c r="C12498" t="s">
        <v>19042</v>
      </c>
      <c r="D12498" t="s">
        <v>19043</v>
      </c>
      <c r="E12498" t="s">
        <v>2368</v>
      </c>
      <c r="F12498" t="s">
        <v>202</v>
      </c>
      <c r="G12498">
        <v>33609</v>
      </c>
      <c r="H12498">
        <v>27.941455999999999</v>
      </c>
      <c r="I12498">
        <v>-82.484650000000002</v>
      </c>
      <c r="J12498" s="1" t="d">
        <v>2018-04-03</v>
      </c>
      <c r="K12498">
        <v>68382</v>
      </c>
      <c r="L12498" t="s">
        <v>30</v>
      </c>
      <c r="M12498" s="1" t="d">
        <v>2011-09-01</v>
      </c>
      <c r="N12498">
        <v>9</v>
      </c>
      <c r="O12498">
        <v>1</v>
      </c>
      <c r="P12498">
        <v>2011</v>
      </c>
      <c r="R12498" t="s">
        <v>26</v>
      </c>
      <c r="S12498" t="s">
        <v>31</v>
      </c>
    </row>
    <row r="12499" spans="1:19" x14ac:dyDescent="0.25">
      <c r="A12499" t="s">
        <v>338</v>
      </c>
      <c r="B12499" t="s">
        <v>19387</v>
      </c>
      <c r="C12499" t="s">
        <v>19388</v>
      </c>
      <c r="D12499" t="s">
        <v>19389</v>
      </c>
      <c r="E12499" t="s">
        <v>7150</v>
      </c>
      <c r="F12499" t="s">
        <v>202</v>
      </c>
      <c r="G12499">
        <v>33401</v>
      </c>
      <c r="H12499">
        <v>26.714168999999998</v>
      </c>
      <c r="I12499">
        <v>-80.055571999999998</v>
      </c>
      <c r="J12499" s="1" t="d">
        <v>2018-10-04</v>
      </c>
      <c r="K12499">
        <v>69116</v>
      </c>
      <c r="L12499" t="s">
        <v>30</v>
      </c>
      <c r="M12499" s="1" t="d">
        <v>2011-05-20</v>
      </c>
      <c r="N12499">
        <v>5</v>
      </c>
      <c r="O12499">
        <v>20</v>
      </c>
      <c r="P12499">
        <v>2011</v>
      </c>
      <c r="R12499" t="s">
        <v>26</v>
      </c>
      <c r="S12499" t="s">
        <v>31</v>
      </c>
    </row>
    <row r="12500" spans="1:19" x14ac:dyDescent="0.25">
      <c r="A12500" t="s">
        <v>338</v>
      </c>
      <c r="B12500" t="s">
        <v>19640</v>
      </c>
      <c r="C12500" t="s">
        <v>19641</v>
      </c>
      <c r="D12500" t="s">
        <v>19642</v>
      </c>
      <c r="E12500" t="s">
        <v>226</v>
      </c>
      <c r="F12500" t="s">
        <v>170</v>
      </c>
      <c r="G12500">
        <v>90048</v>
      </c>
      <c r="H12500">
        <v>34.074537999999997</v>
      </c>
      <c r="I12500">
        <v>-118.381799</v>
      </c>
      <c r="J12500" s="1" t="d">
        <v>2018-05-03</v>
      </c>
      <c r="K12500">
        <v>70009</v>
      </c>
      <c r="L12500" t="s">
        <v>30</v>
      </c>
      <c r="M12500" s="1" t="d">
        <v>2011-12-01</v>
      </c>
      <c r="N12500">
        <v>12</v>
      </c>
      <c r="O12500">
        <v>1</v>
      </c>
      <c r="P12500">
        <v>2011</v>
      </c>
      <c r="R12500" t="s">
        <v>26</v>
      </c>
      <c r="S12500" t="s">
        <v>27</v>
      </c>
    </row>
    <row r="12501" spans="1:19" x14ac:dyDescent="0.25">
      <c r="A12501" t="s">
        <v>338</v>
      </c>
      <c r="B12501" t="s">
        <v>19767</v>
      </c>
      <c r="C12501" t="s">
        <v>19768</v>
      </c>
      <c r="E12501" t="s">
        <v>19769</v>
      </c>
      <c r="F12501" t="s">
        <v>373</v>
      </c>
      <c r="G12501">
        <v>60046</v>
      </c>
      <c r="H12501">
        <v>42.386747999999997</v>
      </c>
      <c r="I12501">
        <v>-88.000335000000007</v>
      </c>
      <c r="J12501" s="1" t="d">
        <v>2018-06-05</v>
      </c>
      <c r="K12501">
        <v>70446</v>
      </c>
      <c r="L12501" t="s">
        <v>30</v>
      </c>
      <c r="M12501" s="1" t="d">
        <v>2011-08-29</v>
      </c>
      <c r="N12501">
        <v>8</v>
      </c>
      <c r="O12501">
        <v>29</v>
      </c>
      <c r="P12501">
        <v>2011</v>
      </c>
      <c r="R12501" t="s">
        <v>26</v>
      </c>
      <c r="S12501" t="s">
        <v>31</v>
      </c>
    </row>
    <row r="12502" spans="1:19" x14ac:dyDescent="0.25">
      <c r="A12502" t="s">
        <v>338</v>
      </c>
      <c r="B12502" t="s">
        <v>19767</v>
      </c>
      <c r="C12502" t="s">
        <v>19768</v>
      </c>
      <c r="E12502" t="s">
        <v>19769</v>
      </c>
      <c r="F12502" t="s">
        <v>373</v>
      </c>
      <c r="G12502">
        <v>60046</v>
      </c>
      <c r="H12502">
        <v>42.386747999999997</v>
      </c>
      <c r="I12502">
        <v>-88.000335000000007</v>
      </c>
      <c r="J12502" s="1" t="d">
        <v>2018-06-05</v>
      </c>
      <c r="K12502">
        <v>70471</v>
      </c>
      <c r="L12502" t="s">
        <v>30</v>
      </c>
      <c r="M12502" s="1" t="d">
        <v>2011-08-29</v>
      </c>
      <c r="N12502">
        <v>8</v>
      </c>
      <c r="O12502">
        <v>29</v>
      </c>
      <c r="P12502">
        <v>2011</v>
      </c>
      <c r="R12502" t="s">
        <v>26</v>
      </c>
      <c r="S12502" t="s">
        <v>27</v>
      </c>
    </row>
    <row r="12503" spans="1:19" x14ac:dyDescent="0.25">
      <c r="A12503" t="s">
        <v>338</v>
      </c>
      <c r="B12503" t="s">
        <v>19829</v>
      </c>
      <c r="C12503" t="s">
        <v>19830</v>
      </c>
      <c r="E12503" t="s">
        <v>193</v>
      </c>
      <c r="F12503" t="s">
        <v>170</v>
      </c>
      <c r="G12503">
        <v>95814</v>
      </c>
      <c r="H12503">
        <v>38.582059000000001</v>
      </c>
      <c r="I12503">
        <v>-121.48935</v>
      </c>
      <c r="J12503" s="1" t="d">
        <v>2018-11-08</v>
      </c>
      <c r="K12503">
        <v>70561</v>
      </c>
      <c r="L12503" t="s">
        <v>30</v>
      </c>
      <c r="M12503" s="1" t="d">
        <v>2011-07-20</v>
      </c>
      <c r="N12503">
        <v>7</v>
      </c>
      <c r="O12503">
        <v>20</v>
      </c>
      <c r="P12503">
        <v>2011</v>
      </c>
      <c r="R12503" t="s">
        <v>26</v>
      </c>
      <c r="S12503" t="s">
        <v>31</v>
      </c>
    </row>
    <row r="12504" spans="1:19" x14ac:dyDescent="0.25">
      <c r="A12504" t="s">
        <v>338</v>
      </c>
      <c r="B12504" t="s">
        <v>19909</v>
      </c>
      <c r="C12504" t="s">
        <v>19910</v>
      </c>
      <c r="E12504" t="s">
        <v>19911</v>
      </c>
      <c r="F12504" t="s">
        <v>170</v>
      </c>
      <c r="G12504">
        <v>96145</v>
      </c>
      <c r="H12504">
        <v>39.166652999999997</v>
      </c>
      <c r="I12504">
        <v>-120.14823</v>
      </c>
      <c r="J12504" s="1" t="d">
        <v>2018-09-10</v>
      </c>
      <c r="K12504">
        <v>70674</v>
      </c>
      <c r="L12504" t="s">
        <v>30</v>
      </c>
      <c r="M12504" s="1" t="d">
        <v>2011-10-24</v>
      </c>
      <c r="N12504">
        <v>10</v>
      </c>
      <c r="O12504">
        <v>24</v>
      </c>
      <c r="P12504">
        <v>2011</v>
      </c>
      <c r="R12504" t="s">
        <v>26</v>
      </c>
      <c r="S12504" t="s">
        <v>31</v>
      </c>
    </row>
    <row r="12505" spans="1:19" x14ac:dyDescent="0.25">
      <c r="A12505" t="s">
        <v>338</v>
      </c>
      <c r="B12505" t="s">
        <v>19914</v>
      </c>
      <c r="C12505" t="s">
        <v>19915</v>
      </c>
      <c r="D12505" t="s">
        <v>19916</v>
      </c>
      <c r="E12505" t="s">
        <v>292</v>
      </c>
      <c r="F12505" t="s">
        <v>170</v>
      </c>
      <c r="G12505">
        <v>95687</v>
      </c>
      <c r="H12505">
        <v>38.384599999999999</v>
      </c>
      <c r="I12505">
        <v>-121.933818</v>
      </c>
      <c r="J12505" s="1" t="d">
        <v>2018-05-03</v>
      </c>
      <c r="K12505">
        <v>70676</v>
      </c>
      <c r="L12505" t="s">
        <v>30</v>
      </c>
      <c r="M12505" s="1" t="d">
        <v>2011-09-02</v>
      </c>
      <c r="N12505">
        <v>9</v>
      </c>
      <c r="O12505">
        <v>2</v>
      </c>
      <c r="P12505">
        <v>2011</v>
      </c>
      <c r="R12505" t="s">
        <v>26</v>
      </c>
      <c r="S12505" t="s">
        <v>31</v>
      </c>
    </row>
    <row r="12506" spans="1:19" x14ac:dyDescent="0.25">
      <c r="A12506" t="s">
        <v>338</v>
      </c>
      <c r="B12506" t="s">
        <v>20111</v>
      </c>
      <c r="C12506" t="s">
        <v>20112</v>
      </c>
      <c r="E12506" t="s">
        <v>193</v>
      </c>
      <c r="F12506" t="s">
        <v>170</v>
      </c>
      <c r="G12506">
        <v>95811</v>
      </c>
      <c r="H12506">
        <v>38.574401999999999</v>
      </c>
      <c r="I12506">
        <v>-121.50487</v>
      </c>
      <c r="J12506" s="1" t="d">
        <v>2018-11-08</v>
      </c>
      <c r="K12506">
        <v>71439</v>
      </c>
      <c r="L12506" t="s">
        <v>30</v>
      </c>
      <c r="M12506" s="1" t="d">
        <v>2011-07-27</v>
      </c>
      <c r="N12506">
        <v>7</v>
      </c>
      <c r="O12506">
        <v>27</v>
      </c>
      <c r="P12506">
        <v>2011</v>
      </c>
      <c r="R12506" t="s">
        <v>26</v>
      </c>
      <c r="S12506" t="s">
        <v>31</v>
      </c>
    </row>
    <row r="12507" spans="1:19" x14ac:dyDescent="0.25">
      <c r="A12507" t="s">
        <v>338</v>
      </c>
      <c r="B12507" t="s">
        <v>21129</v>
      </c>
      <c r="C12507" t="s">
        <v>21130</v>
      </c>
      <c r="E12507" t="s">
        <v>790</v>
      </c>
      <c r="F12507" t="s">
        <v>55</v>
      </c>
      <c r="G12507">
        <v>98105</v>
      </c>
      <c r="H12507">
        <v>47.661589999999997</v>
      </c>
      <c r="I12507">
        <v>-122.324877</v>
      </c>
      <c r="J12507" s="1" t="d">
        <v>2018-11-08</v>
      </c>
      <c r="K12507">
        <v>74301</v>
      </c>
      <c r="L12507" t="s">
        <v>30</v>
      </c>
      <c r="M12507" s="1" t="d">
        <v>2011-10-01</v>
      </c>
      <c r="N12507">
        <v>10</v>
      </c>
      <c r="O12507">
        <v>1</v>
      </c>
      <c r="P12507">
        <v>2011</v>
      </c>
      <c r="R12507" t="s">
        <v>26</v>
      </c>
      <c r="S12507" t="s">
        <v>31</v>
      </c>
    </row>
    <row r="12508" spans="1:19" x14ac:dyDescent="0.25">
      <c r="A12508" t="s">
        <v>504</v>
      </c>
      <c r="B12508" t="s">
        <v>7540</v>
      </c>
      <c r="C12508" t="s">
        <v>21393</v>
      </c>
      <c r="D12508" t="s">
        <v>14299</v>
      </c>
      <c r="E12508" t="s">
        <v>21394</v>
      </c>
      <c r="F12508" t="s">
        <v>212</v>
      </c>
      <c r="G12508">
        <v>28906</v>
      </c>
      <c r="H12508">
        <v>35.06212</v>
      </c>
      <c r="I12508">
        <v>-83.961886000000007</v>
      </c>
      <c r="J12508" s="1" t="d">
        <v>2018-07-09</v>
      </c>
      <c r="K12508">
        <v>75611</v>
      </c>
      <c r="L12508" t="s">
        <v>30</v>
      </c>
      <c r="M12508" s="1" t="d">
        <v>2011-01-15</v>
      </c>
      <c r="N12508">
        <v>1</v>
      </c>
      <c r="O12508">
        <v>15</v>
      </c>
      <c r="P12508">
        <v>2011</v>
      </c>
      <c r="R12508" t="s">
        <v>26</v>
      </c>
      <c r="S12508" t="s">
        <v>31</v>
      </c>
    </row>
    <row r="12509" spans="1:19" x14ac:dyDescent="0.25">
      <c r="A12509" t="s">
        <v>338</v>
      </c>
      <c r="B12509" t="s">
        <v>21453</v>
      </c>
      <c r="C12509" t="s">
        <v>21454</v>
      </c>
      <c r="D12509" t="s">
        <v>21455</v>
      </c>
      <c r="E12509" t="s">
        <v>1049</v>
      </c>
      <c r="F12509" t="s">
        <v>55</v>
      </c>
      <c r="G12509">
        <v>98409</v>
      </c>
      <c r="H12509">
        <v>47.225366999999999</v>
      </c>
      <c r="I12509">
        <v>-122.47265</v>
      </c>
      <c r="J12509" s="1" t="d">
        <v>2018-06-05</v>
      </c>
      <c r="K12509">
        <v>75723</v>
      </c>
      <c r="L12509" t="s">
        <v>30</v>
      </c>
      <c r="M12509" s="1" t="d">
        <v>2011-11-30</v>
      </c>
      <c r="N12509">
        <v>11</v>
      </c>
      <c r="O12509">
        <v>30</v>
      </c>
      <c r="P12509">
        <v>2011</v>
      </c>
      <c r="R12509" t="s">
        <v>26</v>
      </c>
      <c r="S12509" t="s">
        <v>27</v>
      </c>
    </row>
    <row r="12510" spans="1:19" x14ac:dyDescent="0.25">
      <c r="A12510" t="s">
        <v>338</v>
      </c>
      <c r="B12510" t="s">
        <v>21456</v>
      </c>
      <c r="C12510" t="s">
        <v>16402</v>
      </c>
      <c r="D12510" t="s">
        <v>13348</v>
      </c>
      <c r="E12510" t="s">
        <v>1049</v>
      </c>
      <c r="F12510" t="s">
        <v>55</v>
      </c>
      <c r="G12510">
        <v>98409</v>
      </c>
      <c r="H12510">
        <v>47.231312000000003</v>
      </c>
      <c r="I12510">
        <v>-122.501372</v>
      </c>
      <c r="J12510" s="1" t="d">
        <v>2018-06-05</v>
      </c>
      <c r="K12510">
        <v>75724</v>
      </c>
      <c r="L12510" t="s">
        <v>30</v>
      </c>
      <c r="M12510" s="1" t="d">
        <v>2011-11-30</v>
      </c>
      <c r="N12510">
        <v>11</v>
      </c>
      <c r="O12510">
        <v>30</v>
      </c>
      <c r="P12510">
        <v>2011</v>
      </c>
      <c r="R12510" t="s">
        <v>26</v>
      </c>
      <c r="S12510" t="s">
        <v>27</v>
      </c>
    </row>
    <row r="12511" spans="1:19" x14ac:dyDescent="0.25">
      <c r="A12511" t="s">
        <v>338</v>
      </c>
      <c r="B12511" t="s">
        <v>21593</v>
      </c>
      <c r="C12511" t="s">
        <v>21594</v>
      </c>
      <c r="E12511" t="s">
        <v>4924</v>
      </c>
      <c r="F12511" t="s">
        <v>1091</v>
      </c>
      <c r="G12511">
        <v>7042</v>
      </c>
      <c r="H12511">
        <v>40.815764999999999</v>
      </c>
      <c r="I12511">
        <v>-74.218432000000007</v>
      </c>
      <c r="J12511" s="1" t="d">
        <v>2018-11-08</v>
      </c>
      <c r="K12511">
        <v>76277</v>
      </c>
      <c r="L12511" t="s">
        <v>30</v>
      </c>
      <c r="M12511" s="1" t="d">
        <v>2011-06-15</v>
      </c>
      <c r="N12511">
        <v>6</v>
      </c>
      <c r="O12511">
        <v>15</v>
      </c>
      <c r="P12511">
        <v>2011</v>
      </c>
      <c r="R12511" t="s">
        <v>26</v>
      </c>
      <c r="S12511" t="s">
        <v>31</v>
      </c>
    </row>
    <row r="12512" spans="1:19" x14ac:dyDescent="0.25">
      <c r="A12512" t="s">
        <v>338</v>
      </c>
      <c r="B12512" t="s">
        <v>22124</v>
      </c>
      <c r="C12512" t="s">
        <v>22125</v>
      </c>
      <c r="E12512" t="s">
        <v>6791</v>
      </c>
      <c r="F12512" t="s">
        <v>1514</v>
      </c>
      <c r="G12512">
        <v>25401</v>
      </c>
      <c r="H12512">
        <v>39.461758000000003</v>
      </c>
      <c r="I12512">
        <v>-77.968389999999999</v>
      </c>
      <c r="J12512" s="1" t="d">
        <v>2018-12-11</v>
      </c>
      <c r="K12512">
        <v>77988</v>
      </c>
      <c r="L12512" t="s">
        <v>30</v>
      </c>
      <c r="M12512" s="1" t="d">
        <v>2011-10-18</v>
      </c>
      <c r="N12512">
        <v>10</v>
      </c>
      <c r="O12512">
        <v>18</v>
      </c>
      <c r="P12512">
        <v>2011</v>
      </c>
      <c r="R12512" t="s">
        <v>26</v>
      </c>
      <c r="S12512" t="s">
        <v>31</v>
      </c>
    </row>
    <row r="12513" spans="1:19" x14ac:dyDescent="0.25">
      <c r="A12513" t="s">
        <v>338</v>
      </c>
      <c r="B12513" t="s">
        <v>22131</v>
      </c>
      <c r="C12513" t="s">
        <v>22132</v>
      </c>
      <c r="E12513" t="s">
        <v>3952</v>
      </c>
      <c r="F12513" t="s">
        <v>1514</v>
      </c>
      <c r="G12513">
        <v>25428</v>
      </c>
      <c r="H12513">
        <v>39.361431000000003</v>
      </c>
      <c r="I12513">
        <v>-78.052853999999996</v>
      </c>
      <c r="J12513" s="1" t="d">
        <v>2018-12-11</v>
      </c>
      <c r="K12513">
        <v>78003</v>
      </c>
      <c r="L12513" t="s">
        <v>30</v>
      </c>
      <c r="M12513" s="1" t="d">
        <v>2011-10-27</v>
      </c>
      <c r="N12513">
        <v>10</v>
      </c>
      <c r="O12513">
        <v>27</v>
      </c>
      <c r="P12513">
        <v>2011</v>
      </c>
      <c r="R12513" t="s">
        <v>26</v>
      </c>
      <c r="S12513" t="s">
        <v>31</v>
      </c>
    </row>
    <row r="12514" spans="1:19" x14ac:dyDescent="0.25">
      <c r="A12514" t="s">
        <v>338</v>
      </c>
      <c r="B12514" t="s">
        <v>9846</v>
      </c>
      <c r="C12514" t="s">
        <v>22368</v>
      </c>
      <c r="E12514" t="s">
        <v>11861</v>
      </c>
      <c r="F12514" t="s">
        <v>202</v>
      </c>
      <c r="G12514">
        <v>32548</v>
      </c>
      <c r="H12514">
        <v>30.406517999999998</v>
      </c>
      <c r="I12514">
        <v>-86.629779999999997</v>
      </c>
      <c r="J12514" s="1" t="d">
        <v>2018-06-05</v>
      </c>
      <c r="K12514">
        <v>79029</v>
      </c>
      <c r="L12514" t="s">
        <v>30</v>
      </c>
      <c r="M12514" s="1" t="d">
        <v>2011-10-01</v>
      </c>
      <c r="N12514">
        <v>10</v>
      </c>
      <c r="O12514">
        <v>1</v>
      </c>
      <c r="P12514">
        <v>2011</v>
      </c>
      <c r="R12514" t="s">
        <v>26</v>
      </c>
      <c r="S12514" t="s">
        <v>31</v>
      </c>
    </row>
    <row r="12515" spans="1:19" x14ac:dyDescent="0.25">
      <c r="A12515" t="s">
        <v>338</v>
      </c>
      <c r="B12515" t="s">
        <v>9846</v>
      </c>
      <c r="C12515" t="s">
        <v>22368</v>
      </c>
      <c r="E12515" t="s">
        <v>11861</v>
      </c>
      <c r="F12515" t="s">
        <v>202</v>
      </c>
      <c r="G12515">
        <v>32548</v>
      </c>
      <c r="H12515">
        <v>30.406517999999998</v>
      </c>
      <c r="I12515">
        <v>-86.629779999999997</v>
      </c>
      <c r="J12515" s="1" t="d">
        <v>2018-06-05</v>
      </c>
      <c r="K12515">
        <v>79061</v>
      </c>
      <c r="L12515" t="s">
        <v>30</v>
      </c>
      <c r="M12515" s="1" t="d">
        <v>2011-10-01</v>
      </c>
      <c r="N12515">
        <v>10</v>
      </c>
      <c r="O12515">
        <v>1</v>
      </c>
      <c r="P12515">
        <v>2011</v>
      </c>
      <c r="R12515" t="s">
        <v>26</v>
      </c>
      <c r="S12515" t="s">
        <v>27</v>
      </c>
    </row>
    <row r="12516" spans="1:19" x14ac:dyDescent="0.25">
      <c r="A12516" t="s">
        <v>504</v>
      </c>
      <c r="B12516" t="s">
        <v>11772</v>
      </c>
      <c r="C12516" t="s">
        <v>22764</v>
      </c>
      <c r="E12516" t="s">
        <v>6681</v>
      </c>
      <c r="F12516" t="s">
        <v>37</v>
      </c>
      <c r="G12516">
        <v>78664</v>
      </c>
      <c r="H12516">
        <v>30.524744999999999</v>
      </c>
      <c r="I12516">
        <v>-97.68826</v>
      </c>
      <c r="J12516" s="1" t="d">
        <v>2019-04-08</v>
      </c>
      <c r="K12516">
        <v>79929</v>
      </c>
      <c r="L12516" t="s">
        <v>24</v>
      </c>
      <c r="M12516" s="1" t="d">
        <v>2011-01-01</v>
      </c>
      <c r="N12516">
        <v>1</v>
      </c>
      <c r="O12516">
        <v>1</v>
      </c>
      <c r="P12516">
        <v>2011</v>
      </c>
      <c r="R12516" t="s">
        <v>26</v>
      </c>
      <c r="S12516" t="s">
        <v>27</v>
      </c>
    </row>
    <row r="12517" spans="1:19" x14ac:dyDescent="0.25">
      <c r="A12517" t="s">
        <v>504</v>
      </c>
      <c r="B12517" t="s">
        <v>11772</v>
      </c>
      <c r="C12517" t="s">
        <v>22765</v>
      </c>
      <c r="E12517" t="s">
        <v>5757</v>
      </c>
      <c r="F12517" t="s">
        <v>37</v>
      </c>
      <c r="G12517">
        <v>78666</v>
      </c>
      <c r="H12517">
        <v>29.876556999999998</v>
      </c>
      <c r="I12517">
        <v>-97.941208000000003</v>
      </c>
      <c r="J12517" s="1" t="d">
        <v>2019-04-08</v>
      </c>
      <c r="K12517">
        <v>79930</v>
      </c>
      <c r="L12517" t="s">
        <v>24</v>
      </c>
      <c r="M12517" s="1" t="d">
        <v>2011-01-01</v>
      </c>
      <c r="N12517">
        <v>1</v>
      </c>
      <c r="O12517">
        <v>1</v>
      </c>
      <c r="P12517">
        <v>2011</v>
      </c>
      <c r="R12517" t="s">
        <v>26</v>
      </c>
      <c r="S12517" t="s">
        <v>27</v>
      </c>
    </row>
    <row r="12518" spans="1:19" x14ac:dyDescent="0.25">
      <c r="A12518" t="s">
        <v>504</v>
      </c>
      <c r="B12518" t="s">
        <v>11772</v>
      </c>
      <c r="C12518" t="s">
        <v>22766</v>
      </c>
      <c r="E12518" t="s">
        <v>22767</v>
      </c>
      <c r="F12518" t="s">
        <v>37</v>
      </c>
      <c r="G12518">
        <v>78957</v>
      </c>
      <c r="H12518">
        <v>30.007308999999999</v>
      </c>
      <c r="I12518">
        <v>-97.157426000000001</v>
      </c>
      <c r="J12518" s="1" t="d">
        <v>2019-04-08</v>
      </c>
      <c r="K12518">
        <v>79931</v>
      </c>
      <c r="L12518" t="s">
        <v>24</v>
      </c>
      <c r="M12518" s="1" t="d">
        <v>2011-01-01</v>
      </c>
      <c r="N12518">
        <v>1</v>
      </c>
      <c r="O12518">
        <v>1</v>
      </c>
      <c r="P12518">
        <v>2011</v>
      </c>
      <c r="R12518" t="s">
        <v>26</v>
      </c>
      <c r="S12518" t="s">
        <v>27</v>
      </c>
    </row>
    <row r="12519" spans="1:19" x14ac:dyDescent="0.25">
      <c r="A12519" t="s">
        <v>338</v>
      </c>
      <c r="B12519" t="s">
        <v>6395</v>
      </c>
      <c r="C12519" t="s">
        <v>24547</v>
      </c>
      <c r="E12519" t="s">
        <v>9552</v>
      </c>
      <c r="F12519" t="s">
        <v>202</v>
      </c>
      <c r="G12519">
        <v>33701</v>
      </c>
      <c r="H12519">
        <v>27.772310000000001</v>
      </c>
      <c r="I12519">
        <v>-82.636936000000006</v>
      </c>
      <c r="J12519" s="1" t="d">
        <v>2019-01-10</v>
      </c>
      <c r="K12519">
        <v>86107</v>
      </c>
      <c r="L12519" t="s">
        <v>30</v>
      </c>
      <c r="M12519" s="1" t="d">
        <v>2011-08-31</v>
      </c>
      <c r="N12519">
        <v>8</v>
      </c>
      <c r="O12519">
        <v>31</v>
      </c>
      <c r="P12519">
        <v>2011</v>
      </c>
      <c r="R12519" t="s">
        <v>26</v>
      </c>
      <c r="S12519" t="s">
        <v>27</v>
      </c>
    </row>
    <row r="12520" spans="1:19" x14ac:dyDescent="0.25">
      <c r="A12520" t="s">
        <v>338</v>
      </c>
      <c r="B12520" t="s">
        <v>6395</v>
      </c>
      <c r="C12520" t="s">
        <v>24552</v>
      </c>
      <c r="E12520" t="s">
        <v>24553</v>
      </c>
      <c r="F12520" t="s">
        <v>202</v>
      </c>
      <c r="G12520">
        <v>33859</v>
      </c>
      <c r="H12520">
        <v>27.922127</v>
      </c>
      <c r="I12520">
        <v>-81.607838000000001</v>
      </c>
      <c r="J12520" s="1" t="d">
        <v>2019-02-06</v>
      </c>
      <c r="K12520">
        <v>86110</v>
      </c>
      <c r="L12520" t="s">
        <v>103</v>
      </c>
      <c r="M12520" s="1" t="d">
        <v>2011-11-04</v>
      </c>
      <c r="N12520">
        <v>11</v>
      </c>
      <c r="O12520">
        <v>4</v>
      </c>
      <c r="P12520">
        <v>2011</v>
      </c>
      <c r="R12520" t="s">
        <v>26</v>
      </c>
      <c r="S12520" t="s">
        <v>27</v>
      </c>
    </row>
    <row r="12521" spans="1:19" x14ac:dyDescent="0.25">
      <c r="A12521" t="s">
        <v>338</v>
      </c>
      <c r="B12521" t="s">
        <v>6395</v>
      </c>
      <c r="C12521" t="s">
        <v>24554</v>
      </c>
      <c r="E12521" t="s">
        <v>10249</v>
      </c>
      <c r="F12521" t="s">
        <v>202</v>
      </c>
      <c r="G12521">
        <v>32746</v>
      </c>
      <c r="H12521">
        <v>28.746915999999999</v>
      </c>
      <c r="I12521">
        <v>-81.360760999999997</v>
      </c>
      <c r="J12521" s="1" t="d">
        <v>2019-01-10</v>
      </c>
      <c r="K12521">
        <v>86111</v>
      </c>
      <c r="L12521" t="s">
        <v>30</v>
      </c>
      <c r="M12521" s="1" t="d">
        <v>2011-12-30</v>
      </c>
      <c r="N12521">
        <v>12</v>
      </c>
      <c r="O12521">
        <v>30</v>
      </c>
      <c r="P12521">
        <v>2011</v>
      </c>
      <c r="R12521" t="s">
        <v>26</v>
      </c>
      <c r="S12521" t="s">
        <v>27</v>
      </c>
    </row>
    <row r="12522" spans="1:19" x14ac:dyDescent="0.25">
      <c r="A12522" t="s">
        <v>338</v>
      </c>
      <c r="B12522" t="s">
        <v>6395</v>
      </c>
      <c r="C12522" t="s">
        <v>24558</v>
      </c>
      <c r="E12522" t="s">
        <v>24559</v>
      </c>
      <c r="F12522" t="s">
        <v>202</v>
      </c>
      <c r="G12522">
        <v>34787</v>
      </c>
      <c r="H12522">
        <v>28.576384999999998</v>
      </c>
      <c r="I12522">
        <v>-81.566997999999998</v>
      </c>
      <c r="J12522" s="1" t="d">
        <v>2019-01-10</v>
      </c>
      <c r="K12522">
        <v>86115</v>
      </c>
      <c r="L12522" t="s">
        <v>30</v>
      </c>
      <c r="M12522" s="1" t="d">
        <v>2011-12-30</v>
      </c>
      <c r="N12522">
        <v>12</v>
      </c>
      <c r="O12522">
        <v>30</v>
      </c>
      <c r="P12522">
        <v>2011</v>
      </c>
      <c r="R12522" t="s">
        <v>26</v>
      </c>
      <c r="S12522" t="s">
        <v>27</v>
      </c>
    </row>
    <row r="12523" spans="1:19" x14ac:dyDescent="0.25">
      <c r="A12523" t="s">
        <v>338</v>
      </c>
      <c r="B12523" t="s">
        <v>6395</v>
      </c>
      <c r="C12523" t="s">
        <v>24560</v>
      </c>
      <c r="E12523" t="s">
        <v>428</v>
      </c>
      <c r="F12523" t="s">
        <v>208</v>
      </c>
      <c r="G12523">
        <v>29720</v>
      </c>
      <c r="H12523">
        <v>34.748122000000002</v>
      </c>
      <c r="I12523">
        <v>-80.772959999999998</v>
      </c>
      <c r="J12523" s="1" t="d">
        <v>2019-01-10</v>
      </c>
      <c r="K12523">
        <v>86116</v>
      </c>
      <c r="L12523" t="s">
        <v>30</v>
      </c>
      <c r="M12523" s="1" t="d">
        <v>2011-01-01</v>
      </c>
      <c r="N12523">
        <v>1</v>
      </c>
      <c r="O12523">
        <v>1</v>
      </c>
      <c r="P12523">
        <v>2011</v>
      </c>
      <c r="R12523" t="s">
        <v>26</v>
      </c>
      <c r="S12523" t="s">
        <v>27</v>
      </c>
    </row>
    <row r="12524" spans="1:19" x14ac:dyDescent="0.25">
      <c r="A12524" t="s">
        <v>338</v>
      </c>
      <c r="B12524" t="s">
        <v>6395</v>
      </c>
      <c r="C12524" t="s">
        <v>24561</v>
      </c>
      <c r="E12524" t="s">
        <v>1491</v>
      </c>
      <c r="F12524" t="s">
        <v>212</v>
      </c>
      <c r="G12524">
        <v>28315</v>
      </c>
      <c r="H12524">
        <v>35.137357999999999</v>
      </c>
      <c r="I12524">
        <v>-79.437642999999994</v>
      </c>
      <c r="J12524" s="1" t="d">
        <v>2019-01-10</v>
      </c>
      <c r="K12524">
        <v>86117</v>
      </c>
      <c r="L12524" t="s">
        <v>30</v>
      </c>
      <c r="M12524" s="1" t="d">
        <v>2011-10-25</v>
      </c>
      <c r="N12524">
        <v>10</v>
      </c>
      <c r="O12524">
        <v>25</v>
      </c>
      <c r="P12524">
        <v>2011</v>
      </c>
      <c r="R12524" t="s">
        <v>26</v>
      </c>
      <c r="S12524" t="s">
        <v>27</v>
      </c>
    </row>
    <row r="12525" spans="1:19" x14ac:dyDescent="0.25">
      <c r="A12525" t="s">
        <v>338</v>
      </c>
      <c r="B12525" t="s">
        <v>6395</v>
      </c>
      <c r="C12525" t="s">
        <v>24562</v>
      </c>
      <c r="E12525" t="s">
        <v>5440</v>
      </c>
      <c r="F12525" t="s">
        <v>208</v>
      </c>
      <c r="G12525">
        <v>29501</v>
      </c>
      <c r="H12525">
        <v>34.223703999999998</v>
      </c>
      <c r="I12525">
        <v>-79.790863999999999</v>
      </c>
      <c r="J12525" s="1" t="d">
        <v>2019-01-10</v>
      </c>
      <c r="K12525">
        <v>86119</v>
      </c>
      <c r="L12525" t="s">
        <v>30</v>
      </c>
      <c r="M12525" s="1" t="d">
        <v>2011-11-17</v>
      </c>
      <c r="N12525">
        <v>11</v>
      </c>
      <c r="O12525">
        <v>17</v>
      </c>
      <c r="P12525">
        <v>2011</v>
      </c>
      <c r="R12525" t="s">
        <v>26</v>
      </c>
      <c r="S12525" t="s">
        <v>27</v>
      </c>
    </row>
    <row r="12526" spans="1:19" x14ac:dyDescent="0.25">
      <c r="A12526" t="s">
        <v>338</v>
      </c>
      <c r="B12526" t="s">
        <v>6395</v>
      </c>
      <c r="C12526" t="s">
        <v>24563</v>
      </c>
      <c r="E12526" t="s">
        <v>211</v>
      </c>
      <c r="F12526" t="s">
        <v>212</v>
      </c>
      <c r="G12526">
        <v>27601</v>
      </c>
      <c r="H12526">
        <v>35.774723999999999</v>
      </c>
      <c r="I12526">
        <v>-78.640401999999995</v>
      </c>
      <c r="J12526" s="1" t="d">
        <v>2019-01-10</v>
      </c>
      <c r="K12526">
        <v>86120</v>
      </c>
      <c r="L12526" t="s">
        <v>30</v>
      </c>
      <c r="M12526" s="1" t="d">
        <v>2011-09-20</v>
      </c>
      <c r="N12526">
        <v>9</v>
      </c>
      <c r="O12526">
        <v>20</v>
      </c>
      <c r="P12526">
        <v>2011</v>
      </c>
      <c r="R12526" t="s">
        <v>26</v>
      </c>
      <c r="S12526" t="s">
        <v>27</v>
      </c>
    </row>
    <row r="12527" spans="1:19" x14ac:dyDescent="0.25">
      <c r="A12527" t="s">
        <v>338</v>
      </c>
      <c r="B12527" t="s">
        <v>6395</v>
      </c>
      <c r="C12527" t="s">
        <v>24564</v>
      </c>
      <c r="E12527" t="s">
        <v>953</v>
      </c>
      <c r="F12527" t="s">
        <v>212</v>
      </c>
      <c r="G12527">
        <v>27536</v>
      </c>
      <c r="H12527">
        <v>36.339013000000001</v>
      </c>
      <c r="I12527">
        <v>-78.397745999999998</v>
      </c>
      <c r="J12527" s="1" t="d">
        <v>2019-01-10</v>
      </c>
      <c r="K12527">
        <v>86121</v>
      </c>
      <c r="L12527" t="s">
        <v>30</v>
      </c>
      <c r="M12527" s="1" t="d">
        <v>2011-10-28</v>
      </c>
      <c r="N12527">
        <v>10</v>
      </c>
      <c r="O12527">
        <v>28</v>
      </c>
      <c r="P12527">
        <v>2011</v>
      </c>
      <c r="R12527" t="s">
        <v>26</v>
      </c>
      <c r="S12527" t="s">
        <v>27</v>
      </c>
    </row>
    <row r="12528" spans="1:19" x14ac:dyDescent="0.25">
      <c r="A12528" t="s">
        <v>338</v>
      </c>
      <c r="B12528" t="s">
        <v>6395</v>
      </c>
      <c r="C12528" t="s">
        <v>24565</v>
      </c>
      <c r="E12528" t="s">
        <v>2026</v>
      </c>
      <c r="F12528" t="s">
        <v>212</v>
      </c>
      <c r="G12528">
        <v>28540</v>
      </c>
      <c r="H12528">
        <v>34.803916000000001</v>
      </c>
      <c r="I12528">
        <v>-77.446799999999996</v>
      </c>
      <c r="J12528" s="1" t="d">
        <v>2019-01-10</v>
      </c>
      <c r="K12528">
        <v>86122</v>
      </c>
      <c r="L12528" t="s">
        <v>30</v>
      </c>
      <c r="M12528" s="1" t="d">
        <v>2011-11-17</v>
      </c>
      <c r="N12528">
        <v>11</v>
      </c>
      <c r="O12528">
        <v>17</v>
      </c>
      <c r="P12528">
        <v>2011</v>
      </c>
      <c r="R12528" t="s">
        <v>26</v>
      </c>
      <c r="S12528" t="s">
        <v>27</v>
      </c>
    </row>
    <row r="12529" spans="1:19" x14ac:dyDescent="0.25">
      <c r="A12529" t="s">
        <v>338</v>
      </c>
      <c r="B12529" t="s">
        <v>6395</v>
      </c>
      <c r="C12529" t="s">
        <v>24566</v>
      </c>
      <c r="E12529" t="s">
        <v>9983</v>
      </c>
      <c r="F12529" t="s">
        <v>212</v>
      </c>
      <c r="G12529">
        <v>27511</v>
      </c>
      <c r="H12529">
        <v>35.773958</v>
      </c>
      <c r="I12529">
        <v>-78.803280999999998</v>
      </c>
      <c r="J12529" s="1" t="d">
        <v>2019-01-10</v>
      </c>
      <c r="K12529">
        <v>86123</v>
      </c>
      <c r="L12529" t="s">
        <v>30</v>
      </c>
      <c r="M12529" s="1" t="d">
        <v>2011-11-03</v>
      </c>
      <c r="N12529">
        <v>11</v>
      </c>
      <c r="O12529">
        <v>3</v>
      </c>
      <c r="P12529">
        <v>2011</v>
      </c>
      <c r="R12529" t="s">
        <v>26</v>
      </c>
      <c r="S12529" t="s">
        <v>27</v>
      </c>
    </row>
    <row r="12530" spans="1:19" x14ac:dyDescent="0.25">
      <c r="A12530" t="s">
        <v>338</v>
      </c>
      <c r="B12530" t="s">
        <v>6395</v>
      </c>
      <c r="C12530" t="s">
        <v>24567</v>
      </c>
      <c r="E12530" t="s">
        <v>3795</v>
      </c>
      <c r="F12530" t="s">
        <v>212</v>
      </c>
      <c r="G12530">
        <v>27529</v>
      </c>
      <c r="H12530">
        <v>35.71922</v>
      </c>
      <c r="I12530">
        <v>-78.629587999999998</v>
      </c>
      <c r="J12530" s="1" t="d">
        <v>2019-01-10</v>
      </c>
      <c r="K12530">
        <v>86124</v>
      </c>
      <c r="L12530" t="s">
        <v>30</v>
      </c>
      <c r="M12530" s="1" t="d">
        <v>2011-09-29</v>
      </c>
      <c r="N12530">
        <v>9</v>
      </c>
      <c r="O12530">
        <v>29</v>
      </c>
      <c r="P12530">
        <v>2011</v>
      </c>
      <c r="R12530" t="s">
        <v>26</v>
      </c>
      <c r="S12530" t="s">
        <v>27</v>
      </c>
    </row>
    <row r="12531" spans="1:19" x14ac:dyDescent="0.25">
      <c r="A12531" t="s">
        <v>338</v>
      </c>
      <c r="B12531" t="s">
        <v>6395</v>
      </c>
      <c r="C12531" t="s">
        <v>24569</v>
      </c>
      <c r="E12531" t="s">
        <v>211</v>
      </c>
      <c r="F12531" t="s">
        <v>212</v>
      </c>
      <c r="G12531">
        <v>27616</v>
      </c>
      <c r="H12531">
        <v>35.884757</v>
      </c>
      <c r="I12531">
        <v>-78.564543999999998</v>
      </c>
      <c r="J12531" s="1" t="d">
        <v>2019-01-10</v>
      </c>
      <c r="K12531">
        <v>86126</v>
      </c>
      <c r="L12531" t="s">
        <v>30</v>
      </c>
      <c r="M12531" s="1" t="d">
        <v>2011-11-16</v>
      </c>
      <c r="N12531">
        <v>11</v>
      </c>
      <c r="O12531">
        <v>16</v>
      </c>
      <c r="P12531">
        <v>2011</v>
      </c>
      <c r="R12531" t="s">
        <v>26</v>
      </c>
      <c r="S12531" t="s">
        <v>27</v>
      </c>
    </row>
    <row r="12532" spans="1:19" x14ac:dyDescent="0.25">
      <c r="A12532" t="s">
        <v>338</v>
      </c>
      <c r="B12532" t="s">
        <v>6395</v>
      </c>
      <c r="C12532" t="s">
        <v>24570</v>
      </c>
      <c r="E12532" t="s">
        <v>938</v>
      </c>
      <c r="F12532" t="s">
        <v>212</v>
      </c>
      <c r="G12532">
        <v>27573</v>
      </c>
      <c r="H12532">
        <v>36.390045000000001</v>
      </c>
      <c r="I12532">
        <v>-79.000327999999996</v>
      </c>
      <c r="J12532" s="1" t="d">
        <v>2019-01-10</v>
      </c>
      <c r="K12532">
        <v>86127</v>
      </c>
      <c r="L12532" t="s">
        <v>30</v>
      </c>
      <c r="M12532" s="1" t="d">
        <v>2011-10-25</v>
      </c>
      <c r="N12532">
        <v>10</v>
      </c>
      <c r="O12532">
        <v>25</v>
      </c>
      <c r="P12532">
        <v>2011</v>
      </c>
      <c r="R12532" t="s">
        <v>26</v>
      </c>
      <c r="S12532" t="s">
        <v>27</v>
      </c>
    </row>
    <row r="12533" spans="1:19" x14ac:dyDescent="0.25">
      <c r="A12533" t="s">
        <v>338</v>
      </c>
      <c r="B12533" t="s">
        <v>6395</v>
      </c>
      <c r="C12533" t="s">
        <v>24571</v>
      </c>
      <c r="E12533" t="s">
        <v>5440</v>
      </c>
      <c r="F12533" t="s">
        <v>208</v>
      </c>
      <c r="G12533">
        <v>29501</v>
      </c>
      <c r="H12533">
        <v>34.224426000000001</v>
      </c>
      <c r="I12533">
        <v>-79.789642000000001</v>
      </c>
      <c r="J12533" s="1" t="d">
        <v>2019-01-10</v>
      </c>
      <c r="K12533">
        <v>86128</v>
      </c>
      <c r="L12533" t="s">
        <v>30</v>
      </c>
      <c r="M12533" s="1" t="d">
        <v>2011-10-25</v>
      </c>
      <c r="N12533">
        <v>10</v>
      </c>
      <c r="O12533">
        <v>25</v>
      </c>
      <c r="P12533">
        <v>2011</v>
      </c>
      <c r="R12533" t="s">
        <v>26</v>
      </c>
      <c r="S12533" t="s">
        <v>27</v>
      </c>
    </row>
    <row r="12534" spans="1:19" x14ac:dyDescent="0.25">
      <c r="A12534" t="s">
        <v>338</v>
      </c>
      <c r="B12534" t="s">
        <v>6395</v>
      </c>
      <c r="C12534" t="s">
        <v>24572</v>
      </c>
      <c r="E12534" t="s">
        <v>1802</v>
      </c>
      <c r="F12534" t="s">
        <v>212</v>
      </c>
      <c r="G12534">
        <v>28806</v>
      </c>
      <c r="H12534">
        <v>35.511375999999998</v>
      </c>
      <c r="I12534">
        <v>-82.600756000000004</v>
      </c>
      <c r="J12534" s="1" t="d">
        <v>2019-01-10</v>
      </c>
      <c r="K12534">
        <v>86129</v>
      </c>
      <c r="L12534" t="s">
        <v>30</v>
      </c>
      <c r="M12534" s="1" t="d">
        <v>2011-10-20</v>
      </c>
      <c r="N12534">
        <v>10</v>
      </c>
      <c r="O12534">
        <v>20</v>
      </c>
      <c r="P12534">
        <v>2011</v>
      </c>
      <c r="R12534" t="s">
        <v>26</v>
      </c>
      <c r="S12534" t="s">
        <v>27</v>
      </c>
    </row>
    <row r="12535" spans="1:19" x14ac:dyDescent="0.25">
      <c r="A12535" t="s">
        <v>338</v>
      </c>
      <c r="B12535" t="s">
        <v>6382</v>
      </c>
      <c r="C12535" t="s">
        <v>17434</v>
      </c>
      <c r="E12535" t="s">
        <v>1557</v>
      </c>
      <c r="F12535" t="s">
        <v>373</v>
      </c>
      <c r="G12535">
        <v>60148</v>
      </c>
      <c r="H12535">
        <v>41.955097500000001</v>
      </c>
      <c r="I12535">
        <v>-88.041690700000004</v>
      </c>
      <c r="J12535" s="1" t="d">
        <v>2017-12-05</v>
      </c>
      <c r="K12535">
        <v>88582</v>
      </c>
      <c r="L12535" t="s">
        <v>17435</v>
      </c>
      <c r="M12535" s="1" t="d">
        <v>2011-10-07</v>
      </c>
      <c r="N12535">
        <v>10</v>
      </c>
      <c r="O12535">
        <v>7</v>
      </c>
      <c r="P12535">
        <v>2011</v>
      </c>
      <c r="R12535" t="s">
        <v>26</v>
      </c>
      <c r="S12535" t="s">
        <v>27</v>
      </c>
    </row>
    <row r="12536" spans="1:19" x14ac:dyDescent="0.25">
      <c r="A12536" t="s">
        <v>338</v>
      </c>
      <c r="B12536" t="s">
        <v>6382</v>
      </c>
      <c r="C12536" t="s">
        <v>17436</v>
      </c>
      <c r="E12536" t="s">
        <v>2056</v>
      </c>
      <c r="F12536" t="s">
        <v>373</v>
      </c>
      <c r="G12536">
        <v>61109</v>
      </c>
      <c r="H12536">
        <v>42.234865999999997</v>
      </c>
      <c r="I12536">
        <v>-89.096870999999993</v>
      </c>
      <c r="J12536" s="1" t="d">
        <v>2017-12-05</v>
      </c>
      <c r="K12536">
        <v>88583</v>
      </c>
      <c r="L12536" t="s">
        <v>17437</v>
      </c>
      <c r="M12536" s="1" t="d">
        <v>2011-10-03</v>
      </c>
      <c r="N12536">
        <v>10</v>
      </c>
      <c r="O12536">
        <v>3</v>
      </c>
      <c r="P12536">
        <v>2011</v>
      </c>
      <c r="R12536" t="s">
        <v>26</v>
      </c>
      <c r="S12536" t="s">
        <v>27</v>
      </c>
    </row>
    <row r="12537" spans="1:19" x14ac:dyDescent="0.25">
      <c r="A12537" t="s">
        <v>338</v>
      </c>
      <c r="B12537" t="s">
        <v>25527</v>
      </c>
      <c r="C12537" t="s">
        <v>25528</v>
      </c>
      <c r="E12537" t="s">
        <v>193</v>
      </c>
      <c r="F12537" t="s">
        <v>170</v>
      </c>
      <c r="G12537">
        <v>95827</v>
      </c>
      <c r="H12537">
        <v>38.549208999999998</v>
      </c>
      <c r="I12537">
        <v>-121.337716</v>
      </c>
      <c r="J12537" s="1" t="d">
        <v>2018-04-03</v>
      </c>
      <c r="K12537">
        <v>89918</v>
      </c>
      <c r="L12537" t="s">
        <v>30</v>
      </c>
      <c r="M12537" s="1" t="d">
        <v>2011-10-31</v>
      </c>
      <c r="N12537">
        <v>10</v>
      </c>
      <c r="O12537">
        <v>31</v>
      </c>
      <c r="P12537">
        <v>2011</v>
      </c>
      <c r="R12537" t="s">
        <v>26</v>
      </c>
      <c r="S12537" t="s">
        <v>27</v>
      </c>
    </row>
    <row r="12538" spans="1:19" x14ac:dyDescent="0.25">
      <c r="A12538" t="s">
        <v>338</v>
      </c>
      <c r="B12538" t="s">
        <v>6462</v>
      </c>
      <c r="C12538" t="s">
        <v>6463</v>
      </c>
      <c r="D12538" t="s">
        <v>6464</v>
      </c>
      <c r="E12538" t="s">
        <v>6465</v>
      </c>
      <c r="F12538" t="s">
        <v>513</v>
      </c>
      <c r="G12538">
        <v>54981</v>
      </c>
      <c r="H12538">
        <v>44.355890000000002</v>
      </c>
      <c r="I12538">
        <v>-89.118669999999995</v>
      </c>
      <c r="J12538" s="1" t="d">
        <v>2018-11-08</v>
      </c>
      <c r="K12538">
        <v>92092</v>
      </c>
      <c r="L12538" t="s">
        <v>4346</v>
      </c>
      <c r="M12538" s="1" t="d">
        <v>2011-11-15</v>
      </c>
      <c r="N12538">
        <v>11</v>
      </c>
      <c r="O12538">
        <v>15</v>
      </c>
      <c r="P12538">
        <v>2011</v>
      </c>
      <c r="R12538" t="s">
        <v>26</v>
      </c>
      <c r="S12538" t="s">
        <v>31</v>
      </c>
    </row>
    <row r="12539" spans="1:19" x14ac:dyDescent="0.25">
      <c r="A12539" t="s">
        <v>338</v>
      </c>
      <c r="B12539" t="s">
        <v>4968</v>
      </c>
      <c r="C12539" t="s">
        <v>4969</v>
      </c>
      <c r="E12539" t="s">
        <v>4970</v>
      </c>
      <c r="F12539" t="s">
        <v>513</v>
      </c>
      <c r="G12539">
        <v>54313</v>
      </c>
      <c r="H12539">
        <v>44.552295999999998</v>
      </c>
      <c r="I12539">
        <v>-88.08596</v>
      </c>
      <c r="J12539" s="1" t="d">
        <v>2018-11-08</v>
      </c>
      <c r="K12539">
        <v>92094</v>
      </c>
      <c r="L12539" t="s">
        <v>4346</v>
      </c>
      <c r="M12539" s="1" t="d">
        <v>2011-11-15</v>
      </c>
      <c r="N12539">
        <v>11</v>
      </c>
      <c r="O12539">
        <v>15</v>
      </c>
      <c r="P12539">
        <v>2011</v>
      </c>
      <c r="R12539" t="s">
        <v>26</v>
      </c>
      <c r="S12539" t="s">
        <v>31</v>
      </c>
    </row>
    <row r="12540" spans="1:19" x14ac:dyDescent="0.25">
      <c r="A12540" t="s">
        <v>338</v>
      </c>
      <c r="B12540" t="s">
        <v>5769</v>
      </c>
      <c r="C12540" t="s">
        <v>5770</v>
      </c>
      <c r="E12540" t="s">
        <v>4958</v>
      </c>
      <c r="F12540" t="s">
        <v>513</v>
      </c>
      <c r="G12540">
        <v>53186</v>
      </c>
      <c r="H12540">
        <v>42.996721000000001</v>
      </c>
      <c r="I12540">
        <v>-88.259107999999998</v>
      </c>
      <c r="J12540" s="1" t="d">
        <v>2018-11-08</v>
      </c>
      <c r="K12540">
        <v>92095</v>
      </c>
      <c r="L12540" t="s">
        <v>4346</v>
      </c>
      <c r="M12540" s="1" t="d">
        <v>2011-11-15</v>
      </c>
      <c r="N12540">
        <v>11</v>
      </c>
      <c r="O12540">
        <v>15</v>
      </c>
      <c r="P12540">
        <v>2011</v>
      </c>
      <c r="R12540" t="s">
        <v>26</v>
      </c>
      <c r="S12540" t="s">
        <v>31</v>
      </c>
    </row>
    <row r="12541" spans="1:19" x14ac:dyDescent="0.25">
      <c r="A12541" t="s">
        <v>338</v>
      </c>
      <c r="B12541" t="s">
        <v>5555</v>
      </c>
      <c r="C12541" t="s">
        <v>5556</v>
      </c>
      <c r="E12541" t="s">
        <v>5557</v>
      </c>
      <c r="F12541" t="s">
        <v>119</v>
      </c>
      <c r="G12541">
        <v>55992</v>
      </c>
      <c r="H12541">
        <v>44.282761000000001</v>
      </c>
      <c r="I12541">
        <v>-92.667591999999999</v>
      </c>
      <c r="J12541" s="1" t="d">
        <v>2019-03-07</v>
      </c>
      <c r="K12541">
        <v>92097</v>
      </c>
      <c r="L12541" t="s">
        <v>71</v>
      </c>
      <c r="M12541" s="1" t="d">
        <v>2011-11-15</v>
      </c>
      <c r="N12541">
        <v>11</v>
      </c>
      <c r="O12541">
        <v>15</v>
      </c>
      <c r="P12541">
        <v>2011</v>
      </c>
      <c r="R12541" t="s">
        <v>26</v>
      </c>
      <c r="S12541" t="s">
        <v>31</v>
      </c>
    </row>
    <row r="12542" spans="1:19" x14ac:dyDescent="0.25">
      <c r="A12542" t="s">
        <v>338</v>
      </c>
      <c r="B12542" t="s">
        <v>28822</v>
      </c>
      <c r="C12542" t="s">
        <v>28823</v>
      </c>
      <c r="E12542" t="s">
        <v>3074</v>
      </c>
      <c r="F12542" t="s">
        <v>59</v>
      </c>
      <c r="G12542">
        <v>43026</v>
      </c>
      <c r="H12542">
        <v>40.035508</v>
      </c>
      <c r="I12542">
        <v>-83.161540000000002</v>
      </c>
      <c r="J12542" s="1" t="d">
        <v>2019-04-08</v>
      </c>
      <c r="K12542">
        <v>104143</v>
      </c>
      <c r="L12542" t="s">
        <v>24</v>
      </c>
      <c r="M12542" s="1" t="d">
        <v>2011-01-01</v>
      </c>
      <c r="N12542">
        <v>1</v>
      </c>
      <c r="O12542">
        <v>1</v>
      </c>
      <c r="P12542">
        <v>2011</v>
      </c>
      <c r="R12542" t="s">
        <v>26</v>
      </c>
      <c r="S12542" t="s">
        <v>31</v>
      </c>
    </row>
    <row r="12543" spans="1:19" x14ac:dyDescent="0.25">
      <c r="A12543" t="s">
        <v>338</v>
      </c>
      <c r="B12543" t="s">
        <v>12194</v>
      </c>
      <c r="C12543" t="s">
        <v>12195</v>
      </c>
      <c r="D12543" t="s">
        <v>12196</v>
      </c>
      <c r="E12543" t="s">
        <v>1009</v>
      </c>
      <c r="F12543" t="s">
        <v>212</v>
      </c>
      <c r="G12543">
        <v>28202</v>
      </c>
      <c r="H12543">
        <v>35.226031999999996</v>
      </c>
      <c r="I12543">
        <v>-80.840646000000007</v>
      </c>
      <c r="J12543" s="1" t="d">
        <v>2018-11-08</v>
      </c>
      <c r="K12543">
        <v>104202</v>
      </c>
      <c r="L12543" t="s">
        <v>30</v>
      </c>
      <c r="M12543" s="1" t="d">
        <v>2011-12-31</v>
      </c>
      <c r="N12543">
        <v>12</v>
      </c>
      <c r="O12543">
        <v>31</v>
      </c>
      <c r="P12543">
        <v>2011</v>
      </c>
      <c r="R12543" t="s">
        <v>26</v>
      </c>
      <c r="S12543" t="s">
        <v>27</v>
      </c>
    </row>
    <row r="12544" spans="1:19" x14ac:dyDescent="0.25">
      <c r="A12544" t="s">
        <v>338</v>
      </c>
      <c r="B12544" t="s">
        <v>29043</v>
      </c>
      <c r="C12544" t="s">
        <v>29044</v>
      </c>
      <c r="E12544" t="s">
        <v>6101</v>
      </c>
      <c r="F12544" t="s">
        <v>280</v>
      </c>
      <c r="G12544">
        <v>37129</v>
      </c>
      <c r="H12544">
        <v>35.866934000000001</v>
      </c>
      <c r="I12544">
        <v>-86.449000999999996</v>
      </c>
      <c r="J12544" s="1" t="d">
        <v>2018-12-11</v>
      </c>
      <c r="K12544">
        <v>104604</v>
      </c>
      <c r="L12544" t="s">
        <v>30</v>
      </c>
      <c r="M12544" s="1" t="d">
        <v>2011-01-01</v>
      </c>
      <c r="N12544">
        <v>1</v>
      </c>
      <c r="O12544">
        <v>1</v>
      </c>
      <c r="P12544">
        <v>2011</v>
      </c>
      <c r="R12544" t="s">
        <v>26</v>
      </c>
      <c r="S12544" t="s">
        <v>31</v>
      </c>
    </row>
    <row r="12545" spans="1:19" x14ac:dyDescent="0.25">
      <c r="A12545" t="s">
        <v>338</v>
      </c>
      <c r="B12545" t="s">
        <v>29765</v>
      </c>
      <c r="C12545" t="s">
        <v>9635</v>
      </c>
      <c r="E12545" t="s">
        <v>9633</v>
      </c>
      <c r="F12545" t="s">
        <v>170</v>
      </c>
      <c r="G12545">
        <v>94010</v>
      </c>
      <c r="H12545">
        <v>37.601819999999996</v>
      </c>
      <c r="I12545">
        <v>-122.370071</v>
      </c>
      <c r="J12545" s="1" t="d">
        <v>2019-01-10</v>
      </c>
      <c r="K12545">
        <v>112877</v>
      </c>
      <c r="L12545" t="s">
        <v>30</v>
      </c>
      <c r="M12545" s="1" t="d">
        <v>2011-07-20</v>
      </c>
      <c r="N12545">
        <v>7</v>
      </c>
      <c r="O12545">
        <v>20</v>
      </c>
      <c r="P12545">
        <v>2011</v>
      </c>
      <c r="R12545" t="s">
        <v>26</v>
      </c>
      <c r="S12545" t="s">
        <v>31</v>
      </c>
    </row>
    <row r="12546" spans="1:19" x14ac:dyDescent="0.25">
      <c r="A12546" t="s">
        <v>338</v>
      </c>
      <c r="B12546" t="s">
        <v>30426</v>
      </c>
      <c r="C12546" t="s">
        <v>10623</v>
      </c>
      <c r="E12546" t="s">
        <v>10624</v>
      </c>
      <c r="F12546" t="s">
        <v>170</v>
      </c>
      <c r="G12546">
        <v>92260</v>
      </c>
      <c r="H12546">
        <v>33.757747000000002</v>
      </c>
      <c r="I12546">
        <v>-116.360026</v>
      </c>
      <c r="J12546" s="1" t="d">
        <v>2019-01-10</v>
      </c>
      <c r="K12546">
        <v>113199</v>
      </c>
      <c r="L12546" t="s">
        <v>30</v>
      </c>
      <c r="M12546" s="1" t="d">
        <v>2011-12-31</v>
      </c>
      <c r="N12546">
        <v>12</v>
      </c>
      <c r="O12546">
        <v>31</v>
      </c>
      <c r="P12546">
        <v>2011</v>
      </c>
      <c r="R12546" t="s">
        <v>26</v>
      </c>
      <c r="S12546" t="s">
        <v>31</v>
      </c>
    </row>
    <row r="12547" spans="1:19" x14ac:dyDescent="0.25">
      <c r="A12547" t="s">
        <v>338</v>
      </c>
      <c r="B12547" t="s">
        <v>31005</v>
      </c>
      <c r="C12547" t="s">
        <v>6523</v>
      </c>
      <c r="E12547" t="s">
        <v>4008</v>
      </c>
      <c r="F12547" t="s">
        <v>170</v>
      </c>
      <c r="G12547">
        <v>95482</v>
      </c>
      <c r="H12547">
        <v>39.145192000000002</v>
      </c>
      <c r="I12547">
        <v>-123.19753900000001</v>
      </c>
      <c r="J12547" s="1" t="d">
        <v>2019-01-10</v>
      </c>
      <c r="K12547">
        <v>113494</v>
      </c>
      <c r="L12547" t="s">
        <v>30</v>
      </c>
      <c r="M12547" s="1" t="d">
        <v>2011-05-15</v>
      </c>
      <c r="N12547">
        <v>5</v>
      </c>
      <c r="O12547">
        <v>15</v>
      </c>
      <c r="P12547">
        <v>2011</v>
      </c>
      <c r="R12547" t="s">
        <v>26</v>
      </c>
      <c r="S12547" t="s">
        <v>31</v>
      </c>
    </row>
    <row r="12548" spans="1:19" x14ac:dyDescent="0.25">
      <c r="A12548" t="s">
        <v>338</v>
      </c>
      <c r="B12548" t="s">
        <v>31304</v>
      </c>
      <c r="C12548" t="s">
        <v>13221</v>
      </c>
      <c r="E12548" t="s">
        <v>13222</v>
      </c>
      <c r="F12548" t="s">
        <v>67</v>
      </c>
      <c r="G12548">
        <v>6382</v>
      </c>
      <c r="H12548">
        <v>41.488422999999997</v>
      </c>
      <c r="I12548">
        <v>-72.086687999999995</v>
      </c>
      <c r="J12548" s="1" t="d">
        <v>2019-01-10</v>
      </c>
      <c r="K12548">
        <v>113640</v>
      </c>
      <c r="L12548" t="s">
        <v>30</v>
      </c>
      <c r="M12548" s="1" t="d">
        <v>2011-01-01</v>
      </c>
      <c r="N12548">
        <v>1</v>
      </c>
      <c r="O12548">
        <v>1</v>
      </c>
      <c r="P12548">
        <v>2011</v>
      </c>
      <c r="R12548" t="s">
        <v>26</v>
      </c>
      <c r="S12548" t="s">
        <v>31</v>
      </c>
    </row>
    <row r="12549" spans="1:19" x14ac:dyDescent="0.25">
      <c r="A12549" t="s">
        <v>338</v>
      </c>
      <c r="B12549" t="s">
        <v>33046</v>
      </c>
      <c r="C12549" t="s">
        <v>7427</v>
      </c>
      <c r="E12549" t="s">
        <v>7429</v>
      </c>
      <c r="F12549" t="s">
        <v>496</v>
      </c>
      <c r="G12549">
        <v>49683</v>
      </c>
      <c r="H12549">
        <v>44.519083999999999</v>
      </c>
      <c r="I12549">
        <v>-85.990797000000001</v>
      </c>
      <c r="J12549" s="1" t="d">
        <v>2019-01-10</v>
      </c>
      <c r="K12549">
        <v>114492</v>
      </c>
      <c r="L12549" t="s">
        <v>30</v>
      </c>
      <c r="M12549" s="1" t="d">
        <v>2011-07-15</v>
      </c>
      <c r="N12549">
        <v>7</v>
      </c>
      <c r="O12549">
        <v>15</v>
      </c>
      <c r="P12549">
        <v>2011</v>
      </c>
      <c r="R12549" t="s">
        <v>26</v>
      </c>
      <c r="S12549" t="s">
        <v>31</v>
      </c>
    </row>
    <row r="12550" spans="1:19" x14ac:dyDescent="0.25">
      <c r="A12550" t="s">
        <v>338</v>
      </c>
      <c r="B12550" t="s">
        <v>34659</v>
      </c>
      <c r="C12550" t="s">
        <v>12310</v>
      </c>
      <c r="E12550" t="s">
        <v>5440</v>
      </c>
      <c r="F12550" t="s">
        <v>137</v>
      </c>
      <c r="G12550">
        <v>97439</v>
      </c>
      <c r="H12550">
        <v>44.036757999999999</v>
      </c>
      <c r="I12550">
        <v>-124.13285500000001</v>
      </c>
      <c r="J12550" s="1" t="d">
        <v>2019-01-10</v>
      </c>
      <c r="K12550">
        <v>115377</v>
      </c>
      <c r="L12550" t="s">
        <v>30</v>
      </c>
      <c r="M12550" s="1" t="d">
        <v>2011-08-01</v>
      </c>
      <c r="N12550">
        <v>8</v>
      </c>
      <c r="O12550">
        <v>1</v>
      </c>
      <c r="P12550">
        <v>2011</v>
      </c>
      <c r="R12550" t="s">
        <v>26</v>
      </c>
      <c r="S12550" t="s">
        <v>31</v>
      </c>
    </row>
    <row r="12551" spans="1:19" x14ac:dyDescent="0.25">
      <c r="A12551" t="s">
        <v>338</v>
      </c>
      <c r="B12551" t="s">
        <v>35251</v>
      </c>
      <c r="C12551" t="s">
        <v>11380</v>
      </c>
      <c r="E12551" t="s">
        <v>6612</v>
      </c>
      <c r="F12551" t="s">
        <v>37</v>
      </c>
      <c r="G12551">
        <v>78411</v>
      </c>
      <c r="H12551">
        <v>27.711269999999999</v>
      </c>
      <c r="I12551">
        <v>-97.372922000000003</v>
      </c>
      <c r="J12551" s="1" t="d">
        <v>2019-01-10</v>
      </c>
      <c r="K12551">
        <v>115689</v>
      </c>
      <c r="L12551" t="s">
        <v>30</v>
      </c>
      <c r="M12551" s="1" t="d">
        <v>2011-10-27</v>
      </c>
      <c r="N12551">
        <v>10</v>
      </c>
      <c r="O12551">
        <v>27</v>
      </c>
      <c r="P12551">
        <v>2011</v>
      </c>
      <c r="R12551" t="s">
        <v>26</v>
      </c>
      <c r="S12551" t="s">
        <v>31</v>
      </c>
    </row>
    <row r="12552" spans="1:19" x14ac:dyDescent="0.25">
      <c r="A12552" t="s">
        <v>338</v>
      </c>
      <c r="B12552" t="s">
        <v>35758</v>
      </c>
      <c r="C12552" t="s">
        <v>35759</v>
      </c>
      <c r="E12552" t="s">
        <v>2480</v>
      </c>
      <c r="F12552" t="s">
        <v>269</v>
      </c>
      <c r="G12552">
        <v>24091</v>
      </c>
      <c r="H12552">
        <v>36.910204</v>
      </c>
      <c r="I12552">
        <v>-80.318421000000001</v>
      </c>
      <c r="J12552" s="1" t="d">
        <v>2019-01-10</v>
      </c>
      <c r="K12552">
        <v>115942</v>
      </c>
      <c r="L12552" t="s">
        <v>30</v>
      </c>
      <c r="M12552" s="1" t="d">
        <v>2011-06-01</v>
      </c>
      <c r="N12552">
        <v>6</v>
      </c>
      <c r="O12552">
        <v>1</v>
      </c>
      <c r="P12552">
        <v>2011</v>
      </c>
      <c r="R12552" t="s">
        <v>26</v>
      </c>
      <c r="S12552" t="s">
        <v>31</v>
      </c>
    </row>
    <row r="12553" spans="1:19" x14ac:dyDescent="0.25">
      <c r="A12553" t="s">
        <v>19</v>
      </c>
      <c r="B12553" t="s">
        <v>20</v>
      </c>
      <c r="C12553" t="s">
        <v>21</v>
      </c>
      <c r="E12553" t="s">
        <v>22</v>
      </c>
      <c r="F12553" t="s">
        <v>23</v>
      </c>
      <c r="G12553">
        <v>36107</v>
      </c>
      <c r="H12553">
        <v>32.367916000000001</v>
      </c>
      <c r="I12553">
        <v>-86.267021</v>
      </c>
      <c r="J12553" s="1" t="d">
        <v>2019-04-08</v>
      </c>
      <c r="K12553">
        <v>17</v>
      </c>
      <c r="L12553" t="s">
        <v>24</v>
      </c>
      <c r="M12553" s="1" t="d">
        <v>2010-12-01</v>
      </c>
      <c r="N12553">
        <v>12</v>
      </c>
      <c r="O12553">
        <v>1</v>
      </c>
      <c r="P12553">
        <v>2010</v>
      </c>
      <c r="Q12553" t="s">
        <v>25</v>
      </c>
      <c r="R12553" t="s">
        <v>26</v>
      </c>
      <c r="S12553" t="s">
        <v>27</v>
      </c>
    </row>
    <row r="12554" spans="1:19" x14ac:dyDescent="0.25">
      <c r="A12554" t="s">
        <v>312</v>
      </c>
      <c r="B12554" t="s">
        <v>2513</v>
      </c>
      <c r="C12554" t="s">
        <v>2514</v>
      </c>
      <c r="E12554" t="s">
        <v>2515</v>
      </c>
      <c r="F12554" t="s">
        <v>212</v>
      </c>
      <c r="G12554">
        <v>28307</v>
      </c>
      <c r="H12554">
        <v>35.143433000000002</v>
      </c>
      <c r="I12554">
        <v>-79.033895999999999</v>
      </c>
      <c r="J12554" s="1" t="d">
        <v>2019-01-10</v>
      </c>
      <c r="K12554">
        <v>30253</v>
      </c>
      <c r="L12554" t="s">
        <v>30</v>
      </c>
      <c r="M12554" s="1" t="d">
        <v>2010-03-01</v>
      </c>
      <c r="N12554">
        <v>3</v>
      </c>
      <c r="O12554">
        <v>1</v>
      </c>
      <c r="P12554">
        <v>2010</v>
      </c>
      <c r="R12554" t="s">
        <v>26</v>
      </c>
      <c r="S12554" t="s">
        <v>27</v>
      </c>
    </row>
    <row r="12555" spans="1:19" x14ac:dyDescent="0.25">
      <c r="A12555" t="s">
        <v>705</v>
      </c>
      <c r="B12555" t="s">
        <v>2683</v>
      </c>
      <c r="C12555" t="s">
        <v>2684</v>
      </c>
      <c r="E12555" t="s">
        <v>136</v>
      </c>
      <c r="F12555" t="s">
        <v>137</v>
      </c>
      <c r="G12555">
        <v>97203</v>
      </c>
      <c r="H12555">
        <v>45.603026999999997</v>
      </c>
      <c r="I12555">
        <v>-122.76291500000001</v>
      </c>
      <c r="J12555" s="1" t="d">
        <v>2018-03-08</v>
      </c>
      <c r="K12555">
        <v>30667</v>
      </c>
      <c r="L12555" t="s">
        <v>30</v>
      </c>
      <c r="M12555" s="1" t="d">
        <v>2010-01-20</v>
      </c>
      <c r="N12555">
        <v>1</v>
      </c>
      <c r="O12555">
        <v>20</v>
      </c>
      <c r="P12555">
        <v>2010</v>
      </c>
      <c r="R12555" t="s">
        <v>26</v>
      </c>
      <c r="S12555" t="s">
        <v>31</v>
      </c>
    </row>
    <row r="12556" spans="1:19" x14ac:dyDescent="0.25">
      <c r="A12556" t="s">
        <v>705</v>
      </c>
      <c r="B12556" t="s">
        <v>3270</v>
      </c>
      <c r="C12556" t="s">
        <v>3271</v>
      </c>
      <c r="D12556" t="s">
        <v>3272</v>
      </c>
      <c r="E12556" t="s">
        <v>1525</v>
      </c>
      <c r="F12556" t="s">
        <v>280</v>
      </c>
      <c r="G12556">
        <v>37207</v>
      </c>
      <c r="H12556">
        <v>36.268743999999998</v>
      </c>
      <c r="I12556">
        <v>-86.755249000000006</v>
      </c>
      <c r="J12556" s="1" t="d">
        <v>2019-02-06</v>
      </c>
      <c r="K12556">
        <v>32502</v>
      </c>
      <c r="L12556" t="s">
        <v>103</v>
      </c>
      <c r="M12556" s="1" t="d">
        <v>2010-01-01</v>
      </c>
      <c r="N12556">
        <v>1</v>
      </c>
      <c r="O12556">
        <v>1</v>
      </c>
      <c r="P12556">
        <v>2010</v>
      </c>
      <c r="R12556" t="s">
        <v>26</v>
      </c>
      <c r="S12556" t="s">
        <v>31</v>
      </c>
    </row>
    <row r="12557" spans="1:19" x14ac:dyDescent="0.25">
      <c r="A12557" t="s">
        <v>312</v>
      </c>
      <c r="B12557" t="s">
        <v>3655</v>
      </c>
      <c r="C12557" t="s">
        <v>3656</v>
      </c>
      <c r="D12557" t="s">
        <v>3657</v>
      </c>
      <c r="E12557" t="s">
        <v>698</v>
      </c>
      <c r="F12557" t="s">
        <v>373</v>
      </c>
      <c r="G12557">
        <v>60621</v>
      </c>
      <c r="H12557">
        <v>41.776439000000003</v>
      </c>
      <c r="I12557">
        <v>-87.625953999999993</v>
      </c>
      <c r="J12557" s="1" t="d">
        <v>2019-04-08</v>
      </c>
      <c r="K12557">
        <v>33087</v>
      </c>
      <c r="L12557" t="s">
        <v>24</v>
      </c>
      <c r="M12557" s="1" t="d">
        <v>2010-03-15</v>
      </c>
      <c r="N12557">
        <v>3</v>
      </c>
      <c r="O12557">
        <v>15</v>
      </c>
      <c r="P12557">
        <v>2010</v>
      </c>
      <c r="R12557" t="s">
        <v>26</v>
      </c>
      <c r="S12557" t="s">
        <v>27</v>
      </c>
    </row>
    <row r="12558" spans="1:19" x14ac:dyDescent="0.25">
      <c r="A12558" t="s">
        <v>312</v>
      </c>
      <c r="B12558" t="s">
        <v>4072</v>
      </c>
      <c r="C12558" t="s">
        <v>4073</v>
      </c>
      <c r="D12558" t="s">
        <v>4074</v>
      </c>
      <c r="E12558" t="s">
        <v>1765</v>
      </c>
      <c r="F12558" t="s">
        <v>1091</v>
      </c>
      <c r="G12558">
        <v>8453</v>
      </c>
      <c r="H12558">
        <v>40.350011000000002</v>
      </c>
      <c r="I12558">
        <v>-74.604168999999999</v>
      </c>
      <c r="J12558" s="1" t="d">
        <v>2019-01-10</v>
      </c>
      <c r="K12558">
        <v>33676</v>
      </c>
      <c r="L12558" t="s">
        <v>30</v>
      </c>
      <c r="M12558" s="1" t="d">
        <v>2010-09-15</v>
      </c>
      <c r="N12558">
        <v>9</v>
      </c>
      <c r="O12558">
        <v>15</v>
      </c>
      <c r="P12558">
        <v>2010</v>
      </c>
      <c r="R12558" t="s">
        <v>26</v>
      </c>
      <c r="S12558" t="s">
        <v>27</v>
      </c>
    </row>
    <row r="12559" spans="1:19" x14ac:dyDescent="0.25">
      <c r="A12559" t="s">
        <v>338</v>
      </c>
      <c r="B12559" t="s">
        <v>4133</v>
      </c>
      <c r="C12559" t="s">
        <v>4134</v>
      </c>
      <c r="D12559" t="s">
        <v>4135</v>
      </c>
      <c r="E12559" t="s">
        <v>790</v>
      </c>
      <c r="F12559" t="s">
        <v>55</v>
      </c>
      <c r="G12559">
        <v>98188</v>
      </c>
      <c r="H12559">
        <v>47.443376999999998</v>
      </c>
      <c r="I12559">
        <v>-122.296229</v>
      </c>
      <c r="J12559" s="1" t="d">
        <v>2018-06-05</v>
      </c>
      <c r="K12559">
        <v>33717</v>
      </c>
      <c r="L12559" t="s">
        <v>30</v>
      </c>
      <c r="M12559" s="1" t="d">
        <v>2010-03-01</v>
      </c>
      <c r="N12559">
        <v>3</v>
      </c>
      <c r="O12559">
        <v>1</v>
      </c>
      <c r="P12559">
        <v>2010</v>
      </c>
      <c r="R12559" t="s">
        <v>26</v>
      </c>
      <c r="S12559" t="s">
        <v>31</v>
      </c>
    </row>
    <row r="12560" spans="1:19" x14ac:dyDescent="0.25">
      <c r="A12560" t="s">
        <v>19</v>
      </c>
      <c r="B12560" t="s">
        <v>4309</v>
      </c>
      <c r="C12560" t="s">
        <v>4310</v>
      </c>
      <c r="D12560" t="s">
        <v>4311</v>
      </c>
      <c r="E12560" t="s">
        <v>1076</v>
      </c>
      <c r="F12560" t="s">
        <v>143</v>
      </c>
      <c r="G12560">
        <v>74075</v>
      </c>
      <c r="H12560">
        <v>36.144924000000003</v>
      </c>
      <c r="I12560">
        <v>-97.086989000000003</v>
      </c>
      <c r="J12560" s="1" t="d">
        <v>2018-11-08</v>
      </c>
      <c r="K12560">
        <v>33899</v>
      </c>
      <c r="L12560" t="s">
        <v>30</v>
      </c>
      <c r="M12560" s="1" t="d">
        <v>2010-12-22</v>
      </c>
      <c r="N12560">
        <v>12</v>
      </c>
      <c r="O12560">
        <v>22</v>
      </c>
      <c r="P12560">
        <v>2010</v>
      </c>
      <c r="Q12560" t="s">
        <v>35</v>
      </c>
      <c r="R12560" t="s">
        <v>26</v>
      </c>
      <c r="S12560" t="s">
        <v>31</v>
      </c>
    </row>
    <row r="12561" spans="1:19" x14ac:dyDescent="0.25">
      <c r="A12561" t="s">
        <v>19</v>
      </c>
      <c r="B12561" t="s">
        <v>4535</v>
      </c>
      <c r="C12561" t="s">
        <v>4536</v>
      </c>
      <c r="D12561" t="s">
        <v>4537</v>
      </c>
      <c r="E12561" t="s">
        <v>80</v>
      </c>
      <c r="F12561" t="s">
        <v>10</v>
      </c>
      <c r="G12561">
        <v>83713</v>
      </c>
      <c r="H12561">
        <v>43.608902999999998</v>
      </c>
      <c r="I12561">
        <v>-116.319821</v>
      </c>
      <c r="J12561" s="1" t="d">
        <v>2019-03-07</v>
      </c>
      <c r="K12561">
        <v>34475</v>
      </c>
      <c r="L12561" t="s">
        <v>71</v>
      </c>
      <c r="M12561" s="1" t="d">
        <v>2010-10-15</v>
      </c>
      <c r="N12561">
        <v>10</v>
      </c>
      <c r="O12561">
        <v>15</v>
      </c>
      <c r="P12561">
        <v>2010</v>
      </c>
      <c r="Q12561" t="s">
        <v>35</v>
      </c>
      <c r="R12561" t="s">
        <v>26</v>
      </c>
      <c r="S12561" t="s">
        <v>31</v>
      </c>
    </row>
    <row r="12562" spans="1:19" x14ac:dyDescent="0.25">
      <c r="A12562" t="s">
        <v>19</v>
      </c>
      <c r="B12562" t="s">
        <v>4541</v>
      </c>
      <c r="C12562" t="s">
        <v>4542</v>
      </c>
      <c r="D12562" t="s">
        <v>4543</v>
      </c>
      <c r="E12562" t="s">
        <v>4544</v>
      </c>
      <c r="F12562" t="s">
        <v>202</v>
      </c>
      <c r="G12562">
        <v>32703</v>
      </c>
      <c r="H12562">
        <v>28.667573999999998</v>
      </c>
      <c r="I12562">
        <v>-81.504641000000007</v>
      </c>
      <c r="J12562" s="1" t="d">
        <v>2018-08-07</v>
      </c>
      <c r="K12562">
        <v>34480</v>
      </c>
      <c r="L12562" t="s">
        <v>30</v>
      </c>
      <c r="M12562" s="1" t="d">
        <v>2010-07-15</v>
      </c>
      <c r="N12562">
        <v>7</v>
      </c>
      <c r="O12562">
        <v>15</v>
      </c>
      <c r="P12562">
        <v>2010</v>
      </c>
      <c r="Q12562" t="s">
        <v>35</v>
      </c>
      <c r="R12562" t="s">
        <v>26</v>
      </c>
      <c r="S12562" t="s">
        <v>27</v>
      </c>
    </row>
    <row r="12563" spans="1:19" x14ac:dyDescent="0.25">
      <c r="A12563" t="s">
        <v>312</v>
      </c>
      <c r="B12563" t="s">
        <v>4863</v>
      </c>
      <c r="C12563" t="s">
        <v>4864</v>
      </c>
      <c r="D12563" t="s">
        <v>4865</v>
      </c>
      <c r="E12563" t="s">
        <v>2542</v>
      </c>
      <c r="F12563" t="s">
        <v>513</v>
      </c>
      <c r="G12563">
        <v>54701</v>
      </c>
      <c r="H12563">
        <v>44.770755000000001</v>
      </c>
      <c r="I12563">
        <v>-91.462562000000005</v>
      </c>
      <c r="J12563" s="1" t="d">
        <v>2019-01-10</v>
      </c>
      <c r="K12563">
        <v>34848</v>
      </c>
      <c r="L12563" t="s">
        <v>4346</v>
      </c>
      <c r="M12563" s="1" t="d">
        <v>2010-08-15</v>
      </c>
      <c r="N12563">
        <v>8</v>
      </c>
      <c r="O12563">
        <v>15</v>
      </c>
      <c r="P12563">
        <v>2010</v>
      </c>
      <c r="R12563" t="s">
        <v>26</v>
      </c>
      <c r="S12563" t="s">
        <v>31</v>
      </c>
    </row>
    <row r="12564" spans="1:19" x14ac:dyDescent="0.25">
      <c r="A12564" t="s">
        <v>312</v>
      </c>
      <c r="B12564" t="s">
        <v>4985</v>
      </c>
      <c r="C12564" t="s">
        <v>4986</v>
      </c>
      <c r="E12564" t="s">
        <v>4987</v>
      </c>
      <c r="F12564" t="s">
        <v>513</v>
      </c>
      <c r="G12564">
        <v>53933</v>
      </c>
      <c r="H12564">
        <v>43.567014</v>
      </c>
      <c r="I12564">
        <v>-88.916183000000004</v>
      </c>
      <c r="J12564" s="1" t="d">
        <v>2018-11-08</v>
      </c>
      <c r="K12564">
        <v>35113</v>
      </c>
      <c r="L12564" t="s">
        <v>4346</v>
      </c>
      <c r="M12564" s="1" t="d">
        <v>2010-01-15</v>
      </c>
      <c r="N12564">
        <v>1</v>
      </c>
      <c r="O12564">
        <v>15</v>
      </c>
      <c r="P12564">
        <v>2010</v>
      </c>
      <c r="R12564" t="s">
        <v>26</v>
      </c>
      <c r="S12564" t="s">
        <v>31</v>
      </c>
    </row>
    <row r="12565" spans="1:19" x14ac:dyDescent="0.25">
      <c r="A12565" t="s">
        <v>312</v>
      </c>
      <c r="B12565" t="s">
        <v>5033</v>
      </c>
      <c r="C12565" t="s">
        <v>5034</v>
      </c>
      <c r="E12565" t="s">
        <v>5035</v>
      </c>
      <c r="F12565" t="s">
        <v>59</v>
      </c>
      <c r="G12565">
        <v>45601</v>
      </c>
      <c r="H12565">
        <v>39.385019999999997</v>
      </c>
      <c r="I12565">
        <v>-83.017973999999995</v>
      </c>
      <c r="J12565" s="1" t="d">
        <v>2019-01-10</v>
      </c>
      <c r="K12565">
        <v>35195</v>
      </c>
      <c r="L12565" t="s">
        <v>30</v>
      </c>
      <c r="M12565" s="1" t="d">
        <v>2010-03-15</v>
      </c>
      <c r="N12565">
        <v>3</v>
      </c>
      <c r="O12565">
        <v>15</v>
      </c>
      <c r="P12565">
        <v>2010</v>
      </c>
      <c r="R12565" t="s">
        <v>26</v>
      </c>
      <c r="S12565" t="s">
        <v>27</v>
      </c>
    </row>
    <row r="12566" spans="1:19" x14ac:dyDescent="0.25">
      <c r="A12566" t="s">
        <v>312</v>
      </c>
      <c r="B12566" t="s">
        <v>5039</v>
      </c>
      <c r="C12566" t="s">
        <v>5040</v>
      </c>
      <c r="E12566" t="s">
        <v>274</v>
      </c>
      <c r="F12566" t="s">
        <v>25</v>
      </c>
      <c r="G12566">
        <v>20899</v>
      </c>
      <c r="H12566">
        <v>39.140096</v>
      </c>
      <c r="I12566">
        <v>-77.218394000000004</v>
      </c>
      <c r="J12566" s="1" t="d">
        <v>2019-01-10</v>
      </c>
      <c r="K12566">
        <v>35200</v>
      </c>
      <c r="L12566" t="s">
        <v>30</v>
      </c>
      <c r="M12566" s="1" t="d">
        <v>2010-04-15</v>
      </c>
      <c r="N12566">
        <v>4</v>
      </c>
      <c r="O12566">
        <v>15</v>
      </c>
      <c r="P12566">
        <v>2010</v>
      </c>
      <c r="R12566" t="s">
        <v>26</v>
      </c>
      <c r="S12566" t="s">
        <v>27</v>
      </c>
    </row>
    <row r="12567" spans="1:19" x14ac:dyDescent="0.25">
      <c r="A12567" t="s">
        <v>705</v>
      </c>
      <c r="B12567" t="s">
        <v>5053</v>
      </c>
      <c r="C12567" t="s">
        <v>5054</v>
      </c>
      <c r="E12567" t="s">
        <v>2325</v>
      </c>
      <c r="F12567" t="s">
        <v>2326</v>
      </c>
      <c r="G12567">
        <v>20008</v>
      </c>
      <c r="H12567">
        <v>38.930950000000003</v>
      </c>
      <c r="I12567">
        <v>-77.047124999999994</v>
      </c>
      <c r="J12567" s="1" t="d">
        <v>2019-01-10</v>
      </c>
      <c r="K12567">
        <v>35215</v>
      </c>
      <c r="L12567" t="s">
        <v>30</v>
      </c>
      <c r="M12567" s="1" t="d">
        <v>2010-06-15</v>
      </c>
      <c r="N12567">
        <v>6</v>
      </c>
      <c r="O12567">
        <v>15</v>
      </c>
      <c r="P12567">
        <v>2010</v>
      </c>
      <c r="R12567" t="s">
        <v>26</v>
      </c>
      <c r="S12567" t="s">
        <v>27</v>
      </c>
    </row>
    <row r="12568" spans="1:19" x14ac:dyDescent="0.25">
      <c r="A12568" t="s">
        <v>312</v>
      </c>
      <c r="B12568" t="s">
        <v>5068</v>
      </c>
      <c r="C12568" t="s">
        <v>5069</v>
      </c>
      <c r="E12568" t="s">
        <v>5070</v>
      </c>
      <c r="F12568" t="s">
        <v>170</v>
      </c>
      <c r="G12568">
        <v>94025</v>
      </c>
      <c r="H12568">
        <v>37.466880000000003</v>
      </c>
      <c r="I12568">
        <v>-122.163</v>
      </c>
      <c r="J12568" s="1" t="d">
        <v>2019-01-10</v>
      </c>
      <c r="K12568">
        <v>35245</v>
      </c>
      <c r="L12568" t="s">
        <v>30</v>
      </c>
      <c r="M12568" s="1" t="d">
        <v>2010-12-01</v>
      </c>
      <c r="N12568">
        <v>12</v>
      </c>
      <c r="O12568">
        <v>1</v>
      </c>
      <c r="P12568">
        <v>2010</v>
      </c>
      <c r="R12568" t="s">
        <v>26</v>
      </c>
      <c r="S12568" t="s">
        <v>27</v>
      </c>
    </row>
    <row r="12569" spans="1:19" x14ac:dyDescent="0.25">
      <c r="A12569" t="s">
        <v>19</v>
      </c>
      <c r="B12569" t="s">
        <v>5116</v>
      </c>
      <c r="C12569" t="s">
        <v>5117</v>
      </c>
      <c r="D12569" t="s">
        <v>5118</v>
      </c>
      <c r="E12569" t="s">
        <v>5119</v>
      </c>
      <c r="F12569" t="s">
        <v>1091</v>
      </c>
      <c r="G12569">
        <v>8234</v>
      </c>
      <c r="H12569">
        <v>39.417088</v>
      </c>
      <c r="I12569">
        <v>-74.538730999999999</v>
      </c>
      <c r="J12569" s="1" t="d">
        <v>2018-07-09</v>
      </c>
      <c r="K12569">
        <v>35309</v>
      </c>
      <c r="L12569" t="s">
        <v>5120</v>
      </c>
      <c r="M12569" s="1" t="d">
        <v>2010-10-15</v>
      </c>
      <c r="N12569">
        <v>10</v>
      </c>
      <c r="O12569">
        <v>15</v>
      </c>
      <c r="P12569">
        <v>2010</v>
      </c>
      <c r="Q12569" t="s">
        <v>35</v>
      </c>
      <c r="R12569" t="s">
        <v>26</v>
      </c>
      <c r="S12569" t="s">
        <v>31</v>
      </c>
    </row>
    <row r="12570" spans="1:19" x14ac:dyDescent="0.25">
      <c r="A12570" t="s">
        <v>312</v>
      </c>
      <c r="B12570" t="s">
        <v>5164</v>
      </c>
      <c r="C12570" t="s">
        <v>5165</v>
      </c>
      <c r="D12570" t="s">
        <v>5166</v>
      </c>
      <c r="E12570" t="s">
        <v>2569</v>
      </c>
      <c r="F12570" t="s">
        <v>264</v>
      </c>
      <c r="G12570">
        <v>89128</v>
      </c>
      <c r="H12570">
        <v>36.158701000000001</v>
      </c>
      <c r="I12570">
        <v>-115.243168</v>
      </c>
      <c r="J12570" s="1" t="d">
        <v>2018-04-03</v>
      </c>
      <c r="K12570">
        <v>35415</v>
      </c>
      <c r="L12570" t="s">
        <v>30</v>
      </c>
      <c r="M12570" s="1" t="d">
        <v>2010-03-01</v>
      </c>
      <c r="N12570">
        <v>3</v>
      </c>
      <c r="O12570">
        <v>1</v>
      </c>
      <c r="P12570">
        <v>2010</v>
      </c>
      <c r="R12570" t="s">
        <v>26</v>
      </c>
      <c r="S12570" t="s">
        <v>31</v>
      </c>
    </row>
    <row r="12571" spans="1:19" x14ac:dyDescent="0.25">
      <c r="A12571" t="s">
        <v>312</v>
      </c>
      <c r="B12571" t="s">
        <v>5167</v>
      </c>
      <c r="C12571" t="s">
        <v>5168</v>
      </c>
      <c r="E12571" t="s">
        <v>2569</v>
      </c>
      <c r="F12571" t="s">
        <v>264</v>
      </c>
      <c r="G12571">
        <v>89102</v>
      </c>
      <c r="H12571">
        <v>36.159221000000002</v>
      </c>
      <c r="I12571">
        <v>-115.165099</v>
      </c>
      <c r="J12571" s="1" t="d">
        <v>2018-09-10</v>
      </c>
      <c r="K12571">
        <v>35416</v>
      </c>
      <c r="L12571" t="s">
        <v>30</v>
      </c>
      <c r="M12571" s="1" t="d">
        <v>2010-03-01</v>
      </c>
      <c r="N12571">
        <v>3</v>
      </c>
      <c r="O12571">
        <v>1</v>
      </c>
      <c r="P12571">
        <v>2010</v>
      </c>
      <c r="R12571" t="s">
        <v>26</v>
      </c>
      <c r="S12571" t="s">
        <v>31</v>
      </c>
    </row>
    <row r="12572" spans="1:19" x14ac:dyDescent="0.25">
      <c r="A12572" t="s">
        <v>19</v>
      </c>
      <c r="B12572" t="s">
        <v>5173</v>
      </c>
      <c r="C12572" t="s">
        <v>5174</v>
      </c>
      <c r="E12572" t="s">
        <v>5175</v>
      </c>
      <c r="F12572" t="s">
        <v>143</v>
      </c>
      <c r="G12572">
        <v>74820</v>
      </c>
      <c r="H12572">
        <v>34.773291</v>
      </c>
      <c r="I12572">
        <v>-96.697632999999996</v>
      </c>
      <c r="J12572" s="1" t="d">
        <v>2018-07-09</v>
      </c>
      <c r="K12572">
        <v>35419</v>
      </c>
      <c r="L12572" t="s">
        <v>30</v>
      </c>
      <c r="M12572" s="1" t="d">
        <v>2010-04-15</v>
      </c>
      <c r="N12572">
        <v>4</v>
      </c>
      <c r="O12572">
        <v>15</v>
      </c>
      <c r="P12572">
        <v>2010</v>
      </c>
      <c r="Q12572" t="s">
        <v>35</v>
      </c>
      <c r="R12572" t="s">
        <v>26</v>
      </c>
      <c r="S12572" t="s">
        <v>31</v>
      </c>
    </row>
    <row r="12573" spans="1:19" x14ac:dyDescent="0.25">
      <c r="A12573" t="s">
        <v>312</v>
      </c>
      <c r="B12573" t="s">
        <v>2545</v>
      </c>
      <c r="C12573" t="s">
        <v>5186</v>
      </c>
      <c r="E12573" t="s">
        <v>5187</v>
      </c>
      <c r="F12573" t="s">
        <v>48</v>
      </c>
      <c r="G12573">
        <v>10920</v>
      </c>
      <c r="H12573">
        <v>41.146977999999997</v>
      </c>
      <c r="I12573">
        <v>-73.933908000000002</v>
      </c>
      <c r="J12573" s="1" t="d">
        <v>2019-04-08</v>
      </c>
      <c r="K12573">
        <v>35431</v>
      </c>
      <c r="L12573" t="s">
        <v>24</v>
      </c>
      <c r="M12573" s="1" t="d">
        <v>2010-02-22</v>
      </c>
      <c r="N12573">
        <v>2</v>
      </c>
      <c r="O12573">
        <v>22</v>
      </c>
      <c r="P12573">
        <v>2010</v>
      </c>
      <c r="R12573" t="s">
        <v>26</v>
      </c>
      <c r="S12573" t="s">
        <v>31</v>
      </c>
    </row>
    <row r="12574" spans="1:19" x14ac:dyDescent="0.25">
      <c r="A12574" t="s">
        <v>312</v>
      </c>
      <c r="B12574" t="s">
        <v>5219</v>
      </c>
      <c r="C12574" t="s">
        <v>5220</v>
      </c>
      <c r="E12574" t="s">
        <v>198</v>
      </c>
      <c r="F12574" t="s">
        <v>57</v>
      </c>
      <c r="G12574">
        <v>46017</v>
      </c>
      <c r="H12574">
        <v>40.115608000000002</v>
      </c>
      <c r="I12574">
        <v>-85.576496000000006</v>
      </c>
      <c r="J12574" s="1" t="d">
        <v>2018-12-11</v>
      </c>
      <c r="K12574">
        <v>35453</v>
      </c>
      <c r="L12574" t="s">
        <v>30</v>
      </c>
      <c r="M12574" s="1" t="d">
        <v>2010-01-06</v>
      </c>
      <c r="N12574">
        <v>1</v>
      </c>
      <c r="O12574">
        <v>6</v>
      </c>
      <c r="P12574">
        <v>2010</v>
      </c>
      <c r="R12574" t="s">
        <v>26</v>
      </c>
      <c r="S12574" t="s">
        <v>31</v>
      </c>
    </row>
    <row r="12575" spans="1:19" x14ac:dyDescent="0.25">
      <c r="A12575" t="s">
        <v>312</v>
      </c>
      <c r="B12575" t="s">
        <v>5221</v>
      </c>
      <c r="C12575" t="s">
        <v>5222</v>
      </c>
      <c r="E12575" t="s">
        <v>1683</v>
      </c>
      <c r="F12575" t="s">
        <v>57</v>
      </c>
      <c r="G12575">
        <v>46733</v>
      </c>
      <c r="H12575">
        <v>40.814101999999998</v>
      </c>
      <c r="I12575">
        <v>-84.938411000000002</v>
      </c>
      <c r="J12575" s="1" t="d">
        <v>2018-12-11</v>
      </c>
      <c r="K12575">
        <v>35454</v>
      </c>
      <c r="L12575" t="s">
        <v>30</v>
      </c>
      <c r="M12575" s="1" t="d">
        <v>2010-01-15</v>
      </c>
      <c r="N12575">
        <v>1</v>
      </c>
      <c r="O12575">
        <v>15</v>
      </c>
      <c r="P12575">
        <v>2010</v>
      </c>
      <c r="R12575" t="s">
        <v>26</v>
      </c>
      <c r="S12575" t="s">
        <v>31</v>
      </c>
    </row>
    <row r="12576" spans="1:19" x14ac:dyDescent="0.25">
      <c r="A12576" t="s">
        <v>312</v>
      </c>
      <c r="B12576" t="s">
        <v>5226</v>
      </c>
      <c r="C12576" t="s">
        <v>5227</v>
      </c>
      <c r="E12576" t="s">
        <v>5228</v>
      </c>
      <c r="F12576" t="s">
        <v>496</v>
      </c>
      <c r="G12576">
        <v>49319</v>
      </c>
      <c r="H12576">
        <v>43.217579999999998</v>
      </c>
      <c r="I12576">
        <v>-85.579220000000007</v>
      </c>
      <c r="J12576" s="1" t="d">
        <v>2018-05-03</v>
      </c>
      <c r="K12576">
        <v>35457</v>
      </c>
      <c r="L12576" t="s">
        <v>30</v>
      </c>
      <c r="M12576" s="1" t="d">
        <v>2010-01-01</v>
      </c>
      <c r="N12576">
        <v>1</v>
      </c>
      <c r="O12576">
        <v>1</v>
      </c>
      <c r="P12576">
        <v>2010</v>
      </c>
      <c r="R12576" t="s">
        <v>26</v>
      </c>
      <c r="S12576" t="s">
        <v>31</v>
      </c>
    </row>
    <row r="12577" spans="1:19" x14ac:dyDescent="0.25">
      <c r="A12577" t="s">
        <v>312</v>
      </c>
      <c r="B12577" t="s">
        <v>5229</v>
      </c>
      <c r="C12577" t="s">
        <v>5230</v>
      </c>
      <c r="E12577" t="s">
        <v>5231</v>
      </c>
      <c r="F12577" t="s">
        <v>119</v>
      </c>
      <c r="G12577">
        <v>55925</v>
      </c>
      <c r="H12577">
        <v>43.923929000000001</v>
      </c>
      <c r="I12577">
        <v>-91.438721999999999</v>
      </c>
      <c r="J12577" s="1" t="d">
        <v>2019-03-07</v>
      </c>
      <c r="K12577">
        <v>35458</v>
      </c>
      <c r="L12577" t="s">
        <v>71</v>
      </c>
      <c r="M12577" s="1" t="d">
        <v>2010-01-21</v>
      </c>
      <c r="N12577">
        <v>1</v>
      </c>
      <c r="O12577">
        <v>21</v>
      </c>
      <c r="P12577">
        <v>2010</v>
      </c>
      <c r="R12577" t="s">
        <v>26</v>
      </c>
      <c r="S12577" t="s">
        <v>31</v>
      </c>
    </row>
    <row r="12578" spans="1:19" x14ac:dyDescent="0.25">
      <c r="A12578" t="s">
        <v>312</v>
      </c>
      <c r="B12578" t="s">
        <v>5232</v>
      </c>
      <c r="C12578" t="s">
        <v>5233</v>
      </c>
      <c r="D12578" t="s">
        <v>5234</v>
      </c>
      <c r="E12578" t="s">
        <v>2873</v>
      </c>
      <c r="F12578" t="s">
        <v>119</v>
      </c>
      <c r="G12578">
        <v>56243</v>
      </c>
      <c r="H12578">
        <v>45.152009999999997</v>
      </c>
      <c r="I12578">
        <v>-94.6785</v>
      </c>
      <c r="J12578" s="1" t="d">
        <v>2019-04-08</v>
      </c>
      <c r="K12578">
        <v>35459</v>
      </c>
      <c r="L12578" t="s">
        <v>24</v>
      </c>
      <c r="M12578" s="1" t="d">
        <v>2010-01-15</v>
      </c>
      <c r="N12578">
        <v>1</v>
      </c>
      <c r="O12578">
        <v>15</v>
      </c>
      <c r="P12578">
        <v>2010</v>
      </c>
      <c r="R12578" t="s">
        <v>26</v>
      </c>
      <c r="S12578" t="s">
        <v>31</v>
      </c>
    </row>
    <row r="12579" spans="1:19" x14ac:dyDescent="0.25">
      <c r="A12579" t="s">
        <v>312</v>
      </c>
      <c r="B12579" t="s">
        <v>5235</v>
      </c>
      <c r="C12579" t="s">
        <v>5236</v>
      </c>
      <c r="E12579" t="s">
        <v>2092</v>
      </c>
      <c r="F12579" t="s">
        <v>119</v>
      </c>
      <c r="G12579">
        <v>55362</v>
      </c>
      <c r="H12579">
        <v>45.287312</v>
      </c>
      <c r="I12579">
        <v>-93.803683000000007</v>
      </c>
      <c r="J12579" s="1" t="d">
        <v>2019-03-07</v>
      </c>
      <c r="K12579">
        <v>35460</v>
      </c>
      <c r="L12579" t="s">
        <v>71</v>
      </c>
      <c r="M12579" s="1" t="d">
        <v>2010-02-22</v>
      </c>
      <c r="N12579">
        <v>2</v>
      </c>
      <c r="O12579">
        <v>22</v>
      </c>
      <c r="P12579">
        <v>2010</v>
      </c>
      <c r="R12579" t="s">
        <v>26</v>
      </c>
      <c r="S12579" t="s">
        <v>31</v>
      </c>
    </row>
    <row r="12580" spans="1:19" x14ac:dyDescent="0.25">
      <c r="A12580" t="s">
        <v>312</v>
      </c>
      <c r="B12580" t="s">
        <v>5237</v>
      </c>
      <c r="C12580" t="s">
        <v>5238</v>
      </c>
      <c r="D12580" t="s">
        <v>5239</v>
      </c>
      <c r="E12580" t="s">
        <v>5240</v>
      </c>
      <c r="F12580" t="s">
        <v>88</v>
      </c>
      <c r="G12580">
        <v>64063</v>
      </c>
      <c r="H12580">
        <v>38.915861999999997</v>
      </c>
      <c r="I12580">
        <v>-94.339589000000004</v>
      </c>
      <c r="J12580" s="1" t="d">
        <v>2018-06-05</v>
      </c>
      <c r="K12580">
        <v>35462</v>
      </c>
      <c r="L12580" t="s">
        <v>30</v>
      </c>
      <c r="M12580" s="1" t="d">
        <v>2010-02-01</v>
      </c>
      <c r="N12580">
        <v>2</v>
      </c>
      <c r="O12580">
        <v>1</v>
      </c>
      <c r="P12580">
        <v>2010</v>
      </c>
      <c r="R12580" t="s">
        <v>26</v>
      </c>
      <c r="S12580" t="s">
        <v>31</v>
      </c>
    </row>
    <row r="12581" spans="1:19" x14ac:dyDescent="0.25">
      <c r="A12581" t="s">
        <v>312</v>
      </c>
      <c r="B12581" t="s">
        <v>5246</v>
      </c>
      <c r="C12581" t="s">
        <v>5247</v>
      </c>
      <c r="E12581" t="s">
        <v>5248</v>
      </c>
      <c r="F12581" t="s">
        <v>88</v>
      </c>
      <c r="G12581">
        <v>63801</v>
      </c>
      <c r="H12581">
        <v>36.893182000000003</v>
      </c>
      <c r="I12581">
        <v>-89.529347999999999</v>
      </c>
      <c r="J12581" s="1" t="d">
        <v>2018-04-03</v>
      </c>
      <c r="K12581">
        <v>35465</v>
      </c>
      <c r="L12581" t="s">
        <v>30</v>
      </c>
      <c r="M12581" s="1" t="d">
        <v>2010-01-01</v>
      </c>
      <c r="N12581">
        <v>1</v>
      </c>
      <c r="O12581">
        <v>1</v>
      </c>
      <c r="P12581">
        <v>2010</v>
      </c>
      <c r="R12581" t="s">
        <v>26</v>
      </c>
      <c r="S12581" t="s">
        <v>31</v>
      </c>
    </row>
    <row r="12582" spans="1:19" x14ac:dyDescent="0.25">
      <c r="A12582" t="s">
        <v>312</v>
      </c>
      <c r="B12582" t="s">
        <v>5253</v>
      </c>
      <c r="C12582" t="s">
        <v>5254</v>
      </c>
      <c r="E12582" t="s">
        <v>3803</v>
      </c>
      <c r="F12582" t="s">
        <v>718</v>
      </c>
      <c r="G12582">
        <v>40214</v>
      </c>
      <c r="H12582">
        <v>38.127575</v>
      </c>
      <c r="I12582">
        <v>-85.748703000000006</v>
      </c>
      <c r="J12582" s="1" t="d">
        <v>2018-11-08</v>
      </c>
      <c r="K12582">
        <v>35494</v>
      </c>
      <c r="L12582" t="s">
        <v>30</v>
      </c>
      <c r="M12582" s="1" t="d">
        <v>2010-03-01</v>
      </c>
      <c r="N12582">
        <v>3</v>
      </c>
      <c r="O12582">
        <v>1</v>
      </c>
      <c r="P12582">
        <v>2010</v>
      </c>
      <c r="R12582" t="s">
        <v>26</v>
      </c>
      <c r="S12582" t="s">
        <v>31</v>
      </c>
    </row>
    <row r="12583" spans="1:19" x14ac:dyDescent="0.25">
      <c r="A12583" t="s">
        <v>312</v>
      </c>
      <c r="B12583" t="s">
        <v>5259</v>
      </c>
      <c r="C12583" t="s">
        <v>5260</v>
      </c>
      <c r="E12583" t="s">
        <v>5261</v>
      </c>
      <c r="F12583" t="s">
        <v>10</v>
      </c>
      <c r="G12583">
        <v>83605</v>
      </c>
      <c r="H12583">
        <v>43.665185000000001</v>
      </c>
      <c r="I12583">
        <v>-116.677789</v>
      </c>
      <c r="J12583" s="1" t="d">
        <v>2018-03-08</v>
      </c>
      <c r="K12583">
        <v>35497</v>
      </c>
      <c r="L12583" t="s">
        <v>30</v>
      </c>
      <c r="M12583" s="1" t="d">
        <v>2010-03-01</v>
      </c>
      <c r="N12583">
        <v>3</v>
      </c>
      <c r="O12583">
        <v>1</v>
      </c>
      <c r="P12583">
        <v>2010</v>
      </c>
      <c r="R12583" t="s">
        <v>26</v>
      </c>
      <c r="S12583" t="s">
        <v>27</v>
      </c>
    </row>
    <row r="12584" spans="1:19" x14ac:dyDescent="0.25">
      <c r="A12584" t="s">
        <v>705</v>
      </c>
      <c r="B12584" t="s">
        <v>5265</v>
      </c>
      <c r="C12584" t="s">
        <v>5266</v>
      </c>
      <c r="D12584" t="s">
        <v>5267</v>
      </c>
      <c r="E12584" t="s">
        <v>5268</v>
      </c>
      <c r="F12584" t="s">
        <v>280</v>
      </c>
      <c r="G12584">
        <v>38571</v>
      </c>
      <c r="H12584">
        <v>35.985900000000001</v>
      </c>
      <c r="I12584">
        <v>-85.012878000000001</v>
      </c>
      <c r="J12584" s="1" t="d">
        <v>2018-09-10</v>
      </c>
      <c r="K12584">
        <v>35517</v>
      </c>
      <c r="L12584" t="s">
        <v>30</v>
      </c>
      <c r="M12584" s="1" t="d">
        <v>2010-03-01</v>
      </c>
      <c r="N12584">
        <v>3</v>
      </c>
      <c r="O12584">
        <v>1</v>
      </c>
      <c r="P12584">
        <v>2010</v>
      </c>
      <c r="R12584" t="s">
        <v>26</v>
      </c>
      <c r="S12584" t="s">
        <v>31</v>
      </c>
    </row>
    <row r="12585" spans="1:19" x14ac:dyDescent="0.25">
      <c r="A12585" t="s">
        <v>312</v>
      </c>
      <c r="B12585" t="s">
        <v>5276</v>
      </c>
      <c r="C12585" t="s">
        <v>5277</v>
      </c>
      <c r="E12585" t="s">
        <v>5278</v>
      </c>
      <c r="F12585" t="s">
        <v>327</v>
      </c>
      <c r="G12585">
        <v>50616</v>
      </c>
      <c r="H12585">
        <v>43.064697000000002</v>
      </c>
      <c r="I12585">
        <v>-92.679503999999994</v>
      </c>
      <c r="J12585" s="1" t="d">
        <v>2019-04-08</v>
      </c>
      <c r="K12585">
        <v>35531</v>
      </c>
      <c r="L12585" t="s">
        <v>24</v>
      </c>
      <c r="M12585" s="1" t="d">
        <v>2010-02-01</v>
      </c>
      <c r="N12585">
        <v>2</v>
      </c>
      <c r="O12585">
        <v>1</v>
      </c>
      <c r="P12585">
        <v>2010</v>
      </c>
      <c r="R12585" t="s">
        <v>26</v>
      </c>
      <c r="S12585" t="s">
        <v>31</v>
      </c>
    </row>
    <row r="12586" spans="1:19" x14ac:dyDescent="0.25">
      <c r="A12586" t="s">
        <v>312</v>
      </c>
      <c r="B12586" t="s">
        <v>5279</v>
      </c>
      <c r="C12586" t="s">
        <v>5280</v>
      </c>
      <c r="D12586" t="s">
        <v>5281</v>
      </c>
      <c r="E12586" t="s">
        <v>2285</v>
      </c>
      <c r="F12586" t="s">
        <v>327</v>
      </c>
      <c r="G12586">
        <v>52003</v>
      </c>
      <c r="H12586">
        <v>42.491964000000003</v>
      </c>
      <c r="I12586">
        <v>-90.702489</v>
      </c>
      <c r="J12586" s="1" t="d">
        <v>2019-04-08</v>
      </c>
      <c r="K12586">
        <v>35532</v>
      </c>
      <c r="L12586" t="s">
        <v>24</v>
      </c>
      <c r="M12586" s="1" t="d">
        <v>2010-02-01</v>
      </c>
      <c r="N12586">
        <v>2</v>
      </c>
      <c r="O12586">
        <v>1</v>
      </c>
      <c r="P12586">
        <v>2010</v>
      </c>
      <c r="R12586" t="s">
        <v>26</v>
      </c>
      <c r="S12586" t="s">
        <v>31</v>
      </c>
    </row>
    <row r="12587" spans="1:19" x14ac:dyDescent="0.25">
      <c r="A12587" t="s">
        <v>312</v>
      </c>
      <c r="B12587" t="s">
        <v>5285</v>
      </c>
      <c r="C12587" t="s">
        <v>5286</v>
      </c>
      <c r="E12587" t="s">
        <v>3803</v>
      </c>
      <c r="F12587" t="s">
        <v>718</v>
      </c>
      <c r="G12587">
        <v>40222</v>
      </c>
      <c r="H12587">
        <v>38.259250999999999</v>
      </c>
      <c r="I12587">
        <v>-85.603820999999996</v>
      </c>
      <c r="J12587" s="1" t="d">
        <v>2018-11-08</v>
      </c>
      <c r="K12587">
        <v>35534</v>
      </c>
      <c r="L12587" t="s">
        <v>30</v>
      </c>
      <c r="M12587" s="1" t="d">
        <v>2010-04-02</v>
      </c>
      <c r="N12587">
        <v>4</v>
      </c>
      <c r="O12587">
        <v>2</v>
      </c>
      <c r="P12587">
        <v>2010</v>
      </c>
      <c r="R12587" t="s">
        <v>26</v>
      </c>
      <c r="S12587" t="s">
        <v>31</v>
      </c>
    </row>
    <row r="12588" spans="1:19" x14ac:dyDescent="0.25">
      <c r="A12588" t="s">
        <v>312</v>
      </c>
      <c r="B12588" t="s">
        <v>5287</v>
      </c>
      <c r="C12588" t="s">
        <v>5288</v>
      </c>
      <c r="E12588" t="s">
        <v>3803</v>
      </c>
      <c r="F12588" t="s">
        <v>718</v>
      </c>
      <c r="G12588">
        <v>40291</v>
      </c>
      <c r="H12588">
        <v>38.131573000000003</v>
      </c>
      <c r="I12588">
        <v>-85.579170000000005</v>
      </c>
      <c r="J12588" s="1" t="d">
        <v>2018-11-08</v>
      </c>
      <c r="K12588">
        <v>35535</v>
      </c>
      <c r="L12588" t="s">
        <v>30</v>
      </c>
      <c r="M12588" s="1" t="d">
        <v>2010-06-01</v>
      </c>
      <c r="N12588">
        <v>6</v>
      </c>
      <c r="O12588">
        <v>1</v>
      </c>
      <c r="P12588">
        <v>2010</v>
      </c>
      <c r="R12588" t="s">
        <v>26</v>
      </c>
      <c r="S12588" t="s">
        <v>31</v>
      </c>
    </row>
    <row r="12589" spans="1:19" x14ac:dyDescent="0.25">
      <c r="A12589" t="s">
        <v>312</v>
      </c>
      <c r="B12589" t="s">
        <v>5295</v>
      </c>
      <c r="C12589" t="s">
        <v>5296</v>
      </c>
      <c r="D12589" t="s">
        <v>5297</v>
      </c>
      <c r="E12589" t="s">
        <v>2569</v>
      </c>
      <c r="F12589" t="s">
        <v>264</v>
      </c>
      <c r="G12589">
        <v>89014</v>
      </c>
      <c r="H12589">
        <v>36.056826000000001</v>
      </c>
      <c r="I12589">
        <v>-115.037904</v>
      </c>
      <c r="J12589" s="1" t="d">
        <v>2018-09-10</v>
      </c>
      <c r="K12589">
        <v>35538</v>
      </c>
      <c r="L12589" t="s">
        <v>30</v>
      </c>
      <c r="M12589" s="1" t="d">
        <v>2010-03-01</v>
      </c>
      <c r="N12589">
        <v>3</v>
      </c>
      <c r="O12589">
        <v>1</v>
      </c>
      <c r="P12589">
        <v>2010</v>
      </c>
      <c r="R12589" t="s">
        <v>26</v>
      </c>
      <c r="S12589" t="s">
        <v>31</v>
      </c>
    </row>
    <row r="12590" spans="1:19" x14ac:dyDescent="0.25">
      <c r="A12590" t="s">
        <v>312</v>
      </c>
      <c r="B12590" t="s">
        <v>5298</v>
      </c>
      <c r="C12590" t="s">
        <v>5299</v>
      </c>
      <c r="D12590" t="s">
        <v>5300</v>
      </c>
      <c r="E12590" t="s">
        <v>2569</v>
      </c>
      <c r="F12590" t="s">
        <v>264</v>
      </c>
      <c r="G12590">
        <v>89121</v>
      </c>
      <c r="H12590">
        <v>36.136558999999998</v>
      </c>
      <c r="I12590">
        <v>-115.06506299999999</v>
      </c>
      <c r="J12590" s="1" t="d">
        <v>2018-09-10</v>
      </c>
      <c r="K12590">
        <v>35545</v>
      </c>
      <c r="L12590" t="s">
        <v>30</v>
      </c>
      <c r="M12590" s="1" t="d">
        <v>2010-03-01</v>
      </c>
      <c r="N12590">
        <v>3</v>
      </c>
      <c r="O12590">
        <v>1</v>
      </c>
      <c r="P12590">
        <v>2010</v>
      </c>
      <c r="R12590" t="s">
        <v>26</v>
      </c>
      <c r="S12590" t="s">
        <v>31</v>
      </c>
    </row>
    <row r="12591" spans="1:19" x14ac:dyDescent="0.25">
      <c r="A12591" t="s">
        <v>312</v>
      </c>
      <c r="B12591" t="s">
        <v>5301</v>
      </c>
      <c r="C12591" t="s">
        <v>5302</v>
      </c>
      <c r="E12591" t="s">
        <v>5303</v>
      </c>
      <c r="F12591" t="s">
        <v>157</v>
      </c>
      <c r="G12591">
        <v>15090</v>
      </c>
      <c r="H12591">
        <v>40.631689999999999</v>
      </c>
      <c r="I12591">
        <v>-80.055662999999996</v>
      </c>
      <c r="J12591" s="1" t="d">
        <v>2018-11-08</v>
      </c>
      <c r="K12591">
        <v>35546</v>
      </c>
      <c r="L12591" t="s">
        <v>30</v>
      </c>
      <c r="M12591" s="1" t="d">
        <v>2010-03-01</v>
      </c>
      <c r="N12591">
        <v>3</v>
      </c>
      <c r="O12591">
        <v>1</v>
      </c>
      <c r="P12591">
        <v>2010</v>
      </c>
      <c r="R12591" t="s">
        <v>26</v>
      </c>
      <c r="S12591" t="s">
        <v>31</v>
      </c>
    </row>
    <row r="12592" spans="1:19" x14ac:dyDescent="0.25">
      <c r="A12592" t="s">
        <v>312</v>
      </c>
      <c r="B12592" t="s">
        <v>5265</v>
      </c>
      <c r="C12592" t="s">
        <v>5266</v>
      </c>
      <c r="D12592" t="s">
        <v>5267</v>
      </c>
      <c r="E12592" t="s">
        <v>5268</v>
      </c>
      <c r="F12592" t="s">
        <v>280</v>
      </c>
      <c r="G12592">
        <v>38571</v>
      </c>
      <c r="H12592">
        <v>35.985900000000001</v>
      </c>
      <c r="I12592">
        <v>-85.012878000000001</v>
      </c>
      <c r="J12592" s="1" t="d">
        <v>2018-09-10</v>
      </c>
      <c r="K12592">
        <v>35548</v>
      </c>
      <c r="L12592" t="s">
        <v>30</v>
      </c>
      <c r="M12592" s="1" t="d">
        <v>2010-03-01</v>
      </c>
      <c r="N12592">
        <v>3</v>
      </c>
      <c r="O12592">
        <v>1</v>
      </c>
      <c r="P12592">
        <v>2010</v>
      </c>
      <c r="R12592" t="s">
        <v>26</v>
      </c>
      <c r="S12592" t="s">
        <v>31</v>
      </c>
    </row>
    <row r="12593" spans="1:19" x14ac:dyDescent="0.25">
      <c r="A12593" t="s">
        <v>312</v>
      </c>
      <c r="B12593" t="s">
        <v>5304</v>
      </c>
      <c r="C12593" t="s">
        <v>5305</v>
      </c>
      <c r="E12593" t="s">
        <v>5306</v>
      </c>
      <c r="F12593" t="s">
        <v>280</v>
      </c>
      <c r="G12593">
        <v>37066</v>
      </c>
      <c r="H12593">
        <v>36.386594000000002</v>
      </c>
      <c r="I12593">
        <v>-86.479935999999995</v>
      </c>
      <c r="J12593" s="1" t="d">
        <v>2018-09-10</v>
      </c>
      <c r="K12593">
        <v>35550</v>
      </c>
      <c r="L12593" t="s">
        <v>30</v>
      </c>
      <c r="M12593" s="1" t="d">
        <v>2010-03-01</v>
      </c>
      <c r="N12593">
        <v>3</v>
      </c>
      <c r="O12593">
        <v>1</v>
      </c>
      <c r="P12593">
        <v>2010</v>
      </c>
      <c r="R12593" t="s">
        <v>26</v>
      </c>
      <c r="S12593" t="s">
        <v>31</v>
      </c>
    </row>
    <row r="12594" spans="1:19" x14ac:dyDescent="0.25">
      <c r="A12594" t="s">
        <v>312</v>
      </c>
      <c r="B12594" t="s">
        <v>5307</v>
      </c>
      <c r="C12594" t="s">
        <v>5308</v>
      </c>
      <c r="D12594" t="s">
        <v>5309</v>
      </c>
      <c r="E12594" t="s">
        <v>3133</v>
      </c>
      <c r="F12594" t="s">
        <v>280</v>
      </c>
      <c r="G12594">
        <v>37914</v>
      </c>
      <c r="H12594">
        <v>35.998218999999999</v>
      </c>
      <c r="I12594">
        <v>-83.778114000000002</v>
      </c>
      <c r="J12594" s="1" t="d">
        <v>2018-09-10</v>
      </c>
      <c r="K12594">
        <v>35553</v>
      </c>
      <c r="L12594" t="s">
        <v>30</v>
      </c>
      <c r="M12594" s="1" t="d">
        <v>2010-03-01</v>
      </c>
      <c r="N12594">
        <v>3</v>
      </c>
      <c r="O12594">
        <v>1</v>
      </c>
      <c r="P12594">
        <v>2010</v>
      </c>
      <c r="R12594" t="s">
        <v>26</v>
      </c>
      <c r="S12594" t="s">
        <v>31</v>
      </c>
    </row>
    <row r="12595" spans="1:19" x14ac:dyDescent="0.25">
      <c r="A12595" t="s">
        <v>312</v>
      </c>
      <c r="B12595" t="s">
        <v>5329</v>
      </c>
      <c r="C12595" t="s">
        <v>5330</v>
      </c>
      <c r="E12595" t="s">
        <v>82</v>
      </c>
      <c r="F12595" t="s">
        <v>10</v>
      </c>
      <c r="G12595">
        <v>83401</v>
      </c>
      <c r="H12595">
        <v>43.516824999999997</v>
      </c>
      <c r="I12595">
        <v>-112.024745</v>
      </c>
      <c r="J12595" s="1" t="d">
        <v>2019-04-08</v>
      </c>
      <c r="K12595">
        <v>35581</v>
      </c>
      <c r="L12595" t="s">
        <v>24</v>
      </c>
      <c r="M12595" s="1" t="d">
        <v>2010-05-01</v>
      </c>
      <c r="N12595">
        <v>5</v>
      </c>
      <c r="O12595">
        <v>1</v>
      </c>
      <c r="P12595">
        <v>2010</v>
      </c>
      <c r="R12595" t="s">
        <v>26</v>
      </c>
      <c r="S12595" t="s">
        <v>31</v>
      </c>
    </row>
    <row r="12596" spans="1:19" x14ac:dyDescent="0.25">
      <c r="A12596" t="s">
        <v>19</v>
      </c>
      <c r="B12596" t="s">
        <v>5343</v>
      </c>
      <c r="C12596" t="s">
        <v>5344</v>
      </c>
      <c r="D12596" t="s">
        <v>5345</v>
      </c>
      <c r="E12596" t="s">
        <v>5346</v>
      </c>
      <c r="F12596" t="s">
        <v>170</v>
      </c>
      <c r="G12596">
        <v>92867</v>
      </c>
      <c r="H12596">
        <v>33.803165999999997</v>
      </c>
      <c r="I12596">
        <v>-117.874464</v>
      </c>
      <c r="J12596" s="1" t="d">
        <v>2018-05-03</v>
      </c>
      <c r="K12596">
        <v>35598</v>
      </c>
      <c r="L12596" t="s">
        <v>30</v>
      </c>
      <c r="M12596" s="1" t="d">
        <v>2010-02-15</v>
      </c>
      <c r="N12596">
        <v>2</v>
      </c>
      <c r="O12596">
        <v>15</v>
      </c>
      <c r="P12596">
        <v>2010</v>
      </c>
      <c r="Q12596" t="s">
        <v>35</v>
      </c>
      <c r="R12596" t="s">
        <v>26</v>
      </c>
      <c r="S12596" t="s">
        <v>31</v>
      </c>
    </row>
    <row r="12597" spans="1:19" x14ac:dyDescent="0.25">
      <c r="A12597" t="s">
        <v>312</v>
      </c>
      <c r="B12597" t="s">
        <v>5347</v>
      </c>
      <c r="C12597" t="s">
        <v>5348</v>
      </c>
      <c r="E12597" t="s">
        <v>4917</v>
      </c>
      <c r="F12597" t="s">
        <v>129</v>
      </c>
      <c r="G12597">
        <v>80807</v>
      </c>
      <c r="H12597">
        <v>39.305349999999997</v>
      </c>
      <c r="I12597">
        <v>-102.278774</v>
      </c>
      <c r="J12597" s="1" t="d">
        <v>2018-11-08</v>
      </c>
      <c r="K12597">
        <v>35599</v>
      </c>
      <c r="L12597" t="s">
        <v>30</v>
      </c>
      <c r="M12597" s="1" t="d">
        <v>2010-04-08</v>
      </c>
      <c r="N12597">
        <v>4</v>
      </c>
      <c r="O12597">
        <v>8</v>
      </c>
      <c r="P12597">
        <v>2010</v>
      </c>
      <c r="R12597" t="s">
        <v>26</v>
      </c>
      <c r="S12597" t="s">
        <v>31</v>
      </c>
    </row>
    <row r="12598" spans="1:19" x14ac:dyDescent="0.25">
      <c r="A12598" t="s">
        <v>312</v>
      </c>
      <c r="B12598" t="s">
        <v>5349</v>
      </c>
      <c r="C12598" t="s">
        <v>5350</v>
      </c>
      <c r="E12598" t="s">
        <v>5351</v>
      </c>
      <c r="F12598" t="s">
        <v>327</v>
      </c>
      <c r="G12598">
        <v>50022</v>
      </c>
      <c r="H12598">
        <v>41.408149999999999</v>
      </c>
      <c r="I12598">
        <v>-95.003658999999999</v>
      </c>
      <c r="J12598" s="1" t="d">
        <v>2018-04-03</v>
      </c>
      <c r="K12598">
        <v>35601</v>
      </c>
      <c r="L12598" t="s">
        <v>30</v>
      </c>
      <c r="M12598" s="1" t="d">
        <v>2010-02-15</v>
      </c>
      <c r="N12598">
        <v>2</v>
      </c>
      <c r="O12598">
        <v>15</v>
      </c>
      <c r="P12598">
        <v>2010</v>
      </c>
      <c r="R12598" t="s">
        <v>26</v>
      </c>
      <c r="S12598" t="s">
        <v>31</v>
      </c>
    </row>
    <row r="12599" spans="1:19" x14ac:dyDescent="0.25">
      <c r="A12599" t="s">
        <v>312</v>
      </c>
      <c r="B12599" t="s">
        <v>5354</v>
      </c>
      <c r="C12599" t="s">
        <v>5355</v>
      </c>
      <c r="E12599" t="s">
        <v>5356</v>
      </c>
      <c r="F12599" t="s">
        <v>57</v>
      </c>
      <c r="G12599">
        <v>47129</v>
      </c>
      <c r="H12599">
        <v>38.320919000000004</v>
      </c>
      <c r="I12599">
        <v>-85.751467000000005</v>
      </c>
      <c r="J12599" s="1" t="d">
        <v>2018-11-08</v>
      </c>
      <c r="K12599">
        <v>35603</v>
      </c>
      <c r="L12599" t="s">
        <v>30</v>
      </c>
      <c r="M12599" s="1" t="d">
        <v>2010-04-01</v>
      </c>
      <c r="N12599">
        <v>4</v>
      </c>
      <c r="O12599">
        <v>1</v>
      </c>
      <c r="P12599">
        <v>2010</v>
      </c>
      <c r="R12599" t="s">
        <v>26</v>
      </c>
      <c r="S12599" t="s">
        <v>31</v>
      </c>
    </row>
    <row r="12600" spans="1:19" x14ac:dyDescent="0.25">
      <c r="A12600" t="s">
        <v>312</v>
      </c>
      <c r="B12600" t="s">
        <v>5357</v>
      </c>
      <c r="C12600" t="s">
        <v>5358</v>
      </c>
      <c r="D12600" t="s">
        <v>5359</v>
      </c>
      <c r="E12600" t="s">
        <v>56</v>
      </c>
      <c r="F12600" t="s">
        <v>57</v>
      </c>
      <c r="G12600">
        <v>46250</v>
      </c>
      <c r="H12600">
        <v>39.907209000000002</v>
      </c>
      <c r="I12600">
        <v>-86.097797999999997</v>
      </c>
      <c r="J12600" s="1" t="d">
        <v>2018-11-08</v>
      </c>
      <c r="K12600">
        <v>35604</v>
      </c>
      <c r="L12600" t="s">
        <v>30</v>
      </c>
      <c r="M12600" s="1" t="d">
        <v>2010-01-15</v>
      </c>
      <c r="N12600">
        <v>1</v>
      </c>
      <c r="O12600">
        <v>15</v>
      </c>
      <c r="P12600">
        <v>2010</v>
      </c>
      <c r="R12600" t="s">
        <v>26</v>
      </c>
      <c r="S12600" t="s">
        <v>31</v>
      </c>
    </row>
    <row r="12601" spans="1:19" x14ac:dyDescent="0.25">
      <c r="A12601" t="s">
        <v>312</v>
      </c>
      <c r="B12601" t="s">
        <v>5360</v>
      </c>
      <c r="C12601" t="s">
        <v>5361</v>
      </c>
      <c r="E12601" t="s">
        <v>56</v>
      </c>
      <c r="F12601" t="s">
        <v>57</v>
      </c>
      <c r="G12601">
        <v>46241</v>
      </c>
      <c r="H12601">
        <v>39.743572</v>
      </c>
      <c r="I12601">
        <v>-86.281563000000006</v>
      </c>
      <c r="J12601" s="1" t="d">
        <v>2018-11-08</v>
      </c>
      <c r="K12601">
        <v>35605</v>
      </c>
      <c r="L12601" t="s">
        <v>30</v>
      </c>
      <c r="M12601" s="1" t="d">
        <v>2010-04-01</v>
      </c>
      <c r="N12601">
        <v>4</v>
      </c>
      <c r="O12601">
        <v>1</v>
      </c>
      <c r="P12601">
        <v>2010</v>
      </c>
      <c r="R12601" t="s">
        <v>26</v>
      </c>
      <c r="S12601" t="s">
        <v>31</v>
      </c>
    </row>
    <row r="12602" spans="1:19" x14ac:dyDescent="0.25">
      <c r="A12602" t="s">
        <v>312</v>
      </c>
      <c r="B12602" t="s">
        <v>5362</v>
      </c>
      <c r="C12602" t="s">
        <v>5363</v>
      </c>
      <c r="E12602" t="s">
        <v>2758</v>
      </c>
      <c r="F12602" t="s">
        <v>57</v>
      </c>
      <c r="G12602">
        <v>47130</v>
      </c>
      <c r="H12602">
        <v>38.272199999999998</v>
      </c>
      <c r="I12602">
        <v>-85.745814999999993</v>
      </c>
      <c r="J12602" s="1" t="d">
        <v>2018-11-08</v>
      </c>
      <c r="K12602">
        <v>35606</v>
      </c>
      <c r="L12602" t="s">
        <v>30</v>
      </c>
      <c r="M12602" s="1" t="d">
        <v>2010-04-01</v>
      </c>
      <c r="N12602">
        <v>4</v>
      </c>
      <c r="O12602">
        <v>1</v>
      </c>
      <c r="P12602">
        <v>2010</v>
      </c>
      <c r="R12602" t="s">
        <v>26</v>
      </c>
      <c r="S12602" t="s">
        <v>31</v>
      </c>
    </row>
    <row r="12603" spans="1:19" x14ac:dyDescent="0.25">
      <c r="A12603" t="s">
        <v>312</v>
      </c>
      <c r="B12603" t="s">
        <v>5364</v>
      </c>
      <c r="C12603" t="s">
        <v>5365</v>
      </c>
      <c r="E12603" t="s">
        <v>553</v>
      </c>
      <c r="F12603" t="s">
        <v>57</v>
      </c>
      <c r="G12603">
        <v>46226</v>
      </c>
      <c r="H12603">
        <v>39.827979999999997</v>
      </c>
      <c r="I12603">
        <v>-86.045096000000001</v>
      </c>
      <c r="J12603" s="1" t="d">
        <v>2018-11-08</v>
      </c>
      <c r="K12603">
        <v>35607</v>
      </c>
      <c r="L12603" t="s">
        <v>30</v>
      </c>
      <c r="M12603" s="1" t="d">
        <v>2010-04-15</v>
      </c>
      <c r="N12603">
        <v>4</v>
      </c>
      <c r="O12603">
        <v>15</v>
      </c>
      <c r="P12603">
        <v>2010</v>
      </c>
      <c r="R12603" t="s">
        <v>26</v>
      </c>
      <c r="S12603" t="s">
        <v>31</v>
      </c>
    </row>
    <row r="12604" spans="1:19" x14ac:dyDescent="0.25">
      <c r="A12604" t="s">
        <v>312</v>
      </c>
      <c r="B12604" t="s">
        <v>5366</v>
      </c>
      <c r="C12604" t="s">
        <v>5367</v>
      </c>
      <c r="E12604" t="s">
        <v>5368</v>
      </c>
      <c r="F12604" t="s">
        <v>57</v>
      </c>
      <c r="G12604">
        <v>47150</v>
      </c>
      <c r="H12604">
        <v>38.307862</v>
      </c>
      <c r="I12604">
        <v>-85.842048000000005</v>
      </c>
      <c r="J12604" s="1" t="d">
        <v>2018-11-08</v>
      </c>
      <c r="K12604">
        <v>35608</v>
      </c>
      <c r="L12604" t="s">
        <v>30</v>
      </c>
      <c r="M12604" s="1" t="d">
        <v>2010-04-01</v>
      </c>
      <c r="N12604">
        <v>4</v>
      </c>
      <c r="O12604">
        <v>1</v>
      </c>
      <c r="P12604">
        <v>2010</v>
      </c>
      <c r="R12604" t="s">
        <v>26</v>
      </c>
      <c r="S12604" t="s">
        <v>31</v>
      </c>
    </row>
    <row r="12605" spans="1:19" x14ac:dyDescent="0.25">
      <c r="A12605" t="s">
        <v>312</v>
      </c>
      <c r="B12605" t="s">
        <v>5369</v>
      </c>
      <c r="C12605" t="s">
        <v>5370</v>
      </c>
      <c r="E12605" t="s">
        <v>5371</v>
      </c>
      <c r="F12605" t="s">
        <v>57</v>
      </c>
      <c r="G12605">
        <v>46224</v>
      </c>
      <c r="H12605">
        <v>39.797145</v>
      </c>
      <c r="I12605">
        <v>-86.261330999999998</v>
      </c>
      <c r="J12605" s="1" t="d">
        <v>2018-11-08</v>
      </c>
      <c r="K12605">
        <v>35609</v>
      </c>
      <c r="L12605" t="s">
        <v>30</v>
      </c>
      <c r="M12605" s="1" t="d">
        <v>2010-04-01</v>
      </c>
      <c r="N12605">
        <v>4</v>
      </c>
      <c r="O12605">
        <v>1</v>
      </c>
      <c r="P12605">
        <v>2010</v>
      </c>
      <c r="R12605" t="s">
        <v>26</v>
      </c>
      <c r="S12605" t="s">
        <v>31</v>
      </c>
    </row>
    <row r="12606" spans="1:19" x14ac:dyDescent="0.25">
      <c r="A12606" t="s">
        <v>312</v>
      </c>
      <c r="B12606" t="s">
        <v>5372</v>
      </c>
      <c r="C12606" t="s">
        <v>5373</v>
      </c>
      <c r="E12606" t="s">
        <v>5374</v>
      </c>
      <c r="F12606" t="s">
        <v>48</v>
      </c>
      <c r="G12606">
        <v>11754</v>
      </c>
      <c r="H12606">
        <v>40.882367000000002</v>
      </c>
      <c r="I12606">
        <v>-73.220888000000002</v>
      </c>
      <c r="J12606" s="1" t="d">
        <v>2018-12-11</v>
      </c>
      <c r="K12606">
        <v>35614</v>
      </c>
      <c r="L12606" t="s">
        <v>5375</v>
      </c>
      <c r="M12606" s="1" t="d">
        <v>2010-01-16</v>
      </c>
      <c r="N12606">
        <v>1</v>
      </c>
      <c r="O12606">
        <v>16</v>
      </c>
      <c r="P12606">
        <v>2010</v>
      </c>
      <c r="R12606" t="s">
        <v>26</v>
      </c>
      <c r="S12606" t="s">
        <v>31</v>
      </c>
    </row>
    <row r="12607" spans="1:19" x14ac:dyDescent="0.25">
      <c r="A12607" t="s">
        <v>312</v>
      </c>
      <c r="B12607" t="s">
        <v>5379</v>
      </c>
      <c r="C12607" t="s">
        <v>5380</v>
      </c>
      <c r="E12607" t="s">
        <v>198</v>
      </c>
      <c r="F12607" t="s">
        <v>208</v>
      </c>
      <c r="G12607">
        <v>29624</v>
      </c>
      <c r="H12607">
        <v>34.466974</v>
      </c>
      <c r="I12607">
        <v>-82.658555000000007</v>
      </c>
      <c r="J12607" s="1" t="d">
        <v>2018-12-11</v>
      </c>
      <c r="K12607">
        <v>35617</v>
      </c>
      <c r="L12607" t="s">
        <v>30</v>
      </c>
      <c r="M12607" s="1" t="d">
        <v>2010-06-15</v>
      </c>
      <c r="N12607">
        <v>6</v>
      </c>
      <c r="O12607">
        <v>15</v>
      </c>
      <c r="P12607">
        <v>2010</v>
      </c>
      <c r="R12607" t="s">
        <v>26</v>
      </c>
      <c r="S12607" t="s">
        <v>31</v>
      </c>
    </row>
    <row r="12608" spans="1:19" x14ac:dyDescent="0.25">
      <c r="A12608" t="s">
        <v>312</v>
      </c>
      <c r="B12608" t="s">
        <v>5381</v>
      </c>
      <c r="C12608" t="s">
        <v>5382</v>
      </c>
      <c r="E12608" t="s">
        <v>207</v>
      </c>
      <c r="F12608" t="s">
        <v>208</v>
      </c>
      <c r="G12608">
        <v>29611</v>
      </c>
      <c r="H12608">
        <v>34.89</v>
      </c>
      <c r="I12608">
        <v>-82.469504000000001</v>
      </c>
      <c r="J12608" s="1" t="d">
        <v>2018-12-11</v>
      </c>
      <c r="K12608">
        <v>35618</v>
      </c>
      <c r="L12608" t="s">
        <v>30</v>
      </c>
      <c r="M12608" s="1" t="d">
        <v>2010-06-15</v>
      </c>
      <c r="N12608">
        <v>6</v>
      </c>
      <c r="O12608">
        <v>15</v>
      </c>
      <c r="P12608">
        <v>2010</v>
      </c>
      <c r="R12608" t="s">
        <v>26</v>
      </c>
      <c r="S12608" t="s">
        <v>31</v>
      </c>
    </row>
    <row r="12609" spans="1:19" x14ac:dyDescent="0.25">
      <c r="A12609" t="s">
        <v>312</v>
      </c>
      <c r="B12609" t="s">
        <v>5383</v>
      </c>
      <c r="C12609" t="s">
        <v>5384</v>
      </c>
      <c r="E12609" t="s">
        <v>1619</v>
      </c>
      <c r="F12609" t="s">
        <v>208</v>
      </c>
      <c r="G12609">
        <v>29461</v>
      </c>
      <c r="H12609">
        <v>33.204306000000003</v>
      </c>
      <c r="I12609">
        <v>-79.986864999999995</v>
      </c>
      <c r="J12609" s="1" t="d">
        <v>2018-12-11</v>
      </c>
      <c r="K12609">
        <v>35619</v>
      </c>
      <c r="L12609" t="s">
        <v>30</v>
      </c>
      <c r="M12609" s="1" t="d">
        <v>2010-06-15</v>
      </c>
      <c r="N12609">
        <v>6</v>
      </c>
      <c r="O12609">
        <v>15</v>
      </c>
      <c r="P12609">
        <v>2010</v>
      </c>
      <c r="R12609" t="s">
        <v>26</v>
      </c>
      <c r="S12609" t="s">
        <v>31</v>
      </c>
    </row>
    <row r="12610" spans="1:19" x14ac:dyDescent="0.25">
      <c r="A12610" t="s">
        <v>338</v>
      </c>
      <c r="B12610" t="s">
        <v>5385</v>
      </c>
      <c r="C12610" t="s">
        <v>276</v>
      </c>
      <c r="E12610" t="s">
        <v>277</v>
      </c>
      <c r="F12610" t="s">
        <v>55</v>
      </c>
      <c r="G12610">
        <v>99252</v>
      </c>
      <c r="H12610">
        <v>47.673347</v>
      </c>
      <c r="I12610">
        <v>-117.38893299999999</v>
      </c>
      <c r="J12610" s="1" t="d">
        <v>2018-08-07</v>
      </c>
      <c r="K12610">
        <v>35620</v>
      </c>
      <c r="L12610" t="s">
        <v>30</v>
      </c>
      <c r="M12610" s="1" t="d">
        <v>2010-04-15</v>
      </c>
      <c r="N12610">
        <v>4</v>
      </c>
      <c r="O12610">
        <v>15</v>
      </c>
      <c r="P12610">
        <v>2010</v>
      </c>
      <c r="R12610" t="s">
        <v>26</v>
      </c>
      <c r="S12610" t="s">
        <v>31</v>
      </c>
    </row>
    <row r="12611" spans="1:19" x14ac:dyDescent="0.25">
      <c r="A12611" t="s">
        <v>338</v>
      </c>
      <c r="B12611" t="s">
        <v>5386</v>
      </c>
      <c r="C12611" t="s">
        <v>5387</v>
      </c>
      <c r="E12611" t="s">
        <v>277</v>
      </c>
      <c r="F12611" t="s">
        <v>55</v>
      </c>
      <c r="G12611">
        <v>99201</v>
      </c>
      <c r="H12611">
        <v>47.654997999999999</v>
      </c>
      <c r="I12611">
        <v>-117.42502500000001</v>
      </c>
      <c r="J12611" s="1" t="d">
        <v>2018-08-07</v>
      </c>
      <c r="K12611">
        <v>35621</v>
      </c>
      <c r="L12611" t="s">
        <v>30</v>
      </c>
      <c r="M12611" s="1" t="d">
        <v>2010-04-15</v>
      </c>
      <c r="N12611">
        <v>4</v>
      </c>
      <c r="O12611">
        <v>15</v>
      </c>
      <c r="P12611">
        <v>2010</v>
      </c>
      <c r="R12611" t="s">
        <v>26</v>
      </c>
      <c r="S12611" t="s">
        <v>31</v>
      </c>
    </row>
    <row r="12612" spans="1:19" x14ac:dyDescent="0.25">
      <c r="A12612" t="s">
        <v>705</v>
      </c>
      <c r="B12612" t="s">
        <v>5388</v>
      </c>
      <c r="C12612" t="s">
        <v>5389</v>
      </c>
      <c r="E12612" t="s">
        <v>5390</v>
      </c>
      <c r="F12612" t="s">
        <v>327</v>
      </c>
      <c r="G12612">
        <v>52591</v>
      </c>
      <c r="H12612">
        <v>41.336466999999999</v>
      </c>
      <c r="I12612">
        <v>-92.196155000000005</v>
      </c>
      <c r="J12612" s="1" t="d">
        <v>2018-04-03</v>
      </c>
      <c r="K12612">
        <v>35630</v>
      </c>
      <c r="L12612" t="s">
        <v>30</v>
      </c>
      <c r="M12612" s="1" t="d">
        <v>2010-04-15</v>
      </c>
      <c r="N12612">
        <v>4</v>
      </c>
      <c r="O12612">
        <v>15</v>
      </c>
      <c r="P12612">
        <v>2010</v>
      </c>
      <c r="R12612" t="s">
        <v>26</v>
      </c>
      <c r="S12612" t="s">
        <v>31</v>
      </c>
    </row>
    <row r="12613" spans="1:19" x14ac:dyDescent="0.25">
      <c r="A12613" t="s">
        <v>312</v>
      </c>
      <c r="B12613" t="s">
        <v>5391</v>
      </c>
      <c r="C12613" t="s">
        <v>5392</v>
      </c>
      <c r="E12613" t="s">
        <v>5393</v>
      </c>
      <c r="F12613" t="s">
        <v>327</v>
      </c>
      <c r="G12613">
        <v>50517</v>
      </c>
      <c r="H12613">
        <v>43.292738999999997</v>
      </c>
      <c r="I12613">
        <v>-94.218018999999998</v>
      </c>
      <c r="J12613" s="1" t="d">
        <v>2019-04-08</v>
      </c>
      <c r="K12613">
        <v>35631</v>
      </c>
      <c r="L12613" t="s">
        <v>24</v>
      </c>
      <c r="M12613" s="1" t="d">
        <v>2010-01-08</v>
      </c>
      <c r="N12613">
        <v>1</v>
      </c>
      <c r="O12613">
        <v>8</v>
      </c>
      <c r="P12613">
        <v>2010</v>
      </c>
      <c r="R12613" t="s">
        <v>26</v>
      </c>
      <c r="S12613" t="s">
        <v>31</v>
      </c>
    </row>
    <row r="12614" spans="1:19" x14ac:dyDescent="0.25">
      <c r="A12614" t="s">
        <v>312</v>
      </c>
      <c r="B12614" t="s">
        <v>5388</v>
      </c>
      <c r="C12614" t="s">
        <v>5389</v>
      </c>
      <c r="E12614" t="s">
        <v>5390</v>
      </c>
      <c r="F12614" t="s">
        <v>327</v>
      </c>
      <c r="G12614">
        <v>52591</v>
      </c>
      <c r="H12614">
        <v>41.336466999999999</v>
      </c>
      <c r="I12614">
        <v>-92.196155000000005</v>
      </c>
      <c r="J12614" s="1" t="d">
        <v>2018-04-03</v>
      </c>
      <c r="K12614">
        <v>35637</v>
      </c>
      <c r="L12614" t="s">
        <v>30</v>
      </c>
      <c r="M12614" s="1" t="d">
        <v>2010-04-15</v>
      </c>
      <c r="N12614">
        <v>4</v>
      </c>
      <c r="O12614">
        <v>15</v>
      </c>
      <c r="P12614">
        <v>2010</v>
      </c>
      <c r="R12614" t="s">
        <v>26</v>
      </c>
      <c r="S12614" t="s">
        <v>31</v>
      </c>
    </row>
    <row r="12615" spans="1:19" x14ac:dyDescent="0.25">
      <c r="A12615" t="s">
        <v>312</v>
      </c>
      <c r="B12615" t="s">
        <v>5405</v>
      </c>
      <c r="C12615" t="s">
        <v>5406</v>
      </c>
      <c r="E12615" t="s">
        <v>5407</v>
      </c>
      <c r="F12615" t="s">
        <v>327</v>
      </c>
      <c r="G12615">
        <v>50585</v>
      </c>
      <c r="H12615">
        <v>42.890233000000002</v>
      </c>
      <c r="I12615">
        <v>-95.152705999999995</v>
      </c>
      <c r="J12615" s="1" t="d">
        <v>2018-04-03</v>
      </c>
      <c r="K12615">
        <v>35638</v>
      </c>
      <c r="L12615" t="s">
        <v>30</v>
      </c>
      <c r="M12615" s="1" t="d">
        <v>2010-04-15</v>
      </c>
      <c r="N12615">
        <v>4</v>
      </c>
      <c r="O12615">
        <v>15</v>
      </c>
      <c r="P12615">
        <v>2010</v>
      </c>
      <c r="R12615" t="s">
        <v>26</v>
      </c>
      <c r="S12615" t="s">
        <v>31</v>
      </c>
    </row>
    <row r="12616" spans="1:19" x14ac:dyDescent="0.25">
      <c r="A12616" t="s">
        <v>312</v>
      </c>
      <c r="B12616" t="s">
        <v>5408</v>
      </c>
      <c r="C12616" t="s">
        <v>5409</v>
      </c>
      <c r="E12616" t="s">
        <v>5410</v>
      </c>
      <c r="F12616" t="s">
        <v>280</v>
      </c>
      <c r="G12616">
        <v>37388</v>
      </c>
      <c r="H12616">
        <v>35.355505999999998</v>
      </c>
      <c r="I12616">
        <v>-86.206427000000005</v>
      </c>
      <c r="J12616" s="1" t="d">
        <v>2018-09-10</v>
      </c>
      <c r="K12616">
        <v>35640</v>
      </c>
      <c r="L12616" t="s">
        <v>30</v>
      </c>
      <c r="M12616" s="1" t="d">
        <v>2010-05-15</v>
      </c>
      <c r="N12616">
        <v>5</v>
      </c>
      <c r="O12616">
        <v>15</v>
      </c>
      <c r="P12616">
        <v>2010</v>
      </c>
      <c r="R12616" t="s">
        <v>26</v>
      </c>
      <c r="S12616" t="s">
        <v>31</v>
      </c>
    </row>
    <row r="12617" spans="1:19" x14ac:dyDescent="0.25">
      <c r="A12617" t="s">
        <v>312</v>
      </c>
      <c r="B12617" t="s">
        <v>5411</v>
      </c>
      <c r="C12617" t="s">
        <v>5412</v>
      </c>
      <c r="E12617" t="s">
        <v>894</v>
      </c>
      <c r="F12617" t="s">
        <v>170</v>
      </c>
      <c r="G12617">
        <v>93003</v>
      </c>
      <c r="H12617">
        <v>34.248013</v>
      </c>
      <c r="I12617">
        <v>-119.199978</v>
      </c>
      <c r="J12617" s="1" t="d">
        <v>2019-03-07</v>
      </c>
      <c r="K12617">
        <v>35643</v>
      </c>
      <c r="L12617" t="s">
        <v>71</v>
      </c>
      <c r="M12617" s="1" t="d">
        <v>2010-04-01</v>
      </c>
      <c r="N12617">
        <v>4</v>
      </c>
      <c r="O12617">
        <v>1</v>
      </c>
      <c r="P12617">
        <v>2010</v>
      </c>
      <c r="R12617" t="s">
        <v>26</v>
      </c>
      <c r="S12617" t="s">
        <v>31</v>
      </c>
    </row>
    <row r="12618" spans="1:19" x14ac:dyDescent="0.25">
      <c r="A12618" t="s">
        <v>705</v>
      </c>
      <c r="B12618" t="s">
        <v>5411</v>
      </c>
      <c r="C12618" t="s">
        <v>5412</v>
      </c>
      <c r="E12618" t="s">
        <v>894</v>
      </c>
      <c r="F12618" t="s">
        <v>170</v>
      </c>
      <c r="G12618">
        <v>93003</v>
      </c>
      <c r="H12618">
        <v>34.248013</v>
      </c>
      <c r="I12618">
        <v>-119.199978</v>
      </c>
      <c r="J12618" s="1" t="d">
        <v>2019-03-07</v>
      </c>
      <c r="K12618">
        <v>35647</v>
      </c>
      <c r="L12618" t="s">
        <v>71</v>
      </c>
      <c r="M12618" s="1" t="d">
        <v>2010-04-01</v>
      </c>
      <c r="N12618">
        <v>4</v>
      </c>
      <c r="O12618">
        <v>1</v>
      </c>
      <c r="P12618">
        <v>2010</v>
      </c>
      <c r="R12618" t="s">
        <v>26</v>
      </c>
      <c r="S12618" t="s">
        <v>31</v>
      </c>
    </row>
    <row r="12619" spans="1:19" x14ac:dyDescent="0.25">
      <c r="A12619" t="s">
        <v>312</v>
      </c>
      <c r="B12619" t="s">
        <v>5418</v>
      </c>
      <c r="C12619" t="s">
        <v>5419</v>
      </c>
      <c r="E12619" t="s">
        <v>5420</v>
      </c>
      <c r="F12619" t="s">
        <v>373</v>
      </c>
      <c r="G12619">
        <v>61951</v>
      </c>
      <c r="H12619">
        <v>39.596803999999999</v>
      </c>
      <c r="I12619">
        <v>-88.609742999999995</v>
      </c>
      <c r="J12619" s="1" t="d">
        <v>2018-10-04</v>
      </c>
      <c r="K12619">
        <v>35653</v>
      </c>
      <c r="L12619" t="s">
        <v>30</v>
      </c>
      <c r="M12619" s="1" t="d">
        <v>2010-05-21</v>
      </c>
      <c r="N12619">
        <v>5</v>
      </c>
      <c r="O12619">
        <v>21</v>
      </c>
      <c r="P12619">
        <v>2010</v>
      </c>
      <c r="R12619" t="s">
        <v>26</v>
      </c>
      <c r="S12619" t="s">
        <v>31</v>
      </c>
    </row>
    <row r="12620" spans="1:19" x14ac:dyDescent="0.25">
      <c r="A12620" t="s">
        <v>19</v>
      </c>
      <c r="B12620" t="s">
        <v>5423</v>
      </c>
      <c r="C12620" t="s">
        <v>5424</v>
      </c>
      <c r="D12620" t="s">
        <v>5425</v>
      </c>
      <c r="E12620" t="s">
        <v>5426</v>
      </c>
      <c r="F12620" t="s">
        <v>170</v>
      </c>
      <c r="G12620">
        <v>92663</v>
      </c>
      <c r="H12620">
        <v>33.630780000000001</v>
      </c>
      <c r="I12620">
        <v>-117.92884599999999</v>
      </c>
      <c r="J12620" s="1" t="d">
        <v>2018-10-04</v>
      </c>
      <c r="K12620">
        <v>35656</v>
      </c>
      <c r="L12620" t="s">
        <v>30</v>
      </c>
      <c r="M12620" s="1" t="d">
        <v>2010-05-15</v>
      </c>
      <c r="N12620">
        <v>5</v>
      </c>
      <c r="O12620">
        <v>15</v>
      </c>
      <c r="P12620">
        <v>2010</v>
      </c>
      <c r="Q12620" t="s">
        <v>25</v>
      </c>
      <c r="R12620" t="s">
        <v>26</v>
      </c>
      <c r="S12620" t="s">
        <v>31</v>
      </c>
    </row>
    <row r="12621" spans="1:19" x14ac:dyDescent="0.25">
      <c r="A12621" t="s">
        <v>312</v>
      </c>
      <c r="B12621" t="s">
        <v>5427</v>
      </c>
      <c r="C12621" t="s">
        <v>5428</v>
      </c>
      <c r="D12621" t="s">
        <v>5429</v>
      </c>
      <c r="E12621" t="s">
        <v>5430</v>
      </c>
      <c r="F12621" t="s">
        <v>269</v>
      </c>
      <c r="G12621">
        <v>23072</v>
      </c>
      <c r="H12621">
        <v>37.280028999999999</v>
      </c>
      <c r="I12621">
        <v>-76.503782000000001</v>
      </c>
      <c r="J12621" s="1" t="d">
        <v>2019-02-06</v>
      </c>
      <c r="K12621">
        <v>35683</v>
      </c>
      <c r="L12621" t="s">
        <v>103</v>
      </c>
      <c r="M12621" s="1" t="d">
        <v>2010-10-15</v>
      </c>
      <c r="N12621">
        <v>10</v>
      </c>
      <c r="O12621">
        <v>15</v>
      </c>
      <c r="P12621">
        <v>2010</v>
      </c>
      <c r="R12621" t="s">
        <v>26</v>
      </c>
      <c r="S12621" t="s">
        <v>31</v>
      </c>
    </row>
    <row r="12622" spans="1:19" x14ac:dyDescent="0.25">
      <c r="A12622" t="s">
        <v>312</v>
      </c>
      <c r="B12622" t="s">
        <v>5431</v>
      </c>
      <c r="C12622" t="s">
        <v>5432</v>
      </c>
      <c r="D12622" t="s">
        <v>5433</v>
      </c>
      <c r="E12622" t="s">
        <v>5434</v>
      </c>
      <c r="F12622" t="s">
        <v>143</v>
      </c>
      <c r="G12622">
        <v>73110</v>
      </c>
      <c r="H12622">
        <v>35.435549000000002</v>
      </c>
      <c r="I12622">
        <v>-97.371307000000002</v>
      </c>
      <c r="J12622" s="1" t="d">
        <v>2018-09-10</v>
      </c>
      <c r="K12622">
        <v>35684</v>
      </c>
      <c r="L12622" t="s">
        <v>30</v>
      </c>
      <c r="M12622" s="1" t="d">
        <v>2010-07-01</v>
      </c>
      <c r="N12622">
        <v>7</v>
      </c>
      <c r="O12622">
        <v>1</v>
      </c>
      <c r="P12622">
        <v>2010</v>
      </c>
      <c r="R12622" t="s">
        <v>26</v>
      </c>
      <c r="S12622" t="s">
        <v>31</v>
      </c>
    </row>
    <row r="12623" spans="1:19" x14ac:dyDescent="0.25">
      <c r="A12623" t="s">
        <v>19</v>
      </c>
      <c r="B12623" t="s">
        <v>5435</v>
      </c>
      <c r="C12623" t="s">
        <v>5436</v>
      </c>
      <c r="D12623" t="s">
        <v>5437</v>
      </c>
      <c r="E12623" t="s">
        <v>380</v>
      </c>
      <c r="F12623" t="s">
        <v>170</v>
      </c>
      <c r="G12623">
        <v>92093</v>
      </c>
      <c r="H12623">
        <v>32.881413000000002</v>
      </c>
      <c r="I12623">
        <v>-117.22992499999999</v>
      </c>
      <c r="J12623" s="1" t="d">
        <v>2018-07-09</v>
      </c>
      <c r="K12623">
        <v>35685</v>
      </c>
      <c r="L12623" t="s">
        <v>30</v>
      </c>
      <c r="M12623" s="1" t="d">
        <v>2010-07-15</v>
      </c>
      <c r="N12623">
        <v>7</v>
      </c>
      <c r="O12623">
        <v>15</v>
      </c>
      <c r="P12623">
        <v>2010</v>
      </c>
      <c r="Q12623" t="s">
        <v>25</v>
      </c>
      <c r="R12623" t="s">
        <v>26</v>
      </c>
      <c r="S12623" t="s">
        <v>31</v>
      </c>
    </row>
    <row r="12624" spans="1:19" x14ac:dyDescent="0.25">
      <c r="A12624" t="s">
        <v>312</v>
      </c>
      <c r="B12624" t="s">
        <v>5073</v>
      </c>
      <c r="C12624" t="s">
        <v>5438</v>
      </c>
      <c r="D12624" t="s">
        <v>5439</v>
      </c>
      <c r="E12624" t="s">
        <v>5440</v>
      </c>
      <c r="F12624" t="s">
        <v>23</v>
      </c>
      <c r="G12624">
        <v>35630</v>
      </c>
      <c r="H12624">
        <v>34.838712000000001</v>
      </c>
      <c r="I12624">
        <v>-87.632729999999995</v>
      </c>
      <c r="J12624" s="1" t="d">
        <v>2018-10-04</v>
      </c>
      <c r="K12624">
        <v>35692</v>
      </c>
      <c r="L12624" t="s">
        <v>30</v>
      </c>
      <c r="M12624" s="1" t="d">
        <v>2010-07-01</v>
      </c>
      <c r="N12624">
        <v>7</v>
      </c>
      <c r="O12624">
        <v>1</v>
      </c>
      <c r="P12624">
        <v>2010</v>
      </c>
      <c r="R12624" t="s">
        <v>26</v>
      </c>
      <c r="S12624" t="s">
        <v>31</v>
      </c>
    </row>
    <row r="12625" spans="1:19" x14ac:dyDescent="0.25">
      <c r="A12625" t="s">
        <v>19</v>
      </c>
      <c r="B12625" t="s">
        <v>5441</v>
      </c>
      <c r="C12625" t="s">
        <v>5442</v>
      </c>
      <c r="E12625" t="s">
        <v>108</v>
      </c>
      <c r="F12625" t="s">
        <v>101</v>
      </c>
      <c r="G12625">
        <v>84104</v>
      </c>
      <c r="H12625">
        <v>40.739410999999997</v>
      </c>
      <c r="I12625">
        <v>-111.992133</v>
      </c>
      <c r="J12625" s="1" t="d">
        <v>2019-01-10</v>
      </c>
      <c r="K12625">
        <v>35699</v>
      </c>
      <c r="L12625" t="s">
        <v>30</v>
      </c>
      <c r="M12625" s="1" t="d">
        <v>2010-05-15</v>
      </c>
      <c r="N12625">
        <v>5</v>
      </c>
      <c r="O12625">
        <v>15</v>
      </c>
      <c r="P12625">
        <v>2010</v>
      </c>
      <c r="Q12625" t="s">
        <v>35</v>
      </c>
      <c r="R12625" t="s">
        <v>26</v>
      </c>
      <c r="S12625" t="s">
        <v>31</v>
      </c>
    </row>
    <row r="12626" spans="1:19" x14ac:dyDescent="0.25">
      <c r="A12626" t="s">
        <v>312</v>
      </c>
      <c r="B12626" t="s">
        <v>5443</v>
      </c>
      <c r="C12626" t="s">
        <v>5444</v>
      </c>
      <c r="E12626" t="s">
        <v>5445</v>
      </c>
      <c r="F12626" t="s">
        <v>202</v>
      </c>
      <c r="G12626">
        <v>34947</v>
      </c>
      <c r="H12626">
        <v>27.447217999999999</v>
      </c>
      <c r="I12626">
        <v>-80.350311000000005</v>
      </c>
      <c r="J12626" s="1" t="d">
        <v>2018-08-07</v>
      </c>
      <c r="K12626">
        <v>35700</v>
      </c>
      <c r="L12626" t="s">
        <v>30</v>
      </c>
      <c r="M12626" s="1" t="d">
        <v>2010-06-30</v>
      </c>
      <c r="N12626">
        <v>6</v>
      </c>
      <c r="O12626">
        <v>30</v>
      </c>
      <c r="P12626">
        <v>2010</v>
      </c>
      <c r="R12626" t="s">
        <v>26</v>
      </c>
      <c r="S12626" t="s">
        <v>31</v>
      </c>
    </row>
    <row r="12627" spans="1:19" x14ac:dyDescent="0.25">
      <c r="A12627" t="s">
        <v>312</v>
      </c>
      <c r="B12627" t="s">
        <v>5446</v>
      </c>
      <c r="C12627" t="s">
        <v>5447</v>
      </c>
      <c r="E12627" t="s">
        <v>5448</v>
      </c>
      <c r="F12627" t="s">
        <v>202</v>
      </c>
      <c r="G12627">
        <v>33064</v>
      </c>
      <c r="H12627">
        <v>26.2272</v>
      </c>
      <c r="I12627">
        <v>-80.182500000000005</v>
      </c>
      <c r="J12627" s="1" t="d">
        <v>2018-08-07</v>
      </c>
      <c r="K12627">
        <v>35701</v>
      </c>
      <c r="L12627" t="s">
        <v>30</v>
      </c>
      <c r="M12627" s="1" t="d">
        <v>2010-06-15</v>
      </c>
      <c r="N12627">
        <v>6</v>
      </c>
      <c r="O12627">
        <v>15</v>
      </c>
      <c r="P12627">
        <v>2010</v>
      </c>
      <c r="R12627" t="s">
        <v>26</v>
      </c>
      <c r="S12627" t="s">
        <v>31</v>
      </c>
    </row>
    <row r="12628" spans="1:19" x14ac:dyDescent="0.25">
      <c r="A12628" t="s">
        <v>312</v>
      </c>
      <c r="B12628" t="s">
        <v>5449</v>
      </c>
      <c r="C12628" t="s">
        <v>5450</v>
      </c>
      <c r="E12628" t="s">
        <v>2011</v>
      </c>
      <c r="F12628" t="s">
        <v>327</v>
      </c>
      <c r="G12628">
        <v>50021</v>
      </c>
      <c r="H12628">
        <v>41.731454999999997</v>
      </c>
      <c r="I12628">
        <v>-93.581663000000006</v>
      </c>
      <c r="J12628" s="1" t="d">
        <v>2019-04-08</v>
      </c>
      <c r="K12628">
        <v>35703</v>
      </c>
      <c r="L12628" t="s">
        <v>24</v>
      </c>
      <c r="M12628" s="1" t="d">
        <v>2010-05-15</v>
      </c>
      <c r="N12628">
        <v>5</v>
      </c>
      <c r="O12628">
        <v>15</v>
      </c>
      <c r="P12628">
        <v>2010</v>
      </c>
      <c r="R12628" t="s">
        <v>26</v>
      </c>
      <c r="S12628" t="s">
        <v>31</v>
      </c>
    </row>
    <row r="12629" spans="1:19" x14ac:dyDescent="0.25">
      <c r="A12629" t="s">
        <v>312</v>
      </c>
      <c r="B12629" t="s">
        <v>5451</v>
      </c>
      <c r="C12629" t="s">
        <v>5452</v>
      </c>
      <c r="E12629" t="s">
        <v>5453</v>
      </c>
      <c r="F12629" t="s">
        <v>327</v>
      </c>
      <c r="G12629">
        <v>51363</v>
      </c>
      <c r="H12629">
        <v>43.431899999999999</v>
      </c>
      <c r="I12629">
        <v>-94.946552999999994</v>
      </c>
      <c r="J12629" s="1" t="d">
        <v>2019-01-10</v>
      </c>
      <c r="K12629">
        <v>35704</v>
      </c>
      <c r="L12629" t="s">
        <v>30</v>
      </c>
      <c r="M12629" s="1" t="d">
        <v>2010-06-15</v>
      </c>
      <c r="N12629">
        <v>6</v>
      </c>
      <c r="O12629">
        <v>15</v>
      </c>
      <c r="P12629">
        <v>2010</v>
      </c>
      <c r="R12629" t="s">
        <v>26</v>
      </c>
      <c r="S12629" t="s">
        <v>31</v>
      </c>
    </row>
    <row r="12630" spans="1:19" x14ac:dyDescent="0.25">
      <c r="A12630" t="s">
        <v>312</v>
      </c>
      <c r="B12630" t="s">
        <v>5460</v>
      </c>
      <c r="C12630" t="s">
        <v>5461</v>
      </c>
      <c r="D12630" t="s">
        <v>5462</v>
      </c>
      <c r="E12630" t="s">
        <v>3475</v>
      </c>
      <c r="F12630" t="s">
        <v>57</v>
      </c>
      <c r="G12630">
        <v>47978</v>
      </c>
      <c r="H12630">
        <v>40.939965000000001</v>
      </c>
      <c r="I12630">
        <v>-87.215337000000005</v>
      </c>
      <c r="J12630" s="1" t="d">
        <v>2018-07-09</v>
      </c>
      <c r="K12630">
        <v>35708</v>
      </c>
      <c r="L12630" t="s">
        <v>30</v>
      </c>
      <c r="M12630" s="1" t="d">
        <v>2010-06-15</v>
      </c>
      <c r="N12630">
        <v>6</v>
      </c>
      <c r="O12630">
        <v>15</v>
      </c>
      <c r="P12630">
        <v>2010</v>
      </c>
      <c r="R12630" t="s">
        <v>26</v>
      </c>
      <c r="S12630" t="s">
        <v>31</v>
      </c>
    </row>
    <row r="12631" spans="1:19" x14ac:dyDescent="0.25">
      <c r="A12631" t="s">
        <v>312</v>
      </c>
      <c r="B12631" t="s">
        <v>5465</v>
      </c>
      <c r="C12631" t="s">
        <v>5466</v>
      </c>
      <c r="E12631" t="s">
        <v>2839</v>
      </c>
      <c r="F12631" t="s">
        <v>57</v>
      </c>
      <c r="G12631">
        <v>46383</v>
      </c>
      <c r="H12631">
        <v>41.492006000000003</v>
      </c>
      <c r="I12631">
        <v>-87.114922000000007</v>
      </c>
      <c r="J12631" s="1" t="d">
        <v>2018-07-09</v>
      </c>
      <c r="K12631">
        <v>35710</v>
      </c>
      <c r="L12631" t="s">
        <v>30</v>
      </c>
      <c r="M12631" s="1" t="d">
        <v>2010-06-15</v>
      </c>
      <c r="N12631">
        <v>6</v>
      </c>
      <c r="O12631">
        <v>15</v>
      </c>
      <c r="P12631">
        <v>2010</v>
      </c>
      <c r="R12631" t="s">
        <v>26</v>
      </c>
      <c r="S12631" t="s">
        <v>31</v>
      </c>
    </row>
    <row r="12632" spans="1:19" x14ac:dyDescent="0.25">
      <c r="A12632" t="s">
        <v>312</v>
      </c>
      <c r="B12632" t="s">
        <v>5467</v>
      </c>
      <c r="C12632" t="s">
        <v>5468</v>
      </c>
      <c r="E12632" t="s">
        <v>2839</v>
      </c>
      <c r="F12632" t="s">
        <v>57</v>
      </c>
      <c r="G12632">
        <v>46383</v>
      </c>
      <c r="H12632">
        <v>41.507685000000002</v>
      </c>
      <c r="I12632">
        <v>-87.037893999999994</v>
      </c>
      <c r="J12632" s="1" t="d">
        <v>2018-07-09</v>
      </c>
      <c r="K12632">
        <v>35711</v>
      </c>
      <c r="L12632" t="s">
        <v>30</v>
      </c>
      <c r="M12632" s="1" t="d">
        <v>2010-06-15</v>
      </c>
      <c r="N12632">
        <v>6</v>
      </c>
      <c r="O12632">
        <v>15</v>
      </c>
      <c r="P12632">
        <v>2010</v>
      </c>
      <c r="R12632" t="s">
        <v>26</v>
      </c>
      <c r="S12632" t="s">
        <v>31</v>
      </c>
    </row>
    <row r="12633" spans="1:19" x14ac:dyDescent="0.25">
      <c r="A12633" t="s">
        <v>312</v>
      </c>
      <c r="B12633" t="s">
        <v>5473</v>
      </c>
      <c r="C12633" t="s">
        <v>5474</v>
      </c>
      <c r="E12633" t="s">
        <v>120</v>
      </c>
      <c r="F12633" t="s">
        <v>119</v>
      </c>
      <c r="G12633">
        <v>55401</v>
      </c>
      <c r="H12633">
        <v>44.984580999999999</v>
      </c>
      <c r="I12633">
        <v>-93.280043000000006</v>
      </c>
      <c r="J12633" s="1" t="d">
        <v>2019-03-07</v>
      </c>
      <c r="K12633">
        <v>35716</v>
      </c>
      <c r="L12633" t="s">
        <v>71</v>
      </c>
      <c r="M12633" s="1" t="d">
        <v>2010-01-06</v>
      </c>
      <c r="N12633">
        <v>1</v>
      </c>
      <c r="O12633">
        <v>6</v>
      </c>
      <c r="P12633">
        <v>2010</v>
      </c>
      <c r="R12633" t="s">
        <v>26</v>
      </c>
      <c r="S12633" t="s">
        <v>31</v>
      </c>
    </row>
    <row r="12634" spans="1:19" x14ac:dyDescent="0.25">
      <c r="A12634" t="s">
        <v>312</v>
      </c>
      <c r="B12634" t="s">
        <v>5475</v>
      </c>
      <c r="C12634" t="s">
        <v>5476</v>
      </c>
      <c r="E12634" t="s">
        <v>120</v>
      </c>
      <c r="F12634" t="s">
        <v>119</v>
      </c>
      <c r="G12634">
        <v>55407</v>
      </c>
      <c r="H12634">
        <v>44.938011000000003</v>
      </c>
      <c r="I12634">
        <v>-93.247744999999995</v>
      </c>
      <c r="J12634" s="1" t="d">
        <v>2019-03-07</v>
      </c>
      <c r="K12634">
        <v>35717</v>
      </c>
      <c r="L12634" t="s">
        <v>71</v>
      </c>
      <c r="M12634" s="1" t="d">
        <v>2010-01-06</v>
      </c>
      <c r="N12634">
        <v>1</v>
      </c>
      <c r="O12634">
        <v>6</v>
      </c>
      <c r="P12634">
        <v>2010</v>
      </c>
      <c r="R12634" t="s">
        <v>26</v>
      </c>
      <c r="S12634" t="s">
        <v>31</v>
      </c>
    </row>
    <row r="12635" spans="1:19" x14ac:dyDescent="0.25">
      <c r="A12635" t="s">
        <v>312</v>
      </c>
      <c r="B12635" t="s">
        <v>5477</v>
      </c>
      <c r="C12635" t="s">
        <v>5478</v>
      </c>
      <c r="E12635" t="s">
        <v>5479</v>
      </c>
      <c r="F12635" t="s">
        <v>119</v>
      </c>
      <c r="G12635">
        <v>55373</v>
      </c>
      <c r="H12635">
        <v>45.080404000000001</v>
      </c>
      <c r="I12635">
        <v>-93.716521999999998</v>
      </c>
      <c r="J12635" s="1" t="d">
        <v>2019-03-07</v>
      </c>
      <c r="K12635">
        <v>35720</v>
      </c>
      <c r="L12635" t="s">
        <v>71</v>
      </c>
      <c r="M12635" s="1" t="d">
        <v>2010-06-15</v>
      </c>
      <c r="N12635">
        <v>6</v>
      </c>
      <c r="O12635">
        <v>15</v>
      </c>
      <c r="P12635">
        <v>2010</v>
      </c>
      <c r="R12635" t="s">
        <v>26</v>
      </c>
      <c r="S12635" t="s">
        <v>31</v>
      </c>
    </row>
    <row r="12636" spans="1:19" x14ac:dyDescent="0.25">
      <c r="A12636" t="s">
        <v>312</v>
      </c>
      <c r="B12636" t="s">
        <v>5485</v>
      </c>
      <c r="C12636" t="s">
        <v>5486</v>
      </c>
      <c r="E12636" t="s">
        <v>314</v>
      </c>
      <c r="F12636" t="s">
        <v>124</v>
      </c>
      <c r="G12636">
        <v>68803</v>
      </c>
      <c r="H12636">
        <v>40.930931000000001</v>
      </c>
      <c r="I12636">
        <v>-98.379983999999993</v>
      </c>
      <c r="J12636" s="1" t="d">
        <v>2019-04-08</v>
      </c>
      <c r="K12636">
        <v>35723</v>
      </c>
      <c r="L12636" t="s">
        <v>24</v>
      </c>
      <c r="M12636" s="1" t="d">
        <v>2010-06-01</v>
      </c>
      <c r="N12636">
        <v>6</v>
      </c>
      <c r="O12636">
        <v>1</v>
      </c>
      <c r="P12636">
        <v>2010</v>
      </c>
      <c r="R12636" t="s">
        <v>26</v>
      </c>
      <c r="S12636" t="s">
        <v>31</v>
      </c>
    </row>
    <row r="12637" spans="1:19" x14ac:dyDescent="0.25">
      <c r="A12637" t="s">
        <v>312</v>
      </c>
      <c r="B12637" t="s">
        <v>5487</v>
      </c>
      <c r="C12637" t="s">
        <v>5488</v>
      </c>
      <c r="E12637" t="s">
        <v>318</v>
      </c>
      <c r="F12637" t="s">
        <v>319</v>
      </c>
      <c r="G12637">
        <v>57201</v>
      </c>
      <c r="H12637">
        <v>44.891905999999999</v>
      </c>
      <c r="I12637">
        <v>-97.054321000000002</v>
      </c>
      <c r="J12637" s="1" t="d">
        <v>2018-09-10</v>
      </c>
      <c r="K12637">
        <v>35724</v>
      </c>
      <c r="L12637" t="s">
        <v>30</v>
      </c>
      <c r="M12637" s="1" t="d">
        <v>2010-01-01</v>
      </c>
      <c r="N12637">
        <v>1</v>
      </c>
      <c r="O12637">
        <v>1</v>
      </c>
      <c r="P12637">
        <v>2010</v>
      </c>
      <c r="R12637" t="s">
        <v>26</v>
      </c>
      <c r="S12637" t="s">
        <v>31</v>
      </c>
    </row>
    <row r="12638" spans="1:19" x14ac:dyDescent="0.25">
      <c r="A12638" t="s">
        <v>312</v>
      </c>
      <c r="B12638" t="s">
        <v>5489</v>
      </c>
      <c r="C12638" t="s">
        <v>5490</v>
      </c>
      <c r="E12638" t="s">
        <v>5491</v>
      </c>
      <c r="F12638" t="s">
        <v>37</v>
      </c>
      <c r="G12638">
        <v>78130</v>
      </c>
      <c r="H12638">
        <v>29.694817</v>
      </c>
      <c r="I12638">
        <v>-98.112072999999995</v>
      </c>
      <c r="J12638" s="1" t="d">
        <v>2018-08-07</v>
      </c>
      <c r="K12638">
        <v>35725</v>
      </c>
      <c r="L12638" t="s">
        <v>30</v>
      </c>
      <c r="M12638" s="1" t="d">
        <v>2010-06-01</v>
      </c>
      <c r="N12638">
        <v>6</v>
      </c>
      <c r="O12638">
        <v>1</v>
      </c>
      <c r="P12638">
        <v>2010</v>
      </c>
      <c r="R12638" t="s">
        <v>26</v>
      </c>
      <c r="S12638" t="s">
        <v>31</v>
      </c>
    </row>
    <row r="12639" spans="1:19" x14ac:dyDescent="0.25">
      <c r="A12639" t="s">
        <v>19</v>
      </c>
      <c r="B12639" t="s">
        <v>5497</v>
      </c>
      <c r="C12639" t="s">
        <v>5498</v>
      </c>
      <c r="E12639" t="s">
        <v>5499</v>
      </c>
      <c r="F12639" t="s">
        <v>143</v>
      </c>
      <c r="G12639">
        <v>73018</v>
      </c>
      <c r="H12639">
        <v>35.062376999999998</v>
      </c>
      <c r="I12639">
        <v>-97.956494000000006</v>
      </c>
      <c r="J12639" s="1" t="d">
        <v>2018-04-03</v>
      </c>
      <c r="K12639">
        <v>35778</v>
      </c>
      <c r="L12639" t="s">
        <v>30</v>
      </c>
      <c r="M12639" s="1" t="d">
        <v>2010-03-19</v>
      </c>
      <c r="N12639">
        <v>3</v>
      </c>
      <c r="O12639">
        <v>19</v>
      </c>
      <c r="P12639">
        <v>2010</v>
      </c>
      <c r="Q12639" t="s">
        <v>25</v>
      </c>
      <c r="R12639" t="s">
        <v>26</v>
      </c>
      <c r="S12639" t="s">
        <v>27</v>
      </c>
    </row>
    <row r="12640" spans="1:19" x14ac:dyDescent="0.25">
      <c r="A12640" t="s">
        <v>19</v>
      </c>
      <c r="B12640" t="s">
        <v>5502</v>
      </c>
      <c r="C12640" t="s">
        <v>5503</v>
      </c>
      <c r="E12640" t="s">
        <v>5504</v>
      </c>
      <c r="F12640" t="s">
        <v>37</v>
      </c>
      <c r="G12640">
        <v>79759</v>
      </c>
      <c r="H12640">
        <v>31.91133</v>
      </c>
      <c r="I12640">
        <v>-102.783</v>
      </c>
      <c r="J12640" s="1" t="d">
        <v>2018-04-03</v>
      </c>
      <c r="K12640">
        <v>35783</v>
      </c>
      <c r="L12640" t="s">
        <v>30</v>
      </c>
      <c r="M12640" s="1" t="d">
        <v>2010-01-04</v>
      </c>
      <c r="N12640">
        <v>1</v>
      </c>
      <c r="O12640">
        <v>4</v>
      </c>
      <c r="P12640">
        <v>2010</v>
      </c>
      <c r="Q12640" t="s">
        <v>25</v>
      </c>
      <c r="R12640" t="s">
        <v>26</v>
      </c>
      <c r="S12640" t="s">
        <v>27</v>
      </c>
    </row>
    <row r="12641" spans="1:19" x14ac:dyDescent="0.25">
      <c r="A12641" t="s">
        <v>19</v>
      </c>
      <c r="B12641" t="s">
        <v>5508</v>
      </c>
      <c r="C12641" t="s">
        <v>5509</v>
      </c>
      <c r="D12641" t="s">
        <v>5510</v>
      </c>
      <c r="E12641" t="s">
        <v>116</v>
      </c>
      <c r="F12641" t="s">
        <v>101</v>
      </c>
      <c r="G12641">
        <v>84790</v>
      </c>
      <c r="H12641">
        <v>37.081594000000003</v>
      </c>
      <c r="I12641">
        <v>-113.576795</v>
      </c>
      <c r="J12641" s="1" t="d">
        <v>2019-01-10</v>
      </c>
      <c r="K12641">
        <v>35787</v>
      </c>
      <c r="L12641" t="s">
        <v>30</v>
      </c>
      <c r="M12641" s="1" t="d">
        <v>2010-07-15</v>
      </c>
      <c r="N12641">
        <v>7</v>
      </c>
      <c r="O12641">
        <v>15</v>
      </c>
      <c r="P12641">
        <v>2010</v>
      </c>
      <c r="Q12641" t="s">
        <v>35</v>
      </c>
      <c r="R12641" t="s">
        <v>26</v>
      </c>
      <c r="S12641" t="s">
        <v>31</v>
      </c>
    </row>
    <row r="12642" spans="1:19" x14ac:dyDescent="0.25">
      <c r="A12642" t="s">
        <v>19</v>
      </c>
      <c r="B12642" t="s">
        <v>5514</v>
      </c>
      <c r="C12642" t="s">
        <v>5515</v>
      </c>
      <c r="E12642" t="s">
        <v>5516</v>
      </c>
      <c r="F12642" t="s">
        <v>75</v>
      </c>
      <c r="G12642">
        <v>88240</v>
      </c>
      <c r="H12642">
        <v>32.698087999999998</v>
      </c>
      <c r="I12642">
        <v>-103.164933</v>
      </c>
      <c r="J12642" s="1" t="d">
        <v>2019-02-06</v>
      </c>
      <c r="K12642">
        <v>35792</v>
      </c>
      <c r="L12642" t="s">
        <v>103</v>
      </c>
      <c r="M12642" s="1" t="d">
        <v>2010-04-08</v>
      </c>
      <c r="N12642">
        <v>4</v>
      </c>
      <c r="O12642">
        <v>8</v>
      </c>
      <c r="P12642">
        <v>2010</v>
      </c>
      <c r="Q12642" t="s">
        <v>25</v>
      </c>
      <c r="R12642" t="s">
        <v>26</v>
      </c>
      <c r="S12642" t="s">
        <v>27</v>
      </c>
    </row>
    <row r="12643" spans="1:19" x14ac:dyDescent="0.25">
      <c r="A12643" t="s">
        <v>312</v>
      </c>
      <c r="B12643" t="s">
        <v>5443</v>
      </c>
      <c r="C12643" t="s">
        <v>5525</v>
      </c>
      <c r="E12643" t="s">
        <v>4128</v>
      </c>
      <c r="F12643" t="s">
        <v>202</v>
      </c>
      <c r="G12643">
        <v>34953</v>
      </c>
      <c r="H12643">
        <v>27.264244000000001</v>
      </c>
      <c r="I12643">
        <v>-80.410338999999993</v>
      </c>
      <c r="J12643" s="1" t="d">
        <v>2018-08-07</v>
      </c>
      <c r="K12643">
        <v>35801</v>
      </c>
      <c r="L12643" t="s">
        <v>30</v>
      </c>
      <c r="M12643" s="1" t="d">
        <v>2010-06-30</v>
      </c>
      <c r="N12643">
        <v>6</v>
      </c>
      <c r="O12643">
        <v>30</v>
      </c>
      <c r="P12643">
        <v>2010</v>
      </c>
      <c r="R12643" t="s">
        <v>26</v>
      </c>
      <c r="S12643" t="s">
        <v>31</v>
      </c>
    </row>
    <row r="12644" spans="1:19" x14ac:dyDescent="0.25">
      <c r="A12644" t="s">
        <v>312</v>
      </c>
      <c r="B12644" t="s">
        <v>5526</v>
      </c>
      <c r="C12644" t="s">
        <v>5527</v>
      </c>
      <c r="E12644" t="s">
        <v>5528</v>
      </c>
      <c r="F12644" t="s">
        <v>57</v>
      </c>
      <c r="G12644">
        <v>46947</v>
      </c>
      <c r="H12644">
        <v>40.760235999999999</v>
      </c>
      <c r="I12644">
        <v>-86.371415999999996</v>
      </c>
      <c r="J12644" s="1" t="d">
        <v>2018-07-09</v>
      </c>
      <c r="K12644">
        <v>35802</v>
      </c>
      <c r="L12644" t="s">
        <v>30</v>
      </c>
      <c r="M12644" s="1" t="d">
        <v>2010-02-28</v>
      </c>
      <c r="N12644">
        <v>2</v>
      </c>
      <c r="O12644">
        <v>28</v>
      </c>
      <c r="P12644">
        <v>2010</v>
      </c>
      <c r="R12644" t="s">
        <v>26</v>
      </c>
      <c r="S12644" t="s">
        <v>31</v>
      </c>
    </row>
    <row r="12645" spans="1:19" x14ac:dyDescent="0.25">
      <c r="A12645" t="s">
        <v>312</v>
      </c>
      <c r="B12645" t="s">
        <v>5529</v>
      </c>
      <c r="C12645" t="s">
        <v>5530</v>
      </c>
      <c r="E12645" t="s">
        <v>2016</v>
      </c>
      <c r="F12645" t="s">
        <v>57</v>
      </c>
      <c r="G12645">
        <v>46953</v>
      </c>
      <c r="H12645">
        <v>40.521715</v>
      </c>
      <c r="I12645">
        <v>-85.678675999999996</v>
      </c>
      <c r="J12645" s="1" t="d">
        <v>2018-05-03</v>
      </c>
      <c r="K12645">
        <v>35803</v>
      </c>
      <c r="L12645" t="s">
        <v>30</v>
      </c>
      <c r="M12645" s="1" t="d">
        <v>2010-06-15</v>
      </c>
      <c r="N12645">
        <v>6</v>
      </c>
      <c r="O12645">
        <v>15</v>
      </c>
      <c r="P12645">
        <v>2010</v>
      </c>
      <c r="R12645" t="s">
        <v>26</v>
      </c>
      <c r="S12645" t="s">
        <v>31</v>
      </c>
    </row>
    <row r="12646" spans="1:19" x14ac:dyDescent="0.25">
      <c r="A12646" t="s">
        <v>312</v>
      </c>
      <c r="B12646" t="s">
        <v>5533</v>
      </c>
      <c r="C12646" t="s">
        <v>5534</v>
      </c>
      <c r="E12646" t="s">
        <v>5535</v>
      </c>
      <c r="F12646" t="s">
        <v>78</v>
      </c>
      <c r="G12646">
        <v>67644</v>
      </c>
      <c r="H12646">
        <v>39.671103000000002</v>
      </c>
      <c r="I12646">
        <v>-99.117227999999997</v>
      </c>
      <c r="J12646" s="1" t="d">
        <v>2018-07-09</v>
      </c>
      <c r="K12646">
        <v>35805</v>
      </c>
      <c r="L12646" t="s">
        <v>30</v>
      </c>
      <c r="M12646" s="1" t="d">
        <v>2010-06-15</v>
      </c>
      <c r="N12646">
        <v>6</v>
      </c>
      <c r="O12646">
        <v>15</v>
      </c>
      <c r="P12646">
        <v>2010</v>
      </c>
      <c r="R12646" t="s">
        <v>26</v>
      </c>
      <c r="S12646" t="s">
        <v>31</v>
      </c>
    </row>
    <row r="12647" spans="1:19" x14ac:dyDescent="0.25">
      <c r="A12647" t="s">
        <v>312</v>
      </c>
      <c r="B12647" t="s">
        <v>5536</v>
      </c>
      <c r="C12647" t="s">
        <v>5537</v>
      </c>
      <c r="E12647" t="s">
        <v>553</v>
      </c>
      <c r="F12647" t="s">
        <v>78</v>
      </c>
      <c r="G12647">
        <v>60046</v>
      </c>
      <c r="H12647">
        <v>39.020108</v>
      </c>
      <c r="I12647">
        <v>-95.135355000000004</v>
      </c>
      <c r="J12647" s="1" t="d">
        <v>2018-07-09</v>
      </c>
      <c r="K12647">
        <v>35806</v>
      </c>
      <c r="L12647" t="s">
        <v>30</v>
      </c>
      <c r="M12647" s="1" t="d">
        <v>2010-07-15</v>
      </c>
      <c r="N12647">
        <v>7</v>
      </c>
      <c r="O12647">
        <v>15</v>
      </c>
      <c r="P12647">
        <v>2010</v>
      </c>
      <c r="R12647" t="s">
        <v>26</v>
      </c>
      <c r="S12647" t="s">
        <v>31</v>
      </c>
    </row>
    <row r="12648" spans="1:19" x14ac:dyDescent="0.25">
      <c r="A12648" t="s">
        <v>312</v>
      </c>
      <c r="B12648" t="s">
        <v>5540</v>
      </c>
      <c r="C12648" t="s">
        <v>5541</v>
      </c>
      <c r="D12648" t="s">
        <v>5542</v>
      </c>
      <c r="E12648" t="s">
        <v>5543</v>
      </c>
      <c r="F12648" t="s">
        <v>119</v>
      </c>
      <c r="G12648">
        <v>55304</v>
      </c>
      <c r="H12648">
        <v>45.218899</v>
      </c>
      <c r="I12648">
        <v>-93.310669000000004</v>
      </c>
      <c r="J12648" s="1" t="d">
        <v>2019-03-07</v>
      </c>
      <c r="K12648">
        <v>35809</v>
      </c>
      <c r="L12648" t="s">
        <v>71</v>
      </c>
      <c r="M12648" s="1" t="d">
        <v>2010-12-20</v>
      </c>
      <c r="N12648">
        <v>12</v>
      </c>
      <c r="O12648">
        <v>20</v>
      </c>
      <c r="P12648">
        <v>2010</v>
      </c>
      <c r="R12648" t="s">
        <v>26</v>
      </c>
      <c r="S12648" t="s">
        <v>31</v>
      </c>
    </row>
    <row r="12649" spans="1:19" x14ac:dyDescent="0.25">
      <c r="A12649" t="s">
        <v>312</v>
      </c>
      <c r="B12649" t="s">
        <v>5544</v>
      </c>
      <c r="C12649" t="s">
        <v>5545</v>
      </c>
      <c r="D12649" t="s">
        <v>5546</v>
      </c>
      <c r="E12649" t="s">
        <v>3442</v>
      </c>
      <c r="F12649" t="s">
        <v>119</v>
      </c>
      <c r="G12649">
        <v>55337</v>
      </c>
      <c r="H12649">
        <v>44.777906000000002</v>
      </c>
      <c r="I12649">
        <v>-93.278966999999994</v>
      </c>
      <c r="J12649" s="1" t="d">
        <v>2019-03-07</v>
      </c>
      <c r="K12649">
        <v>35810</v>
      </c>
      <c r="L12649" t="s">
        <v>71</v>
      </c>
      <c r="M12649" s="1" t="d">
        <v>2010-07-29</v>
      </c>
      <c r="N12649">
        <v>7</v>
      </c>
      <c r="O12649">
        <v>29</v>
      </c>
      <c r="P12649">
        <v>2010</v>
      </c>
      <c r="R12649" t="s">
        <v>26</v>
      </c>
      <c r="S12649" t="s">
        <v>31</v>
      </c>
    </row>
    <row r="12650" spans="1:19" x14ac:dyDescent="0.25">
      <c r="A12650" t="s">
        <v>312</v>
      </c>
      <c r="B12650" t="s">
        <v>5547</v>
      </c>
      <c r="C12650" t="s">
        <v>5548</v>
      </c>
      <c r="D12650" t="s">
        <v>5549</v>
      </c>
      <c r="E12650" t="s">
        <v>609</v>
      </c>
      <c r="F12650" t="s">
        <v>119</v>
      </c>
      <c r="G12650">
        <v>55433</v>
      </c>
      <c r="H12650">
        <v>45.138244999999998</v>
      </c>
      <c r="I12650">
        <v>-93.274378999999996</v>
      </c>
      <c r="J12650" s="1" t="d">
        <v>2019-03-07</v>
      </c>
      <c r="K12650">
        <v>35811</v>
      </c>
      <c r="L12650" t="s">
        <v>71</v>
      </c>
      <c r="M12650" s="1" t="d">
        <v>2010-08-15</v>
      </c>
      <c r="N12650">
        <v>8</v>
      </c>
      <c r="O12650">
        <v>15</v>
      </c>
      <c r="P12650">
        <v>2010</v>
      </c>
      <c r="R12650" t="s">
        <v>26</v>
      </c>
      <c r="S12650" t="s">
        <v>31</v>
      </c>
    </row>
    <row r="12651" spans="1:19" x14ac:dyDescent="0.25">
      <c r="A12651" t="s">
        <v>312</v>
      </c>
      <c r="B12651" t="s">
        <v>5550</v>
      </c>
      <c r="C12651" t="s">
        <v>5551</v>
      </c>
      <c r="E12651" t="s">
        <v>1997</v>
      </c>
      <c r="F12651" t="s">
        <v>119</v>
      </c>
      <c r="G12651">
        <v>55016</v>
      </c>
      <c r="H12651">
        <v>44.818297999999999</v>
      </c>
      <c r="I12651">
        <v>-92.932411999999999</v>
      </c>
      <c r="J12651" s="1" t="d">
        <v>2019-04-08</v>
      </c>
      <c r="K12651">
        <v>35812</v>
      </c>
      <c r="L12651" t="s">
        <v>24</v>
      </c>
      <c r="M12651" s="1" t="d">
        <v>2010-09-15</v>
      </c>
      <c r="N12651">
        <v>9</v>
      </c>
      <c r="O12651">
        <v>15</v>
      </c>
      <c r="P12651">
        <v>2010</v>
      </c>
      <c r="R12651" t="s">
        <v>26</v>
      </c>
      <c r="S12651" t="s">
        <v>31</v>
      </c>
    </row>
    <row r="12652" spans="1:19" x14ac:dyDescent="0.25">
      <c r="A12652" t="s">
        <v>312</v>
      </c>
      <c r="B12652" t="s">
        <v>5558</v>
      </c>
      <c r="C12652" t="s">
        <v>5559</v>
      </c>
      <c r="E12652" t="s">
        <v>5560</v>
      </c>
      <c r="F12652" t="s">
        <v>503</v>
      </c>
      <c r="G12652">
        <v>58623</v>
      </c>
      <c r="H12652">
        <v>46.177659669999997</v>
      </c>
      <c r="I12652">
        <v>-103.405877</v>
      </c>
      <c r="J12652" s="1" t="d">
        <v>2018-08-07</v>
      </c>
      <c r="K12652">
        <v>35817</v>
      </c>
      <c r="L12652" t="s">
        <v>30</v>
      </c>
      <c r="M12652" s="1" t="d">
        <v>2010-06-15</v>
      </c>
      <c r="N12652">
        <v>6</v>
      </c>
      <c r="O12652">
        <v>15</v>
      </c>
      <c r="P12652">
        <v>2010</v>
      </c>
      <c r="R12652" t="s">
        <v>26</v>
      </c>
      <c r="S12652" t="s">
        <v>31</v>
      </c>
    </row>
    <row r="12653" spans="1:19" x14ac:dyDescent="0.25">
      <c r="A12653" t="s">
        <v>312</v>
      </c>
      <c r="B12653" t="s">
        <v>5561</v>
      </c>
      <c r="C12653" t="s">
        <v>5562</v>
      </c>
      <c r="E12653" t="s">
        <v>2569</v>
      </c>
      <c r="F12653" t="s">
        <v>264</v>
      </c>
      <c r="G12653">
        <v>89030</v>
      </c>
      <c r="H12653">
        <v>36.102894999999997</v>
      </c>
      <c r="I12653">
        <v>-114.90226</v>
      </c>
      <c r="J12653" s="1" t="d">
        <v>2018-09-10</v>
      </c>
      <c r="K12653">
        <v>35818</v>
      </c>
      <c r="L12653" t="s">
        <v>30</v>
      </c>
      <c r="M12653" s="1" t="d">
        <v>2010-07-01</v>
      </c>
      <c r="N12653">
        <v>7</v>
      </c>
      <c r="O12653">
        <v>1</v>
      </c>
      <c r="P12653">
        <v>2010</v>
      </c>
      <c r="R12653" t="s">
        <v>26</v>
      </c>
      <c r="S12653" t="s">
        <v>31</v>
      </c>
    </row>
    <row r="12654" spans="1:19" x14ac:dyDescent="0.25">
      <c r="A12654" t="s">
        <v>338</v>
      </c>
      <c r="B12654" t="s">
        <v>4420</v>
      </c>
      <c r="C12654" t="s">
        <v>4421</v>
      </c>
      <c r="E12654" t="s">
        <v>695</v>
      </c>
      <c r="F12654" t="s">
        <v>327</v>
      </c>
      <c r="G12654">
        <v>50317</v>
      </c>
      <c r="H12654">
        <v>41.615758999999997</v>
      </c>
      <c r="I12654">
        <v>-93.578749999999999</v>
      </c>
      <c r="J12654" s="1" t="d">
        <v>2018-12-11</v>
      </c>
      <c r="K12654">
        <v>35840</v>
      </c>
      <c r="L12654" t="s">
        <v>30</v>
      </c>
      <c r="M12654" s="1" t="d">
        <v>2010-05-15</v>
      </c>
      <c r="N12654">
        <v>5</v>
      </c>
      <c r="O12654">
        <v>15</v>
      </c>
      <c r="P12654">
        <v>2010</v>
      </c>
      <c r="R12654" t="s">
        <v>26</v>
      </c>
      <c r="S12654" t="s">
        <v>31</v>
      </c>
    </row>
    <row r="12655" spans="1:19" x14ac:dyDescent="0.25">
      <c r="A12655" t="s">
        <v>338</v>
      </c>
      <c r="B12655" t="s">
        <v>4422</v>
      </c>
      <c r="C12655" t="s">
        <v>4423</v>
      </c>
      <c r="E12655" t="s">
        <v>3138</v>
      </c>
      <c r="F12655" t="s">
        <v>327</v>
      </c>
      <c r="G12655">
        <v>50131</v>
      </c>
      <c r="H12655">
        <v>41.682384999999996</v>
      </c>
      <c r="I12655">
        <v>-93.698314999999994</v>
      </c>
      <c r="J12655" s="1" t="d">
        <v>2018-12-11</v>
      </c>
      <c r="K12655">
        <v>35841</v>
      </c>
      <c r="L12655" t="s">
        <v>30</v>
      </c>
      <c r="M12655" s="1" t="d">
        <v>2010-05-15</v>
      </c>
      <c r="N12655">
        <v>5</v>
      </c>
      <c r="O12655">
        <v>15</v>
      </c>
      <c r="P12655">
        <v>2010</v>
      </c>
      <c r="R12655" t="s">
        <v>26</v>
      </c>
      <c r="S12655" t="s">
        <v>31</v>
      </c>
    </row>
    <row r="12656" spans="1:19" x14ac:dyDescent="0.25">
      <c r="A12656" t="s">
        <v>312</v>
      </c>
      <c r="B12656" t="s">
        <v>5592</v>
      </c>
      <c r="C12656" t="s">
        <v>5593</v>
      </c>
      <c r="D12656" t="s">
        <v>5594</v>
      </c>
      <c r="E12656" t="s">
        <v>5595</v>
      </c>
      <c r="F12656" t="s">
        <v>496</v>
      </c>
      <c r="G12656">
        <v>48843</v>
      </c>
      <c r="H12656">
        <v>42.628300000000003</v>
      </c>
      <c r="I12656">
        <v>-83.874467999999993</v>
      </c>
      <c r="J12656" s="1" t="d">
        <v>2018-06-05</v>
      </c>
      <c r="K12656">
        <v>35904</v>
      </c>
      <c r="L12656" t="s">
        <v>30</v>
      </c>
      <c r="M12656" s="1" t="d">
        <v>2010-08-13</v>
      </c>
      <c r="N12656">
        <v>8</v>
      </c>
      <c r="O12656">
        <v>13</v>
      </c>
      <c r="P12656">
        <v>2010</v>
      </c>
      <c r="R12656" t="s">
        <v>26</v>
      </c>
      <c r="S12656" t="s">
        <v>31</v>
      </c>
    </row>
    <row r="12657" spans="1:19" x14ac:dyDescent="0.25">
      <c r="A12657" t="s">
        <v>19</v>
      </c>
      <c r="B12657" t="s">
        <v>5596</v>
      </c>
      <c r="C12657" t="s">
        <v>5597</v>
      </c>
      <c r="E12657" t="s">
        <v>5598</v>
      </c>
      <c r="F12657" t="s">
        <v>101</v>
      </c>
      <c r="G12657">
        <v>84078</v>
      </c>
      <c r="H12657">
        <v>40.433410000000002</v>
      </c>
      <c r="I12657">
        <v>-109.498603</v>
      </c>
      <c r="J12657" s="1" t="d">
        <v>2019-01-10</v>
      </c>
      <c r="K12657">
        <v>35907</v>
      </c>
      <c r="L12657" t="s">
        <v>30</v>
      </c>
      <c r="M12657" s="1" t="d">
        <v>2010-07-15</v>
      </c>
      <c r="N12657">
        <v>7</v>
      </c>
      <c r="O12657">
        <v>15</v>
      </c>
      <c r="P12657">
        <v>2010</v>
      </c>
      <c r="Q12657" t="s">
        <v>35</v>
      </c>
      <c r="R12657" t="s">
        <v>26</v>
      </c>
      <c r="S12657" t="s">
        <v>31</v>
      </c>
    </row>
    <row r="12658" spans="1:19" x14ac:dyDescent="0.25">
      <c r="A12658" t="s">
        <v>312</v>
      </c>
      <c r="B12658" t="s">
        <v>5599</v>
      </c>
      <c r="C12658" t="s">
        <v>5600</v>
      </c>
      <c r="E12658" t="s">
        <v>5601</v>
      </c>
      <c r="F12658" t="s">
        <v>48</v>
      </c>
      <c r="G12658">
        <v>11772</v>
      </c>
      <c r="H12658">
        <v>40.76473</v>
      </c>
      <c r="I12658">
        <v>-73.022955999999994</v>
      </c>
      <c r="J12658" s="1" t="d">
        <v>2018-04-03</v>
      </c>
      <c r="K12658">
        <v>35921</v>
      </c>
      <c r="L12658" t="s">
        <v>30</v>
      </c>
      <c r="M12658" s="1" t="d">
        <v>2010-08-15</v>
      </c>
      <c r="N12658">
        <v>8</v>
      </c>
      <c r="O12658">
        <v>15</v>
      </c>
      <c r="P12658">
        <v>2010</v>
      </c>
      <c r="R12658" t="s">
        <v>26</v>
      </c>
      <c r="S12658" t="s">
        <v>31</v>
      </c>
    </row>
    <row r="12659" spans="1:19" x14ac:dyDescent="0.25">
      <c r="A12659" t="s">
        <v>312</v>
      </c>
      <c r="B12659" t="s">
        <v>5602</v>
      </c>
      <c r="C12659" t="s">
        <v>5603</v>
      </c>
      <c r="D12659" t="s">
        <v>5604</v>
      </c>
      <c r="E12659" t="s">
        <v>5605</v>
      </c>
      <c r="F12659" t="s">
        <v>37</v>
      </c>
      <c r="G12659">
        <v>78218</v>
      </c>
      <c r="H12659">
        <v>29.510755</v>
      </c>
      <c r="I12659">
        <v>-98.396181999999996</v>
      </c>
      <c r="J12659" s="1" t="d">
        <v>2018-08-07</v>
      </c>
      <c r="K12659">
        <v>35931</v>
      </c>
      <c r="L12659" t="s">
        <v>30</v>
      </c>
      <c r="M12659" s="1" t="d">
        <v>2010-08-15</v>
      </c>
      <c r="N12659">
        <v>8</v>
      </c>
      <c r="O12659">
        <v>15</v>
      </c>
      <c r="P12659">
        <v>2010</v>
      </c>
      <c r="R12659" t="s">
        <v>26</v>
      </c>
      <c r="S12659" t="s">
        <v>31</v>
      </c>
    </row>
    <row r="12660" spans="1:19" x14ac:dyDescent="0.25">
      <c r="A12660" t="s">
        <v>19</v>
      </c>
      <c r="B12660" t="s">
        <v>5606</v>
      </c>
      <c r="C12660" t="s">
        <v>5607</v>
      </c>
      <c r="D12660" t="s">
        <v>5608</v>
      </c>
      <c r="E12660" t="s">
        <v>110</v>
      </c>
      <c r="F12660" t="s">
        <v>101</v>
      </c>
      <c r="G12660">
        <v>84401</v>
      </c>
      <c r="H12660">
        <v>41.229309000000001</v>
      </c>
      <c r="I12660">
        <v>-112.00740999999999</v>
      </c>
      <c r="J12660" s="1" t="d">
        <v>2019-01-10</v>
      </c>
      <c r="K12660">
        <v>35936</v>
      </c>
      <c r="L12660" t="s">
        <v>30</v>
      </c>
      <c r="M12660" s="1" t="d">
        <v>2010-06-01</v>
      </c>
      <c r="N12660">
        <v>6</v>
      </c>
      <c r="O12660">
        <v>1</v>
      </c>
      <c r="P12660">
        <v>2010</v>
      </c>
      <c r="Q12660" t="s">
        <v>35</v>
      </c>
      <c r="R12660" t="s">
        <v>26</v>
      </c>
      <c r="S12660" t="s">
        <v>31</v>
      </c>
    </row>
    <row r="12661" spans="1:19" x14ac:dyDescent="0.25">
      <c r="A12661" t="s">
        <v>338</v>
      </c>
      <c r="B12661" t="s">
        <v>5547</v>
      </c>
      <c r="C12661" t="s">
        <v>5548</v>
      </c>
      <c r="D12661" t="s">
        <v>5549</v>
      </c>
      <c r="E12661" t="s">
        <v>609</v>
      </c>
      <c r="F12661" t="s">
        <v>119</v>
      </c>
      <c r="G12661">
        <v>55433</v>
      </c>
      <c r="H12661">
        <v>45.138244999999998</v>
      </c>
      <c r="I12661">
        <v>-93.274378999999996</v>
      </c>
      <c r="J12661" s="1" t="d">
        <v>2019-03-07</v>
      </c>
      <c r="K12661">
        <v>35943</v>
      </c>
      <c r="L12661" t="s">
        <v>71</v>
      </c>
      <c r="M12661" s="1" t="d">
        <v>2010-09-15</v>
      </c>
      <c r="N12661">
        <v>9</v>
      </c>
      <c r="O12661">
        <v>15</v>
      </c>
      <c r="P12661">
        <v>2010</v>
      </c>
      <c r="R12661" t="s">
        <v>26</v>
      </c>
      <c r="S12661" t="s">
        <v>31</v>
      </c>
    </row>
    <row r="12662" spans="1:19" x14ac:dyDescent="0.25">
      <c r="A12662" t="s">
        <v>312</v>
      </c>
      <c r="B12662" t="s">
        <v>5615</v>
      </c>
      <c r="C12662" t="s">
        <v>5616</v>
      </c>
      <c r="D12662" t="s">
        <v>5617</v>
      </c>
      <c r="E12662" t="s">
        <v>188</v>
      </c>
      <c r="F12662" t="s">
        <v>170</v>
      </c>
      <c r="G12662">
        <v>95136</v>
      </c>
      <c r="H12662">
        <v>37.275418000000002</v>
      </c>
      <c r="I12662">
        <v>-121.866073</v>
      </c>
      <c r="J12662" s="1" t="d">
        <v>2018-04-03</v>
      </c>
      <c r="K12662">
        <v>35944</v>
      </c>
      <c r="L12662" t="s">
        <v>30</v>
      </c>
      <c r="M12662" s="1" t="d">
        <v>2010-08-02</v>
      </c>
      <c r="N12662">
        <v>8</v>
      </c>
      <c r="O12662">
        <v>2</v>
      </c>
      <c r="P12662">
        <v>2010</v>
      </c>
      <c r="R12662" t="s">
        <v>26</v>
      </c>
      <c r="S12662" t="s">
        <v>31</v>
      </c>
    </row>
    <row r="12663" spans="1:19" x14ac:dyDescent="0.25">
      <c r="A12663" t="s">
        <v>312</v>
      </c>
      <c r="B12663" t="s">
        <v>5615</v>
      </c>
      <c r="C12663" t="s">
        <v>5618</v>
      </c>
      <c r="D12663" t="s">
        <v>5619</v>
      </c>
      <c r="E12663" t="s">
        <v>5620</v>
      </c>
      <c r="F12663" t="s">
        <v>170</v>
      </c>
      <c r="G12663">
        <v>94538</v>
      </c>
      <c r="H12663">
        <v>37.548161</v>
      </c>
      <c r="I12663">
        <v>-121.97147200000001</v>
      </c>
      <c r="J12663" s="1" t="d">
        <v>2018-04-03</v>
      </c>
      <c r="K12663">
        <v>35946</v>
      </c>
      <c r="L12663" t="s">
        <v>30</v>
      </c>
      <c r="M12663" s="1" t="d">
        <v>2010-08-02</v>
      </c>
      <c r="N12663">
        <v>8</v>
      </c>
      <c r="O12663">
        <v>2</v>
      </c>
      <c r="P12663">
        <v>2010</v>
      </c>
      <c r="R12663" t="s">
        <v>26</v>
      </c>
      <c r="S12663" t="s">
        <v>31</v>
      </c>
    </row>
    <row r="12664" spans="1:19" x14ac:dyDescent="0.25">
      <c r="A12664" t="s">
        <v>312</v>
      </c>
      <c r="B12664" t="s">
        <v>5621</v>
      </c>
      <c r="C12664" t="s">
        <v>5622</v>
      </c>
      <c r="E12664" t="s">
        <v>5623</v>
      </c>
      <c r="F12664" t="s">
        <v>170</v>
      </c>
      <c r="G12664">
        <v>95354</v>
      </c>
      <c r="H12664">
        <v>37.634058000000003</v>
      </c>
      <c r="I12664">
        <v>-120.995017</v>
      </c>
      <c r="J12664" s="1" t="d">
        <v>2018-12-11</v>
      </c>
      <c r="K12664">
        <v>35947</v>
      </c>
      <c r="L12664" t="s">
        <v>30</v>
      </c>
      <c r="M12664" s="1" t="d">
        <v>2010-06-15</v>
      </c>
      <c r="N12664">
        <v>6</v>
      </c>
      <c r="O12664">
        <v>15</v>
      </c>
      <c r="P12664">
        <v>2010</v>
      </c>
      <c r="R12664" t="s">
        <v>26</v>
      </c>
      <c r="S12664" t="s">
        <v>31</v>
      </c>
    </row>
    <row r="12665" spans="1:19" x14ac:dyDescent="0.25">
      <c r="A12665" t="s">
        <v>312</v>
      </c>
      <c r="B12665" t="s">
        <v>5615</v>
      </c>
      <c r="C12665" t="s">
        <v>5624</v>
      </c>
      <c r="D12665" t="s">
        <v>5625</v>
      </c>
      <c r="E12665" t="s">
        <v>1124</v>
      </c>
      <c r="F12665" t="s">
        <v>170</v>
      </c>
      <c r="G12665">
        <v>94610</v>
      </c>
      <c r="H12665">
        <v>37.809238000000001</v>
      </c>
      <c r="I12665">
        <v>-122.255662</v>
      </c>
      <c r="J12665" s="1" t="d">
        <v>2018-04-03</v>
      </c>
      <c r="K12665">
        <v>35948</v>
      </c>
      <c r="L12665" t="s">
        <v>30</v>
      </c>
      <c r="M12665" s="1" t="d">
        <v>2010-08-16</v>
      </c>
      <c r="N12665">
        <v>8</v>
      </c>
      <c r="O12665">
        <v>16</v>
      </c>
      <c r="P12665">
        <v>2010</v>
      </c>
      <c r="R12665" t="s">
        <v>26</v>
      </c>
      <c r="S12665" t="s">
        <v>31</v>
      </c>
    </row>
    <row r="12666" spans="1:19" x14ac:dyDescent="0.25">
      <c r="A12666" t="s">
        <v>312</v>
      </c>
      <c r="B12666" t="s">
        <v>3983</v>
      </c>
      <c r="C12666" t="s">
        <v>5626</v>
      </c>
      <c r="D12666" t="s">
        <v>5627</v>
      </c>
      <c r="E12666" t="s">
        <v>463</v>
      </c>
      <c r="F12666" t="s">
        <v>170</v>
      </c>
      <c r="G12666">
        <v>95661</v>
      </c>
      <c r="H12666">
        <v>38.729838000000001</v>
      </c>
      <c r="I12666">
        <v>-121.271717</v>
      </c>
      <c r="J12666" s="1" t="d">
        <v>2018-04-03</v>
      </c>
      <c r="K12666">
        <v>35949</v>
      </c>
      <c r="L12666" t="s">
        <v>30</v>
      </c>
      <c r="M12666" s="1" t="d">
        <v>2010-08-06</v>
      </c>
      <c r="N12666">
        <v>8</v>
      </c>
      <c r="O12666">
        <v>6</v>
      </c>
      <c r="P12666">
        <v>2010</v>
      </c>
      <c r="R12666" t="s">
        <v>26</v>
      </c>
      <c r="S12666" t="s">
        <v>31</v>
      </c>
    </row>
    <row r="12667" spans="1:19" x14ac:dyDescent="0.25">
      <c r="A12667" t="s">
        <v>312</v>
      </c>
      <c r="B12667" t="s">
        <v>1785</v>
      </c>
      <c r="C12667" t="s">
        <v>5628</v>
      </c>
      <c r="E12667" t="s">
        <v>2016</v>
      </c>
      <c r="F12667" t="s">
        <v>373</v>
      </c>
      <c r="G12667">
        <v>62959</v>
      </c>
      <c r="H12667">
        <v>37.740619000000002</v>
      </c>
      <c r="I12667">
        <v>-88.923930999999996</v>
      </c>
      <c r="J12667" s="1" t="d">
        <v>2018-10-04</v>
      </c>
      <c r="K12667">
        <v>35950</v>
      </c>
      <c r="L12667" t="s">
        <v>30</v>
      </c>
      <c r="M12667" s="1" t="d">
        <v>2010-05-15</v>
      </c>
      <c r="N12667">
        <v>5</v>
      </c>
      <c r="O12667">
        <v>15</v>
      </c>
      <c r="P12667">
        <v>2010</v>
      </c>
      <c r="R12667" t="s">
        <v>26</v>
      </c>
      <c r="S12667" t="s">
        <v>31</v>
      </c>
    </row>
    <row r="12668" spans="1:19" x14ac:dyDescent="0.25">
      <c r="A12668" t="s">
        <v>312</v>
      </c>
      <c r="B12668" t="s">
        <v>5629</v>
      </c>
      <c r="C12668" t="s">
        <v>5630</v>
      </c>
      <c r="D12668" t="s">
        <v>5631</v>
      </c>
      <c r="E12668" t="s">
        <v>5632</v>
      </c>
      <c r="F12668" t="s">
        <v>78</v>
      </c>
      <c r="G12668">
        <v>66951</v>
      </c>
      <c r="H12668">
        <v>39.771554999999999</v>
      </c>
      <c r="I12668">
        <v>-99.031356000000002</v>
      </c>
      <c r="J12668" s="1" t="d">
        <v>2018-07-09</v>
      </c>
      <c r="K12668">
        <v>35952</v>
      </c>
      <c r="L12668" t="s">
        <v>30</v>
      </c>
      <c r="M12668" s="1" t="d">
        <v>2010-07-25</v>
      </c>
      <c r="N12668">
        <v>7</v>
      </c>
      <c r="O12668">
        <v>25</v>
      </c>
      <c r="P12668">
        <v>2010</v>
      </c>
      <c r="R12668" t="s">
        <v>26</v>
      </c>
      <c r="S12668" t="s">
        <v>31</v>
      </c>
    </row>
    <row r="12669" spans="1:19" x14ac:dyDescent="0.25">
      <c r="A12669" t="s">
        <v>312</v>
      </c>
      <c r="B12669" t="s">
        <v>5636</v>
      </c>
      <c r="C12669" t="s">
        <v>5637</v>
      </c>
      <c r="E12669" t="s">
        <v>2823</v>
      </c>
      <c r="F12669" t="s">
        <v>496</v>
      </c>
      <c r="G12669">
        <v>48872</v>
      </c>
      <c r="H12669">
        <v>42.835886000000002</v>
      </c>
      <c r="I12669">
        <v>-84.220050000000001</v>
      </c>
      <c r="J12669" s="1" t="d">
        <v>2018-06-05</v>
      </c>
      <c r="K12669">
        <v>35956</v>
      </c>
      <c r="L12669" t="s">
        <v>30</v>
      </c>
      <c r="M12669" s="1" t="d">
        <v>2010-06-04</v>
      </c>
      <c r="N12669">
        <v>6</v>
      </c>
      <c r="O12669">
        <v>4</v>
      </c>
      <c r="P12669">
        <v>2010</v>
      </c>
      <c r="R12669" t="s">
        <v>26</v>
      </c>
      <c r="S12669" t="s">
        <v>31</v>
      </c>
    </row>
    <row r="12670" spans="1:19" x14ac:dyDescent="0.25">
      <c r="A12670" t="s">
        <v>312</v>
      </c>
      <c r="B12670" t="s">
        <v>5638</v>
      </c>
      <c r="C12670" t="s">
        <v>5639</v>
      </c>
      <c r="E12670" t="s">
        <v>5640</v>
      </c>
      <c r="F12670" t="s">
        <v>119</v>
      </c>
      <c r="G12670">
        <v>56345</v>
      </c>
      <c r="H12670">
        <v>46.074604999999998</v>
      </c>
      <c r="I12670">
        <v>-94.347436000000002</v>
      </c>
      <c r="J12670" s="1" t="d">
        <v>2018-03-08</v>
      </c>
      <c r="K12670">
        <v>35958</v>
      </c>
      <c r="L12670" t="s">
        <v>30</v>
      </c>
      <c r="M12670" s="1" t="d">
        <v>2010-08-19</v>
      </c>
      <c r="N12670">
        <v>8</v>
      </c>
      <c r="O12670">
        <v>19</v>
      </c>
      <c r="P12670">
        <v>2010</v>
      </c>
      <c r="R12670" t="s">
        <v>26</v>
      </c>
      <c r="S12670" t="s">
        <v>31</v>
      </c>
    </row>
    <row r="12671" spans="1:19" x14ac:dyDescent="0.25">
      <c r="A12671" t="s">
        <v>312</v>
      </c>
      <c r="B12671" t="s">
        <v>500</v>
      </c>
      <c r="C12671" t="s">
        <v>5641</v>
      </c>
      <c r="E12671" t="s">
        <v>1475</v>
      </c>
      <c r="F12671" t="s">
        <v>503</v>
      </c>
      <c r="G12671">
        <v>58102</v>
      </c>
      <c r="H12671">
        <v>46.890518040000003</v>
      </c>
      <c r="I12671">
        <v>-96.843569959999996</v>
      </c>
      <c r="J12671" s="1" t="d">
        <v>2018-08-07</v>
      </c>
      <c r="K12671">
        <v>35963</v>
      </c>
      <c r="L12671" t="s">
        <v>30</v>
      </c>
      <c r="M12671" s="1" t="d">
        <v>2010-02-15</v>
      </c>
      <c r="N12671">
        <v>2</v>
      </c>
      <c r="O12671">
        <v>15</v>
      </c>
      <c r="P12671">
        <v>2010</v>
      </c>
      <c r="R12671" t="s">
        <v>26</v>
      </c>
      <c r="S12671" t="s">
        <v>31</v>
      </c>
    </row>
    <row r="12672" spans="1:19" x14ac:dyDescent="0.25">
      <c r="A12672" t="s">
        <v>312</v>
      </c>
      <c r="B12672" t="s">
        <v>5642</v>
      </c>
      <c r="C12672" t="s">
        <v>5643</v>
      </c>
      <c r="E12672" t="s">
        <v>5644</v>
      </c>
      <c r="F12672" t="s">
        <v>503</v>
      </c>
      <c r="G12672">
        <v>58201</v>
      </c>
      <c r="H12672">
        <v>47.896403999999997</v>
      </c>
      <c r="I12672">
        <v>-97.066153</v>
      </c>
      <c r="J12672" s="1" t="d">
        <v>2018-08-07</v>
      </c>
      <c r="K12672">
        <v>35966</v>
      </c>
      <c r="L12672" t="s">
        <v>30</v>
      </c>
      <c r="M12672" s="1" t="d">
        <v>2010-06-21</v>
      </c>
      <c r="N12672">
        <v>6</v>
      </c>
      <c r="O12672">
        <v>21</v>
      </c>
      <c r="P12672">
        <v>2010</v>
      </c>
      <c r="R12672" t="s">
        <v>26</v>
      </c>
      <c r="S12672" t="s">
        <v>31</v>
      </c>
    </row>
    <row r="12673" spans="1:19" x14ac:dyDescent="0.25">
      <c r="A12673" t="s">
        <v>312</v>
      </c>
      <c r="B12673" t="s">
        <v>5645</v>
      </c>
      <c r="C12673" t="s">
        <v>5646</v>
      </c>
      <c r="E12673" t="s">
        <v>5647</v>
      </c>
      <c r="F12673" t="s">
        <v>503</v>
      </c>
      <c r="G12673">
        <v>58267</v>
      </c>
      <c r="H12673">
        <v>47.734440999999997</v>
      </c>
      <c r="I12673">
        <v>-97.567988999999997</v>
      </c>
      <c r="J12673" s="1" t="d">
        <v>2018-08-07</v>
      </c>
      <c r="K12673">
        <v>35975</v>
      </c>
      <c r="L12673" t="s">
        <v>30</v>
      </c>
      <c r="M12673" s="1" t="d">
        <v>2010-08-01</v>
      </c>
      <c r="N12673">
        <v>8</v>
      </c>
      <c r="O12673">
        <v>1</v>
      </c>
      <c r="P12673">
        <v>2010</v>
      </c>
      <c r="R12673" t="s">
        <v>26</v>
      </c>
      <c r="S12673" t="s">
        <v>31</v>
      </c>
    </row>
    <row r="12674" spans="1:19" x14ac:dyDescent="0.25">
      <c r="A12674" t="s">
        <v>312</v>
      </c>
      <c r="B12674" t="s">
        <v>5648</v>
      </c>
      <c r="C12674" t="s">
        <v>5649</v>
      </c>
      <c r="E12674" t="s">
        <v>5650</v>
      </c>
      <c r="F12674" t="s">
        <v>503</v>
      </c>
      <c r="G12674">
        <v>58071</v>
      </c>
      <c r="H12674">
        <v>46.920568000000003</v>
      </c>
      <c r="I12674">
        <v>-97.680747999999994</v>
      </c>
      <c r="J12674" s="1" t="d">
        <v>2018-08-07</v>
      </c>
      <c r="K12674">
        <v>35978</v>
      </c>
      <c r="L12674" t="s">
        <v>30</v>
      </c>
      <c r="M12674" s="1" t="d">
        <v>2010-05-10</v>
      </c>
      <c r="N12674">
        <v>5</v>
      </c>
      <c r="O12674">
        <v>10</v>
      </c>
      <c r="P12674">
        <v>2010</v>
      </c>
      <c r="R12674" t="s">
        <v>26</v>
      </c>
      <c r="S12674" t="s">
        <v>31</v>
      </c>
    </row>
    <row r="12675" spans="1:19" x14ac:dyDescent="0.25">
      <c r="A12675" t="s">
        <v>312</v>
      </c>
      <c r="B12675" t="s">
        <v>696</v>
      </c>
      <c r="C12675" t="s">
        <v>5653</v>
      </c>
      <c r="E12675" t="s">
        <v>5654</v>
      </c>
      <c r="F12675" t="s">
        <v>48</v>
      </c>
      <c r="G12675">
        <v>11570</v>
      </c>
      <c r="H12675">
        <v>40.657774000000003</v>
      </c>
      <c r="I12675">
        <v>-73.649095000000003</v>
      </c>
      <c r="J12675" s="1" t="d">
        <v>2018-04-03</v>
      </c>
      <c r="K12675">
        <v>35985</v>
      </c>
      <c r="L12675" t="s">
        <v>5655</v>
      </c>
      <c r="M12675" s="1" t="d">
        <v>2010-02-15</v>
      </c>
      <c r="N12675">
        <v>2</v>
      </c>
      <c r="O12675">
        <v>15</v>
      </c>
      <c r="P12675">
        <v>2010</v>
      </c>
      <c r="R12675" t="s">
        <v>26</v>
      </c>
      <c r="S12675" t="s">
        <v>31</v>
      </c>
    </row>
    <row r="12676" spans="1:19" x14ac:dyDescent="0.25">
      <c r="A12676" t="s">
        <v>312</v>
      </c>
      <c r="B12676" t="s">
        <v>696</v>
      </c>
      <c r="C12676" t="s">
        <v>5656</v>
      </c>
      <c r="E12676" t="s">
        <v>5657</v>
      </c>
      <c r="F12676" t="s">
        <v>48</v>
      </c>
      <c r="G12676">
        <v>11778</v>
      </c>
      <c r="H12676">
        <v>40.946992000000002</v>
      </c>
      <c r="I12676">
        <v>-72.929751999999993</v>
      </c>
      <c r="J12676" s="1" t="d">
        <v>2019-04-08</v>
      </c>
      <c r="K12676">
        <v>35986</v>
      </c>
      <c r="L12676" t="s">
        <v>24</v>
      </c>
      <c r="M12676" s="1" t="d">
        <v>2010-07-15</v>
      </c>
      <c r="N12676">
        <v>7</v>
      </c>
      <c r="O12676">
        <v>15</v>
      </c>
      <c r="P12676">
        <v>2010</v>
      </c>
      <c r="R12676" t="s">
        <v>26</v>
      </c>
      <c r="S12676" t="s">
        <v>31</v>
      </c>
    </row>
    <row r="12677" spans="1:19" x14ac:dyDescent="0.25">
      <c r="A12677" t="s">
        <v>312</v>
      </c>
      <c r="B12677" t="s">
        <v>5660</v>
      </c>
      <c r="C12677" t="s">
        <v>5661</v>
      </c>
      <c r="D12677" t="s">
        <v>5662</v>
      </c>
      <c r="E12677" t="s">
        <v>5663</v>
      </c>
      <c r="F12677" t="s">
        <v>37</v>
      </c>
      <c r="G12677">
        <v>78602</v>
      </c>
      <c r="H12677">
        <v>30.109919000000001</v>
      </c>
      <c r="I12677">
        <v>-97.306572000000003</v>
      </c>
      <c r="J12677" s="1" t="d">
        <v>2018-08-07</v>
      </c>
      <c r="K12677">
        <v>35993</v>
      </c>
      <c r="L12677" t="s">
        <v>30</v>
      </c>
      <c r="M12677" s="1" t="d">
        <v>2010-08-07</v>
      </c>
      <c r="N12677">
        <v>8</v>
      </c>
      <c r="O12677">
        <v>7</v>
      </c>
      <c r="P12677">
        <v>2010</v>
      </c>
      <c r="R12677" t="s">
        <v>26</v>
      </c>
      <c r="S12677" t="s">
        <v>31</v>
      </c>
    </row>
    <row r="12678" spans="1:19" x14ac:dyDescent="0.25">
      <c r="A12678" t="s">
        <v>370</v>
      </c>
      <c r="B12678" t="s">
        <v>5689</v>
      </c>
      <c r="C12678" t="s">
        <v>5690</v>
      </c>
      <c r="D12678" t="s">
        <v>5691</v>
      </c>
      <c r="E12678" t="s">
        <v>4495</v>
      </c>
      <c r="F12678" t="s">
        <v>67</v>
      </c>
      <c r="G12678">
        <v>6605</v>
      </c>
      <c r="H12678">
        <v>41.164554000000003</v>
      </c>
      <c r="I12678">
        <v>-73.206323999999995</v>
      </c>
      <c r="J12678" s="1" t="d">
        <v>2019-04-08</v>
      </c>
      <c r="K12678">
        <v>36297</v>
      </c>
      <c r="L12678" t="s">
        <v>24</v>
      </c>
      <c r="M12678" s="1" t="d">
        <v>2010-12-15</v>
      </c>
      <c r="N12678">
        <v>12</v>
      </c>
      <c r="O12678">
        <v>15</v>
      </c>
      <c r="P12678">
        <v>2010</v>
      </c>
      <c r="Q12678" t="s">
        <v>35</v>
      </c>
      <c r="R12678" t="s">
        <v>26</v>
      </c>
      <c r="S12678" t="s">
        <v>31</v>
      </c>
    </row>
    <row r="12679" spans="1:19" x14ac:dyDescent="0.25">
      <c r="A12679" t="s">
        <v>19</v>
      </c>
      <c r="B12679" t="s">
        <v>5692</v>
      </c>
      <c r="C12679" t="s">
        <v>5693</v>
      </c>
      <c r="E12679" t="s">
        <v>5694</v>
      </c>
      <c r="F12679" t="s">
        <v>67</v>
      </c>
      <c r="G12679">
        <v>6450</v>
      </c>
      <c r="H12679">
        <v>41.556621</v>
      </c>
      <c r="I12679">
        <v>-72.789439999999999</v>
      </c>
      <c r="J12679" s="1" t="d">
        <v>2019-04-08</v>
      </c>
      <c r="K12679">
        <v>36299</v>
      </c>
      <c r="L12679" t="s">
        <v>24</v>
      </c>
      <c r="M12679" s="1" t="d">
        <v>2010-10-15</v>
      </c>
      <c r="N12679">
        <v>10</v>
      </c>
      <c r="O12679">
        <v>15</v>
      </c>
      <c r="P12679">
        <v>2010</v>
      </c>
      <c r="Q12679" t="s">
        <v>25</v>
      </c>
      <c r="R12679" t="s">
        <v>26</v>
      </c>
      <c r="S12679" t="s">
        <v>27</v>
      </c>
    </row>
    <row r="12680" spans="1:19" x14ac:dyDescent="0.25">
      <c r="A12680" t="s">
        <v>19</v>
      </c>
      <c r="B12680" t="s">
        <v>5715</v>
      </c>
      <c r="C12680" t="s">
        <v>5716</v>
      </c>
      <c r="D12680" t="s">
        <v>5717</v>
      </c>
      <c r="E12680" t="s">
        <v>5718</v>
      </c>
      <c r="F12680" t="s">
        <v>1091</v>
      </c>
      <c r="G12680">
        <v>7114</v>
      </c>
      <c r="H12680">
        <v>40.691831000000001</v>
      </c>
      <c r="I12680">
        <v>-74.184860999999998</v>
      </c>
      <c r="J12680" s="1" t="d">
        <v>2018-12-11</v>
      </c>
      <c r="K12680">
        <v>36310</v>
      </c>
      <c r="L12680" t="s">
        <v>30</v>
      </c>
      <c r="M12680" s="1" t="d">
        <v>2010-12-15</v>
      </c>
      <c r="N12680">
        <v>12</v>
      </c>
      <c r="O12680">
        <v>15</v>
      </c>
      <c r="P12680">
        <v>2010</v>
      </c>
      <c r="Q12680" t="s">
        <v>25</v>
      </c>
      <c r="R12680" t="s">
        <v>26</v>
      </c>
      <c r="S12680" t="s">
        <v>31</v>
      </c>
    </row>
    <row r="12681" spans="1:19" x14ac:dyDescent="0.25">
      <c r="A12681" t="s">
        <v>19</v>
      </c>
      <c r="B12681" t="s">
        <v>5721</v>
      </c>
      <c r="C12681" t="s">
        <v>5722</v>
      </c>
      <c r="D12681" t="s">
        <v>5723</v>
      </c>
      <c r="E12681" t="s">
        <v>5724</v>
      </c>
      <c r="F12681" t="s">
        <v>101</v>
      </c>
      <c r="G12681">
        <v>84656</v>
      </c>
      <c r="H12681">
        <v>39.255065000000002</v>
      </c>
      <c r="I12681">
        <v>-112.116282</v>
      </c>
      <c r="J12681" s="1" t="d">
        <v>2019-01-10</v>
      </c>
      <c r="K12681">
        <v>36312</v>
      </c>
      <c r="L12681" t="s">
        <v>30</v>
      </c>
      <c r="M12681" s="1" t="d">
        <v>2010-09-15</v>
      </c>
      <c r="N12681">
        <v>9</v>
      </c>
      <c r="O12681">
        <v>15</v>
      </c>
      <c r="P12681">
        <v>2010</v>
      </c>
      <c r="Q12681" t="s">
        <v>35</v>
      </c>
      <c r="R12681" t="s">
        <v>26</v>
      </c>
      <c r="S12681" t="s">
        <v>31</v>
      </c>
    </row>
    <row r="12682" spans="1:19" x14ac:dyDescent="0.25">
      <c r="A12682" t="s">
        <v>312</v>
      </c>
      <c r="B12682" t="s">
        <v>5737</v>
      </c>
      <c r="C12682" t="s">
        <v>5738</v>
      </c>
      <c r="E12682" t="s">
        <v>5739</v>
      </c>
      <c r="F12682" t="s">
        <v>496</v>
      </c>
      <c r="G12682">
        <v>48731</v>
      </c>
      <c r="H12682">
        <v>43.818162999999998</v>
      </c>
      <c r="I12682">
        <v>-83.183255000000003</v>
      </c>
      <c r="J12682" s="1" t="d">
        <v>2018-06-05</v>
      </c>
      <c r="K12682">
        <v>36323</v>
      </c>
      <c r="L12682" t="s">
        <v>30</v>
      </c>
      <c r="M12682" s="1" t="d">
        <v>2010-10-28</v>
      </c>
      <c r="N12682">
        <v>10</v>
      </c>
      <c r="O12682">
        <v>28</v>
      </c>
      <c r="P12682">
        <v>2010</v>
      </c>
      <c r="R12682" t="s">
        <v>26</v>
      </c>
      <c r="S12682" t="s">
        <v>31</v>
      </c>
    </row>
    <row r="12683" spans="1:19" x14ac:dyDescent="0.25">
      <c r="A12683" t="s">
        <v>312</v>
      </c>
      <c r="B12683" t="s">
        <v>5740</v>
      </c>
      <c r="C12683" t="s">
        <v>5741</v>
      </c>
      <c r="E12683" t="s">
        <v>5742</v>
      </c>
      <c r="F12683" t="s">
        <v>119</v>
      </c>
      <c r="G12683">
        <v>56082</v>
      </c>
      <c r="H12683">
        <v>44.314819</v>
      </c>
      <c r="I12683">
        <v>-93.963999000000001</v>
      </c>
      <c r="J12683" s="1" t="d">
        <v>2019-03-07</v>
      </c>
      <c r="K12683">
        <v>36324</v>
      </c>
      <c r="L12683" t="s">
        <v>71</v>
      </c>
      <c r="M12683" s="1" t="d">
        <v>2010-09-15</v>
      </c>
      <c r="N12683">
        <v>9</v>
      </c>
      <c r="O12683">
        <v>15</v>
      </c>
      <c r="P12683">
        <v>2010</v>
      </c>
      <c r="R12683" t="s">
        <v>26</v>
      </c>
      <c r="S12683" t="s">
        <v>31</v>
      </c>
    </row>
    <row r="12684" spans="1:19" x14ac:dyDescent="0.25">
      <c r="A12684" t="s">
        <v>312</v>
      </c>
      <c r="B12684" t="s">
        <v>5743</v>
      </c>
      <c r="C12684" t="s">
        <v>5744</v>
      </c>
      <c r="E12684" t="s">
        <v>2299</v>
      </c>
      <c r="F12684" t="s">
        <v>124</v>
      </c>
      <c r="G12684">
        <v>68662</v>
      </c>
      <c r="H12684">
        <v>41.6062029</v>
      </c>
      <c r="I12684">
        <v>-98.926805700000003</v>
      </c>
      <c r="J12684" s="1" t="d">
        <v>2018-04-03</v>
      </c>
      <c r="K12684">
        <v>36325</v>
      </c>
      <c r="L12684" t="s">
        <v>30</v>
      </c>
      <c r="M12684" s="1" t="d">
        <v>2010-07-15</v>
      </c>
      <c r="N12684">
        <v>7</v>
      </c>
      <c r="O12684">
        <v>15</v>
      </c>
      <c r="P12684">
        <v>2010</v>
      </c>
      <c r="R12684" t="s">
        <v>26</v>
      </c>
      <c r="S12684" t="s">
        <v>31</v>
      </c>
    </row>
    <row r="12685" spans="1:19" x14ac:dyDescent="0.25">
      <c r="A12685" t="s">
        <v>312</v>
      </c>
      <c r="B12685" t="s">
        <v>5715</v>
      </c>
      <c r="C12685" t="s">
        <v>5716</v>
      </c>
      <c r="D12685" t="s">
        <v>5717</v>
      </c>
      <c r="E12685" t="s">
        <v>5718</v>
      </c>
      <c r="F12685" t="s">
        <v>1091</v>
      </c>
      <c r="G12685">
        <v>7114</v>
      </c>
      <c r="H12685">
        <v>40.691831000000001</v>
      </c>
      <c r="I12685">
        <v>-74.184860999999998</v>
      </c>
      <c r="J12685" s="1" t="d">
        <v>2018-12-11</v>
      </c>
      <c r="K12685">
        <v>36326</v>
      </c>
      <c r="L12685" t="s">
        <v>30</v>
      </c>
      <c r="M12685" s="1" t="d">
        <v>2010-09-15</v>
      </c>
      <c r="N12685">
        <v>9</v>
      </c>
      <c r="O12685">
        <v>15</v>
      </c>
      <c r="P12685">
        <v>2010</v>
      </c>
      <c r="R12685" t="s">
        <v>26</v>
      </c>
      <c r="S12685" t="s">
        <v>31</v>
      </c>
    </row>
    <row r="12686" spans="1:19" x14ac:dyDescent="0.25">
      <c r="A12686" t="s">
        <v>312</v>
      </c>
      <c r="B12686" t="s">
        <v>5745</v>
      </c>
      <c r="C12686" t="s">
        <v>5746</v>
      </c>
      <c r="E12686" t="s">
        <v>5747</v>
      </c>
      <c r="F12686" t="s">
        <v>48</v>
      </c>
      <c r="G12686">
        <v>11932</v>
      </c>
      <c r="H12686">
        <v>40.939222000000001</v>
      </c>
      <c r="I12686">
        <v>-72.289941999999996</v>
      </c>
      <c r="J12686" s="1" t="d">
        <v>2018-04-03</v>
      </c>
      <c r="K12686">
        <v>36327</v>
      </c>
      <c r="L12686" t="s">
        <v>30</v>
      </c>
      <c r="M12686" s="1" t="d">
        <v>2010-06-15</v>
      </c>
      <c r="N12686">
        <v>6</v>
      </c>
      <c r="O12686">
        <v>15</v>
      </c>
      <c r="P12686">
        <v>2010</v>
      </c>
      <c r="R12686" t="s">
        <v>26</v>
      </c>
      <c r="S12686" t="s">
        <v>31</v>
      </c>
    </row>
    <row r="12687" spans="1:19" x14ac:dyDescent="0.25">
      <c r="A12687" t="s">
        <v>312</v>
      </c>
      <c r="B12687" t="s">
        <v>5752</v>
      </c>
      <c r="C12687" t="s">
        <v>5753</v>
      </c>
      <c r="E12687" t="s">
        <v>5754</v>
      </c>
      <c r="F12687" t="s">
        <v>37</v>
      </c>
      <c r="G12687">
        <v>78028</v>
      </c>
      <c r="H12687">
        <v>30.048870999999998</v>
      </c>
      <c r="I12687">
        <v>-99.141553999999999</v>
      </c>
      <c r="J12687" s="1" t="d">
        <v>2018-08-07</v>
      </c>
      <c r="K12687">
        <v>36330</v>
      </c>
      <c r="L12687" t="s">
        <v>30</v>
      </c>
      <c r="M12687" s="1" t="d">
        <v>2010-09-22</v>
      </c>
      <c r="N12687">
        <v>9</v>
      </c>
      <c r="O12687">
        <v>22</v>
      </c>
      <c r="P12687">
        <v>2010</v>
      </c>
      <c r="R12687" t="s">
        <v>26</v>
      </c>
      <c r="S12687" t="s">
        <v>31</v>
      </c>
    </row>
    <row r="12688" spans="1:19" x14ac:dyDescent="0.25">
      <c r="A12688" t="s">
        <v>312</v>
      </c>
      <c r="B12688" t="s">
        <v>5755</v>
      </c>
      <c r="C12688" t="s">
        <v>5756</v>
      </c>
      <c r="E12688" t="s">
        <v>5757</v>
      </c>
      <c r="F12688" t="s">
        <v>37</v>
      </c>
      <c r="G12688">
        <v>78666</v>
      </c>
      <c r="H12688">
        <v>29.881595999999998</v>
      </c>
      <c r="I12688">
        <v>-97.917035999999996</v>
      </c>
      <c r="J12688" s="1" t="d">
        <v>2018-08-07</v>
      </c>
      <c r="K12688">
        <v>36331</v>
      </c>
      <c r="L12688" t="s">
        <v>30</v>
      </c>
      <c r="M12688" s="1" t="d">
        <v>2010-10-15</v>
      </c>
      <c r="N12688">
        <v>10</v>
      </c>
      <c r="O12688">
        <v>15</v>
      </c>
      <c r="P12688">
        <v>2010</v>
      </c>
      <c r="R12688" t="s">
        <v>26</v>
      </c>
      <c r="S12688" t="s">
        <v>31</v>
      </c>
    </row>
    <row r="12689" spans="1:19" x14ac:dyDescent="0.25">
      <c r="A12689" t="s">
        <v>312</v>
      </c>
      <c r="B12689" t="s">
        <v>5761</v>
      </c>
      <c r="C12689" t="s">
        <v>5762</v>
      </c>
      <c r="D12689" t="s">
        <v>5763</v>
      </c>
      <c r="E12689" t="s">
        <v>2709</v>
      </c>
      <c r="F12689" t="s">
        <v>513</v>
      </c>
      <c r="G12689">
        <v>53901</v>
      </c>
      <c r="H12689">
        <v>43.534255000000002</v>
      </c>
      <c r="I12689">
        <v>-89.443353000000002</v>
      </c>
      <c r="J12689" s="1" t="d">
        <v>2019-01-10</v>
      </c>
      <c r="K12689">
        <v>36333</v>
      </c>
      <c r="L12689" t="s">
        <v>4346</v>
      </c>
      <c r="M12689" s="1" t="d">
        <v>2010-12-20</v>
      </c>
      <c r="N12689">
        <v>12</v>
      </c>
      <c r="O12689">
        <v>20</v>
      </c>
      <c r="P12689">
        <v>2010</v>
      </c>
      <c r="R12689" t="s">
        <v>26</v>
      </c>
      <c r="S12689" t="s">
        <v>31</v>
      </c>
    </row>
    <row r="12690" spans="1:19" x14ac:dyDescent="0.25">
      <c r="A12690" t="s">
        <v>312</v>
      </c>
      <c r="B12690" t="s">
        <v>5764</v>
      </c>
      <c r="C12690" t="s">
        <v>5765</v>
      </c>
      <c r="E12690" t="s">
        <v>3034</v>
      </c>
      <c r="F12690" t="s">
        <v>513</v>
      </c>
      <c r="G12690">
        <v>54022</v>
      </c>
      <c r="H12690">
        <v>44.872692000000001</v>
      </c>
      <c r="I12690">
        <v>-92.620616999999996</v>
      </c>
      <c r="J12690" s="1" t="d">
        <v>2018-11-08</v>
      </c>
      <c r="K12690">
        <v>36334</v>
      </c>
      <c r="L12690" t="s">
        <v>4346</v>
      </c>
      <c r="M12690" s="1" t="d">
        <v>2010-09-15</v>
      </c>
      <c r="N12690">
        <v>9</v>
      </c>
      <c r="O12690">
        <v>15</v>
      </c>
      <c r="P12690">
        <v>2010</v>
      </c>
      <c r="R12690" t="s">
        <v>26</v>
      </c>
      <c r="S12690" t="s">
        <v>31</v>
      </c>
    </row>
    <row r="12691" spans="1:19" x14ac:dyDescent="0.25">
      <c r="A12691" t="s">
        <v>312</v>
      </c>
      <c r="B12691" t="s">
        <v>5766</v>
      </c>
      <c r="C12691" t="s">
        <v>5767</v>
      </c>
      <c r="E12691" t="s">
        <v>5768</v>
      </c>
      <c r="F12691" t="s">
        <v>513</v>
      </c>
      <c r="G12691">
        <v>53083</v>
      </c>
      <c r="H12691">
        <v>43.773321000000003</v>
      </c>
      <c r="I12691">
        <v>-87.733952000000002</v>
      </c>
      <c r="J12691" s="1" t="d">
        <v>2019-01-10</v>
      </c>
      <c r="K12691">
        <v>36335</v>
      </c>
      <c r="L12691" t="s">
        <v>4346</v>
      </c>
      <c r="M12691" s="1" t="d">
        <v>2010-09-15</v>
      </c>
      <c r="N12691">
        <v>9</v>
      </c>
      <c r="O12691">
        <v>15</v>
      </c>
      <c r="P12691">
        <v>2010</v>
      </c>
      <c r="R12691" t="s">
        <v>26</v>
      </c>
      <c r="S12691" t="s">
        <v>31</v>
      </c>
    </row>
    <row r="12692" spans="1:19" x14ac:dyDescent="0.25">
      <c r="A12692" t="s">
        <v>312</v>
      </c>
      <c r="B12692" t="s">
        <v>5769</v>
      </c>
      <c r="C12692" t="s">
        <v>5770</v>
      </c>
      <c r="E12692" t="s">
        <v>4958</v>
      </c>
      <c r="F12692" t="s">
        <v>513</v>
      </c>
      <c r="G12692">
        <v>53186</v>
      </c>
      <c r="H12692">
        <v>42.996721000000001</v>
      </c>
      <c r="I12692">
        <v>-88.259107999999998</v>
      </c>
      <c r="J12692" s="1" t="d">
        <v>2018-11-08</v>
      </c>
      <c r="K12692">
        <v>36336</v>
      </c>
      <c r="L12692" t="s">
        <v>4346</v>
      </c>
      <c r="M12692" s="1" t="d">
        <v>2010-11-18</v>
      </c>
      <c r="N12692">
        <v>11</v>
      </c>
      <c r="O12692">
        <v>18</v>
      </c>
      <c r="P12692">
        <v>2010</v>
      </c>
      <c r="R12692" t="s">
        <v>26</v>
      </c>
      <c r="S12692" t="s">
        <v>31</v>
      </c>
    </row>
    <row r="12693" spans="1:19" x14ac:dyDescent="0.25">
      <c r="A12693" t="s">
        <v>312</v>
      </c>
      <c r="B12693" t="s">
        <v>3983</v>
      </c>
      <c r="C12693" t="s">
        <v>5771</v>
      </c>
      <c r="D12693" t="s">
        <v>5772</v>
      </c>
      <c r="E12693" t="s">
        <v>1532</v>
      </c>
      <c r="F12693" t="s">
        <v>170</v>
      </c>
      <c r="G12693">
        <v>94710</v>
      </c>
      <c r="H12693">
        <v>37.868431000000001</v>
      </c>
      <c r="I12693">
        <v>-122.297049</v>
      </c>
      <c r="J12693" s="1" t="d">
        <v>2018-04-03</v>
      </c>
      <c r="K12693">
        <v>36338</v>
      </c>
      <c r="L12693" t="s">
        <v>30</v>
      </c>
      <c r="M12693" s="1" t="d">
        <v>2010-09-22</v>
      </c>
      <c r="N12693">
        <v>9</v>
      </c>
      <c r="O12693">
        <v>22</v>
      </c>
      <c r="P12693">
        <v>2010</v>
      </c>
      <c r="R12693" t="s">
        <v>26</v>
      </c>
      <c r="S12693" t="s">
        <v>31</v>
      </c>
    </row>
    <row r="12694" spans="1:19" x14ac:dyDescent="0.25">
      <c r="A12694" t="s">
        <v>312</v>
      </c>
      <c r="B12694" t="s">
        <v>5615</v>
      </c>
      <c r="C12694" t="s">
        <v>5773</v>
      </c>
      <c r="D12694" t="s">
        <v>5774</v>
      </c>
      <c r="E12694" t="s">
        <v>188</v>
      </c>
      <c r="F12694" t="s">
        <v>170</v>
      </c>
      <c r="G12694">
        <v>95131</v>
      </c>
      <c r="H12694">
        <v>37.397641</v>
      </c>
      <c r="I12694">
        <v>-121.91311</v>
      </c>
      <c r="J12694" s="1" t="d">
        <v>2018-04-03</v>
      </c>
      <c r="K12694">
        <v>36340</v>
      </c>
      <c r="L12694" t="s">
        <v>30</v>
      </c>
      <c r="M12694" s="1" t="d">
        <v>2010-09-08</v>
      </c>
      <c r="N12694">
        <v>9</v>
      </c>
      <c r="O12694">
        <v>8</v>
      </c>
      <c r="P12694">
        <v>2010</v>
      </c>
      <c r="R12694" t="s">
        <v>26</v>
      </c>
      <c r="S12694" t="s">
        <v>31</v>
      </c>
    </row>
    <row r="12695" spans="1:19" x14ac:dyDescent="0.25">
      <c r="A12695" t="s">
        <v>338</v>
      </c>
      <c r="B12695" t="s">
        <v>5778</v>
      </c>
      <c r="C12695" t="s">
        <v>5779</v>
      </c>
      <c r="D12695" t="s">
        <v>5780</v>
      </c>
      <c r="E12695" t="s">
        <v>130</v>
      </c>
      <c r="F12695" t="s">
        <v>129</v>
      </c>
      <c r="G12695">
        <v>80202</v>
      </c>
      <c r="H12695">
        <v>39.743687000000001</v>
      </c>
      <c r="I12695">
        <v>-104.993312</v>
      </c>
      <c r="J12695" s="1" t="d">
        <v>2018-11-08</v>
      </c>
      <c r="K12695">
        <v>36353</v>
      </c>
      <c r="L12695" t="s">
        <v>30</v>
      </c>
      <c r="M12695" s="1" t="d">
        <v>2010-03-15</v>
      </c>
      <c r="N12695">
        <v>3</v>
      </c>
      <c r="O12695">
        <v>15</v>
      </c>
      <c r="P12695">
        <v>2010</v>
      </c>
      <c r="R12695" t="s">
        <v>26</v>
      </c>
      <c r="S12695" t="s">
        <v>31</v>
      </c>
    </row>
    <row r="12696" spans="1:19" x14ac:dyDescent="0.25">
      <c r="A12696" t="s">
        <v>338</v>
      </c>
      <c r="B12696" t="s">
        <v>5781</v>
      </c>
      <c r="C12696" t="s">
        <v>5782</v>
      </c>
      <c r="E12696" t="s">
        <v>5783</v>
      </c>
      <c r="F12696" t="s">
        <v>67</v>
      </c>
      <c r="G12696">
        <v>6820</v>
      </c>
      <c r="H12696">
        <v>41.072918999999999</v>
      </c>
      <c r="I12696">
        <v>-73.476189000000005</v>
      </c>
      <c r="J12696" s="1" t="d">
        <v>2019-03-07</v>
      </c>
      <c r="K12696">
        <v>36355</v>
      </c>
      <c r="L12696" t="s">
        <v>71</v>
      </c>
      <c r="M12696" s="1" t="d">
        <v>2010-05-19</v>
      </c>
      <c r="N12696">
        <v>5</v>
      </c>
      <c r="O12696">
        <v>19</v>
      </c>
      <c r="P12696">
        <v>2010</v>
      </c>
      <c r="R12696" t="s">
        <v>26</v>
      </c>
      <c r="S12696" t="s">
        <v>31</v>
      </c>
    </row>
    <row r="12697" spans="1:19" x14ac:dyDescent="0.25">
      <c r="A12697" t="s">
        <v>338</v>
      </c>
      <c r="B12697" t="s">
        <v>5786</v>
      </c>
      <c r="C12697" t="s">
        <v>5787</v>
      </c>
      <c r="E12697" t="s">
        <v>5788</v>
      </c>
      <c r="F12697" t="s">
        <v>1091</v>
      </c>
      <c r="G12697">
        <v>8628</v>
      </c>
      <c r="H12697">
        <v>40.278011319999997</v>
      </c>
      <c r="I12697">
        <v>-74.820465089999999</v>
      </c>
      <c r="J12697" s="1" t="d">
        <v>2018-10-04</v>
      </c>
      <c r="K12697">
        <v>36368</v>
      </c>
      <c r="L12697" t="s">
        <v>30</v>
      </c>
      <c r="M12697" s="1" t="d">
        <v>2010-05-15</v>
      </c>
      <c r="N12697">
        <v>5</v>
      </c>
      <c r="O12697">
        <v>15</v>
      </c>
      <c r="P12697">
        <v>2010</v>
      </c>
      <c r="R12697" t="s">
        <v>26</v>
      </c>
      <c r="S12697" t="s">
        <v>31</v>
      </c>
    </row>
    <row r="12698" spans="1:19" x14ac:dyDescent="0.25">
      <c r="A12698" t="s">
        <v>338</v>
      </c>
      <c r="B12698" t="s">
        <v>5789</v>
      </c>
      <c r="C12698" t="s">
        <v>5790</v>
      </c>
      <c r="D12698" t="s">
        <v>5791</v>
      </c>
      <c r="E12698" t="s">
        <v>1866</v>
      </c>
      <c r="F12698" t="s">
        <v>137</v>
      </c>
      <c r="G12698">
        <v>97405</v>
      </c>
      <c r="H12698">
        <v>44.009796999999999</v>
      </c>
      <c r="I12698">
        <v>-123.033213</v>
      </c>
      <c r="J12698" s="1" t="d">
        <v>2019-03-07</v>
      </c>
      <c r="K12698">
        <v>36371</v>
      </c>
      <c r="L12698" t="s">
        <v>71</v>
      </c>
      <c r="M12698" s="1" t="d">
        <v>2010-09-05</v>
      </c>
      <c r="N12698">
        <v>9</v>
      </c>
      <c r="O12698">
        <v>5</v>
      </c>
      <c r="P12698">
        <v>2010</v>
      </c>
      <c r="R12698" t="s">
        <v>26</v>
      </c>
      <c r="S12698" t="s">
        <v>31</v>
      </c>
    </row>
    <row r="12699" spans="1:19" x14ac:dyDescent="0.25">
      <c r="A12699" t="s">
        <v>338</v>
      </c>
      <c r="B12699" t="s">
        <v>5792</v>
      </c>
      <c r="C12699" t="s">
        <v>5793</v>
      </c>
      <c r="E12699" t="s">
        <v>36</v>
      </c>
      <c r="F12699" t="s">
        <v>37</v>
      </c>
      <c r="G12699">
        <v>77007</v>
      </c>
      <c r="H12699">
        <v>29.76948166</v>
      </c>
      <c r="I12699">
        <v>-95.369439999999997</v>
      </c>
      <c r="J12699" s="1" t="d">
        <v>2018-09-10</v>
      </c>
      <c r="K12699">
        <v>36383</v>
      </c>
      <c r="L12699" t="s">
        <v>30</v>
      </c>
      <c r="M12699" s="1" t="d">
        <v>2010-06-15</v>
      </c>
      <c r="N12699">
        <v>6</v>
      </c>
      <c r="O12699">
        <v>15</v>
      </c>
      <c r="P12699">
        <v>2010</v>
      </c>
      <c r="R12699" t="s">
        <v>26</v>
      </c>
      <c r="S12699" t="s">
        <v>27</v>
      </c>
    </row>
    <row r="12700" spans="1:19" x14ac:dyDescent="0.25">
      <c r="A12700" t="s">
        <v>312</v>
      </c>
      <c r="B12700" t="s">
        <v>5795</v>
      </c>
      <c r="C12700" t="s">
        <v>5796</v>
      </c>
      <c r="E12700" t="s">
        <v>2487</v>
      </c>
      <c r="F12700" t="s">
        <v>25</v>
      </c>
      <c r="G12700">
        <v>20816</v>
      </c>
      <c r="H12700">
        <v>38.964430999999998</v>
      </c>
      <c r="I12700">
        <v>-77.102862000000002</v>
      </c>
      <c r="J12700" s="1" t="d">
        <v>2018-10-04</v>
      </c>
      <c r="K12700">
        <v>36530</v>
      </c>
      <c r="L12700" t="s">
        <v>30</v>
      </c>
      <c r="M12700" s="1" t="d">
        <v>2010-11-01</v>
      </c>
      <c r="N12700">
        <v>11</v>
      </c>
      <c r="O12700">
        <v>1</v>
      </c>
      <c r="P12700">
        <v>2010</v>
      </c>
      <c r="R12700" t="s">
        <v>26</v>
      </c>
      <c r="S12700" t="s">
        <v>31</v>
      </c>
    </row>
    <row r="12701" spans="1:19" x14ac:dyDescent="0.25">
      <c r="A12701" t="s">
        <v>338</v>
      </c>
      <c r="B12701" t="s">
        <v>5797</v>
      </c>
      <c r="C12701" t="s">
        <v>5798</v>
      </c>
      <c r="E12701" t="s">
        <v>5322</v>
      </c>
      <c r="F12701" t="s">
        <v>48</v>
      </c>
      <c r="G12701">
        <v>12020</v>
      </c>
      <c r="H12701">
        <v>42.971670000000003</v>
      </c>
      <c r="I12701">
        <v>-73.774181999999996</v>
      </c>
      <c r="J12701" s="1" t="d">
        <v>2018-12-11</v>
      </c>
      <c r="K12701">
        <v>36532</v>
      </c>
      <c r="L12701" t="s">
        <v>30</v>
      </c>
      <c r="M12701" s="1" t="d">
        <v>2010-10-15</v>
      </c>
      <c r="N12701">
        <v>10</v>
      </c>
      <c r="O12701">
        <v>15</v>
      </c>
      <c r="P12701">
        <v>2010</v>
      </c>
      <c r="R12701" t="s">
        <v>26</v>
      </c>
      <c r="S12701" t="s">
        <v>31</v>
      </c>
    </row>
    <row r="12702" spans="1:19" x14ac:dyDescent="0.25">
      <c r="A12702" t="s">
        <v>19</v>
      </c>
      <c r="B12702" t="s">
        <v>5799</v>
      </c>
      <c r="C12702" t="s">
        <v>5800</v>
      </c>
      <c r="E12702" t="s">
        <v>5801</v>
      </c>
      <c r="F12702" t="s">
        <v>69</v>
      </c>
      <c r="G12702">
        <v>71111</v>
      </c>
      <c r="H12702">
        <v>32.527872000000002</v>
      </c>
      <c r="I12702">
        <v>-93.714248999999995</v>
      </c>
      <c r="J12702" s="1" t="d">
        <v>2019-03-07</v>
      </c>
      <c r="K12702">
        <v>36549</v>
      </c>
      <c r="L12702" t="s">
        <v>71</v>
      </c>
      <c r="M12702" s="1" t="d">
        <v>2010-10-15</v>
      </c>
      <c r="N12702">
        <v>10</v>
      </c>
      <c r="O12702">
        <v>15</v>
      </c>
      <c r="P12702">
        <v>2010</v>
      </c>
      <c r="Q12702" t="s">
        <v>35</v>
      </c>
      <c r="R12702" t="s">
        <v>26</v>
      </c>
      <c r="S12702" t="s">
        <v>31</v>
      </c>
    </row>
    <row r="12703" spans="1:19" x14ac:dyDescent="0.25">
      <c r="A12703" t="s">
        <v>312</v>
      </c>
      <c r="B12703" t="s">
        <v>5799</v>
      </c>
      <c r="C12703" t="s">
        <v>5800</v>
      </c>
      <c r="E12703" t="s">
        <v>5801</v>
      </c>
      <c r="F12703" t="s">
        <v>69</v>
      </c>
      <c r="G12703">
        <v>71111</v>
      </c>
      <c r="H12703">
        <v>32.527872000000002</v>
      </c>
      <c r="I12703">
        <v>-93.714248999999995</v>
      </c>
      <c r="J12703" s="1" t="d">
        <v>2019-03-07</v>
      </c>
      <c r="K12703">
        <v>36550</v>
      </c>
      <c r="L12703" t="s">
        <v>71</v>
      </c>
      <c r="M12703" s="1" t="d">
        <v>2010-10-15</v>
      </c>
      <c r="N12703">
        <v>10</v>
      </c>
      <c r="O12703">
        <v>15</v>
      </c>
      <c r="P12703">
        <v>2010</v>
      </c>
      <c r="R12703" t="s">
        <v>26</v>
      </c>
      <c r="S12703" t="s">
        <v>31</v>
      </c>
    </row>
    <row r="12704" spans="1:19" x14ac:dyDescent="0.25">
      <c r="A12704" t="s">
        <v>19</v>
      </c>
      <c r="B12704" t="s">
        <v>5808</v>
      </c>
      <c r="C12704" t="s">
        <v>5809</v>
      </c>
      <c r="E12704" t="s">
        <v>213</v>
      </c>
      <c r="F12704" t="s">
        <v>170</v>
      </c>
      <c r="G12704">
        <v>91911</v>
      </c>
      <c r="H12704">
        <v>32.595666999999999</v>
      </c>
      <c r="I12704">
        <v>-117.017832</v>
      </c>
      <c r="J12704" s="1" t="d">
        <v>2018-06-05</v>
      </c>
      <c r="K12704">
        <v>36568</v>
      </c>
      <c r="L12704" t="s">
        <v>5810</v>
      </c>
      <c r="M12704" s="1" t="d">
        <v>2010-06-15</v>
      </c>
      <c r="N12704">
        <v>6</v>
      </c>
      <c r="O12704">
        <v>15</v>
      </c>
      <c r="P12704">
        <v>2010</v>
      </c>
      <c r="Q12704" t="s">
        <v>35</v>
      </c>
      <c r="R12704" t="s">
        <v>26</v>
      </c>
      <c r="S12704" t="s">
        <v>27</v>
      </c>
    </row>
    <row r="12705" spans="1:19" x14ac:dyDescent="0.25">
      <c r="A12705" t="s">
        <v>19</v>
      </c>
      <c r="B12705" t="s">
        <v>5689</v>
      </c>
      <c r="C12705" t="s">
        <v>5690</v>
      </c>
      <c r="D12705" t="s">
        <v>5691</v>
      </c>
      <c r="E12705" t="s">
        <v>4495</v>
      </c>
      <c r="F12705" t="s">
        <v>67</v>
      </c>
      <c r="G12705">
        <v>6605</v>
      </c>
      <c r="H12705">
        <v>41.164554000000003</v>
      </c>
      <c r="I12705">
        <v>-73.206323999999995</v>
      </c>
      <c r="J12705" s="1" t="d">
        <v>2019-04-08</v>
      </c>
      <c r="K12705">
        <v>36575</v>
      </c>
      <c r="L12705" t="s">
        <v>24</v>
      </c>
      <c r="M12705" s="1" t="d">
        <v>2010-12-15</v>
      </c>
      <c r="N12705">
        <v>12</v>
      </c>
      <c r="O12705">
        <v>15</v>
      </c>
      <c r="P12705">
        <v>2010</v>
      </c>
      <c r="Q12705" t="s">
        <v>35</v>
      </c>
      <c r="R12705" t="s">
        <v>26</v>
      </c>
      <c r="S12705" t="s">
        <v>31</v>
      </c>
    </row>
    <row r="12706" spans="1:19" x14ac:dyDescent="0.25">
      <c r="A12706" t="s">
        <v>312</v>
      </c>
      <c r="B12706" t="s">
        <v>4103</v>
      </c>
      <c r="C12706" t="s">
        <v>5852</v>
      </c>
      <c r="D12706" t="s">
        <v>5853</v>
      </c>
      <c r="E12706" t="s">
        <v>1270</v>
      </c>
      <c r="F12706" t="s">
        <v>170</v>
      </c>
      <c r="G12706">
        <v>95667</v>
      </c>
      <c r="H12706">
        <v>38.727848999999999</v>
      </c>
      <c r="I12706">
        <v>-120.804838</v>
      </c>
      <c r="J12706" s="1" t="d">
        <v>2018-04-03</v>
      </c>
      <c r="K12706">
        <v>36597</v>
      </c>
      <c r="L12706" t="s">
        <v>30</v>
      </c>
      <c r="M12706" s="1" t="d">
        <v>2010-10-01</v>
      </c>
      <c r="N12706">
        <v>10</v>
      </c>
      <c r="O12706">
        <v>1</v>
      </c>
      <c r="P12706">
        <v>2010</v>
      </c>
      <c r="R12706" t="s">
        <v>26</v>
      </c>
      <c r="S12706" t="s">
        <v>31</v>
      </c>
    </row>
    <row r="12707" spans="1:19" x14ac:dyDescent="0.25">
      <c r="A12707" t="s">
        <v>312</v>
      </c>
      <c r="B12707" t="s">
        <v>1234</v>
      </c>
      <c r="C12707" t="s">
        <v>5854</v>
      </c>
      <c r="E12707" t="s">
        <v>5855</v>
      </c>
      <c r="F12707" t="s">
        <v>327</v>
      </c>
      <c r="G12707">
        <v>52349</v>
      </c>
      <c r="H12707">
        <v>42.167858000000003</v>
      </c>
      <c r="I12707">
        <v>-92.036219000000003</v>
      </c>
      <c r="J12707" s="1" t="d">
        <v>2019-04-08</v>
      </c>
      <c r="K12707">
        <v>36599</v>
      </c>
      <c r="L12707" t="s">
        <v>24</v>
      </c>
      <c r="M12707" s="1" t="d">
        <v>2010-10-15</v>
      </c>
      <c r="N12707">
        <v>10</v>
      </c>
      <c r="O12707">
        <v>15</v>
      </c>
      <c r="P12707">
        <v>2010</v>
      </c>
      <c r="R12707" t="s">
        <v>26</v>
      </c>
      <c r="S12707" t="s">
        <v>31</v>
      </c>
    </row>
    <row r="12708" spans="1:19" x14ac:dyDescent="0.25">
      <c r="A12708" t="s">
        <v>312</v>
      </c>
      <c r="B12708" t="s">
        <v>5856</v>
      </c>
      <c r="C12708" t="s">
        <v>5857</v>
      </c>
      <c r="E12708" t="s">
        <v>5858</v>
      </c>
      <c r="F12708" t="s">
        <v>496</v>
      </c>
      <c r="G12708">
        <v>48341</v>
      </c>
      <c r="H12708">
        <v>42.625742000000002</v>
      </c>
      <c r="I12708">
        <v>-83.325252000000006</v>
      </c>
      <c r="J12708" s="1" t="d">
        <v>2018-06-05</v>
      </c>
      <c r="K12708">
        <v>36600</v>
      </c>
      <c r="L12708" t="s">
        <v>30</v>
      </c>
      <c r="M12708" s="1" t="d">
        <v>2010-02-15</v>
      </c>
      <c r="N12708">
        <v>2</v>
      </c>
      <c r="O12708">
        <v>15</v>
      </c>
      <c r="P12708">
        <v>2010</v>
      </c>
      <c r="R12708" t="s">
        <v>26</v>
      </c>
      <c r="S12708" t="s">
        <v>31</v>
      </c>
    </row>
    <row r="12709" spans="1:19" x14ac:dyDescent="0.25">
      <c r="A12709" t="s">
        <v>312</v>
      </c>
      <c r="B12709" t="s">
        <v>500</v>
      </c>
      <c r="C12709" t="s">
        <v>5859</v>
      </c>
      <c r="E12709" t="s">
        <v>5860</v>
      </c>
      <c r="F12709" t="s">
        <v>503</v>
      </c>
      <c r="G12709">
        <v>58554</v>
      </c>
      <c r="H12709">
        <v>46.829025999999999</v>
      </c>
      <c r="I12709">
        <v>-100.872812</v>
      </c>
      <c r="J12709" s="1" t="d">
        <v>2018-08-07</v>
      </c>
      <c r="K12709">
        <v>36602</v>
      </c>
      <c r="L12709" t="s">
        <v>30</v>
      </c>
      <c r="M12709" s="1" t="d">
        <v>2010-11-19</v>
      </c>
      <c r="N12709">
        <v>11</v>
      </c>
      <c r="O12709">
        <v>19</v>
      </c>
      <c r="P12709">
        <v>2010</v>
      </c>
      <c r="R12709" t="s">
        <v>26</v>
      </c>
      <c r="S12709" t="s">
        <v>31</v>
      </c>
    </row>
    <row r="12710" spans="1:19" x14ac:dyDescent="0.25">
      <c r="A12710" t="s">
        <v>338</v>
      </c>
      <c r="B12710" t="s">
        <v>5864</v>
      </c>
      <c r="C12710" t="s">
        <v>5865</v>
      </c>
      <c r="E12710" t="s">
        <v>5866</v>
      </c>
      <c r="F12710" t="s">
        <v>170</v>
      </c>
      <c r="G12710">
        <v>93117</v>
      </c>
      <c r="H12710">
        <v>34.441980000000001</v>
      </c>
      <c r="I12710">
        <v>-119.829553</v>
      </c>
      <c r="J12710" s="1" t="d">
        <v>2019-02-06</v>
      </c>
      <c r="K12710">
        <v>36610</v>
      </c>
      <c r="L12710" t="s">
        <v>103</v>
      </c>
      <c r="M12710" s="1" t="d">
        <v>2010-07-15</v>
      </c>
      <c r="N12710">
        <v>7</v>
      </c>
      <c r="O12710">
        <v>15</v>
      </c>
      <c r="P12710">
        <v>2010</v>
      </c>
      <c r="R12710" t="s">
        <v>26</v>
      </c>
      <c r="S12710" t="s">
        <v>31</v>
      </c>
    </row>
    <row r="12711" spans="1:19" x14ac:dyDescent="0.25">
      <c r="A12711" t="s">
        <v>312</v>
      </c>
      <c r="B12711" t="s">
        <v>2223</v>
      </c>
      <c r="C12711" t="s">
        <v>5870</v>
      </c>
      <c r="E12711" t="s">
        <v>5871</v>
      </c>
      <c r="F12711" t="s">
        <v>496</v>
      </c>
      <c r="G12711">
        <v>48759</v>
      </c>
      <c r="H12711">
        <v>43.741370000000003</v>
      </c>
      <c r="I12711">
        <v>-83.438689999999994</v>
      </c>
      <c r="J12711" s="1" t="d">
        <v>2018-06-05</v>
      </c>
      <c r="K12711">
        <v>36658</v>
      </c>
      <c r="L12711" t="s">
        <v>30</v>
      </c>
      <c r="M12711" s="1" t="d">
        <v>2010-11-08</v>
      </c>
      <c r="N12711">
        <v>11</v>
      </c>
      <c r="O12711">
        <v>8</v>
      </c>
      <c r="P12711">
        <v>2010</v>
      </c>
      <c r="R12711" t="s">
        <v>26</v>
      </c>
      <c r="S12711" t="s">
        <v>31</v>
      </c>
    </row>
    <row r="12712" spans="1:19" x14ac:dyDescent="0.25">
      <c r="A12712" t="s">
        <v>338</v>
      </c>
      <c r="B12712" t="s">
        <v>5872</v>
      </c>
      <c r="C12712" t="s">
        <v>5873</v>
      </c>
      <c r="D12712" t="s">
        <v>5874</v>
      </c>
      <c r="E12712" t="s">
        <v>3391</v>
      </c>
      <c r="F12712" t="s">
        <v>208</v>
      </c>
      <c r="G12712">
        <v>29306</v>
      </c>
      <c r="H12712">
        <v>34.950136000000001</v>
      </c>
      <c r="I12712">
        <v>-81.932789999999997</v>
      </c>
      <c r="J12712" s="1" t="d">
        <v>2019-01-10</v>
      </c>
      <c r="K12712">
        <v>36709</v>
      </c>
      <c r="L12712" t="s">
        <v>30</v>
      </c>
      <c r="M12712" s="1" t="d">
        <v>2010-12-15</v>
      </c>
      <c r="N12712">
        <v>12</v>
      </c>
      <c r="O12712">
        <v>15</v>
      </c>
      <c r="P12712">
        <v>2010</v>
      </c>
      <c r="R12712" t="s">
        <v>26</v>
      </c>
      <c r="S12712" t="s">
        <v>31</v>
      </c>
    </row>
    <row r="12713" spans="1:19" x14ac:dyDescent="0.25">
      <c r="A12713" t="s">
        <v>338</v>
      </c>
      <c r="B12713" t="s">
        <v>5872</v>
      </c>
      <c r="C12713" t="s">
        <v>5875</v>
      </c>
      <c r="E12713" t="s">
        <v>3391</v>
      </c>
      <c r="F12713" t="s">
        <v>208</v>
      </c>
      <c r="G12713">
        <v>29306</v>
      </c>
      <c r="H12713">
        <v>34.951926</v>
      </c>
      <c r="I12713">
        <v>-81.931713999999999</v>
      </c>
      <c r="J12713" s="1" t="d">
        <v>2019-01-10</v>
      </c>
      <c r="K12713">
        <v>36710</v>
      </c>
      <c r="L12713" t="s">
        <v>30</v>
      </c>
      <c r="M12713" s="1" t="d">
        <v>2010-12-15</v>
      </c>
      <c r="N12713">
        <v>12</v>
      </c>
      <c r="O12713">
        <v>15</v>
      </c>
      <c r="P12713">
        <v>2010</v>
      </c>
      <c r="R12713" t="s">
        <v>26</v>
      </c>
      <c r="S12713" t="s">
        <v>31</v>
      </c>
    </row>
    <row r="12714" spans="1:19" x14ac:dyDescent="0.25">
      <c r="A12714" t="s">
        <v>338</v>
      </c>
      <c r="B12714" t="s">
        <v>5876</v>
      </c>
      <c r="C12714" t="s">
        <v>5877</v>
      </c>
      <c r="D12714" t="s">
        <v>5878</v>
      </c>
      <c r="E12714" t="s">
        <v>2904</v>
      </c>
      <c r="F12714" t="s">
        <v>208</v>
      </c>
      <c r="G12714">
        <v>29379</v>
      </c>
      <c r="H12714">
        <v>34.715981999999997</v>
      </c>
      <c r="I12714">
        <v>-81.624616000000003</v>
      </c>
      <c r="J12714" s="1" t="d">
        <v>2018-12-11</v>
      </c>
      <c r="K12714">
        <v>36711</v>
      </c>
      <c r="L12714" t="s">
        <v>30</v>
      </c>
      <c r="M12714" s="1" t="d">
        <v>2010-12-15</v>
      </c>
      <c r="N12714">
        <v>12</v>
      </c>
      <c r="O12714">
        <v>15</v>
      </c>
      <c r="P12714">
        <v>2010</v>
      </c>
      <c r="R12714" t="s">
        <v>26</v>
      </c>
      <c r="S12714" t="s">
        <v>31</v>
      </c>
    </row>
    <row r="12715" spans="1:19" x14ac:dyDescent="0.25">
      <c r="A12715" t="s">
        <v>19</v>
      </c>
      <c r="B12715" t="s">
        <v>5896</v>
      </c>
      <c r="C12715" t="s">
        <v>5897</v>
      </c>
      <c r="E12715" t="s">
        <v>5374</v>
      </c>
      <c r="F12715" t="s">
        <v>48</v>
      </c>
      <c r="G12715">
        <v>11754</v>
      </c>
      <c r="H12715">
        <v>40.873372000000003</v>
      </c>
      <c r="I12715">
        <v>-73.274182999999994</v>
      </c>
      <c r="J12715" s="1" t="d">
        <v>2018-07-09</v>
      </c>
      <c r="K12715">
        <v>36779</v>
      </c>
      <c r="L12715" t="s">
        <v>30</v>
      </c>
      <c r="M12715" s="1" t="d">
        <v>2010-04-15</v>
      </c>
      <c r="N12715">
        <v>4</v>
      </c>
      <c r="O12715">
        <v>15</v>
      </c>
      <c r="P12715">
        <v>2010</v>
      </c>
      <c r="Q12715" t="s">
        <v>25</v>
      </c>
      <c r="R12715" t="s">
        <v>26</v>
      </c>
      <c r="S12715" t="s">
        <v>31</v>
      </c>
    </row>
    <row r="12716" spans="1:19" x14ac:dyDescent="0.25">
      <c r="A12716" t="s">
        <v>312</v>
      </c>
      <c r="B12716" t="s">
        <v>5903</v>
      </c>
      <c r="C12716" t="s">
        <v>5904</v>
      </c>
      <c r="E12716" t="s">
        <v>5905</v>
      </c>
      <c r="F12716" t="s">
        <v>57</v>
      </c>
      <c r="G12716">
        <v>47933</v>
      </c>
      <c r="H12716">
        <v>40.037782999999997</v>
      </c>
      <c r="I12716">
        <v>-86.865091000000007</v>
      </c>
      <c r="J12716" s="1" t="d">
        <v>2018-07-09</v>
      </c>
      <c r="K12716">
        <v>36783</v>
      </c>
      <c r="L12716" t="s">
        <v>30</v>
      </c>
      <c r="M12716" s="1" t="d">
        <v>2010-05-30</v>
      </c>
      <c r="N12716">
        <v>5</v>
      </c>
      <c r="O12716">
        <v>30</v>
      </c>
      <c r="P12716">
        <v>2010</v>
      </c>
      <c r="R12716" t="s">
        <v>26</v>
      </c>
      <c r="S12716" t="s">
        <v>31</v>
      </c>
    </row>
    <row r="12717" spans="1:19" x14ac:dyDescent="0.25">
      <c r="A12717" t="s">
        <v>312</v>
      </c>
      <c r="B12717" t="s">
        <v>5913</v>
      </c>
      <c r="C12717" t="s">
        <v>5914</v>
      </c>
      <c r="E12717" t="s">
        <v>3475</v>
      </c>
      <c r="F12717" t="s">
        <v>57</v>
      </c>
      <c r="G12717">
        <v>47978</v>
      </c>
      <c r="H12717">
        <v>40.949809999999999</v>
      </c>
      <c r="I12717">
        <v>-87.151579999999996</v>
      </c>
      <c r="J12717" s="1" t="d">
        <v>2018-07-09</v>
      </c>
      <c r="K12717">
        <v>36789</v>
      </c>
      <c r="L12717" t="s">
        <v>30</v>
      </c>
      <c r="M12717" s="1" t="d">
        <v>2010-05-30</v>
      </c>
      <c r="N12717">
        <v>5</v>
      </c>
      <c r="O12717">
        <v>30</v>
      </c>
      <c r="P12717">
        <v>2010</v>
      </c>
      <c r="R12717" t="s">
        <v>26</v>
      </c>
      <c r="S12717" t="s">
        <v>31</v>
      </c>
    </row>
    <row r="12718" spans="1:19" x14ac:dyDescent="0.25">
      <c r="A12718" t="s">
        <v>312</v>
      </c>
      <c r="B12718" t="s">
        <v>5920</v>
      </c>
      <c r="C12718" t="s">
        <v>5921</v>
      </c>
      <c r="E12718" t="s">
        <v>3173</v>
      </c>
      <c r="F12718" t="s">
        <v>496</v>
      </c>
      <c r="G12718">
        <v>48033</v>
      </c>
      <c r="H12718">
        <v>42.471577000000003</v>
      </c>
      <c r="I12718">
        <v>-83.280832000000004</v>
      </c>
      <c r="J12718" s="1" t="d">
        <v>2018-06-05</v>
      </c>
      <c r="K12718">
        <v>36798</v>
      </c>
      <c r="L12718" t="s">
        <v>30</v>
      </c>
      <c r="M12718" s="1" t="d">
        <v>2010-07-31</v>
      </c>
      <c r="N12718">
        <v>7</v>
      </c>
      <c r="O12718">
        <v>31</v>
      </c>
      <c r="P12718">
        <v>2010</v>
      </c>
      <c r="R12718" t="s">
        <v>26</v>
      </c>
      <c r="S12718" t="s">
        <v>31</v>
      </c>
    </row>
    <row r="12719" spans="1:19" x14ac:dyDescent="0.25">
      <c r="A12719" t="s">
        <v>312</v>
      </c>
      <c r="B12719" t="s">
        <v>5931</v>
      </c>
      <c r="C12719" t="s">
        <v>5932</v>
      </c>
      <c r="E12719" t="s">
        <v>5933</v>
      </c>
      <c r="F12719" t="s">
        <v>119</v>
      </c>
      <c r="G12719">
        <v>56136</v>
      </c>
      <c r="H12719">
        <v>44.506121</v>
      </c>
      <c r="I12719">
        <v>-96.424305000000004</v>
      </c>
      <c r="J12719" s="1" t="d">
        <v>2018-03-08</v>
      </c>
      <c r="K12719">
        <v>36806</v>
      </c>
      <c r="L12719" t="s">
        <v>30</v>
      </c>
      <c r="M12719" s="1" t="d">
        <v>2010-11-15</v>
      </c>
      <c r="N12719">
        <v>11</v>
      </c>
      <c r="O12719">
        <v>15</v>
      </c>
      <c r="P12719">
        <v>2010</v>
      </c>
      <c r="R12719" t="s">
        <v>26</v>
      </c>
      <c r="S12719" t="s">
        <v>31</v>
      </c>
    </row>
    <row r="12720" spans="1:19" x14ac:dyDescent="0.25">
      <c r="A12720" t="s">
        <v>312</v>
      </c>
      <c r="B12720" t="s">
        <v>5934</v>
      </c>
      <c r="C12720" t="s">
        <v>5935</v>
      </c>
      <c r="E12720" t="s">
        <v>622</v>
      </c>
      <c r="F12720" t="s">
        <v>119</v>
      </c>
      <c r="G12720">
        <v>55103</v>
      </c>
      <c r="H12720">
        <v>44.959898000000003</v>
      </c>
      <c r="I12720">
        <v>-93.106645999999998</v>
      </c>
      <c r="J12720" s="1" t="d">
        <v>2019-03-07</v>
      </c>
      <c r="K12720">
        <v>36809</v>
      </c>
      <c r="L12720" t="s">
        <v>71</v>
      </c>
      <c r="M12720" s="1" t="d">
        <v>2010-05-15</v>
      </c>
      <c r="N12720">
        <v>5</v>
      </c>
      <c r="O12720">
        <v>15</v>
      </c>
      <c r="P12720">
        <v>2010</v>
      </c>
      <c r="R12720" t="s">
        <v>26</v>
      </c>
      <c r="S12720" t="s">
        <v>31</v>
      </c>
    </row>
    <row r="12721" spans="1:19" x14ac:dyDescent="0.25">
      <c r="A12721" t="s">
        <v>312</v>
      </c>
      <c r="B12721" t="s">
        <v>3772</v>
      </c>
      <c r="C12721" t="s">
        <v>5943</v>
      </c>
      <c r="E12721" t="s">
        <v>313</v>
      </c>
      <c r="F12721" t="s">
        <v>124</v>
      </c>
      <c r="G12721">
        <v>68507</v>
      </c>
      <c r="H12721">
        <v>40.862915000000001</v>
      </c>
      <c r="I12721">
        <v>-96.637825000000007</v>
      </c>
      <c r="J12721" s="1" t="d">
        <v>2018-04-03</v>
      </c>
      <c r="K12721">
        <v>36822</v>
      </c>
      <c r="L12721" t="s">
        <v>30</v>
      </c>
      <c r="M12721" s="1" t="d">
        <v>2010-01-01</v>
      </c>
      <c r="N12721">
        <v>1</v>
      </c>
      <c r="O12721">
        <v>1</v>
      </c>
      <c r="P12721">
        <v>2010</v>
      </c>
      <c r="R12721" t="s">
        <v>26</v>
      </c>
      <c r="S12721" t="s">
        <v>31</v>
      </c>
    </row>
    <row r="12722" spans="1:19" x14ac:dyDescent="0.25">
      <c r="A12722" t="s">
        <v>312</v>
      </c>
      <c r="B12722" t="s">
        <v>5946</v>
      </c>
      <c r="C12722" t="s">
        <v>5947</v>
      </c>
      <c r="D12722" t="s">
        <v>5948</v>
      </c>
      <c r="E12722" t="s">
        <v>1013</v>
      </c>
      <c r="F12722" t="s">
        <v>124</v>
      </c>
      <c r="G12722">
        <v>68662</v>
      </c>
      <c r="H12722">
        <v>41.19265</v>
      </c>
      <c r="I12722">
        <v>-97.416931000000005</v>
      </c>
      <c r="J12722" s="1" t="d">
        <v>2019-04-08</v>
      </c>
      <c r="K12722">
        <v>36824</v>
      </c>
      <c r="L12722" t="s">
        <v>24</v>
      </c>
      <c r="M12722" s="1" t="d">
        <v>2010-08-31</v>
      </c>
      <c r="N12722">
        <v>8</v>
      </c>
      <c r="O12722">
        <v>31</v>
      </c>
      <c r="P12722">
        <v>2010</v>
      </c>
      <c r="R12722" t="s">
        <v>26</v>
      </c>
      <c r="S12722" t="s">
        <v>31</v>
      </c>
    </row>
    <row r="12723" spans="1:19" x14ac:dyDescent="0.25">
      <c r="A12723" t="s">
        <v>312</v>
      </c>
      <c r="B12723" t="s">
        <v>5949</v>
      </c>
      <c r="C12723" t="s">
        <v>5950</v>
      </c>
      <c r="E12723" t="s">
        <v>5951</v>
      </c>
      <c r="F12723" t="s">
        <v>157</v>
      </c>
      <c r="G12723">
        <v>17013</v>
      </c>
      <c r="H12723">
        <v>40.221415999999998</v>
      </c>
      <c r="I12723">
        <v>-77.163218999999998</v>
      </c>
      <c r="J12723" s="1" t="d">
        <v>2019-01-10</v>
      </c>
      <c r="K12723">
        <v>36842</v>
      </c>
      <c r="L12723" t="s">
        <v>5952</v>
      </c>
      <c r="M12723" s="1" t="d">
        <v>2010-11-09</v>
      </c>
      <c r="N12723">
        <v>11</v>
      </c>
      <c r="O12723">
        <v>9</v>
      </c>
      <c r="P12723">
        <v>2010</v>
      </c>
      <c r="R12723" t="s">
        <v>26</v>
      </c>
      <c r="S12723" t="s">
        <v>31</v>
      </c>
    </row>
    <row r="12724" spans="1:19" x14ac:dyDescent="0.25">
      <c r="A12724" t="s">
        <v>312</v>
      </c>
      <c r="B12724" t="s">
        <v>5953</v>
      </c>
      <c r="C12724" t="s">
        <v>5954</v>
      </c>
      <c r="E12724" t="s">
        <v>5951</v>
      </c>
      <c r="F12724" t="s">
        <v>157</v>
      </c>
      <c r="G12724">
        <v>17013</v>
      </c>
      <c r="H12724">
        <v>40.198391999999998</v>
      </c>
      <c r="I12724">
        <v>-77.155332999999999</v>
      </c>
      <c r="J12724" s="1" t="d">
        <v>2018-09-10</v>
      </c>
      <c r="K12724">
        <v>36843</v>
      </c>
      <c r="L12724" t="s">
        <v>30</v>
      </c>
      <c r="M12724" s="1" t="d">
        <v>2010-11-09</v>
      </c>
      <c r="N12724">
        <v>11</v>
      </c>
      <c r="O12724">
        <v>9</v>
      </c>
      <c r="P12724">
        <v>2010</v>
      </c>
      <c r="R12724" t="s">
        <v>26</v>
      </c>
      <c r="S12724" t="s">
        <v>31</v>
      </c>
    </row>
    <row r="12725" spans="1:19" x14ac:dyDescent="0.25">
      <c r="A12725" t="s">
        <v>312</v>
      </c>
      <c r="B12725" t="s">
        <v>5955</v>
      </c>
      <c r="C12725" t="s">
        <v>5956</v>
      </c>
      <c r="E12725" t="s">
        <v>1788</v>
      </c>
      <c r="F12725" t="s">
        <v>157</v>
      </c>
      <c r="G12725">
        <v>17112</v>
      </c>
      <c r="H12725">
        <v>40.325543000000003</v>
      </c>
      <c r="I12725">
        <v>-76.782520000000005</v>
      </c>
      <c r="J12725" s="1" t="d">
        <v>2018-09-10</v>
      </c>
      <c r="K12725">
        <v>36844</v>
      </c>
      <c r="L12725" t="s">
        <v>30</v>
      </c>
      <c r="M12725" s="1" t="d">
        <v>2010-11-09</v>
      </c>
      <c r="N12725">
        <v>11</v>
      </c>
      <c r="O12725">
        <v>9</v>
      </c>
      <c r="P12725">
        <v>2010</v>
      </c>
      <c r="R12725" t="s">
        <v>26</v>
      </c>
      <c r="S12725" t="s">
        <v>31</v>
      </c>
    </row>
    <row r="12726" spans="1:19" x14ac:dyDescent="0.25">
      <c r="A12726" t="s">
        <v>312</v>
      </c>
      <c r="B12726" t="s">
        <v>5959</v>
      </c>
      <c r="C12726" t="s">
        <v>5960</v>
      </c>
      <c r="E12726" t="s">
        <v>5961</v>
      </c>
      <c r="F12726" t="s">
        <v>208</v>
      </c>
      <c r="G12726">
        <v>29113</v>
      </c>
      <c r="H12726">
        <v>33.448042000000001</v>
      </c>
      <c r="I12726">
        <v>-81.125518</v>
      </c>
      <c r="J12726" s="1" t="d">
        <v>2018-12-11</v>
      </c>
      <c r="K12726">
        <v>36849</v>
      </c>
      <c r="L12726" t="s">
        <v>30</v>
      </c>
      <c r="M12726" s="1" t="d">
        <v>2010-05-30</v>
      </c>
      <c r="N12726">
        <v>5</v>
      </c>
      <c r="O12726">
        <v>30</v>
      </c>
      <c r="P12726">
        <v>2010</v>
      </c>
      <c r="R12726" t="s">
        <v>26</v>
      </c>
      <c r="S12726" t="s">
        <v>31</v>
      </c>
    </row>
    <row r="12727" spans="1:19" x14ac:dyDescent="0.25">
      <c r="A12727" t="s">
        <v>312</v>
      </c>
      <c r="B12727" t="s">
        <v>5966</v>
      </c>
      <c r="C12727" t="s">
        <v>5967</v>
      </c>
      <c r="E12727" t="s">
        <v>3520</v>
      </c>
      <c r="F12727" t="s">
        <v>319</v>
      </c>
      <c r="G12727">
        <v>57438</v>
      </c>
      <c r="H12727">
        <v>45.034547000000003</v>
      </c>
      <c r="I12727">
        <v>-99.125409000000005</v>
      </c>
      <c r="J12727" s="1" t="d">
        <v>2018-09-10</v>
      </c>
      <c r="K12727">
        <v>36862</v>
      </c>
      <c r="L12727" t="s">
        <v>30</v>
      </c>
      <c r="M12727" s="1" t="d">
        <v>2010-07-30</v>
      </c>
      <c r="N12727">
        <v>7</v>
      </c>
      <c r="O12727">
        <v>30</v>
      </c>
      <c r="P12727">
        <v>2010</v>
      </c>
      <c r="R12727" t="s">
        <v>26</v>
      </c>
      <c r="S12727" t="s">
        <v>31</v>
      </c>
    </row>
    <row r="12728" spans="1:19" x14ac:dyDescent="0.25">
      <c r="A12728" t="s">
        <v>312</v>
      </c>
      <c r="B12728" t="s">
        <v>5968</v>
      </c>
      <c r="C12728" t="s">
        <v>5969</v>
      </c>
      <c r="E12728" t="s">
        <v>5970</v>
      </c>
      <c r="F12728" t="s">
        <v>319</v>
      </c>
      <c r="G12728">
        <v>57028</v>
      </c>
      <c r="H12728">
        <v>44.044269</v>
      </c>
      <c r="I12728">
        <v>-96.607898000000006</v>
      </c>
      <c r="J12728" s="1" t="d">
        <v>2018-09-10</v>
      </c>
      <c r="K12728">
        <v>36863</v>
      </c>
      <c r="L12728" t="s">
        <v>30</v>
      </c>
      <c r="M12728" s="1" t="d">
        <v>2010-09-21</v>
      </c>
      <c r="N12728">
        <v>9</v>
      </c>
      <c r="O12728">
        <v>21</v>
      </c>
      <c r="P12728">
        <v>2010</v>
      </c>
      <c r="R12728" t="s">
        <v>26</v>
      </c>
      <c r="S12728" t="s">
        <v>31</v>
      </c>
    </row>
    <row r="12729" spans="1:19" x14ac:dyDescent="0.25">
      <c r="A12729" t="s">
        <v>312</v>
      </c>
      <c r="B12729" t="s">
        <v>5971</v>
      </c>
      <c r="C12729" t="s">
        <v>5972</v>
      </c>
      <c r="E12729" t="s">
        <v>5973</v>
      </c>
      <c r="F12729" t="s">
        <v>319</v>
      </c>
      <c r="G12729">
        <v>54544</v>
      </c>
      <c r="H12729">
        <v>43.897677999999999</v>
      </c>
      <c r="I12729">
        <v>-99.866072000000003</v>
      </c>
      <c r="J12729" s="1" t="d">
        <v>2018-09-10</v>
      </c>
      <c r="K12729">
        <v>36868</v>
      </c>
      <c r="L12729" t="s">
        <v>30</v>
      </c>
      <c r="M12729" s="1" t="d">
        <v>2010-09-15</v>
      </c>
      <c r="N12729">
        <v>9</v>
      </c>
      <c r="O12729">
        <v>15</v>
      </c>
      <c r="P12729">
        <v>2010</v>
      </c>
      <c r="R12729" t="s">
        <v>26</v>
      </c>
      <c r="S12729" t="s">
        <v>31</v>
      </c>
    </row>
    <row r="12730" spans="1:19" x14ac:dyDescent="0.25">
      <c r="A12730" t="s">
        <v>312</v>
      </c>
      <c r="B12730" t="s">
        <v>5974</v>
      </c>
      <c r="C12730" t="s">
        <v>5975</v>
      </c>
      <c r="D12730" t="s">
        <v>5976</v>
      </c>
      <c r="E12730" t="s">
        <v>3006</v>
      </c>
      <c r="F12730" t="s">
        <v>319</v>
      </c>
      <c r="G12730">
        <v>57555</v>
      </c>
      <c r="H12730">
        <v>43.305601000000003</v>
      </c>
      <c r="I12730">
        <v>-100.64941</v>
      </c>
      <c r="J12730" s="1" t="d">
        <v>2018-09-10</v>
      </c>
      <c r="K12730">
        <v>36871</v>
      </c>
      <c r="L12730" t="s">
        <v>30</v>
      </c>
      <c r="M12730" s="1" t="d">
        <v>2010-04-30</v>
      </c>
      <c r="N12730">
        <v>4</v>
      </c>
      <c r="O12730">
        <v>30</v>
      </c>
      <c r="P12730">
        <v>2010</v>
      </c>
      <c r="R12730" t="s">
        <v>26</v>
      </c>
      <c r="S12730" t="s">
        <v>31</v>
      </c>
    </row>
    <row r="12731" spans="1:19" x14ac:dyDescent="0.25">
      <c r="A12731" t="s">
        <v>312</v>
      </c>
      <c r="B12731" t="s">
        <v>1357</v>
      </c>
      <c r="C12731" t="s">
        <v>5977</v>
      </c>
      <c r="E12731" t="s">
        <v>5978</v>
      </c>
      <c r="F12731" t="s">
        <v>319</v>
      </c>
      <c r="G12731">
        <v>57260</v>
      </c>
      <c r="H12731">
        <v>45.866356000000003</v>
      </c>
      <c r="I12731">
        <v>-96.732950000000002</v>
      </c>
      <c r="J12731" s="1" t="d">
        <v>2018-09-10</v>
      </c>
      <c r="K12731">
        <v>36875</v>
      </c>
      <c r="L12731" t="s">
        <v>30</v>
      </c>
      <c r="M12731" s="1" t="d">
        <v>2010-08-15</v>
      </c>
      <c r="N12731">
        <v>8</v>
      </c>
      <c r="O12731">
        <v>15</v>
      </c>
      <c r="P12731">
        <v>2010</v>
      </c>
      <c r="R12731" t="s">
        <v>26</v>
      </c>
      <c r="S12731" t="s">
        <v>31</v>
      </c>
    </row>
    <row r="12732" spans="1:19" x14ac:dyDescent="0.25">
      <c r="A12732" t="s">
        <v>312</v>
      </c>
      <c r="B12732" t="s">
        <v>5988</v>
      </c>
      <c r="C12732" t="s">
        <v>5989</v>
      </c>
      <c r="E12732" t="s">
        <v>262</v>
      </c>
      <c r="F12732" t="s">
        <v>260</v>
      </c>
      <c r="G12732">
        <v>85747</v>
      </c>
      <c r="H12732">
        <v>32.117905</v>
      </c>
      <c r="I12732">
        <v>-110.77135800000001</v>
      </c>
      <c r="J12732" s="1" t="d">
        <v>2019-02-06</v>
      </c>
      <c r="K12732">
        <v>36897</v>
      </c>
      <c r="L12732" t="s">
        <v>103</v>
      </c>
      <c r="M12732" s="1" t="d">
        <v>2010-01-15</v>
      </c>
      <c r="N12732">
        <v>1</v>
      </c>
      <c r="O12732">
        <v>15</v>
      </c>
      <c r="P12732">
        <v>2010</v>
      </c>
      <c r="R12732" t="s">
        <v>26</v>
      </c>
      <c r="S12732" t="s">
        <v>31</v>
      </c>
    </row>
    <row r="12733" spans="1:19" x14ac:dyDescent="0.25">
      <c r="A12733" t="s">
        <v>312</v>
      </c>
      <c r="B12733" t="s">
        <v>3983</v>
      </c>
      <c r="C12733" t="s">
        <v>5993</v>
      </c>
      <c r="D12733" t="s">
        <v>5994</v>
      </c>
      <c r="E12733" t="s">
        <v>188</v>
      </c>
      <c r="F12733" t="s">
        <v>170</v>
      </c>
      <c r="G12733">
        <v>95112</v>
      </c>
      <c r="H12733">
        <v>37.355674999999998</v>
      </c>
      <c r="I12733">
        <v>-121.904646</v>
      </c>
      <c r="J12733" s="1" t="d">
        <v>2018-04-03</v>
      </c>
      <c r="K12733">
        <v>36900</v>
      </c>
      <c r="L12733" t="s">
        <v>30</v>
      </c>
      <c r="M12733" s="1" t="d">
        <v>2010-11-15</v>
      </c>
      <c r="N12733">
        <v>11</v>
      </c>
      <c r="O12733">
        <v>15</v>
      </c>
      <c r="P12733">
        <v>2010</v>
      </c>
      <c r="R12733" t="s">
        <v>26</v>
      </c>
      <c r="S12733" t="s">
        <v>31</v>
      </c>
    </row>
    <row r="12734" spans="1:19" x14ac:dyDescent="0.25">
      <c r="A12734" t="s">
        <v>312</v>
      </c>
      <c r="B12734" t="s">
        <v>5995</v>
      </c>
      <c r="C12734" t="s">
        <v>5996</v>
      </c>
      <c r="D12734" t="s">
        <v>5997</v>
      </c>
      <c r="E12734" t="s">
        <v>2312</v>
      </c>
      <c r="F12734" t="s">
        <v>327</v>
      </c>
      <c r="G12734">
        <v>51501</v>
      </c>
      <c r="H12734">
        <v>41.261333</v>
      </c>
      <c r="I12734">
        <v>-95.902717999999993</v>
      </c>
      <c r="J12734" s="1" t="d">
        <v>2019-04-08</v>
      </c>
      <c r="K12734">
        <v>36901</v>
      </c>
      <c r="L12734" t="s">
        <v>24</v>
      </c>
      <c r="M12734" s="1" t="d">
        <v>2010-03-01</v>
      </c>
      <c r="N12734">
        <v>3</v>
      </c>
      <c r="O12734">
        <v>1</v>
      </c>
      <c r="P12734">
        <v>2010</v>
      </c>
      <c r="R12734" t="s">
        <v>26</v>
      </c>
      <c r="S12734" t="s">
        <v>31</v>
      </c>
    </row>
    <row r="12735" spans="1:19" x14ac:dyDescent="0.25">
      <c r="A12735" t="s">
        <v>312</v>
      </c>
      <c r="B12735" t="s">
        <v>2049</v>
      </c>
      <c r="C12735" t="s">
        <v>5999</v>
      </c>
      <c r="E12735" t="s">
        <v>326</v>
      </c>
      <c r="F12735" t="s">
        <v>327</v>
      </c>
      <c r="G12735">
        <v>50010</v>
      </c>
      <c r="H12735">
        <v>42.022320000000001</v>
      </c>
      <c r="I12735">
        <v>-93.619108999999995</v>
      </c>
      <c r="J12735" s="1" t="d">
        <v>2019-04-08</v>
      </c>
      <c r="K12735">
        <v>36905</v>
      </c>
      <c r="L12735" t="s">
        <v>24</v>
      </c>
      <c r="M12735" s="1" t="d">
        <v>2010-11-09</v>
      </c>
      <c r="N12735">
        <v>11</v>
      </c>
      <c r="O12735">
        <v>9</v>
      </c>
      <c r="P12735">
        <v>2010</v>
      </c>
      <c r="R12735" t="s">
        <v>26</v>
      </c>
      <c r="S12735" t="s">
        <v>31</v>
      </c>
    </row>
    <row r="12736" spans="1:19" x14ac:dyDescent="0.25">
      <c r="A12736" t="s">
        <v>312</v>
      </c>
      <c r="B12736" t="s">
        <v>4493</v>
      </c>
      <c r="C12736" t="s">
        <v>6000</v>
      </c>
      <c r="E12736" t="s">
        <v>698</v>
      </c>
      <c r="F12736" t="s">
        <v>373</v>
      </c>
      <c r="G12736">
        <v>60637</v>
      </c>
      <c r="H12736">
        <v>41.780965000000002</v>
      </c>
      <c r="I12736">
        <v>-87.603119000000007</v>
      </c>
      <c r="J12736" s="1" t="d">
        <v>2018-12-11</v>
      </c>
      <c r="K12736">
        <v>36912</v>
      </c>
      <c r="L12736" t="s">
        <v>30</v>
      </c>
      <c r="M12736" s="1" t="d">
        <v>2010-05-30</v>
      </c>
      <c r="N12736">
        <v>5</v>
      </c>
      <c r="O12736">
        <v>30</v>
      </c>
      <c r="P12736">
        <v>2010</v>
      </c>
      <c r="R12736" t="s">
        <v>26</v>
      </c>
      <c r="S12736" t="s">
        <v>31</v>
      </c>
    </row>
    <row r="12737" spans="1:19" x14ac:dyDescent="0.25">
      <c r="A12737" t="s">
        <v>338</v>
      </c>
      <c r="B12737" t="s">
        <v>6006</v>
      </c>
      <c r="C12737" t="s">
        <v>6007</v>
      </c>
      <c r="D12737" t="s">
        <v>6008</v>
      </c>
      <c r="E12737" t="s">
        <v>6009</v>
      </c>
      <c r="F12737" t="s">
        <v>67</v>
      </c>
      <c r="G12737">
        <v>6510</v>
      </c>
      <c r="H12737">
        <v>41.305793999999999</v>
      </c>
      <c r="I12737">
        <v>-72.927404999999993</v>
      </c>
      <c r="J12737" s="1" t="d">
        <v>2019-04-08</v>
      </c>
      <c r="K12737">
        <v>36924</v>
      </c>
      <c r="L12737" t="s">
        <v>24</v>
      </c>
      <c r="M12737" s="1" t="d">
        <v>2010-12-15</v>
      </c>
      <c r="N12737">
        <v>12</v>
      </c>
      <c r="O12737">
        <v>15</v>
      </c>
      <c r="P12737">
        <v>2010</v>
      </c>
      <c r="R12737" t="s">
        <v>26</v>
      </c>
      <c r="S12737" t="s">
        <v>31</v>
      </c>
    </row>
    <row r="12738" spans="1:19" x14ac:dyDescent="0.25">
      <c r="A12738" t="s">
        <v>312</v>
      </c>
      <c r="B12738" t="s">
        <v>6027</v>
      </c>
      <c r="C12738" t="s">
        <v>6028</v>
      </c>
      <c r="D12738" t="s">
        <v>6029</v>
      </c>
      <c r="E12738" t="s">
        <v>2537</v>
      </c>
      <c r="F12738" t="s">
        <v>37</v>
      </c>
      <c r="G12738">
        <v>78253</v>
      </c>
      <c r="H12738">
        <v>29.496782</v>
      </c>
      <c r="I12738">
        <v>-98.709832000000006</v>
      </c>
      <c r="J12738" s="1" t="d">
        <v>2018-08-07</v>
      </c>
      <c r="K12738">
        <v>36975</v>
      </c>
      <c r="L12738" t="s">
        <v>30</v>
      </c>
      <c r="M12738" s="1" t="d">
        <v>2010-12-15</v>
      </c>
      <c r="N12738">
        <v>12</v>
      </c>
      <c r="O12738">
        <v>15</v>
      </c>
      <c r="P12738">
        <v>2010</v>
      </c>
      <c r="R12738" t="s">
        <v>26</v>
      </c>
      <c r="S12738" t="s">
        <v>31</v>
      </c>
    </row>
    <row r="12739" spans="1:19" x14ac:dyDescent="0.25">
      <c r="A12739" t="s">
        <v>338</v>
      </c>
      <c r="B12739" t="s">
        <v>1921</v>
      </c>
      <c r="C12739" t="s">
        <v>1922</v>
      </c>
      <c r="D12739" t="s">
        <v>1923</v>
      </c>
      <c r="E12739" t="s">
        <v>1612</v>
      </c>
      <c r="F12739" t="s">
        <v>208</v>
      </c>
      <c r="G12739">
        <v>29206</v>
      </c>
      <c r="H12739">
        <v>34.042116</v>
      </c>
      <c r="I12739">
        <v>-80.939041000000003</v>
      </c>
      <c r="J12739" s="1" t="d">
        <v>2018-12-11</v>
      </c>
      <c r="K12739">
        <v>37056</v>
      </c>
      <c r="L12739" t="s">
        <v>30</v>
      </c>
      <c r="M12739" s="1" t="d">
        <v>2010-12-15</v>
      </c>
      <c r="N12739">
        <v>12</v>
      </c>
      <c r="O12739">
        <v>15</v>
      </c>
      <c r="P12739">
        <v>2010</v>
      </c>
      <c r="R12739" t="s">
        <v>26</v>
      </c>
      <c r="S12739" t="s">
        <v>31</v>
      </c>
    </row>
    <row r="12740" spans="1:19" x14ac:dyDescent="0.25">
      <c r="A12740" t="s">
        <v>338</v>
      </c>
      <c r="B12740" t="s">
        <v>6030</v>
      </c>
      <c r="C12740" t="s">
        <v>6031</v>
      </c>
      <c r="D12740" t="s">
        <v>6032</v>
      </c>
      <c r="E12740" t="s">
        <v>467</v>
      </c>
      <c r="F12740" t="s">
        <v>59</v>
      </c>
      <c r="G12740">
        <v>44103</v>
      </c>
      <c r="H12740">
        <v>41.503373000000003</v>
      </c>
      <c r="I12740">
        <v>-81.639054000000002</v>
      </c>
      <c r="J12740" s="1" t="d">
        <v>2019-03-07</v>
      </c>
      <c r="K12740">
        <v>37097</v>
      </c>
      <c r="L12740" t="s">
        <v>71</v>
      </c>
      <c r="M12740" s="1" t="d">
        <v>2010-12-15</v>
      </c>
      <c r="N12740">
        <v>12</v>
      </c>
      <c r="O12740">
        <v>15</v>
      </c>
      <c r="P12740">
        <v>2010</v>
      </c>
      <c r="R12740" t="s">
        <v>26</v>
      </c>
      <c r="S12740" t="s">
        <v>31</v>
      </c>
    </row>
    <row r="12741" spans="1:19" x14ac:dyDescent="0.25">
      <c r="A12741" t="s">
        <v>338</v>
      </c>
      <c r="B12741" t="s">
        <v>6033</v>
      </c>
      <c r="C12741" t="s">
        <v>6034</v>
      </c>
      <c r="E12741" t="s">
        <v>6035</v>
      </c>
      <c r="F12741" t="s">
        <v>1514</v>
      </c>
      <c r="G12741">
        <v>25703</v>
      </c>
      <c r="H12741">
        <v>38.417513</v>
      </c>
      <c r="I12741">
        <v>-82.456587999999996</v>
      </c>
      <c r="J12741" s="1" t="d">
        <v>2018-09-10</v>
      </c>
      <c r="K12741">
        <v>37104</v>
      </c>
      <c r="L12741" t="s">
        <v>30</v>
      </c>
      <c r="M12741" s="1" t="d">
        <v>2010-12-15</v>
      </c>
      <c r="N12741">
        <v>12</v>
      </c>
      <c r="O12741">
        <v>15</v>
      </c>
      <c r="P12741">
        <v>2010</v>
      </c>
      <c r="R12741" t="s">
        <v>26</v>
      </c>
      <c r="S12741" t="s">
        <v>31</v>
      </c>
    </row>
    <row r="12742" spans="1:19" x14ac:dyDescent="0.25">
      <c r="A12742" t="s">
        <v>705</v>
      </c>
      <c r="B12742" t="s">
        <v>1537</v>
      </c>
      <c r="C12742" t="s">
        <v>1538</v>
      </c>
      <c r="E12742" t="s">
        <v>1539</v>
      </c>
      <c r="F12742" t="s">
        <v>373</v>
      </c>
      <c r="G12742">
        <v>60510</v>
      </c>
      <c r="H12742">
        <v>41.84901</v>
      </c>
      <c r="I12742">
        <v>-88.259399999999999</v>
      </c>
      <c r="J12742" s="1" t="d">
        <v>2019-01-10</v>
      </c>
      <c r="K12742">
        <v>37112</v>
      </c>
      <c r="L12742" t="s">
        <v>30</v>
      </c>
      <c r="M12742" s="1" t="d">
        <v>2010-10-15</v>
      </c>
      <c r="N12742">
        <v>10</v>
      </c>
      <c r="O12742">
        <v>15</v>
      </c>
      <c r="P12742">
        <v>2010</v>
      </c>
      <c r="R12742" t="s">
        <v>26</v>
      </c>
      <c r="S12742" t="s">
        <v>27</v>
      </c>
    </row>
    <row r="12743" spans="1:19" x14ac:dyDescent="0.25">
      <c r="A12743" t="s">
        <v>705</v>
      </c>
      <c r="B12743" t="s">
        <v>2545</v>
      </c>
      <c r="C12743" t="s">
        <v>6036</v>
      </c>
      <c r="E12743" t="s">
        <v>666</v>
      </c>
      <c r="F12743" t="s">
        <v>59</v>
      </c>
      <c r="G12743">
        <v>43228</v>
      </c>
      <c r="H12743">
        <v>39.969692000000002</v>
      </c>
      <c r="I12743">
        <v>-83.098267000000007</v>
      </c>
      <c r="J12743" s="1" t="d">
        <v>2019-04-08</v>
      </c>
      <c r="K12743">
        <v>37113</v>
      </c>
      <c r="L12743" t="s">
        <v>24</v>
      </c>
      <c r="M12743" s="1" t="d">
        <v>2010-06-10</v>
      </c>
      <c r="N12743">
        <v>6</v>
      </c>
      <c r="O12743">
        <v>10</v>
      </c>
      <c r="P12743">
        <v>2010</v>
      </c>
      <c r="R12743" t="s">
        <v>26</v>
      </c>
      <c r="S12743" t="s">
        <v>31</v>
      </c>
    </row>
    <row r="12744" spans="1:19" x14ac:dyDescent="0.25">
      <c r="A12744" t="s">
        <v>19</v>
      </c>
      <c r="B12744" t="s">
        <v>6045</v>
      </c>
      <c r="C12744" t="s">
        <v>6046</v>
      </c>
      <c r="E12744" t="s">
        <v>36</v>
      </c>
      <c r="F12744" t="s">
        <v>37</v>
      </c>
      <c r="G12744">
        <v>77032</v>
      </c>
      <c r="H12744">
        <v>29.948336999999999</v>
      </c>
      <c r="I12744">
        <v>-95.331203000000002</v>
      </c>
      <c r="J12744" s="1" t="d">
        <v>2018-08-07</v>
      </c>
      <c r="K12744">
        <v>37121</v>
      </c>
      <c r="L12744" t="s">
        <v>30</v>
      </c>
      <c r="M12744" s="1" t="d">
        <v>2010-06-15</v>
      </c>
      <c r="N12744">
        <v>6</v>
      </c>
      <c r="O12744">
        <v>15</v>
      </c>
      <c r="P12744">
        <v>2010</v>
      </c>
      <c r="Q12744" t="s">
        <v>25</v>
      </c>
      <c r="R12744" t="s">
        <v>26</v>
      </c>
      <c r="S12744" t="s">
        <v>31</v>
      </c>
    </row>
    <row r="12745" spans="1:19" x14ac:dyDescent="0.25">
      <c r="A12745" t="s">
        <v>312</v>
      </c>
      <c r="B12745" t="s">
        <v>6047</v>
      </c>
      <c r="C12745" t="s">
        <v>6048</v>
      </c>
      <c r="E12745" t="s">
        <v>459</v>
      </c>
      <c r="F12745" t="s">
        <v>170</v>
      </c>
      <c r="G12745">
        <v>94533</v>
      </c>
      <c r="H12745">
        <v>37.99521</v>
      </c>
      <c r="I12745">
        <v>-122.116</v>
      </c>
      <c r="J12745" s="1" t="d">
        <v>2018-11-08</v>
      </c>
      <c r="K12745">
        <v>37126</v>
      </c>
      <c r="L12745" t="s">
        <v>30</v>
      </c>
      <c r="M12745" s="1" t="d">
        <v>2010-05-15</v>
      </c>
      <c r="N12745">
        <v>5</v>
      </c>
      <c r="O12745">
        <v>15</v>
      </c>
      <c r="P12745">
        <v>2010</v>
      </c>
      <c r="R12745" t="s">
        <v>26</v>
      </c>
      <c r="S12745" t="s">
        <v>27</v>
      </c>
    </row>
    <row r="12746" spans="1:19" x14ac:dyDescent="0.25">
      <c r="A12746" t="s">
        <v>312</v>
      </c>
      <c r="B12746" t="s">
        <v>6049</v>
      </c>
      <c r="C12746" t="s">
        <v>6050</v>
      </c>
      <c r="E12746" t="s">
        <v>6051</v>
      </c>
      <c r="F12746" t="s">
        <v>202</v>
      </c>
      <c r="G12746">
        <v>33487</v>
      </c>
      <c r="H12746">
        <v>26.395043999999999</v>
      </c>
      <c r="I12746">
        <v>-80.076949999999997</v>
      </c>
      <c r="J12746" s="1" t="d">
        <v>2018-08-07</v>
      </c>
      <c r="K12746">
        <v>37128</v>
      </c>
      <c r="L12746" t="s">
        <v>30</v>
      </c>
      <c r="M12746" s="1" t="d">
        <v>2010-10-15</v>
      </c>
      <c r="N12746">
        <v>10</v>
      </c>
      <c r="O12746">
        <v>15</v>
      </c>
      <c r="P12746">
        <v>2010</v>
      </c>
      <c r="R12746" t="s">
        <v>26</v>
      </c>
      <c r="S12746" t="s">
        <v>31</v>
      </c>
    </row>
    <row r="12747" spans="1:19" x14ac:dyDescent="0.25">
      <c r="A12747" t="s">
        <v>312</v>
      </c>
      <c r="B12747" t="s">
        <v>3587</v>
      </c>
      <c r="C12747" t="s">
        <v>6055</v>
      </c>
      <c r="E12747" t="s">
        <v>6056</v>
      </c>
      <c r="F12747" t="s">
        <v>29</v>
      </c>
      <c r="G12747">
        <v>30328</v>
      </c>
      <c r="H12747">
        <v>33.924311680000002</v>
      </c>
      <c r="I12747">
        <v>-84.377843290000001</v>
      </c>
      <c r="J12747" s="1" t="d">
        <v>2018-10-04</v>
      </c>
      <c r="K12747">
        <v>37134</v>
      </c>
      <c r="L12747" t="s">
        <v>30</v>
      </c>
      <c r="M12747" s="1" t="d">
        <v>2010-12-17</v>
      </c>
      <c r="N12747">
        <v>12</v>
      </c>
      <c r="O12747">
        <v>17</v>
      </c>
      <c r="P12747">
        <v>2010</v>
      </c>
      <c r="R12747" t="s">
        <v>26</v>
      </c>
      <c r="S12747" t="s">
        <v>31</v>
      </c>
    </row>
    <row r="12748" spans="1:19" x14ac:dyDescent="0.25">
      <c r="A12748" t="s">
        <v>312</v>
      </c>
      <c r="B12748" t="s">
        <v>6057</v>
      </c>
      <c r="C12748" t="s">
        <v>6058</v>
      </c>
      <c r="E12748" t="s">
        <v>6059</v>
      </c>
      <c r="F12748" t="s">
        <v>327</v>
      </c>
      <c r="G12748">
        <v>50325</v>
      </c>
      <c r="H12748">
        <v>41.607326999999998</v>
      </c>
      <c r="I12748">
        <v>-93.735901999999996</v>
      </c>
      <c r="J12748" s="1" t="d">
        <v>2018-12-11</v>
      </c>
      <c r="K12748">
        <v>37135</v>
      </c>
      <c r="L12748" t="s">
        <v>30</v>
      </c>
      <c r="M12748" s="1" t="d">
        <v>2010-12-15</v>
      </c>
      <c r="N12748">
        <v>12</v>
      </c>
      <c r="O12748">
        <v>15</v>
      </c>
      <c r="P12748">
        <v>2010</v>
      </c>
      <c r="R12748" t="s">
        <v>26</v>
      </c>
      <c r="S12748" t="s">
        <v>31</v>
      </c>
    </row>
    <row r="12749" spans="1:19" x14ac:dyDescent="0.25">
      <c r="A12749" t="s">
        <v>312</v>
      </c>
      <c r="B12749" t="s">
        <v>6060</v>
      </c>
      <c r="C12749" t="s">
        <v>6061</v>
      </c>
      <c r="D12749" t="s">
        <v>6062</v>
      </c>
      <c r="E12749" t="s">
        <v>6063</v>
      </c>
      <c r="F12749" t="s">
        <v>327</v>
      </c>
      <c r="G12749">
        <v>52340</v>
      </c>
      <c r="H12749">
        <v>41.696629999999999</v>
      </c>
      <c r="I12749">
        <v>-91.6656677</v>
      </c>
      <c r="J12749" s="1" t="d">
        <v>2019-04-08</v>
      </c>
      <c r="K12749">
        <v>37136</v>
      </c>
      <c r="L12749" t="s">
        <v>24</v>
      </c>
      <c r="M12749" s="1" t="d">
        <v>2010-12-15</v>
      </c>
      <c r="N12749">
        <v>12</v>
      </c>
      <c r="O12749">
        <v>15</v>
      </c>
      <c r="P12749">
        <v>2010</v>
      </c>
      <c r="R12749" t="s">
        <v>26</v>
      </c>
      <c r="S12749" t="s">
        <v>31</v>
      </c>
    </row>
    <row r="12750" spans="1:19" x14ac:dyDescent="0.25">
      <c r="A12750" t="s">
        <v>312</v>
      </c>
      <c r="B12750" t="s">
        <v>6066</v>
      </c>
      <c r="C12750" t="s">
        <v>6067</v>
      </c>
      <c r="E12750" t="s">
        <v>3803</v>
      </c>
      <c r="F12750" t="s">
        <v>718</v>
      </c>
      <c r="G12750">
        <v>40218</v>
      </c>
      <c r="H12750">
        <v>38.189526999999998</v>
      </c>
      <c r="I12750">
        <v>-85.64331</v>
      </c>
      <c r="J12750" s="1" t="d">
        <v>2018-11-08</v>
      </c>
      <c r="K12750">
        <v>37138</v>
      </c>
      <c r="L12750" t="s">
        <v>30</v>
      </c>
      <c r="M12750" s="1" t="d">
        <v>2010-11-15</v>
      </c>
      <c r="N12750">
        <v>11</v>
      </c>
      <c r="O12750">
        <v>15</v>
      </c>
      <c r="P12750">
        <v>2010</v>
      </c>
      <c r="R12750" t="s">
        <v>26</v>
      </c>
      <c r="S12750" t="s">
        <v>31</v>
      </c>
    </row>
    <row r="12751" spans="1:19" x14ac:dyDescent="0.25">
      <c r="A12751" t="s">
        <v>312</v>
      </c>
      <c r="B12751" t="s">
        <v>6068</v>
      </c>
      <c r="C12751" t="s">
        <v>6069</v>
      </c>
      <c r="D12751" t="s">
        <v>6070</v>
      </c>
      <c r="E12751" t="s">
        <v>3803</v>
      </c>
      <c r="F12751" t="s">
        <v>718</v>
      </c>
      <c r="G12751">
        <v>40241</v>
      </c>
      <c r="H12751">
        <v>38.31183</v>
      </c>
      <c r="I12751">
        <v>-85.567542000000003</v>
      </c>
      <c r="J12751" s="1" t="d">
        <v>2018-11-08</v>
      </c>
      <c r="K12751">
        <v>37139</v>
      </c>
      <c r="L12751" t="s">
        <v>30</v>
      </c>
      <c r="M12751" s="1" t="d">
        <v>2010-12-16</v>
      </c>
      <c r="N12751">
        <v>12</v>
      </c>
      <c r="O12751">
        <v>16</v>
      </c>
      <c r="P12751">
        <v>2010</v>
      </c>
      <c r="R12751" t="s">
        <v>26</v>
      </c>
      <c r="S12751" t="s">
        <v>31</v>
      </c>
    </row>
    <row r="12752" spans="1:19" x14ac:dyDescent="0.25">
      <c r="A12752" t="s">
        <v>312</v>
      </c>
      <c r="B12752" t="s">
        <v>6071</v>
      </c>
      <c r="C12752" t="s">
        <v>6072</v>
      </c>
      <c r="E12752" t="s">
        <v>184</v>
      </c>
      <c r="F12752" t="s">
        <v>718</v>
      </c>
      <c r="G12752">
        <v>40475</v>
      </c>
      <c r="H12752">
        <v>37.735990000000001</v>
      </c>
      <c r="I12752">
        <v>-84.331828000000002</v>
      </c>
      <c r="J12752" s="1" t="d">
        <v>2018-05-03</v>
      </c>
      <c r="K12752">
        <v>37140</v>
      </c>
      <c r="L12752" t="s">
        <v>30</v>
      </c>
      <c r="M12752" s="1" t="d">
        <v>2010-04-15</v>
      </c>
      <c r="N12752">
        <v>4</v>
      </c>
      <c r="O12752">
        <v>15</v>
      </c>
      <c r="P12752">
        <v>2010</v>
      </c>
      <c r="R12752" t="s">
        <v>26</v>
      </c>
      <c r="S12752" t="s">
        <v>31</v>
      </c>
    </row>
    <row r="12753" spans="1:19" x14ac:dyDescent="0.25">
      <c r="A12753" t="s">
        <v>312</v>
      </c>
      <c r="B12753" t="s">
        <v>6073</v>
      </c>
      <c r="C12753" t="s">
        <v>6074</v>
      </c>
      <c r="E12753" t="s">
        <v>6075</v>
      </c>
      <c r="F12753" t="s">
        <v>88</v>
      </c>
      <c r="G12753">
        <v>65712</v>
      </c>
      <c r="H12753">
        <v>37.094735999999997</v>
      </c>
      <c r="I12753">
        <v>-93.808842999999996</v>
      </c>
      <c r="J12753" s="1" t="d">
        <v>2018-05-03</v>
      </c>
      <c r="K12753">
        <v>37141</v>
      </c>
      <c r="L12753" t="s">
        <v>30</v>
      </c>
      <c r="M12753" s="1" t="d">
        <v>2010-12-15</v>
      </c>
      <c r="N12753">
        <v>12</v>
      </c>
      <c r="O12753">
        <v>15</v>
      </c>
      <c r="P12753">
        <v>2010</v>
      </c>
      <c r="R12753" t="s">
        <v>26</v>
      </c>
      <c r="S12753" t="s">
        <v>31</v>
      </c>
    </row>
    <row r="12754" spans="1:19" x14ac:dyDescent="0.25">
      <c r="A12754" t="s">
        <v>312</v>
      </c>
      <c r="B12754" t="s">
        <v>6076</v>
      </c>
      <c r="C12754" t="s">
        <v>6077</v>
      </c>
      <c r="E12754" t="s">
        <v>3388</v>
      </c>
      <c r="F12754" t="s">
        <v>124</v>
      </c>
      <c r="G12754">
        <v>68713</v>
      </c>
      <c r="H12754">
        <v>42.536439000000001</v>
      </c>
      <c r="I12754">
        <v>-98.973608999999996</v>
      </c>
      <c r="J12754" s="1" t="d">
        <v>2018-04-03</v>
      </c>
      <c r="K12754">
        <v>37143</v>
      </c>
      <c r="L12754" t="s">
        <v>30</v>
      </c>
      <c r="M12754" s="1" t="d">
        <v>2010-12-29</v>
      </c>
      <c r="N12754">
        <v>12</v>
      </c>
      <c r="O12754">
        <v>29</v>
      </c>
      <c r="P12754">
        <v>2010</v>
      </c>
      <c r="R12754" t="s">
        <v>26</v>
      </c>
      <c r="S12754" t="s">
        <v>31</v>
      </c>
    </row>
    <row r="12755" spans="1:19" x14ac:dyDescent="0.25">
      <c r="A12755" t="s">
        <v>312</v>
      </c>
      <c r="B12755" t="s">
        <v>333</v>
      </c>
      <c r="C12755" t="s">
        <v>6080</v>
      </c>
      <c r="E12755" t="s">
        <v>2167</v>
      </c>
      <c r="F12755" t="s">
        <v>319</v>
      </c>
      <c r="G12755">
        <v>57301</v>
      </c>
      <c r="H12755">
        <v>43.702260000000003</v>
      </c>
      <c r="I12755">
        <v>-98.047768000000005</v>
      </c>
      <c r="J12755" s="1" t="d">
        <v>2018-09-10</v>
      </c>
      <c r="K12755">
        <v>37145</v>
      </c>
      <c r="L12755" t="s">
        <v>30</v>
      </c>
      <c r="M12755" s="1" t="d">
        <v>2010-11-15</v>
      </c>
      <c r="N12755">
        <v>11</v>
      </c>
      <c r="O12755">
        <v>15</v>
      </c>
      <c r="P12755">
        <v>2010</v>
      </c>
      <c r="R12755" t="s">
        <v>26</v>
      </c>
      <c r="S12755" t="s">
        <v>31</v>
      </c>
    </row>
    <row r="12756" spans="1:19" x14ac:dyDescent="0.25">
      <c r="A12756" t="s">
        <v>312</v>
      </c>
      <c r="B12756" t="s">
        <v>6081</v>
      </c>
      <c r="C12756" t="s">
        <v>6082</v>
      </c>
      <c r="E12756" t="s">
        <v>6083</v>
      </c>
      <c r="F12756" t="s">
        <v>37</v>
      </c>
      <c r="G12756">
        <v>75418</v>
      </c>
      <c r="H12756">
        <v>33.586086999999999</v>
      </c>
      <c r="I12756">
        <v>-96.164113</v>
      </c>
      <c r="J12756" s="1" t="d">
        <v>2019-01-10</v>
      </c>
      <c r="K12756">
        <v>37146</v>
      </c>
      <c r="L12756" t="s">
        <v>30</v>
      </c>
      <c r="M12756" s="1" t="d">
        <v>2010-05-15</v>
      </c>
      <c r="N12756">
        <v>5</v>
      </c>
      <c r="O12756">
        <v>15</v>
      </c>
      <c r="P12756">
        <v>2010</v>
      </c>
      <c r="R12756" t="s">
        <v>26</v>
      </c>
      <c r="S12756" t="s">
        <v>27</v>
      </c>
    </row>
    <row r="12757" spans="1:19" x14ac:dyDescent="0.25">
      <c r="A12757" t="s">
        <v>312</v>
      </c>
      <c r="B12757" t="s">
        <v>2980</v>
      </c>
      <c r="C12757" t="s">
        <v>2981</v>
      </c>
      <c r="E12757" t="s">
        <v>95</v>
      </c>
      <c r="F12757" t="s">
        <v>37</v>
      </c>
      <c r="G12757">
        <v>75216</v>
      </c>
      <c r="H12757">
        <v>32.696398000000002</v>
      </c>
      <c r="I12757">
        <v>-96.786857999999995</v>
      </c>
      <c r="J12757" s="1" t="d">
        <v>2019-01-10</v>
      </c>
      <c r="K12757">
        <v>37147</v>
      </c>
      <c r="L12757" t="s">
        <v>30</v>
      </c>
      <c r="M12757" s="1" t="d">
        <v>2010-05-15</v>
      </c>
      <c r="N12757">
        <v>5</v>
      </c>
      <c r="O12757">
        <v>15</v>
      </c>
      <c r="P12757">
        <v>2010</v>
      </c>
      <c r="R12757" t="s">
        <v>26</v>
      </c>
      <c r="S12757" t="s">
        <v>27</v>
      </c>
    </row>
    <row r="12758" spans="1:19" x14ac:dyDescent="0.25">
      <c r="A12758" t="s">
        <v>338</v>
      </c>
      <c r="B12758" t="s">
        <v>6088</v>
      </c>
      <c r="C12758" t="s">
        <v>6089</v>
      </c>
      <c r="D12758" t="s">
        <v>6090</v>
      </c>
      <c r="E12758" t="s">
        <v>28</v>
      </c>
      <c r="F12758" t="s">
        <v>29</v>
      </c>
      <c r="G12758">
        <v>30309</v>
      </c>
      <c r="H12758">
        <v>33.784120000000001</v>
      </c>
      <c r="I12758">
        <v>-84.382800000000003</v>
      </c>
      <c r="J12758" s="1" t="d">
        <v>2018-10-04</v>
      </c>
      <c r="K12758">
        <v>37265</v>
      </c>
      <c r="L12758" t="s">
        <v>30</v>
      </c>
      <c r="M12758" s="1" t="d">
        <v>2010-12-15</v>
      </c>
      <c r="N12758">
        <v>12</v>
      </c>
      <c r="O12758">
        <v>15</v>
      </c>
      <c r="P12758">
        <v>2010</v>
      </c>
      <c r="R12758" t="s">
        <v>26</v>
      </c>
      <c r="S12758" t="s">
        <v>27</v>
      </c>
    </row>
    <row r="12759" spans="1:19" x14ac:dyDescent="0.25">
      <c r="A12759" t="s">
        <v>312</v>
      </c>
      <c r="B12759" t="s">
        <v>6091</v>
      </c>
      <c r="C12759" t="s">
        <v>6092</v>
      </c>
      <c r="D12759" t="s">
        <v>6093</v>
      </c>
      <c r="E12759" t="s">
        <v>6094</v>
      </c>
      <c r="F12759" t="s">
        <v>29</v>
      </c>
      <c r="G12759">
        <v>31719</v>
      </c>
      <c r="H12759">
        <v>32.064008999999999</v>
      </c>
      <c r="I12759">
        <v>-84.253283999999994</v>
      </c>
      <c r="J12759" s="1" t="d">
        <v>2018-10-04</v>
      </c>
      <c r="K12759">
        <v>37353</v>
      </c>
      <c r="L12759" t="s">
        <v>30</v>
      </c>
      <c r="M12759" s="1" t="d">
        <v>2010-12-15</v>
      </c>
      <c r="N12759">
        <v>12</v>
      </c>
      <c r="O12759">
        <v>15</v>
      </c>
      <c r="P12759">
        <v>2010</v>
      </c>
      <c r="R12759" t="s">
        <v>26</v>
      </c>
      <c r="S12759" t="s">
        <v>31</v>
      </c>
    </row>
    <row r="12760" spans="1:19" x14ac:dyDescent="0.25">
      <c r="A12760" t="s">
        <v>312</v>
      </c>
      <c r="B12760" t="s">
        <v>6095</v>
      </c>
      <c r="C12760" t="s">
        <v>6096</v>
      </c>
      <c r="E12760" t="s">
        <v>4707</v>
      </c>
      <c r="F12760" t="s">
        <v>280</v>
      </c>
      <c r="G12760">
        <v>37075</v>
      </c>
      <c r="H12760">
        <v>36.327258999999998</v>
      </c>
      <c r="I12760">
        <v>-86.562804999999997</v>
      </c>
      <c r="J12760" s="1" t="d">
        <v>2018-09-10</v>
      </c>
      <c r="K12760">
        <v>37557</v>
      </c>
      <c r="L12760" t="s">
        <v>30</v>
      </c>
      <c r="M12760" s="1" t="d">
        <v>2010-12-31</v>
      </c>
      <c r="N12760">
        <v>12</v>
      </c>
      <c r="O12760">
        <v>31</v>
      </c>
      <c r="P12760">
        <v>2010</v>
      </c>
      <c r="R12760" t="s">
        <v>26</v>
      </c>
      <c r="S12760" t="s">
        <v>31</v>
      </c>
    </row>
    <row r="12761" spans="1:19" x14ac:dyDescent="0.25">
      <c r="A12761" t="s">
        <v>312</v>
      </c>
      <c r="B12761" t="s">
        <v>6097</v>
      </c>
      <c r="C12761" t="s">
        <v>6098</v>
      </c>
      <c r="E12761" t="s">
        <v>323</v>
      </c>
      <c r="F12761" t="s">
        <v>280</v>
      </c>
      <c r="G12761">
        <v>37115</v>
      </c>
      <c r="H12761">
        <v>36.271258000000003</v>
      </c>
      <c r="I12761">
        <v>-86.689077999999995</v>
      </c>
      <c r="J12761" s="1" t="d">
        <v>2018-09-10</v>
      </c>
      <c r="K12761">
        <v>37559</v>
      </c>
      <c r="L12761" t="s">
        <v>30</v>
      </c>
      <c r="M12761" s="1" t="d">
        <v>2010-12-31</v>
      </c>
      <c r="N12761">
        <v>12</v>
      </c>
      <c r="O12761">
        <v>31</v>
      </c>
      <c r="P12761">
        <v>2010</v>
      </c>
      <c r="R12761" t="s">
        <v>26</v>
      </c>
      <c r="S12761" t="s">
        <v>31</v>
      </c>
    </row>
    <row r="12762" spans="1:19" x14ac:dyDescent="0.25">
      <c r="A12762" t="s">
        <v>312</v>
      </c>
      <c r="B12762" t="s">
        <v>6099</v>
      </c>
      <c r="C12762" t="s">
        <v>6100</v>
      </c>
      <c r="E12762" t="s">
        <v>6101</v>
      </c>
      <c r="F12762" t="s">
        <v>280</v>
      </c>
      <c r="G12762">
        <v>37129</v>
      </c>
      <c r="H12762">
        <v>35.846167999999999</v>
      </c>
      <c r="I12762">
        <v>-86.407244000000006</v>
      </c>
      <c r="J12762" s="1" t="d">
        <v>2018-09-10</v>
      </c>
      <c r="K12762">
        <v>37560</v>
      </c>
      <c r="L12762" t="s">
        <v>30</v>
      </c>
      <c r="M12762" s="1" t="d">
        <v>2010-12-31</v>
      </c>
      <c r="N12762">
        <v>12</v>
      </c>
      <c r="O12762">
        <v>31</v>
      </c>
      <c r="P12762">
        <v>2010</v>
      </c>
      <c r="R12762" t="s">
        <v>26</v>
      </c>
      <c r="S12762" t="s">
        <v>31</v>
      </c>
    </row>
    <row r="12763" spans="1:19" x14ac:dyDescent="0.25">
      <c r="A12763" t="s">
        <v>312</v>
      </c>
      <c r="B12763" t="s">
        <v>6102</v>
      </c>
      <c r="C12763" t="s">
        <v>6103</v>
      </c>
      <c r="D12763" t="s">
        <v>6104</v>
      </c>
      <c r="E12763" t="s">
        <v>1525</v>
      </c>
      <c r="F12763" t="s">
        <v>280</v>
      </c>
      <c r="G12763">
        <v>37209</v>
      </c>
      <c r="H12763">
        <v>36.128087000000001</v>
      </c>
      <c r="I12763">
        <v>-86.908171999999993</v>
      </c>
      <c r="J12763" s="1" t="d">
        <v>2018-09-10</v>
      </c>
      <c r="K12763">
        <v>37561</v>
      </c>
      <c r="L12763" t="s">
        <v>30</v>
      </c>
      <c r="M12763" s="1" t="d">
        <v>2010-12-31</v>
      </c>
      <c r="N12763">
        <v>12</v>
      </c>
      <c r="O12763">
        <v>31</v>
      </c>
      <c r="P12763">
        <v>2010</v>
      </c>
      <c r="R12763" t="s">
        <v>26</v>
      </c>
      <c r="S12763" t="s">
        <v>31</v>
      </c>
    </row>
    <row r="12764" spans="1:19" x14ac:dyDescent="0.25">
      <c r="A12764" t="s">
        <v>312</v>
      </c>
      <c r="B12764" t="s">
        <v>6113</v>
      </c>
      <c r="C12764" t="s">
        <v>6114</v>
      </c>
      <c r="E12764" t="s">
        <v>6115</v>
      </c>
      <c r="F12764" t="s">
        <v>88</v>
      </c>
      <c r="G12764">
        <v>63901</v>
      </c>
      <c r="H12764">
        <v>36.791294000000001</v>
      </c>
      <c r="I12764">
        <v>-90.433594999999997</v>
      </c>
      <c r="J12764" s="1" t="d">
        <v>2018-04-03</v>
      </c>
      <c r="K12764">
        <v>37627</v>
      </c>
      <c r="L12764" t="s">
        <v>30</v>
      </c>
      <c r="M12764" s="1" t="d">
        <v>2010-04-24</v>
      </c>
      <c r="N12764">
        <v>4</v>
      </c>
      <c r="O12764">
        <v>24</v>
      </c>
      <c r="P12764">
        <v>2010</v>
      </c>
      <c r="R12764" t="s">
        <v>26</v>
      </c>
      <c r="S12764" t="s">
        <v>31</v>
      </c>
    </row>
    <row r="12765" spans="1:19" x14ac:dyDescent="0.25">
      <c r="A12765" t="s">
        <v>312</v>
      </c>
      <c r="B12765" t="s">
        <v>6116</v>
      </c>
      <c r="C12765" t="s">
        <v>6117</v>
      </c>
      <c r="E12765" t="s">
        <v>1916</v>
      </c>
      <c r="F12765" t="s">
        <v>503</v>
      </c>
      <c r="G12765">
        <v>58012</v>
      </c>
      <c r="H12765">
        <v>46.875594</v>
      </c>
      <c r="I12765">
        <v>-97.209546000000003</v>
      </c>
      <c r="J12765" s="1" t="d">
        <v>2018-08-07</v>
      </c>
      <c r="K12765">
        <v>37629</v>
      </c>
      <c r="L12765" t="s">
        <v>30</v>
      </c>
      <c r="M12765" s="1" t="d">
        <v>2010-10-15</v>
      </c>
      <c r="N12765">
        <v>10</v>
      </c>
      <c r="O12765">
        <v>15</v>
      </c>
      <c r="P12765">
        <v>2010</v>
      </c>
      <c r="R12765" t="s">
        <v>26</v>
      </c>
      <c r="S12765" t="s">
        <v>31</v>
      </c>
    </row>
    <row r="12766" spans="1:19" x14ac:dyDescent="0.25">
      <c r="A12766" t="s">
        <v>312</v>
      </c>
      <c r="B12766" t="s">
        <v>6124</v>
      </c>
      <c r="C12766" t="s">
        <v>6125</v>
      </c>
      <c r="D12766" t="s">
        <v>6126</v>
      </c>
      <c r="E12766" t="s">
        <v>1525</v>
      </c>
      <c r="F12766" t="s">
        <v>280</v>
      </c>
      <c r="G12766">
        <v>37214</v>
      </c>
      <c r="H12766">
        <v>36.152712999999999</v>
      </c>
      <c r="I12766">
        <v>-86.625703999999999</v>
      </c>
      <c r="J12766" s="1" t="d">
        <v>2018-09-10</v>
      </c>
      <c r="K12766">
        <v>37633</v>
      </c>
      <c r="L12766" t="s">
        <v>30</v>
      </c>
      <c r="M12766" s="1" t="d">
        <v>2010-12-10</v>
      </c>
      <c r="N12766">
        <v>12</v>
      </c>
      <c r="O12766">
        <v>10</v>
      </c>
      <c r="P12766">
        <v>2010</v>
      </c>
      <c r="R12766" t="s">
        <v>26</v>
      </c>
      <c r="S12766" t="s">
        <v>31</v>
      </c>
    </row>
    <row r="12767" spans="1:19" x14ac:dyDescent="0.25">
      <c r="A12767" t="s">
        <v>312</v>
      </c>
      <c r="B12767" t="s">
        <v>6127</v>
      </c>
      <c r="C12767" t="s">
        <v>6128</v>
      </c>
      <c r="E12767" t="s">
        <v>6129</v>
      </c>
      <c r="F12767" t="s">
        <v>124</v>
      </c>
      <c r="G12767">
        <v>68467</v>
      </c>
      <c r="H12767">
        <v>40.862487000000002</v>
      </c>
      <c r="I12767">
        <v>-97.593322000000001</v>
      </c>
      <c r="J12767" s="1" t="d">
        <v>2019-04-08</v>
      </c>
      <c r="K12767">
        <v>37635</v>
      </c>
      <c r="L12767" t="s">
        <v>24</v>
      </c>
      <c r="M12767" s="1" t="d">
        <v>2010-10-31</v>
      </c>
      <c r="N12767">
        <v>10</v>
      </c>
      <c r="O12767">
        <v>31</v>
      </c>
      <c r="P12767">
        <v>2010</v>
      </c>
      <c r="R12767" t="s">
        <v>26</v>
      </c>
      <c r="S12767" t="s">
        <v>31</v>
      </c>
    </row>
    <row r="12768" spans="1:19" x14ac:dyDescent="0.25">
      <c r="A12768" t="s">
        <v>312</v>
      </c>
      <c r="B12768" t="s">
        <v>6130</v>
      </c>
      <c r="C12768" t="s">
        <v>6131</v>
      </c>
      <c r="D12768" t="s">
        <v>6132</v>
      </c>
      <c r="E12768" t="s">
        <v>3336</v>
      </c>
      <c r="F12768" t="s">
        <v>513</v>
      </c>
      <c r="G12768">
        <v>54304</v>
      </c>
      <c r="H12768">
        <v>44.49794</v>
      </c>
      <c r="I12768">
        <v>-88.047556</v>
      </c>
      <c r="J12768" s="1" t="d">
        <v>2019-01-10</v>
      </c>
      <c r="K12768">
        <v>37637</v>
      </c>
      <c r="L12768" t="s">
        <v>4346</v>
      </c>
      <c r="M12768" s="1" t="d">
        <v>2010-08-29</v>
      </c>
      <c r="N12768">
        <v>8</v>
      </c>
      <c r="O12768">
        <v>29</v>
      </c>
      <c r="P12768">
        <v>2010</v>
      </c>
      <c r="R12768" t="s">
        <v>26</v>
      </c>
      <c r="S12768" t="s">
        <v>31</v>
      </c>
    </row>
    <row r="12769" spans="1:19" x14ac:dyDescent="0.25">
      <c r="A12769" t="s">
        <v>312</v>
      </c>
      <c r="B12769" t="s">
        <v>6133</v>
      </c>
      <c r="C12769" t="s">
        <v>6134</v>
      </c>
      <c r="E12769" t="s">
        <v>3741</v>
      </c>
      <c r="F12769" t="s">
        <v>513</v>
      </c>
      <c r="G12769">
        <v>53154</v>
      </c>
      <c r="H12769">
        <v>42.871659999999999</v>
      </c>
      <c r="I12769">
        <v>-87.933820999999995</v>
      </c>
      <c r="J12769" s="1" t="d">
        <v>2019-01-10</v>
      </c>
      <c r="K12769">
        <v>37638</v>
      </c>
      <c r="L12769" t="s">
        <v>4346</v>
      </c>
      <c r="M12769" s="1" t="d">
        <v>2010-08-12</v>
      </c>
      <c r="N12769">
        <v>8</v>
      </c>
      <c r="O12769">
        <v>12</v>
      </c>
      <c r="P12769">
        <v>2010</v>
      </c>
      <c r="R12769" t="s">
        <v>26</v>
      </c>
      <c r="S12769" t="s">
        <v>31</v>
      </c>
    </row>
    <row r="12770" spans="1:19" x14ac:dyDescent="0.25">
      <c r="A12770" t="s">
        <v>312</v>
      </c>
      <c r="B12770" t="s">
        <v>6139</v>
      </c>
      <c r="C12770" t="s">
        <v>6140</v>
      </c>
      <c r="E12770" t="s">
        <v>4433</v>
      </c>
      <c r="F12770" t="s">
        <v>40</v>
      </c>
      <c r="G12770">
        <v>72764</v>
      </c>
      <c r="H12770">
        <v>36.195034</v>
      </c>
      <c r="I12770">
        <v>-94.138683</v>
      </c>
      <c r="J12770" s="1" t="d">
        <v>2019-04-08</v>
      </c>
      <c r="K12770">
        <v>37642</v>
      </c>
      <c r="L12770" t="s">
        <v>24</v>
      </c>
      <c r="M12770" s="1" t="d">
        <v>2010-12-15</v>
      </c>
      <c r="N12770">
        <v>12</v>
      </c>
      <c r="O12770">
        <v>15</v>
      </c>
      <c r="P12770">
        <v>2010</v>
      </c>
      <c r="R12770" t="s">
        <v>26</v>
      </c>
      <c r="S12770" t="s">
        <v>31</v>
      </c>
    </row>
    <row r="12771" spans="1:19" x14ac:dyDescent="0.25">
      <c r="A12771" t="s">
        <v>312</v>
      </c>
      <c r="B12771" t="s">
        <v>6145</v>
      </c>
      <c r="C12771" t="s">
        <v>6146</v>
      </c>
      <c r="E12771" t="s">
        <v>3774</v>
      </c>
      <c r="F12771" t="s">
        <v>327</v>
      </c>
      <c r="G12771">
        <v>51105</v>
      </c>
      <c r="H12771">
        <v>42.504731</v>
      </c>
      <c r="I12771">
        <v>-96.405441999999994</v>
      </c>
      <c r="J12771" s="1" t="d">
        <v>2019-04-08</v>
      </c>
      <c r="K12771">
        <v>37645</v>
      </c>
      <c r="L12771" t="s">
        <v>24</v>
      </c>
      <c r="M12771" s="1" t="d">
        <v>2010-12-15</v>
      </c>
      <c r="N12771">
        <v>12</v>
      </c>
      <c r="O12771">
        <v>15</v>
      </c>
      <c r="P12771">
        <v>2010</v>
      </c>
      <c r="R12771" t="s">
        <v>26</v>
      </c>
      <c r="S12771" t="s">
        <v>31</v>
      </c>
    </row>
    <row r="12772" spans="1:19" x14ac:dyDescent="0.25">
      <c r="A12772" t="s">
        <v>312</v>
      </c>
      <c r="B12772" t="s">
        <v>6147</v>
      </c>
      <c r="C12772" t="s">
        <v>6148</v>
      </c>
      <c r="E12772" t="s">
        <v>3799</v>
      </c>
      <c r="F12772" t="s">
        <v>327</v>
      </c>
      <c r="G12772">
        <v>50322</v>
      </c>
      <c r="H12772">
        <v>41.645932999999999</v>
      </c>
      <c r="I12772">
        <v>-93.769431999999995</v>
      </c>
      <c r="J12772" s="1" t="d">
        <v>2018-12-11</v>
      </c>
      <c r="K12772">
        <v>37646</v>
      </c>
      <c r="L12772" t="s">
        <v>30</v>
      </c>
      <c r="M12772" s="1" t="d">
        <v>2010-12-15</v>
      </c>
      <c r="N12772">
        <v>12</v>
      </c>
      <c r="O12772">
        <v>15</v>
      </c>
      <c r="P12772">
        <v>2010</v>
      </c>
      <c r="R12772" t="s">
        <v>26</v>
      </c>
      <c r="S12772" t="s">
        <v>31</v>
      </c>
    </row>
    <row r="12773" spans="1:19" x14ac:dyDescent="0.25">
      <c r="A12773" t="s">
        <v>312</v>
      </c>
      <c r="B12773" t="s">
        <v>2381</v>
      </c>
      <c r="C12773" t="s">
        <v>6151</v>
      </c>
      <c r="D12773" t="s">
        <v>6152</v>
      </c>
      <c r="E12773" t="s">
        <v>606</v>
      </c>
      <c r="F12773" t="s">
        <v>57</v>
      </c>
      <c r="G12773">
        <v>47102</v>
      </c>
      <c r="H12773">
        <v>38.739851999999999</v>
      </c>
      <c r="I12773">
        <v>-85.821684000000005</v>
      </c>
      <c r="J12773" s="1" t="d">
        <v>2018-07-09</v>
      </c>
      <c r="K12773">
        <v>37649</v>
      </c>
      <c r="L12773" t="s">
        <v>30</v>
      </c>
      <c r="M12773" s="1" t="d">
        <v>2010-07-15</v>
      </c>
      <c r="N12773">
        <v>7</v>
      </c>
      <c r="O12773">
        <v>15</v>
      </c>
      <c r="P12773">
        <v>2010</v>
      </c>
      <c r="R12773" t="s">
        <v>26</v>
      </c>
      <c r="S12773" t="s">
        <v>31</v>
      </c>
    </row>
    <row r="12774" spans="1:19" x14ac:dyDescent="0.25">
      <c r="A12774" t="s">
        <v>338</v>
      </c>
      <c r="B12774" t="s">
        <v>6155</v>
      </c>
      <c r="C12774" t="s">
        <v>6156</v>
      </c>
      <c r="D12774" t="s">
        <v>6157</v>
      </c>
      <c r="E12774" t="s">
        <v>108</v>
      </c>
      <c r="F12774" t="s">
        <v>101</v>
      </c>
      <c r="G12774">
        <v>84119</v>
      </c>
      <c r="H12774">
        <v>40.746859999999998</v>
      </c>
      <c r="I12774">
        <v>-111.876</v>
      </c>
      <c r="J12774" s="1" t="d">
        <v>2019-02-06</v>
      </c>
      <c r="K12774">
        <v>37655</v>
      </c>
      <c r="L12774" t="s">
        <v>103</v>
      </c>
      <c r="M12774" s="1" t="d">
        <v>2010-12-15</v>
      </c>
      <c r="N12774">
        <v>12</v>
      </c>
      <c r="O12774">
        <v>15</v>
      </c>
      <c r="P12774">
        <v>2010</v>
      </c>
      <c r="R12774" t="s">
        <v>26</v>
      </c>
      <c r="S12774" t="s">
        <v>31</v>
      </c>
    </row>
    <row r="12775" spans="1:19" x14ac:dyDescent="0.25">
      <c r="A12775" t="s">
        <v>312</v>
      </c>
      <c r="B12775" t="s">
        <v>6193</v>
      </c>
      <c r="C12775" t="s">
        <v>6194</v>
      </c>
      <c r="E12775" t="s">
        <v>6195</v>
      </c>
      <c r="F12775" t="s">
        <v>48</v>
      </c>
      <c r="G12775">
        <v>11941</v>
      </c>
      <c r="H12775">
        <v>40.836058000000001</v>
      </c>
      <c r="I12775">
        <v>-72.744764000000004</v>
      </c>
      <c r="J12775" s="1" t="d">
        <v>2019-04-08</v>
      </c>
      <c r="K12775">
        <v>38035</v>
      </c>
      <c r="L12775" t="s">
        <v>24</v>
      </c>
      <c r="M12775" s="1" t="d">
        <v>2010-11-30</v>
      </c>
      <c r="N12775">
        <v>11</v>
      </c>
      <c r="O12775">
        <v>30</v>
      </c>
      <c r="P12775">
        <v>2010</v>
      </c>
      <c r="R12775" t="s">
        <v>26</v>
      </c>
      <c r="S12775" t="s">
        <v>31</v>
      </c>
    </row>
    <row r="12776" spans="1:19" x14ac:dyDescent="0.25">
      <c r="A12776" t="s">
        <v>705</v>
      </c>
      <c r="B12776" t="s">
        <v>6198</v>
      </c>
      <c r="C12776" t="s">
        <v>6199</v>
      </c>
      <c r="E12776" t="s">
        <v>2026</v>
      </c>
      <c r="F12776" t="s">
        <v>202</v>
      </c>
      <c r="G12776">
        <v>32226</v>
      </c>
      <c r="H12776">
        <v>30.404350999999998</v>
      </c>
      <c r="I12776">
        <v>-81.523919000000006</v>
      </c>
      <c r="J12776" s="1" t="d">
        <v>2019-01-10</v>
      </c>
      <c r="K12776">
        <v>38043</v>
      </c>
      <c r="L12776" t="s">
        <v>30</v>
      </c>
      <c r="M12776" s="1" t="d">
        <v>2010-06-15</v>
      </c>
      <c r="N12776">
        <v>6</v>
      </c>
      <c r="O12776">
        <v>15</v>
      </c>
      <c r="P12776">
        <v>2010</v>
      </c>
      <c r="R12776" t="s">
        <v>26</v>
      </c>
      <c r="S12776" t="s">
        <v>27</v>
      </c>
    </row>
    <row r="12777" spans="1:19" x14ac:dyDescent="0.25">
      <c r="A12777" t="s">
        <v>312</v>
      </c>
      <c r="B12777" t="s">
        <v>6219</v>
      </c>
      <c r="C12777" t="s">
        <v>6220</v>
      </c>
      <c r="E12777" t="s">
        <v>6221</v>
      </c>
      <c r="F12777" t="s">
        <v>373</v>
      </c>
      <c r="G12777">
        <v>60073</v>
      </c>
      <c r="H12777">
        <v>42.324635999999998</v>
      </c>
      <c r="I12777">
        <v>-88.164052999999996</v>
      </c>
      <c r="J12777" s="1" t="d">
        <v>2018-11-08</v>
      </c>
      <c r="K12777">
        <v>38068</v>
      </c>
      <c r="L12777" t="s">
        <v>30</v>
      </c>
      <c r="M12777" s="1" t="d">
        <v>2010-11-30</v>
      </c>
      <c r="N12777">
        <v>11</v>
      </c>
      <c r="O12777">
        <v>30</v>
      </c>
      <c r="P12777">
        <v>2010</v>
      </c>
      <c r="R12777" t="s">
        <v>26</v>
      </c>
      <c r="S12777" t="s">
        <v>31</v>
      </c>
    </row>
    <row r="12778" spans="1:19" x14ac:dyDescent="0.25">
      <c r="A12778" t="s">
        <v>312</v>
      </c>
      <c r="B12778" t="s">
        <v>6222</v>
      </c>
      <c r="C12778" t="s">
        <v>6223</v>
      </c>
      <c r="E12778" t="s">
        <v>3934</v>
      </c>
      <c r="F12778" t="s">
        <v>57</v>
      </c>
      <c r="G12778">
        <v>47715</v>
      </c>
      <c r="H12778">
        <v>37.995567440000002</v>
      </c>
      <c r="I12778">
        <v>-87.474589600000002</v>
      </c>
      <c r="J12778" s="1" t="d">
        <v>2018-11-08</v>
      </c>
      <c r="K12778">
        <v>38069</v>
      </c>
      <c r="L12778" t="s">
        <v>30</v>
      </c>
      <c r="M12778" s="1" t="d">
        <v>2010-12-01</v>
      </c>
      <c r="N12778">
        <v>12</v>
      </c>
      <c r="O12778">
        <v>1</v>
      </c>
      <c r="P12778">
        <v>2010</v>
      </c>
      <c r="R12778" t="s">
        <v>26</v>
      </c>
      <c r="S12778" t="s">
        <v>31</v>
      </c>
    </row>
    <row r="12779" spans="1:19" x14ac:dyDescent="0.25">
      <c r="A12779" t="s">
        <v>312</v>
      </c>
      <c r="B12779" t="s">
        <v>6226</v>
      </c>
      <c r="C12779" t="s">
        <v>6227</v>
      </c>
      <c r="E12779" t="s">
        <v>1589</v>
      </c>
      <c r="F12779" t="s">
        <v>57</v>
      </c>
      <c r="G12779">
        <v>46143</v>
      </c>
      <c r="H12779">
        <v>39.5938771</v>
      </c>
      <c r="I12779">
        <v>-86.103253699999996</v>
      </c>
      <c r="J12779" s="1" t="d">
        <v>2018-11-08</v>
      </c>
      <c r="K12779">
        <v>38071</v>
      </c>
      <c r="L12779" t="s">
        <v>30</v>
      </c>
      <c r="M12779" s="1" t="d">
        <v>2010-12-01</v>
      </c>
      <c r="N12779">
        <v>12</v>
      </c>
      <c r="O12779">
        <v>1</v>
      </c>
      <c r="P12779">
        <v>2010</v>
      </c>
      <c r="R12779" t="s">
        <v>26</v>
      </c>
      <c r="S12779" t="s">
        <v>31</v>
      </c>
    </row>
    <row r="12780" spans="1:19" x14ac:dyDescent="0.25">
      <c r="A12780" t="s">
        <v>312</v>
      </c>
      <c r="B12780" t="s">
        <v>6228</v>
      </c>
      <c r="C12780" t="s">
        <v>6229</v>
      </c>
      <c r="E12780" t="s">
        <v>2341</v>
      </c>
      <c r="F12780" t="s">
        <v>57</v>
      </c>
      <c r="G12780">
        <v>47803</v>
      </c>
      <c r="H12780">
        <v>39.434310799999999</v>
      </c>
      <c r="I12780">
        <v>-87.333039799999995</v>
      </c>
      <c r="J12780" s="1" t="d">
        <v>2018-11-08</v>
      </c>
      <c r="K12780">
        <v>38072</v>
      </c>
      <c r="L12780" t="s">
        <v>30</v>
      </c>
      <c r="M12780" s="1" t="d">
        <v>2010-12-01</v>
      </c>
      <c r="N12780">
        <v>12</v>
      </c>
      <c r="O12780">
        <v>1</v>
      </c>
      <c r="P12780">
        <v>2010</v>
      </c>
      <c r="R12780" t="s">
        <v>26</v>
      </c>
      <c r="S12780" t="s">
        <v>31</v>
      </c>
    </row>
    <row r="12781" spans="1:19" x14ac:dyDescent="0.25">
      <c r="A12781" t="s">
        <v>312</v>
      </c>
      <c r="B12781" t="s">
        <v>6230</v>
      </c>
      <c r="C12781" t="s">
        <v>6231</v>
      </c>
      <c r="E12781" t="s">
        <v>565</v>
      </c>
      <c r="F12781" t="s">
        <v>718</v>
      </c>
      <c r="G12781">
        <v>40505</v>
      </c>
      <c r="H12781">
        <v>38.041884000000003</v>
      </c>
      <c r="I12781">
        <v>-84.424532999999997</v>
      </c>
      <c r="J12781" s="1" t="d">
        <v>2018-11-08</v>
      </c>
      <c r="K12781">
        <v>38073</v>
      </c>
      <c r="L12781" t="s">
        <v>30</v>
      </c>
      <c r="M12781" s="1" t="d">
        <v>2010-11-30</v>
      </c>
      <c r="N12781">
        <v>11</v>
      </c>
      <c r="O12781">
        <v>30</v>
      </c>
      <c r="P12781">
        <v>2010</v>
      </c>
      <c r="R12781" t="s">
        <v>26</v>
      </c>
      <c r="S12781" t="s">
        <v>31</v>
      </c>
    </row>
    <row r="12782" spans="1:19" x14ac:dyDescent="0.25">
      <c r="A12782" t="s">
        <v>312</v>
      </c>
      <c r="B12782" t="s">
        <v>6232</v>
      </c>
      <c r="C12782" t="s">
        <v>6233</v>
      </c>
      <c r="E12782" t="s">
        <v>3803</v>
      </c>
      <c r="F12782" t="s">
        <v>718</v>
      </c>
      <c r="G12782">
        <v>40245</v>
      </c>
      <c r="H12782">
        <v>38.239182</v>
      </c>
      <c r="I12782">
        <v>-85.487708999999995</v>
      </c>
      <c r="J12782" s="1" t="d">
        <v>2018-11-08</v>
      </c>
      <c r="K12782">
        <v>38075</v>
      </c>
      <c r="L12782" t="s">
        <v>30</v>
      </c>
      <c r="M12782" s="1" t="d">
        <v>2010-12-01</v>
      </c>
      <c r="N12782">
        <v>12</v>
      </c>
      <c r="O12782">
        <v>1</v>
      </c>
      <c r="P12782">
        <v>2010</v>
      </c>
      <c r="R12782" t="s">
        <v>26</v>
      </c>
      <c r="S12782" t="s">
        <v>31</v>
      </c>
    </row>
    <row r="12783" spans="1:19" x14ac:dyDescent="0.25">
      <c r="A12783" t="s">
        <v>312</v>
      </c>
      <c r="B12783" t="s">
        <v>6234</v>
      </c>
      <c r="C12783" t="s">
        <v>6235</v>
      </c>
      <c r="E12783" t="s">
        <v>1181</v>
      </c>
      <c r="F12783" t="s">
        <v>496</v>
      </c>
      <c r="G12783">
        <v>48118</v>
      </c>
      <c r="H12783">
        <v>42.382779999999997</v>
      </c>
      <c r="I12783">
        <v>-84.015961000000004</v>
      </c>
      <c r="J12783" s="1" t="d">
        <v>2018-06-05</v>
      </c>
      <c r="K12783">
        <v>38076</v>
      </c>
      <c r="L12783" t="s">
        <v>30</v>
      </c>
      <c r="M12783" s="1" t="d">
        <v>2010-01-31</v>
      </c>
      <c r="N12783">
        <v>1</v>
      </c>
      <c r="O12783">
        <v>31</v>
      </c>
      <c r="P12783">
        <v>2010</v>
      </c>
      <c r="R12783" t="s">
        <v>26</v>
      </c>
      <c r="S12783" t="s">
        <v>31</v>
      </c>
    </row>
    <row r="12784" spans="1:19" x14ac:dyDescent="0.25">
      <c r="A12784" t="s">
        <v>338</v>
      </c>
      <c r="B12784" t="s">
        <v>6290</v>
      </c>
      <c r="C12784" t="s">
        <v>6291</v>
      </c>
      <c r="D12784" t="s">
        <v>6292</v>
      </c>
      <c r="E12784" t="s">
        <v>227</v>
      </c>
      <c r="F12784" t="s">
        <v>170</v>
      </c>
      <c r="G12784">
        <v>90401</v>
      </c>
      <c r="H12784">
        <v>34.019874999999999</v>
      </c>
      <c r="I12784">
        <v>-118.49151000000001</v>
      </c>
      <c r="J12784" s="1" t="d">
        <v>2018-05-03</v>
      </c>
      <c r="K12784">
        <v>38379</v>
      </c>
      <c r="L12784" t="s">
        <v>30</v>
      </c>
      <c r="M12784" s="1" t="d">
        <v>2010-11-15</v>
      </c>
      <c r="N12784">
        <v>11</v>
      </c>
      <c r="O12784">
        <v>15</v>
      </c>
      <c r="P12784">
        <v>2010</v>
      </c>
      <c r="R12784" t="s">
        <v>26</v>
      </c>
      <c r="S12784" t="s">
        <v>31</v>
      </c>
    </row>
    <row r="12785" spans="1:19" x14ac:dyDescent="0.25">
      <c r="A12785" t="s">
        <v>19</v>
      </c>
      <c r="B12785" t="s">
        <v>6310</v>
      </c>
      <c r="C12785" t="s">
        <v>6311</v>
      </c>
      <c r="E12785" t="s">
        <v>2537</v>
      </c>
      <c r="F12785" t="s">
        <v>37</v>
      </c>
      <c r="G12785">
        <v>78212</v>
      </c>
      <c r="H12785">
        <v>29.443404999999998</v>
      </c>
      <c r="I12785">
        <v>-98.503071000000006</v>
      </c>
      <c r="J12785" s="1" t="d">
        <v>2018-06-05</v>
      </c>
      <c r="K12785">
        <v>38489</v>
      </c>
      <c r="L12785" t="s">
        <v>30</v>
      </c>
      <c r="M12785" s="1" t="d">
        <v>2010-11-17</v>
      </c>
      <c r="N12785">
        <v>11</v>
      </c>
      <c r="O12785">
        <v>17</v>
      </c>
      <c r="P12785">
        <v>2010</v>
      </c>
      <c r="Q12785" t="s">
        <v>35</v>
      </c>
      <c r="R12785" t="s">
        <v>26</v>
      </c>
      <c r="S12785" t="s">
        <v>27</v>
      </c>
    </row>
    <row r="12786" spans="1:19" x14ac:dyDescent="0.25">
      <c r="A12786" t="s">
        <v>19</v>
      </c>
      <c r="B12786" t="s">
        <v>6312</v>
      </c>
      <c r="C12786" t="s">
        <v>6313</v>
      </c>
      <c r="E12786" t="s">
        <v>220</v>
      </c>
      <c r="F12786" t="s">
        <v>170</v>
      </c>
      <c r="G12786">
        <v>92140</v>
      </c>
      <c r="H12786">
        <v>32.740650000000002</v>
      </c>
      <c r="I12786">
        <v>-117.187</v>
      </c>
      <c r="J12786" s="1" t="d">
        <v>2019-01-10</v>
      </c>
      <c r="K12786">
        <v>38491</v>
      </c>
      <c r="L12786" t="s">
        <v>30</v>
      </c>
      <c r="M12786" s="1" t="d">
        <v>2010-06-15</v>
      </c>
      <c r="N12786">
        <v>6</v>
      </c>
      <c r="O12786">
        <v>15</v>
      </c>
      <c r="P12786">
        <v>2010</v>
      </c>
      <c r="Q12786" t="s">
        <v>35</v>
      </c>
      <c r="R12786" t="s">
        <v>26</v>
      </c>
      <c r="S12786" t="s">
        <v>27</v>
      </c>
    </row>
    <row r="12787" spans="1:19" x14ac:dyDescent="0.25">
      <c r="A12787" t="s">
        <v>312</v>
      </c>
      <c r="B12787" t="s">
        <v>6316</v>
      </c>
      <c r="C12787" t="s">
        <v>6317</v>
      </c>
      <c r="E12787" t="s">
        <v>6318</v>
      </c>
      <c r="F12787" t="s">
        <v>496</v>
      </c>
      <c r="G12787">
        <v>48309</v>
      </c>
      <c r="H12787">
        <v>42.640656</v>
      </c>
      <c r="I12787">
        <v>-83.206044000000006</v>
      </c>
      <c r="J12787" s="1" t="d">
        <v>2018-05-03</v>
      </c>
      <c r="K12787">
        <v>38496</v>
      </c>
      <c r="L12787" t="s">
        <v>30</v>
      </c>
      <c r="M12787" s="1" t="d">
        <v>2010-04-22</v>
      </c>
      <c r="N12787">
        <v>4</v>
      </c>
      <c r="O12787">
        <v>22</v>
      </c>
      <c r="P12787">
        <v>2010</v>
      </c>
      <c r="R12787" t="s">
        <v>26</v>
      </c>
      <c r="S12787" t="s">
        <v>31</v>
      </c>
    </row>
    <row r="12788" spans="1:19" x14ac:dyDescent="0.25">
      <c r="A12788" t="s">
        <v>338</v>
      </c>
      <c r="B12788" t="s">
        <v>6344</v>
      </c>
      <c r="C12788" t="s">
        <v>6345</v>
      </c>
      <c r="E12788" t="s">
        <v>227</v>
      </c>
      <c r="F12788" t="s">
        <v>170</v>
      </c>
      <c r="G12788">
        <v>90401</v>
      </c>
      <c r="H12788">
        <v>34.009425999999998</v>
      </c>
      <c r="I12788">
        <v>-118.48912199999999</v>
      </c>
      <c r="J12788" s="1" t="d">
        <v>2019-04-08</v>
      </c>
      <c r="K12788">
        <v>38515</v>
      </c>
      <c r="L12788" t="s">
        <v>24</v>
      </c>
      <c r="M12788" s="1" t="d">
        <v>2010-11-15</v>
      </c>
      <c r="N12788">
        <v>11</v>
      </c>
      <c r="O12788">
        <v>15</v>
      </c>
      <c r="P12788">
        <v>2010</v>
      </c>
      <c r="R12788" t="s">
        <v>26</v>
      </c>
      <c r="S12788" t="s">
        <v>31</v>
      </c>
    </row>
    <row r="12789" spans="1:19" x14ac:dyDescent="0.25">
      <c r="A12789" t="s">
        <v>338</v>
      </c>
      <c r="B12789" t="s">
        <v>6350</v>
      </c>
      <c r="C12789" t="s">
        <v>6351</v>
      </c>
      <c r="D12789" t="s">
        <v>383</v>
      </c>
      <c r="E12789" t="s">
        <v>227</v>
      </c>
      <c r="F12789" t="s">
        <v>170</v>
      </c>
      <c r="G12789">
        <v>90401</v>
      </c>
      <c r="H12789">
        <v>34.010528000000001</v>
      </c>
      <c r="I12789">
        <v>-118.4898</v>
      </c>
      <c r="J12789" s="1" t="d">
        <v>2019-04-08</v>
      </c>
      <c r="K12789">
        <v>38521</v>
      </c>
      <c r="L12789" t="s">
        <v>24</v>
      </c>
      <c r="M12789" s="1" t="d">
        <v>2010-11-15</v>
      </c>
      <c r="N12789">
        <v>11</v>
      </c>
      <c r="O12789">
        <v>15</v>
      </c>
      <c r="P12789">
        <v>2010</v>
      </c>
      <c r="R12789" t="s">
        <v>26</v>
      </c>
      <c r="S12789" t="s">
        <v>31</v>
      </c>
    </row>
    <row r="12790" spans="1:19" x14ac:dyDescent="0.25">
      <c r="A12790" t="s">
        <v>338</v>
      </c>
      <c r="B12790" t="s">
        <v>6352</v>
      </c>
      <c r="C12790" t="s">
        <v>6353</v>
      </c>
      <c r="D12790" t="s">
        <v>6354</v>
      </c>
      <c r="E12790" t="s">
        <v>1169</v>
      </c>
      <c r="F12790" t="s">
        <v>129</v>
      </c>
      <c r="G12790">
        <v>80022</v>
      </c>
      <c r="H12790">
        <v>39.844569</v>
      </c>
      <c r="I12790">
        <v>-104.76788000000001</v>
      </c>
      <c r="J12790" s="1" t="d">
        <v>2018-11-08</v>
      </c>
      <c r="K12790">
        <v>38522</v>
      </c>
      <c r="L12790" t="s">
        <v>30</v>
      </c>
      <c r="M12790" s="1" t="d">
        <v>2010-10-19</v>
      </c>
      <c r="N12790">
        <v>10</v>
      </c>
      <c r="O12790">
        <v>19</v>
      </c>
      <c r="P12790">
        <v>2010</v>
      </c>
      <c r="R12790" t="s">
        <v>26</v>
      </c>
      <c r="S12790" t="s">
        <v>31</v>
      </c>
    </row>
    <row r="12791" spans="1:19" x14ac:dyDescent="0.25">
      <c r="A12791" t="s">
        <v>338</v>
      </c>
      <c r="B12791" t="s">
        <v>6355</v>
      </c>
      <c r="C12791" t="s">
        <v>6356</v>
      </c>
      <c r="E12791" t="s">
        <v>6357</v>
      </c>
      <c r="F12791" t="s">
        <v>42</v>
      </c>
      <c r="G12791">
        <v>2138</v>
      </c>
      <c r="H12791">
        <v>42.372441999999999</v>
      </c>
      <c r="I12791">
        <v>-71.122882000000004</v>
      </c>
      <c r="J12791" s="1" t="d">
        <v>2018-07-09</v>
      </c>
      <c r="K12791">
        <v>38525</v>
      </c>
      <c r="L12791" t="s">
        <v>30</v>
      </c>
      <c r="M12791" s="1" t="d">
        <v>2010-09-13</v>
      </c>
      <c r="N12791">
        <v>9</v>
      </c>
      <c r="O12791">
        <v>13</v>
      </c>
      <c r="P12791">
        <v>2010</v>
      </c>
      <c r="R12791" t="s">
        <v>26</v>
      </c>
      <c r="S12791" t="s">
        <v>31</v>
      </c>
    </row>
    <row r="12792" spans="1:19" x14ac:dyDescent="0.25">
      <c r="A12792" t="s">
        <v>338</v>
      </c>
      <c r="B12792" t="s">
        <v>6377</v>
      </c>
      <c r="C12792" t="s">
        <v>6378</v>
      </c>
      <c r="E12792" t="s">
        <v>6379</v>
      </c>
      <c r="F12792" t="s">
        <v>57</v>
      </c>
      <c r="G12792">
        <v>46311</v>
      </c>
      <c r="H12792">
        <v>41.492057000000003</v>
      </c>
      <c r="I12792">
        <v>-87.522818999999998</v>
      </c>
      <c r="J12792" s="1" t="d">
        <v>2018-10-04</v>
      </c>
      <c r="K12792">
        <v>38774</v>
      </c>
      <c r="L12792" t="s">
        <v>30</v>
      </c>
      <c r="M12792" s="1" t="d">
        <v>2010-10-15</v>
      </c>
      <c r="N12792">
        <v>10</v>
      </c>
      <c r="O12792">
        <v>15</v>
      </c>
      <c r="P12792">
        <v>2010</v>
      </c>
      <c r="R12792" t="s">
        <v>26</v>
      </c>
      <c r="S12792" t="s">
        <v>31</v>
      </c>
    </row>
    <row r="12793" spans="1:19" x14ac:dyDescent="0.25">
      <c r="A12793" t="s">
        <v>338</v>
      </c>
      <c r="B12793" t="s">
        <v>6382</v>
      </c>
      <c r="C12793" t="s">
        <v>6383</v>
      </c>
      <c r="E12793" t="s">
        <v>698</v>
      </c>
      <c r="F12793" t="s">
        <v>373</v>
      </c>
      <c r="G12793">
        <v>60618</v>
      </c>
      <c r="H12793">
        <v>41.946292880000001</v>
      </c>
      <c r="I12793">
        <v>-87.699820000000003</v>
      </c>
      <c r="J12793" s="1" t="d">
        <v>2017-12-05</v>
      </c>
      <c r="K12793">
        <v>38850</v>
      </c>
      <c r="L12793" t="s">
        <v>6384</v>
      </c>
      <c r="M12793" s="1" t="d">
        <v>2010-12-31</v>
      </c>
      <c r="N12793">
        <v>12</v>
      </c>
      <c r="O12793">
        <v>31</v>
      </c>
      <c r="P12793">
        <v>2010</v>
      </c>
      <c r="R12793" t="s">
        <v>26</v>
      </c>
      <c r="S12793" t="s">
        <v>27</v>
      </c>
    </row>
    <row r="12794" spans="1:19" x14ac:dyDescent="0.25">
      <c r="A12794" t="s">
        <v>338</v>
      </c>
      <c r="B12794" t="s">
        <v>6382</v>
      </c>
      <c r="C12794" t="s">
        <v>6385</v>
      </c>
      <c r="E12794" t="s">
        <v>698</v>
      </c>
      <c r="F12794" t="s">
        <v>373</v>
      </c>
      <c r="G12794">
        <v>60652</v>
      </c>
      <c r="H12794">
        <v>41.754970550000003</v>
      </c>
      <c r="I12794">
        <v>-87.713210000000004</v>
      </c>
      <c r="J12794" s="1" t="d">
        <v>2017-12-05</v>
      </c>
      <c r="K12794">
        <v>38851</v>
      </c>
      <c r="L12794" t="s">
        <v>6386</v>
      </c>
      <c r="M12794" s="1" t="d">
        <v>2010-12-31</v>
      </c>
      <c r="N12794">
        <v>12</v>
      </c>
      <c r="O12794">
        <v>31</v>
      </c>
      <c r="P12794">
        <v>2010</v>
      </c>
      <c r="R12794" t="s">
        <v>26</v>
      </c>
      <c r="S12794" t="s">
        <v>27</v>
      </c>
    </row>
    <row r="12795" spans="1:19" x14ac:dyDescent="0.25">
      <c r="A12795" t="s">
        <v>338</v>
      </c>
      <c r="B12795" t="s">
        <v>6402</v>
      </c>
      <c r="C12795" t="s">
        <v>6403</v>
      </c>
      <c r="D12795" t="s">
        <v>6404</v>
      </c>
      <c r="E12795" t="s">
        <v>211</v>
      </c>
      <c r="F12795" t="s">
        <v>212</v>
      </c>
      <c r="G12795">
        <v>27601</v>
      </c>
      <c r="H12795">
        <v>35.778416</v>
      </c>
      <c r="I12795">
        <v>-78.643469999999994</v>
      </c>
      <c r="J12795" s="1" t="d">
        <v>2019-01-10</v>
      </c>
      <c r="K12795">
        <v>39016</v>
      </c>
      <c r="L12795" t="s">
        <v>30</v>
      </c>
      <c r="M12795" s="1" t="d">
        <v>2010-10-15</v>
      </c>
      <c r="N12795">
        <v>10</v>
      </c>
      <c r="O12795">
        <v>15</v>
      </c>
      <c r="P12795">
        <v>2010</v>
      </c>
      <c r="R12795" t="s">
        <v>26</v>
      </c>
      <c r="S12795" t="s">
        <v>31</v>
      </c>
    </row>
    <row r="12796" spans="1:19" x14ac:dyDescent="0.25">
      <c r="A12796" t="s">
        <v>705</v>
      </c>
      <c r="B12796" t="s">
        <v>6422</v>
      </c>
      <c r="C12796" t="s">
        <v>6423</v>
      </c>
      <c r="E12796" t="s">
        <v>205</v>
      </c>
      <c r="F12796" t="s">
        <v>202</v>
      </c>
      <c r="G12796">
        <v>32804</v>
      </c>
      <c r="H12796">
        <v>28.573931000000002</v>
      </c>
      <c r="I12796">
        <v>-81.413843</v>
      </c>
      <c r="J12796" s="1" t="d">
        <v>2018-08-07</v>
      </c>
      <c r="K12796">
        <v>39177</v>
      </c>
      <c r="L12796" t="s">
        <v>30</v>
      </c>
      <c r="M12796" s="1" t="d">
        <v>2010-03-01</v>
      </c>
      <c r="N12796">
        <v>3</v>
      </c>
      <c r="O12796">
        <v>1</v>
      </c>
      <c r="P12796">
        <v>2010</v>
      </c>
      <c r="R12796" t="s">
        <v>26</v>
      </c>
      <c r="S12796" t="s">
        <v>27</v>
      </c>
    </row>
    <row r="12797" spans="1:19" x14ac:dyDescent="0.25">
      <c r="A12797" t="s">
        <v>312</v>
      </c>
      <c r="B12797" t="s">
        <v>6450</v>
      </c>
      <c r="C12797" t="s">
        <v>6451</v>
      </c>
      <c r="E12797" t="s">
        <v>6452</v>
      </c>
      <c r="F12797" t="s">
        <v>513</v>
      </c>
      <c r="G12797">
        <v>54530</v>
      </c>
      <c r="H12797">
        <v>45.515735999999997</v>
      </c>
      <c r="I12797">
        <v>-90.718991000000003</v>
      </c>
      <c r="J12797" s="1" t="d">
        <v>2018-11-08</v>
      </c>
      <c r="K12797">
        <v>39199</v>
      </c>
      <c r="L12797" t="s">
        <v>30</v>
      </c>
      <c r="M12797" s="1" t="d">
        <v>2010-07-30</v>
      </c>
      <c r="N12797">
        <v>7</v>
      </c>
      <c r="O12797">
        <v>30</v>
      </c>
      <c r="P12797">
        <v>2010</v>
      </c>
      <c r="R12797" t="s">
        <v>26</v>
      </c>
      <c r="S12797" t="s">
        <v>31</v>
      </c>
    </row>
    <row r="12798" spans="1:19" x14ac:dyDescent="0.25">
      <c r="A12798" t="s">
        <v>312</v>
      </c>
      <c r="B12798" t="s">
        <v>2545</v>
      </c>
      <c r="C12798" t="s">
        <v>6456</v>
      </c>
      <c r="E12798" t="s">
        <v>6457</v>
      </c>
      <c r="F12798" t="s">
        <v>513</v>
      </c>
      <c r="G12798">
        <v>53404</v>
      </c>
      <c r="H12798">
        <v>42.751817000000003</v>
      </c>
      <c r="I12798">
        <v>-87.820986000000005</v>
      </c>
      <c r="J12798" s="1" t="d">
        <v>2018-11-08</v>
      </c>
      <c r="K12798">
        <v>39201</v>
      </c>
      <c r="L12798" t="s">
        <v>30</v>
      </c>
      <c r="M12798" s="1" t="d">
        <v>2010-12-31</v>
      </c>
      <c r="N12798">
        <v>12</v>
      </c>
      <c r="O12798">
        <v>31</v>
      </c>
      <c r="P12798">
        <v>2010</v>
      </c>
      <c r="R12798" t="s">
        <v>26</v>
      </c>
      <c r="S12798" t="s">
        <v>31</v>
      </c>
    </row>
    <row r="12799" spans="1:19" x14ac:dyDescent="0.25">
      <c r="A12799" t="s">
        <v>312</v>
      </c>
      <c r="B12799" t="s">
        <v>6470</v>
      </c>
      <c r="C12799" t="s">
        <v>6471</v>
      </c>
      <c r="D12799" t="s">
        <v>6472</v>
      </c>
      <c r="E12799" t="s">
        <v>6473</v>
      </c>
      <c r="F12799" t="s">
        <v>124</v>
      </c>
      <c r="G12799">
        <v>68642</v>
      </c>
      <c r="H12799">
        <v>41.691980000000001</v>
      </c>
      <c r="I12799">
        <v>-97.484264999999994</v>
      </c>
      <c r="J12799" s="1" t="d">
        <v>2018-04-03</v>
      </c>
      <c r="K12799">
        <v>39208</v>
      </c>
      <c r="L12799" t="s">
        <v>30</v>
      </c>
      <c r="M12799" s="1" t="d">
        <v>2010-04-15</v>
      </c>
      <c r="N12799">
        <v>4</v>
      </c>
      <c r="O12799">
        <v>15</v>
      </c>
      <c r="P12799">
        <v>2010</v>
      </c>
      <c r="R12799" t="s">
        <v>26</v>
      </c>
      <c r="S12799" t="s">
        <v>31</v>
      </c>
    </row>
    <row r="12800" spans="1:19" x14ac:dyDescent="0.25">
      <c r="A12800" t="s">
        <v>312</v>
      </c>
      <c r="B12800" t="s">
        <v>3587</v>
      </c>
      <c r="C12800" t="s">
        <v>6480</v>
      </c>
      <c r="D12800" t="s">
        <v>6481</v>
      </c>
      <c r="E12800" t="s">
        <v>6482</v>
      </c>
      <c r="F12800" t="s">
        <v>260</v>
      </c>
      <c r="G12800">
        <v>85326</v>
      </c>
      <c r="H12800">
        <v>33.427494000000003</v>
      </c>
      <c r="I12800">
        <v>-112.590097</v>
      </c>
      <c r="J12800" s="1" t="d">
        <v>2018-09-10</v>
      </c>
      <c r="K12800">
        <v>39212</v>
      </c>
      <c r="L12800" t="s">
        <v>30</v>
      </c>
      <c r="M12800" s="1" t="d">
        <v>2010-12-31</v>
      </c>
      <c r="N12800">
        <v>12</v>
      </c>
      <c r="O12800">
        <v>31</v>
      </c>
      <c r="P12800">
        <v>2010</v>
      </c>
      <c r="R12800" t="s">
        <v>26</v>
      </c>
      <c r="S12800" t="s">
        <v>31</v>
      </c>
    </row>
    <row r="12801" spans="1:19" x14ac:dyDescent="0.25">
      <c r="A12801" t="s">
        <v>312</v>
      </c>
      <c r="B12801" t="s">
        <v>6490</v>
      </c>
      <c r="C12801" t="s">
        <v>6491</v>
      </c>
      <c r="E12801" t="s">
        <v>6492</v>
      </c>
      <c r="F12801" t="s">
        <v>327</v>
      </c>
      <c r="G12801">
        <v>52315</v>
      </c>
      <c r="H12801">
        <v>41.994231999999997</v>
      </c>
      <c r="I12801">
        <v>-91.967708999999999</v>
      </c>
      <c r="J12801" s="1" t="d">
        <v>2019-04-08</v>
      </c>
      <c r="K12801">
        <v>39218</v>
      </c>
      <c r="L12801" t="s">
        <v>24</v>
      </c>
      <c r="M12801" s="1" t="d">
        <v>2010-11-30</v>
      </c>
      <c r="N12801">
        <v>11</v>
      </c>
      <c r="O12801">
        <v>30</v>
      </c>
      <c r="P12801">
        <v>2010</v>
      </c>
      <c r="R12801" t="s">
        <v>26</v>
      </c>
      <c r="S12801" t="s">
        <v>31</v>
      </c>
    </row>
    <row r="12802" spans="1:19" x14ac:dyDescent="0.25">
      <c r="A12802" t="s">
        <v>312</v>
      </c>
      <c r="B12802" t="s">
        <v>6505</v>
      </c>
      <c r="C12802" t="s">
        <v>6506</v>
      </c>
      <c r="D12802" t="s">
        <v>6507</v>
      </c>
      <c r="E12802" t="s">
        <v>1961</v>
      </c>
      <c r="F12802" t="s">
        <v>57</v>
      </c>
      <c r="G12802">
        <v>46814</v>
      </c>
      <c r="H12802">
        <v>41.073492999999999</v>
      </c>
      <c r="I12802">
        <v>-85.277163000000002</v>
      </c>
      <c r="J12802" s="1" t="d">
        <v>2018-07-09</v>
      </c>
      <c r="K12802">
        <v>39225</v>
      </c>
      <c r="L12802" t="s">
        <v>30</v>
      </c>
      <c r="M12802" s="1" t="d">
        <v>2010-03-31</v>
      </c>
      <c r="N12802">
        <v>3</v>
      </c>
      <c r="O12802">
        <v>31</v>
      </c>
      <c r="P12802">
        <v>2010</v>
      </c>
      <c r="R12802" t="s">
        <v>26</v>
      </c>
      <c r="S12802" t="s">
        <v>31</v>
      </c>
    </row>
    <row r="12803" spans="1:19" x14ac:dyDescent="0.25">
      <c r="A12803" t="s">
        <v>312</v>
      </c>
      <c r="B12803" t="s">
        <v>6505</v>
      </c>
      <c r="C12803" t="s">
        <v>6508</v>
      </c>
      <c r="E12803" t="s">
        <v>1961</v>
      </c>
      <c r="F12803" t="s">
        <v>57</v>
      </c>
      <c r="G12803">
        <v>46835</v>
      </c>
      <c r="H12803">
        <v>41.149583999999997</v>
      </c>
      <c r="I12803">
        <v>-85.063693999999998</v>
      </c>
      <c r="J12803" s="1" t="d">
        <v>2018-07-09</v>
      </c>
      <c r="K12803">
        <v>39226</v>
      </c>
      <c r="L12803" t="s">
        <v>30</v>
      </c>
      <c r="M12803" s="1" t="d">
        <v>2010-03-31</v>
      </c>
      <c r="N12803">
        <v>3</v>
      </c>
      <c r="O12803">
        <v>31</v>
      </c>
      <c r="P12803">
        <v>2010</v>
      </c>
      <c r="R12803" t="s">
        <v>26</v>
      </c>
      <c r="S12803" t="s">
        <v>31</v>
      </c>
    </row>
    <row r="12804" spans="1:19" x14ac:dyDescent="0.25">
      <c r="A12804" t="s">
        <v>19</v>
      </c>
      <c r="B12804" t="s">
        <v>6546</v>
      </c>
      <c r="C12804" t="s">
        <v>6547</v>
      </c>
      <c r="E12804" t="s">
        <v>150</v>
      </c>
      <c r="F12804" t="s">
        <v>143</v>
      </c>
      <c r="G12804">
        <v>74115</v>
      </c>
      <c r="H12804">
        <v>36.183487999999997</v>
      </c>
      <c r="I12804">
        <v>-95.888082999999995</v>
      </c>
      <c r="J12804" s="1" t="d">
        <v>2018-11-08</v>
      </c>
      <c r="K12804">
        <v>39677</v>
      </c>
      <c r="L12804" t="s">
        <v>30</v>
      </c>
      <c r="M12804" s="1" t="d">
        <v>2010-01-15</v>
      </c>
      <c r="N12804">
        <v>1</v>
      </c>
      <c r="O12804">
        <v>15</v>
      </c>
      <c r="P12804">
        <v>2010</v>
      </c>
      <c r="Q12804" t="s">
        <v>25</v>
      </c>
      <c r="R12804" t="s">
        <v>26</v>
      </c>
      <c r="S12804" t="s">
        <v>27</v>
      </c>
    </row>
    <row r="12805" spans="1:19" x14ac:dyDescent="0.25">
      <c r="A12805" t="s">
        <v>338</v>
      </c>
      <c r="B12805" t="s">
        <v>6415</v>
      </c>
      <c r="C12805" t="s">
        <v>6613</v>
      </c>
      <c r="E12805" t="s">
        <v>95</v>
      </c>
      <c r="F12805" t="s">
        <v>37</v>
      </c>
      <c r="G12805">
        <v>75237</v>
      </c>
      <c r="H12805">
        <v>32.646783999999997</v>
      </c>
      <c r="I12805">
        <v>-96.863491999999994</v>
      </c>
      <c r="J12805" s="1" t="d">
        <v>2018-07-09</v>
      </c>
      <c r="K12805">
        <v>39718</v>
      </c>
      <c r="L12805" t="s">
        <v>30</v>
      </c>
      <c r="M12805" s="1" t="d">
        <v>2010-12-30</v>
      </c>
      <c r="N12805">
        <v>12</v>
      </c>
      <c r="O12805">
        <v>30</v>
      </c>
      <c r="P12805">
        <v>2010</v>
      </c>
      <c r="R12805" t="s">
        <v>26</v>
      </c>
      <c r="S12805" t="s">
        <v>31</v>
      </c>
    </row>
    <row r="12806" spans="1:19" x14ac:dyDescent="0.25">
      <c r="A12806" t="s">
        <v>338</v>
      </c>
      <c r="B12806" t="s">
        <v>7237</v>
      </c>
      <c r="C12806" t="s">
        <v>7235</v>
      </c>
      <c r="D12806" t="s">
        <v>7238</v>
      </c>
      <c r="E12806" t="s">
        <v>211</v>
      </c>
      <c r="F12806" t="s">
        <v>212</v>
      </c>
      <c r="G12806">
        <v>27603</v>
      </c>
      <c r="H12806">
        <v>35.781359999999999</v>
      </c>
      <c r="I12806">
        <v>-78.641199999999998</v>
      </c>
      <c r="J12806" s="1" t="d">
        <v>2018-11-08</v>
      </c>
      <c r="K12806">
        <v>40072</v>
      </c>
      <c r="L12806" t="s">
        <v>30</v>
      </c>
      <c r="M12806" s="1" t="d">
        <v>2010-10-15</v>
      </c>
      <c r="N12806">
        <v>10</v>
      </c>
      <c r="O12806">
        <v>15</v>
      </c>
      <c r="P12806">
        <v>2010</v>
      </c>
      <c r="R12806" t="s">
        <v>26</v>
      </c>
      <c r="S12806" t="s">
        <v>27</v>
      </c>
    </row>
    <row r="12807" spans="1:19" x14ac:dyDescent="0.25">
      <c r="A12807" t="s">
        <v>312</v>
      </c>
      <c r="B12807" t="s">
        <v>7239</v>
      </c>
      <c r="C12807" t="s">
        <v>7240</v>
      </c>
      <c r="E12807" t="s">
        <v>7241</v>
      </c>
      <c r="F12807" t="s">
        <v>496</v>
      </c>
      <c r="G12807">
        <v>49302</v>
      </c>
      <c r="H12807">
        <v>42.841880000000003</v>
      </c>
      <c r="I12807">
        <v>-85.459368999999995</v>
      </c>
      <c r="J12807" s="1" t="d">
        <v>2018-06-05</v>
      </c>
      <c r="K12807">
        <v>40075</v>
      </c>
      <c r="L12807" t="s">
        <v>30</v>
      </c>
      <c r="M12807" s="1" t="d">
        <v>2010-11-30</v>
      </c>
      <c r="N12807">
        <v>11</v>
      </c>
      <c r="O12807">
        <v>30</v>
      </c>
      <c r="P12807">
        <v>2010</v>
      </c>
      <c r="R12807" t="s">
        <v>26</v>
      </c>
      <c r="S12807" t="s">
        <v>31</v>
      </c>
    </row>
    <row r="12808" spans="1:19" x14ac:dyDescent="0.25">
      <c r="A12808" t="s">
        <v>19</v>
      </c>
      <c r="B12808" t="s">
        <v>7242</v>
      </c>
      <c r="C12808" t="s">
        <v>7243</v>
      </c>
      <c r="E12808" t="s">
        <v>565</v>
      </c>
      <c r="F12808" t="s">
        <v>212</v>
      </c>
      <c r="G12808">
        <v>27292</v>
      </c>
      <c r="H12808">
        <v>35.831853000000002</v>
      </c>
      <c r="I12808">
        <v>-80.243198000000007</v>
      </c>
      <c r="J12808" s="1" t="d">
        <v>2018-07-09</v>
      </c>
      <c r="K12808">
        <v>40081</v>
      </c>
      <c r="L12808" t="s">
        <v>30</v>
      </c>
      <c r="M12808" s="1" t="d">
        <v>2010-07-30</v>
      </c>
      <c r="N12808">
        <v>7</v>
      </c>
      <c r="O12808">
        <v>30</v>
      </c>
      <c r="P12808">
        <v>2010</v>
      </c>
      <c r="Q12808" t="s">
        <v>35</v>
      </c>
      <c r="R12808" t="s">
        <v>26</v>
      </c>
      <c r="S12808" t="s">
        <v>31</v>
      </c>
    </row>
    <row r="12809" spans="1:19" x14ac:dyDescent="0.25">
      <c r="A12809" t="s">
        <v>312</v>
      </c>
      <c r="B12809" t="s">
        <v>7267</v>
      </c>
      <c r="C12809" t="s">
        <v>7268</v>
      </c>
      <c r="E12809" t="s">
        <v>7269</v>
      </c>
      <c r="F12809" t="s">
        <v>48</v>
      </c>
      <c r="G12809">
        <v>11040</v>
      </c>
      <c r="H12809">
        <v>40.753273999999998</v>
      </c>
      <c r="I12809">
        <v>-73.703396999999995</v>
      </c>
      <c r="J12809" s="1" t="d">
        <v>2019-04-08</v>
      </c>
      <c r="K12809">
        <v>40324</v>
      </c>
      <c r="L12809" t="s">
        <v>24</v>
      </c>
      <c r="M12809" s="1" t="d">
        <v>2010-11-01</v>
      </c>
      <c r="N12809">
        <v>11</v>
      </c>
      <c r="O12809">
        <v>1</v>
      </c>
      <c r="P12809">
        <v>2010</v>
      </c>
      <c r="R12809" t="s">
        <v>26</v>
      </c>
      <c r="S12809" t="s">
        <v>31</v>
      </c>
    </row>
    <row r="12810" spans="1:19" x14ac:dyDescent="0.25">
      <c r="A12810" t="s">
        <v>312</v>
      </c>
      <c r="B12810" t="s">
        <v>7278</v>
      </c>
      <c r="C12810" t="s">
        <v>7279</v>
      </c>
      <c r="E12810" t="s">
        <v>7280</v>
      </c>
      <c r="F12810" t="s">
        <v>202</v>
      </c>
      <c r="G12810">
        <v>33064</v>
      </c>
      <c r="H12810">
        <v>26.295141000000001</v>
      </c>
      <c r="I12810">
        <v>-80.094147000000007</v>
      </c>
      <c r="J12810" s="1" t="d">
        <v>2018-08-07</v>
      </c>
      <c r="K12810">
        <v>40334</v>
      </c>
      <c r="L12810" t="s">
        <v>30</v>
      </c>
      <c r="M12810" s="1" t="d">
        <v>2010-11-30</v>
      </c>
      <c r="N12810">
        <v>11</v>
      </c>
      <c r="O12810">
        <v>30</v>
      </c>
      <c r="P12810">
        <v>2010</v>
      </c>
      <c r="R12810" t="s">
        <v>26</v>
      </c>
      <c r="S12810" t="s">
        <v>31</v>
      </c>
    </row>
    <row r="12811" spans="1:19" x14ac:dyDescent="0.25">
      <c r="A12811" t="s">
        <v>312</v>
      </c>
      <c r="B12811" t="s">
        <v>7289</v>
      </c>
      <c r="C12811" t="s">
        <v>7290</v>
      </c>
      <c r="E12811" t="s">
        <v>2026</v>
      </c>
      <c r="F12811" t="s">
        <v>373</v>
      </c>
      <c r="G12811">
        <v>62650</v>
      </c>
      <c r="H12811">
        <v>39.722557000000002</v>
      </c>
      <c r="I12811">
        <v>-90.240195</v>
      </c>
      <c r="J12811" s="1" t="d">
        <v>2018-10-04</v>
      </c>
      <c r="K12811">
        <v>40342</v>
      </c>
      <c r="L12811" t="s">
        <v>30</v>
      </c>
      <c r="M12811" s="1" t="d">
        <v>2010-12-15</v>
      </c>
      <c r="N12811">
        <v>12</v>
      </c>
      <c r="O12811">
        <v>15</v>
      </c>
      <c r="P12811">
        <v>2010</v>
      </c>
      <c r="R12811" t="s">
        <v>26</v>
      </c>
      <c r="S12811" t="s">
        <v>31</v>
      </c>
    </row>
    <row r="12812" spans="1:19" x14ac:dyDescent="0.25">
      <c r="A12812" t="s">
        <v>312</v>
      </c>
      <c r="B12812" t="s">
        <v>7291</v>
      </c>
      <c r="C12812" t="s">
        <v>7292</v>
      </c>
      <c r="E12812" t="s">
        <v>7293</v>
      </c>
      <c r="F12812" t="s">
        <v>373</v>
      </c>
      <c r="G12812">
        <v>60051</v>
      </c>
      <c r="H12812">
        <v>42.328288999999998</v>
      </c>
      <c r="I12812">
        <v>-88.197643999999997</v>
      </c>
      <c r="J12812" s="1" t="d">
        <v>2018-11-08</v>
      </c>
      <c r="K12812">
        <v>40343</v>
      </c>
      <c r="L12812" t="s">
        <v>30</v>
      </c>
      <c r="M12812" s="1" t="d">
        <v>2010-09-15</v>
      </c>
      <c r="N12812">
        <v>9</v>
      </c>
      <c r="O12812">
        <v>15</v>
      </c>
      <c r="P12812">
        <v>2010</v>
      </c>
      <c r="R12812" t="s">
        <v>26</v>
      </c>
      <c r="S12812" t="s">
        <v>31</v>
      </c>
    </row>
    <row r="12813" spans="1:19" x14ac:dyDescent="0.25">
      <c r="A12813" t="s">
        <v>338</v>
      </c>
      <c r="B12813" t="s">
        <v>7547</v>
      </c>
      <c r="C12813" t="s">
        <v>7548</v>
      </c>
      <c r="D12813" t="s">
        <v>7549</v>
      </c>
      <c r="E12813" t="s">
        <v>6110</v>
      </c>
      <c r="F12813" t="s">
        <v>496</v>
      </c>
      <c r="G12813">
        <v>48122</v>
      </c>
      <c r="H12813">
        <v>42.292146000000002</v>
      </c>
      <c r="I12813">
        <v>-83.178698999999995</v>
      </c>
      <c r="J12813" s="1" t="d">
        <v>2018-08-07</v>
      </c>
      <c r="K12813">
        <v>41043</v>
      </c>
      <c r="L12813" t="s">
        <v>30</v>
      </c>
      <c r="M12813" s="1" t="d">
        <v>2010-04-01</v>
      </c>
      <c r="N12813">
        <v>4</v>
      </c>
      <c r="O12813">
        <v>1</v>
      </c>
      <c r="P12813">
        <v>2010</v>
      </c>
      <c r="R12813" t="s">
        <v>26</v>
      </c>
      <c r="S12813" t="s">
        <v>27</v>
      </c>
    </row>
    <row r="12814" spans="1:19" x14ac:dyDescent="0.25">
      <c r="A12814" t="s">
        <v>338</v>
      </c>
      <c r="B12814" t="s">
        <v>7550</v>
      </c>
      <c r="C12814" t="s">
        <v>7551</v>
      </c>
      <c r="E12814" t="s">
        <v>1405</v>
      </c>
      <c r="F12814" t="s">
        <v>88</v>
      </c>
      <c r="G12814">
        <v>63304</v>
      </c>
      <c r="H12814">
        <v>38.709308999999998</v>
      </c>
      <c r="I12814">
        <v>-90.683127999999996</v>
      </c>
      <c r="J12814" s="1" t="d">
        <v>2018-12-11</v>
      </c>
      <c r="K12814">
        <v>41047</v>
      </c>
      <c r="L12814" t="s">
        <v>30</v>
      </c>
      <c r="M12814" s="1" t="d">
        <v>2010-01-15</v>
      </c>
      <c r="N12814">
        <v>1</v>
      </c>
      <c r="O12814">
        <v>15</v>
      </c>
      <c r="P12814">
        <v>2010</v>
      </c>
      <c r="R12814" t="s">
        <v>26</v>
      </c>
      <c r="S12814" t="s">
        <v>27</v>
      </c>
    </row>
    <row r="12815" spans="1:19" x14ac:dyDescent="0.25">
      <c r="A12815" t="s">
        <v>504</v>
      </c>
      <c r="B12815" t="s">
        <v>7585</v>
      </c>
      <c r="C12815" t="s">
        <v>7586</v>
      </c>
      <c r="E12815" t="s">
        <v>7587</v>
      </c>
      <c r="F12815" t="s">
        <v>48</v>
      </c>
      <c r="G12815">
        <v>12020</v>
      </c>
      <c r="H12815">
        <v>42.982233999999998</v>
      </c>
      <c r="I12815">
        <v>-73.855452999999997</v>
      </c>
      <c r="J12815" s="1" t="d">
        <v>2019-04-08</v>
      </c>
      <c r="K12815">
        <v>41111</v>
      </c>
      <c r="L12815" t="s">
        <v>24</v>
      </c>
      <c r="M12815" s="1" t="d">
        <v>2010-08-01</v>
      </c>
      <c r="N12815">
        <v>8</v>
      </c>
      <c r="O12815">
        <v>1</v>
      </c>
      <c r="P12815">
        <v>2010</v>
      </c>
      <c r="R12815" t="s">
        <v>26</v>
      </c>
      <c r="S12815" t="s">
        <v>27</v>
      </c>
    </row>
    <row r="12816" spans="1:19" x14ac:dyDescent="0.25">
      <c r="A12816" t="s">
        <v>968</v>
      </c>
      <c r="B12816" t="s">
        <v>7604</v>
      </c>
      <c r="C12816" t="s">
        <v>7605</v>
      </c>
      <c r="E12816" t="s">
        <v>7606</v>
      </c>
      <c r="F12816" t="s">
        <v>67</v>
      </c>
      <c r="G12816">
        <v>6492</v>
      </c>
      <c r="H12816">
        <v>41.490507000000001</v>
      </c>
      <c r="I12816">
        <v>-72.760931999999997</v>
      </c>
      <c r="J12816" s="1" t="d">
        <v>2019-04-08</v>
      </c>
      <c r="K12816">
        <v>41135</v>
      </c>
      <c r="L12816" t="s">
        <v>24</v>
      </c>
      <c r="M12816" s="1" t="d">
        <v>2010-10-22</v>
      </c>
      <c r="N12816">
        <v>10</v>
      </c>
      <c r="O12816">
        <v>22</v>
      </c>
      <c r="P12816">
        <v>2010</v>
      </c>
      <c r="R12816" t="s">
        <v>26</v>
      </c>
      <c r="S12816" t="s">
        <v>31</v>
      </c>
    </row>
    <row r="12817" spans="1:19" x14ac:dyDescent="0.25">
      <c r="A12817" t="s">
        <v>19</v>
      </c>
      <c r="B12817" t="s">
        <v>7611</v>
      </c>
      <c r="C12817" t="s">
        <v>7612</v>
      </c>
      <c r="E12817" t="s">
        <v>1316</v>
      </c>
      <c r="F12817" t="s">
        <v>170</v>
      </c>
      <c r="G12817">
        <v>91702</v>
      </c>
      <c r="H12817">
        <v>34.117601999999998</v>
      </c>
      <c r="I12817">
        <v>-117.88867399999999</v>
      </c>
      <c r="J12817" s="1" t="d">
        <v>2018-06-05</v>
      </c>
      <c r="K12817">
        <v>41169</v>
      </c>
      <c r="L12817" t="s">
        <v>30</v>
      </c>
      <c r="M12817" s="1" t="d">
        <v>2010-11-30</v>
      </c>
      <c r="N12817">
        <v>11</v>
      </c>
      <c r="O12817">
        <v>30</v>
      </c>
      <c r="P12817">
        <v>2010</v>
      </c>
      <c r="Q12817" t="s">
        <v>35</v>
      </c>
      <c r="R12817" t="s">
        <v>26</v>
      </c>
      <c r="S12817" t="s">
        <v>27</v>
      </c>
    </row>
    <row r="12818" spans="1:19" x14ac:dyDescent="0.25">
      <c r="A12818" t="s">
        <v>312</v>
      </c>
      <c r="B12818" t="s">
        <v>7642</v>
      </c>
      <c r="C12818" t="s">
        <v>7643</v>
      </c>
      <c r="E12818" t="s">
        <v>7644</v>
      </c>
      <c r="F12818" t="s">
        <v>496</v>
      </c>
      <c r="G12818">
        <v>48174</v>
      </c>
      <c r="H12818">
        <v>42.253095999999999</v>
      </c>
      <c r="I12818">
        <v>-83.348536999999993</v>
      </c>
      <c r="J12818" s="1" t="d">
        <v>2018-06-05</v>
      </c>
      <c r="K12818">
        <v>41188</v>
      </c>
      <c r="L12818" t="s">
        <v>30</v>
      </c>
      <c r="M12818" s="1" t="d">
        <v>2010-03-15</v>
      </c>
      <c r="N12818">
        <v>3</v>
      </c>
      <c r="O12818">
        <v>15</v>
      </c>
      <c r="P12818">
        <v>2010</v>
      </c>
      <c r="R12818" t="s">
        <v>26</v>
      </c>
      <c r="S12818" t="s">
        <v>31</v>
      </c>
    </row>
    <row r="12819" spans="1:19" x14ac:dyDescent="0.25">
      <c r="A12819" t="s">
        <v>312</v>
      </c>
      <c r="B12819" t="s">
        <v>6116</v>
      </c>
      <c r="C12819" t="s">
        <v>7953</v>
      </c>
      <c r="E12819" t="s">
        <v>7954</v>
      </c>
      <c r="F12819" t="s">
        <v>503</v>
      </c>
      <c r="G12819">
        <v>58059</v>
      </c>
      <c r="H12819">
        <v>46.879922000000001</v>
      </c>
      <c r="I12819">
        <v>-97.051603</v>
      </c>
      <c r="J12819" s="1" t="d">
        <v>2018-08-07</v>
      </c>
      <c r="K12819">
        <v>42102</v>
      </c>
      <c r="L12819" t="s">
        <v>30</v>
      </c>
      <c r="M12819" s="1" t="d">
        <v>2010-10-15</v>
      </c>
      <c r="N12819">
        <v>10</v>
      </c>
      <c r="O12819">
        <v>15</v>
      </c>
      <c r="P12819">
        <v>2010</v>
      </c>
      <c r="R12819" t="s">
        <v>26</v>
      </c>
      <c r="S12819" t="s">
        <v>31</v>
      </c>
    </row>
    <row r="12820" spans="1:19" x14ac:dyDescent="0.25">
      <c r="A12820" t="s">
        <v>19</v>
      </c>
      <c r="B12820" t="s">
        <v>7967</v>
      </c>
      <c r="C12820" t="s">
        <v>7968</v>
      </c>
      <c r="E12820" t="s">
        <v>7969</v>
      </c>
      <c r="F12820" t="s">
        <v>202</v>
      </c>
      <c r="G12820">
        <v>33931</v>
      </c>
      <c r="H12820">
        <v>26.492761999999999</v>
      </c>
      <c r="I12820">
        <v>-81.933597000000006</v>
      </c>
      <c r="J12820" s="1" t="d">
        <v>2018-08-07</v>
      </c>
      <c r="K12820">
        <v>42309</v>
      </c>
      <c r="L12820" t="s">
        <v>30</v>
      </c>
      <c r="M12820" s="1" t="d">
        <v>2010-10-01</v>
      </c>
      <c r="N12820">
        <v>10</v>
      </c>
      <c r="O12820">
        <v>1</v>
      </c>
      <c r="P12820">
        <v>2010</v>
      </c>
      <c r="Q12820" t="s">
        <v>35</v>
      </c>
      <c r="R12820" t="s">
        <v>26</v>
      </c>
      <c r="S12820" t="s">
        <v>27</v>
      </c>
    </row>
    <row r="12821" spans="1:19" x14ac:dyDescent="0.25">
      <c r="A12821" t="s">
        <v>338</v>
      </c>
      <c r="B12821" t="s">
        <v>8184</v>
      </c>
      <c r="C12821" t="s">
        <v>8185</v>
      </c>
      <c r="D12821" t="s">
        <v>8186</v>
      </c>
      <c r="E12821" t="s">
        <v>8187</v>
      </c>
      <c r="F12821" t="s">
        <v>119</v>
      </c>
      <c r="G12821">
        <v>56138</v>
      </c>
      <c r="H12821">
        <v>43.530850000000001</v>
      </c>
      <c r="I12821">
        <v>-96.363079999999997</v>
      </c>
      <c r="J12821" s="1" t="d">
        <v>2019-03-07</v>
      </c>
      <c r="K12821">
        <v>43056</v>
      </c>
      <c r="L12821" t="s">
        <v>71</v>
      </c>
      <c r="M12821" s="1" t="d">
        <v>2010-11-01</v>
      </c>
      <c r="N12821">
        <v>11</v>
      </c>
      <c r="O12821">
        <v>1</v>
      </c>
      <c r="P12821">
        <v>2010</v>
      </c>
      <c r="R12821" t="s">
        <v>26</v>
      </c>
      <c r="S12821" t="s">
        <v>31</v>
      </c>
    </row>
    <row r="12822" spans="1:19" x14ac:dyDescent="0.25">
      <c r="A12822" t="s">
        <v>19</v>
      </c>
      <c r="B12822" t="s">
        <v>8755</v>
      </c>
      <c r="C12822" t="s">
        <v>8756</v>
      </c>
      <c r="D12822" t="s">
        <v>8757</v>
      </c>
      <c r="E12822" t="s">
        <v>123</v>
      </c>
      <c r="F12822" t="s">
        <v>124</v>
      </c>
      <c r="G12822">
        <v>68111</v>
      </c>
      <c r="H12822">
        <v>41.305399000000001</v>
      </c>
      <c r="I12822">
        <v>-95.959513999999999</v>
      </c>
      <c r="J12822" s="1" t="d">
        <v>2019-04-08</v>
      </c>
      <c r="K12822">
        <v>44843</v>
      </c>
      <c r="L12822" t="s">
        <v>24</v>
      </c>
      <c r="M12822" s="1" t="d">
        <v>2010-09-01</v>
      </c>
      <c r="N12822">
        <v>9</v>
      </c>
      <c r="O12822">
        <v>1</v>
      </c>
      <c r="P12822">
        <v>2010</v>
      </c>
      <c r="Q12822" t="s">
        <v>25</v>
      </c>
      <c r="R12822" t="s">
        <v>26</v>
      </c>
      <c r="S12822" t="s">
        <v>27</v>
      </c>
    </row>
    <row r="12823" spans="1:19" x14ac:dyDescent="0.25">
      <c r="A12823" t="s">
        <v>338</v>
      </c>
      <c r="B12823" t="s">
        <v>6382</v>
      </c>
      <c r="C12823" t="s">
        <v>9311</v>
      </c>
      <c r="E12823" t="s">
        <v>2899</v>
      </c>
      <c r="F12823" t="s">
        <v>373</v>
      </c>
      <c r="G12823">
        <v>60077</v>
      </c>
      <c r="H12823">
        <v>42.048673999999998</v>
      </c>
      <c r="I12823">
        <v>-87.756383</v>
      </c>
      <c r="J12823" s="1" t="d">
        <v>2017-12-05</v>
      </c>
      <c r="K12823">
        <v>46235</v>
      </c>
      <c r="L12823" t="s">
        <v>9312</v>
      </c>
      <c r="M12823" s="1" t="d">
        <v>2010-12-31</v>
      </c>
      <c r="N12823">
        <v>12</v>
      </c>
      <c r="O12823">
        <v>31</v>
      </c>
      <c r="P12823">
        <v>2010</v>
      </c>
      <c r="R12823" t="s">
        <v>26</v>
      </c>
      <c r="S12823" t="s">
        <v>27</v>
      </c>
    </row>
    <row r="12824" spans="1:19" x14ac:dyDescent="0.25">
      <c r="A12824" t="s">
        <v>338</v>
      </c>
      <c r="B12824" t="s">
        <v>6382</v>
      </c>
      <c r="C12824" t="s">
        <v>9313</v>
      </c>
      <c r="E12824" t="s">
        <v>9314</v>
      </c>
      <c r="F12824" t="s">
        <v>373</v>
      </c>
      <c r="G12824">
        <v>60445</v>
      </c>
      <c r="H12824">
        <v>41.647334000000001</v>
      </c>
      <c r="I12824">
        <v>-87.729414000000006</v>
      </c>
      <c r="J12824" s="1" t="d">
        <v>2017-12-05</v>
      </c>
      <c r="K12824">
        <v>46236</v>
      </c>
      <c r="L12824" t="s">
        <v>9315</v>
      </c>
      <c r="M12824" s="1" t="d">
        <v>2010-12-31</v>
      </c>
      <c r="N12824">
        <v>12</v>
      </c>
      <c r="O12824">
        <v>31</v>
      </c>
      <c r="P12824">
        <v>2010</v>
      </c>
      <c r="R12824" t="s">
        <v>26</v>
      </c>
      <c r="S12824" t="s">
        <v>27</v>
      </c>
    </row>
    <row r="12825" spans="1:19" x14ac:dyDescent="0.25">
      <c r="A12825" t="s">
        <v>338</v>
      </c>
      <c r="B12825" t="s">
        <v>6382</v>
      </c>
      <c r="C12825" t="s">
        <v>9316</v>
      </c>
      <c r="E12825" t="s">
        <v>9317</v>
      </c>
      <c r="F12825" t="s">
        <v>373</v>
      </c>
      <c r="G12825">
        <v>60153</v>
      </c>
      <c r="H12825">
        <v>41.874414999999999</v>
      </c>
      <c r="I12825">
        <v>-87.833790100000002</v>
      </c>
      <c r="J12825" s="1" t="d">
        <v>2017-12-05</v>
      </c>
      <c r="K12825">
        <v>46237</v>
      </c>
      <c r="L12825" t="s">
        <v>9318</v>
      </c>
      <c r="M12825" s="1" t="d">
        <v>2010-12-31</v>
      </c>
      <c r="N12825">
        <v>12</v>
      </c>
      <c r="O12825">
        <v>31</v>
      </c>
      <c r="P12825">
        <v>2010</v>
      </c>
      <c r="R12825" t="s">
        <v>26</v>
      </c>
      <c r="S12825" t="s">
        <v>27</v>
      </c>
    </row>
    <row r="12826" spans="1:19" x14ac:dyDescent="0.25">
      <c r="A12826" t="s">
        <v>312</v>
      </c>
      <c r="B12826" t="s">
        <v>9351</v>
      </c>
      <c r="C12826" t="s">
        <v>9352</v>
      </c>
      <c r="D12826" t="s">
        <v>9353</v>
      </c>
      <c r="E12826" t="s">
        <v>8101</v>
      </c>
      <c r="F12826" t="s">
        <v>327</v>
      </c>
      <c r="G12826">
        <v>50702</v>
      </c>
      <c r="H12826">
        <v>42.468950999999997</v>
      </c>
      <c r="I12826">
        <v>-92.353984999999994</v>
      </c>
      <c r="J12826" s="1" t="d">
        <v>2019-04-08</v>
      </c>
      <c r="K12826">
        <v>46355</v>
      </c>
      <c r="L12826" t="s">
        <v>24</v>
      </c>
      <c r="M12826" s="1" t="d">
        <v>2010-12-15</v>
      </c>
      <c r="N12826">
        <v>12</v>
      </c>
      <c r="O12826">
        <v>15</v>
      </c>
      <c r="P12826">
        <v>2010</v>
      </c>
      <c r="R12826" t="s">
        <v>26</v>
      </c>
      <c r="S12826" t="s">
        <v>31</v>
      </c>
    </row>
    <row r="12827" spans="1:19" x14ac:dyDescent="0.25">
      <c r="A12827" t="s">
        <v>312</v>
      </c>
      <c r="B12827" t="s">
        <v>9360</v>
      </c>
      <c r="C12827" t="s">
        <v>9361</v>
      </c>
      <c r="E12827" t="s">
        <v>123</v>
      </c>
      <c r="F12827" t="s">
        <v>124</v>
      </c>
      <c r="G12827">
        <v>68124</v>
      </c>
      <c r="H12827">
        <v>41.229410999999999</v>
      </c>
      <c r="I12827">
        <v>-96.043543</v>
      </c>
      <c r="J12827" s="1" t="d">
        <v>2019-04-08</v>
      </c>
      <c r="K12827">
        <v>46361</v>
      </c>
      <c r="L12827" t="s">
        <v>24</v>
      </c>
      <c r="M12827" s="1" t="d">
        <v>2010-11-15</v>
      </c>
      <c r="N12827">
        <v>11</v>
      </c>
      <c r="O12827">
        <v>15</v>
      </c>
      <c r="P12827">
        <v>2010</v>
      </c>
      <c r="R12827" t="s">
        <v>26</v>
      </c>
      <c r="S12827" t="s">
        <v>31</v>
      </c>
    </row>
    <row r="12828" spans="1:19" x14ac:dyDescent="0.25">
      <c r="A12828" t="s">
        <v>705</v>
      </c>
      <c r="B12828" t="s">
        <v>1622</v>
      </c>
      <c r="C12828" t="s">
        <v>10050</v>
      </c>
      <c r="E12828" t="s">
        <v>10051</v>
      </c>
      <c r="F12828" t="s">
        <v>170</v>
      </c>
      <c r="G12828">
        <v>94960</v>
      </c>
      <c r="H12828">
        <v>37.976132999999997</v>
      </c>
      <c r="I12828">
        <v>-122.560878</v>
      </c>
      <c r="J12828" s="1" t="d">
        <v>2018-05-03</v>
      </c>
      <c r="K12828">
        <v>47261</v>
      </c>
      <c r="L12828" t="s">
        <v>30</v>
      </c>
      <c r="M12828" s="1" t="d">
        <v>2010-02-15</v>
      </c>
      <c r="N12828">
        <v>2</v>
      </c>
      <c r="O12828">
        <v>15</v>
      </c>
      <c r="P12828">
        <v>2010</v>
      </c>
      <c r="R12828" t="s">
        <v>26</v>
      </c>
      <c r="S12828" t="s">
        <v>31</v>
      </c>
    </row>
    <row r="12829" spans="1:19" x14ac:dyDescent="0.25">
      <c r="A12829" t="s">
        <v>338</v>
      </c>
      <c r="B12829" t="s">
        <v>10130</v>
      </c>
      <c r="C12829" t="s">
        <v>10131</v>
      </c>
      <c r="E12829" t="s">
        <v>5240</v>
      </c>
      <c r="F12829" t="s">
        <v>88</v>
      </c>
      <c r="G12829">
        <v>64063</v>
      </c>
      <c r="H12829">
        <v>38.906511999999999</v>
      </c>
      <c r="I12829">
        <v>-94.362841000000003</v>
      </c>
      <c r="J12829" s="1" t="d">
        <v>2018-06-05</v>
      </c>
      <c r="K12829">
        <v>47328</v>
      </c>
      <c r="L12829" t="s">
        <v>30</v>
      </c>
      <c r="M12829" s="1" t="d">
        <v>2010-07-31</v>
      </c>
      <c r="N12829">
        <v>7</v>
      </c>
      <c r="O12829">
        <v>31</v>
      </c>
      <c r="P12829">
        <v>2010</v>
      </c>
      <c r="R12829" t="s">
        <v>26</v>
      </c>
      <c r="S12829" t="s">
        <v>27</v>
      </c>
    </row>
    <row r="12830" spans="1:19" x14ac:dyDescent="0.25">
      <c r="A12830" t="s">
        <v>338</v>
      </c>
      <c r="B12830" t="s">
        <v>10130</v>
      </c>
      <c r="C12830" t="s">
        <v>10132</v>
      </c>
      <c r="E12830" t="s">
        <v>5240</v>
      </c>
      <c r="F12830" t="s">
        <v>88</v>
      </c>
      <c r="G12830">
        <v>64081</v>
      </c>
      <c r="H12830">
        <v>38.893794</v>
      </c>
      <c r="I12830">
        <v>-94.360669999999999</v>
      </c>
      <c r="J12830" s="1" t="d">
        <v>2018-06-05</v>
      </c>
      <c r="K12830">
        <v>47329</v>
      </c>
      <c r="L12830" t="s">
        <v>30</v>
      </c>
      <c r="M12830" s="1" t="d">
        <v>2010-07-31</v>
      </c>
      <c r="N12830">
        <v>7</v>
      </c>
      <c r="O12830">
        <v>31</v>
      </c>
      <c r="P12830">
        <v>2010</v>
      </c>
      <c r="R12830" t="s">
        <v>26</v>
      </c>
      <c r="S12830" t="s">
        <v>27</v>
      </c>
    </row>
    <row r="12831" spans="1:19" x14ac:dyDescent="0.25">
      <c r="A12831" t="s">
        <v>705</v>
      </c>
      <c r="B12831" t="s">
        <v>10482</v>
      </c>
      <c r="C12831" t="s">
        <v>10483</v>
      </c>
      <c r="E12831" t="s">
        <v>10484</v>
      </c>
      <c r="F12831" t="s">
        <v>496</v>
      </c>
      <c r="G12831">
        <v>48866</v>
      </c>
      <c r="H12831">
        <v>43.005476999999999</v>
      </c>
      <c r="I12831">
        <v>-84.375601000000003</v>
      </c>
      <c r="J12831" s="1" t="d">
        <v>2018-06-05</v>
      </c>
      <c r="K12831">
        <v>47977</v>
      </c>
      <c r="L12831" t="s">
        <v>30</v>
      </c>
      <c r="M12831" s="1" t="d">
        <v>2010-01-15</v>
      </c>
      <c r="N12831">
        <v>1</v>
      </c>
      <c r="O12831">
        <v>15</v>
      </c>
      <c r="P12831">
        <v>2010</v>
      </c>
      <c r="R12831" t="s">
        <v>26</v>
      </c>
      <c r="S12831" t="s">
        <v>31</v>
      </c>
    </row>
    <row r="12832" spans="1:19" x14ac:dyDescent="0.25">
      <c r="A12832" t="s">
        <v>312</v>
      </c>
      <c r="B12832" t="s">
        <v>10546</v>
      </c>
      <c r="C12832" t="s">
        <v>10547</v>
      </c>
      <c r="E12832" t="s">
        <v>8608</v>
      </c>
      <c r="F12832" t="s">
        <v>88</v>
      </c>
      <c r="G12832">
        <v>63011</v>
      </c>
      <c r="H12832">
        <v>38.595756000000002</v>
      </c>
      <c r="I12832">
        <v>-90.488527000000005</v>
      </c>
      <c r="J12832" s="1" t="d">
        <v>2018-06-05</v>
      </c>
      <c r="K12832">
        <v>48024</v>
      </c>
      <c r="L12832" t="s">
        <v>30</v>
      </c>
      <c r="M12832" s="1" t="d">
        <v>2010-11-15</v>
      </c>
      <c r="N12832">
        <v>11</v>
      </c>
      <c r="O12832">
        <v>15</v>
      </c>
      <c r="P12832">
        <v>2010</v>
      </c>
      <c r="R12832" t="s">
        <v>26</v>
      </c>
      <c r="S12832" t="s">
        <v>31</v>
      </c>
    </row>
    <row r="12833" spans="1:19" x14ac:dyDescent="0.25">
      <c r="A12833" t="s">
        <v>338</v>
      </c>
      <c r="B12833" t="s">
        <v>6415</v>
      </c>
      <c r="C12833" t="s">
        <v>6613</v>
      </c>
      <c r="E12833" t="s">
        <v>95</v>
      </c>
      <c r="F12833" t="s">
        <v>37</v>
      </c>
      <c r="G12833">
        <v>75237</v>
      </c>
      <c r="H12833">
        <v>32.646783999999997</v>
      </c>
      <c r="I12833">
        <v>-96.863491999999994</v>
      </c>
      <c r="J12833" s="1" t="d">
        <v>2018-07-09</v>
      </c>
      <c r="K12833">
        <v>48326</v>
      </c>
      <c r="L12833" t="s">
        <v>30</v>
      </c>
      <c r="M12833" s="1" t="d">
        <v>2010-12-30</v>
      </c>
      <c r="N12833">
        <v>12</v>
      </c>
      <c r="O12833">
        <v>30</v>
      </c>
      <c r="P12833">
        <v>2010</v>
      </c>
      <c r="R12833" t="s">
        <v>26</v>
      </c>
      <c r="S12833" t="s">
        <v>27</v>
      </c>
    </row>
    <row r="12834" spans="1:19" x14ac:dyDescent="0.25">
      <c r="A12834" t="s">
        <v>312</v>
      </c>
      <c r="B12834" t="s">
        <v>2545</v>
      </c>
      <c r="C12834" t="s">
        <v>10771</v>
      </c>
      <c r="E12834" t="s">
        <v>10772</v>
      </c>
      <c r="F12834" t="s">
        <v>57</v>
      </c>
      <c r="G12834">
        <v>46041</v>
      </c>
      <c r="H12834">
        <v>40.261972999999998</v>
      </c>
      <c r="I12834">
        <v>-86.650713999999994</v>
      </c>
      <c r="J12834" s="1" t="d">
        <v>2018-07-09</v>
      </c>
      <c r="K12834">
        <v>48550</v>
      </c>
      <c r="L12834" t="s">
        <v>30</v>
      </c>
      <c r="M12834" s="1" t="d">
        <v>2010-05-15</v>
      </c>
      <c r="N12834">
        <v>5</v>
      </c>
      <c r="O12834">
        <v>15</v>
      </c>
      <c r="P12834">
        <v>2010</v>
      </c>
      <c r="R12834" t="s">
        <v>26</v>
      </c>
      <c r="S12834" t="s">
        <v>31</v>
      </c>
    </row>
    <row r="12835" spans="1:19" x14ac:dyDescent="0.25">
      <c r="A12835" t="s">
        <v>338</v>
      </c>
      <c r="B12835" t="s">
        <v>10833</v>
      </c>
      <c r="C12835" t="s">
        <v>10834</v>
      </c>
      <c r="E12835" t="s">
        <v>3233</v>
      </c>
      <c r="F12835" t="s">
        <v>513</v>
      </c>
      <c r="G12835">
        <v>53066</v>
      </c>
      <c r="H12835">
        <v>43.146703000000002</v>
      </c>
      <c r="I12835">
        <v>-88.460532999999998</v>
      </c>
      <c r="J12835" s="1" t="d">
        <v>2018-11-08</v>
      </c>
      <c r="K12835">
        <v>48609</v>
      </c>
      <c r="L12835" t="s">
        <v>30</v>
      </c>
      <c r="M12835" s="1" t="d">
        <v>2010-08-25</v>
      </c>
      <c r="N12835">
        <v>8</v>
      </c>
      <c r="O12835">
        <v>25</v>
      </c>
      <c r="P12835">
        <v>2010</v>
      </c>
      <c r="R12835" t="s">
        <v>26</v>
      </c>
      <c r="S12835" t="s">
        <v>27</v>
      </c>
    </row>
    <row r="12836" spans="1:19" x14ac:dyDescent="0.25">
      <c r="A12836" t="s">
        <v>705</v>
      </c>
      <c r="B12836" t="s">
        <v>10948</v>
      </c>
      <c r="C12836" t="s">
        <v>10949</v>
      </c>
      <c r="E12836" t="s">
        <v>10950</v>
      </c>
      <c r="F12836" t="s">
        <v>48</v>
      </c>
      <c r="G12836">
        <v>13744</v>
      </c>
      <c r="H12836">
        <v>42.231606999999997</v>
      </c>
      <c r="I12836">
        <v>-75.916743999999994</v>
      </c>
      <c r="J12836" s="1" t="d">
        <v>2019-04-08</v>
      </c>
      <c r="K12836">
        <v>48893</v>
      </c>
      <c r="L12836" t="s">
        <v>24</v>
      </c>
      <c r="M12836" s="1" t="d">
        <v>2010-06-15</v>
      </c>
      <c r="N12836">
        <v>6</v>
      </c>
      <c r="O12836">
        <v>15</v>
      </c>
      <c r="P12836">
        <v>2010</v>
      </c>
      <c r="R12836" t="s">
        <v>26</v>
      </c>
      <c r="S12836" t="s">
        <v>31</v>
      </c>
    </row>
    <row r="12837" spans="1:19" x14ac:dyDescent="0.25">
      <c r="A12837" t="s">
        <v>312</v>
      </c>
      <c r="B12837" t="s">
        <v>2545</v>
      </c>
      <c r="C12837" t="s">
        <v>11003</v>
      </c>
      <c r="E12837" t="s">
        <v>8237</v>
      </c>
      <c r="F12837" t="s">
        <v>373</v>
      </c>
      <c r="G12837">
        <v>60176</v>
      </c>
      <c r="H12837">
        <v>41.953694290000001</v>
      </c>
      <c r="I12837">
        <v>-87.885534480000004</v>
      </c>
      <c r="J12837" s="1" t="d">
        <v>2018-10-04</v>
      </c>
      <c r="K12837">
        <v>48934</v>
      </c>
      <c r="L12837" t="s">
        <v>30</v>
      </c>
      <c r="M12837" s="1" t="d">
        <v>2010-01-15</v>
      </c>
      <c r="N12837">
        <v>1</v>
      </c>
      <c r="O12837">
        <v>15</v>
      </c>
      <c r="P12837">
        <v>2010</v>
      </c>
      <c r="R12837" t="s">
        <v>26</v>
      </c>
      <c r="S12837" t="s">
        <v>31</v>
      </c>
    </row>
    <row r="12838" spans="1:19" x14ac:dyDescent="0.25">
      <c r="A12838" t="s">
        <v>338</v>
      </c>
      <c r="B12838" t="s">
        <v>11151</v>
      </c>
      <c r="C12838" t="s">
        <v>11152</v>
      </c>
      <c r="D12838" t="s">
        <v>11153</v>
      </c>
      <c r="E12838" t="s">
        <v>11154</v>
      </c>
      <c r="F12838" t="s">
        <v>67</v>
      </c>
      <c r="G12838">
        <v>6260</v>
      </c>
      <c r="H12838">
        <v>41.916161000000002</v>
      </c>
      <c r="I12838">
        <v>-71.908102</v>
      </c>
      <c r="J12838" s="1" t="d">
        <v>2019-04-08</v>
      </c>
      <c r="K12838">
        <v>49157</v>
      </c>
      <c r="L12838" t="s">
        <v>24</v>
      </c>
      <c r="M12838" s="1" t="d">
        <v>2010-01-01</v>
      </c>
      <c r="N12838">
        <v>1</v>
      </c>
      <c r="O12838">
        <v>1</v>
      </c>
      <c r="P12838">
        <v>2010</v>
      </c>
      <c r="R12838" t="s">
        <v>26</v>
      </c>
      <c r="S12838" t="s">
        <v>31</v>
      </c>
    </row>
    <row r="12839" spans="1:19" x14ac:dyDescent="0.25">
      <c r="A12839" t="s">
        <v>338</v>
      </c>
      <c r="B12839" t="s">
        <v>11182</v>
      </c>
      <c r="C12839" t="s">
        <v>11183</v>
      </c>
      <c r="D12839" t="s">
        <v>11184</v>
      </c>
      <c r="E12839" t="s">
        <v>4140</v>
      </c>
      <c r="F12839" t="s">
        <v>496</v>
      </c>
      <c r="G12839">
        <v>48038</v>
      </c>
      <c r="H12839">
        <v>42.611598000000001</v>
      </c>
      <c r="I12839">
        <v>-82.96678</v>
      </c>
      <c r="J12839" s="1" t="d">
        <v>2018-08-07</v>
      </c>
      <c r="K12839">
        <v>49173</v>
      </c>
      <c r="L12839" t="s">
        <v>30</v>
      </c>
      <c r="M12839" s="1" t="d">
        <v>2010-01-01</v>
      </c>
      <c r="N12839">
        <v>1</v>
      </c>
      <c r="O12839">
        <v>1</v>
      </c>
      <c r="P12839">
        <v>2010</v>
      </c>
      <c r="R12839" t="s">
        <v>26</v>
      </c>
      <c r="S12839" t="s">
        <v>31</v>
      </c>
    </row>
    <row r="12840" spans="1:19" x14ac:dyDescent="0.25">
      <c r="A12840" t="s">
        <v>338</v>
      </c>
      <c r="B12840" t="s">
        <v>11196</v>
      </c>
      <c r="C12840" t="s">
        <v>11197</v>
      </c>
      <c r="D12840" t="s">
        <v>11198</v>
      </c>
      <c r="E12840" t="s">
        <v>3133</v>
      </c>
      <c r="F12840" t="s">
        <v>280</v>
      </c>
      <c r="G12840">
        <v>37932</v>
      </c>
      <c r="H12840">
        <v>35.922001999999999</v>
      </c>
      <c r="I12840">
        <v>-84.142111999999997</v>
      </c>
      <c r="J12840" s="1" t="d">
        <v>2018-08-07</v>
      </c>
      <c r="K12840">
        <v>49206</v>
      </c>
      <c r="L12840" t="s">
        <v>30</v>
      </c>
      <c r="M12840" s="1" t="d">
        <v>2010-01-20</v>
      </c>
      <c r="N12840">
        <v>1</v>
      </c>
      <c r="O12840">
        <v>20</v>
      </c>
      <c r="P12840">
        <v>2010</v>
      </c>
      <c r="R12840" t="s">
        <v>26</v>
      </c>
      <c r="S12840" t="s">
        <v>27</v>
      </c>
    </row>
    <row r="12841" spans="1:19" x14ac:dyDescent="0.25">
      <c r="A12841" t="s">
        <v>312</v>
      </c>
      <c r="B12841" t="s">
        <v>11251</v>
      </c>
      <c r="C12841" t="s">
        <v>11252</v>
      </c>
      <c r="D12841" t="s">
        <v>11253</v>
      </c>
      <c r="E12841" t="s">
        <v>11254</v>
      </c>
      <c r="F12841" t="s">
        <v>48</v>
      </c>
      <c r="G12841">
        <v>14031</v>
      </c>
      <c r="H12841">
        <v>42.952480000000001</v>
      </c>
      <c r="I12841">
        <v>-78.602890000000002</v>
      </c>
      <c r="J12841" s="1" t="d">
        <v>2019-04-08</v>
      </c>
      <c r="K12841">
        <v>49313</v>
      </c>
      <c r="L12841" t="s">
        <v>24</v>
      </c>
      <c r="M12841" s="1" t="d">
        <v>2010-09-15</v>
      </c>
      <c r="N12841">
        <v>9</v>
      </c>
      <c r="O12841">
        <v>15</v>
      </c>
      <c r="P12841">
        <v>2010</v>
      </c>
      <c r="R12841" t="s">
        <v>26</v>
      </c>
      <c r="S12841" t="s">
        <v>31</v>
      </c>
    </row>
    <row r="12842" spans="1:19" x14ac:dyDescent="0.25">
      <c r="A12842" t="s">
        <v>312</v>
      </c>
      <c r="B12842" t="s">
        <v>11261</v>
      </c>
      <c r="C12842" t="s">
        <v>11262</v>
      </c>
      <c r="E12842" t="s">
        <v>11263</v>
      </c>
      <c r="F12842" t="s">
        <v>37</v>
      </c>
      <c r="G12842">
        <v>75068</v>
      </c>
      <c r="H12842">
        <v>33.191769000000001</v>
      </c>
      <c r="I12842">
        <v>-96.886390000000006</v>
      </c>
      <c r="J12842" s="1" t="d">
        <v>2018-08-07</v>
      </c>
      <c r="K12842">
        <v>49317</v>
      </c>
      <c r="L12842" t="s">
        <v>30</v>
      </c>
      <c r="M12842" s="1" t="d">
        <v>2010-01-15</v>
      </c>
      <c r="N12842">
        <v>1</v>
      </c>
      <c r="O12842">
        <v>15</v>
      </c>
      <c r="P12842">
        <v>2010</v>
      </c>
      <c r="R12842" t="s">
        <v>26</v>
      </c>
      <c r="S12842" t="s">
        <v>31</v>
      </c>
    </row>
    <row r="12843" spans="1:19" x14ac:dyDescent="0.25">
      <c r="A12843" t="s">
        <v>312</v>
      </c>
      <c r="B12843" t="s">
        <v>11264</v>
      </c>
      <c r="C12843" t="s">
        <v>11265</v>
      </c>
      <c r="E12843" t="s">
        <v>5006</v>
      </c>
      <c r="F12843" t="s">
        <v>37</v>
      </c>
      <c r="G12843">
        <v>76262</v>
      </c>
      <c r="H12843">
        <v>33.029031000000003</v>
      </c>
      <c r="I12843">
        <v>-97.270225999999994</v>
      </c>
      <c r="J12843" s="1" t="d">
        <v>2018-08-07</v>
      </c>
      <c r="K12843">
        <v>49318</v>
      </c>
      <c r="L12843" t="s">
        <v>30</v>
      </c>
      <c r="M12843" s="1" t="d">
        <v>2010-06-15</v>
      </c>
      <c r="N12843">
        <v>6</v>
      </c>
      <c r="O12843">
        <v>15</v>
      </c>
      <c r="P12843">
        <v>2010</v>
      </c>
      <c r="R12843" t="s">
        <v>26</v>
      </c>
      <c r="S12843" t="s">
        <v>31</v>
      </c>
    </row>
    <row r="12844" spans="1:19" x14ac:dyDescent="0.25">
      <c r="A12844" t="s">
        <v>504</v>
      </c>
      <c r="B12844" t="s">
        <v>11304</v>
      </c>
      <c r="C12844" t="s">
        <v>11305</v>
      </c>
      <c r="D12844" t="s">
        <v>11306</v>
      </c>
      <c r="E12844" t="s">
        <v>283</v>
      </c>
      <c r="F12844" t="s">
        <v>170</v>
      </c>
      <c r="G12844">
        <v>90248</v>
      </c>
      <c r="H12844">
        <v>33.868071999999998</v>
      </c>
      <c r="I12844">
        <v>-118.28559799999999</v>
      </c>
      <c r="J12844" s="1" t="d">
        <v>2018-09-10</v>
      </c>
      <c r="K12844">
        <v>49419</v>
      </c>
      <c r="L12844" t="s">
        <v>30</v>
      </c>
      <c r="M12844" s="1" t="d">
        <v>2010-01-01</v>
      </c>
      <c r="N12844">
        <v>1</v>
      </c>
      <c r="O12844">
        <v>1</v>
      </c>
      <c r="P12844">
        <v>2010</v>
      </c>
      <c r="R12844" t="s">
        <v>26</v>
      </c>
      <c r="S12844" t="s">
        <v>27</v>
      </c>
    </row>
    <row r="12845" spans="1:19" x14ac:dyDescent="0.25">
      <c r="A12845" t="s">
        <v>504</v>
      </c>
      <c r="B12845" t="s">
        <v>11304</v>
      </c>
      <c r="C12845" t="s">
        <v>11307</v>
      </c>
      <c r="D12845" t="s">
        <v>11308</v>
      </c>
      <c r="E12845" t="s">
        <v>226</v>
      </c>
      <c r="F12845" t="s">
        <v>170</v>
      </c>
      <c r="G12845">
        <v>90015</v>
      </c>
      <c r="H12845">
        <v>34.031714000000001</v>
      </c>
      <c r="I12845">
        <v>-118.257312</v>
      </c>
      <c r="J12845" s="1" t="d">
        <v>2018-09-10</v>
      </c>
      <c r="K12845">
        <v>49421</v>
      </c>
      <c r="L12845" t="s">
        <v>30</v>
      </c>
      <c r="M12845" s="1" t="d">
        <v>2010-01-01</v>
      </c>
      <c r="N12845">
        <v>1</v>
      </c>
      <c r="O12845">
        <v>1</v>
      </c>
      <c r="P12845">
        <v>2010</v>
      </c>
      <c r="R12845" t="s">
        <v>26</v>
      </c>
      <c r="S12845" t="s">
        <v>27</v>
      </c>
    </row>
    <row r="12846" spans="1:19" x14ac:dyDescent="0.25">
      <c r="A12846" t="s">
        <v>504</v>
      </c>
      <c r="B12846" t="s">
        <v>11304</v>
      </c>
      <c r="C12846" t="s">
        <v>11309</v>
      </c>
      <c r="D12846" t="s">
        <v>11310</v>
      </c>
      <c r="E12846" t="s">
        <v>427</v>
      </c>
      <c r="F12846" t="s">
        <v>170</v>
      </c>
      <c r="G12846">
        <v>91406</v>
      </c>
      <c r="H12846">
        <v>34.220778000000003</v>
      </c>
      <c r="I12846">
        <v>-118.486698</v>
      </c>
      <c r="J12846" s="1" t="d">
        <v>2018-09-10</v>
      </c>
      <c r="K12846">
        <v>49426</v>
      </c>
      <c r="L12846" t="s">
        <v>30</v>
      </c>
      <c r="M12846" s="1" t="d">
        <v>2010-01-01</v>
      </c>
      <c r="N12846">
        <v>1</v>
      </c>
      <c r="O12846">
        <v>1</v>
      </c>
      <c r="P12846">
        <v>2010</v>
      </c>
      <c r="R12846" t="s">
        <v>26</v>
      </c>
      <c r="S12846" t="s">
        <v>27</v>
      </c>
    </row>
    <row r="12847" spans="1:19" x14ac:dyDescent="0.25">
      <c r="A12847" t="s">
        <v>19</v>
      </c>
      <c r="B12847" t="s">
        <v>11348</v>
      </c>
      <c r="C12847" t="s">
        <v>11350</v>
      </c>
      <c r="E12847" t="s">
        <v>3226</v>
      </c>
      <c r="F12847" t="s">
        <v>37</v>
      </c>
      <c r="G12847">
        <v>76063</v>
      </c>
      <c r="H12847">
        <v>32.547317</v>
      </c>
      <c r="I12847">
        <v>-97.152632999999994</v>
      </c>
      <c r="J12847" s="1" t="d">
        <v>2018-08-07</v>
      </c>
      <c r="K12847">
        <v>49549</v>
      </c>
      <c r="L12847" t="s">
        <v>30</v>
      </c>
      <c r="M12847" s="1" t="d">
        <v>2010-12-31</v>
      </c>
      <c r="N12847">
        <v>12</v>
      </c>
      <c r="O12847">
        <v>31</v>
      </c>
      <c r="P12847">
        <v>2010</v>
      </c>
      <c r="Q12847" t="s">
        <v>35</v>
      </c>
      <c r="R12847" t="s">
        <v>26</v>
      </c>
      <c r="S12847" t="s">
        <v>27</v>
      </c>
    </row>
    <row r="12848" spans="1:19" x14ac:dyDescent="0.25">
      <c r="A12848" t="s">
        <v>504</v>
      </c>
      <c r="B12848" t="s">
        <v>11395</v>
      </c>
      <c r="C12848" t="s">
        <v>11396</v>
      </c>
      <c r="E12848" t="s">
        <v>11397</v>
      </c>
      <c r="F12848" t="s">
        <v>37</v>
      </c>
      <c r="G12848">
        <v>77372</v>
      </c>
      <c r="H12848">
        <v>30.235973000000001</v>
      </c>
      <c r="I12848">
        <v>-95.158401999999995</v>
      </c>
      <c r="J12848" s="1" t="d">
        <v>2018-08-07</v>
      </c>
      <c r="K12848">
        <v>49631</v>
      </c>
      <c r="L12848" t="s">
        <v>30</v>
      </c>
      <c r="M12848" s="1" t="d">
        <v>2010-11-01</v>
      </c>
      <c r="N12848">
        <v>11</v>
      </c>
      <c r="O12848">
        <v>1</v>
      </c>
      <c r="P12848">
        <v>2010</v>
      </c>
      <c r="R12848" t="s">
        <v>26</v>
      </c>
      <c r="S12848" t="s">
        <v>27</v>
      </c>
    </row>
    <row r="12849" spans="1:19" x14ac:dyDescent="0.25">
      <c r="A12849" t="s">
        <v>705</v>
      </c>
      <c r="B12849" t="s">
        <v>11699</v>
      </c>
      <c r="C12849" t="s">
        <v>11700</v>
      </c>
      <c r="E12849" t="s">
        <v>1586</v>
      </c>
      <c r="F12849" t="s">
        <v>208</v>
      </c>
      <c r="G12849">
        <v>29180</v>
      </c>
      <c r="H12849">
        <v>34.376525999999998</v>
      </c>
      <c r="I12849">
        <v>-81.084716</v>
      </c>
      <c r="J12849" s="1" t="d">
        <v>2018-06-05</v>
      </c>
      <c r="K12849">
        <v>50034</v>
      </c>
      <c r="L12849" t="s">
        <v>30</v>
      </c>
      <c r="M12849" s="1" t="d">
        <v>2010-12-15</v>
      </c>
      <c r="N12849">
        <v>12</v>
      </c>
      <c r="O12849">
        <v>15</v>
      </c>
      <c r="P12849">
        <v>2010</v>
      </c>
      <c r="R12849" t="s">
        <v>26</v>
      </c>
      <c r="S12849" t="s">
        <v>31</v>
      </c>
    </row>
    <row r="12850" spans="1:19" x14ac:dyDescent="0.25">
      <c r="A12850" t="s">
        <v>504</v>
      </c>
      <c r="B12850" t="s">
        <v>11768</v>
      </c>
      <c r="C12850" t="s">
        <v>11769</v>
      </c>
      <c r="E12850" t="s">
        <v>6042</v>
      </c>
      <c r="F12850" t="s">
        <v>37</v>
      </c>
      <c r="G12850">
        <v>76013</v>
      </c>
      <c r="H12850">
        <v>32.705421999999999</v>
      </c>
      <c r="I12850">
        <v>-97.122900999999999</v>
      </c>
      <c r="J12850" s="1" t="d">
        <v>2018-08-07</v>
      </c>
      <c r="K12850">
        <v>50102</v>
      </c>
      <c r="L12850" t="s">
        <v>30</v>
      </c>
      <c r="M12850" s="1" t="d">
        <v>2010-01-01</v>
      </c>
      <c r="N12850">
        <v>1</v>
      </c>
      <c r="O12850">
        <v>1</v>
      </c>
      <c r="P12850">
        <v>2010</v>
      </c>
      <c r="R12850" t="s">
        <v>26</v>
      </c>
      <c r="S12850" t="s">
        <v>27</v>
      </c>
    </row>
    <row r="12851" spans="1:19" x14ac:dyDescent="0.25">
      <c r="A12851" t="s">
        <v>338</v>
      </c>
      <c r="B12851" t="s">
        <v>12101</v>
      </c>
      <c r="C12851" t="s">
        <v>12102</v>
      </c>
      <c r="E12851" t="s">
        <v>12103</v>
      </c>
      <c r="F12851" t="s">
        <v>373</v>
      </c>
      <c r="G12851">
        <v>62002</v>
      </c>
      <c r="H12851">
        <v>38.890647000000001</v>
      </c>
      <c r="I12851">
        <v>-90.183943999999997</v>
      </c>
      <c r="J12851" s="1" t="d">
        <v>2018-11-08</v>
      </c>
      <c r="K12851">
        <v>50464</v>
      </c>
      <c r="L12851" t="s">
        <v>30</v>
      </c>
      <c r="M12851" s="1" t="d">
        <v>2010-06-01</v>
      </c>
      <c r="N12851">
        <v>6</v>
      </c>
      <c r="O12851">
        <v>1</v>
      </c>
      <c r="P12851">
        <v>2010</v>
      </c>
      <c r="R12851" t="s">
        <v>26</v>
      </c>
      <c r="S12851" t="s">
        <v>31</v>
      </c>
    </row>
    <row r="12852" spans="1:19" x14ac:dyDescent="0.25">
      <c r="A12852" t="s">
        <v>338</v>
      </c>
      <c r="B12852" t="s">
        <v>12207</v>
      </c>
      <c r="C12852" t="s">
        <v>12208</v>
      </c>
      <c r="E12852" t="s">
        <v>602</v>
      </c>
      <c r="F12852" t="s">
        <v>48</v>
      </c>
      <c r="G12852">
        <v>14203</v>
      </c>
      <c r="H12852">
        <v>42.895820000000001</v>
      </c>
      <c r="I12852">
        <v>-78.867980000000003</v>
      </c>
      <c r="J12852" s="1" t="d">
        <v>2019-01-10</v>
      </c>
      <c r="K12852">
        <v>50707</v>
      </c>
      <c r="L12852" t="s">
        <v>30</v>
      </c>
      <c r="M12852" s="1" t="d">
        <v>2010-09-01</v>
      </c>
      <c r="N12852">
        <v>9</v>
      </c>
      <c r="O12852">
        <v>1</v>
      </c>
      <c r="P12852">
        <v>2010</v>
      </c>
      <c r="R12852" t="s">
        <v>26</v>
      </c>
      <c r="S12852" t="s">
        <v>31</v>
      </c>
    </row>
    <row r="12853" spans="1:19" x14ac:dyDescent="0.25">
      <c r="A12853" t="s">
        <v>705</v>
      </c>
      <c r="B12853" t="s">
        <v>6230</v>
      </c>
      <c r="C12853" t="s">
        <v>12368</v>
      </c>
      <c r="E12853" t="s">
        <v>565</v>
      </c>
      <c r="F12853" t="s">
        <v>718</v>
      </c>
      <c r="G12853">
        <v>40505</v>
      </c>
      <c r="H12853">
        <v>38.041884000000003</v>
      </c>
      <c r="I12853">
        <v>-84.424532999999997</v>
      </c>
      <c r="J12853" s="1" t="d">
        <v>2018-11-08</v>
      </c>
      <c r="K12853">
        <v>51152</v>
      </c>
      <c r="L12853" t="s">
        <v>30</v>
      </c>
      <c r="M12853" s="1" t="d">
        <v>2010-11-30</v>
      </c>
      <c r="N12853">
        <v>11</v>
      </c>
      <c r="O12853">
        <v>30</v>
      </c>
      <c r="P12853">
        <v>2010</v>
      </c>
      <c r="R12853" t="s">
        <v>26</v>
      </c>
      <c r="S12853" t="s">
        <v>31</v>
      </c>
    </row>
    <row r="12854" spans="1:19" x14ac:dyDescent="0.25">
      <c r="A12854" t="s">
        <v>312</v>
      </c>
      <c r="B12854" t="s">
        <v>12375</v>
      </c>
      <c r="C12854" t="s">
        <v>12376</v>
      </c>
      <c r="E12854" t="s">
        <v>12377</v>
      </c>
      <c r="F12854" t="s">
        <v>496</v>
      </c>
      <c r="G12854">
        <v>48131</v>
      </c>
      <c r="H12854">
        <v>41.958714999999998</v>
      </c>
      <c r="I12854">
        <v>-83.670539000000005</v>
      </c>
      <c r="J12854" s="1" t="d">
        <v>2018-11-08</v>
      </c>
      <c r="K12854">
        <v>51159</v>
      </c>
      <c r="L12854" t="s">
        <v>30</v>
      </c>
      <c r="M12854" s="1" t="d">
        <v>2010-01-15</v>
      </c>
      <c r="N12854">
        <v>1</v>
      </c>
      <c r="O12854">
        <v>15</v>
      </c>
      <c r="P12854">
        <v>2010</v>
      </c>
      <c r="R12854" t="s">
        <v>26</v>
      </c>
      <c r="S12854" t="s">
        <v>31</v>
      </c>
    </row>
    <row r="12855" spans="1:19" x14ac:dyDescent="0.25">
      <c r="A12855" t="s">
        <v>312</v>
      </c>
      <c r="B12855" t="s">
        <v>2381</v>
      </c>
      <c r="C12855" t="s">
        <v>12409</v>
      </c>
      <c r="E12855" t="s">
        <v>12410</v>
      </c>
      <c r="F12855" t="s">
        <v>496</v>
      </c>
      <c r="G12855">
        <v>48382</v>
      </c>
      <c r="H12855">
        <v>42.598604000000002</v>
      </c>
      <c r="I12855">
        <v>-83.446610000000007</v>
      </c>
      <c r="J12855" s="1" t="d">
        <v>2018-06-05</v>
      </c>
      <c r="K12855">
        <v>51179</v>
      </c>
      <c r="L12855" t="s">
        <v>30</v>
      </c>
      <c r="M12855" s="1" t="d">
        <v>2010-01-15</v>
      </c>
      <c r="N12855">
        <v>1</v>
      </c>
      <c r="O12855">
        <v>15</v>
      </c>
      <c r="P12855">
        <v>2010</v>
      </c>
      <c r="R12855" t="s">
        <v>26</v>
      </c>
      <c r="S12855" t="s">
        <v>31</v>
      </c>
    </row>
    <row r="12856" spans="1:19" x14ac:dyDescent="0.25">
      <c r="A12856" t="s">
        <v>312</v>
      </c>
      <c r="B12856" t="s">
        <v>12602</v>
      </c>
      <c r="C12856" t="s">
        <v>12603</v>
      </c>
      <c r="E12856" t="s">
        <v>12604</v>
      </c>
      <c r="F12856" t="s">
        <v>373</v>
      </c>
      <c r="G12856">
        <v>60453</v>
      </c>
      <c r="H12856">
        <v>41.725991999999998</v>
      </c>
      <c r="I12856">
        <v>-87.741336000000004</v>
      </c>
      <c r="J12856" s="1" t="d">
        <v>2018-11-08</v>
      </c>
      <c r="K12856">
        <v>51636</v>
      </c>
      <c r="L12856" t="s">
        <v>30</v>
      </c>
      <c r="M12856" s="1" t="d">
        <v>2010-01-15</v>
      </c>
      <c r="N12856">
        <v>1</v>
      </c>
      <c r="O12856">
        <v>15</v>
      </c>
      <c r="P12856">
        <v>2010</v>
      </c>
      <c r="R12856" t="s">
        <v>26</v>
      </c>
      <c r="S12856" t="s">
        <v>31</v>
      </c>
    </row>
    <row r="12857" spans="1:19" x14ac:dyDescent="0.25">
      <c r="A12857" t="s">
        <v>312</v>
      </c>
      <c r="B12857" t="s">
        <v>12605</v>
      </c>
      <c r="C12857" t="s">
        <v>12606</v>
      </c>
      <c r="E12857" t="s">
        <v>2440</v>
      </c>
      <c r="F12857" t="s">
        <v>373</v>
      </c>
      <c r="G12857">
        <v>61350</v>
      </c>
      <c r="H12857">
        <v>41.378861000000001</v>
      </c>
      <c r="I12857">
        <v>-88.776278000000005</v>
      </c>
      <c r="J12857" s="1" t="d">
        <v>2018-10-04</v>
      </c>
      <c r="K12857">
        <v>51637</v>
      </c>
      <c r="L12857" t="s">
        <v>30</v>
      </c>
      <c r="M12857" s="1" t="d">
        <v>2010-01-15</v>
      </c>
      <c r="N12857">
        <v>1</v>
      </c>
      <c r="O12857">
        <v>15</v>
      </c>
      <c r="P12857">
        <v>2010</v>
      </c>
      <c r="R12857" t="s">
        <v>26</v>
      </c>
      <c r="S12857" t="s">
        <v>31</v>
      </c>
    </row>
    <row r="12858" spans="1:19" x14ac:dyDescent="0.25">
      <c r="A12858" t="s">
        <v>312</v>
      </c>
      <c r="B12858" t="s">
        <v>13709</v>
      </c>
      <c r="C12858" t="s">
        <v>13710</v>
      </c>
      <c r="E12858" t="s">
        <v>13711</v>
      </c>
      <c r="F12858" t="s">
        <v>202</v>
      </c>
      <c r="G12858">
        <v>33330</v>
      </c>
      <c r="H12858">
        <v>26.059093000000001</v>
      </c>
      <c r="I12858">
        <v>-80.346467000000004</v>
      </c>
      <c r="J12858" s="1" t="d">
        <v>2018-11-08</v>
      </c>
      <c r="K12858">
        <v>53337</v>
      </c>
      <c r="L12858" t="s">
        <v>30</v>
      </c>
      <c r="M12858" s="1" t="d">
        <v>2010-01-15</v>
      </c>
      <c r="N12858">
        <v>1</v>
      </c>
      <c r="O12858">
        <v>15</v>
      </c>
      <c r="P12858">
        <v>2010</v>
      </c>
      <c r="R12858" t="s">
        <v>26</v>
      </c>
      <c r="S12858" t="s">
        <v>31</v>
      </c>
    </row>
    <row r="12859" spans="1:19" x14ac:dyDescent="0.25">
      <c r="A12859" t="s">
        <v>312</v>
      </c>
      <c r="B12859" t="s">
        <v>5799</v>
      </c>
      <c r="C12859" t="s">
        <v>5888</v>
      </c>
      <c r="E12859" t="s">
        <v>5801</v>
      </c>
      <c r="F12859" t="s">
        <v>69</v>
      </c>
      <c r="G12859">
        <v>71112</v>
      </c>
      <c r="H12859">
        <v>32.469997999999997</v>
      </c>
      <c r="I12859">
        <v>-93.672803999999999</v>
      </c>
      <c r="J12859" s="1" t="d">
        <v>2019-03-07</v>
      </c>
      <c r="K12859">
        <v>60835</v>
      </c>
      <c r="L12859" t="s">
        <v>71</v>
      </c>
      <c r="M12859" s="1" t="d">
        <v>2010-10-15</v>
      </c>
      <c r="N12859">
        <v>10</v>
      </c>
      <c r="O12859">
        <v>15</v>
      </c>
      <c r="P12859">
        <v>2010</v>
      </c>
      <c r="R12859" t="s">
        <v>26</v>
      </c>
      <c r="S12859" t="s">
        <v>31</v>
      </c>
    </row>
    <row r="12860" spans="1:19" x14ac:dyDescent="0.25">
      <c r="A12860" t="s">
        <v>19</v>
      </c>
      <c r="B12860" t="s">
        <v>4535</v>
      </c>
      <c r="C12860" t="s">
        <v>4536</v>
      </c>
      <c r="D12860" t="s">
        <v>4537</v>
      </c>
      <c r="E12860" t="s">
        <v>80</v>
      </c>
      <c r="F12860" t="s">
        <v>10</v>
      </c>
      <c r="G12860">
        <v>83713</v>
      </c>
      <c r="H12860">
        <v>43.608902999999998</v>
      </c>
      <c r="I12860">
        <v>-116.319821</v>
      </c>
      <c r="J12860" s="1" t="d">
        <v>2019-03-07</v>
      </c>
      <c r="K12860">
        <v>60952</v>
      </c>
      <c r="L12860" t="s">
        <v>71</v>
      </c>
      <c r="M12860" s="1" t="d">
        <v>2010-10-15</v>
      </c>
      <c r="N12860">
        <v>10</v>
      </c>
      <c r="O12860">
        <v>15</v>
      </c>
      <c r="P12860">
        <v>2010</v>
      </c>
      <c r="Q12860" t="s">
        <v>35</v>
      </c>
      <c r="R12860" t="s">
        <v>26</v>
      </c>
      <c r="S12860" t="s">
        <v>27</v>
      </c>
    </row>
    <row r="12861" spans="1:19" x14ac:dyDescent="0.25">
      <c r="A12861" t="s">
        <v>312</v>
      </c>
      <c r="B12861" t="s">
        <v>10948</v>
      </c>
      <c r="C12861" t="s">
        <v>10949</v>
      </c>
      <c r="E12861" t="s">
        <v>10950</v>
      </c>
      <c r="F12861" t="s">
        <v>48</v>
      </c>
      <c r="G12861">
        <v>13744</v>
      </c>
      <c r="H12861">
        <v>42.231606999999997</v>
      </c>
      <c r="I12861">
        <v>-75.916743999999994</v>
      </c>
      <c r="J12861" s="1" t="d">
        <v>2019-04-08</v>
      </c>
      <c r="K12861">
        <v>61019</v>
      </c>
      <c r="L12861" t="s">
        <v>24</v>
      </c>
      <c r="M12861" s="1" t="d">
        <v>2010-06-15</v>
      </c>
      <c r="N12861">
        <v>6</v>
      </c>
      <c r="O12861">
        <v>15</v>
      </c>
      <c r="P12861">
        <v>2010</v>
      </c>
      <c r="R12861" t="s">
        <v>26</v>
      </c>
      <c r="S12861" t="s">
        <v>31</v>
      </c>
    </row>
    <row r="12862" spans="1:19" x14ac:dyDescent="0.25">
      <c r="A12862" t="s">
        <v>19</v>
      </c>
      <c r="B12862" t="s">
        <v>10098</v>
      </c>
      <c r="C12862" t="s">
        <v>10099</v>
      </c>
      <c r="D12862" t="s">
        <v>10100</v>
      </c>
      <c r="E12862" t="s">
        <v>1417</v>
      </c>
      <c r="F12862" t="s">
        <v>208</v>
      </c>
      <c r="G12862">
        <v>29650</v>
      </c>
      <c r="H12862">
        <v>34.936731000000002</v>
      </c>
      <c r="I12862">
        <v>-82.233030999999997</v>
      </c>
      <c r="J12862" s="1" t="d">
        <v>2018-06-05</v>
      </c>
      <c r="K12862">
        <v>61725</v>
      </c>
      <c r="L12862" t="s">
        <v>30</v>
      </c>
      <c r="M12862" s="1" t="d">
        <v>2010-04-15</v>
      </c>
      <c r="N12862">
        <v>4</v>
      </c>
      <c r="O12862">
        <v>15</v>
      </c>
      <c r="P12862">
        <v>2010</v>
      </c>
      <c r="Q12862" t="s">
        <v>33</v>
      </c>
      <c r="R12862" t="s">
        <v>26</v>
      </c>
      <c r="S12862" t="s">
        <v>27</v>
      </c>
    </row>
    <row r="12863" spans="1:19" x14ac:dyDescent="0.25">
      <c r="A12863" t="s">
        <v>338</v>
      </c>
      <c r="B12863" t="s">
        <v>15557</v>
      </c>
      <c r="C12863" t="s">
        <v>15558</v>
      </c>
      <c r="D12863" t="s">
        <v>15559</v>
      </c>
      <c r="E12863" t="s">
        <v>130</v>
      </c>
      <c r="F12863" t="s">
        <v>129</v>
      </c>
      <c r="G12863">
        <v>80202</v>
      </c>
      <c r="H12863">
        <v>39.740822000000001</v>
      </c>
      <c r="I12863">
        <v>-104.99005200000001</v>
      </c>
      <c r="J12863" s="1" t="d">
        <v>2018-05-03</v>
      </c>
      <c r="K12863">
        <v>62186</v>
      </c>
      <c r="L12863" t="s">
        <v>30</v>
      </c>
      <c r="M12863" s="1" t="d">
        <v>2010-04-14</v>
      </c>
      <c r="N12863">
        <v>4</v>
      </c>
      <c r="O12863">
        <v>14</v>
      </c>
      <c r="P12863">
        <v>2010</v>
      </c>
      <c r="R12863" t="s">
        <v>26</v>
      </c>
      <c r="S12863" t="s">
        <v>27</v>
      </c>
    </row>
    <row r="12864" spans="1:19" x14ac:dyDescent="0.25">
      <c r="A12864" t="s">
        <v>504</v>
      </c>
      <c r="B12864" t="s">
        <v>15916</v>
      </c>
      <c r="C12864" t="s">
        <v>15917</v>
      </c>
      <c r="E12864" t="s">
        <v>15918</v>
      </c>
      <c r="F12864" t="s">
        <v>1213</v>
      </c>
      <c r="G12864">
        <v>59014</v>
      </c>
      <c r="H12864">
        <v>45.297417000000003</v>
      </c>
      <c r="I12864">
        <v>-108.913573</v>
      </c>
      <c r="J12864" s="1" t="d">
        <v>2019-04-08</v>
      </c>
      <c r="K12864">
        <v>62765</v>
      </c>
      <c r="L12864" t="s">
        <v>24</v>
      </c>
      <c r="M12864" s="1" t="d">
        <v>2010-01-01</v>
      </c>
      <c r="N12864">
        <v>1</v>
      </c>
      <c r="O12864">
        <v>1</v>
      </c>
      <c r="P12864">
        <v>2010</v>
      </c>
      <c r="R12864" t="s">
        <v>26</v>
      </c>
      <c r="S12864" t="s">
        <v>31</v>
      </c>
    </row>
    <row r="12865" spans="1:19" x14ac:dyDescent="0.25">
      <c r="A12865" t="s">
        <v>312</v>
      </c>
      <c r="B12865" t="s">
        <v>696</v>
      </c>
      <c r="C12865" t="s">
        <v>16269</v>
      </c>
      <c r="E12865" t="s">
        <v>16270</v>
      </c>
      <c r="F12865" t="s">
        <v>48</v>
      </c>
      <c r="G12865">
        <v>11596</v>
      </c>
      <c r="H12865">
        <v>40.756144999999997</v>
      </c>
      <c r="I12865">
        <v>-73.644780999999995</v>
      </c>
      <c r="J12865" s="1" t="d">
        <v>2018-04-03</v>
      </c>
      <c r="K12865">
        <v>63287</v>
      </c>
      <c r="L12865" t="s">
        <v>16271</v>
      </c>
      <c r="M12865" s="1" t="d">
        <v>2010-01-15</v>
      </c>
      <c r="N12865">
        <v>1</v>
      </c>
      <c r="O12865">
        <v>15</v>
      </c>
      <c r="P12865">
        <v>2010</v>
      </c>
      <c r="R12865" t="s">
        <v>26</v>
      </c>
      <c r="S12865" t="s">
        <v>31</v>
      </c>
    </row>
    <row r="12866" spans="1:19" x14ac:dyDescent="0.25">
      <c r="A12866" t="s">
        <v>338</v>
      </c>
      <c r="B12866" t="s">
        <v>16354</v>
      </c>
      <c r="C12866" t="s">
        <v>16355</v>
      </c>
      <c r="E12866" t="s">
        <v>16356</v>
      </c>
      <c r="F12866" t="s">
        <v>55</v>
      </c>
      <c r="G12866">
        <v>98802</v>
      </c>
      <c r="H12866">
        <v>47.400782999999997</v>
      </c>
      <c r="I12866">
        <v>-120.279071</v>
      </c>
      <c r="J12866" s="1" t="d">
        <v>2018-07-09</v>
      </c>
      <c r="K12866">
        <v>63444</v>
      </c>
      <c r="L12866" t="s">
        <v>30</v>
      </c>
      <c r="M12866" s="1" t="d">
        <v>2010-12-17</v>
      </c>
      <c r="N12866">
        <v>12</v>
      </c>
      <c r="O12866">
        <v>17</v>
      </c>
      <c r="P12866">
        <v>2010</v>
      </c>
      <c r="R12866" t="s">
        <v>26</v>
      </c>
      <c r="S12866" t="s">
        <v>31</v>
      </c>
    </row>
    <row r="12867" spans="1:19" x14ac:dyDescent="0.25">
      <c r="A12867" t="s">
        <v>338</v>
      </c>
      <c r="B12867" t="s">
        <v>16354</v>
      </c>
      <c r="C12867" t="s">
        <v>16355</v>
      </c>
      <c r="E12867" t="s">
        <v>16356</v>
      </c>
      <c r="F12867" t="s">
        <v>55</v>
      </c>
      <c r="G12867">
        <v>98802</v>
      </c>
      <c r="H12867">
        <v>47.400782999999997</v>
      </c>
      <c r="I12867">
        <v>-120.279071</v>
      </c>
      <c r="J12867" s="1" t="d">
        <v>2018-07-09</v>
      </c>
      <c r="K12867">
        <v>63445</v>
      </c>
      <c r="L12867" t="s">
        <v>30</v>
      </c>
      <c r="M12867" s="1" t="d">
        <v>2010-12-17</v>
      </c>
      <c r="N12867">
        <v>12</v>
      </c>
      <c r="O12867">
        <v>17</v>
      </c>
      <c r="P12867">
        <v>2010</v>
      </c>
      <c r="R12867" t="s">
        <v>26</v>
      </c>
      <c r="S12867" t="s">
        <v>27</v>
      </c>
    </row>
    <row r="12868" spans="1:19" x14ac:dyDescent="0.25">
      <c r="A12868" t="s">
        <v>338</v>
      </c>
      <c r="B12868" t="s">
        <v>6377</v>
      </c>
      <c r="C12868" t="s">
        <v>6378</v>
      </c>
      <c r="E12868" t="s">
        <v>6379</v>
      </c>
      <c r="F12868" t="s">
        <v>57</v>
      </c>
      <c r="G12868">
        <v>46311</v>
      </c>
      <c r="H12868">
        <v>41.492057000000003</v>
      </c>
      <c r="I12868">
        <v>-87.522818999999998</v>
      </c>
      <c r="J12868" s="1" t="d">
        <v>2018-10-04</v>
      </c>
      <c r="K12868">
        <v>63528</v>
      </c>
      <c r="L12868" t="s">
        <v>30</v>
      </c>
      <c r="M12868" s="1" t="d">
        <v>2010-10-15</v>
      </c>
      <c r="N12868">
        <v>10</v>
      </c>
      <c r="O12868">
        <v>15</v>
      </c>
      <c r="P12868">
        <v>2010</v>
      </c>
      <c r="R12868" t="s">
        <v>26</v>
      </c>
      <c r="S12868" t="s">
        <v>27</v>
      </c>
    </row>
    <row r="12869" spans="1:19" x14ac:dyDescent="0.25">
      <c r="A12869" t="s">
        <v>338</v>
      </c>
      <c r="B12869" t="s">
        <v>16471</v>
      </c>
      <c r="C12869" t="s">
        <v>16472</v>
      </c>
      <c r="D12869" t="s">
        <v>10839</v>
      </c>
      <c r="E12869" t="s">
        <v>150</v>
      </c>
      <c r="F12869" t="s">
        <v>143</v>
      </c>
      <c r="G12869">
        <v>74107</v>
      </c>
      <c r="H12869">
        <v>36.090597000000002</v>
      </c>
      <c r="I12869">
        <v>-95.999290999999999</v>
      </c>
      <c r="J12869" s="1" t="d">
        <v>2018-11-08</v>
      </c>
      <c r="K12869">
        <v>63620</v>
      </c>
      <c r="L12869" t="s">
        <v>30</v>
      </c>
      <c r="M12869" s="1" t="d">
        <v>2010-01-01</v>
      </c>
      <c r="N12869">
        <v>1</v>
      </c>
      <c r="O12869">
        <v>1</v>
      </c>
      <c r="P12869">
        <v>2010</v>
      </c>
      <c r="R12869" t="s">
        <v>26</v>
      </c>
      <c r="S12869" t="s">
        <v>31</v>
      </c>
    </row>
    <row r="12870" spans="1:19" x14ac:dyDescent="0.25">
      <c r="A12870" t="s">
        <v>19</v>
      </c>
      <c r="B12870" t="s">
        <v>1154</v>
      </c>
      <c r="C12870" t="s">
        <v>17538</v>
      </c>
      <c r="E12870" t="s">
        <v>17539</v>
      </c>
      <c r="F12870" t="s">
        <v>170</v>
      </c>
      <c r="G12870">
        <v>94553</v>
      </c>
      <c r="H12870">
        <v>37.990485</v>
      </c>
      <c r="I12870">
        <v>-122.071241</v>
      </c>
      <c r="J12870" s="1" t="d">
        <v>2018-09-10</v>
      </c>
      <c r="K12870">
        <v>65395</v>
      </c>
      <c r="L12870" t="s">
        <v>30</v>
      </c>
      <c r="M12870" s="1" t="d">
        <v>2010-01-15</v>
      </c>
      <c r="N12870">
        <v>1</v>
      </c>
      <c r="O12870">
        <v>15</v>
      </c>
      <c r="P12870">
        <v>2010</v>
      </c>
      <c r="Q12870" t="s">
        <v>35</v>
      </c>
      <c r="R12870" t="s">
        <v>26</v>
      </c>
      <c r="S12870" t="s">
        <v>27</v>
      </c>
    </row>
    <row r="12871" spans="1:19" x14ac:dyDescent="0.25">
      <c r="A12871" t="s">
        <v>338</v>
      </c>
      <c r="B12871" t="s">
        <v>18368</v>
      </c>
      <c r="C12871" t="s">
        <v>18369</v>
      </c>
      <c r="E12871" t="s">
        <v>2515</v>
      </c>
      <c r="F12871" t="s">
        <v>170</v>
      </c>
      <c r="G12871">
        <v>95437</v>
      </c>
      <c r="H12871">
        <v>39.460807000000003</v>
      </c>
      <c r="I12871">
        <v>-123.80680599999999</v>
      </c>
      <c r="J12871" s="1" t="d">
        <v>2018-12-11</v>
      </c>
      <c r="K12871">
        <v>66533</v>
      </c>
      <c r="L12871" t="s">
        <v>30</v>
      </c>
      <c r="M12871" s="1" t="d">
        <v>2010-03-01</v>
      </c>
      <c r="N12871">
        <v>3</v>
      </c>
      <c r="O12871">
        <v>1</v>
      </c>
      <c r="P12871">
        <v>2010</v>
      </c>
      <c r="R12871" t="s">
        <v>26</v>
      </c>
      <c r="S12871" t="s">
        <v>31</v>
      </c>
    </row>
    <row r="12872" spans="1:19" x14ac:dyDescent="0.25">
      <c r="A12872" t="s">
        <v>338</v>
      </c>
      <c r="B12872" t="s">
        <v>10575</v>
      </c>
      <c r="C12872" t="s">
        <v>10576</v>
      </c>
      <c r="E12872" t="s">
        <v>10577</v>
      </c>
      <c r="F12872" t="s">
        <v>170</v>
      </c>
      <c r="G12872">
        <v>94596</v>
      </c>
      <c r="H12872">
        <v>37.904257999999999</v>
      </c>
      <c r="I12872">
        <v>-122.06264400000001</v>
      </c>
      <c r="J12872" s="1" t="d">
        <v>2018-05-03</v>
      </c>
      <c r="K12872">
        <v>68029</v>
      </c>
      <c r="L12872" t="s">
        <v>30</v>
      </c>
      <c r="M12872" s="1" t="d">
        <v>2010-11-30</v>
      </c>
      <c r="N12872">
        <v>11</v>
      </c>
      <c r="O12872">
        <v>30</v>
      </c>
      <c r="P12872">
        <v>2010</v>
      </c>
      <c r="R12872" t="s">
        <v>26</v>
      </c>
      <c r="S12872" t="s">
        <v>31</v>
      </c>
    </row>
    <row r="12873" spans="1:19" x14ac:dyDescent="0.25">
      <c r="A12873" t="s">
        <v>338</v>
      </c>
      <c r="B12873" t="s">
        <v>20718</v>
      </c>
      <c r="C12873" t="s">
        <v>20719</v>
      </c>
      <c r="E12873" t="s">
        <v>20720</v>
      </c>
      <c r="F12873" t="s">
        <v>137</v>
      </c>
      <c r="G12873">
        <v>97526</v>
      </c>
      <c r="H12873">
        <v>42.455987</v>
      </c>
      <c r="I12873">
        <v>-123.320245</v>
      </c>
      <c r="J12873" s="1" t="d">
        <v>2018-07-09</v>
      </c>
      <c r="K12873">
        <v>73472</v>
      </c>
      <c r="L12873" t="s">
        <v>30</v>
      </c>
      <c r="M12873" s="1" t="d">
        <v>2010-11-26</v>
      </c>
      <c r="N12873">
        <v>11</v>
      </c>
      <c r="O12873">
        <v>26</v>
      </c>
      <c r="P12873">
        <v>2010</v>
      </c>
      <c r="R12873" t="s">
        <v>26</v>
      </c>
      <c r="S12873" t="s">
        <v>31</v>
      </c>
    </row>
    <row r="12874" spans="1:19" x14ac:dyDescent="0.25">
      <c r="A12874" t="s">
        <v>504</v>
      </c>
      <c r="B12874" t="s">
        <v>21070</v>
      </c>
      <c r="C12874" t="s">
        <v>21071</v>
      </c>
      <c r="E12874" t="s">
        <v>14037</v>
      </c>
      <c r="F12874" t="s">
        <v>37</v>
      </c>
      <c r="G12874">
        <v>76227</v>
      </c>
      <c r="H12874">
        <v>33.268070999999999</v>
      </c>
      <c r="I12874">
        <v>-96.984508000000005</v>
      </c>
      <c r="J12874" s="1" t="d">
        <v>2018-08-07</v>
      </c>
      <c r="K12874">
        <v>73905</v>
      </c>
      <c r="L12874" t="s">
        <v>30</v>
      </c>
      <c r="M12874" s="1" t="d">
        <v>2010-03-03</v>
      </c>
      <c r="N12874">
        <v>3</v>
      </c>
      <c r="O12874">
        <v>3</v>
      </c>
      <c r="P12874">
        <v>2010</v>
      </c>
      <c r="R12874" t="s">
        <v>26</v>
      </c>
      <c r="S12874" t="s">
        <v>31</v>
      </c>
    </row>
    <row r="12875" spans="1:19" x14ac:dyDescent="0.25">
      <c r="A12875" t="s">
        <v>338</v>
      </c>
      <c r="B12875" t="s">
        <v>22366</v>
      </c>
      <c r="C12875" t="s">
        <v>22367</v>
      </c>
      <c r="E12875" t="s">
        <v>2112</v>
      </c>
      <c r="F12875" t="s">
        <v>260</v>
      </c>
      <c r="G12875">
        <v>85635</v>
      </c>
      <c r="H12875">
        <v>31.554200999999999</v>
      </c>
      <c r="I12875">
        <v>-110.26831300000001</v>
      </c>
      <c r="J12875" s="1" t="d">
        <v>2018-06-05</v>
      </c>
      <c r="K12875">
        <v>79028</v>
      </c>
      <c r="L12875" t="s">
        <v>30</v>
      </c>
      <c r="M12875" s="1" t="d">
        <v>2010-10-01</v>
      </c>
      <c r="N12875">
        <v>10</v>
      </c>
      <c r="O12875">
        <v>1</v>
      </c>
      <c r="P12875">
        <v>2010</v>
      </c>
      <c r="R12875" t="s">
        <v>26</v>
      </c>
      <c r="S12875" t="s">
        <v>31</v>
      </c>
    </row>
    <row r="12876" spans="1:19" x14ac:dyDescent="0.25">
      <c r="A12876" t="s">
        <v>338</v>
      </c>
      <c r="B12876" t="s">
        <v>22369</v>
      </c>
      <c r="C12876" t="s">
        <v>22370</v>
      </c>
      <c r="E12876" t="s">
        <v>3417</v>
      </c>
      <c r="F12876" t="s">
        <v>260</v>
      </c>
      <c r="G12876">
        <v>85365</v>
      </c>
      <c r="H12876">
        <v>32.670507000000001</v>
      </c>
      <c r="I12876">
        <v>-114.599182</v>
      </c>
      <c r="J12876" s="1" t="d">
        <v>2018-06-05</v>
      </c>
      <c r="K12876">
        <v>79036</v>
      </c>
      <c r="L12876" t="s">
        <v>30</v>
      </c>
      <c r="M12876" s="1" t="d">
        <v>2010-10-01</v>
      </c>
      <c r="N12876">
        <v>10</v>
      </c>
      <c r="O12876">
        <v>1</v>
      </c>
      <c r="P12876">
        <v>2010</v>
      </c>
      <c r="R12876" t="s">
        <v>26</v>
      </c>
      <c r="S12876" t="s">
        <v>31</v>
      </c>
    </row>
    <row r="12877" spans="1:19" x14ac:dyDescent="0.25">
      <c r="A12877" t="s">
        <v>338</v>
      </c>
      <c r="B12877" t="s">
        <v>22366</v>
      </c>
      <c r="C12877" t="s">
        <v>22367</v>
      </c>
      <c r="E12877" t="s">
        <v>2112</v>
      </c>
      <c r="F12877" t="s">
        <v>260</v>
      </c>
      <c r="G12877">
        <v>85635</v>
      </c>
      <c r="H12877">
        <v>31.554200999999999</v>
      </c>
      <c r="I12877">
        <v>-110.26831300000001</v>
      </c>
      <c r="J12877" s="1" t="d">
        <v>2018-06-05</v>
      </c>
      <c r="K12877">
        <v>79060</v>
      </c>
      <c r="L12877" t="s">
        <v>30</v>
      </c>
      <c r="M12877" s="1" t="d">
        <v>2010-10-01</v>
      </c>
      <c r="N12877">
        <v>10</v>
      </c>
      <c r="O12877">
        <v>1</v>
      </c>
      <c r="P12877">
        <v>2010</v>
      </c>
      <c r="R12877" t="s">
        <v>26</v>
      </c>
      <c r="S12877" t="s">
        <v>27</v>
      </c>
    </row>
    <row r="12878" spans="1:19" x14ac:dyDescent="0.25">
      <c r="A12878" t="s">
        <v>338</v>
      </c>
      <c r="B12878" t="s">
        <v>22369</v>
      </c>
      <c r="C12878" t="s">
        <v>22370</v>
      </c>
      <c r="E12878" t="s">
        <v>3417</v>
      </c>
      <c r="F12878" t="s">
        <v>260</v>
      </c>
      <c r="G12878">
        <v>85365</v>
      </c>
      <c r="H12878">
        <v>32.670507000000001</v>
      </c>
      <c r="I12878">
        <v>-114.599182</v>
      </c>
      <c r="J12878" s="1" t="d">
        <v>2018-06-05</v>
      </c>
      <c r="K12878">
        <v>79068</v>
      </c>
      <c r="L12878" t="s">
        <v>30</v>
      </c>
      <c r="M12878" s="1" t="d">
        <v>2010-10-01</v>
      </c>
      <c r="N12878">
        <v>10</v>
      </c>
      <c r="O12878">
        <v>1</v>
      </c>
      <c r="P12878">
        <v>2010</v>
      </c>
      <c r="R12878" t="s">
        <v>26</v>
      </c>
      <c r="S12878" t="s">
        <v>27</v>
      </c>
    </row>
    <row r="12879" spans="1:19" x14ac:dyDescent="0.25">
      <c r="A12879" t="s">
        <v>338</v>
      </c>
      <c r="B12879" t="s">
        <v>23156</v>
      </c>
      <c r="C12879" t="s">
        <v>23157</v>
      </c>
      <c r="E12879" t="s">
        <v>402</v>
      </c>
      <c r="F12879" t="s">
        <v>48</v>
      </c>
      <c r="G12879">
        <v>14615</v>
      </c>
      <c r="H12879">
        <v>43.203546000000003</v>
      </c>
      <c r="I12879">
        <v>-77.661536999999996</v>
      </c>
      <c r="J12879" s="1" t="d">
        <v>2019-04-08</v>
      </c>
      <c r="K12879">
        <v>80871</v>
      </c>
      <c r="L12879" t="s">
        <v>24</v>
      </c>
      <c r="M12879" s="1" t="d">
        <v>2010-01-01</v>
      </c>
      <c r="N12879">
        <v>1</v>
      </c>
      <c r="O12879">
        <v>1</v>
      </c>
      <c r="P12879">
        <v>2010</v>
      </c>
      <c r="R12879" t="s">
        <v>26</v>
      </c>
      <c r="S12879" t="s">
        <v>31</v>
      </c>
    </row>
    <row r="12880" spans="1:19" x14ac:dyDescent="0.25">
      <c r="A12880" t="s">
        <v>338</v>
      </c>
      <c r="B12880" t="s">
        <v>23543</v>
      </c>
      <c r="C12880" t="s">
        <v>23544</v>
      </c>
      <c r="E12880" t="s">
        <v>23545</v>
      </c>
      <c r="F12880" t="s">
        <v>48</v>
      </c>
      <c r="G12880">
        <v>14428</v>
      </c>
      <c r="H12880">
        <v>43.1</v>
      </c>
      <c r="I12880">
        <v>-77.86</v>
      </c>
      <c r="J12880" s="1" t="d">
        <v>2019-04-08</v>
      </c>
      <c r="K12880">
        <v>81608</v>
      </c>
      <c r="L12880" t="s">
        <v>24</v>
      </c>
      <c r="M12880" s="1" t="d">
        <v>2010-01-01</v>
      </c>
      <c r="N12880">
        <v>1</v>
      </c>
      <c r="O12880">
        <v>1</v>
      </c>
      <c r="P12880">
        <v>2010</v>
      </c>
      <c r="R12880" t="s">
        <v>26</v>
      </c>
      <c r="S12880" t="s">
        <v>31</v>
      </c>
    </row>
    <row r="12881" spans="1:19" x14ac:dyDescent="0.25">
      <c r="A12881" t="s">
        <v>312</v>
      </c>
      <c r="B12881" t="s">
        <v>23604</v>
      </c>
      <c r="C12881" t="s">
        <v>23605</v>
      </c>
      <c r="E12881" t="s">
        <v>695</v>
      </c>
      <c r="F12881" t="s">
        <v>327</v>
      </c>
      <c r="G12881">
        <v>50315</v>
      </c>
      <c r="H12881">
        <v>41.527101999999999</v>
      </c>
      <c r="I12881">
        <v>-93.626423000000003</v>
      </c>
      <c r="J12881" s="1" t="d">
        <v>2019-04-08</v>
      </c>
      <c r="K12881">
        <v>81731</v>
      </c>
      <c r="L12881" t="s">
        <v>24</v>
      </c>
      <c r="M12881" s="1" t="d">
        <v>2010-05-15</v>
      </c>
      <c r="N12881">
        <v>5</v>
      </c>
      <c r="O12881">
        <v>15</v>
      </c>
      <c r="P12881">
        <v>2010</v>
      </c>
      <c r="R12881" t="s">
        <v>26</v>
      </c>
      <c r="S12881" t="s">
        <v>31</v>
      </c>
    </row>
    <row r="12882" spans="1:19" x14ac:dyDescent="0.25">
      <c r="A12882" t="s">
        <v>705</v>
      </c>
      <c r="B12882" t="s">
        <v>2513</v>
      </c>
      <c r="C12882" t="s">
        <v>2514</v>
      </c>
      <c r="E12882" t="s">
        <v>2515</v>
      </c>
      <c r="F12882" t="s">
        <v>212</v>
      </c>
      <c r="G12882">
        <v>28307</v>
      </c>
      <c r="H12882">
        <v>35.143433000000002</v>
      </c>
      <c r="I12882">
        <v>-79.033895999999999</v>
      </c>
      <c r="J12882" s="1" t="d">
        <v>2019-01-10</v>
      </c>
      <c r="K12882">
        <v>87008</v>
      </c>
      <c r="L12882" t="s">
        <v>30</v>
      </c>
      <c r="M12882" s="1" t="d">
        <v>2010-03-01</v>
      </c>
      <c r="N12882">
        <v>3</v>
      </c>
      <c r="O12882">
        <v>1</v>
      </c>
      <c r="P12882">
        <v>2010</v>
      </c>
      <c r="R12882" t="s">
        <v>26</v>
      </c>
      <c r="S12882" t="s">
        <v>27</v>
      </c>
    </row>
    <row r="12883" spans="1:19" x14ac:dyDescent="0.25">
      <c r="A12883" t="s">
        <v>338</v>
      </c>
      <c r="B12883" t="s">
        <v>26747</v>
      </c>
      <c r="C12883" t="s">
        <v>4134</v>
      </c>
      <c r="D12883" t="s">
        <v>26748</v>
      </c>
      <c r="E12883" t="s">
        <v>790</v>
      </c>
      <c r="F12883" t="s">
        <v>55</v>
      </c>
      <c r="G12883">
        <v>98188</v>
      </c>
      <c r="H12883">
        <v>47.443362999999998</v>
      </c>
      <c r="I12883">
        <v>-122.29642800000001</v>
      </c>
      <c r="J12883" s="1" t="d">
        <v>2018-06-05</v>
      </c>
      <c r="K12883">
        <v>98583</v>
      </c>
      <c r="L12883" t="s">
        <v>30</v>
      </c>
      <c r="M12883" s="1" t="d">
        <v>2010-03-01</v>
      </c>
      <c r="N12883">
        <v>3</v>
      </c>
      <c r="O12883">
        <v>1</v>
      </c>
      <c r="P12883">
        <v>2010</v>
      </c>
      <c r="R12883" t="s">
        <v>26</v>
      </c>
      <c r="S12883" t="s">
        <v>31</v>
      </c>
    </row>
    <row r="12884" spans="1:19" x14ac:dyDescent="0.25">
      <c r="A12884" t="s">
        <v>338</v>
      </c>
      <c r="B12884" t="s">
        <v>29954</v>
      </c>
      <c r="C12884" t="s">
        <v>18369</v>
      </c>
      <c r="E12884" t="s">
        <v>2515</v>
      </c>
      <c r="F12884" t="s">
        <v>170</v>
      </c>
      <c r="G12884">
        <v>95437</v>
      </c>
      <c r="H12884">
        <v>39.460807000000003</v>
      </c>
      <c r="I12884">
        <v>-123.80680599999999</v>
      </c>
      <c r="J12884" s="1" t="d">
        <v>2019-01-10</v>
      </c>
      <c r="K12884">
        <v>112970</v>
      </c>
      <c r="L12884" t="s">
        <v>30</v>
      </c>
      <c r="M12884" s="1" t="d">
        <v>2010-03-01</v>
      </c>
      <c r="N12884">
        <v>3</v>
      </c>
      <c r="O12884">
        <v>1</v>
      </c>
      <c r="P12884">
        <v>2010</v>
      </c>
      <c r="R12884" t="s">
        <v>26</v>
      </c>
      <c r="S12884" t="s">
        <v>31</v>
      </c>
    </row>
    <row r="12885" spans="1:19" x14ac:dyDescent="0.25">
      <c r="A12885" t="s">
        <v>19</v>
      </c>
      <c r="B12885" t="s">
        <v>221</v>
      </c>
      <c r="C12885" t="s">
        <v>222</v>
      </c>
      <c r="E12885" t="s">
        <v>223</v>
      </c>
      <c r="F12885" t="s">
        <v>170</v>
      </c>
      <c r="G12885">
        <v>92551</v>
      </c>
      <c r="H12885">
        <v>33.862772</v>
      </c>
      <c r="I12885">
        <v>-117.234706</v>
      </c>
      <c r="J12885" s="1" t="d">
        <v>2018-10-04</v>
      </c>
      <c r="K12885">
        <v>982</v>
      </c>
      <c r="L12885" t="s">
        <v>30</v>
      </c>
      <c r="M12885" s="1" t="d">
        <v>2009-01-15</v>
      </c>
      <c r="N12885">
        <v>1</v>
      </c>
      <c r="O12885">
        <v>15</v>
      </c>
      <c r="P12885">
        <v>2009</v>
      </c>
      <c r="Q12885" t="s">
        <v>35</v>
      </c>
      <c r="R12885" t="s">
        <v>26</v>
      </c>
      <c r="S12885" t="s">
        <v>31</v>
      </c>
    </row>
    <row r="12886" spans="1:19" x14ac:dyDescent="0.25">
      <c r="A12886" t="s">
        <v>19</v>
      </c>
      <c r="B12886" t="s">
        <v>1387</v>
      </c>
      <c r="C12886" t="s">
        <v>1388</v>
      </c>
      <c r="D12886" t="s">
        <v>1389</v>
      </c>
      <c r="E12886" t="s">
        <v>246</v>
      </c>
      <c r="F12886" t="s">
        <v>170</v>
      </c>
      <c r="G12886">
        <v>92843</v>
      </c>
      <c r="H12886">
        <v>33.775098999999997</v>
      </c>
      <c r="I12886">
        <v>-117.90674300000001</v>
      </c>
      <c r="J12886" s="1" t="d">
        <v>2018-05-03</v>
      </c>
      <c r="K12886">
        <v>26308</v>
      </c>
      <c r="L12886" t="s">
        <v>30</v>
      </c>
      <c r="M12886" s="1" t="d">
        <v>2009-01-15</v>
      </c>
      <c r="N12886">
        <v>1</v>
      </c>
      <c r="O12886">
        <v>15</v>
      </c>
      <c r="P12886">
        <v>2009</v>
      </c>
      <c r="Q12886" t="s">
        <v>25</v>
      </c>
      <c r="R12886" t="s">
        <v>26</v>
      </c>
      <c r="S12886" t="s">
        <v>31</v>
      </c>
    </row>
    <row r="12887" spans="1:19" x14ac:dyDescent="0.25">
      <c r="A12887" t="s">
        <v>19</v>
      </c>
      <c r="B12887" t="s">
        <v>1396</v>
      </c>
      <c r="C12887" t="s">
        <v>1397</v>
      </c>
      <c r="D12887" t="s">
        <v>1398</v>
      </c>
      <c r="E12887" t="s">
        <v>390</v>
      </c>
      <c r="F12887" t="s">
        <v>170</v>
      </c>
      <c r="G12887">
        <v>91107</v>
      </c>
      <c r="H12887">
        <v>34.149214999999998</v>
      </c>
      <c r="I12887">
        <v>-118.077389</v>
      </c>
      <c r="J12887" s="1" t="d">
        <v>2018-05-03</v>
      </c>
      <c r="K12887">
        <v>26312</v>
      </c>
      <c r="L12887" t="s">
        <v>30</v>
      </c>
      <c r="M12887" s="1" t="d">
        <v>2009-01-15</v>
      </c>
      <c r="N12887">
        <v>1</v>
      </c>
      <c r="O12887">
        <v>15</v>
      </c>
      <c r="P12887">
        <v>2009</v>
      </c>
      <c r="Q12887" t="s">
        <v>33</v>
      </c>
      <c r="R12887" t="s">
        <v>26</v>
      </c>
      <c r="S12887" t="s">
        <v>31</v>
      </c>
    </row>
    <row r="12888" spans="1:19" x14ac:dyDescent="0.25">
      <c r="A12888" t="s">
        <v>19</v>
      </c>
      <c r="B12888" t="s">
        <v>1399</v>
      </c>
      <c r="C12888" t="s">
        <v>1400</v>
      </c>
      <c r="D12888" t="s">
        <v>1401</v>
      </c>
      <c r="E12888" t="s">
        <v>1402</v>
      </c>
      <c r="F12888" t="s">
        <v>170</v>
      </c>
      <c r="G12888">
        <v>92284</v>
      </c>
      <c r="H12888">
        <v>34.118101000000003</v>
      </c>
      <c r="I12888">
        <v>-116.45646000000001</v>
      </c>
      <c r="J12888" s="1" t="d">
        <v>2018-10-04</v>
      </c>
      <c r="K12888">
        <v>26314</v>
      </c>
      <c r="L12888" t="s">
        <v>30</v>
      </c>
      <c r="M12888" s="1" t="d">
        <v>2009-01-15</v>
      </c>
      <c r="N12888">
        <v>1</v>
      </c>
      <c r="O12888">
        <v>15</v>
      </c>
      <c r="P12888">
        <v>2009</v>
      </c>
      <c r="Q12888" t="s">
        <v>35</v>
      </c>
      <c r="R12888" t="s">
        <v>26</v>
      </c>
      <c r="S12888" t="s">
        <v>31</v>
      </c>
    </row>
    <row r="12889" spans="1:19" x14ac:dyDescent="0.25">
      <c r="A12889" t="s">
        <v>312</v>
      </c>
      <c r="B12889" t="s">
        <v>514</v>
      </c>
      <c r="C12889" t="s">
        <v>2003</v>
      </c>
      <c r="E12889" t="s">
        <v>2004</v>
      </c>
      <c r="F12889" t="s">
        <v>119</v>
      </c>
      <c r="G12889">
        <v>56531</v>
      </c>
      <c r="H12889">
        <v>45.989978999999998</v>
      </c>
      <c r="I12889">
        <v>-95.975744000000006</v>
      </c>
      <c r="J12889" s="1" t="d">
        <v>2018-03-08</v>
      </c>
      <c r="K12889">
        <v>28330</v>
      </c>
      <c r="L12889" t="s">
        <v>30</v>
      </c>
      <c r="M12889" s="1" t="d">
        <v>2009-05-15</v>
      </c>
      <c r="N12889">
        <v>5</v>
      </c>
      <c r="O12889">
        <v>15</v>
      </c>
      <c r="P12889">
        <v>2009</v>
      </c>
      <c r="R12889" t="s">
        <v>26</v>
      </c>
      <c r="S12889" t="s">
        <v>31</v>
      </c>
    </row>
    <row r="12890" spans="1:19" x14ac:dyDescent="0.25">
      <c r="A12890" t="s">
        <v>312</v>
      </c>
      <c r="B12890" t="s">
        <v>2213</v>
      </c>
      <c r="C12890" t="s">
        <v>2214</v>
      </c>
      <c r="D12890" t="s">
        <v>2215</v>
      </c>
      <c r="E12890" t="s">
        <v>2216</v>
      </c>
      <c r="F12890" t="s">
        <v>57</v>
      </c>
      <c r="G12890">
        <v>47546</v>
      </c>
      <c r="H12890">
        <v>38.364496000000003</v>
      </c>
      <c r="I12890">
        <v>-86.941008999999994</v>
      </c>
      <c r="J12890" s="1" t="d">
        <v>2018-07-09</v>
      </c>
      <c r="K12890">
        <v>29396</v>
      </c>
      <c r="L12890" t="s">
        <v>30</v>
      </c>
      <c r="M12890" s="1" t="d">
        <v>2009-01-01</v>
      </c>
      <c r="N12890">
        <v>1</v>
      </c>
      <c r="O12890">
        <v>1</v>
      </c>
      <c r="P12890">
        <v>2009</v>
      </c>
      <c r="R12890" t="s">
        <v>26</v>
      </c>
      <c r="S12890" t="s">
        <v>31</v>
      </c>
    </row>
    <row r="12891" spans="1:19" x14ac:dyDescent="0.25">
      <c r="A12891" t="s">
        <v>312</v>
      </c>
      <c r="B12891" t="s">
        <v>2475</v>
      </c>
      <c r="C12891" t="s">
        <v>2476</v>
      </c>
      <c r="D12891" t="s">
        <v>2477</v>
      </c>
      <c r="E12891" t="s">
        <v>2475</v>
      </c>
      <c r="F12891" t="s">
        <v>29</v>
      </c>
      <c r="G12891">
        <v>31314</v>
      </c>
      <c r="H12891">
        <v>31.881907999999999</v>
      </c>
      <c r="I12891">
        <v>-81.636968999999993</v>
      </c>
      <c r="J12891" s="1" t="d">
        <v>2019-01-10</v>
      </c>
      <c r="K12891">
        <v>30238</v>
      </c>
      <c r="L12891" t="s">
        <v>30</v>
      </c>
      <c r="M12891" s="1" t="d">
        <v>2009-09-15</v>
      </c>
      <c r="N12891">
        <v>9</v>
      </c>
      <c r="O12891">
        <v>15</v>
      </c>
      <c r="P12891">
        <v>2009</v>
      </c>
      <c r="R12891" t="s">
        <v>26</v>
      </c>
      <c r="S12891" t="s">
        <v>27</v>
      </c>
    </row>
    <row r="12892" spans="1:19" x14ac:dyDescent="0.25">
      <c r="A12892" t="s">
        <v>705</v>
      </c>
      <c r="B12892" t="s">
        <v>2557</v>
      </c>
      <c r="C12892" t="s">
        <v>2558</v>
      </c>
      <c r="E12892" t="s">
        <v>2557</v>
      </c>
      <c r="F12892" t="s">
        <v>69</v>
      </c>
      <c r="G12892">
        <v>71459</v>
      </c>
      <c r="H12892">
        <v>31.046489999999999</v>
      </c>
      <c r="I12892">
        <v>-93.205500000000001</v>
      </c>
      <c r="J12892" s="1" t="d">
        <v>2018-09-10</v>
      </c>
      <c r="K12892">
        <v>30318</v>
      </c>
      <c r="L12892" t="s">
        <v>30</v>
      </c>
      <c r="M12892" s="1" t="d">
        <v>2009-06-15</v>
      </c>
      <c r="N12892">
        <v>6</v>
      </c>
      <c r="O12892">
        <v>15</v>
      </c>
      <c r="P12892">
        <v>2009</v>
      </c>
      <c r="R12892" t="s">
        <v>26</v>
      </c>
      <c r="S12892" t="s">
        <v>27</v>
      </c>
    </row>
    <row r="12893" spans="1:19" x14ac:dyDescent="0.25">
      <c r="A12893" t="s">
        <v>705</v>
      </c>
      <c r="B12893" t="s">
        <v>2581</v>
      </c>
      <c r="C12893" t="s">
        <v>2582</v>
      </c>
      <c r="E12893" t="s">
        <v>2581</v>
      </c>
      <c r="F12893" t="s">
        <v>37</v>
      </c>
      <c r="G12893">
        <v>76544</v>
      </c>
      <c r="H12893">
        <v>31.125830000000001</v>
      </c>
      <c r="I12893">
        <v>-97.839259999999996</v>
      </c>
      <c r="J12893" s="1" t="d">
        <v>2019-01-10</v>
      </c>
      <c r="K12893">
        <v>30347</v>
      </c>
      <c r="L12893" t="s">
        <v>30</v>
      </c>
      <c r="M12893" s="1" t="d">
        <v>2009-11-01</v>
      </c>
      <c r="N12893">
        <v>11</v>
      </c>
      <c r="O12893">
        <v>1</v>
      </c>
      <c r="P12893">
        <v>2009</v>
      </c>
      <c r="R12893" t="s">
        <v>26</v>
      </c>
      <c r="S12893" t="s">
        <v>27</v>
      </c>
    </row>
    <row r="12894" spans="1:19" x14ac:dyDescent="0.25">
      <c r="A12894" t="s">
        <v>312</v>
      </c>
      <c r="B12894" t="s">
        <v>65</v>
      </c>
      <c r="C12894" t="s">
        <v>3903</v>
      </c>
      <c r="E12894" t="s">
        <v>3904</v>
      </c>
      <c r="F12894" t="s">
        <v>48</v>
      </c>
      <c r="G12894">
        <v>10533</v>
      </c>
      <c r="H12894">
        <v>41.039006000000001</v>
      </c>
      <c r="I12894">
        <v>-73.865296000000001</v>
      </c>
      <c r="J12894" s="1" t="d">
        <v>2018-04-03</v>
      </c>
      <c r="K12894">
        <v>33393</v>
      </c>
      <c r="L12894" t="s">
        <v>30</v>
      </c>
      <c r="M12894" s="1" t="d">
        <v>2009-03-17</v>
      </c>
      <c r="N12894">
        <v>3</v>
      </c>
      <c r="O12894">
        <v>17</v>
      </c>
      <c r="P12894">
        <v>2009</v>
      </c>
      <c r="R12894" t="s">
        <v>26</v>
      </c>
      <c r="S12894" t="s">
        <v>31</v>
      </c>
    </row>
    <row r="12895" spans="1:19" x14ac:dyDescent="0.25">
      <c r="A12895" t="s">
        <v>312</v>
      </c>
      <c r="B12895" t="s">
        <v>3987</v>
      </c>
      <c r="C12895" t="s">
        <v>3988</v>
      </c>
      <c r="E12895" t="s">
        <v>3989</v>
      </c>
      <c r="F12895" t="s">
        <v>269</v>
      </c>
      <c r="G12895">
        <v>22901</v>
      </c>
      <c r="H12895">
        <v>38.070157000000002</v>
      </c>
      <c r="I12895">
        <v>-78.485287</v>
      </c>
      <c r="J12895" s="1" t="d">
        <v>2018-12-11</v>
      </c>
      <c r="K12895">
        <v>33511</v>
      </c>
      <c r="L12895" t="s">
        <v>30</v>
      </c>
      <c r="M12895" s="1" t="d">
        <v>2009-01-07</v>
      </c>
      <c r="N12895">
        <v>1</v>
      </c>
      <c r="O12895">
        <v>7</v>
      </c>
      <c r="P12895">
        <v>2009</v>
      </c>
      <c r="R12895" t="s">
        <v>26</v>
      </c>
      <c r="S12895" t="s">
        <v>31</v>
      </c>
    </row>
    <row r="12896" spans="1:19" x14ac:dyDescent="0.25">
      <c r="A12896" t="s">
        <v>19</v>
      </c>
      <c r="B12896" t="s">
        <v>3993</v>
      </c>
      <c r="C12896" t="s">
        <v>3994</v>
      </c>
      <c r="D12896" t="s">
        <v>3995</v>
      </c>
      <c r="E12896" t="s">
        <v>3996</v>
      </c>
      <c r="F12896" t="s">
        <v>170</v>
      </c>
      <c r="G12896">
        <v>91204</v>
      </c>
      <c r="H12896">
        <v>34.122107999999997</v>
      </c>
      <c r="I12896">
        <v>-118.25698199999999</v>
      </c>
      <c r="J12896" s="1" t="d">
        <v>2018-05-03</v>
      </c>
      <c r="K12896">
        <v>33533</v>
      </c>
      <c r="L12896" t="s">
        <v>30</v>
      </c>
      <c r="M12896" s="1" t="d">
        <v>2009-10-15</v>
      </c>
      <c r="N12896">
        <v>10</v>
      </c>
      <c r="O12896">
        <v>15</v>
      </c>
      <c r="P12896">
        <v>2009</v>
      </c>
      <c r="Q12896" t="s">
        <v>35</v>
      </c>
      <c r="R12896" t="s">
        <v>26</v>
      </c>
      <c r="S12896" t="s">
        <v>31</v>
      </c>
    </row>
    <row r="12897" spans="1:19" x14ac:dyDescent="0.25">
      <c r="A12897" t="s">
        <v>705</v>
      </c>
      <c r="B12897" t="s">
        <v>2352</v>
      </c>
      <c r="C12897" t="s">
        <v>2353</v>
      </c>
      <c r="D12897" t="s">
        <v>2354</v>
      </c>
      <c r="E12897" t="s">
        <v>2352</v>
      </c>
      <c r="F12897" t="s">
        <v>2355</v>
      </c>
      <c r="G12897">
        <v>39529</v>
      </c>
      <c r="H12897">
        <v>30.358588999999998</v>
      </c>
      <c r="I12897">
        <v>-89.629050000000007</v>
      </c>
      <c r="J12897" s="1" t="d">
        <v>2019-01-10</v>
      </c>
      <c r="K12897">
        <v>33612</v>
      </c>
      <c r="L12897" t="s">
        <v>30</v>
      </c>
      <c r="M12897" s="1" t="d">
        <v>2009-01-15</v>
      </c>
      <c r="N12897">
        <v>1</v>
      </c>
      <c r="O12897">
        <v>15</v>
      </c>
      <c r="P12897">
        <v>2009</v>
      </c>
      <c r="R12897" t="s">
        <v>26</v>
      </c>
      <c r="S12897" t="s">
        <v>27</v>
      </c>
    </row>
    <row r="12898" spans="1:19" x14ac:dyDescent="0.25">
      <c r="A12898" t="s">
        <v>312</v>
      </c>
      <c r="B12898" t="s">
        <v>4136</v>
      </c>
      <c r="C12898" t="s">
        <v>4137</v>
      </c>
      <c r="E12898" t="s">
        <v>1068</v>
      </c>
      <c r="F12898" t="s">
        <v>78</v>
      </c>
      <c r="G12898">
        <v>67216</v>
      </c>
      <c r="H12898">
        <v>37.649569</v>
      </c>
      <c r="I12898">
        <v>-97.318971000000005</v>
      </c>
      <c r="J12898" s="1" t="d">
        <v>2018-08-07</v>
      </c>
      <c r="K12898">
        <v>33727</v>
      </c>
      <c r="L12898" t="s">
        <v>30</v>
      </c>
      <c r="M12898" s="1" t="d">
        <v>2009-01-15</v>
      </c>
      <c r="N12898">
        <v>1</v>
      </c>
      <c r="O12898">
        <v>15</v>
      </c>
      <c r="P12898">
        <v>2009</v>
      </c>
      <c r="R12898" t="s">
        <v>26</v>
      </c>
      <c r="S12898" t="s">
        <v>31</v>
      </c>
    </row>
    <row r="12899" spans="1:19" x14ac:dyDescent="0.25">
      <c r="A12899" t="s">
        <v>312</v>
      </c>
      <c r="B12899" t="s">
        <v>4146</v>
      </c>
      <c r="C12899" t="s">
        <v>4147</v>
      </c>
      <c r="E12899" t="s">
        <v>4148</v>
      </c>
      <c r="F12899" t="s">
        <v>496</v>
      </c>
      <c r="G12899">
        <v>48442</v>
      </c>
      <c r="H12899">
        <v>42.814431999999996</v>
      </c>
      <c r="I12899">
        <v>-83.573088999999996</v>
      </c>
      <c r="J12899" s="1" t="d">
        <v>2018-06-05</v>
      </c>
      <c r="K12899">
        <v>33740</v>
      </c>
      <c r="L12899" t="s">
        <v>30</v>
      </c>
      <c r="M12899" s="1" t="d">
        <v>2009-01-15</v>
      </c>
      <c r="N12899">
        <v>1</v>
      </c>
      <c r="O12899">
        <v>15</v>
      </c>
      <c r="P12899">
        <v>2009</v>
      </c>
      <c r="R12899" t="s">
        <v>26</v>
      </c>
      <c r="S12899" t="s">
        <v>31</v>
      </c>
    </row>
    <row r="12900" spans="1:19" x14ac:dyDescent="0.25">
      <c r="A12900" t="s">
        <v>312</v>
      </c>
      <c r="B12900" t="s">
        <v>4155</v>
      </c>
      <c r="C12900" t="s">
        <v>4156</v>
      </c>
      <c r="E12900" t="s">
        <v>2351</v>
      </c>
      <c r="F12900" t="s">
        <v>496</v>
      </c>
      <c r="G12900">
        <v>49519</v>
      </c>
      <c r="H12900">
        <v>42.932158999999999</v>
      </c>
      <c r="I12900">
        <v>-85.721763999999993</v>
      </c>
      <c r="J12900" s="1" t="d">
        <v>2018-06-05</v>
      </c>
      <c r="K12900">
        <v>33745</v>
      </c>
      <c r="L12900" t="s">
        <v>30</v>
      </c>
      <c r="M12900" s="1" t="d">
        <v>2009-01-15</v>
      </c>
      <c r="N12900">
        <v>1</v>
      </c>
      <c r="O12900">
        <v>15</v>
      </c>
      <c r="P12900">
        <v>2009</v>
      </c>
      <c r="R12900" t="s">
        <v>26</v>
      </c>
      <c r="S12900" t="s">
        <v>31</v>
      </c>
    </row>
    <row r="12901" spans="1:19" x14ac:dyDescent="0.25">
      <c r="A12901" t="s">
        <v>312</v>
      </c>
      <c r="B12901" t="s">
        <v>4166</v>
      </c>
      <c r="C12901" t="s">
        <v>4167</v>
      </c>
      <c r="D12901" t="s">
        <v>4168</v>
      </c>
      <c r="E12901" t="s">
        <v>4165</v>
      </c>
      <c r="F12901" t="s">
        <v>23</v>
      </c>
      <c r="G12901">
        <v>35058</v>
      </c>
      <c r="H12901">
        <v>34.22775</v>
      </c>
      <c r="I12901">
        <v>-86.860692799999995</v>
      </c>
      <c r="J12901" s="1" t="d">
        <v>2018-10-04</v>
      </c>
      <c r="K12901">
        <v>33766</v>
      </c>
      <c r="L12901" t="s">
        <v>30</v>
      </c>
      <c r="M12901" s="1" t="d">
        <v>2009-01-15</v>
      </c>
      <c r="N12901">
        <v>1</v>
      </c>
      <c r="O12901">
        <v>15</v>
      </c>
      <c r="P12901">
        <v>2009</v>
      </c>
      <c r="R12901" t="s">
        <v>26</v>
      </c>
      <c r="S12901" t="s">
        <v>31</v>
      </c>
    </row>
    <row r="12902" spans="1:19" x14ac:dyDescent="0.25">
      <c r="A12902" t="s">
        <v>312</v>
      </c>
      <c r="B12902" t="s">
        <v>4169</v>
      </c>
      <c r="C12902" t="s">
        <v>4170</v>
      </c>
      <c r="E12902" t="s">
        <v>131</v>
      </c>
      <c r="F12902" t="s">
        <v>129</v>
      </c>
      <c r="G12902">
        <v>80301</v>
      </c>
      <c r="H12902">
        <v>40.025906999999997</v>
      </c>
      <c r="I12902">
        <v>-105.234548</v>
      </c>
      <c r="J12902" s="1" t="d">
        <v>2018-11-08</v>
      </c>
      <c r="K12902">
        <v>33768</v>
      </c>
      <c r="L12902" t="s">
        <v>30</v>
      </c>
      <c r="M12902" s="1" t="d">
        <v>2009-01-15</v>
      </c>
      <c r="N12902">
        <v>1</v>
      </c>
      <c r="O12902">
        <v>15</v>
      </c>
      <c r="P12902">
        <v>2009</v>
      </c>
      <c r="R12902" t="s">
        <v>26</v>
      </c>
      <c r="S12902" t="s">
        <v>27</v>
      </c>
    </row>
    <row r="12903" spans="1:19" x14ac:dyDescent="0.25">
      <c r="A12903" t="s">
        <v>312</v>
      </c>
      <c r="B12903" t="s">
        <v>4171</v>
      </c>
      <c r="C12903" t="s">
        <v>4172</v>
      </c>
      <c r="E12903" t="s">
        <v>1209</v>
      </c>
      <c r="F12903" t="s">
        <v>129</v>
      </c>
      <c r="G12903">
        <v>80907</v>
      </c>
      <c r="H12903">
        <v>38.864047999999997</v>
      </c>
      <c r="I12903">
        <v>-104.83071</v>
      </c>
      <c r="J12903" s="1" t="d">
        <v>2018-11-08</v>
      </c>
      <c r="K12903">
        <v>33769</v>
      </c>
      <c r="L12903" t="s">
        <v>30</v>
      </c>
      <c r="M12903" s="1" t="d">
        <v>2009-01-15</v>
      </c>
      <c r="N12903">
        <v>1</v>
      </c>
      <c r="O12903">
        <v>15</v>
      </c>
      <c r="P12903">
        <v>2009</v>
      </c>
      <c r="R12903" t="s">
        <v>26</v>
      </c>
      <c r="S12903" t="s">
        <v>27</v>
      </c>
    </row>
    <row r="12904" spans="1:19" x14ac:dyDescent="0.25">
      <c r="A12904" t="s">
        <v>312</v>
      </c>
      <c r="B12904" t="s">
        <v>4173</v>
      </c>
      <c r="C12904" t="s">
        <v>4174</v>
      </c>
      <c r="E12904" t="s">
        <v>1109</v>
      </c>
      <c r="F12904" t="s">
        <v>327</v>
      </c>
      <c r="G12904">
        <v>52361</v>
      </c>
      <c r="H12904">
        <v>41.661562000000004</v>
      </c>
      <c r="I12904">
        <v>-92.004575000000003</v>
      </c>
      <c r="J12904" s="1" t="d">
        <v>2018-04-03</v>
      </c>
      <c r="K12904">
        <v>33776</v>
      </c>
      <c r="L12904" t="s">
        <v>30</v>
      </c>
      <c r="M12904" s="1" t="d">
        <v>2009-01-15</v>
      </c>
      <c r="N12904">
        <v>1</v>
      </c>
      <c r="O12904">
        <v>15</v>
      </c>
      <c r="P12904">
        <v>2009</v>
      </c>
      <c r="R12904" t="s">
        <v>26</v>
      </c>
      <c r="S12904" t="s">
        <v>31</v>
      </c>
    </row>
    <row r="12905" spans="1:19" x14ac:dyDescent="0.25">
      <c r="A12905" t="s">
        <v>312</v>
      </c>
      <c r="B12905" t="s">
        <v>4178</v>
      </c>
      <c r="C12905" t="s">
        <v>4179</v>
      </c>
      <c r="E12905" t="s">
        <v>4180</v>
      </c>
      <c r="F12905" t="s">
        <v>373</v>
      </c>
      <c r="G12905">
        <v>62034</v>
      </c>
      <c r="H12905">
        <v>38.77384</v>
      </c>
      <c r="I12905">
        <v>-89.957272000000003</v>
      </c>
      <c r="J12905" s="1" t="d">
        <v>2018-10-04</v>
      </c>
      <c r="K12905">
        <v>33778</v>
      </c>
      <c r="L12905" t="s">
        <v>30</v>
      </c>
      <c r="M12905" s="1" t="d">
        <v>2009-01-27</v>
      </c>
      <c r="N12905">
        <v>1</v>
      </c>
      <c r="O12905">
        <v>27</v>
      </c>
      <c r="P12905">
        <v>2009</v>
      </c>
      <c r="R12905" t="s">
        <v>26</v>
      </c>
      <c r="S12905" t="s">
        <v>31</v>
      </c>
    </row>
    <row r="12906" spans="1:19" x14ac:dyDescent="0.25">
      <c r="A12906" t="s">
        <v>312</v>
      </c>
      <c r="B12906" t="s">
        <v>4189</v>
      </c>
      <c r="C12906" t="s">
        <v>4190</v>
      </c>
      <c r="E12906" t="s">
        <v>4191</v>
      </c>
      <c r="F12906" t="s">
        <v>57</v>
      </c>
      <c r="G12906">
        <v>46783</v>
      </c>
      <c r="H12906">
        <v>40.961025999999997</v>
      </c>
      <c r="I12906">
        <v>-85.370662999999993</v>
      </c>
      <c r="J12906" s="1" t="d">
        <v>2018-07-09</v>
      </c>
      <c r="K12906">
        <v>33788</v>
      </c>
      <c r="L12906" t="s">
        <v>30</v>
      </c>
      <c r="M12906" s="1" t="d">
        <v>2009-01-15</v>
      </c>
      <c r="N12906">
        <v>1</v>
      </c>
      <c r="O12906">
        <v>15</v>
      </c>
      <c r="P12906">
        <v>2009</v>
      </c>
      <c r="R12906" t="s">
        <v>26</v>
      </c>
      <c r="S12906" t="s">
        <v>31</v>
      </c>
    </row>
    <row r="12907" spans="1:19" x14ac:dyDescent="0.25">
      <c r="A12907" t="s">
        <v>312</v>
      </c>
      <c r="B12907" t="s">
        <v>4196</v>
      </c>
      <c r="C12907" t="s">
        <v>4197</v>
      </c>
      <c r="D12907" t="s">
        <v>4198</v>
      </c>
      <c r="E12907" t="s">
        <v>4199</v>
      </c>
      <c r="F12907" t="s">
        <v>157</v>
      </c>
      <c r="G12907">
        <v>16689</v>
      </c>
      <c r="H12907">
        <v>40.058682500000003</v>
      </c>
      <c r="I12907">
        <v>-78.081750299999996</v>
      </c>
      <c r="J12907" s="1" t="d">
        <v>2018-11-08</v>
      </c>
      <c r="K12907">
        <v>33801</v>
      </c>
      <c r="L12907" t="s">
        <v>4200</v>
      </c>
      <c r="M12907" s="1" t="d">
        <v>2009-01-15</v>
      </c>
      <c r="N12907">
        <v>1</v>
      </c>
      <c r="O12907">
        <v>15</v>
      </c>
      <c r="P12907">
        <v>2009</v>
      </c>
      <c r="R12907" t="s">
        <v>26</v>
      </c>
      <c r="S12907" t="s">
        <v>31</v>
      </c>
    </row>
    <row r="12908" spans="1:19" x14ac:dyDescent="0.25">
      <c r="A12908" t="s">
        <v>312</v>
      </c>
      <c r="B12908" t="s">
        <v>4201</v>
      </c>
      <c r="C12908" t="s">
        <v>4202</v>
      </c>
      <c r="E12908" t="s">
        <v>4203</v>
      </c>
      <c r="F12908" t="s">
        <v>208</v>
      </c>
      <c r="G12908">
        <v>29432</v>
      </c>
      <c r="H12908">
        <v>33.249298000000003</v>
      </c>
      <c r="I12908">
        <v>-80.816412999999997</v>
      </c>
      <c r="J12908" s="1" t="d">
        <v>2018-06-05</v>
      </c>
      <c r="K12908">
        <v>33804</v>
      </c>
      <c r="L12908" t="s">
        <v>30</v>
      </c>
      <c r="M12908" s="1" t="d">
        <v>2009-01-15</v>
      </c>
      <c r="N12908">
        <v>1</v>
      </c>
      <c r="O12908">
        <v>15</v>
      </c>
      <c r="P12908">
        <v>2009</v>
      </c>
      <c r="R12908" t="s">
        <v>26</v>
      </c>
      <c r="S12908" t="s">
        <v>31</v>
      </c>
    </row>
    <row r="12909" spans="1:19" x14ac:dyDescent="0.25">
      <c r="A12909" t="s">
        <v>312</v>
      </c>
      <c r="B12909" t="s">
        <v>4204</v>
      </c>
      <c r="C12909" t="s">
        <v>4205</v>
      </c>
      <c r="E12909" t="s">
        <v>4206</v>
      </c>
      <c r="F12909" t="s">
        <v>208</v>
      </c>
      <c r="G12909">
        <v>29042</v>
      </c>
      <c r="H12909">
        <v>33.338475000000003</v>
      </c>
      <c r="I12909">
        <v>-81.140297000000004</v>
      </c>
      <c r="J12909" s="1" t="d">
        <v>2018-06-05</v>
      </c>
      <c r="K12909">
        <v>33805</v>
      </c>
      <c r="L12909" t="s">
        <v>30</v>
      </c>
      <c r="M12909" s="1" t="d">
        <v>2009-01-15</v>
      </c>
      <c r="N12909">
        <v>1</v>
      </c>
      <c r="O12909">
        <v>15</v>
      </c>
      <c r="P12909">
        <v>2009</v>
      </c>
      <c r="R12909" t="s">
        <v>26</v>
      </c>
      <c r="S12909" t="s">
        <v>31</v>
      </c>
    </row>
    <row r="12910" spans="1:19" x14ac:dyDescent="0.25">
      <c r="A12910" t="s">
        <v>312</v>
      </c>
      <c r="B12910" t="s">
        <v>4207</v>
      </c>
      <c r="C12910" t="s">
        <v>4208</v>
      </c>
      <c r="E12910" t="s">
        <v>4209</v>
      </c>
      <c r="F12910" t="s">
        <v>208</v>
      </c>
      <c r="G12910">
        <v>29135</v>
      </c>
      <c r="H12910">
        <v>33.633125</v>
      </c>
      <c r="I12910">
        <v>-80.779252999999997</v>
      </c>
      <c r="J12910" s="1" t="d">
        <v>2018-06-05</v>
      </c>
      <c r="K12910">
        <v>33807</v>
      </c>
      <c r="L12910" t="s">
        <v>30</v>
      </c>
      <c r="M12910" s="1" t="d">
        <v>2009-01-15</v>
      </c>
      <c r="N12910">
        <v>1</v>
      </c>
      <c r="O12910">
        <v>15</v>
      </c>
      <c r="P12910">
        <v>2009</v>
      </c>
      <c r="R12910" t="s">
        <v>26</v>
      </c>
      <c r="S12910" t="s">
        <v>31</v>
      </c>
    </row>
    <row r="12911" spans="1:19" x14ac:dyDescent="0.25">
      <c r="A12911" t="s">
        <v>312</v>
      </c>
      <c r="B12911" t="s">
        <v>4210</v>
      </c>
      <c r="C12911" t="s">
        <v>4211</v>
      </c>
      <c r="E12911" t="s">
        <v>4212</v>
      </c>
      <c r="F12911" t="s">
        <v>208</v>
      </c>
      <c r="G12911">
        <v>29142</v>
      </c>
      <c r="H12911">
        <v>33.484453000000002</v>
      </c>
      <c r="I12911">
        <v>-80.469555999999997</v>
      </c>
      <c r="J12911" s="1" t="d">
        <v>2018-06-05</v>
      </c>
      <c r="K12911">
        <v>33808</v>
      </c>
      <c r="L12911" t="s">
        <v>30</v>
      </c>
      <c r="M12911" s="1" t="d">
        <v>2009-01-15</v>
      </c>
      <c r="N12911">
        <v>1</v>
      </c>
      <c r="O12911">
        <v>15</v>
      </c>
      <c r="P12911">
        <v>2009</v>
      </c>
      <c r="R12911" t="s">
        <v>26</v>
      </c>
      <c r="S12911" t="s">
        <v>31</v>
      </c>
    </row>
    <row r="12912" spans="1:19" x14ac:dyDescent="0.25">
      <c r="A12912" t="s">
        <v>312</v>
      </c>
      <c r="B12912" t="s">
        <v>4213</v>
      </c>
      <c r="C12912" t="s">
        <v>4214</v>
      </c>
      <c r="E12912" t="s">
        <v>4215</v>
      </c>
      <c r="F12912" t="s">
        <v>208</v>
      </c>
      <c r="G12912">
        <v>29148</v>
      </c>
      <c r="H12912">
        <v>33.525986000000003</v>
      </c>
      <c r="I12912">
        <v>-80.429783</v>
      </c>
      <c r="J12912" s="1" t="d">
        <v>2018-06-05</v>
      </c>
      <c r="K12912">
        <v>33809</v>
      </c>
      <c r="L12912" t="s">
        <v>30</v>
      </c>
      <c r="M12912" s="1" t="d">
        <v>2009-01-15</v>
      </c>
      <c r="N12912">
        <v>1</v>
      </c>
      <c r="O12912">
        <v>15</v>
      </c>
      <c r="P12912">
        <v>2009</v>
      </c>
      <c r="R12912" t="s">
        <v>26</v>
      </c>
      <c r="S12912" t="s">
        <v>31</v>
      </c>
    </row>
    <row r="12913" spans="1:19" x14ac:dyDescent="0.25">
      <c r="A12913" t="s">
        <v>312</v>
      </c>
      <c r="B12913" t="s">
        <v>4216</v>
      </c>
      <c r="C12913" t="s">
        <v>4217</v>
      </c>
      <c r="E12913" t="s">
        <v>3316</v>
      </c>
      <c r="F12913" t="s">
        <v>208</v>
      </c>
      <c r="G12913">
        <v>29488</v>
      </c>
      <c r="H12913">
        <v>32.8797</v>
      </c>
      <c r="I12913">
        <v>-80.720016999999999</v>
      </c>
      <c r="J12913" s="1" t="d">
        <v>2018-06-05</v>
      </c>
      <c r="K12913">
        <v>33810</v>
      </c>
      <c r="L12913" t="s">
        <v>30</v>
      </c>
      <c r="M12913" s="1" t="d">
        <v>2009-01-15</v>
      </c>
      <c r="N12913">
        <v>1</v>
      </c>
      <c r="O12913">
        <v>15</v>
      </c>
      <c r="P12913">
        <v>2009</v>
      </c>
      <c r="R12913" t="s">
        <v>26</v>
      </c>
      <c r="S12913" t="s">
        <v>31</v>
      </c>
    </row>
    <row r="12914" spans="1:19" x14ac:dyDescent="0.25">
      <c r="A12914" t="s">
        <v>312</v>
      </c>
      <c r="B12914" t="s">
        <v>4218</v>
      </c>
      <c r="C12914" t="s">
        <v>4219</v>
      </c>
      <c r="E12914" t="s">
        <v>3316</v>
      </c>
      <c r="F12914" t="s">
        <v>208</v>
      </c>
      <c r="G12914">
        <v>29488</v>
      </c>
      <c r="H12914">
        <v>32.898670000000003</v>
      </c>
      <c r="I12914">
        <v>-80.647322000000003</v>
      </c>
      <c r="J12914" s="1" t="d">
        <v>2018-06-05</v>
      </c>
      <c r="K12914">
        <v>33811</v>
      </c>
      <c r="L12914" t="s">
        <v>30</v>
      </c>
      <c r="M12914" s="1" t="d">
        <v>2009-01-15</v>
      </c>
      <c r="N12914">
        <v>1</v>
      </c>
      <c r="O12914">
        <v>15</v>
      </c>
      <c r="P12914">
        <v>2009</v>
      </c>
      <c r="R12914" t="s">
        <v>26</v>
      </c>
      <c r="S12914" t="s">
        <v>31</v>
      </c>
    </row>
    <row r="12915" spans="1:19" x14ac:dyDescent="0.25">
      <c r="A12915" t="s">
        <v>312</v>
      </c>
      <c r="B12915" t="s">
        <v>4223</v>
      </c>
      <c r="C12915" t="s">
        <v>4224</v>
      </c>
      <c r="E12915" t="s">
        <v>4225</v>
      </c>
      <c r="F12915" t="s">
        <v>319</v>
      </c>
      <c r="G12915">
        <v>57025</v>
      </c>
      <c r="H12915">
        <v>42.669227999999997</v>
      </c>
      <c r="I12915">
        <v>-96.664097999999996</v>
      </c>
      <c r="J12915" s="1" t="d">
        <v>2018-05-03</v>
      </c>
      <c r="K12915">
        <v>33813</v>
      </c>
      <c r="L12915" t="s">
        <v>30</v>
      </c>
      <c r="M12915" s="1" t="d">
        <v>2009-01-15</v>
      </c>
      <c r="N12915">
        <v>1</v>
      </c>
      <c r="O12915">
        <v>15</v>
      </c>
      <c r="P12915">
        <v>2009</v>
      </c>
      <c r="R12915" t="s">
        <v>26</v>
      </c>
      <c r="S12915" t="s">
        <v>31</v>
      </c>
    </row>
    <row r="12916" spans="1:19" x14ac:dyDescent="0.25">
      <c r="A12916" t="s">
        <v>312</v>
      </c>
      <c r="B12916" t="s">
        <v>4234</v>
      </c>
      <c r="C12916" t="s">
        <v>4235</v>
      </c>
      <c r="D12916" t="s">
        <v>4236</v>
      </c>
      <c r="E12916" t="s">
        <v>4237</v>
      </c>
      <c r="F12916" t="s">
        <v>513</v>
      </c>
      <c r="G12916">
        <v>54751</v>
      </c>
      <c r="H12916">
        <v>44.871609999999997</v>
      </c>
      <c r="I12916">
        <v>-91.930439000000007</v>
      </c>
      <c r="J12916" s="1" t="d">
        <v>2018-11-08</v>
      </c>
      <c r="K12916">
        <v>33828</v>
      </c>
      <c r="L12916" t="s">
        <v>30</v>
      </c>
      <c r="M12916" s="1" t="d">
        <v>2009-01-15</v>
      </c>
      <c r="N12916">
        <v>1</v>
      </c>
      <c r="O12916">
        <v>15</v>
      </c>
      <c r="P12916">
        <v>2009</v>
      </c>
      <c r="R12916" t="s">
        <v>26</v>
      </c>
      <c r="S12916" t="s">
        <v>31</v>
      </c>
    </row>
    <row r="12917" spans="1:19" x14ac:dyDescent="0.25">
      <c r="A12917" t="s">
        <v>312</v>
      </c>
      <c r="B12917" t="s">
        <v>4242</v>
      </c>
      <c r="C12917" t="s">
        <v>4243</v>
      </c>
      <c r="D12917" t="s">
        <v>4244</v>
      </c>
      <c r="E12917" t="s">
        <v>4245</v>
      </c>
      <c r="F12917" t="s">
        <v>124</v>
      </c>
      <c r="G12917">
        <v>68836</v>
      </c>
      <c r="H12917">
        <v>40.7179</v>
      </c>
      <c r="I12917">
        <v>-99.375080999999994</v>
      </c>
      <c r="J12917" s="1" t="d">
        <v>2019-04-08</v>
      </c>
      <c r="K12917">
        <v>33831</v>
      </c>
      <c r="L12917" t="s">
        <v>24</v>
      </c>
      <c r="M12917" s="1" t="d">
        <v>2009-01-15</v>
      </c>
      <c r="N12917">
        <v>1</v>
      </c>
      <c r="O12917">
        <v>15</v>
      </c>
      <c r="P12917">
        <v>2009</v>
      </c>
      <c r="R12917" t="s">
        <v>26</v>
      </c>
      <c r="S12917" t="s">
        <v>31</v>
      </c>
    </row>
    <row r="12918" spans="1:19" x14ac:dyDescent="0.25">
      <c r="A12918" t="s">
        <v>312</v>
      </c>
      <c r="B12918" t="s">
        <v>4246</v>
      </c>
      <c r="C12918" t="s">
        <v>4247</v>
      </c>
      <c r="E12918" t="s">
        <v>4248</v>
      </c>
      <c r="F12918" t="s">
        <v>124</v>
      </c>
      <c r="G12918">
        <v>68361</v>
      </c>
      <c r="H12918">
        <v>40.530059000000001</v>
      </c>
      <c r="I12918">
        <v>-97.596131</v>
      </c>
      <c r="J12918" s="1" t="d">
        <v>2019-04-08</v>
      </c>
      <c r="K12918">
        <v>33832</v>
      </c>
      <c r="L12918" t="s">
        <v>24</v>
      </c>
      <c r="M12918" s="1" t="d">
        <v>2009-01-15</v>
      </c>
      <c r="N12918">
        <v>1</v>
      </c>
      <c r="O12918">
        <v>15</v>
      </c>
      <c r="P12918">
        <v>2009</v>
      </c>
      <c r="R12918" t="s">
        <v>26</v>
      </c>
      <c r="S12918" t="s">
        <v>31</v>
      </c>
    </row>
    <row r="12919" spans="1:19" x14ac:dyDescent="0.25">
      <c r="A12919" t="s">
        <v>312</v>
      </c>
      <c r="B12919" t="s">
        <v>4251</v>
      </c>
      <c r="C12919" t="s">
        <v>4252</v>
      </c>
      <c r="E12919" t="s">
        <v>1695</v>
      </c>
      <c r="F12919" t="s">
        <v>124</v>
      </c>
      <c r="G12919">
        <v>68847</v>
      </c>
      <c r="H12919">
        <v>40.728881000000001</v>
      </c>
      <c r="I12919">
        <v>-99.065307000000004</v>
      </c>
      <c r="J12919" s="1" t="d">
        <v>2019-04-08</v>
      </c>
      <c r="K12919">
        <v>33834</v>
      </c>
      <c r="L12919" t="s">
        <v>24</v>
      </c>
      <c r="M12919" s="1" t="d">
        <v>2009-01-15</v>
      </c>
      <c r="N12919">
        <v>1</v>
      </c>
      <c r="O12919">
        <v>15</v>
      </c>
      <c r="P12919">
        <v>2009</v>
      </c>
      <c r="R12919" t="s">
        <v>26</v>
      </c>
      <c r="S12919" t="s">
        <v>31</v>
      </c>
    </row>
    <row r="12920" spans="1:19" x14ac:dyDescent="0.25">
      <c r="A12920" t="s">
        <v>312</v>
      </c>
      <c r="B12920" t="s">
        <v>4286</v>
      </c>
      <c r="C12920" t="s">
        <v>4287</v>
      </c>
      <c r="E12920" t="s">
        <v>2911</v>
      </c>
      <c r="F12920" t="s">
        <v>59</v>
      </c>
      <c r="G12920">
        <v>43560</v>
      </c>
      <c r="H12920">
        <v>41.716718999999998</v>
      </c>
      <c r="I12920">
        <v>-83.677538999999996</v>
      </c>
      <c r="J12920" s="1" t="d">
        <v>2019-04-08</v>
      </c>
      <c r="K12920">
        <v>33861</v>
      </c>
      <c r="L12920" t="s">
        <v>24</v>
      </c>
      <c r="M12920" s="1" t="d">
        <v>2009-01-15</v>
      </c>
      <c r="N12920">
        <v>1</v>
      </c>
      <c r="O12920">
        <v>15</v>
      </c>
      <c r="P12920">
        <v>2009</v>
      </c>
      <c r="R12920" t="s">
        <v>26</v>
      </c>
      <c r="S12920" t="s">
        <v>31</v>
      </c>
    </row>
    <row r="12921" spans="1:19" x14ac:dyDescent="0.25">
      <c r="A12921" t="s">
        <v>312</v>
      </c>
      <c r="B12921" t="s">
        <v>4295</v>
      </c>
      <c r="C12921" t="s">
        <v>4296</v>
      </c>
      <c r="E12921" t="s">
        <v>2312</v>
      </c>
      <c r="F12921" t="s">
        <v>327</v>
      </c>
      <c r="G12921">
        <v>51503</v>
      </c>
      <c r="H12921">
        <v>41.243212999999997</v>
      </c>
      <c r="I12921">
        <v>-95.824562</v>
      </c>
      <c r="J12921" s="1" t="d">
        <v>2019-04-08</v>
      </c>
      <c r="K12921">
        <v>33864</v>
      </c>
      <c r="L12921" t="s">
        <v>24</v>
      </c>
      <c r="M12921" s="1" t="d">
        <v>2009-01-30</v>
      </c>
      <c r="N12921">
        <v>1</v>
      </c>
      <c r="O12921">
        <v>30</v>
      </c>
      <c r="P12921">
        <v>2009</v>
      </c>
      <c r="R12921" t="s">
        <v>26</v>
      </c>
      <c r="S12921" t="s">
        <v>31</v>
      </c>
    </row>
    <row r="12922" spans="1:19" x14ac:dyDescent="0.25">
      <c r="A12922" t="s">
        <v>19</v>
      </c>
      <c r="B12922" t="s">
        <v>4306</v>
      </c>
      <c r="C12922" t="s">
        <v>4307</v>
      </c>
      <c r="D12922" t="s">
        <v>4308</v>
      </c>
      <c r="E12922" t="s">
        <v>142</v>
      </c>
      <c r="F12922" t="s">
        <v>143</v>
      </c>
      <c r="G12922">
        <v>73159</v>
      </c>
      <c r="H12922">
        <v>35.406025999999997</v>
      </c>
      <c r="I12922">
        <v>-97.600694000000004</v>
      </c>
      <c r="J12922" s="1" t="d">
        <v>2018-12-11</v>
      </c>
      <c r="K12922">
        <v>33898</v>
      </c>
      <c r="L12922" t="s">
        <v>30</v>
      </c>
      <c r="M12922" s="1" t="d">
        <v>2009-02-15</v>
      </c>
      <c r="N12922">
        <v>2</v>
      </c>
      <c r="O12922">
        <v>15</v>
      </c>
      <c r="P12922">
        <v>2009</v>
      </c>
      <c r="Q12922" t="s">
        <v>25</v>
      </c>
      <c r="R12922" t="s">
        <v>26</v>
      </c>
      <c r="S12922" t="s">
        <v>31</v>
      </c>
    </row>
    <row r="12923" spans="1:19" x14ac:dyDescent="0.25">
      <c r="A12923" t="s">
        <v>312</v>
      </c>
      <c r="B12923" t="s">
        <v>1403</v>
      </c>
      <c r="C12923" t="s">
        <v>4312</v>
      </c>
      <c r="E12923" t="s">
        <v>90</v>
      </c>
      <c r="F12923" t="s">
        <v>88</v>
      </c>
      <c r="G12923">
        <v>63144</v>
      </c>
      <c r="H12923">
        <v>38.621786</v>
      </c>
      <c r="I12923">
        <v>-90.348192999999995</v>
      </c>
      <c r="J12923" s="1" t="d">
        <v>2018-06-05</v>
      </c>
      <c r="K12923">
        <v>33902</v>
      </c>
      <c r="L12923" t="s">
        <v>30</v>
      </c>
      <c r="M12923" s="1" t="d">
        <v>2009-02-08</v>
      </c>
      <c r="N12923">
        <v>2</v>
      </c>
      <c r="O12923">
        <v>8</v>
      </c>
      <c r="P12923">
        <v>2009</v>
      </c>
      <c r="R12923" t="s">
        <v>26</v>
      </c>
      <c r="S12923" t="s">
        <v>31</v>
      </c>
    </row>
    <row r="12924" spans="1:19" x14ac:dyDescent="0.25">
      <c r="A12924" t="s">
        <v>312</v>
      </c>
      <c r="B12924" t="s">
        <v>2971</v>
      </c>
      <c r="C12924" t="s">
        <v>4318</v>
      </c>
      <c r="D12924" t="s">
        <v>4319</v>
      </c>
      <c r="E12924" t="s">
        <v>4320</v>
      </c>
      <c r="F12924" t="s">
        <v>129</v>
      </c>
      <c r="G12924">
        <v>80020</v>
      </c>
      <c r="H12924">
        <v>39.927149</v>
      </c>
      <c r="I12924">
        <v>-105.03389799999999</v>
      </c>
      <c r="J12924" s="1" t="d">
        <v>2018-04-03</v>
      </c>
      <c r="K12924">
        <v>33908</v>
      </c>
      <c r="L12924" t="s">
        <v>30</v>
      </c>
      <c r="M12924" s="1" t="d">
        <v>2009-02-15</v>
      </c>
      <c r="N12924">
        <v>2</v>
      </c>
      <c r="O12924">
        <v>15</v>
      </c>
      <c r="P12924">
        <v>2009</v>
      </c>
      <c r="R12924" t="s">
        <v>26</v>
      </c>
      <c r="S12924" t="s">
        <v>31</v>
      </c>
    </row>
    <row r="12925" spans="1:19" x14ac:dyDescent="0.25">
      <c r="A12925" t="s">
        <v>312</v>
      </c>
      <c r="B12925" t="s">
        <v>2971</v>
      </c>
      <c r="C12925" t="s">
        <v>4321</v>
      </c>
      <c r="E12925" t="s">
        <v>1209</v>
      </c>
      <c r="F12925" t="s">
        <v>129</v>
      </c>
      <c r="G12925">
        <v>80907</v>
      </c>
      <c r="H12925">
        <v>38.874569999999999</v>
      </c>
      <c r="I12925">
        <v>-104.826511</v>
      </c>
      <c r="J12925" s="1" t="d">
        <v>2018-11-08</v>
      </c>
      <c r="K12925">
        <v>33910</v>
      </c>
      <c r="L12925" t="s">
        <v>30</v>
      </c>
      <c r="M12925" s="1" t="d">
        <v>2009-06-15</v>
      </c>
      <c r="N12925">
        <v>6</v>
      </c>
      <c r="O12925">
        <v>15</v>
      </c>
      <c r="P12925">
        <v>2009</v>
      </c>
      <c r="R12925" t="s">
        <v>26</v>
      </c>
      <c r="S12925" t="s">
        <v>31</v>
      </c>
    </row>
    <row r="12926" spans="1:19" x14ac:dyDescent="0.25">
      <c r="A12926" t="s">
        <v>312</v>
      </c>
      <c r="B12926" t="s">
        <v>4322</v>
      </c>
      <c r="C12926" t="s">
        <v>4323</v>
      </c>
      <c r="E12926" t="s">
        <v>2976</v>
      </c>
      <c r="F12926" t="s">
        <v>129</v>
      </c>
      <c r="G12926">
        <v>80631</v>
      </c>
      <c r="H12926">
        <v>40.425355000000003</v>
      </c>
      <c r="I12926">
        <v>-104.681504</v>
      </c>
      <c r="J12926" s="1" t="d">
        <v>2018-11-08</v>
      </c>
      <c r="K12926">
        <v>33911</v>
      </c>
      <c r="L12926" t="s">
        <v>30</v>
      </c>
      <c r="M12926" s="1" t="d">
        <v>2009-01-10</v>
      </c>
      <c r="N12926">
        <v>1</v>
      </c>
      <c r="O12926">
        <v>10</v>
      </c>
      <c r="P12926">
        <v>2009</v>
      </c>
      <c r="R12926" t="s">
        <v>26</v>
      </c>
      <c r="S12926" t="s">
        <v>31</v>
      </c>
    </row>
    <row r="12927" spans="1:19" x14ac:dyDescent="0.25">
      <c r="A12927" t="s">
        <v>705</v>
      </c>
      <c r="B12927" t="s">
        <v>4326</v>
      </c>
      <c r="C12927" t="s">
        <v>4327</v>
      </c>
      <c r="D12927" t="s">
        <v>4328</v>
      </c>
      <c r="E12927" t="s">
        <v>178</v>
      </c>
      <c r="F12927" t="s">
        <v>170</v>
      </c>
      <c r="G12927">
        <v>94107</v>
      </c>
      <c r="H12927">
        <v>37.757379</v>
      </c>
      <c r="I12927">
        <v>-122.392821</v>
      </c>
      <c r="J12927" s="1" t="d">
        <v>2018-07-09</v>
      </c>
      <c r="K12927">
        <v>33915</v>
      </c>
      <c r="L12927" t="s">
        <v>30</v>
      </c>
      <c r="M12927" s="1" t="d">
        <v>2009-03-15</v>
      </c>
      <c r="N12927">
        <v>3</v>
      </c>
      <c r="O12927">
        <v>15</v>
      </c>
      <c r="P12927">
        <v>2009</v>
      </c>
      <c r="R12927" t="s">
        <v>26</v>
      </c>
      <c r="S12927" t="s">
        <v>31</v>
      </c>
    </row>
    <row r="12928" spans="1:19" x14ac:dyDescent="0.25">
      <c r="A12928" t="s">
        <v>338</v>
      </c>
      <c r="B12928" t="s">
        <v>4329</v>
      </c>
      <c r="C12928" t="s">
        <v>4330</v>
      </c>
      <c r="D12928" t="s">
        <v>4331</v>
      </c>
      <c r="E12928" t="s">
        <v>4332</v>
      </c>
      <c r="F12928" t="s">
        <v>373</v>
      </c>
      <c r="G12928">
        <v>61820</v>
      </c>
      <c r="H12928">
        <v>40.119235000000003</v>
      </c>
      <c r="I12928">
        <v>-88.243915000000001</v>
      </c>
      <c r="J12928" s="1" t="d">
        <v>2018-10-04</v>
      </c>
      <c r="K12928">
        <v>33921</v>
      </c>
      <c r="L12928" t="s">
        <v>30</v>
      </c>
      <c r="M12928" s="1" t="d">
        <v>2009-01-15</v>
      </c>
      <c r="N12928">
        <v>1</v>
      </c>
      <c r="O12928">
        <v>15</v>
      </c>
      <c r="P12928">
        <v>2009</v>
      </c>
      <c r="R12928" t="s">
        <v>26</v>
      </c>
      <c r="S12928" t="s">
        <v>31</v>
      </c>
    </row>
    <row r="12929" spans="1:19" x14ac:dyDescent="0.25">
      <c r="A12929" t="s">
        <v>312</v>
      </c>
      <c r="B12929" t="s">
        <v>4333</v>
      </c>
      <c r="C12929" t="s">
        <v>4334</v>
      </c>
      <c r="E12929" t="s">
        <v>193</v>
      </c>
      <c r="F12929" t="s">
        <v>170</v>
      </c>
      <c r="G12929">
        <v>95834</v>
      </c>
      <c r="H12929">
        <v>38.637315999999998</v>
      </c>
      <c r="I12929">
        <v>-121.50479</v>
      </c>
      <c r="J12929" s="1" t="d">
        <v>2019-03-07</v>
      </c>
      <c r="K12929">
        <v>33930</v>
      </c>
      <c r="L12929" t="s">
        <v>71</v>
      </c>
      <c r="M12929" s="1" t="d">
        <v>2009-05-17</v>
      </c>
      <c r="N12929">
        <v>5</v>
      </c>
      <c r="O12929">
        <v>17</v>
      </c>
      <c r="P12929">
        <v>2009</v>
      </c>
      <c r="R12929" t="s">
        <v>26</v>
      </c>
      <c r="S12929" t="s">
        <v>31</v>
      </c>
    </row>
    <row r="12930" spans="1:19" x14ac:dyDescent="0.25">
      <c r="A12930" t="s">
        <v>312</v>
      </c>
      <c r="B12930" t="s">
        <v>4338</v>
      </c>
      <c r="C12930" t="s">
        <v>4339</v>
      </c>
      <c r="E12930" t="s">
        <v>1735</v>
      </c>
      <c r="F12930" t="s">
        <v>78</v>
      </c>
      <c r="G12930">
        <v>67501</v>
      </c>
      <c r="H12930">
        <v>38.057816000000003</v>
      </c>
      <c r="I12930">
        <v>-97.955967999999999</v>
      </c>
      <c r="J12930" s="1" t="d">
        <v>2019-04-08</v>
      </c>
      <c r="K12930">
        <v>33935</v>
      </c>
      <c r="L12930" t="s">
        <v>24</v>
      </c>
      <c r="M12930" s="1" t="d">
        <v>2009-01-15</v>
      </c>
      <c r="N12930">
        <v>1</v>
      </c>
      <c r="O12930">
        <v>15</v>
      </c>
      <c r="P12930">
        <v>2009</v>
      </c>
      <c r="R12930" t="s">
        <v>26</v>
      </c>
      <c r="S12930" t="s">
        <v>31</v>
      </c>
    </row>
    <row r="12931" spans="1:19" x14ac:dyDescent="0.25">
      <c r="A12931" t="s">
        <v>19</v>
      </c>
      <c r="B12931" t="s">
        <v>4369</v>
      </c>
      <c r="C12931" t="s">
        <v>4370</v>
      </c>
      <c r="E12931" t="s">
        <v>108</v>
      </c>
      <c r="F12931" t="s">
        <v>101</v>
      </c>
      <c r="G12931">
        <v>84111</v>
      </c>
      <c r="H12931">
        <v>40.766424000000001</v>
      </c>
      <c r="I12931">
        <v>-111.884822</v>
      </c>
      <c r="J12931" s="1" t="d">
        <v>2019-02-06</v>
      </c>
      <c r="K12931">
        <v>34134</v>
      </c>
      <c r="L12931" t="s">
        <v>103</v>
      </c>
      <c r="M12931" s="1" t="d">
        <v>2009-04-15</v>
      </c>
      <c r="N12931">
        <v>4</v>
      </c>
      <c r="O12931">
        <v>15</v>
      </c>
      <c r="P12931">
        <v>2009</v>
      </c>
      <c r="Q12931" t="s">
        <v>25</v>
      </c>
      <c r="R12931" t="s">
        <v>26</v>
      </c>
      <c r="S12931" t="s">
        <v>27</v>
      </c>
    </row>
    <row r="12932" spans="1:19" x14ac:dyDescent="0.25">
      <c r="A12932" t="s">
        <v>312</v>
      </c>
      <c r="B12932" t="s">
        <v>4374</v>
      </c>
      <c r="C12932" t="s">
        <v>4375</v>
      </c>
      <c r="E12932" t="s">
        <v>1907</v>
      </c>
      <c r="F12932" t="s">
        <v>373</v>
      </c>
      <c r="G12932">
        <v>62401</v>
      </c>
      <c r="H12932">
        <v>39.117958000000002</v>
      </c>
      <c r="I12932">
        <v>-88.537445000000005</v>
      </c>
      <c r="J12932" s="1" t="d">
        <v>2018-10-04</v>
      </c>
      <c r="K12932">
        <v>34186</v>
      </c>
      <c r="L12932" t="s">
        <v>30</v>
      </c>
      <c r="M12932" s="1" t="d">
        <v>2009-04-03</v>
      </c>
      <c r="N12932">
        <v>4</v>
      </c>
      <c r="O12932">
        <v>3</v>
      </c>
      <c r="P12932">
        <v>2009</v>
      </c>
      <c r="R12932" t="s">
        <v>26</v>
      </c>
      <c r="S12932" t="s">
        <v>31</v>
      </c>
    </row>
    <row r="12933" spans="1:19" x14ac:dyDescent="0.25">
      <c r="A12933" t="s">
        <v>312</v>
      </c>
      <c r="B12933" t="s">
        <v>4376</v>
      </c>
      <c r="C12933" t="s">
        <v>4377</v>
      </c>
      <c r="E12933" t="s">
        <v>4378</v>
      </c>
      <c r="F12933" t="s">
        <v>373</v>
      </c>
      <c r="G12933">
        <v>62839</v>
      </c>
      <c r="H12933">
        <v>38.672435999999998</v>
      </c>
      <c r="I12933">
        <v>-88.443299999999994</v>
      </c>
      <c r="J12933" s="1" t="d">
        <v>2018-10-04</v>
      </c>
      <c r="K12933">
        <v>34187</v>
      </c>
      <c r="L12933" t="s">
        <v>30</v>
      </c>
      <c r="M12933" s="1" t="d">
        <v>2009-04-14</v>
      </c>
      <c r="N12933">
        <v>4</v>
      </c>
      <c r="O12933">
        <v>14</v>
      </c>
      <c r="P12933">
        <v>2009</v>
      </c>
      <c r="R12933" t="s">
        <v>26</v>
      </c>
      <c r="S12933" t="s">
        <v>31</v>
      </c>
    </row>
    <row r="12934" spans="1:19" x14ac:dyDescent="0.25">
      <c r="A12934" t="s">
        <v>312</v>
      </c>
      <c r="B12934" t="s">
        <v>4382</v>
      </c>
      <c r="C12934" t="s">
        <v>4383</v>
      </c>
      <c r="E12934" t="s">
        <v>3803</v>
      </c>
      <c r="F12934" t="s">
        <v>718</v>
      </c>
      <c r="G12934">
        <v>40222</v>
      </c>
      <c r="H12934">
        <v>38.225363999999999</v>
      </c>
      <c r="I12934">
        <v>-85.577492000000007</v>
      </c>
      <c r="J12934" s="1" t="d">
        <v>2018-11-08</v>
      </c>
      <c r="K12934">
        <v>34207</v>
      </c>
      <c r="L12934" t="s">
        <v>30</v>
      </c>
      <c r="M12934" s="1" t="d">
        <v>2009-04-15</v>
      </c>
      <c r="N12934">
        <v>4</v>
      </c>
      <c r="O12934">
        <v>15</v>
      </c>
      <c r="P12934">
        <v>2009</v>
      </c>
      <c r="R12934" t="s">
        <v>26</v>
      </c>
      <c r="S12934" t="s">
        <v>31</v>
      </c>
    </row>
    <row r="12935" spans="1:19" x14ac:dyDescent="0.25">
      <c r="A12935" t="s">
        <v>312</v>
      </c>
      <c r="B12935" t="s">
        <v>4384</v>
      </c>
      <c r="C12935" t="s">
        <v>4385</v>
      </c>
      <c r="E12935" t="s">
        <v>4386</v>
      </c>
      <c r="F12935" t="s">
        <v>48</v>
      </c>
      <c r="G12935">
        <v>10520</v>
      </c>
      <c r="H12935">
        <v>41.194310999999999</v>
      </c>
      <c r="I12935">
        <v>-73.880944</v>
      </c>
      <c r="J12935" s="1" t="d">
        <v>2019-04-08</v>
      </c>
      <c r="K12935">
        <v>34216</v>
      </c>
      <c r="L12935" t="s">
        <v>24</v>
      </c>
      <c r="M12935" s="1" t="d">
        <v>2009-05-25</v>
      </c>
      <c r="N12935">
        <v>5</v>
      </c>
      <c r="O12935">
        <v>25</v>
      </c>
      <c r="P12935">
        <v>2009</v>
      </c>
      <c r="R12935" t="s">
        <v>26</v>
      </c>
      <c r="S12935" t="s">
        <v>31</v>
      </c>
    </row>
    <row r="12936" spans="1:19" x14ac:dyDescent="0.25">
      <c r="A12936" t="s">
        <v>312</v>
      </c>
      <c r="B12936" t="s">
        <v>4387</v>
      </c>
      <c r="C12936" t="s">
        <v>4388</v>
      </c>
      <c r="D12936" t="s">
        <v>4389</v>
      </c>
      <c r="E12936" t="s">
        <v>4390</v>
      </c>
      <c r="F12936" t="s">
        <v>170</v>
      </c>
      <c r="G12936">
        <v>95632</v>
      </c>
      <c r="H12936">
        <v>38.268585369999997</v>
      </c>
      <c r="I12936">
        <v>-121.3030116</v>
      </c>
      <c r="J12936" s="1" t="d">
        <v>2019-03-07</v>
      </c>
      <c r="K12936">
        <v>34223</v>
      </c>
      <c r="L12936" t="s">
        <v>71</v>
      </c>
      <c r="M12936" s="1" t="d">
        <v>2009-04-01</v>
      </c>
      <c r="N12936">
        <v>4</v>
      </c>
      <c r="O12936">
        <v>1</v>
      </c>
      <c r="P12936">
        <v>2009</v>
      </c>
      <c r="R12936" t="s">
        <v>26</v>
      </c>
      <c r="S12936" t="s">
        <v>31</v>
      </c>
    </row>
    <row r="12937" spans="1:19" x14ac:dyDescent="0.25">
      <c r="A12937" t="s">
        <v>312</v>
      </c>
      <c r="B12937" t="s">
        <v>4395</v>
      </c>
      <c r="C12937" t="s">
        <v>4396</v>
      </c>
      <c r="E12937" t="s">
        <v>449</v>
      </c>
      <c r="F12937" t="s">
        <v>88</v>
      </c>
      <c r="G12937">
        <v>65807</v>
      </c>
      <c r="H12937">
        <v>37.160711999999997</v>
      </c>
      <c r="I12937">
        <v>-93.362290000000002</v>
      </c>
      <c r="J12937" s="1" t="d">
        <v>2018-05-03</v>
      </c>
      <c r="K12937">
        <v>34264</v>
      </c>
      <c r="L12937" t="s">
        <v>30</v>
      </c>
      <c r="M12937" s="1" t="d">
        <v>2009-04-10</v>
      </c>
      <c r="N12937">
        <v>4</v>
      </c>
      <c r="O12937">
        <v>10</v>
      </c>
      <c r="P12937">
        <v>2009</v>
      </c>
      <c r="R12937" t="s">
        <v>26</v>
      </c>
      <c r="S12937" t="s">
        <v>31</v>
      </c>
    </row>
    <row r="12938" spans="1:19" x14ac:dyDescent="0.25">
      <c r="A12938" t="s">
        <v>312</v>
      </c>
      <c r="B12938" t="s">
        <v>4397</v>
      </c>
      <c r="C12938" t="s">
        <v>4398</v>
      </c>
      <c r="E12938" t="s">
        <v>449</v>
      </c>
      <c r="F12938" t="s">
        <v>88</v>
      </c>
      <c r="G12938">
        <v>65803</v>
      </c>
      <c r="H12938">
        <v>37.253332</v>
      </c>
      <c r="I12938">
        <v>-93.311509000000001</v>
      </c>
      <c r="J12938" s="1" t="d">
        <v>2018-05-03</v>
      </c>
      <c r="K12938">
        <v>34265</v>
      </c>
      <c r="L12938" t="s">
        <v>30</v>
      </c>
      <c r="M12938" s="1" t="d">
        <v>2009-03-01</v>
      </c>
      <c r="N12938">
        <v>3</v>
      </c>
      <c r="O12938">
        <v>1</v>
      </c>
      <c r="P12938">
        <v>2009</v>
      </c>
      <c r="R12938" t="s">
        <v>26</v>
      </c>
      <c r="S12938" t="s">
        <v>31</v>
      </c>
    </row>
    <row r="12939" spans="1:19" x14ac:dyDescent="0.25">
      <c r="A12939" t="s">
        <v>312</v>
      </c>
      <c r="B12939" t="s">
        <v>4404</v>
      </c>
      <c r="C12939" t="s">
        <v>4405</v>
      </c>
      <c r="D12939" t="s">
        <v>4406</v>
      </c>
      <c r="E12939" t="s">
        <v>4407</v>
      </c>
      <c r="F12939" t="s">
        <v>143</v>
      </c>
      <c r="G12939">
        <v>74058</v>
      </c>
      <c r="H12939">
        <v>36.224780000000003</v>
      </c>
      <c r="I12939">
        <v>-96.796791999999996</v>
      </c>
      <c r="J12939" s="1" t="d">
        <v>2018-05-03</v>
      </c>
      <c r="K12939">
        <v>34269</v>
      </c>
      <c r="L12939" t="s">
        <v>30</v>
      </c>
      <c r="M12939" s="1" t="d">
        <v>2009-03-10</v>
      </c>
      <c r="N12939">
        <v>3</v>
      </c>
      <c r="O12939">
        <v>10</v>
      </c>
      <c r="P12939">
        <v>2009</v>
      </c>
      <c r="R12939" t="s">
        <v>26</v>
      </c>
      <c r="S12939" t="s">
        <v>31</v>
      </c>
    </row>
    <row r="12940" spans="1:19" x14ac:dyDescent="0.25">
      <c r="A12940" t="s">
        <v>312</v>
      </c>
      <c r="B12940" t="s">
        <v>4408</v>
      </c>
      <c r="C12940" t="s">
        <v>4409</v>
      </c>
      <c r="E12940" t="s">
        <v>1299</v>
      </c>
      <c r="F12940" t="s">
        <v>170</v>
      </c>
      <c r="G12940">
        <v>95624</v>
      </c>
      <c r="H12940">
        <v>38.409247999999998</v>
      </c>
      <c r="I12940">
        <v>-121.367403</v>
      </c>
      <c r="J12940" s="1" t="d">
        <v>2018-12-11</v>
      </c>
      <c r="K12940">
        <v>34271</v>
      </c>
      <c r="L12940" t="s">
        <v>30</v>
      </c>
      <c r="M12940" s="1" t="d">
        <v>2009-05-12</v>
      </c>
      <c r="N12940">
        <v>5</v>
      </c>
      <c r="O12940">
        <v>12</v>
      </c>
      <c r="P12940">
        <v>2009</v>
      </c>
      <c r="R12940" t="s">
        <v>26</v>
      </c>
      <c r="S12940" t="s">
        <v>31</v>
      </c>
    </row>
    <row r="12941" spans="1:19" x14ac:dyDescent="0.25">
      <c r="A12941" t="s">
        <v>312</v>
      </c>
      <c r="B12941" t="s">
        <v>4333</v>
      </c>
      <c r="C12941" t="s">
        <v>4410</v>
      </c>
      <c r="D12941" t="s">
        <v>4411</v>
      </c>
      <c r="E12941" t="s">
        <v>193</v>
      </c>
      <c r="F12941" t="s">
        <v>170</v>
      </c>
      <c r="G12941">
        <v>95816</v>
      </c>
      <c r="H12941">
        <v>38.576622</v>
      </c>
      <c r="I12941">
        <v>-121.466554</v>
      </c>
      <c r="J12941" s="1" t="d">
        <v>2019-03-07</v>
      </c>
      <c r="K12941">
        <v>34272</v>
      </c>
      <c r="L12941" t="s">
        <v>71</v>
      </c>
      <c r="M12941" s="1" t="d">
        <v>2009-05-07</v>
      </c>
      <c r="N12941">
        <v>5</v>
      </c>
      <c r="O12941">
        <v>7</v>
      </c>
      <c r="P12941">
        <v>2009</v>
      </c>
      <c r="R12941" t="s">
        <v>26</v>
      </c>
      <c r="S12941" t="s">
        <v>31</v>
      </c>
    </row>
    <row r="12942" spans="1:19" x14ac:dyDescent="0.25">
      <c r="A12942" t="s">
        <v>312</v>
      </c>
      <c r="B12942" t="s">
        <v>4415</v>
      </c>
      <c r="C12942" t="s">
        <v>4416</v>
      </c>
      <c r="E12942" t="s">
        <v>2011</v>
      </c>
      <c r="F12942" t="s">
        <v>327</v>
      </c>
      <c r="G12942">
        <v>50023</v>
      </c>
      <c r="H12942">
        <v>41.746780000000001</v>
      </c>
      <c r="I12942">
        <v>-93.599487999999994</v>
      </c>
      <c r="J12942" s="1" t="d">
        <v>2019-04-08</v>
      </c>
      <c r="K12942">
        <v>34276</v>
      </c>
      <c r="L12942" t="s">
        <v>24</v>
      </c>
      <c r="M12942" s="1" t="d">
        <v>2009-01-01</v>
      </c>
      <c r="N12942">
        <v>1</v>
      </c>
      <c r="O12942">
        <v>1</v>
      </c>
      <c r="P12942">
        <v>2009</v>
      </c>
      <c r="R12942" t="s">
        <v>26</v>
      </c>
      <c r="S12942" t="s">
        <v>31</v>
      </c>
    </row>
    <row r="12943" spans="1:19" x14ac:dyDescent="0.25">
      <c r="A12943" t="s">
        <v>312</v>
      </c>
      <c r="B12943" t="s">
        <v>4424</v>
      </c>
      <c r="C12943" t="s">
        <v>4425</v>
      </c>
      <c r="E12943" t="s">
        <v>4426</v>
      </c>
      <c r="F12943" t="s">
        <v>40</v>
      </c>
      <c r="G12943">
        <v>72712</v>
      </c>
      <c r="H12943">
        <v>36.336711999999999</v>
      </c>
      <c r="I12943">
        <v>-94.253495000000001</v>
      </c>
      <c r="J12943" s="1" t="d">
        <v>2019-04-08</v>
      </c>
      <c r="K12943">
        <v>34280</v>
      </c>
      <c r="L12943" t="s">
        <v>24</v>
      </c>
      <c r="M12943" s="1" t="d">
        <v>2009-03-13</v>
      </c>
      <c r="N12943">
        <v>3</v>
      </c>
      <c r="O12943">
        <v>13</v>
      </c>
      <c r="P12943">
        <v>2009</v>
      </c>
      <c r="R12943" t="s">
        <v>26</v>
      </c>
      <c r="S12943" t="s">
        <v>31</v>
      </c>
    </row>
    <row r="12944" spans="1:19" x14ac:dyDescent="0.25">
      <c r="A12944" t="s">
        <v>312</v>
      </c>
      <c r="B12944" t="s">
        <v>4427</v>
      </c>
      <c r="C12944" t="s">
        <v>4428</v>
      </c>
      <c r="E12944" t="s">
        <v>4429</v>
      </c>
      <c r="F12944" t="s">
        <v>40</v>
      </c>
      <c r="G12944">
        <v>72745</v>
      </c>
      <c r="H12944">
        <v>36.255158999999999</v>
      </c>
      <c r="I12944">
        <v>-94.154405999999994</v>
      </c>
      <c r="J12944" s="1" t="d">
        <v>2019-04-08</v>
      </c>
      <c r="K12944">
        <v>34281</v>
      </c>
      <c r="L12944" t="s">
        <v>24</v>
      </c>
      <c r="M12944" s="1" t="d">
        <v>2009-03-13</v>
      </c>
      <c r="N12944">
        <v>3</v>
      </c>
      <c r="O12944">
        <v>13</v>
      </c>
      <c r="P12944">
        <v>2009</v>
      </c>
      <c r="R12944" t="s">
        <v>26</v>
      </c>
      <c r="S12944" t="s">
        <v>31</v>
      </c>
    </row>
    <row r="12945" spans="1:19" x14ac:dyDescent="0.25">
      <c r="A12945" t="s">
        <v>312</v>
      </c>
      <c r="B12945" t="s">
        <v>4440</v>
      </c>
      <c r="C12945" t="s">
        <v>4441</v>
      </c>
      <c r="E12945" t="s">
        <v>4442</v>
      </c>
      <c r="F12945" t="s">
        <v>208</v>
      </c>
      <c r="G12945">
        <v>29673</v>
      </c>
      <c r="H12945">
        <v>34.729799</v>
      </c>
      <c r="I12945">
        <v>-82.389421999999996</v>
      </c>
      <c r="J12945" s="1" t="d">
        <v>2019-01-10</v>
      </c>
      <c r="K12945">
        <v>34293</v>
      </c>
      <c r="L12945" t="s">
        <v>30</v>
      </c>
      <c r="M12945" s="1" t="d">
        <v>2009-04-15</v>
      </c>
      <c r="N12945">
        <v>4</v>
      </c>
      <c r="O12945">
        <v>15</v>
      </c>
      <c r="P12945">
        <v>2009</v>
      </c>
      <c r="R12945" t="s">
        <v>26</v>
      </c>
      <c r="S12945" t="s">
        <v>31</v>
      </c>
    </row>
    <row r="12946" spans="1:19" x14ac:dyDescent="0.25">
      <c r="A12946" t="s">
        <v>312</v>
      </c>
      <c r="B12946" t="s">
        <v>4443</v>
      </c>
      <c r="C12946" t="s">
        <v>4444</v>
      </c>
      <c r="E12946" t="s">
        <v>3391</v>
      </c>
      <c r="F12946" t="s">
        <v>208</v>
      </c>
      <c r="G12946">
        <v>29301</v>
      </c>
      <c r="H12946">
        <v>34.936174999999999</v>
      </c>
      <c r="I12946">
        <v>-81.989611999999994</v>
      </c>
      <c r="J12946" s="1" t="d">
        <v>2018-12-11</v>
      </c>
      <c r="K12946">
        <v>34294</v>
      </c>
      <c r="L12946" t="s">
        <v>30</v>
      </c>
      <c r="M12946" s="1" t="d">
        <v>2009-04-15</v>
      </c>
      <c r="N12946">
        <v>4</v>
      </c>
      <c r="O12946">
        <v>15</v>
      </c>
      <c r="P12946">
        <v>2009</v>
      </c>
      <c r="R12946" t="s">
        <v>26</v>
      </c>
      <c r="S12946" t="s">
        <v>31</v>
      </c>
    </row>
    <row r="12947" spans="1:19" x14ac:dyDescent="0.25">
      <c r="A12947" t="s">
        <v>312</v>
      </c>
      <c r="B12947" t="s">
        <v>4445</v>
      </c>
      <c r="C12947" t="s">
        <v>4446</v>
      </c>
      <c r="E12947" t="s">
        <v>3391</v>
      </c>
      <c r="F12947" t="s">
        <v>208</v>
      </c>
      <c r="G12947">
        <v>29301</v>
      </c>
      <c r="H12947">
        <v>34.923217999999999</v>
      </c>
      <c r="I12947">
        <v>-81.976624999999999</v>
      </c>
      <c r="J12947" s="1" t="d">
        <v>2018-12-11</v>
      </c>
      <c r="K12947">
        <v>34295</v>
      </c>
      <c r="L12947" t="s">
        <v>30</v>
      </c>
      <c r="M12947" s="1" t="d">
        <v>2009-04-15</v>
      </c>
      <c r="N12947">
        <v>4</v>
      </c>
      <c r="O12947">
        <v>15</v>
      </c>
      <c r="P12947">
        <v>2009</v>
      </c>
      <c r="R12947" t="s">
        <v>26</v>
      </c>
      <c r="S12947" t="s">
        <v>31</v>
      </c>
    </row>
    <row r="12948" spans="1:19" x14ac:dyDescent="0.25">
      <c r="A12948" t="s">
        <v>312</v>
      </c>
      <c r="B12948" t="s">
        <v>4447</v>
      </c>
      <c r="C12948" t="s">
        <v>4448</v>
      </c>
      <c r="E12948" t="s">
        <v>441</v>
      </c>
      <c r="F12948" t="s">
        <v>327</v>
      </c>
      <c r="G12948">
        <v>52806</v>
      </c>
      <c r="H12948">
        <v>41.595781000000002</v>
      </c>
      <c r="I12948">
        <v>-90.615391000000002</v>
      </c>
      <c r="J12948" s="1" t="d">
        <v>2019-04-08</v>
      </c>
      <c r="K12948">
        <v>34298</v>
      </c>
      <c r="L12948" t="s">
        <v>24</v>
      </c>
      <c r="M12948" s="1" t="d">
        <v>2009-05-15</v>
      </c>
      <c r="N12948">
        <v>5</v>
      </c>
      <c r="O12948">
        <v>15</v>
      </c>
      <c r="P12948">
        <v>2009</v>
      </c>
      <c r="R12948" t="s">
        <v>26</v>
      </c>
      <c r="S12948" t="s">
        <v>31</v>
      </c>
    </row>
    <row r="12949" spans="1:19" x14ac:dyDescent="0.25">
      <c r="A12949" t="s">
        <v>312</v>
      </c>
      <c r="B12949" t="s">
        <v>4449</v>
      </c>
      <c r="C12949" t="s">
        <v>4450</v>
      </c>
      <c r="E12949" t="s">
        <v>1013</v>
      </c>
      <c r="F12949" t="s">
        <v>327</v>
      </c>
      <c r="G12949">
        <v>51570</v>
      </c>
      <c r="H12949">
        <v>41.506014</v>
      </c>
      <c r="I12949">
        <v>-95.450953999999996</v>
      </c>
      <c r="J12949" s="1" t="d">
        <v>2018-04-03</v>
      </c>
      <c r="K12949">
        <v>34299</v>
      </c>
      <c r="L12949" t="s">
        <v>30</v>
      </c>
      <c r="M12949" s="1" t="d">
        <v>2009-05-15</v>
      </c>
      <c r="N12949">
        <v>5</v>
      </c>
      <c r="O12949">
        <v>15</v>
      </c>
      <c r="P12949">
        <v>2009</v>
      </c>
      <c r="R12949" t="s">
        <v>26</v>
      </c>
      <c r="S12949" t="s">
        <v>31</v>
      </c>
    </row>
    <row r="12950" spans="1:19" x14ac:dyDescent="0.25">
      <c r="A12950" t="s">
        <v>312</v>
      </c>
      <c r="B12950" t="s">
        <v>4451</v>
      </c>
      <c r="C12950" t="s">
        <v>4452</v>
      </c>
      <c r="E12950" t="s">
        <v>28</v>
      </c>
      <c r="F12950" t="s">
        <v>29</v>
      </c>
      <c r="G12950">
        <v>30328</v>
      </c>
      <c r="H12950">
        <v>33.954884</v>
      </c>
      <c r="I12950">
        <v>-84.364356000000001</v>
      </c>
      <c r="J12950" s="1" t="d">
        <v>2018-10-04</v>
      </c>
      <c r="K12950">
        <v>34302</v>
      </c>
      <c r="L12950" t="s">
        <v>30</v>
      </c>
      <c r="M12950" s="1" t="d">
        <v>2009-06-01</v>
      </c>
      <c r="N12950">
        <v>6</v>
      </c>
      <c r="O12950">
        <v>1</v>
      </c>
      <c r="P12950">
        <v>2009</v>
      </c>
      <c r="R12950" t="s">
        <v>26</v>
      </c>
      <c r="S12950" t="s">
        <v>31</v>
      </c>
    </row>
    <row r="12951" spans="1:19" x14ac:dyDescent="0.25">
      <c r="A12951" t="s">
        <v>312</v>
      </c>
      <c r="B12951" t="s">
        <v>4453</v>
      </c>
      <c r="C12951" t="s">
        <v>4454</v>
      </c>
      <c r="E12951" t="s">
        <v>4455</v>
      </c>
      <c r="F12951" t="s">
        <v>55</v>
      </c>
      <c r="G12951">
        <v>98315</v>
      </c>
      <c r="H12951">
        <v>47.6973044</v>
      </c>
      <c r="I12951">
        <v>-122.6997705</v>
      </c>
      <c r="J12951" s="1" t="d">
        <v>2019-01-10</v>
      </c>
      <c r="K12951">
        <v>34304</v>
      </c>
      <c r="L12951" t="s">
        <v>30</v>
      </c>
      <c r="M12951" s="1" t="d">
        <v>2009-04-28</v>
      </c>
      <c r="N12951">
        <v>4</v>
      </c>
      <c r="O12951">
        <v>28</v>
      </c>
      <c r="P12951">
        <v>2009</v>
      </c>
      <c r="R12951" t="s">
        <v>26</v>
      </c>
      <c r="S12951" t="s">
        <v>27</v>
      </c>
    </row>
    <row r="12952" spans="1:19" x14ac:dyDescent="0.25">
      <c r="A12952" t="s">
        <v>705</v>
      </c>
      <c r="B12952" t="s">
        <v>4453</v>
      </c>
      <c r="C12952" t="s">
        <v>4454</v>
      </c>
      <c r="E12952" t="s">
        <v>4455</v>
      </c>
      <c r="F12952" t="s">
        <v>55</v>
      </c>
      <c r="G12952">
        <v>98315</v>
      </c>
      <c r="H12952">
        <v>47.6973044</v>
      </c>
      <c r="I12952">
        <v>-122.6997705</v>
      </c>
      <c r="J12952" s="1" t="d">
        <v>2019-01-10</v>
      </c>
      <c r="K12952">
        <v>34305</v>
      </c>
      <c r="L12952" t="s">
        <v>30</v>
      </c>
      <c r="M12952" s="1" t="d">
        <v>2009-04-28</v>
      </c>
      <c r="N12952">
        <v>4</v>
      </c>
      <c r="O12952">
        <v>28</v>
      </c>
      <c r="P12952">
        <v>2009</v>
      </c>
      <c r="R12952" t="s">
        <v>26</v>
      </c>
      <c r="S12952" t="s">
        <v>27</v>
      </c>
    </row>
    <row r="12953" spans="1:19" x14ac:dyDescent="0.25">
      <c r="A12953" t="s">
        <v>312</v>
      </c>
      <c r="B12953" t="s">
        <v>4456</v>
      </c>
      <c r="C12953" t="s">
        <v>4457</v>
      </c>
      <c r="E12953" t="s">
        <v>1897</v>
      </c>
      <c r="F12953" t="s">
        <v>170</v>
      </c>
      <c r="G12953">
        <v>95776</v>
      </c>
      <c r="H12953">
        <v>38.675874</v>
      </c>
      <c r="I12953">
        <v>-121.729056</v>
      </c>
      <c r="J12953" s="1" t="d">
        <v>2019-03-07</v>
      </c>
      <c r="K12953">
        <v>34306</v>
      </c>
      <c r="L12953" t="s">
        <v>71</v>
      </c>
      <c r="M12953" s="1" t="d">
        <v>2009-05-15</v>
      </c>
      <c r="N12953">
        <v>5</v>
      </c>
      <c r="O12953">
        <v>15</v>
      </c>
      <c r="P12953">
        <v>2009</v>
      </c>
      <c r="R12953" t="s">
        <v>26</v>
      </c>
      <c r="S12953" t="s">
        <v>31</v>
      </c>
    </row>
    <row r="12954" spans="1:19" x14ac:dyDescent="0.25">
      <c r="A12954" t="s">
        <v>705</v>
      </c>
      <c r="B12954" t="s">
        <v>2203</v>
      </c>
      <c r="C12954" t="s">
        <v>4458</v>
      </c>
      <c r="D12954" t="s">
        <v>4459</v>
      </c>
      <c r="E12954" t="s">
        <v>259</v>
      </c>
      <c r="F12954" t="s">
        <v>260</v>
      </c>
      <c r="G12954">
        <v>85009</v>
      </c>
      <c r="H12954">
        <v>33.436539000000003</v>
      </c>
      <c r="I12954">
        <v>-112.117688</v>
      </c>
      <c r="J12954" s="1" t="d">
        <v>2018-09-10</v>
      </c>
      <c r="K12954">
        <v>34311</v>
      </c>
      <c r="L12954" t="s">
        <v>30</v>
      </c>
      <c r="M12954" s="1" t="d">
        <v>2009-05-15</v>
      </c>
      <c r="N12954">
        <v>5</v>
      </c>
      <c r="O12954">
        <v>15</v>
      </c>
      <c r="P12954">
        <v>2009</v>
      </c>
      <c r="R12954" t="s">
        <v>26</v>
      </c>
      <c r="S12954" t="s">
        <v>31</v>
      </c>
    </row>
    <row r="12955" spans="1:19" x14ac:dyDescent="0.25">
      <c r="A12955" t="s">
        <v>19</v>
      </c>
      <c r="B12955" t="s">
        <v>4460</v>
      </c>
      <c r="C12955" t="s">
        <v>4461</v>
      </c>
      <c r="D12955" t="s">
        <v>4462</v>
      </c>
      <c r="E12955" t="s">
        <v>1009</v>
      </c>
      <c r="F12955" t="s">
        <v>212</v>
      </c>
      <c r="G12955">
        <v>28217</v>
      </c>
      <c r="H12955">
        <v>35.184064999999997</v>
      </c>
      <c r="I12955">
        <v>-80.880391000000003</v>
      </c>
      <c r="J12955" s="1" t="d">
        <v>2019-04-08</v>
      </c>
      <c r="K12955">
        <v>34315</v>
      </c>
      <c r="L12955" t="s">
        <v>24</v>
      </c>
      <c r="M12955" s="1" t="d">
        <v>2009-05-15</v>
      </c>
      <c r="N12955">
        <v>5</v>
      </c>
      <c r="O12955">
        <v>15</v>
      </c>
      <c r="P12955">
        <v>2009</v>
      </c>
      <c r="Q12955" t="s">
        <v>35</v>
      </c>
      <c r="R12955" t="s">
        <v>26</v>
      </c>
      <c r="S12955" t="s">
        <v>31</v>
      </c>
    </row>
    <row r="12956" spans="1:19" x14ac:dyDescent="0.25">
      <c r="A12956" t="s">
        <v>19</v>
      </c>
      <c r="B12956" t="s">
        <v>34</v>
      </c>
      <c r="C12956" t="s">
        <v>4463</v>
      </c>
      <c r="D12956" t="s">
        <v>4464</v>
      </c>
      <c r="E12956" t="s">
        <v>1169</v>
      </c>
      <c r="F12956" t="s">
        <v>129</v>
      </c>
      <c r="G12956">
        <v>80022</v>
      </c>
      <c r="H12956">
        <v>39.789878000000002</v>
      </c>
      <c r="I12956">
        <v>-104.91551800000001</v>
      </c>
      <c r="J12956" s="1" t="d">
        <v>2018-05-03</v>
      </c>
      <c r="K12956">
        <v>34317</v>
      </c>
      <c r="L12956" t="s">
        <v>30</v>
      </c>
      <c r="M12956" s="1" t="d">
        <v>2009-01-01</v>
      </c>
      <c r="N12956">
        <v>1</v>
      </c>
      <c r="O12956">
        <v>1</v>
      </c>
      <c r="P12956">
        <v>2009</v>
      </c>
      <c r="Q12956" t="s">
        <v>25</v>
      </c>
      <c r="R12956" t="s">
        <v>26</v>
      </c>
      <c r="S12956" t="s">
        <v>27</v>
      </c>
    </row>
    <row r="12957" spans="1:19" x14ac:dyDescent="0.25">
      <c r="A12957" t="s">
        <v>312</v>
      </c>
      <c r="B12957" t="s">
        <v>4473</v>
      </c>
      <c r="C12957" t="s">
        <v>4474</v>
      </c>
      <c r="D12957" t="s">
        <v>4475</v>
      </c>
      <c r="E12957" t="s">
        <v>757</v>
      </c>
      <c r="F12957" t="s">
        <v>202</v>
      </c>
      <c r="G12957">
        <v>33135</v>
      </c>
      <c r="H12957">
        <v>25.772675</v>
      </c>
      <c r="I12957">
        <v>-80.238806999999994</v>
      </c>
      <c r="J12957" s="1" t="d">
        <v>2018-08-07</v>
      </c>
      <c r="K12957">
        <v>34335</v>
      </c>
      <c r="L12957" t="s">
        <v>30</v>
      </c>
      <c r="M12957" s="1" t="d">
        <v>2009-04-15</v>
      </c>
      <c r="N12957">
        <v>4</v>
      </c>
      <c r="O12957">
        <v>15</v>
      </c>
      <c r="P12957">
        <v>2009</v>
      </c>
      <c r="R12957" t="s">
        <v>26</v>
      </c>
      <c r="S12957" t="s">
        <v>31</v>
      </c>
    </row>
    <row r="12958" spans="1:19" x14ac:dyDescent="0.25">
      <c r="A12958" t="s">
        <v>312</v>
      </c>
      <c r="B12958" t="s">
        <v>2545</v>
      </c>
      <c r="C12958" t="s">
        <v>4478</v>
      </c>
      <c r="E12958" t="s">
        <v>2506</v>
      </c>
      <c r="F12958" t="s">
        <v>496</v>
      </c>
      <c r="G12958">
        <v>48375</v>
      </c>
      <c r="H12958">
        <v>42.4429613</v>
      </c>
      <c r="I12958">
        <v>-83.4341103</v>
      </c>
      <c r="J12958" s="1" t="d">
        <v>2018-06-05</v>
      </c>
      <c r="K12958">
        <v>34343</v>
      </c>
      <c r="L12958" t="s">
        <v>30</v>
      </c>
      <c r="M12958" s="1" t="d">
        <v>2009-01-15</v>
      </c>
      <c r="N12958">
        <v>1</v>
      </c>
      <c r="O12958">
        <v>15</v>
      </c>
      <c r="P12958">
        <v>2009</v>
      </c>
      <c r="R12958" t="s">
        <v>26</v>
      </c>
      <c r="S12958" t="s">
        <v>31</v>
      </c>
    </row>
    <row r="12959" spans="1:19" x14ac:dyDescent="0.25">
      <c r="A12959" t="s">
        <v>312</v>
      </c>
      <c r="B12959" t="s">
        <v>4479</v>
      </c>
      <c r="C12959" t="s">
        <v>4480</v>
      </c>
      <c r="D12959" t="s">
        <v>4481</v>
      </c>
      <c r="E12959" t="s">
        <v>4482</v>
      </c>
      <c r="F12959" t="s">
        <v>496</v>
      </c>
      <c r="G12959">
        <v>48195</v>
      </c>
      <c r="H12959">
        <v>42.190859000000003</v>
      </c>
      <c r="I12959">
        <v>-83.184387999999998</v>
      </c>
      <c r="J12959" s="1" t="d">
        <v>2018-05-03</v>
      </c>
      <c r="K12959">
        <v>34345</v>
      </c>
      <c r="L12959" t="s">
        <v>30</v>
      </c>
      <c r="M12959" s="1" t="d">
        <v>2009-01-15</v>
      </c>
      <c r="N12959">
        <v>1</v>
      </c>
      <c r="O12959">
        <v>15</v>
      </c>
      <c r="P12959">
        <v>2009</v>
      </c>
      <c r="R12959" t="s">
        <v>26</v>
      </c>
      <c r="S12959" t="s">
        <v>31</v>
      </c>
    </row>
    <row r="12960" spans="1:19" x14ac:dyDescent="0.25">
      <c r="A12960" t="s">
        <v>312</v>
      </c>
      <c r="B12960" t="s">
        <v>4483</v>
      </c>
      <c r="C12960" t="s">
        <v>4484</v>
      </c>
      <c r="D12960" t="s">
        <v>4485</v>
      </c>
      <c r="E12960" t="s">
        <v>4486</v>
      </c>
      <c r="F12960" t="s">
        <v>496</v>
      </c>
      <c r="G12960">
        <v>48080</v>
      </c>
      <c r="H12960">
        <v>42.455072000000001</v>
      </c>
      <c r="I12960">
        <v>-82.912233000000001</v>
      </c>
      <c r="J12960" s="1" t="d">
        <v>2018-06-05</v>
      </c>
      <c r="K12960">
        <v>34346</v>
      </c>
      <c r="L12960" t="s">
        <v>30</v>
      </c>
      <c r="M12960" s="1" t="d">
        <v>2009-05-15</v>
      </c>
      <c r="N12960">
        <v>5</v>
      </c>
      <c r="O12960">
        <v>15</v>
      </c>
      <c r="P12960">
        <v>2009</v>
      </c>
      <c r="R12960" t="s">
        <v>26</v>
      </c>
      <c r="S12960" t="s">
        <v>31</v>
      </c>
    </row>
    <row r="12961" spans="1:19" x14ac:dyDescent="0.25">
      <c r="A12961" t="s">
        <v>312</v>
      </c>
      <c r="B12961" t="s">
        <v>4487</v>
      </c>
      <c r="C12961" t="s">
        <v>4488</v>
      </c>
      <c r="E12961" t="s">
        <v>4489</v>
      </c>
      <c r="F12961" t="s">
        <v>496</v>
      </c>
      <c r="G12961">
        <v>48393</v>
      </c>
      <c r="H12961">
        <v>42.501750000000001</v>
      </c>
      <c r="I12961">
        <v>-83.535132000000004</v>
      </c>
      <c r="J12961" s="1" t="d">
        <v>2018-06-05</v>
      </c>
      <c r="K12961">
        <v>34349</v>
      </c>
      <c r="L12961" t="s">
        <v>30</v>
      </c>
      <c r="M12961" s="1" t="d">
        <v>2009-05-15</v>
      </c>
      <c r="N12961">
        <v>5</v>
      </c>
      <c r="O12961">
        <v>15</v>
      </c>
      <c r="P12961">
        <v>2009</v>
      </c>
      <c r="R12961" t="s">
        <v>26</v>
      </c>
      <c r="S12961" t="s">
        <v>31</v>
      </c>
    </row>
    <row r="12962" spans="1:19" x14ac:dyDescent="0.25">
      <c r="A12962" t="s">
        <v>312</v>
      </c>
      <c r="B12962" t="s">
        <v>1835</v>
      </c>
      <c r="C12962" t="s">
        <v>4490</v>
      </c>
      <c r="E12962" t="s">
        <v>28</v>
      </c>
      <c r="F12962" t="s">
        <v>29</v>
      </c>
      <c r="G12962">
        <v>30318</v>
      </c>
      <c r="H12962">
        <v>33.77617</v>
      </c>
      <c r="I12962">
        <v>-84.414405000000002</v>
      </c>
      <c r="J12962" s="1" t="d">
        <v>2018-05-03</v>
      </c>
      <c r="K12962">
        <v>34350</v>
      </c>
      <c r="L12962" t="s">
        <v>30</v>
      </c>
      <c r="M12962" s="1" t="d">
        <v>2009-06-15</v>
      </c>
      <c r="N12962">
        <v>6</v>
      </c>
      <c r="O12962">
        <v>15</v>
      </c>
      <c r="P12962">
        <v>2009</v>
      </c>
      <c r="R12962" t="s">
        <v>26</v>
      </c>
      <c r="S12962" t="s">
        <v>27</v>
      </c>
    </row>
    <row r="12963" spans="1:19" x14ac:dyDescent="0.25">
      <c r="A12963" t="s">
        <v>312</v>
      </c>
      <c r="B12963" t="s">
        <v>4496</v>
      </c>
      <c r="C12963" t="s">
        <v>4497</v>
      </c>
      <c r="E12963" t="s">
        <v>4498</v>
      </c>
      <c r="F12963" t="s">
        <v>496</v>
      </c>
      <c r="G12963">
        <v>48617</v>
      </c>
      <c r="H12963">
        <v>43.837560000000003</v>
      </c>
      <c r="I12963">
        <v>-84.769000000000005</v>
      </c>
      <c r="J12963" s="1" t="d">
        <v>2018-06-05</v>
      </c>
      <c r="K12963">
        <v>34354</v>
      </c>
      <c r="L12963" t="s">
        <v>30</v>
      </c>
      <c r="M12963" s="1" t="d">
        <v>2009-05-15</v>
      </c>
      <c r="N12963">
        <v>5</v>
      </c>
      <c r="O12963">
        <v>15</v>
      </c>
      <c r="P12963">
        <v>2009</v>
      </c>
      <c r="R12963" t="s">
        <v>26</v>
      </c>
      <c r="S12963" t="s">
        <v>31</v>
      </c>
    </row>
    <row r="12964" spans="1:19" x14ac:dyDescent="0.25">
      <c r="A12964" t="s">
        <v>312</v>
      </c>
      <c r="B12964" t="s">
        <v>2545</v>
      </c>
      <c r="C12964" t="s">
        <v>4499</v>
      </c>
      <c r="E12964" t="s">
        <v>4500</v>
      </c>
      <c r="F12964" t="s">
        <v>496</v>
      </c>
      <c r="G12964">
        <v>48430</v>
      </c>
      <c r="H12964">
        <v>42.790100000000002</v>
      </c>
      <c r="I12964">
        <v>-83.736333999999999</v>
      </c>
      <c r="J12964" s="1" t="d">
        <v>2018-06-05</v>
      </c>
      <c r="K12964">
        <v>34358</v>
      </c>
      <c r="L12964" t="s">
        <v>30</v>
      </c>
      <c r="M12964" s="1" t="d">
        <v>2009-05-15</v>
      </c>
      <c r="N12964">
        <v>5</v>
      </c>
      <c r="O12964">
        <v>15</v>
      </c>
      <c r="P12964">
        <v>2009</v>
      </c>
      <c r="R12964" t="s">
        <v>26</v>
      </c>
      <c r="S12964" t="s">
        <v>31</v>
      </c>
    </row>
    <row r="12965" spans="1:19" x14ac:dyDescent="0.25">
      <c r="A12965" t="s">
        <v>312</v>
      </c>
      <c r="B12965" t="s">
        <v>4501</v>
      </c>
      <c r="C12965" t="s">
        <v>4502</v>
      </c>
      <c r="D12965" t="s">
        <v>4503</v>
      </c>
      <c r="E12965" t="s">
        <v>4504</v>
      </c>
      <c r="F12965" t="s">
        <v>496</v>
      </c>
      <c r="G12965">
        <v>49735</v>
      </c>
      <c r="H12965">
        <v>45.024492000000002</v>
      </c>
      <c r="I12965">
        <v>-84.723319000000004</v>
      </c>
      <c r="J12965" s="1" t="d">
        <v>2018-05-03</v>
      </c>
      <c r="K12965">
        <v>34359</v>
      </c>
      <c r="L12965" t="s">
        <v>30</v>
      </c>
      <c r="M12965" s="1" t="d">
        <v>2009-03-15</v>
      </c>
      <c r="N12965">
        <v>3</v>
      </c>
      <c r="O12965">
        <v>15</v>
      </c>
      <c r="P12965">
        <v>2009</v>
      </c>
      <c r="R12965" t="s">
        <v>26</v>
      </c>
      <c r="S12965" t="s">
        <v>31</v>
      </c>
    </row>
    <row r="12966" spans="1:19" x14ac:dyDescent="0.25">
      <c r="A12966" t="s">
        <v>312</v>
      </c>
      <c r="B12966" t="s">
        <v>4513</v>
      </c>
      <c r="C12966" t="s">
        <v>4514</v>
      </c>
      <c r="E12966" t="s">
        <v>4515</v>
      </c>
      <c r="F12966" t="s">
        <v>327</v>
      </c>
      <c r="G12966">
        <v>50511</v>
      </c>
      <c r="H12966">
        <v>43.063375000000001</v>
      </c>
      <c r="I12966">
        <v>-94.226534999999998</v>
      </c>
      <c r="J12966" s="1" t="d">
        <v>2019-04-08</v>
      </c>
      <c r="K12966">
        <v>34369</v>
      </c>
      <c r="L12966" t="s">
        <v>24</v>
      </c>
      <c r="M12966" s="1" t="d">
        <v>2009-05-15</v>
      </c>
      <c r="N12966">
        <v>5</v>
      </c>
      <c r="O12966">
        <v>15</v>
      </c>
      <c r="P12966">
        <v>2009</v>
      </c>
      <c r="R12966" t="s">
        <v>26</v>
      </c>
      <c r="S12966" t="s">
        <v>31</v>
      </c>
    </row>
    <row r="12967" spans="1:19" x14ac:dyDescent="0.25">
      <c r="A12967" t="s">
        <v>312</v>
      </c>
      <c r="B12967" t="s">
        <v>4516</v>
      </c>
      <c r="C12967" t="s">
        <v>4517</v>
      </c>
      <c r="E12967" t="s">
        <v>4518</v>
      </c>
      <c r="F12967" t="s">
        <v>327</v>
      </c>
      <c r="G12967">
        <v>51632</v>
      </c>
      <c r="H12967">
        <v>40.733443000000001</v>
      </c>
      <c r="I12967">
        <v>-95.018681000000001</v>
      </c>
      <c r="J12967" s="1" t="d">
        <v>2019-02-06</v>
      </c>
      <c r="K12967">
        <v>34370</v>
      </c>
      <c r="L12967" t="s">
        <v>103</v>
      </c>
      <c r="M12967" s="1" t="d">
        <v>2009-01-15</v>
      </c>
      <c r="N12967">
        <v>1</v>
      </c>
      <c r="O12967">
        <v>15</v>
      </c>
      <c r="P12967">
        <v>2009</v>
      </c>
      <c r="R12967" t="s">
        <v>26</v>
      </c>
      <c r="S12967" t="s">
        <v>31</v>
      </c>
    </row>
    <row r="12968" spans="1:19" x14ac:dyDescent="0.25">
      <c r="A12968" t="s">
        <v>312</v>
      </c>
      <c r="B12968" t="s">
        <v>4447</v>
      </c>
      <c r="C12968" t="s">
        <v>4519</v>
      </c>
      <c r="E12968" t="s">
        <v>441</v>
      </c>
      <c r="F12968" t="s">
        <v>327</v>
      </c>
      <c r="G12968">
        <v>52806</v>
      </c>
      <c r="H12968">
        <v>41.557111999999996</v>
      </c>
      <c r="I12968">
        <v>-90.629318999999995</v>
      </c>
      <c r="J12968" s="1" t="d">
        <v>2018-04-03</v>
      </c>
      <c r="K12968">
        <v>34371</v>
      </c>
      <c r="L12968" t="s">
        <v>4520</v>
      </c>
      <c r="M12968" s="1" t="d">
        <v>2009-06-15</v>
      </c>
      <c r="N12968">
        <v>6</v>
      </c>
      <c r="O12968">
        <v>15</v>
      </c>
      <c r="P12968">
        <v>2009</v>
      </c>
      <c r="R12968" t="s">
        <v>26</v>
      </c>
      <c r="S12968" t="s">
        <v>31</v>
      </c>
    </row>
    <row r="12969" spans="1:19" x14ac:dyDescent="0.25">
      <c r="A12969" t="s">
        <v>312</v>
      </c>
      <c r="B12969" t="s">
        <v>4521</v>
      </c>
      <c r="C12969" t="s">
        <v>4522</v>
      </c>
      <c r="E12969" t="s">
        <v>4523</v>
      </c>
      <c r="F12969" t="s">
        <v>327</v>
      </c>
      <c r="G12969">
        <v>51025</v>
      </c>
      <c r="H12969">
        <v>42.491039000000001</v>
      </c>
      <c r="I12969">
        <v>-95.544909000000004</v>
      </c>
      <c r="J12969" s="1" t="d">
        <v>2018-04-03</v>
      </c>
      <c r="K12969">
        <v>34373</v>
      </c>
      <c r="L12969" t="s">
        <v>30</v>
      </c>
      <c r="M12969" s="1" t="d">
        <v>2009-05-15</v>
      </c>
      <c r="N12969">
        <v>5</v>
      </c>
      <c r="O12969">
        <v>15</v>
      </c>
      <c r="P12969">
        <v>2009</v>
      </c>
      <c r="R12969" t="s">
        <v>26</v>
      </c>
      <c r="S12969" t="s">
        <v>31</v>
      </c>
    </row>
    <row r="12970" spans="1:19" x14ac:dyDescent="0.25">
      <c r="A12970" t="s">
        <v>312</v>
      </c>
      <c r="B12970" t="s">
        <v>4524</v>
      </c>
      <c r="C12970" t="s">
        <v>4525</v>
      </c>
      <c r="E12970" t="s">
        <v>2547</v>
      </c>
      <c r="F12970" t="s">
        <v>327</v>
      </c>
      <c r="G12970">
        <v>50450</v>
      </c>
      <c r="H12970">
        <v>43.418875999999997</v>
      </c>
      <c r="I12970">
        <v>-93.536381000000006</v>
      </c>
      <c r="J12970" s="1" t="d">
        <v>2019-04-08</v>
      </c>
      <c r="K12970">
        <v>34375</v>
      </c>
      <c r="L12970" t="s">
        <v>24</v>
      </c>
      <c r="M12970" s="1" t="d">
        <v>2009-07-01</v>
      </c>
      <c r="N12970">
        <v>7</v>
      </c>
      <c r="O12970">
        <v>1</v>
      </c>
      <c r="P12970">
        <v>2009</v>
      </c>
      <c r="R12970" t="s">
        <v>26</v>
      </c>
      <c r="S12970" t="s">
        <v>31</v>
      </c>
    </row>
    <row r="12971" spans="1:19" x14ac:dyDescent="0.25">
      <c r="A12971" t="s">
        <v>312</v>
      </c>
      <c r="B12971" t="s">
        <v>4526</v>
      </c>
      <c r="C12971" t="s">
        <v>4527</v>
      </c>
      <c r="E12971" t="s">
        <v>4528</v>
      </c>
      <c r="F12971" t="s">
        <v>327</v>
      </c>
      <c r="G12971">
        <v>51455</v>
      </c>
      <c r="H12971">
        <v>41.907108999999998</v>
      </c>
      <c r="I12971">
        <v>-95.072653000000003</v>
      </c>
      <c r="J12971" s="1" t="d">
        <v>2019-04-08</v>
      </c>
      <c r="K12971">
        <v>34376</v>
      </c>
      <c r="L12971" t="s">
        <v>24</v>
      </c>
      <c r="M12971" s="1" t="d">
        <v>2009-06-15</v>
      </c>
      <c r="N12971">
        <v>6</v>
      </c>
      <c r="O12971">
        <v>15</v>
      </c>
      <c r="P12971">
        <v>2009</v>
      </c>
      <c r="R12971" t="s">
        <v>26</v>
      </c>
      <c r="S12971" t="s">
        <v>31</v>
      </c>
    </row>
    <row r="12972" spans="1:19" x14ac:dyDescent="0.25">
      <c r="A12972" t="s">
        <v>312</v>
      </c>
      <c r="B12972" t="s">
        <v>4529</v>
      </c>
      <c r="C12972" t="s">
        <v>4530</v>
      </c>
      <c r="E12972" t="s">
        <v>2016</v>
      </c>
      <c r="F12972" t="s">
        <v>327</v>
      </c>
      <c r="G12972">
        <v>52302</v>
      </c>
      <c r="H12972">
        <v>42.034716000000003</v>
      </c>
      <c r="I12972">
        <v>-91.576963000000006</v>
      </c>
      <c r="J12972" s="1" t="d">
        <v>2019-04-08</v>
      </c>
      <c r="K12972">
        <v>34377</v>
      </c>
      <c r="L12972" t="s">
        <v>24</v>
      </c>
      <c r="M12972" s="1" t="d">
        <v>2009-06-15</v>
      </c>
      <c r="N12972">
        <v>6</v>
      </c>
      <c r="O12972">
        <v>15</v>
      </c>
      <c r="P12972">
        <v>2009</v>
      </c>
      <c r="R12972" t="s">
        <v>26</v>
      </c>
      <c r="S12972" t="s">
        <v>31</v>
      </c>
    </row>
    <row r="12973" spans="1:19" x14ac:dyDescent="0.25">
      <c r="A12973" t="s">
        <v>312</v>
      </c>
      <c r="B12973" t="s">
        <v>4531</v>
      </c>
      <c r="C12973" t="s">
        <v>4532</v>
      </c>
      <c r="E12973" t="s">
        <v>2325</v>
      </c>
      <c r="F12973" t="s">
        <v>327</v>
      </c>
      <c r="G12973">
        <v>52353</v>
      </c>
      <c r="H12973">
        <v>41.296644000000001</v>
      </c>
      <c r="I12973">
        <v>-91.708371999999997</v>
      </c>
      <c r="J12973" s="1" t="d">
        <v>2019-04-08</v>
      </c>
      <c r="K12973">
        <v>34379</v>
      </c>
      <c r="L12973" t="s">
        <v>24</v>
      </c>
      <c r="M12973" s="1" t="d">
        <v>2009-06-15</v>
      </c>
      <c r="N12973">
        <v>6</v>
      </c>
      <c r="O12973">
        <v>15</v>
      </c>
      <c r="P12973">
        <v>2009</v>
      </c>
      <c r="R12973" t="s">
        <v>26</v>
      </c>
      <c r="S12973" t="s">
        <v>31</v>
      </c>
    </row>
    <row r="12974" spans="1:19" x14ac:dyDescent="0.25">
      <c r="A12974" t="s">
        <v>19</v>
      </c>
      <c r="B12974" t="s">
        <v>4533</v>
      </c>
      <c r="C12974" t="s">
        <v>4534</v>
      </c>
      <c r="E12974" t="s">
        <v>226</v>
      </c>
      <c r="F12974" t="s">
        <v>170</v>
      </c>
      <c r="G12974">
        <v>90035</v>
      </c>
      <c r="H12974">
        <v>34.059387999999998</v>
      </c>
      <c r="I12974">
        <v>-118.37585799999999</v>
      </c>
      <c r="J12974" s="1" t="d">
        <v>2018-05-03</v>
      </c>
      <c r="K12974">
        <v>34474</v>
      </c>
      <c r="L12974" t="s">
        <v>30</v>
      </c>
      <c r="M12974" s="1" t="d">
        <v>2009-01-15</v>
      </c>
      <c r="N12974">
        <v>1</v>
      </c>
      <c r="O12974">
        <v>15</v>
      </c>
      <c r="P12974">
        <v>2009</v>
      </c>
      <c r="Q12974" t="s">
        <v>35</v>
      </c>
      <c r="R12974" t="s">
        <v>26</v>
      </c>
      <c r="S12974" t="s">
        <v>31</v>
      </c>
    </row>
    <row r="12975" spans="1:19" x14ac:dyDescent="0.25">
      <c r="A12975" t="s">
        <v>705</v>
      </c>
      <c r="B12975" t="s">
        <v>4545</v>
      </c>
      <c r="C12975" t="s">
        <v>4546</v>
      </c>
      <c r="D12975" t="s">
        <v>4547</v>
      </c>
      <c r="E12975" t="s">
        <v>4548</v>
      </c>
      <c r="F12975" t="s">
        <v>212</v>
      </c>
      <c r="G12975">
        <v>28376</v>
      </c>
      <c r="H12975">
        <v>34.991849999999999</v>
      </c>
      <c r="I12975">
        <v>-79.243461999999994</v>
      </c>
      <c r="J12975" s="1" t="d">
        <v>2018-04-03</v>
      </c>
      <c r="K12975">
        <v>34640</v>
      </c>
      <c r="L12975" t="s">
        <v>30</v>
      </c>
      <c r="M12975" s="1" t="d">
        <v>2009-01-01</v>
      </c>
      <c r="N12975">
        <v>1</v>
      </c>
      <c r="O12975">
        <v>1</v>
      </c>
      <c r="P12975">
        <v>2009</v>
      </c>
      <c r="R12975" t="s">
        <v>26</v>
      </c>
      <c r="S12975" t="s">
        <v>27</v>
      </c>
    </row>
    <row r="12976" spans="1:19" x14ac:dyDescent="0.25">
      <c r="A12976" t="s">
        <v>705</v>
      </c>
      <c r="B12976" t="s">
        <v>4549</v>
      </c>
      <c r="C12976" t="s">
        <v>4550</v>
      </c>
      <c r="D12976" t="s">
        <v>4551</v>
      </c>
      <c r="E12976" t="s">
        <v>4552</v>
      </c>
      <c r="F12976" t="s">
        <v>212</v>
      </c>
      <c r="G12976">
        <v>28771</v>
      </c>
      <c r="H12976">
        <v>35.320433999999999</v>
      </c>
      <c r="I12976">
        <v>-83.801153999999997</v>
      </c>
      <c r="J12976" s="1" t="d">
        <v>2018-04-03</v>
      </c>
      <c r="K12976">
        <v>34641</v>
      </c>
      <c r="L12976" t="s">
        <v>30</v>
      </c>
      <c r="M12976" s="1" t="d">
        <v>2009-01-01</v>
      </c>
      <c r="N12976">
        <v>1</v>
      </c>
      <c r="O12976">
        <v>1</v>
      </c>
      <c r="P12976">
        <v>2009</v>
      </c>
      <c r="R12976" t="s">
        <v>26</v>
      </c>
      <c r="S12976" t="s">
        <v>27</v>
      </c>
    </row>
    <row r="12977" spans="1:19" x14ac:dyDescent="0.25">
      <c r="A12977" t="s">
        <v>705</v>
      </c>
      <c r="B12977" t="s">
        <v>4553</v>
      </c>
      <c r="C12977" t="s">
        <v>4554</v>
      </c>
      <c r="D12977" t="s">
        <v>4555</v>
      </c>
      <c r="E12977" t="s">
        <v>4556</v>
      </c>
      <c r="F12977" t="s">
        <v>212</v>
      </c>
      <c r="G12977">
        <v>28379</v>
      </c>
      <c r="H12977">
        <v>34.964078000000001</v>
      </c>
      <c r="I12977">
        <v>-79.796430999999998</v>
      </c>
      <c r="J12977" s="1" t="d">
        <v>2018-04-03</v>
      </c>
      <c r="K12977">
        <v>34642</v>
      </c>
      <c r="L12977" t="s">
        <v>30</v>
      </c>
      <c r="M12977" s="1" t="d">
        <v>2009-01-01</v>
      </c>
      <c r="N12977">
        <v>1</v>
      </c>
      <c r="O12977">
        <v>1</v>
      </c>
      <c r="P12977">
        <v>2009</v>
      </c>
      <c r="R12977" t="s">
        <v>26</v>
      </c>
      <c r="S12977" t="s">
        <v>27</v>
      </c>
    </row>
    <row r="12978" spans="1:19" x14ac:dyDescent="0.25">
      <c r="A12978" t="s">
        <v>705</v>
      </c>
      <c r="B12978" t="s">
        <v>4557</v>
      </c>
      <c r="C12978" t="s">
        <v>4558</v>
      </c>
      <c r="D12978" t="s">
        <v>4559</v>
      </c>
      <c r="E12978" t="s">
        <v>4560</v>
      </c>
      <c r="F12978" t="s">
        <v>212</v>
      </c>
      <c r="G12978">
        <v>28772</v>
      </c>
      <c r="H12978">
        <v>35.157169000000003</v>
      </c>
      <c r="I12978">
        <v>-82.812528</v>
      </c>
      <c r="J12978" s="1" t="d">
        <v>2018-04-03</v>
      </c>
      <c r="K12978">
        <v>34643</v>
      </c>
      <c r="L12978" t="s">
        <v>30</v>
      </c>
      <c r="M12978" s="1" t="d">
        <v>2009-01-01</v>
      </c>
      <c r="N12978">
        <v>1</v>
      </c>
      <c r="O12978">
        <v>1</v>
      </c>
      <c r="P12978">
        <v>2009</v>
      </c>
      <c r="R12978" t="s">
        <v>26</v>
      </c>
      <c r="S12978" t="s">
        <v>27</v>
      </c>
    </row>
    <row r="12979" spans="1:19" x14ac:dyDescent="0.25">
      <c r="A12979" t="s">
        <v>705</v>
      </c>
      <c r="B12979" t="s">
        <v>4561</v>
      </c>
      <c r="C12979" t="s">
        <v>4562</v>
      </c>
      <c r="D12979" t="s">
        <v>4563</v>
      </c>
      <c r="E12979" t="s">
        <v>4564</v>
      </c>
      <c r="F12979" t="s">
        <v>212</v>
      </c>
      <c r="G12979">
        <v>28147</v>
      </c>
      <c r="H12979">
        <v>35.620381000000002</v>
      </c>
      <c r="I12979">
        <v>-80.535289000000006</v>
      </c>
      <c r="J12979" s="1" t="d">
        <v>2018-04-03</v>
      </c>
      <c r="K12979">
        <v>34644</v>
      </c>
      <c r="L12979" t="s">
        <v>30</v>
      </c>
      <c r="M12979" s="1" t="d">
        <v>2009-01-01</v>
      </c>
      <c r="N12979">
        <v>1</v>
      </c>
      <c r="O12979">
        <v>1</v>
      </c>
      <c r="P12979">
        <v>2009</v>
      </c>
      <c r="R12979" t="s">
        <v>26</v>
      </c>
      <c r="S12979" t="s">
        <v>27</v>
      </c>
    </row>
    <row r="12980" spans="1:19" x14ac:dyDescent="0.25">
      <c r="A12980" t="s">
        <v>705</v>
      </c>
      <c r="B12980" t="s">
        <v>4565</v>
      </c>
      <c r="C12980" t="s">
        <v>4566</v>
      </c>
      <c r="E12980" t="s">
        <v>4567</v>
      </c>
      <c r="F12980" t="s">
        <v>212</v>
      </c>
      <c r="G12980">
        <v>27330</v>
      </c>
      <c r="H12980">
        <v>35.472517000000003</v>
      </c>
      <c r="I12980">
        <v>-79.158355</v>
      </c>
      <c r="J12980" s="1" t="d">
        <v>2018-04-03</v>
      </c>
      <c r="K12980">
        <v>34645</v>
      </c>
      <c r="L12980" t="s">
        <v>30</v>
      </c>
      <c r="M12980" s="1" t="d">
        <v>2009-01-01</v>
      </c>
      <c r="N12980">
        <v>1</v>
      </c>
      <c r="O12980">
        <v>1</v>
      </c>
      <c r="P12980">
        <v>2009</v>
      </c>
      <c r="R12980" t="s">
        <v>26</v>
      </c>
      <c r="S12980" t="s">
        <v>27</v>
      </c>
    </row>
    <row r="12981" spans="1:19" x14ac:dyDescent="0.25">
      <c r="A12981" t="s">
        <v>705</v>
      </c>
      <c r="B12981" t="s">
        <v>4568</v>
      </c>
      <c r="C12981" t="s">
        <v>4569</v>
      </c>
      <c r="D12981" t="s">
        <v>4570</v>
      </c>
      <c r="E12981" t="s">
        <v>4571</v>
      </c>
      <c r="F12981" t="s">
        <v>212</v>
      </c>
      <c r="G12981">
        <v>28470</v>
      </c>
      <c r="H12981">
        <v>33.982033000000001</v>
      </c>
      <c r="I12981">
        <v>-78.389646999999997</v>
      </c>
      <c r="J12981" s="1" t="d">
        <v>2018-04-03</v>
      </c>
      <c r="K12981">
        <v>34646</v>
      </c>
      <c r="L12981" t="s">
        <v>30</v>
      </c>
      <c r="M12981" s="1" t="d">
        <v>2009-01-01</v>
      </c>
      <c r="N12981">
        <v>1</v>
      </c>
      <c r="O12981">
        <v>1</v>
      </c>
      <c r="P12981">
        <v>2009</v>
      </c>
      <c r="R12981" t="s">
        <v>26</v>
      </c>
      <c r="S12981" t="s">
        <v>27</v>
      </c>
    </row>
    <row r="12982" spans="1:19" x14ac:dyDescent="0.25">
      <c r="A12982" t="s">
        <v>705</v>
      </c>
      <c r="B12982" t="s">
        <v>4572</v>
      </c>
      <c r="C12982" t="s">
        <v>4573</v>
      </c>
      <c r="D12982" t="s">
        <v>4574</v>
      </c>
      <c r="E12982" t="s">
        <v>4575</v>
      </c>
      <c r="F12982" t="s">
        <v>212</v>
      </c>
      <c r="G12982">
        <v>27344</v>
      </c>
      <c r="H12982">
        <v>35.730722</v>
      </c>
      <c r="I12982">
        <v>-79.445217</v>
      </c>
      <c r="J12982" s="1" t="d">
        <v>2018-04-03</v>
      </c>
      <c r="K12982">
        <v>34647</v>
      </c>
      <c r="L12982" t="s">
        <v>30</v>
      </c>
      <c r="M12982" s="1" t="d">
        <v>2009-01-01</v>
      </c>
      <c r="N12982">
        <v>1</v>
      </c>
      <c r="O12982">
        <v>1</v>
      </c>
      <c r="P12982">
        <v>2009</v>
      </c>
      <c r="R12982" t="s">
        <v>26</v>
      </c>
      <c r="S12982" t="s">
        <v>27</v>
      </c>
    </row>
    <row r="12983" spans="1:19" x14ac:dyDescent="0.25">
      <c r="A12983" t="s">
        <v>705</v>
      </c>
      <c r="B12983" t="s">
        <v>4576</v>
      </c>
      <c r="C12983" t="s">
        <v>4577</v>
      </c>
      <c r="D12983" t="s">
        <v>4578</v>
      </c>
      <c r="E12983" t="s">
        <v>4579</v>
      </c>
      <c r="F12983" t="s">
        <v>212</v>
      </c>
      <c r="G12983">
        <v>27577</v>
      </c>
      <c r="H12983">
        <v>35.562657999999999</v>
      </c>
      <c r="I12983">
        <v>-78.336264</v>
      </c>
      <c r="J12983" s="1" t="d">
        <v>2018-04-03</v>
      </c>
      <c r="K12983">
        <v>34648</v>
      </c>
      <c r="L12983" t="s">
        <v>30</v>
      </c>
      <c r="M12983" s="1" t="d">
        <v>2009-01-01</v>
      </c>
      <c r="N12983">
        <v>1</v>
      </c>
      <c r="O12983">
        <v>1</v>
      </c>
      <c r="P12983">
        <v>2009</v>
      </c>
      <c r="R12983" t="s">
        <v>26</v>
      </c>
      <c r="S12983" t="s">
        <v>27</v>
      </c>
    </row>
    <row r="12984" spans="1:19" x14ac:dyDescent="0.25">
      <c r="A12984" t="s">
        <v>705</v>
      </c>
      <c r="B12984" t="s">
        <v>4580</v>
      </c>
      <c r="C12984" t="s">
        <v>4581</v>
      </c>
      <c r="D12984" t="s">
        <v>4582</v>
      </c>
      <c r="E12984" t="s">
        <v>4583</v>
      </c>
      <c r="F12984" t="s">
        <v>212</v>
      </c>
      <c r="G12984">
        <v>28675</v>
      </c>
      <c r="H12984">
        <v>36.497708000000003</v>
      </c>
      <c r="I12984">
        <v>-81.117538999999994</v>
      </c>
      <c r="J12984" s="1" t="d">
        <v>2018-04-03</v>
      </c>
      <c r="K12984">
        <v>34649</v>
      </c>
      <c r="L12984" t="s">
        <v>30</v>
      </c>
      <c r="M12984" s="1" t="d">
        <v>2009-01-01</v>
      </c>
      <c r="N12984">
        <v>1</v>
      </c>
      <c r="O12984">
        <v>1</v>
      </c>
      <c r="P12984">
        <v>2009</v>
      </c>
      <c r="R12984" t="s">
        <v>26</v>
      </c>
      <c r="S12984" t="s">
        <v>27</v>
      </c>
    </row>
    <row r="12985" spans="1:19" x14ac:dyDescent="0.25">
      <c r="A12985" t="s">
        <v>705</v>
      </c>
      <c r="B12985" t="s">
        <v>4584</v>
      </c>
      <c r="C12985" t="s">
        <v>4585</v>
      </c>
      <c r="D12985" t="s">
        <v>4586</v>
      </c>
      <c r="E12985" t="s">
        <v>4587</v>
      </c>
      <c r="F12985" t="s">
        <v>212</v>
      </c>
      <c r="G12985">
        <v>27885</v>
      </c>
      <c r="H12985">
        <v>35.410936</v>
      </c>
      <c r="I12985">
        <v>-76.328608000000003</v>
      </c>
      <c r="J12985" s="1" t="d">
        <v>2018-04-03</v>
      </c>
      <c r="K12985">
        <v>34650</v>
      </c>
      <c r="L12985" t="s">
        <v>30</v>
      </c>
      <c r="M12985" s="1" t="d">
        <v>2009-01-01</v>
      </c>
      <c r="N12985">
        <v>1</v>
      </c>
      <c r="O12985">
        <v>1</v>
      </c>
      <c r="P12985">
        <v>2009</v>
      </c>
      <c r="R12985" t="s">
        <v>26</v>
      </c>
      <c r="S12985" t="s">
        <v>27</v>
      </c>
    </row>
    <row r="12986" spans="1:19" x14ac:dyDescent="0.25">
      <c r="A12986" t="s">
        <v>705</v>
      </c>
      <c r="B12986" t="s">
        <v>4588</v>
      </c>
      <c r="C12986" t="s">
        <v>4589</v>
      </c>
      <c r="D12986" t="s">
        <v>4590</v>
      </c>
      <c r="E12986" t="s">
        <v>4591</v>
      </c>
      <c r="F12986" t="s">
        <v>212</v>
      </c>
      <c r="G12986">
        <v>28779</v>
      </c>
      <c r="H12986">
        <v>35.350833000000002</v>
      </c>
      <c r="I12986">
        <v>-83.206128000000007</v>
      </c>
      <c r="J12986" s="1" t="d">
        <v>2018-04-03</v>
      </c>
      <c r="K12986">
        <v>34651</v>
      </c>
      <c r="L12986" t="s">
        <v>30</v>
      </c>
      <c r="M12986" s="1" t="d">
        <v>2009-01-01</v>
      </c>
      <c r="N12986">
        <v>1</v>
      </c>
      <c r="O12986">
        <v>1</v>
      </c>
      <c r="P12986">
        <v>2009</v>
      </c>
      <c r="R12986" t="s">
        <v>26</v>
      </c>
      <c r="S12986" t="s">
        <v>27</v>
      </c>
    </row>
    <row r="12987" spans="1:19" x14ac:dyDescent="0.25">
      <c r="A12987" t="s">
        <v>705</v>
      </c>
      <c r="B12987" t="s">
        <v>4592</v>
      </c>
      <c r="C12987" t="s">
        <v>4593</v>
      </c>
      <c r="D12987" t="s">
        <v>4594</v>
      </c>
      <c r="E12987" t="s">
        <v>4595</v>
      </c>
      <c r="F12987" t="s">
        <v>212</v>
      </c>
      <c r="G12987">
        <v>28501</v>
      </c>
      <c r="H12987">
        <v>35.238497000000002</v>
      </c>
      <c r="I12987">
        <v>-77.593896999999998</v>
      </c>
      <c r="J12987" s="1" t="d">
        <v>2018-04-03</v>
      </c>
      <c r="K12987">
        <v>34652</v>
      </c>
      <c r="L12987" t="s">
        <v>30</v>
      </c>
      <c r="M12987" s="1" t="d">
        <v>2009-01-01</v>
      </c>
      <c r="N12987">
        <v>1</v>
      </c>
      <c r="O12987">
        <v>1</v>
      </c>
      <c r="P12987">
        <v>2009</v>
      </c>
      <c r="R12987" t="s">
        <v>26</v>
      </c>
      <c r="S12987" t="s">
        <v>27</v>
      </c>
    </row>
    <row r="12988" spans="1:19" x14ac:dyDescent="0.25">
      <c r="A12988" t="s">
        <v>705</v>
      </c>
      <c r="B12988" t="s">
        <v>4596</v>
      </c>
      <c r="C12988" t="s">
        <v>4597</v>
      </c>
      <c r="D12988" t="s">
        <v>4598</v>
      </c>
      <c r="E12988" t="s">
        <v>4599</v>
      </c>
      <c r="F12988" t="s">
        <v>212</v>
      </c>
      <c r="G12988">
        <v>28645</v>
      </c>
      <c r="H12988">
        <v>35.854985999999997</v>
      </c>
      <c r="I12988">
        <v>-81.522756000000001</v>
      </c>
      <c r="J12988" s="1" t="d">
        <v>2018-04-03</v>
      </c>
      <c r="K12988">
        <v>34653</v>
      </c>
      <c r="L12988" t="s">
        <v>30</v>
      </c>
      <c r="M12988" s="1" t="d">
        <v>2009-01-01</v>
      </c>
      <c r="N12988">
        <v>1</v>
      </c>
      <c r="O12988">
        <v>1</v>
      </c>
      <c r="P12988">
        <v>2009</v>
      </c>
      <c r="R12988" t="s">
        <v>26</v>
      </c>
      <c r="S12988" t="s">
        <v>27</v>
      </c>
    </row>
    <row r="12989" spans="1:19" x14ac:dyDescent="0.25">
      <c r="A12989" t="s">
        <v>705</v>
      </c>
      <c r="B12989" t="s">
        <v>4600</v>
      </c>
      <c r="C12989" t="s">
        <v>4601</v>
      </c>
      <c r="D12989" t="s">
        <v>4602</v>
      </c>
      <c r="E12989" t="s">
        <v>565</v>
      </c>
      <c r="F12989" t="s">
        <v>212</v>
      </c>
      <c r="G12989">
        <v>27292</v>
      </c>
      <c r="H12989">
        <v>35.814847</v>
      </c>
      <c r="I12989">
        <v>-80.229561000000004</v>
      </c>
      <c r="J12989" s="1" t="d">
        <v>2018-04-03</v>
      </c>
      <c r="K12989">
        <v>34654</v>
      </c>
      <c r="L12989" t="s">
        <v>30</v>
      </c>
      <c r="M12989" s="1" t="d">
        <v>2009-01-01</v>
      </c>
      <c r="N12989">
        <v>1</v>
      </c>
      <c r="O12989">
        <v>1</v>
      </c>
      <c r="P12989">
        <v>2009</v>
      </c>
      <c r="R12989" t="s">
        <v>26</v>
      </c>
      <c r="S12989" t="s">
        <v>27</v>
      </c>
    </row>
    <row r="12990" spans="1:19" x14ac:dyDescent="0.25">
      <c r="A12990" t="s">
        <v>705</v>
      </c>
      <c r="B12990" t="s">
        <v>4603</v>
      </c>
      <c r="C12990" t="s">
        <v>4604</v>
      </c>
      <c r="D12990" t="s">
        <v>4605</v>
      </c>
      <c r="E12990" t="s">
        <v>4606</v>
      </c>
      <c r="F12990" t="s">
        <v>212</v>
      </c>
      <c r="G12990">
        <v>27546</v>
      </c>
      <c r="H12990">
        <v>35.390327999999997</v>
      </c>
      <c r="I12990">
        <v>-78.802674999999994</v>
      </c>
      <c r="J12990" s="1" t="d">
        <v>2018-04-03</v>
      </c>
      <c r="K12990">
        <v>34655</v>
      </c>
      <c r="L12990" t="s">
        <v>30</v>
      </c>
      <c r="M12990" s="1" t="d">
        <v>2009-01-01</v>
      </c>
      <c r="N12990">
        <v>1</v>
      </c>
      <c r="O12990">
        <v>1</v>
      </c>
      <c r="P12990">
        <v>2009</v>
      </c>
      <c r="R12990" t="s">
        <v>26</v>
      </c>
      <c r="S12990" t="s">
        <v>27</v>
      </c>
    </row>
    <row r="12991" spans="1:19" x14ac:dyDescent="0.25">
      <c r="A12991" t="s">
        <v>705</v>
      </c>
      <c r="B12991" t="s">
        <v>4607</v>
      </c>
      <c r="C12991" t="s">
        <v>4608</v>
      </c>
      <c r="D12991" t="s">
        <v>4609</v>
      </c>
      <c r="E12991" t="s">
        <v>4610</v>
      </c>
      <c r="F12991" t="s">
        <v>212</v>
      </c>
      <c r="G12991">
        <v>28360</v>
      </c>
      <c r="H12991">
        <v>34.626446999999999</v>
      </c>
      <c r="I12991">
        <v>-79.077146999999997</v>
      </c>
      <c r="J12991" s="1" t="d">
        <v>2018-04-03</v>
      </c>
      <c r="K12991">
        <v>34656</v>
      </c>
      <c r="L12991" t="s">
        <v>30</v>
      </c>
      <c r="M12991" s="1" t="d">
        <v>2009-01-01</v>
      </c>
      <c r="N12991">
        <v>1</v>
      </c>
      <c r="O12991">
        <v>1</v>
      </c>
      <c r="P12991">
        <v>2009</v>
      </c>
      <c r="R12991" t="s">
        <v>26</v>
      </c>
      <c r="S12991" t="s">
        <v>27</v>
      </c>
    </row>
    <row r="12992" spans="1:19" x14ac:dyDescent="0.25">
      <c r="A12992" t="s">
        <v>705</v>
      </c>
      <c r="B12992" t="s">
        <v>4611</v>
      </c>
      <c r="C12992" t="s">
        <v>4612</v>
      </c>
      <c r="D12992" t="s">
        <v>4613</v>
      </c>
      <c r="E12992" t="s">
        <v>4614</v>
      </c>
      <c r="F12992" t="s">
        <v>212</v>
      </c>
      <c r="G12992">
        <v>27954</v>
      </c>
      <c r="H12992">
        <v>35.906367000000003</v>
      </c>
      <c r="I12992">
        <v>-75.676863999999995</v>
      </c>
      <c r="J12992" s="1" t="d">
        <v>2018-04-03</v>
      </c>
      <c r="K12992">
        <v>34657</v>
      </c>
      <c r="L12992" t="s">
        <v>30</v>
      </c>
      <c r="M12992" s="1" t="d">
        <v>2009-01-01</v>
      </c>
      <c r="N12992">
        <v>1</v>
      </c>
      <c r="O12992">
        <v>1</v>
      </c>
      <c r="P12992">
        <v>2009</v>
      </c>
      <c r="R12992" t="s">
        <v>26</v>
      </c>
      <c r="S12992" t="s">
        <v>27</v>
      </c>
    </row>
    <row r="12993" spans="1:19" x14ac:dyDescent="0.25">
      <c r="A12993" t="s">
        <v>705</v>
      </c>
      <c r="B12993" t="s">
        <v>4615</v>
      </c>
      <c r="C12993" t="s">
        <v>4616</v>
      </c>
      <c r="D12993" t="s">
        <v>4617</v>
      </c>
      <c r="E12993" t="s">
        <v>4618</v>
      </c>
      <c r="F12993" t="s">
        <v>212</v>
      </c>
      <c r="G12993">
        <v>28905</v>
      </c>
      <c r="H12993">
        <v>35.138558000000003</v>
      </c>
      <c r="I12993">
        <v>-83.926775000000006</v>
      </c>
      <c r="J12993" s="1" t="d">
        <v>2018-04-03</v>
      </c>
      <c r="K12993">
        <v>34658</v>
      </c>
      <c r="L12993" t="s">
        <v>30</v>
      </c>
      <c r="M12993" s="1" t="d">
        <v>2009-01-01</v>
      </c>
      <c r="N12993">
        <v>1</v>
      </c>
      <c r="O12993">
        <v>1</v>
      </c>
      <c r="P12993">
        <v>2009</v>
      </c>
      <c r="R12993" t="s">
        <v>26</v>
      </c>
      <c r="S12993" t="s">
        <v>27</v>
      </c>
    </row>
    <row r="12994" spans="1:19" x14ac:dyDescent="0.25">
      <c r="A12994" t="s">
        <v>705</v>
      </c>
      <c r="B12994" t="s">
        <v>4619</v>
      </c>
      <c r="C12994" t="s">
        <v>4620</v>
      </c>
      <c r="D12994" t="s">
        <v>4621</v>
      </c>
      <c r="E12994" t="s">
        <v>845</v>
      </c>
      <c r="F12994" t="s">
        <v>212</v>
      </c>
      <c r="G12994">
        <v>28753</v>
      </c>
      <c r="H12994">
        <v>35.812936000000001</v>
      </c>
      <c r="I12994">
        <v>-82.689138999999997</v>
      </c>
      <c r="J12994" s="1" t="d">
        <v>2018-04-03</v>
      </c>
      <c r="K12994">
        <v>34659</v>
      </c>
      <c r="L12994" t="s">
        <v>30</v>
      </c>
      <c r="M12994" s="1" t="d">
        <v>2009-01-01</v>
      </c>
      <c r="N12994">
        <v>1</v>
      </c>
      <c r="O12994">
        <v>1</v>
      </c>
      <c r="P12994">
        <v>2009</v>
      </c>
      <c r="R12994" t="s">
        <v>26</v>
      </c>
      <c r="S12994" t="s">
        <v>27</v>
      </c>
    </row>
    <row r="12995" spans="1:19" x14ac:dyDescent="0.25">
      <c r="A12995" t="s">
        <v>705</v>
      </c>
      <c r="B12995" t="s">
        <v>4622</v>
      </c>
      <c r="C12995" t="s">
        <v>4623</v>
      </c>
      <c r="D12995" t="s">
        <v>4624</v>
      </c>
      <c r="E12995" t="s">
        <v>4625</v>
      </c>
      <c r="F12995" t="s">
        <v>212</v>
      </c>
      <c r="G12995">
        <v>28580</v>
      </c>
      <c r="H12995">
        <v>35.477386000000003</v>
      </c>
      <c r="I12995">
        <v>-77.595875000000007</v>
      </c>
      <c r="J12995" s="1" t="d">
        <v>2018-04-03</v>
      </c>
      <c r="K12995">
        <v>34660</v>
      </c>
      <c r="L12995" t="s">
        <v>30</v>
      </c>
      <c r="M12995" s="1" t="d">
        <v>2009-01-01</v>
      </c>
      <c r="N12995">
        <v>1</v>
      </c>
      <c r="O12995">
        <v>1</v>
      </c>
      <c r="P12995">
        <v>2009</v>
      </c>
      <c r="R12995" t="s">
        <v>26</v>
      </c>
      <c r="S12995" t="s">
        <v>27</v>
      </c>
    </row>
    <row r="12996" spans="1:19" x14ac:dyDescent="0.25">
      <c r="A12996" t="s">
        <v>705</v>
      </c>
      <c r="B12996" t="s">
        <v>977</v>
      </c>
      <c r="C12996" t="s">
        <v>4626</v>
      </c>
      <c r="D12996" t="s">
        <v>4627</v>
      </c>
      <c r="E12996" t="s">
        <v>4628</v>
      </c>
      <c r="F12996" t="s">
        <v>212</v>
      </c>
      <c r="G12996">
        <v>27301</v>
      </c>
      <c r="H12996">
        <v>36.117167999999999</v>
      </c>
      <c r="I12996">
        <v>-79.696087000000006</v>
      </c>
      <c r="J12996" s="1" t="d">
        <v>2018-04-03</v>
      </c>
      <c r="K12996">
        <v>34661</v>
      </c>
      <c r="L12996" t="s">
        <v>30</v>
      </c>
      <c r="M12996" s="1" t="d">
        <v>2009-01-01</v>
      </c>
      <c r="N12996">
        <v>1</v>
      </c>
      <c r="O12996">
        <v>1</v>
      </c>
      <c r="P12996">
        <v>2009</v>
      </c>
      <c r="R12996" t="s">
        <v>26</v>
      </c>
      <c r="S12996" t="s">
        <v>27</v>
      </c>
    </row>
    <row r="12997" spans="1:19" x14ac:dyDescent="0.25">
      <c r="A12997" t="s">
        <v>705</v>
      </c>
      <c r="B12997" t="s">
        <v>4629</v>
      </c>
      <c r="C12997" t="s">
        <v>4630</v>
      </c>
      <c r="D12997" t="s">
        <v>4631</v>
      </c>
      <c r="E12997" t="s">
        <v>4632</v>
      </c>
      <c r="F12997" t="s">
        <v>212</v>
      </c>
      <c r="G12997">
        <v>27028</v>
      </c>
      <c r="H12997">
        <v>35.883927999999997</v>
      </c>
      <c r="I12997">
        <v>-80.591267000000002</v>
      </c>
      <c r="J12997" s="1" t="d">
        <v>2018-04-03</v>
      </c>
      <c r="K12997">
        <v>34662</v>
      </c>
      <c r="L12997" t="s">
        <v>30</v>
      </c>
      <c r="M12997" s="1" t="d">
        <v>2009-01-01</v>
      </c>
      <c r="N12997">
        <v>1</v>
      </c>
      <c r="O12997">
        <v>1</v>
      </c>
      <c r="P12997">
        <v>2009</v>
      </c>
      <c r="R12997" t="s">
        <v>26</v>
      </c>
      <c r="S12997" t="s">
        <v>27</v>
      </c>
    </row>
    <row r="12998" spans="1:19" x14ac:dyDescent="0.25">
      <c r="A12998" t="s">
        <v>705</v>
      </c>
      <c r="B12998" t="s">
        <v>4633</v>
      </c>
      <c r="C12998" t="s">
        <v>4634</v>
      </c>
      <c r="D12998" t="s">
        <v>4635</v>
      </c>
      <c r="E12998" t="s">
        <v>4636</v>
      </c>
      <c r="F12998" t="s">
        <v>212</v>
      </c>
      <c r="G12998">
        <v>28659</v>
      </c>
      <c r="H12998">
        <v>36.165939000000002</v>
      </c>
      <c r="I12998">
        <v>-81.134585999999999</v>
      </c>
      <c r="J12998" s="1" t="d">
        <v>2018-04-03</v>
      </c>
      <c r="K12998">
        <v>34663</v>
      </c>
      <c r="L12998" t="s">
        <v>30</v>
      </c>
      <c r="M12998" s="1" t="d">
        <v>2009-01-01</v>
      </c>
      <c r="N12998">
        <v>1</v>
      </c>
      <c r="O12998">
        <v>1</v>
      </c>
      <c r="P12998">
        <v>2009</v>
      </c>
      <c r="R12998" t="s">
        <v>26</v>
      </c>
      <c r="S12998" t="s">
        <v>27</v>
      </c>
    </row>
    <row r="12999" spans="1:19" x14ac:dyDescent="0.25">
      <c r="A12999" t="s">
        <v>705</v>
      </c>
      <c r="B12999" t="s">
        <v>4637</v>
      </c>
      <c r="C12999" t="s">
        <v>4638</v>
      </c>
      <c r="D12999" t="s">
        <v>4639</v>
      </c>
      <c r="E12999" t="s">
        <v>1525</v>
      </c>
      <c r="F12999" t="s">
        <v>212</v>
      </c>
      <c r="G12999">
        <v>27856</v>
      </c>
      <c r="H12999">
        <v>35.969107999999999</v>
      </c>
      <c r="I12999">
        <v>-78.019655999999998</v>
      </c>
      <c r="J12999" s="1" t="d">
        <v>2018-04-03</v>
      </c>
      <c r="K12999">
        <v>34664</v>
      </c>
      <c r="L12999" t="s">
        <v>30</v>
      </c>
      <c r="M12999" s="1" t="d">
        <v>2009-01-01</v>
      </c>
      <c r="N12999">
        <v>1</v>
      </c>
      <c r="O12999">
        <v>1</v>
      </c>
      <c r="P12999">
        <v>2009</v>
      </c>
      <c r="R12999" t="s">
        <v>26</v>
      </c>
      <c r="S12999" t="s">
        <v>27</v>
      </c>
    </row>
    <row r="13000" spans="1:19" x14ac:dyDescent="0.25">
      <c r="A13000" t="s">
        <v>705</v>
      </c>
      <c r="B13000" t="s">
        <v>4640</v>
      </c>
      <c r="C13000" t="s">
        <v>4641</v>
      </c>
      <c r="D13000" t="s">
        <v>4642</v>
      </c>
      <c r="E13000" t="s">
        <v>4643</v>
      </c>
      <c r="F13000" t="s">
        <v>212</v>
      </c>
      <c r="G13000">
        <v>28560</v>
      </c>
      <c r="H13000">
        <v>35.133775</v>
      </c>
      <c r="I13000">
        <v>-77.075725000000006</v>
      </c>
      <c r="J13000" s="1" t="d">
        <v>2018-04-03</v>
      </c>
      <c r="K13000">
        <v>34665</v>
      </c>
      <c r="L13000" t="s">
        <v>30</v>
      </c>
      <c r="M13000" s="1" t="d">
        <v>2009-01-01</v>
      </c>
      <c r="N13000">
        <v>1</v>
      </c>
      <c r="O13000">
        <v>1</v>
      </c>
      <c r="P13000">
        <v>2009</v>
      </c>
      <c r="R13000" t="s">
        <v>26</v>
      </c>
      <c r="S13000" t="s">
        <v>27</v>
      </c>
    </row>
    <row r="13001" spans="1:19" x14ac:dyDescent="0.25">
      <c r="A13001" t="s">
        <v>705</v>
      </c>
      <c r="B13001" t="s">
        <v>1007</v>
      </c>
      <c r="C13001" t="s">
        <v>4644</v>
      </c>
      <c r="D13001" t="s">
        <v>4645</v>
      </c>
      <c r="E13001" t="s">
        <v>1009</v>
      </c>
      <c r="F13001" t="s">
        <v>212</v>
      </c>
      <c r="G13001">
        <v>28213</v>
      </c>
      <c r="H13001">
        <v>35.271147999999997</v>
      </c>
      <c r="I13001">
        <v>-80.737143000000003</v>
      </c>
      <c r="J13001" s="1" t="d">
        <v>2018-04-03</v>
      </c>
      <c r="K13001">
        <v>34666</v>
      </c>
      <c r="L13001" t="s">
        <v>30</v>
      </c>
      <c r="M13001" s="1" t="d">
        <v>2009-01-01</v>
      </c>
      <c r="N13001">
        <v>1</v>
      </c>
      <c r="O13001">
        <v>1</v>
      </c>
      <c r="P13001">
        <v>2009</v>
      </c>
      <c r="R13001" t="s">
        <v>26</v>
      </c>
      <c r="S13001" t="s">
        <v>27</v>
      </c>
    </row>
    <row r="13002" spans="1:19" x14ac:dyDescent="0.25">
      <c r="A13002" t="s">
        <v>705</v>
      </c>
      <c r="B13002" t="s">
        <v>4646</v>
      </c>
      <c r="C13002" t="s">
        <v>4647</v>
      </c>
      <c r="E13002" t="s">
        <v>4648</v>
      </c>
      <c r="F13002" t="s">
        <v>212</v>
      </c>
      <c r="G13002">
        <v>28657</v>
      </c>
      <c r="H13002">
        <v>36.076711000000003</v>
      </c>
      <c r="I13002">
        <v>-81.912305000000003</v>
      </c>
      <c r="J13002" s="1" t="d">
        <v>2018-04-03</v>
      </c>
      <c r="K13002">
        <v>34667</v>
      </c>
      <c r="L13002" t="s">
        <v>30</v>
      </c>
      <c r="M13002" s="1" t="d">
        <v>2009-01-01</v>
      </c>
      <c r="N13002">
        <v>1</v>
      </c>
      <c r="O13002">
        <v>1</v>
      </c>
      <c r="P13002">
        <v>2009</v>
      </c>
      <c r="R13002" t="s">
        <v>26</v>
      </c>
      <c r="S13002" t="s">
        <v>27</v>
      </c>
    </row>
    <row r="13003" spans="1:19" x14ac:dyDescent="0.25">
      <c r="A13003" t="s">
        <v>705</v>
      </c>
      <c r="B13003" t="s">
        <v>4649</v>
      </c>
      <c r="C13003" t="s">
        <v>4650</v>
      </c>
      <c r="D13003" t="s">
        <v>4651</v>
      </c>
      <c r="E13003" t="s">
        <v>4652</v>
      </c>
      <c r="F13003" t="s">
        <v>212</v>
      </c>
      <c r="G13003">
        <v>28570</v>
      </c>
      <c r="H13003">
        <v>34.805444000000001</v>
      </c>
      <c r="I13003">
        <v>-76.868707999999998</v>
      </c>
      <c r="J13003" s="1" t="d">
        <v>2018-04-03</v>
      </c>
      <c r="K13003">
        <v>34668</v>
      </c>
      <c r="L13003" t="s">
        <v>30</v>
      </c>
      <c r="M13003" s="1" t="d">
        <v>2009-01-01</v>
      </c>
      <c r="N13003">
        <v>1</v>
      </c>
      <c r="O13003">
        <v>1</v>
      </c>
      <c r="P13003">
        <v>2009</v>
      </c>
      <c r="R13003" t="s">
        <v>26</v>
      </c>
      <c r="S13003" t="s">
        <v>27</v>
      </c>
    </row>
    <row r="13004" spans="1:19" x14ac:dyDescent="0.25">
      <c r="A13004" t="s">
        <v>705</v>
      </c>
      <c r="B13004" t="s">
        <v>4653</v>
      </c>
      <c r="C13004" t="s">
        <v>4638</v>
      </c>
      <c r="D13004" t="s">
        <v>4654</v>
      </c>
      <c r="E13004" t="s">
        <v>4655</v>
      </c>
      <c r="F13004" t="s">
        <v>212</v>
      </c>
      <c r="G13004">
        <v>27928</v>
      </c>
      <c r="H13004">
        <v>35.903742000000001</v>
      </c>
      <c r="I13004">
        <v>-76.298177999999993</v>
      </c>
      <c r="J13004" s="1" t="d">
        <v>2018-04-03</v>
      </c>
      <c r="K13004">
        <v>34669</v>
      </c>
      <c r="L13004" t="s">
        <v>30</v>
      </c>
      <c r="M13004" s="1" t="d">
        <v>2009-01-01</v>
      </c>
      <c r="N13004">
        <v>1</v>
      </c>
      <c r="O13004">
        <v>1</v>
      </c>
      <c r="P13004">
        <v>2009</v>
      </c>
      <c r="R13004" t="s">
        <v>26</v>
      </c>
      <c r="S13004" t="s">
        <v>27</v>
      </c>
    </row>
    <row r="13005" spans="1:19" x14ac:dyDescent="0.25">
      <c r="A13005" t="s">
        <v>705</v>
      </c>
      <c r="B13005" t="s">
        <v>4656</v>
      </c>
      <c r="C13005" t="s">
        <v>4657</v>
      </c>
      <c r="D13005" t="s">
        <v>4658</v>
      </c>
      <c r="E13005" t="s">
        <v>4659</v>
      </c>
      <c r="F13005" t="s">
        <v>212</v>
      </c>
      <c r="G13005">
        <v>27017</v>
      </c>
      <c r="H13005">
        <v>36.443618999999998</v>
      </c>
      <c r="I13005">
        <v>-80.756182999999993</v>
      </c>
      <c r="J13005" s="1" t="d">
        <v>2018-04-03</v>
      </c>
      <c r="K13005">
        <v>34670</v>
      </c>
      <c r="L13005" t="s">
        <v>30</v>
      </c>
      <c r="M13005" s="1" t="d">
        <v>2009-01-01</v>
      </c>
      <c r="N13005">
        <v>1</v>
      </c>
      <c r="O13005">
        <v>1</v>
      </c>
      <c r="P13005">
        <v>2009</v>
      </c>
      <c r="R13005" t="s">
        <v>26</v>
      </c>
      <c r="S13005" t="s">
        <v>27</v>
      </c>
    </row>
    <row r="13006" spans="1:19" x14ac:dyDescent="0.25">
      <c r="A13006" t="s">
        <v>705</v>
      </c>
      <c r="B13006" t="s">
        <v>4660</v>
      </c>
      <c r="C13006" t="s">
        <v>4661</v>
      </c>
      <c r="D13006" t="s">
        <v>4662</v>
      </c>
      <c r="E13006" t="s">
        <v>4663</v>
      </c>
      <c r="F13006" t="s">
        <v>212</v>
      </c>
      <c r="G13006">
        <v>27932</v>
      </c>
      <c r="H13006">
        <v>36.164242000000002</v>
      </c>
      <c r="I13006">
        <v>-76.650197000000006</v>
      </c>
      <c r="J13006" s="1" t="d">
        <v>2018-04-03</v>
      </c>
      <c r="K13006">
        <v>34671</v>
      </c>
      <c r="L13006" t="s">
        <v>30</v>
      </c>
      <c r="M13006" s="1" t="d">
        <v>2009-01-01</v>
      </c>
      <c r="N13006">
        <v>1</v>
      </c>
      <c r="O13006">
        <v>1</v>
      </c>
      <c r="P13006">
        <v>2009</v>
      </c>
      <c r="R13006" t="s">
        <v>26</v>
      </c>
      <c r="S13006" t="s">
        <v>27</v>
      </c>
    </row>
    <row r="13007" spans="1:19" x14ac:dyDescent="0.25">
      <c r="A13007" t="s">
        <v>705</v>
      </c>
      <c r="B13007" t="s">
        <v>4664</v>
      </c>
      <c r="C13007" t="s">
        <v>4665</v>
      </c>
      <c r="D13007" t="s">
        <v>4666</v>
      </c>
      <c r="E13007" t="s">
        <v>4667</v>
      </c>
      <c r="F13007" t="s">
        <v>212</v>
      </c>
      <c r="G13007">
        <v>27909</v>
      </c>
      <c r="H13007">
        <v>36.342781000000002</v>
      </c>
      <c r="I13007">
        <v>-76.257439000000005</v>
      </c>
      <c r="J13007" s="1" t="d">
        <v>2018-04-03</v>
      </c>
      <c r="K13007">
        <v>34672</v>
      </c>
      <c r="L13007" t="s">
        <v>30</v>
      </c>
      <c r="M13007" s="1" t="d">
        <v>2009-01-01</v>
      </c>
      <c r="N13007">
        <v>1</v>
      </c>
      <c r="O13007">
        <v>1</v>
      </c>
      <c r="P13007">
        <v>2009</v>
      </c>
      <c r="R13007" t="s">
        <v>26</v>
      </c>
      <c r="S13007" t="s">
        <v>27</v>
      </c>
    </row>
    <row r="13008" spans="1:19" x14ac:dyDescent="0.25">
      <c r="A13008" t="s">
        <v>705</v>
      </c>
      <c r="B13008" t="s">
        <v>4668</v>
      </c>
      <c r="C13008" t="s">
        <v>4669</v>
      </c>
      <c r="D13008" t="s">
        <v>4670</v>
      </c>
      <c r="E13008" t="s">
        <v>4671</v>
      </c>
      <c r="F13008" t="s">
        <v>212</v>
      </c>
      <c r="G13008">
        <v>28337</v>
      </c>
      <c r="H13008">
        <v>34.654536</v>
      </c>
      <c r="I13008">
        <v>-78.521007999999995</v>
      </c>
      <c r="J13008" s="1" t="d">
        <v>2018-04-03</v>
      </c>
      <c r="K13008">
        <v>34673</v>
      </c>
      <c r="L13008" t="s">
        <v>30</v>
      </c>
      <c r="M13008" s="1" t="d">
        <v>2009-01-01</v>
      </c>
      <c r="N13008">
        <v>1</v>
      </c>
      <c r="O13008">
        <v>1</v>
      </c>
      <c r="P13008">
        <v>2009</v>
      </c>
      <c r="R13008" t="s">
        <v>26</v>
      </c>
      <c r="S13008" t="s">
        <v>27</v>
      </c>
    </row>
    <row r="13009" spans="1:19" x14ac:dyDescent="0.25">
      <c r="A13009" t="s">
        <v>705</v>
      </c>
      <c r="B13009" t="s">
        <v>4672</v>
      </c>
      <c r="C13009" t="s">
        <v>4673</v>
      </c>
      <c r="D13009" t="s">
        <v>4674</v>
      </c>
      <c r="E13009" t="s">
        <v>4675</v>
      </c>
      <c r="F13009" t="s">
        <v>212</v>
      </c>
      <c r="G13009">
        <v>28306</v>
      </c>
      <c r="H13009">
        <v>35.0431575</v>
      </c>
      <c r="I13009">
        <v>-78.883984799999993</v>
      </c>
      <c r="J13009" s="1" t="d">
        <v>2018-04-03</v>
      </c>
      <c r="K13009">
        <v>34674</v>
      </c>
      <c r="L13009" t="s">
        <v>30</v>
      </c>
      <c r="M13009" s="1" t="d">
        <v>2009-01-01</v>
      </c>
      <c r="N13009">
        <v>1</v>
      </c>
      <c r="O13009">
        <v>1</v>
      </c>
      <c r="P13009">
        <v>2009</v>
      </c>
      <c r="R13009" t="s">
        <v>26</v>
      </c>
      <c r="S13009" t="s">
        <v>27</v>
      </c>
    </row>
    <row r="13010" spans="1:19" x14ac:dyDescent="0.25">
      <c r="A13010" t="s">
        <v>705</v>
      </c>
      <c r="B13010" t="s">
        <v>4676</v>
      </c>
      <c r="C13010" t="s">
        <v>4677</v>
      </c>
      <c r="D13010" t="s">
        <v>4678</v>
      </c>
      <c r="E13010" t="s">
        <v>3581</v>
      </c>
      <c r="F13010" t="s">
        <v>212</v>
      </c>
      <c r="G13010">
        <v>28734</v>
      </c>
      <c r="H13010">
        <v>35.191766999999999</v>
      </c>
      <c r="I13010">
        <v>-83.394975000000002</v>
      </c>
      <c r="J13010" s="1" t="d">
        <v>2018-04-03</v>
      </c>
      <c r="K13010">
        <v>34675</v>
      </c>
      <c r="L13010" t="s">
        <v>30</v>
      </c>
      <c r="M13010" s="1" t="d">
        <v>2009-01-01</v>
      </c>
      <c r="N13010">
        <v>1</v>
      </c>
      <c r="O13010">
        <v>1</v>
      </c>
      <c r="P13010">
        <v>2009</v>
      </c>
      <c r="R13010" t="s">
        <v>26</v>
      </c>
      <c r="S13010" t="s">
        <v>27</v>
      </c>
    </row>
    <row r="13011" spans="1:19" x14ac:dyDescent="0.25">
      <c r="A13011" t="s">
        <v>705</v>
      </c>
      <c r="B13011" t="s">
        <v>4679</v>
      </c>
      <c r="C13011" t="s">
        <v>4680</v>
      </c>
      <c r="D13011" t="s">
        <v>4681</v>
      </c>
      <c r="E13011" t="s">
        <v>4682</v>
      </c>
      <c r="F13011" t="s">
        <v>212</v>
      </c>
      <c r="G13011">
        <v>27938</v>
      </c>
      <c r="H13011">
        <v>36.436816999999998</v>
      </c>
      <c r="I13011">
        <v>-76.721089000000006</v>
      </c>
      <c r="J13011" s="1" t="d">
        <v>2018-04-03</v>
      </c>
      <c r="K13011">
        <v>34676</v>
      </c>
      <c r="L13011" t="s">
        <v>30</v>
      </c>
      <c r="M13011" s="1" t="d">
        <v>2009-01-01</v>
      </c>
      <c r="N13011">
        <v>1</v>
      </c>
      <c r="O13011">
        <v>1</v>
      </c>
      <c r="P13011">
        <v>2009</v>
      </c>
      <c r="R13011" t="s">
        <v>26</v>
      </c>
      <c r="S13011" t="s">
        <v>27</v>
      </c>
    </row>
    <row r="13012" spans="1:19" x14ac:dyDescent="0.25">
      <c r="A13012" t="s">
        <v>705</v>
      </c>
      <c r="B13012" t="s">
        <v>4683</v>
      </c>
      <c r="C13012" t="s">
        <v>4684</v>
      </c>
      <c r="E13012" t="s">
        <v>4685</v>
      </c>
      <c r="F13012" t="s">
        <v>212</v>
      </c>
      <c r="G13012">
        <v>27534</v>
      </c>
      <c r="H13012">
        <v>35.421486000000002</v>
      </c>
      <c r="I13012">
        <v>-78.057747000000006</v>
      </c>
      <c r="J13012" s="1" t="d">
        <v>2018-04-03</v>
      </c>
      <c r="K13012">
        <v>34677</v>
      </c>
      <c r="L13012" t="s">
        <v>30</v>
      </c>
      <c r="M13012" s="1" t="d">
        <v>2009-01-01</v>
      </c>
      <c r="N13012">
        <v>1</v>
      </c>
      <c r="O13012">
        <v>1</v>
      </c>
      <c r="P13012">
        <v>2009</v>
      </c>
      <c r="R13012" t="s">
        <v>26</v>
      </c>
      <c r="S13012" t="s">
        <v>27</v>
      </c>
    </row>
    <row r="13013" spans="1:19" x14ac:dyDescent="0.25">
      <c r="A13013" t="s">
        <v>705</v>
      </c>
      <c r="B13013" t="s">
        <v>4686</v>
      </c>
      <c r="C13013" t="s">
        <v>4630</v>
      </c>
      <c r="D13013" t="s">
        <v>4687</v>
      </c>
      <c r="E13013" t="s">
        <v>4688</v>
      </c>
      <c r="F13013" t="s">
        <v>212</v>
      </c>
      <c r="G13013">
        <v>27253</v>
      </c>
      <c r="H13013">
        <v>36.057316999999998</v>
      </c>
      <c r="I13013">
        <v>-79.394164000000004</v>
      </c>
      <c r="J13013" s="1" t="d">
        <v>2018-04-03</v>
      </c>
      <c r="K13013">
        <v>34678</v>
      </c>
      <c r="L13013" t="s">
        <v>30</v>
      </c>
      <c r="M13013" s="1" t="d">
        <v>2009-01-01</v>
      </c>
      <c r="N13013">
        <v>1</v>
      </c>
      <c r="O13013">
        <v>1</v>
      </c>
      <c r="P13013">
        <v>2009</v>
      </c>
      <c r="R13013" t="s">
        <v>26</v>
      </c>
      <c r="S13013" t="s">
        <v>27</v>
      </c>
    </row>
    <row r="13014" spans="1:19" x14ac:dyDescent="0.25">
      <c r="A13014" t="s">
        <v>705</v>
      </c>
      <c r="B13014" t="s">
        <v>4689</v>
      </c>
      <c r="C13014" t="s">
        <v>4690</v>
      </c>
      <c r="D13014" t="s">
        <v>4691</v>
      </c>
      <c r="E13014" t="s">
        <v>4692</v>
      </c>
      <c r="F13014" t="s">
        <v>212</v>
      </c>
      <c r="G13014">
        <v>28529</v>
      </c>
      <c r="H13014">
        <v>35.1053</v>
      </c>
      <c r="I13014">
        <v>-76.837247000000005</v>
      </c>
      <c r="J13014" s="1" t="d">
        <v>2018-04-03</v>
      </c>
      <c r="K13014">
        <v>34679</v>
      </c>
      <c r="L13014" t="s">
        <v>30</v>
      </c>
      <c r="M13014" s="1" t="d">
        <v>2009-01-01</v>
      </c>
      <c r="N13014">
        <v>1</v>
      </c>
      <c r="O13014">
        <v>1</v>
      </c>
      <c r="P13014">
        <v>2009</v>
      </c>
      <c r="R13014" t="s">
        <v>26</v>
      </c>
      <c r="S13014" t="s">
        <v>27</v>
      </c>
    </row>
    <row r="13015" spans="1:19" x14ac:dyDescent="0.25">
      <c r="A13015" t="s">
        <v>705</v>
      </c>
      <c r="B13015" t="s">
        <v>4693</v>
      </c>
      <c r="C13015" t="s">
        <v>4694</v>
      </c>
      <c r="D13015" t="s">
        <v>4695</v>
      </c>
      <c r="E13015" t="s">
        <v>4696</v>
      </c>
      <c r="F13015" t="s">
        <v>212</v>
      </c>
      <c r="G13015">
        <v>27839</v>
      </c>
      <c r="H13015">
        <v>36.343169000000003</v>
      </c>
      <c r="I13015">
        <v>-77.615378000000007</v>
      </c>
      <c r="J13015" s="1" t="d">
        <v>2018-04-03</v>
      </c>
      <c r="K13015">
        <v>34680</v>
      </c>
      <c r="L13015" t="s">
        <v>30</v>
      </c>
      <c r="M13015" s="1" t="d">
        <v>2009-01-01</v>
      </c>
      <c r="N13015">
        <v>1</v>
      </c>
      <c r="O13015">
        <v>1</v>
      </c>
      <c r="P13015">
        <v>2009</v>
      </c>
      <c r="R13015" t="s">
        <v>26</v>
      </c>
      <c r="S13015" t="s">
        <v>27</v>
      </c>
    </row>
    <row r="13016" spans="1:19" x14ac:dyDescent="0.25">
      <c r="A13016" t="s">
        <v>705</v>
      </c>
      <c r="B13016" t="s">
        <v>931</v>
      </c>
      <c r="C13016" t="s">
        <v>4697</v>
      </c>
      <c r="D13016" t="s">
        <v>4698</v>
      </c>
      <c r="E13016" t="s">
        <v>4699</v>
      </c>
      <c r="F13016" t="s">
        <v>212</v>
      </c>
      <c r="G13016">
        <v>27966</v>
      </c>
      <c r="H13016">
        <v>36.106211000000002</v>
      </c>
      <c r="I13016">
        <v>-75.828450000000004</v>
      </c>
      <c r="J13016" s="1" t="d">
        <v>2018-04-03</v>
      </c>
      <c r="K13016">
        <v>34681</v>
      </c>
      <c r="L13016" t="s">
        <v>30</v>
      </c>
      <c r="M13016" s="1" t="d">
        <v>2009-01-01</v>
      </c>
      <c r="N13016">
        <v>1</v>
      </c>
      <c r="O13016">
        <v>1</v>
      </c>
      <c r="P13016">
        <v>2009</v>
      </c>
      <c r="R13016" t="s">
        <v>26</v>
      </c>
      <c r="S13016" t="s">
        <v>27</v>
      </c>
    </row>
    <row r="13017" spans="1:19" x14ac:dyDescent="0.25">
      <c r="A13017" t="s">
        <v>705</v>
      </c>
      <c r="B13017" t="s">
        <v>4700</v>
      </c>
      <c r="C13017" t="s">
        <v>4701</v>
      </c>
      <c r="D13017" t="s">
        <v>4702</v>
      </c>
      <c r="E13017" t="s">
        <v>4703</v>
      </c>
      <c r="F13017" t="s">
        <v>212</v>
      </c>
      <c r="G13017">
        <v>28904</v>
      </c>
      <c r="H13017">
        <v>35.055281999999998</v>
      </c>
      <c r="I13017">
        <v>-83.816237999999998</v>
      </c>
      <c r="J13017" s="1" t="d">
        <v>2018-04-03</v>
      </c>
      <c r="K13017">
        <v>34682</v>
      </c>
      <c r="L13017" t="s">
        <v>30</v>
      </c>
      <c r="M13017" s="1" t="d">
        <v>2009-01-01</v>
      </c>
      <c r="N13017">
        <v>1</v>
      </c>
      <c r="O13017">
        <v>1</v>
      </c>
      <c r="P13017">
        <v>2009</v>
      </c>
      <c r="R13017" t="s">
        <v>26</v>
      </c>
      <c r="S13017" t="s">
        <v>27</v>
      </c>
    </row>
    <row r="13018" spans="1:19" x14ac:dyDescent="0.25">
      <c r="A13018" t="s">
        <v>705</v>
      </c>
      <c r="B13018" t="s">
        <v>4704</v>
      </c>
      <c r="C13018" t="s">
        <v>4705</v>
      </c>
      <c r="D13018" t="s">
        <v>4706</v>
      </c>
      <c r="E13018" t="s">
        <v>4707</v>
      </c>
      <c r="F13018" t="s">
        <v>212</v>
      </c>
      <c r="G13018">
        <v>28791</v>
      </c>
      <c r="H13018">
        <v>35.357379999999999</v>
      </c>
      <c r="I13018">
        <v>-82.502235999999996</v>
      </c>
      <c r="J13018" s="1" t="d">
        <v>2018-04-03</v>
      </c>
      <c r="K13018">
        <v>34683</v>
      </c>
      <c r="L13018" t="s">
        <v>30</v>
      </c>
      <c r="M13018" s="1" t="d">
        <v>2009-01-01</v>
      </c>
      <c r="N13018">
        <v>1</v>
      </c>
      <c r="O13018">
        <v>1</v>
      </c>
      <c r="P13018">
        <v>2009</v>
      </c>
      <c r="R13018" t="s">
        <v>26</v>
      </c>
      <c r="S13018" t="s">
        <v>27</v>
      </c>
    </row>
    <row r="13019" spans="1:19" x14ac:dyDescent="0.25">
      <c r="A13019" t="s">
        <v>705</v>
      </c>
      <c r="B13019" t="s">
        <v>4708</v>
      </c>
      <c r="C13019" t="s">
        <v>4665</v>
      </c>
      <c r="D13019" t="s">
        <v>4709</v>
      </c>
      <c r="E13019" t="s">
        <v>4710</v>
      </c>
      <c r="F13019" t="s">
        <v>212</v>
      </c>
      <c r="G13019">
        <v>27944</v>
      </c>
      <c r="H13019">
        <v>36.212364000000001</v>
      </c>
      <c r="I13019">
        <v>-76.437607999999997</v>
      </c>
      <c r="J13019" s="1" t="d">
        <v>2018-04-03</v>
      </c>
      <c r="K13019">
        <v>34684</v>
      </c>
      <c r="L13019" t="s">
        <v>30</v>
      </c>
      <c r="M13019" s="1" t="d">
        <v>2009-01-01</v>
      </c>
      <c r="N13019">
        <v>1</v>
      </c>
      <c r="O13019">
        <v>1</v>
      </c>
      <c r="P13019">
        <v>2009</v>
      </c>
      <c r="R13019" t="s">
        <v>26</v>
      </c>
      <c r="S13019" t="s">
        <v>27</v>
      </c>
    </row>
    <row r="13020" spans="1:19" x14ac:dyDescent="0.25">
      <c r="A13020" t="s">
        <v>705</v>
      </c>
      <c r="B13020" t="s">
        <v>4711</v>
      </c>
      <c r="C13020" t="s">
        <v>4712</v>
      </c>
      <c r="D13020" t="s">
        <v>4713</v>
      </c>
      <c r="E13020" t="s">
        <v>4714</v>
      </c>
      <c r="F13020" t="s">
        <v>212</v>
      </c>
      <c r="G13020">
        <v>27278</v>
      </c>
      <c r="H13020">
        <v>36.052278000000001</v>
      </c>
      <c r="I13020">
        <v>-79.101494000000002</v>
      </c>
      <c r="J13020" s="1" t="d">
        <v>2018-04-03</v>
      </c>
      <c r="K13020">
        <v>34685</v>
      </c>
      <c r="L13020" t="s">
        <v>30</v>
      </c>
      <c r="M13020" s="1" t="d">
        <v>2009-01-01</v>
      </c>
      <c r="N13020">
        <v>1</v>
      </c>
      <c r="O13020">
        <v>1</v>
      </c>
      <c r="P13020">
        <v>2009</v>
      </c>
      <c r="R13020" t="s">
        <v>26</v>
      </c>
      <c r="S13020" t="s">
        <v>27</v>
      </c>
    </row>
    <row r="13021" spans="1:19" x14ac:dyDescent="0.25">
      <c r="A13021" t="s">
        <v>705</v>
      </c>
      <c r="B13021" t="s">
        <v>4715</v>
      </c>
      <c r="C13021" t="s">
        <v>4716</v>
      </c>
      <c r="D13021" t="s">
        <v>4717</v>
      </c>
      <c r="E13021" t="s">
        <v>1824</v>
      </c>
      <c r="F13021" t="s">
        <v>212</v>
      </c>
      <c r="G13021">
        <v>27845</v>
      </c>
      <c r="H13021">
        <v>36.408538999999998</v>
      </c>
      <c r="I13021">
        <v>-77.437747000000002</v>
      </c>
      <c r="J13021" s="1" t="d">
        <v>2018-04-03</v>
      </c>
      <c r="K13021">
        <v>34686</v>
      </c>
      <c r="L13021" t="s">
        <v>30</v>
      </c>
      <c r="M13021" s="1" t="d">
        <v>2009-01-01</v>
      </c>
      <c r="N13021">
        <v>1</v>
      </c>
      <c r="O13021">
        <v>1</v>
      </c>
      <c r="P13021">
        <v>2009</v>
      </c>
      <c r="R13021" t="s">
        <v>26</v>
      </c>
      <c r="S13021" t="s">
        <v>27</v>
      </c>
    </row>
    <row r="13022" spans="1:19" x14ac:dyDescent="0.25">
      <c r="A13022" t="s">
        <v>705</v>
      </c>
      <c r="B13022" t="s">
        <v>4718</v>
      </c>
      <c r="C13022" t="s">
        <v>4665</v>
      </c>
      <c r="D13022" t="s">
        <v>4719</v>
      </c>
      <c r="E13022" t="s">
        <v>2026</v>
      </c>
      <c r="F13022" t="s">
        <v>212</v>
      </c>
      <c r="G13022">
        <v>28540</v>
      </c>
      <c r="H13022">
        <v>34.746921999999998</v>
      </c>
      <c r="I13022">
        <v>-77.454077999999996</v>
      </c>
      <c r="J13022" s="1" t="d">
        <v>2018-04-03</v>
      </c>
      <c r="K13022">
        <v>34687</v>
      </c>
      <c r="L13022" t="s">
        <v>30</v>
      </c>
      <c r="M13022" s="1" t="d">
        <v>2009-01-01</v>
      </c>
      <c r="N13022">
        <v>1</v>
      </c>
      <c r="O13022">
        <v>1</v>
      </c>
      <c r="P13022">
        <v>2009</v>
      </c>
      <c r="R13022" t="s">
        <v>26</v>
      </c>
      <c r="S13022" t="s">
        <v>27</v>
      </c>
    </row>
    <row r="13023" spans="1:19" x14ac:dyDescent="0.25">
      <c r="A13023" t="s">
        <v>705</v>
      </c>
      <c r="B13023" t="s">
        <v>4720</v>
      </c>
      <c r="C13023" t="s">
        <v>4721</v>
      </c>
      <c r="D13023" t="s">
        <v>4722</v>
      </c>
      <c r="E13023" t="s">
        <v>4723</v>
      </c>
      <c r="F13023" t="s">
        <v>212</v>
      </c>
      <c r="G13023">
        <v>28349</v>
      </c>
      <c r="H13023">
        <v>34.942627999999999</v>
      </c>
      <c r="I13023">
        <v>-77.968610999999996</v>
      </c>
      <c r="J13023" s="1" t="d">
        <v>2018-04-03</v>
      </c>
      <c r="K13023">
        <v>34688</v>
      </c>
      <c r="L13023" t="s">
        <v>30</v>
      </c>
      <c r="M13023" s="1" t="d">
        <v>2009-01-01</v>
      </c>
      <c r="N13023">
        <v>1</v>
      </c>
      <c r="O13023">
        <v>1</v>
      </c>
      <c r="P13023">
        <v>2009</v>
      </c>
      <c r="R13023" t="s">
        <v>26</v>
      </c>
      <c r="S13023" t="s">
        <v>27</v>
      </c>
    </row>
    <row r="13024" spans="1:19" x14ac:dyDescent="0.25">
      <c r="A13024" t="s">
        <v>705</v>
      </c>
      <c r="B13024" t="s">
        <v>4724</v>
      </c>
      <c r="C13024" t="s">
        <v>4725</v>
      </c>
      <c r="D13024" t="s">
        <v>4726</v>
      </c>
      <c r="E13024" t="s">
        <v>4727</v>
      </c>
      <c r="F13024" t="s">
        <v>212</v>
      </c>
      <c r="G13024">
        <v>27910</v>
      </c>
      <c r="H13024">
        <v>36.327818999999998</v>
      </c>
      <c r="I13024">
        <v>-77.023124999999993</v>
      </c>
      <c r="J13024" s="1" t="d">
        <v>2018-04-03</v>
      </c>
      <c r="K13024">
        <v>34689</v>
      </c>
      <c r="L13024" t="s">
        <v>30</v>
      </c>
      <c r="M13024" s="1" t="d">
        <v>2009-01-01</v>
      </c>
      <c r="N13024">
        <v>1</v>
      </c>
      <c r="O13024">
        <v>1</v>
      </c>
      <c r="P13024">
        <v>2009</v>
      </c>
      <c r="R13024" t="s">
        <v>26</v>
      </c>
      <c r="S13024" t="s">
        <v>27</v>
      </c>
    </row>
    <row r="13025" spans="1:19" x14ac:dyDescent="0.25">
      <c r="A13025" t="s">
        <v>705</v>
      </c>
      <c r="B13025" t="s">
        <v>4728</v>
      </c>
      <c r="C13025" t="s">
        <v>4729</v>
      </c>
      <c r="D13025" t="s">
        <v>4730</v>
      </c>
      <c r="E13025" t="s">
        <v>4731</v>
      </c>
      <c r="F13025" t="s">
        <v>212</v>
      </c>
      <c r="G13025">
        <v>28001</v>
      </c>
      <c r="H13025">
        <v>35.337572000000002</v>
      </c>
      <c r="I13025">
        <v>-80.213772000000006</v>
      </c>
      <c r="J13025" s="1" t="d">
        <v>2018-04-03</v>
      </c>
      <c r="K13025">
        <v>34690</v>
      </c>
      <c r="L13025" t="s">
        <v>30</v>
      </c>
      <c r="M13025" s="1" t="d">
        <v>2009-01-01</v>
      </c>
      <c r="N13025">
        <v>1</v>
      </c>
      <c r="O13025">
        <v>1</v>
      </c>
      <c r="P13025">
        <v>2009</v>
      </c>
      <c r="R13025" t="s">
        <v>26</v>
      </c>
      <c r="S13025" t="s">
        <v>27</v>
      </c>
    </row>
    <row r="13026" spans="1:19" x14ac:dyDescent="0.25">
      <c r="A13026" t="s">
        <v>705</v>
      </c>
      <c r="B13026" t="s">
        <v>4732</v>
      </c>
      <c r="C13026" t="s">
        <v>4733</v>
      </c>
      <c r="D13026" t="s">
        <v>4734</v>
      </c>
      <c r="E13026" t="s">
        <v>4735</v>
      </c>
      <c r="F13026" t="s">
        <v>212</v>
      </c>
      <c r="G13026">
        <v>27205</v>
      </c>
      <c r="H13026">
        <v>35.667721999999998</v>
      </c>
      <c r="I13026">
        <v>-79.827074999999994</v>
      </c>
      <c r="J13026" s="1" t="d">
        <v>2018-04-03</v>
      </c>
      <c r="K13026">
        <v>34691</v>
      </c>
      <c r="L13026" t="s">
        <v>30</v>
      </c>
      <c r="M13026" s="1" t="d">
        <v>2009-01-01</v>
      </c>
      <c r="N13026">
        <v>1</v>
      </c>
      <c r="O13026">
        <v>1</v>
      </c>
      <c r="P13026">
        <v>2009</v>
      </c>
      <c r="R13026" t="s">
        <v>26</v>
      </c>
      <c r="S13026" t="s">
        <v>27</v>
      </c>
    </row>
    <row r="13027" spans="1:19" x14ac:dyDescent="0.25">
      <c r="A13027" t="s">
        <v>705</v>
      </c>
      <c r="B13027" t="s">
        <v>4736</v>
      </c>
      <c r="C13027" t="s">
        <v>4737</v>
      </c>
      <c r="D13027" t="s">
        <v>4738</v>
      </c>
      <c r="E13027" t="s">
        <v>4739</v>
      </c>
      <c r="F13027" t="s">
        <v>212</v>
      </c>
      <c r="G13027">
        <v>28607</v>
      </c>
      <c r="H13027">
        <v>36.243264000000003</v>
      </c>
      <c r="I13027">
        <v>-81.656566999999995</v>
      </c>
      <c r="J13027" s="1" t="d">
        <v>2018-04-03</v>
      </c>
      <c r="K13027">
        <v>34692</v>
      </c>
      <c r="L13027" t="s">
        <v>30</v>
      </c>
      <c r="M13027" s="1" t="d">
        <v>2009-01-01</v>
      </c>
      <c r="N13027">
        <v>1</v>
      </c>
      <c r="O13027">
        <v>1</v>
      </c>
      <c r="P13027">
        <v>2009</v>
      </c>
      <c r="R13027" t="s">
        <v>26</v>
      </c>
      <c r="S13027" t="s">
        <v>27</v>
      </c>
    </row>
    <row r="13028" spans="1:19" x14ac:dyDescent="0.25">
      <c r="A13028" t="s">
        <v>705</v>
      </c>
      <c r="B13028" t="s">
        <v>4740</v>
      </c>
      <c r="C13028" t="s">
        <v>4741</v>
      </c>
      <c r="D13028" t="s">
        <v>4742</v>
      </c>
      <c r="E13028" t="s">
        <v>4743</v>
      </c>
      <c r="F13028" t="s">
        <v>212</v>
      </c>
      <c r="G13028">
        <v>28713</v>
      </c>
      <c r="H13028">
        <v>35.437372000000003</v>
      </c>
      <c r="I13028">
        <v>-83.449399999999997</v>
      </c>
      <c r="J13028" s="1" t="d">
        <v>2018-04-03</v>
      </c>
      <c r="K13028">
        <v>34693</v>
      </c>
      <c r="L13028" t="s">
        <v>30</v>
      </c>
      <c r="M13028" s="1" t="d">
        <v>2009-01-01</v>
      </c>
      <c r="N13028">
        <v>1</v>
      </c>
      <c r="O13028">
        <v>1</v>
      </c>
      <c r="P13028">
        <v>2009</v>
      </c>
      <c r="R13028" t="s">
        <v>26</v>
      </c>
      <c r="S13028" t="s">
        <v>27</v>
      </c>
    </row>
    <row r="13029" spans="1:19" x14ac:dyDescent="0.25">
      <c r="A13029" t="s">
        <v>705</v>
      </c>
      <c r="B13029" t="s">
        <v>4744</v>
      </c>
      <c r="C13029" t="s">
        <v>4745</v>
      </c>
      <c r="D13029" t="s">
        <v>4746</v>
      </c>
      <c r="E13029" t="s">
        <v>4747</v>
      </c>
      <c r="F13029" t="s">
        <v>212</v>
      </c>
      <c r="G13029">
        <v>28425</v>
      </c>
      <c r="H13029">
        <v>34.555033000000002</v>
      </c>
      <c r="I13029">
        <v>-77.933999999999997</v>
      </c>
      <c r="J13029" s="1" t="d">
        <v>2018-04-03</v>
      </c>
      <c r="K13029">
        <v>34694</v>
      </c>
      <c r="L13029" t="s">
        <v>30</v>
      </c>
      <c r="M13029" s="1" t="d">
        <v>2009-01-01</v>
      </c>
      <c r="N13029">
        <v>1</v>
      </c>
      <c r="O13029">
        <v>1</v>
      </c>
      <c r="P13029">
        <v>2009</v>
      </c>
      <c r="R13029" t="s">
        <v>26</v>
      </c>
      <c r="S13029" t="s">
        <v>27</v>
      </c>
    </row>
    <row r="13030" spans="1:19" x14ac:dyDescent="0.25">
      <c r="A13030" t="s">
        <v>705</v>
      </c>
      <c r="B13030" t="s">
        <v>4748</v>
      </c>
      <c r="C13030" t="s">
        <v>4749</v>
      </c>
      <c r="D13030" t="s">
        <v>4750</v>
      </c>
      <c r="E13030" t="s">
        <v>4751</v>
      </c>
      <c r="F13030" t="s">
        <v>212</v>
      </c>
      <c r="G13030">
        <v>28327</v>
      </c>
      <c r="H13030">
        <v>35.347918999999997</v>
      </c>
      <c r="I13030">
        <v>-79.380730999999997</v>
      </c>
      <c r="J13030" s="1" t="d">
        <v>2018-04-03</v>
      </c>
      <c r="K13030">
        <v>34695</v>
      </c>
      <c r="L13030" t="s">
        <v>30</v>
      </c>
      <c r="M13030" s="1" t="d">
        <v>2009-01-01</v>
      </c>
      <c r="N13030">
        <v>1</v>
      </c>
      <c r="O13030">
        <v>1</v>
      </c>
      <c r="P13030">
        <v>2009</v>
      </c>
      <c r="R13030" t="s">
        <v>26</v>
      </c>
      <c r="S13030" t="s">
        <v>27</v>
      </c>
    </row>
    <row r="13031" spans="1:19" x14ac:dyDescent="0.25">
      <c r="A13031" t="s">
        <v>705</v>
      </c>
      <c r="B13031" t="s">
        <v>4752</v>
      </c>
      <c r="C13031" t="s">
        <v>4753</v>
      </c>
      <c r="D13031" t="s">
        <v>4754</v>
      </c>
      <c r="E13031" t="s">
        <v>4755</v>
      </c>
      <c r="F13031" t="s">
        <v>212</v>
      </c>
      <c r="G13031">
        <v>28429</v>
      </c>
      <c r="H13031">
        <v>34.345108000000003</v>
      </c>
      <c r="I13031">
        <v>-77.876581000000002</v>
      </c>
      <c r="J13031" s="1" t="d">
        <v>2018-04-03</v>
      </c>
      <c r="K13031">
        <v>34696</v>
      </c>
      <c r="L13031" t="s">
        <v>30</v>
      </c>
      <c r="M13031" s="1" t="d">
        <v>2009-01-01</v>
      </c>
      <c r="N13031">
        <v>1</v>
      </c>
      <c r="O13031">
        <v>1</v>
      </c>
      <c r="P13031">
        <v>2009</v>
      </c>
      <c r="R13031" t="s">
        <v>26</v>
      </c>
      <c r="S13031" t="s">
        <v>27</v>
      </c>
    </row>
    <row r="13032" spans="1:19" x14ac:dyDescent="0.25">
      <c r="A13032" t="s">
        <v>705</v>
      </c>
      <c r="B13032" t="s">
        <v>4756</v>
      </c>
      <c r="C13032" t="s">
        <v>4757</v>
      </c>
      <c r="D13032" t="s">
        <v>4758</v>
      </c>
      <c r="E13032" t="s">
        <v>746</v>
      </c>
      <c r="F13032" t="s">
        <v>212</v>
      </c>
      <c r="G13032">
        <v>28328</v>
      </c>
      <c r="H13032">
        <v>35.016086000000001</v>
      </c>
      <c r="I13032">
        <v>-78.338425000000001</v>
      </c>
      <c r="J13032" s="1" t="d">
        <v>2018-04-03</v>
      </c>
      <c r="K13032">
        <v>34697</v>
      </c>
      <c r="L13032" t="s">
        <v>30</v>
      </c>
      <c r="M13032" s="1" t="d">
        <v>2009-01-01</v>
      </c>
      <c r="N13032">
        <v>1</v>
      </c>
      <c r="O13032">
        <v>1</v>
      </c>
      <c r="P13032">
        <v>2009</v>
      </c>
      <c r="R13032" t="s">
        <v>26</v>
      </c>
      <c r="S13032" t="s">
        <v>27</v>
      </c>
    </row>
    <row r="13033" spans="1:19" x14ac:dyDescent="0.25">
      <c r="A13033" t="s">
        <v>705</v>
      </c>
      <c r="B13033" t="s">
        <v>4759</v>
      </c>
      <c r="C13033" t="s">
        <v>4630</v>
      </c>
      <c r="D13033" t="s">
        <v>4760</v>
      </c>
      <c r="E13033" t="s">
        <v>666</v>
      </c>
      <c r="F13033" t="s">
        <v>212</v>
      </c>
      <c r="G13033">
        <v>28472</v>
      </c>
      <c r="H13033">
        <v>34.280346999999999</v>
      </c>
      <c r="I13033">
        <v>-78.717107999999996</v>
      </c>
      <c r="J13033" s="1" t="d">
        <v>2018-04-03</v>
      </c>
      <c r="K13033">
        <v>34698</v>
      </c>
      <c r="L13033" t="s">
        <v>30</v>
      </c>
      <c r="M13033" s="1" t="d">
        <v>2009-01-01</v>
      </c>
      <c r="N13033">
        <v>1</v>
      </c>
      <c r="O13033">
        <v>1</v>
      </c>
      <c r="P13033">
        <v>2009</v>
      </c>
      <c r="R13033" t="s">
        <v>26</v>
      </c>
      <c r="S13033" t="s">
        <v>27</v>
      </c>
    </row>
    <row r="13034" spans="1:19" x14ac:dyDescent="0.25">
      <c r="A13034" t="s">
        <v>705</v>
      </c>
      <c r="B13034" t="s">
        <v>4761</v>
      </c>
      <c r="C13034" t="s">
        <v>4762</v>
      </c>
      <c r="D13034" t="s">
        <v>4763</v>
      </c>
      <c r="E13034" t="s">
        <v>666</v>
      </c>
      <c r="F13034" t="s">
        <v>212</v>
      </c>
      <c r="G13034">
        <v>28722</v>
      </c>
      <c r="H13034">
        <v>35.252569000000001</v>
      </c>
      <c r="I13034">
        <v>-82.193371999999997</v>
      </c>
      <c r="J13034" s="1" t="d">
        <v>2018-04-03</v>
      </c>
      <c r="K13034">
        <v>34699</v>
      </c>
      <c r="L13034" t="s">
        <v>30</v>
      </c>
      <c r="M13034" s="1" t="d">
        <v>2009-01-01</v>
      </c>
      <c r="N13034">
        <v>1</v>
      </c>
      <c r="O13034">
        <v>1</v>
      </c>
      <c r="P13034">
        <v>2009</v>
      </c>
      <c r="R13034" t="s">
        <v>26</v>
      </c>
      <c r="S13034" t="s">
        <v>27</v>
      </c>
    </row>
    <row r="13035" spans="1:19" x14ac:dyDescent="0.25">
      <c r="A13035" t="s">
        <v>705</v>
      </c>
      <c r="B13035" t="s">
        <v>1835</v>
      </c>
      <c r="C13035" t="s">
        <v>4764</v>
      </c>
      <c r="E13035" t="s">
        <v>4765</v>
      </c>
      <c r="F13035" t="s">
        <v>29</v>
      </c>
      <c r="G13035">
        <v>39817</v>
      </c>
      <c r="H13035">
        <v>30.912206999999999</v>
      </c>
      <c r="I13035">
        <v>-84.602008999999995</v>
      </c>
      <c r="J13035" s="1" t="d">
        <v>2018-05-03</v>
      </c>
      <c r="K13035">
        <v>34700</v>
      </c>
      <c r="L13035" t="s">
        <v>30</v>
      </c>
      <c r="M13035" s="1" t="d">
        <v>2009-06-15</v>
      </c>
      <c r="N13035">
        <v>6</v>
      </c>
      <c r="O13035">
        <v>15</v>
      </c>
      <c r="P13035">
        <v>2009</v>
      </c>
      <c r="R13035" t="s">
        <v>26</v>
      </c>
      <c r="S13035" t="s">
        <v>27</v>
      </c>
    </row>
    <row r="13036" spans="1:19" x14ac:dyDescent="0.25">
      <c r="A13036" t="s">
        <v>705</v>
      </c>
      <c r="B13036" t="s">
        <v>1835</v>
      </c>
      <c r="C13036" t="s">
        <v>4766</v>
      </c>
      <c r="E13036" t="s">
        <v>4767</v>
      </c>
      <c r="F13036" t="s">
        <v>29</v>
      </c>
      <c r="G13036">
        <v>30161</v>
      </c>
      <c r="H13036">
        <v>34.249442000000002</v>
      </c>
      <c r="I13036">
        <v>-85.160038</v>
      </c>
      <c r="J13036" s="1" t="d">
        <v>2018-05-03</v>
      </c>
      <c r="K13036">
        <v>34701</v>
      </c>
      <c r="L13036" t="s">
        <v>30</v>
      </c>
      <c r="M13036" s="1" t="d">
        <v>2009-06-15</v>
      </c>
      <c r="N13036">
        <v>6</v>
      </c>
      <c r="O13036">
        <v>15</v>
      </c>
      <c r="P13036">
        <v>2009</v>
      </c>
      <c r="R13036" t="s">
        <v>26</v>
      </c>
      <c r="S13036" t="s">
        <v>27</v>
      </c>
    </row>
    <row r="13037" spans="1:19" x14ac:dyDescent="0.25">
      <c r="A13037" t="s">
        <v>705</v>
      </c>
      <c r="B13037" t="s">
        <v>4768</v>
      </c>
      <c r="C13037" t="s">
        <v>4769</v>
      </c>
      <c r="D13037" t="s">
        <v>4770</v>
      </c>
      <c r="E13037" t="s">
        <v>4771</v>
      </c>
      <c r="F13037" t="s">
        <v>212</v>
      </c>
      <c r="G13037">
        <v>27886</v>
      </c>
      <c r="H13037">
        <v>35.880313999999998</v>
      </c>
      <c r="I13037">
        <v>-77.575028000000003</v>
      </c>
      <c r="J13037" s="1" t="d">
        <v>2018-04-03</v>
      </c>
      <c r="K13037">
        <v>34704</v>
      </c>
      <c r="L13037" t="s">
        <v>30</v>
      </c>
      <c r="M13037" s="1" t="d">
        <v>2009-01-01</v>
      </c>
      <c r="N13037">
        <v>1</v>
      </c>
      <c r="O13037">
        <v>1</v>
      </c>
      <c r="P13037">
        <v>2009</v>
      </c>
      <c r="R13037" t="s">
        <v>26</v>
      </c>
      <c r="S13037" t="s">
        <v>27</v>
      </c>
    </row>
    <row r="13038" spans="1:19" x14ac:dyDescent="0.25">
      <c r="A13038" t="s">
        <v>705</v>
      </c>
      <c r="B13038" t="s">
        <v>4772</v>
      </c>
      <c r="C13038" t="s">
        <v>4773</v>
      </c>
      <c r="D13038" t="s">
        <v>4774</v>
      </c>
      <c r="E13038" t="s">
        <v>2182</v>
      </c>
      <c r="F13038" t="s">
        <v>212</v>
      </c>
      <c r="G13038">
        <v>28585</v>
      </c>
      <c r="H13038">
        <v>35.073926999999998</v>
      </c>
      <c r="I13038">
        <v>-77.349090000000004</v>
      </c>
      <c r="J13038" s="1" t="d">
        <v>2018-04-03</v>
      </c>
      <c r="K13038">
        <v>34705</v>
      </c>
      <c r="L13038" t="s">
        <v>30</v>
      </c>
      <c r="M13038" s="1" t="d">
        <v>2009-01-01</v>
      </c>
      <c r="N13038">
        <v>1</v>
      </c>
      <c r="O13038">
        <v>1</v>
      </c>
      <c r="P13038">
        <v>2009</v>
      </c>
      <c r="R13038" t="s">
        <v>26</v>
      </c>
      <c r="S13038" t="s">
        <v>27</v>
      </c>
    </row>
    <row r="13039" spans="1:19" x14ac:dyDescent="0.25">
      <c r="A13039" t="s">
        <v>705</v>
      </c>
      <c r="B13039" t="s">
        <v>4775</v>
      </c>
      <c r="C13039" t="s">
        <v>4630</v>
      </c>
      <c r="D13039" t="s">
        <v>4776</v>
      </c>
      <c r="E13039" t="s">
        <v>4777</v>
      </c>
      <c r="F13039" t="s">
        <v>212</v>
      </c>
      <c r="G13039">
        <v>28135</v>
      </c>
      <c r="H13039">
        <v>34.992891999999998</v>
      </c>
      <c r="I13039">
        <v>-80.180222000000001</v>
      </c>
      <c r="J13039" s="1" t="d">
        <v>2018-04-03</v>
      </c>
      <c r="K13039">
        <v>34707</v>
      </c>
      <c r="L13039" t="s">
        <v>30</v>
      </c>
      <c r="M13039" s="1" t="d">
        <v>2009-01-01</v>
      </c>
      <c r="N13039">
        <v>1</v>
      </c>
      <c r="O13039">
        <v>1</v>
      </c>
      <c r="P13039">
        <v>2009</v>
      </c>
      <c r="R13039" t="s">
        <v>26</v>
      </c>
      <c r="S13039" t="s">
        <v>27</v>
      </c>
    </row>
    <row r="13040" spans="1:19" x14ac:dyDescent="0.25">
      <c r="A13040" t="s">
        <v>705</v>
      </c>
      <c r="B13040" t="s">
        <v>4778</v>
      </c>
      <c r="C13040" t="s">
        <v>4779</v>
      </c>
      <c r="D13040" t="s">
        <v>4780</v>
      </c>
      <c r="E13040" t="s">
        <v>4781</v>
      </c>
      <c r="F13040" t="s">
        <v>212</v>
      </c>
      <c r="G13040">
        <v>28396</v>
      </c>
      <c r="H13040">
        <v>34.873986000000002</v>
      </c>
      <c r="I13040">
        <v>-79.381872000000001</v>
      </c>
      <c r="J13040" s="1" t="d">
        <v>2018-04-03</v>
      </c>
      <c r="K13040">
        <v>34708</v>
      </c>
      <c r="L13040" t="s">
        <v>30</v>
      </c>
      <c r="M13040" s="1" t="d">
        <v>2009-01-01</v>
      </c>
      <c r="N13040">
        <v>1</v>
      </c>
      <c r="O13040">
        <v>1</v>
      </c>
      <c r="P13040">
        <v>2009</v>
      </c>
      <c r="R13040" t="s">
        <v>26</v>
      </c>
      <c r="S13040" t="s">
        <v>27</v>
      </c>
    </row>
    <row r="13041" spans="1:19" x14ac:dyDescent="0.25">
      <c r="A13041" t="s">
        <v>705</v>
      </c>
      <c r="B13041" t="s">
        <v>4782</v>
      </c>
      <c r="C13041" t="s">
        <v>4783</v>
      </c>
      <c r="D13041" t="s">
        <v>4784</v>
      </c>
      <c r="E13041" t="s">
        <v>4785</v>
      </c>
      <c r="F13041" t="s">
        <v>212</v>
      </c>
      <c r="G13041">
        <v>27052</v>
      </c>
      <c r="H13041">
        <v>36.372988999999997</v>
      </c>
      <c r="I13041">
        <v>-80.185391999999993</v>
      </c>
      <c r="J13041" s="1" t="d">
        <v>2018-04-03</v>
      </c>
      <c r="K13041">
        <v>34709</v>
      </c>
      <c r="L13041" t="s">
        <v>30</v>
      </c>
      <c r="M13041" s="1" t="d">
        <v>2009-01-01</v>
      </c>
      <c r="N13041">
        <v>1</v>
      </c>
      <c r="O13041">
        <v>1</v>
      </c>
      <c r="P13041">
        <v>2009</v>
      </c>
      <c r="R13041" t="s">
        <v>26</v>
      </c>
      <c r="S13041" t="s">
        <v>27</v>
      </c>
    </row>
    <row r="13042" spans="1:19" x14ac:dyDescent="0.25">
      <c r="A13042" t="s">
        <v>705</v>
      </c>
      <c r="B13042" t="s">
        <v>4786</v>
      </c>
      <c r="C13042" t="s">
        <v>4787</v>
      </c>
      <c r="D13042" t="s">
        <v>4788</v>
      </c>
      <c r="E13042" t="s">
        <v>2325</v>
      </c>
      <c r="F13042" t="s">
        <v>212</v>
      </c>
      <c r="G13042">
        <v>27889</v>
      </c>
      <c r="H13042">
        <v>35.566476000000002</v>
      </c>
      <c r="I13042">
        <v>-77.078630000000004</v>
      </c>
      <c r="J13042" s="1" t="d">
        <v>2018-04-03</v>
      </c>
      <c r="K13042">
        <v>34710</v>
      </c>
      <c r="L13042" t="s">
        <v>30</v>
      </c>
      <c r="M13042" s="1" t="d">
        <v>2009-01-01</v>
      </c>
      <c r="N13042">
        <v>1</v>
      </c>
      <c r="O13042">
        <v>1</v>
      </c>
      <c r="P13042">
        <v>2009</v>
      </c>
      <c r="R13042" t="s">
        <v>26</v>
      </c>
      <c r="S13042" t="s">
        <v>27</v>
      </c>
    </row>
    <row r="13043" spans="1:19" x14ac:dyDescent="0.25">
      <c r="A13043" t="s">
        <v>705</v>
      </c>
      <c r="B13043" t="s">
        <v>4789</v>
      </c>
      <c r="C13043" t="s">
        <v>4790</v>
      </c>
      <c r="D13043" t="s">
        <v>4791</v>
      </c>
      <c r="E13043" t="s">
        <v>4792</v>
      </c>
      <c r="F13043" t="s">
        <v>212</v>
      </c>
      <c r="G13043">
        <v>28721</v>
      </c>
      <c r="H13043">
        <v>35.5289</v>
      </c>
      <c r="I13043">
        <v>-82.947627999999995</v>
      </c>
      <c r="J13043" s="1" t="d">
        <v>2018-04-03</v>
      </c>
      <c r="K13043">
        <v>34711</v>
      </c>
      <c r="L13043" t="s">
        <v>30</v>
      </c>
      <c r="M13043" s="1" t="d">
        <v>2009-01-01</v>
      </c>
      <c r="N13043">
        <v>1</v>
      </c>
      <c r="O13043">
        <v>1</v>
      </c>
      <c r="P13043">
        <v>2009</v>
      </c>
      <c r="R13043" t="s">
        <v>26</v>
      </c>
      <c r="S13043" t="s">
        <v>27</v>
      </c>
    </row>
    <row r="13044" spans="1:19" x14ac:dyDescent="0.25">
      <c r="A13044" t="s">
        <v>705</v>
      </c>
      <c r="B13044" t="s">
        <v>4793</v>
      </c>
      <c r="C13044" t="s">
        <v>4794</v>
      </c>
      <c r="D13044" t="s">
        <v>4795</v>
      </c>
      <c r="E13044" t="s">
        <v>4796</v>
      </c>
      <c r="F13044" t="s">
        <v>212</v>
      </c>
      <c r="G13044">
        <v>27320</v>
      </c>
      <c r="H13044">
        <v>36.389727999999998</v>
      </c>
      <c r="I13044">
        <v>-79.747456</v>
      </c>
      <c r="J13044" s="1" t="d">
        <v>2018-04-03</v>
      </c>
      <c r="K13044">
        <v>34712</v>
      </c>
      <c r="L13044" t="s">
        <v>30</v>
      </c>
      <c r="M13044" s="1" t="d">
        <v>2009-01-01</v>
      </c>
      <c r="N13044">
        <v>1</v>
      </c>
      <c r="O13044">
        <v>1</v>
      </c>
      <c r="P13044">
        <v>2009</v>
      </c>
      <c r="R13044" t="s">
        <v>26</v>
      </c>
      <c r="S13044" t="s">
        <v>27</v>
      </c>
    </row>
    <row r="13045" spans="1:19" x14ac:dyDescent="0.25">
      <c r="A13045" t="s">
        <v>705</v>
      </c>
      <c r="B13045" t="s">
        <v>4797</v>
      </c>
      <c r="C13045" t="s">
        <v>4798</v>
      </c>
      <c r="D13045" t="s">
        <v>4799</v>
      </c>
      <c r="E13045" t="s">
        <v>4800</v>
      </c>
      <c r="F13045" t="s">
        <v>212</v>
      </c>
      <c r="G13045">
        <v>27406</v>
      </c>
      <c r="H13045">
        <v>36.431077999999999</v>
      </c>
      <c r="I13045">
        <v>-81.515011000000001</v>
      </c>
      <c r="J13045" s="1" t="d">
        <v>2018-04-03</v>
      </c>
      <c r="K13045">
        <v>34713</v>
      </c>
      <c r="L13045" t="s">
        <v>30</v>
      </c>
      <c r="M13045" s="1" t="d">
        <v>2009-01-01</v>
      </c>
      <c r="N13045">
        <v>1</v>
      </c>
      <c r="O13045">
        <v>1</v>
      </c>
      <c r="P13045">
        <v>2009</v>
      </c>
      <c r="R13045" t="s">
        <v>26</v>
      </c>
      <c r="S13045" t="s">
        <v>27</v>
      </c>
    </row>
    <row r="13046" spans="1:19" x14ac:dyDescent="0.25">
      <c r="A13046" t="s">
        <v>705</v>
      </c>
      <c r="B13046" t="s">
        <v>4801</v>
      </c>
      <c r="C13046" t="s">
        <v>4630</v>
      </c>
      <c r="D13046" t="s">
        <v>4802</v>
      </c>
      <c r="E13046" t="s">
        <v>4803</v>
      </c>
      <c r="F13046" t="s">
        <v>212</v>
      </c>
      <c r="G13046">
        <v>27892</v>
      </c>
      <c r="H13046">
        <v>35.832383</v>
      </c>
      <c r="I13046">
        <v>-77.095331000000002</v>
      </c>
      <c r="J13046" s="1" t="d">
        <v>2018-04-03</v>
      </c>
      <c r="K13046">
        <v>34714</v>
      </c>
      <c r="L13046" t="s">
        <v>30</v>
      </c>
      <c r="M13046" s="1" t="d">
        <v>2009-01-01</v>
      </c>
      <c r="N13046">
        <v>1</v>
      </c>
      <c r="O13046">
        <v>1</v>
      </c>
      <c r="P13046">
        <v>2009</v>
      </c>
      <c r="R13046" t="s">
        <v>26</v>
      </c>
      <c r="S13046" t="s">
        <v>27</v>
      </c>
    </row>
    <row r="13047" spans="1:19" x14ac:dyDescent="0.25">
      <c r="A13047" t="s">
        <v>705</v>
      </c>
      <c r="B13047" t="s">
        <v>4801</v>
      </c>
      <c r="C13047" t="s">
        <v>4638</v>
      </c>
      <c r="D13047" t="s">
        <v>4804</v>
      </c>
      <c r="E13047" t="s">
        <v>4803</v>
      </c>
      <c r="F13047" t="s">
        <v>212</v>
      </c>
      <c r="G13047">
        <v>27892</v>
      </c>
      <c r="H13047">
        <v>35.830185999999998</v>
      </c>
      <c r="I13047">
        <v>-77.034778000000003</v>
      </c>
      <c r="J13047" s="1" t="d">
        <v>2018-04-03</v>
      </c>
      <c r="K13047">
        <v>34715</v>
      </c>
      <c r="L13047" t="s">
        <v>30</v>
      </c>
      <c r="M13047" s="1" t="d">
        <v>2009-01-01</v>
      </c>
      <c r="N13047">
        <v>1</v>
      </c>
      <c r="O13047">
        <v>1</v>
      </c>
      <c r="P13047">
        <v>2009</v>
      </c>
      <c r="R13047" t="s">
        <v>26</v>
      </c>
      <c r="S13047" t="s">
        <v>27</v>
      </c>
    </row>
    <row r="13048" spans="1:19" x14ac:dyDescent="0.25">
      <c r="A13048" t="s">
        <v>705</v>
      </c>
      <c r="B13048" t="s">
        <v>4805</v>
      </c>
      <c r="C13048" t="s">
        <v>4806</v>
      </c>
      <c r="D13048" t="s">
        <v>4807</v>
      </c>
      <c r="E13048" t="s">
        <v>4808</v>
      </c>
      <c r="F13048" t="s">
        <v>212</v>
      </c>
      <c r="G13048">
        <v>27896</v>
      </c>
      <c r="H13048">
        <v>35.708869</v>
      </c>
      <c r="I13048">
        <v>-77.930263999999994</v>
      </c>
      <c r="J13048" s="1" t="d">
        <v>2018-04-03</v>
      </c>
      <c r="K13048">
        <v>34716</v>
      </c>
      <c r="L13048" t="s">
        <v>30</v>
      </c>
      <c r="M13048" s="1" t="d">
        <v>2009-01-01</v>
      </c>
      <c r="N13048">
        <v>1</v>
      </c>
      <c r="O13048">
        <v>1</v>
      </c>
      <c r="P13048">
        <v>2009</v>
      </c>
      <c r="R13048" t="s">
        <v>26</v>
      </c>
      <c r="S13048" t="s">
        <v>27</v>
      </c>
    </row>
    <row r="13049" spans="1:19" x14ac:dyDescent="0.25">
      <c r="A13049" t="s">
        <v>705</v>
      </c>
      <c r="B13049" t="s">
        <v>4809</v>
      </c>
      <c r="C13049" t="s">
        <v>4810</v>
      </c>
      <c r="D13049" t="s">
        <v>4811</v>
      </c>
      <c r="E13049" t="s">
        <v>4812</v>
      </c>
      <c r="F13049" t="s">
        <v>212</v>
      </c>
      <c r="G13049">
        <v>27983</v>
      </c>
      <c r="H13049">
        <v>36.016832999999998</v>
      </c>
      <c r="I13049">
        <v>-76.958706000000006</v>
      </c>
      <c r="J13049" s="1" t="d">
        <v>2018-04-03</v>
      </c>
      <c r="K13049">
        <v>34717</v>
      </c>
      <c r="L13049" t="s">
        <v>30</v>
      </c>
      <c r="M13049" s="1" t="d">
        <v>2009-01-01</v>
      </c>
      <c r="N13049">
        <v>1</v>
      </c>
      <c r="O13049">
        <v>1</v>
      </c>
      <c r="P13049">
        <v>2009</v>
      </c>
      <c r="R13049" t="s">
        <v>26</v>
      </c>
      <c r="S13049" t="s">
        <v>27</v>
      </c>
    </row>
    <row r="13050" spans="1:19" x14ac:dyDescent="0.25">
      <c r="A13050" t="s">
        <v>705</v>
      </c>
      <c r="B13050" t="s">
        <v>4813</v>
      </c>
      <c r="C13050" t="s">
        <v>4814</v>
      </c>
      <c r="D13050" t="s">
        <v>4815</v>
      </c>
      <c r="E13050" t="s">
        <v>4816</v>
      </c>
      <c r="F13050" t="s">
        <v>212</v>
      </c>
      <c r="G13050">
        <v>27055</v>
      </c>
      <c r="H13050">
        <v>36.122703000000001</v>
      </c>
      <c r="I13050">
        <v>-80.633595999999997</v>
      </c>
      <c r="J13050" s="1" t="d">
        <v>2018-04-03</v>
      </c>
      <c r="K13050">
        <v>34719</v>
      </c>
      <c r="L13050" t="s">
        <v>30</v>
      </c>
      <c r="M13050" s="1" t="d">
        <v>2009-01-01</v>
      </c>
      <c r="N13050">
        <v>1</v>
      </c>
      <c r="O13050">
        <v>1</v>
      </c>
      <c r="P13050">
        <v>2009</v>
      </c>
      <c r="R13050" t="s">
        <v>26</v>
      </c>
      <c r="S13050" t="s">
        <v>27</v>
      </c>
    </row>
    <row r="13051" spans="1:19" x14ac:dyDescent="0.25">
      <c r="A13051" t="s">
        <v>705</v>
      </c>
      <c r="B13051" t="s">
        <v>4817</v>
      </c>
      <c r="C13051" t="s">
        <v>4818</v>
      </c>
      <c r="D13051" t="s">
        <v>4819</v>
      </c>
      <c r="E13051" t="s">
        <v>4820</v>
      </c>
      <c r="F13051" t="s">
        <v>212</v>
      </c>
      <c r="G13051">
        <v>27370</v>
      </c>
      <c r="H13051">
        <v>36.417046999999997</v>
      </c>
      <c r="I13051">
        <v>-79.341607999999994</v>
      </c>
      <c r="J13051" s="1" t="d">
        <v>2018-04-03</v>
      </c>
      <c r="K13051">
        <v>34720</v>
      </c>
      <c r="L13051" t="s">
        <v>30</v>
      </c>
      <c r="M13051" s="1" t="d">
        <v>2009-01-01</v>
      </c>
      <c r="N13051">
        <v>1</v>
      </c>
      <c r="O13051">
        <v>1</v>
      </c>
      <c r="P13051">
        <v>2009</v>
      </c>
      <c r="R13051" t="s">
        <v>26</v>
      </c>
      <c r="S13051" t="s">
        <v>27</v>
      </c>
    </row>
    <row r="13052" spans="1:19" x14ac:dyDescent="0.25">
      <c r="A13052" t="s">
        <v>312</v>
      </c>
      <c r="B13052" t="s">
        <v>4824</v>
      </c>
      <c r="C13052" t="s">
        <v>4825</v>
      </c>
      <c r="E13052" t="s">
        <v>4826</v>
      </c>
      <c r="F13052" t="s">
        <v>170</v>
      </c>
      <c r="G13052">
        <v>95670</v>
      </c>
      <c r="H13052">
        <v>38.61515</v>
      </c>
      <c r="I13052">
        <v>-121.268767</v>
      </c>
      <c r="J13052" s="1" t="d">
        <v>2019-03-07</v>
      </c>
      <c r="K13052">
        <v>34806</v>
      </c>
      <c r="L13052" t="s">
        <v>71</v>
      </c>
      <c r="M13052" s="1" t="d">
        <v>2009-07-24</v>
      </c>
      <c r="N13052">
        <v>7</v>
      </c>
      <c r="O13052">
        <v>24</v>
      </c>
      <c r="P13052">
        <v>2009</v>
      </c>
      <c r="R13052" t="s">
        <v>26</v>
      </c>
      <c r="S13052" t="s">
        <v>31</v>
      </c>
    </row>
    <row r="13053" spans="1:19" x14ac:dyDescent="0.25">
      <c r="A13053" t="s">
        <v>312</v>
      </c>
      <c r="B13053" t="s">
        <v>4827</v>
      </c>
      <c r="C13053" t="s">
        <v>4828</v>
      </c>
      <c r="E13053" t="s">
        <v>578</v>
      </c>
      <c r="F13053" t="s">
        <v>170</v>
      </c>
      <c r="G13053">
        <v>95691</v>
      </c>
      <c r="H13053">
        <v>38.577106000000001</v>
      </c>
      <c r="I13053">
        <v>-121.55199</v>
      </c>
      <c r="J13053" s="1" t="d">
        <v>2018-05-03</v>
      </c>
      <c r="K13053">
        <v>34809</v>
      </c>
      <c r="L13053" t="s">
        <v>30</v>
      </c>
      <c r="M13053" s="1" t="d">
        <v>2009-07-01</v>
      </c>
      <c r="N13053">
        <v>7</v>
      </c>
      <c r="O13053">
        <v>1</v>
      </c>
      <c r="P13053">
        <v>2009</v>
      </c>
      <c r="R13053" t="s">
        <v>26</v>
      </c>
      <c r="S13053" t="s">
        <v>31</v>
      </c>
    </row>
    <row r="13054" spans="1:19" x14ac:dyDescent="0.25">
      <c r="A13054" t="s">
        <v>312</v>
      </c>
      <c r="B13054" t="s">
        <v>4827</v>
      </c>
      <c r="C13054" t="s">
        <v>4829</v>
      </c>
      <c r="E13054" t="s">
        <v>292</v>
      </c>
      <c r="F13054" t="s">
        <v>170</v>
      </c>
      <c r="G13054">
        <v>95688</v>
      </c>
      <c r="H13054">
        <v>38.397474000000003</v>
      </c>
      <c r="I13054">
        <v>-121.95391499999999</v>
      </c>
      <c r="J13054" s="1" t="d">
        <v>2018-05-03</v>
      </c>
      <c r="K13054">
        <v>34812</v>
      </c>
      <c r="L13054" t="s">
        <v>30</v>
      </c>
      <c r="M13054" s="1" t="d">
        <v>2009-07-01</v>
      </c>
      <c r="N13054">
        <v>7</v>
      </c>
      <c r="O13054">
        <v>1</v>
      </c>
      <c r="P13054">
        <v>2009</v>
      </c>
      <c r="R13054" t="s">
        <v>26</v>
      </c>
      <c r="S13054" t="s">
        <v>31</v>
      </c>
    </row>
    <row r="13055" spans="1:19" x14ac:dyDescent="0.25">
      <c r="A13055" t="s">
        <v>312</v>
      </c>
      <c r="B13055" t="s">
        <v>4830</v>
      </c>
      <c r="C13055" t="s">
        <v>4831</v>
      </c>
      <c r="E13055" t="s">
        <v>4832</v>
      </c>
      <c r="F13055" t="s">
        <v>119</v>
      </c>
      <c r="G13055">
        <v>55042</v>
      </c>
      <c r="H13055">
        <v>44.952129999999997</v>
      </c>
      <c r="I13055">
        <v>-92.861041999999998</v>
      </c>
      <c r="J13055" s="1" t="d">
        <v>2019-03-07</v>
      </c>
      <c r="K13055">
        <v>34819</v>
      </c>
      <c r="L13055" t="s">
        <v>71</v>
      </c>
      <c r="M13055" s="1" t="d">
        <v>2009-06-15</v>
      </c>
      <c r="N13055">
        <v>6</v>
      </c>
      <c r="O13055">
        <v>15</v>
      </c>
      <c r="P13055">
        <v>2009</v>
      </c>
      <c r="R13055" t="s">
        <v>26</v>
      </c>
      <c r="S13055" t="s">
        <v>31</v>
      </c>
    </row>
    <row r="13056" spans="1:19" x14ac:dyDescent="0.25">
      <c r="A13056" t="s">
        <v>312</v>
      </c>
      <c r="B13056" t="s">
        <v>4833</v>
      </c>
      <c r="C13056" t="s">
        <v>4834</v>
      </c>
      <c r="E13056" t="s">
        <v>599</v>
      </c>
      <c r="F13056" t="s">
        <v>212</v>
      </c>
      <c r="G13056">
        <v>27504</v>
      </c>
      <c r="H13056">
        <v>35.37782</v>
      </c>
      <c r="I13056">
        <v>-78.553713000000002</v>
      </c>
      <c r="J13056" s="1" t="d">
        <v>2018-07-09</v>
      </c>
      <c r="K13056">
        <v>34826</v>
      </c>
      <c r="L13056" t="s">
        <v>30</v>
      </c>
      <c r="M13056" s="1" t="d">
        <v>2009-06-15</v>
      </c>
      <c r="N13056">
        <v>6</v>
      </c>
      <c r="O13056">
        <v>15</v>
      </c>
      <c r="P13056">
        <v>2009</v>
      </c>
      <c r="R13056" t="s">
        <v>26</v>
      </c>
      <c r="S13056" t="s">
        <v>31</v>
      </c>
    </row>
    <row r="13057" spans="1:19" x14ac:dyDescent="0.25">
      <c r="A13057" t="s">
        <v>312</v>
      </c>
      <c r="B13057" t="s">
        <v>4835</v>
      </c>
      <c r="C13057" t="s">
        <v>4836</v>
      </c>
      <c r="E13057" t="s">
        <v>4837</v>
      </c>
      <c r="F13057" t="s">
        <v>37</v>
      </c>
      <c r="G13057">
        <v>78070</v>
      </c>
      <c r="H13057">
        <v>29.850857999999999</v>
      </c>
      <c r="I13057">
        <v>-98.409263999999993</v>
      </c>
      <c r="J13057" s="1" t="d">
        <v>2018-08-07</v>
      </c>
      <c r="K13057">
        <v>34827</v>
      </c>
      <c r="L13057" t="s">
        <v>30</v>
      </c>
      <c r="M13057" s="1" t="d">
        <v>2009-06-17</v>
      </c>
      <c r="N13057">
        <v>6</v>
      </c>
      <c r="O13057">
        <v>17</v>
      </c>
      <c r="P13057">
        <v>2009</v>
      </c>
      <c r="R13057" t="s">
        <v>26</v>
      </c>
      <c r="S13057" t="s">
        <v>31</v>
      </c>
    </row>
    <row r="13058" spans="1:19" x14ac:dyDescent="0.25">
      <c r="A13058" t="s">
        <v>338</v>
      </c>
      <c r="B13058" t="s">
        <v>4838</v>
      </c>
      <c r="C13058" t="s">
        <v>4839</v>
      </c>
      <c r="D13058" t="s">
        <v>4840</v>
      </c>
      <c r="E13058" t="s">
        <v>2537</v>
      </c>
      <c r="F13058" t="s">
        <v>37</v>
      </c>
      <c r="G13058">
        <v>78205</v>
      </c>
      <c r="H13058">
        <v>29.427254000000001</v>
      </c>
      <c r="I13058">
        <v>-98.490136000000007</v>
      </c>
      <c r="J13058" s="1" t="d">
        <v>2018-11-08</v>
      </c>
      <c r="K13058">
        <v>34829</v>
      </c>
      <c r="L13058" t="s">
        <v>30</v>
      </c>
      <c r="M13058" s="1" t="d">
        <v>2009-07-15</v>
      </c>
      <c r="N13058">
        <v>7</v>
      </c>
      <c r="O13058">
        <v>15</v>
      </c>
      <c r="P13058">
        <v>2009</v>
      </c>
      <c r="R13058" t="s">
        <v>26</v>
      </c>
      <c r="S13058" t="s">
        <v>31</v>
      </c>
    </row>
    <row r="13059" spans="1:19" x14ac:dyDescent="0.25">
      <c r="A13059" t="s">
        <v>19</v>
      </c>
      <c r="B13059" t="s">
        <v>4841</v>
      </c>
      <c r="C13059" t="s">
        <v>4842</v>
      </c>
      <c r="E13059" t="s">
        <v>4843</v>
      </c>
      <c r="F13059" t="s">
        <v>40</v>
      </c>
      <c r="G13059">
        <v>71964</v>
      </c>
      <c r="H13059">
        <v>34.445742000000003</v>
      </c>
      <c r="I13059">
        <v>-93.194560999999993</v>
      </c>
      <c r="J13059" s="1" t="d">
        <v>2019-04-08</v>
      </c>
      <c r="K13059">
        <v>34831</v>
      </c>
      <c r="L13059" t="s">
        <v>24</v>
      </c>
      <c r="M13059" s="1" t="d">
        <v>2009-07-15</v>
      </c>
      <c r="N13059">
        <v>7</v>
      </c>
      <c r="O13059">
        <v>15</v>
      </c>
      <c r="P13059">
        <v>2009</v>
      </c>
      <c r="Q13059" t="s">
        <v>33</v>
      </c>
      <c r="R13059" t="s">
        <v>26</v>
      </c>
      <c r="S13059" t="s">
        <v>27</v>
      </c>
    </row>
    <row r="13060" spans="1:19" x14ac:dyDescent="0.25">
      <c r="A13060" t="s">
        <v>312</v>
      </c>
      <c r="B13060" t="s">
        <v>4847</v>
      </c>
      <c r="C13060" t="s">
        <v>4848</v>
      </c>
      <c r="E13060" t="s">
        <v>4849</v>
      </c>
      <c r="F13060" t="s">
        <v>513</v>
      </c>
      <c r="G13060">
        <v>54220</v>
      </c>
      <c r="H13060">
        <v>44.073216000000002</v>
      </c>
      <c r="I13060">
        <v>-87.700174000000004</v>
      </c>
      <c r="J13060" s="1" t="d">
        <v>2018-11-08</v>
      </c>
      <c r="K13060">
        <v>34833</v>
      </c>
      <c r="L13060" t="s">
        <v>30</v>
      </c>
      <c r="M13060" s="1" t="d">
        <v>2009-01-15</v>
      </c>
      <c r="N13060">
        <v>1</v>
      </c>
      <c r="O13060">
        <v>15</v>
      </c>
      <c r="P13060">
        <v>2009</v>
      </c>
      <c r="R13060" t="s">
        <v>26</v>
      </c>
      <c r="S13060" t="s">
        <v>31</v>
      </c>
    </row>
    <row r="13061" spans="1:19" x14ac:dyDescent="0.25">
      <c r="A13061" t="s">
        <v>312</v>
      </c>
      <c r="B13061" t="s">
        <v>4850</v>
      </c>
      <c r="C13061" t="s">
        <v>4851</v>
      </c>
      <c r="D13061" t="s">
        <v>4852</v>
      </c>
      <c r="E13061" t="s">
        <v>2619</v>
      </c>
      <c r="F13061" t="s">
        <v>513</v>
      </c>
      <c r="G13061">
        <v>54901</v>
      </c>
      <c r="H13061">
        <v>44.043494000000003</v>
      </c>
      <c r="I13061">
        <v>-88.543578999999994</v>
      </c>
      <c r="J13061" s="1" t="d">
        <v>2018-11-08</v>
      </c>
      <c r="K13061">
        <v>34835</v>
      </c>
      <c r="L13061" t="s">
        <v>4346</v>
      </c>
      <c r="M13061" s="1" t="d">
        <v>2009-06-15</v>
      </c>
      <c r="N13061">
        <v>6</v>
      </c>
      <c r="O13061">
        <v>15</v>
      </c>
      <c r="P13061">
        <v>2009</v>
      </c>
      <c r="R13061" t="s">
        <v>26</v>
      </c>
      <c r="S13061" t="s">
        <v>31</v>
      </c>
    </row>
    <row r="13062" spans="1:19" x14ac:dyDescent="0.25">
      <c r="A13062" t="s">
        <v>312</v>
      </c>
      <c r="B13062" t="s">
        <v>4853</v>
      </c>
      <c r="C13062" t="s">
        <v>4854</v>
      </c>
      <c r="E13062" t="s">
        <v>4855</v>
      </c>
      <c r="F13062" t="s">
        <v>513</v>
      </c>
      <c r="G13062">
        <v>53959</v>
      </c>
      <c r="H13062">
        <v>43.532932000000002</v>
      </c>
      <c r="I13062">
        <v>-89.983919</v>
      </c>
      <c r="J13062" s="1" t="d">
        <v>2018-11-08</v>
      </c>
      <c r="K13062">
        <v>34836</v>
      </c>
      <c r="L13062" t="s">
        <v>30</v>
      </c>
      <c r="M13062" s="1" t="d">
        <v>2009-06-15</v>
      </c>
      <c r="N13062">
        <v>6</v>
      </c>
      <c r="O13062">
        <v>15</v>
      </c>
      <c r="P13062">
        <v>2009</v>
      </c>
      <c r="R13062" t="s">
        <v>26</v>
      </c>
      <c r="S13062" t="s">
        <v>31</v>
      </c>
    </row>
    <row r="13063" spans="1:19" x14ac:dyDescent="0.25">
      <c r="A13063" t="s">
        <v>312</v>
      </c>
      <c r="B13063" t="s">
        <v>4859</v>
      </c>
      <c r="C13063" t="s">
        <v>4860</v>
      </c>
      <c r="E13063" t="s">
        <v>2145</v>
      </c>
      <c r="F13063" t="s">
        <v>513</v>
      </c>
      <c r="G13063">
        <v>53548</v>
      </c>
      <c r="H13063">
        <v>42.67877</v>
      </c>
      <c r="I13063">
        <v>-89.052349000000007</v>
      </c>
      <c r="J13063" s="1" t="d">
        <v>2018-11-08</v>
      </c>
      <c r="K13063">
        <v>34846</v>
      </c>
      <c r="L13063" t="s">
        <v>30</v>
      </c>
      <c r="M13063" s="1" t="d">
        <v>2009-06-15</v>
      </c>
      <c r="N13063">
        <v>6</v>
      </c>
      <c r="O13063">
        <v>15</v>
      </c>
      <c r="P13063">
        <v>2009</v>
      </c>
      <c r="R13063" t="s">
        <v>26</v>
      </c>
      <c r="S13063" t="s">
        <v>31</v>
      </c>
    </row>
    <row r="13064" spans="1:19" x14ac:dyDescent="0.25">
      <c r="A13064" t="s">
        <v>312</v>
      </c>
      <c r="B13064" t="s">
        <v>4861</v>
      </c>
      <c r="C13064" t="s">
        <v>4862</v>
      </c>
      <c r="E13064" t="s">
        <v>1795</v>
      </c>
      <c r="F13064" t="s">
        <v>513</v>
      </c>
      <c r="G13064">
        <v>54139</v>
      </c>
      <c r="H13064">
        <v>44.950727000000001</v>
      </c>
      <c r="I13064">
        <v>-88.046390000000002</v>
      </c>
      <c r="J13064" s="1" t="d">
        <v>2018-11-08</v>
      </c>
      <c r="K13064">
        <v>34847</v>
      </c>
      <c r="L13064" t="s">
        <v>30</v>
      </c>
      <c r="M13064" s="1" t="d">
        <v>2009-03-02</v>
      </c>
      <c r="N13064">
        <v>3</v>
      </c>
      <c r="O13064">
        <v>2</v>
      </c>
      <c r="P13064">
        <v>2009</v>
      </c>
      <c r="R13064" t="s">
        <v>26</v>
      </c>
      <c r="S13064" t="s">
        <v>31</v>
      </c>
    </row>
    <row r="13065" spans="1:19" x14ac:dyDescent="0.25">
      <c r="A13065" t="s">
        <v>338</v>
      </c>
      <c r="B13065" t="s">
        <v>4866</v>
      </c>
      <c r="C13065" t="s">
        <v>4867</v>
      </c>
      <c r="E13065" t="s">
        <v>138</v>
      </c>
      <c r="F13065" t="s">
        <v>137</v>
      </c>
      <c r="G13065">
        <v>97303</v>
      </c>
      <c r="H13065">
        <v>44.995739999999998</v>
      </c>
      <c r="I13065">
        <v>-123.019758</v>
      </c>
      <c r="J13065" s="1" t="d">
        <v>2019-03-07</v>
      </c>
      <c r="K13065">
        <v>34849</v>
      </c>
      <c r="L13065" t="s">
        <v>71</v>
      </c>
      <c r="M13065" s="1" t="d">
        <v>2009-10-15</v>
      </c>
      <c r="N13065">
        <v>10</v>
      </c>
      <c r="O13065">
        <v>15</v>
      </c>
      <c r="P13065">
        <v>2009</v>
      </c>
      <c r="R13065" t="s">
        <v>26</v>
      </c>
      <c r="S13065" t="s">
        <v>31</v>
      </c>
    </row>
    <row r="13066" spans="1:19" x14ac:dyDescent="0.25">
      <c r="A13066" t="s">
        <v>504</v>
      </c>
      <c r="B13066" t="s">
        <v>521</v>
      </c>
      <c r="C13066" t="s">
        <v>4874</v>
      </c>
      <c r="E13066" t="s">
        <v>1612</v>
      </c>
      <c r="F13066" t="s">
        <v>88</v>
      </c>
      <c r="G13066">
        <v>65202</v>
      </c>
      <c r="H13066">
        <v>39.012115000000001</v>
      </c>
      <c r="I13066">
        <v>-92.277327999999997</v>
      </c>
      <c r="J13066" s="1" t="d">
        <v>2018-06-05</v>
      </c>
      <c r="K13066">
        <v>34908</v>
      </c>
      <c r="L13066" t="s">
        <v>30</v>
      </c>
      <c r="M13066" s="1" t="d">
        <v>2009-08-13</v>
      </c>
      <c r="N13066">
        <v>8</v>
      </c>
      <c r="O13066">
        <v>13</v>
      </c>
      <c r="P13066">
        <v>2009</v>
      </c>
      <c r="R13066" t="s">
        <v>26</v>
      </c>
      <c r="S13066" t="s">
        <v>31</v>
      </c>
    </row>
    <row r="13067" spans="1:19" x14ac:dyDescent="0.25">
      <c r="A13067" t="s">
        <v>504</v>
      </c>
      <c r="B13067" t="s">
        <v>521</v>
      </c>
      <c r="C13067" t="s">
        <v>4875</v>
      </c>
      <c r="E13067" t="s">
        <v>4876</v>
      </c>
      <c r="F13067" t="s">
        <v>88</v>
      </c>
      <c r="G13067">
        <v>64079</v>
      </c>
      <c r="H13067">
        <v>39.355967999999997</v>
      </c>
      <c r="I13067">
        <v>-94.733444000000006</v>
      </c>
      <c r="J13067" s="1" t="d">
        <v>2018-06-05</v>
      </c>
      <c r="K13067">
        <v>34911</v>
      </c>
      <c r="L13067" t="s">
        <v>30</v>
      </c>
      <c r="M13067" s="1" t="d">
        <v>2009-08-13</v>
      </c>
      <c r="N13067">
        <v>8</v>
      </c>
      <c r="O13067">
        <v>13</v>
      </c>
      <c r="P13067">
        <v>2009</v>
      </c>
      <c r="R13067" t="s">
        <v>26</v>
      </c>
      <c r="S13067" t="s">
        <v>31</v>
      </c>
    </row>
    <row r="13068" spans="1:19" x14ac:dyDescent="0.25">
      <c r="A13068" t="s">
        <v>504</v>
      </c>
      <c r="B13068" t="s">
        <v>521</v>
      </c>
      <c r="C13068" t="s">
        <v>4881</v>
      </c>
      <c r="E13068" t="s">
        <v>1834</v>
      </c>
      <c r="F13068" t="s">
        <v>57</v>
      </c>
      <c r="G13068">
        <v>46970</v>
      </c>
      <c r="H13068">
        <v>40.769263000000002</v>
      </c>
      <c r="I13068">
        <v>-86.067175000000006</v>
      </c>
      <c r="J13068" s="1" t="d">
        <v>2018-07-09</v>
      </c>
      <c r="K13068">
        <v>34944</v>
      </c>
      <c r="L13068" t="s">
        <v>30</v>
      </c>
      <c r="M13068" s="1" t="d">
        <v>2009-08-13</v>
      </c>
      <c r="N13068">
        <v>8</v>
      </c>
      <c r="O13068">
        <v>13</v>
      </c>
      <c r="P13068">
        <v>2009</v>
      </c>
      <c r="R13068" t="s">
        <v>26</v>
      </c>
      <c r="S13068" t="s">
        <v>31</v>
      </c>
    </row>
    <row r="13069" spans="1:19" x14ac:dyDescent="0.25">
      <c r="A13069" t="s">
        <v>312</v>
      </c>
      <c r="B13069" t="s">
        <v>4883</v>
      </c>
      <c r="C13069" t="s">
        <v>4884</v>
      </c>
      <c r="E13069" t="s">
        <v>4885</v>
      </c>
      <c r="F13069" t="s">
        <v>75</v>
      </c>
      <c r="G13069">
        <v>88103</v>
      </c>
      <c r="H13069">
        <v>34.399253000000002</v>
      </c>
      <c r="I13069">
        <v>-103.318928</v>
      </c>
      <c r="J13069" s="1" t="d">
        <v>2019-01-10</v>
      </c>
      <c r="K13069">
        <v>34995</v>
      </c>
      <c r="L13069" t="s">
        <v>30</v>
      </c>
      <c r="M13069" s="1" t="d">
        <v>2009-05-15</v>
      </c>
      <c r="N13069">
        <v>5</v>
      </c>
      <c r="O13069">
        <v>15</v>
      </c>
      <c r="P13069">
        <v>2009</v>
      </c>
      <c r="R13069" t="s">
        <v>26</v>
      </c>
      <c r="S13069" t="s">
        <v>27</v>
      </c>
    </row>
    <row r="13070" spans="1:19" x14ac:dyDescent="0.25">
      <c r="A13070" t="s">
        <v>312</v>
      </c>
      <c r="B13070" t="s">
        <v>4888</v>
      </c>
      <c r="C13070" t="s">
        <v>4889</v>
      </c>
      <c r="E13070" t="s">
        <v>1834</v>
      </c>
      <c r="F13070" t="s">
        <v>57</v>
      </c>
      <c r="G13070">
        <v>46970</v>
      </c>
      <c r="H13070">
        <v>40.745719999999999</v>
      </c>
      <c r="I13070">
        <v>-86.091651999999996</v>
      </c>
      <c r="J13070" s="1" t="d">
        <v>2018-12-11</v>
      </c>
      <c r="K13070">
        <v>35005</v>
      </c>
      <c r="L13070" t="s">
        <v>30</v>
      </c>
      <c r="M13070" s="1" t="d">
        <v>2009-07-15</v>
      </c>
      <c r="N13070">
        <v>7</v>
      </c>
      <c r="O13070">
        <v>15</v>
      </c>
      <c r="P13070">
        <v>2009</v>
      </c>
      <c r="R13070" t="s">
        <v>26</v>
      </c>
      <c r="S13070" t="s">
        <v>31</v>
      </c>
    </row>
    <row r="13071" spans="1:19" x14ac:dyDescent="0.25">
      <c r="A13071" t="s">
        <v>312</v>
      </c>
      <c r="B13071" t="s">
        <v>4890</v>
      </c>
      <c r="C13071" t="s">
        <v>4891</v>
      </c>
      <c r="E13071" t="s">
        <v>2016</v>
      </c>
      <c r="F13071" t="s">
        <v>57</v>
      </c>
      <c r="G13071">
        <v>46953</v>
      </c>
      <c r="H13071">
        <v>40.534381000000003</v>
      </c>
      <c r="I13071">
        <v>-85.658445999999998</v>
      </c>
      <c r="J13071" s="1" t="d">
        <v>2018-12-11</v>
      </c>
      <c r="K13071">
        <v>35006</v>
      </c>
      <c r="L13071" t="s">
        <v>30</v>
      </c>
      <c r="M13071" s="1" t="d">
        <v>2009-07-15</v>
      </c>
      <c r="N13071">
        <v>7</v>
      </c>
      <c r="O13071">
        <v>15</v>
      </c>
      <c r="P13071">
        <v>2009</v>
      </c>
      <c r="R13071" t="s">
        <v>26</v>
      </c>
      <c r="S13071" t="s">
        <v>31</v>
      </c>
    </row>
    <row r="13072" spans="1:19" x14ac:dyDescent="0.25">
      <c r="A13072" t="s">
        <v>19</v>
      </c>
      <c r="B13072" t="s">
        <v>4892</v>
      </c>
      <c r="C13072" t="s">
        <v>4893</v>
      </c>
      <c r="D13072" t="s">
        <v>4894</v>
      </c>
      <c r="E13072" t="s">
        <v>4895</v>
      </c>
      <c r="F13072" t="s">
        <v>170</v>
      </c>
      <c r="G13072">
        <v>92675</v>
      </c>
      <c r="H13072">
        <v>33.547655659999997</v>
      </c>
      <c r="I13072">
        <v>-117.67381779999999</v>
      </c>
      <c r="J13072" s="1" t="d">
        <v>2018-07-09</v>
      </c>
      <c r="K13072">
        <v>35007</v>
      </c>
      <c r="L13072" t="s">
        <v>30</v>
      </c>
      <c r="M13072" s="1" t="d">
        <v>2009-10-05</v>
      </c>
      <c r="N13072">
        <v>10</v>
      </c>
      <c r="O13072">
        <v>5</v>
      </c>
      <c r="P13072">
        <v>2009</v>
      </c>
      <c r="Q13072" t="s">
        <v>35</v>
      </c>
      <c r="R13072" t="s">
        <v>26</v>
      </c>
      <c r="S13072" t="s">
        <v>31</v>
      </c>
    </row>
    <row r="13073" spans="1:19" x14ac:dyDescent="0.25">
      <c r="A13073" t="s">
        <v>705</v>
      </c>
      <c r="B13073" t="s">
        <v>4896</v>
      </c>
      <c r="C13073" t="s">
        <v>4897</v>
      </c>
      <c r="E13073" t="s">
        <v>136</v>
      </c>
      <c r="F13073" t="s">
        <v>657</v>
      </c>
      <c r="G13073">
        <v>4103</v>
      </c>
      <c r="H13073">
        <v>43.691657999999997</v>
      </c>
      <c r="I13073">
        <v>-70.328136000000001</v>
      </c>
      <c r="J13073" s="1" t="d">
        <v>2018-03-08</v>
      </c>
      <c r="K13073">
        <v>35010</v>
      </c>
      <c r="L13073" t="s">
        <v>30</v>
      </c>
      <c r="M13073" s="1" t="d">
        <v>2009-09-01</v>
      </c>
      <c r="N13073">
        <v>9</v>
      </c>
      <c r="O13073">
        <v>1</v>
      </c>
      <c r="P13073">
        <v>2009</v>
      </c>
      <c r="R13073" t="s">
        <v>26</v>
      </c>
      <c r="S13073" t="s">
        <v>31</v>
      </c>
    </row>
    <row r="13074" spans="1:19" x14ac:dyDescent="0.25">
      <c r="A13074" t="s">
        <v>312</v>
      </c>
      <c r="B13074" t="s">
        <v>4898</v>
      </c>
      <c r="C13074" t="s">
        <v>4899</v>
      </c>
      <c r="E13074" t="s">
        <v>1242</v>
      </c>
      <c r="F13074" t="s">
        <v>119</v>
      </c>
      <c r="G13074">
        <v>55125</v>
      </c>
      <c r="H13074">
        <v>44.925713000000002</v>
      </c>
      <c r="I13074">
        <v>-92.965524000000002</v>
      </c>
      <c r="J13074" s="1" t="d">
        <v>2018-03-08</v>
      </c>
      <c r="K13074">
        <v>35011</v>
      </c>
      <c r="L13074" t="s">
        <v>30</v>
      </c>
      <c r="M13074" s="1" t="d">
        <v>2009-08-05</v>
      </c>
      <c r="N13074">
        <v>8</v>
      </c>
      <c r="O13074">
        <v>5</v>
      </c>
      <c r="P13074">
        <v>2009</v>
      </c>
      <c r="R13074" t="s">
        <v>26</v>
      </c>
      <c r="S13074" t="s">
        <v>31</v>
      </c>
    </row>
    <row r="13075" spans="1:19" x14ac:dyDescent="0.25">
      <c r="A13075" t="s">
        <v>312</v>
      </c>
      <c r="B13075" t="s">
        <v>4900</v>
      </c>
      <c r="C13075" t="s">
        <v>4901</v>
      </c>
      <c r="D13075" t="s">
        <v>4902</v>
      </c>
      <c r="E13075" t="s">
        <v>585</v>
      </c>
      <c r="F13075" t="s">
        <v>280</v>
      </c>
      <c r="G13075">
        <v>37763</v>
      </c>
      <c r="H13075">
        <v>35.879739999999998</v>
      </c>
      <c r="I13075">
        <v>-84.508910999999998</v>
      </c>
      <c r="J13075" s="1" t="d">
        <v>2018-09-10</v>
      </c>
      <c r="K13075">
        <v>35025</v>
      </c>
      <c r="L13075" t="s">
        <v>30</v>
      </c>
      <c r="M13075" s="1" t="d">
        <v>2009-07-15</v>
      </c>
      <c r="N13075">
        <v>7</v>
      </c>
      <c r="O13075">
        <v>15</v>
      </c>
      <c r="P13075">
        <v>2009</v>
      </c>
      <c r="R13075" t="s">
        <v>26</v>
      </c>
      <c r="S13075" t="s">
        <v>31</v>
      </c>
    </row>
    <row r="13076" spans="1:19" x14ac:dyDescent="0.25">
      <c r="A13076" t="s">
        <v>312</v>
      </c>
      <c r="B13076" t="s">
        <v>4903</v>
      </c>
      <c r="C13076" t="s">
        <v>4904</v>
      </c>
      <c r="E13076" t="s">
        <v>4905</v>
      </c>
      <c r="F13076" t="s">
        <v>170</v>
      </c>
      <c r="G13076">
        <v>92570</v>
      </c>
      <c r="H13076">
        <v>33.841000000000001</v>
      </c>
      <c r="I13076">
        <v>-117.25447</v>
      </c>
      <c r="J13076" s="1" t="d">
        <v>2019-03-07</v>
      </c>
      <c r="K13076">
        <v>35027</v>
      </c>
      <c r="L13076" t="s">
        <v>71</v>
      </c>
      <c r="M13076" s="1" t="d">
        <v>2009-06-15</v>
      </c>
      <c r="N13076">
        <v>6</v>
      </c>
      <c r="O13076">
        <v>15</v>
      </c>
      <c r="P13076">
        <v>2009</v>
      </c>
      <c r="R13076" t="s">
        <v>26</v>
      </c>
      <c r="S13076" t="s">
        <v>31</v>
      </c>
    </row>
    <row r="13077" spans="1:19" x14ac:dyDescent="0.25">
      <c r="A13077" t="s">
        <v>312</v>
      </c>
      <c r="B13077" t="s">
        <v>4906</v>
      </c>
      <c r="C13077" t="s">
        <v>4907</v>
      </c>
      <c r="E13077" t="s">
        <v>845</v>
      </c>
      <c r="F13077" t="s">
        <v>496</v>
      </c>
      <c r="G13077">
        <v>49068</v>
      </c>
      <c r="H13077">
        <v>42.272263000000002</v>
      </c>
      <c r="I13077">
        <v>-84.976292999999998</v>
      </c>
      <c r="J13077" s="1" t="d">
        <v>2018-11-08</v>
      </c>
      <c r="K13077">
        <v>35042</v>
      </c>
      <c r="L13077" t="s">
        <v>30</v>
      </c>
      <c r="M13077" s="1" t="d">
        <v>2009-10-15</v>
      </c>
      <c r="N13077">
        <v>10</v>
      </c>
      <c r="O13077">
        <v>15</v>
      </c>
      <c r="P13077">
        <v>2009</v>
      </c>
      <c r="R13077" t="s">
        <v>26</v>
      </c>
      <c r="S13077" t="s">
        <v>31</v>
      </c>
    </row>
    <row r="13078" spans="1:19" x14ac:dyDescent="0.25">
      <c r="A13078" t="s">
        <v>312</v>
      </c>
      <c r="B13078" t="s">
        <v>4908</v>
      </c>
      <c r="C13078" t="s">
        <v>4909</v>
      </c>
      <c r="D13078" t="s">
        <v>4910</v>
      </c>
      <c r="E13078" t="s">
        <v>2778</v>
      </c>
      <c r="F13078" t="s">
        <v>496</v>
      </c>
      <c r="G13078">
        <v>49017</v>
      </c>
      <c r="H13078">
        <v>42.298200000000001</v>
      </c>
      <c r="I13078">
        <v>-85.082256999999998</v>
      </c>
      <c r="J13078" s="1" t="d">
        <v>2018-06-05</v>
      </c>
      <c r="K13078">
        <v>35043</v>
      </c>
      <c r="L13078" t="s">
        <v>30</v>
      </c>
      <c r="M13078" s="1" t="d">
        <v>2009-10-01</v>
      </c>
      <c r="N13078">
        <v>10</v>
      </c>
      <c r="O13078">
        <v>1</v>
      </c>
      <c r="P13078">
        <v>2009</v>
      </c>
      <c r="R13078" t="s">
        <v>26</v>
      </c>
      <c r="S13078" t="s">
        <v>31</v>
      </c>
    </row>
    <row r="13079" spans="1:19" x14ac:dyDescent="0.25">
      <c r="A13079" t="s">
        <v>705</v>
      </c>
      <c r="B13079" t="s">
        <v>4911</v>
      </c>
      <c r="C13079" t="s">
        <v>4912</v>
      </c>
      <c r="D13079" t="s">
        <v>4913</v>
      </c>
      <c r="E13079" t="s">
        <v>4652</v>
      </c>
      <c r="F13079" t="s">
        <v>280</v>
      </c>
      <c r="G13079">
        <v>37821</v>
      </c>
      <c r="H13079">
        <v>35.949908000000001</v>
      </c>
      <c r="I13079">
        <v>-83.202629000000002</v>
      </c>
      <c r="J13079" s="1" t="d">
        <v>2019-01-10</v>
      </c>
      <c r="K13079">
        <v>35050</v>
      </c>
      <c r="L13079" t="s">
        <v>30</v>
      </c>
      <c r="M13079" s="1" t="d">
        <v>2009-08-15</v>
      </c>
      <c r="N13079">
        <v>8</v>
      </c>
      <c r="O13079">
        <v>15</v>
      </c>
      <c r="P13079">
        <v>2009</v>
      </c>
      <c r="R13079" t="s">
        <v>26</v>
      </c>
      <c r="S13079" t="s">
        <v>31</v>
      </c>
    </row>
    <row r="13080" spans="1:19" x14ac:dyDescent="0.25">
      <c r="A13080" t="s">
        <v>19</v>
      </c>
      <c r="B13080" t="s">
        <v>4918</v>
      </c>
      <c r="C13080" t="s">
        <v>4919</v>
      </c>
      <c r="D13080" t="s">
        <v>4920</v>
      </c>
      <c r="E13080" t="s">
        <v>4921</v>
      </c>
      <c r="F13080" t="s">
        <v>64</v>
      </c>
      <c r="G13080">
        <v>82930</v>
      </c>
      <c r="H13080">
        <v>41.261358000000001</v>
      </c>
      <c r="I13080">
        <v>-110.99255700000001</v>
      </c>
      <c r="J13080" s="1" t="d">
        <v>2019-01-10</v>
      </c>
      <c r="K13080">
        <v>35056</v>
      </c>
      <c r="L13080" t="s">
        <v>30</v>
      </c>
      <c r="M13080" s="1" t="d">
        <v>2009-08-15</v>
      </c>
      <c r="N13080">
        <v>8</v>
      </c>
      <c r="O13080">
        <v>15</v>
      </c>
      <c r="P13080">
        <v>2009</v>
      </c>
      <c r="Q13080" t="s">
        <v>35</v>
      </c>
      <c r="R13080" t="s">
        <v>26</v>
      </c>
      <c r="S13080" t="s">
        <v>31</v>
      </c>
    </row>
    <row r="13081" spans="1:19" x14ac:dyDescent="0.25">
      <c r="A13081" t="s">
        <v>19</v>
      </c>
      <c r="B13081" t="s">
        <v>4948</v>
      </c>
      <c r="C13081" t="s">
        <v>4949</v>
      </c>
      <c r="D13081" t="s">
        <v>4950</v>
      </c>
      <c r="E13081" t="s">
        <v>356</v>
      </c>
      <c r="F13081" t="s">
        <v>170</v>
      </c>
      <c r="G13081">
        <v>90744</v>
      </c>
      <c r="H13081">
        <v>33.783110000000001</v>
      </c>
      <c r="I13081">
        <v>-118.22199999999999</v>
      </c>
      <c r="J13081" s="1" t="d">
        <v>2018-05-03</v>
      </c>
      <c r="K13081">
        <v>35073</v>
      </c>
      <c r="L13081" t="s">
        <v>30</v>
      </c>
      <c r="M13081" s="1" t="d">
        <v>2009-12-15</v>
      </c>
      <c r="N13081">
        <v>12</v>
      </c>
      <c r="O13081">
        <v>15</v>
      </c>
      <c r="P13081">
        <v>2009</v>
      </c>
      <c r="Q13081" t="s">
        <v>35</v>
      </c>
      <c r="R13081" t="s">
        <v>26</v>
      </c>
      <c r="S13081" t="s">
        <v>31</v>
      </c>
    </row>
    <row r="13082" spans="1:19" x14ac:dyDescent="0.25">
      <c r="A13082" t="s">
        <v>370</v>
      </c>
      <c r="B13082" t="s">
        <v>4948</v>
      </c>
      <c r="C13082" t="s">
        <v>4949</v>
      </c>
      <c r="D13082" t="s">
        <v>4950</v>
      </c>
      <c r="E13082" t="s">
        <v>356</v>
      </c>
      <c r="F13082" t="s">
        <v>170</v>
      </c>
      <c r="G13082">
        <v>90744</v>
      </c>
      <c r="H13082">
        <v>33.783110000000001</v>
      </c>
      <c r="I13082">
        <v>-118.22199999999999</v>
      </c>
      <c r="J13082" s="1" t="d">
        <v>2018-05-03</v>
      </c>
      <c r="K13082">
        <v>35074</v>
      </c>
      <c r="L13082" t="s">
        <v>30</v>
      </c>
      <c r="M13082" s="1" t="d">
        <v>2009-07-15</v>
      </c>
      <c r="N13082">
        <v>7</v>
      </c>
      <c r="O13082">
        <v>15</v>
      </c>
      <c r="P13082">
        <v>2009</v>
      </c>
      <c r="Q13082" t="s">
        <v>35</v>
      </c>
      <c r="R13082" t="s">
        <v>26</v>
      </c>
      <c r="S13082" t="s">
        <v>31</v>
      </c>
    </row>
    <row r="13083" spans="1:19" x14ac:dyDescent="0.25">
      <c r="A13083" t="s">
        <v>19</v>
      </c>
      <c r="B13083" t="s">
        <v>4951</v>
      </c>
      <c r="C13083" t="s">
        <v>4952</v>
      </c>
      <c r="E13083" t="s">
        <v>4953</v>
      </c>
      <c r="F13083" t="s">
        <v>170</v>
      </c>
      <c r="G13083">
        <v>93257</v>
      </c>
      <c r="H13083">
        <v>36.075856000000002</v>
      </c>
      <c r="I13083">
        <v>-119.04399600000001</v>
      </c>
      <c r="J13083" s="1" t="d">
        <v>2018-06-05</v>
      </c>
      <c r="K13083">
        <v>35075</v>
      </c>
      <c r="L13083" t="s">
        <v>30</v>
      </c>
      <c r="M13083" s="1" t="d">
        <v>2009-09-09</v>
      </c>
      <c r="N13083">
        <v>9</v>
      </c>
      <c r="O13083">
        <v>9</v>
      </c>
      <c r="P13083">
        <v>2009</v>
      </c>
      <c r="Q13083" t="s">
        <v>35</v>
      </c>
      <c r="R13083" t="s">
        <v>26</v>
      </c>
      <c r="S13083" t="s">
        <v>31</v>
      </c>
    </row>
    <row r="13084" spans="1:19" x14ac:dyDescent="0.25">
      <c r="A13084" t="s">
        <v>312</v>
      </c>
      <c r="B13084" t="s">
        <v>4956</v>
      </c>
      <c r="C13084" t="s">
        <v>4957</v>
      </c>
      <c r="E13084" t="s">
        <v>4958</v>
      </c>
      <c r="F13084" t="s">
        <v>513</v>
      </c>
      <c r="G13084">
        <v>53186</v>
      </c>
      <c r="H13084">
        <v>42.994745999999999</v>
      </c>
      <c r="I13084">
        <v>-88.201575000000005</v>
      </c>
      <c r="J13084" s="1" t="d">
        <v>2019-01-10</v>
      </c>
      <c r="K13084">
        <v>35080</v>
      </c>
      <c r="L13084" t="s">
        <v>4346</v>
      </c>
      <c r="M13084" s="1" t="d">
        <v>2009-08-01</v>
      </c>
      <c r="N13084">
        <v>8</v>
      </c>
      <c r="O13084">
        <v>1</v>
      </c>
      <c r="P13084">
        <v>2009</v>
      </c>
      <c r="R13084" t="s">
        <v>26</v>
      </c>
      <c r="S13084" t="s">
        <v>31</v>
      </c>
    </row>
    <row r="13085" spans="1:19" x14ac:dyDescent="0.25">
      <c r="A13085" t="s">
        <v>312</v>
      </c>
      <c r="B13085" t="s">
        <v>4959</v>
      </c>
      <c r="C13085" t="s">
        <v>4960</v>
      </c>
      <c r="E13085" t="s">
        <v>1068</v>
      </c>
      <c r="F13085" t="s">
        <v>78</v>
      </c>
      <c r="G13085">
        <v>67203</v>
      </c>
      <c r="H13085">
        <v>37.695270000000001</v>
      </c>
      <c r="I13085">
        <v>-97.375622000000007</v>
      </c>
      <c r="J13085" s="1" t="d">
        <v>2018-07-09</v>
      </c>
      <c r="K13085">
        <v>35085</v>
      </c>
      <c r="L13085" t="s">
        <v>30</v>
      </c>
      <c r="M13085" s="1" t="d">
        <v>2009-09-15</v>
      </c>
      <c r="N13085">
        <v>9</v>
      </c>
      <c r="O13085">
        <v>15</v>
      </c>
      <c r="P13085">
        <v>2009</v>
      </c>
      <c r="R13085" t="s">
        <v>26</v>
      </c>
      <c r="S13085" t="s">
        <v>31</v>
      </c>
    </row>
    <row r="13086" spans="1:19" x14ac:dyDescent="0.25">
      <c r="A13086" t="s">
        <v>312</v>
      </c>
      <c r="B13086" t="s">
        <v>4961</v>
      </c>
      <c r="C13086" t="s">
        <v>4962</v>
      </c>
      <c r="D13086" t="s">
        <v>4963</v>
      </c>
      <c r="E13086" t="s">
        <v>1818</v>
      </c>
      <c r="F13086" t="s">
        <v>170</v>
      </c>
      <c r="G13086">
        <v>95236</v>
      </c>
      <c r="H13086">
        <v>37.930846000000003</v>
      </c>
      <c r="I13086">
        <v>-121.001394</v>
      </c>
      <c r="J13086" s="1" t="d">
        <v>2019-03-07</v>
      </c>
      <c r="K13086">
        <v>35094</v>
      </c>
      <c r="L13086" t="s">
        <v>71</v>
      </c>
      <c r="M13086" s="1" t="d">
        <v>2009-09-16</v>
      </c>
      <c r="N13086">
        <v>9</v>
      </c>
      <c r="O13086">
        <v>16</v>
      </c>
      <c r="P13086">
        <v>2009</v>
      </c>
      <c r="R13086" t="s">
        <v>26</v>
      </c>
      <c r="S13086" t="s">
        <v>31</v>
      </c>
    </row>
    <row r="13087" spans="1:19" x14ac:dyDescent="0.25">
      <c r="A13087" t="s">
        <v>312</v>
      </c>
      <c r="B13087" t="s">
        <v>4964</v>
      </c>
      <c r="C13087" t="s">
        <v>4965</v>
      </c>
      <c r="D13087" t="s">
        <v>4966</v>
      </c>
      <c r="E13087" t="s">
        <v>4967</v>
      </c>
      <c r="F13087" t="s">
        <v>513</v>
      </c>
      <c r="G13087">
        <v>53121</v>
      </c>
      <c r="H13087">
        <v>42.694575</v>
      </c>
      <c r="I13087">
        <v>-88.542490000000001</v>
      </c>
      <c r="J13087" s="1" t="d">
        <v>2018-11-08</v>
      </c>
      <c r="K13087">
        <v>35095</v>
      </c>
      <c r="L13087" t="s">
        <v>4346</v>
      </c>
      <c r="M13087" s="1" t="d">
        <v>2009-10-22</v>
      </c>
      <c r="N13087">
        <v>10</v>
      </c>
      <c r="O13087">
        <v>22</v>
      </c>
      <c r="P13087">
        <v>2009</v>
      </c>
      <c r="R13087" t="s">
        <v>26</v>
      </c>
      <c r="S13087" t="s">
        <v>31</v>
      </c>
    </row>
    <row r="13088" spans="1:19" x14ac:dyDescent="0.25">
      <c r="A13088" t="s">
        <v>312</v>
      </c>
      <c r="B13088" t="s">
        <v>4968</v>
      </c>
      <c r="C13088" t="s">
        <v>4969</v>
      </c>
      <c r="E13088" t="s">
        <v>4970</v>
      </c>
      <c r="F13088" t="s">
        <v>513</v>
      </c>
      <c r="G13088">
        <v>54313</v>
      </c>
      <c r="H13088">
        <v>44.552295999999998</v>
      </c>
      <c r="I13088">
        <v>-88.08596</v>
      </c>
      <c r="J13088" s="1" t="d">
        <v>2018-11-08</v>
      </c>
      <c r="K13088">
        <v>35096</v>
      </c>
      <c r="L13088" t="s">
        <v>4346</v>
      </c>
      <c r="M13088" s="1" t="d">
        <v>2009-10-15</v>
      </c>
      <c r="N13088">
        <v>10</v>
      </c>
      <c r="O13088">
        <v>15</v>
      </c>
      <c r="P13088">
        <v>2009</v>
      </c>
      <c r="R13088" t="s">
        <v>26</v>
      </c>
      <c r="S13088" t="s">
        <v>31</v>
      </c>
    </row>
    <row r="13089" spans="1:19" x14ac:dyDescent="0.25">
      <c r="A13089" t="s">
        <v>312</v>
      </c>
      <c r="B13089" t="s">
        <v>4971</v>
      </c>
      <c r="C13089" t="s">
        <v>4972</v>
      </c>
      <c r="E13089" t="s">
        <v>4973</v>
      </c>
      <c r="F13089" t="s">
        <v>513</v>
      </c>
      <c r="G13089">
        <v>54601</v>
      </c>
      <c r="H13089">
        <v>43.808391999999998</v>
      </c>
      <c r="I13089">
        <v>-91.249744000000007</v>
      </c>
      <c r="J13089" s="1" t="d">
        <v>2019-01-10</v>
      </c>
      <c r="K13089">
        <v>35097</v>
      </c>
      <c r="L13089" t="s">
        <v>4346</v>
      </c>
      <c r="M13089" s="1" t="d">
        <v>2009-12-01</v>
      </c>
      <c r="N13089">
        <v>12</v>
      </c>
      <c r="O13089">
        <v>1</v>
      </c>
      <c r="P13089">
        <v>2009</v>
      </c>
      <c r="R13089" t="s">
        <v>26</v>
      </c>
      <c r="S13089" t="s">
        <v>31</v>
      </c>
    </row>
    <row r="13090" spans="1:19" x14ac:dyDescent="0.25">
      <c r="A13090" t="s">
        <v>312</v>
      </c>
      <c r="B13090" t="s">
        <v>4974</v>
      </c>
      <c r="C13090" t="s">
        <v>4975</v>
      </c>
      <c r="D13090" t="s">
        <v>4976</v>
      </c>
      <c r="E13090" t="s">
        <v>2809</v>
      </c>
      <c r="F13090" t="s">
        <v>170</v>
      </c>
      <c r="G13090">
        <v>91767</v>
      </c>
      <c r="H13090">
        <v>34.107553000000003</v>
      </c>
      <c r="I13090">
        <v>-117.74914800000001</v>
      </c>
      <c r="J13090" s="1" t="d">
        <v>2019-03-07</v>
      </c>
      <c r="K13090">
        <v>35098</v>
      </c>
      <c r="L13090" t="s">
        <v>71</v>
      </c>
      <c r="M13090" s="1" t="d">
        <v>2009-11-01</v>
      </c>
      <c r="N13090">
        <v>11</v>
      </c>
      <c r="O13090">
        <v>1</v>
      </c>
      <c r="P13090">
        <v>2009</v>
      </c>
      <c r="R13090" t="s">
        <v>26</v>
      </c>
      <c r="S13090" t="s">
        <v>31</v>
      </c>
    </row>
    <row r="13091" spans="1:19" x14ac:dyDescent="0.25">
      <c r="A13091" t="s">
        <v>312</v>
      </c>
      <c r="B13091" t="s">
        <v>3544</v>
      </c>
      <c r="C13091" t="s">
        <v>4977</v>
      </c>
      <c r="D13091" t="s">
        <v>4978</v>
      </c>
      <c r="E13091" t="s">
        <v>188</v>
      </c>
      <c r="F13091" t="s">
        <v>170</v>
      </c>
      <c r="G13091">
        <v>95112</v>
      </c>
      <c r="H13091">
        <v>37.364061</v>
      </c>
      <c r="I13091">
        <v>-121.892036</v>
      </c>
      <c r="J13091" s="1" t="d">
        <v>2019-03-07</v>
      </c>
      <c r="K13091">
        <v>35099</v>
      </c>
      <c r="L13091" t="s">
        <v>71</v>
      </c>
      <c r="M13091" s="1" t="d">
        <v>2009-06-15</v>
      </c>
      <c r="N13091">
        <v>6</v>
      </c>
      <c r="O13091">
        <v>15</v>
      </c>
      <c r="P13091">
        <v>2009</v>
      </c>
      <c r="R13091" t="s">
        <v>26</v>
      </c>
      <c r="S13091" t="s">
        <v>31</v>
      </c>
    </row>
    <row r="13092" spans="1:19" x14ac:dyDescent="0.25">
      <c r="A13092" t="s">
        <v>312</v>
      </c>
      <c r="B13092" t="s">
        <v>4979</v>
      </c>
      <c r="C13092" t="s">
        <v>4980</v>
      </c>
      <c r="D13092" t="s">
        <v>4981</v>
      </c>
      <c r="E13092" t="s">
        <v>2654</v>
      </c>
      <c r="F13092" t="s">
        <v>170</v>
      </c>
      <c r="G13092">
        <v>92223</v>
      </c>
      <c r="H13092">
        <v>33.947057000000001</v>
      </c>
      <c r="I13092">
        <v>-116.970545</v>
      </c>
      <c r="J13092" s="1" t="d">
        <v>2019-03-07</v>
      </c>
      <c r="K13092">
        <v>35100</v>
      </c>
      <c r="L13092" t="s">
        <v>71</v>
      </c>
      <c r="M13092" s="1" t="d">
        <v>2009-12-17</v>
      </c>
      <c r="N13092">
        <v>12</v>
      </c>
      <c r="O13092">
        <v>17</v>
      </c>
      <c r="P13092">
        <v>2009</v>
      </c>
      <c r="R13092" t="s">
        <v>26</v>
      </c>
      <c r="S13092" t="s">
        <v>31</v>
      </c>
    </row>
    <row r="13093" spans="1:19" x14ac:dyDescent="0.25">
      <c r="A13093" t="s">
        <v>312</v>
      </c>
      <c r="B13093" t="s">
        <v>4982</v>
      </c>
      <c r="C13093" t="s">
        <v>4983</v>
      </c>
      <c r="D13093" t="s">
        <v>4984</v>
      </c>
      <c r="E13093" t="s">
        <v>1642</v>
      </c>
      <c r="F13093" t="s">
        <v>319</v>
      </c>
      <c r="G13093">
        <v>57106</v>
      </c>
      <c r="H13093">
        <v>43.500542000000003</v>
      </c>
      <c r="I13093">
        <v>-96.793977999999996</v>
      </c>
      <c r="J13093" s="1" t="d">
        <v>2018-09-10</v>
      </c>
      <c r="K13093">
        <v>35111</v>
      </c>
      <c r="L13093" t="s">
        <v>30</v>
      </c>
      <c r="M13093" s="1" t="d">
        <v>2009-06-15</v>
      </c>
      <c r="N13093">
        <v>6</v>
      </c>
      <c r="O13093">
        <v>15</v>
      </c>
      <c r="P13093">
        <v>2009</v>
      </c>
      <c r="R13093" t="s">
        <v>26</v>
      </c>
      <c r="S13093" t="s">
        <v>31</v>
      </c>
    </row>
    <row r="13094" spans="1:19" x14ac:dyDescent="0.25">
      <c r="A13094" t="s">
        <v>312</v>
      </c>
      <c r="B13094" t="s">
        <v>4988</v>
      </c>
      <c r="C13094" t="s">
        <v>4989</v>
      </c>
      <c r="E13094" t="s">
        <v>4990</v>
      </c>
      <c r="F13094" t="s">
        <v>373</v>
      </c>
      <c r="G13094">
        <v>62269</v>
      </c>
      <c r="H13094">
        <v>38.570957999999997</v>
      </c>
      <c r="I13094">
        <v>-89.965778</v>
      </c>
      <c r="J13094" s="1" t="d">
        <v>2018-10-04</v>
      </c>
      <c r="K13094">
        <v>35115</v>
      </c>
      <c r="L13094" t="s">
        <v>30</v>
      </c>
      <c r="M13094" s="1" t="d">
        <v>2009-06-15</v>
      </c>
      <c r="N13094">
        <v>6</v>
      </c>
      <c r="O13094">
        <v>15</v>
      </c>
      <c r="P13094">
        <v>2009</v>
      </c>
      <c r="R13094" t="s">
        <v>26</v>
      </c>
      <c r="S13094" t="s">
        <v>31</v>
      </c>
    </row>
    <row r="13095" spans="1:19" x14ac:dyDescent="0.25">
      <c r="A13095" t="s">
        <v>312</v>
      </c>
      <c r="B13095" t="s">
        <v>4991</v>
      </c>
      <c r="C13095" t="s">
        <v>4992</v>
      </c>
      <c r="E13095" t="s">
        <v>4993</v>
      </c>
      <c r="F13095" t="s">
        <v>373</v>
      </c>
      <c r="G13095">
        <v>61482</v>
      </c>
      <c r="H13095">
        <v>40.360937999999997</v>
      </c>
      <c r="I13095">
        <v>-90.425120000000007</v>
      </c>
      <c r="J13095" s="1" t="d">
        <v>2018-10-04</v>
      </c>
      <c r="K13095">
        <v>35116</v>
      </c>
      <c r="L13095" t="s">
        <v>30</v>
      </c>
      <c r="M13095" s="1" t="d">
        <v>2009-06-15</v>
      </c>
      <c r="N13095">
        <v>6</v>
      </c>
      <c r="O13095">
        <v>15</v>
      </c>
      <c r="P13095">
        <v>2009</v>
      </c>
      <c r="R13095" t="s">
        <v>26</v>
      </c>
      <c r="S13095" t="s">
        <v>31</v>
      </c>
    </row>
    <row r="13096" spans="1:19" x14ac:dyDescent="0.25">
      <c r="A13096" t="s">
        <v>312</v>
      </c>
      <c r="B13096" t="s">
        <v>4996</v>
      </c>
      <c r="C13096" t="s">
        <v>4997</v>
      </c>
      <c r="E13096" t="s">
        <v>4998</v>
      </c>
      <c r="F13096" t="s">
        <v>373</v>
      </c>
      <c r="G13096">
        <v>61234</v>
      </c>
      <c r="H13096">
        <v>41.401124000000003</v>
      </c>
      <c r="I13096">
        <v>-89.904588000000004</v>
      </c>
      <c r="J13096" s="1" t="d">
        <v>2018-10-04</v>
      </c>
      <c r="K13096">
        <v>35119</v>
      </c>
      <c r="L13096" t="s">
        <v>30</v>
      </c>
      <c r="M13096" s="1" t="d">
        <v>2009-06-15</v>
      </c>
      <c r="N13096">
        <v>6</v>
      </c>
      <c r="O13096">
        <v>15</v>
      </c>
      <c r="P13096">
        <v>2009</v>
      </c>
      <c r="R13096" t="s">
        <v>26</v>
      </c>
      <c r="S13096" t="s">
        <v>31</v>
      </c>
    </row>
    <row r="13097" spans="1:19" x14ac:dyDescent="0.25">
      <c r="A13097" t="s">
        <v>312</v>
      </c>
      <c r="B13097" t="s">
        <v>5002</v>
      </c>
      <c r="C13097" t="s">
        <v>5003</v>
      </c>
      <c r="E13097" t="s">
        <v>5004</v>
      </c>
      <c r="F13097" t="s">
        <v>373</v>
      </c>
      <c r="G13097">
        <v>62025</v>
      </c>
      <c r="H13097">
        <v>38.788054000000002</v>
      </c>
      <c r="I13097">
        <v>-89.949644000000006</v>
      </c>
      <c r="J13097" s="1" t="d">
        <v>2018-10-04</v>
      </c>
      <c r="K13097">
        <v>35123</v>
      </c>
      <c r="L13097" t="s">
        <v>30</v>
      </c>
      <c r="M13097" s="1" t="d">
        <v>2009-07-15</v>
      </c>
      <c r="N13097">
        <v>7</v>
      </c>
      <c r="O13097">
        <v>15</v>
      </c>
      <c r="P13097">
        <v>2009</v>
      </c>
      <c r="R13097" t="s">
        <v>26</v>
      </c>
      <c r="S13097" t="s">
        <v>31</v>
      </c>
    </row>
    <row r="13098" spans="1:19" x14ac:dyDescent="0.25">
      <c r="A13098" t="s">
        <v>338</v>
      </c>
      <c r="B13098" t="s">
        <v>5017</v>
      </c>
      <c r="C13098" t="s">
        <v>5018</v>
      </c>
      <c r="E13098" t="s">
        <v>178</v>
      </c>
      <c r="F13098" t="s">
        <v>170</v>
      </c>
      <c r="G13098">
        <v>94102</v>
      </c>
      <c r="H13098">
        <v>37.779130000000002</v>
      </c>
      <c r="I13098">
        <v>-122.41800000000001</v>
      </c>
      <c r="J13098" s="1" t="d">
        <v>2018-09-10</v>
      </c>
      <c r="K13098">
        <v>35149</v>
      </c>
      <c r="L13098" t="s">
        <v>30</v>
      </c>
      <c r="M13098" s="1" t="d">
        <v>2009-08-15</v>
      </c>
      <c r="N13098">
        <v>8</v>
      </c>
      <c r="O13098">
        <v>15</v>
      </c>
      <c r="P13098">
        <v>2009</v>
      </c>
      <c r="R13098" t="s">
        <v>26</v>
      </c>
      <c r="S13098" t="s">
        <v>27</v>
      </c>
    </row>
    <row r="13099" spans="1:19" x14ac:dyDescent="0.25">
      <c r="A13099" t="s">
        <v>338</v>
      </c>
      <c r="B13099" t="s">
        <v>5019</v>
      </c>
      <c r="C13099" t="s">
        <v>5020</v>
      </c>
      <c r="E13099" t="s">
        <v>190</v>
      </c>
      <c r="F13099" t="s">
        <v>170</v>
      </c>
      <c r="G13099">
        <v>95403</v>
      </c>
      <c r="H13099">
        <v>38.466495510000001</v>
      </c>
      <c r="I13099">
        <v>-122.7237396</v>
      </c>
      <c r="J13099" s="1" t="d">
        <v>2018-09-10</v>
      </c>
      <c r="K13099">
        <v>35150</v>
      </c>
      <c r="L13099" t="s">
        <v>30</v>
      </c>
      <c r="M13099" s="1" t="d">
        <v>2009-08-15</v>
      </c>
      <c r="N13099">
        <v>8</v>
      </c>
      <c r="O13099">
        <v>15</v>
      </c>
      <c r="P13099">
        <v>2009</v>
      </c>
      <c r="R13099" t="s">
        <v>26</v>
      </c>
      <c r="S13099" t="s">
        <v>27</v>
      </c>
    </row>
    <row r="13100" spans="1:19" x14ac:dyDescent="0.25">
      <c r="A13100" t="s">
        <v>338</v>
      </c>
      <c r="B13100" t="s">
        <v>5021</v>
      </c>
      <c r="C13100" t="s">
        <v>5022</v>
      </c>
      <c r="D13100" t="s">
        <v>5023</v>
      </c>
      <c r="E13100" t="s">
        <v>5024</v>
      </c>
      <c r="F13100" t="s">
        <v>269</v>
      </c>
      <c r="G13100">
        <v>23140</v>
      </c>
      <c r="H13100">
        <v>37.498703999999996</v>
      </c>
      <c r="I13100">
        <v>-77.043480000000002</v>
      </c>
      <c r="J13100" s="1" t="d">
        <v>2018-03-08</v>
      </c>
      <c r="K13100">
        <v>35168</v>
      </c>
      <c r="L13100" t="s">
        <v>30</v>
      </c>
      <c r="M13100" s="1" t="d">
        <v>2009-09-22</v>
      </c>
      <c r="N13100">
        <v>9</v>
      </c>
      <c r="O13100">
        <v>22</v>
      </c>
      <c r="P13100">
        <v>2009</v>
      </c>
      <c r="R13100" t="s">
        <v>26</v>
      </c>
      <c r="S13100" t="s">
        <v>31</v>
      </c>
    </row>
    <row r="13101" spans="1:19" x14ac:dyDescent="0.25">
      <c r="A13101" t="s">
        <v>312</v>
      </c>
      <c r="B13101" t="s">
        <v>5025</v>
      </c>
      <c r="C13101" t="s">
        <v>5026</v>
      </c>
      <c r="E13101" t="s">
        <v>5027</v>
      </c>
      <c r="F13101" t="s">
        <v>202</v>
      </c>
      <c r="G13101">
        <v>33442</v>
      </c>
      <c r="H13101">
        <v>26.290939999999999</v>
      </c>
      <c r="I13101">
        <v>-80.152383</v>
      </c>
      <c r="J13101" s="1" t="d">
        <v>2018-08-07</v>
      </c>
      <c r="K13101">
        <v>35185</v>
      </c>
      <c r="L13101" t="s">
        <v>30</v>
      </c>
      <c r="M13101" s="1" t="d">
        <v>2009-10-15</v>
      </c>
      <c r="N13101">
        <v>10</v>
      </c>
      <c r="O13101">
        <v>15</v>
      </c>
      <c r="P13101">
        <v>2009</v>
      </c>
      <c r="R13101" t="s">
        <v>26</v>
      </c>
      <c r="S13101" t="s">
        <v>31</v>
      </c>
    </row>
    <row r="13102" spans="1:19" x14ac:dyDescent="0.25">
      <c r="A13102" t="s">
        <v>312</v>
      </c>
      <c r="B13102" t="s">
        <v>5028</v>
      </c>
      <c r="C13102" t="s">
        <v>5029</v>
      </c>
      <c r="E13102" t="s">
        <v>2322</v>
      </c>
      <c r="F13102" t="s">
        <v>119</v>
      </c>
      <c r="G13102">
        <v>56011</v>
      </c>
      <c r="H13102">
        <v>44.623019999999997</v>
      </c>
      <c r="I13102">
        <v>-93.756478000000001</v>
      </c>
      <c r="J13102" s="1" t="d">
        <v>2019-03-07</v>
      </c>
      <c r="K13102">
        <v>35187</v>
      </c>
      <c r="L13102" t="s">
        <v>71</v>
      </c>
      <c r="M13102" s="1" t="d">
        <v>2009-11-01</v>
      </c>
      <c r="N13102">
        <v>11</v>
      </c>
      <c r="O13102">
        <v>1</v>
      </c>
      <c r="P13102">
        <v>2009</v>
      </c>
      <c r="R13102" t="s">
        <v>26</v>
      </c>
      <c r="S13102" t="s">
        <v>31</v>
      </c>
    </row>
    <row r="13103" spans="1:19" x14ac:dyDescent="0.25">
      <c r="A13103" t="s">
        <v>312</v>
      </c>
      <c r="B13103" t="s">
        <v>5030</v>
      </c>
      <c r="C13103" t="s">
        <v>5031</v>
      </c>
      <c r="E13103" t="s">
        <v>5032</v>
      </c>
      <c r="F13103" t="s">
        <v>718</v>
      </c>
      <c r="G13103">
        <v>42086</v>
      </c>
      <c r="H13103">
        <v>37.112428000000001</v>
      </c>
      <c r="I13103">
        <v>-88.817532</v>
      </c>
      <c r="J13103" s="1" t="d">
        <v>2019-01-10</v>
      </c>
      <c r="K13103">
        <v>35191</v>
      </c>
      <c r="L13103" t="s">
        <v>30</v>
      </c>
      <c r="M13103" s="1" t="d">
        <v>2009-11-15</v>
      </c>
      <c r="N13103">
        <v>11</v>
      </c>
      <c r="O13103">
        <v>15</v>
      </c>
      <c r="P13103">
        <v>2009</v>
      </c>
      <c r="R13103" t="s">
        <v>26</v>
      </c>
      <c r="S13103" t="s">
        <v>27</v>
      </c>
    </row>
    <row r="13104" spans="1:19" x14ac:dyDescent="0.25">
      <c r="A13104" t="s">
        <v>312</v>
      </c>
      <c r="B13104" t="s">
        <v>5036</v>
      </c>
      <c r="C13104" t="s">
        <v>5037</v>
      </c>
      <c r="D13104" t="s">
        <v>5038</v>
      </c>
      <c r="E13104" t="s">
        <v>1606</v>
      </c>
      <c r="F13104" t="s">
        <v>208</v>
      </c>
      <c r="G13104">
        <v>29904</v>
      </c>
      <c r="H13104">
        <v>32.461238000000002</v>
      </c>
      <c r="I13104">
        <v>-80.710684000000001</v>
      </c>
      <c r="J13104" s="1" t="d">
        <v>2019-01-10</v>
      </c>
      <c r="K13104">
        <v>35197</v>
      </c>
      <c r="L13104" t="s">
        <v>30</v>
      </c>
      <c r="M13104" s="1" t="d">
        <v>2009-02-01</v>
      </c>
      <c r="N13104">
        <v>2</v>
      </c>
      <c r="O13104">
        <v>1</v>
      </c>
      <c r="P13104">
        <v>2009</v>
      </c>
      <c r="R13104" t="s">
        <v>26</v>
      </c>
      <c r="S13104" t="s">
        <v>27</v>
      </c>
    </row>
    <row r="13105" spans="1:19" x14ac:dyDescent="0.25">
      <c r="A13105" t="s">
        <v>312</v>
      </c>
      <c r="B13105" t="s">
        <v>5045</v>
      </c>
      <c r="C13105" t="s">
        <v>5046</v>
      </c>
      <c r="E13105" t="s">
        <v>5047</v>
      </c>
      <c r="F13105" t="s">
        <v>1091</v>
      </c>
      <c r="G13105">
        <v>8088</v>
      </c>
      <c r="H13105">
        <v>39.810352000000002</v>
      </c>
      <c r="I13105">
        <v>-74.736957000000004</v>
      </c>
      <c r="J13105" s="1" t="d">
        <v>2018-07-09</v>
      </c>
      <c r="K13105">
        <v>35203</v>
      </c>
      <c r="L13105" t="s">
        <v>30</v>
      </c>
      <c r="M13105" s="1" t="d">
        <v>2009-07-15</v>
      </c>
      <c r="N13105">
        <v>7</v>
      </c>
      <c r="O13105">
        <v>15</v>
      </c>
      <c r="P13105">
        <v>2009</v>
      </c>
      <c r="R13105" t="s">
        <v>26</v>
      </c>
      <c r="S13105" t="s">
        <v>31</v>
      </c>
    </row>
    <row r="13106" spans="1:19" x14ac:dyDescent="0.25">
      <c r="A13106" t="s">
        <v>312</v>
      </c>
      <c r="B13106" t="s">
        <v>5048</v>
      </c>
      <c r="C13106" t="s">
        <v>5049</v>
      </c>
      <c r="E13106" t="s">
        <v>5050</v>
      </c>
      <c r="F13106" t="s">
        <v>40</v>
      </c>
      <c r="G13106">
        <v>72099</v>
      </c>
      <c r="H13106">
        <v>34.906126</v>
      </c>
      <c r="I13106">
        <v>-92.145131000000006</v>
      </c>
      <c r="J13106" s="1" t="d">
        <v>2019-01-10</v>
      </c>
      <c r="K13106">
        <v>35204</v>
      </c>
      <c r="L13106" t="s">
        <v>30</v>
      </c>
      <c r="M13106" s="1" t="d">
        <v>2009-03-15</v>
      </c>
      <c r="N13106">
        <v>3</v>
      </c>
      <c r="O13106">
        <v>15</v>
      </c>
      <c r="P13106">
        <v>2009</v>
      </c>
      <c r="R13106" t="s">
        <v>26</v>
      </c>
      <c r="S13106" t="s">
        <v>27</v>
      </c>
    </row>
    <row r="13107" spans="1:19" x14ac:dyDescent="0.25">
      <c r="A13107" t="s">
        <v>312</v>
      </c>
      <c r="B13107" t="s">
        <v>310</v>
      </c>
      <c r="C13107" t="s">
        <v>4051</v>
      </c>
      <c r="E13107" t="s">
        <v>311</v>
      </c>
      <c r="F13107" t="s">
        <v>170</v>
      </c>
      <c r="G13107">
        <v>92278</v>
      </c>
      <c r="H13107">
        <v>34.249661000000003</v>
      </c>
      <c r="I13107">
        <v>-116.073153</v>
      </c>
      <c r="J13107" s="1" t="d">
        <v>2019-01-10</v>
      </c>
      <c r="K13107">
        <v>35208</v>
      </c>
      <c r="L13107" t="s">
        <v>30</v>
      </c>
      <c r="M13107" s="1" t="d">
        <v>2009-09-01</v>
      </c>
      <c r="N13107">
        <v>9</v>
      </c>
      <c r="O13107">
        <v>1</v>
      </c>
      <c r="P13107">
        <v>2009</v>
      </c>
      <c r="R13107" t="s">
        <v>26</v>
      </c>
      <c r="S13107" t="s">
        <v>27</v>
      </c>
    </row>
    <row r="13108" spans="1:19" x14ac:dyDescent="0.25">
      <c r="A13108" t="s">
        <v>705</v>
      </c>
      <c r="B13108" t="s">
        <v>5033</v>
      </c>
      <c r="C13108" t="s">
        <v>5034</v>
      </c>
      <c r="E13108" t="s">
        <v>5035</v>
      </c>
      <c r="F13108" t="s">
        <v>59</v>
      </c>
      <c r="G13108">
        <v>45601</v>
      </c>
      <c r="H13108">
        <v>39.385019999999997</v>
      </c>
      <c r="I13108">
        <v>-83.017973999999995</v>
      </c>
      <c r="J13108" s="1" t="d">
        <v>2019-01-10</v>
      </c>
      <c r="K13108">
        <v>35212</v>
      </c>
      <c r="L13108" t="s">
        <v>30</v>
      </c>
      <c r="M13108" s="1" t="d">
        <v>2009-03-15</v>
      </c>
      <c r="N13108">
        <v>3</v>
      </c>
      <c r="O13108">
        <v>15</v>
      </c>
      <c r="P13108">
        <v>2009</v>
      </c>
      <c r="R13108" t="s">
        <v>26</v>
      </c>
      <c r="S13108" t="s">
        <v>27</v>
      </c>
    </row>
    <row r="13109" spans="1:19" x14ac:dyDescent="0.25">
      <c r="A13109" t="s">
        <v>705</v>
      </c>
      <c r="B13109" t="s">
        <v>5048</v>
      </c>
      <c r="C13109" t="s">
        <v>5049</v>
      </c>
      <c r="E13109" t="s">
        <v>5050</v>
      </c>
      <c r="F13109" t="s">
        <v>40</v>
      </c>
      <c r="G13109">
        <v>72099</v>
      </c>
      <c r="H13109">
        <v>34.906126</v>
      </c>
      <c r="I13109">
        <v>-92.145131000000006</v>
      </c>
      <c r="J13109" s="1" t="d">
        <v>2019-01-10</v>
      </c>
      <c r="K13109">
        <v>35217</v>
      </c>
      <c r="L13109" t="s">
        <v>30</v>
      </c>
      <c r="M13109" s="1" t="d">
        <v>2009-03-15</v>
      </c>
      <c r="N13109">
        <v>3</v>
      </c>
      <c r="O13109">
        <v>15</v>
      </c>
      <c r="P13109">
        <v>2009</v>
      </c>
      <c r="R13109" t="s">
        <v>26</v>
      </c>
      <c r="S13109" t="s">
        <v>27</v>
      </c>
    </row>
    <row r="13110" spans="1:19" x14ac:dyDescent="0.25">
      <c r="A13110" t="s">
        <v>19</v>
      </c>
      <c r="B13110" t="s">
        <v>5055</v>
      </c>
      <c r="C13110" t="s">
        <v>5056</v>
      </c>
      <c r="E13110" t="s">
        <v>5057</v>
      </c>
      <c r="F13110" t="s">
        <v>170</v>
      </c>
      <c r="G13110">
        <v>92626</v>
      </c>
      <c r="H13110">
        <v>33.679130000000001</v>
      </c>
      <c r="I13110">
        <v>-117.894475</v>
      </c>
      <c r="J13110" s="1" t="d">
        <v>2018-09-10</v>
      </c>
      <c r="K13110">
        <v>35222</v>
      </c>
      <c r="L13110" t="s">
        <v>30</v>
      </c>
      <c r="M13110" s="1" t="d">
        <v>2009-11-01</v>
      </c>
      <c r="N13110">
        <v>11</v>
      </c>
      <c r="O13110">
        <v>1</v>
      </c>
      <c r="P13110">
        <v>2009</v>
      </c>
      <c r="Q13110" t="s">
        <v>35</v>
      </c>
      <c r="R13110" t="s">
        <v>26</v>
      </c>
      <c r="S13110" t="s">
        <v>27</v>
      </c>
    </row>
    <row r="13111" spans="1:19" x14ac:dyDescent="0.25">
      <c r="A13111" t="s">
        <v>19</v>
      </c>
      <c r="B13111" t="s">
        <v>5058</v>
      </c>
      <c r="C13111" t="s">
        <v>5059</v>
      </c>
      <c r="E13111" t="s">
        <v>2182</v>
      </c>
      <c r="F13111" t="s">
        <v>1091</v>
      </c>
      <c r="G13111">
        <v>8638</v>
      </c>
      <c r="H13111">
        <v>40.237819999999999</v>
      </c>
      <c r="I13111">
        <v>-74.736770000000007</v>
      </c>
      <c r="J13111" s="1" t="d">
        <v>2018-11-08</v>
      </c>
      <c r="K13111">
        <v>35227</v>
      </c>
      <c r="L13111" t="s">
        <v>30</v>
      </c>
      <c r="M13111" s="1" t="d">
        <v>2009-11-15</v>
      </c>
      <c r="N13111">
        <v>11</v>
      </c>
      <c r="O13111">
        <v>15</v>
      </c>
      <c r="P13111">
        <v>2009</v>
      </c>
      <c r="Q13111" t="s">
        <v>35</v>
      </c>
      <c r="R13111" t="s">
        <v>26</v>
      </c>
      <c r="S13111" t="s">
        <v>27</v>
      </c>
    </row>
    <row r="13112" spans="1:19" x14ac:dyDescent="0.25">
      <c r="A13112" t="s">
        <v>312</v>
      </c>
      <c r="B13112" t="s">
        <v>5060</v>
      </c>
      <c r="C13112" t="s">
        <v>5061</v>
      </c>
      <c r="E13112" t="s">
        <v>4132</v>
      </c>
      <c r="F13112" t="s">
        <v>25</v>
      </c>
      <c r="G13112">
        <v>20740</v>
      </c>
      <c r="H13112">
        <v>34.794051099999997</v>
      </c>
      <c r="I13112">
        <v>-82.310734999999994</v>
      </c>
      <c r="J13112" s="1" t="d">
        <v>2018-10-04</v>
      </c>
      <c r="K13112">
        <v>35237</v>
      </c>
      <c r="L13112" t="s">
        <v>30</v>
      </c>
      <c r="M13112" s="1" t="d">
        <v>2009-01-01</v>
      </c>
      <c r="N13112">
        <v>1</v>
      </c>
      <c r="O13112">
        <v>1</v>
      </c>
      <c r="P13112">
        <v>2009</v>
      </c>
      <c r="R13112" t="s">
        <v>26</v>
      </c>
      <c r="S13112" t="s">
        <v>27</v>
      </c>
    </row>
    <row r="13113" spans="1:19" x14ac:dyDescent="0.25">
      <c r="A13113" t="s">
        <v>312</v>
      </c>
      <c r="B13113" t="s">
        <v>5062</v>
      </c>
      <c r="C13113" t="s">
        <v>5063</v>
      </c>
      <c r="E13113" t="s">
        <v>5064</v>
      </c>
      <c r="F13113" t="s">
        <v>23</v>
      </c>
      <c r="G13113">
        <v>35124</v>
      </c>
      <c r="H13113">
        <v>33.327938039999999</v>
      </c>
      <c r="I13113">
        <v>-86.793021760000002</v>
      </c>
      <c r="J13113" s="1" t="d">
        <v>2018-10-04</v>
      </c>
      <c r="K13113">
        <v>35243</v>
      </c>
      <c r="L13113" t="s">
        <v>30</v>
      </c>
      <c r="M13113" s="1" t="d">
        <v>2009-10-15</v>
      </c>
      <c r="N13113">
        <v>10</v>
      </c>
      <c r="O13113">
        <v>15</v>
      </c>
      <c r="P13113">
        <v>2009</v>
      </c>
      <c r="R13113" t="s">
        <v>26</v>
      </c>
      <c r="S13113" t="s">
        <v>31</v>
      </c>
    </row>
    <row r="13114" spans="1:19" x14ac:dyDescent="0.25">
      <c r="A13114" t="s">
        <v>312</v>
      </c>
      <c r="B13114" t="s">
        <v>5065</v>
      </c>
      <c r="C13114" t="s">
        <v>5066</v>
      </c>
      <c r="E13114" t="s">
        <v>5067</v>
      </c>
      <c r="F13114" t="s">
        <v>23</v>
      </c>
      <c r="G13114">
        <v>35768</v>
      </c>
      <c r="H13114">
        <v>34.675077999999999</v>
      </c>
      <c r="I13114">
        <v>-86.019509999999997</v>
      </c>
      <c r="J13114" s="1" t="d">
        <v>2018-10-04</v>
      </c>
      <c r="K13114">
        <v>35244</v>
      </c>
      <c r="L13114" t="s">
        <v>30</v>
      </c>
      <c r="M13114" s="1" t="d">
        <v>2009-10-15</v>
      </c>
      <c r="N13114">
        <v>10</v>
      </c>
      <c r="O13114">
        <v>15</v>
      </c>
      <c r="P13114">
        <v>2009</v>
      </c>
      <c r="R13114" t="s">
        <v>26</v>
      </c>
      <c r="S13114" t="s">
        <v>31</v>
      </c>
    </row>
    <row r="13115" spans="1:19" x14ac:dyDescent="0.25">
      <c r="A13115" t="s">
        <v>312</v>
      </c>
      <c r="B13115" t="s">
        <v>5071</v>
      </c>
      <c r="C13115" t="s">
        <v>5072</v>
      </c>
      <c r="E13115" t="s">
        <v>1695</v>
      </c>
      <c r="F13115" t="s">
        <v>88</v>
      </c>
      <c r="G13115">
        <v>64060</v>
      </c>
      <c r="H13115">
        <v>39.369795000000003</v>
      </c>
      <c r="I13115">
        <v>-94.380931000000004</v>
      </c>
      <c r="J13115" s="1" t="d">
        <v>2018-06-05</v>
      </c>
      <c r="K13115">
        <v>35247</v>
      </c>
      <c r="L13115" t="s">
        <v>30</v>
      </c>
      <c r="M13115" s="1" t="d">
        <v>2009-01-15</v>
      </c>
      <c r="N13115">
        <v>1</v>
      </c>
      <c r="O13115">
        <v>15</v>
      </c>
      <c r="P13115">
        <v>2009</v>
      </c>
      <c r="R13115" t="s">
        <v>26</v>
      </c>
      <c r="S13115" t="s">
        <v>31</v>
      </c>
    </row>
    <row r="13116" spans="1:19" x14ac:dyDescent="0.25">
      <c r="A13116" t="s">
        <v>312</v>
      </c>
      <c r="B13116" t="s">
        <v>5073</v>
      </c>
      <c r="C13116" t="s">
        <v>5074</v>
      </c>
      <c r="D13116" t="s">
        <v>5075</v>
      </c>
      <c r="E13116" t="s">
        <v>5076</v>
      </c>
      <c r="F13116" t="s">
        <v>23</v>
      </c>
      <c r="G13116">
        <v>35661</v>
      </c>
      <c r="H13116">
        <v>34.759224000000003</v>
      </c>
      <c r="I13116">
        <v>-87.667242999999999</v>
      </c>
      <c r="J13116" s="1" t="d">
        <v>2018-10-04</v>
      </c>
      <c r="K13116">
        <v>35248</v>
      </c>
      <c r="L13116" t="s">
        <v>30</v>
      </c>
      <c r="M13116" s="1" t="d">
        <v>2009-12-01</v>
      </c>
      <c r="N13116">
        <v>12</v>
      </c>
      <c r="O13116">
        <v>1</v>
      </c>
      <c r="P13116">
        <v>2009</v>
      </c>
      <c r="R13116" t="s">
        <v>26</v>
      </c>
      <c r="S13116" t="s">
        <v>31</v>
      </c>
    </row>
    <row r="13117" spans="1:19" x14ac:dyDescent="0.25">
      <c r="A13117" t="s">
        <v>312</v>
      </c>
      <c r="B13117" t="s">
        <v>5077</v>
      </c>
      <c r="C13117" t="s">
        <v>5078</v>
      </c>
      <c r="D13117" t="s">
        <v>5079</v>
      </c>
      <c r="E13117" t="s">
        <v>5080</v>
      </c>
      <c r="F13117" t="s">
        <v>119</v>
      </c>
      <c r="G13117">
        <v>55066</v>
      </c>
      <c r="H13117">
        <v>44.567726</v>
      </c>
      <c r="I13117">
        <v>-92.624863000000005</v>
      </c>
      <c r="J13117" s="1" t="d">
        <v>2019-03-07</v>
      </c>
      <c r="K13117">
        <v>35252</v>
      </c>
      <c r="L13117" t="s">
        <v>71</v>
      </c>
      <c r="M13117" s="1" t="d">
        <v>2009-12-01</v>
      </c>
      <c r="N13117">
        <v>12</v>
      </c>
      <c r="O13117">
        <v>1</v>
      </c>
      <c r="P13117">
        <v>2009</v>
      </c>
      <c r="R13117" t="s">
        <v>26</v>
      </c>
      <c r="S13117" t="s">
        <v>31</v>
      </c>
    </row>
    <row r="13118" spans="1:19" x14ac:dyDescent="0.25">
      <c r="A13118" t="s">
        <v>312</v>
      </c>
      <c r="B13118" t="s">
        <v>5081</v>
      </c>
      <c r="C13118" t="s">
        <v>5082</v>
      </c>
      <c r="E13118" t="s">
        <v>207</v>
      </c>
      <c r="F13118" t="s">
        <v>212</v>
      </c>
      <c r="G13118">
        <v>27834</v>
      </c>
      <c r="H13118">
        <v>35.653737</v>
      </c>
      <c r="I13118">
        <v>-77.376553999999999</v>
      </c>
      <c r="J13118" s="1" t="d">
        <v>2018-04-03</v>
      </c>
      <c r="K13118">
        <v>35253</v>
      </c>
      <c r="L13118" t="s">
        <v>30</v>
      </c>
      <c r="M13118" s="1" t="d">
        <v>2009-10-01</v>
      </c>
      <c r="N13118">
        <v>10</v>
      </c>
      <c r="O13118">
        <v>1</v>
      </c>
      <c r="P13118">
        <v>2009</v>
      </c>
      <c r="R13118" t="s">
        <v>26</v>
      </c>
      <c r="S13118" t="s">
        <v>27</v>
      </c>
    </row>
    <row r="13119" spans="1:19" x14ac:dyDescent="0.25">
      <c r="A13119" t="s">
        <v>312</v>
      </c>
      <c r="B13119" t="s">
        <v>3759</v>
      </c>
      <c r="C13119" t="s">
        <v>5083</v>
      </c>
      <c r="E13119" t="s">
        <v>713</v>
      </c>
      <c r="F13119" t="s">
        <v>119</v>
      </c>
      <c r="G13119">
        <v>56007</v>
      </c>
      <c r="H13119">
        <v>43.626885000000001</v>
      </c>
      <c r="I13119">
        <v>-93.359426999999997</v>
      </c>
      <c r="J13119" s="1" t="d">
        <v>2018-03-08</v>
      </c>
      <c r="K13119">
        <v>35254</v>
      </c>
      <c r="L13119" t="s">
        <v>30</v>
      </c>
      <c r="M13119" s="1" t="d">
        <v>2009-12-01</v>
      </c>
      <c r="N13119">
        <v>12</v>
      </c>
      <c r="O13119">
        <v>1</v>
      </c>
      <c r="P13119">
        <v>2009</v>
      </c>
      <c r="R13119" t="s">
        <v>26</v>
      </c>
      <c r="S13119" t="s">
        <v>31</v>
      </c>
    </row>
    <row r="13120" spans="1:19" x14ac:dyDescent="0.25">
      <c r="A13120" t="s">
        <v>312</v>
      </c>
      <c r="B13120" t="s">
        <v>5084</v>
      </c>
      <c r="C13120" t="s">
        <v>5085</v>
      </c>
      <c r="D13120" t="s">
        <v>5086</v>
      </c>
      <c r="E13120" t="s">
        <v>5087</v>
      </c>
      <c r="F13120" t="s">
        <v>119</v>
      </c>
      <c r="G13120">
        <v>55317</v>
      </c>
      <c r="H13120">
        <v>44.842694000000002</v>
      </c>
      <c r="I13120">
        <v>-93.539860000000004</v>
      </c>
      <c r="J13120" s="1" t="d">
        <v>2019-03-07</v>
      </c>
      <c r="K13120">
        <v>35255</v>
      </c>
      <c r="L13120" t="s">
        <v>71</v>
      </c>
      <c r="M13120" s="1" t="d">
        <v>2009-12-01</v>
      </c>
      <c r="N13120">
        <v>12</v>
      </c>
      <c r="O13120">
        <v>1</v>
      </c>
      <c r="P13120">
        <v>2009</v>
      </c>
      <c r="R13120" t="s">
        <v>26</v>
      </c>
      <c r="S13120" t="s">
        <v>31</v>
      </c>
    </row>
    <row r="13121" spans="1:19" x14ac:dyDescent="0.25">
      <c r="A13121" t="s">
        <v>312</v>
      </c>
      <c r="B13121" t="s">
        <v>5088</v>
      </c>
      <c r="C13121" t="s">
        <v>5089</v>
      </c>
      <c r="E13121" t="s">
        <v>5090</v>
      </c>
      <c r="F13121" t="s">
        <v>119</v>
      </c>
      <c r="G13121">
        <v>56003</v>
      </c>
      <c r="H13121">
        <v>44.179479999999998</v>
      </c>
      <c r="I13121">
        <v>-94.036719000000005</v>
      </c>
      <c r="J13121" s="1" t="d">
        <v>2019-03-07</v>
      </c>
      <c r="K13121">
        <v>35256</v>
      </c>
      <c r="L13121" t="s">
        <v>71</v>
      </c>
      <c r="M13121" s="1" t="d">
        <v>2009-12-01</v>
      </c>
      <c r="N13121">
        <v>12</v>
      </c>
      <c r="O13121">
        <v>1</v>
      </c>
      <c r="P13121">
        <v>2009</v>
      </c>
      <c r="R13121" t="s">
        <v>26</v>
      </c>
      <c r="S13121" t="s">
        <v>31</v>
      </c>
    </row>
    <row r="13122" spans="1:19" x14ac:dyDescent="0.25">
      <c r="A13122" t="s">
        <v>312</v>
      </c>
      <c r="B13122" t="s">
        <v>5091</v>
      </c>
      <c r="C13122" t="s">
        <v>5092</v>
      </c>
      <c r="E13122" t="s">
        <v>5093</v>
      </c>
      <c r="F13122" t="s">
        <v>37</v>
      </c>
      <c r="G13122">
        <v>76205</v>
      </c>
      <c r="H13122">
        <v>33.178339000000001</v>
      </c>
      <c r="I13122">
        <v>-97.142363000000003</v>
      </c>
      <c r="J13122" s="1" t="d">
        <v>2018-08-07</v>
      </c>
      <c r="K13122">
        <v>35257</v>
      </c>
      <c r="L13122" t="s">
        <v>30</v>
      </c>
      <c r="M13122" s="1" t="d">
        <v>2009-12-15</v>
      </c>
      <c r="N13122">
        <v>12</v>
      </c>
      <c r="O13122">
        <v>15</v>
      </c>
      <c r="P13122">
        <v>2009</v>
      </c>
      <c r="R13122" t="s">
        <v>26</v>
      </c>
      <c r="S13122" t="s">
        <v>31</v>
      </c>
    </row>
    <row r="13123" spans="1:19" x14ac:dyDescent="0.25">
      <c r="A13123" t="s">
        <v>338</v>
      </c>
      <c r="B13123" t="s">
        <v>5094</v>
      </c>
      <c r="C13123" t="s">
        <v>5095</v>
      </c>
      <c r="D13123" t="s">
        <v>5096</v>
      </c>
      <c r="E13123" t="s">
        <v>5097</v>
      </c>
      <c r="F13123" t="s">
        <v>48</v>
      </c>
      <c r="G13123">
        <v>11568</v>
      </c>
      <c r="H13123">
        <v>40.814019000000002</v>
      </c>
      <c r="I13123">
        <v>-73.608977999999993</v>
      </c>
      <c r="J13123" s="1" t="d">
        <v>2019-04-08</v>
      </c>
      <c r="K13123">
        <v>35272</v>
      </c>
      <c r="L13123" t="s">
        <v>24</v>
      </c>
      <c r="M13123" s="1" t="d">
        <v>2009-11-15</v>
      </c>
      <c r="N13123">
        <v>11</v>
      </c>
      <c r="O13123">
        <v>15</v>
      </c>
      <c r="P13123">
        <v>2009</v>
      </c>
      <c r="R13123" t="s">
        <v>26</v>
      </c>
      <c r="S13123" t="s">
        <v>27</v>
      </c>
    </row>
    <row r="13124" spans="1:19" x14ac:dyDescent="0.25">
      <c r="A13124" t="s">
        <v>312</v>
      </c>
      <c r="B13124" t="s">
        <v>5098</v>
      </c>
      <c r="C13124" t="s">
        <v>5099</v>
      </c>
      <c r="E13124" t="s">
        <v>5100</v>
      </c>
      <c r="F13124" t="s">
        <v>88</v>
      </c>
      <c r="G13124">
        <v>63362</v>
      </c>
      <c r="H13124">
        <v>38.949227999999998</v>
      </c>
      <c r="I13124">
        <v>-90.929406</v>
      </c>
      <c r="J13124" s="1" t="d">
        <v>2018-06-05</v>
      </c>
      <c r="K13124">
        <v>35294</v>
      </c>
      <c r="L13124" t="s">
        <v>30</v>
      </c>
      <c r="M13124" s="1" t="d">
        <v>2009-12-17</v>
      </c>
      <c r="N13124">
        <v>12</v>
      </c>
      <c r="O13124">
        <v>17</v>
      </c>
      <c r="P13124">
        <v>2009</v>
      </c>
      <c r="R13124" t="s">
        <v>26</v>
      </c>
      <c r="S13124" t="s">
        <v>31</v>
      </c>
    </row>
    <row r="13125" spans="1:19" x14ac:dyDescent="0.25">
      <c r="A13125" t="s">
        <v>19</v>
      </c>
      <c r="B13125" t="s">
        <v>5101</v>
      </c>
      <c r="C13125" t="s">
        <v>5102</v>
      </c>
      <c r="E13125" t="s">
        <v>452</v>
      </c>
      <c r="F13125" t="s">
        <v>170</v>
      </c>
      <c r="G13125">
        <v>92394</v>
      </c>
      <c r="H13125">
        <v>34.56579</v>
      </c>
      <c r="I13125">
        <v>-117.364031</v>
      </c>
      <c r="J13125" s="1" t="d">
        <v>2019-01-10</v>
      </c>
      <c r="K13125">
        <v>35298</v>
      </c>
      <c r="L13125" t="s">
        <v>30</v>
      </c>
      <c r="M13125" s="1" t="d">
        <v>2009-12-15</v>
      </c>
      <c r="N13125">
        <v>12</v>
      </c>
      <c r="O13125">
        <v>15</v>
      </c>
      <c r="P13125">
        <v>2009</v>
      </c>
      <c r="Q13125" t="s">
        <v>35</v>
      </c>
      <c r="R13125" t="s">
        <v>26</v>
      </c>
      <c r="S13125" t="s">
        <v>27</v>
      </c>
    </row>
    <row r="13126" spans="1:19" x14ac:dyDescent="0.25">
      <c r="A13126" t="s">
        <v>19</v>
      </c>
      <c r="B13126" t="s">
        <v>5113</v>
      </c>
      <c r="C13126" t="s">
        <v>5114</v>
      </c>
      <c r="E13126" t="s">
        <v>5115</v>
      </c>
      <c r="F13126" t="s">
        <v>212</v>
      </c>
      <c r="G13126">
        <v>27509</v>
      </c>
      <c r="H13126">
        <v>36.138660000000002</v>
      </c>
      <c r="I13126">
        <v>-78.8001</v>
      </c>
      <c r="J13126" s="1" t="d">
        <v>2019-01-10</v>
      </c>
      <c r="K13126">
        <v>35307</v>
      </c>
      <c r="L13126" t="s">
        <v>30</v>
      </c>
      <c r="M13126" s="1" t="d">
        <v>2009-12-15</v>
      </c>
      <c r="N13126">
        <v>12</v>
      </c>
      <c r="O13126">
        <v>15</v>
      </c>
      <c r="P13126">
        <v>2009</v>
      </c>
      <c r="Q13126" t="s">
        <v>35</v>
      </c>
      <c r="R13126" t="s">
        <v>26</v>
      </c>
      <c r="S13126" t="s">
        <v>27</v>
      </c>
    </row>
    <row r="13127" spans="1:19" x14ac:dyDescent="0.25">
      <c r="A13127" t="s">
        <v>19</v>
      </c>
      <c r="B13127" t="s">
        <v>5130</v>
      </c>
      <c r="C13127" t="s">
        <v>5131</v>
      </c>
      <c r="E13127" t="s">
        <v>5132</v>
      </c>
      <c r="F13127" t="s">
        <v>143</v>
      </c>
      <c r="G13127">
        <v>73644</v>
      </c>
      <c r="H13127">
        <v>35.411541</v>
      </c>
      <c r="I13127">
        <v>-99.453951000000004</v>
      </c>
      <c r="J13127" s="1" t="d">
        <v>2018-04-03</v>
      </c>
      <c r="K13127">
        <v>35319</v>
      </c>
      <c r="L13127" t="s">
        <v>30</v>
      </c>
      <c r="M13127" s="1" t="d">
        <v>2009-04-22</v>
      </c>
      <c r="N13127">
        <v>4</v>
      </c>
      <c r="O13127">
        <v>22</v>
      </c>
      <c r="P13127">
        <v>2009</v>
      </c>
      <c r="Q13127" t="s">
        <v>25</v>
      </c>
      <c r="R13127" t="s">
        <v>26</v>
      </c>
      <c r="S13127" t="s">
        <v>27</v>
      </c>
    </row>
    <row r="13128" spans="1:19" x14ac:dyDescent="0.25">
      <c r="A13128" t="s">
        <v>19</v>
      </c>
      <c r="B13128" t="s">
        <v>5133</v>
      </c>
      <c r="C13128" t="s">
        <v>5134</v>
      </c>
      <c r="E13128" t="s">
        <v>2654</v>
      </c>
      <c r="F13128" t="s">
        <v>37</v>
      </c>
      <c r="G13128">
        <v>77705</v>
      </c>
      <c r="H13128">
        <v>29.95983</v>
      </c>
      <c r="I13128">
        <v>-94.066100000000006</v>
      </c>
      <c r="J13128" s="1" t="d">
        <v>2019-01-10</v>
      </c>
      <c r="K13128">
        <v>35321</v>
      </c>
      <c r="L13128" t="s">
        <v>30</v>
      </c>
      <c r="M13128" s="1" t="d">
        <v>2009-12-15</v>
      </c>
      <c r="N13128">
        <v>12</v>
      </c>
      <c r="O13128">
        <v>15</v>
      </c>
      <c r="P13128">
        <v>2009</v>
      </c>
      <c r="Q13128" t="s">
        <v>35</v>
      </c>
      <c r="R13128" t="s">
        <v>26</v>
      </c>
      <c r="S13128" t="s">
        <v>27</v>
      </c>
    </row>
    <row r="13129" spans="1:19" x14ac:dyDescent="0.25">
      <c r="A13129" t="s">
        <v>705</v>
      </c>
      <c r="B13129" t="s">
        <v>5135</v>
      </c>
      <c r="C13129" t="s">
        <v>5136</v>
      </c>
      <c r="E13129" t="s">
        <v>3019</v>
      </c>
      <c r="F13129" t="s">
        <v>29</v>
      </c>
      <c r="G13129">
        <v>31704</v>
      </c>
      <c r="H13129">
        <v>31.551224999999999</v>
      </c>
      <c r="I13129">
        <v>-84.066879</v>
      </c>
      <c r="J13129" s="1" t="d">
        <v>2019-01-10</v>
      </c>
      <c r="K13129">
        <v>35324</v>
      </c>
      <c r="L13129" t="s">
        <v>30</v>
      </c>
      <c r="M13129" s="1" t="d">
        <v>2009-07-01</v>
      </c>
      <c r="N13129">
        <v>7</v>
      </c>
      <c r="O13129">
        <v>1</v>
      </c>
      <c r="P13129">
        <v>2009</v>
      </c>
      <c r="R13129" t="s">
        <v>26</v>
      </c>
      <c r="S13129" t="s">
        <v>27</v>
      </c>
    </row>
    <row r="13130" spans="1:19" x14ac:dyDescent="0.25">
      <c r="A13130" t="s">
        <v>705</v>
      </c>
      <c r="B13130" t="s">
        <v>5137</v>
      </c>
      <c r="C13130" t="s">
        <v>5138</v>
      </c>
      <c r="E13130" t="s">
        <v>1841</v>
      </c>
      <c r="F13130" t="s">
        <v>29</v>
      </c>
      <c r="G13130">
        <v>31699</v>
      </c>
      <c r="H13130">
        <v>30.973838799999999</v>
      </c>
      <c r="I13130">
        <v>-83.210838100000004</v>
      </c>
      <c r="J13130" s="1" t="d">
        <v>2019-01-10</v>
      </c>
      <c r="K13130">
        <v>35325</v>
      </c>
      <c r="L13130" t="s">
        <v>30</v>
      </c>
      <c r="M13130" s="1" t="d">
        <v>2009-07-01</v>
      </c>
      <c r="N13130">
        <v>7</v>
      </c>
      <c r="O13130">
        <v>1</v>
      </c>
      <c r="P13130">
        <v>2009</v>
      </c>
      <c r="R13130" t="s">
        <v>26</v>
      </c>
      <c r="S13130" t="s">
        <v>27</v>
      </c>
    </row>
    <row r="13131" spans="1:19" x14ac:dyDescent="0.25">
      <c r="A13131" t="s">
        <v>705</v>
      </c>
      <c r="B13131" t="s">
        <v>5139</v>
      </c>
      <c r="C13131" t="s">
        <v>5140</v>
      </c>
      <c r="E13131" t="s">
        <v>5141</v>
      </c>
      <c r="F13131" t="s">
        <v>2355</v>
      </c>
      <c r="G13131">
        <v>39701</v>
      </c>
      <c r="H13131">
        <v>33.630076899999999</v>
      </c>
      <c r="I13131">
        <v>-88.445174199999997</v>
      </c>
      <c r="J13131" s="1" t="d">
        <v>2019-01-10</v>
      </c>
      <c r="K13131">
        <v>35327</v>
      </c>
      <c r="L13131" t="s">
        <v>30</v>
      </c>
      <c r="M13131" s="1" t="d">
        <v>2009-07-01</v>
      </c>
      <c r="N13131">
        <v>7</v>
      </c>
      <c r="O13131">
        <v>1</v>
      </c>
      <c r="P13131">
        <v>2009</v>
      </c>
      <c r="R13131" t="s">
        <v>26</v>
      </c>
      <c r="S13131" t="s">
        <v>27</v>
      </c>
    </row>
    <row r="13132" spans="1:19" x14ac:dyDescent="0.25">
      <c r="A13132" t="s">
        <v>705</v>
      </c>
      <c r="B13132" t="s">
        <v>5142</v>
      </c>
      <c r="C13132" t="s">
        <v>5143</v>
      </c>
      <c r="E13132" t="s">
        <v>5144</v>
      </c>
      <c r="F13132" t="s">
        <v>212</v>
      </c>
      <c r="G13132">
        <v>27531</v>
      </c>
      <c r="H13132">
        <v>35.350569299999997</v>
      </c>
      <c r="I13132">
        <v>-77.968154400000003</v>
      </c>
      <c r="J13132" s="1" t="d">
        <v>2018-09-10</v>
      </c>
      <c r="K13132">
        <v>35328</v>
      </c>
      <c r="L13132" t="s">
        <v>30</v>
      </c>
      <c r="M13132" s="1" t="d">
        <v>2009-07-01</v>
      </c>
      <c r="N13132">
        <v>7</v>
      </c>
      <c r="O13132">
        <v>1</v>
      </c>
      <c r="P13132">
        <v>2009</v>
      </c>
      <c r="R13132" t="s">
        <v>26</v>
      </c>
      <c r="S13132" t="s">
        <v>27</v>
      </c>
    </row>
    <row r="13133" spans="1:19" x14ac:dyDescent="0.25">
      <c r="A13133" t="s">
        <v>705</v>
      </c>
      <c r="B13133" t="s">
        <v>5145</v>
      </c>
      <c r="C13133" t="s">
        <v>5146</v>
      </c>
      <c r="E13133" t="s">
        <v>5147</v>
      </c>
      <c r="F13133" t="s">
        <v>1091</v>
      </c>
      <c r="G13133">
        <v>8641</v>
      </c>
      <c r="H13133">
        <v>40.031419200000002</v>
      </c>
      <c r="I13133">
        <v>-74.591048400000005</v>
      </c>
      <c r="J13133" s="1" t="d">
        <v>2019-01-10</v>
      </c>
      <c r="K13133">
        <v>35329</v>
      </c>
      <c r="L13133" t="s">
        <v>30</v>
      </c>
      <c r="M13133" s="1" t="d">
        <v>2009-07-01</v>
      </c>
      <c r="N13133">
        <v>7</v>
      </c>
      <c r="O13133">
        <v>1</v>
      </c>
      <c r="P13133">
        <v>2009</v>
      </c>
      <c r="R13133" t="s">
        <v>26</v>
      </c>
      <c r="S13133" t="s">
        <v>27</v>
      </c>
    </row>
    <row r="13134" spans="1:19" x14ac:dyDescent="0.25">
      <c r="A13134" t="s">
        <v>705</v>
      </c>
      <c r="B13134" t="s">
        <v>5148</v>
      </c>
      <c r="C13134" t="s">
        <v>5149</v>
      </c>
      <c r="E13134" t="s">
        <v>5150</v>
      </c>
      <c r="F13134" t="s">
        <v>143</v>
      </c>
      <c r="G13134">
        <v>73523</v>
      </c>
      <c r="H13134">
        <v>34.654589000000001</v>
      </c>
      <c r="I13134">
        <v>-99.288031000000004</v>
      </c>
      <c r="J13134" s="1" t="d">
        <v>2019-01-10</v>
      </c>
      <c r="K13134">
        <v>35331</v>
      </c>
      <c r="L13134" t="s">
        <v>30</v>
      </c>
      <c r="M13134" s="1" t="d">
        <v>2009-07-01</v>
      </c>
      <c r="N13134">
        <v>7</v>
      </c>
      <c r="O13134">
        <v>1</v>
      </c>
      <c r="P13134">
        <v>2009</v>
      </c>
      <c r="R13134" t="s">
        <v>26</v>
      </c>
      <c r="S13134" t="s">
        <v>27</v>
      </c>
    </row>
    <row r="13135" spans="1:19" x14ac:dyDescent="0.25">
      <c r="A13135" t="s">
        <v>705</v>
      </c>
      <c r="B13135" t="s">
        <v>5133</v>
      </c>
      <c r="C13135" t="s">
        <v>5134</v>
      </c>
      <c r="E13135" t="s">
        <v>2654</v>
      </c>
      <c r="F13135" t="s">
        <v>37</v>
      </c>
      <c r="G13135">
        <v>77705</v>
      </c>
      <c r="H13135">
        <v>29.95983</v>
      </c>
      <c r="I13135">
        <v>-94.066100000000006</v>
      </c>
      <c r="J13135" s="1" t="d">
        <v>2019-01-10</v>
      </c>
      <c r="K13135">
        <v>35332</v>
      </c>
      <c r="L13135" t="s">
        <v>30</v>
      </c>
      <c r="M13135" s="1" t="d">
        <v>2009-07-01</v>
      </c>
      <c r="N13135">
        <v>7</v>
      </c>
      <c r="O13135">
        <v>1</v>
      </c>
      <c r="P13135">
        <v>2009</v>
      </c>
      <c r="R13135" t="s">
        <v>26</v>
      </c>
      <c r="S13135" t="s">
        <v>27</v>
      </c>
    </row>
    <row r="13136" spans="1:19" x14ac:dyDescent="0.25">
      <c r="A13136" t="s">
        <v>705</v>
      </c>
      <c r="B13136" t="s">
        <v>5151</v>
      </c>
      <c r="C13136" t="s">
        <v>5152</v>
      </c>
      <c r="E13136" t="s">
        <v>5153</v>
      </c>
      <c r="F13136" t="s">
        <v>37</v>
      </c>
      <c r="G13136">
        <v>76908</v>
      </c>
      <c r="H13136">
        <v>31.434562199999998</v>
      </c>
      <c r="I13136">
        <v>-100.4129099</v>
      </c>
      <c r="J13136" s="1" t="d">
        <v>2019-01-10</v>
      </c>
      <c r="K13136">
        <v>35334</v>
      </c>
      <c r="L13136" t="s">
        <v>30</v>
      </c>
      <c r="M13136" s="1" t="d">
        <v>2009-07-01</v>
      </c>
      <c r="N13136">
        <v>7</v>
      </c>
      <c r="O13136">
        <v>1</v>
      </c>
      <c r="P13136">
        <v>2009</v>
      </c>
      <c r="R13136" t="s">
        <v>26</v>
      </c>
      <c r="S13136" t="s">
        <v>27</v>
      </c>
    </row>
    <row r="13137" spans="1:19" x14ac:dyDescent="0.25">
      <c r="A13137" t="s">
        <v>705</v>
      </c>
      <c r="B13137" t="s">
        <v>5154</v>
      </c>
      <c r="C13137" t="s">
        <v>5155</v>
      </c>
      <c r="E13137" t="s">
        <v>5156</v>
      </c>
      <c r="F13137" t="s">
        <v>55</v>
      </c>
      <c r="G13137">
        <v>98283</v>
      </c>
      <c r="H13137">
        <v>48.539141999999998</v>
      </c>
      <c r="I13137">
        <v>-121.448193</v>
      </c>
      <c r="J13137" s="1" t="d">
        <v>2019-01-10</v>
      </c>
      <c r="K13137">
        <v>35336</v>
      </c>
      <c r="L13137" t="s">
        <v>30</v>
      </c>
      <c r="M13137" s="1" t="d">
        <v>2009-07-01</v>
      </c>
      <c r="N13137">
        <v>7</v>
      </c>
      <c r="O13137">
        <v>1</v>
      </c>
      <c r="P13137">
        <v>2009</v>
      </c>
      <c r="R13137" t="s">
        <v>26</v>
      </c>
      <c r="S13137" t="s">
        <v>27</v>
      </c>
    </row>
    <row r="13138" spans="1:19" x14ac:dyDescent="0.25">
      <c r="A13138" t="s">
        <v>338</v>
      </c>
      <c r="B13138" t="s">
        <v>5157</v>
      </c>
      <c r="C13138" t="s">
        <v>5158</v>
      </c>
      <c r="D13138" t="s">
        <v>5159</v>
      </c>
      <c r="E13138" t="s">
        <v>5160</v>
      </c>
      <c r="F13138" t="s">
        <v>55</v>
      </c>
      <c r="G13138">
        <v>98502</v>
      </c>
      <c r="H13138">
        <v>47.035420999999999</v>
      </c>
      <c r="I13138">
        <v>-122.938962</v>
      </c>
      <c r="J13138" s="1" t="d">
        <v>2018-11-08</v>
      </c>
      <c r="K13138">
        <v>35337</v>
      </c>
      <c r="L13138" t="s">
        <v>30</v>
      </c>
      <c r="M13138" s="1" t="d">
        <v>2009-08-15</v>
      </c>
      <c r="N13138">
        <v>8</v>
      </c>
      <c r="O13138">
        <v>15</v>
      </c>
      <c r="P13138">
        <v>2009</v>
      </c>
      <c r="R13138" t="s">
        <v>26</v>
      </c>
      <c r="S13138" t="s">
        <v>31</v>
      </c>
    </row>
    <row r="13139" spans="1:19" x14ac:dyDescent="0.25">
      <c r="A13139" t="s">
        <v>19</v>
      </c>
      <c r="B13139" t="s">
        <v>113</v>
      </c>
      <c r="C13139" t="s">
        <v>5161</v>
      </c>
      <c r="D13139" t="s">
        <v>5162</v>
      </c>
      <c r="E13139" t="s">
        <v>5163</v>
      </c>
      <c r="F13139" t="s">
        <v>101</v>
      </c>
      <c r="G13139">
        <v>84737</v>
      </c>
      <c r="H13139">
        <v>37.161681999999999</v>
      </c>
      <c r="I13139">
        <v>-113.434692</v>
      </c>
      <c r="J13139" s="1" t="d">
        <v>2019-01-10</v>
      </c>
      <c r="K13139">
        <v>35385</v>
      </c>
      <c r="L13139" t="s">
        <v>30</v>
      </c>
      <c r="M13139" s="1" t="d">
        <v>2009-10-15</v>
      </c>
      <c r="N13139">
        <v>10</v>
      </c>
      <c r="O13139">
        <v>15</v>
      </c>
      <c r="P13139">
        <v>2009</v>
      </c>
      <c r="Q13139" t="s">
        <v>35</v>
      </c>
      <c r="R13139" t="s">
        <v>26</v>
      </c>
      <c r="S13139" t="s">
        <v>31</v>
      </c>
    </row>
    <row r="13140" spans="1:19" x14ac:dyDescent="0.25">
      <c r="A13140" t="s">
        <v>19</v>
      </c>
      <c r="B13140" t="s">
        <v>5169</v>
      </c>
      <c r="C13140" t="s">
        <v>5170</v>
      </c>
      <c r="D13140" t="s">
        <v>5171</v>
      </c>
      <c r="E13140" t="s">
        <v>5172</v>
      </c>
      <c r="F13140" t="s">
        <v>143</v>
      </c>
      <c r="G13140">
        <v>73013</v>
      </c>
      <c r="H13140">
        <v>35.637936000000003</v>
      </c>
      <c r="I13140">
        <v>-97.639211000000003</v>
      </c>
      <c r="J13140" s="1" t="d">
        <v>2018-09-10</v>
      </c>
      <c r="K13140">
        <v>35418</v>
      </c>
      <c r="L13140" t="s">
        <v>30</v>
      </c>
      <c r="M13140" s="1" t="d">
        <v>2009-09-15</v>
      </c>
      <c r="N13140">
        <v>9</v>
      </c>
      <c r="O13140">
        <v>15</v>
      </c>
      <c r="P13140">
        <v>2009</v>
      </c>
      <c r="Q13140" t="s">
        <v>35</v>
      </c>
      <c r="R13140" t="s">
        <v>26</v>
      </c>
      <c r="S13140" t="s">
        <v>31</v>
      </c>
    </row>
    <row r="13141" spans="1:19" x14ac:dyDescent="0.25">
      <c r="A13141" t="s">
        <v>312</v>
      </c>
      <c r="B13141" t="s">
        <v>5182</v>
      </c>
      <c r="C13141" t="s">
        <v>5183</v>
      </c>
      <c r="D13141" t="s">
        <v>5184</v>
      </c>
      <c r="E13141" t="s">
        <v>5185</v>
      </c>
      <c r="F13141" t="s">
        <v>48</v>
      </c>
      <c r="G13141">
        <v>11933</v>
      </c>
      <c r="H13141">
        <v>40.927328000000003</v>
      </c>
      <c r="I13141">
        <v>-72.764756000000006</v>
      </c>
      <c r="J13141" s="1" t="d">
        <v>2018-04-03</v>
      </c>
      <c r="K13141">
        <v>35430</v>
      </c>
      <c r="L13141" t="s">
        <v>30</v>
      </c>
      <c r="M13141" s="1" t="d">
        <v>2009-09-30</v>
      </c>
      <c r="N13141">
        <v>9</v>
      </c>
      <c r="O13141">
        <v>30</v>
      </c>
      <c r="P13141">
        <v>2009</v>
      </c>
      <c r="R13141" t="s">
        <v>26</v>
      </c>
      <c r="S13141" t="s">
        <v>31</v>
      </c>
    </row>
    <row r="13142" spans="1:19" x14ac:dyDescent="0.25">
      <c r="A13142" t="s">
        <v>312</v>
      </c>
      <c r="B13142" t="s">
        <v>5188</v>
      </c>
      <c r="C13142" t="s">
        <v>5189</v>
      </c>
      <c r="E13142" t="s">
        <v>5190</v>
      </c>
      <c r="F13142" t="s">
        <v>48</v>
      </c>
      <c r="G13142">
        <v>11976</v>
      </c>
      <c r="H13142">
        <v>40.915415000000003</v>
      </c>
      <c r="I13142">
        <v>-72.348133000000004</v>
      </c>
      <c r="J13142" s="1" t="d">
        <v>2018-04-03</v>
      </c>
      <c r="K13142">
        <v>35432</v>
      </c>
      <c r="L13142" t="s">
        <v>30</v>
      </c>
      <c r="M13142" s="1" t="d">
        <v>2009-12-18</v>
      </c>
      <c r="N13142">
        <v>12</v>
      </c>
      <c r="O13142">
        <v>18</v>
      </c>
      <c r="P13142">
        <v>2009</v>
      </c>
      <c r="R13142" t="s">
        <v>26</v>
      </c>
      <c r="S13142" t="s">
        <v>31</v>
      </c>
    </row>
    <row r="13143" spans="1:19" x14ac:dyDescent="0.25">
      <c r="A13143" t="s">
        <v>312</v>
      </c>
      <c r="B13143" t="s">
        <v>5191</v>
      </c>
      <c r="C13143" t="s">
        <v>5192</v>
      </c>
      <c r="D13143" t="s">
        <v>5193</v>
      </c>
      <c r="E13143" t="s">
        <v>403</v>
      </c>
      <c r="F13143" t="s">
        <v>143</v>
      </c>
      <c r="G13143">
        <v>74012</v>
      </c>
      <c r="H13143">
        <v>36.076149000000001</v>
      </c>
      <c r="I13143">
        <v>-95.778852000000001</v>
      </c>
      <c r="J13143" s="1" t="d">
        <v>2018-05-03</v>
      </c>
      <c r="K13143">
        <v>35433</v>
      </c>
      <c r="L13143" t="s">
        <v>30</v>
      </c>
      <c r="M13143" s="1" t="d">
        <v>2009-12-31</v>
      </c>
      <c r="N13143">
        <v>12</v>
      </c>
      <c r="O13143">
        <v>31</v>
      </c>
      <c r="P13143">
        <v>2009</v>
      </c>
      <c r="R13143" t="s">
        <v>26</v>
      </c>
      <c r="S13143" t="s">
        <v>31</v>
      </c>
    </row>
    <row r="13144" spans="1:19" x14ac:dyDescent="0.25">
      <c r="A13144" t="s">
        <v>312</v>
      </c>
      <c r="B13144" t="s">
        <v>5194</v>
      </c>
      <c r="C13144" t="s">
        <v>5195</v>
      </c>
      <c r="D13144" t="s">
        <v>5196</v>
      </c>
      <c r="E13144" t="s">
        <v>5197</v>
      </c>
      <c r="F13144" t="s">
        <v>143</v>
      </c>
      <c r="G13144">
        <v>74429</v>
      </c>
      <c r="H13144">
        <v>35.944225000000003</v>
      </c>
      <c r="I13144">
        <v>-95.649710999999996</v>
      </c>
      <c r="J13144" s="1" t="d">
        <v>2018-05-03</v>
      </c>
      <c r="K13144">
        <v>35434</v>
      </c>
      <c r="L13144" t="s">
        <v>30</v>
      </c>
      <c r="M13144" s="1" t="d">
        <v>2009-12-04</v>
      </c>
      <c r="N13144">
        <v>12</v>
      </c>
      <c r="O13144">
        <v>4</v>
      </c>
      <c r="P13144">
        <v>2009</v>
      </c>
      <c r="R13144" t="s">
        <v>26</v>
      </c>
      <c r="S13144" t="s">
        <v>31</v>
      </c>
    </row>
    <row r="13145" spans="1:19" x14ac:dyDescent="0.25">
      <c r="A13145" t="s">
        <v>312</v>
      </c>
      <c r="B13145" t="s">
        <v>5198</v>
      </c>
      <c r="C13145" t="s">
        <v>5199</v>
      </c>
      <c r="E13145" t="s">
        <v>4426</v>
      </c>
      <c r="F13145" t="s">
        <v>40</v>
      </c>
      <c r="G13145">
        <v>72712</v>
      </c>
      <c r="H13145">
        <v>36.342728999999999</v>
      </c>
      <c r="I13145">
        <v>-94.184296000000003</v>
      </c>
      <c r="J13145" s="1" t="d">
        <v>2019-04-08</v>
      </c>
      <c r="K13145">
        <v>35443</v>
      </c>
      <c r="L13145" t="s">
        <v>24</v>
      </c>
      <c r="M13145" s="1" t="d">
        <v>2009-06-05</v>
      </c>
      <c r="N13145">
        <v>6</v>
      </c>
      <c r="O13145">
        <v>5</v>
      </c>
      <c r="P13145">
        <v>2009</v>
      </c>
      <c r="R13145" t="s">
        <v>26</v>
      </c>
      <c r="S13145" t="s">
        <v>31</v>
      </c>
    </row>
    <row r="13146" spans="1:19" x14ac:dyDescent="0.25">
      <c r="A13146" t="s">
        <v>312</v>
      </c>
      <c r="B13146" t="s">
        <v>5200</v>
      </c>
      <c r="C13146" t="s">
        <v>5201</v>
      </c>
      <c r="E13146" t="s">
        <v>2784</v>
      </c>
      <c r="F13146" t="s">
        <v>129</v>
      </c>
      <c r="G13146">
        <v>80601</v>
      </c>
      <c r="H13146">
        <v>39.986412999999999</v>
      </c>
      <c r="I13146">
        <v>-104.82503800000001</v>
      </c>
      <c r="J13146" s="1" t="d">
        <v>2018-05-03</v>
      </c>
      <c r="K13146">
        <v>35445</v>
      </c>
      <c r="L13146" t="s">
        <v>30</v>
      </c>
      <c r="M13146" s="1" t="d">
        <v>2009-05-15</v>
      </c>
      <c r="N13146">
        <v>5</v>
      </c>
      <c r="O13146">
        <v>15</v>
      </c>
      <c r="P13146">
        <v>2009</v>
      </c>
      <c r="R13146" t="s">
        <v>26</v>
      </c>
      <c r="S13146" t="s">
        <v>31</v>
      </c>
    </row>
    <row r="13147" spans="1:19" x14ac:dyDescent="0.25">
      <c r="A13147" t="s">
        <v>312</v>
      </c>
      <c r="B13147" t="s">
        <v>5202</v>
      </c>
      <c r="C13147" t="s">
        <v>5203</v>
      </c>
      <c r="E13147" t="s">
        <v>5204</v>
      </c>
      <c r="F13147" t="s">
        <v>129</v>
      </c>
      <c r="G13147">
        <v>80514</v>
      </c>
      <c r="H13147">
        <v>40.082380000000001</v>
      </c>
      <c r="I13147">
        <v>-104.949175</v>
      </c>
      <c r="J13147" s="1" t="d">
        <v>2018-05-03</v>
      </c>
      <c r="K13147">
        <v>35446</v>
      </c>
      <c r="L13147" t="s">
        <v>30</v>
      </c>
      <c r="M13147" s="1" t="d">
        <v>2009-07-30</v>
      </c>
      <c r="N13147">
        <v>7</v>
      </c>
      <c r="O13147">
        <v>30</v>
      </c>
      <c r="P13147">
        <v>2009</v>
      </c>
      <c r="R13147" t="s">
        <v>26</v>
      </c>
      <c r="S13147" t="s">
        <v>31</v>
      </c>
    </row>
    <row r="13148" spans="1:19" x14ac:dyDescent="0.25">
      <c r="A13148" t="s">
        <v>312</v>
      </c>
      <c r="B13148" t="s">
        <v>5205</v>
      </c>
      <c r="C13148" t="s">
        <v>5206</v>
      </c>
      <c r="E13148" t="s">
        <v>5207</v>
      </c>
      <c r="F13148" t="s">
        <v>129</v>
      </c>
      <c r="G13148">
        <v>80446</v>
      </c>
      <c r="H13148">
        <v>40.085906000000001</v>
      </c>
      <c r="I13148">
        <v>-105.947125</v>
      </c>
      <c r="J13148" s="1" t="d">
        <v>2018-05-03</v>
      </c>
      <c r="K13148">
        <v>35447</v>
      </c>
      <c r="L13148" t="s">
        <v>30</v>
      </c>
      <c r="M13148" s="1" t="d">
        <v>2009-12-18</v>
      </c>
      <c r="N13148">
        <v>12</v>
      </c>
      <c r="O13148">
        <v>18</v>
      </c>
      <c r="P13148">
        <v>2009</v>
      </c>
      <c r="R13148" t="s">
        <v>26</v>
      </c>
      <c r="S13148" t="s">
        <v>31</v>
      </c>
    </row>
    <row r="13149" spans="1:19" x14ac:dyDescent="0.25">
      <c r="A13149" t="s">
        <v>312</v>
      </c>
      <c r="B13149" t="s">
        <v>5208</v>
      </c>
      <c r="C13149" t="s">
        <v>5209</v>
      </c>
      <c r="E13149" t="s">
        <v>2483</v>
      </c>
      <c r="F13149" t="s">
        <v>327</v>
      </c>
      <c r="G13149">
        <v>50112</v>
      </c>
      <c r="H13149">
        <v>41.745106999999997</v>
      </c>
      <c r="I13149">
        <v>-92.726793000000001</v>
      </c>
      <c r="J13149" s="1" t="d">
        <v>2019-04-08</v>
      </c>
      <c r="K13149">
        <v>35448</v>
      </c>
      <c r="L13149" t="s">
        <v>24</v>
      </c>
      <c r="M13149" s="1" t="d">
        <v>2009-12-31</v>
      </c>
      <c r="N13149">
        <v>12</v>
      </c>
      <c r="O13149">
        <v>31</v>
      </c>
      <c r="P13149">
        <v>2009</v>
      </c>
      <c r="R13149" t="s">
        <v>26</v>
      </c>
      <c r="S13149" t="s">
        <v>31</v>
      </c>
    </row>
    <row r="13150" spans="1:19" x14ac:dyDescent="0.25">
      <c r="A13150" t="s">
        <v>312</v>
      </c>
      <c r="B13150" t="s">
        <v>5210</v>
      </c>
      <c r="C13150" t="s">
        <v>5211</v>
      </c>
      <c r="E13150" t="s">
        <v>5212</v>
      </c>
      <c r="F13150" t="s">
        <v>327</v>
      </c>
      <c r="G13150">
        <v>52317</v>
      </c>
      <c r="H13150">
        <v>41.753346000000001</v>
      </c>
      <c r="I13150">
        <v>-91.636447000000004</v>
      </c>
      <c r="J13150" s="1" t="d">
        <v>2019-04-08</v>
      </c>
      <c r="K13150">
        <v>35449</v>
      </c>
      <c r="L13150" t="s">
        <v>24</v>
      </c>
      <c r="M13150" s="1" t="d">
        <v>2009-12-18</v>
      </c>
      <c r="N13150">
        <v>12</v>
      </c>
      <c r="O13150">
        <v>18</v>
      </c>
      <c r="P13150">
        <v>2009</v>
      </c>
      <c r="R13150" t="s">
        <v>26</v>
      </c>
      <c r="S13150" t="s">
        <v>31</v>
      </c>
    </row>
    <row r="13151" spans="1:19" x14ac:dyDescent="0.25">
      <c r="A13151" t="s">
        <v>312</v>
      </c>
      <c r="B13151" t="s">
        <v>5213</v>
      </c>
      <c r="C13151" t="s">
        <v>5214</v>
      </c>
      <c r="E13151" t="s">
        <v>2691</v>
      </c>
      <c r="F13151" t="s">
        <v>327</v>
      </c>
      <c r="G13151">
        <v>50211</v>
      </c>
      <c r="H13151">
        <v>41.475025000000002</v>
      </c>
      <c r="I13151">
        <v>-93.681870000000004</v>
      </c>
      <c r="J13151" s="1" t="d">
        <v>2019-04-08</v>
      </c>
      <c r="K13151">
        <v>35450</v>
      </c>
      <c r="L13151" t="s">
        <v>24</v>
      </c>
      <c r="M13151" s="1" t="d">
        <v>2009-12-11</v>
      </c>
      <c r="N13151">
        <v>12</v>
      </c>
      <c r="O13151">
        <v>11</v>
      </c>
      <c r="P13151">
        <v>2009</v>
      </c>
      <c r="R13151" t="s">
        <v>26</v>
      </c>
      <c r="S13151" t="s">
        <v>31</v>
      </c>
    </row>
    <row r="13152" spans="1:19" x14ac:dyDescent="0.25">
      <c r="A13152" t="s">
        <v>312</v>
      </c>
      <c r="B13152" t="s">
        <v>5215</v>
      </c>
      <c r="C13152" t="s">
        <v>5216</v>
      </c>
      <c r="E13152" t="s">
        <v>3774</v>
      </c>
      <c r="F13152" t="s">
        <v>327</v>
      </c>
      <c r="G13152">
        <v>51103</v>
      </c>
      <c r="H13152">
        <v>42.510837000000002</v>
      </c>
      <c r="I13152">
        <v>-96.420199999999994</v>
      </c>
      <c r="J13152" s="1" t="d">
        <v>2019-04-08</v>
      </c>
      <c r="K13152">
        <v>35451</v>
      </c>
      <c r="L13152" t="s">
        <v>24</v>
      </c>
      <c r="M13152" s="1" t="d">
        <v>2009-12-11</v>
      </c>
      <c r="N13152">
        <v>12</v>
      </c>
      <c r="O13152">
        <v>11</v>
      </c>
      <c r="P13152">
        <v>2009</v>
      </c>
      <c r="R13152" t="s">
        <v>26</v>
      </c>
      <c r="S13152" t="s">
        <v>31</v>
      </c>
    </row>
    <row r="13153" spans="1:19" x14ac:dyDescent="0.25">
      <c r="A13153" t="s">
        <v>312</v>
      </c>
      <c r="B13153" t="s">
        <v>5217</v>
      </c>
      <c r="C13153" t="s">
        <v>5218</v>
      </c>
      <c r="E13153" t="s">
        <v>3799</v>
      </c>
      <c r="F13153" t="s">
        <v>327</v>
      </c>
      <c r="G13153">
        <v>50322</v>
      </c>
      <c r="H13153">
        <v>41.629097000000002</v>
      </c>
      <c r="I13153">
        <v>-93.711903000000007</v>
      </c>
      <c r="J13153" s="1" t="d">
        <v>2019-04-08</v>
      </c>
      <c r="K13153">
        <v>35452</v>
      </c>
      <c r="L13153" t="s">
        <v>24</v>
      </c>
      <c r="M13153" s="1" t="d">
        <v>2009-12-28</v>
      </c>
      <c r="N13153">
        <v>12</v>
      </c>
      <c r="O13153">
        <v>28</v>
      </c>
      <c r="P13153">
        <v>2009</v>
      </c>
      <c r="R13153" t="s">
        <v>26</v>
      </c>
      <c r="S13153" t="s">
        <v>31</v>
      </c>
    </row>
    <row r="13154" spans="1:19" x14ac:dyDescent="0.25">
      <c r="A13154" t="s">
        <v>312</v>
      </c>
      <c r="B13154" t="s">
        <v>5241</v>
      </c>
      <c r="C13154" t="s">
        <v>5242</v>
      </c>
      <c r="E13154" t="s">
        <v>2294</v>
      </c>
      <c r="F13154" t="s">
        <v>88</v>
      </c>
      <c r="G13154">
        <v>65265</v>
      </c>
      <c r="H13154">
        <v>39.172798</v>
      </c>
      <c r="I13154">
        <v>-91.886899</v>
      </c>
      <c r="J13154" s="1" t="d">
        <v>2018-04-03</v>
      </c>
      <c r="K13154">
        <v>35463</v>
      </c>
      <c r="L13154" t="s">
        <v>30</v>
      </c>
      <c r="M13154" s="1" t="d">
        <v>2009-09-20</v>
      </c>
      <c r="N13154">
        <v>9</v>
      </c>
      <c r="O13154">
        <v>20</v>
      </c>
      <c r="P13154">
        <v>2009</v>
      </c>
      <c r="R13154" t="s">
        <v>26</v>
      </c>
      <c r="S13154" t="s">
        <v>31</v>
      </c>
    </row>
    <row r="13155" spans="1:19" x14ac:dyDescent="0.25">
      <c r="A13155" t="s">
        <v>312</v>
      </c>
      <c r="B13155" t="s">
        <v>5243</v>
      </c>
      <c r="C13155" t="s">
        <v>5244</v>
      </c>
      <c r="E13155" t="s">
        <v>5245</v>
      </c>
      <c r="F13155" t="s">
        <v>88</v>
      </c>
      <c r="G13155">
        <v>64850</v>
      </c>
      <c r="H13155">
        <v>36.841360000000002</v>
      </c>
      <c r="I13155">
        <v>-94.409569000000005</v>
      </c>
      <c r="J13155" s="1" t="d">
        <v>2018-05-03</v>
      </c>
      <c r="K13155">
        <v>35464</v>
      </c>
      <c r="L13155" t="s">
        <v>30</v>
      </c>
      <c r="M13155" s="1" t="d">
        <v>2009-08-21</v>
      </c>
      <c r="N13155">
        <v>8</v>
      </c>
      <c r="O13155">
        <v>21</v>
      </c>
      <c r="P13155">
        <v>2009</v>
      </c>
      <c r="R13155" t="s">
        <v>26</v>
      </c>
      <c r="S13155" t="s">
        <v>31</v>
      </c>
    </row>
    <row r="13156" spans="1:19" x14ac:dyDescent="0.25">
      <c r="A13156" t="s">
        <v>338</v>
      </c>
      <c r="B13156" t="s">
        <v>5249</v>
      </c>
      <c r="C13156" t="s">
        <v>5250</v>
      </c>
      <c r="E13156" t="s">
        <v>176</v>
      </c>
      <c r="F13156" t="s">
        <v>170</v>
      </c>
      <c r="G13156">
        <v>93907</v>
      </c>
      <c r="H13156">
        <v>36.701039999999999</v>
      </c>
      <c r="I13156">
        <v>-121.6673</v>
      </c>
      <c r="J13156" s="1" t="d">
        <v>2018-05-03</v>
      </c>
      <c r="K13156">
        <v>35470</v>
      </c>
      <c r="L13156" t="s">
        <v>30</v>
      </c>
      <c r="M13156" s="1" t="d">
        <v>2009-12-15</v>
      </c>
      <c r="N13156">
        <v>12</v>
      </c>
      <c r="O13156">
        <v>15</v>
      </c>
      <c r="P13156">
        <v>2009</v>
      </c>
      <c r="R13156" t="s">
        <v>26</v>
      </c>
      <c r="S13156" t="s">
        <v>31</v>
      </c>
    </row>
    <row r="13157" spans="1:19" x14ac:dyDescent="0.25">
      <c r="A13157" t="s">
        <v>338</v>
      </c>
      <c r="B13157" t="s">
        <v>5251</v>
      </c>
      <c r="C13157" t="s">
        <v>5252</v>
      </c>
      <c r="E13157" t="s">
        <v>2638</v>
      </c>
      <c r="F13157" t="s">
        <v>707</v>
      </c>
      <c r="G13157">
        <v>96813</v>
      </c>
      <c r="H13157">
        <v>21.299654</v>
      </c>
      <c r="I13157">
        <v>-157.85713200000001</v>
      </c>
      <c r="J13157" s="1" t="d">
        <v>2018-05-03</v>
      </c>
      <c r="K13157">
        <v>35473</v>
      </c>
      <c r="L13157" t="s">
        <v>30</v>
      </c>
      <c r="M13157" s="1" t="d">
        <v>2009-12-15</v>
      </c>
      <c r="N13157">
        <v>12</v>
      </c>
      <c r="O13157">
        <v>15</v>
      </c>
      <c r="P13157">
        <v>2009</v>
      </c>
      <c r="R13157" t="s">
        <v>26</v>
      </c>
      <c r="S13157" t="s">
        <v>31</v>
      </c>
    </row>
    <row r="13158" spans="1:19" x14ac:dyDescent="0.25">
      <c r="A13158" t="s">
        <v>312</v>
      </c>
      <c r="B13158" t="s">
        <v>5269</v>
      </c>
      <c r="C13158" t="s">
        <v>5270</v>
      </c>
      <c r="E13158" t="s">
        <v>3099</v>
      </c>
      <c r="F13158" t="s">
        <v>129</v>
      </c>
      <c r="G13158">
        <v>80504</v>
      </c>
      <c r="H13158">
        <v>40.203882999999998</v>
      </c>
      <c r="I13158">
        <v>-104.975044</v>
      </c>
      <c r="J13158" s="1" t="d">
        <v>2018-05-03</v>
      </c>
      <c r="K13158">
        <v>35527</v>
      </c>
      <c r="L13158" t="s">
        <v>30</v>
      </c>
      <c r="M13158" s="1" t="d">
        <v>2009-09-18</v>
      </c>
      <c r="N13158">
        <v>9</v>
      </c>
      <c r="O13158">
        <v>18</v>
      </c>
      <c r="P13158">
        <v>2009</v>
      </c>
      <c r="R13158" t="s">
        <v>26</v>
      </c>
      <c r="S13158" t="s">
        <v>31</v>
      </c>
    </row>
    <row r="13159" spans="1:19" x14ac:dyDescent="0.25">
      <c r="A13159" t="s">
        <v>312</v>
      </c>
      <c r="B13159" t="s">
        <v>5274</v>
      </c>
      <c r="C13159" t="s">
        <v>5275</v>
      </c>
      <c r="E13159" t="s">
        <v>245</v>
      </c>
      <c r="F13159" t="s">
        <v>327</v>
      </c>
      <c r="G13159">
        <v>52327</v>
      </c>
      <c r="H13159">
        <v>41.486199999999997</v>
      </c>
      <c r="I13159">
        <v>-91.555592000000004</v>
      </c>
      <c r="J13159" s="1" t="d">
        <v>2019-04-08</v>
      </c>
      <c r="K13159">
        <v>35530</v>
      </c>
      <c r="L13159" t="s">
        <v>24</v>
      </c>
      <c r="M13159" s="1" t="d">
        <v>2009-12-18</v>
      </c>
      <c r="N13159">
        <v>12</v>
      </c>
      <c r="O13159">
        <v>18</v>
      </c>
      <c r="P13159">
        <v>2009</v>
      </c>
      <c r="R13159" t="s">
        <v>26</v>
      </c>
      <c r="S13159" t="s">
        <v>31</v>
      </c>
    </row>
    <row r="13160" spans="1:19" x14ac:dyDescent="0.25">
      <c r="A13160" t="s">
        <v>312</v>
      </c>
      <c r="B13160" t="s">
        <v>5289</v>
      </c>
      <c r="C13160" t="s">
        <v>5290</v>
      </c>
      <c r="E13160" t="s">
        <v>5291</v>
      </c>
      <c r="F13160" t="s">
        <v>124</v>
      </c>
      <c r="G13160">
        <v>68322</v>
      </c>
      <c r="H13160">
        <v>40.336207999999999</v>
      </c>
      <c r="I13160">
        <v>-97.574596999999997</v>
      </c>
      <c r="J13160" s="1" t="d">
        <v>2019-04-08</v>
      </c>
      <c r="K13160">
        <v>35536</v>
      </c>
      <c r="L13160" t="s">
        <v>24</v>
      </c>
      <c r="M13160" s="1" t="d">
        <v>2009-12-12</v>
      </c>
      <c r="N13160">
        <v>12</v>
      </c>
      <c r="O13160">
        <v>12</v>
      </c>
      <c r="P13160">
        <v>2009</v>
      </c>
      <c r="R13160" t="s">
        <v>26</v>
      </c>
      <c r="S13160" t="s">
        <v>31</v>
      </c>
    </row>
    <row r="13161" spans="1:19" x14ac:dyDescent="0.25">
      <c r="A13161" t="s">
        <v>338</v>
      </c>
      <c r="B13161" t="s">
        <v>5313</v>
      </c>
      <c r="C13161" t="s">
        <v>5314</v>
      </c>
      <c r="E13161" t="s">
        <v>136</v>
      </c>
      <c r="F13161" t="s">
        <v>137</v>
      </c>
      <c r="G13161">
        <v>97214</v>
      </c>
      <c r="H13161">
        <v>45.510465000000003</v>
      </c>
      <c r="I13161">
        <v>-122.663354</v>
      </c>
      <c r="J13161" s="1" t="d">
        <v>2018-12-11</v>
      </c>
      <c r="K13161">
        <v>35557</v>
      </c>
      <c r="L13161" t="s">
        <v>30</v>
      </c>
      <c r="M13161" s="1" t="d">
        <v>2009-11-01</v>
      </c>
      <c r="N13161">
        <v>11</v>
      </c>
      <c r="O13161">
        <v>1</v>
      </c>
      <c r="P13161">
        <v>2009</v>
      </c>
      <c r="R13161" t="s">
        <v>26</v>
      </c>
      <c r="S13161" t="s">
        <v>27</v>
      </c>
    </row>
    <row r="13162" spans="1:19" x14ac:dyDescent="0.25">
      <c r="A13162" t="s">
        <v>338</v>
      </c>
      <c r="B13162" t="s">
        <v>5323</v>
      </c>
      <c r="C13162" t="s">
        <v>5324</v>
      </c>
      <c r="E13162" t="s">
        <v>5325</v>
      </c>
      <c r="F13162" t="s">
        <v>48</v>
      </c>
      <c r="G13162">
        <v>12601</v>
      </c>
      <c r="H13162">
        <v>41.688322999999997</v>
      </c>
      <c r="I13162">
        <v>-73.934330000000003</v>
      </c>
      <c r="J13162" s="1" t="d">
        <v>2019-01-10</v>
      </c>
      <c r="K13162">
        <v>35564</v>
      </c>
      <c r="L13162" t="s">
        <v>30</v>
      </c>
      <c r="M13162" s="1" t="d">
        <v>2009-10-01</v>
      </c>
      <c r="N13162">
        <v>10</v>
      </c>
      <c r="O13162">
        <v>1</v>
      </c>
      <c r="P13162">
        <v>2009</v>
      </c>
      <c r="R13162" t="s">
        <v>26</v>
      </c>
      <c r="S13162" t="s">
        <v>27</v>
      </c>
    </row>
    <row r="13163" spans="1:19" x14ac:dyDescent="0.25">
      <c r="A13163" t="s">
        <v>312</v>
      </c>
      <c r="B13163" t="s">
        <v>5326</v>
      </c>
      <c r="C13163" t="s">
        <v>5327</v>
      </c>
      <c r="D13163" t="s">
        <v>5328</v>
      </c>
      <c r="E13163" t="s">
        <v>3598</v>
      </c>
      <c r="F13163" t="s">
        <v>48</v>
      </c>
      <c r="G13163">
        <v>11758</v>
      </c>
      <c r="H13163">
        <v>40.691422000000003</v>
      </c>
      <c r="I13163">
        <v>-73.477560999999994</v>
      </c>
      <c r="J13163" s="1" t="d">
        <v>2018-04-03</v>
      </c>
      <c r="K13163">
        <v>35579</v>
      </c>
      <c r="L13163" t="s">
        <v>30</v>
      </c>
      <c r="M13163" s="1" t="d">
        <v>2009-02-09</v>
      </c>
      <c r="N13163">
        <v>2</v>
      </c>
      <c r="O13163">
        <v>9</v>
      </c>
      <c r="P13163">
        <v>2009</v>
      </c>
      <c r="R13163" t="s">
        <v>26</v>
      </c>
      <c r="S13163" t="s">
        <v>31</v>
      </c>
    </row>
    <row r="13164" spans="1:19" x14ac:dyDescent="0.25">
      <c r="A13164" t="s">
        <v>312</v>
      </c>
      <c r="B13164" t="s">
        <v>5352</v>
      </c>
      <c r="C13164" t="s">
        <v>5353</v>
      </c>
      <c r="E13164" t="s">
        <v>4332</v>
      </c>
      <c r="F13164" t="s">
        <v>373</v>
      </c>
      <c r="G13164">
        <v>61821</v>
      </c>
      <c r="H13164">
        <v>40.116095999999999</v>
      </c>
      <c r="I13164">
        <v>-88.277321999999998</v>
      </c>
      <c r="J13164" s="1" t="d">
        <v>2018-11-08</v>
      </c>
      <c r="K13164">
        <v>35602</v>
      </c>
      <c r="L13164" t="s">
        <v>30</v>
      </c>
      <c r="M13164" s="1" t="d">
        <v>2009-12-15</v>
      </c>
      <c r="N13164">
        <v>12</v>
      </c>
      <c r="O13164">
        <v>15</v>
      </c>
      <c r="P13164">
        <v>2009</v>
      </c>
      <c r="R13164" t="s">
        <v>26</v>
      </c>
      <c r="S13164" t="s">
        <v>31</v>
      </c>
    </row>
    <row r="13165" spans="1:19" x14ac:dyDescent="0.25">
      <c r="A13165" t="s">
        <v>312</v>
      </c>
      <c r="B13165" t="s">
        <v>5376</v>
      </c>
      <c r="C13165" t="s">
        <v>5377</v>
      </c>
      <c r="E13165" t="s">
        <v>5378</v>
      </c>
      <c r="F13165" t="s">
        <v>157</v>
      </c>
      <c r="G13165">
        <v>15401</v>
      </c>
      <c r="H13165">
        <v>39.866250999999998</v>
      </c>
      <c r="I13165">
        <v>-79.745619000000005</v>
      </c>
      <c r="J13165" s="1" t="d">
        <v>2018-09-10</v>
      </c>
      <c r="K13165">
        <v>35616</v>
      </c>
      <c r="L13165" t="s">
        <v>30</v>
      </c>
      <c r="M13165" s="1" t="d">
        <v>2009-06-24</v>
      </c>
      <c r="N13165">
        <v>6</v>
      </c>
      <c r="O13165">
        <v>24</v>
      </c>
      <c r="P13165">
        <v>2009</v>
      </c>
      <c r="R13165" t="s">
        <v>26</v>
      </c>
      <c r="S13165" t="s">
        <v>31</v>
      </c>
    </row>
    <row r="13166" spans="1:19" x14ac:dyDescent="0.25">
      <c r="A13166" t="s">
        <v>312</v>
      </c>
      <c r="B13166" t="s">
        <v>5394</v>
      </c>
      <c r="C13166" t="s">
        <v>5395</v>
      </c>
      <c r="E13166" t="s">
        <v>5396</v>
      </c>
      <c r="F13166" t="s">
        <v>327</v>
      </c>
      <c r="G13166">
        <v>50017</v>
      </c>
      <c r="H13166">
        <v>42.674267</v>
      </c>
      <c r="I13166">
        <v>-93.462389999999999</v>
      </c>
      <c r="J13166" s="1" t="d">
        <v>2019-04-08</v>
      </c>
      <c r="K13166">
        <v>35632</v>
      </c>
      <c r="L13166" t="s">
        <v>24</v>
      </c>
      <c r="M13166" s="1" t="d">
        <v>2009-06-25</v>
      </c>
      <c r="N13166">
        <v>6</v>
      </c>
      <c r="O13166">
        <v>25</v>
      </c>
      <c r="P13166">
        <v>2009</v>
      </c>
      <c r="R13166" t="s">
        <v>26</v>
      </c>
      <c r="S13166" t="s">
        <v>31</v>
      </c>
    </row>
    <row r="13167" spans="1:19" x14ac:dyDescent="0.25">
      <c r="A13167" t="s">
        <v>312</v>
      </c>
      <c r="B13167" t="s">
        <v>5397</v>
      </c>
      <c r="C13167" t="s">
        <v>5398</v>
      </c>
      <c r="E13167" t="s">
        <v>5109</v>
      </c>
      <c r="F13167" t="s">
        <v>327</v>
      </c>
      <c r="G13167">
        <v>52057</v>
      </c>
      <c r="H13167">
        <v>42.483018000000001</v>
      </c>
      <c r="I13167">
        <v>-91.470641000000001</v>
      </c>
      <c r="J13167" s="1" t="d">
        <v>2019-04-08</v>
      </c>
      <c r="K13167">
        <v>35634</v>
      </c>
      <c r="L13167" t="s">
        <v>24</v>
      </c>
      <c r="M13167" s="1" t="d">
        <v>2009-10-15</v>
      </c>
      <c r="N13167">
        <v>10</v>
      </c>
      <c r="O13167">
        <v>15</v>
      </c>
      <c r="P13167">
        <v>2009</v>
      </c>
      <c r="R13167" t="s">
        <v>26</v>
      </c>
      <c r="S13167" t="s">
        <v>31</v>
      </c>
    </row>
    <row r="13168" spans="1:19" x14ac:dyDescent="0.25">
      <c r="A13168" t="s">
        <v>312</v>
      </c>
      <c r="B13168" t="s">
        <v>5399</v>
      </c>
      <c r="C13168" t="s">
        <v>5400</v>
      </c>
      <c r="E13168" t="s">
        <v>5401</v>
      </c>
      <c r="F13168" t="s">
        <v>327</v>
      </c>
      <c r="G13168">
        <v>50853</v>
      </c>
      <c r="H13168">
        <v>41.258364999999998</v>
      </c>
      <c r="I13168">
        <v>-94.762092999999993</v>
      </c>
      <c r="J13168" s="1" t="d">
        <v>2019-04-08</v>
      </c>
      <c r="K13168">
        <v>35635</v>
      </c>
      <c r="L13168" t="s">
        <v>24</v>
      </c>
      <c r="M13168" s="1" t="d">
        <v>2009-10-15</v>
      </c>
      <c r="N13168">
        <v>10</v>
      </c>
      <c r="O13168">
        <v>15</v>
      </c>
      <c r="P13168">
        <v>2009</v>
      </c>
      <c r="R13168" t="s">
        <v>26</v>
      </c>
      <c r="S13168" t="s">
        <v>31</v>
      </c>
    </row>
    <row r="13169" spans="1:19" x14ac:dyDescent="0.25">
      <c r="A13169" t="s">
        <v>312</v>
      </c>
      <c r="B13169" t="s">
        <v>5402</v>
      </c>
      <c r="C13169" t="s">
        <v>5403</v>
      </c>
      <c r="E13169" t="s">
        <v>5404</v>
      </c>
      <c r="F13169" t="s">
        <v>327</v>
      </c>
      <c r="G13169">
        <v>51247</v>
      </c>
      <c r="H13169">
        <v>43.199537999999997</v>
      </c>
      <c r="I13169">
        <v>-96.303916000000001</v>
      </c>
      <c r="J13169" s="1" t="d">
        <v>2019-02-06</v>
      </c>
      <c r="K13169">
        <v>35636</v>
      </c>
      <c r="L13169" t="s">
        <v>103</v>
      </c>
      <c r="M13169" s="1" t="d">
        <v>2009-10-15</v>
      </c>
      <c r="N13169">
        <v>10</v>
      </c>
      <c r="O13169">
        <v>15</v>
      </c>
      <c r="P13169">
        <v>2009</v>
      </c>
      <c r="R13169" t="s">
        <v>26</v>
      </c>
      <c r="S13169" t="s">
        <v>31</v>
      </c>
    </row>
    <row r="13170" spans="1:19" x14ac:dyDescent="0.25">
      <c r="A13170" t="s">
        <v>312</v>
      </c>
      <c r="B13170" t="s">
        <v>5413</v>
      </c>
      <c r="C13170" t="s">
        <v>5414</v>
      </c>
      <c r="E13170" t="s">
        <v>2509</v>
      </c>
      <c r="F13170" t="s">
        <v>88</v>
      </c>
      <c r="G13170">
        <v>63471</v>
      </c>
      <c r="H13170">
        <v>39.917639000000001</v>
      </c>
      <c r="I13170">
        <v>-91.529230999999996</v>
      </c>
      <c r="J13170" s="1" t="d">
        <v>2018-06-05</v>
      </c>
      <c r="K13170">
        <v>35651</v>
      </c>
      <c r="L13170" t="s">
        <v>30</v>
      </c>
      <c r="M13170" s="1" t="d">
        <v>2009-12-15</v>
      </c>
      <c r="N13170">
        <v>12</v>
      </c>
      <c r="O13170">
        <v>15</v>
      </c>
      <c r="P13170">
        <v>2009</v>
      </c>
      <c r="R13170" t="s">
        <v>26</v>
      </c>
      <c r="S13170" t="s">
        <v>31</v>
      </c>
    </row>
    <row r="13171" spans="1:19" x14ac:dyDescent="0.25">
      <c r="A13171" t="s">
        <v>312</v>
      </c>
      <c r="B13171" t="s">
        <v>5415</v>
      </c>
      <c r="C13171" t="s">
        <v>5416</v>
      </c>
      <c r="E13171" t="s">
        <v>5417</v>
      </c>
      <c r="F13171" t="s">
        <v>327</v>
      </c>
      <c r="G13171">
        <v>51346</v>
      </c>
      <c r="H13171">
        <v>43.184646999999998</v>
      </c>
      <c r="I13171">
        <v>-95.482449000000003</v>
      </c>
      <c r="J13171" s="1" t="d">
        <v>2019-04-08</v>
      </c>
      <c r="K13171">
        <v>35652</v>
      </c>
      <c r="L13171" t="s">
        <v>24</v>
      </c>
      <c r="M13171" s="1" t="d">
        <v>2009-11-15</v>
      </c>
      <c r="N13171">
        <v>11</v>
      </c>
      <c r="O13171">
        <v>15</v>
      </c>
      <c r="P13171">
        <v>2009</v>
      </c>
      <c r="R13171" t="s">
        <v>26</v>
      </c>
      <c r="S13171" t="s">
        <v>31</v>
      </c>
    </row>
    <row r="13172" spans="1:19" x14ac:dyDescent="0.25">
      <c r="A13172" t="s">
        <v>312</v>
      </c>
      <c r="B13172" t="s">
        <v>5469</v>
      </c>
      <c r="C13172" t="s">
        <v>5470</v>
      </c>
      <c r="E13172" t="s">
        <v>2839</v>
      </c>
      <c r="F13172" t="s">
        <v>57</v>
      </c>
      <c r="G13172">
        <v>46385</v>
      </c>
      <c r="H13172">
        <v>41.468980000000002</v>
      </c>
      <c r="I13172">
        <v>-87.070014999999998</v>
      </c>
      <c r="J13172" s="1" t="d">
        <v>2018-07-09</v>
      </c>
      <c r="K13172">
        <v>35712</v>
      </c>
      <c r="L13172" t="s">
        <v>30</v>
      </c>
      <c r="M13172" s="1" t="d">
        <v>2009-10-15</v>
      </c>
      <c r="N13172">
        <v>10</v>
      </c>
      <c r="O13172">
        <v>15</v>
      </c>
      <c r="P13172">
        <v>2009</v>
      </c>
      <c r="R13172" t="s">
        <v>26</v>
      </c>
      <c r="S13172" t="s">
        <v>31</v>
      </c>
    </row>
    <row r="13173" spans="1:19" x14ac:dyDescent="0.25">
      <c r="A13173" t="s">
        <v>312</v>
      </c>
      <c r="B13173" t="s">
        <v>5480</v>
      </c>
      <c r="C13173" t="s">
        <v>5481</v>
      </c>
      <c r="E13173" t="s">
        <v>1687</v>
      </c>
      <c r="F13173" t="s">
        <v>124</v>
      </c>
      <c r="G13173">
        <v>69210</v>
      </c>
      <c r="H13173">
        <v>42.549708000000003</v>
      </c>
      <c r="I13173">
        <v>-99.862235999999996</v>
      </c>
      <c r="J13173" s="1" t="d">
        <v>2019-04-08</v>
      </c>
      <c r="K13173">
        <v>35721</v>
      </c>
      <c r="L13173" t="s">
        <v>24</v>
      </c>
      <c r="M13173" s="1" t="d">
        <v>2009-06-15</v>
      </c>
      <c r="N13173">
        <v>6</v>
      </c>
      <c r="O13173">
        <v>15</v>
      </c>
      <c r="P13173">
        <v>2009</v>
      </c>
      <c r="R13173" t="s">
        <v>26</v>
      </c>
      <c r="S13173" t="s">
        <v>31</v>
      </c>
    </row>
    <row r="13174" spans="1:19" x14ac:dyDescent="0.25">
      <c r="A13174" t="s">
        <v>312</v>
      </c>
      <c r="B13174" t="s">
        <v>5482</v>
      </c>
      <c r="C13174" t="s">
        <v>5483</v>
      </c>
      <c r="E13174" t="s">
        <v>5484</v>
      </c>
      <c r="F13174" t="s">
        <v>124</v>
      </c>
      <c r="G13174">
        <v>69129</v>
      </c>
      <c r="H13174">
        <v>41.092247999999998</v>
      </c>
      <c r="I13174">
        <v>-102.468525</v>
      </c>
      <c r="J13174" s="1" t="d">
        <v>2019-04-08</v>
      </c>
      <c r="K13174">
        <v>35722</v>
      </c>
      <c r="L13174" t="s">
        <v>24</v>
      </c>
      <c r="M13174" s="1" t="d">
        <v>2009-04-15</v>
      </c>
      <c r="N13174">
        <v>4</v>
      </c>
      <c r="O13174">
        <v>15</v>
      </c>
      <c r="P13174">
        <v>2009</v>
      </c>
      <c r="R13174" t="s">
        <v>26</v>
      </c>
      <c r="S13174" t="s">
        <v>31</v>
      </c>
    </row>
    <row r="13175" spans="1:19" x14ac:dyDescent="0.25">
      <c r="A13175" t="s">
        <v>312</v>
      </c>
      <c r="B13175" t="s">
        <v>4493</v>
      </c>
      <c r="C13175" t="s">
        <v>5563</v>
      </c>
      <c r="D13175" t="s">
        <v>5564</v>
      </c>
      <c r="E13175" t="s">
        <v>3019</v>
      </c>
      <c r="F13175" t="s">
        <v>48</v>
      </c>
      <c r="G13175">
        <v>12205</v>
      </c>
      <c r="H13175">
        <v>42.703809</v>
      </c>
      <c r="I13175">
        <v>-73.816312999999994</v>
      </c>
      <c r="J13175" s="1" t="d">
        <v>2018-04-03</v>
      </c>
      <c r="K13175">
        <v>35821</v>
      </c>
      <c r="L13175" t="s">
        <v>5565</v>
      </c>
      <c r="M13175" s="1" t="d">
        <v>2009-03-13</v>
      </c>
      <c r="N13175">
        <v>3</v>
      </c>
      <c r="O13175">
        <v>13</v>
      </c>
      <c r="P13175">
        <v>2009</v>
      </c>
      <c r="R13175" t="s">
        <v>26</v>
      </c>
      <c r="S13175" t="s">
        <v>31</v>
      </c>
    </row>
    <row r="13176" spans="1:19" x14ac:dyDescent="0.25">
      <c r="A13176" t="s">
        <v>312</v>
      </c>
      <c r="B13176" t="s">
        <v>5580</v>
      </c>
      <c r="C13176" t="s">
        <v>5581</v>
      </c>
      <c r="E13176" t="s">
        <v>5582</v>
      </c>
      <c r="F13176" t="s">
        <v>48</v>
      </c>
      <c r="G13176">
        <v>10580</v>
      </c>
      <c r="H13176">
        <v>40.977333999999999</v>
      </c>
      <c r="I13176">
        <v>-73.695825999999997</v>
      </c>
      <c r="J13176" s="1" t="d">
        <v>2019-04-08</v>
      </c>
      <c r="K13176">
        <v>35832</v>
      </c>
      <c r="L13176" t="s">
        <v>24</v>
      </c>
      <c r="M13176" s="1" t="d">
        <v>2009-06-16</v>
      </c>
      <c r="N13176">
        <v>6</v>
      </c>
      <c r="O13176">
        <v>16</v>
      </c>
      <c r="P13176">
        <v>2009</v>
      </c>
      <c r="R13176" t="s">
        <v>26</v>
      </c>
      <c r="S13176" t="s">
        <v>31</v>
      </c>
    </row>
    <row r="13177" spans="1:19" x14ac:dyDescent="0.25">
      <c r="A13177" t="s">
        <v>312</v>
      </c>
      <c r="B13177" t="s">
        <v>5586</v>
      </c>
      <c r="C13177" t="s">
        <v>5587</v>
      </c>
      <c r="E13177" t="s">
        <v>5588</v>
      </c>
      <c r="F13177" t="s">
        <v>59</v>
      </c>
      <c r="G13177">
        <v>44408</v>
      </c>
      <c r="H13177">
        <v>40.898713999999998</v>
      </c>
      <c r="I13177">
        <v>-80.696512999999996</v>
      </c>
      <c r="J13177" s="1" t="d">
        <v>2018-03-08</v>
      </c>
      <c r="K13177">
        <v>35836</v>
      </c>
      <c r="L13177" t="s">
        <v>30</v>
      </c>
      <c r="M13177" s="1" t="d">
        <v>2009-01-15</v>
      </c>
      <c r="N13177">
        <v>1</v>
      </c>
      <c r="O13177">
        <v>15</v>
      </c>
      <c r="P13177">
        <v>2009</v>
      </c>
      <c r="R13177" t="s">
        <v>26</v>
      </c>
      <c r="S13177" t="s">
        <v>31</v>
      </c>
    </row>
    <row r="13178" spans="1:19" x14ac:dyDescent="0.25">
      <c r="A13178" t="s">
        <v>312</v>
      </c>
      <c r="B13178" t="s">
        <v>5589</v>
      </c>
      <c r="C13178" t="s">
        <v>5590</v>
      </c>
      <c r="E13178" t="s">
        <v>5591</v>
      </c>
      <c r="F13178" t="s">
        <v>319</v>
      </c>
      <c r="G13178">
        <v>57268</v>
      </c>
      <c r="H13178">
        <v>44.572850000000003</v>
      </c>
      <c r="I13178">
        <v>-96.637146999999999</v>
      </c>
      <c r="J13178" s="1" t="d">
        <v>2018-09-10</v>
      </c>
      <c r="K13178">
        <v>35837</v>
      </c>
      <c r="L13178" t="s">
        <v>30</v>
      </c>
      <c r="M13178" s="1" t="d">
        <v>2009-07-15</v>
      </c>
      <c r="N13178">
        <v>7</v>
      </c>
      <c r="O13178">
        <v>15</v>
      </c>
      <c r="P13178">
        <v>2009</v>
      </c>
      <c r="R13178" t="s">
        <v>26</v>
      </c>
      <c r="S13178" t="s">
        <v>31</v>
      </c>
    </row>
    <row r="13179" spans="1:19" x14ac:dyDescent="0.25">
      <c r="A13179" t="s">
        <v>312</v>
      </c>
      <c r="B13179" t="s">
        <v>5633</v>
      </c>
      <c r="C13179" t="s">
        <v>5634</v>
      </c>
      <c r="E13179" t="s">
        <v>5635</v>
      </c>
      <c r="F13179" t="s">
        <v>78</v>
      </c>
      <c r="G13179">
        <v>67880</v>
      </c>
      <c r="H13179">
        <v>37.576884999999997</v>
      </c>
      <c r="I13179">
        <v>-101.362926</v>
      </c>
      <c r="J13179" s="1" t="d">
        <v>2018-07-09</v>
      </c>
      <c r="K13179">
        <v>35954</v>
      </c>
      <c r="L13179" t="s">
        <v>30</v>
      </c>
      <c r="M13179" s="1" t="d">
        <v>2009-11-15</v>
      </c>
      <c r="N13179">
        <v>11</v>
      </c>
      <c r="O13179">
        <v>15</v>
      </c>
      <c r="P13179">
        <v>2009</v>
      </c>
      <c r="R13179" t="s">
        <v>26</v>
      </c>
      <c r="S13179" t="s">
        <v>31</v>
      </c>
    </row>
    <row r="13180" spans="1:19" x14ac:dyDescent="0.25">
      <c r="A13180" t="s">
        <v>19</v>
      </c>
      <c r="B13180" t="s">
        <v>5676</v>
      </c>
      <c r="C13180" t="s">
        <v>5677</v>
      </c>
      <c r="E13180" t="s">
        <v>298</v>
      </c>
      <c r="F13180" t="s">
        <v>170</v>
      </c>
      <c r="G13180">
        <v>92802</v>
      </c>
      <c r="H13180">
        <v>33.795746000000001</v>
      </c>
      <c r="I13180">
        <v>-117.914556</v>
      </c>
      <c r="J13180" s="1" t="d">
        <v>2018-05-03</v>
      </c>
      <c r="K13180">
        <v>36292</v>
      </c>
      <c r="L13180" t="s">
        <v>30</v>
      </c>
      <c r="M13180" s="1" t="d">
        <v>2009-10-15</v>
      </c>
      <c r="N13180">
        <v>10</v>
      </c>
      <c r="O13180">
        <v>15</v>
      </c>
      <c r="P13180">
        <v>2009</v>
      </c>
      <c r="Q13180" t="s">
        <v>25</v>
      </c>
      <c r="R13180" t="s">
        <v>26</v>
      </c>
      <c r="S13180" t="s">
        <v>31</v>
      </c>
    </row>
    <row r="13181" spans="1:19" x14ac:dyDescent="0.25">
      <c r="A13181" t="s">
        <v>312</v>
      </c>
      <c r="B13181" t="s">
        <v>5748</v>
      </c>
      <c r="C13181" t="s">
        <v>5749</v>
      </c>
      <c r="E13181" t="s">
        <v>5750</v>
      </c>
      <c r="F13181" t="s">
        <v>48</v>
      </c>
      <c r="G13181">
        <v>11722</v>
      </c>
      <c r="H13181">
        <v>40.799925999999999</v>
      </c>
      <c r="I13181">
        <v>-73.173582999999994</v>
      </c>
      <c r="J13181" s="1" t="d">
        <v>2018-11-08</v>
      </c>
      <c r="K13181">
        <v>36328</v>
      </c>
      <c r="L13181" t="s">
        <v>5751</v>
      </c>
      <c r="M13181" s="1" t="d">
        <v>2009-10-10</v>
      </c>
      <c r="N13181">
        <v>10</v>
      </c>
      <c r="O13181">
        <v>10</v>
      </c>
      <c r="P13181">
        <v>2009</v>
      </c>
      <c r="R13181" t="s">
        <v>26</v>
      </c>
      <c r="S13181" t="s">
        <v>31</v>
      </c>
    </row>
    <row r="13182" spans="1:19" x14ac:dyDescent="0.25">
      <c r="A13182" t="s">
        <v>312</v>
      </c>
      <c r="B13182" t="s">
        <v>5758</v>
      </c>
      <c r="C13182" t="s">
        <v>5759</v>
      </c>
      <c r="E13182" t="s">
        <v>5760</v>
      </c>
      <c r="F13182" t="s">
        <v>269</v>
      </c>
      <c r="G13182">
        <v>20147</v>
      </c>
      <c r="H13182">
        <v>39.043172400000003</v>
      </c>
      <c r="I13182">
        <v>-77.521431199999995</v>
      </c>
      <c r="J13182" s="1" t="d">
        <v>2018-12-11</v>
      </c>
      <c r="K13182">
        <v>36332</v>
      </c>
      <c r="L13182" t="s">
        <v>30</v>
      </c>
      <c r="M13182" s="1" t="d">
        <v>2009-12-15</v>
      </c>
      <c r="N13182">
        <v>12</v>
      </c>
      <c r="O13182">
        <v>15</v>
      </c>
      <c r="P13182">
        <v>2009</v>
      </c>
      <c r="R13182" t="s">
        <v>26</v>
      </c>
      <c r="S13182" t="s">
        <v>31</v>
      </c>
    </row>
    <row r="13183" spans="1:19" x14ac:dyDescent="0.25">
      <c r="A13183" t="s">
        <v>338</v>
      </c>
      <c r="B13183" t="s">
        <v>5784</v>
      </c>
      <c r="C13183" t="s">
        <v>5785</v>
      </c>
      <c r="E13183" t="s">
        <v>3216</v>
      </c>
      <c r="F13183" t="s">
        <v>67</v>
      </c>
      <c r="G13183">
        <v>6082</v>
      </c>
      <c r="H13183">
        <v>41.982069000000003</v>
      </c>
      <c r="I13183">
        <v>-72.579984999999994</v>
      </c>
      <c r="J13183" s="1" t="d">
        <v>2018-12-11</v>
      </c>
      <c r="K13183">
        <v>36356</v>
      </c>
      <c r="L13183" t="s">
        <v>30</v>
      </c>
      <c r="M13183" s="1" t="d">
        <v>2009-06-15</v>
      </c>
      <c r="N13183">
        <v>6</v>
      </c>
      <c r="O13183">
        <v>15</v>
      </c>
      <c r="P13183">
        <v>2009</v>
      </c>
      <c r="R13183" t="s">
        <v>26</v>
      </c>
      <c r="S13183" t="s">
        <v>27</v>
      </c>
    </row>
    <row r="13184" spans="1:19" x14ac:dyDescent="0.25">
      <c r="A13184" t="s">
        <v>19</v>
      </c>
      <c r="B13184" t="s">
        <v>5805</v>
      </c>
      <c r="C13184" t="s">
        <v>5806</v>
      </c>
      <c r="E13184" t="s">
        <v>5807</v>
      </c>
      <c r="F13184" t="s">
        <v>101</v>
      </c>
      <c r="G13184">
        <v>84041</v>
      </c>
      <c r="H13184">
        <v>41.099510000000002</v>
      </c>
      <c r="I13184">
        <v>-111.950737</v>
      </c>
      <c r="J13184" s="1" t="d">
        <v>2018-12-11</v>
      </c>
      <c r="K13184">
        <v>36564</v>
      </c>
      <c r="L13184" t="s">
        <v>30</v>
      </c>
      <c r="M13184" s="1" t="d">
        <v>2009-01-05</v>
      </c>
      <c r="N13184">
        <v>1</v>
      </c>
      <c r="O13184">
        <v>5</v>
      </c>
      <c r="P13184">
        <v>2009</v>
      </c>
      <c r="Q13184" t="s">
        <v>35</v>
      </c>
      <c r="R13184" t="s">
        <v>26</v>
      </c>
      <c r="S13184" t="s">
        <v>27</v>
      </c>
    </row>
    <row r="13185" spans="1:19" x14ac:dyDescent="0.25">
      <c r="A13185" t="s">
        <v>19</v>
      </c>
      <c r="B13185" t="s">
        <v>5826</v>
      </c>
      <c r="C13185" t="s">
        <v>5827</v>
      </c>
      <c r="D13185" t="s">
        <v>5828</v>
      </c>
      <c r="E13185" t="s">
        <v>4932</v>
      </c>
      <c r="F13185" t="s">
        <v>48</v>
      </c>
      <c r="G13185">
        <v>11569</v>
      </c>
      <c r="H13185">
        <v>40.592117999999999</v>
      </c>
      <c r="I13185">
        <v>-73.585240999999996</v>
      </c>
      <c r="J13185" s="1" t="d">
        <v>2018-07-09</v>
      </c>
      <c r="K13185">
        <v>36583</v>
      </c>
      <c r="L13185" t="s">
        <v>5829</v>
      </c>
      <c r="M13185" s="1" t="d">
        <v>2009-10-15</v>
      </c>
      <c r="N13185">
        <v>10</v>
      </c>
      <c r="O13185">
        <v>15</v>
      </c>
      <c r="P13185">
        <v>2009</v>
      </c>
      <c r="Q13185" t="s">
        <v>35</v>
      </c>
      <c r="R13185" t="s">
        <v>26</v>
      </c>
      <c r="S13185" t="s">
        <v>27</v>
      </c>
    </row>
    <row r="13186" spans="1:19" x14ac:dyDescent="0.25">
      <c r="A13186" t="s">
        <v>312</v>
      </c>
      <c r="B13186" t="s">
        <v>500</v>
      </c>
      <c r="C13186" t="s">
        <v>5861</v>
      </c>
      <c r="E13186" t="s">
        <v>1472</v>
      </c>
      <c r="F13186" t="s">
        <v>503</v>
      </c>
      <c r="G13186">
        <v>58078</v>
      </c>
      <c r="H13186">
        <v>46.876562999999997</v>
      </c>
      <c r="I13186">
        <v>-96.903587999999999</v>
      </c>
      <c r="J13186" s="1" t="d">
        <v>2018-08-07</v>
      </c>
      <c r="K13186">
        <v>36604</v>
      </c>
      <c r="L13186" t="s">
        <v>30</v>
      </c>
      <c r="M13186" s="1" t="d">
        <v>2009-10-15</v>
      </c>
      <c r="N13186">
        <v>10</v>
      </c>
      <c r="O13186">
        <v>15</v>
      </c>
      <c r="P13186">
        <v>2009</v>
      </c>
      <c r="R13186" t="s">
        <v>26</v>
      </c>
      <c r="S13186" t="s">
        <v>31</v>
      </c>
    </row>
    <row r="13187" spans="1:19" x14ac:dyDescent="0.25">
      <c r="A13187" t="s">
        <v>19</v>
      </c>
      <c r="B13187" t="s">
        <v>5892</v>
      </c>
      <c r="C13187" t="s">
        <v>5893</v>
      </c>
      <c r="D13187" t="s">
        <v>5894</v>
      </c>
      <c r="E13187" t="s">
        <v>5895</v>
      </c>
      <c r="F13187" t="s">
        <v>75</v>
      </c>
      <c r="G13187">
        <v>87801</v>
      </c>
      <c r="H13187">
        <v>33.984093999999999</v>
      </c>
      <c r="I13187">
        <v>-106.88752599999999</v>
      </c>
      <c r="J13187" s="1" t="d">
        <v>2018-10-04</v>
      </c>
      <c r="K13187">
        <v>36778</v>
      </c>
      <c r="L13187" t="s">
        <v>30</v>
      </c>
      <c r="M13187" s="1" t="d">
        <v>2009-11-15</v>
      </c>
      <c r="N13187">
        <v>11</v>
      </c>
      <c r="O13187">
        <v>15</v>
      </c>
      <c r="P13187">
        <v>2009</v>
      </c>
      <c r="Q13187" t="s">
        <v>35</v>
      </c>
      <c r="R13187" t="s">
        <v>26</v>
      </c>
      <c r="S13187" t="s">
        <v>31</v>
      </c>
    </row>
    <row r="13188" spans="1:19" x14ac:dyDescent="0.25">
      <c r="A13188" t="s">
        <v>312</v>
      </c>
      <c r="B13188" t="s">
        <v>5906</v>
      </c>
      <c r="C13188" t="s">
        <v>5907</v>
      </c>
      <c r="E13188" t="s">
        <v>5908</v>
      </c>
      <c r="F13188" t="s">
        <v>57</v>
      </c>
      <c r="G13188">
        <v>46038</v>
      </c>
      <c r="H13188">
        <v>39.956297999999997</v>
      </c>
      <c r="I13188">
        <v>-86.043858</v>
      </c>
      <c r="J13188" s="1" t="d">
        <v>2018-11-08</v>
      </c>
      <c r="K13188">
        <v>36784</v>
      </c>
      <c r="L13188" t="s">
        <v>30</v>
      </c>
      <c r="M13188" s="1" t="d">
        <v>2009-11-30</v>
      </c>
      <c r="N13188">
        <v>11</v>
      </c>
      <c r="O13188">
        <v>30</v>
      </c>
      <c r="P13188">
        <v>2009</v>
      </c>
      <c r="R13188" t="s">
        <v>26</v>
      </c>
      <c r="S13188" t="s">
        <v>31</v>
      </c>
    </row>
    <row r="13189" spans="1:19" x14ac:dyDescent="0.25">
      <c r="A13189" t="s">
        <v>312</v>
      </c>
      <c r="B13189" t="s">
        <v>5911</v>
      </c>
      <c r="C13189" t="s">
        <v>5912</v>
      </c>
      <c r="E13189" t="s">
        <v>1834</v>
      </c>
      <c r="F13189" t="s">
        <v>57</v>
      </c>
      <c r="G13189">
        <v>46970</v>
      </c>
      <c r="H13189">
        <v>40.747202999999999</v>
      </c>
      <c r="I13189">
        <v>-86.106979999999993</v>
      </c>
      <c r="J13189" s="1" t="d">
        <v>2018-07-09</v>
      </c>
      <c r="K13189">
        <v>36788</v>
      </c>
      <c r="L13189" t="s">
        <v>30</v>
      </c>
      <c r="M13189" s="1" t="d">
        <v>2009-10-31</v>
      </c>
      <c r="N13189">
        <v>10</v>
      </c>
      <c r="O13189">
        <v>31</v>
      </c>
      <c r="P13189">
        <v>2009</v>
      </c>
      <c r="R13189" t="s">
        <v>26</v>
      </c>
      <c r="S13189" t="s">
        <v>31</v>
      </c>
    </row>
    <row r="13190" spans="1:19" x14ac:dyDescent="0.25">
      <c r="A13190" t="s">
        <v>312</v>
      </c>
      <c r="B13190" t="s">
        <v>5917</v>
      </c>
      <c r="C13190" t="s">
        <v>5918</v>
      </c>
      <c r="E13190" t="s">
        <v>5919</v>
      </c>
      <c r="F13190" t="s">
        <v>496</v>
      </c>
      <c r="G13190">
        <v>49783</v>
      </c>
      <c r="H13190">
        <v>46.464575000000004</v>
      </c>
      <c r="I13190">
        <v>-84.371481000000003</v>
      </c>
      <c r="J13190" s="1" t="d">
        <v>2018-06-05</v>
      </c>
      <c r="K13190">
        <v>36797</v>
      </c>
      <c r="L13190" t="s">
        <v>30</v>
      </c>
      <c r="M13190" s="1" t="d">
        <v>2009-11-30</v>
      </c>
      <c r="N13190">
        <v>11</v>
      </c>
      <c r="O13190">
        <v>30</v>
      </c>
      <c r="P13190">
        <v>2009</v>
      </c>
      <c r="R13190" t="s">
        <v>26</v>
      </c>
      <c r="S13190" t="s">
        <v>31</v>
      </c>
    </row>
    <row r="13191" spans="1:19" x14ac:dyDescent="0.25">
      <c r="A13191" t="s">
        <v>312</v>
      </c>
      <c r="B13191" t="s">
        <v>5925</v>
      </c>
      <c r="C13191" t="s">
        <v>5926</v>
      </c>
      <c r="E13191" t="s">
        <v>2784</v>
      </c>
      <c r="F13191" t="s">
        <v>496</v>
      </c>
      <c r="G13191">
        <v>48116</v>
      </c>
      <c r="H13191">
        <v>42.530726000000001</v>
      </c>
      <c r="I13191">
        <v>-83.78049</v>
      </c>
      <c r="J13191" s="1" t="d">
        <v>2018-06-05</v>
      </c>
      <c r="K13191">
        <v>36800</v>
      </c>
      <c r="L13191" t="s">
        <v>30</v>
      </c>
      <c r="M13191" s="1" t="d">
        <v>2009-07-03</v>
      </c>
      <c r="N13191">
        <v>7</v>
      </c>
      <c r="O13191">
        <v>3</v>
      </c>
      <c r="P13191">
        <v>2009</v>
      </c>
      <c r="R13191" t="s">
        <v>26</v>
      </c>
      <c r="S13191" t="s">
        <v>31</v>
      </c>
    </row>
    <row r="13192" spans="1:19" x14ac:dyDescent="0.25">
      <c r="A13192" t="s">
        <v>312</v>
      </c>
      <c r="B13192" t="s">
        <v>5938</v>
      </c>
      <c r="C13192" t="s">
        <v>5939</v>
      </c>
      <c r="E13192" t="s">
        <v>5940</v>
      </c>
      <c r="F13192" t="s">
        <v>88</v>
      </c>
      <c r="G13192">
        <v>63028</v>
      </c>
      <c r="H13192">
        <v>38.212994999999999</v>
      </c>
      <c r="I13192">
        <v>-90.412649999999999</v>
      </c>
      <c r="J13192" s="1" t="d">
        <v>2018-06-05</v>
      </c>
      <c r="K13192">
        <v>36812</v>
      </c>
      <c r="L13192" t="s">
        <v>30</v>
      </c>
      <c r="M13192" s="1" t="d">
        <v>2009-05-30</v>
      </c>
      <c r="N13192">
        <v>5</v>
      </c>
      <c r="O13192">
        <v>30</v>
      </c>
      <c r="P13192">
        <v>2009</v>
      </c>
      <c r="R13192" t="s">
        <v>26</v>
      </c>
      <c r="S13192" t="s">
        <v>31</v>
      </c>
    </row>
    <row r="13193" spans="1:19" x14ac:dyDescent="0.25">
      <c r="A13193" t="s">
        <v>312</v>
      </c>
      <c r="B13193" t="s">
        <v>3898</v>
      </c>
      <c r="C13193" t="s">
        <v>5941</v>
      </c>
      <c r="E13193" t="s">
        <v>5942</v>
      </c>
      <c r="F13193" t="s">
        <v>88</v>
      </c>
      <c r="G13193">
        <v>64668</v>
      </c>
      <c r="H13193">
        <v>39.295029900000003</v>
      </c>
      <c r="I13193">
        <v>-93.672118100000006</v>
      </c>
      <c r="J13193" s="1" t="d">
        <v>2018-06-05</v>
      </c>
      <c r="K13193">
        <v>36814</v>
      </c>
      <c r="L13193" t="s">
        <v>30</v>
      </c>
      <c r="M13193" s="1" t="d">
        <v>2009-11-30</v>
      </c>
      <c r="N13193">
        <v>11</v>
      </c>
      <c r="O13193">
        <v>30</v>
      </c>
      <c r="P13193">
        <v>2009</v>
      </c>
      <c r="R13193" t="s">
        <v>26</v>
      </c>
      <c r="S13193" t="s">
        <v>31</v>
      </c>
    </row>
    <row r="13194" spans="1:19" x14ac:dyDescent="0.25">
      <c r="A13194" t="s">
        <v>312</v>
      </c>
      <c r="B13194" t="s">
        <v>5957</v>
      </c>
      <c r="C13194" t="s">
        <v>5958</v>
      </c>
      <c r="E13194" t="s">
        <v>4528</v>
      </c>
      <c r="F13194" t="s">
        <v>208</v>
      </c>
      <c r="G13194">
        <v>29102</v>
      </c>
      <c r="H13194">
        <v>33.708294000000002</v>
      </c>
      <c r="I13194">
        <v>-80.252996999999993</v>
      </c>
      <c r="J13194" s="1" t="d">
        <v>2018-06-05</v>
      </c>
      <c r="K13194">
        <v>36848</v>
      </c>
      <c r="L13194" t="s">
        <v>30</v>
      </c>
      <c r="M13194" s="1" t="d">
        <v>2009-09-30</v>
      </c>
      <c r="N13194">
        <v>9</v>
      </c>
      <c r="O13194">
        <v>30</v>
      </c>
      <c r="P13194">
        <v>2009</v>
      </c>
      <c r="R13194" t="s">
        <v>26</v>
      </c>
      <c r="S13194" t="s">
        <v>31</v>
      </c>
    </row>
    <row r="13195" spans="1:19" x14ac:dyDescent="0.25">
      <c r="A13195" t="s">
        <v>312</v>
      </c>
      <c r="B13195" t="s">
        <v>315</v>
      </c>
      <c r="C13195" t="s">
        <v>5979</v>
      </c>
      <c r="E13195" t="s">
        <v>318</v>
      </c>
      <c r="F13195" t="s">
        <v>319</v>
      </c>
      <c r="G13195">
        <v>57201</v>
      </c>
      <c r="H13195">
        <v>44.887883000000002</v>
      </c>
      <c r="I13195">
        <v>-97.108091000000002</v>
      </c>
      <c r="J13195" s="1" t="d">
        <v>2018-09-10</v>
      </c>
      <c r="K13195">
        <v>36879</v>
      </c>
      <c r="L13195" t="s">
        <v>30</v>
      </c>
      <c r="M13195" s="1" t="d">
        <v>2009-10-30</v>
      </c>
      <c r="N13195">
        <v>10</v>
      </c>
      <c r="O13195">
        <v>30</v>
      </c>
      <c r="P13195">
        <v>2009</v>
      </c>
      <c r="R13195" t="s">
        <v>26</v>
      </c>
      <c r="S13195" t="s">
        <v>31</v>
      </c>
    </row>
    <row r="13196" spans="1:19" x14ac:dyDescent="0.25">
      <c r="A13196" t="s">
        <v>312</v>
      </c>
      <c r="B13196" t="s">
        <v>65</v>
      </c>
      <c r="C13196" t="s">
        <v>6001</v>
      </c>
      <c r="E13196" t="s">
        <v>3999</v>
      </c>
      <c r="F13196" t="s">
        <v>373</v>
      </c>
      <c r="G13196">
        <v>60430</v>
      </c>
      <c r="H13196">
        <v>41.563316</v>
      </c>
      <c r="I13196">
        <v>-87.635824999999997</v>
      </c>
      <c r="J13196" s="1" t="d">
        <v>2018-10-04</v>
      </c>
      <c r="K13196">
        <v>36915</v>
      </c>
      <c r="L13196" t="s">
        <v>30</v>
      </c>
      <c r="M13196" s="1" t="d">
        <v>2009-10-31</v>
      </c>
      <c r="N13196">
        <v>10</v>
      </c>
      <c r="O13196">
        <v>31</v>
      </c>
      <c r="P13196">
        <v>2009</v>
      </c>
      <c r="R13196" t="s">
        <v>26</v>
      </c>
      <c r="S13196" t="s">
        <v>31</v>
      </c>
    </row>
    <row r="13197" spans="1:19" x14ac:dyDescent="0.25">
      <c r="A13197" t="s">
        <v>312</v>
      </c>
      <c r="B13197" t="s">
        <v>6064</v>
      </c>
      <c r="C13197" t="s">
        <v>6065</v>
      </c>
      <c r="E13197" t="s">
        <v>3934</v>
      </c>
      <c r="F13197" t="s">
        <v>57</v>
      </c>
      <c r="G13197">
        <v>47715</v>
      </c>
      <c r="H13197">
        <v>37.977179999999997</v>
      </c>
      <c r="I13197">
        <v>-87.474779999999996</v>
      </c>
      <c r="J13197" s="1" t="d">
        <v>2018-07-09</v>
      </c>
      <c r="K13197">
        <v>37137</v>
      </c>
      <c r="L13197" t="s">
        <v>30</v>
      </c>
      <c r="M13197" s="1" t="d">
        <v>2009-12-15</v>
      </c>
      <c r="N13197">
        <v>12</v>
      </c>
      <c r="O13197">
        <v>15</v>
      </c>
      <c r="P13197">
        <v>2009</v>
      </c>
      <c r="R13197" t="s">
        <v>26</v>
      </c>
      <c r="S13197" t="s">
        <v>31</v>
      </c>
    </row>
    <row r="13198" spans="1:19" x14ac:dyDescent="0.25">
      <c r="A13198" t="s">
        <v>338</v>
      </c>
      <c r="B13198" t="s">
        <v>6168</v>
      </c>
      <c r="C13198" t="s">
        <v>6169</v>
      </c>
      <c r="D13198" t="s">
        <v>6170</v>
      </c>
      <c r="E13198" t="s">
        <v>5160</v>
      </c>
      <c r="F13198" t="s">
        <v>55</v>
      </c>
      <c r="G13198">
        <v>98505</v>
      </c>
      <c r="H13198">
        <v>47.071916999999999</v>
      </c>
      <c r="I13198">
        <v>-122.976675</v>
      </c>
      <c r="J13198" s="1" t="d">
        <v>2018-11-08</v>
      </c>
      <c r="K13198">
        <v>37673</v>
      </c>
      <c r="L13198" t="s">
        <v>30</v>
      </c>
      <c r="M13198" s="1" t="d">
        <v>2009-12-15</v>
      </c>
      <c r="N13198">
        <v>12</v>
      </c>
      <c r="O13198">
        <v>15</v>
      </c>
      <c r="P13198">
        <v>2009</v>
      </c>
      <c r="R13198" t="s">
        <v>26</v>
      </c>
      <c r="S13198" t="s">
        <v>31</v>
      </c>
    </row>
    <row r="13199" spans="1:19" x14ac:dyDescent="0.25">
      <c r="A13199" t="s">
        <v>705</v>
      </c>
      <c r="B13199" t="s">
        <v>6196</v>
      </c>
      <c r="C13199" t="s">
        <v>6197</v>
      </c>
      <c r="E13199" t="s">
        <v>4037</v>
      </c>
      <c r="F13199" t="s">
        <v>170</v>
      </c>
      <c r="G13199">
        <v>92055</v>
      </c>
      <c r="H13199">
        <v>33.296709</v>
      </c>
      <c r="I13199">
        <v>-117.341645</v>
      </c>
      <c r="J13199" s="1" t="d">
        <v>2019-01-10</v>
      </c>
      <c r="K13199">
        <v>38041</v>
      </c>
      <c r="L13199" t="s">
        <v>30</v>
      </c>
      <c r="M13199" s="1" t="d">
        <v>2009-06-15</v>
      </c>
      <c r="N13199">
        <v>6</v>
      </c>
      <c r="O13199">
        <v>15</v>
      </c>
      <c r="P13199">
        <v>2009</v>
      </c>
      <c r="R13199" t="s">
        <v>26</v>
      </c>
      <c r="S13199" t="s">
        <v>27</v>
      </c>
    </row>
    <row r="13200" spans="1:19" x14ac:dyDescent="0.25">
      <c r="A13200" t="s">
        <v>705</v>
      </c>
      <c r="B13200" t="s">
        <v>6200</v>
      </c>
      <c r="C13200" t="s">
        <v>6201</v>
      </c>
      <c r="E13200" t="s">
        <v>2638</v>
      </c>
      <c r="F13200" t="s">
        <v>707</v>
      </c>
      <c r="G13200">
        <v>96817</v>
      </c>
      <c r="H13200">
        <v>21.332066999999999</v>
      </c>
      <c r="I13200">
        <v>-157.865972</v>
      </c>
      <c r="J13200" s="1" t="d">
        <v>2018-04-03</v>
      </c>
      <c r="K13200">
        <v>38045</v>
      </c>
      <c r="L13200" t="s">
        <v>30</v>
      </c>
      <c r="M13200" s="1" t="d">
        <v>2009-09-30</v>
      </c>
      <c r="N13200">
        <v>9</v>
      </c>
      <c r="O13200">
        <v>30</v>
      </c>
      <c r="P13200">
        <v>2009</v>
      </c>
      <c r="R13200" t="s">
        <v>26</v>
      </c>
      <c r="S13200" t="s">
        <v>31</v>
      </c>
    </row>
    <row r="13201" spans="1:19" x14ac:dyDescent="0.25">
      <c r="A13201" t="s">
        <v>705</v>
      </c>
      <c r="B13201" t="s">
        <v>6202</v>
      </c>
      <c r="C13201" t="s">
        <v>6203</v>
      </c>
      <c r="E13201" t="s">
        <v>6204</v>
      </c>
      <c r="F13201" t="s">
        <v>55</v>
      </c>
      <c r="G13201">
        <v>98665</v>
      </c>
      <c r="H13201">
        <v>45.678376999999998</v>
      </c>
      <c r="I13201">
        <v>-122.626069</v>
      </c>
      <c r="J13201" s="1" t="d">
        <v>2018-06-05</v>
      </c>
      <c r="K13201">
        <v>38051</v>
      </c>
      <c r="L13201" t="s">
        <v>30</v>
      </c>
      <c r="M13201" s="1" t="d">
        <v>2009-12-31</v>
      </c>
      <c r="N13201">
        <v>12</v>
      </c>
      <c r="O13201">
        <v>31</v>
      </c>
      <c r="P13201">
        <v>2009</v>
      </c>
      <c r="R13201" t="s">
        <v>26</v>
      </c>
      <c r="S13201" t="s">
        <v>31</v>
      </c>
    </row>
    <row r="13202" spans="1:19" x14ac:dyDescent="0.25">
      <c r="A13202" t="s">
        <v>312</v>
      </c>
      <c r="B13202" t="s">
        <v>6236</v>
      </c>
      <c r="C13202" t="s">
        <v>6237</v>
      </c>
      <c r="E13202" t="s">
        <v>3173</v>
      </c>
      <c r="F13202" t="s">
        <v>496</v>
      </c>
      <c r="G13202">
        <v>48075</v>
      </c>
      <c r="H13202">
        <v>42.471971000000003</v>
      </c>
      <c r="I13202">
        <v>-83.220457999999994</v>
      </c>
      <c r="J13202" s="1" t="d">
        <v>2018-06-05</v>
      </c>
      <c r="K13202">
        <v>38077</v>
      </c>
      <c r="L13202" t="s">
        <v>30</v>
      </c>
      <c r="M13202" s="1" t="d">
        <v>2009-01-31</v>
      </c>
      <c r="N13202">
        <v>1</v>
      </c>
      <c r="O13202">
        <v>31</v>
      </c>
      <c r="P13202">
        <v>2009</v>
      </c>
      <c r="R13202" t="s">
        <v>26</v>
      </c>
      <c r="S13202" t="s">
        <v>31</v>
      </c>
    </row>
    <row r="13203" spans="1:19" x14ac:dyDescent="0.25">
      <c r="A13203" t="s">
        <v>312</v>
      </c>
      <c r="B13203" t="s">
        <v>6314</v>
      </c>
      <c r="C13203" t="s">
        <v>6315</v>
      </c>
      <c r="E13203" t="s">
        <v>3171</v>
      </c>
      <c r="F13203" t="s">
        <v>496</v>
      </c>
      <c r="G13203">
        <v>49441</v>
      </c>
      <c r="H13203">
        <v>43.191203000000002</v>
      </c>
      <c r="I13203">
        <v>-86.260909999999996</v>
      </c>
      <c r="J13203" s="1" t="d">
        <v>2018-05-03</v>
      </c>
      <c r="K13203">
        <v>38495</v>
      </c>
      <c r="L13203" t="s">
        <v>30</v>
      </c>
      <c r="M13203" s="1" t="d">
        <v>2009-06-30</v>
      </c>
      <c r="N13203">
        <v>6</v>
      </c>
      <c r="O13203">
        <v>30</v>
      </c>
      <c r="P13203">
        <v>2009</v>
      </c>
      <c r="R13203" t="s">
        <v>26</v>
      </c>
      <c r="S13203" t="s">
        <v>31</v>
      </c>
    </row>
    <row r="13204" spans="1:19" x14ac:dyDescent="0.25">
      <c r="A13204" t="s">
        <v>705</v>
      </c>
      <c r="B13204" t="s">
        <v>6361</v>
      </c>
      <c r="C13204" t="s">
        <v>6362</v>
      </c>
      <c r="E13204" t="s">
        <v>6363</v>
      </c>
      <c r="F13204" t="s">
        <v>48</v>
      </c>
      <c r="G13204">
        <v>11710</v>
      </c>
      <c r="H13204">
        <v>40.665993999999998</v>
      </c>
      <c r="I13204">
        <v>-73.538672000000005</v>
      </c>
      <c r="J13204" s="1" t="d">
        <v>2019-04-08</v>
      </c>
      <c r="K13204">
        <v>38561</v>
      </c>
      <c r="L13204" t="s">
        <v>24</v>
      </c>
      <c r="M13204" s="1" t="d">
        <v>2009-12-31</v>
      </c>
      <c r="N13204">
        <v>12</v>
      </c>
      <c r="O13204">
        <v>31</v>
      </c>
      <c r="P13204">
        <v>2009</v>
      </c>
      <c r="R13204" t="s">
        <v>26</v>
      </c>
      <c r="S13204" t="s">
        <v>27</v>
      </c>
    </row>
    <row r="13205" spans="1:19" x14ac:dyDescent="0.25">
      <c r="A13205" t="s">
        <v>705</v>
      </c>
      <c r="B13205" t="s">
        <v>6364</v>
      </c>
      <c r="C13205" t="s">
        <v>6365</v>
      </c>
      <c r="E13205" t="s">
        <v>5747</v>
      </c>
      <c r="F13205" t="s">
        <v>48</v>
      </c>
      <c r="G13205">
        <v>11932</v>
      </c>
      <c r="H13205">
        <v>40.937161000000003</v>
      </c>
      <c r="I13205">
        <v>-72.301693</v>
      </c>
      <c r="J13205" s="1" t="d">
        <v>2019-02-06</v>
      </c>
      <c r="K13205">
        <v>38562</v>
      </c>
      <c r="L13205" t="s">
        <v>103</v>
      </c>
      <c r="M13205" s="1" t="d">
        <v>2009-12-31</v>
      </c>
      <c r="N13205">
        <v>12</v>
      </c>
      <c r="O13205">
        <v>31</v>
      </c>
      <c r="P13205">
        <v>2009</v>
      </c>
      <c r="R13205" t="s">
        <v>26</v>
      </c>
      <c r="S13205" t="s">
        <v>27</v>
      </c>
    </row>
    <row r="13206" spans="1:19" x14ac:dyDescent="0.25">
      <c r="A13206" t="s">
        <v>705</v>
      </c>
      <c r="B13206" t="s">
        <v>6366</v>
      </c>
      <c r="C13206" t="s">
        <v>6367</v>
      </c>
      <c r="E13206" t="s">
        <v>6368</v>
      </c>
      <c r="F13206" t="s">
        <v>48</v>
      </c>
      <c r="G13206">
        <v>11740</v>
      </c>
      <c r="H13206">
        <v>40.858224999999997</v>
      </c>
      <c r="I13206">
        <v>-73.386115000000004</v>
      </c>
      <c r="J13206" s="1" t="d">
        <v>2019-04-08</v>
      </c>
      <c r="K13206">
        <v>38563</v>
      </c>
      <c r="L13206" t="s">
        <v>24</v>
      </c>
      <c r="M13206" s="1" t="d">
        <v>2009-12-31</v>
      </c>
      <c r="N13206">
        <v>12</v>
      </c>
      <c r="O13206">
        <v>31</v>
      </c>
      <c r="P13206">
        <v>2009</v>
      </c>
      <c r="R13206" t="s">
        <v>26</v>
      </c>
      <c r="S13206" t="s">
        <v>27</v>
      </c>
    </row>
    <row r="13207" spans="1:19" x14ac:dyDescent="0.25">
      <c r="A13207" t="s">
        <v>705</v>
      </c>
      <c r="B13207" t="s">
        <v>6369</v>
      </c>
      <c r="C13207" t="s">
        <v>6370</v>
      </c>
      <c r="E13207" t="s">
        <v>5601</v>
      </c>
      <c r="F13207" t="s">
        <v>48</v>
      </c>
      <c r="G13207">
        <v>11772</v>
      </c>
      <c r="H13207">
        <v>40.766924000000003</v>
      </c>
      <c r="I13207">
        <v>-72.997862999999995</v>
      </c>
      <c r="J13207" s="1" t="d">
        <v>2019-04-08</v>
      </c>
      <c r="K13207">
        <v>38564</v>
      </c>
      <c r="L13207" t="s">
        <v>24</v>
      </c>
      <c r="M13207" s="1" t="d">
        <v>2009-12-31</v>
      </c>
      <c r="N13207">
        <v>12</v>
      </c>
      <c r="O13207">
        <v>31</v>
      </c>
      <c r="P13207">
        <v>2009</v>
      </c>
      <c r="R13207" t="s">
        <v>26</v>
      </c>
      <c r="S13207" t="s">
        <v>27</v>
      </c>
    </row>
    <row r="13208" spans="1:19" x14ac:dyDescent="0.25">
      <c r="A13208" t="s">
        <v>705</v>
      </c>
      <c r="B13208" t="s">
        <v>6371</v>
      </c>
      <c r="C13208" t="s">
        <v>91</v>
      </c>
      <c r="E13208" t="s">
        <v>92</v>
      </c>
      <c r="F13208" t="s">
        <v>48</v>
      </c>
      <c r="G13208">
        <v>11801</v>
      </c>
      <c r="H13208">
        <v>40.766992000000002</v>
      </c>
      <c r="I13208">
        <v>-73.509654999999995</v>
      </c>
      <c r="J13208" s="1" t="d">
        <v>2019-04-08</v>
      </c>
      <c r="K13208">
        <v>38565</v>
      </c>
      <c r="L13208" t="s">
        <v>24</v>
      </c>
      <c r="M13208" s="1" t="d">
        <v>2009-12-31</v>
      </c>
      <c r="N13208">
        <v>12</v>
      </c>
      <c r="O13208">
        <v>31</v>
      </c>
      <c r="P13208">
        <v>2009</v>
      </c>
      <c r="R13208" t="s">
        <v>26</v>
      </c>
      <c r="S13208" t="s">
        <v>27</v>
      </c>
    </row>
    <row r="13209" spans="1:19" x14ac:dyDescent="0.25">
      <c r="A13209" t="s">
        <v>705</v>
      </c>
      <c r="B13209" t="s">
        <v>6372</v>
      </c>
      <c r="C13209" t="s">
        <v>567</v>
      </c>
      <c r="E13209" t="s">
        <v>568</v>
      </c>
      <c r="F13209" t="s">
        <v>48</v>
      </c>
      <c r="G13209">
        <v>11901</v>
      </c>
      <c r="H13209">
        <v>40.940027999999998</v>
      </c>
      <c r="I13209">
        <v>-72.652773999999994</v>
      </c>
      <c r="J13209" s="1" t="d">
        <v>2018-04-03</v>
      </c>
      <c r="K13209">
        <v>38566</v>
      </c>
      <c r="L13209" t="s">
        <v>30</v>
      </c>
      <c r="M13209" s="1" t="d">
        <v>2009-12-31</v>
      </c>
      <c r="N13209">
        <v>12</v>
      </c>
      <c r="O13209">
        <v>31</v>
      </c>
      <c r="P13209">
        <v>2009</v>
      </c>
      <c r="R13209" t="s">
        <v>26</v>
      </c>
      <c r="S13209" t="s">
        <v>27</v>
      </c>
    </row>
    <row r="13210" spans="1:19" x14ac:dyDescent="0.25">
      <c r="A13210" t="s">
        <v>705</v>
      </c>
      <c r="B13210" t="s">
        <v>6417</v>
      </c>
      <c r="C13210" t="s">
        <v>6418</v>
      </c>
      <c r="E13210" t="s">
        <v>6419</v>
      </c>
      <c r="F13210" t="s">
        <v>260</v>
      </c>
      <c r="G13210">
        <v>86023</v>
      </c>
      <c r="H13210">
        <v>36.050030999999997</v>
      </c>
      <c r="I13210">
        <v>-112.133326</v>
      </c>
      <c r="J13210" s="1" t="d">
        <v>2019-01-10</v>
      </c>
      <c r="K13210">
        <v>39174</v>
      </c>
      <c r="L13210" t="s">
        <v>30</v>
      </c>
      <c r="M13210" s="1" t="d">
        <v>2009-04-15</v>
      </c>
      <c r="N13210">
        <v>4</v>
      </c>
      <c r="O13210">
        <v>15</v>
      </c>
      <c r="P13210">
        <v>2009</v>
      </c>
      <c r="R13210" t="s">
        <v>26</v>
      </c>
      <c r="S13210" t="s">
        <v>27</v>
      </c>
    </row>
    <row r="13211" spans="1:19" x14ac:dyDescent="0.25">
      <c r="A13211" t="s">
        <v>705</v>
      </c>
      <c r="B13211" t="s">
        <v>5030</v>
      </c>
      <c r="C13211" t="s">
        <v>5031</v>
      </c>
      <c r="E13211" t="s">
        <v>5032</v>
      </c>
      <c r="F13211" t="s">
        <v>718</v>
      </c>
      <c r="G13211">
        <v>42086</v>
      </c>
      <c r="H13211">
        <v>37.112428000000001</v>
      </c>
      <c r="I13211">
        <v>-88.817532</v>
      </c>
      <c r="J13211" s="1" t="d">
        <v>2019-01-10</v>
      </c>
      <c r="K13211">
        <v>39179</v>
      </c>
      <c r="L13211" t="s">
        <v>30</v>
      </c>
      <c r="M13211" s="1" t="d">
        <v>2009-11-15</v>
      </c>
      <c r="N13211">
        <v>11</v>
      </c>
      <c r="O13211">
        <v>15</v>
      </c>
      <c r="P13211">
        <v>2009</v>
      </c>
      <c r="R13211" t="s">
        <v>26</v>
      </c>
      <c r="S13211" t="s">
        <v>27</v>
      </c>
    </row>
    <row r="13212" spans="1:19" x14ac:dyDescent="0.25">
      <c r="A13212" t="s">
        <v>705</v>
      </c>
      <c r="B13212" t="s">
        <v>6431</v>
      </c>
      <c r="C13212" t="s">
        <v>959</v>
      </c>
      <c r="E13212" t="s">
        <v>6432</v>
      </c>
      <c r="F13212" t="s">
        <v>55</v>
      </c>
      <c r="G13212">
        <v>98852</v>
      </c>
      <c r="H13212">
        <v>48.346702000000001</v>
      </c>
      <c r="I13212">
        <v>-120.716357</v>
      </c>
      <c r="J13212" s="1" t="d">
        <v>2019-01-10</v>
      </c>
      <c r="K13212">
        <v>39183</v>
      </c>
      <c r="L13212" t="s">
        <v>30</v>
      </c>
      <c r="M13212" s="1" t="d">
        <v>2009-07-01</v>
      </c>
      <c r="N13212">
        <v>7</v>
      </c>
      <c r="O13212">
        <v>1</v>
      </c>
      <c r="P13212">
        <v>2009</v>
      </c>
      <c r="R13212" t="s">
        <v>26</v>
      </c>
      <c r="S13212" t="s">
        <v>27</v>
      </c>
    </row>
    <row r="13213" spans="1:19" x14ac:dyDescent="0.25">
      <c r="A13213" t="s">
        <v>19</v>
      </c>
      <c r="B13213" t="s">
        <v>6447</v>
      </c>
      <c r="C13213" t="s">
        <v>6448</v>
      </c>
      <c r="E13213" t="s">
        <v>249</v>
      </c>
      <c r="F13213" t="s">
        <v>170</v>
      </c>
      <c r="G13213">
        <v>92606</v>
      </c>
      <c r="H13213">
        <v>33.695655000000002</v>
      </c>
      <c r="I13213">
        <v>-117.818645</v>
      </c>
      <c r="J13213" s="1" t="d">
        <v>2019-01-10</v>
      </c>
      <c r="K13213">
        <v>39197</v>
      </c>
      <c r="L13213" t="s">
        <v>6449</v>
      </c>
      <c r="M13213" s="1" t="d">
        <v>2009-01-01</v>
      </c>
      <c r="N13213">
        <v>1</v>
      </c>
      <c r="O13213">
        <v>1</v>
      </c>
      <c r="P13213">
        <v>2009</v>
      </c>
      <c r="Q13213" t="s">
        <v>35</v>
      </c>
      <c r="R13213" t="s">
        <v>26</v>
      </c>
      <c r="S13213" t="s">
        <v>27</v>
      </c>
    </row>
    <row r="13214" spans="1:19" x14ac:dyDescent="0.25">
      <c r="A13214" t="s">
        <v>312</v>
      </c>
      <c r="B13214" t="s">
        <v>6509</v>
      </c>
      <c r="C13214" t="s">
        <v>6510</v>
      </c>
      <c r="E13214" t="s">
        <v>2761</v>
      </c>
      <c r="F13214" t="s">
        <v>57</v>
      </c>
      <c r="G13214">
        <v>46901</v>
      </c>
      <c r="H13214">
        <v>40.585436000000001</v>
      </c>
      <c r="I13214">
        <v>-86.126802999999995</v>
      </c>
      <c r="J13214" s="1" t="d">
        <v>2018-12-11</v>
      </c>
      <c r="K13214">
        <v>39227</v>
      </c>
      <c r="L13214" t="s">
        <v>30</v>
      </c>
      <c r="M13214" s="1" t="d">
        <v>2009-04-15</v>
      </c>
      <c r="N13214">
        <v>4</v>
      </c>
      <c r="O13214">
        <v>15</v>
      </c>
      <c r="P13214">
        <v>2009</v>
      </c>
      <c r="R13214" t="s">
        <v>26</v>
      </c>
      <c r="S13214" t="s">
        <v>31</v>
      </c>
    </row>
    <row r="13215" spans="1:19" x14ac:dyDescent="0.25">
      <c r="A13215" t="s">
        <v>312</v>
      </c>
      <c r="B13215" t="s">
        <v>1789</v>
      </c>
      <c r="C13215" t="s">
        <v>6555</v>
      </c>
      <c r="E13215" t="s">
        <v>2016</v>
      </c>
      <c r="F13215" t="s">
        <v>373</v>
      </c>
      <c r="G13215">
        <v>62959</v>
      </c>
      <c r="H13215">
        <v>37.738619999999997</v>
      </c>
      <c r="I13215">
        <v>-88.903318999999996</v>
      </c>
      <c r="J13215" s="1" t="d">
        <v>2018-10-04</v>
      </c>
      <c r="K13215">
        <v>39681</v>
      </c>
      <c r="L13215" t="s">
        <v>30</v>
      </c>
      <c r="M13215" s="1" t="d">
        <v>2009-05-15</v>
      </c>
      <c r="N13215">
        <v>5</v>
      </c>
      <c r="O13215">
        <v>15</v>
      </c>
      <c r="P13215">
        <v>2009</v>
      </c>
      <c r="R13215" t="s">
        <v>26</v>
      </c>
      <c r="S13215" t="s">
        <v>31</v>
      </c>
    </row>
    <row r="13216" spans="1:19" x14ac:dyDescent="0.25">
      <c r="A13216" t="s">
        <v>312</v>
      </c>
      <c r="B13216" t="s">
        <v>1813</v>
      </c>
      <c r="C13216" t="s">
        <v>6579</v>
      </c>
      <c r="E13216" t="s">
        <v>1333</v>
      </c>
      <c r="F13216" t="s">
        <v>119</v>
      </c>
      <c r="G13216">
        <v>56601</v>
      </c>
      <c r="H13216">
        <v>47.429319999999997</v>
      </c>
      <c r="I13216">
        <v>-94.863399999999999</v>
      </c>
      <c r="J13216" s="1" t="d">
        <v>2019-04-08</v>
      </c>
      <c r="K13216">
        <v>39695</v>
      </c>
      <c r="L13216" t="s">
        <v>24</v>
      </c>
      <c r="M13216" s="1" t="d">
        <v>2009-05-15</v>
      </c>
      <c r="N13216">
        <v>5</v>
      </c>
      <c r="O13216">
        <v>15</v>
      </c>
      <c r="P13216">
        <v>2009</v>
      </c>
      <c r="R13216" t="s">
        <v>26</v>
      </c>
      <c r="S13216" t="s">
        <v>31</v>
      </c>
    </row>
    <row r="13217" spans="1:19" x14ac:dyDescent="0.25">
      <c r="A13217" t="s">
        <v>312</v>
      </c>
      <c r="B13217" t="s">
        <v>7287</v>
      </c>
      <c r="C13217" t="s">
        <v>7288</v>
      </c>
      <c r="E13217" t="s">
        <v>1370</v>
      </c>
      <c r="F13217" t="s">
        <v>373</v>
      </c>
      <c r="G13217">
        <v>61434</v>
      </c>
      <c r="H13217">
        <v>41.164687999999998</v>
      </c>
      <c r="I13217">
        <v>-90.042777999999998</v>
      </c>
      <c r="J13217" s="1" t="d">
        <v>2018-10-04</v>
      </c>
      <c r="K13217">
        <v>40341</v>
      </c>
      <c r="L13217" t="s">
        <v>30</v>
      </c>
      <c r="M13217" s="1" t="d">
        <v>2009-08-15</v>
      </c>
      <c r="N13217">
        <v>8</v>
      </c>
      <c r="O13217">
        <v>15</v>
      </c>
      <c r="P13217">
        <v>2009</v>
      </c>
      <c r="R13217" t="s">
        <v>26</v>
      </c>
      <c r="S13217" t="s">
        <v>31</v>
      </c>
    </row>
    <row r="13218" spans="1:19" x14ac:dyDescent="0.25">
      <c r="A13218" t="s">
        <v>312</v>
      </c>
      <c r="B13218" t="s">
        <v>7412</v>
      </c>
      <c r="C13218" t="s">
        <v>7413</v>
      </c>
      <c r="E13218" t="s">
        <v>7414</v>
      </c>
      <c r="F13218" t="s">
        <v>88</v>
      </c>
      <c r="G13218">
        <v>63703</v>
      </c>
      <c r="H13218">
        <v>37.295741</v>
      </c>
      <c r="I13218">
        <v>-89.527884999999998</v>
      </c>
      <c r="J13218" s="1" t="d">
        <v>2018-06-05</v>
      </c>
      <c r="K13218">
        <v>40630</v>
      </c>
      <c r="L13218" t="s">
        <v>30</v>
      </c>
      <c r="M13218" s="1" t="d">
        <v>2009-07-15</v>
      </c>
      <c r="N13218">
        <v>7</v>
      </c>
      <c r="O13218">
        <v>15</v>
      </c>
      <c r="P13218">
        <v>2009</v>
      </c>
      <c r="R13218" t="s">
        <v>26</v>
      </c>
      <c r="S13218" t="s">
        <v>31</v>
      </c>
    </row>
    <row r="13219" spans="1:19" x14ac:dyDescent="0.25">
      <c r="A13219" t="s">
        <v>504</v>
      </c>
      <c r="B13219" t="s">
        <v>7588</v>
      </c>
      <c r="C13219" t="s">
        <v>7589</v>
      </c>
      <c r="E13219" t="s">
        <v>7590</v>
      </c>
      <c r="F13219" t="s">
        <v>48</v>
      </c>
      <c r="G13219">
        <v>12076</v>
      </c>
      <c r="H13219">
        <v>42.392535000000002</v>
      </c>
      <c r="I13219">
        <v>-74.441072000000005</v>
      </c>
      <c r="J13219" s="1" t="d">
        <v>2019-04-08</v>
      </c>
      <c r="K13219">
        <v>41112</v>
      </c>
      <c r="L13219" t="s">
        <v>24</v>
      </c>
      <c r="M13219" s="1" t="d">
        <v>2009-07-01</v>
      </c>
      <c r="N13219">
        <v>7</v>
      </c>
      <c r="O13219">
        <v>1</v>
      </c>
      <c r="P13219">
        <v>2009</v>
      </c>
      <c r="R13219" t="s">
        <v>26</v>
      </c>
      <c r="S13219" t="s">
        <v>27</v>
      </c>
    </row>
    <row r="13220" spans="1:19" x14ac:dyDescent="0.25">
      <c r="A13220" t="s">
        <v>19</v>
      </c>
      <c r="B13220" t="s">
        <v>7928</v>
      </c>
      <c r="C13220" t="s">
        <v>7929</v>
      </c>
      <c r="E13220" t="s">
        <v>1557</v>
      </c>
      <c r="F13220" t="s">
        <v>373</v>
      </c>
      <c r="G13220">
        <v>60148</v>
      </c>
      <c r="H13220">
        <v>41.890853</v>
      </c>
      <c r="I13220">
        <v>-88.039552999999998</v>
      </c>
      <c r="J13220" s="1" t="d">
        <v>2018-10-04</v>
      </c>
      <c r="K13220">
        <v>42089</v>
      </c>
      <c r="L13220" t="s">
        <v>30</v>
      </c>
      <c r="M13220" s="1" t="d">
        <v>2009-02-15</v>
      </c>
      <c r="N13220">
        <v>2</v>
      </c>
      <c r="O13220">
        <v>15</v>
      </c>
      <c r="P13220">
        <v>2009</v>
      </c>
      <c r="Q13220" t="s">
        <v>25</v>
      </c>
      <c r="R13220" t="s">
        <v>26</v>
      </c>
      <c r="S13220" t="s">
        <v>27</v>
      </c>
    </row>
    <row r="13221" spans="1:19" x14ac:dyDescent="0.25">
      <c r="A13221" t="s">
        <v>338</v>
      </c>
      <c r="B13221" t="s">
        <v>8043</v>
      </c>
      <c r="C13221" t="s">
        <v>8044</v>
      </c>
      <c r="D13221" t="s">
        <v>8045</v>
      </c>
      <c r="E13221" t="s">
        <v>8046</v>
      </c>
      <c r="F13221" t="s">
        <v>1026</v>
      </c>
      <c r="G13221">
        <v>3223</v>
      </c>
      <c r="H13221">
        <v>43.813493999999999</v>
      </c>
      <c r="I13221">
        <v>-71.670030999999994</v>
      </c>
      <c r="J13221" s="1" t="d">
        <v>2018-12-11</v>
      </c>
      <c r="K13221">
        <v>42572</v>
      </c>
      <c r="L13221" t="s">
        <v>30</v>
      </c>
      <c r="M13221" s="1" t="d">
        <v>2009-10-31</v>
      </c>
      <c r="N13221">
        <v>10</v>
      </c>
      <c r="O13221">
        <v>31</v>
      </c>
      <c r="P13221">
        <v>2009</v>
      </c>
      <c r="R13221" t="s">
        <v>26</v>
      </c>
      <c r="S13221" t="s">
        <v>27</v>
      </c>
    </row>
    <row r="13222" spans="1:19" x14ac:dyDescent="0.25">
      <c r="A13222" t="s">
        <v>504</v>
      </c>
      <c r="B13222" t="s">
        <v>8147</v>
      </c>
      <c r="C13222" t="s">
        <v>8148</v>
      </c>
      <c r="D13222" t="s">
        <v>8149</v>
      </c>
      <c r="E13222" t="s">
        <v>8150</v>
      </c>
      <c r="F13222" t="s">
        <v>657</v>
      </c>
      <c r="G13222">
        <v>4084</v>
      </c>
      <c r="H13222">
        <v>43.697406000000001</v>
      </c>
      <c r="I13222">
        <v>-70.590256999999994</v>
      </c>
      <c r="J13222" s="1" t="d">
        <v>2019-04-08</v>
      </c>
      <c r="K13222">
        <v>42853</v>
      </c>
      <c r="L13222" t="s">
        <v>24</v>
      </c>
      <c r="M13222" s="1" t="d">
        <v>2009-01-01</v>
      </c>
      <c r="N13222">
        <v>1</v>
      </c>
      <c r="O13222">
        <v>1</v>
      </c>
      <c r="P13222">
        <v>2009</v>
      </c>
      <c r="R13222" t="s">
        <v>26</v>
      </c>
      <c r="S13222" t="s">
        <v>27</v>
      </c>
    </row>
    <row r="13223" spans="1:19" x14ac:dyDescent="0.25">
      <c r="A13223" t="s">
        <v>312</v>
      </c>
      <c r="B13223" t="s">
        <v>8773</v>
      </c>
      <c r="C13223" t="s">
        <v>8774</v>
      </c>
      <c r="E13223" t="s">
        <v>4332</v>
      </c>
      <c r="F13223" t="s">
        <v>373</v>
      </c>
      <c r="G13223">
        <v>61822</v>
      </c>
      <c r="H13223">
        <v>40.143219999999999</v>
      </c>
      <c r="I13223">
        <v>-88.258887999999999</v>
      </c>
      <c r="J13223" s="1" t="d">
        <v>2018-05-03</v>
      </c>
      <c r="K13223">
        <v>44855</v>
      </c>
      <c r="L13223" t="s">
        <v>30</v>
      </c>
      <c r="M13223" s="1" t="d">
        <v>2009-12-15</v>
      </c>
      <c r="N13223">
        <v>12</v>
      </c>
      <c r="O13223">
        <v>15</v>
      </c>
      <c r="P13223">
        <v>2009</v>
      </c>
      <c r="R13223" t="s">
        <v>26</v>
      </c>
      <c r="S13223" t="s">
        <v>31</v>
      </c>
    </row>
    <row r="13224" spans="1:19" x14ac:dyDescent="0.25">
      <c r="A13224" t="s">
        <v>338</v>
      </c>
      <c r="B13224" t="s">
        <v>9859</v>
      </c>
      <c r="C13224" t="s">
        <v>9860</v>
      </c>
      <c r="E13224" t="s">
        <v>136</v>
      </c>
      <c r="F13224" t="s">
        <v>137</v>
      </c>
      <c r="G13224">
        <v>97219</v>
      </c>
      <c r="H13224">
        <v>45.464635999999999</v>
      </c>
      <c r="I13224">
        <v>-122.698892</v>
      </c>
      <c r="J13224" s="1" t="d">
        <v>2018-03-08</v>
      </c>
      <c r="K13224">
        <v>47064</v>
      </c>
      <c r="L13224" t="s">
        <v>30</v>
      </c>
      <c r="M13224" s="1" t="d">
        <v>2009-10-15</v>
      </c>
      <c r="N13224">
        <v>10</v>
      </c>
      <c r="O13224">
        <v>15</v>
      </c>
      <c r="P13224">
        <v>2009</v>
      </c>
      <c r="R13224" t="s">
        <v>26</v>
      </c>
      <c r="S13224" t="s">
        <v>31</v>
      </c>
    </row>
    <row r="13225" spans="1:19" x14ac:dyDescent="0.25">
      <c r="A13225" t="s">
        <v>705</v>
      </c>
      <c r="B13225" t="s">
        <v>10491</v>
      </c>
      <c r="C13225" t="s">
        <v>10492</v>
      </c>
      <c r="D13225" t="s">
        <v>10493</v>
      </c>
      <c r="E13225" t="s">
        <v>10494</v>
      </c>
      <c r="F13225" t="s">
        <v>260</v>
      </c>
      <c r="G13225">
        <v>85333</v>
      </c>
      <c r="H13225">
        <v>32.807383000000002</v>
      </c>
      <c r="I13225">
        <v>-113.541906</v>
      </c>
      <c r="J13225" s="1" t="d">
        <v>2018-09-10</v>
      </c>
      <c r="K13225">
        <v>47990</v>
      </c>
      <c r="L13225" t="s">
        <v>30</v>
      </c>
      <c r="M13225" s="1" t="d">
        <v>2009-04-09</v>
      </c>
      <c r="N13225">
        <v>4</v>
      </c>
      <c r="O13225">
        <v>9</v>
      </c>
      <c r="P13225">
        <v>2009</v>
      </c>
      <c r="R13225" t="s">
        <v>26</v>
      </c>
      <c r="S13225" t="s">
        <v>31</v>
      </c>
    </row>
    <row r="13226" spans="1:19" x14ac:dyDescent="0.25">
      <c r="A13226" t="s">
        <v>705</v>
      </c>
      <c r="B13226" t="s">
        <v>10694</v>
      </c>
      <c r="C13226" t="s">
        <v>10695</v>
      </c>
      <c r="E13226" t="s">
        <v>7467</v>
      </c>
      <c r="F13226" t="s">
        <v>137</v>
      </c>
      <c r="G13226">
        <v>97520</v>
      </c>
      <c r="H13226">
        <v>42.228616000000002</v>
      </c>
      <c r="I13226">
        <v>-122.743291</v>
      </c>
      <c r="J13226" s="1" t="d">
        <v>2018-03-08</v>
      </c>
      <c r="K13226">
        <v>48476</v>
      </c>
      <c r="L13226" t="s">
        <v>30</v>
      </c>
      <c r="M13226" s="1" t="d">
        <v>2009-11-15</v>
      </c>
      <c r="N13226">
        <v>11</v>
      </c>
      <c r="O13226">
        <v>15</v>
      </c>
      <c r="P13226">
        <v>2009</v>
      </c>
      <c r="R13226" t="s">
        <v>26</v>
      </c>
      <c r="S13226" t="s">
        <v>31</v>
      </c>
    </row>
    <row r="13227" spans="1:19" x14ac:dyDescent="0.25">
      <c r="A13227" t="s">
        <v>705</v>
      </c>
      <c r="B13227" t="s">
        <v>10696</v>
      </c>
      <c r="C13227" t="s">
        <v>10697</v>
      </c>
      <c r="E13227" t="s">
        <v>7467</v>
      </c>
      <c r="F13227" t="s">
        <v>137</v>
      </c>
      <c r="G13227">
        <v>97520</v>
      </c>
      <c r="H13227">
        <v>42.216881999999998</v>
      </c>
      <c r="I13227">
        <v>-122.733704</v>
      </c>
      <c r="J13227" s="1" t="d">
        <v>2018-03-08</v>
      </c>
      <c r="K13227">
        <v>48477</v>
      </c>
      <c r="L13227" t="s">
        <v>30</v>
      </c>
      <c r="M13227" s="1" t="d">
        <v>2009-08-15</v>
      </c>
      <c r="N13227">
        <v>8</v>
      </c>
      <c r="O13227">
        <v>15</v>
      </c>
      <c r="P13227">
        <v>2009</v>
      </c>
      <c r="R13227" t="s">
        <v>26</v>
      </c>
      <c r="S13227" t="s">
        <v>31</v>
      </c>
    </row>
    <row r="13228" spans="1:19" x14ac:dyDescent="0.25">
      <c r="A13228" t="s">
        <v>705</v>
      </c>
      <c r="B13228" t="s">
        <v>11204</v>
      </c>
      <c r="C13228" t="s">
        <v>11205</v>
      </c>
      <c r="D13228" t="s">
        <v>11206</v>
      </c>
      <c r="E13228" t="s">
        <v>1897</v>
      </c>
      <c r="F13228" t="s">
        <v>170</v>
      </c>
      <c r="G13228">
        <v>95695</v>
      </c>
      <c r="H13228">
        <v>38.677078000000002</v>
      </c>
      <c r="I13228">
        <v>-121.792715</v>
      </c>
      <c r="J13228" s="1" t="d">
        <v>2018-05-03</v>
      </c>
      <c r="K13228">
        <v>49273</v>
      </c>
      <c r="L13228" t="s">
        <v>30</v>
      </c>
      <c r="M13228" s="1" t="d">
        <v>2009-01-15</v>
      </c>
      <c r="N13228">
        <v>1</v>
      </c>
      <c r="O13228">
        <v>15</v>
      </c>
      <c r="P13228">
        <v>2009</v>
      </c>
      <c r="R13228" t="s">
        <v>26</v>
      </c>
      <c r="S13228" t="s">
        <v>31</v>
      </c>
    </row>
    <row r="13229" spans="1:19" x14ac:dyDescent="0.25">
      <c r="A13229" t="s">
        <v>312</v>
      </c>
      <c r="B13229" t="s">
        <v>3169</v>
      </c>
      <c r="C13229" t="s">
        <v>11247</v>
      </c>
      <c r="E13229" t="s">
        <v>11248</v>
      </c>
      <c r="F13229" t="s">
        <v>496</v>
      </c>
      <c r="G13229">
        <v>49461</v>
      </c>
      <c r="H13229">
        <v>43.383550999999997</v>
      </c>
      <c r="I13229">
        <v>-86.287173999999993</v>
      </c>
      <c r="J13229" s="1" t="d">
        <v>2018-06-05</v>
      </c>
      <c r="K13229">
        <v>49310</v>
      </c>
      <c r="L13229" t="s">
        <v>30</v>
      </c>
      <c r="M13229" s="1" t="d">
        <v>2009-11-15</v>
      </c>
      <c r="N13229">
        <v>11</v>
      </c>
      <c r="O13229">
        <v>15</v>
      </c>
      <c r="P13229">
        <v>2009</v>
      </c>
      <c r="R13229" t="s">
        <v>26</v>
      </c>
      <c r="S13229" t="s">
        <v>31</v>
      </c>
    </row>
    <row r="13230" spans="1:19" x14ac:dyDescent="0.25">
      <c r="A13230" t="s">
        <v>312</v>
      </c>
      <c r="B13230" t="s">
        <v>11255</v>
      </c>
      <c r="C13230" t="s">
        <v>11256</v>
      </c>
      <c r="E13230" t="s">
        <v>2914</v>
      </c>
      <c r="F13230" t="s">
        <v>59</v>
      </c>
      <c r="G13230">
        <v>43615</v>
      </c>
      <c r="H13230">
        <v>41.662925999999999</v>
      </c>
      <c r="I13230">
        <v>-83.682529000000002</v>
      </c>
      <c r="J13230" s="1" t="d">
        <v>2019-03-07</v>
      </c>
      <c r="K13230">
        <v>49314</v>
      </c>
      <c r="L13230" t="s">
        <v>71</v>
      </c>
      <c r="M13230" s="1" t="d">
        <v>2009-10-15</v>
      </c>
      <c r="N13230">
        <v>10</v>
      </c>
      <c r="O13230">
        <v>15</v>
      </c>
      <c r="P13230">
        <v>2009</v>
      </c>
      <c r="R13230" t="s">
        <v>26</v>
      </c>
      <c r="S13230" t="s">
        <v>31</v>
      </c>
    </row>
    <row r="13231" spans="1:19" x14ac:dyDescent="0.25">
      <c r="A13231" t="s">
        <v>504</v>
      </c>
      <c r="B13231" t="s">
        <v>11387</v>
      </c>
      <c r="C13231" t="s">
        <v>11388</v>
      </c>
      <c r="D13231" t="s">
        <v>11389</v>
      </c>
      <c r="E13231" t="s">
        <v>11390</v>
      </c>
      <c r="F13231" t="s">
        <v>37</v>
      </c>
      <c r="G13231">
        <v>78613</v>
      </c>
      <c r="H13231">
        <v>30.526969999999999</v>
      </c>
      <c r="I13231">
        <v>-97.858187999999998</v>
      </c>
      <c r="J13231" s="1" t="d">
        <v>2018-09-10</v>
      </c>
      <c r="K13231">
        <v>49615</v>
      </c>
      <c r="L13231" t="s">
        <v>30</v>
      </c>
      <c r="M13231" s="1" t="d">
        <v>2009-01-01</v>
      </c>
      <c r="N13231">
        <v>1</v>
      </c>
      <c r="O13231">
        <v>1</v>
      </c>
      <c r="P13231">
        <v>2009</v>
      </c>
      <c r="R13231" t="s">
        <v>26</v>
      </c>
      <c r="S13231" t="s">
        <v>27</v>
      </c>
    </row>
    <row r="13232" spans="1:19" x14ac:dyDescent="0.25">
      <c r="A13232" t="s">
        <v>504</v>
      </c>
      <c r="B13232" t="s">
        <v>11398</v>
      </c>
      <c r="C13232" t="s">
        <v>11399</v>
      </c>
      <c r="E13232" t="s">
        <v>11400</v>
      </c>
      <c r="F13232" t="s">
        <v>55</v>
      </c>
      <c r="G13232">
        <v>99344</v>
      </c>
      <c r="H13232">
        <v>46.965213499999997</v>
      </c>
      <c r="I13232">
        <v>-119.34325149999999</v>
      </c>
      <c r="J13232" s="1" t="d">
        <v>2018-06-05</v>
      </c>
      <c r="K13232">
        <v>49633</v>
      </c>
      <c r="L13232" t="s">
        <v>30</v>
      </c>
      <c r="M13232" s="1" t="d">
        <v>2009-06-01</v>
      </c>
      <c r="N13232">
        <v>6</v>
      </c>
      <c r="O13232">
        <v>1</v>
      </c>
      <c r="P13232">
        <v>2009</v>
      </c>
      <c r="R13232" t="s">
        <v>26</v>
      </c>
      <c r="S13232" t="s">
        <v>31</v>
      </c>
    </row>
    <row r="13233" spans="1:19" x14ac:dyDescent="0.25">
      <c r="A13233" t="s">
        <v>338</v>
      </c>
      <c r="B13233" t="s">
        <v>5017</v>
      </c>
      <c r="C13233" t="s">
        <v>5018</v>
      </c>
      <c r="E13233" t="s">
        <v>178</v>
      </c>
      <c r="F13233" t="s">
        <v>170</v>
      </c>
      <c r="G13233">
        <v>94102</v>
      </c>
      <c r="H13233">
        <v>37.779130000000002</v>
      </c>
      <c r="I13233">
        <v>-122.41800000000001</v>
      </c>
      <c r="J13233" s="1" t="d">
        <v>2018-09-10</v>
      </c>
      <c r="K13233">
        <v>50060</v>
      </c>
      <c r="L13233" t="s">
        <v>30</v>
      </c>
      <c r="M13233" s="1" t="d">
        <v>2009-08-15</v>
      </c>
      <c r="N13233">
        <v>8</v>
      </c>
      <c r="O13233">
        <v>15</v>
      </c>
      <c r="P13233">
        <v>2009</v>
      </c>
      <c r="R13233" t="s">
        <v>26</v>
      </c>
      <c r="S13233" t="s">
        <v>27</v>
      </c>
    </row>
    <row r="13234" spans="1:19" x14ac:dyDescent="0.25">
      <c r="A13234" t="s">
        <v>370</v>
      </c>
      <c r="B13234" t="s">
        <v>11844</v>
      </c>
      <c r="C13234" t="s">
        <v>11845</v>
      </c>
      <c r="D13234" t="s">
        <v>11846</v>
      </c>
      <c r="E13234" t="s">
        <v>492</v>
      </c>
      <c r="F13234" t="s">
        <v>170</v>
      </c>
      <c r="G13234">
        <v>93065</v>
      </c>
      <c r="H13234">
        <v>34.282187999999998</v>
      </c>
      <c r="I13234">
        <v>-118.802853</v>
      </c>
      <c r="J13234" s="1" t="d">
        <v>2019-01-10</v>
      </c>
      <c r="K13234">
        <v>50253</v>
      </c>
      <c r="L13234" t="s">
        <v>11847</v>
      </c>
      <c r="M13234" s="1" t="d">
        <v>2009-01-01</v>
      </c>
      <c r="N13234">
        <v>1</v>
      </c>
      <c r="O13234">
        <v>1</v>
      </c>
      <c r="P13234">
        <v>2009</v>
      </c>
      <c r="Q13234" t="s">
        <v>35</v>
      </c>
      <c r="R13234" t="s">
        <v>26</v>
      </c>
      <c r="S13234" t="s">
        <v>27</v>
      </c>
    </row>
    <row r="13235" spans="1:19" x14ac:dyDescent="0.25">
      <c r="A13235" t="s">
        <v>312</v>
      </c>
      <c r="B13235" t="s">
        <v>12167</v>
      </c>
      <c r="C13235" t="s">
        <v>12168</v>
      </c>
      <c r="E13235" t="s">
        <v>12169</v>
      </c>
      <c r="F13235" t="s">
        <v>37</v>
      </c>
      <c r="G13235">
        <v>77459</v>
      </c>
      <c r="H13235">
        <v>29.538951999999998</v>
      </c>
      <c r="I13235">
        <v>-95.536721</v>
      </c>
      <c r="J13235" s="1" t="d">
        <v>2018-04-03</v>
      </c>
      <c r="K13235">
        <v>50659</v>
      </c>
      <c r="L13235" t="s">
        <v>30</v>
      </c>
      <c r="M13235" s="1" t="d">
        <v>2009-01-15</v>
      </c>
      <c r="N13235">
        <v>1</v>
      </c>
      <c r="O13235">
        <v>15</v>
      </c>
      <c r="P13235">
        <v>2009</v>
      </c>
      <c r="R13235" t="s">
        <v>26</v>
      </c>
      <c r="S13235" t="s">
        <v>31</v>
      </c>
    </row>
    <row r="13236" spans="1:19" x14ac:dyDescent="0.25">
      <c r="A13236" t="s">
        <v>312</v>
      </c>
      <c r="B13236" t="s">
        <v>2381</v>
      </c>
      <c r="C13236" t="s">
        <v>12388</v>
      </c>
      <c r="E13236" t="s">
        <v>2273</v>
      </c>
      <c r="F13236" t="s">
        <v>496</v>
      </c>
      <c r="G13236">
        <v>48083</v>
      </c>
      <c r="H13236">
        <v>42.552430999999999</v>
      </c>
      <c r="I13236">
        <v>-83.147648000000004</v>
      </c>
      <c r="J13236" s="1" t="d">
        <v>2018-06-05</v>
      </c>
      <c r="K13236">
        <v>51165</v>
      </c>
      <c r="L13236" t="s">
        <v>30</v>
      </c>
      <c r="M13236" s="1" t="d">
        <v>2009-01-15</v>
      </c>
      <c r="N13236">
        <v>1</v>
      </c>
      <c r="O13236">
        <v>15</v>
      </c>
      <c r="P13236">
        <v>2009</v>
      </c>
      <c r="R13236" t="s">
        <v>26</v>
      </c>
      <c r="S13236" t="s">
        <v>31</v>
      </c>
    </row>
    <row r="13237" spans="1:19" x14ac:dyDescent="0.25">
      <c r="A13237" t="s">
        <v>312</v>
      </c>
      <c r="B13237" t="s">
        <v>12390</v>
      </c>
      <c r="C13237" t="s">
        <v>12391</v>
      </c>
      <c r="E13237" t="s">
        <v>2318</v>
      </c>
      <c r="F13237" t="s">
        <v>496</v>
      </c>
      <c r="G13237">
        <v>48093</v>
      </c>
      <c r="H13237">
        <v>42.492241</v>
      </c>
      <c r="I13237">
        <v>-83.028058999999999</v>
      </c>
      <c r="J13237" s="1" t="d">
        <v>2018-06-05</v>
      </c>
      <c r="K13237">
        <v>51167</v>
      </c>
      <c r="L13237" t="s">
        <v>30</v>
      </c>
      <c r="M13237" s="1" t="d">
        <v>2009-01-15</v>
      </c>
      <c r="N13237">
        <v>1</v>
      </c>
      <c r="O13237">
        <v>15</v>
      </c>
      <c r="P13237">
        <v>2009</v>
      </c>
      <c r="R13237" t="s">
        <v>26</v>
      </c>
      <c r="S13237" t="s">
        <v>31</v>
      </c>
    </row>
    <row r="13238" spans="1:19" x14ac:dyDescent="0.25">
      <c r="A13238" t="s">
        <v>312</v>
      </c>
      <c r="B13238" t="s">
        <v>12720</v>
      </c>
      <c r="C13238" t="s">
        <v>12721</v>
      </c>
      <c r="E13238" t="s">
        <v>2325</v>
      </c>
      <c r="F13238" t="s">
        <v>496</v>
      </c>
      <c r="G13238">
        <v>48095</v>
      </c>
      <c r="H13238">
        <v>42.802250000000001</v>
      </c>
      <c r="I13238">
        <v>-83.003731000000002</v>
      </c>
      <c r="J13238" s="1" t="d">
        <v>2018-06-05</v>
      </c>
      <c r="K13238">
        <v>51894</v>
      </c>
      <c r="L13238" t="s">
        <v>30</v>
      </c>
      <c r="M13238" s="1" t="d">
        <v>2009-01-15</v>
      </c>
      <c r="N13238">
        <v>1</v>
      </c>
      <c r="O13238">
        <v>15</v>
      </c>
      <c r="P13238">
        <v>2009</v>
      </c>
      <c r="R13238" t="s">
        <v>26</v>
      </c>
      <c r="S13238" t="s">
        <v>31</v>
      </c>
    </row>
    <row r="13239" spans="1:19" x14ac:dyDescent="0.25">
      <c r="A13239" t="s">
        <v>312</v>
      </c>
      <c r="B13239" t="s">
        <v>5071</v>
      </c>
      <c r="C13239" t="s">
        <v>12724</v>
      </c>
      <c r="E13239" t="s">
        <v>4876</v>
      </c>
      <c r="F13239" t="s">
        <v>88</v>
      </c>
      <c r="G13239">
        <v>64079</v>
      </c>
      <c r="H13239">
        <v>39.360461000000001</v>
      </c>
      <c r="I13239">
        <v>-94.769564000000003</v>
      </c>
      <c r="J13239" s="1" t="d">
        <v>2018-12-11</v>
      </c>
      <c r="K13239">
        <v>51897</v>
      </c>
      <c r="L13239" t="s">
        <v>30</v>
      </c>
      <c r="M13239" s="1" t="d">
        <v>2009-01-15</v>
      </c>
      <c r="N13239">
        <v>1</v>
      </c>
      <c r="O13239">
        <v>15</v>
      </c>
      <c r="P13239">
        <v>2009</v>
      </c>
      <c r="R13239" t="s">
        <v>26</v>
      </c>
      <c r="S13239" t="s">
        <v>31</v>
      </c>
    </row>
    <row r="13240" spans="1:19" x14ac:dyDescent="0.25">
      <c r="A13240" t="s">
        <v>705</v>
      </c>
      <c r="B13240" t="s">
        <v>13421</v>
      </c>
      <c r="C13240" t="s">
        <v>13422</v>
      </c>
      <c r="E13240" t="s">
        <v>13423</v>
      </c>
      <c r="F13240" t="s">
        <v>48</v>
      </c>
      <c r="G13240">
        <v>11577</v>
      </c>
      <c r="H13240">
        <v>40.747894100000003</v>
      </c>
      <c r="I13240">
        <v>-73.640321499999999</v>
      </c>
      <c r="J13240" s="1" t="d">
        <v>2019-04-08</v>
      </c>
      <c r="K13240">
        <v>52979</v>
      </c>
      <c r="L13240" t="s">
        <v>24</v>
      </c>
      <c r="M13240" s="1" t="d">
        <v>2009-12-31</v>
      </c>
      <c r="N13240">
        <v>12</v>
      </c>
      <c r="O13240">
        <v>31</v>
      </c>
      <c r="P13240">
        <v>2009</v>
      </c>
      <c r="R13240" t="s">
        <v>26</v>
      </c>
      <c r="S13240" t="s">
        <v>27</v>
      </c>
    </row>
    <row r="13241" spans="1:19" x14ac:dyDescent="0.25">
      <c r="A13241" t="s">
        <v>19</v>
      </c>
      <c r="B13241" t="s">
        <v>14429</v>
      </c>
      <c r="C13241" t="s">
        <v>14430</v>
      </c>
      <c r="D13241" t="s">
        <v>14431</v>
      </c>
      <c r="E13241" t="s">
        <v>226</v>
      </c>
      <c r="F13241" t="s">
        <v>170</v>
      </c>
      <c r="G13241">
        <v>90038</v>
      </c>
      <c r="H13241">
        <v>34.088915</v>
      </c>
      <c r="I13241">
        <v>-118.33472500000001</v>
      </c>
      <c r="J13241" s="1" t="d">
        <v>2019-04-08</v>
      </c>
      <c r="K13241">
        <v>60134</v>
      </c>
      <c r="L13241" t="s">
        <v>24</v>
      </c>
      <c r="M13241" s="1" t="d">
        <v>2009-03-31</v>
      </c>
      <c r="N13241">
        <v>3</v>
      </c>
      <c r="O13241">
        <v>31</v>
      </c>
      <c r="P13241">
        <v>2009</v>
      </c>
      <c r="Q13241" t="s">
        <v>35</v>
      </c>
      <c r="R13241" t="s">
        <v>26</v>
      </c>
      <c r="S13241" t="s">
        <v>27</v>
      </c>
    </row>
    <row r="13242" spans="1:19" x14ac:dyDescent="0.25">
      <c r="A13242" t="s">
        <v>968</v>
      </c>
      <c r="B13242" t="s">
        <v>5826</v>
      </c>
      <c r="C13242" t="s">
        <v>5827</v>
      </c>
      <c r="D13242" t="s">
        <v>5828</v>
      </c>
      <c r="E13242" t="s">
        <v>4932</v>
      </c>
      <c r="F13242" t="s">
        <v>48</v>
      </c>
      <c r="G13242">
        <v>11569</v>
      </c>
      <c r="H13242">
        <v>40.592117999999999</v>
      </c>
      <c r="I13242">
        <v>-73.585240999999996</v>
      </c>
      <c r="J13242" s="1" t="d">
        <v>2018-07-09</v>
      </c>
      <c r="K13242">
        <v>61099</v>
      </c>
      <c r="L13242" t="s">
        <v>5829</v>
      </c>
      <c r="M13242" s="1" t="d">
        <v>2009-10-15</v>
      </c>
      <c r="N13242">
        <v>10</v>
      </c>
      <c r="O13242">
        <v>15</v>
      </c>
      <c r="P13242">
        <v>2009</v>
      </c>
      <c r="R13242" t="s">
        <v>26</v>
      </c>
      <c r="S13242" t="s">
        <v>27</v>
      </c>
    </row>
    <row r="13243" spans="1:19" x14ac:dyDescent="0.25">
      <c r="A13243" t="s">
        <v>19</v>
      </c>
      <c r="B13243" t="s">
        <v>7928</v>
      </c>
      <c r="C13243" t="s">
        <v>14944</v>
      </c>
      <c r="E13243" t="s">
        <v>14945</v>
      </c>
      <c r="F13243" t="s">
        <v>373</v>
      </c>
      <c r="G13243">
        <v>60185</v>
      </c>
      <c r="H13243">
        <v>41.842180300000003</v>
      </c>
      <c r="I13243">
        <v>-88.185702359999993</v>
      </c>
      <c r="J13243" s="1" t="d">
        <v>2018-10-04</v>
      </c>
      <c r="K13243">
        <v>61137</v>
      </c>
      <c r="L13243" t="s">
        <v>30</v>
      </c>
      <c r="M13243" s="1" t="d">
        <v>2009-02-15</v>
      </c>
      <c r="N13243">
        <v>2</v>
      </c>
      <c r="O13243">
        <v>15</v>
      </c>
      <c r="P13243">
        <v>2009</v>
      </c>
      <c r="Q13243" t="s">
        <v>25</v>
      </c>
      <c r="R13243" t="s">
        <v>26</v>
      </c>
      <c r="S13243" t="s">
        <v>27</v>
      </c>
    </row>
    <row r="13244" spans="1:19" x14ac:dyDescent="0.25">
      <c r="A13244" t="s">
        <v>19</v>
      </c>
      <c r="B13244" t="s">
        <v>4951</v>
      </c>
      <c r="C13244" t="s">
        <v>4952</v>
      </c>
      <c r="E13244" t="s">
        <v>4953</v>
      </c>
      <c r="F13244" t="s">
        <v>170</v>
      </c>
      <c r="G13244">
        <v>93257</v>
      </c>
      <c r="H13244">
        <v>36.075856000000002</v>
      </c>
      <c r="I13244">
        <v>-119.04399600000001</v>
      </c>
      <c r="J13244" s="1" t="d">
        <v>2018-06-05</v>
      </c>
      <c r="K13244">
        <v>61430</v>
      </c>
      <c r="L13244" t="s">
        <v>30</v>
      </c>
      <c r="M13244" s="1" t="d">
        <v>2009-09-09</v>
      </c>
      <c r="N13244">
        <v>9</v>
      </c>
      <c r="O13244">
        <v>9</v>
      </c>
      <c r="P13244">
        <v>2009</v>
      </c>
      <c r="Q13244" t="s">
        <v>35</v>
      </c>
      <c r="R13244" t="s">
        <v>26</v>
      </c>
      <c r="S13244" t="s">
        <v>27</v>
      </c>
    </row>
    <row r="13245" spans="1:19" x14ac:dyDescent="0.25">
      <c r="A13245" t="s">
        <v>19</v>
      </c>
      <c r="B13245" t="s">
        <v>15250</v>
      </c>
      <c r="C13245" t="s">
        <v>15251</v>
      </c>
      <c r="D13245" t="s">
        <v>15252</v>
      </c>
      <c r="E13245" t="s">
        <v>15253</v>
      </c>
      <c r="F13245" t="s">
        <v>170</v>
      </c>
      <c r="G13245">
        <v>93637</v>
      </c>
      <c r="H13245">
        <v>36.950158000000002</v>
      </c>
      <c r="I13245">
        <v>-120.04964</v>
      </c>
      <c r="J13245" s="1" t="d">
        <v>2018-05-03</v>
      </c>
      <c r="K13245">
        <v>61537</v>
      </c>
      <c r="L13245" t="s">
        <v>30</v>
      </c>
      <c r="M13245" s="1" t="d">
        <v>2009-01-15</v>
      </c>
      <c r="N13245">
        <v>1</v>
      </c>
      <c r="O13245">
        <v>15</v>
      </c>
      <c r="P13245">
        <v>2009</v>
      </c>
      <c r="Q13245" t="s">
        <v>35</v>
      </c>
      <c r="R13245" t="s">
        <v>26</v>
      </c>
      <c r="S13245" t="s">
        <v>31</v>
      </c>
    </row>
    <row r="13246" spans="1:19" x14ac:dyDescent="0.25">
      <c r="A13246" t="s">
        <v>19</v>
      </c>
      <c r="B13246" t="s">
        <v>15272</v>
      </c>
      <c r="C13246" t="s">
        <v>15273</v>
      </c>
      <c r="E13246" t="s">
        <v>1316</v>
      </c>
      <c r="F13246" t="s">
        <v>170</v>
      </c>
      <c r="G13246">
        <v>91702</v>
      </c>
      <c r="H13246">
        <v>34.115026</v>
      </c>
      <c r="I13246">
        <v>-117.921342</v>
      </c>
      <c r="J13246" s="1" t="d">
        <v>2018-05-03</v>
      </c>
      <c r="K13246">
        <v>61556</v>
      </c>
      <c r="L13246" t="s">
        <v>30</v>
      </c>
      <c r="M13246" s="1" t="d">
        <v>2009-01-15</v>
      </c>
      <c r="N13246">
        <v>1</v>
      </c>
      <c r="O13246">
        <v>15</v>
      </c>
      <c r="P13246">
        <v>2009</v>
      </c>
      <c r="Q13246" t="s">
        <v>35</v>
      </c>
      <c r="R13246" t="s">
        <v>26</v>
      </c>
      <c r="S13246" t="s">
        <v>27</v>
      </c>
    </row>
    <row r="13247" spans="1:19" x14ac:dyDescent="0.25">
      <c r="A13247" t="s">
        <v>312</v>
      </c>
      <c r="B13247" t="s">
        <v>13002</v>
      </c>
      <c r="C13247" t="s">
        <v>13003</v>
      </c>
      <c r="E13247" t="s">
        <v>8652</v>
      </c>
      <c r="F13247" t="s">
        <v>40</v>
      </c>
      <c r="G13247">
        <v>72114</v>
      </c>
      <c r="H13247">
        <v>34.777611</v>
      </c>
      <c r="I13247">
        <v>-92.297128000000001</v>
      </c>
      <c r="J13247" s="1" t="d">
        <v>2019-01-10</v>
      </c>
      <c r="K13247">
        <v>62637</v>
      </c>
      <c r="L13247" t="s">
        <v>30</v>
      </c>
      <c r="M13247" s="1" t="d">
        <v>2009-03-19</v>
      </c>
      <c r="N13247">
        <v>3</v>
      </c>
      <c r="O13247">
        <v>19</v>
      </c>
      <c r="P13247">
        <v>2009</v>
      </c>
      <c r="R13247" t="s">
        <v>26</v>
      </c>
      <c r="S13247" t="s">
        <v>27</v>
      </c>
    </row>
    <row r="13248" spans="1:19" x14ac:dyDescent="0.25">
      <c r="A13248" t="s">
        <v>19</v>
      </c>
      <c r="B13248" t="s">
        <v>16735</v>
      </c>
      <c r="C13248" t="s">
        <v>16736</v>
      </c>
      <c r="E13248" t="s">
        <v>790</v>
      </c>
      <c r="F13248" t="s">
        <v>55</v>
      </c>
      <c r="G13248">
        <v>98108</v>
      </c>
      <c r="H13248">
        <v>47.529846999999997</v>
      </c>
      <c r="I13248">
        <v>-122.335763</v>
      </c>
      <c r="J13248" s="1" t="d">
        <v>2019-02-06</v>
      </c>
      <c r="K13248">
        <v>63994</v>
      </c>
      <c r="L13248" t="s">
        <v>103</v>
      </c>
      <c r="M13248" s="1" t="d">
        <v>2009-04-15</v>
      </c>
      <c r="N13248">
        <v>4</v>
      </c>
      <c r="O13248">
        <v>15</v>
      </c>
      <c r="P13248">
        <v>2009</v>
      </c>
      <c r="Q13248" t="s">
        <v>35</v>
      </c>
      <c r="R13248" t="s">
        <v>26</v>
      </c>
      <c r="S13248" t="s">
        <v>27</v>
      </c>
    </row>
    <row r="13249" spans="1:19" x14ac:dyDescent="0.25">
      <c r="A13249" t="s">
        <v>19</v>
      </c>
      <c r="B13249" t="s">
        <v>18555</v>
      </c>
      <c r="C13249" t="s">
        <v>18556</v>
      </c>
      <c r="D13249" t="s">
        <v>18557</v>
      </c>
      <c r="E13249" t="s">
        <v>18558</v>
      </c>
      <c r="F13249" t="s">
        <v>170</v>
      </c>
      <c r="G13249">
        <v>91601</v>
      </c>
      <c r="H13249">
        <v>34.168689000000001</v>
      </c>
      <c r="I13249">
        <v>-118.36679100000001</v>
      </c>
      <c r="J13249" s="1" t="d">
        <v>2019-04-08</v>
      </c>
      <c r="K13249">
        <v>67030</v>
      </c>
      <c r="L13249" t="s">
        <v>24</v>
      </c>
      <c r="M13249" s="1" t="d">
        <v>2009-05-06</v>
      </c>
      <c r="N13249">
        <v>5</v>
      </c>
      <c r="O13249">
        <v>6</v>
      </c>
      <c r="P13249">
        <v>2009</v>
      </c>
      <c r="Q13249" t="s">
        <v>35</v>
      </c>
      <c r="R13249" t="s">
        <v>26</v>
      </c>
      <c r="S13249" t="s">
        <v>27</v>
      </c>
    </row>
    <row r="13250" spans="1:19" x14ac:dyDescent="0.25">
      <c r="A13250" t="s">
        <v>19</v>
      </c>
      <c r="B13250" t="s">
        <v>18562</v>
      </c>
      <c r="C13250" t="s">
        <v>18563</v>
      </c>
      <c r="D13250" t="s">
        <v>18564</v>
      </c>
      <c r="E13250" t="s">
        <v>9326</v>
      </c>
      <c r="F13250" t="s">
        <v>170</v>
      </c>
      <c r="G13250">
        <v>90291</v>
      </c>
      <c r="H13250">
        <v>33.988269000000003</v>
      </c>
      <c r="I13250">
        <v>-118.46102500000001</v>
      </c>
      <c r="J13250" s="1" t="d">
        <v>2019-04-08</v>
      </c>
      <c r="K13250">
        <v>67033</v>
      </c>
      <c r="L13250" t="s">
        <v>24</v>
      </c>
      <c r="M13250" s="1" t="d">
        <v>2009-05-06</v>
      </c>
      <c r="N13250">
        <v>5</v>
      </c>
      <c r="O13250">
        <v>6</v>
      </c>
      <c r="P13250">
        <v>2009</v>
      </c>
      <c r="Q13250" t="s">
        <v>35</v>
      </c>
      <c r="R13250" t="s">
        <v>26</v>
      </c>
      <c r="S13250" t="s">
        <v>27</v>
      </c>
    </row>
    <row r="13251" spans="1:19" x14ac:dyDescent="0.25">
      <c r="A13251" t="s">
        <v>19</v>
      </c>
      <c r="B13251" t="s">
        <v>19203</v>
      </c>
      <c r="C13251" t="s">
        <v>19204</v>
      </c>
      <c r="E13251" t="s">
        <v>52</v>
      </c>
      <c r="F13251" t="s">
        <v>48</v>
      </c>
      <c r="G13251">
        <v>10199</v>
      </c>
      <c r="H13251">
        <v>40.750360999999998</v>
      </c>
      <c r="I13251">
        <v>-74.007214000000005</v>
      </c>
      <c r="J13251" s="1" t="d">
        <v>2019-01-10</v>
      </c>
      <c r="K13251">
        <v>68556</v>
      </c>
      <c r="L13251" t="s">
        <v>30</v>
      </c>
      <c r="M13251" s="1" t="d">
        <v>2009-07-01</v>
      </c>
      <c r="N13251">
        <v>7</v>
      </c>
      <c r="O13251">
        <v>1</v>
      </c>
      <c r="P13251">
        <v>2009</v>
      </c>
      <c r="Q13251" t="s">
        <v>35</v>
      </c>
      <c r="R13251" t="s">
        <v>26</v>
      </c>
      <c r="S13251" t="s">
        <v>27</v>
      </c>
    </row>
    <row r="13252" spans="1:19" x14ac:dyDescent="0.25">
      <c r="A13252" t="s">
        <v>312</v>
      </c>
      <c r="B13252" t="s">
        <v>22148</v>
      </c>
      <c r="C13252" t="s">
        <v>22149</v>
      </c>
      <c r="E13252" t="s">
        <v>22150</v>
      </c>
      <c r="F13252" t="s">
        <v>496</v>
      </c>
      <c r="G13252">
        <v>48858</v>
      </c>
      <c r="H13252">
        <v>43.613376199999998</v>
      </c>
      <c r="I13252">
        <v>-84.786946999999998</v>
      </c>
      <c r="J13252" s="1" t="d">
        <v>2018-06-05</v>
      </c>
      <c r="K13252">
        <v>78225</v>
      </c>
      <c r="L13252" t="s">
        <v>30</v>
      </c>
      <c r="M13252" s="1" t="d">
        <v>2009-06-15</v>
      </c>
      <c r="N13252">
        <v>6</v>
      </c>
      <c r="O13252">
        <v>15</v>
      </c>
      <c r="P13252">
        <v>2009</v>
      </c>
      <c r="R13252" t="s">
        <v>26</v>
      </c>
      <c r="S13252" t="s">
        <v>31</v>
      </c>
    </row>
    <row r="13253" spans="1:19" x14ac:dyDescent="0.25">
      <c r="A13253" t="s">
        <v>312</v>
      </c>
      <c r="B13253" t="s">
        <v>23602</v>
      </c>
      <c r="C13253" t="s">
        <v>23603</v>
      </c>
      <c r="E13253" t="s">
        <v>12345</v>
      </c>
      <c r="F13253" t="s">
        <v>327</v>
      </c>
      <c r="G13253">
        <v>50263</v>
      </c>
      <c r="H13253">
        <v>41.599913999999998</v>
      </c>
      <c r="I13253">
        <v>-93.865477999999996</v>
      </c>
      <c r="J13253" s="1" t="d">
        <v>2019-04-08</v>
      </c>
      <c r="K13253">
        <v>81730</v>
      </c>
      <c r="L13253" t="s">
        <v>24</v>
      </c>
      <c r="M13253" s="1" t="d">
        <v>2009-04-10</v>
      </c>
      <c r="N13253">
        <v>4</v>
      </c>
      <c r="O13253">
        <v>10</v>
      </c>
      <c r="P13253">
        <v>2009</v>
      </c>
      <c r="R13253" t="s">
        <v>26</v>
      </c>
      <c r="S13253" t="s">
        <v>31</v>
      </c>
    </row>
    <row r="13254" spans="1:19" x14ac:dyDescent="0.25">
      <c r="A13254" t="s">
        <v>312</v>
      </c>
      <c r="B13254" t="s">
        <v>23612</v>
      </c>
      <c r="C13254" t="s">
        <v>23613</v>
      </c>
      <c r="E13254" t="s">
        <v>23089</v>
      </c>
      <c r="F13254" t="s">
        <v>129</v>
      </c>
      <c r="G13254">
        <v>80620</v>
      </c>
      <c r="H13254">
        <v>40.385100999999999</v>
      </c>
      <c r="I13254">
        <v>-104.691552</v>
      </c>
      <c r="J13254" s="1" t="d">
        <v>2018-05-03</v>
      </c>
      <c r="K13254">
        <v>81735</v>
      </c>
      <c r="L13254" t="s">
        <v>30</v>
      </c>
      <c r="M13254" s="1" t="d">
        <v>2009-06-05</v>
      </c>
      <c r="N13254">
        <v>6</v>
      </c>
      <c r="O13254">
        <v>5</v>
      </c>
      <c r="P13254">
        <v>2009</v>
      </c>
      <c r="R13254" t="s">
        <v>26</v>
      </c>
      <c r="S13254" t="s">
        <v>31</v>
      </c>
    </row>
    <row r="13255" spans="1:19" x14ac:dyDescent="0.25">
      <c r="A13255" t="s">
        <v>504</v>
      </c>
      <c r="B13255" t="s">
        <v>65</v>
      </c>
      <c r="C13255" t="s">
        <v>24632</v>
      </c>
      <c r="E13255" t="s">
        <v>20761</v>
      </c>
      <c r="F13255" t="s">
        <v>513</v>
      </c>
      <c r="G13255">
        <v>54562</v>
      </c>
      <c r="H13255">
        <v>45.798814999999998</v>
      </c>
      <c r="I13255">
        <v>-89.166794999999993</v>
      </c>
      <c r="J13255" s="1" t="d">
        <v>2018-11-08</v>
      </c>
      <c r="K13255">
        <v>86205</v>
      </c>
      <c r="L13255" t="s">
        <v>30</v>
      </c>
      <c r="M13255" s="1" t="d">
        <v>2009-08-11</v>
      </c>
      <c r="N13255">
        <v>8</v>
      </c>
      <c r="O13255">
        <v>11</v>
      </c>
      <c r="P13255">
        <v>2009</v>
      </c>
      <c r="R13255" t="s">
        <v>26</v>
      </c>
      <c r="S13255" t="s">
        <v>31</v>
      </c>
    </row>
    <row r="13256" spans="1:19" x14ac:dyDescent="0.25">
      <c r="A13256" t="s">
        <v>312</v>
      </c>
      <c r="B13256" t="s">
        <v>2581</v>
      </c>
      <c r="C13256" t="s">
        <v>2582</v>
      </c>
      <c r="E13256" t="s">
        <v>2581</v>
      </c>
      <c r="F13256" t="s">
        <v>37</v>
      </c>
      <c r="G13256">
        <v>76544</v>
      </c>
      <c r="H13256">
        <v>31.125830000000001</v>
      </c>
      <c r="I13256">
        <v>-97.839259999999996</v>
      </c>
      <c r="J13256" s="1" t="d">
        <v>2019-01-10</v>
      </c>
      <c r="K13256">
        <v>86936</v>
      </c>
      <c r="L13256" t="s">
        <v>30</v>
      </c>
      <c r="M13256" s="1" t="d">
        <v>2009-11-01</v>
      </c>
      <c r="N13256">
        <v>11</v>
      </c>
      <c r="O13256">
        <v>1</v>
      </c>
      <c r="P13256">
        <v>2009</v>
      </c>
      <c r="R13256" t="s">
        <v>26</v>
      </c>
      <c r="S13256" t="s">
        <v>27</v>
      </c>
    </row>
    <row r="13257" spans="1:19" x14ac:dyDescent="0.25">
      <c r="A13257" t="s">
        <v>338</v>
      </c>
      <c r="B13257" t="s">
        <v>25809</v>
      </c>
      <c r="C13257" t="s">
        <v>25810</v>
      </c>
      <c r="D13257" t="s">
        <v>25811</v>
      </c>
      <c r="E13257" t="s">
        <v>19966</v>
      </c>
      <c r="F13257" t="s">
        <v>170</v>
      </c>
      <c r="G13257">
        <v>94947</v>
      </c>
      <c r="H13257">
        <v>38.117114999999998</v>
      </c>
      <c r="I13257">
        <v>-122.60980000000001</v>
      </c>
      <c r="J13257" s="1" t="d">
        <v>2018-11-08</v>
      </c>
      <c r="K13257">
        <v>92013</v>
      </c>
      <c r="L13257" t="s">
        <v>30</v>
      </c>
      <c r="M13257" s="1" t="d">
        <v>2009-06-01</v>
      </c>
      <c r="N13257">
        <v>6</v>
      </c>
      <c r="O13257">
        <v>1</v>
      </c>
      <c r="P13257">
        <v>2009</v>
      </c>
      <c r="R13257" t="s">
        <v>26</v>
      </c>
      <c r="S13257" t="s">
        <v>31</v>
      </c>
    </row>
    <row r="13258" spans="1:19" x14ac:dyDescent="0.25">
      <c r="A13258" t="s">
        <v>338</v>
      </c>
      <c r="B13258" t="s">
        <v>25809</v>
      </c>
      <c r="C13258" t="s">
        <v>25810</v>
      </c>
      <c r="D13258" t="s">
        <v>25811</v>
      </c>
      <c r="E13258" t="s">
        <v>19966</v>
      </c>
      <c r="F13258" t="s">
        <v>170</v>
      </c>
      <c r="G13258">
        <v>94947</v>
      </c>
      <c r="H13258">
        <v>38.117114999999998</v>
      </c>
      <c r="I13258">
        <v>-122.60980000000001</v>
      </c>
      <c r="J13258" s="1" t="d">
        <v>2018-11-08</v>
      </c>
      <c r="K13258">
        <v>104205</v>
      </c>
      <c r="L13258" t="s">
        <v>30</v>
      </c>
      <c r="M13258" s="1" t="d">
        <v>2009-06-01</v>
      </c>
      <c r="N13258">
        <v>6</v>
      </c>
      <c r="O13258">
        <v>1</v>
      </c>
      <c r="P13258">
        <v>2009</v>
      </c>
      <c r="R13258" t="s">
        <v>26</v>
      </c>
      <c r="S13258" t="s">
        <v>31</v>
      </c>
    </row>
    <row r="13259" spans="1:19" x14ac:dyDescent="0.25">
      <c r="A13259" t="s">
        <v>19</v>
      </c>
      <c r="B13259" t="s">
        <v>104</v>
      </c>
      <c r="C13259" t="s">
        <v>105</v>
      </c>
      <c r="D13259" t="s">
        <v>106</v>
      </c>
      <c r="E13259" t="s">
        <v>107</v>
      </c>
      <c r="F13259" t="s">
        <v>101</v>
      </c>
      <c r="G13259">
        <v>84088</v>
      </c>
      <c r="H13259">
        <v>40.599412999999998</v>
      </c>
      <c r="I13259">
        <v>-111.993532</v>
      </c>
      <c r="J13259" s="1" t="d">
        <v>2019-02-06</v>
      </c>
      <c r="K13259">
        <v>523</v>
      </c>
      <c r="L13259" t="s">
        <v>103</v>
      </c>
      <c r="M13259" s="1" t="d">
        <v>2008-07-01</v>
      </c>
      <c r="N13259">
        <v>7</v>
      </c>
      <c r="O13259">
        <v>1</v>
      </c>
      <c r="P13259">
        <v>2008</v>
      </c>
      <c r="Q13259" t="s">
        <v>35</v>
      </c>
      <c r="R13259" t="s">
        <v>26</v>
      </c>
      <c r="S13259" t="s">
        <v>27</v>
      </c>
    </row>
    <row r="13260" spans="1:19" x14ac:dyDescent="0.25">
      <c r="A13260" t="s">
        <v>19</v>
      </c>
      <c r="B13260" t="s">
        <v>247</v>
      </c>
      <c r="C13260" t="s">
        <v>248</v>
      </c>
      <c r="E13260" t="s">
        <v>246</v>
      </c>
      <c r="F13260" t="s">
        <v>170</v>
      </c>
      <c r="G13260">
        <v>92843</v>
      </c>
      <c r="H13260">
        <v>33.764643</v>
      </c>
      <c r="I13260">
        <v>-117.924497</v>
      </c>
      <c r="J13260" s="1" t="d">
        <v>2018-09-10</v>
      </c>
      <c r="K13260">
        <v>1019</v>
      </c>
      <c r="L13260" t="s">
        <v>30</v>
      </c>
      <c r="M13260" s="1" t="d">
        <v>2008-12-01</v>
      </c>
      <c r="N13260">
        <v>12</v>
      </c>
      <c r="O13260">
        <v>1</v>
      </c>
      <c r="P13260">
        <v>2008</v>
      </c>
      <c r="Q13260" t="s">
        <v>25</v>
      </c>
      <c r="R13260" t="s">
        <v>26</v>
      </c>
      <c r="S13260" t="s">
        <v>27</v>
      </c>
    </row>
    <row r="13261" spans="1:19" x14ac:dyDescent="0.25">
      <c r="A13261" t="s">
        <v>312</v>
      </c>
      <c r="B13261" t="s">
        <v>1031</v>
      </c>
      <c r="C13261" t="s">
        <v>1032</v>
      </c>
      <c r="D13261" t="s">
        <v>1033</v>
      </c>
      <c r="E13261" t="s">
        <v>142</v>
      </c>
      <c r="F13261" t="s">
        <v>143</v>
      </c>
      <c r="G13261">
        <v>73104</v>
      </c>
      <c r="H13261">
        <v>35.471983000000002</v>
      </c>
      <c r="I13261">
        <v>-97.511336</v>
      </c>
      <c r="J13261" s="1" t="d">
        <v>2018-09-10</v>
      </c>
      <c r="K13261">
        <v>21967</v>
      </c>
      <c r="L13261" t="s">
        <v>30</v>
      </c>
      <c r="M13261" s="1" t="d">
        <v>2008-04-15</v>
      </c>
      <c r="N13261">
        <v>4</v>
      </c>
      <c r="O13261">
        <v>15</v>
      </c>
      <c r="P13261">
        <v>2008</v>
      </c>
      <c r="R13261" t="s">
        <v>26</v>
      </c>
      <c r="S13261" t="s">
        <v>31</v>
      </c>
    </row>
    <row r="13262" spans="1:19" x14ac:dyDescent="0.25">
      <c r="A13262" t="s">
        <v>312</v>
      </c>
      <c r="B13262" t="s">
        <v>1905</v>
      </c>
      <c r="C13262" t="s">
        <v>1906</v>
      </c>
      <c r="E13262" t="s">
        <v>1907</v>
      </c>
      <c r="F13262" t="s">
        <v>373</v>
      </c>
      <c r="G13262">
        <v>62401</v>
      </c>
      <c r="H13262">
        <v>39.121524999999998</v>
      </c>
      <c r="I13262">
        <v>-88.548012999999997</v>
      </c>
      <c r="J13262" s="1" t="d">
        <v>2018-10-04</v>
      </c>
      <c r="K13262">
        <v>27983</v>
      </c>
      <c r="L13262" t="s">
        <v>30</v>
      </c>
      <c r="M13262" s="1" t="d">
        <v>2008-07-01</v>
      </c>
      <c r="N13262">
        <v>7</v>
      </c>
      <c r="O13262">
        <v>1</v>
      </c>
      <c r="P13262">
        <v>2008</v>
      </c>
      <c r="R13262" t="s">
        <v>26</v>
      </c>
      <c r="S13262" t="s">
        <v>31</v>
      </c>
    </row>
    <row r="13263" spans="1:19" x14ac:dyDescent="0.25">
      <c r="A13263" t="s">
        <v>312</v>
      </c>
      <c r="B13263" t="s">
        <v>1932</v>
      </c>
      <c r="C13263" t="s">
        <v>1933</v>
      </c>
      <c r="D13263" t="s">
        <v>1934</v>
      </c>
      <c r="E13263" t="s">
        <v>1935</v>
      </c>
      <c r="F13263" t="s">
        <v>88</v>
      </c>
      <c r="G13263">
        <v>63736</v>
      </c>
      <c r="H13263">
        <v>37.086162000000002</v>
      </c>
      <c r="I13263">
        <v>-89.531987999999998</v>
      </c>
      <c r="J13263" s="1" t="d">
        <v>2018-06-05</v>
      </c>
      <c r="K13263">
        <v>28115</v>
      </c>
      <c r="L13263" t="s">
        <v>30</v>
      </c>
      <c r="M13263" s="1" t="d">
        <v>2008-06-15</v>
      </c>
      <c r="N13263">
        <v>6</v>
      </c>
      <c r="O13263">
        <v>15</v>
      </c>
      <c r="P13263">
        <v>2008</v>
      </c>
      <c r="R13263" t="s">
        <v>26</v>
      </c>
      <c r="S13263" t="s">
        <v>31</v>
      </c>
    </row>
    <row r="13264" spans="1:19" x14ac:dyDescent="0.25">
      <c r="A13264" t="s">
        <v>312</v>
      </c>
      <c r="B13264" t="s">
        <v>1179</v>
      </c>
      <c r="C13264" t="s">
        <v>1180</v>
      </c>
      <c r="E13264" t="s">
        <v>1181</v>
      </c>
      <c r="F13264" t="s">
        <v>42</v>
      </c>
      <c r="G13264">
        <v>2150</v>
      </c>
      <c r="H13264">
        <v>42.394122000000003</v>
      </c>
      <c r="I13264">
        <v>-71.046605</v>
      </c>
      <c r="J13264" s="1" t="d">
        <v>2018-07-09</v>
      </c>
      <c r="K13264">
        <v>30392</v>
      </c>
      <c r="L13264" t="s">
        <v>30</v>
      </c>
      <c r="M13264" s="1" t="d">
        <v>2008-06-15</v>
      </c>
      <c r="N13264">
        <v>6</v>
      </c>
      <c r="O13264">
        <v>15</v>
      </c>
      <c r="P13264">
        <v>2008</v>
      </c>
      <c r="R13264" t="s">
        <v>26</v>
      </c>
      <c r="S13264" t="s">
        <v>31</v>
      </c>
    </row>
    <row r="13265" spans="1:19" x14ac:dyDescent="0.25">
      <c r="A13265" t="s">
        <v>312</v>
      </c>
      <c r="B13265" t="s">
        <v>1657</v>
      </c>
      <c r="C13265" t="s">
        <v>2621</v>
      </c>
      <c r="D13265" t="s">
        <v>2622</v>
      </c>
      <c r="E13265" t="s">
        <v>2288</v>
      </c>
      <c r="F13265" t="s">
        <v>88</v>
      </c>
      <c r="G13265">
        <v>64772</v>
      </c>
      <c r="H13265">
        <v>37.842531000000001</v>
      </c>
      <c r="I13265">
        <v>-94.341462000000007</v>
      </c>
      <c r="J13265" s="1" t="d">
        <v>2018-04-03</v>
      </c>
      <c r="K13265">
        <v>30536</v>
      </c>
      <c r="L13265" t="s">
        <v>30</v>
      </c>
      <c r="M13265" s="1" t="d">
        <v>2008-02-15</v>
      </c>
      <c r="N13265">
        <v>2</v>
      </c>
      <c r="O13265">
        <v>15</v>
      </c>
      <c r="P13265">
        <v>2008</v>
      </c>
      <c r="R13265" t="s">
        <v>26</v>
      </c>
      <c r="S13265" t="s">
        <v>31</v>
      </c>
    </row>
    <row r="13266" spans="1:19" x14ac:dyDescent="0.25">
      <c r="A13266" t="s">
        <v>19</v>
      </c>
      <c r="B13266" t="s">
        <v>2647</v>
      </c>
      <c r="C13266" t="s">
        <v>2648</v>
      </c>
      <c r="D13266" t="s">
        <v>2649</v>
      </c>
      <c r="E13266" t="s">
        <v>226</v>
      </c>
      <c r="F13266" t="s">
        <v>170</v>
      </c>
      <c r="G13266">
        <v>90095</v>
      </c>
      <c r="H13266">
        <v>34.067096999999997</v>
      </c>
      <c r="I13266">
        <v>-118.447096</v>
      </c>
      <c r="J13266" s="1" t="d">
        <v>2018-05-03</v>
      </c>
      <c r="K13266">
        <v>30620</v>
      </c>
      <c r="L13266" t="s">
        <v>30</v>
      </c>
      <c r="M13266" s="1" t="d">
        <v>2008-03-15</v>
      </c>
      <c r="N13266">
        <v>3</v>
      </c>
      <c r="O13266">
        <v>15</v>
      </c>
      <c r="P13266">
        <v>2008</v>
      </c>
      <c r="Q13266" t="s">
        <v>33</v>
      </c>
      <c r="R13266" t="s">
        <v>26</v>
      </c>
      <c r="S13266" t="s">
        <v>31</v>
      </c>
    </row>
    <row r="13267" spans="1:19" x14ac:dyDescent="0.25">
      <c r="A13267" t="s">
        <v>19</v>
      </c>
      <c r="B13267" t="s">
        <v>2650</v>
      </c>
      <c r="C13267" t="s">
        <v>2651</v>
      </c>
      <c r="D13267" t="s">
        <v>2652</v>
      </c>
      <c r="E13267" t="s">
        <v>606</v>
      </c>
      <c r="F13267" t="s">
        <v>37</v>
      </c>
      <c r="G13267">
        <v>78744</v>
      </c>
      <c r="H13267">
        <v>30.213718</v>
      </c>
      <c r="I13267">
        <v>-97.738940999999997</v>
      </c>
      <c r="J13267" s="1" t="d">
        <v>2018-10-04</v>
      </c>
      <c r="K13267">
        <v>30622</v>
      </c>
      <c r="L13267" t="s">
        <v>30</v>
      </c>
      <c r="M13267" s="1" t="d">
        <v>2008-02-15</v>
      </c>
      <c r="N13267">
        <v>2</v>
      </c>
      <c r="O13267">
        <v>15</v>
      </c>
      <c r="P13267">
        <v>2008</v>
      </c>
      <c r="Q13267" t="s">
        <v>35</v>
      </c>
      <c r="R13267" t="s">
        <v>26</v>
      </c>
      <c r="S13267" t="s">
        <v>31</v>
      </c>
    </row>
    <row r="13268" spans="1:19" x14ac:dyDescent="0.25">
      <c r="A13268" t="s">
        <v>19</v>
      </c>
      <c r="B13268" t="s">
        <v>1309</v>
      </c>
      <c r="C13268" t="s">
        <v>2653</v>
      </c>
      <c r="E13268" t="s">
        <v>2654</v>
      </c>
      <c r="F13268" t="s">
        <v>37</v>
      </c>
      <c r="G13268">
        <v>77701</v>
      </c>
      <c r="H13268">
        <v>30.077123</v>
      </c>
      <c r="I13268">
        <v>-94.095962</v>
      </c>
      <c r="J13268" s="1" t="d">
        <v>2018-08-07</v>
      </c>
      <c r="K13268">
        <v>30623</v>
      </c>
      <c r="L13268" t="s">
        <v>30</v>
      </c>
      <c r="M13268" s="1" t="d">
        <v>2008-03-18</v>
      </c>
      <c r="N13268">
        <v>3</v>
      </c>
      <c r="O13268">
        <v>18</v>
      </c>
      <c r="P13268">
        <v>2008</v>
      </c>
      <c r="Q13268" t="s">
        <v>35</v>
      </c>
      <c r="R13268" t="s">
        <v>26</v>
      </c>
      <c r="S13268" t="s">
        <v>31</v>
      </c>
    </row>
    <row r="13269" spans="1:19" x14ac:dyDescent="0.25">
      <c r="A13269" t="s">
        <v>504</v>
      </c>
      <c r="B13269" t="s">
        <v>1220</v>
      </c>
      <c r="C13269" t="s">
        <v>1221</v>
      </c>
      <c r="D13269" t="s">
        <v>1222</v>
      </c>
      <c r="E13269" t="s">
        <v>245</v>
      </c>
      <c r="F13269" t="s">
        <v>170</v>
      </c>
      <c r="G13269">
        <v>92504</v>
      </c>
      <c r="H13269">
        <v>33.923992159999997</v>
      </c>
      <c r="I13269">
        <v>-117.4119492</v>
      </c>
      <c r="J13269" s="1" t="d">
        <v>2019-01-10</v>
      </c>
      <c r="K13269">
        <v>30837</v>
      </c>
      <c r="L13269" t="s">
        <v>30</v>
      </c>
      <c r="M13269" s="1" t="d">
        <v>2008-05-15</v>
      </c>
      <c r="N13269">
        <v>5</v>
      </c>
      <c r="O13269">
        <v>15</v>
      </c>
      <c r="P13269">
        <v>2008</v>
      </c>
      <c r="R13269" t="s">
        <v>26</v>
      </c>
      <c r="S13269" t="s">
        <v>31</v>
      </c>
    </row>
    <row r="13270" spans="1:19" x14ac:dyDescent="0.25">
      <c r="A13270" t="s">
        <v>705</v>
      </c>
      <c r="B13270" t="s">
        <v>2856</v>
      </c>
      <c r="C13270" t="s">
        <v>2857</v>
      </c>
      <c r="D13270" t="s">
        <v>2858</v>
      </c>
      <c r="E13270" t="s">
        <v>1209</v>
      </c>
      <c r="F13270" t="s">
        <v>129</v>
      </c>
      <c r="G13270">
        <v>80907</v>
      </c>
      <c r="H13270">
        <v>38.872191999999998</v>
      </c>
      <c r="I13270">
        <v>-104.819132</v>
      </c>
      <c r="J13270" s="1" t="d">
        <v>2018-11-08</v>
      </c>
      <c r="K13270">
        <v>31021</v>
      </c>
      <c r="L13270" t="s">
        <v>30</v>
      </c>
      <c r="M13270" s="1" t="d">
        <v>2008-01-15</v>
      </c>
      <c r="N13270">
        <v>1</v>
      </c>
      <c r="O13270">
        <v>15</v>
      </c>
      <c r="P13270">
        <v>2008</v>
      </c>
      <c r="R13270" t="s">
        <v>26</v>
      </c>
      <c r="S13270" t="s">
        <v>31</v>
      </c>
    </row>
    <row r="13271" spans="1:19" x14ac:dyDescent="0.25">
      <c r="A13271" t="s">
        <v>312</v>
      </c>
      <c r="B13271" t="s">
        <v>3278</v>
      </c>
      <c r="C13271" t="s">
        <v>3279</v>
      </c>
      <c r="E13271" t="s">
        <v>3280</v>
      </c>
      <c r="F13271" t="s">
        <v>513</v>
      </c>
      <c r="G13271">
        <v>54409</v>
      </c>
      <c r="H13271">
        <v>45.162317299999998</v>
      </c>
      <c r="I13271">
        <v>-89.131288900000001</v>
      </c>
      <c r="J13271" s="1" t="d">
        <v>2018-11-08</v>
      </c>
      <c r="K13271">
        <v>32522</v>
      </c>
      <c r="L13271" t="s">
        <v>30</v>
      </c>
      <c r="M13271" s="1" t="d">
        <v>2008-01-15</v>
      </c>
      <c r="N13271">
        <v>1</v>
      </c>
      <c r="O13271">
        <v>15</v>
      </c>
      <c r="P13271">
        <v>2008</v>
      </c>
      <c r="R13271" t="s">
        <v>26</v>
      </c>
      <c r="S13271" t="s">
        <v>31</v>
      </c>
    </row>
    <row r="13272" spans="1:19" x14ac:dyDescent="0.25">
      <c r="A13272" t="s">
        <v>312</v>
      </c>
      <c r="B13272" t="s">
        <v>3317</v>
      </c>
      <c r="C13272" t="s">
        <v>3318</v>
      </c>
      <c r="D13272" t="s">
        <v>3319</v>
      </c>
      <c r="E13272" t="s">
        <v>217</v>
      </c>
      <c r="F13272" t="s">
        <v>170</v>
      </c>
      <c r="G13272">
        <v>92009</v>
      </c>
      <c r="H13272">
        <v>33.127935999999998</v>
      </c>
      <c r="I13272">
        <v>-117.25142700000001</v>
      </c>
      <c r="J13272" s="1" t="d">
        <v>2019-03-07</v>
      </c>
      <c r="K13272">
        <v>32583</v>
      </c>
      <c r="L13272" t="s">
        <v>71</v>
      </c>
      <c r="M13272" s="1" t="d">
        <v>2008-06-15</v>
      </c>
      <c r="N13272">
        <v>6</v>
      </c>
      <c r="O13272">
        <v>15</v>
      </c>
      <c r="P13272">
        <v>2008</v>
      </c>
      <c r="R13272" t="s">
        <v>26</v>
      </c>
      <c r="S13272" t="s">
        <v>31</v>
      </c>
    </row>
    <row r="13273" spans="1:19" x14ac:dyDescent="0.25">
      <c r="A13273" t="s">
        <v>312</v>
      </c>
      <c r="B13273" t="s">
        <v>3323</v>
      </c>
      <c r="C13273" t="s">
        <v>3324</v>
      </c>
      <c r="D13273" t="s">
        <v>3325</v>
      </c>
      <c r="E13273" t="s">
        <v>218</v>
      </c>
      <c r="F13273" t="s">
        <v>170</v>
      </c>
      <c r="G13273">
        <v>92054</v>
      </c>
      <c r="H13273">
        <v>33.189298000000001</v>
      </c>
      <c r="I13273">
        <v>-117.364261</v>
      </c>
      <c r="J13273" s="1" t="d">
        <v>2019-03-07</v>
      </c>
      <c r="K13273">
        <v>32585</v>
      </c>
      <c r="L13273" t="s">
        <v>71</v>
      </c>
      <c r="M13273" s="1" t="d">
        <v>2008-12-15</v>
      </c>
      <c r="N13273">
        <v>12</v>
      </c>
      <c r="O13273">
        <v>15</v>
      </c>
      <c r="P13273">
        <v>2008</v>
      </c>
      <c r="R13273" t="s">
        <v>26</v>
      </c>
      <c r="S13273" t="s">
        <v>31</v>
      </c>
    </row>
    <row r="13274" spans="1:19" x14ac:dyDescent="0.25">
      <c r="A13274" t="s">
        <v>312</v>
      </c>
      <c r="B13274" t="s">
        <v>3334</v>
      </c>
      <c r="C13274" t="s">
        <v>3335</v>
      </c>
      <c r="E13274" t="s">
        <v>3336</v>
      </c>
      <c r="F13274" t="s">
        <v>513</v>
      </c>
      <c r="G13274">
        <v>54302</v>
      </c>
      <c r="H13274">
        <v>44.493035999999996</v>
      </c>
      <c r="I13274">
        <v>-87.984178</v>
      </c>
      <c r="J13274" s="1" t="d">
        <v>2018-11-08</v>
      </c>
      <c r="K13274">
        <v>32593</v>
      </c>
      <c r="L13274" t="s">
        <v>30</v>
      </c>
      <c r="M13274" s="1" t="d">
        <v>2008-01-15</v>
      </c>
      <c r="N13274">
        <v>1</v>
      </c>
      <c r="O13274">
        <v>15</v>
      </c>
      <c r="P13274">
        <v>2008</v>
      </c>
      <c r="R13274" t="s">
        <v>26</v>
      </c>
      <c r="S13274" t="s">
        <v>31</v>
      </c>
    </row>
    <row r="13275" spans="1:19" x14ac:dyDescent="0.25">
      <c r="A13275" t="s">
        <v>312</v>
      </c>
      <c r="B13275" t="s">
        <v>3369</v>
      </c>
      <c r="C13275" t="s">
        <v>3370</v>
      </c>
      <c r="E13275" t="s">
        <v>3371</v>
      </c>
      <c r="F13275" t="s">
        <v>23</v>
      </c>
      <c r="G13275">
        <v>35216</v>
      </c>
      <c r="H13275">
        <v>33.415066000000003</v>
      </c>
      <c r="I13275">
        <v>-86.804916000000006</v>
      </c>
      <c r="J13275" s="1" t="d">
        <v>2018-10-04</v>
      </c>
      <c r="K13275">
        <v>32677</v>
      </c>
      <c r="L13275" t="s">
        <v>30</v>
      </c>
      <c r="M13275" s="1" t="d">
        <v>2008-03-10</v>
      </c>
      <c r="N13275">
        <v>3</v>
      </c>
      <c r="O13275">
        <v>10</v>
      </c>
      <c r="P13275">
        <v>2008</v>
      </c>
      <c r="R13275" t="s">
        <v>26</v>
      </c>
      <c r="S13275" t="s">
        <v>31</v>
      </c>
    </row>
    <row r="13276" spans="1:19" x14ac:dyDescent="0.25">
      <c r="A13276" t="s">
        <v>312</v>
      </c>
      <c r="B13276" t="s">
        <v>3389</v>
      </c>
      <c r="C13276" t="s">
        <v>3390</v>
      </c>
      <c r="E13276" t="s">
        <v>3391</v>
      </c>
      <c r="F13276" t="s">
        <v>208</v>
      </c>
      <c r="G13276">
        <v>29302</v>
      </c>
      <c r="H13276">
        <v>34.950118000000003</v>
      </c>
      <c r="I13276">
        <v>-81.917539000000005</v>
      </c>
      <c r="J13276" s="1" t="d">
        <v>2018-12-11</v>
      </c>
      <c r="K13276">
        <v>32700</v>
      </c>
      <c r="L13276" t="s">
        <v>30</v>
      </c>
      <c r="M13276" s="1" t="d">
        <v>2008-01-15</v>
      </c>
      <c r="N13276">
        <v>1</v>
      </c>
      <c r="O13276">
        <v>15</v>
      </c>
      <c r="P13276">
        <v>2008</v>
      </c>
      <c r="R13276" t="s">
        <v>26</v>
      </c>
      <c r="S13276" t="s">
        <v>31</v>
      </c>
    </row>
    <row r="13277" spans="1:19" x14ac:dyDescent="0.25">
      <c r="A13277" t="s">
        <v>338</v>
      </c>
      <c r="B13277" t="s">
        <v>3476</v>
      </c>
      <c r="C13277" t="s">
        <v>3477</v>
      </c>
      <c r="E13277" t="s">
        <v>193</v>
      </c>
      <c r="F13277" t="s">
        <v>170</v>
      </c>
      <c r="G13277">
        <v>95831</v>
      </c>
      <c r="H13277">
        <v>38.578567999999997</v>
      </c>
      <c r="I13277">
        <v>-121.491058</v>
      </c>
      <c r="J13277" s="1" t="d">
        <v>2019-01-10</v>
      </c>
      <c r="K13277">
        <v>32850</v>
      </c>
      <c r="L13277" t="s">
        <v>30</v>
      </c>
      <c r="M13277" s="1" t="d">
        <v>2008-01-15</v>
      </c>
      <c r="N13277">
        <v>1</v>
      </c>
      <c r="O13277">
        <v>15</v>
      </c>
      <c r="P13277">
        <v>2008</v>
      </c>
      <c r="R13277" t="s">
        <v>26</v>
      </c>
      <c r="S13277" t="s">
        <v>27</v>
      </c>
    </row>
    <row r="13278" spans="1:19" x14ac:dyDescent="0.25">
      <c r="A13278" t="s">
        <v>312</v>
      </c>
      <c r="B13278" t="s">
        <v>1354</v>
      </c>
      <c r="C13278" t="s">
        <v>1355</v>
      </c>
      <c r="D13278" t="s">
        <v>1356</v>
      </c>
      <c r="E13278" t="s">
        <v>259</v>
      </c>
      <c r="F13278" t="s">
        <v>260</v>
      </c>
      <c r="G13278">
        <v>85007</v>
      </c>
      <c r="H13278">
        <v>33.443116000000003</v>
      </c>
      <c r="I13278">
        <v>-112.09240200000001</v>
      </c>
      <c r="J13278" s="1" t="d">
        <v>2018-09-10</v>
      </c>
      <c r="K13278">
        <v>32887</v>
      </c>
      <c r="L13278" t="s">
        <v>30</v>
      </c>
      <c r="M13278" s="1" t="d">
        <v>2008-12-15</v>
      </c>
      <c r="N13278">
        <v>12</v>
      </c>
      <c r="O13278">
        <v>15</v>
      </c>
      <c r="P13278">
        <v>2008</v>
      </c>
      <c r="R13278" t="s">
        <v>26</v>
      </c>
      <c r="S13278" t="s">
        <v>31</v>
      </c>
    </row>
    <row r="13279" spans="1:19" x14ac:dyDescent="0.25">
      <c r="A13279" t="s">
        <v>312</v>
      </c>
      <c r="B13279" t="s">
        <v>3481</v>
      </c>
      <c r="C13279" t="s">
        <v>3482</v>
      </c>
      <c r="E13279" t="s">
        <v>3483</v>
      </c>
      <c r="F13279" t="s">
        <v>124</v>
      </c>
      <c r="G13279">
        <v>68128</v>
      </c>
      <c r="H13279">
        <v>41.181888000000001</v>
      </c>
      <c r="I13279">
        <v>-96.105491000000001</v>
      </c>
      <c r="J13279" s="1" t="d">
        <v>2019-04-08</v>
      </c>
      <c r="K13279">
        <v>32895</v>
      </c>
      <c r="L13279" t="s">
        <v>24</v>
      </c>
      <c r="M13279" s="1" t="d">
        <v>2008-01-08</v>
      </c>
      <c r="N13279">
        <v>1</v>
      </c>
      <c r="O13279">
        <v>8</v>
      </c>
      <c r="P13279">
        <v>2008</v>
      </c>
      <c r="R13279" t="s">
        <v>26</v>
      </c>
      <c r="S13279" t="s">
        <v>31</v>
      </c>
    </row>
    <row r="13280" spans="1:19" x14ac:dyDescent="0.25">
      <c r="A13280" t="s">
        <v>312</v>
      </c>
      <c r="B13280" t="s">
        <v>3486</v>
      </c>
      <c r="C13280" t="s">
        <v>3487</v>
      </c>
      <c r="E13280" t="s">
        <v>3488</v>
      </c>
      <c r="F13280" t="s">
        <v>327</v>
      </c>
      <c r="G13280">
        <v>50111</v>
      </c>
      <c r="H13280">
        <v>41.673510999999998</v>
      </c>
      <c r="I13280">
        <v>-93.773486000000005</v>
      </c>
      <c r="J13280" s="1" t="d">
        <v>2019-04-08</v>
      </c>
      <c r="K13280">
        <v>32899</v>
      </c>
      <c r="L13280" t="s">
        <v>24</v>
      </c>
      <c r="M13280" s="1" t="d">
        <v>2008-02-15</v>
      </c>
      <c r="N13280">
        <v>2</v>
      </c>
      <c r="O13280">
        <v>15</v>
      </c>
      <c r="P13280">
        <v>2008</v>
      </c>
      <c r="R13280" t="s">
        <v>26</v>
      </c>
      <c r="S13280" t="s">
        <v>31</v>
      </c>
    </row>
    <row r="13281" spans="1:19" x14ac:dyDescent="0.25">
      <c r="A13281" t="s">
        <v>312</v>
      </c>
      <c r="B13281" t="s">
        <v>3489</v>
      </c>
      <c r="C13281" t="s">
        <v>3490</v>
      </c>
      <c r="E13281" t="s">
        <v>2247</v>
      </c>
      <c r="F13281" t="s">
        <v>327</v>
      </c>
      <c r="G13281">
        <v>50401</v>
      </c>
      <c r="H13281">
        <v>43.133203999999999</v>
      </c>
      <c r="I13281">
        <v>-93.201716000000005</v>
      </c>
      <c r="J13281" s="1" t="d">
        <v>2018-04-03</v>
      </c>
      <c r="K13281">
        <v>32900</v>
      </c>
      <c r="L13281" t="s">
        <v>30</v>
      </c>
      <c r="M13281" s="1" t="d">
        <v>2008-02-15</v>
      </c>
      <c r="N13281">
        <v>2</v>
      </c>
      <c r="O13281">
        <v>15</v>
      </c>
      <c r="P13281">
        <v>2008</v>
      </c>
      <c r="R13281" t="s">
        <v>26</v>
      </c>
      <c r="S13281" t="s">
        <v>31</v>
      </c>
    </row>
    <row r="13282" spans="1:19" x14ac:dyDescent="0.25">
      <c r="A13282" t="s">
        <v>312</v>
      </c>
      <c r="B13282" t="s">
        <v>3491</v>
      </c>
      <c r="C13282" t="s">
        <v>3492</v>
      </c>
      <c r="E13282" t="s">
        <v>3493</v>
      </c>
      <c r="F13282" t="s">
        <v>327</v>
      </c>
      <c r="G13282">
        <v>51646</v>
      </c>
      <c r="H13282">
        <v>40.729897000000001</v>
      </c>
      <c r="I13282">
        <v>-94.899558999999996</v>
      </c>
      <c r="J13282" s="1" t="d">
        <v>2018-04-03</v>
      </c>
      <c r="K13282">
        <v>32902</v>
      </c>
      <c r="L13282" t="s">
        <v>30</v>
      </c>
      <c r="M13282" s="1" t="d">
        <v>2008-02-15</v>
      </c>
      <c r="N13282">
        <v>2</v>
      </c>
      <c r="O13282">
        <v>15</v>
      </c>
      <c r="P13282">
        <v>2008</v>
      </c>
      <c r="R13282" t="s">
        <v>26</v>
      </c>
      <c r="S13282" t="s">
        <v>31</v>
      </c>
    </row>
    <row r="13283" spans="1:19" x14ac:dyDescent="0.25">
      <c r="A13283" t="s">
        <v>312</v>
      </c>
      <c r="B13283" t="s">
        <v>3494</v>
      </c>
      <c r="C13283" t="s">
        <v>3495</v>
      </c>
      <c r="E13283" t="s">
        <v>2691</v>
      </c>
      <c r="F13283" t="s">
        <v>327</v>
      </c>
      <c r="G13283">
        <v>50211</v>
      </c>
      <c r="H13283">
        <v>41.496704000000001</v>
      </c>
      <c r="I13283">
        <v>-93.674987000000002</v>
      </c>
      <c r="J13283" s="1" t="d">
        <v>2019-04-08</v>
      </c>
      <c r="K13283">
        <v>32903</v>
      </c>
      <c r="L13283" t="s">
        <v>24</v>
      </c>
      <c r="M13283" s="1" t="d">
        <v>2008-02-15</v>
      </c>
      <c r="N13283">
        <v>2</v>
      </c>
      <c r="O13283">
        <v>15</v>
      </c>
      <c r="P13283">
        <v>2008</v>
      </c>
      <c r="R13283" t="s">
        <v>26</v>
      </c>
      <c r="S13283" t="s">
        <v>31</v>
      </c>
    </row>
    <row r="13284" spans="1:19" x14ac:dyDescent="0.25">
      <c r="A13284" t="s">
        <v>312</v>
      </c>
      <c r="B13284" t="s">
        <v>3496</v>
      </c>
      <c r="C13284" t="s">
        <v>3497</v>
      </c>
      <c r="E13284" t="s">
        <v>3498</v>
      </c>
      <c r="F13284" t="s">
        <v>327</v>
      </c>
      <c r="G13284">
        <v>52501</v>
      </c>
      <c r="H13284">
        <v>41.027214999999998</v>
      </c>
      <c r="I13284">
        <v>-92.401914000000005</v>
      </c>
      <c r="J13284" s="1" t="d">
        <v>2019-04-08</v>
      </c>
      <c r="K13284">
        <v>32904</v>
      </c>
      <c r="L13284" t="s">
        <v>24</v>
      </c>
      <c r="M13284" s="1" t="d">
        <v>2008-02-15</v>
      </c>
      <c r="N13284">
        <v>2</v>
      </c>
      <c r="O13284">
        <v>15</v>
      </c>
      <c r="P13284">
        <v>2008</v>
      </c>
      <c r="R13284" t="s">
        <v>26</v>
      </c>
      <c r="S13284" t="s">
        <v>31</v>
      </c>
    </row>
    <row r="13285" spans="1:19" x14ac:dyDescent="0.25">
      <c r="A13285" t="s">
        <v>312</v>
      </c>
      <c r="B13285" t="s">
        <v>3489</v>
      </c>
      <c r="C13285" t="s">
        <v>3499</v>
      </c>
      <c r="E13285" t="s">
        <v>3498</v>
      </c>
      <c r="F13285" t="s">
        <v>327</v>
      </c>
      <c r="G13285">
        <v>52501</v>
      </c>
      <c r="H13285">
        <v>41.052143999999998</v>
      </c>
      <c r="I13285">
        <v>-92.408525999999995</v>
      </c>
      <c r="J13285" s="1" t="d">
        <v>2018-04-03</v>
      </c>
      <c r="K13285">
        <v>32905</v>
      </c>
      <c r="L13285" t="s">
        <v>30</v>
      </c>
      <c r="M13285" s="1" t="d">
        <v>2008-02-15</v>
      </c>
      <c r="N13285">
        <v>2</v>
      </c>
      <c r="O13285">
        <v>15</v>
      </c>
      <c r="P13285">
        <v>2008</v>
      </c>
      <c r="R13285" t="s">
        <v>26</v>
      </c>
      <c r="S13285" t="s">
        <v>31</v>
      </c>
    </row>
    <row r="13286" spans="1:19" x14ac:dyDescent="0.25">
      <c r="A13286" t="s">
        <v>312</v>
      </c>
      <c r="B13286" t="s">
        <v>3500</v>
      </c>
      <c r="C13286" t="s">
        <v>3501</v>
      </c>
      <c r="E13286" t="s">
        <v>3502</v>
      </c>
      <c r="F13286" t="s">
        <v>327</v>
      </c>
      <c r="G13286">
        <v>51566</v>
      </c>
      <c r="H13286">
        <v>41.017441849999997</v>
      </c>
      <c r="I13286">
        <v>-95.233162039999996</v>
      </c>
      <c r="J13286" s="1" t="d">
        <v>2019-02-06</v>
      </c>
      <c r="K13286">
        <v>32906</v>
      </c>
      <c r="L13286" t="s">
        <v>103</v>
      </c>
      <c r="M13286" s="1" t="d">
        <v>2008-02-15</v>
      </c>
      <c r="N13286">
        <v>2</v>
      </c>
      <c r="O13286">
        <v>15</v>
      </c>
      <c r="P13286">
        <v>2008</v>
      </c>
      <c r="R13286" t="s">
        <v>26</v>
      </c>
      <c r="S13286" t="s">
        <v>31</v>
      </c>
    </row>
    <row r="13287" spans="1:19" x14ac:dyDescent="0.25">
      <c r="A13287" t="s">
        <v>312</v>
      </c>
      <c r="B13287" t="s">
        <v>3503</v>
      </c>
      <c r="C13287" t="s">
        <v>3504</v>
      </c>
      <c r="E13287" t="s">
        <v>3505</v>
      </c>
      <c r="F13287" t="s">
        <v>327</v>
      </c>
      <c r="G13287">
        <v>52351</v>
      </c>
      <c r="H13287">
        <v>41.876064</v>
      </c>
      <c r="I13287">
        <v>-91.838525000000004</v>
      </c>
      <c r="J13287" s="1" t="d">
        <v>2018-04-03</v>
      </c>
      <c r="K13287">
        <v>32907</v>
      </c>
      <c r="L13287" t="s">
        <v>30</v>
      </c>
      <c r="M13287" s="1" t="d">
        <v>2008-02-15</v>
      </c>
      <c r="N13287">
        <v>2</v>
      </c>
      <c r="O13287">
        <v>15</v>
      </c>
      <c r="P13287">
        <v>2008</v>
      </c>
      <c r="R13287" t="s">
        <v>26</v>
      </c>
      <c r="S13287" t="s">
        <v>31</v>
      </c>
    </row>
    <row r="13288" spans="1:19" x14ac:dyDescent="0.25">
      <c r="A13288" t="s">
        <v>312</v>
      </c>
      <c r="B13288" t="s">
        <v>3518</v>
      </c>
      <c r="C13288" t="s">
        <v>3519</v>
      </c>
      <c r="E13288" t="s">
        <v>3520</v>
      </c>
      <c r="F13288" t="s">
        <v>319</v>
      </c>
      <c r="G13288">
        <v>57438</v>
      </c>
      <c r="H13288">
        <v>45.03492</v>
      </c>
      <c r="I13288">
        <v>-99.122630999999998</v>
      </c>
      <c r="J13288" s="1" t="d">
        <v>2018-09-10</v>
      </c>
      <c r="K13288">
        <v>32922</v>
      </c>
      <c r="L13288" t="s">
        <v>30</v>
      </c>
      <c r="M13288" s="1" t="d">
        <v>2008-01-15</v>
      </c>
      <c r="N13288">
        <v>1</v>
      </c>
      <c r="O13288">
        <v>15</v>
      </c>
      <c r="P13288">
        <v>2008</v>
      </c>
      <c r="R13288" t="s">
        <v>26</v>
      </c>
      <c r="S13288" t="s">
        <v>31</v>
      </c>
    </row>
    <row r="13289" spans="1:19" x14ac:dyDescent="0.25">
      <c r="A13289" t="s">
        <v>312</v>
      </c>
      <c r="B13289" t="s">
        <v>3537</v>
      </c>
      <c r="C13289" t="s">
        <v>3538</v>
      </c>
      <c r="E13289" t="s">
        <v>3539</v>
      </c>
      <c r="F13289" t="s">
        <v>119</v>
      </c>
      <c r="G13289">
        <v>55076</v>
      </c>
      <c r="H13289">
        <v>44.817424000000003</v>
      </c>
      <c r="I13289">
        <v>-93.044657999999998</v>
      </c>
      <c r="J13289" s="1" t="d">
        <v>2019-03-07</v>
      </c>
      <c r="K13289">
        <v>32946</v>
      </c>
      <c r="L13289" t="s">
        <v>71</v>
      </c>
      <c r="M13289" s="1" t="d">
        <v>2008-10-15</v>
      </c>
      <c r="N13289">
        <v>10</v>
      </c>
      <c r="O13289">
        <v>15</v>
      </c>
      <c r="P13289">
        <v>2008</v>
      </c>
      <c r="R13289" t="s">
        <v>26</v>
      </c>
      <c r="S13289" t="s">
        <v>31</v>
      </c>
    </row>
    <row r="13290" spans="1:19" x14ac:dyDescent="0.25">
      <c r="A13290" t="s">
        <v>312</v>
      </c>
      <c r="B13290" t="s">
        <v>3540</v>
      </c>
      <c r="C13290" t="s">
        <v>3541</v>
      </c>
      <c r="E13290" t="s">
        <v>622</v>
      </c>
      <c r="F13290" t="s">
        <v>119</v>
      </c>
      <c r="G13290">
        <v>55103</v>
      </c>
      <c r="H13290">
        <v>44.968350000000001</v>
      </c>
      <c r="I13290">
        <v>-93.126752999999994</v>
      </c>
      <c r="J13290" s="1" t="d">
        <v>2019-01-10</v>
      </c>
      <c r="K13290">
        <v>32951</v>
      </c>
      <c r="L13290" t="s">
        <v>30</v>
      </c>
      <c r="M13290" s="1" t="d">
        <v>2008-03-15</v>
      </c>
      <c r="N13290">
        <v>3</v>
      </c>
      <c r="O13290">
        <v>15</v>
      </c>
      <c r="P13290">
        <v>2008</v>
      </c>
      <c r="R13290" t="s">
        <v>26</v>
      </c>
      <c r="S13290" t="s">
        <v>27</v>
      </c>
    </row>
    <row r="13291" spans="1:19" x14ac:dyDescent="0.25">
      <c r="A13291" t="s">
        <v>312</v>
      </c>
      <c r="B13291" t="s">
        <v>3542</v>
      </c>
      <c r="C13291" t="s">
        <v>3543</v>
      </c>
      <c r="E13291" t="s">
        <v>622</v>
      </c>
      <c r="F13291" t="s">
        <v>119</v>
      </c>
      <c r="G13291">
        <v>55106</v>
      </c>
      <c r="H13291">
        <v>44.923110000000001</v>
      </c>
      <c r="I13291">
        <v>-93.047460000000001</v>
      </c>
      <c r="J13291" s="1" t="d">
        <v>2019-04-08</v>
      </c>
      <c r="K13291">
        <v>32952</v>
      </c>
      <c r="L13291" t="s">
        <v>24</v>
      </c>
      <c r="M13291" s="1" t="d">
        <v>2008-03-15</v>
      </c>
      <c r="N13291">
        <v>3</v>
      </c>
      <c r="O13291">
        <v>15</v>
      </c>
      <c r="P13291">
        <v>2008</v>
      </c>
      <c r="R13291" t="s">
        <v>26</v>
      </c>
      <c r="S13291" t="s">
        <v>27</v>
      </c>
    </row>
    <row r="13292" spans="1:19" x14ac:dyDescent="0.25">
      <c r="A13292" t="s">
        <v>312</v>
      </c>
      <c r="B13292" t="s">
        <v>3544</v>
      </c>
      <c r="C13292" t="s">
        <v>3545</v>
      </c>
      <c r="D13292" t="s">
        <v>3546</v>
      </c>
      <c r="E13292" t="s">
        <v>179</v>
      </c>
      <c r="F13292" t="s">
        <v>170</v>
      </c>
      <c r="G13292">
        <v>94520</v>
      </c>
      <c r="H13292">
        <v>38.014830000000003</v>
      </c>
      <c r="I13292">
        <v>-121.999551</v>
      </c>
      <c r="J13292" s="1" t="d">
        <v>2019-03-07</v>
      </c>
      <c r="K13292">
        <v>32954</v>
      </c>
      <c r="L13292" t="s">
        <v>71</v>
      </c>
      <c r="M13292" s="1" t="d">
        <v>2008-08-08</v>
      </c>
      <c r="N13292">
        <v>8</v>
      </c>
      <c r="O13292">
        <v>8</v>
      </c>
      <c r="P13292">
        <v>2008</v>
      </c>
      <c r="R13292" t="s">
        <v>26</v>
      </c>
      <c r="S13292" t="s">
        <v>31</v>
      </c>
    </row>
    <row r="13293" spans="1:19" x14ac:dyDescent="0.25">
      <c r="A13293" t="s">
        <v>312</v>
      </c>
      <c r="B13293" t="s">
        <v>3547</v>
      </c>
      <c r="C13293" t="s">
        <v>3548</v>
      </c>
      <c r="D13293" t="s">
        <v>3549</v>
      </c>
      <c r="E13293" t="s">
        <v>3550</v>
      </c>
      <c r="F13293" t="s">
        <v>327</v>
      </c>
      <c r="G13293">
        <v>50613</v>
      </c>
      <c r="H13293">
        <v>42.509540999999999</v>
      </c>
      <c r="I13293">
        <v>-92.468565999999996</v>
      </c>
      <c r="J13293" s="1" t="d">
        <v>2018-04-03</v>
      </c>
      <c r="K13293">
        <v>32956</v>
      </c>
      <c r="L13293" t="s">
        <v>30</v>
      </c>
      <c r="M13293" s="1" t="d">
        <v>2008-03-15</v>
      </c>
      <c r="N13293">
        <v>3</v>
      </c>
      <c r="O13293">
        <v>15</v>
      </c>
      <c r="P13293">
        <v>2008</v>
      </c>
      <c r="R13293" t="s">
        <v>26</v>
      </c>
      <c r="S13293" t="s">
        <v>27</v>
      </c>
    </row>
    <row r="13294" spans="1:19" x14ac:dyDescent="0.25">
      <c r="A13294" t="s">
        <v>312</v>
      </c>
      <c r="B13294" t="s">
        <v>3551</v>
      </c>
      <c r="C13294" t="s">
        <v>3552</v>
      </c>
      <c r="E13294" t="s">
        <v>698</v>
      </c>
      <c r="F13294" t="s">
        <v>373</v>
      </c>
      <c r="G13294">
        <v>60618</v>
      </c>
      <c r="H13294">
        <v>41.932701999999999</v>
      </c>
      <c r="I13294">
        <v>-87.678120000000007</v>
      </c>
      <c r="J13294" s="1" t="d">
        <v>2018-10-04</v>
      </c>
      <c r="K13294">
        <v>32958</v>
      </c>
      <c r="L13294" t="s">
        <v>30</v>
      </c>
      <c r="M13294" s="1" t="d">
        <v>2008-03-15</v>
      </c>
      <c r="N13294">
        <v>3</v>
      </c>
      <c r="O13294">
        <v>15</v>
      </c>
      <c r="P13294">
        <v>2008</v>
      </c>
      <c r="R13294" t="s">
        <v>26</v>
      </c>
      <c r="S13294" t="s">
        <v>31</v>
      </c>
    </row>
    <row r="13295" spans="1:19" x14ac:dyDescent="0.25">
      <c r="A13295" t="s">
        <v>312</v>
      </c>
      <c r="B13295" t="s">
        <v>3553</v>
      </c>
      <c r="C13295" t="s">
        <v>3554</v>
      </c>
      <c r="D13295" t="s">
        <v>3555</v>
      </c>
      <c r="E13295" t="s">
        <v>3556</v>
      </c>
      <c r="F13295" t="s">
        <v>59</v>
      </c>
      <c r="G13295">
        <v>43035</v>
      </c>
      <c r="H13295">
        <v>40.160829999999997</v>
      </c>
      <c r="I13295">
        <v>-83.019756000000001</v>
      </c>
      <c r="J13295" s="1" t="d">
        <v>2018-03-08</v>
      </c>
      <c r="K13295">
        <v>32974</v>
      </c>
      <c r="L13295" t="s">
        <v>30</v>
      </c>
      <c r="M13295" s="1" t="d">
        <v>2008-02-15</v>
      </c>
      <c r="N13295">
        <v>2</v>
      </c>
      <c r="O13295">
        <v>15</v>
      </c>
      <c r="P13295">
        <v>2008</v>
      </c>
      <c r="R13295" t="s">
        <v>26</v>
      </c>
      <c r="S13295" t="s">
        <v>31</v>
      </c>
    </row>
    <row r="13296" spans="1:19" x14ac:dyDescent="0.25">
      <c r="A13296" t="s">
        <v>312</v>
      </c>
      <c r="B13296" t="s">
        <v>3559</v>
      </c>
      <c r="C13296" t="s">
        <v>3560</v>
      </c>
      <c r="E13296" t="s">
        <v>2914</v>
      </c>
      <c r="F13296" t="s">
        <v>59</v>
      </c>
      <c r="G13296">
        <v>43617</v>
      </c>
      <c r="H13296">
        <v>41.673723000000003</v>
      </c>
      <c r="I13296">
        <v>-83.716652999999994</v>
      </c>
      <c r="J13296" s="1" t="d">
        <v>2018-03-08</v>
      </c>
      <c r="K13296">
        <v>32976</v>
      </c>
      <c r="L13296" t="s">
        <v>30</v>
      </c>
      <c r="M13296" s="1" t="d">
        <v>2008-02-15</v>
      </c>
      <c r="N13296">
        <v>2</v>
      </c>
      <c r="O13296">
        <v>15</v>
      </c>
      <c r="P13296">
        <v>2008</v>
      </c>
      <c r="R13296" t="s">
        <v>26</v>
      </c>
      <c r="S13296" t="s">
        <v>31</v>
      </c>
    </row>
    <row r="13297" spans="1:19" x14ac:dyDescent="0.25">
      <c r="A13297" t="s">
        <v>312</v>
      </c>
      <c r="B13297" t="s">
        <v>3561</v>
      </c>
      <c r="C13297" t="s">
        <v>3562</v>
      </c>
      <c r="E13297" t="s">
        <v>2273</v>
      </c>
      <c r="F13297" t="s">
        <v>59</v>
      </c>
      <c r="G13297">
        <v>45373</v>
      </c>
      <c r="H13297">
        <v>40.054969999999997</v>
      </c>
      <c r="I13297">
        <v>-84.243110999999999</v>
      </c>
      <c r="J13297" s="1" t="d">
        <v>2018-03-08</v>
      </c>
      <c r="K13297">
        <v>32977</v>
      </c>
      <c r="L13297" t="s">
        <v>30</v>
      </c>
      <c r="M13297" s="1" t="d">
        <v>2008-06-15</v>
      </c>
      <c r="N13297">
        <v>6</v>
      </c>
      <c r="O13297">
        <v>15</v>
      </c>
      <c r="P13297">
        <v>2008</v>
      </c>
      <c r="R13297" t="s">
        <v>26</v>
      </c>
      <c r="S13297" t="s">
        <v>31</v>
      </c>
    </row>
    <row r="13298" spans="1:19" x14ac:dyDescent="0.25">
      <c r="A13298" t="s">
        <v>312</v>
      </c>
      <c r="B13298" t="s">
        <v>3544</v>
      </c>
      <c r="C13298" t="s">
        <v>3563</v>
      </c>
      <c r="D13298" t="s">
        <v>3564</v>
      </c>
      <c r="E13298" t="s">
        <v>180</v>
      </c>
      <c r="F13298" t="s">
        <v>170</v>
      </c>
      <c r="G13298">
        <v>94541</v>
      </c>
      <c r="H13298">
        <v>37.666392000000002</v>
      </c>
      <c r="I13298">
        <v>-122.110511</v>
      </c>
      <c r="J13298" s="1" t="d">
        <v>2019-03-07</v>
      </c>
      <c r="K13298">
        <v>32979</v>
      </c>
      <c r="L13298" t="s">
        <v>71</v>
      </c>
      <c r="M13298" s="1" t="d">
        <v>2008-09-15</v>
      </c>
      <c r="N13298">
        <v>9</v>
      </c>
      <c r="O13298">
        <v>15</v>
      </c>
      <c r="P13298">
        <v>2008</v>
      </c>
      <c r="R13298" t="s">
        <v>26</v>
      </c>
      <c r="S13298" t="s">
        <v>31</v>
      </c>
    </row>
    <row r="13299" spans="1:19" x14ac:dyDescent="0.25">
      <c r="A13299" t="s">
        <v>312</v>
      </c>
      <c r="B13299" t="s">
        <v>3565</v>
      </c>
      <c r="C13299" t="s">
        <v>3566</v>
      </c>
      <c r="D13299" t="s">
        <v>3567</v>
      </c>
      <c r="E13299" t="s">
        <v>3568</v>
      </c>
      <c r="F13299" t="s">
        <v>124</v>
      </c>
      <c r="G13299">
        <v>68901</v>
      </c>
      <c r="H13299">
        <v>40.585785999999999</v>
      </c>
      <c r="I13299">
        <v>-98.391816000000006</v>
      </c>
      <c r="J13299" s="1" t="d">
        <v>2018-04-03</v>
      </c>
      <c r="K13299">
        <v>32980</v>
      </c>
      <c r="L13299" t="s">
        <v>30</v>
      </c>
      <c r="M13299" s="1" t="d">
        <v>2008-05-15</v>
      </c>
      <c r="N13299">
        <v>5</v>
      </c>
      <c r="O13299">
        <v>15</v>
      </c>
      <c r="P13299">
        <v>2008</v>
      </c>
      <c r="R13299" t="s">
        <v>26</v>
      </c>
      <c r="S13299" t="s">
        <v>31</v>
      </c>
    </row>
    <row r="13300" spans="1:19" x14ac:dyDescent="0.25">
      <c r="A13300" t="s">
        <v>312</v>
      </c>
      <c r="B13300" t="s">
        <v>3569</v>
      </c>
      <c r="C13300" t="s">
        <v>3570</v>
      </c>
      <c r="E13300" t="s">
        <v>3571</v>
      </c>
      <c r="F13300" t="s">
        <v>59</v>
      </c>
      <c r="G13300">
        <v>43402</v>
      </c>
      <c r="H13300">
        <v>41.375160999999999</v>
      </c>
      <c r="I13300">
        <v>-83.609273999999999</v>
      </c>
      <c r="J13300" s="1" t="d">
        <v>2018-03-08</v>
      </c>
      <c r="K13300">
        <v>32981</v>
      </c>
      <c r="L13300" t="s">
        <v>30</v>
      </c>
      <c r="M13300" s="1" t="d">
        <v>2008-02-15</v>
      </c>
      <c r="N13300">
        <v>2</v>
      </c>
      <c r="O13300">
        <v>15</v>
      </c>
      <c r="P13300">
        <v>2008</v>
      </c>
      <c r="R13300" t="s">
        <v>26</v>
      </c>
      <c r="S13300" t="s">
        <v>31</v>
      </c>
    </row>
    <row r="13301" spans="1:19" x14ac:dyDescent="0.25">
      <c r="A13301" t="s">
        <v>312</v>
      </c>
      <c r="B13301" t="s">
        <v>3572</v>
      </c>
      <c r="C13301" t="s">
        <v>3573</v>
      </c>
      <c r="E13301" t="s">
        <v>3574</v>
      </c>
      <c r="F13301" t="s">
        <v>59</v>
      </c>
      <c r="G13301">
        <v>43110</v>
      </c>
      <c r="H13301">
        <v>39.846147999999999</v>
      </c>
      <c r="I13301">
        <v>-82.778979000000007</v>
      </c>
      <c r="J13301" s="1" t="d">
        <v>2018-03-08</v>
      </c>
      <c r="K13301">
        <v>32982</v>
      </c>
      <c r="L13301" t="s">
        <v>30</v>
      </c>
      <c r="M13301" s="1" t="d">
        <v>2008-02-15</v>
      </c>
      <c r="N13301">
        <v>2</v>
      </c>
      <c r="O13301">
        <v>15</v>
      </c>
      <c r="P13301">
        <v>2008</v>
      </c>
      <c r="R13301" t="s">
        <v>26</v>
      </c>
      <c r="S13301" t="s">
        <v>31</v>
      </c>
    </row>
    <row r="13302" spans="1:19" x14ac:dyDescent="0.25">
      <c r="A13302" t="s">
        <v>312</v>
      </c>
      <c r="B13302" t="s">
        <v>3575</v>
      </c>
      <c r="C13302" t="s">
        <v>3576</v>
      </c>
      <c r="E13302" t="s">
        <v>666</v>
      </c>
      <c r="F13302" t="s">
        <v>59</v>
      </c>
      <c r="G13302">
        <v>43230</v>
      </c>
      <c r="H13302">
        <v>40.060791999999999</v>
      </c>
      <c r="I13302">
        <v>-82.863023999999996</v>
      </c>
      <c r="J13302" s="1" t="d">
        <v>2018-03-08</v>
      </c>
      <c r="K13302">
        <v>32983</v>
      </c>
      <c r="L13302" t="s">
        <v>30</v>
      </c>
      <c r="M13302" s="1" t="d">
        <v>2008-02-15</v>
      </c>
      <c r="N13302">
        <v>2</v>
      </c>
      <c r="O13302">
        <v>15</v>
      </c>
      <c r="P13302">
        <v>2008</v>
      </c>
      <c r="R13302" t="s">
        <v>26</v>
      </c>
      <c r="S13302" t="s">
        <v>31</v>
      </c>
    </row>
    <row r="13303" spans="1:19" x14ac:dyDescent="0.25">
      <c r="A13303" t="s">
        <v>312</v>
      </c>
      <c r="B13303" t="s">
        <v>3582</v>
      </c>
      <c r="C13303" t="s">
        <v>3583</v>
      </c>
      <c r="E13303" t="s">
        <v>2873</v>
      </c>
      <c r="F13303" t="s">
        <v>59</v>
      </c>
      <c r="G13303">
        <v>43123</v>
      </c>
      <c r="H13303">
        <v>39.839072999999999</v>
      </c>
      <c r="I13303">
        <v>-83.081950000000006</v>
      </c>
      <c r="J13303" s="1" t="d">
        <v>2018-03-08</v>
      </c>
      <c r="K13303">
        <v>32986</v>
      </c>
      <c r="L13303" t="s">
        <v>30</v>
      </c>
      <c r="M13303" s="1" t="d">
        <v>2008-02-15</v>
      </c>
      <c r="N13303">
        <v>2</v>
      </c>
      <c r="O13303">
        <v>15</v>
      </c>
      <c r="P13303">
        <v>2008</v>
      </c>
      <c r="R13303" t="s">
        <v>26</v>
      </c>
      <c r="S13303" t="s">
        <v>31</v>
      </c>
    </row>
    <row r="13304" spans="1:19" x14ac:dyDescent="0.25">
      <c r="A13304" t="s">
        <v>312</v>
      </c>
      <c r="B13304" t="s">
        <v>3584</v>
      </c>
      <c r="C13304" t="s">
        <v>3585</v>
      </c>
      <c r="E13304" t="s">
        <v>3586</v>
      </c>
      <c r="F13304" t="s">
        <v>59</v>
      </c>
      <c r="G13304">
        <v>45424</v>
      </c>
      <c r="H13304">
        <v>39.869751999999998</v>
      </c>
      <c r="I13304">
        <v>-84.100673999999998</v>
      </c>
      <c r="J13304" s="1" t="d">
        <v>2018-03-08</v>
      </c>
      <c r="K13304">
        <v>32987</v>
      </c>
      <c r="L13304" t="s">
        <v>30</v>
      </c>
      <c r="M13304" s="1" t="d">
        <v>2008-02-15</v>
      </c>
      <c r="N13304">
        <v>2</v>
      </c>
      <c r="O13304">
        <v>15</v>
      </c>
      <c r="P13304">
        <v>2008</v>
      </c>
      <c r="R13304" t="s">
        <v>26</v>
      </c>
      <c r="S13304" t="s">
        <v>31</v>
      </c>
    </row>
    <row r="13305" spans="1:19" x14ac:dyDescent="0.25">
      <c r="A13305" t="s">
        <v>312</v>
      </c>
      <c r="B13305" t="s">
        <v>3587</v>
      </c>
      <c r="C13305" t="s">
        <v>3588</v>
      </c>
      <c r="E13305" t="s">
        <v>1853</v>
      </c>
      <c r="F13305" t="s">
        <v>29</v>
      </c>
      <c r="G13305">
        <v>30291</v>
      </c>
      <c r="H13305">
        <v>33.585628</v>
      </c>
      <c r="I13305">
        <v>-84.516000000000005</v>
      </c>
      <c r="J13305" s="1" t="d">
        <v>2018-10-04</v>
      </c>
      <c r="K13305">
        <v>32993</v>
      </c>
      <c r="L13305" t="s">
        <v>30</v>
      </c>
      <c r="M13305" s="1" t="d">
        <v>2008-06-01</v>
      </c>
      <c r="N13305">
        <v>6</v>
      </c>
      <c r="O13305">
        <v>1</v>
      </c>
      <c r="P13305">
        <v>2008</v>
      </c>
      <c r="R13305" t="s">
        <v>26</v>
      </c>
      <c r="S13305" t="s">
        <v>31</v>
      </c>
    </row>
    <row r="13306" spans="1:19" x14ac:dyDescent="0.25">
      <c r="A13306" t="s">
        <v>312</v>
      </c>
      <c r="B13306" t="s">
        <v>3589</v>
      </c>
      <c r="C13306" t="s">
        <v>3590</v>
      </c>
      <c r="E13306" t="s">
        <v>3591</v>
      </c>
      <c r="F13306" t="s">
        <v>119</v>
      </c>
      <c r="G13306">
        <v>55310</v>
      </c>
      <c r="H13306">
        <v>44.767417000000002</v>
      </c>
      <c r="I13306">
        <v>-94.893065000000007</v>
      </c>
      <c r="J13306" s="1" t="d">
        <v>2019-04-08</v>
      </c>
      <c r="K13306">
        <v>32995</v>
      </c>
      <c r="L13306" t="s">
        <v>24</v>
      </c>
      <c r="M13306" s="1" t="d">
        <v>2008-04-14</v>
      </c>
      <c r="N13306">
        <v>4</v>
      </c>
      <c r="O13306">
        <v>14</v>
      </c>
      <c r="P13306">
        <v>2008</v>
      </c>
      <c r="R13306" t="s">
        <v>26</v>
      </c>
      <c r="S13306" t="s">
        <v>31</v>
      </c>
    </row>
    <row r="13307" spans="1:19" x14ac:dyDescent="0.25">
      <c r="A13307" t="s">
        <v>312</v>
      </c>
      <c r="B13307" t="s">
        <v>3592</v>
      </c>
      <c r="C13307" t="s">
        <v>3593</v>
      </c>
      <c r="E13307" t="s">
        <v>1827</v>
      </c>
      <c r="F13307" t="s">
        <v>119</v>
      </c>
      <c r="G13307">
        <v>55060</v>
      </c>
      <c r="H13307">
        <v>44.088295000000002</v>
      </c>
      <c r="I13307">
        <v>-93.230400000000003</v>
      </c>
      <c r="J13307" s="1" t="d">
        <v>2018-03-08</v>
      </c>
      <c r="K13307">
        <v>32997</v>
      </c>
      <c r="L13307" t="s">
        <v>30</v>
      </c>
      <c r="M13307" s="1" t="d">
        <v>2008-01-15</v>
      </c>
      <c r="N13307">
        <v>1</v>
      </c>
      <c r="O13307">
        <v>15</v>
      </c>
      <c r="P13307">
        <v>2008</v>
      </c>
      <c r="R13307" t="s">
        <v>26</v>
      </c>
      <c r="S13307" t="s">
        <v>31</v>
      </c>
    </row>
    <row r="13308" spans="1:19" x14ac:dyDescent="0.25">
      <c r="A13308" t="s">
        <v>312</v>
      </c>
      <c r="B13308" t="s">
        <v>3594</v>
      </c>
      <c r="C13308" t="s">
        <v>3595</v>
      </c>
      <c r="E13308" t="s">
        <v>123</v>
      </c>
      <c r="F13308" t="s">
        <v>124</v>
      </c>
      <c r="G13308">
        <v>68130</v>
      </c>
      <c r="H13308">
        <v>41.238306999999999</v>
      </c>
      <c r="I13308">
        <v>-96.221227999999996</v>
      </c>
      <c r="J13308" s="1" t="d">
        <v>2019-04-08</v>
      </c>
      <c r="K13308">
        <v>32999</v>
      </c>
      <c r="L13308" t="s">
        <v>24</v>
      </c>
      <c r="M13308" s="1" t="d">
        <v>2008-04-15</v>
      </c>
      <c r="N13308">
        <v>4</v>
      </c>
      <c r="O13308">
        <v>15</v>
      </c>
      <c r="P13308">
        <v>2008</v>
      </c>
      <c r="R13308" t="s">
        <v>26</v>
      </c>
      <c r="S13308" t="s">
        <v>31</v>
      </c>
    </row>
    <row r="13309" spans="1:19" x14ac:dyDescent="0.25">
      <c r="A13309" t="s">
        <v>312</v>
      </c>
      <c r="B13309" t="s">
        <v>3596</v>
      </c>
      <c r="C13309" t="s">
        <v>3597</v>
      </c>
      <c r="E13309" t="s">
        <v>3598</v>
      </c>
      <c r="F13309" t="s">
        <v>48</v>
      </c>
      <c r="G13309">
        <v>11758</v>
      </c>
      <c r="H13309">
        <v>40.692812000000004</v>
      </c>
      <c r="I13309">
        <v>-73.464669000000001</v>
      </c>
      <c r="J13309" s="1" t="d">
        <v>2018-04-03</v>
      </c>
      <c r="K13309">
        <v>33001</v>
      </c>
      <c r="L13309" t="s">
        <v>30</v>
      </c>
      <c r="M13309" s="1" t="d">
        <v>2008-10-07</v>
      </c>
      <c r="N13309">
        <v>10</v>
      </c>
      <c r="O13309">
        <v>7</v>
      </c>
      <c r="P13309">
        <v>2008</v>
      </c>
      <c r="R13309" t="s">
        <v>26</v>
      </c>
      <c r="S13309" t="s">
        <v>31</v>
      </c>
    </row>
    <row r="13310" spans="1:19" x14ac:dyDescent="0.25">
      <c r="A13310" t="s">
        <v>312</v>
      </c>
      <c r="B13310" t="s">
        <v>3587</v>
      </c>
      <c r="C13310" t="s">
        <v>3600</v>
      </c>
      <c r="E13310" t="s">
        <v>28</v>
      </c>
      <c r="F13310" t="s">
        <v>29</v>
      </c>
      <c r="G13310">
        <v>30350</v>
      </c>
      <c r="H13310">
        <v>33.959803000000001</v>
      </c>
      <c r="I13310">
        <v>-84.302852999999999</v>
      </c>
      <c r="J13310" s="1" t="d">
        <v>2018-10-04</v>
      </c>
      <c r="K13310">
        <v>33007</v>
      </c>
      <c r="L13310" t="s">
        <v>30</v>
      </c>
      <c r="M13310" s="1" t="d">
        <v>2008-06-01</v>
      </c>
      <c r="N13310">
        <v>6</v>
      </c>
      <c r="O13310">
        <v>1</v>
      </c>
      <c r="P13310">
        <v>2008</v>
      </c>
      <c r="R13310" t="s">
        <v>26</v>
      </c>
      <c r="S13310" t="s">
        <v>31</v>
      </c>
    </row>
    <row r="13311" spans="1:19" x14ac:dyDescent="0.25">
      <c r="A13311" t="s">
        <v>312</v>
      </c>
      <c r="B13311" t="s">
        <v>3601</v>
      </c>
      <c r="C13311" t="s">
        <v>3602</v>
      </c>
      <c r="E13311" t="s">
        <v>3603</v>
      </c>
      <c r="F13311" t="s">
        <v>29</v>
      </c>
      <c r="G13311">
        <v>30046</v>
      </c>
      <c r="H13311">
        <v>33.956197000000003</v>
      </c>
      <c r="I13311">
        <v>-83.988107999999997</v>
      </c>
      <c r="J13311" s="1" t="d">
        <v>2018-10-04</v>
      </c>
      <c r="K13311">
        <v>33010</v>
      </c>
      <c r="L13311" t="s">
        <v>30</v>
      </c>
      <c r="M13311" s="1" t="d">
        <v>2008-04-11</v>
      </c>
      <c r="N13311">
        <v>4</v>
      </c>
      <c r="O13311">
        <v>11</v>
      </c>
      <c r="P13311">
        <v>2008</v>
      </c>
      <c r="R13311" t="s">
        <v>26</v>
      </c>
      <c r="S13311" t="s">
        <v>31</v>
      </c>
    </row>
    <row r="13312" spans="1:19" x14ac:dyDescent="0.25">
      <c r="A13312" t="s">
        <v>312</v>
      </c>
      <c r="B13312" t="s">
        <v>3604</v>
      </c>
      <c r="C13312" t="s">
        <v>3605</v>
      </c>
      <c r="E13312" t="s">
        <v>3606</v>
      </c>
      <c r="F13312" t="s">
        <v>29</v>
      </c>
      <c r="G13312">
        <v>30083</v>
      </c>
      <c r="H13312">
        <v>33.825955999999998</v>
      </c>
      <c r="I13312">
        <v>-84.195469000000003</v>
      </c>
      <c r="J13312" s="1" t="d">
        <v>2018-10-04</v>
      </c>
      <c r="K13312">
        <v>33012</v>
      </c>
      <c r="L13312" t="s">
        <v>30</v>
      </c>
      <c r="M13312" s="1" t="d">
        <v>2008-06-01</v>
      </c>
      <c r="N13312">
        <v>6</v>
      </c>
      <c r="O13312">
        <v>1</v>
      </c>
      <c r="P13312">
        <v>2008</v>
      </c>
      <c r="R13312" t="s">
        <v>26</v>
      </c>
      <c r="S13312" t="s">
        <v>31</v>
      </c>
    </row>
    <row r="13313" spans="1:19" x14ac:dyDescent="0.25">
      <c r="A13313" t="s">
        <v>312</v>
      </c>
      <c r="B13313" t="s">
        <v>1301</v>
      </c>
      <c r="C13313" t="s">
        <v>1302</v>
      </c>
      <c r="D13313" t="s">
        <v>1303</v>
      </c>
      <c r="E13313" t="s">
        <v>136</v>
      </c>
      <c r="F13313" t="s">
        <v>137</v>
      </c>
      <c r="G13313">
        <v>97214</v>
      </c>
      <c r="H13313">
        <v>45.51746</v>
      </c>
      <c r="I13313">
        <v>-122.65836400000001</v>
      </c>
      <c r="J13313" s="1" t="d">
        <v>2019-04-08</v>
      </c>
      <c r="K13313">
        <v>33018</v>
      </c>
      <c r="L13313" t="s">
        <v>24</v>
      </c>
      <c r="M13313" s="1" t="d">
        <v>2008-04-15</v>
      </c>
      <c r="N13313">
        <v>4</v>
      </c>
      <c r="O13313">
        <v>15</v>
      </c>
      <c r="P13313">
        <v>2008</v>
      </c>
      <c r="R13313" t="s">
        <v>26</v>
      </c>
      <c r="S13313" t="s">
        <v>31</v>
      </c>
    </row>
    <row r="13314" spans="1:19" x14ac:dyDescent="0.25">
      <c r="A13314" t="s">
        <v>312</v>
      </c>
      <c r="B13314" t="s">
        <v>3607</v>
      </c>
      <c r="C13314" t="s">
        <v>3608</v>
      </c>
      <c r="E13314" t="s">
        <v>3609</v>
      </c>
      <c r="F13314" t="s">
        <v>88</v>
      </c>
      <c r="G13314">
        <v>65251</v>
      </c>
      <c r="H13314">
        <v>38.860898499999998</v>
      </c>
      <c r="I13314">
        <v>-91.944134669999997</v>
      </c>
      <c r="J13314" s="1" t="d">
        <v>2019-02-06</v>
      </c>
      <c r="K13314">
        <v>33020</v>
      </c>
      <c r="L13314" t="s">
        <v>103</v>
      </c>
      <c r="M13314" s="1" t="d">
        <v>2008-03-15</v>
      </c>
      <c r="N13314">
        <v>3</v>
      </c>
      <c r="O13314">
        <v>15</v>
      </c>
      <c r="P13314">
        <v>2008</v>
      </c>
      <c r="R13314" t="s">
        <v>26</v>
      </c>
      <c r="S13314" t="s">
        <v>31</v>
      </c>
    </row>
    <row r="13315" spans="1:19" x14ac:dyDescent="0.25">
      <c r="A13315" t="s">
        <v>312</v>
      </c>
      <c r="B13315" t="s">
        <v>3610</v>
      </c>
      <c r="C13315" t="s">
        <v>3611</v>
      </c>
      <c r="E13315" t="s">
        <v>87</v>
      </c>
      <c r="F13315" t="s">
        <v>88</v>
      </c>
      <c r="G13315">
        <v>63132</v>
      </c>
      <c r="H13315">
        <v>38.687446000000001</v>
      </c>
      <c r="I13315">
        <v>-90.362634999999997</v>
      </c>
      <c r="J13315" s="1" t="d">
        <v>2018-06-05</v>
      </c>
      <c r="K13315">
        <v>33021</v>
      </c>
      <c r="L13315" t="s">
        <v>30</v>
      </c>
      <c r="M13315" s="1" t="d">
        <v>2008-04-15</v>
      </c>
      <c r="N13315">
        <v>4</v>
      </c>
      <c r="O13315">
        <v>15</v>
      </c>
      <c r="P13315">
        <v>2008</v>
      </c>
      <c r="R13315" t="s">
        <v>26</v>
      </c>
      <c r="S13315" t="s">
        <v>31</v>
      </c>
    </row>
    <row r="13316" spans="1:19" x14ac:dyDescent="0.25">
      <c r="A13316" t="s">
        <v>312</v>
      </c>
      <c r="B13316" t="s">
        <v>3612</v>
      </c>
      <c r="C13316" t="s">
        <v>3613</v>
      </c>
      <c r="E13316" t="s">
        <v>3614</v>
      </c>
      <c r="F13316" t="s">
        <v>48</v>
      </c>
      <c r="G13316">
        <v>12306</v>
      </c>
      <c r="H13316">
        <v>42.786569999999998</v>
      </c>
      <c r="I13316">
        <v>-73.997770000000003</v>
      </c>
      <c r="J13316" s="1" t="d">
        <v>2019-04-08</v>
      </c>
      <c r="K13316">
        <v>33025</v>
      </c>
      <c r="L13316" t="s">
        <v>24</v>
      </c>
      <c r="M13316" s="1" t="d">
        <v>2008-07-23</v>
      </c>
      <c r="N13316">
        <v>7</v>
      </c>
      <c r="O13316">
        <v>23</v>
      </c>
      <c r="P13316">
        <v>2008</v>
      </c>
      <c r="R13316" t="s">
        <v>26</v>
      </c>
      <c r="S13316" t="s">
        <v>31</v>
      </c>
    </row>
    <row r="13317" spans="1:19" x14ac:dyDescent="0.25">
      <c r="A13317" t="s">
        <v>312</v>
      </c>
      <c r="B13317" t="s">
        <v>65</v>
      </c>
      <c r="C13317" t="s">
        <v>3626</v>
      </c>
      <c r="E13317" t="s">
        <v>1395</v>
      </c>
      <c r="F13317" t="s">
        <v>55</v>
      </c>
      <c r="G13317">
        <v>98271</v>
      </c>
      <c r="H13317">
        <v>48.151404999999997</v>
      </c>
      <c r="I13317">
        <v>-122.210598</v>
      </c>
      <c r="J13317" s="1" t="d">
        <v>2018-06-05</v>
      </c>
      <c r="K13317">
        <v>33041</v>
      </c>
      <c r="L13317" t="s">
        <v>30</v>
      </c>
      <c r="M13317" s="1" t="d">
        <v>2008-05-15</v>
      </c>
      <c r="N13317">
        <v>5</v>
      </c>
      <c r="O13317">
        <v>15</v>
      </c>
      <c r="P13317">
        <v>2008</v>
      </c>
      <c r="R13317" t="s">
        <v>26</v>
      </c>
      <c r="S13317" t="s">
        <v>31</v>
      </c>
    </row>
    <row r="13318" spans="1:19" x14ac:dyDescent="0.25">
      <c r="A13318" t="s">
        <v>312</v>
      </c>
      <c r="B13318" t="s">
        <v>3627</v>
      </c>
      <c r="C13318" t="s">
        <v>3628</v>
      </c>
      <c r="E13318" t="s">
        <v>1073</v>
      </c>
      <c r="F13318" t="s">
        <v>25</v>
      </c>
      <c r="G13318">
        <v>21702</v>
      </c>
      <c r="H13318">
        <v>39.419637999999999</v>
      </c>
      <c r="I13318">
        <v>-77.460061999999994</v>
      </c>
      <c r="J13318" s="1" t="d">
        <v>2018-10-04</v>
      </c>
      <c r="K13318">
        <v>33049</v>
      </c>
      <c r="L13318" t="s">
        <v>30</v>
      </c>
      <c r="M13318" s="1" t="d">
        <v>2008-04-15</v>
      </c>
      <c r="N13318">
        <v>4</v>
      </c>
      <c r="O13318">
        <v>15</v>
      </c>
      <c r="P13318">
        <v>2008</v>
      </c>
      <c r="R13318" t="s">
        <v>26</v>
      </c>
      <c r="S13318" t="s">
        <v>31</v>
      </c>
    </row>
    <row r="13319" spans="1:19" x14ac:dyDescent="0.25">
      <c r="A13319" t="s">
        <v>312</v>
      </c>
      <c r="B13319" t="s">
        <v>3629</v>
      </c>
      <c r="C13319" t="s">
        <v>3630</v>
      </c>
      <c r="D13319" t="s">
        <v>3631</v>
      </c>
      <c r="E13319" t="s">
        <v>74</v>
      </c>
      <c r="F13319" t="s">
        <v>75</v>
      </c>
      <c r="G13319">
        <v>87506</v>
      </c>
      <c r="H13319">
        <v>35.853453000000002</v>
      </c>
      <c r="I13319">
        <v>-105.99660299999999</v>
      </c>
      <c r="J13319" s="1" t="d">
        <v>2018-10-04</v>
      </c>
      <c r="K13319">
        <v>33051</v>
      </c>
      <c r="L13319" t="s">
        <v>30</v>
      </c>
      <c r="M13319" s="1" t="d">
        <v>2008-04-26</v>
      </c>
      <c r="N13319">
        <v>4</v>
      </c>
      <c r="O13319">
        <v>26</v>
      </c>
      <c r="P13319">
        <v>2008</v>
      </c>
      <c r="R13319" t="s">
        <v>26</v>
      </c>
      <c r="S13319" t="s">
        <v>31</v>
      </c>
    </row>
    <row r="13320" spans="1:19" x14ac:dyDescent="0.25">
      <c r="A13320" t="s">
        <v>312</v>
      </c>
      <c r="B13320" t="s">
        <v>3639</v>
      </c>
      <c r="C13320" t="s">
        <v>3640</v>
      </c>
      <c r="D13320" t="s">
        <v>3641</v>
      </c>
      <c r="E13320" t="s">
        <v>36</v>
      </c>
      <c r="F13320" t="s">
        <v>37</v>
      </c>
      <c r="G13320">
        <v>77055</v>
      </c>
      <c r="H13320">
        <v>29.785945000000002</v>
      </c>
      <c r="I13320">
        <v>-95.531975000000003</v>
      </c>
      <c r="J13320" s="1" t="d">
        <v>2018-04-03</v>
      </c>
      <c r="K13320">
        <v>33068</v>
      </c>
      <c r="L13320" t="s">
        <v>30</v>
      </c>
      <c r="M13320" s="1" t="d">
        <v>2008-10-31</v>
      </c>
      <c r="N13320">
        <v>10</v>
      </c>
      <c r="O13320">
        <v>31</v>
      </c>
      <c r="P13320">
        <v>2008</v>
      </c>
      <c r="R13320" t="s">
        <v>26</v>
      </c>
      <c r="S13320" t="s">
        <v>31</v>
      </c>
    </row>
    <row r="13321" spans="1:19" x14ac:dyDescent="0.25">
      <c r="A13321" t="s">
        <v>312</v>
      </c>
      <c r="B13321" t="s">
        <v>3642</v>
      </c>
      <c r="C13321" t="s">
        <v>3643</v>
      </c>
      <c r="E13321" t="s">
        <v>3403</v>
      </c>
      <c r="F13321" t="s">
        <v>513</v>
      </c>
      <c r="G13321">
        <v>53223</v>
      </c>
      <c r="H13321">
        <v>43.178379999999997</v>
      </c>
      <c r="I13321">
        <v>-88.012159999999994</v>
      </c>
      <c r="J13321" s="1" t="d">
        <v>2018-11-08</v>
      </c>
      <c r="K13321">
        <v>33069</v>
      </c>
      <c r="L13321" t="s">
        <v>30</v>
      </c>
      <c r="M13321" s="1" t="d">
        <v>2008-05-30</v>
      </c>
      <c r="N13321">
        <v>5</v>
      </c>
      <c r="O13321">
        <v>30</v>
      </c>
      <c r="P13321">
        <v>2008</v>
      </c>
      <c r="R13321" t="s">
        <v>26</v>
      </c>
      <c r="S13321" t="s">
        <v>31</v>
      </c>
    </row>
    <row r="13322" spans="1:19" x14ac:dyDescent="0.25">
      <c r="A13322" t="s">
        <v>312</v>
      </c>
      <c r="B13322" t="s">
        <v>3644</v>
      </c>
      <c r="C13322" t="s">
        <v>3645</v>
      </c>
      <c r="E13322" t="s">
        <v>698</v>
      </c>
      <c r="F13322" t="s">
        <v>373</v>
      </c>
      <c r="G13322">
        <v>60652</v>
      </c>
      <c r="H13322">
        <v>41.744261999999999</v>
      </c>
      <c r="I13322">
        <v>-87.721339999999998</v>
      </c>
      <c r="J13322" s="1" t="d">
        <v>2018-10-04</v>
      </c>
      <c r="K13322">
        <v>33072</v>
      </c>
      <c r="L13322" t="s">
        <v>30</v>
      </c>
      <c r="M13322" s="1" t="d">
        <v>2008-05-15</v>
      </c>
      <c r="N13322">
        <v>5</v>
      </c>
      <c r="O13322">
        <v>15</v>
      </c>
      <c r="P13322">
        <v>2008</v>
      </c>
      <c r="R13322" t="s">
        <v>26</v>
      </c>
      <c r="S13322" t="s">
        <v>31</v>
      </c>
    </row>
    <row r="13323" spans="1:19" x14ac:dyDescent="0.25">
      <c r="A13323" t="s">
        <v>705</v>
      </c>
      <c r="B13323" t="s">
        <v>3629</v>
      </c>
      <c r="C13323" t="s">
        <v>3630</v>
      </c>
      <c r="D13323" t="s">
        <v>3631</v>
      </c>
      <c r="E13323" t="s">
        <v>74</v>
      </c>
      <c r="F13323" t="s">
        <v>75</v>
      </c>
      <c r="G13323">
        <v>87506</v>
      </c>
      <c r="H13323">
        <v>35.853453000000002</v>
      </c>
      <c r="I13323">
        <v>-105.99660299999999</v>
      </c>
      <c r="J13323" s="1" t="d">
        <v>2018-10-04</v>
      </c>
      <c r="K13323">
        <v>33080</v>
      </c>
      <c r="L13323" t="s">
        <v>30</v>
      </c>
      <c r="M13323" s="1" t="d">
        <v>2008-04-26</v>
      </c>
      <c r="N13323">
        <v>4</v>
      </c>
      <c r="O13323">
        <v>26</v>
      </c>
      <c r="P13323">
        <v>2008</v>
      </c>
      <c r="R13323" t="s">
        <v>26</v>
      </c>
      <c r="S13323" t="s">
        <v>31</v>
      </c>
    </row>
    <row r="13324" spans="1:19" x14ac:dyDescent="0.25">
      <c r="A13324" t="s">
        <v>312</v>
      </c>
      <c r="B13324" t="s">
        <v>3646</v>
      </c>
      <c r="C13324" t="s">
        <v>3647</v>
      </c>
      <c r="D13324" t="s">
        <v>3648</v>
      </c>
      <c r="E13324" t="s">
        <v>698</v>
      </c>
      <c r="F13324" t="s">
        <v>373</v>
      </c>
      <c r="G13324">
        <v>60617</v>
      </c>
      <c r="H13324">
        <v>41.710605999999999</v>
      </c>
      <c r="I13324">
        <v>-87.623157000000006</v>
      </c>
      <c r="J13324" s="1" t="d">
        <v>2019-04-08</v>
      </c>
      <c r="K13324">
        <v>33084</v>
      </c>
      <c r="L13324" t="s">
        <v>24</v>
      </c>
      <c r="M13324" s="1" t="d">
        <v>2008-06-15</v>
      </c>
      <c r="N13324">
        <v>6</v>
      </c>
      <c r="O13324">
        <v>15</v>
      </c>
      <c r="P13324">
        <v>2008</v>
      </c>
      <c r="R13324" t="s">
        <v>26</v>
      </c>
      <c r="S13324" t="s">
        <v>27</v>
      </c>
    </row>
    <row r="13325" spans="1:19" x14ac:dyDescent="0.25">
      <c r="A13325" t="s">
        <v>312</v>
      </c>
      <c r="B13325" t="s">
        <v>3649</v>
      </c>
      <c r="C13325" t="s">
        <v>3650</v>
      </c>
      <c r="D13325" t="s">
        <v>3651</v>
      </c>
      <c r="E13325" t="s">
        <v>698</v>
      </c>
      <c r="F13325" t="s">
        <v>373</v>
      </c>
      <c r="G13325">
        <v>60630</v>
      </c>
      <c r="H13325">
        <v>41.962550999999998</v>
      </c>
      <c r="I13325">
        <v>-87.748807999999997</v>
      </c>
      <c r="J13325" s="1" t="d">
        <v>2019-04-08</v>
      </c>
      <c r="K13325">
        <v>33085</v>
      </c>
      <c r="L13325" t="s">
        <v>24</v>
      </c>
      <c r="M13325" s="1" t="d">
        <v>2008-06-15</v>
      </c>
      <c r="N13325">
        <v>6</v>
      </c>
      <c r="O13325">
        <v>15</v>
      </c>
      <c r="P13325">
        <v>2008</v>
      </c>
      <c r="R13325" t="s">
        <v>26</v>
      </c>
      <c r="S13325" t="s">
        <v>27</v>
      </c>
    </row>
    <row r="13326" spans="1:19" x14ac:dyDescent="0.25">
      <c r="A13326" t="s">
        <v>312</v>
      </c>
      <c r="B13326" t="s">
        <v>3652</v>
      </c>
      <c r="C13326" t="s">
        <v>3653</v>
      </c>
      <c r="D13326" t="s">
        <v>3654</v>
      </c>
      <c r="E13326" t="s">
        <v>698</v>
      </c>
      <c r="F13326" t="s">
        <v>373</v>
      </c>
      <c r="G13326">
        <v>60624</v>
      </c>
      <c r="H13326">
        <v>41.889066</v>
      </c>
      <c r="I13326">
        <v>-87.732602999999997</v>
      </c>
      <c r="J13326" s="1" t="d">
        <v>2019-04-08</v>
      </c>
      <c r="K13326">
        <v>33086</v>
      </c>
      <c r="L13326" t="s">
        <v>24</v>
      </c>
      <c r="M13326" s="1" t="d">
        <v>2008-06-15</v>
      </c>
      <c r="N13326">
        <v>6</v>
      </c>
      <c r="O13326">
        <v>15</v>
      </c>
      <c r="P13326">
        <v>2008</v>
      </c>
      <c r="R13326" t="s">
        <v>26</v>
      </c>
      <c r="S13326" t="s">
        <v>27</v>
      </c>
    </row>
    <row r="13327" spans="1:19" x14ac:dyDescent="0.25">
      <c r="A13327" t="s">
        <v>312</v>
      </c>
      <c r="B13327" t="s">
        <v>3658</v>
      </c>
      <c r="C13327" t="s">
        <v>3659</v>
      </c>
      <c r="D13327" t="s">
        <v>3660</v>
      </c>
      <c r="E13327" t="s">
        <v>698</v>
      </c>
      <c r="F13327" t="s">
        <v>373</v>
      </c>
      <c r="G13327">
        <v>60666</v>
      </c>
      <c r="H13327">
        <v>41.959403109999997</v>
      </c>
      <c r="I13327">
        <v>-87.839469930000007</v>
      </c>
      <c r="J13327" s="1" t="d">
        <v>2019-04-08</v>
      </c>
      <c r="K13327">
        <v>33088</v>
      </c>
      <c r="L13327" t="s">
        <v>24</v>
      </c>
      <c r="M13327" s="1" t="d">
        <v>2008-06-15</v>
      </c>
      <c r="N13327">
        <v>6</v>
      </c>
      <c r="O13327">
        <v>15</v>
      </c>
      <c r="P13327">
        <v>2008</v>
      </c>
      <c r="R13327" t="s">
        <v>26</v>
      </c>
      <c r="S13327" t="s">
        <v>27</v>
      </c>
    </row>
    <row r="13328" spans="1:19" x14ac:dyDescent="0.25">
      <c r="A13328" t="s">
        <v>312</v>
      </c>
      <c r="B13328" t="s">
        <v>3661</v>
      </c>
      <c r="C13328" t="s">
        <v>3662</v>
      </c>
      <c r="D13328" t="s">
        <v>3663</v>
      </c>
      <c r="E13328" t="s">
        <v>698</v>
      </c>
      <c r="F13328" t="s">
        <v>373</v>
      </c>
      <c r="G13328">
        <v>60609</v>
      </c>
      <c r="H13328">
        <v>41.826171000000002</v>
      </c>
      <c r="I13328">
        <v>-87.659383000000005</v>
      </c>
      <c r="J13328" s="1" t="d">
        <v>2019-04-08</v>
      </c>
      <c r="K13328">
        <v>33089</v>
      </c>
      <c r="L13328" t="s">
        <v>24</v>
      </c>
      <c r="M13328" s="1" t="d">
        <v>2008-10-15</v>
      </c>
      <c r="N13328">
        <v>10</v>
      </c>
      <c r="O13328">
        <v>15</v>
      </c>
      <c r="P13328">
        <v>2008</v>
      </c>
      <c r="R13328" t="s">
        <v>26</v>
      </c>
      <c r="S13328" t="s">
        <v>27</v>
      </c>
    </row>
    <row r="13329" spans="1:19" x14ac:dyDescent="0.25">
      <c r="A13329" t="s">
        <v>312</v>
      </c>
      <c r="B13329" t="s">
        <v>3667</v>
      </c>
      <c r="C13329" t="s">
        <v>3668</v>
      </c>
      <c r="E13329" t="s">
        <v>3669</v>
      </c>
      <c r="F13329" t="s">
        <v>202</v>
      </c>
      <c r="G13329">
        <v>32835</v>
      </c>
      <c r="H13329">
        <v>28.514944</v>
      </c>
      <c r="I13329">
        <v>-81.499330999999998</v>
      </c>
      <c r="J13329" s="1" t="d">
        <v>2018-08-07</v>
      </c>
      <c r="K13329">
        <v>33120</v>
      </c>
      <c r="L13329" t="s">
        <v>30</v>
      </c>
      <c r="M13329" s="1" t="d">
        <v>2008-07-03</v>
      </c>
      <c r="N13329">
        <v>7</v>
      </c>
      <c r="O13329">
        <v>3</v>
      </c>
      <c r="P13329">
        <v>2008</v>
      </c>
      <c r="R13329" t="s">
        <v>26</v>
      </c>
      <c r="S13329" t="s">
        <v>31</v>
      </c>
    </row>
    <row r="13330" spans="1:19" x14ac:dyDescent="0.25">
      <c r="A13330" t="s">
        <v>312</v>
      </c>
      <c r="B13330" t="s">
        <v>2958</v>
      </c>
      <c r="C13330" t="s">
        <v>3670</v>
      </c>
      <c r="E13330" t="s">
        <v>3568</v>
      </c>
      <c r="F13330" t="s">
        <v>119</v>
      </c>
      <c r="G13330">
        <v>55033</v>
      </c>
      <c r="H13330">
        <v>44.715356</v>
      </c>
      <c r="I13330">
        <v>-92.846603000000002</v>
      </c>
      <c r="J13330" s="1" t="d">
        <v>2019-04-08</v>
      </c>
      <c r="K13330">
        <v>33121</v>
      </c>
      <c r="L13330" t="s">
        <v>24</v>
      </c>
      <c r="M13330" s="1" t="d">
        <v>2008-06-15</v>
      </c>
      <c r="N13330">
        <v>6</v>
      </c>
      <c r="O13330">
        <v>15</v>
      </c>
      <c r="P13330">
        <v>2008</v>
      </c>
      <c r="R13330" t="s">
        <v>26</v>
      </c>
      <c r="S13330" t="s">
        <v>31</v>
      </c>
    </row>
    <row r="13331" spans="1:19" x14ac:dyDescent="0.25">
      <c r="A13331" t="s">
        <v>19</v>
      </c>
      <c r="B13331" t="s">
        <v>3646</v>
      </c>
      <c r="C13331" t="s">
        <v>3647</v>
      </c>
      <c r="D13331" t="s">
        <v>3648</v>
      </c>
      <c r="E13331" t="s">
        <v>698</v>
      </c>
      <c r="F13331" t="s">
        <v>373</v>
      </c>
      <c r="G13331">
        <v>60617</v>
      </c>
      <c r="H13331">
        <v>41.710605999999999</v>
      </c>
      <c r="I13331">
        <v>-87.623157000000006</v>
      </c>
      <c r="J13331" s="1" t="d">
        <v>2019-04-08</v>
      </c>
      <c r="K13331">
        <v>33141</v>
      </c>
      <c r="L13331" t="s">
        <v>24</v>
      </c>
      <c r="M13331" s="1" t="d">
        <v>2008-07-15</v>
      </c>
      <c r="N13331">
        <v>7</v>
      </c>
      <c r="O13331">
        <v>15</v>
      </c>
      <c r="P13331">
        <v>2008</v>
      </c>
      <c r="Q13331" t="s">
        <v>35</v>
      </c>
      <c r="R13331" t="s">
        <v>26</v>
      </c>
      <c r="S13331" t="s">
        <v>27</v>
      </c>
    </row>
    <row r="13332" spans="1:19" x14ac:dyDescent="0.25">
      <c r="A13332" t="s">
        <v>19</v>
      </c>
      <c r="B13332" t="s">
        <v>3649</v>
      </c>
      <c r="C13332" t="s">
        <v>3650</v>
      </c>
      <c r="D13332" t="s">
        <v>3651</v>
      </c>
      <c r="E13332" t="s">
        <v>698</v>
      </c>
      <c r="F13332" t="s">
        <v>373</v>
      </c>
      <c r="G13332">
        <v>60630</v>
      </c>
      <c r="H13332">
        <v>41.962550999999998</v>
      </c>
      <c r="I13332">
        <v>-87.748807999999997</v>
      </c>
      <c r="J13332" s="1" t="d">
        <v>2019-04-08</v>
      </c>
      <c r="K13332">
        <v>33142</v>
      </c>
      <c r="L13332" t="s">
        <v>24</v>
      </c>
      <c r="M13332" s="1" t="d">
        <v>2008-07-15</v>
      </c>
      <c r="N13332">
        <v>7</v>
      </c>
      <c r="O13332">
        <v>15</v>
      </c>
      <c r="P13332">
        <v>2008</v>
      </c>
      <c r="Q13332" t="s">
        <v>35</v>
      </c>
      <c r="R13332" t="s">
        <v>26</v>
      </c>
      <c r="S13332" t="s">
        <v>27</v>
      </c>
    </row>
    <row r="13333" spans="1:19" x14ac:dyDescent="0.25">
      <c r="A13333" t="s">
        <v>19</v>
      </c>
      <c r="B13333" t="s">
        <v>3652</v>
      </c>
      <c r="C13333" t="s">
        <v>3653</v>
      </c>
      <c r="D13333" t="s">
        <v>3654</v>
      </c>
      <c r="E13333" t="s">
        <v>698</v>
      </c>
      <c r="F13333" t="s">
        <v>373</v>
      </c>
      <c r="G13333">
        <v>60624</v>
      </c>
      <c r="H13333">
        <v>41.889066</v>
      </c>
      <c r="I13333">
        <v>-87.732602999999997</v>
      </c>
      <c r="J13333" s="1" t="d">
        <v>2019-04-08</v>
      </c>
      <c r="K13333">
        <v>33143</v>
      </c>
      <c r="L13333" t="s">
        <v>24</v>
      </c>
      <c r="M13333" s="1" t="d">
        <v>2008-07-15</v>
      </c>
      <c r="N13333">
        <v>7</v>
      </c>
      <c r="O13333">
        <v>15</v>
      </c>
      <c r="P13333">
        <v>2008</v>
      </c>
      <c r="Q13333" t="s">
        <v>35</v>
      </c>
      <c r="R13333" t="s">
        <v>26</v>
      </c>
      <c r="S13333" t="s">
        <v>27</v>
      </c>
    </row>
    <row r="13334" spans="1:19" x14ac:dyDescent="0.25">
      <c r="A13334" t="s">
        <v>19</v>
      </c>
      <c r="B13334" t="s">
        <v>3655</v>
      </c>
      <c r="C13334" t="s">
        <v>3656</v>
      </c>
      <c r="D13334" t="s">
        <v>3657</v>
      </c>
      <c r="E13334" t="s">
        <v>698</v>
      </c>
      <c r="F13334" t="s">
        <v>373</v>
      </c>
      <c r="G13334">
        <v>60621</v>
      </c>
      <c r="H13334">
        <v>41.776439000000003</v>
      </c>
      <c r="I13334">
        <v>-87.625953999999993</v>
      </c>
      <c r="J13334" s="1" t="d">
        <v>2019-04-08</v>
      </c>
      <c r="K13334">
        <v>33144</v>
      </c>
      <c r="L13334" t="s">
        <v>24</v>
      </c>
      <c r="M13334" s="1" t="d">
        <v>2008-07-15</v>
      </c>
      <c r="N13334">
        <v>7</v>
      </c>
      <c r="O13334">
        <v>15</v>
      </c>
      <c r="P13334">
        <v>2008</v>
      </c>
      <c r="Q13334" t="s">
        <v>35</v>
      </c>
      <c r="R13334" t="s">
        <v>26</v>
      </c>
      <c r="S13334" t="s">
        <v>27</v>
      </c>
    </row>
    <row r="13335" spans="1:19" x14ac:dyDescent="0.25">
      <c r="A13335" t="s">
        <v>19</v>
      </c>
      <c r="B13335" t="s">
        <v>3661</v>
      </c>
      <c r="C13335" t="s">
        <v>3662</v>
      </c>
      <c r="D13335" t="s">
        <v>3663</v>
      </c>
      <c r="E13335" t="s">
        <v>698</v>
      </c>
      <c r="F13335" t="s">
        <v>373</v>
      </c>
      <c r="G13335">
        <v>60609</v>
      </c>
      <c r="H13335">
        <v>41.826171000000002</v>
      </c>
      <c r="I13335">
        <v>-87.659383000000005</v>
      </c>
      <c r="J13335" s="1" t="d">
        <v>2019-04-08</v>
      </c>
      <c r="K13335">
        <v>33146</v>
      </c>
      <c r="L13335" t="s">
        <v>24</v>
      </c>
      <c r="M13335" s="1" t="d">
        <v>2008-10-15</v>
      </c>
      <c r="N13335">
        <v>10</v>
      </c>
      <c r="O13335">
        <v>15</v>
      </c>
      <c r="P13335">
        <v>2008</v>
      </c>
      <c r="Q13335" t="s">
        <v>35</v>
      </c>
      <c r="R13335" t="s">
        <v>26</v>
      </c>
      <c r="S13335" t="s">
        <v>27</v>
      </c>
    </row>
    <row r="13336" spans="1:19" x14ac:dyDescent="0.25">
      <c r="A13336" t="s">
        <v>312</v>
      </c>
      <c r="B13336" t="s">
        <v>3671</v>
      </c>
      <c r="C13336" t="s">
        <v>3672</v>
      </c>
      <c r="E13336" t="s">
        <v>2016</v>
      </c>
      <c r="F13336" t="s">
        <v>57</v>
      </c>
      <c r="G13336">
        <v>46953</v>
      </c>
      <c r="H13336">
        <v>40.546692999999998</v>
      </c>
      <c r="I13336">
        <v>-85.673357999999993</v>
      </c>
      <c r="J13336" s="1" t="d">
        <v>2018-12-11</v>
      </c>
      <c r="K13336">
        <v>33150</v>
      </c>
      <c r="L13336" t="s">
        <v>30</v>
      </c>
      <c r="M13336" s="1" t="d">
        <v>2008-06-15</v>
      </c>
      <c r="N13336">
        <v>6</v>
      </c>
      <c r="O13336">
        <v>15</v>
      </c>
      <c r="P13336">
        <v>2008</v>
      </c>
      <c r="R13336" t="s">
        <v>26</v>
      </c>
      <c r="S13336" t="s">
        <v>31</v>
      </c>
    </row>
    <row r="13337" spans="1:19" x14ac:dyDescent="0.25">
      <c r="A13337" t="s">
        <v>312</v>
      </c>
      <c r="B13337" t="s">
        <v>3673</v>
      </c>
      <c r="C13337" t="s">
        <v>3674</v>
      </c>
      <c r="E13337" t="s">
        <v>3675</v>
      </c>
      <c r="F13337" t="s">
        <v>57</v>
      </c>
      <c r="G13337">
        <v>47303</v>
      </c>
      <c r="H13337">
        <v>40.223559000000002</v>
      </c>
      <c r="I13337">
        <v>-85.369896999999995</v>
      </c>
      <c r="J13337" s="1" t="d">
        <v>2018-12-11</v>
      </c>
      <c r="K13337">
        <v>33151</v>
      </c>
      <c r="L13337" t="s">
        <v>30</v>
      </c>
      <c r="M13337" s="1" t="d">
        <v>2008-06-15</v>
      </c>
      <c r="N13337">
        <v>6</v>
      </c>
      <c r="O13337">
        <v>15</v>
      </c>
      <c r="P13337">
        <v>2008</v>
      </c>
      <c r="R13337" t="s">
        <v>26</v>
      </c>
      <c r="S13337" t="s">
        <v>31</v>
      </c>
    </row>
    <row r="13338" spans="1:19" x14ac:dyDescent="0.25">
      <c r="A13338" t="s">
        <v>312</v>
      </c>
      <c r="B13338" t="s">
        <v>3676</v>
      </c>
      <c r="C13338" t="s">
        <v>3677</v>
      </c>
      <c r="E13338" t="s">
        <v>1834</v>
      </c>
      <c r="F13338" t="s">
        <v>57</v>
      </c>
      <c r="G13338">
        <v>46970</v>
      </c>
      <c r="H13338">
        <v>40.757306999999997</v>
      </c>
      <c r="I13338">
        <v>-86.060237999999998</v>
      </c>
      <c r="J13338" s="1" t="d">
        <v>2018-12-11</v>
      </c>
      <c r="K13338">
        <v>33152</v>
      </c>
      <c r="L13338" t="s">
        <v>30</v>
      </c>
      <c r="M13338" s="1" t="d">
        <v>2008-06-15</v>
      </c>
      <c r="N13338">
        <v>6</v>
      </c>
      <c r="O13338">
        <v>15</v>
      </c>
      <c r="P13338">
        <v>2008</v>
      </c>
      <c r="R13338" t="s">
        <v>26</v>
      </c>
      <c r="S13338" t="s">
        <v>31</v>
      </c>
    </row>
    <row r="13339" spans="1:19" x14ac:dyDescent="0.25">
      <c r="A13339" t="s">
        <v>312</v>
      </c>
      <c r="B13339" t="s">
        <v>3097</v>
      </c>
      <c r="C13339" t="s">
        <v>3678</v>
      </c>
      <c r="E13339" t="s">
        <v>3679</v>
      </c>
      <c r="F13339" t="s">
        <v>129</v>
      </c>
      <c r="G13339">
        <v>80863</v>
      </c>
      <c r="H13339">
        <v>39.031669000000001</v>
      </c>
      <c r="I13339">
        <v>-105.081022</v>
      </c>
      <c r="J13339" s="1" t="d">
        <v>2018-11-08</v>
      </c>
      <c r="K13339">
        <v>33154</v>
      </c>
      <c r="L13339" t="s">
        <v>30</v>
      </c>
      <c r="M13339" s="1" t="d">
        <v>2008-07-15</v>
      </c>
      <c r="N13339">
        <v>7</v>
      </c>
      <c r="O13339">
        <v>15</v>
      </c>
      <c r="P13339">
        <v>2008</v>
      </c>
      <c r="R13339" t="s">
        <v>26</v>
      </c>
      <c r="S13339" t="s">
        <v>31</v>
      </c>
    </row>
    <row r="13340" spans="1:19" x14ac:dyDescent="0.25">
      <c r="A13340" t="s">
        <v>312</v>
      </c>
      <c r="B13340" t="s">
        <v>3683</v>
      </c>
      <c r="C13340" t="s">
        <v>3684</v>
      </c>
      <c r="E13340" t="s">
        <v>3685</v>
      </c>
      <c r="F13340" t="s">
        <v>57</v>
      </c>
      <c r="G13340">
        <v>46036</v>
      </c>
      <c r="H13340">
        <v>40.276789999999998</v>
      </c>
      <c r="I13340">
        <v>-85.810364000000007</v>
      </c>
      <c r="J13340" s="1" t="d">
        <v>2018-12-11</v>
      </c>
      <c r="K13340">
        <v>33157</v>
      </c>
      <c r="L13340" t="s">
        <v>30</v>
      </c>
      <c r="M13340" s="1" t="d">
        <v>2008-06-15</v>
      </c>
      <c r="N13340">
        <v>6</v>
      </c>
      <c r="O13340">
        <v>15</v>
      </c>
      <c r="P13340">
        <v>2008</v>
      </c>
      <c r="R13340" t="s">
        <v>26</v>
      </c>
      <c r="S13340" t="s">
        <v>31</v>
      </c>
    </row>
    <row r="13341" spans="1:19" x14ac:dyDescent="0.25">
      <c r="A13341" t="s">
        <v>312</v>
      </c>
      <c r="B13341" t="s">
        <v>3686</v>
      </c>
      <c r="C13341" t="s">
        <v>3687</v>
      </c>
      <c r="E13341" t="s">
        <v>3688</v>
      </c>
      <c r="F13341" t="s">
        <v>57</v>
      </c>
      <c r="G13341">
        <v>46933</v>
      </c>
      <c r="H13341">
        <v>40.480040000000002</v>
      </c>
      <c r="I13341">
        <v>-85.550979999999996</v>
      </c>
      <c r="J13341" s="1" t="d">
        <v>2018-12-11</v>
      </c>
      <c r="K13341">
        <v>33158</v>
      </c>
      <c r="L13341" t="s">
        <v>30</v>
      </c>
      <c r="M13341" s="1" t="d">
        <v>2008-06-15</v>
      </c>
      <c r="N13341">
        <v>6</v>
      </c>
      <c r="O13341">
        <v>15</v>
      </c>
      <c r="P13341">
        <v>2008</v>
      </c>
      <c r="R13341" t="s">
        <v>26</v>
      </c>
      <c r="S13341" t="s">
        <v>31</v>
      </c>
    </row>
    <row r="13342" spans="1:19" x14ac:dyDescent="0.25">
      <c r="A13342" t="s">
        <v>312</v>
      </c>
      <c r="B13342" t="s">
        <v>3689</v>
      </c>
      <c r="C13342" t="s">
        <v>3690</v>
      </c>
      <c r="E13342" t="s">
        <v>2697</v>
      </c>
      <c r="F13342" t="s">
        <v>57</v>
      </c>
      <c r="G13342">
        <v>46135</v>
      </c>
      <c r="H13342">
        <v>39.63353</v>
      </c>
      <c r="I13342">
        <v>-86.853020000000001</v>
      </c>
      <c r="J13342" s="1" t="d">
        <v>2018-12-11</v>
      </c>
      <c r="K13342">
        <v>33159</v>
      </c>
      <c r="L13342" t="s">
        <v>30</v>
      </c>
      <c r="M13342" s="1" t="d">
        <v>2008-06-15</v>
      </c>
      <c r="N13342">
        <v>6</v>
      </c>
      <c r="O13342">
        <v>15</v>
      </c>
      <c r="P13342">
        <v>2008</v>
      </c>
      <c r="R13342" t="s">
        <v>26</v>
      </c>
      <c r="S13342" t="s">
        <v>31</v>
      </c>
    </row>
    <row r="13343" spans="1:19" x14ac:dyDescent="0.25">
      <c r="A13343" t="s">
        <v>312</v>
      </c>
      <c r="B13343" t="s">
        <v>3691</v>
      </c>
      <c r="C13343" t="s">
        <v>3692</v>
      </c>
      <c r="E13343" t="s">
        <v>2677</v>
      </c>
      <c r="F13343" t="s">
        <v>57</v>
      </c>
      <c r="G13343">
        <v>46052</v>
      </c>
      <c r="H13343">
        <v>40.048254</v>
      </c>
      <c r="I13343">
        <v>-86.491979000000001</v>
      </c>
      <c r="J13343" s="1" t="d">
        <v>2018-12-11</v>
      </c>
      <c r="K13343">
        <v>33161</v>
      </c>
      <c r="L13343" t="s">
        <v>30</v>
      </c>
      <c r="M13343" s="1" t="d">
        <v>2008-06-15</v>
      </c>
      <c r="N13343">
        <v>6</v>
      </c>
      <c r="O13343">
        <v>15</v>
      </c>
      <c r="P13343">
        <v>2008</v>
      </c>
      <c r="R13343" t="s">
        <v>26</v>
      </c>
      <c r="S13343" t="s">
        <v>31</v>
      </c>
    </row>
    <row r="13344" spans="1:19" x14ac:dyDescent="0.25">
      <c r="A13344" t="s">
        <v>312</v>
      </c>
      <c r="B13344" t="s">
        <v>3693</v>
      </c>
      <c r="C13344" t="s">
        <v>3694</v>
      </c>
      <c r="E13344" t="s">
        <v>3695</v>
      </c>
      <c r="F13344" t="s">
        <v>57</v>
      </c>
      <c r="G13344">
        <v>46615</v>
      </c>
      <c r="H13344">
        <v>41.694285999999998</v>
      </c>
      <c r="I13344">
        <v>-86.214943000000005</v>
      </c>
      <c r="J13344" s="1" t="d">
        <v>2018-12-11</v>
      </c>
      <c r="K13344">
        <v>33162</v>
      </c>
      <c r="L13344" t="s">
        <v>30</v>
      </c>
      <c r="M13344" s="1" t="d">
        <v>2008-06-15</v>
      </c>
      <c r="N13344">
        <v>6</v>
      </c>
      <c r="O13344">
        <v>15</v>
      </c>
      <c r="P13344">
        <v>2008</v>
      </c>
      <c r="R13344" t="s">
        <v>26</v>
      </c>
      <c r="S13344" t="s">
        <v>31</v>
      </c>
    </row>
    <row r="13345" spans="1:19" x14ac:dyDescent="0.25">
      <c r="A13345" t="s">
        <v>312</v>
      </c>
      <c r="B13345" t="s">
        <v>3713</v>
      </c>
      <c r="C13345" t="s">
        <v>3714</v>
      </c>
      <c r="E13345" t="s">
        <v>56</v>
      </c>
      <c r="F13345" t="s">
        <v>57</v>
      </c>
      <c r="G13345">
        <v>46224</v>
      </c>
      <c r="H13345">
        <v>39.764791000000002</v>
      </c>
      <c r="I13345">
        <v>-86.250780000000006</v>
      </c>
      <c r="J13345" s="1" t="d">
        <v>2018-12-11</v>
      </c>
      <c r="K13345">
        <v>33196</v>
      </c>
      <c r="L13345" t="s">
        <v>30</v>
      </c>
      <c r="M13345" s="1" t="d">
        <v>2008-07-22</v>
      </c>
      <c r="N13345">
        <v>7</v>
      </c>
      <c r="O13345">
        <v>22</v>
      </c>
      <c r="P13345">
        <v>2008</v>
      </c>
      <c r="R13345" t="s">
        <v>26</v>
      </c>
      <c r="S13345" t="s">
        <v>31</v>
      </c>
    </row>
    <row r="13346" spans="1:19" x14ac:dyDescent="0.25">
      <c r="A13346" t="s">
        <v>312</v>
      </c>
      <c r="B13346" t="s">
        <v>3715</v>
      </c>
      <c r="C13346" t="s">
        <v>3716</v>
      </c>
      <c r="E13346" t="s">
        <v>56</v>
      </c>
      <c r="F13346" t="s">
        <v>57</v>
      </c>
      <c r="G13346">
        <v>46268</v>
      </c>
      <c r="H13346">
        <v>39.881526000000001</v>
      </c>
      <c r="I13346">
        <v>-86.244765999999998</v>
      </c>
      <c r="J13346" s="1" t="d">
        <v>2018-12-11</v>
      </c>
      <c r="K13346">
        <v>33197</v>
      </c>
      <c r="L13346" t="s">
        <v>30</v>
      </c>
      <c r="M13346" s="1" t="d">
        <v>2008-07-23</v>
      </c>
      <c r="N13346">
        <v>7</v>
      </c>
      <c r="O13346">
        <v>23</v>
      </c>
      <c r="P13346">
        <v>2008</v>
      </c>
      <c r="R13346" t="s">
        <v>26</v>
      </c>
      <c r="S13346" t="s">
        <v>31</v>
      </c>
    </row>
    <row r="13347" spans="1:19" x14ac:dyDescent="0.25">
      <c r="A13347" t="s">
        <v>312</v>
      </c>
      <c r="B13347" t="s">
        <v>3717</v>
      </c>
      <c r="C13347" t="s">
        <v>3718</v>
      </c>
      <c r="E13347" t="s">
        <v>2016</v>
      </c>
      <c r="F13347" t="s">
        <v>57</v>
      </c>
      <c r="G13347">
        <v>46952</v>
      </c>
      <c r="H13347">
        <v>40.559995000000001</v>
      </c>
      <c r="I13347">
        <v>-85.657655000000005</v>
      </c>
      <c r="J13347" s="1" t="d">
        <v>2018-12-11</v>
      </c>
      <c r="K13347">
        <v>33198</v>
      </c>
      <c r="L13347" t="s">
        <v>30</v>
      </c>
      <c r="M13347" s="1" t="d">
        <v>2008-07-22</v>
      </c>
      <c r="N13347">
        <v>7</v>
      </c>
      <c r="O13347">
        <v>22</v>
      </c>
      <c r="P13347">
        <v>2008</v>
      </c>
      <c r="R13347" t="s">
        <v>26</v>
      </c>
      <c r="S13347" t="s">
        <v>31</v>
      </c>
    </row>
    <row r="13348" spans="1:19" x14ac:dyDescent="0.25">
      <c r="A13348" t="s">
        <v>705</v>
      </c>
      <c r="B13348" t="s">
        <v>3721</v>
      </c>
      <c r="C13348" t="s">
        <v>3722</v>
      </c>
      <c r="D13348" t="s">
        <v>3723</v>
      </c>
      <c r="E13348" t="s">
        <v>3724</v>
      </c>
      <c r="F13348" t="s">
        <v>657</v>
      </c>
      <c r="G13348">
        <v>4856</v>
      </c>
      <c r="H13348">
        <v>44.199041000000001</v>
      </c>
      <c r="I13348">
        <v>-69.078305999999998</v>
      </c>
      <c r="J13348" s="1" t="d">
        <v>2018-03-08</v>
      </c>
      <c r="K13348">
        <v>33202</v>
      </c>
      <c r="L13348" t="s">
        <v>30</v>
      </c>
      <c r="M13348" s="1" t="d">
        <v>2008-07-15</v>
      </c>
      <c r="N13348">
        <v>7</v>
      </c>
      <c r="O13348">
        <v>15</v>
      </c>
      <c r="P13348">
        <v>2008</v>
      </c>
      <c r="R13348" t="s">
        <v>26</v>
      </c>
      <c r="S13348" t="s">
        <v>31</v>
      </c>
    </row>
    <row r="13349" spans="1:19" x14ac:dyDescent="0.25">
      <c r="A13349" t="s">
        <v>19</v>
      </c>
      <c r="B13349" t="s">
        <v>3725</v>
      </c>
      <c r="C13349" t="s">
        <v>3726</v>
      </c>
      <c r="D13349" t="s">
        <v>3727</v>
      </c>
      <c r="E13349" t="s">
        <v>2823</v>
      </c>
      <c r="F13349" t="s">
        <v>101</v>
      </c>
      <c r="G13349">
        <v>84302</v>
      </c>
      <c r="H13349">
        <v>41.485608999999997</v>
      </c>
      <c r="I13349">
        <v>-112.057813</v>
      </c>
      <c r="J13349" s="1" t="d">
        <v>2019-01-10</v>
      </c>
      <c r="K13349">
        <v>33204</v>
      </c>
      <c r="L13349" t="s">
        <v>30</v>
      </c>
      <c r="M13349" s="1" t="d">
        <v>2008-08-15</v>
      </c>
      <c r="N13349">
        <v>8</v>
      </c>
      <c r="O13349">
        <v>15</v>
      </c>
      <c r="P13349">
        <v>2008</v>
      </c>
      <c r="Q13349" t="s">
        <v>35</v>
      </c>
      <c r="R13349" t="s">
        <v>26</v>
      </c>
      <c r="S13349" t="s">
        <v>31</v>
      </c>
    </row>
    <row r="13350" spans="1:19" x14ac:dyDescent="0.25">
      <c r="A13350" t="s">
        <v>312</v>
      </c>
      <c r="B13350" t="s">
        <v>3739</v>
      </c>
      <c r="C13350" t="s">
        <v>3740</v>
      </c>
      <c r="E13350" t="s">
        <v>3741</v>
      </c>
      <c r="F13350" t="s">
        <v>513</v>
      </c>
      <c r="G13350">
        <v>53154</v>
      </c>
      <c r="H13350">
        <v>42.896472000000003</v>
      </c>
      <c r="I13350">
        <v>-87.915543999999997</v>
      </c>
      <c r="J13350" s="1" t="d">
        <v>2018-11-08</v>
      </c>
      <c r="K13350">
        <v>33219</v>
      </c>
      <c r="L13350" t="s">
        <v>30</v>
      </c>
      <c r="M13350" s="1" t="d">
        <v>2008-07-15</v>
      </c>
      <c r="N13350">
        <v>7</v>
      </c>
      <c r="O13350">
        <v>15</v>
      </c>
      <c r="P13350">
        <v>2008</v>
      </c>
      <c r="R13350" t="s">
        <v>26</v>
      </c>
      <c r="S13350" t="s">
        <v>31</v>
      </c>
    </row>
    <row r="13351" spans="1:19" x14ac:dyDescent="0.25">
      <c r="A13351" t="s">
        <v>312</v>
      </c>
      <c r="B13351" t="s">
        <v>2157</v>
      </c>
      <c r="C13351" t="s">
        <v>3742</v>
      </c>
      <c r="E13351" t="s">
        <v>3743</v>
      </c>
      <c r="F13351" t="s">
        <v>513</v>
      </c>
      <c r="G13351">
        <v>54482</v>
      </c>
      <c r="H13351">
        <v>44.500003999999997</v>
      </c>
      <c r="I13351">
        <v>-89.507310000000004</v>
      </c>
      <c r="J13351" s="1" t="d">
        <v>2018-11-08</v>
      </c>
      <c r="K13351">
        <v>33221</v>
      </c>
      <c r="L13351" t="s">
        <v>30</v>
      </c>
      <c r="M13351" s="1" t="d">
        <v>2008-07-15</v>
      </c>
      <c r="N13351">
        <v>7</v>
      </c>
      <c r="O13351">
        <v>15</v>
      </c>
      <c r="P13351">
        <v>2008</v>
      </c>
      <c r="R13351" t="s">
        <v>26</v>
      </c>
      <c r="S13351" t="s">
        <v>31</v>
      </c>
    </row>
    <row r="13352" spans="1:19" x14ac:dyDescent="0.25">
      <c r="A13352" t="s">
        <v>312</v>
      </c>
      <c r="B13352" t="s">
        <v>3744</v>
      </c>
      <c r="C13352" t="s">
        <v>3745</v>
      </c>
      <c r="D13352" t="s">
        <v>3746</v>
      </c>
      <c r="E13352" t="s">
        <v>3747</v>
      </c>
      <c r="F13352" t="s">
        <v>513</v>
      </c>
      <c r="G13352">
        <v>54660</v>
      </c>
      <c r="H13352">
        <v>44.018456</v>
      </c>
      <c r="I13352">
        <v>-90.506613999999999</v>
      </c>
      <c r="J13352" s="1" t="d">
        <v>2018-11-08</v>
      </c>
      <c r="K13352">
        <v>33222</v>
      </c>
      <c r="L13352" t="s">
        <v>30</v>
      </c>
      <c r="M13352" s="1" t="d">
        <v>2008-07-15</v>
      </c>
      <c r="N13352">
        <v>7</v>
      </c>
      <c r="O13352">
        <v>15</v>
      </c>
      <c r="P13352">
        <v>2008</v>
      </c>
      <c r="R13352" t="s">
        <v>26</v>
      </c>
      <c r="S13352" t="s">
        <v>31</v>
      </c>
    </row>
    <row r="13353" spans="1:19" x14ac:dyDescent="0.25">
      <c r="A13353" t="s">
        <v>312</v>
      </c>
      <c r="B13353" t="s">
        <v>3748</v>
      </c>
      <c r="C13353" t="s">
        <v>3749</v>
      </c>
      <c r="E13353" t="s">
        <v>184</v>
      </c>
      <c r="F13353" t="s">
        <v>373</v>
      </c>
      <c r="G13353">
        <v>60071</v>
      </c>
      <c r="H13353">
        <v>42.470861999999997</v>
      </c>
      <c r="I13353">
        <v>-88.306910999999999</v>
      </c>
      <c r="J13353" s="1" t="d">
        <v>2018-10-04</v>
      </c>
      <c r="K13353">
        <v>33224</v>
      </c>
      <c r="L13353" t="s">
        <v>30</v>
      </c>
      <c r="M13353" s="1" t="d">
        <v>2008-07-15</v>
      </c>
      <c r="N13353">
        <v>7</v>
      </c>
      <c r="O13353">
        <v>15</v>
      </c>
      <c r="P13353">
        <v>2008</v>
      </c>
      <c r="R13353" t="s">
        <v>26</v>
      </c>
      <c r="S13353" t="s">
        <v>31</v>
      </c>
    </row>
    <row r="13354" spans="1:19" x14ac:dyDescent="0.25">
      <c r="A13354" t="s">
        <v>312</v>
      </c>
      <c r="B13354" t="s">
        <v>3750</v>
      </c>
      <c r="C13354" t="s">
        <v>3751</v>
      </c>
      <c r="D13354" t="s">
        <v>3752</v>
      </c>
      <c r="E13354" t="s">
        <v>3753</v>
      </c>
      <c r="F13354" t="s">
        <v>373</v>
      </c>
      <c r="G13354">
        <v>61068</v>
      </c>
      <c r="H13354">
        <v>41.935490000000001</v>
      </c>
      <c r="I13354">
        <v>-89.032205000000005</v>
      </c>
      <c r="J13354" s="1" t="d">
        <v>2018-10-04</v>
      </c>
      <c r="K13354">
        <v>33225</v>
      </c>
      <c r="L13354" t="s">
        <v>30</v>
      </c>
      <c r="M13354" s="1" t="d">
        <v>2008-07-15</v>
      </c>
      <c r="N13354">
        <v>7</v>
      </c>
      <c r="O13354">
        <v>15</v>
      </c>
      <c r="P13354">
        <v>2008</v>
      </c>
      <c r="R13354" t="s">
        <v>26</v>
      </c>
      <c r="S13354" t="s">
        <v>31</v>
      </c>
    </row>
    <row r="13355" spans="1:19" x14ac:dyDescent="0.25">
      <c r="A13355" t="s">
        <v>312</v>
      </c>
      <c r="B13355" t="s">
        <v>3754</v>
      </c>
      <c r="C13355" t="s">
        <v>3755</v>
      </c>
      <c r="E13355" t="s">
        <v>3756</v>
      </c>
      <c r="F13355" t="s">
        <v>119</v>
      </c>
      <c r="G13355">
        <v>55302</v>
      </c>
      <c r="H13355">
        <v>45.261527999999998</v>
      </c>
      <c r="I13355">
        <v>-94.123345</v>
      </c>
      <c r="J13355" s="1" t="d">
        <v>2019-04-08</v>
      </c>
      <c r="K13355">
        <v>33227</v>
      </c>
      <c r="L13355" t="s">
        <v>24</v>
      </c>
      <c r="M13355" s="1" t="d">
        <v>2008-07-15</v>
      </c>
      <c r="N13355">
        <v>7</v>
      </c>
      <c r="O13355">
        <v>15</v>
      </c>
      <c r="P13355">
        <v>2008</v>
      </c>
      <c r="R13355" t="s">
        <v>26</v>
      </c>
      <c r="S13355" t="s">
        <v>31</v>
      </c>
    </row>
    <row r="13356" spans="1:19" x14ac:dyDescent="0.25">
      <c r="A13356" t="s">
        <v>312</v>
      </c>
      <c r="B13356" t="s">
        <v>3757</v>
      </c>
      <c r="C13356" t="s">
        <v>3758</v>
      </c>
      <c r="E13356" t="s">
        <v>634</v>
      </c>
      <c r="F13356" t="s">
        <v>119</v>
      </c>
      <c r="G13356">
        <v>55121</v>
      </c>
      <c r="H13356">
        <v>44.845956000000001</v>
      </c>
      <c r="I13356">
        <v>-93.127914000000004</v>
      </c>
      <c r="J13356" s="1" t="d">
        <v>2018-03-08</v>
      </c>
      <c r="K13356">
        <v>33229</v>
      </c>
      <c r="L13356" t="s">
        <v>30</v>
      </c>
      <c r="M13356" s="1" t="d">
        <v>2008-07-15</v>
      </c>
      <c r="N13356">
        <v>7</v>
      </c>
      <c r="O13356">
        <v>15</v>
      </c>
      <c r="P13356">
        <v>2008</v>
      </c>
      <c r="R13356" t="s">
        <v>26</v>
      </c>
      <c r="S13356" t="s">
        <v>31</v>
      </c>
    </row>
    <row r="13357" spans="1:19" x14ac:dyDescent="0.25">
      <c r="A13357" t="s">
        <v>312</v>
      </c>
      <c r="B13357" t="s">
        <v>3759</v>
      </c>
      <c r="C13357" t="s">
        <v>3760</v>
      </c>
      <c r="E13357" t="s">
        <v>3761</v>
      </c>
      <c r="F13357" t="s">
        <v>119</v>
      </c>
      <c r="G13357">
        <v>55953</v>
      </c>
      <c r="H13357">
        <v>43.503833</v>
      </c>
      <c r="I13357">
        <v>-92.944090000000003</v>
      </c>
      <c r="J13357" s="1" t="d">
        <v>2018-03-08</v>
      </c>
      <c r="K13357">
        <v>33232</v>
      </c>
      <c r="L13357" t="s">
        <v>30</v>
      </c>
      <c r="M13357" s="1" t="d">
        <v>2008-07-15</v>
      </c>
      <c r="N13357">
        <v>7</v>
      </c>
      <c r="O13357">
        <v>15</v>
      </c>
      <c r="P13357">
        <v>2008</v>
      </c>
      <c r="R13357" t="s">
        <v>26</v>
      </c>
      <c r="S13357" t="s">
        <v>31</v>
      </c>
    </row>
    <row r="13358" spans="1:19" x14ac:dyDescent="0.25">
      <c r="A13358" t="s">
        <v>312</v>
      </c>
      <c r="B13358" t="s">
        <v>3762</v>
      </c>
      <c r="C13358" t="s">
        <v>3763</v>
      </c>
      <c r="E13358" t="s">
        <v>120</v>
      </c>
      <c r="F13358" t="s">
        <v>119</v>
      </c>
      <c r="G13358">
        <v>55450</v>
      </c>
      <c r="H13358">
        <v>44.892090000000003</v>
      </c>
      <c r="I13358">
        <v>-93.232426000000004</v>
      </c>
      <c r="J13358" s="1" t="d">
        <v>2019-03-07</v>
      </c>
      <c r="K13358">
        <v>33233</v>
      </c>
      <c r="L13358" t="s">
        <v>71</v>
      </c>
      <c r="M13358" s="1" t="d">
        <v>2008-07-15</v>
      </c>
      <c r="N13358">
        <v>7</v>
      </c>
      <c r="O13358">
        <v>15</v>
      </c>
      <c r="P13358">
        <v>2008</v>
      </c>
      <c r="R13358" t="s">
        <v>26</v>
      </c>
      <c r="S13358" t="s">
        <v>27</v>
      </c>
    </row>
    <row r="13359" spans="1:19" x14ac:dyDescent="0.25">
      <c r="A13359" t="s">
        <v>312</v>
      </c>
      <c r="B13359" t="s">
        <v>3764</v>
      </c>
      <c r="C13359" t="s">
        <v>3765</v>
      </c>
      <c r="E13359" t="s">
        <v>595</v>
      </c>
      <c r="F13359" t="s">
        <v>119</v>
      </c>
      <c r="G13359">
        <v>56267</v>
      </c>
      <c r="H13359">
        <v>45.584296999999999</v>
      </c>
      <c r="I13359">
        <v>-95.912346999999997</v>
      </c>
      <c r="J13359" s="1" t="d">
        <v>2019-04-08</v>
      </c>
      <c r="K13359">
        <v>33234</v>
      </c>
      <c r="L13359" t="s">
        <v>24</v>
      </c>
      <c r="M13359" s="1" t="d">
        <v>2008-07-15</v>
      </c>
      <c r="N13359">
        <v>7</v>
      </c>
      <c r="O13359">
        <v>15</v>
      </c>
      <c r="P13359">
        <v>2008</v>
      </c>
      <c r="R13359" t="s">
        <v>26</v>
      </c>
      <c r="S13359" t="s">
        <v>31</v>
      </c>
    </row>
    <row r="13360" spans="1:19" x14ac:dyDescent="0.25">
      <c r="A13360" t="s">
        <v>312</v>
      </c>
      <c r="B13360" t="s">
        <v>3766</v>
      </c>
      <c r="C13360" t="s">
        <v>3767</v>
      </c>
      <c r="E13360" t="s">
        <v>3768</v>
      </c>
      <c r="F13360" t="s">
        <v>503</v>
      </c>
      <c r="G13360">
        <v>58631</v>
      </c>
      <c r="H13360">
        <v>46.816051000000002</v>
      </c>
      <c r="I13360">
        <v>-101.823823</v>
      </c>
      <c r="J13360" s="1" t="d">
        <v>2018-08-07</v>
      </c>
      <c r="K13360">
        <v>33236</v>
      </c>
      <c r="L13360" t="s">
        <v>30</v>
      </c>
      <c r="M13360" s="1" t="d">
        <v>2008-07-15</v>
      </c>
      <c r="N13360">
        <v>7</v>
      </c>
      <c r="O13360">
        <v>15</v>
      </c>
      <c r="P13360">
        <v>2008</v>
      </c>
      <c r="R13360" t="s">
        <v>26</v>
      </c>
      <c r="S13360" t="s">
        <v>31</v>
      </c>
    </row>
    <row r="13361" spans="1:19" x14ac:dyDescent="0.25">
      <c r="A13361" t="s">
        <v>312</v>
      </c>
      <c r="B13361" t="s">
        <v>3769</v>
      </c>
      <c r="C13361" t="s">
        <v>3770</v>
      </c>
      <c r="E13361" t="s">
        <v>3771</v>
      </c>
      <c r="F13361" t="s">
        <v>327</v>
      </c>
      <c r="G13361">
        <v>50436</v>
      </c>
      <c r="H13361">
        <v>43.2606526</v>
      </c>
      <c r="I13361">
        <v>-93.633426600000007</v>
      </c>
      <c r="J13361" s="1" t="d">
        <v>2018-04-03</v>
      </c>
      <c r="K13361">
        <v>33242</v>
      </c>
      <c r="L13361" t="s">
        <v>30</v>
      </c>
      <c r="M13361" s="1" t="d">
        <v>2008-07-01</v>
      </c>
      <c r="N13361">
        <v>7</v>
      </c>
      <c r="O13361">
        <v>1</v>
      </c>
      <c r="P13361">
        <v>2008</v>
      </c>
      <c r="R13361" t="s">
        <v>26</v>
      </c>
      <c r="S13361" t="s">
        <v>31</v>
      </c>
    </row>
    <row r="13362" spans="1:19" x14ac:dyDescent="0.25">
      <c r="A13362" t="s">
        <v>312</v>
      </c>
      <c r="B13362" t="s">
        <v>3772</v>
      </c>
      <c r="C13362" t="s">
        <v>3773</v>
      </c>
      <c r="E13362" t="s">
        <v>3774</v>
      </c>
      <c r="F13362" t="s">
        <v>327</v>
      </c>
      <c r="G13362">
        <v>51101</v>
      </c>
      <c r="H13362">
        <v>42.490158000000001</v>
      </c>
      <c r="I13362">
        <v>-96.389347000000001</v>
      </c>
      <c r="J13362" s="1" t="d">
        <v>2018-04-03</v>
      </c>
      <c r="K13362">
        <v>33243</v>
      </c>
      <c r="L13362" t="s">
        <v>30</v>
      </c>
      <c r="M13362" s="1" t="d">
        <v>2008-08-15</v>
      </c>
      <c r="N13362">
        <v>8</v>
      </c>
      <c r="O13362">
        <v>15</v>
      </c>
      <c r="P13362">
        <v>2008</v>
      </c>
      <c r="R13362" t="s">
        <v>26</v>
      </c>
      <c r="S13362" t="s">
        <v>31</v>
      </c>
    </row>
    <row r="13363" spans="1:19" x14ac:dyDescent="0.25">
      <c r="A13363" t="s">
        <v>312</v>
      </c>
      <c r="B13363" t="s">
        <v>3775</v>
      </c>
      <c r="C13363" t="s">
        <v>3776</v>
      </c>
      <c r="E13363" t="s">
        <v>3777</v>
      </c>
      <c r="F13363" t="s">
        <v>373</v>
      </c>
      <c r="G13363">
        <v>60030</v>
      </c>
      <c r="H13363">
        <v>42.356644000000003</v>
      </c>
      <c r="I13363">
        <v>-88.003007999999994</v>
      </c>
      <c r="J13363" s="1" t="d">
        <v>2018-10-04</v>
      </c>
      <c r="K13363">
        <v>33246</v>
      </c>
      <c r="L13363" t="s">
        <v>30</v>
      </c>
      <c r="M13363" s="1" t="d">
        <v>2008-07-15</v>
      </c>
      <c r="N13363">
        <v>7</v>
      </c>
      <c r="O13363">
        <v>15</v>
      </c>
      <c r="P13363">
        <v>2008</v>
      </c>
      <c r="R13363" t="s">
        <v>26</v>
      </c>
      <c r="S13363" t="s">
        <v>31</v>
      </c>
    </row>
    <row r="13364" spans="1:19" x14ac:dyDescent="0.25">
      <c r="A13364" t="s">
        <v>312</v>
      </c>
      <c r="B13364" t="s">
        <v>3778</v>
      </c>
      <c r="C13364" t="s">
        <v>3779</v>
      </c>
      <c r="E13364" t="s">
        <v>3780</v>
      </c>
      <c r="F13364" t="s">
        <v>319</v>
      </c>
      <c r="G13364">
        <v>57242</v>
      </c>
      <c r="H13364">
        <v>44.759532999999998</v>
      </c>
      <c r="I13364">
        <v>-97.380919000000006</v>
      </c>
      <c r="J13364" s="1" t="d">
        <v>2018-09-10</v>
      </c>
      <c r="K13364">
        <v>33263</v>
      </c>
      <c r="L13364" t="s">
        <v>30</v>
      </c>
      <c r="M13364" s="1" t="d">
        <v>2008-08-15</v>
      </c>
      <c r="N13364">
        <v>8</v>
      </c>
      <c r="O13364">
        <v>15</v>
      </c>
      <c r="P13364">
        <v>2008</v>
      </c>
      <c r="R13364" t="s">
        <v>26</v>
      </c>
      <c r="S13364" t="s">
        <v>31</v>
      </c>
    </row>
    <row r="13365" spans="1:19" x14ac:dyDescent="0.25">
      <c r="A13365" t="s">
        <v>312</v>
      </c>
      <c r="B13365" t="s">
        <v>3781</v>
      </c>
      <c r="C13365" t="s">
        <v>3782</v>
      </c>
      <c r="E13365" t="s">
        <v>3783</v>
      </c>
      <c r="F13365" t="s">
        <v>319</v>
      </c>
      <c r="G13365">
        <v>57445</v>
      </c>
      <c r="H13365">
        <v>45.457683799999998</v>
      </c>
      <c r="I13365">
        <v>-98.105502900000005</v>
      </c>
      <c r="J13365" s="1" t="d">
        <v>2018-09-10</v>
      </c>
      <c r="K13365">
        <v>33264</v>
      </c>
      <c r="L13365" t="s">
        <v>30</v>
      </c>
      <c r="M13365" s="1" t="d">
        <v>2008-08-15</v>
      </c>
      <c r="N13365">
        <v>8</v>
      </c>
      <c r="O13365">
        <v>15</v>
      </c>
      <c r="P13365">
        <v>2008</v>
      </c>
      <c r="R13365" t="s">
        <v>26</v>
      </c>
      <c r="S13365" t="s">
        <v>31</v>
      </c>
    </row>
    <row r="13366" spans="1:19" x14ac:dyDescent="0.25">
      <c r="A13366" t="s">
        <v>312</v>
      </c>
      <c r="B13366" t="s">
        <v>3784</v>
      </c>
      <c r="C13366" t="s">
        <v>3785</v>
      </c>
      <c r="E13366" t="s">
        <v>3786</v>
      </c>
      <c r="F13366" t="s">
        <v>319</v>
      </c>
      <c r="G13366">
        <v>57252</v>
      </c>
      <c r="H13366">
        <v>45.219259000000001</v>
      </c>
      <c r="I13366">
        <v>-96.639167999999998</v>
      </c>
      <c r="J13366" s="1" t="d">
        <v>2018-09-10</v>
      </c>
      <c r="K13366">
        <v>33268</v>
      </c>
      <c r="L13366" t="s">
        <v>30</v>
      </c>
      <c r="M13366" s="1" t="d">
        <v>2008-08-15</v>
      </c>
      <c r="N13366">
        <v>8</v>
      </c>
      <c r="O13366">
        <v>15</v>
      </c>
      <c r="P13366">
        <v>2008</v>
      </c>
      <c r="R13366" t="s">
        <v>26</v>
      </c>
      <c r="S13366" t="s">
        <v>31</v>
      </c>
    </row>
    <row r="13367" spans="1:19" x14ac:dyDescent="0.25">
      <c r="A13367" t="s">
        <v>312</v>
      </c>
      <c r="B13367" t="s">
        <v>3787</v>
      </c>
      <c r="C13367" t="s">
        <v>3788</v>
      </c>
      <c r="E13367" t="s">
        <v>3789</v>
      </c>
      <c r="F13367" t="s">
        <v>78</v>
      </c>
      <c r="G13367">
        <v>67030</v>
      </c>
      <c r="H13367">
        <v>37.779392000000001</v>
      </c>
      <c r="I13367">
        <v>-97.536313000000007</v>
      </c>
      <c r="J13367" s="1" t="d">
        <v>2018-07-09</v>
      </c>
      <c r="K13367">
        <v>33269</v>
      </c>
      <c r="L13367" t="s">
        <v>30</v>
      </c>
      <c r="M13367" s="1" t="d">
        <v>2008-08-15</v>
      </c>
      <c r="N13367">
        <v>8</v>
      </c>
      <c r="O13367">
        <v>15</v>
      </c>
      <c r="P13367">
        <v>2008</v>
      </c>
      <c r="R13367" t="s">
        <v>26</v>
      </c>
      <c r="S13367" t="s">
        <v>31</v>
      </c>
    </row>
    <row r="13368" spans="1:19" x14ac:dyDescent="0.25">
      <c r="A13368" t="s">
        <v>312</v>
      </c>
      <c r="B13368" t="s">
        <v>3790</v>
      </c>
      <c r="C13368" t="s">
        <v>3791</v>
      </c>
      <c r="E13368" t="s">
        <v>3792</v>
      </c>
      <c r="F13368" t="s">
        <v>327</v>
      </c>
      <c r="G13368">
        <v>51246</v>
      </c>
      <c r="H13368">
        <v>43.431611799999999</v>
      </c>
      <c r="I13368">
        <v>-96.175880699999993</v>
      </c>
      <c r="J13368" s="1" t="d">
        <v>2019-02-06</v>
      </c>
      <c r="K13368">
        <v>33270</v>
      </c>
      <c r="L13368" t="s">
        <v>103</v>
      </c>
      <c r="M13368" s="1" t="d">
        <v>2008-08-15</v>
      </c>
      <c r="N13368">
        <v>8</v>
      </c>
      <c r="O13368">
        <v>15</v>
      </c>
      <c r="P13368">
        <v>2008</v>
      </c>
      <c r="R13368" t="s">
        <v>26</v>
      </c>
      <c r="S13368" t="s">
        <v>31</v>
      </c>
    </row>
    <row r="13369" spans="1:19" x14ac:dyDescent="0.25">
      <c r="A13369" t="s">
        <v>312</v>
      </c>
      <c r="B13369" t="s">
        <v>3793</v>
      </c>
      <c r="C13369" t="s">
        <v>3794</v>
      </c>
      <c r="E13369" t="s">
        <v>3795</v>
      </c>
      <c r="F13369" t="s">
        <v>327</v>
      </c>
      <c r="G13369">
        <v>50438</v>
      </c>
      <c r="H13369">
        <v>43.105733000000001</v>
      </c>
      <c r="I13369">
        <v>-93.599169000000003</v>
      </c>
      <c r="J13369" s="1" t="d">
        <v>2019-04-08</v>
      </c>
      <c r="K13369">
        <v>33271</v>
      </c>
      <c r="L13369" t="s">
        <v>24</v>
      </c>
      <c r="M13369" s="1" t="d">
        <v>2008-10-15</v>
      </c>
      <c r="N13369">
        <v>10</v>
      </c>
      <c r="O13369">
        <v>15</v>
      </c>
      <c r="P13369">
        <v>2008</v>
      </c>
      <c r="R13369" t="s">
        <v>26</v>
      </c>
      <c r="S13369" t="s">
        <v>31</v>
      </c>
    </row>
    <row r="13370" spans="1:19" x14ac:dyDescent="0.25">
      <c r="A13370" t="s">
        <v>312</v>
      </c>
      <c r="B13370" t="s">
        <v>3796</v>
      </c>
      <c r="C13370" t="s">
        <v>3797</v>
      </c>
      <c r="D13370" t="s">
        <v>3798</v>
      </c>
      <c r="E13370" t="s">
        <v>3799</v>
      </c>
      <c r="F13370" t="s">
        <v>327</v>
      </c>
      <c r="G13370">
        <v>50323</v>
      </c>
      <c r="H13370">
        <v>41.629919999999998</v>
      </c>
      <c r="I13370">
        <v>-93.783089000000004</v>
      </c>
      <c r="J13370" s="1" t="d">
        <v>2019-04-08</v>
      </c>
      <c r="K13370">
        <v>33272</v>
      </c>
      <c r="L13370" t="s">
        <v>24</v>
      </c>
      <c r="M13370" s="1" t="d">
        <v>2008-08-15</v>
      </c>
      <c r="N13370">
        <v>8</v>
      </c>
      <c r="O13370">
        <v>15</v>
      </c>
      <c r="P13370">
        <v>2008</v>
      </c>
      <c r="R13370" t="s">
        <v>26</v>
      </c>
      <c r="S13370" t="s">
        <v>31</v>
      </c>
    </row>
    <row r="13371" spans="1:19" x14ac:dyDescent="0.25">
      <c r="A13371" t="s">
        <v>312</v>
      </c>
      <c r="B13371" t="s">
        <v>3800</v>
      </c>
      <c r="C13371" t="s">
        <v>3801</v>
      </c>
      <c r="D13371" t="s">
        <v>3802</v>
      </c>
      <c r="E13371" t="s">
        <v>3803</v>
      </c>
      <c r="F13371" t="s">
        <v>718</v>
      </c>
      <c r="G13371">
        <v>40213</v>
      </c>
      <c r="H13371">
        <v>38.156689</v>
      </c>
      <c r="I13371">
        <v>-85.715630000000004</v>
      </c>
      <c r="J13371" s="1" t="d">
        <v>2018-11-08</v>
      </c>
      <c r="K13371">
        <v>33273</v>
      </c>
      <c r="L13371" t="s">
        <v>30</v>
      </c>
      <c r="M13371" s="1" t="d">
        <v>2008-08-15</v>
      </c>
      <c r="N13371">
        <v>8</v>
      </c>
      <c r="O13371">
        <v>15</v>
      </c>
      <c r="P13371">
        <v>2008</v>
      </c>
      <c r="R13371" t="s">
        <v>26</v>
      </c>
      <c r="S13371" t="s">
        <v>31</v>
      </c>
    </row>
    <row r="13372" spans="1:19" x14ac:dyDescent="0.25">
      <c r="A13372" t="s">
        <v>312</v>
      </c>
      <c r="B13372" t="s">
        <v>3804</v>
      </c>
      <c r="C13372" t="s">
        <v>3805</v>
      </c>
      <c r="E13372" t="s">
        <v>3292</v>
      </c>
      <c r="F13372" t="s">
        <v>119</v>
      </c>
      <c r="G13372">
        <v>55375</v>
      </c>
      <c r="H13372">
        <v>44.901393089999999</v>
      </c>
      <c r="I13372">
        <v>-93.748425150000003</v>
      </c>
      <c r="J13372" s="1" t="d">
        <v>2019-03-07</v>
      </c>
      <c r="K13372">
        <v>33277</v>
      </c>
      <c r="L13372" t="s">
        <v>71</v>
      </c>
      <c r="M13372" s="1" t="d">
        <v>2008-08-15</v>
      </c>
      <c r="N13372">
        <v>8</v>
      </c>
      <c r="O13372">
        <v>15</v>
      </c>
      <c r="P13372">
        <v>2008</v>
      </c>
      <c r="R13372" t="s">
        <v>26</v>
      </c>
      <c r="S13372" t="s">
        <v>31</v>
      </c>
    </row>
    <row r="13373" spans="1:19" x14ac:dyDescent="0.25">
      <c r="A13373" t="s">
        <v>312</v>
      </c>
      <c r="B13373" t="s">
        <v>3806</v>
      </c>
      <c r="C13373" t="s">
        <v>3807</v>
      </c>
      <c r="E13373" t="s">
        <v>3808</v>
      </c>
      <c r="F13373" t="s">
        <v>59</v>
      </c>
      <c r="G13373">
        <v>45840</v>
      </c>
      <c r="H13373">
        <v>41.056708999999998</v>
      </c>
      <c r="I13373">
        <v>-83.600395000000006</v>
      </c>
      <c r="J13373" s="1" t="d">
        <v>2018-03-08</v>
      </c>
      <c r="K13373">
        <v>33283</v>
      </c>
      <c r="L13373" t="s">
        <v>30</v>
      </c>
      <c r="M13373" s="1" t="d">
        <v>2008-08-15</v>
      </c>
      <c r="N13373">
        <v>8</v>
      </c>
      <c r="O13373">
        <v>15</v>
      </c>
      <c r="P13373">
        <v>2008</v>
      </c>
      <c r="R13373" t="s">
        <v>26</v>
      </c>
      <c r="S13373" t="s">
        <v>31</v>
      </c>
    </row>
    <row r="13374" spans="1:19" x14ac:dyDescent="0.25">
      <c r="A13374" t="s">
        <v>312</v>
      </c>
      <c r="B13374" t="s">
        <v>3809</v>
      </c>
      <c r="C13374" t="s">
        <v>3810</v>
      </c>
      <c r="D13374" t="s">
        <v>3811</v>
      </c>
      <c r="E13374" t="s">
        <v>3812</v>
      </c>
      <c r="F13374" t="s">
        <v>59</v>
      </c>
      <c r="G13374">
        <v>45030</v>
      </c>
      <c r="H13374">
        <v>39.240082000000001</v>
      </c>
      <c r="I13374">
        <v>-84.773471000000001</v>
      </c>
      <c r="J13374" s="1" t="d">
        <v>2018-03-08</v>
      </c>
      <c r="K13374">
        <v>33284</v>
      </c>
      <c r="L13374" t="s">
        <v>30</v>
      </c>
      <c r="M13374" s="1" t="d">
        <v>2008-08-28</v>
      </c>
      <c r="N13374">
        <v>8</v>
      </c>
      <c r="O13374">
        <v>28</v>
      </c>
      <c r="P13374">
        <v>2008</v>
      </c>
      <c r="R13374" t="s">
        <v>26</v>
      </c>
      <c r="S13374" t="s">
        <v>31</v>
      </c>
    </row>
    <row r="13375" spans="1:19" x14ac:dyDescent="0.25">
      <c r="A13375" t="s">
        <v>312</v>
      </c>
      <c r="B13375" t="s">
        <v>3813</v>
      </c>
      <c r="C13375" t="s">
        <v>3814</v>
      </c>
      <c r="E13375" t="s">
        <v>3815</v>
      </c>
      <c r="F13375" t="s">
        <v>513</v>
      </c>
      <c r="G13375">
        <v>53086</v>
      </c>
      <c r="H13375">
        <v>43.325195000000001</v>
      </c>
      <c r="I13375">
        <v>-88.260029000000003</v>
      </c>
      <c r="J13375" s="1" t="d">
        <v>2018-11-08</v>
      </c>
      <c r="K13375">
        <v>33286</v>
      </c>
      <c r="L13375" t="s">
        <v>30</v>
      </c>
      <c r="M13375" s="1" t="d">
        <v>2008-07-15</v>
      </c>
      <c r="N13375">
        <v>7</v>
      </c>
      <c r="O13375">
        <v>15</v>
      </c>
      <c r="P13375">
        <v>2008</v>
      </c>
      <c r="R13375" t="s">
        <v>26</v>
      </c>
      <c r="S13375" t="s">
        <v>31</v>
      </c>
    </row>
    <row r="13376" spans="1:19" x14ac:dyDescent="0.25">
      <c r="A13376" t="s">
        <v>312</v>
      </c>
      <c r="B13376" t="s">
        <v>2958</v>
      </c>
      <c r="C13376" t="s">
        <v>3816</v>
      </c>
      <c r="E13376" t="s">
        <v>3817</v>
      </c>
      <c r="F13376" t="s">
        <v>119</v>
      </c>
      <c r="G13376">
        <v>56071</v>
      </c>
      <c r="H13376">
        <v>44.542048000000001</v>
      </c>
      <c r="I13376">
        <v>-93.554491999999996</v>
      </c>
      <c r="J13376" s="1" t="d">
        <v>2019-04-08</v>
      </c>
      <c r="K13376">
        <v>33292</v>
      </c>
      <c r="L13376" t="s">
        <v>24</v>
      </c>
      <c r="M13376" s="1" t="d">
        <v>2008-08-15</v>
      </c>
      <c r="N13376">
        <v>8</v>
      </c>
      <c r="O13376">
        <v>15</v>
      </c>
      <c r="P13376">
        <v>2008</v>
      </c>
      <c r="R13376" t="s">
        <v>26</v>
      </c>
      <c r="S13376" t="s">
        <v>31</v>
      </c>
    </row>
    <row r="13377" spans="1:19" x14ac:dyDescent="0.25">
      <c r="A13377" t="s">
        <v>312</v>
      </c>
      <c r="B13377" t="s">
        <v>3818</v>
      </c>
      <c r="C13377" t="s">
        <v>3819</v>
      </c>
      <c r="E13377" t="s">
        <v>3820</v>
      </c>
      <c r="F13377" t="s">
        <v>513</v>
      </c>
      <c r="G13377">
        <v>54025</v>
      </c>
      <c r="H13377">
        <v>45.123657999999999</v>
      </c>
      <c r="I13377">
        <v>-92.654750000000007</v>
      </c>
      <c r="J13377" s="1" t="d">
        <v>2018-11-08</v>
      </c>
      <c r="K13377">
        <v>33296</v>
      </c>
      <c r="L13377" t="s">
        <v>30</v>
      </c>
      <c r="M13377" s="1" t="d">
        <v>2008-07-15</v>
      </c>
      <c r="N13377">
        <v>7</v>
      </c>
      <c r="O13377">
        <v>15</v>
      </c>
      <c r="P13377">
        <v>2008</v>
      </c>
      <c r="R13377" t="s">
        <v>26</v>
      </c>
      <c r="S13377" t="s">
        <v>31</v>
      </c>
    </row>
    <row r="13378" spans="1:19" x14ac:dyDescent="0.25">
      <c r="A13378" t="s">
        <v>312</v>
      </c>
      <c r="B13378" t="s">
        <v>3824</v>
      </c>
      <c r="C13378" t="s">
        <v>3825</v>
      </c>
      <c r="E13378" t="s">
        <v>3826</v>
      </c>
      <c r="F13378" t="s">
        <v>513</v>
      </c>
      <c r="G13378">
        <v>54952</v>
      </c>
      <c r="H13378">
        <v>44.205055999999999</v>
      </c>
      <c r="I13378">
        <v>-88.439640999999995</v>
      </c>
      <c r="J13378" s="1" t="d">
        <v>2018-11-08</v>
      </c>
      <c r="K13378">
        <v>33298</v>
      </c>
      <c r="L13378" t="s">
        <v>30</v>
      </c>
      <c r="M13378" s="1" t="d">
        <v>2008-08-15</v>
      </c>
      <c r="N13378">
        <v>8</v>
      </c>
      <c r="O13378">
        <v>15</v>
      </c>
      <c r="P13378">
        <v>2008</v>
      </c>
      <c r="R13378" t="s">
        <v>26</v>
      </c>
      <c r="S13378" t="s">
        <v>31</v>
      </c>
    </row>
    <row r="13379" spans="1:19" x14ac:dyDescent="0.25">
      <c r="A13379" t="s">
        <v>312</v>
      </c>
      <c r="B13379" t="s">
        <v>3827</v>
      </c>
      <c r="C13379" t="s">
        <v>3828</v>
      </c>
      <c r="E13379" t="s">
        <v>3829</v>
      </c>
      <c r="F13379" t="s">
        <v>319</v>
      </c>
      <c r="G13379">
        <v>57004</v>
      </c>
      <c r="H13379">
        <v>43.08323</v>
      </c>
      <c r="I13379">
        <v>-96.792753000000005</v>
      </c>
      <c r="J13379" s="1" t="d">
        <v>2018-09-10</v>
      </c>
      <c r="K13379">
        <v>33299</v>
      </c>
      <c r="L13379" t="s">
        <v>30</v>
      </c>
      <c r="M13379" s="1" t="d">
        <v>2008-08-15</v>
      </c>
      <c r="N13379">
        <v>8</v>
      </c>
      <c r="O13379">
        <v>15</v>
      </c>
      <c r="P13379">
        <v>2008</v>
      </c>
      <c r="R13379" t="s">
        <v>26</v>
      </c>
      <c r="S13379" t="s">
        <v>31</v>
      </c>
    </row>
    <row r="13380" spans="1:19" x14ac:dyDescent="0.25">
      <c r="A13380" t="s">
        <v>312</v>
      </c>
      <c r="B13380" t="s">
        <v>3830</v>
      </c>
      <c r="C13380" t="s">
        <v>3831</v>
      </c>
      <c r="E13380" t="s">
        <v>3786</v>
      </c>
      <c r="F13380" t="s">
        <v>319</v>
      </c>
      <c r="G13380">
        <v>57252</v>
      </c>
      <c r="H13380">
        <v>45.225724999999997</v>
      </c>
      <c r="I13380">
        <v>-96.611073000000005</v>
      </c>
      <c r="J13380" s="1" t="d">
        <v>2018-09-10</v>
      </c>
      <c r="K13380">
        <v>33300</v>
      </c>
      <c r="L13380" t="s">
        <v>30</v>
      </c>
      <c r="M13380" s="1" t="d">
        <v>2008-08-15</v>
      </c>
      <c r="N13380">
        <v>8</v>
      </c>
      <c r="O13380">
        <v>15</v>
      </c>
      <c r="P13380">
        <v>2008</v>
      </c>
      <c r="R13380" t="s">
        <v>26</v>
      </c>
      <c r="S13380" t="s">
        <v>31</v>
      </c>
    </row>
    <row r="13381" spans="1:19" x14ac:dyDescent="0.25">
      <c r="A13381" t="s">
        <v>312</v>
      </c>
      <c r="B13381" t="s">
        <v>3832</v>
      </c>
      <c r="C13381" t="s">
        <v>3833</v>
      </c>
      <c r="E13381" t="s">
        <v>3834</v>
      </c>
      <c r="F13381" t="s">
        <v>319</v>
      </c>
      <c r="G13381">
        <v>57439</v>
      </c>
      <c r="H13381">
        <v>45.327319000000003</v>
      </c>
      <c r="I13381">
        <v>-98.096952999999999</v>
      </c>
      <c r="J13381" s="1" t="d">
        <v>2018-09-10</v>
      </c>
      <c r="K13381">
        <v>33301</v>
      </c>
      <c r="L13381" t="s">
        <v>30</v>
      </c>
      <c r="M13381" s="1" t="d">
        <v>2008-08-15</v>
      </c>
      <c r="N13381">
        <v>8</v>
      </c>
      <c r="O13381">
        <v>15</v>
      </c>
      <c r="P13381">
        <v>2008</v>
      </c>
      <c r="R13381" t="s">
        <v>26</v>
      </c>
      <c r="S13381" t="s">
        <v>31</v>
      </c>
    </row>
    <row r="13382" spans="1:19" x14ac:dyDescent="0.25">
      <c r="A13382" t="s">
        <v>312</v>
      </c>
      <c r="B13382" t="s">
        <v>3832</v>
      </c>
      <c r="C13382" t="s">
        <v>3835</v>
      </c>
      <c r="E13382" t="s">
        <v>3836</v>
      </c>
      <c r="F13382" t="s">
        <v>319</v>
      </c>
      <c r="G13382">
        <v>57221</v>
      </c>
      <c r="H13382">
        <v>44.587311</v>
      </c>
      <c r="I13382">
        <v>-97.443803000000003</v>
      </c>
      <c r="J13382" s="1" t="d">
        <v>2018-09-10</v>
      </c>
      <c r="K13382">
        <v>33302</v>
      </c>
      <c r="L13382" t="s">
        <v>30</v>
      </c>
      <c r="M13382" s="1" t="d">
        <v>2008-08-15</v>
      </c>
      <c r="N13382">
        <v>8</v>
      </c>
      <c r="O13382">
        <v>15</v>
      </c>
      <c r="P13382">
        <v>2008</v>
      </c>
      <c r="R13382" t="s">
        <v>26</v>
      </c>
      <c r="S13382" t="s">
        <v>31</v>
      </c>
    </row>
    <row r="13383" spans="1:19" x14ac:dyDescent="0.25">
      <c r="A13383" t="s">
        <v>312</v>
      </c>
      <c r="B13383" t="s">
        <v>3845</v>
      </c>
      <c r="C13383" t="s">
        <v>3846</v>
      </c>
      <c r="E13383" t="s">
        <v>3847</v>
      </c>
      <c r="F13383" t="s">
        <v>129</v>
      </c>
      <c r="G13383">
        <v>80549</v>
      </c>
      <c r="H13383">
        <v>40.702201000000002</v>
      </c>
      <c r="I13383">
        <v>-105.00041899999999</v>
      </c>
      <c r="J13383" s="1" t="d">
        <v>2018-05-03</v>
      </c>
      <c r="K13383">
        <v>33325</v>
      </c>
      <c r="L13383" t="s">
        <v>30</v>
      </c>
      <c r="M13383" s="1" t="d">
        <v>2008-07-01</v>
      </c>
      <c r="N13383">
        <v>7</v>
      </c>
      <c r="O13383">
        <v>1</v>
      </c>
      <c r="P13383">
        <v>2008</v>
      </c>
      <c r="R13383" t="s">
        <v>26</v>
      </c>
      <c r="S13383" t="s">
        <v>31</v>
      </c>
    </row>
    <row r="13384" spans="1:19" x14ac:dyDescent="0.25">
      <c r="A13384" t="s">
        <v>312</v>
      </c>
      <c r="B13384" t="s">
        <v>3848</v>
      </c>
      <c r="C13384" t="s">
        <v>3849</v>
      </c>
      <c r="E13384" t="s">
        <v>3850</v>
      </c>
      <c r="F13384" t="s">
        <v>129</v>
      </c>
      <c r="G13384">
        <v>80110</v>
      </c>
      <c r="H13384">
        <v>39.666131</v>
      </c>
      <c r="I13384">
        <v>-105.002287</v>
      </c>
      <c r="J13384" s="1" t="d">
        <v>2018-11-08</v>
      </c>
      <c r="K13384">
        <v>33329</v>
      </c>
      <c r="L13384" t="s">
        <v>30</v>
      </c>
      <c r="M13384" s="1" t="d">
        <v>2008-08-15</v>
      </c>
      <c r="N13384">
        <v>8</v>
      </c>
      <c r="O13384">
        <v>15</v>
      </c>
      <c r="P13384">
        <v>2008</v>
      </c>
      <c r="R13384" t="s">
        <v>26</v>
      </c>
      <c r="S13384" t="s">
        <v>27</v>
      </c>
    </row>
    <row r="13385" spans="1:19" x14ac:dyDescent="0.25">
      <c r="A13385" t="s">
        <v>312</v>
      </c>
      <c r="B13385" t="s">
        <v>3851</v>
      </c>
      <c r="C13385" t="s">
        <v>3852</v>
      </c>
      <c r="E13385" t="s">
        <v>634</v>
      </c>
      <c r="F13385" t="s">
        <v>119</v>
      </c>
      <c r="G13385">
        <v>55121</v>
      </c>
      <c r="H13385">
        <v>44.857129999999998</v>
      </c>
      <c r="I13385">
        <v>-93.168051000000006</v>
      </c>
      <c r="J13385" s="1" t="d">
        <v>2019-03-07</v>
      </c>
      <c r="K13385">
        <v>33334</v>
      </c>
      <c r="L13385" t="s">
        <v>71</v>
      </c>
      <c r="M13385" s="1" t="d">
        <v>2008-08-13</v>
      </c>
      <c r="N13385">
        <v>8</v>
      </c>
      <c r="O13385">
        <v>13</v>
      </c>
      <c r="P13385">
        <v>2008</v>
      </c>
      <c r="R13385" t="s">
        <v>26</v>
      </c>
      <c r="S13385" t="s">
        <v>31</v>
      </c>
    </row>
    <row r="13386" spans="1:19" x14ac:dyDescent="0.25">
      <c r="A13386" t="s">
        <v>312</v>
      </c>
      <c r="B13386" t="s">
        <v>3853</v>
      </c>
      <c r="C13386" t="s">
        <v>3854</v>
      </c>
      <c r="E13386" t="s">
        <v>3855</v>
      </c>
      <c r="F13386" t="s">
        <v>119</v>
      </c>
      <c r="G13386">
        <v>55056</v>
      </c>
      <c r="H13386">
        <v>45.510705999999999</v>
      </c>
      <c r="I13386">
        <v>-92.996133</v>
      </c>
      <c r="J13386" s="1" t="d">
        <v>2019-03-07</v>
      </c>
      <c r="K13386">
        <v>33338</v>
      </c>
      <c r="L13386" t="s">
        <v>71</v>
      </c>
      <c r="M13386" s="1" t="d">
        <v>2008-09-01</v>
      </c>
      <c r="N13386">
        <v>9</v>
      </c>
      <c r="O13386">
        <v>1</v>
      </c>
      <c r="P13386">
        <v>2008</v>
      </c>
      <c r="R13386" t="s">
        <v>26</v>
      </c>
      <c r="S13386" t="s">
        <v>31</v>
      </c>
    </row>
    <row r="13387" spans="1:19" x14ac:dyDescent="0.25">
      <c r="A13387" t="s">
        <v>312</v>
      </c>
      <c r="B13387" t="s">
        <v>3859</v>
      </c>
      <c r="C13387" t="s">
        <v>3860</v>
      </c>
      <c r="E13387" t="s">
        <v>3861</v>
      </c>
      <c r="F13387" t="s">
        <v>129</v>
      </c>
      <c r="G13387">
        <v>80751</v>
      </c>
      <c r="H13387">
        <v>40.617100000000001</v>
      </c>
      <c r="I13387">
        <v>-103.184285</v>
      </c>
      <c r="J13387" s="1" t="d">
        <v>2018-11-08</v>
      </c>
      <c r="K13387">
        <v>33344</v>
      </c>
      <c r="L13387" t="s">
        <v>30</v>
      </c>
      <c r="M13387" s="1" t="d">
        <v>2008-07-01</v>
      </c>
      <c r="N13387">
        <v>7</v>
      </c>
      <c r="O13387">
        <v>1</v>
      </c>
      <c r="P13387">
        <v>2008</v>
      </c>
      <c r="R13387" t="s">
        <v>26</v>
      </c>
      <c r="S13387" t="s">
        <v>31</v>
      </c>
    </row>
    <row r="13388" spans="1:19" x14ac:dyDescent="0.25">
      <c r="A13388" t="s">
        <v>338</v>
      </c>
      <c r="B13388" t="s">
        <v>3866</v>
      </c>
      <c r="C13388" t="s">
        <v>3867</v>
      </c>
      <c r="D13388" t="s">
        <v>3868</v>
      </c>
      <c r="E13388" t="s">
        <v>3865</v>
      </c>
      <c r="F13388" t="s">
        <v>55</v>
      </c>
      <c r="G13388">
        <v>98503</v>
      </c>
      <c r="H13388">
        <v>47.043857000000003</v>
      </c>
      <c r="I13388">
        <v>-122.822498</v>
      </c>
      <c r="J13388" s="1" t="d">
        <v>2018-11-08</v>
      </c>
      <c r="K13388">
        <v>33352</v>
      </c>
      <c r="L13388" t="s">
        <v>30</v>
      </c>
      <c r="M13388" s="1" t="d">
        <v>2008-04-15</v>
      </c>
      <c r="N13388">
        <v>4</v>
      </c>
      <c r="O13388">
        <v>15</v>
      </c>
      <c r="P13388">
        <v>2008</v>
      </c>
      <c r="R13388" t="s">
        <v>26</v>
      </c>
      <c r="S13388" t="s">
        <v>31</v>
      </c>
    </row>
    <row r="13389" spans="1:19" x14ac:dyDescent="0.25">
      <c r="A13389" t="s">
        <v>312</v>
      </c>
      <c r="B13389" t="s">
        <v>3875</v>
      </c>
      <c r="C13389" t="s">
        <v>3876</v>
      </c>
      <c r="D13389" t="s">
        <v>3877</v>
      </c>
      <c r="E13389" t="s">
        <v>1525</v>
      </c>
      <c r="F13389" t="s">
        <v>280</v>
      </c>
      <c r="G13389">
        <v>37215</v>
      </c>
      <c r="H13389">
        <v>36.102930999999998</v>
      </c>
      <c r="I13389">
        <v>-86.815943000000004</v>
      </c>
      <c r="J13389" s="1" t="d">
        <v>2018-09-10</v>
      </c>
      <c r="K13389">
        <v>33359</v>
      </c>
      <c r="L13389" t="s">
        <v>30</v>
      </c>
      <c r="M13389" s="1" t="d">
        <v>2008-06-01</v>
      </c>
      <c r="N13389">
        <v>6</v>
      </c>
      <c r="O13389">
        <v>1</v>
      </c>
      <c r="P13389">
        <v>2008</v>
      </c>
      <c r="R13389" t="s">
        <v>26</v>
      </c>
      <c r="S13389" t="s">
        <v>31</v>
      </c>
    </row>
    <row r="13390" spans="1:19" x14ac:dyDescent="0.25">
      <c r="A13390" t="s">
        <v>312</v>
      </c>
      <c r="B13390" t="s">
        <v>3882</v>
      </c>
      <c r="C13390" t="s">
        <v>3883</v>
      </c>
      <c r="E13390" t="s">
        <v>3884</v>
      </c>
      <c r="F13390" t="s">
        <v>503</v>
      </c>
      <c r="G13390">
        <v>58032</v>
      </c>
      <c r="H13390">
        <v>46.081035</v>
      </c>
      <c r="I13390">
        <v>-97.633561999999998</v>
      </c>
      <c r="J13390" s="1" t="d">
        <v>2018-08-07</v>
      </c>
      <c r="K13390">
        <v>33374</v>
      </c>
      <c r="L13390" t="s">
        <v>30</v>
      </c>
      <c r="M13390" s="1" t="d">
        <v>2008-09-15</v>
      </c>
      <c r="N13390">
        <v>9</v>
      </c>
      <c r="O13390">
        <v>15</v>
      </c>
      <c r="P13390">
        <v>2008</v>
      </c>
      <c r="R13390" t="s">
        <v>26</v>
      </c>
      <c r="S13390" t="s">
        <v>31</v>
      </c>
    </row>
    <row r="13391" spans="1:19" x14ac:dyDescent="0.25">
      <c r="A13391" t="s">
        <v>338</v>
      </c>
      <c r="B13391" t="s">
        <v>3885</v>
      </c>
      <c r="C13391" t="s">
        <v>3886</v>
      </c>
      <c r="D13391" t="s">
        <v>3887</v>
      </c>
      <c r="E13391" t="s">
        <v>3888</v>
      </c>
      <c r="F13391" t="s">
        <v>137</v>
      </c>
      <c r="G13391">
        <v>97034</v>
      </c>
      <c r="H13391">
        <v>45.419826999999998</v>
      </c>
      <c r="I13391">
        <v>-122.66573</v>
      </c>
      <c r="J13391" s="1" t="d">
        <v>2019-03-07</v>
      </c>
      <c r="K13391">
        <v>33377</v>
      </c>
      <c r="L13391" t="s">
        <v>71</v>
      </c>
      <c r="M13391" s="1" t="d">
        <v>2008-08-01</v>
      </c>
      <c r="N13391">
        <v>8</v>
      </c>
      <c r="O13391">
        <v>1</v>
      </c>
      <c r="P13391">
        <v>2008</v>
      </c>
      <c r="R13391" t="s">
        <v>26</v>
      </c>
      <c r="S13391" t="s">
        <v>31</v>
      </c>
    </row>
    <row r="13392" spans="1:19" x14ac:dyDescent="0.25">
      <c r="A13392" t="s">
        <v>338</v>
      </c>
      <c r="B13392" t="s">
        <v>3889</v>
      </c>
      <c r="C13392" t="s">
        <v>3890</v>
      </c>
      <c r="D13392" t="s">
        <v>3891</v>
      </c>
      <c r="E13392" t="s">
        <v>136</v>
      </c>
      <c r="F13392" t="s">
        <v>137</v>
      </c>
      <c r="G13392">
        <v>97214</v>
      </c>
      <c r="H13392">
        <v>45.508395999999998</v>
      </c>
      <c r="I13392">
        <v>-122.66466699999999</v>
      </c>
      <c r="J13392" s="1" t="d">
        <v>2019-03-07</v>
      </c>
      <c r="K13392">
        <v>33378</v>
      </c>
      <c r="L13392" t="s">
        <v>71</v>
      </c>
      <c r="M13392" s="1" t="d">
        <v>2008-10-15</v>
      </c>
      <c r="N13392">
        <v>10</v>
      </c>
      <c r="O13392">
        <v>15</v>
      </c>
      <c r="P13392">
        <v>2008</v>
      </c>
      <c r="R13392" t="s">
        <v>26</v>
      </c>
      <c r="S13392" t="s">
        <v>31</v>
      </c>
    </row>
    <row r="13393" spans="1:19" x14ac:dyDescent="0.25">
      <c r="A13393" t="s">
        <v>312</v>
      </c>
      <c r="B13393" t="s">
        <v>3892</v>
      </c>
      <c r="C13393" t="s">
        <v>3893</v>
      </c>
      <c r="E13393" t="s">
        <v>205</v>
      </c>
      <c r="F13393" t="s">
        <v>202</v>
      </c>
      <c r="G13393">
        <v>32811</v>
      </c>
      <c r="H13393">
        <v>28.499803</v>
      </c>
      <c r="I13393">
        <v>-81.432794999999999</v>
      </c>
      <c r="J13393" s="1" t="d">
        <v>2018-08-07</v>
      </c>
      <c r="K13393">
        <v>33382</v>
      </c>
      <c r="L13393" t="s">
        <v>30</v>
      </c>
      <c r="M13393" s="1" t="d">
        <v>2008-09-15</v>
      </c>
      <c r="N13393">
        <v>9</v>
      </c>
      <c r="O13393">
        <v>15</v>
      </c>
      <c r="P13393">
        <v>2008</v>
      </c>
      <c r="R13393" t="s">
        <v>26</v>
      </c>
      <c r="S13393" t="s">
        <v>27</v>
      </c>
    </row>
    <row r="13394" spans="1:19" x14ac:dyDescent="0.25">
      <c r="A13394" t="s">
        <v>19</v>
      </c>
      <c r="B13394" t="s">
        <v>3894</v>
      </c>
      <c r="C13394" t="s">
        <v>3895</v>
      </c>
      <c r="D13394" t="s">
        <v>3896</v>
      </c>
      <c r="E13394" t="s">
        <v>3897</v>
      </c>
      <c r="F13394" t="s">
        <v>170</v>
      </c>
      <c r="G13394">
        <v>92647</v>
      </c>
      <c r="H13394">
        <v>33.713970000000003</v>
      </c>
      <c r="I13394">
        <v>-117.99629400000001</v>
      </c>
      <c r="J13394" s="1" t="d">
        <v>2018-09-10</v>
      </c>
      <c r="K13394">
        <v>33387</v>
      </c>
      <c r="L13394" t="s">
        <v>30</v>
      </c>
      <c r="M13394" s="1" t="d">
        <v>2008-10-15</v>
      </c>
      <c r="N13394">
        <v>10</v>
      </c>
      <c r="O13394">
        <v>15</v>
      </c>
      <c r="P13394">
        <v>2008</v>
      </c>
      <c r="Q13394" t="s">
        <v>35</v>
      </c>
      <c r="R13394" t="s">
        <v>26</v>
      </c>
      <c r="S13394" t="s">
        <v>31</v>
      </c>
    </row>
    <row r="13395" spans="1:19" x14ac:dyDescent="0.25">
      <c r="A13395" t="s">
        <v>312</v>
      </c>
      <c r="B13395" t="s">
        <v>3898</v>
      </c>
      <c r="C13395" t="s">
        <v>3899</v>
      </c>
      <c r="E13395" t="s">
        <v>2261</v>
      </c>
      <c r="F13395" t="s">
        <v>88</v>
      </c>
      <c r="G13395">
        <v>64633</v>
      </c>
      <c r="H13395">
        <v>39.365138000000002</v>
      </c>
      <c r="I13395">
        <v>-93.428877099999994</v>
      </c>
      <c r="J13395" s="1" t="d">
        <v>2018-06-05</v>
      </c>
      <c r="K13395">
        <v>33388</v>
      </c>
      <c r="L13395" t="s">
        <v>30</v>
      </c>
      <c r="M13395" s="1" t="d">
        <v>2008-08-30</v>
      </c>
      <c r="N13395">
        <v>8</v>
      </c>
      <c r="O13395">
        <v>30</v>
      </c>
      <c r="P13395">
        <v>2008</v>
      </c>
      <c r="R13395" t="s">
        <v>26</v>
      </c>
      <c r="S13395" t="s">
        <v>31</v>
      </c>
    </row>
    <row r="13396" spans="1:19" x14ac:dyDescent="0.25">
      <c r="A13396" t="s">
        <v>312</v>
      </c>
      <c r="B13396" t="s">
        <v>3900</v>
      </c>
      <c r="C13396" t="s">
        <v>3901</v>
      </c>
      <c r="D13396" t="s">
        <v>3902</v>
      </c>
      <c r="E13396" t="s">
        <v>746</v>
      </c>
      <c r="F13396" t="s">
        <v>280</v>
      </c>
      <c r="G13396">
        <v>37716</v>
      </c>
      <c r="H13396">
        <v>36.169929000000003</v>
      </c>
      <c r="I13396">
        <v>-84.078664000000003</v>
      </c>
      <c r="J13396" s="1" t="d">
        <v>2018-09-10</v>
      </c>
      <c r="K13396">
        <v>33391</v>
      </c>
      <c r="L13396" t="s">
        <v>30</v>
      </c>
      <c r="M13396" s="1" t="d">
        <v>2008-09-01</v>
      </c>
      <c r="N13396">
        <v>9</v>
      </c>
      <c r="O13396">
        <v>1</v>
      </c>
      <c r="P13396">
        <v>2008</v>
      </c>
      <c r="R13396" t="s">
        <v>26</v>
      </c>
      <c r="S13396" t="s">
        <v>31</v>
      </c>
    </row>
    <row r="13397" spans="1:19" x14ac:dyDescent="0.25">
      <c r="A13397" t="s">
        <v>312</v>
      </c>
      <c r="B13397" t="s">
        <v>3905</v>
      </c>
      <c r="C13397" t="s">
        <v>3906</v>
      </c>
      <c r="E13397" t="s">
        <v>2976</v>
      </c>
      <c r="F13397" t="s">
        <v>129</v>
      </c>
      <c r="G13397">
        <v>80634</v>
      </c>
      <c r="H13397">
        <v>40.407386000000002</v>
      </c>
      <c r="I13397">
        <v>-104.79349999999999</v>
      </c>
      <c r="J13397" s="1" t="d">
        <v>2018-05-03</v>
      </c>
      <c r="K13397">
        <v>33397</v>
      </c>
      <c r="L13397" t="s">
        <v>30</v>
      </c>
      <c r="M13397" s="1" t="d">
        <v>2008-02-15</v>
      </c>
      <c r="N13397">
        <v>2</v>
      </c>
      <c r="O13397">
        <v>15</v>
      </c>
      <c r="P13397">
        <v>2008</v>
      </c>
      <c r="R13397" t="s">
        <v>26</v>
      </c>
      <c r="S13397" t="s">
        <v>31</v>
      </c>
    </row>
    <row r="13398" spans="1:19" x14ac:dyDescent="0.25">
      <c r="A13398" t="s">
        <v>312</v>
      </c>
      <c r="B13398" t="s">
        <v>3907</v>
      </c>
      <c r="C13398" t="s">
        <v>3908</v>
      </c>
      <c r="E13398" t="s">
        <v>3909</v>
      </c>
      <c r="F13398" t="s">
        <v>327</v>
      </c>
      <c r="G13398">
        <v>50665</v>
      </c>
      <c r="H13398">
        <v>42.573318999999998</v>
      </c>
      <c r="I13398">
        <v>-92.790914000000001</v>
      </c>
      <c r="J13398" s="1" t="d">
        <v>2019-04-08</v>
      </c>
      <c r="K13398">
        <v>33399</v>
      </c>
      <c r="L13398" t="s">
        <v>24</v>
      </c>
      <c r="M13398" s="1" t="d">
        <v>2008-09-28</v>
      </c>
      <c r="N13398">
        <v>9</v>
      </c>
      <c r="O13398">
        <v>28</v>
      </c>
      <c r="P13398">
        <v>2008</v>
      </c>
      <c r="R13398" t="s">
        <v>26</v>
      </c>
      <c r="S13398" t="s">
        <v>31</v>
      </c>
    </row>
    <row r="13399" spans="1:19" x14ac:dyDescent="0.25">
      <c r="A13399" t="s">
        <v>312</v>
      </c>
      <c r="B13399" t="s">
        <v>3910</v>
      </c>
      <c r="C13399" t="s">
        <v>3911</v>
      </c>
      <c r="D13399" t="s">
        <v>3912</v>
      </c>
      <c r="E13399" t="s">
        <v>3913</v>
      </c>
      <c r="F13399" t="s">
        <v>57</v>
      </c>
      <c r="G13399">
        <v>46124</v>
      </c>
      <c r="H13399">
        <v>39.312027999999998</v>
      </c>
      <c r="I13399">
        <v>-85.965106000000006</v>
      </c>
      <c r="J13399" s="1" t="d">
        <v>2018-11-08</v>
      </c>
      <c r="K13399">
        <v>33400</v>
      </c>
      <c r="L13399" t="s">
        <v>30</v>
      </c>
      <c r="M13399" s="1" t="d">
        <v>2008-09-15</v>
      </c>
      <c r="N13399">
        <v>9</v>
      </c>
      <c r="O13399">
        <v>15</v>
      </c>
      <c r="P13399">
        <v>2008</v>
      </c>
      <c r="R13399" t="s">
        <v>26</v>
      </c>
      <c r="S13399" t="s">
        <v>31</v>
      </c>
    </row>
    <row r="13400" spans="1:19" x14ac:dyDescent="0.25">
      <c r="A13400" t="s">
        <v>312</v>
      </c>
      <c r="B13400" t="s">
        <v>65</v>
      </c>
      <c r="C13400" t="s">
        <v>3914</v>
      </c>
      <c r="D13400" t="s">
        <v>3915</v>
      </c>
      <c r="E13400" t="s">
        <v>3916</v>
      </c>
      <c r="F13400" t="s">
        <v>496</v>
      </c>
      <c r="G13400">
        <v>48439</v>
      </c>
      <c r="H13400">
        <v>42.915519000000003</v>
      </c>
      <c r="I13400">
        <v>-83.722924000000006</v>
      </c>
      <c r="J13400" s="1" t="d">
        <v>2018-06-05</v>
      </c>
      <c r="K13400">
        <v>33402</v>
      </c>
      <c r="L13400" t="s">
        <v>30</v>
      </c>
      <c r="M13400" s="1" t="d">
        <v>2008-08-15</v>
      </c>
      <c r="N13400">
        <v>8</v>
      </c>
      <c r="O13400">
        <v>15</v>
      </c>
      <c r="P13400">
        <v>2008</v>
      </c>
      <c r="R13400" t="s">
        <v>26</v>
      </c>
      <c r="S13400" t="s">
        <v>31</v>
      </c>
    </row>
    <row r="13401" spans="1:19" x14ac:dyDescent="0.25">
      <c r="A13401" t="s">
        <v>312</v>
      </c>
      <c r="B13401" t="s">
        <v>2381</v>
      </c>
      <c r="C13401" t="s">
        <v>3917</v>
      </c>
      <c r="D13401" t="s">
        <v>3918</v>
      </c>
      <c r="E13401" t="s">
        <v>3919</v>
      </c>
      <c r="F13401" t="s">
        <v>496</v>
      </c>
      <c r="G13401">
        <v>48237</v>
      </c>
      <c r="H13401">
        <v>42.474162999999997</v>
      </c>
      <c r="I13401">
        <v>-83.201273</v>
      </c>
      <c r="J13401" s="1" t="d">
        <v>2018-06-05</v>
      </c>
      <c r="K13401">
        <v>33403</v>
      </c>
      <c r="L13401" t="s">
        <v>30</v>
      </c>
      <c r="M13401" s="1" t="d">
        <v>2008-08-15</v>
      </c>
      <c r="N13401">
        <v>8</v>
      </c>
      <c r="O13401">
        <v>15</v>
      </c>
      <c r="P13401">
        <v>2008</v>
      </c>
      <c r="R13401" t="s">
        <v>26</v>
      </c>
      <c r="S13401" t="s">
        <v>31</v>
      </c>
    </row>
    <row r="13402" spans="1:19" x14ac:dyDescent="0.25">
      <c r="A13402" t="s">
        <v>312</v>
      </c>
      <c r="B13402" t="s">
        <v>696</v>
      </c>
      <c r="C13402" t="s">
        <v>3920</v>
      </c>
      <c r="E13402" t="s">
        <v>3921</v>
      </c>
      <c r="F13402" t="s">
        <v>48</v>
      </c>
      <c r="G13402">
        <v>11757</v>
      </c>
      <c r="H13402">
        <v>40.715263999999998</v>
      </c>
      <c r="I13402">
        <v>-73.393473</v>
      </c>
      <c r="J13402" s="1" t="d">
        <v>2019-04-08</v>
      </c>
      <c r="K13402">
        <v>33404</v>
      </c>
      <c r="L13402" t="s">
        <v>24</v>
      </c>
      <c r="M13402" s="1" t="d">
        <v>2008-07-11</v>
      </c>
      <c r="N13402">
        <v>7</v>
      </c>
      <c r="O13402">
        <v>11</v>
      </c>
      <c r="P13402">
        <v>2008</v>
      </c>
      <c r="R13402" t="s">
        <v>26</v>
      </c>
      <c r="S13402" t="s">
        <v>31</v>
      </c>
    </row>
    <row r="13403" spans="1:19" x14ac:dyDescent="0.25">
      <c r="A13403" t="s">
        <v>705</v>
      </c>
      <c r="B13403" t="s">
        <v>3925</v>
      </c>
      <c r="C13403" t="s">
        <v>3926</v>
      </c>
      <c r="E13403" t="s">
        <v>3927</v>
      </c>
      <c r="F13403" t="s">
        <v>586</v>
      </c>
      <c r="G13403">
        <v>2905</v>
      </c>
      <c r="H13403">
        <v>41.799627000000001</v>
      </c>
      <c r="I13403">
        <v>-71.404120000000006</v>
      </c>
      <c r="J13403" s="1" t="d">
        <v>2018-12-11</v>
      </c>
      <c r="K13403">
        <v>33418</v>
      </c>
      <c r="L13403" t="s">
        <v>30</v>
      </c>
      <c r="M13403" s="1" t="d">
        <v>2008-09-15</v>
      </c>
      <c r="N13403">
        <v>9</v>
      </c>
      <c r="O13403">
        <v>15</v>
      </c>
      <c r="P13403">
        <v>2008</v>
      </c>
      <c r="R13403" t="s">
        <v>26</v>
      </c>
      <c r="S13403" t="s">
        <v>31</v>
      </c>
    </row>
    <row r="13404" spans="1:19" x14ac:dyDescent="0.25">
      <c r="A13404" t="s">
        <v>705</v>
      </c>
      <c r="B13404" t="s">
        <v>3875</v>
      </c>
      <c r="C13404" t="s">
        <v>3876</v>
      </c>
      <c r="D13404" t="s">
        <v>3877</v>
      </c>
      <c r="E13404" t="s">
        <v>1525</v>
      </c>
      <c r="F13404" t="s">
        <v>280</v>
      </c>
      <c r="G13404">
        <v>37215</v>
      </c>
      <c r="H13404">
        <v>36.102930999999998</v>
      </c>
      <c r="I13404">
        <v>-86.815943000000004</v>
      </c>
      <c r="J13404" s="1" t="d">
        <v>2018-09-10</v>
      </c>
      <c r="K13404">
        <v>33419</v>
      </c>
      <c r="L13404" t="s">
        <v>30</v>
      </c>
      <c r="M13404" s="1" t="d">
        <v>2008-06-01</v>
      </c>
      <c r="N13404">
        <v>6</v>
      </c>
      <c r="O13404">
        <v>1</v>
      </c>
      <c r="P13404">
        <v>2008</v>
      </c>
      <c r="R13404" t="s">
        <v>26</v>
      </c>
      <c r="S13404" t="s">
        <v>31</v>
      </c>
    </row>
    <row r="13405" spans="1:19" x14ac:dyDescent="0.25">
      <c r="A13405" t="s">
        <v>312</v>
      </c>
      <c r="B13405" t="s">
        <v>2971</v>
      </c>
      <c r="C13405" t="s">
        <v>3939</v>
      </c>
      <c r="E13405" t="s">
        <v>3940</v>
      </c>
      <c r="F13405" t="s">
        <v>129</v>
      </c>
      <c r="G13405">
        <v>81039</v>
      </c>
      <c r="H13405">
        <v>38.131197</v>
      </c>
      <c r="I13405">
        <v>-104.02466699999999</v>
      </c>
      <c r="J13405" s="1" t="d">
        <v>2018-11-08</v>
      </c>
      <c r="K13405">
        <v>33435</v>
      </c>
      <c r="L13405" t="s">
        <v>30</v>
      </c>
      <c r="M13405" s="1" t="d">
        <v>2008-07-01</v>
      </c>
      <c r="N13405">
        <v>7</v>
      </c>
      <c r="O13405">
        <v>1</v>
      </c>
      <c r="P13405">
        <v>2008</v>
      </c>
      <c r="R13405" t="s">
        <v>26</v>
      </c>
      <c r="S13405" t="s">
        <v>31</v>
      </c>
    </row>
    <row r="13406" spans="1:19" x14ac:dyDescent="0.25">
      <c r="A13406" t="s">
        <v>312</v>
      </c>
      <c r="B13406" t="s">
        <v>3945</v>
      </c>
      <c r="C13406" t="s">
        <v>3946</v>
      </c>
      <c r="E13406" t="s">
        <v>3947</v>
      </c>
      <c r="F13406" t="s">
        <v>327</v>
      </c>
      <c r="G13406">
        <v>50841</v>
      </c>
      <c r="H13406">
        <v>40.988076999999997</v>
      </c>
      <c r="I13406">
        <v>-94.732438999999999</v>
      </c>
      <c r="J13406" s="1" t="d">
        <v>2019-04-08</v>
      </c>
      <c r="K13406">
        <v>33448</v>
      </c>
      <c r="L13406" t="s">
        <v>24</v>
      </c>
      <c r="M13406" s="1" t="d">
        <v>2008-06-15</v>
      </c>
      <c r="N13406">
        <v>6</v>
      </c>
      <c r="O13406">
        <v>15</v>
      </c>
      <c r="P13406">
        <v>2008</v>
      </c>
      <c r="R13406" t="s">
        <v>26</v>
      </c>
      <c r="S13406" t="s">
        <v>31</v>
      </c>
    </row>
    <row r="13407" spans="1:19" x14ac:dyDescent="0.25">
      <c r="A13407" t="s">
        <v>312</v>
      </c>
      <c r="B13407" t="s">
        <v>3948</v>
      </c>
      <c r="C13407" t="s">
        <v>3949</v>
      </c>
      <c r="E13407" t="s">
        <v>2285</v>
      </c>
      <c r="F13407" t="s">
        <v>327</v>
      </c>
      <c r="G13407">
        <v>52002</v>
      </c>
      <c r="H13407">
        <v>42.486828000000003</v>
      </c>
      <c r="I13407">
        <v>-90.749170000000007</v>
      </c>
      <c r="J13407" s="1" t="d">
        <v>2019-04-08</v>
      </c>
      <c r="K13407">
        <v>33449</v>
      </c>
      <c r="L13407" t="s">
        <v>24</v>
      </c>
      <c r="M13407" s="1" t="d">
        <v>2008-10-15</v>
      </c>
      <c r="N13407">
        <v>10</v>
      </c>
      <c r="O13407">
        <v>15</v>
      </c>
      <c r="P13407">
        <v>2008</v>
      </c>
      <c r="R13407" t="s">
        <v>26</v>
      </c>
      <c r="S13407" t="s">
        <v>31</v>
      </c>
    </row>
    <row r="13408" spans="1:19" x14ac:dyDescent="0.25">
      <c r="A13408" t="s">
        <v>312</v>
      </c>
      <c r="B13408" t="s">
        <v>3950</v>
      </c>
      <c r="C13408" t="s">
        <v>3951</v>
      </c>
      <c r="E13408" t="s">
        <v>3952</v>
      </c>
      <c r="F13408" t="s">
        <v>327</v>
      </c>
      <c r="G13408">
        <v>51240</v>
      </c>
      <c r="H13408">
        <v>43.306998999999998</v>
      </c>
      <c r="I13408">
        <v>-96.430224999999993</v>
      </c>
      <c r="J13408" s="1" t="d">
        <v>2018-04-03</v>
      </c>
      <c r="K13408">
        <v>33451</v>
      </c>
      <c r="L13408" t="s">
        <v>30</v>
      </c>
      <c r="M13408" s="1" t="d">
        <v>2008-09-15</v>
      </c>
      <c r="N13408">
        <v>9</v>
      </c>
      <c r="O13408">
        <v>15</v>
      </c>
      <c r="P13408">
        <v>2008</v>
      </c>
      <c r="R13408" t="s">
        <v>26</v>
      </c>
      <c r="S13408" t="s">
        <v>31</v>
      </c>
    </row>
    <row r="13409" spans="1:19" x14ac:dyDescent="0.25">
      <c r="A13409" t="s">
        <v>312</v>
      </c>
      <c r="B13409" t="s">
        <v>2049</v>
      </c>
      <c r="C13409" t="s">
        <v>3953</v>
      </c>
      <c r="E13409" t="s">
        <v>999</v>
      </c>
      <c r="F13409" t="s">
        <v>327</v>
      </c>
      <c r="G13409">
        <v>50208</v>
      </c>
      <c r="H13409">
        <v>41.698475999999999</v>
      </c>
      <c r="I13409">
        <v>-93.034665000000004</v>
      </c>
      <c r="J13409" s="1" t="d">
        <v>2019-04-08</v>
      </c>
      <c r="K13409">
        <v>33453</v>
      </c>
      <c r="L13409" t="s">
        <v>24</v>
      </c>
      <c r="M13409" s="1" t="d">
        <v>2008-09-09</v>
      </c>
      <c r="N13409">
        <v>9</v>
      </c>
      <c r="O13409">
        <v>9</v>
      </c>
      <c r="P13409">
        <v>2008</v>
      </c>
      <c r="R13409" t="s">
        <v>26</v>
      </c>
      <c r="S13409" t="s">
        <v>31</v>
      </c>
    </row>
    <row r="13410" spans="1:19" x14ac:dyDescent="0.25">
      <c r="A13410" t="s">
        <v>312</v>
      </c>
      <c r="B13410" t="s">
        <v>3954</v>
      </c>
      <c r="C13410" t="s">
        <v>3955</v>
      </c>
      <c r="E13410" t="s">
        <v>3956</v>
      </c>
      <c r="F13410" t="s">
        <v>327</v>
      </c>
      <c r="G13410">
        <v>51249</v>
      </c>
      <c r="H13410">
        <v>43.401794000000002</v>
      </c>
      <c r="I13410">
        <v>-95.721441999999996</v>
      </c>
      <c r="J13410" s="1" t="d">
        <v>2018-04-03</v>
      </c>
      <c r="K13410">
        <v>33456</v>
      </c>
      <c r="L13410" t="s">
        <v>30</v>
      </c>
      <c r="M13410" s="1" t="d">
        <v>2008-10-13</v>
      </c>
      <c r="N13410">
        <v>10</v>
      </c>
      <c r="O13410">
        <v>13</v>
      </c>
      <c r="P13410">
        <v>2008</v>
      </c>
      <c r="R13410" t="s">
        <v>26</v>
      </c>
      <c r="S13410" t="s">
        <v>31</v>
      </c>
    </row>
    <row r="13411" spans="1:19" x14ac:dyDescent="0.25">
      <c r="A13411" t="s">
        <v>312</v>
      </c>
      <c r="B13411" t="s">
        <v>3957</v>
      </c>
      <c r="C13411" t="s">
        <v>3958</v>
      </c>
      <c r="E13411" t="s">
        <v>3959</v>
      </c>
      <c r="F13411" t="s">
        <v>327</v>
      </c>
      <c r="G13411">
        <v>51055</v>
      </c>
      <c r="H13411">
        <v>42.227249</v>
      </c>
      <c r="I13411">
        <v>-96.236210999999997</v>
      </c>
      <c r="J13411" s="1" t="d">
        <v>2019-04-08</v>
      </c>
      <c r="K13411">
        <v>33457</v>
      </c>
      <c r="L13411" t="s">
        <v>24</v>
      </c>
      <c r="M13411" s="1" t="d">
        <v>2008-07-11</v>
      </c>
      <c r="N13411">
        <v>7</v>
      </c>
      <c r="O13411">
        <v>11</v>
      </c>
      <c r="P13411">
        <v>2008</v>
      </c>
      <c r="R13411" t="s">
        <v>26</v>
      </c>
      <c r="S13411" t="s">
        <v>31</v>
      </c>
    </row>
    <row r="13412" spans="1:19" x14ac:dyDescent="0.25">
      <c r="A13412" t="s">
        <v>968</v>
      </c>
      <c r="B13412" t="s">
        <v>3962</v>
      </c>
      <c r="C13412" t="s">
        <v>3963</v>
      </c>
      <c r="E13412" t="s">
        <v>3964</v>
      </c>
      <c r="F13412" t="s">
        <v>42</v>
      </c>
      <c r="G13412">
        <v>1821</v>
      </c>
      <c r="H13412">
        <v>42.549221000000003</v>
      </c>
      <c r="I13412">
        <v>-71.284133999999995</v>
      </c>
      <c r="J13412" s="1" t="d">
        <v>2018-06-05</v>
      </c>
      <c r="K13412">
        <v>33476</v>
      </c>
      <c r="L13412" t="s">
        <v>30</v>
      </c>
      <c r="M13412" s="1" t="d">
        <v>2008-08-11</v>
      </c>
      <c r="N13412">
        <v>8</v>
      </c>
      <c r="O13412">
        <v>11</v>
      </c>
      <c r="P13412">
        <v>2008</v>
      </c>
      <c r="R13412" t="s">
        <v>26</v>
      </c>
      <c r="S13412" t="s">
        <v>31</v>
      </c>
    </row>
    <row r="13413" spans="1:19" x14ac:dyDescent="0.25">
      <c r="A13413" t="s">
        <v>705</v>
      </c>
      <c r="B13413" t="s">
        <v>3244</v>
      </c>
      <c r="C13413" t="s">
        <v>3245</v>
      </c>
      <c r="E13413" t="s">
        <v>3246</v>
      </c>
      <c r="F13413" t="s">
        <v>59</v>
      </c>
      <c r="G13413">
        <v>43112</v>
      </c>
      <c r="H13413">
        <v>39.772772000000003</v>
      </c>
      <c r="I13413">
        <v>-82.683899999999994</v>
      </c>
      <c r="J13413" s="1" t="d">
        <v>2018-03-08</v>
      </c>
      <c r="K13413">
        <v>33480</v>
      </c>
      <c r="L13413" t="s">
        <v>3247</v>
      </c>
      <c r="M13413" s="1" t="d">
        <v>2008-10-15</v>
      </c>
      <c r="N13413">
        <v>10</v>
      </c>
      <c r="O13413">
        <v>15</v>
      </c>
      <c r="P13413">
        <v>2008</v>
      </c>
      <c r="R13413" t="s">
        <v>26</v>
      </c>
      <c r="S13413" t="s">
        <v>31</v>
      </c>
    </row>
    <row r="13414" spans="1:19" x14ac:dyDescent="0.25">
      <c r="A13414" t="s">
        <v>312</v>
      </c>
      <c r="B13414" t="s">
        <v>2971</v>
      </c>
      <c r="C13414" t="s">
        <v>3970</v>
      </c>
      <c r="E13414" t="s">
        <v>1209</v>
      </c>
      <c r="F13414" t="s">
        <v>129</v>
      </c>
      <c r="G13414">
        <v>80904</v>
      </c>
      <c r="H13414">
        <v>38.847577999999999</v>
      </c>
      <c r="I13414">
        <v>-104.850252</v>
      </c>
      <c r="J13414" s="1" t="d">
        <v>2018-11-08</v>
      </c>
      <c r="K13414">
        <v>33493</v>
      </c>
      <c r="L13414" t="s">
        <v>30</v>
      </c>
      <c r="M13414" s="1" t="d">
        <v>2008-11-10</v>
      </c>
      <c r="N13414">
        <v>11</v>
      </c>
      <c r="O13414">
        <v>10</v>
      </c>
      <c r="P13414">
        <v>2008</v>
      </c>
      <c r="R13414" t="s">
        <v>26</v>
      </c>
      <c r="S13414" t="s">
        <v>31</v>
      </c>
    </row>
    <row r="13415" spans="1:19" x14ac:dyDescent="0.25">
      <c r="A13415" t="s">
        <v>312</v>
      </c>
      <c r="B13415" t="s">
        <v>3971</v>
      </c>
      <c r="C13415" t="s">
        <v>3972</v>
      </c>
      <c r="D13415" t="s">
        <v>3973</v>
      </c>
      <c r="E13415" t="s">
        <v>3974</v>
      </c>
      <c r="F13415" t="s">
        <v>57</v>
      </c>
      <c r="G13415">
        <v>46310</v>
      </c>
      <c r="H13415">
        <v>41.144817000000003</v>
      </c>
      <c r="I13415">
        <v>-87.273803000000001</v>
      </c>
      <c r="J13415" s="1" t="d">
        <v>2018-07-09</v>
      </c>
      <c r="K13415">
        <v>33497</v>
      </c>
      <c r="L13415" t="s">
        <v>30</v>
      </c>
      <c r="M13415" s="1" t="d">
        <v>2008-09-01</v>
      </c>
      <c r="N13415">
        <v>9</v>
      </c>
      <c r="O13415">
        <v>1</v>
      </c>
      <c r="P13415">
        <v>2008</v>
      </c>
      <c r="R13415" t="s">
        <v>26</v>
      </c>
      <c r="S13415" t="s">
        <v>31</v>
      </c>
    </row>
    <row r="13416" spans="1:19" x14ac:dyDescent="0.25">
      <c r="A13416" t="s">
        <v>312</v>
      </c>
      <c r="B13416" t="s">
        <v>3977</v>
      </c>
      <c r="C13416" t="s">
        <v>3978</v>
      </c>
      <c r="E13416" t="s">
        <v>1139</v>
      </c>
      <c r="F13416" t="s">
        <v>170</v>
      </c>
      <c r="G13416">
        <v>95660</v>
      </c>
      <c r="H13416">
        <v>38.660750999999998</v>
      </c>
      <c r="I13416">
        <v>-121.364763</v>
      </c>
      <c r="J13416" s="1" t="d">
        <v>2018-12-11</v>
      </c>
      <c r="K13416">
        <v>33503</v>
      </c>
      <c r="L13416" t="s">
        <v>30</v>
      </c>
      <c r="M13416" s="1" t="d">
        <v>2008-12-23</v>
      </c>
      <c r="N13416">
        <v>12</v>
      </c>
      <c r="O13416">
        <v>23</v>
      </c>
      <c r="P13416">
        <v>2008</v>
      </c>
      <c r="R13416" t="s">
        <v>26</v>
      </c>
      <c r="S13416" t="s">
        <v>31</v>
      </c>
    </row>
    <row r="13417" spans="1:19" x14ac:dyDescent="0.25">
      <c r="A13417" t="s">
        <v>312</v>
      </c>
      <c r="B13417" t="s">
        <v>3979</v>
      </c>
      <c r="C13417" t="s">
        <v>3980</v>
      </c>
      <c r="E13417" t="s">
        <v>3981</v>
      </c>
      <c r="F13417" t="s">
        <v>260</v>
      </c>
      <c r="G13417">
        <v>85385</v>
      </c>
      <c r="H13417">
        <v>33.566780999999999</v>
      </c>
      <c r="I13417">
        <v>-112.25453899999999</v>
      </c>
      <c r="J13417" s="1" t="d">
        <v>2019-01-10</v>
      </c>
      <c r="K13417">
        <v>33508</v>
      </c>
      <c r="L13417" t="s">
        <v>3982</v>
      </c>
      <c r="M13417" s="1" t="d">
        <v>2008-12-04</v>
      </c>
      <c r="N13417">
        <v>12</v>
      </c>
      <c r="O13417">
        <v>4</v>
      </c>
      <c r="P13417">
        <v>2008</v>
      </c>
      <c r="R13417" t="s">
        <v>26</v>
      </c>
      <c r="S13417" t="s">
        <v>31</v>
      </c>
    </row>
    <row r="13418" spans="1:19" x14ac:dyDescent="0.25">
      <c r="A13418" t="s">
        <v>312</v>
      </c>
      <c r="B13418" t="s">
        <v>3983</v>
      </c>
      <c r="C13418" t="s">
        <v>3984</v>
      </c>
      <c r="D13418" t="s">
        <v>3985</v>
      </c>
      <c r="E13418" t="s">
        <v>3986</v>
      </c>
      <c r="F13418" t="s">
        <v>170</v>
      </c>
      <c r="G13418">
        <v>95677</v>
      </c>
      <c r="H13418">
        <v>38.781435000000002</v>
      </c>
      <c r="I13418">
        <v>-121.2651</v>
      </c>
      <c r="J13418" s="1" t="d">
        <v>2018-04-03</v>
      </c>
      <c r="K13418">
        <v>33509</v>
      </c>
      <c r="L13418" t="s">
        <v>30</v>
      </c>
      <c r="M13418" s="1" t="d">
        <v>2008-12-01</v>
      </c>
      <c r="N13418">
        <v>12</v>
      </c>
      <c r="O13418">
        <v>1</v>
      </c>
      <c r="P13418">
        <v>2008</v>
      </c>
      <c r="R13418" t="s">
        <v>26</v>
      </c>
      <c r="S13418" t="s">
        <v>31</v>
      </c>
    </row>
    <row r="13419" spans="1:19" x14ac:dyDescent="0.25">
      <c r="A13419" t="s">
        <v>338</v>
      </c>
      <c r="B13419" t="s">
        <v>4005</v>
      </c>
      <c r="C13419" t="s">
        <v>4006</v>
      </c>
      <c r="D13419" t="s">
        <v>4007</v>
      </c>
      <c r="E13419" t="s">
        <v>4008</v>
      </c>
      <c r="F13419" t="s">
        <v>170</v>
      </c>
      <c r="G13419">
        <v>95482</v>
      </c>
      <c r="H13419">
        <v>39.15</v>
      </c>
      <c r="I13419">
        <v>-123.20910000000001</v>
      </c>
      <c r="J13419" s="1" t="d">
        <v>2018-05-03</v>
      </c>
      <c r="K13419">
        <v>33544</v>
      </c>
      <c r="L13419" t="s">
        <v>30</v>
      </c>
      <c r="M13419" s="1" t="d">
        <v>2008-11-30</v>
      </c>
      <c r="N13419">
        <v>11</v>
      </c>
      <c r="O13419">
        <v>30</v>
      </c>
      <c r="P13419">
        <v>2008</v>
      </c>
      <c r="R13419" t="s">
        <v>26</v>
      </c>
      <c r="S13419" t="s">
        <v>31</v>
      </c>
    </row>
    <row r="13420" spans="1:19" x14ac:dyDescent="0.25">
      <c r="A13420" t="s">
        <v>338</v>
      </c>
      <c r="B13420" t="s">
        <v>4009</v>
      </c>
      <c r="C13420" t="s">
        <v>4010</v>
      </c>
      <c r="E13420" t="s">
        <v>292</v>
      </c>
      <c r="F13420" t="s">
        <v>170</v>
      </c>
      <c r="G13420">
        <v>95688</v>
      </c>
      <c r="H13420">
        <v>38.368755</v>
      </c>
      <c r="I13420">
        <v>-121.961192</v>
      </c>
      <c r="J13420" s="1" t="d">
        <v>2018-09-10</v>
      </c>
      <c r="K13420">
        <v>33545</v>
      </c>
      <c r="L13420" t="s">
        <v>30</v>
      </c>
      <c r="M13420" s="1" t="d">
        <v>2008-12-15</v>
      </c>
      <c r="N13420">
        <v>12</v>
      </c>
      <c r="O13420">
        <v>15</v>
      </c>
      <c r="P13420">
        <v>2008</v>
      </c>
      <c r="R13420" t="s">
        <v>26</v>
      </c>
      <c r="S13420" t="s">
        <v>31</v>
      </c>
    </row>
    <row r="13421" spans="1:19" x14ac:dyDescent="0.25">
      <c r="A13421" t="s">
        <v>338</v>
      </c>
      <c r="B13421" t="s">
        <v>4011</v>
      </c>
      <c r="C13421" t="s">
        <v>4012</v>
      </c>
      <c r="D13421" t="s">
        <v>4013</v>
      </c>
      <c r="E13421" t="s">
        <v>191</v>
      </c>
      <c r="F13421" t="s">
        <v>170</v>
      </c>
      <c r="G13421">
        <v>95603</v>
      </c>
      <c r="H13421">
        <v>38.941249200000001</v>
      </c>
      <c r="I13421">
        <v>-121.1054805</v>
      </c>
      <c r="J13421" s="1" t="d">
        <v>2019-02-06</v>
      </c>
      <c r="K13421">
        <v>33550</v>
      </c>
      <c r="L13421" t="s">
        <v>103</v>
      </c>
      <c r="M13421" s="1" t="d">
        <v>2008-11-30</v>
      </c>
      <c r="N13421">
        <v>11</v>
      </c>
      <c r="O13421">
        <v>30</v>
      </c>
      <c r="P13421">
        <v>2008</v>
      </c>
      <c r="R13421" t="s">
        <v>26</v>
      </c>
      <c r="S13421" t="s">
        <v>31</v>
      </c>
    </row>
    <row r="13422" spans="1:19" x14ac:dyDescent="0.25">
      <c r="A13422" t="s">
        <v>338</v>
      </c>
      <c r="B13422" t="s">
        <v>4014</v>
      </c>
      <c r="C13422" t="s">
        <v>4015</v>
      </c>
      <c r="D13422" t="s">
        <v>4016</v>
      </c>
      <c r="E13422" t="s">
        <v>192</v>
      </c>
      <c r="F13422" t="s">
        <v>170</v>
      </c>
      <c r="G13422">
        <v>95616</v>
      </c>
      <c r="H13422">
        <v>38.546430000000001</v>
      </c>
      <c r="I13422">
        <v>-121.7388</v>
      </c>
      <c r="J13422" s="1" t="d">
        <v>2018-05-03</v>
      </c>
      <c r="K13422">
        <v>33555</v>
      </c>
      <c r="L13422" t="s">
        <v>30</v>
      </c>
      <c r="M13422" s="1" t="d">
        <v>2008-12-01</v>
      </c>
      <c r="N13422">
        <v>12</v>
      </c>
      <c r="O13422">
        <v>1</v>
      </c>
      <c r="P13422">
        <v>2008</v>
      </c>
      <c r="R13422" t="s">
        <v>26</v>
      </c>
      <c r="S13422" t="s">
        <v>31</v>
      </c>
    </row>
    <row r="13423" spans="1:19" x14ac:dyDescent="0.25">
      <c r="A13423" t="s">
        <v>338</v>
      </c>
      <c r="B13423" t="s">
        <v>4017</v>
      </c>
      <c r="C13423" t="s">
        <v>4018</v>
      </c>
      <c r="D13423" t="s">
        <v>4019</v>
      </c>
      <c r="E13423" t="s">
        <v>192</v>
      </c>
      <c r="F13423" t="s">
        <v>170</v>
      </c>
      <c r="G13423">
        <v>95616</v>
      </c>
      <c r="H13423">
        <v>38.5443</v>
      </c>
      <c r="I13423">
        <v>-121.738</v>
      </c>
      <c r="J13423" s="1" t="d">
        <v>2018-06-05</v>
      </c>
      <c r="K13423">
        <v>33556</v>
      </c>
      <c r="L13423" t="s">
        <v>4020</v>
      </c>
      <c r="M13423" s="1" t="d">
        <v>2008-12-01</v>
      </c>
      <c r="N13423">
        <v>12</v>
      </c>
      <c r="O13423">
        <v>1</v>
      </c>
      <c r="P13423">
        <v>2008</v>
      </c>
      <c r="R13423" t="s">
        <v>26</v>
      </c>
      <c r="S13423" t="s">
        <v>31</v>
      </c>
    </row>
    <row r="13424" spans="1:19" x14ac:dyDescent="0.25">
      <c r="A13424" t="s">
        <v>338</v>
      </c>
      <c r="B13424" t="s">
        <v>293</v>
      </c>
      <c r="C13424" t="s">
        <v>4021</v>
      </c>
      <c r="D13424" t="s">
        <v>4022</v>
      </c>
      <c r="E13424" t="s">
        <v>192</v>
      </c>
      <c r="F13424" t="s">
        <v>170</v>
      </c>
      <c r="G13424">
        <v>95616</v>
      </c>
      <c r="H13424">
        <v>38.543996999999997</v>
      </c>
      <c r="I13424">
        <v>-121.75014</v>
      </c>
      <c r="J13424" s="1" t="d">
        <v>2018-05-03</v>
      </c>
      <c r="K13424">
        <v>33557</v>
      </c>
      <c r="L13424" t="s">
        <v>30</v>
      </c>
      <c r="M13424" s="1" t="d">
        <v>2008-12-01</v>
      </c>
      <c r="N13424">
        <v>12</v>
      </c>
      <c r="O13424">
        <v>1</v>
      </c>
      <c r="P13424">
        <v>2008</v>
      </c>
      <c r="R13424" t="s">
        <v>26</v>
      </c>
      <c r="S13424" t="s">
        <v>31</v>
      </c>
    </row>
    <row r="13425" spans="1:19" x14ac:dyDescent="0.25">
      <c r="A13425" t="s">
        <v>338</v>
      </c>
      <c r="B13425" t="s">
        <v>4023</v>
      </c>
      <c r="C13425" t="s">
        <v>4024</v>
      </c>
      <c r="E13425" t="s">
        <v>192</v>
      </c>
      <c r="F13425" t="s">
        <v>170</v>
      </c>
      <c r="G13425">
        <v>95618</v>
      </c>
      <c r="H13425">
        <v>38.557549999999999</v>
      </c>
      <c r="I13425">
        <v>-121.6947</v>
      </c>
      <c r="J13425" s="1" t="d">
        <v>2018-05-03</v>
      </c>
      <c r="K13425">
        <v>33558</v>
      </c>
      <c r="L13425" t="s">
        <v>30</v>
      </c>
      <c r="M13425" s="1" t="d">
        <v>2008-12-01</v>
      </c>
      <c r="N13425">
        <v>12</v>
      </c>
      <c r="O13425">
        <v>1</v>
      </c>
      <c r="P13425">
        <v>2008</v>
      </c>
      <c r="R13425" t="s">
        <v>26</v>
      </c>
      <c r="S13425" t="s">
        <v>31</v>
      </c>
    </row>
    <row r="13426" spans="1:19" x14ac:dyDescent="0.25">
      <c r="A13426" t="s">
        <v>338</v>
      </c>
      <c r="B13426" t="s">
        <v>4025</v>
      </c>
      <c r="C13426" t="s">
        <v>4026</v>
      </c>
      <c r="D13426" t="s">
        <v>4027</v>
      </c>
      <c r="E13426" t="s">
        <v>4028</v>
      </c>
      <c r="F13426" t="s">
        <v>170</v>
      </c>
      <c r="G13426">
        <v>93930</v>
      </c>
      <c r="H13426">
        <v>36.188974999999999</v>
      </c>
      <c r="I13426">
        <v>-121.075858</v>
      </c>
      <c r="J13426" s="1" t="d">
        <v>2019-02-06</v>
      </c>
      <c r="K13426">
        <v>33563</v>
      </c>
      <c r="L13426" t="s">
        <v>103</v>
      </c>
      <c r="M13426" s="1" t="d">
        <v>2008-11-30</v>
      </c>
      <c r="N13426">
        <v>11</v>
      </c>
      <c r="O13426">
        <v>30</v>
      </c>
      <c r="P13426">
        <v>2008</v>
      </c>
      <c r="R13426" t="s">
        <v>26</v>
      </c>
      <c r="S13426" t="s">
        <v>31</v>
      </c>
    </row>
    <row r="13427" spans="1:19" x14ac:dyDescent="0.25">
      <c r="A13427" t="s">
        <v>312</v>
      </c>
      <c r="B13427" t="s">
        <v>4033</v>
      </c>
      <c r="C13427" t="s">
        <v>4034</v>
      </c>
      <c r="E13427" t="s">
        <v>4035</v>
      </c>
      <c r="F13427" t="s">
        <v>503</v>
      </c>
      <c r="G13427">
        <v>58704</v>
      </c>
      <c r="H13427">
        <v>48.409982100000001</v>
      </c>
      <c r="I13427">
        <v>-101.3233245</v>
      </c>
      <c r="J13427" s="1" t="d">
        <v>2019-01-10</v>
      </c>
      <c r="K13427">
        <v>33573</v>
      </c>
      <c r="L13427" t="s">
        <v>30</v>
      </c>
      <c r="M13427" s="1" t="d">
        <v>2008-12-15</v>
      </c>
      <c r="N13427">
        <v>12</v>
      </c>
      <c r="O13427">
        <v>15</v>
      </c>
      <c r="P13427">
        <v>2008</v>
      </c>
      <c r="R13427" t="s">
        <v>26</v>
      </c>
      <c r="S13427" t="s">
        <v>27</v>
      </c>
    </row>
    <row r="13428" spans="1:19" x14ac:dyDescent="0.25">
      <c r="A13428" t="s">
        <v>705</v>
      </c>
      <c r="B13428" t="s">
        <v>4041</v>
      </c>
      <c r="C13428" t="s">
        <v>4042</v>
      </c>
      <c r="E13428" t="s">
        <v>259</v>
      </c>
      <c r="F13428" t="s">
        <v>260</v>
      </c>
      <c r="G13428">
        <v>85309</v>
      </c>
      <c r="H13428">
        <v>33.547074000000002</v>
      </c>
      <c r="I13428">
        <v>-112.36310400000001</v>
      </c>
      <c r="J13428" s="1" t="d">
        <v>2019-01-10</v>
      </c>
      <c r="K13428">
        <v>33588</v>
      </c>
      <c r="L13428" t="s">
        <v>30</v>
      </c>
      <c r="M13428" s="1" t="d">
        <v>2008-12-15</v>
      </c>
      <c r="N13428">
        <v>12</v>
      </c>
      <c r="O13428">
        <v>15</v>
      </c>
      <c r="P13428">
        <v>2008</v>
      </c>
      <c r="R13428" t="s">
        <v>26</v>
      </c>
      <c r="S13428" t="s">
        <v>27</v>
      </c>
    </row>
    <row r="13429" spans="1:19" x14ac:dyDescent="0.25">
      <c r="A13429" t="s">
        <v>705</v>
      </c>
      <c r="B13429" t="s">
        <v>4043</v>
      </c>
      <c r="C13429" t="s">
        <v>4044</v>
      </c>
      <c r="E13429" t="s">
        <v>22</v>
      </c>
      <c r="F13429" t="s">
        <v>23</v>
      </c>
      <c r="G13429">
        <v>36112</v>
      </c>
      <c r="H13429">
        <v>32.376288000000002</v>
      </c>
      <c r="I13429">
        <v>-86.341873000000007</v>
      </c>
      <c r="J13429" s="1" t="d">
        <v>2019-01-10</v>
      </c>
      <c r="K13429">
        <v>33592</v>
      </c>
      <c r="L13429" t="s">
        <v>30</v>
      </c>
      <c r="M13429" s="1" t="d">
        <v>2008-12-15</v>
      </c>
      <c r="N13429">
        <v>12</v>
      </c>
      <c r="O13429">
        <v>15</v>
      </c>
      <c r="P13429">
        <v>2008</v>
      </c>
      <c r="R13429" t="s">
        <v>26</v>
      </c>
      <c r="S13429" t="s">
        <v>27</v>
      </c>
    </row>
    <row r="13430" spans="1:19" x14ac:dyDescent="0.25">
      <c r="A13430" t="s">
        <v>705</v>
      </c>
      <c r="B13430" t="s">
        <v>4045</v>
      </c>
      <c r="C13430" t="s">
        <v>4046</v>
      </c>
      <c r="D13430" t="s">
        <v>4047</v>
      </c>
      <c r="E13430" t="s">
        <v>4048</v>
      </c>
      <c r="F13430" t="s">
        <v>170</v>
      </c>
      <c r="G13430">
        <v>94035</v>
      </c>
      <c r="H13430">
        <v>37.416283</v>
      </c>
      <c r="I13430">
        <v>-122.05990799999999</v>
      </c>
      <c r="J13430" s="1" t="d">
        <v>2019-01-10</v>
      </c>
      <c r="K13430">
        <v>33595</v>
      </c>
      <c r="L13430" t="s">
        <v>30</v>
      </c>
      <c r="M13430" s="1" t="d">
        <v>2008-12-15</v>
      </c>
      <c r="N13430">
        <v>12</v>
      </c>
      <c r="O13430">
        <v>15</v>
      </c>
      <c r="P13430">
        <v>2008</v>
      </c>
      <c r="R13430" t="s">
        <v>26</v>
      </c>
      <c r="S13430" t="s">
        <v>27</v>
      </c>
    </row>
    <row r="13431" spans="1:19" x14ac:dyDescent="0.25">
      <c r="A13431" t="s">
        <v>705</v>
      </c>
      <c r="B13431" t="s">
        <v>1430</v>
      </c>
      <c r="C13431" t="s">
        <v>1431</v>
      </c>
      <c r="E13431" t="s">
        <v>390</v>
      </c>
      <c r="F13431" t="s">
        <v>170</v>
      </c>
      <c r="G13431">
        <v>91109</v>
      </c>
      <c r="H13431">
        <v>34.198642</v>
      </c>
      <c r="I13431">
        <v>-118.174611</v>
      </c>
      <c r="J13431" s="1" t="d">
        <v>2017-09-06</v>
      </c>
      <c r="K13431">
        <v>33598</v>
      </c>
      <c r="L13431" t="s">
        <v>1432</v>
      </c>
      <c r="M13431" s="1" t="d">
        <v>2008-12-15</v>
      </c>
      <c r="N13431">
        <v>12</v>
      </c>
      <c r="O13431">
        <v>15</v>
      </c>
      <c r="P13431">
        <v>2008</v>
      </c>
      <c r="R13431" t="s">
        <v>26</v>
      </c>
      <c r="S13431" t="s">
        <v>27</v>
      </c>
    </row>
    <row r="13432" spans="1:19" x14ac:dyDescent="0.25">
      <c r="A13432" t="s">
        <v>705</v>
      </c>
      <c r="B13432" t="s">
        <v>4049</v>
      </c>
      <c r="C13432" t="s">
        <v>4050</v>
      </c>
      <c r="E13432" t="s">
        <v>220</v>
      </c>
      <c r="F13432" t="s">
        <v>170</v>
      </c>
      <c r="G13432">
        <v>92126</v>
      </c>
      <c r="H13432">
        <v>32.887270999999998</v>
      </c>
      <c r="I13432">
        <v>-117.12411</v>
      </c>
      <c r="J13432" s="1" t="d">
        <v>2019-01-10</v>
      </c>
      <c r="K13432">
        <v>33599</v>
      </c>
      <c r="L13432" t="s">
        <v>30</v>
      </c>
      <c r="M13432" s="1" t="d">
        <v>2008-12-15</v>
      </c>
      <c r="N13432">
        <v>12</v>
      </c>
      <c r="O13432">
        <v>15</v>
      </c>
      <c r="P13432">
        <v>2008</v>
      </c>
      <c r="R13432" t="s">
        <v>26</v>
      </c>
      <c r="S13432" t="s">
        <v>27</v>
      </c>
    </row>
    <row r="13433" spans="1:19" x14ac:dyDescent="0.25">
      <c r="A13433" t="s">
        <v>705</v>
      </c>
      <c r="B13433" t="s">
        <v>310</v>
      </c>
      <c r="C13433" t="s">
        <v>4051</v>
      </c>
      <c r="E13433" t="s">
        <v>311</v>
      </c>
      <c r="F13433" t="s">
        <v>170</v>
      </c>
      <c r="G13433">
        <v>92278</v>
      </c>
      <c r="H13433">
        <v>34.249661000000003</v>
      </c>
      <c r="I13433">
        <v>-116.073153</v>
      </c>
      <c r="J13433" s="1" t="d">
        <v>2019-01-10</v>
      </c>
      <c r="K13433">
        <v>33601</v>
      </c>
      <c r="L13433" t="s">
        <v>30</v>
      </c>
      <c r="M13433" s="1" t="d">
        <v>2008-12-15</v>
      </c>
      <c r="N13433">
        <v>12</v>
      </c>
      <c r="O13433">
        <v>15</v>
      </c>
      <c r="P13433">
        <v>2008</v>
      </c>
      <c r="R13433" t="s">
        <v>26</v>
      </c>
      <c r="S13433" t="s">
        <v>27</v>
      </c>
    </row>
    <row r="13434" spans="1:19" x14ac:dyDescent="0.25">
      <c r="A13434" t="s">
        <v>705</v>
      </c>
      <c r="B13434" t="s">
        <v>4052</v>
      </c>
      <c r="C13434" t="s">
        <v>4053</v>
      </c>
      <c r="E13434" t="s">
        <v>4054</v>
      </c>
      <c r="F13434" t="s">
        <v>129</v>
      </c>
      <c r="G13434">
        <v>81610</v>
      </c>
      <c r="H13434">
        <v>40.244992000000003</v>
      </c>
      <c r="I13434">
        <v>-108.971897</v>
      </c>
      <c r="J13434" s="1" t="d">
        <v>2019-01-10</v>
      </c>
      <c r="K13434">
        <v>33603</v>
      </c>
      <c r="L13434" t="s">
        <v>30</v>
      </c>
      <c r="M13434" s="1" t="d">
        <v>2008-12-15</v>
      </c>
      <c r="N13434">
        <v>12</v>
      </c>
      <c r="O13434">
        <v>15</v>
      </c>
      <c r="P13434">
        <v>2008</v>
      </c>
      <c r="R13434" t="s">
        <v>26</v>
      </c>
      <c r="S13434" t="s">
        <v>27</v>
      </c>
    </row>
    <row r="13435" spans="1:19" x14ac:dyDescent="0.25">
      <c r="A13435" t="s">
        <v>705</v>
      </c>
      <c r="B13435" t="s">
        <v>2535</v>
      </c>
      <c r="C13435" t="s">
        <v>2536</v>
      </c>
      <c r="E13435" t="s">
        <v>2537</v>
      </c>
      <c r="F13435" t="s">
        <v>37</v>
      </c>
      <c r="G13435">
        <v>78236</v>
      </c>
      <c r="H13435">
        <v>29.376047</v>
      </c>
      <c r="I13435">
        <v>-98.628020000000006</v>
      </c>
      <c r="J13435" s="1" t="d">
        <v>2019-01-10</v>
      </c>
      <c r="K13435">
        <v>33606</v>
      </c>
      <c r="L13435" t="s">
        <v>30</v>
      </c>
      <c r="M13435" s="1" t="d">
        <v>2008-12-15</v>
      </c>
      <c r="N13435">
        <v>12</v>
      </c>
      <c r="O13435">
        <v>15</v>
      </c>
      <c r="P13435">
        <v>2008</v>
      </c>
      <c r="R13435" t="s">
        <v>26</v>
      </c>
      <c r="S13435" t="s">
        <v>27</v>
      </c>
    </row>
    <row r="13436" spans="1:19" x14ac:dyDescent="0.25">
      <c r="A13436" t="s">
        <v>705</v>
      </c>
      <c r="B13436" t="s">
        <v>4055</v>
      </c>
      <c r="C13436" t="s">
        <v>4056</v>
      </c>
      <c r="E13436" t="s">
        <v>4057</v>
      </c>
      <c r="F13436" t="s">
        <v>269</v>
      </c>
      <c r="G13436">
        <v>22443</v>
      </c>
      <c r="H13436">
        <v>38.195419999999999</v>
      </c>
      <c r="I13436">
        <v>-76.922355999999994</v>
      </c>
      <c r="J13436" s="1" t="d">
        <v>2019-01-10</v>
      </c>
      <c r="K13436">
        <v>33607</v>
      </c>
      <c r="L13436" t="s">
        <v>30</v>
      </c>
      <c r="M13436" s="1" t="d">
        <v>2008-12-15</v>
      </c>
      <c r="N13436">
        <v>12</v>
      </c>
      <c r="O13436">
        <v>15</v>
      </c>
      <c r="P13436">
        <v>2008</v>
      </c>
      <c r="R13436" t="s">
        <v>26</v>
      </c>
      <c r="S13436" t="s">
        <v>27</v>
      </c>
    </row>
    <row r="13437" spans="1:19" x14ac:dyDescent="0.25">
      <c r="A13437" t="s">
        <v>705</v>
      </c>
      <c r="B13437" t="s">
        <v>4058</v>
      </c>
      <c r="C13437" t="s">
        <v>4059</v>
      </c>
      <c r="E13437" t="s">
        <v>4060</v>
      </c>
      <c r="F13437" t="s">
        <v>2355</v>
      </c>
      <c r="G13437">
        <v>39534</v>
      </c>
      <c r="H13437">
        <v>30.401876000000001</v>
      </c>
      <c r="I13437">
        <v>-88.922139000000001</v>
      </c>
      <c r="J13437" s="1" t="d">
        <v>2019-01-10</v>
      </c>
      <c r="K13437">
        <v>33611</v>
      </c>
      <c r="L13437" t="s">
        <v>30</v>
      </c>
      <c r="M13437" s="1" t="d">
        <v>2008-12-15</v>
      </c>
      <c r="N13437">
        <v>12</v>
      </c>
      <c r="O13437">
        <v>15</v>
      </c>
      <c r="P13437">
        <v>2008</v>
      </c>
      <c r="R13437" t="s">
        <v>26</v>
      </c>
      <c r="S13437" t="s">
        <v>27</v>
      </c>
    </row>
    <row r="13438" spans="1:19" x14ac:dyDescent="0.25">
      <c r="A13438" t="s">
        <v>705</v>
      </c>
      <c r="B13438" t="s">
        <v>4061</v>
      </c>
      <c r="C13438" t="s">
        <v>4062</v>
      </c>
      <c r="E13438" t="s">
        <v>4062</v>
      </c>
      <c r="F13438" t="s">
        <v>1213</v>
      </c>
      <c r="G13438">
        <v>59936</v>
      </c>
      <c r="H13438">
        <v>48.497084999999998</v>
      </c>
      <c r="I13438">
        <v>-113.978841</v>
      </c>
      <c r="J13438" s="1" t="d">
        <v>2019-01-10</v>
      </c>
      <c r="K13438">
        <v>33613</v>
      </c>
      <c r="L13438" t="s">
        <v>30</v>
      </c>
      <c r="M13438" s="1" t="d">
        <v>2008-12-15</v>
      </c>
      <c r="N13438">
        <v>12</v>
      </c>
      <c r="O13438">
        <v>15</v>
      </c>
      <c r="P13438">
        <v>2008</v>
      </c>
      <c r="R13438" t="s">
        <v>26</v>
      </c>
      <c r="S13438" t="s">
        <v>27</v>
      </c>
    </row>
    <row r="13439" spans="1:19" x14ac:dyDescent="0.25">
      <c r="A13439" t="s">
        <v>705</v>
      </c>
      <c r="B13439" t="s">
        <v>4063</v>
      </c>
      <c r="C13439" t="s">
        <v>4064</v>
      </c>
      <c r="E13439" t="s">
        <v>4062</v>
      </c>
      <c r="F13439" t="s">
        <v>1213</v>
      </c>
      <c r="G13439">
        <v>59936</v>
      </c>
      <c r="H13439">
        <v>48.753253000000001</v>
      </c>
      <c r="I13439">
        <v>-113.43781799999999</v>
      </c>
      <c r="J13439" s="1" t="d">
        <v>2019-01-10</v>
      </c>
      <c r="K13439">
        <v>33614</v>
      </c>
      <c r="L13439" t="s">
        <v>30</v>
      </c>
      <c r="M13439" s="1" t="d">
        <v>2008-12-15</v>
      </c>
      <c r="N13439">
        <v>12</v>
      </c>
      <c r="O13439">
        <v>15</v>
      </c>
      <c r="P13439">
        <v>2008</v>
      </c>
      <c r="R13439" t="s">
        <v>26</v>
      </c>
      <c r="S13439" t="s">
        <v>27</v>
      </c>
    </row>
    <row r="13440" spans="1:19" x14ac:dyDescent="0.25">
      <c r="A13440" t="s">
        <v>705</v>
      </c>
      <c r="B13440" t="s">
        <v>4065</v>
      </c>
      <c r="C13440" t="s">
        <v>4066</v>
      </c>
      <c r="E13440" t="s">
        <v>4067</v>
      </c>
      <c r="F13440" t="s">
        <v>212</v>
      </c>
      <c r="G13440">
        <v>28542</v>
      </c>
      <c r="H13440">
        <v>34.672015000000002</v>
      </c>
      <c r="I13440">
        <v>-77.329517999999993</v>
      </c>
      <c r="J13440" s="1" t="d">
        <v>2019-01-10</v>
      </c>
      <c r="K13440">
        <v>33615</v>
      </c>
      <c r="L13440" t="s">
        <v>30</v>
      </c>
      <c r="M13440" s="1" t="d">
        <v>2008-12-15</v>
      </c>
      <c r="N13440">
        <v>12</v>
      </c>
      <c r="O13440">
        <v>15</v>
      </c>
      <c r="P13440">
        <v>2008</v>
      </c>
      <c r="R13440" t="s">
        <v>26</v>
      </c>
      <c r="S13440" t="s">
        <v>27</v>
      </c>
    </row>
    <row r="13441" spans="1:19" x14ac:dyDescent="0.25">
      <c r="A13441" t="s">
        <v>705</v>
      </c>
      <c r="B13441" t="s">
        <v>4068</v>
      </c>
      <c r="C13441" t="s">
        <v>4069</v>
      </c>
      <c r="D13441" t="s">
        <v>4070</v>
      </c>
      <c r="E13441" t="s">
        <v>4071</v>
      </c>
      <c r="F13441" t="s">
        <v>212</v>
      </c>
      <c r="G13441">
        <v>28533</v>
      </c>
      <c r="H13441">
        <v>34.896217999999998</v>
      </c>
      <c r="I13441">
        <v>-76.897274999999993</v>
      </c>
      <c r="J13441" s="1" t="d">
        <v>2019-01-10</v>
      </c>
      <c r="K13441">
        <v>33617</v>
      </c>
      <c r="L13441" t="s">
        <v>30</v>
      </c>
      <c r="M13441" s="1" t="d">
        <v>2008-12-15</v>
      </c>
      <c r="N13441">
        <v>12</v>
      </c>
      <c r="O13441">
        <v>15</v>
      </c>
      <c r="P13441">
        <v>2008</v>
      </c>
      <c r="R13441" t="s">
        <v>26</v>
      </c>
      <c r="S13441" t="s">
        <v>27</v>
      </c>
    </row>
    <row r="13442" spans="1:19" x14ac:dyDescent="0.25">
      <c r="A13442" t="s">
        <v>705</v>
      </c>
      <c r="B13442" t="s">
        <v>4033</v>
      </c>
      <c r="C13442" t="s">
        <v>4034</v>
      </c>
      <c r="E13442" t="s">
        <v>4035</v>
      </c>
      <c r="F13442" t="s">
        <v>503</v>
      </c>
      <c r="G13442">
        <v>58704</v>
      </c>
      <c r="H13442">
        <v>48.409982100000001</v>
      </c>
      <c r="I13442">
        <v>-101.3233245</v>
      </c>
      <c r="J13442" s="1" t="d">
        <v>2019-01-10</v>
      </c>
      <c r="K13442">
        <v>33619</v>
      </c>
      <c r="L13442" t="s">
        <v>30</v>
      </c>
      <c r="M13442" s="1" t="d">
        <v>2008-12-15</v>
      </c>
      <c r="N13442">
        <v>12</v>
      </c>
      <c r="O13442">
        <v>15</v>
      </c>
      <c r="P13442">
        <v>2008</v>
      </c>
      <c r="R13442" t="s">
        <v>26</v>
      </c>
      <c r="S13442" t="s">
        <v>27</v>
      </c>
    </row>
    <row r="13443" spans="1:19" x14ac:dyDescent="0.25">
      <c r="A13443" t="s">
        <v>705</v>
      </c>
      <c r="B13443" t="s">
        <v>4072</v>
      </c>
      <c r="C13443" t="s">
        <v>4073</v>
      </c>
      <c r="D13443" t="s">
        <v>4074</v>
      </c>
      <c r="E13443" t="s">
        <v>1765</v>
      </c>
      <c r="F13443" t="s">
        <v>1091</v>
      </c>
      <c r="G13443">
        <v>8453</v>
      </c>
      <c r="H13443">
        <v>40.350011000000002</v>
      </c>
      <c r="I13443">
        <v>-74.604168999999999</v>
      </c>
      <c r="J13443" s="1" t="d">
        <v>2019-01-10</v>
      </c>
      <c r="K13443">
        <v>33620</v>
      </c>
      <c r="L13443" t="s">
        <v>30</v>
      </c>
      <c r="M13443" s="1" t="d">
        <v>2008-12-15</v>
      </c>
      <c r="N13443">
        <v>12</v>
      </c>
      <c r="O13443">
        <v>15</v>
      </c>
      <c r="P13443">
        <v>2008</v>
      </c>
      <c r="R13443" t="s">
        <v>26</v>
      </c>
      <c r="S13443" t="s">
        <v>27</v>
      </c>
    </row>
    <row r="13444" spans="1:19" x14ac:dyDescent="0.25">
      <c r="A13444" t="s">
        <v>705</v>
      </c>
      <c r="B13444" t="s">
        <v>4075</v>
      </c>
      <c r="C13444" t="s">
        <v>4076</v>
      </c>
      <c r="E13444" t="s">
        <v>538</v>
      </c>
      <c r="F13444" t="s">
        <v>75</v>
      </c>
      <c r="G13444">
        <v>88330</v>
      </c>
      <c r="H13444">
        <v>32.890849000000003</v>
      </c>
      <c r="I13444">
        <v>-105.958032</v>
      </c>
      <c r="J13444" s="1" t="d">
        <v>2019-01-10</v>
      </c>
      <c r="K13444">
        <v>33621</v>
      </c>
      <c r="L13444" t="s">
        <v>30</v>
      </c>
      <c r="M13444" s="1" t="d">
        <v>2008-12-15</v>
      </c>
      <c r="N13444">
        <v>12</v>
      </c>
      <c r="O13444">
        <v>15</v>
      </c>
      <c r="P13444">
        <v>2008</v>
      </c>
      <c r="R13444" t="s">
        <v>26</v>
      </c>
      <c r="S13444" t="s">
        <v>27</v>
      </c>
    </row>
    <row r="13445" spans="1:19" x14ac:dyDescent="0.25">
      <c r="A13445" t="s">
        <v>705</v>
      </c>
      <c r="B13445" t="s">
        <v>4077</v>
      </c>
      <c r="C13445" t="s">
        <v>4078</v>
      </c>
      <c r="E13445" t="s">
        <v>145</v>
      </c>
      <c r="F13445" t="s">
        <v>143</v>
      </c>
      <c r="G13445">
        <v>73701</v>
      </c>
      <c r="H13445">
        <v>36.339742000000001</v>
      </c>
      <c r="I13445">
        <v>-97.916156000000001</v>
      </c>
      <c r="J13445" s="1" t="d">
        <v>2019-01-10</v>
      </c>
      <c r="K13445">
        <v>33623</v>
      </c>
      <c r="L13445" t="s">
        <v>30</v>
      </c>
      <c r="M13445" s="1" t="d">
        <v>2008-12-15</v>
      </c>
      <c r="N13445">
        <v>12</v>
      </c>
      <c r="O13445">
        <v>15</v>
      </c>
      <c r="P13445">
        <v>2008</v>
      </c>
      <c r="R13445" t="s">
        <v>26</v>
      </c>
      <c r="S13445" t="s">
        <v>27</v>
      </c>
    </row>
    <row r="13446" spans="1:19" x14ac:dyDescent="0.25">
      <c r="A13446" t="s">
        <v>705</v>
      </c>
      <c r="B13446" t="s">
        <v>4079</v>
      </c>
      <c r="C13446" t="s">
        <v>4080</v>
      </c>
      <c r="E13446" t="s">
        <v>1746</v>
      </c>
      <c r="F13446" t="s">
        <v>208</v>
      </c>
      <c r="G13446">
        <v>29404</v>
      </c>
      <c r="H13446">
        <v>32.9088742</v>
      </c>
      <c r="I13446">
        <v>-80.050338999999994</v>
      </c>
      <c r="J13446" s="1" t="d">
        <v>2019-01-10</v>
      </c>
      <c r="K13446">
        <v>33625</v>
      </c>
      <c r="L13446" t="s">
        <v>30</v>
      </c>
      <c r="M13446" s="1" t="d">
        <v>2008-12-15</v>
      </c>
      <c r="N13446">
        <v>12</v>
      </c>
      <c r="O13446">
        <v>15</v>
      </c>
      <c r="P13446">
        <v>2008</v>
      </c>
      <c r="R13446" t="s">
        <v>26</v>
      </c>
      <c r="S13446" t="s">
        <v>27</v>
      </c>
    </row>
    <row r="13447" spans="1:19" x14ac:dyDescent="0.25">
      <c r="A13447" t="s">
        <v>705</v>
      </c>
      <c r="B13447" t="s">
        <v>4081</v>
      </c>
      <c r="C13447" t="s">
        <v>4082</v>
      </c>
      <c r="E13447" t="s">
        <v>4083</v>
      </c>
      <c r="F13447" t="s">
        <v>208</v>
      </c>
      <c r="G13447">
        <v>29152</v>
      </c>
      <c r="H13447">
        <v>33.986249000000001</v>
      </c>
      <c r="I13447">
        <v>-80.469393999999994</v>
      </c>
      <c r="J13447" s="1" t="d">
        <v>2019-01-10</v>
      </c>
      <c r="K13447">
        <v>33626</v>
      </c>
      <c r="L13447" t="s">
        <v>30</v>
      </c>
      <c r="M13447" s="1" t="d">
        <v>2008-12-15</v>
      </c>
      <c r="N13447">
        <v>12</v>
      </c>
      <c r="O13447">
        <v>15</v>
      </c>
      <c r="P13447">
        <v>2008</v>
      </c>
      <c r="R13447" t="s">
        <v>26</v>
      </c>
      <c r="S13447" t="s">
        <v>27</v>
      </c>
    </row>
    <row r="13448" spans="1:19" x14ac:dyDescent="0.25">
      <c r="A13448" t="s">
        <v>705</v>
      </c>
      <c r="B13448" t="s">
        <v>4084</v>
      </c>
      <c r="C13448" t="s">
        <v>4085</v>
      </c>
      <c r="E13448" t="s">
        <v>4086</v>
      </c>
      <c r="F13448" t="s">
        <v>4087</v>
      </c>
      <c r="G13448">
        <v>19902</v>
      </c>
      <c r="H13448">
        <v>39.126675499999997</v>
      </c>
      <c r="I13448">
        <v>-75.476710100000005</v>
      </c>
      <c r="J13448" s="1" t="d">
        <v>2019-01-10</v>
      </c>
      <c r="K13448">
        <v>33629</v>
      </c>
      <c r="L13448" t="s">
        <v>30</v>
      </c>
      <c r="M13448" s="1" t="d">
        <v>2008-12-15</v>
      </c>
      <c r="N13448">
        <v>12</v>
      </c>
      <c r="O13448">
        <v>15</v>
      </c>
      <c r="P13448">
        <v>2008</v>
      </c>
      <c r="R13448" t="s">
        <v>26</v>
      </c>
      <c r="S13448" t="s">
        <v>27</v>
      </c>
    </row>
    <row r="13449" spans="1:19" x14ac:dyDescent="0.25">
      <c r="A13449" t="s">
        <v>705</v>
      </c>
      <c r="B13449" t="s">
        <v>4088</v>
      </c>
      <c r="C13449" t="s">
        <v>4089</v>
      </c>
      <c r="E13449" t="s">
        <v>4090</v>
      </c>
      <c r="F13449" t="s">
        <v>202</v>
      </c>
      <c r="G13449">
        <v>32542</v>
      </c>
      <c r="H13449">
        <v>30.474705700000001</v>
      </c>
      <c r="I13449">
        <v>-86.531616299999996</v>
      </c>
      <c r="J13449" s="1" t="d">
        <v>2019-01-10</v>
      </c>
      <c r="K13449">
        <v>33630</v>
      </c>
      <c r="L13449" t="s">
        <v>30</v>
      </c>
      <c r="M13449" s="1" t="d">
        <v>2008-12-15</v>
      </c>
      <c r="N13449">
        <v>12</v>
      </c>
      <c r="O13449">
        <v>15</v>
      </c>
      <c r="P13449">
        <v>2008</v>
      </c>
      <c r="R13449" t="s">
        <v>26</v>
      </c>
      <c r="S13449" t="s">
        <v>27</v>
      </c>
    </row>
    <row r="13450" spans="1:19" x14ac:dyDescent="0.25">
      <c r="A13450" t="s">
        <v>705</v>
      </c>
      <c r="B13450" t="s">
        <v>2473</v>
      </c>
      <c r="C13450" t="s">
        <v>2474</v>
      </c>
      <c r="E13450" t="s">
        <v>2368</v>
      </c>
      <c r="F13450" t="s">
        <v>202</v>
      </c>
      <c r="G13450">
        <v>33621</v>
      </c>
      <c r="H13450">
        <v>27.859957000000001</v>
      </c>
      <c r="I13450">
        <v>-82.494294999999994</v>
      </c>
      <c r="J13450" s="1" t="d">
        <v>2019-01-10</v>
      </c>
      <c r="K13450">
        <v>33631</v>
      </c>
      <c r="L13450" t="s">
        <v>30</v>
      </c>
      <c r="M13450" s="1" t="d">
        <v>2008-12-15</v>
      </c>
      <c r="N13450">
        <v>12</v>
      </c>
      <c r="O13450">
        <v>15</v>
      </c>
      <c r="P13450">
        <v>2008</v>
      </c>
      <c r="R13450" t="s">
        <v>26</v>
      </c>
      <c r="S13450" t="s">
        <v>27</v>
      </c>
    </row>
    <row r="13451" spans="1:19" x14ac:dyDescent="0.25">
      <c r="A13451" t="s">
        <v>705</v>
      </c>
      <c r="B13451" t="s">
        <v>4091</v>
      </c>
      <c r="C13451" t="s">
        <v>4092</v>
      </c>
      <c r="D13451" t="s">
        <v>4093</v>
      </c>
      <c r="E13451" t="s">
        <v>1851</v>
      </c>
      <c r="F13451" t="s">
        <v>29</v>
      </c>
      <c r="G13451">
        <v>30904</v>
      </c>
      <c r="H13451">
        <v>33.466455000000003</v>
      </c>
      <c r="I13451">
        <v>-82.028120999999999</v>
      </c>
      <c r="J13451" s="1" t="d">
        <v>2019-01-10</v>
      </c>
      <c r="K13451">
        <v>33632</v>
      </c>
      <c r="L13451" t="s">
        <v>30</v>
      </c>
      <c r="M13451" s="1" t="d">
        <v>2008-04-15</v>
      </c>
      <c r="N13451">
        <v>4</v>
      </c>
      <c r="O13451">
        <v>15</v>
      </c>
      <c r="P13451">
        <v>2008</v>
      </c>
      <c r="R13451" t="s">
        <v>26</v>
      </c>
      <c r="S13451" t="s">
        <v>27</v>
      </c>
    </row>
    <row r="13452" spans="1:19" x14ac:dyDescent="0.25">
      <c r="A13452" t="s">
        <v>19</v>
      </c>
      <c r="B13452" t="s">
        <v>2352</v>
      </c>
      <c r="C13452" t="s">
        <v>2353</v>
      </c>
      <c r="D13452" t="s">
        <v>2354</v>
      </c>
      <c r="E13452" t="s">
        <v>2352</v>
      </c>
      <c r="F13452" t="s">
        <v>2355</v>
      </c>
      <c r="G13452">
        <v>39529</v>
      </c>
      <c r="H13452">
        <v>30.358588999999998</v>
      </c>
      <c r="I13452">
        <v>-89.629050000000007</v>
      </c>
      <c r="J13452" s="1" t="d">
        <v>2019-01-10</v>
      </c>
      <c r="K13452">
        <v>33639</v>
      </c>
      <c r="L13452" t="s">
        <v>30</v>
      </c>
      <c r="M13452" s="1" t="d">
        <v>2008-12-15</v>
      </c>
      <c r="N13452">
        <v>12</v>
      </c>
      <c r="O13452">
        <v>15</v>
      </c>
      <c r="P13452">
        <v>2008</v>
      </c>
      <c r="Q13452" t="s">
        <v>35</v>
      </c>
      <c r="R13452" t="s">
        <v>26</v>
      </c>
      <c r="S13452" t="s">
        <v>27</v>
      </c>
    </row>
    <row r="13453" spans="1:19" x14ac:dyDescent="0.25">
      <c r="A13453" t="s">
        <v>19</v>
      </c>
      <c r="B13453" t="s">
        <v>4094</v>
      </c>
      <c r="C13453" t="s">
        <v>4095</v>
      </c>
      <c r="E13453" t="s">
        <v>894</v>
      </c>
      <c r="F13453" t="s">
        <v>170</v>
      </c>
      <c r="G13453">
        <v>93001</v>
      </c>
      <c r="H13453">
        <v>34.248150000000003</v>
      </c>
      <c r="I13453">
        <v>-119.267</v>
      </c>
      <c r="J13453" s="1" t="d">
        <v>2019-01-10</v>
      </c>
      <c r="K13453">
        <v>33646</v>
      </c>
      <c r="L13453" t="s">
        <v>30</v>
      </c>
      <c r="M13453" s="1" t="d">
        <v>2008-12-15</v>
      </c>
      <c r="N13453">
        <v>12</v>
      </c>
      <c r="O13453">
        <v>15</v>
      </c>
      <c r="P13453">
        <v>2008</v>
      </c>
      <c r="Q13453" t="s">
        <v>35</v>
      </c>
      <c r="R13453" t="s">
        <v>26</v>
      </c>
      <c r="S13453" t="s">
        <v>27</v>
      </c>
    </row>
    <row r="13454" spans="1:19" x14ac:dyDescent="0.25">
      <c r="A13454" t="s">
        <v>19</v>
      </c>
      <c r="B13454" t="s">
        <v>4096</v>
      </c>
      <c r="C13454" t="s">
        <v>4097</v>
      </c>
      <c r="E13454" t="s">
        <v>4098</v>
      </c>
      <c r="F13454" t="s">
        <v>269</v>
      </c>
      <c r="G13454">
        <v>22134</v>
      </c>
      <c r="H13454">
        <v>38.514620000000001</v>
      </c>
      <c r="I13454">
        <v>-77.308400000000006</v>
      </c>
      <c r="J13454" s="1" t="d">
        <v>2019-02-06</v>
      </c>
      <c r="K13454">
        <v>33650</v>
      </c>
      <c r="L13454" t="s">
        <v>103</v>
      </c>
      <c r="M13454" s="1" t="d">
        <v>2008-12-15</v>
      </c>
      <c r="N13454">
        <v>12</v>
      </c>
      <c r="O13454">
        <v>15</v>
      </c>
      <c r="P13454">
        <v>2008</v>
      </c>
      <c r="Q13454" t="s">
        <v>35</v>
      </c>
      <c r="R13454" t="s">
        <v>26</v>
      </c>
      <c r="S13454" t="s">
        <v>27</v>
      </c>
    </row>
    <row r="13455" spans="1:19" x14ac:dyDescent="0.25">
      <c r="A13455" t="s">
        <v>312</v>
      </c>
      <c r="B13455" t="s">
        <v>4099</v>
      </c>
      <c r="C13455" t="s">
        <v>4100</v>
      </c>
      <c r="E13455" t="s">
        <v>1612</v>
      </c>
      <c r="F13455" t="s">
        <v>208</v>
      </c>
      <c r="G13455">
        <v>29207</v>
      </c>
      <c r="H13455">
        <v>33.997387000000003</v>
      </c>
      <c r="I13455">
        <v>-80.945859999999996</v>
      </c>
      <c r="J13455" s="1" t="d">
        <v>2019-01-10</v>
      </c>
      <c r="K13455">
        <v>33651</v>
      </c>
      <c r="L13455" t="s">
        <v>30</v>
      </c>
      <c r="M13455" s="1" t="d">
        <v>2008-12-15</v>
      </c>
      <c r="N13455">
        <v>12</v>
      </c>
      <c r="O13455">
        <v>15</v>
      </c>
      <c r="P13455">
        <v>2008</v>
      </c>
      <c r="R13455" t="s">
        <v>26</v>
      </c>
      <c r="S13455" t="s">
        <v>27</v>
      </c>
    </row>
    <row r="13456" spans="1:19" x14ac:dyDescent="0.25">
      <c r="A13456" t="s">
        <v>312</v>
      </c>
      <c r="B13456" t="s">
        <v>4101</v>
      </c>
      <c r="C13456" t="s">
        <v>4102</v>
      </c>
      <c r="E13456" t="s">
        <v>63</v>
      </c>
      <c r="F13456" t="s">
        <v>64</v>
      </c>
      <c r="G13456">
        <v>82001</v>
      </c>
      <c r="H13456">
        <v>41.135916999999999</v>
      </c>
      <c r="I13456">
        <v>-104.808043</v>
      </c>
      <c r="J13456" s="1" t="d">
        <v>2019-04-08</v>
      </c>
      <c r="K13456">
        <v>33653</v>
      </c>
      <c r="L13456" t="s">
        <v>24</v>
      </c>
      <c r="M13456" s="1" t="d">
        <v>2008-12-11</v>
      </c>
      <c r="N13456">
        <v>12</v>
      </c>
      <c r="O13456">
        <v>11</v>
      </c>
      <c r="P13456">
        <v>2008</v>
      </c>
      <c r="R13456" t="s">
        <v>26</v>
      </c>
      <c r="S13456" t="s">
        <v>31</v>
      </c>
    </row>
    <row r="13457" spans="1:19" x14ac:dyDescent="0.25">
      <c r="A13457" t="s">
        <v>312</v>
      </c>
      <c r="B13457" t="s">
        <v>4103</v>
      </c>
      <c r="C13457" t="s">
        <v>4104</v>
      </c>
      <c r="D13457" t="s">
        <v>4105</v>
      </c>
      <c r="E13457" t="s">
        <v>193</v>
      </c>
      <c r="F13457" t="s">
        <v>170</v>
      </c>
      <c r="G13457">
        <v>95828</v>
      </c>
      <c r="H13457">
        <v>38.495649999999998</v>
      </c>
      <c r="I13457">
        <v>-121.409398</v>
      </c>
      <c r="J13457" s="1" t="d">
        <v>2018-04-03</v>
      </c>
      <c r="K13457">
        <v>33654</v>
      </c>
      <c r="L13457" t="s">
        <v>30</v>
      </c>
      <c r="M13457" s="1" t="d">
        <v>2008-01-12</v>
      </c>
      <c r="N13457">
        <v>1</v>
      </c>
      <c r="O13457">
        <v>12</v>
      </c>
      <c r="P13457">
        <v>2008</v>
      </c>
      <c r="R13457" t="s">
        <v>26</v>
      </c>
      <c r="S13457" t="s">
        <v>31</v>
      </c>
    </row>
    <row r="13458" spans="1:19" x14ac:dyDescent="0.25">
      <c r="A13458" t="s">
        <v>312</v>
      </c>
      <c r="B13458" t="s">
        <v>4103</v>
      </c>
      <c r="C13458" t="s">
        <v>4106</v>
      </c>
      <c r="D13458" t="s">
        <v>4107</v>
      </c>
      <c r="E13458" t="s">
        <v>193</v>
      </c>
      <c r="F13458" t="s">
        <v>170</v>
      </c>
      <c r="G13458">
        <v>95826</v>
      </c>
      <c r="H13458">
        <v>38.549123999999999</v>
      </c>
      <c r="I13458">
        <v>-121.409773</v>
      </c>
      <c r="J13458" s="1" t="d">
        <v>2018-04-03</v>
      </c>
      <c r="K13458">
        <v>33655</v>
      </c>
      <c r="L13458" t="s">
        <v>30</v>
      </c>
      <c r="M13458" s="1" t="d">
        <v>2008-01-12</v>
      </c>
      <c r="N13458">
        <v>1</v>
      </c>
      <c r="O13458">
        <v>12</v>
      </c>
      <c r="P13458">
        <v>2008</v>
      </c>
      <c r="R13458" t="s">
        <v>26</v>
      </c>
      <c r="S13458" t="s">
        <v>31</v>
      </c>
    </row>
    <row r="13459" spans="1:19" x14ac:dyDescent="0.25">
      <c r="A13459" t="s">
        <v>312</v>
      </c>
      <c r="B13459" t="s">
        <v>4103</v>
      </c>
      <c r="C13459" t="s">
        <v>4108</v>
      </c>
      <c r="D13459" t="s">
        <v>4109</v>
      </c>
      <c r="E13459" t="s">
        <v>1287</v>
      </c>
      <c r="F13459" t="s">
        <v>170</v>
      </c>
      <c r="G13459">
        <v>95610</v>
      </c>
      <c r="H13459">
        <v>38.707056000000001</v>
      </c>
      <c r="I13459">
        <v>-121.29078699999999</v>
      </c>
      <c r="J13459" s="1" t="d">
        <v>2018-04-03</v>
      </c>
      <c r="K13459">
        <v>33659</v>
      </c>
      <c r="L13459" t="s">
        <v>30</v>
      </c>
      <c r="M13459" s="1" t="d">
        <v>2008-01-12</v>
      </c>
      <c r="N13459">
        <v>1</v>
      </c>
      <c r="O13459">
        <v>12</v>
      </c>
      <c r="P13459">
        <v>2008</v>
      </c>
      <c r="R13459" t="s">
        <v>26</v>
      </c>
      <c r="S13459" t="s">
        <v>31</v>
      </c>
    </row>
    <row r="13460" spans="1:19" x14ac:dyDescent="0.25">
      <c r="A13460" t="s">
        <v>312</v>
      </c>
      <c r="B13460" t="s">
        <v>4103</v>
      </c>
      <c r="C13460" t="s">
        <v>4110</v>
      </c>
      <c r="D13460" t="s">
        <v>4111</v>
      </c>
      <c r="E13460" t="s">
        <v>1299</v>
      </c>
      <c r="F13460" t="s">
        <v>170</v>
      </c>
      <c r="G13460">
        <v>95624</v>
      </c>
      <c r="H13460">
        <v>38.424101</v>
      </c>
      <c r="I13460">
        <v>-121.39081400000001</v>
      </c>
      <c r="J13460" s="1" t="d">
        <v>2018-04-03</v>
      </c>
      <c r="K13460">
        <v>33660</v>
      </c>
      <c r="L13460" t="s">
        <v>30</v>
      </c>
      <c r="M13460" s="1" t="d">
        <v>2008-01-12</v>
      </c>
      <c r="N13460">
        <v>1</v>
      </c>
      <c r="O13460">
        <v>12</v>
      </c>
      <c r="P13460">
        <v>2008</v>
      </c>
      <c r="R13460" t="s">
        <v>26</v>
      </c>
      <c r="S13460" t="s">
        <v>31</v>
      </c>
    </row>
    <row r="13461" spans="1:19" x14ac:dyDescent="0.25">
      <c r="A13461" t="s">
        <v>312</v>
      </c>
      <c r="B13461" t="s">
        <v>4112</v>
      </c>
      <c r="C13461" t="s">
        <v>4113</v>
      </c>
      <c r="E13461" t="s">
        <v>4114</v>
      </c>
      <c r="F13461" t="s">
        <v>718</v>
      </c>
      <c r="G13461">
        <v>42127</v>
      </c>
      <c r="H13461">
        <v>37.183053000000001</v>
      </c>
      <c r="I13461">
        <v>-86.087258000000006</v>
      </c>
      <c r="J13461" s="1" t="d">
        <v>2019-01-10</v>
      </c>
      <c r="K13461">
        <v>33663</v>
      </c>
      <c r="L13461" t="s">
        <v>30</v>
      </c>
      <c r="M13461" s="1" t="d">
        <v>2008-06-15</v>
      </c>
      <c r="N13461">
        <v>6</v>
      </c>
      <c r="O13461">
        <v>15</v>
      </c>
      <c r="P13461">
        <v>2008</v>
      </c>
      <c r="R13461" t="s">
        <v>26</v>
      </c>
      <c r="S13461" t="s">
        <v>27</v>
      </c>
    </row>
    <row r="13462" spans="1:19" x14ac:dyDescent="0.25">
      <c r="A13462" t="s">
        <v>312</v>
      </c>
      <c r="B13462" t="s">
        <v>4115</v>
      </c>
      <c r="C13462" t="s">
        <v>4116</v>
      </c>
      <c r="D13462" t="s">
        <v>4117</v>
      </c>
      <c r="E13462" t="s">
        <v>41</v>
      </c>
      <c r="F13462" t="s">
        <v>42</v>
      </c>
      <c r="G13462">
        <v>2128</v>
      </c>
      <c r="H13462">
        <v>42.369697000000002</v>
      </c>
      <c r="I13462">
        <v>-71.023784000000006</v>
      </c>
      <c r="J13462" s="1" t="d">
        <v>2018-07-09</v>
      </c>
      <c r="K13462">
        <v>33664</v>
      </c>
      <c r="L13462" t="s">
        <v>30</v>
      </c>
      <c r="M13462" s="1" t="d">
        <v>2008-10-23</v>
      </c>
      <c r="N13462">
        <v>10</v>
      </c>
      <c r="O13462">
        <v>23</v>
      </c>
      <c r="P13462">
        <v>2008</v>
      </c>
      <c r="R13462" t="s">
        <v>26</v>
      </c>
      <c r="S13462" t="s">
        <v>31</v>
      </c>
    </row>
    <row r="13463" spans="1:19" x14ac:dyDescent="0.25">
      <c r="A13463" t="s">
        <v>312</v>
      </c>
      <c r="B13463" t="s">
        <v>4118</v>
      </c>
      <c r="C13463" t="s">
        <v>4119</v>
      </c>
      <c r="E13463" t="s">
        <v>274</v>
      </c>
      <c r="F13463" t="s">
        <v>25</v>
      </c>
      <c r="G13463">
        <v>20878</v>
      </c>
      <c r="H13463">
        <v>39.116563999999997</v>
      </c>
      <c r="I13463">
        <v>-77.206639999999993</v>
      </c>
      <c r="J13463" s="1" t="d">
        <v>2018-10-04</v>
      </c>
      <c r="K13463">
        <v>33665</v>
      </c>
      <c r="L13463" t="s">
        <v>30</v>
      </c>
      <c r="M13463" s="1" t="d">
        <v>2008-12-31</v>
      </c>
      <c r="N13463">
        <v>12</v>
      </c>
      <c r="O13463">
        <v>31</v>
      </c>
      <c r="P13463">
        <v>2008</v>
      </c>
      <c r="R13463" t="s">
        <v>26</v>
      </c>
      <c r="S13463" t="s">
        <v>31</v>
      </c>
    </row>
    <row r="13464" spans="1:19" x14ac:dyDescent="0.25">
      <c r="A13464" t="s">
        <v>312</v>
      </c>
      <c r="B13464" t="s">
        <v>4065</v>
      </c>
      <c r="C13464" t="s">
        <v>4066</v>
      </c>
      <c r="E13464" t="s">
        <v>4067</v>
      </c>
      <c r="F13464" t="s">
        <v>212</v>
      </c>
      <c r="G13464">
        <v>28542</v>
      </c>
      <c r="H13464">
        <v>34.672015000000002</v>
      </c>
      <c r="I13464">
        <v>-77.329517999999993</v>
      </c>
      <c r="J13464" s="1" t="d">
        <v>2019-01-10</v>
      </c>
      <c r="K13464">
        <v>33674</v>
      </c>
      <c r="L13464" t="s">
        <v>30</v>
      </c>
      <c r="M13464" s="1" t="d">
        <v>2008-12-15</v>
      </c>
      <c r="N13464">
        <v>12</v>
      </c>
      <c r="O13464">
        <v>15</v>
      </c>
      <c r="P13464">
        <v>2008</v>
      </c>
      <c r="R13464" t="s">
        <v>26</v>
      </c>
      <c r="S13464" t="s">
        <v>27</v>
      </c>
    </row>
    <row r="13465" spans="1:19" x14ac:dyDescent="0.25">
      <c r="A13465" t="s">
        <v>312</v>
      </c>
      <c r="B13465" t="s">
        <v>4068</v>
      </c>
      <c r="C13465" t="s">
        <v>4069</v>
      </c>
      <c r="D13465" t="s">
        <v>4070</v>
      </c>
      <c r="E13465" t="s">
        <v>4071</v>
      </c>
      <c r="F13465" t="s">
        <v>212</v>
      </c>
      <c r="G13465">
        <v>28533</v>
      </c>
      <c r="H13465">
        <v>34.896217999999998</v>
      </c>
      <c r="I13465">
        <v>-76.897274999999993</v>
      </c>
      <c r="J13465" s="1" t="d">
        <v>2019-01-10</v>
      </c>
      <c r="K13465">
        <v>33675</v>
      </c>
      <c r="L13465" t="s">
        <v>30</v>
      </c>
      <c r="M13465" s="1" t="d">
        <v>2008-12-15</v>
      </c>
      <c r="N13465">
        <v>12</v>
      </c>
      <c r="O13465">
        <v>15</v>
      </c>
      <c r="P13465">
        <v>2008</v>
      </c>
      <c r="R13465" t="s">
        <v>26</v>
      </c>
      <c r="S13465" t="s">
        <v>27</v>
      </c>
    </row>
    <row r="13466" spans="1:19" x14ac:dyDescent="0.25">
      <c r="A13466" t="s">
        <v>338</v>
      </c>
      <c r="B13466" t="s">
        <v>4120</v>
      </c>
      <c r="C13466" t="s">
        <v>4121</v>
      </c>
      <c r="E13466" t="s">
        <v>4122</v>
      </c>
      <c r="F13466" t="s">
        <v>170</v>
      </c>
      <c r="G13466">
        <v>94939</v>
      </c>
      <c r="H13466">
        <v>37.944949999999999</v>
      </c>
      <c r="I13466">
        <v>-122.50960000000001</v>
      </c>
      <c r="J13466" s="1" t="d">
        <v>2018-05-03</v>
      </c>
      <c r="K13466">
        <v>33690</v>
      </c>
      <c r="L13466" t="s">
        <v>30</v>
      </c>
      <c r="M13466" s="1" t="d">
        <v>2008-12-31</v>
      </c>
      <c r="N13466">
        <v>12</v>
      </c>
      <c r="O13466">
        <v>31</v>
      </c>
      <c r="P13466">
        <v>2008</v>
      </c>
      <c r="R13466" t="s">
        <v>26</v>
      </c>
      <c r="S13466" t="s">
        <v>31</v>
      </c>
    </row>
    <row r="13467" spans="1:19" x14ac:dyDescent="0.25">
      <c r="A13467" t="s">
        <v>338</v>
      </c>
      <c r="B13467" t="s">
        <v>4123</v>
      </c>
      <c r="C13467" t="s">
        <v>4124</v>
      </c>
      <c r="D13467" t="s">
        <v>4125</v>
      </c>
      <c r="E13467" t="s">
        <v>1124</v>
      </c>
      <c r="F13467" t="s">
        <v>170</v>
      </c>
      <c r="G13467">
        <v>94621</v>
      </c>
      <c r="H13467">
        <v>37.7136</v>
      </c>
      <c r="I13467">
        <v>-122.20869999999999</v>
      </c>
      <c r="J13467" s="1" t="d">
        <v>2018-05-03</v>
      </c>
      <c r="K13467">
        <v>33695</v>
      </c>
      <c r="L13467" t="s">
        <v>30</v>
      </c>
      <c r="M13467" s="1" t="d">
        <v>2008-12-31</v>
      </c>
      <c r="N13467">
        <v>12</v>
      </c>
      <c r="O13467">
        <v>31</v>
      </c>
      <c r="P13467">
        <v>2008</v>
      </c>
      <c r="R13467" t="s">
        <v>26</v>
      </c>
      <c r="S13467" t="s">
        <v>31</v>
      </c>
    </row>
    <row r="13468" spans="1:19" x14ac:dyDescent="0.25">
      <c r="A13468" t="s">
        <v>312</v>
      </c>
      <c r="B13468" t="s">
        <v>4126</v>
      </c>
      <c r="C13468" t="s">
        <v>4127</v>
      </c>
      <c r="E13468" t="s">
        <v>4128</v>
      </c>
      <c r="F13468" t="s">
        <v>202</v>
      </c>
      <c r="G13468">
        <v>34984</v>
      </c>
      <c r="H13468">
        <v>27.301500000000001</v>
      </c>
      <c r="I13468">
        <v>-80.372280000000003</v>
      </c>
      <c r="J13468" s="1" t="d">
        <v>2018-08-07</v>
      </c>
      <c r="K13468">
        <v>33712</v>
      </c>
      <c r="L13468" t="s">
        <v>30</v>
      </c>
      <c r="M13468" s="1" t="d">
        <v>2008-07-15</v>
      </c>
      <c r="N13468">
        <v>7</v>
      </c>
      <c r="O13468">
        <v>15</v>
      </c>
      <c r="P13468">
        <v>2008</v>
      </c>
      <c r="R13468" t="s">
        <v>26</v>
      </c>
      <c r="S13468" t="s">
        <v>31</v>
      </c>
    </row>
    <row r="13469" spans="1:19" x14ac:dyDescent="0.25">
      <c r="A13469" t="s">
        <v>19</v>
      </c>
      <c r="B13469" t="s">
        <v>4129</v>
      </c>
      <c r="C13469" t="s">
        <v>4130</v>
      </c>
      <c r="D13469" t="s">
        <v>4131</v>
      </c>
      <c r="E13469" t="s">
        <v>4132</v>
      </c>
      <c r="F13469" t="s">
        <v>29</v>
      </c>
      <c r="G13469">
        <v>30337</v>
      </c>
      <c r="H13469">
        <v>33.632373999999999</v>
      </c>
      <c r="I13469">
        <v>-84.465772999999999</v>
      </c>
      <c r="J13469" s="1" t="d">
        <v>2018-10-04</v>
      </c>
      <c r="K13469">
        <v>33716</v>
      </c>
      <c r="L13469" t="s">
        <v>30</v>
      </c>
      <c r="M13469" s="1" t="d">
        <v>2008-11-12</v>
      </c>
      <c r="N13469">
        <v>11</v>
      </c>
      <c r="O13469">
        <v>12</v>
      </c>
      <c r="P13469">
        <v>2008</v>
      </c>
      <c r="Q13469" t="s">
        <v>35</v>
      </c>
      <c r="R13469" t="s">
        <v>26</v>
      </c>
      <c r="S13469" t="s">
        <v>31</v>
      </c>
    </row>
    <row r="13470" spans="1:19" x14ac:dyDescent="0.25">
      <c r="A13470" t="s">
        <v>312</v>
      </c>
      <c r="B13470" t="s">
        <v>4138</v>
      </c>
      <c r="C13470" t="s">
        <v>4139</v>
      </c>
      <c r="E13470" t="s">
        <v>4140</v>
      </c>
      <c r="F13470" t="s">
        <v>496</v>
      </c>
      <c r="G13470">
        <v>48043</v>
      </c>
      <c r="H13470">
        <v>42.596850000000003</v>
      </c>
      <c r="I13470">
        <v>-82.900400000000005</v>
      </c>
      <c r="J13470" s="1" t="d">
        <v>2018-05-03</v>
      </c>
      <c r="K13470">
        <v>33735</v>
      </c>
      <c r="L13470" t="s">
        <v>30</v>
      </c>
      <c r="M13470" s="1" t="d">
        <v>2008-08-15</v>
      </c>
      <c r="N13470">
        <v>8</v>
      </c>
      <c r="O13470">
        <v>15</v>
      </c>
      <c r="P13470">
        <v>2008</v>
      </c>
      <c r="R13470" t="s">
        <v>26</v>
      </c>
      <c r="S13470" t="s">
        <v>31</v>
      </c>
    </row>
    <row r="13471" spans="1:19" x14ac:dyDescent="0.25">
      <c r="A13471" t="s">
        <v>312</v>
      </c>
      <c r="B13471" t="s">
        <v>4144</v>
      </c>
      <c r="C13471" t="s">
        <v>4145</v>
      </c>
      <c r="E13471" t="s">
        <v>2497</v>
      </c>
      <c r="F13471" t="s">
        <v>496</v>
      </c>
      <c r="G13471">
        <v>48507</v>
      </c>
      <c r="H13471">
        <v>42.988292000000001</v>
      </c>
      <c r="I13471">
        <v>-83.675522999999998</v>
      </c>
      <c r="J13471" s="1" t="d">
        <v>2018-06-05</v>
      </c>
      <c r="K13471">
        <v>33739</v>
      </c>
      <c r="L13471" t="s">
        <v>30</v>
      </c>
      <c r="M13471" s="1" t="d">
        <v>2008-07-01</v>
      </c>
      <c r="N13471">
        <v>7</v>
      </c>
      <c r="O13471">
        <v>1</v>
      </c>
      <c r="P13471">
        <v>2008</v>
      </c>
      <c r="R13471" t="s">
        <v>26</v>
      </c>
      <c r="S13471" t="s">
        <v>31</v>
      </c>
    </row>
    <row r="13472" spans="1:19" x14ac:dyDescent="0.25">
      <c r="A13472" t="s">
        <v>312</v>
      </c>
      <c r="B13472" t="s">
        <v>2069</v>
      </c>
      <c r="C13472" t="s">
        <v>4154</v>
      </c>
      <c r="E13472" t="s">
        <v>2318</v>
      </c>
      <c r="F13472" t="s">
        <v>496</v>
      </c>
      <c r="G13472">
        <v>48092</v>
      </c>
      <c r="H13472">
        <v>42.519962</v>
      </c>
      <c r="I13472">
        <v>-83.048186000000001</v>
      </c>
      <c r="J13472" s="1" t="d">
        <v>2018-06-05</v>
      </c>
      <c r="K13472">
        <v>33744</v>
      </c>
      <c r="L13472" t="s">
        <v>30</v>
      </c>
      <c r="M13472" s="1" t="d">
        <v>2008-02-01</v>
      </c>
      <c r="N13472">
        <v>2</v>
      </c>
      <c r="O13472">
        <v>1</v>
      </c>
      <c r="P13472">
        <v>2008</v>
      </c>
      <c r="R13472" t="s">
        <v>26</v>
      </c>
      <c r="S13472" t="s">
        <v>31</v>
      </c>
    </row>
    <row r="13473" spans="1:19" x14ac:dyDescent="0.25">
      <c r="A13473" t="s">
        <v>312</v>
      </c>
      <c r="B13473" t="s">
        <v>4157</v>
      </c>
      <c r="C13473" t="s">
        <v>4158</v>
      </c>
      <c r="E13473" t="s">
        <v>4159</v>
      </c>
      <c r="F13473" t="s">
        <v>496</v>
      </c>
      <c r="G13473">
        <v>49464</v>
      </c>
      <c r="H13473">
        <v>42.811273999999997</v>
      </c>
      <c r="I13473">
        <v>-85.940742</v>
      </c>
      <c r="J13473" s="1" t="d">
        <v>2018-06-05</v>
      </c>
      <c r="K13473">
        <v>33746</v>
      </c>
      <c r="L13473" t="s">
        <v>30</v>
      </c>
      <c r="M13473" s="1" t="d">
        <v>2008-11-15</v>
      </c>
      <c r="N13473">
        <v>11</v>
      </c>
      <c r="O13473">
        <v>15</v>
      </c>
      <c r="P13473">
        <v>2008</v>
      </c>
      <c r="R13473" t="s">
        <v>26</v>
      </c>
      <c r="S13473" t="s">
        <v>31</v>
      </c>
    </row>
    <row r="13474" spans="1:19" x14ac:dyDescent="0.25">
      <c r="A13474" t="s">
        <v>312</v>
      </c>
      <c r="B13474" t="s">
        <v>4163</v>
      </c>
      <c r="C13474" t="s">
        <v>4164</v>
      </c>
      <c r="E13474" t="s">
        <v>4165</v>
      </c>
      <c r="F13474" t="s">
        <v>23</v>
      </c>
      <c r="G13474">
        <v>35055</v>
      </c>
      <c r="H13474">
        <v>34.192408999999998</v>
      </c>
      <c r="I13474">
        <v>-86.787435000000002</v>
      </c>
      <c r="J13474" s="1" t="d">
        <v>2018-10-04</v>
      </c>
      <c r="K13474">
        <v>33765</v>
      </c>
      <c r="L13474" t="s">
        <v>30</v>
      </c>
      <c r="M13474" s="1" t="d">
        <v>2008-04-15</v>
      </c>
      <c r="N13474">
        <v>4</v>
      </c>
      <c r="O13474">
        <v>15</v>
      </c>
      <c r="P13474">
        <v>2008</v>
      </c>
      <c r="R13474" t="s">
        <v>26</v>
      </c>
      <c r="S13474" t="s">
        <v>31</v>
      </c>
    </row>
    <row r="13475" spans="1:19" x14ac:dyDescent="0.25">
      <c r="A13475" t="s">
        <v>312</v>
      </c>
      <c r="B13475" t="s">
        <v>4181</v>
      </c>
      <c r="C13475" t="s">
        <v>4182</v>
      </c>
      <c r="E13475" t="s">
        <v>4183</v>
      </c>
      <c r="F13475" t="s">
        <v>373</v>
      </c>
      <c r="G13475">
        <v>61443</v>
      </c>
      <c r="H13475">
        <v>41.223621000000001</v>
      </c>
      <c r="I13475">
        <v>-89.928818000000007</v>
      </c>
      <c r="J13475" s="1" t="d">
        <v>2018-10-04</v>
      </c>
      <c r="K13475">
        <v>33779</v>
      </c>
      <c r="L13475" t="s">
        <v>30</v>
      </c>
      <c r="M13475" s="1" t="d">
        <v>2008-08-01</v>
      </c>
      <c r="N13475">
        <v>8</v>
      </c>
      <c r="O13475">
        <v>1</v>
      </c>
      <c r="P13475">
        <v>2008</v>
      </c>
      <c r="R13475" t="s">
        <v>26</v>
      </c>
      <c r="S13475" t="s">
        <v>31</v>
      </c>
    </row>
    <row r="13476" spans="1:19" x14ac:dyDescent="0.25">
      <c r="A13476" t="s">
        <v>312</v>
      </c>
      <c r="B13476" t="s">
        <v>4184</v>
      </c>
      <c r="C13476" t="s">
        <v>4185</v>
      </c>
      <c r="E13476" t="s">
        <v>2596</v>
      </c>
      <c r="F13476" t="s">
        <v>373</v>
      </c>
      <c r="G13476">
        <v>61802</v>
      </c>
      <c r="H13476">
        <v>40.084365099999999</v>
      </c>
      <c r="I13476">
        <v>-88.189827449999996</v>
      </c>
      <c r="J13476" s="1" t="d">
        <v>2019-02-06</v>
      </c>
      <c r="K13476">
        <v>33783</v>
      </c>
      <c r="L13476" t="s">
        <v>103</v>
      </c>
      <c r="M13476" s="1" t="d">
        <v>2008-08-01</v>
      </c>
      <c r="N13476">
        <v>8</v>
      </c>
      <c r="O13476">
        <v>1</v>
      </c>
      <c r="P13476">
        <v>2008</v>
      </c>
      <c r="R13476" t="s">
        <v>26</v>
      </c>
      <c r="S13476" t="s">
        <v>31</v>
      </c>
    </row>
    <row r="13477" spans="1:19" x14ac:dyDescent="0.25">
      <c r="A13477" t="s">
        <v>312</v>
      </c>
      <c r="B13477" t="s">
        <v>4186</v>
      </c>
      <c r="C13477" t="s">
        <v>4187</v>
      </c>
      <c r="E13477" t="s">
        <v>4188</v>
      </c>
      <c r="F13477" t="s">
        <v>57</v>
      </c>
      <c r="G13477">
        <v>47327</v>
      </c>
      <c r="H13477">
        <v>39.849694999999997</v>
      </c>
      <c r="I13477">
        <v>-85.143991999999997</v>
      </c>
      <c r="J13477" s="1" t="d">
        <v>2018-11-08</v>
      </c>
      <c r="K13477">
        <v>33784</v>
      </c>
      <c r="L13477" t="s">
        <v>30</v>
      </c>
      <c r="M13477" s="1" t="d">
        <v>2008-08-15</v>
      </c>
      <c r="N13477">
        <v>8</v>
      </c>
      <c r="O13477">
        <v>15</v>
      </c>
      <c r="P13477">
        <v>2008</v>
      </c>
      <c r="R13477" t="s">
        <v>26</v>
      </c>
      <c r="S13477" t="s">
        <v>31</v>
      </c>
    </row>
    <row r="13478" spans="1:19" x14ac:dyDescent="0.25">
      <c r="A13478" t="s">
        <v>312</v>
      </c>
      <c r="B13478" t="s">
        <v>4193</v>
      </c>
      <c r="C13478" t="s">
        <v>4194</v>
      </c>
      <c r="D13478" t="s">
        <v>4195</v>
      </c>
      <c r="E13478" t="s">
        <v>3820</v>
      </c>
      <c r="F13478" t="s">
        <v>157</v>
      </c>
      <c r="G13478">
        <v>15501</v>
      </c>
      <c r="H13478">
        <v>40.001779999999997</v>
      </c>
      <c r="I13478">
        <v>-79.046458000000001</v>
      </c>
      <c r="J13478" s="1" t="d">
        <v>2018-11-08</v>
      </c>
      <c r="K13478">
        <v>33799</v>
      </c>
      <c r="L13478" t="s">
        <v>30</v>
      </c>
      <c r="M13478" s="1" t="d">
        <v>2008-05-30</v>
      </c>
      <c r="N13478">
        <v>5</v>
      </c>
      <c r="O13478">
        <v>30</v>
      </c>
      <c r="P13478">
        <v>2008</v>
      </c>
      <c r="R13478" t="s">
        <v>26</v>
      </c>
      <c r="S13478" t="s">
        <v>31</v>
      </c>
    </row>
    <row r="13479" spans="1:19" x14ac:dyDescent="0.25">
      <c r="A13479" t="s">
        <v>312</v>
      </c>
      <c r="B13479" t="s">
        <v>4220</v>
      </c>
      <c r="C13479" t="s">
        <v>4221</v>
      </c>
      <c r="E13479" t="s">
        <v>4222</v>
      </c>
      <c r="F13479" t="s">
        <v>208</v>
      </c>
      <c r="G13479">
        <v>29945</v>
      </c>
      <c r="H13479">
        <v>32.701203</v>
      </c>
      <c r="I13479">
        <v>-80.866556000000003</v>
      </c>
      <c r="J13479" s="1" t="d">
        <v>2018-06-05</v>
      </c>
      <c r="K13479">
        <v>33812</v>
      </c>
      <c r="L13479" t="s">
        <v>30</v>
      </c>
      <c r="M13479" s="1" t="d">
        <v>2008-10-01</v>
      </c>
      <c r="N13479">
        <v>10</v>
      </c>
      <c r="O13479">
        <v>1</v>
      </c>
      <c r="P13479">
        <v>2008</v>
      </c>
      <c r="R13479" t="s">
        <v>26</v>
      </c>
      <c r="S13479" t="s">
        <v>31</v>
      </c>
    </row>
    <row r="13480" spans="1:19" x14ac:dyDescent="0.25">
      <c r="A13480" t="s">
        <v>312</v>
      </c>
      <c r="B13480" t="s">
        <v>4226</v>
      </c>
      <c r="C13480" t="s">
        <v>4227</v>
      </c>
      <c r="E13480" t="s">
        <v>1612</v>
      </c>
      <c r="F13480" t="s">
        <v>280</v>
      </c>
      <c r="G13480">
        <v>38401</v>
      </c>
      <c r="H13480">
        <v>35.636173999999997</v>
      </c>
      <c r="I13480">
        <v>-87.016531000000001</v>
      </c>
      <c r="J13480" s="1" t="d">
        <v>2018-09-10</v>
      </c>
      <c r="K13480">
        <v>33816</v>
      </c>
      <c r="L13480" t="s">
        <v>30</v>
      </c>
      <c r="M13480" s="1" t="d">
        <v>2008-09-15</v>
      </c>
      <c r="N13480">
        <v>9</v>
      </c>
      <c r="O13480">
        <v>15</v>
      </c>
      <c r="P13480">
        <v>2008</v>
      </c>
      <c r="R13480" t="s">
        <v>26</v>
      </c>
      <c r="S13480" t="s">
        <v>31</v>
      </c>
    </row>
    <row r="13481" spans="1:19" x14ac:dyDescent="0.25">
      <c r="A13481" t="s">
        <v>312</v>
      </c>
      <c r="B13481" t="s">
        <v>4238</v>
      </c>
      <c r="C13481" t="s">
        <v>4239</v>
      </c>
      <c r="E13481" t="s">
        <v>2694</v>
      </c>
      <c r="F13481" t="s">
        <v>513</v>
      </c>
      <c r="G13481">
        <v>53590</v>
      </c>
      <c r="H13481">
        <v>43.184345999999998</v>
      </c>
      <c r="I13481">
        <v>-89.263758999999993</v>
      </c>
      <c r="J13481" s="1" t="d">
        <v>2018-11-08</v>
      </c>
      <c r="K13481">
        <v>33829</v>
      </c>
      <c r="L13481" t="s">
        <v>30</v>
      </c>
      <c r="M13481" s="1" t="d">
        <v>2008-10-10</v>
      </c>
      <c r="N13481">
        <v>10</v>
      </c>
      <c r="O13481">
        <v>10</v>
      </c>
      <c r="P13481">
        <v>2008</v>
      </c>
      <c r="R13481" t="s">
        <v>26</v>
      </c>
      <c r="S13481" t="s">
        <v>31</v>
      </c>
    </row>
    <row r="13482" spans="1:19" x14ac:dyDescent="0.25">
      <c r="A13482" t="s">
        <v>312</v>
      </c>
      <c r="B13482" t="s">
        <v>4240</v>
      </c>
      <c r="C13482" t="s">
        <v>4241</v>
      </c>
      <c r="E13482" t="s">
        <v>1667</v>
      </c>
      <c r="F13482" t="s">
        <v>124</v>
      </c>
      <c r="G13482">
        <v>68620</v>
      </c>
      <c r="H13482">
        <v>41.690573999999998</v>
      </c>
      <c r="I13482">
        <v>-98.000242</v>
      </c>
      <c r="J13482" s="1" t="d">
        <v>2019-04-08</v>
      </c>
      <c r="K13482">
        <v>33830</v>
      </c>
      <c r="L13482" t="s">
        <v>24</v>
      </c>
      <c r="M13482" s="1" t="d">
        <v>2008-08-01</v>
      </c>
      <c r="N13482">
        <v>8</v>
      </c>
      <c r="O13482">
        <v>1</v>
      </c>
      <c r="P13482">
        <v>2008</v>
      </c>
      <c r="R13482" t="s">
        <v>26</v>
      </c>
      <c r="S13482" t="s">
        <v>31</v>
      </c>
    </row>
    <row r="13483" spans="1:19" x14ac:dyDescent="0.25">
      <c r="A13483" t="s">
        <v>312</v>
      </c>
      <c r="B13483" t="s">
        <v>4249</v>
      </c>
      <c r="C13483" t="s">
        <v>4250</v>
      </c>
      <c r="E13483" t="s">
        <v>314</v>
      </c>
      <c r="F13483" t="s">
        <v>124</v>
      </c>
      <c r="G13483">
        <v>68803</v>
      </c>
      <c r="H13483">
        <v>40.911422999999999</v>
      </c>
      <c r="I13483">
        <v>-98.378017</v>
      </c>
      <c r="J13483" s="1" t="d">
        <v>2019-04-08</v>
      </c>
      <c r="K13483">
        <v>33833</v>
      </c>
      <c r="L13483" t="s">
        <v>24</v>
      </c>
      <c r="M13483" s="1" t="d">
        <v>2008-01-01</v>
      </c>
      <c r="N13483">
        <v>1</v>
      </c>
      <c r="O13483">
        <v>1</v>
      </c>
      <c r="P13483">
        <v>2008</v>
      </c>
      <c r="R13483" t="s">
        <v>26</v>
      </c>
      <c r="S13483" t="s">
        <v>31</v>
      </c>
    </row>
    <row r="13484" spans="1:19" x14ac:dyDescent="0.25">
      <c r="A13484" t="s">
        <v>312</v>
      </c>
      <c r="B13484" t="s">
        <v>4253</v>
      </c>
      <c r="C13484" t="s">
        <v>4254</v>
      </c>
      <c r="E13484" t="s">
        <v>313</v>
      </c>
      <c r="F13484" t="s">
        <v>124</v>
      </c>
      <c r="G13484">
        <v>68508</v>
      </c>
      <c r="H13484">
        <v>40.807729000000002</v>
      </c>
      <c r="I13484">
        <v>-96.706671999999998</v>
      </c>
      <c r="J13484" s="1" t="d">
        <v>2018-04-03</v>
      </c>
      <c r="K13484">
        <v>33836</v>
      </c>
      <c r="L13484" t="s">
        <v>30</v>
      </c>
      <c r="M13484" s="1" t="d">
        <v>2008-09-01</v>
      </c>
      <c r="N13484">
        <v>9</v>
      </c>
      <c r="O13484">
        <v>1</v>
      </c>
      <c r="P13484">
        <v>2008</v>
      </c>
      <c r="R13484" t="s">
        <v>26</v>
      </c>
      <c r="S13484" t="s">
        <v>31</v>
      </c>
    </row>
    <row r="13485" spans="1:19" x14ac:dyDescent="0.25">
      <c r="A13485" t="s">
        <v>312</v>
      </c>
      <c r="B13485" t="s">
        <v>4255</v>
      </c>
      <c r="C13485" t="s">
        <v>4256</v>
      </c>
      <c r="E13485" t="s">
        <v>4257</v>
      </c>
      <c r="F13485" t="s">
        <v>124</v>
      </c>
      <c r="G13485">
        <v>68959</v>
      </c>
      <c r="H13485">
        <v>40.506706999999999</v>
      </c>
      <c r="I13485">
        <v>-98.932708000000005</v>
      </c>
      <c r="J13485" s="1" t="d">
        <v>2019-04-08</v>
      </c>
      <c r="K13485">
        <v>33838</v>
      </c>
      <c r="L13485" t="s">
        <v>24</v>
      </c>
      <c r="M13485" s="1" t="d">
        <v>2008-02-01</v>
      </c>
      <c r="N13485">
        <v>2</v>
      </c>
      <c r="O13485">
        <v>1</v>
      </c>
      <c r="P13485">
        <v>2008</v>
      </c>
      <c r="R13485" t="s">
        <v>26</v>
      </c>
      <c r="S13485" t="s">
        <v>31</v>
      </c>
    </row>
    <row r="13486" spans="1:19" x14ac:dyDescent="0.25">
      <c r="A13486" t="s">
        <v>312</v>
      </c>
      <c r="B13486" t="s">
        <v>4258</v>
      </c>
      <c r="C13486" t="s">
        <v>4259</v>
      </c>
      <c r="E13486" t="s">
        <v>4260</v>
      </c>
      <c r="F13486" t="s">
        <v>124</v>
      </c>
      <c r="G13486">
        <v>68869</v>
      </c>
      <c r="H13486">
        <v>41.016374999999996</v>
      </c>
      <c r="I13486">
        <v>-98.911767999999995</v>
      </c>
      <c r="J13486" s="1" t="d">
        <v>2018-04-03</v>
      </c>
      <c r="K13486">
        <v>33842</v>
      </c>
      <c r="L13486" t="s">
        <v>30</v>
      </c>
      <c r="M13486" s="1" t="d">
        <v>2008-03-01</v>
      </c>
      <c r="N13486">
        <v>3</v>
      </c>
      <c r="O13486">
        <v>1</v>
      </c>
      <c r="P13486">
        <v>2008</v>
      </c>
      <c r="R13486" t="s">
        <v>26</v>
      </c>
      <c r="S13486" t="s">
        <v>31</v>
      </c>
    </row>
    <row r="13487" spans="1:19" x14ac:dyDescent="0.25">
      <c r="A13487" t="s">
        <v>312</v>
      </c>
      <c r="B13487" t="s">
        <v>4261</v>
      </c>
      <c r="C13487" t="s">
        <v>4262</v>
      </c>
      <c r="E13487" t="s">
        <v>2569</v>
      </c>
      <c r="F13487" t="s">
        <v>264</v>
      </c>
      <c r="G13487">
        <v>89129</v>
      </c>
      <c r="H13487">
        <v>36.218566000000003</v>
      </c>
      <c r="I13487">
        <v>-115.250901</v>
      </c>
      <c r="J13487" s="1" t="d">
        <v>2018-09-10</v>
      </c>
      <c r="K13487">
        <v>33845</v>
      </c>
      <c r="L13487" t="s">
        <v>30</v>
      </c>
      <c r="M13487" s="1" t="d">
        <v>2008-09-15</v>
      </c>
      <c r="N13487">
        <v>9</v>
      </c>
      <c r="O13487">
        <v>15</v>
      </c>
      <c r="P13487">
        <v>2008</v>
      </c>
      <c r="R13487" t="s">
        <v>26</v>
      </c>
      <c r="S13487" t="s">
        <v>31</v>
      </c>
    </row>
    <row r="13488" spans="1:19" x14ac:dyDescent="0.25">
      <c r="A13488" t="s">
        <v>312</v>
      </c>
      <c r="B13488" t="s">
        <v>4277</v>
      </c>
      <c r="C13488" t="s">
        <v>4278</v>
      </c>
      <c r="E13488" t="s">
        <v>3460</v>
      </c>
      <c r="F13488" t="s">
        <v>48</v>
      </c>
      <c r="G13488">
        <v>12110</v>
      </c>
      <c r="H13488">
        <v>42.766233</v>
      </c>
      <c r="I13488">
        <v>-73.814498999999998</v>
      </c>
      <c r="J13488" s="1" t="d">
        <v>2019-04-08</v>
      </c>
      <c r="K13488">
        <v>33853</v>
      </c>
      <c r="L13488" t="s">
        <v>24</v>
      </c>
      <c r="M13488" s="1" t="d">
        <v>2008-09-25</v>
      </c>
      <c r="N13488">
        <v>9</v>
      </c>
      <c r="O13488">
        <v>25</v>
      </c>
      <c r="P13488">
        <v>2008</v>
      </c>
      <c r="R13488" t="s">
        <v>26</v>
      </c>
      <c r="S13488" t="s">
        <v>31</v>
      </c>
    </row>
    <row r="13489" spans="1:19" x14ac:dyDescent="0.25">
      <c r="A13489" t="s">
        <v>312</v>
      </c>
      <c r="B13489" t="s">
        <v>4288</v>
      </c>
      <c r="C13489" t="s">
        <v>4289</v>
      </c>
      <c r="E13489" t="s">
        <v>4290</v>
      </c>
      <c r="F13489" t="s">
        <v>59</v>
      </c>
      <c r="G13489">
        <v>43081</v>
      </c>
      <c r="H13489">
        <v>40.160558000000002</v>
      </c>
      <c r="I13489">
        <v>-82.878685000000004</v>
      </c>
      <c r="J13489" s="1" t="d">
        <v>2019-04-08</v>
      </c>
      <c r="K13489">
        <v>33862</v>
      </c>
      <c r="L13489" t="s">
        <v>24</v>
      </c>
      <c r="M13489" s="1" t="d">
        <v>2008-09-08</v>
      </c>
      <c r="N13489">
        <v>9</v>
      </c>
      <c r="O13489">
        <v>8</v>
      </c>
      <c r="P13489">
        <v>2008</v>
      </c>
      <c r="R13489" t="s">
        <v>26</v>
      </c>
      <c r="S13489" t="s">
        <v>31</v>
      </c>
    </row>
    <row r="13490" spans="1:19" x14ac:dyDescent="0.25">
      <c r="A13490" t="s">
        <v>312</v>
      </c>
      <c r="B13490" t="s">
        <v>4291</v>
      </c>
      <c r="C13490" t="s">
        <v>4292</v>
      </c>
      <c r="D13490" t="s">
        <v>4293</v>
      </c>
      <c r="E13490" t="s">
        <v>4294</v>
      </c>
      <c r="F13490" t="s">
        <v>143</v>
      </c>
      <c r="G13490">
        <v>74055</v>
      </c>
      <c r="H13490">
        <v>36.279029999999999</v>
      </c>
      <c r="I13490">
        <v>-95.811488999999995</v>
      </c>
      <c r="J13490" s="1" t="d">
        <v>2018-05-03</v>
      </c>
      <c r="K13490">
        <v>33863</v>
      </c>
      <c r="L13490" t="s">
        <v>30</v>
      </c>
      <c r="M13490" s="1" t="d">
        <v>2008-03-28</v>
      </c>
      <c r="N13490">
        <v>3</v>
      </c>
      <c r="O13490">
        <v>28</v>
      </c>
      <c r="P13490">
        <v>2008</v>
      </c>
      <c r="R13490" t="s">
        <v>26</v>
      </c>
      <c r="S13490" t="s">
        <v>31</v>
      </c>
    </row>
    <row r="13491" spans="1:19" x14ac:dyDescent="0.25">
      <c r="A13491" t="s">
        <v>312</v>
      </c>
      <c r="B13491" t="s">
        <v>4297</v>
      </c>
      <c r="C13491" t="s">
        <v>4298</v>
      </c>
      <c r="E13491" t="s">
        <v>4299</v>
      </c>
      <c r="F13491" t="s">
        <v>119</v>
      </c>
      <c r="G13491">
        <v>56172</v>
      </c>
      <c r="H13491">
        <v>43.993462000000001</v>
      </c>
      <c r="I13491">
        <v>-95.765407999999994</v>
      </c>
      <c r="J13491" s="1" t="d">
        <v>2018-03-08</v>
      </c>
      <c r="K13491">
        <v>33867</v>
      </c>
      <c r="L13491" t="s">
        <v>30</v>
      </c>
      <c r="M13491" s="1" t="d">
        <v>2008-09-01</v>
      </c>
      <c r="N13491">
        <v>9</v>
      </c>
      <c r="O13491">
        <v>1</v>
      </c>
      <c r="P13491">
        <v>2008</v>
      </c>
      <c r="R13491" t="s">
        <v>26</v>
      </c>
      <c r="S13491" t="s">
        <v>31</v>
      </c>
    </row>
    <row r="13492" spans="1:19" x14ac:dyDescent="0.25">
      <c r="A13492" t="s">
        <v>312</v>
      </c>
      <c r="B13492" t="s">
        <v>4324</v>
      </c>
      <c r="C13492" t="s">
        <v>4325</v>
      </c>
      <c r="E13492" t="s">
        <v>2976</v>
      </c>
      <c r="F13492" t="s">
        <v>129</v>
      </c>
      <c r="G13492">
        <v>80631</v>
      </c>
      <c r="H13492">
        <v>40.446967999999998</v>
      </c>
      <c r="I13492">
        <v>-104.70404000000001</v>
      </c>
      <c r="J13492" s="1" t="d">
        <v>2019-01-10</v>
      </c>
      <c r="K13492">
        <v>33912</v>
      </c>
      <c r="L13492" t="s">
        <v>30</v>
      </c>
      <c r="M13492" s="1" t="d">
        <v>2008-03-15</v>
      </c>
      <c r="N13492">
        <v>3</v>
      </c>
      <c r="O13492">
        <v>15</v>
      </c>
      <c r="P13492">
        <v>2008</v>
      </c>
      <c r="R13492" t="s">
        <v>26</v>
      </c>
      <c r="S13492" t="s">
        <v>27</v>
      </c>
    </row>
    <row r="13493" spans="1:19" x14ac:dyDescent="0.25">
      <c r="A13493" t="s">
        <v>312</v>
      </c>
      <c r="B13493" t="s">
        <v>4335</v>
      </c>
      <c r="C13493" t="s">
        <v>4336</v>
      </c>
      <c r="E13493" t="s">
        <v>4337</v>
      </c>
      <c r="F13493" t="s">
        <v>373</v>
      </c>
      <c r="G13493">
        <v>60532</v>
      </c>
      <c r="H13493">
        <v>41.786484989999998</v>
      </c>
      <c r="I13493">
        <v>-88.074529080000005</v>
      </c>
      <c r="J13493" s="1" t="d">
        <v>2018-10-04</v>
      </c>
      <c r="K13493">
        <v>33934</v>
      </c>
      <c r="L13493" t="s">
        <v>30</v>
      </c>
      <c r="M13493" s="1" t="d">
        <v>2008-12-23</v>
      </c>
      <c r="N13493">
        <v>12</v>
      </c>
      <c r="O13493">
        <v>23</v>
      </c>
      <c r="P13493">
        <v>2008</v>
      </c>
      <c r="R13493" t="s">
        <v>26</v>
      </c>
      <c r="S13493" t="s">
        <v>31</v>
      </c>
    </row>
    <row r="13494" spans="1:19" x14ac:dyDescent="0.25">
      <c r="A13494" t="s">
        <v>312</v>
      </c>
      <c r="B13494" t="s">
        <v>1657</v>
      </c>
      <c r="C13494" t="s">
        <v>4340</v>
      </c>
      <c r="E13494" t="s">
        <v>2261</v>
      </c>
      <c r="F13494" t="s">
        <v>88</v>
      </c>
      <c r="G13494">
        <v>64633</v>
      </c>
      <c r="H13494">
        <v>39.353318999999999</v>
      </c>
      <c r="I13494">
        <v>-93.495949999999993</v>
      </c>
      <c r="J13494" s="1" t="d">
        <v>2018-04-03</v>
      </c>
      <c r="K13494">
        <v>33936</v>
      </c>
      <c r="L13494" t="s">
        <v>30</v>
      </c>
      <c r="M13494" s="1" t="d">
        <v>2008-03-15</v>
      </c>
      <c r="N13494">
        <v>3</v>
      </c>
      <c r="O13494">
        <v>15</v>
      </c>
      <c r="P13494">
        <v>2008</v>
      </c>
      <c r="R13494" t="s">
        <v>26</v>
      </c>
      <c r="S13494" t="s">
        <v>31</v>
      </c>
    </row>
    <row r="13495" spans="1:19" x14ac:dyDescent="0.25">
      <c r="A13495" t="s">
        <v>312</v>
      </c>
      <c r="B13495" t="s">
        <v>4341</v>
      </c>
      <c r="C13495" t="s">
        <v>4342</v>
      </c>
      <c r="E13495" t="s">
        <v>402</v>
      </c>
      <c r="F13495" t="s">
        <v>48</v>
      </c>
      <c r="G13495">
        <v>14624</v>
      </c>
      <c r="H13495">
        <v>43.120818</v>
      </c>
      <c r="I13495">
        <v>-77.651859999999999</v>
      </c>
      <c r="J13495" s="1" t="d">
        <v>2019-04-08</v>
      </c>
      <c r="K13495">
        <v>33938</v>
      </c>
      <c r="L13495" t="s">
        <v>24</v>
      </c>
      <c r="M13495" s="1" t="d">
        <v>2008-06-15</v>
      </c>
      <c r="N13495">
        <v>6</v>
      </c>
      <c r="O13495">
        <v>15</v>
      </c>
      <c r="P13495">
        <v>2008</v>
      </c>
      <c r="R13495" t="s">
        <v>26</v>
      </c>
      <c r="S13495" t="s">
        <v>27</v>
      </c>
    </row>
    <row r="13496" spans="1:19" x14ac:dyDescent="0.25">
      <c r="A13496" t="s">
        <v>705</v>
      </c>
      <c r="B13496" t="s">
        <v>4354</v>
      </c>
      <c r="C13496" t="s">
        <v>4355</v>
      </c>
      <c r="E13496" t="s">
        <v>4356</v>
      </c>
      <c r="F13496" t="s">
        <v>48</v>
      </c>
      <c r="G13496">
        <v>10538</v>
      </c>
      <c r="H13496">
        <v>40.931705999999998</v>
      </c>
      <c r="I13496">
        <v>-73.766018000000003</v>
      </c>
      <c r="J13496" s="1" t="d">
        <v>2019-04-08</v>
      </c>
      <c r="K13496">
        <v>33986</v>
      </c>
      <c r="L13496" t="s">
        <v>24</v>
      </c>
      <c r="M13496" s="1" t="d">
        <v>2008-07-15</v>
      </c>
      <c r="N13496">
        <v>7</v>
      </c>
      <c r="O13496">
        <v>15</v>
      </c>
      <c r="P13496">
        <v>2008</v>
      </c>
      <c r="R13496" t="s">
        <v>26</v>
      </c>
      <c r="S13496" t="s">
        <v>27</v>
      </c>
    </row>
    <row r="13497" spans="1:19" x14ac:dyDescent="0.25">
      <c r="A13497" t="s">
        <v>705</v>
      </c>
      <c r="B13497" t="s">
        <v>4357</v>
      </c>
      <c r="C13497" t="s">
        <v>4358</v>
      </c>
      <c r="E13497" t="s">
        <v>4359</v>
      </c>
      <c r="F13497" t="s">
        <v>48</v>
      </c>
      <c r="G13497">
        <v>10994</v>
      </c>
      <c r="H13497">
        <v>41.101647999999997</v>
      </c>
      <c r="I13497">
        <v>-73.952196000000001</v>
      </c>
      <c r="J13497" s="1" t="d">
        <v>2019-04-08</v>
      </c>
      <c r="K13497">
        <v>33989</v>
      </c>
      <c r="L13497" t="s">
        <v>24</v>
      </c>
      <c r="M13497" s="1" t="d">
        <v>2008-07-15</v>
      </c>
      <c r="N13497">
        <v>7</v>
      </c>
      <c r="O13497">
        <v>15</v>
      </c>
      <c r="P13497">
        <v>2008</v>
      </c>
      <c r="R13497" t="s">
        <v>26</v>
      </c>
      <c r="S13497" t="s">
        <v>27</v>
      </c>
    </row>
    <row r="13498" spans="1:19" x14ac:dyDescent="0.25">
      <c r="A13498" t="s">
        <v>19</v>
      </c>
      <c r="B13498" t="s">
        <v>4365</v>
      </c>
      <c r="C13498" t="s">
        <v>4366</v>
      </c>
      <c r="E13498" t="s">
        <v>2654</v>
      </c>
      <c r="F13498" t="s">
        <v>170</v>
      </c>
      <c r="G13498">
        <v>92223</v>
      </c>
      <c r="H13498">
        <v>33.954286000000003</v>
      </c>
      <c r="I13498">
        <v>-116.96776300000001</v>
      </c>
      <c r="J13498" s="1" t="d">
        <v>2018-06-05</v>
      </c>
      <c r="K13498">
        <v>34108</v>
      </c>
      <c r="L13498" t="s">
        <v>30</v>
      </c>
      <c r="M13498" s="1" t="d">
        <v>2008-09-15</v>
      </c>
      <c r="N13498">
        <v>9</v>
      </c>
      <c r="O13498">
        <v>15</v>
      </c>
      <c r="P13498">
        <v>2008</v>
      </c>
      <c r="Q13498" t="s">
        <v>35</v>
      </c>
      <c r="R13498" t="s">
        <v>26</v>
      </c>
      <c r="S13498" t="s">
        <v>27</v>
      </c>
    </row>
    <row r="13499" spans="1:19" x14ac:dyDescent="0.25">
      <c r="A13499" t="s">
        <v>312</v>
      </c>
      <c r="B13499" t="s">
        <v>4393</v>
      </c>
      <c r="C13499" t="s">
        <v>4394</v>
      </c>
      <c r="E13499" t="s">
        <v>449</v>
      </c>
      <c r="F13499" t="s">
        <v>88</v>
      </c>
      <c r="G13499">
        <v>65803</v>
      </c>
      <c r="H13499">
        <v>37.252136999999998</v>
      </c>
      <c r="I13499">
        <v>-93.311724999999996</v>
      </c>
      <c r="J13499" s="1" t="d">
        <v>2018-05-03</v>
      </c>
      <c r="K13499">
        <v>34263</v>
      </c>
      <c r="L13499" t="s">
        <v>30</v>
      </c>
      <c r="M13499" s="1" t="d">
        <v>2008-09-05</v>
      </c>
      <c r="N13499">
        <v>9</v>
      </c>
      <c r="O13499">
        <v>5</v>
      </c>
      <c r="P13499">
        <v>2008</v>
      </c>
      <c r="R13499" t="s">
        <v>26</v>
      </c>
      <c r="S13499" t="s">
        <v>31</v>
      </c>
    </row>
    <row r="13500" spans="1:19" x14ac:dyDescent="0.25">
      <c r="A13500" t="s">
        <v>312</v>
      </c>
      <c r="B13500" t="s">
        <v>4399</v>
      </c>
      <c r="C13500" t="s">
        <v>4400</v>
      </c>
      <c r="E13500" t="s">
        <v>123</v>
      </c>
      <c r="F13500" t="s">
        <v>124</v>
      </c>
      <c r="G13500">
        <v>68116</v>
      </c>
      <c r="H13500">
        <v>41.295110999999999</v>
      </c>
      <c r="I13500">
        <v>-96.176824999999994</v>
      </c>
      <c r="J13500" s="1" t="d">
        <v>2019-04-08</v>
      </c>
      <c r="K13500">
        <v>34267</v>
      </c>
      <c r="L13500" t="s">
        <v>24</v>
      </c>
      <c r="M13500" s="1" t="d">
        <v>2008-07-19</v>
      </c>
      <c r="N13500">
        <v>7</v>
      </c>
      <c r="O13500">
        <v>19</v>
      </c>
      <c r="P13500">
        <v>2008</v>
      </c>
      <c r="R13500" t="s">
        <v>26</v>
      </c>
      <c r="S13500" t="s">
        <v>31</v>
      </c>
    </row>
    <row r="13501" spans="1:19" x14ac:dyDescent="0.25">
      <c r="A13501" t="s">
        <v>312</v>
      </c>
      <c r="B13501" t="s">
        <v>4401</v>
      </c>
      <c r="C13501" t="s">
        <v>4402</v>
      </c>
      <c r="E13501" t="s">
        <v>4403</v>
      </c>
      <c r="F13501" t="s">
        <v>124</v>
      </c>
      <c r="G13501">
        <v>68128</v>
      </c>
      <c r="H13501">
        <v>41.17586</v>
      </c>
      <c r="I13501">
        <v>-96.080235999999999</v>
      </c>
      <c r="J13501" s="1" t="d">
        <v>2019-04-08</v>
      </c>
      <c r="K13501">
        <v>34268</v>
      </c>
      <c r="L13501" t="s">
        <v>24</v>
      </c>
      <c r="M13501" s="1" t="d">
        <v>2008-08-22</v>
      </c>
      <c r="N13501">
        <v>8</v>
      </c>
      <c r="O13501">
        <v>22</v>
      </c>
      <c r="P13501">
        <v>2008</v>
      </c>
      <c r="R13501" t="s">
        <v>26</v>
      </c>
      <c r="S13501" t="s">
        <v>31</v>
      </c>
    </row>
    <row r="13502" spans="1:19" x14ac:dyDescent="0.25">
      <c r="A13502" t="s">
        <v>312</v>
      </c>
      <c r="B13502" t="s">
        <v>4412</v>
      </c>
      <c r="C13502" t="s">
        <v>4413</v>
      </c>
      <c r="E13502" t="s">
        <v>4414</v>
      </c>
      <c r="F13502" t="s">
        <v>129</v>
      </c>
      <c r="G13502">
        <v>80433</v>
      </c>
      <c r="H13502">
        <v>39.493385000000004</v>
      </c>
      <c r="I13502">
        <v>-105.34948900000001</v>
      </c>
      <c r="J13502" s="1" t="d">
        <v>2018-05-03</v>
      </c>
      <c r="K13502">
        <v>34275</v>
      </c>
      <c r="L13502" t="s">
        <v>30</v>
      </c>
      <c r="M13502" s="1" t="d">
        <v>2008-11-12</v>
      </c>
      <c r="N13502">
        <v>11</v>
      </c>
      <c r="O13502">
        <v>12</v>
      </c>
      <c r="P13502">
        <v>2008</v>
      </c>
      <c r="R13502" t="s">
        <v>26</v>
      </c>
      <c r="S13502" t="s">
        <v>31</v>
      </c>
    </row>
    <row r="13503" spans="1:19" x14ac:dyDescent="0.25">
      <c r="A13503" t="s">
        <v>312</v>
      </c>
      <c r="B13503" t="s">
        <v>4417</v>
      </c>
      <c r="C13503" t="s">
        <v>4418</v>
      </c>
      <c r="D13503" t="s">
        <v>4419</v>
      </c>
      <c r="E13503" t="s">
        <v>2083</v>
      </c>
      <c r="F13503" t="s">
        <v>327</v>
      </c>
      <c r="G13503">
        <v>50428</v>
      </c>
      <c r="H13503">
        <v>43.144768999999997</v>
      </c>
      <c r="I13503">
        <v>-93.364485000000002</v>
      </c>
      <c r="J13503" s="1" t="d">
        <v>2019-04-08</v>
      </c>
      <c r="K13503">
        <v>34277</v>
      </c>
      <c r="L13503" t="s">
        <v>24</v>
      </c>
      <c r="M13503" s="1" t="d">
        <v>2008-12-19</v>
      </c>
      <c r="N13503">
        <v>12</v>
      </c>
      <c r="O13503">
        <v>19</v>
      </c>
      <c r="P13503">
        <v>2008</v>
      </c>
      <c r="R13503" t="s">
        <v>26</v>
      </c>
      <c r="S13503" t="s">
        <v>31</v>
      </c>
    </row>
    <row r="13504" spans="1:19" x14ac:dyDescent="0.25">
      <c r="A13504" t="s">
        <v>312</v>
      </c>
      <c r="B13504" t="s">
        <v>4420</v>
      </c>
      <c r="C13504" t="s">
        <v>4421</v>
      </c>
      <c r="E13504" t="s">
        <v>695</v>
      </c>
      <c r="F13504" t="s">
        <v>327</v>
      </c>
      <c r="G13504">
        <v>50317</v>
      </c>
      <c r="H13504">
        <v>41.615758999999997</v>
      </c>
      <c r="I13504">
        <v>-93.578749999999999</v>
      </c>
      <c r="J13504" s="1" t="d">
        <v>2018-12-11</v>
      </c>
      <c r="K13504">
        <v>34278</v>
      </c>
      <c r="L13504" t="s">
        <v>30</v>
      </c>
      <c r="M13504" s="1" t="d">
        <v>2008-12-23</v>
      </c>
      <c r="N13504">
        <v>12</v>
      </c>
      <c r="O13504">
        <v>23</v>
      </c>
      <c r="P13504">
        <v>2008</v>
      </c>
      <c r="R13504" t="s">
        <v>26</v>
      </c>
      <c r="S13504" t="s">
        <v>31</v>
      </c>
    </row>
    <row r="13505" spans="1:19" x14ac:dyDescent="0.25">
      <c r="A13505" t="s">
        <v>312</v>
      </c>
      <c r="B13505" t="s">
        <v>4422</v>
      </c>
      <c r="C13505" t="s">
        <v>4423</v>
      </c>
      <c r="E13505" t="s">
        <v>3138</v>
      </c>
      <c r="F13505" t="s">
        <v>327</v>
      </c>
      <c r="G13505">
        <v>50131</v>
      </c>
      <c r="H13505">
        <v>41.682384999999996</v>
      </c>
      <c r="I13505">
        <v>-93.698314999999994</v>
      </c>
      <c r="J13505" s="1" t="d">
        <v>2018-12-11</v>
      </c>
      <c r="K13505">
        <v>34279</v>
      </c>
      <c r="L13505" t="s">
        <v>30</v>
      </c>
      <c r="M13505" s="1" t="d">
        <v>2008-11-21</v>
      </c>
      <c r="N13505">
        <v>11</v>
      </c>
      <c r="O13505">
        <v>21</v>
      </c>
      <c r="P13505">
        <v>2008</v>
      </c>
      <c r="R13505" t="s">
        <v>26</v>
      </c>
      <c r="S13505" t="s">
        <v>31</v>
      </c>
    </row>
    <row r="13506" spans="1:19" x14ac:dyDescent="0.25">
      <c r="A13506" t="s">
        <v>312</v>
      </c>
      <c r="B13506" t="s">
        <v>4430</v>
      </c>
      <c r="C13506" t="s">
        <v>4431</v>
      </c>
      <c r="D13506" t="s">
        <v>4432</v>
      </c>
      <c r="E13506" t="s">
        <v>4433</v>
      </c>
      <c r="F13506" t="s">
        <v>40</v>
      </c>
      <c r="G13506">
        <v>72764</v>
      </c>
      <c r="H13506">
        <v>36.188549999999999</v>
      </c>
      <c r="I13506">
        <v>-94.116725000000002</v>
      </c>
      <c r="J13506" s="1" t="d">
        <v>2019-04-08</v>
      </c>
      <c r="K13506">
        <v>34282</v>
      </c>
      <c r="L13506" t="s">
        <v>24</v>
      </c>
      <c r="M13506" s="1" t="d">
        <v>2008-12-12</v>
      </c>
      <c r="N13506">
        <v>12</v>
      </c>
      <c r="O13506">
        <v>12</v>
      </c>
      <c r="P13506">
        <v>2008</v>
      </c>
      <c r="R13506" t="s">
        <v>26</v>
      </c>
      <c r="S13506" t="s">
        <v>31</v>
      </c>
    </row>
    <row r="13507" spans="1:19" x14ac:dyDescent="0.25">
      <c r="A13507" t="s">
        <v>312</v>
      </c>
      <c r="B13507" t="s">
        <v>4434</v>
      </c>
      <c r="C13507" t="s">
        <v>4435</v>
      </c>
      <c r="E13507" t="s">
        <v>4436</v>
      </c>
      <c r="F13507" t="s">
        <v>327</v>
      </c>
      <c r="G13507">
        <v>52772</v>
      </c>
      <c r="H13507">
        <v>41.647601999999999</v>
      </c>
      <c r="I13507">
        <v>-91.115036000000003</v>
      </c>
      <c r="J13507" s="1" t="d">
        <v>2019-04-08</v>
      </c>
      <c r="K13507">
        <v>34283</v>
      </c>
      <c r="L13507" t="s">
        <v>24</v>
      </c>
      <c r="M13507" s="1" t="d">
        <v>2008-12-31</v>
      </c>
      <c r="N13507">
        <v>12</v>
      </c>
      <c r="O13507">
        <v>31</v>
      </c>
      <c r="P13507">
        <v>2008</v>
      </c>
      <c r="R13507" t="s">
        <v>26</v>
      </c>
      <c r="S13507" t="s">
        <v>31</v>
      </c>
    </row>
    <row r="13508" spans="1:19" x14ac:dyDescent="0.25">
      <c r="A13508" t="s">
        <v>312</v>
      </c>
      <c r="B13508" t="s">
        <v>4476</v>
      </c>
      <c r="C13508" t="s">
        <v>4477</v>
      </c>
      <c r="E13508" t="s">
        <v>1824</v>
      </c>
      <c r="F13508" t="s">
        <v>496</v>
      </c>
      <c r="G13508">
        <v>49202</v>
      </c>
      <c r="H13508">
        <v>42.255955999999998</v>
      </c>
      <c r="I13508">
        <v>-84.359414000000001</v>
      </c>
      <c r="J13508" s="1" t="d">
        <v>2018-05-03</v>
      </c>
      <c r="K13508">
        <v>34339</v>
      </c>
      <c r="L13508" t="s">
        <v>30</v>
      </c>
      <c r="M13508" s="1" t="d">
        <v>2008-06-15</v>
      </c>
      <c r="N13508">
        <v>6</v>
      </c>
      <c r="O13508">
        <v>15</v>
      </c>
      <c r="P13508">
        <v>2008</v>
      </c>
      <c r="R13508" t="s">
        <v>26</v>
      </c>
      <c r="S13508" t="s">
        <v>31</v>
      </c>
    </row>
    <row r="13509" spans="1:19" x14ac:dyDescent="0.25">
      <c r="A13509" t="s">
        <v>312</v>
      </c>
      <c r="B13509" t="s">
        <v>4491</v>
      </c>
      <c r="C13509" t="s">
        <v>4492</v>
      </c>
      <c r="E13509" t="s">
        <v>2778</v>
      </c>
      <c r="F13509" t="s">
        <v>496</v>
      </c>
      <c r="G13509">
        <v>49015</v>
      </c>
      <c r="H13509">
        <v>42.295153999999997</v>
      </c>
      <c r="I13509">
        <v>-85.234494999999995</v>
      </c>
      <c r="J13509" s="1" t="d">
        <v>2018-05-03</v>
      </c>
      <c r="K13509">
        <v>34351</v>
      </c>
      <c r="L13509" t="s">
        <v>30</v>
      </c>
      <c r="M13509" s="1" t="d">
        <v>2008-07-15</v>
      </c>
      <c r="N13509">
        <v>7</v>
      </c>
      <c r="O13509">
        <v>15</v>
      </c>
      <c r="P13509">
        <v>2008</v>
      </c>
      <c r="R13509" t="s">
        <v>26</v>
      </c>
      <c r="S13509" t="s">
        <v>31</v>
      </c>
    </row>
    <row r="13510" spans="1:19" x14ac:dyDescent="0.25">
      <c r="A13510" t="s">
        <v>312</v>
      </c>
      <c r="B13510" t="s">
        <v>4493</v>
      </c>
      <c r="C13510" t="s">
        <v>4494</v>
      </c>
      <c r="E13510" t="s">
        <v>4495</v>
      </c>
      <c r="F13510" t="s">
        <v>496</v>
      </c>
      <c r="G13510">
        <v>48722</v>
      </c>
      <c r="H13510">
        <v>43.353198999999996</v>
      </c>
      <c r="I13510">
        <v>-83.868606999999997</v>
      </c>
      <c r="J13510" s="1" t="d">
        <v>2018-06-05</v>
      </c>
      <c r="K13510">
        <v>34352</v>
      </c>
      <c r="L13510" t="s">
        <v>30</v>
      </c>
      <c r="M13510" s="1" t="d">
        <v>2008-07-15</v>
      </c>
      <c r="N13510">
        <v>7</v>
      </c>
      <c r="O13510">
        <v>15</v>
      </c>
      <c r="P13510">
        <v>2008</v>
      </c>
      <c r="R13510" t="s">
        <v>26</v>
      </c>
      <c r="S13510" t="s">
        <v>31</v>
      </c>
    </row>
    <row r="13511" spans="1:19" x14ac:dyDescent="0.25">
      <c r="A13511" t="s">
        <v>312</v>
      </c>
      <c r="B13511" t="s">
        <v>4856</v>
      </c>
      <c r="C13511" t="s">
        <v>4857</v>
      </c>
      <c r="E13511" t="s">
        <v>4858</v>
      </c>
      <c r="F13511" t="s">
        <v>513</v>
      </c>
      <c r="G13511">
        <v>53019</v>
      </c>
      <c r="H13511">
        <v>43.691101000000003</v>
      </c>
      <c r="I13511">
        <v>-88.368713</v>
      </c>
      <c r="J13511" s="1" t="d">
        <v>2018-11-08</v>
      </c>
      <c r="K13511">
        <v>34842</v>
      </c>
      <c r="L13511" t="s">
        <v>30</v>
      </c>
      <c r="M13511" s="1" t="d">
        <v>2008-01-01</v>
      </c>
      <c r="N13511">
        <v>1</v>
      </c>
      <c r="O13511">
        <v>1</v>
      </c>
      <c r="P13511">
        <v>2008</v>
      </c>
      <c r="R13511" t="s">
        <v>26</v>
      </c>
      <c r="S13511" t="s">
        <v>31</v>
      </c>
    </row>
    <row r="13512" spans="1:19" x14ac:dyDescent="0.25">
      <c r="A13512" t="s">
        <v>338</v>
      </c>
      <c r="B13512" t="s">
        <v>4868</v>
      </c>
      <c r="C13512" t="s">
        <v>4869</v>
      </c>
      <c r="D13512" t="s">
        <v>4870</v>
      </c>
      <c r="E13512" t="s">
        <v>3888</v>
      </c>
      <c r="F13512" t="s">
        <v>137</v>
      </c>
      <c r="G13512">
        <v>97035</v>
      </c>
      <c r="H13512">
        <v>45.416826</v>
      </c>
      <c r="I13512">
        <v>-122.734498</v>
      </c>
      <c r="J13512" s="1" t="d">
        <v>2019-03-07</v>
      </c>
      <c r="K13512">
        <v>34857</v>
      </c>
      <c r="L13512" t="s">
        <v>71</v>
      </c>
      <c r="M13512" s="1" t="d">
        <v>2008-10-01</v>
      </c>
      <c r="N13512">
        <v>10</v>
      </c>
      <c r="O13512">
        <v>1</v>
      </c>
      <c r="P13512">
        <v>2008</v>
      </c>
      <c r="R13512" t="s">
        <v>26</v>
      </c>
      <c r="S13512" t="s">
        <v>31</v>
      </c>
    </row>
    <row r="13513" spans="1:19" x14ac:dyDescent="0.25">
      <c r="A13513" t="s">
        <v>338</v>
      </c>
      <c r="B13513" t="s">
        <v>4871</v>
      </c>
      <c r="C13513" t="s">
        <v>4872</v>
      </c>
      <c r="D13513" t="s">
        <v>4873</v>
      </c>
      <c r="E13513" t="s">
        <v>1522</v>
      </c>
      <c r="F13513" t="s">
        <v>137</v>
      </c>
      <c r="G13513">
        <v>97114</v>
      </c>
      <c r="H13513">
        <v>45.241169999999997</v>
      </c>
      <c r="I13513">
        <v>-123.069729</v>
      </c>
      <c r="J13513" s="1" t="d">
        <v>2019-02-06</v>
      </c>
      <c r="K13513">
        <v>34863</v>
      </c>
      <c r="L13513" t="s">
        <v>103</v>
      </c>
      <c r="M13513" s="1" t="d">
        <v>2008-05-15</v>
      </c>
      <c r="N13513">
        <v>5</v>
      </c>
      <c r="O13513">
        <v>15</v>
      </c>
      <c r="P13513">
        <v>2008</v>
      </c>
      <c r="R13513" t="s">
        <v>26</v>
      </c>
      <c r="S13513" t="s">
        <v>31</v>
      </c>
    </row>
    <row r="13514" spans="1:19" x14ac:dyDescent="0.25">
      <c r="A13514" t="s">
        <v>312</v>
      </c>
      <c r="B13514" t="s">
        <v>2072</v>
      </c>
      <c r="C13514" t="s">
        <v>4886</v>
      </c>
      <c r="E13514" t="s">
        <v>4887</v>
      </c>
      <c r="F13514" t="s">
        <v>513</v>
      </c>
      <c r="G13514">
        <v>53818</v>
      </c>
      <c r="H13514">
        <v>42.732394329999998</v>
      </c>
      <c r="I13514">
        <v>-90.457456730000004</v>
      </c>
      <c r="J13514" s="1" t="d">
        <v>2018-11-08</v>
      </c>
      <c r="K13514">
        <v>35002</v>
      </c>
      <c r="L13514" t="s">
        <v>30</v>
      </c>
      <c r="M13514" s="1" t="d">
        <v>2008-07-15</v>
      </c>
      <c r="N13514">
        <v>7</v>
      </c>
      <c r="O13514">
        <v>15</v>
      </c>
      <c r="P13514">
        <v>2008</v>
      </c>
      <c r="R13514" t="s">
        <v>26</v>
      </c>
      <c r="S13514" t="s">
        <v>31</v>
      </c>
    </row>
    <row r="13515" spans="1:19" x14ac:dyDescent="0.25">
      <c r="A13515" t="s">
        <v>312</v>
      </c>
      <c r="B13515" t="s">
        <v>3935</v>
      </c>
      <c r="C13515" t="s">
        <v>3936</v>
      </c>
      <c r="E13515" t="s">
        <v>3403</v>
      </c>
      <c r="F13515" t="s">
        <v>513</v>
      </c>
      <c r="G13515">
        <v>53207</v>
      </c>
      <c r="H13515">
        <v>42.935799000000003</v>
      </c>
      <c r="I13515">
        <v>-87.910313000000002</v>
      </c>
      <c r="J13515" s="1" t="d">
        <v>2018-11-08</v>
      </c>
      <c r="K13515">
        <v>35078</v>
      </c>
      <c r="L13515" t="s">
        <v>30</v>
      </c>
      <c r="M13515" s="1" t="d">
        <v>2008-06-15</v>
      </c>
      <c r="N13515">
        <v>6</v>
      </c>
      <c r="O13515">
        <v>15</v>
      </c>
      <c r="P13515">
        <v>2008</v>
      </c>
      <c r="R13515" t="s">
        <v>26</v>
      </c>
      <c r="S13515" t="s">
        <v>31</v>
      </c>
    </row>
    <row r="13516" spans="1:19" x14ac:dyDescent="0.25">
      <c r="A13516" t="s">
        <v>312</v>
      </c>
      <c r="B13516" t="s">
        <v>4999</v>
      </c>
      <c r="C13516" t="s">
        <v>5000</v>
      </c>
      <c r="E13516" t="s">
        <v>5001</v>
      </c>
      <c r="F13516" t="s">
        <v>373</v>
      </c>
      <c r="G13516">
        <v>62232</v>
      </c>
      <c r="H13516">
        <v>38.640715</v>
      </c>
      <c r="I13516">
        <v>-90.021213000000003</v>
      </c>
      <c r="J13516" s="1" t="d">
        <v>2018-10-04</v>
      </c>
      <c r="K13516">
        <v>35122</v>
      </c>
      <c r="L13516" t="s">
        <v>30</v>
      </c>
      <c r="M13516" s="1" t="d">
        <v>2008-02-15</v>
      </c>
      <c r="N13516">
        <v>2</v>
      </c>
      <c r="O13516">
        <v>15</v>
      </c>
      <c r="P13516">
        <v>2008</v>
      </c>
      <c r="R13516" t="s">
        <v>26</v>
      </c>
      <c r="S13516" t="s">
        <v>31</v>
      </c>
    </row>
    <row r="13517" spans="1:19" x14ac:dyDescent="0.25">
      <c r="A13517" t="s">
        <v>312</v>
      </c>
      <c r="B13517" t="s">
        <v>5041</v>
      </c>
      <c r="C13517" t="s">
        <v>5042</v>
      </c>
      <c r="D13517" t="s">
        <v>5043</v>
      </c>
      <c r="E13517" t="s">
        <v>5044</v>
      </c>
      <c r="F13517" t="s">
        <v>503</v>
      </c>
      <c r="G13517">
        <v>58205</v>
      </c>
      <c r="H13517">
        <v>48.719374000000002</v>
      </c>
      <c r="I13517">
        <v>-97.907321999999994</v>
      </c>
      <c r="J13517" s="1" t="d">
        <v>2019-01-10</v>
      </c>
      <c r="K13517">
        <v>35201</v>
      </c>
      <c r="L13517" t="s">
        <v>30</v>
      </c>
      <c r="M13517" s="1" t="d">
        <v>2008-06-01</v>
      </c>
      <c r="N13517">
        <v>6</v>
      </c>
      <c r="O13517">
        <v>1</v>
      </c>
      <c r="P13517">
        <v>2008</v>
      </c>
      <c r="R13517" t="s">
        <v>26</v>
      </c>
      <c r="S13517" t="s">
        <v>27</v>
      </c>
    </row>
    <row r="13518" spans="1:19" x14ac:dyDescent="0.25">
      <c r="A13518" t="s">
        <v>19</v>
      </c>
      <c r="B13518" t="s">
        <v>5107</v>
      </c>
      <c r="C13518" t="s">
        <v>5108</v>
      </c>
      <c r="E13518" t="s">
        <v>5109</v>
      </c>
      <c r="F13518" t="s">
        <v>67</v>
      </c>
      <c r="G13518">
        <v>6042</v>
      </c>
      <c r="H13518">
        <v>41.795898000000001</v>
      </c>
      <c r="I13518">
        <v>-72.552974000000006</v>
      </c>
      <c r="J13518" s="1" t="d">
        <v>2019-04-08</v>
      </c>
      <c r="K13518">
        <v>35302</v>
      </c>
      <c r="L13518" t="s">
        <v>24</v>
      </c>
      <c r="M13518" s="1" t="d">
        <v>2008-12-15</v>
      </c>
      <c r="N13518">
        <v>12</v>
      </c>
      <c r="O13518">
        <v>15</v>
      </c>
      <c r="P13518">
        <v>2008</v>
      </c>
      <c r="Q13518" t="s">
        <v>33</v>
      </c>
      <c r="R13518" t="s">
        <v>26</v>
      </c>
      <c r="S13518" t="s">
        <v>27</v>
      </c>
    </row>
    <row r="13519" spans="1:19" x14ac:dyDescent="0.25">
      <c r="A13519" t="s">
        <v>19</v>
      </c>
      <c r="B13519" t="s">
        <v>5127</v>
      </c>
      <c r="C13519" t="s">
        <v>5128</v>
      </c>
      <c r="E13519" t="s">
        <v>5129</v>
      </c>
      <c r="F13519" t="s">
        <v>48</v>
      </c>
      <c r="G13519">
        <v>11980</v>
      </c>
      <c r="H13519">
        <v>40.800178000000002</v>
      </c>
      <c r="I13519">
        <v>-72.921177</v>
      </c>
      <c r="J13519" s="1" t="d">
        <v>2018-10-04</v>
      </c>
      <c r="K13519">
        <v>35318</v>
      </c>
      <c r="L13519" t="s">
        <v>30</v>
      </c>
      <c r="M13519" s="1" t="d">
        <v>2008-12-15</v>
      </c>
      <c r="N13519">
        <v>12</v>
      </c>
      <c r="O13519">
        <v>15</v>
      </c>
      <c r="P13519">
        <v>2008</v>
      </c>
      <c r="Q13519" t="s">
        <v>25</v>
      </c>
      <c r="R13519" t="s">
        <v>26</v>
      </c>
      <c r="S13519" t="s">
        <v>31</v>
      </c>
    </row>
    <row r="13520" spans="1:19" x14ac:dyDescent="0.25">
      <c r="A13520" t="s">
        <v>312</v>
      </c>
      <c r="B13520" t="s">
        <v>5223</v>
      </c>
      <c r="C13520" t="s">
        <v>5224</v>
      </c>
      <c r="E13520" t="s">
        <v>5225</v>
      </c>
      <c r="F13520" t="s">
        <v>718</v>
      </c>
      <c r="G13520">
        <v>41048</v>
      </c>
      <c r="H13520">
        <v>39.064332999999998</v>
      </c>
      <c r="I13520">
        <v>-84.706835999999996</v>
      </c>
      <c r="J13520" s="1" t="d">
        <v>2018-07-09</v>
      </c>
      <c r="K13520">
        <v>35455</v>
      </c>
      <c r="L13520" t="s">
        <v>30</v>
      </c>
      <c r="M13520" s="1" t="d">
        <v>2008-11-15</v>
      </c>
      <c r="N13520">
        <v>11</v>
      </c>
      <c r="O13520">
        <v>15</v>
      </c>
      <c r="P13520">
        <v>2008</v>
      </c>
      <c r="R13520" t="s">
        <v>26</v>
      </c>
      <c r="S13520" t="s">
        <v>31</v>
      </c>
    </row>
    <row r="13521" spans="1:19" x14ac:dyDescent="0.25">
      <c r="A13521" t="s">
        <v>312</v>
      </c>
      <c r="B13521" t="s">
        <v>5310</v>
      </c>
      <c r="C13521" t="s">
        <v>5311</v>
      </c>
      <c r="E13521" t="s">
        <v>5312</v>
      </c>
      <c r="F13521" t="s">
        <v>280</v>
      </c>
      <c r="G13521">
        <v>37174</v>
      </c>
      <c r="H13521">
        <v>35.741419</v>
      </c>
      <c r="I13521">
        <v>-86.892386000000002</v>
      </c>
      <c r="J13521" s="1" t="d">
        <v>2018-09-10</v>
      </c>
      <c r="K13521">
        <v>35554</v>
      </c>
      <c r="L13521" t="s">
        <v>30</v>
      </c>
      <c r="M13521" s="1" t="d">
        <v>2008-12-01</v>
      </c>
      <c r="N13521">
        <v>12</v>
      </c>
      <c r="O13521">
        <v>1</v>
      </c>
      <c r="P13521">
        <v>2008</v>
      </c>
      <c r="R13521" t="s">
        <v>26</v>
      </c>
      <c r="S13521" t="s">
        <v>31</v>
      </c>
    </row>
    <row r="13522" spans="1:19" x14ac:dyDescent="0.25">
      <c r="A13522" t="s">
        <v>338</v>
      </c>
      <c r="B13522" t="s">
        <v>5318</v>
      </c>
      <c r="C13522" t="s">
        <v>5319</v>
      </c>
      <c r="E13522" t="s">
        <v>3019</v>
      </c>
      <c r="F13522" t="s">
        <v>48</v>
      </c>
      <c r="G13522">
        <v>12203</v>
      </c>
      <c r="H13522">
        <v>42.702424000000001</v>
      </c>
      <c r="I13522">
        <v>-73.857692999999998</v>
      </c>
      <c r="J13522" s="1" t="d">
        <v>2018-12-11</v>
      </c>
      <c r="K13522">
        <v>35562</v>
      </c>
      <c r="L13522" t="s">
        <v>30</v>
      </c>
      <c r="M13522" s="1" t="d">
        <v>2008-07-01</v>
      </c>
      <c r="N13522">
        <v>7</v>
      </c>
      <c r="O13522">
        <v>1</v>
      </c>
      <c r="P13522">
        <v>2008</v>
      </c>
      <c r="R13522" t="s">
        <v>26</v>
      </c>
      <c r="S13522" t="s">
        <v>27</v>
      </c>
    </row>
    <row r="13523" spans="1:19" x14ac:dyDescent="0.25">
      <c r="A13523" t="s">
        <v>338</v>
      </c>
      <c r="B13523" t="s">
        <v>5320</v>
      </c>
      <c r="C13523" t="s">
        <v>5321</v>
      </c>
      <c r="E13523" t="s">
        <v>5322</v>
      </c>
      <c r="F13523" t="s">
        <v>48</v>
      </c>
      <c r="G13523">
        <v>12020</v>
      </c>
      <c r="H13523">
        <v>42.969822999999998</v>
      </c>
      <c r="I13523">
        <v>-73.773021</v>
      </c>
      <c r="J13523" s="1" t="d">
        <v>2018-12-11</v>
      </c>
      <c r="K13523">
        <v>35563</v>
      </c>
      <c r="L13523" t="s">
        <v>30</v>
      </c>
      <c r="M13523" s="1" t="d">
        <v>2008-07-01</v>
      </c>
      <c r="N13523">
        <v>7</v>
      </c>
      <c r="O13523">
        <v>1</v>
      </c>
      <c r="P13523">
        <v>2008</v>
      </c>
      <c r="R13523" t="s">
        <v>26</v>
      </c>
      <c r="S13523" t="s">
        <v>27</v>
      </c>
    </row>
    <row r="13524" spans="1:19" x14ac:dyDescent="0.25">
      <c r="A13524" t="s">
        <v>312</v>
      </c>
      <c r="B13524" t="s">
        <v>5454</v>
      </c>
      <c r="C13524" t="s">
        <v>5455</v>
      </c>
      <c r="E13524" t="s">
        <v>2219</v>
      </c>
      <c r="F13524" t="s">
        <v>57</v>
      </c>
      <c r="G13524">
        <v>46350</v>
      </c>
      <c r="H13524">
        <v>41.629717999999997</v>
      </c>
      <c r="I13524">
        <v>-86.679028000000002</v>
      </c>
      <c r="J13524" s="1" t="d">
        <v>2018-07-09</v>
      </c>
      <c r="K13524">
        <v>35705</v>
      </c>
      <c r="L13524" t="s">
        <v>30</v>
      </c>
      <c r="M13524" s="1" t="d">
        <v>2008-06-15</v>
      </c>
      <c r="N13524">
        <v>6</v>
      </c>
      <c r="O13524">
        <v>15</v>
      </c>
      <c r="P13524">
        <v>2008</v>
      </c>
      <c r="R13524" t="s">
        <v>26</v>
      </c>
      <c r="S13524" t="s">
        <v>31</v>
      </c>
    </row>
    <row r="13525" spans="1:19" x14ac:dyDescent="0.25">
      <c r="A13525" t="s">
        <v>312</v>
      </c>
      <c r="B13525" t="s">
        <v>5456</v>
      </c>
      <c r="C13525" t="s">
        <v>5457</v>
      </c>
      <c r="E13525" t="s">
        <v>2677</v>
      </c>
      <c r="F13525" t="s">
        <v>57</v>
      </c>
      <c r="G13525">
        <v>46052</v>
      </c>
      <c r="H13525">
        <v>40.070225000000001</v>
      </c>
      <c r="I13525">
        <v>-86.474346999999995</v>
      </c>
      <c r="J13525" s="1" t="d">
        <v>2018-07-09</v>
      </c>
      <c r="K13525">
        <v>35706</v>
      </c>
      <c r="L13525" t="s">
        <v>30</v>
      </c>
      <c r="M13525" s="1" t="d">
        <v>2008-06-15</v>
      </c>
      <c r="N13525">
        <v>6</v>
      </c>
      <c r="O13525">
        <v>15</v>
      </c>
      <c r="P13525">
        <v>2008</v>
      </c>
      <c r="R13525" t="s">
        <v>26</v>
      </c>
      <c r="S13525" t="s">
        <v>31</v>
      </c>
    </row>
    <row r="13526" spans="1:19" x14ac:dyDescent="0.25">
      <c r="A13526" t="s">
        <v>312</v>
      </c>
      <c r="B13526" t="s">
        <v>5458</v>
      </c>
      <c r="C13526" t="s">
        <v>5459</v>
      </c>
      <c r="E13526" t="s">
        <v>2842</v>
      </c>
      <c r="F13526" t="s">
        <v>57</v>
      </c>
      <c r="G13526">
        <v>46360</v>
      </c>
      <c r="H13526">
        <v>41.694512269999997</v>
      </c>
      <c r="I13526">
        <v>-86.894187169999995</v>
      </c>
      <c r="J13526" s="1" t="d">
        <v>2018-07-09</v>
      </c>
      <c r="K13526">
        <v>35707</v>
      </c>
      <c r="L13526" t="s">
        <v>30</v>
      </c>
      <c r="M13526" s="1" t="d">
        <v>2008-06-15</v>
      </c>
      <c r="N13526">
        <v>6</v>
      </c>
      <c r="O13526">
        <v>15</v>
      </c>
      <c r="P13526">
        <v>2008</v>
      </c>
      <c r="R13526" t="s">
        <v>26</v>
      </c>
      <c r="S13526" t="s">
        <v>31</v>
      </c>
    </row>
    <row r="13527" spans="1:19" x14ac:dyDescent="0.25">
      <c r="A13527" t="s">
        <v>705</v>
      </c>
      <c r="B13527" t="s">
        <v>5494</v>
      </c>
      <c r="C13527" t="s">
        <v>5495</v>
      </c>
      <c r="E13527" t="s">
        <v>5496</v>
      </c>
      <c r="F13527" t="s">
        <v>48</v>
      </c>
      <c r="G13527">
        <v>10506</v>
      </c>
      <c r="H13527">
        <v>41.201991</v>
      </c>
      <c r="I13527">
        <v>-73.628280000000004</v>
      </c>
      <c r="J13527" s="1" t="d">
        <v>2018-04-03</v>
      </c>
      <c r="K13527">
        <v>35775</v>
      </c>
      <c r="L13527" t="s">
        <v>30</v>
      </c>
      <c r="M13527" s="1" t="d">
        <v>2008-12-09</v>
      </c>
      <c r="N13527">
        <v>12</v>
      </c>
      <c r="O13527">
        <v>9</v>
      </c>
      <c r="P13527">
        <v>2008</v>
      </c>
      <c r="R13527" t="s">
        <v>26</v>
      </c>
      <c r="S13527" t="s">
        <v>31</v>
      </c>
    </row>
    <row r="13528" spans="1:19" x14ac:dyDescent="0.25">
      <c r="A13528" t="s">
        <v>19</v>
      </c>
      <c r="B13528" t="s">
        <v>5505</v>
      </c>
      <c r="C13528" t="s">
        <v>5506</v>
      </c>
      <c r="E13528" t="s">
        <v>5507</v>
      </c>
      <c r="F13528" t="s">
        <v>101</v>
      </c>
      <c r="G13528">
        <v>84532</v>
      </c>
      <c r="H13528">
        <v>38.536757000000001</v>
      </c>
      <c r="I13528">
        <v>-109.51177199999999</v>
      </c>
      <c r="J13528" s="1" t="d">
        <v>2019-01-10</v>
      </c>
      <c r="K13528">
        <v>35786</v>
      </c>
      <c r="L13528" t="s">
        <v>30</v>
      </c>
      <c r="M13528" s="1" t="d">
        <v>2008-06-01</v>
      </c>
      <c r="N13528">
        <v>6</v>
      </c>
      <c r="O13528">
        <v>1</v>
      </c>
      <c r="P13528">
        <v>2008</v>
      </c>
      <c r="Q13528" t="s">
        <v>25</v>
      </c>
      <c r="R13528" t="s">
        <v>26</v>
      </c>
      <c r="S13528" t="s">
        <v>31</v>
      </c>
    </row>
    <row r="13529" spans="1:19" x14ac:dyDescent="0.25">
      <c r="A13529" t="s">
        <v>312</v>
      </c>
      <c r="B13529" t="s">
        <v>5566</v>
      </c>
      <c r="C13529" t="s">
        <v>5567</v>
      </c>
      <c r="E13529" t="s">
        <v>3019</v>
      </c>
      <c r="F13529" t="s">
        <v>48</v>
      </c>
      <c r="G13529">
        <v>12205</v>
      </c>
      <c r="H13529">
        <v>42.715671</v>
      </c>
      <c r="I13529">
        <v>-73.812010000000001</v>
      </c>
      <c r="J13529" s="1" t="d">
        <v>2018-11-08</v>
      </c>
      <c r="K13529">
        <v>35822</v>
      </c>
      <c r="L13529" t="s">
        <v>30</v>
      </c>
      <c r="M13529" s="1" t="d">
        <v>2008-01-11</v>
      </c>
      <c r="N13529">
        <v>1</v>
      </c>
      <c r="O13529">
        <v>11</v>
      </c>
      <c r="P13529">
        <v>2008</v>
      </c>
      <c r="R13529" t="s">
        <v>26</v>
      </c>
      <c r="S13529" t="s">
        <v>31</v>
      </c>
    </row>
    <row r="13530" spans="1:19" x14ac:dyDescent="0.25">
      <c r="A13530" t="s">
        <v>312</v>
      </c>
      <c r="B13530" t="s">
        <v>3832</v>
      </c>
      <c r="C13530" t="s">
        <v>5658</v>
      </c>
      <c r="E13530" t="s">
        <v>5659</v>
      </c>
      <c r="F13530" t="s">
        <v>319</v>
      </c>
      <c r="G13530">
        <v>57467</v>
      </c>
      <c r="H13530">
        <v>44.897143999999997</v>
      </c>
      <c r="I13530">
        <v>-99.087999999999994</v>
      </c>
      <c r="J13530" s="1" t="d">
        <v>2018-09-10</v>
      </c>
      <c r="K13530">
        <v>35990</v>
      </c>
      <c r="L13530" t="s">
        <v>30</v>
      </c>
      <c r="M13530" s="1" t="d">
        <v>2008-09-15</v>
      </c>
      <c r="N13530">
        <v>9</v>
      </c>
      <c r="O13530">
        <v>15</v>
      </c>
      <c r="P13530">
        <v>2008</v>
      </c>
      <c r="R13530" t="s">
        <v>26</v>
      </c>
      <c r="S13530" t="s">
        <v>31</v>
      </c>
    </row>
    <row r="13531" spans="1:19" x14ac:dyDescent="0.25">
      <c r="A13531" t="s">
        <v>705</v>
      </c>
      <c r="B13531" t="s">
        <v>2594</v>
      </c>
      <c r="C13531" t="s">
        <v>2595</v>
      </c>
      <c r="E13531" t="s">
        <v>2596</v>
      </c>
      <c r="F13531" t="s">
        <v>59</v>
      </c>
      <c r="G13531">
        <v>43078</v>
      </c>
      <c r="H13531">
        <v>40.119762000000001</v>
      </c>
      <c r="I13531">
        <v>-83.746955999999997</v>
      </c>
      <c r="J13531" s="1" t="d">
        <v>2018-12-11</v>
      </c>
      <c r="K13531">
        <v>36556</v>
      </c>
      <c r="L13531" t="s">
        <v>30</v>
      </c>
      <c r="M13531" s="1" t="d">
        <v>2008-10-15</v>
      </c>
      <c r="N13531">
        <v>10</v>
      </c>
      <c r="O13531">
        <v>15</v>
      </c>
      <c r="P13531">
        <v>2008</v>
      </c>
      <c r="R13531" t="s">
        <v>26</v>
      </c>
      <c r="S13531" t="s">
        <v>31</v>
      </c>
    </row>
    <row r="13532" spans="1:19" x14ac:dyDescent="0.25">
      <c r="A13532" t="s">
        <v>312</v>
      </c>
      <c r="B13532" t="s">
        <v>5898</v>
      </c>
      <c r="C13532" t="s">
        <v>5899</v>
      </c>
      <c r="E13532" t="s">
        <v>5900</v>
      </c>
      <c r="F13532" t="s">
        <v>373</v>
      </c>
      <c r="G13532">
        <v>60484</v>
      </c>
      <c r="H13532">
        <v>41.456091999999998</v>
      </c>
      <c r="I13532">
        <v>-87.733179000000007</v>
      </c>
      <c r="J13532" s="1" t="d">
        <v>2018-10-04</v>
      </c>
      <c r="K13532">
        <v>36780</v>
      </c>
      <c r="L13532" t="s">
        <v>30</v>
      </c>
      <c r="M13532" s="1" t="d">
        <v>2008-10-31</v>
      </c>
      <c r="N13532">
        <v>10</v>
      </c>
      <c r="O13532">
        <v>31</v>
      </c>
      <c r="P13532">
        <v>2008</v>
      </c>
      <c r="R13532" t="s">
        <v>26</v>
      </c>
      <c r="S13532" t="s">
        <v>31</v>
      </c>
    </row>
    <row r="13533" spans="1:19" x14ac:dyDescent="0.25">
      <c r="A13533" t="s">
        <v>312</v>
      </c>
      <c r="B13533" t="s">
        <v>5901</v>
      </c>
      <c r="C13533" t="s">
        <v>5902</v>
      </c>
      <c r="E13533" t="s">
        <v>2735</v>
      </c>
      <c r="F13533" t="s">
        <v>57</v>
      </c>
      <c r="G13533">
        <v>46234</v>
      </c>
      <c r="H13533">
        <v>39.777956000000003</v>
      </c>
      <c r="I13533">
        <v>-86.399572000000006</v>
      </c>
      <c r="J13533" s="1" t="d">
        <v>2018-11-08</v>
      </c>
      <c r="K13533">
        <v>36782</v>
      </c>
      <c r="L13533" t="s">
        <v>30</v>
      </c>
      <c r="M13533" s="1" t="d">
        <v>2008-05-30</v>
      </c>
      <c r="N13533">
        <v>5</v>
      </c>
      <c r="O13533">
        <v>30</v>
      </c>
      <c r="P13533">
        <v>2008</v>
      </c>
      <c r="R13533" t="s">
        <v>26</v>
      </c>
      <c r="S13533" t="s">
        <v>31</v>
      </c>
    </row>
    <row r="13534" spans="1:19" x14ac:dyDescent="0.25">
      <c r="A13534" t="s">
        <v>312</v>
      </c>
      <c r="B13534" t="s">
        <v>5909</v>
      </c>
      <c r="C13534" t="s">
        <v>5910</v>
      </c>
      <c r="E13534" t="s">
        <v>1961</v>
      </c>
      <c r="F13534" t="s">
        <v>57</v>
      </c>
      <c r="G13534">
        <v>46818</v>
      </c>
      <c r="H13534">
        <v>41.178158000000003</v>
      </c>
      <c r="I13534">
        <v>-85.167865000000006</v>
      </c>
      <c r="J13534" s="1" t="d">
        <v>2018-07-09</v>
      </c>
      <c r="K13534">
        <v>36786</v>
      </c>
      <c r="L13534" t="s">
        <v>30</v>
      </c>
      <c r="M13534" s="1" t="d">
        <v>2008-05-30</v>
      </c>
      <c r="N13534">
        <v>5</v>
      </c>
      <c r="O13534">
        <v>30</v>
      </c>
      <c r="P13534">
        <v>2008</v>
      </c>
      <c r="R13534" t="s">
        <v>26</v>
      </c>
      <c r="S13534" t="s">
        <v>31</v>
      </c>
    </row>
    <row r="13535" spans="1:19" x14ac:dyDescent="0.25">
      <c r="A13535" t="s">
        <v>312</v>
      </c>
      <c r="B13535" t="s">
        <v>65</v>
      </c>
      <c r="C13535" t="s">
        <v>5915</v>
      </c>
      <c r="E13535" t="s">
        <v>5916</v>
      </c>
      <c r="F13535" t="s">
        <v>25</v>
      </c>
      <c r="G13535">
        <v>21401</v>
      </c>
      <c r="H13535">
        <v>38.993957000000002</v>
      </c>
      <c r="I13535">
        <v>-76.536861000000002</v>
      </c>
      <c r="J13535" s="1" t="d">
        <v>2018-10-04</v>
      </c>
      <c r="K13535">
        <v>36793</v>
      </c>
      <c r="L13535" t="s">
        <v>30</v>
      </c>
      <c r="M13535" s="1" t="d">
        <v>2008-12-31</v>
      </c>
      <c r="N13535">
        <v>12</v>
      </c>
      <c r="O13535">
        <v>31</v>
      </c>
      <c r="P13535">
        <v>2008</v>
      </c>
      <c r="R13535" t="s">
        <v>26</v>
      </c>
      <c r="S13535" t="s">
        <v>31</v>
      </c>
    </row>
    <row r="13536" spans="1:19" x14ac:dyDescent="0.25">
      <c r="A13536" t="s">
        <v>312</v>
      </c>
      <c r="B13536" t="s">
        <v>5922</v>
      </c>
      <c r="C13536" t="s">
        <v>5923</v>
      </c>
      <c r="E13536" t="s">
        <v>5924</v>
      </c>
      <c r="F13536" t="s">
        <v>25</v>
      </c>
      <c r="G13536">
        <v>21076</v>
      </c>
      <c r="H13536">
        <v>39.159897000000001</v>
      </c>
      <c r="I13536">
        <v>-76.680380999999997</v>
      </c>
      <c r="J13536" s="1" t="d">
        <v>2018-11-08</v>
      </c>
      <c r="K13536">
        <v>36799</v>
      </c>
      <c r="L13536" t="s">
        <v>30</v>
      </c>
      <c r="M13536" s="1" t="d">
        <v>2008-08-31</v>
      </c>
      <c r="N13536">
        <v>8</v>
      </c>
      <c r="O13536">
        <v>31</v>
      </c>
      <c r="P13536">
        <v>2008</v>
      </c>
      <c r="R13536" t="s">
        <v>26</v>
      </c>
      <c r="S13536" t="s">
        <v>27</v>
      </c>
    </row>
    <row r="13537" spans="1:19" x14ac:dyDescent="0.25">
      <c r="A13537" t="s">
        <v>312</v>
      </c>
      <c r="B13537" t="s">
        <v>5927</v>
      </c>
      <c r="C13537" t="s">
        <v>5928</v>
      </c>
      <c r="D13537" t="s">
        <v>5929</v>
      </c>
      <c r="E13537" t="s">
        <v>5930</v>
      </c>
      <c r="F13537" t="s">
        <v>496</v>
      </c>
      <c r="G13537">
        <v>48423</v>
      </c>
      <c r="H13537">
        <v>43.011902999999997</v>
      </c>
      <c r="I13537">
        <v>-83.550848000000002</v>
      </c>
      <c r="J13537" s="1" t="d">
        <v>2018-05-03</v>
      </c>
      <c r="K13537">
        <v>36802</v>
      </c>
      <c r="L13537" t="s">
        <v>30</v>
      </c>
      <c r="M13537" s="1" t="d">
        <v>2008-08-31</v>
      </c>
      <c r="N13537">
        <v>8</v>
      </c>
      <c r="O13537">
        <v>31</v>
      </c>
      <c r="P13537">
        <v>2008</v>
      </c>
      <c r="R13537" t="s">
        <v>26</v>
      </c>
      <c r="S13537" t="s">
        <v>31</v>
      </c>
    </row>
    <row r="13538" spans="1:19" x14ac:dyDescent="0.25">
      <c r="A13538" t="s">
        <v>312</v>
      </c>
      <c r="B13538" t="s">
        <v>5936</v>
      </c>
      <c r="C13538" t="s">
        <v>5937</v>
      </c>
      <c r="E13538" t="s">
        <v>1612</v>
      </c>
      <c r="F13538" t="s">
        <v>88</v>
      </c>
      <c r="G13538">
        <v>65203</v>
      </c>
      <c r="H13538">
        <v>38.909981000000002</v>
      </c>
      <c r="I13538">
        <v>-92.338364999999996</v>
      </c>
      <c r="J13538" s="1" t="d">
        <v>2018-06-05</v>
      </c>
      <c r="K13538">
        <v>36811</v>
      </c>
      <c r="L13538" t="s">
        <v>30</v>
      </c>
      <c r="M13538" s="1" t="d">
        <v>2008-11-30</v>
      </c>
      <c r="N13538">
        <v>11</v>
      </c>
      <c r="O13538">
        <v>30</v>
      </c>
      <c r="P13538">
        <v>2008</v>
      </c>
      <c r="R13538" t="s">
        <v>26</v>
      </c>
      <c r="S13538" t="s">
        <v>31</v>
      </c>
    </row>
    <row r="13539" spans="1:19" x14ac:dyDescent="0.25">
      <c r="A13539" t="s">
        <v>312</v>
      </c>
      <c r="B13539" t="s">
        <v>5944</v>
      </c>
      <c r="C13539" t="s">
        <v>5945</v>
      </c>
      <c r="E13539" t="s">
        <v>123</v>
      </c>
      <c r="F13539" t="s">
        <v>124</v>
      </c>
      <c r="G13539">
        <v>68134</v>
      </c>
      <c r="H13539">
        <v>41.281585</v>
      </c>
      <c r="I13539">
        <v>-96.053143000000006</v>
      </c>
      <c r="J13539" s="1" t="d">
        <v>2019-04-08</v>
      </c>
      <c r="K13539">
        <v>36823</v>
      </c>
      <c r="L13539" t="s">
        <v>24</v>
      </c>
      <c r="M13539" s="1" t="d">
        <v>2008-02-28</v>
      </c>
      <c r="N13539">
        <v>2</v>
      </c>
      <c r="O13539">
        <v>28</v>
      </c>
      <c r="P13539">
        <v>2008</v>
      </c>
      <c r="R13539" t="s">
        <v>26</v>
      </c>
      <c r="S13539" t="s">
        <v>31</v>
      </c>
    </row>
    <row r="13540" spans="1:19" x14ac:dyDescent="0.25">
      <c r="A13540" t="s">
        <v>312</v>
      </c>
      <c r="B13540" t="s">
        <v>5962</v>
      </c>
      <c r="C13540" t="s">
        <v>5963</v>
      </c>
      <c r="E13540" t="s">
        <v>3316</v>
      </c>
      <c r="F13540" t="s">
        <v>208</v>
      </c>
      <c r="G13540">
        <v>29488</v>
      </c>
      <c r="H13540">
        <v>32.927405</v>
      </c>
      <c r="I13540">
        <v>-80.687010000000001</v>
      </c>
      <c r="J13540" s="1" t="d">
        <v>2018-06-05</v>
      </c>
      <c r="K13540">
        <v>36853</v>
      </c>
      <c r="L13540" t="s">
        <v>30</v>
      </c>
      <c r="M13540" s="1" t="d">
        <v>2008-04-19</v>
      </c>
      <c r="N13540">
        <v>4</v>
      </c>
      <c r="O13540">
        <v>19</v>
      </c>
      <c r="P13540">
        <v>2008</v>
      </c>
      <c r="R13540" t="s">
        <v>26</v>
      </c>
      <c r="S13540" t="s">
        <v>31</v>
      </c>
    </row>
    <row r="13541" spans="1:19" x14ac:dyDescent="0.25">
      <c r="A13541" t="s">
        <v>312</v>
      </c>
      <c r="B13541" t="s">
        <v>5980</v>
      </c>
      <c r="C13541" t="s">
        <v>5981</v>
      </c>
      <c r="E13541" t="s">
        <v>5982</v>
      </c>
      <c r="F13541" t="s">
        <v>37</v>
      </c>
      <c r="G13541">
        <v>77354</v>
      </c>
      <c r="H13541">
        <v>30.222640999999999</v>
      </c>
      <c r="I13541">
        <v>-95.566688999999997</v>
      </c>
      <c r="J13541" s="1" t="d">
        <v>2018-08-07</v>
      </c>
      <c r="K13541">
        <v>36883</v>
      </c>
      <c r="L13541" t="s">
        <v>30</v>
      </c>
      <c r="M13541" s="1" t="d">
        <v>2008-11-30</v>
      </c>
      <c r="N13541">
        <v>11</v>
      </c>
      <c r="O13541">
        <v>30</v>
      </c>
      <c r="P13541">
        <v>2008</v>
      </c>
      <c r="R13541" t="s">
        <v>26</v>
      </c>
      <c r="S13541" t="s">
        <v>31</v>
      </c>
    </row>
    <row r="13542" spans="1:19" x14ac:dyDescent="0.25">
      <c r="A13542" t="s">
        <v>312</v>
      </c>
      <c r="B13542" t="s">
        <v>696</v>
      </c>
      <c r="C13542" t="s">
        <v>5983</v>
      </c>
      <c r="E13542" t="s">
        <v>5984</v>
      </c>
      <c r="F13542" t="s">
        <v>373</v>
      </c>
      <c r="G13542">
        <v>60472</v>
      </c>
      <c r="H13542">
        <v>41.647799999999997</v>
      </c>
      <c r="I13542">
        <v>-87.699003000000005</v>
      </c>
      <c r="J13542" s="1" t="d">
        <v>2018-10-04</v>
      </c>
      <c r="K13542">
        <v>36891</v>
      </c>
      <c r="L13542" t="s">
        <v>30</v>
      </c>
      <c r="M13542" s="1" t="d">
        <v>2008-11-30</v>
      </c>
      <c r="N13542">
        <v>11</v>
      </c>
      <c r="O13542">
        <v>30</v>
      </c>
      <c r="P13542">
        <v>2008</v>
      </c>
      <c r="R13542" t="s">
        <v>26</v>
      </c>
      <c r="S13542" t="s">
        <v>31</v>
      </c>
    </row>
    <row r="13543" spans="1:19" x14ac:dyDescent="0.25">
      <c r="A13543" t="s">
        <v>312</v>
      </c>
      <c r="B13543" t="s">
        <v>6002</v>
      </c>
      <c r="C13543" t="s">
        <v>6003</v>
      </c>
      <c r="E13543" t="s">
        <v>6004</v>
      </c>
      <c r="F13543" t="s">
        <v>373</v>
      </c>
      <c r="G13543">
        <v>62951</v>
      </c>
      <c r="H13543">
        <v>37.816943000000002</v>
      </c>
      <c r="I13543">
        <v>-88.942531000000002</v>
      </c>
      <c r="J13543" s="1" t="d">
        <v>2018-10-04</v>
      </c>
      <c r="K13543">
        <v>36916</v>
      </c>
      <c r="L13543" t="s">
        <v>30</v>
      </c>
      <c r="M13543" s="1" t="d">
        <v>2008-01-31</v>
      </c>
      <c r="N13543">
        <v>1</v>
      </c>
      <c r="O13543">
        <v>31</v>
      </c>
      <c r="P13543">
        <v>2008</v>
      </c>
      <c r="R13543" t="s">
        <v>26</v>
      </c>
      <c r="S13543" t="s">
        <v>31</v>
      </c>
    </row>
    <row r="13544" spans="1:19" x14ac:dyDescent="0.25">
      <c r="A13544" t="s">
        <v>312</v>
      </c>
      <c r="B13544" t="s">
        <v>6052</v>
      </c>
      <c r="C13544" t="s">
        <v>6053</v>
      </c>
      <c r="E13544" t="s">
        <v>6054</v>
      </c>
      <c r="F13544" t="s">
        <v>29</v>
      </c>
      <c r="G13544">
        <v>31524</v>
      </c>
      <c r="H13544">
        <v>31.233944999999999</v>
      </c>
      <c r="I13544">
        <v>-81.475652999999994</v>
      </c>
      <c r="J13544" s="1" t="d">
        <v>2019-01-10</v>
      </c>
      <c r="K13544">
        <v>37131</v>
      </c>
      <c r="L13544" t="s">
        <v>30</v>
      </c>
      <c r="M13544" s="1" t="d">
        <v>2008-12-15</v>
      </c>
      <c r="N13544">
        <v>12</v>
      </c>
      <c r="O13544">
        <v>15</v>
      </c>
      <c r="P13544">
        <v>2008</v>
      </c>
      <c r="R13544" t="s">
        <v>26</v>
      </c>
      <c r="S13544" t="s">
        <v>27</v>
      </c>
    </row>
    <row r="13545" spans="1:19" x14ac:dyDescent="0.25">
      <c r="A13545" t="s">
        <v>312</v>
      </c>
      <c r="B13545" t="s">
        <v>6052</v>
      </c>
      <c r="C13545" t="s">
        <v>6078</v>
      </c>
      <c r="E13545" t="s">
        <v>6079</v>
      </c>
      <c r="F13545" t="s">
        <v>75</v>
      </c>
      <c r="G13545">
        <v>88210</v>
      </c>
      <c r="H13545">
        <v>32.857148000000002</v>
      </c>
      <c r="I13545">
        <v>-104.412925</v>
      </c>
      <c r="J13545" s="1" t="d">
        <v>2019-01-10</v>
      </c>
      <c r="K13545">
        <v>37144</v>
      </c>
      <c r="L13545" t="s">
        <v>30</v>
      </c>
      <c r="M13545" s="1" t="d">
        <v>2008-12-15</v>
      </c>
      <c r="N13545">
        <v>12</v>
      </c>
      <c r="O13545">
        <v>15</v>
      </c>
      <c r="P13545">
        <v>2008</v>
      </c>
      <c r="R13545" t="s">
        <v>26</v>
      </c>
      <c r="S13545" t="s">
        <v>27</v>
      </c>
    </row>
    <row r="13546" spans="1:19" x14ac:dyDescent="0.25">
      <c r="A13546" t="s">
        <v>338</v>
      </c>
      <c r="B13546" t="s">
        <v>6153</v>
      </c>
      <c r="C13546" t="s">
        <v>3890</v>
      </c>
      <c r="D13546" t="s">
        <v>6154</v>
      </c>
      <c r="E13546" t="s">
        <v>136</v>
      </c>
      <c r="F13546" t="s">
        <v>137</v>
      </c>
      <c r="G13546">
        <v>97214</v>
      </c>
      <c r="H13546">
        <v>45.509326000000001</v>
      </c>
      <c r="I13546">
        <v>-122.666392</v>
      </c>
      <c r="J13546" s="1" t="d">
        <v>2018-11-08</v>
      </c>
      <c r="K13546">
        <v>37651</v>
      </c>
      <c r="L13546" t="s">
        <v>30</v>
      </c>
      <c r="M13546" s="1" t="d">
        <v>2008-10-15</v>
      </c>
      <c r="N13546">
        <v>10</v>
      </c>
      <c r="O13546">
        <v>15</v>
      </c>
      <c r="P13546">
        <v>2008</v>
      </c>
      <c r="R13546" t="s">
        <v>26</v>
      </c>
      <c r="S13546" t="s">
        <v>31</v>
      </c>
    </row>
    <row r="13547" spans="1:19" x14ac:dyDescent="0.25">
      <c r="A13547" t="s">
        <v>338</v>
      </c>
      <c r="B13547" t="s">
        <v>6161</v>
      </c>
      <c r="C13547" t="s">
        <v>6162</v>
      </c>
      <c r="E13547" t="s">
        <v>5160</v>
      </c>
      <c r="F13547" t="s">
        <v>55</v>
      </c>
      <c r="G13547">
        <v>98501</v>
      </c>
      <c r="H13547">
        <v>47.045780000000001</v>
      </c>
      <c r="I13547">
        <v>-122.87190099999999</v>
      </c>
      <c r="J13547" s="1" t="d">
        <v>2018-06-05</v>
      </c>
      <c r="K13547">
        <v>37663</v>
      </c>
      <c r="L13547" t="s">
        <v>30</v>
      </c>
      <c r="M13547" s="1" t="d">
        <v>2008-01-15</v>
      </c>
      <c r="N13547">
        <v>1</v>
      </c>
      <c r="O13547">
        <v>15</v>
      </c>
      <c r="P13547">
        <v>2008</v>
      </c>
      <c r="R13547" t="s">
        <v>26</v>
      </c>
      <c r="S13547" t="s">
        <v>31</v>
      </c>
    </row>
    <row r="13548" spans="1:19" x14ac:dyDescent="0.25">
      <c r="A13548" t="s">
        <v>338</v>
      </c>
      <c r="B13548" t="s">
        <v>6163</v>
      </c>
      <c r="C13548" t="s">
        <v>6164</v>
      </c>
      <c r="E13548" t="s">
        <v>5160</v>
      </c>
      <c r="F13548" t="s">
        <v>55</v>
      </c>
      <c r="G13548">
        <v>98506</v>
      </c>
      <c r="H13548">
        <v>47.056888000000001</v>
      </c>
      <c r="I13548">
        <v>-122.841752</v>
      </c>
      <c r="J13548" s="1" t="d">
        <v>2018-06-05</v>
      </c>
      <c r="K13548">
        <v>37664</v>
      </c>
      <c r="L13548" t="s">
        <v>30</v>
      </c>
      <c r="M13548" s="1" t="d">
        <v>2008-01-15</v>
      </c>
      <c r="N13548">
        <v>1</v>
      </c>
      <c r="O13548">
        <v>15</v>
      </c>
      <c r="P13548">
        <v>2008</v>
      </c>
      <c r="R13548" t="s">
        <v>26</v>
      </c>
      <c r="S13548" t="s">
        <v>31</v>
      </c>
    </row>
    <row r="13549" spans="1:19" x14ac:dyDescent="0.25">
      <c r="A13549" t="s">
        <v>338</v>
      </c>
      <c r="B13549" t="s">
        <v>6165</v>
      </c>
      <c r="C13549" t="s">
        <v>6166</v>
      </c>
      <c r="E13549" t="s">
        <v>5160</v>
      </c>
      <c r="F13549" t="s">
        <v>55</v>
      </c>
      <c r="G13549">
        <v>98501</v>
      </c>
      <c r="H13549">
        <v>47.045903000000003</v>
      </c>
      <c r="I13549">
        <v>-122.903434</v>
      </c>
      <c r="J13549" s="1" t="d">
        <v>2018-06-05</v>
      </c>
      <c r="K13549">
        <v>37667</v>
      </c>
      <c r="L13549" t="s">
        <v>30</v>
      </c>
      <c r="M13549" s="1" t="d">
        <v>2008-01-15</v>
      </c>
      <c r="N13549">
        <v>1</v>
      </c>
      <c r="O13549">
        <v>15</v>
      </c>
      <c r="P13549">
        <v>2008</v>
      </c>
      <c r="R13549" t="s">
        <v>26</v>
      </c>
      <c r="S13549" t="s">
        <v>31</v>
      </c>
    </row>
    <row r="13550" spans="1:19" x14ac:dyDescent="0.25">
      <c r="A13550" t="s">
        <v>338</v>
      </c>
      <c r="B13550" t="s">
        <v>6171</v>
      </c>
      <c r="C13550" t="s">
        <v>6172</v>
      </c>
      <c r="E13550" t="s">
        <v>6173</v>
      </c>
      <c r="F13550" t="s">
        <v>55</v>
      </c>
      <c r="G13550">
        <v>98501</v>
      </c>
      <c r="H13550">
        <v>46.984192999999998</v>
      </c>
      <c r="I13550">
        <v>-122.904856</v>
      </c>
      <c r="J13550" s="1" t="d">
        <v>2018-06-05</v>
      </c>
      <c r="K13550">
        <v>37677</v>
      </c>
      <c r="L13550" t="s">
        <v>30</v>
      </c>
      <c r="M13550" s="1" t="d">
        <v>2008-01-15</v>
      </c>
      <c r="N13550">
        <v>1</v>
      </c>
      <c r="O13550">
        <v>15</v>
      </c>
      <c r="P13550">
        <v>2008</v>
      </c>
      <c r="R13550" t="s">
        <v>26</v>
      </c>
      <c r="S13550" t="s">
        <v>31</v>
      </c>
    </row>
    <row r="13551" spans="1:19" x14ac:dyDescent="0.25">
      <c r="A13551" t="s">
        <v>312</v>
      </c>
      <c r="B13551" t="s">
        <v>6216</v>
      </c>
      <c r="C13551" t="s">
        <v>6217</v>
      </c>
      <c r="D13551" t="s">
        <v>6218</v>
      </c>
      <c r="E13551" t="s">
        <v>2205</v>
      </c>
      <c r="F13551" t="s">
        <v>55</v>
      </c>
      <c r="G13551">
        <v>99352</v>
      </c>
      <c r="H13551">
        <v>46.550125000000001</v>
      </c>
      <c r="I13551">
        <v>-119.554081</v>
      </c>
      <c r="J13551" s="1" t="d">
        <v>2019-01-10</v>
      </c>
      <c r="K13551">
        <v>38066</v>
      </c>
      <c r="L13551" t="s">
        <v>30</v>
      </c>
      <c r="M13551" s="1" t="d">
        <v>2008-06-15</v>
      </c>
      <c r="N13551">
        <v>6</v>
      </c>
      <c r="O13551">
        <v>15</v>
      </c>
      <c r="P13551">
        <v>2008</v>
      </c>
      <c r="R13551" t="s">
        <v>26</v>
      </c>
      <c r="S13551" t="s">
        <v>27</v>
      </c>
    </row>
    <row r="13552" spans="1:19" x14ac:dyDescent="0.25">
      <c r="A13552" t="s">
        <v>705</v>
      </c>
      <c r="B13552" t="s">
        <v>6420</v>
      </c>
      <c r="C13552" t="s">
        <v>6421</v>
      </c>
      <c r="E13552" t="s">
        <v>4054</v>
      </c>
      <c r="F13552" t="s">
        <v>129</v>
      </c>
      <c r="G13552">
        <v>81610</v>
      </c>
      <c r="H13552">
        <v>40.727767</v>
      </c>
      <c r="I13552">
        <v>-108.88714</v>
      </c>
      <c r="J13552" s="1" t="d">
        <v>2019-01-10</v>
      </c>
      <c r="K13552">
        <v>39175</v>
      </c>
      <c r="L13552" t="s">
        <v>30</v>
      </c>
      <c r="M13552" s="1" t="d">
        <v>2008-12-15</v>
      </c>
      <c r="N13552">
        <v>12</v>
      </c>
      <c r="O13552">
        <v>15</v>
      </c>
      <c r="P13552">
        <v>2008</v>
      </c>
      <c r="R13552" t="s">
        <v>26</v>
      </c>
      <c r="S13552" t="s">
        <v>27</v>
      </c>
    </row>
    <row r="13553" spans="1:19" x14ac:dyDescent="0.25">
      <c r="A13553" t="s">
        <v>705</v>
      </c>
      <c r="B13553" t="s">
        <v>4112</v>
      </c>
      <c r="C13553" t="s">
        <v>6424</v>
      </c>
      <c r="E13553" t="s">
        <v>6425</v>
      </c>
      <c r="F13553" t="s">
        <v>718</v>
      </c>
      <c r="G13553">
        <v>42259</v>
      </c>
      <c r="H13553">
        <v>37.183053000000001</v>
      </c>
      <c r="I13553">
        <v>-86.087258000000006</v>
      </c>
      <c r="J13553" s="1" t="d">
        <v>2019-01-10</v>
      </c>
      <c r="K13553">
        <v>39178</v>
      </c>
      <c r="L13553" t="s">
        <v>30</v>
      </c>
      <c r="M13553" s="1" t="d">
        <v>2008-06-15</v>
      </c>
      <c r="N13553">
        <v>6</v>
      </c>
      <c r="O13553">
        <v>15</v>
      </c>
      <c r="P13553">
        <v>2008</v>
      </c>
      <c r="R13553" t="s">
        <v>26</v>
      </c>
      <c r="S13553" t="s">
        <v>27</v>
      </c>
    </row>
    <row r="13554" spans="1:19" x14ac:dyDescent="0.25">
      <c r="A13554" t="s">
        <v>19</v>
      </c>
      <c r="B13554" t="s">
        <v>7406</v>
      </c>
      <c r="C13554" t="s">
        <v>7407</v>
      </c>
      <c r="E13554" t="s">
        <v>7408</v>
      </c>
      <c r="F13554" t="s">
        <v>119</v>
      </c>
      <c r="G13554">
        <v>55927</v>
      </c>
      <c r="H13554">
        <v>44.030425999999999</v>
      </c>
      <c r="I13554">
        <v>-92.843087999999995</v>
      </c>
      <c r="J13554" s="1" t="d">
        <v>2018-12-11</v>
      </c>
      <c r="K13554">
        <v>40624</v>
      </c>
      <c r="L13554" t="s">
        <v>7409</v>
      </c>
      <c r="M13554" s="1" t="d">
        <v>2008-11-01</v>
      </c>
      <c r="N13554">
        <v>11</v>
      </c>
      <c r="O13554">
        <v>1</v>
      </c>
      <c r="P13554">
        <v>2008</v>
      </c>
      <c r="Q13554" t="s">
        <v>35</v>
      </c>
      <c r="R13554" t="s">
        <v>26</v>
      </c>
      <c r="S13554" t="s">
        <v>27</v>
      </c>
    </row>
    <row r="13555" spans="1:19" x14ac:dyDescent="0.25">
      <c r="A13555" t="s">
        <v>504</v>
      </c>
      <c r="B13555" t="s">
        <v>7582</v>
      </c>
      <c r="C13555" t="s">
        <v>7583</v>
      </c>
      <c r="E13555" t="s">
        <v>7584</v>
      </c>
      <c r="F13555" t="s">
        <v>48</v>
      </c>
      <c r="G13555">
        <v>12154</v>
      </c>
      <c r="H13555">
        <v>42.907221</v>
      </c>
      <c r="I13555">
        <v>-73.580333999999993</v>
      </c>
      <c r="J13555" s="1" t="d">
        <v>2019-04-08</v>
      </c>
      <c r="K13555">
        <v>41110</v>
      </c>
      <c r="L13555" t="s">
        <v>24</v>
      </c>
      <c r="M13555" s="1" t="d">
        <v>2008-09-01</v>
      </c>
      <c r="N13555">
        <v>9</v>
      </c>
      <c r="O13555">
        <v>1</v>
      </c>
      <c r="P13555">
        <v>2008</v>
      </c>
      <c r="R13555" t="s">
        <v>26</v>
      </c>
      <c r="S13555" t="s">
        <v>27</v>
      </c>
    </row>
    <row r="13556" spans="1:19" x14ac:dyDescent="0.25">
      <c r="A13556" t="s">
        <v>338</v>
      </c>
      <c r="B13556" t="s">
        <v>7677</v>
      </c>
      <c r="C13556" t="s">
        <v>7678</v>
      </c>
      <c r="D13556" t="s">
        <v>7679</v>
      </c>
      <c r="E13556" t="s">
        <v>7680</v>
      </c>
      <c r="F13556" t="s">
        <v>170</v>
      </c>
      <c r="G13556">
        <v>94041</v>
      </c>
      <c r="H13556">
        <v>37.390383</v>
      </c>
      <c r="I13556">
        <v>-122.0827</v>
      </c>
      <c r="J13556" s="1" t="d">
        <v>2018-05-03</v>
      </c>
      <c r="K13556">
        <v>41347</v>
      </c>
      <c r="L13556" t="s">
        <v>30</v>
      </c>
      <c r="M13556" s="1" t="d">
        <v>2008-12-30</v>
      </c>
      <c r="N13556">
        <v>12</v>
      </c>
      <c r="O13556">
        <v>30</v>
      </c>
      <c r="P13556">
        <v>2008</v>
      </c>
      <c r="R13556" t="s">
        <v>26</v>
      </c>
      <c r="S13556" t="s">
        <v>31</v>
      </c>
    </row>
    <row r="13557" spans="1:19" x14ac:dyDescent="0.25">
      <c r="A13557" t="s">
        <v>705</v>
      </c>
      <c r="B13557" t="s">
        <v>7736</v>
      </c>
      <c r="C13557" t="s">
        <v>7737</v>
      </c>
      <c r="E13557" t="s">
        <v>7738</v>
      </c>
      <c r="F13557" t="s">
        <v>170</v>
      </c>
      <c r="G13557">
        <v>93643</v>
      </c>
      <c r="H13557">
        <v>37.410542999999997</v>
      </c>
      <c r="I13557">
        <v>-119.34790599999999</v>
      </c>
      <c r="J13557" s="1" t="d">
        <v>2019-01-10</v>
      </c>
      <c r="K13557">
        <v>41652</v>
      </c>
      <c r="L13557" t="s">
        <v>30</v>
      </c>
      <c r="M13557" s="1" t="d">
        <v>2008-12-15</v>
      </c>
      <c r="N13557">
        <v>12</v>
      </c>
      <c r="O13557">
        <v>15</v>
      </c>
      <c r="P13557">
        <v>2008</v>
      </c>
      <c r="R13557" t="s">
        <v>26</v>
      </c>
      <c r="S13557" t="s">
        <v>27</v>
      </c>
    </row>
    <row r="13558" spans="1:19" x14ac:dyDescent="0.25">
      <c r="A13558" t="s">
        <v>705</v>
      </c>
      <c r="B13558" t="s">
        <v>5041</v>
      </c>
      <c r="C13558" t="s">
        <v>5042</v>
      </c>
      <c r="D13558" t="s">
        <v>5043</v>
      </c>
      <c r="E13558" t="s">
        <v>5044</v>
      </c>
      <c r="F13558" t="s">
        <v>503</v>
      </c>
      <c r="G13558">
        <v>58205</v>
      </c>
      <c r="H13558">
        <v>48.719374000000002</v>
      </c>
      <c r="I13558">
        <v>-97.907321999999994</v>
      </c>
      <c r="J13558" s="1" t="d">
        <v>2019-01-10</v>
      </c>
      <c r="K13558">
        <v>41670</v>
      </c>
      <c r="L13558" t="s">
        <v>30</v>
      </c>
      <c r="M13558" s="1" t="d">
        <v>2008-06-01</v>
      </c>
      <c r="N13558">
        <v>6</v>
      </c>
      <c r="O13558">
        <v>1</v>
      </c>
      <c r="P13558">
        <v>2008</v>
      </c>
      <c r="R13558" t="s">
        <v>26</v>
      </c>
      <c r="S13558" t="s">
        <v>27</v>
      </c>
    </row>
    <row r="13559" spans="1:19" x14ac:dyDescent="0.25">
      <c r="A13559" t="s">
        <v>705</v>
      </c>
      <c r="B13559" t="s">
        <v>8023</v>
      </c>
      <c r="C13559" t="s">
        <v>8024</v>
      </c>
      <c r="E13559" t="s">
        <v>1731</v>
      </c>
      <c r="F13559" t="s">
        <v>119</v>
      </c>
      <c r="G13559">
        <v>56721</v>
      </c>
      <c r="H13559">
        <v>47.937615999999998</v>
      </c>
      <c r="I13559">
        <v>-97.011016999999995</v>
      </c>
      <c r="J13559" s="1" t="d">
        <v>2019-02-06</v>
      </c>
      <c r="K13559">
        <v>42479</v>
      </c>
      <c r="L13559" t="s">
        <v>103</v>
      </c>
      <c r="M13559" s="1" t="d">
        <v>2008-12-31</v>
      </c>
      <c r="N13559">
        <v>12</v>
      </c>
      <c r="O13559">
        <v>31</v>
      </c>
      <c r="P13559">
        <v>2008</v>
      </c>
      <c r="R13559" t="s">
        <v>26</v>
      </c>
      <c r="S13559" t="s">
        <v>31</v>
      </c>
    </row>
    <row r="13560" spans="1:19" x14ac:dyDescent="0.25">
      <c r="A13560" t="s">
        <v>19</v>
      </c>
      <c r="B13560" t="s">
        <v>10523</v>
      </c>
      <c r="C13560" t="s">
        <v>10524</v>
      </c>
      <c r="E13560" t="s">
        <v>10525</v>
      </c>
      <c r="F13560" t="s">
        <v>170</v>
      </c>
      <c r="G13560">
        <v>95366</v>
      </c>
      <c r="H13560">
        <v>37.730488999999999</v>
      </c>
      <c r="I13560">
        <v>-121.12689399999999</v>
      </c>
      <c r="J13560" s="1" t="d">
        <v>2018-06-05</v>
      </c>
      <c r="K13560">
        <v>48012</v>
      </c>
      <c r="L13560" t="s">
        <v>30</v>
      </c>
      <c r="M13560" s="1" t="d">
        <v>2008-11-30</v>
      </c>
      <c r="N13560">
        <v>11</v>
      </c>
      <c r="O13560">
        <v>30</v>
      </c>
      <c r="P13560">
        <v>2008</v>
      </c>
      <c r="Q13560" t="s">
        <v>33</v>
      </c>
      <c r="R13560" t="s">
        <v>26</v>
      </c>
      <c r="S13560" t="s">
        <v>31</v>
      </c>
    </row>
    <row r="13561" spans="1:19" x14ac:dyDescent="0.25">
      <c r="A13561" t="s">
        <v>19</v>
      </c>
      <c r="B13561" t="s">
        <v>10722</v>
      </c>
      <c r="C13561" t="s">
        <v>10723</v>
      </c>
      <c r="E13561" t="s">
        <v>298</v>
      </c>
      <c r="F13561" t="s">
        <v>170</v>
      </c>
      <c r="G13561">
        <v>92806</v>
      </c>
      <c r="H13561">
        <v>33.856838000000003</v>
      </c>
      <c r="I13561">
        <v>-117.89308800000001</v>
      </c>
      <c r="J13561" s="1" t="d">
        <v>2018-09-10</v>
      </c>
      <c r="K13561">
        <v>48518</v>
      </c>
      <c r="L13561" t="s">
        <v>30</v>
      </c>
      <c r="M13561" s="1" t="d">
        <v>2008-09-01</v>
      </c>
      <c r="N13561">
        <v>9</v>
      </c>
      <c r="O13561">
        <v>1</v>
      </c>
      <c r="P13561">
        <v>2008</v>
      </c>
      <c r="Q13561" t="s">
        <v>35</v>
      </c>
      <c r="R13561" t="s">
        <v>26</v>
      </c>
      <c r="S13561" t="s">
        <v>27</v>
      </c>
    </row>
    <row r="13562" spans="1:19" x14ac:dyDescent="0.25">
      <c r="A13562" t="s">
        <v>19</v>
      </c>
      <c r="B13562" t="s">
        <v>11348</v>
      </c>
      <c r="C13562" t="s">
        <v>11349</v>
      </c>
      <c r="E13562" t="s">
        <v>3226</v>
      </c>
      <c r="F13562" t="s">
        <v>37</v>
      </c>
      <c r="G13562">
        <v>76063</v>
      </c>
      <c r="H13562">
        <v>32.591403999999997</v>
      </c>
      <c r="I13562">
        <v>-97.162903</v>
      </c>
      <c r="J13562" s="1" t="d">
        <v>2018-08-07</v>
      </c>
      <c r="K13562">
        <v>49548</v>
      </c>
      <c r="L13562" t="s">
        <v>30</v>
      </c>
      <c r="M13562" s="1" t="d">
        <v>2008-07-31</v>
      </c>
      <c r="N13562">
        <v>7</v>
      </c>
      <c r="O13562">
        <v>31</v>
      </c>
      <c r="P13562">
        <v>2008</v>
      </c>
      <c r="Q13562" t="s">
        <v>35</v>
      </c>
      <c r="R13562" t="s">
        <v>26</v>
      </c>
      <c r="S13562" t="s">
        <v>27</v>
      </c>
    </row>
    <row r="13563" spans="1:19" x14ac:dyDescent="0.25">
      <c r="A13563" t="s">
        <v>705</v>
      </c>
      <c r="B13563" t="s">
        <v>12878</v>
      </c>
      <c r="C13563" t="s">
        <v>12879</v>
      </c>
      <c r="D13563" t="s">
        <v>12880</v>
      </c>
      <c r="E13563" t="s">
        <v>12881</v>
      </c>
      <c r="F13563" t="s">
        <v>496</v>
      </c>
      <c r="G13563">
        <v>48444</v>
      </c>
      <c r="H13563">
        <v>43.050162999999998</v>
      </c>
      <c r="I13563">
        <v>-83.111735999999993</v>
      </c>
      <c r="J13563" s="1" t="d">
        <v>2018-06-05</v>
      </c>
      <c r="K13563">
        <v>52171</v>
      </c>
      <c r="L13563" t="s">
        <v>30</v>
      </c>
      <c r="M13563" s="1" t="d">
        <v>2008-01-15</v>
      </c>
      <c r="N13563">
        <v>1</v>
      </c>
      <c r="O13563">
        <v>15</v>
      </c>
      <c r="P13563">
        <v>2008</v>
      </c>
      <c r="R13563" t="s">
        <v>26</v>
      </c>
      <c r="S13563" t="s">
        <v>31</v>
      </c>
    </row>
    <row r="13564" spans="1:19" x14ac:dyDescent="0.25">
      <c r="A13564" t="s">
        <v>312</v>
      </c>
      <c r="B13564" t="s">
        <v>13117</v>
      </c>
      <c r="C13564" t="s">
        <v>13118</v>
      </c>
      <c r="D13564" t="s">
        <v>13119</v>
      </c>
      <c r="E13564" t="s">
        <v>10310</v>
      </c>
      <c r="F13564" t="s">
        <v>157</v>
      </c>
      <c r="G13564">
        <v>18106</v>
      </c>
      <c r="H13564">
        <v>40.573590000000003</v>
      </c>
      <c r="I13564">
        <v>-75.558279999999996</v>
      </c>
      <c r="J13564" s="1" t="d">
        <v>2018-11-08</v>
      </c>
      <c r="K13564">
        <v>52511</v>
      </c>
      <c r="L13564" t="s">
        <v>30</v>
      </c>
      <c r="M13564" s="1" t="d">
        <v>2008-12-31</v>
      </c>
      <c r="N13564">
        <v>12</v>
      </c>
      <c r="O13564">
        <v>31</v>
      </c>
      <c r="P13564">
        <v>2008</v>
      </c>
      <c r="R13564" t="s">
        <v>26</v>
      </c>
      <c r="S13564" t="s">
        <v>31</v>
      </c>
    </row>
    <row r="13565" spans="1:19" x14ac:dyDescent="0.25">
      <c r="A13565" t="s">
        <v>705</v>
      </c>
      <c r="B13565" t="s">
        <v>13536</v>
      </c>
      <c r="C13565" t="s">
        <v>13537</v>
      </c>
      <c r="E13565" t="s">
        <v>259</v>
      </c>
      <c r="F13565" t="s">
        <v>260</v>
      </c>
      <c r="G13565">
        <v>85020</v>
      </c>
      <c r="H13565">
        <v>33.570957999999997</v>
      </c>
      <c r="I13565">
        <v>-112.06814199999999</v>
      </c>
      <c r="J13565" s="1" t="d">
        <v>2018-04-03</v>
      </c>
      <c r="K13565">
        <v>53237</v>
      </c>
      <c r="L13565" t="s">
        <v>30</v>
      </c>
      <c r="M13565" s="1" t="d">
        <v>2008-01-01</v>
      </c>
      <c r="N13565">
        <v>1</v>
      </c>
      <c r="O13565">
        <v>1</v>
      </c>
      <c r="P13565">
        <v>2008</v>
      </c>
      <c r="R13565" t="s">
        <v>26</v>
      </c>
      <c r="S13565" t="s">
        <v>27</v>
      </c>
    </row>
    <row r="13566" spans="1:19" x14ac:dyDescent="0.25">
      <c r="A13566" t="s">
        <v>705</v>
      </c>
      <c r="B13566" t="s">
        <v>13538</v>
      </c>
      <c r="C13566" t="s">
        <v>13539</v>
      </c>
      <c r="E13566" t="s">
        <v>259</v>
      </c>
      <c r="F13566" t="s">
        <v>260</v>
      </c>
      <c r="G13566">
        <v>85331</v>
      </c>
      <c r="H13566">
        <v>33.784886</v>
      </c>
      <c r="I13566">
        <v>-111.972562</v>
      </c>
      <c r="J13566" s="1" t="d">
        <v>2018-04-03</v>
      </c>
      <c r="K13566">
        <v>53238</v>
      </c>
      <c r="L13566" t="s">
        <v>30</v>
      </c>
      <c r="M13566" s="1" t="d">
        <v>2008-01-01</v>
      </c>
      <c r="N13566">
        <v>1</v>
      </c>
      <c r="O13566">
        <v>1</v>
      </c>
      <c r="P13566">
        <v>2008</v>
      </c>
      <c r="R13566" t="s">
        <v>26</v>
      </c>
      <c r="S13566" t="s">
        <v>27</v>
      </c>
    </row>
    <row r="13567" spans="1:19" x14ac:dyDescent="0.25">
      <c r="A13567" t="s">
        <v>705</v>
      </c>
      <c r="B13567" t="s">
        <v>13540</v>
      </c>
      <c r="C13567" t="s">
        <v>13541</v>
      </c>
      <c r="E13567" t="s">
        <v>259</v>
      </c>
      <c r="F13567" t="s">
        <v>260</v>
      </c>
      <c r="G13567">
        <v>85006</v>
      </c>
      <c r="H13567">
        <v>33.452604999999998</v>
      </c>
      <c r="I13567">
        <v>-112.059251</v>
      </c>
      <c r="J13567" s="1" t="d">
        <v>2018-04-03</v>
      </c>
      <c r="K13567">
        <v>53239</v>
      </c>
      <c r="L13567" t="s">
        <v>30</v>
      </c>
      <c r="M13567" s="1" t="d">
        <v>2008-01-01</v>
      </c>
      <c r="N13567">
        <v>1</v>
      </c>
      <c r="O13567">
        <v>1</v>
      </c>
      <c r="P13567">
        <v>2008</v>
      </c>
      <c r="R13567" t="s">
        <v>26</v>
      </c>
      <c r="S13567" t="s">
        <v>27</v>
      </c>
    </row>
    <row r="13568" spans="1:19" x14ac:dyDescent="0.25">
      <c r="A13568" t="s">
        <v>705</v>
      </c>
      <c r="B13568" t="s">
        <v>13542</v>
      </c>
      <c r="C13568" t="s">
        <v>13543</v>
      </c>
      <c r="E13568" t="s">
        <v>259</v>
      </c>
      <c r="F13568" t="s">
        <v>260</v>
      </c>
      <c r="G13568">
        <v>85012</v>
      </c>
      <c r="H13568">
        <v>33.493250000000003</v>
      </c>
      <c r="I13568">
        <v>-112.068342</v>
      </c>
      <c r="J13568" s="1" t="d">
        <v>2018-04-03</v>
      </c>
      <c r="K13568">
        <v>53240</v>
      </c>
      <c r="L13568" t="s">
        <v>30</v>
      </c>
      <c r="M13568" s="1" t="d">
        <v>2008-01-01</v>
      </c>
      <c r="N13568">
        <v>1</v>
      </c>
      <c r="O13568">
        <v>1</v>
      </c>
      <c r="P13568">
        <v>2008</v>
      </c>
      <c r="R13568" t="s">
        <v>26</v>
      </c>
      <c r="S13568" t="s">
        <v>27</v>
      </c>
    </row>
    <row r="13569" spans="1:19" x14ac:dyDescent="0.25">
      <c r="A13569" t="s">
        <v>705</v>
      </c>
      <c r="B13569" t="s">
        <v>13544</v>
      </c>
      <c r="C13569" t="s">
        <v>13545</v>
      </c>
      <c r="E13569" t="s">
        <v>259</v>
      </c>
      <c r="F13569" t="s">
        <v>260</v>
      </c>
      <c r="G13569">
        <v>85085</v>
      </c>
      <c r="H13569">
        <v>33.756042000000001</v>
      </c>
      <c r="I13569">
        <v>-112.125773</v>
      </c>
      <c r="J13569" s="1" t="d">
        <v>2018-04-03</v>
      </c>
      <c r="K13569">
        <v>53242</v>
      </c>
      <c r="L13569" t="s">
        <v>30</v>
      </c>
      <c r="M13569" s="1" t="d">
        <v>2008-01-01</v>
      </c>
      <c r="N13569">
        <v>1</v>
      </c>
      <c r="O13569">
        <v>1</v>
      </c>
      <c r="P13569">
        <v>2008</v>
      </c>
      <c r="R13569" t="s">
        <v>26</v>
      </c>
      <c r="S13569" t="s">
        <v>27</v>
      </c>
    </row>
    <row r="13570" spans="1:19" x14ac:dyDescent="0.25">
      <c r="A13570" t="s">
        <v>705</v>
      </c>
      <c r="B13570" t="s">
        <v>13546</v>
      </c>
      <c r="C13570" t="s">
        <v>13547</v>
      </c>
      <c r="E13570" t="s">
        <v>259</v>
      </c>
      <c r="F13570" t="s">
        <v>260</v>
      </c>
      <c r="G13570">
        <v>85009</v>
      </c>
      <c r="H13570">
        <v>33.416539999999998</v>
      </c>
      <c r="I13570">
        <v>-112.12121999999999</v>
      </c>
      <c r="J13570" s="1" t="d">
        <v>2018-04-03</v>
      </c>
      <c r="K13570">
        <v>53243</v>
      </c>
      <c r="L13570" t="s">
        <v>30</v>
      </c>
      <c r="M13570" s="1" t="d">
        <v>2008-01-01</v>
      </c>
      <c r="N13570">
        <v>1</v>
      </c>
      <c r="O13570">
        <v>1</v>
      </c>
      <c r="P13570">
        <v>2008</v>
      </c>
      <c r="R13570" t="s">
        <v>26</v>
      </c>
      <c r="S13570" t="s">
        <v>27</v>
      </c>
    </row>
    <row r="13571" spans="1:19" x14ac:dyDescent="0.25">
      <c r="A13571" t="s">
        <v>705</v>
      </c>
      <c r="B13571" t="s">
        <v>13548</v>
      </c>
      <c r="C13571" t="s">
        <v>13549</v>
      </c>
      <c r="E13571" t="s">
        <v>13550</v>
      </c>
      <c r="F13571" t="s">
        <v>260</v>
      </c>
      <c r="G13571">
        <v>85353</v>
      </c>
      <c r="H13571">
        <v>33.393580999999998</v>
      </c>
      <c r="I13571">
        <v>-112.24763400000001</v>
      </c>
      <c r="J13571" s="1" t="d">
        <v>2018-04-03</v>
      </c>
      <c r="K13571">
        <v>53244</v>
      </c>
      <c r="L13571" t="s">
        <v>30</v>
      </c>
      <c r="M13571" s="1" t="d">
        <v>2008-01-01</v>
      </c>
      <c r="N13571">
        <v>1</v>
      </c>
      <c r="O13571">
        <v>1</v>
      </c>
      <c r="P13571">
        <v>2008</v>
      </c>
      <c r="R13571" t="s">
        <v>26</v>
      </c>
      <c r="S13571" t="s">
        <v>27</v>
      </c>
    </row>
    <row r="13572" spans="1:19" x14ac:dyDescent="0.25">
      <c r="A13572" t="s">
        <v>705</v>
      </c>
      <c r="B13572" t="s">
        <v>13563</v>
      </c>
      <c r="C13572" t="s">
        <v>13564</v>
      </c>
      <c r="E13572" t="s">
        <v>6482</v>
      </c>
      <c r="F13572" t="s">
        <v>260</v>
      </c>
      <c r="G13572">
        <v>85326</v>
      </c>
      <c r="H13572">
        <v>33.189225</v>
      </c>
      <c r="I13572">
        <v>-112.66623</v>
      </c>
      <c r="J13572" s="1" t="d">
        <v>2018-04-03</v>
      </c>
      <c r="K13572">
        <v>53256</v>
      </c>
      <c r="L13572" t="s">
        <v>30</v>
      </c>
      <c r="M13572" s="1" t="d">
        <v>2008-01-01</v>
      </c>
      <c r="N13572">
        <v>1</v>
      </c>
      <c r="O13572">
        <v>1</v>
      </c>
      <c r="P13572">
        <v>2008</v>
      </c>
      <c r="R13572" t="s">
        <v>26</v>
      </c>
      <c r="S13572" t="s">
        <v>27</v>
      </c>
    </row>
    <row r="13573" spans="1:19" x14ac:dyDescent="0.25">
      <c r="A13573" t="s">
        <v>705</v>
      </c>
      <c r="B13573" t="s">
        <v>13565</v>
      </c>
      <c r="C13573" t="s">
        <v>13566</v>
      </c>
      <c r="E13573" t="s">
        <v>13567</v>
      </c>
      <c r="F13573" t="s">
        <v>260</v>
      </c>
      <c r="G13573">
        <v>85339</v>
      </c>
      <c r="H13573">
        <v>33.370334999999997</v>
      </c>
      <c r="I13573">
        <v>-112.141271</v>
      </c>
      <c r="J13573" s="1" t="d">
        <v>2018-04-03</v>
      </c>
      <c r="K13573">
        <v>53257</v>
      </c>
      <c r="L13573" t="s">
        <v>30</v>
      </c>
      <c r="M13573" s="1" t="d">
        <v>2008-01-01</v>
      </c>
      <c r="N13573">
        <v>1</v>
      </c>
      <c r="O13573">
        <v>1</v>
      </c>
      <c r="P13573">
        <v>2008</v>
      </c>
      <c r="R13573" t="s">
        <v>26</v>
      </c>
      <c r="S13573" t="s">
        <v>27</v>
      </c>
    </row>
    <row r="13574" spans="1:19" x14ac:dyDescent="0.25">
      <c r="A13574" t="s">
        <v>705</v>
      </c>
      <c r="B13574" t="s">
        <v>13568</v>
      </c>
      <c r="C13574" t="s">
        <v>13569</v>
      </c>
      <c r="E13574" t="s">
        <v>259</v>
      </c>
      <c r="F13574" t="s">
        <v>260</v>
      </c>
      <c r="G13574">
        <v>85023</v>
      </c>
      <c r="H13574">
        <v>33.625467</v>
      </c>
      <c r="I13574">
        <v>-112.10408700000001</v>
      </c>
      <c r="J13574" s="1" t="d">
        <v>2018-04-03</v>
      </c>
      <c r="K13574">
        <v>53258</v>
      </c>
      <c r="L13574" t="s">
        <v>30</v>
      </c>
      <c r="M13574" s="1" t="d">
        <v>2008-01-01</v>
      </c>
      <c r="N13574">
        <v>1</v>
      </c>
      <c r="O13574">
        <v>1</v>
      </c>
      <c r="P13574">
        <v>2008</v>
      </c>
      <c r="R13574" t="s">
        <v>26</v>
      </c>
      <c r="S13574" t="s">
        <v>27</v>
      </c>
    </row>
    <row r="13575" spans="1:19" x14ac:dyDescent="0.25">
      <c r="A13575" t="s">
        <v>705</v>
      </c>
      <c r="B13575" t="s">
        <v>13570</v>
      </c>
      <c r="C13575" t="s">
        <v>13571</v>
      </c>
      <c r="E13575" t="s">
        <v>259</v>
      </c>
      <c r="F13575" t="s">
        <v>260</v>
      </c>
      <c r="G13575">
        <v>85024</v>
      </c>
      <c r="H13575">
        <v>33.678378000000002</v>
      </c>
      <c r="I13575">
        <v>-112.04365</v>
      </c>
      <c r="J13575" s="1" t="d">
        <v>2018-04-03</v>
      </c>
      <c r="K13575">
        <v>53259</v>
      </c>
      <c r="L13575" t="s">
        <v>30</v>
      </c>
      <c r="M13575" s="1" t="d">
        <v>2008-01-01</v>
      </c>
      <c r="N13575">
        <v>1</v>
      </c>
      <c r="O13575">
        <v>1</v>
      </c>
      <c r="P13575">
        <v>2008</v>
      </c>
      <c r="R13575" t="s">
        <v>26</v>
      </c>
      <c r="S13575" t="s">
        <v>27</v>
      </c>
    </row>
    <row r="13576" spans="1:19" x14ac:dyDescent="0.25">
      <c r="A13576" t="s">
        <v>705</v>
      </c>
      <c r="B13576" t="s">
        <v>13572</v>
      </c>
      <c r="C13576" t="s">
        <v>13573</v>
      </c>
      <c r="E13576" t="s">
        <v>259</v>
      </c>
      <c r="F13576" t="s">
        <v>260</v>
      </c>
      <c r="G13576">
        <v>85007</v>
      </c>
      <c r="H13576">
        <v>33.473205999999998</v>
      </c>
      <c r="I13576">
        <v>-112.095653</v>
      </c>
      <c r="J13576" s="1" t="d">
        <v>2018-04-03</v>
      </c>
      <c r="K13576">
        <v>53260</v>
      </c>
      <c r="L13576" t="s">
        <v>30</v>
      </c>
      <c r="M13576" s="1" t="d">
        <v>2008-01-01</v>
      </c>
      <c r="N13576">
        <v>1</v>
      </c>
      <c r="O13576">
        <v>1</v>
      </c>
      <c r="P13576">
        <v>2008</v>
      </c>
      <c r="R13576" t="s">
        <v>26</v>
      </c>
      <c r="S13576" t="s">
        <v>27</v>
      </c>
    </row>
    <row r="13577" spans="1:19" x14ac:dyDescent="0.25">
      <c r="A13577" t="s">
        <v>705</v>
      </c>
      <c r="B13577" t="s">
        <v>13574</v>
      </c>
      <c r="C13577" t="s">
        <v>13575</v>
      </c>
      <c r="E13577" t="s">
        <v>259</v>
      </c>
      <c r="F13577" t="s">
        <v>260</v>
      </c>
      <c r="G13577">
        <v>85003</v>
      </c>
      <c r="H13577">
        <v>33.452263000000002</v>
      </c>
      <c r="I13577">
        <v>-112.078614</v>
      </c>
      <c r="J13577" s="1" t="d">
        <v>2018-04-03</v>
      </c>
      <c r="K13577">
        <v>53261</v>
      </c>
      <c r="L13577" t="s">
        <v>30</v>
      </c>
      <c r="M13577" s="1" t="d">
        <v>2008-01-01</v>
      </c>
      <c r="N13577">
        <v>1</v>
      </c>
      <c r="O13577">
        <v>1</v>
      </c>
      <c r="P13577">
        <v>2008</v>
      </c>
      <c r="R13577" t="s">
        <v>26</v>
      </c>
      <c r="S13577" t="s">
        <v>27</v>
      </c>
    </row>
    <row r="13578" spans="1:19" x14ac:dyDescent="0.25">
      <c r="A13578" t="s">
        <v>705</v>
      </c>
      <c r="B13578" t="s">
        <v>13576</v>
      </c>
      <c r="C13578" t="s">
        <v>13577</v>
      </c>
      <c r="E13578" t="s">
        <v>259</v>
      </c>
      <c r="F13578" t="s">
        <v>260</v>
      </c>
      <c r="G13578">
        <v>85009</v>
      </c>
      <c r="H13578">
        <v>33.479339000000003</v>
      </c>
      <c r="I13578">
        <v>-112.111419</v>
      </c>
      <c r="J13578" s="1" t="d">
        <v>2018-04-03</v>
      </c>
      <c r="K13578">
        <v>53262</v>
      </c>
      <c r="L13578" t="s">
        <v>30</v>
      </c>
      <c r="M13578" s="1" t="d">
        <v>2008-01-01</v>
      </c>
      <c r="N13578">
        <v>1</v>
      </c>
      <c r="O13578">
        <v>1</v>
      </c>
      <c r="P13578">
        <v>2008</v>
      </c>
      <c r="R13578" t="s">
        <v>26</v>
      </c>
      <c r="S13578" t="s">
        <v>27</v>
      </c>
    </row>
    <row r="13579" spans="1:19" x14ac:dyDescent="0.25">
      <c r="A13579" t="s">
        <v>705</v>
      </c>
      <c r="B13579" t="s">
        <v>13578</v>
      </c>
      <c r="C13579" t="s">
        <v>13579</v>
      </c>
      <c r="E13579" t="s">
        <v>259</v>
      </c>
      <c r="F13579" t="s">
        <v>260</v>
      </c>
      <c r="G13579">
        <v>85008</v>
      </c>
      <c r="H13579">
        <v>33.458145000000002</v>
      </c>
      <c r="I13579">
        <v>-112.022735</v>
      </c>
      <c r="J13579" s="1" t="d">
        <v>2018-04-03</v>
      </c>
      <c r="K13579">
        <v>53263</v>
      </c>
      <c r="L13579" t="s">
        <v>30</v>
      </c>
      <c r="M13579" s="1" t="d">
        <v>2008-01-01</v>
      </c>
      <c r="N13579">
        <v>1</v>
      </c>
      <c r="O13579">
        <v>1</v>
      </c>
      <c r="P13579">
        <v>2008</v>
      </c>
      <c r="R13579" t="s">
        <v>26</v>
      </c>
      <c r="S13579" t="s">
        <v>27</v>
      </c>
    </row>
    <row r="13580" spans="1:19" x14ac:dyDescent="0.25">
      <c r="A13580" t="s">
        <v>705</v>
      </c>
      <c r="B13580" t="s">
        <v>13580</v>
      </c>
      <c r="C13580" t="s">
        <v>13581</v>
      </c>
      <c r="E13580" t="s">
        <v>259</v>
      </c>
      <c r="F13580" t="s">
        <v>260</v>
      </c>
      <c r="G13580">
        <v>85018</v>
      </c>
      <c r="H13580">
        <v>33.498466000000001</v>
      </c>
      <c r="I13580">
        <v>-112.012995</v>
      </c>
      <c r="J13580" s="1" t="d">
        <v>2018-04-03</v>
      </c>
      <c r="K13580">
        <v>53264</v>
      </c>
      <c r="L13580" t="s">
        <v>30</v>
      </c>
      <c r="M13580" s="1" t="d">
        <v>2008-01-01</v>
      </c>
      <c r="N13580">
        <v>1</v>
      </c>
      <c r="O13580">
        <v>1</v>
      </c>
      <c r="P13580">
        <v>2008</v>
      </c>
      <c r="R13580" t="s">
        <v>26</v>
      </c>
      <c r="S13580" t="s">
        <v>27</v>
      </c>
    </row>
    <row r="13581" spans="1:19" x14ac:dyDescent="0.25">
      <c r="A13581" t="s">
        <v>705</v>
      </c>
      <c r="B13581" t="s">
        <v>13582</v>
      </c>
      <c r="C13581" t="s">
        <v>13583</v>
      </c>
      <c r="E13581" t="s">
        <v>259</v>
      </c>
      <c r="F13581" t="s">
        <v>260</v>
      </c>
      <c r="G13581">
        <v>85008</v>
      </c>
      <c r="H13581">
        <v>33.479492999999998</v>
      </c>
      <c r="I13581">
        <v>-111.978751</v>
      </c>
      <c r="J13581" s="1" t="d">
        <v>2018-04-03</v>
      </c>
      <c r="K13581">
        <v>53265</v>
      </c>
      <c r="L13581" t="s">
        <v>30</v>
      </c>
      <c r="M13581" s="1" t="d">
        <v>2008-01-01</v>
      </c>
      <c r="N13581">
        <v>1</v>
      </c>
      <c r="O13581">
        <v>1</v>
      </c>
      <c r="P13581">
        <v>2008</v>
      </c>
      <c r="R13581" t="s">
        <v>26</v>
      </c>
      <c r="S13581" t="s">
        <v>27</v>
      </c>
    </row>
    <row r="13582" spans="1:19" x14ac:dyDescent="0.25">
      <c r="A13582" t="s">
        <v>705</v>
      </c>
      <c r="B13582" t="s">
        <v>13584</v>
      </c>
      <c r="C13582" t="s">
        <v>13585</v>
      </c>
      <c r="E13582" t="s">
        <v>259</v>
      </c>
      <c r="F13582" t="s">
        <v>260</v>
      </c>
      <c r="G13582">
        <v>85009</v>
      </c>
      <c r="H13582">
        <v>33.463957000000001</v>
      </c>
      <c r="I13582">
        <v>-112.127562</v>
      </c>
      <c r="J13582" s="1" t="d">
        <v>2018-04-03</v>
      </c>
      <c r="K13582">
        <v>53266</v>
      </c>
      <c r="L13582" t="s">
        <v>30</v>
      </c>
      <c r="M13582" s="1" t="d">
        <v>2008-01-01</v>
      </c>
      <c r="N13582">
        <v>1</v>
      </c>
      <c r="O13582">
        <v>1</v>
      </c>
      <c r="P13582">
        <v>2008</v>
      </c>
      <c r="R13582" t="s">
        <v>26</v>
      </c>
      <c r="S13582" t="s">
        <v>27</v>
      </c>
    </row>
    <row r="13583" spans="1:19" x14ac:dyDescent="0.25">
      <c r="A13583" t="s">
        <v>705</v>
      </c>
      <c r="B13583" t="s">
        <v>13586</v>
      </c>
      <c r="C13583" t="s">
        <v>13587</v>
      </c>
      <c r="E13583" t="s">
        <v>259</v>
      </c>
      <c r="F13583" t="s">
        <v>260</v>
      </c>
      <c r="G13583">
        <v>85031</v>
      </c>
      <c r="H13583">
        <v>33.506337000000002</v>
      </c>
      <c r="I13583">
        <v>-112.15194700000001</v>
      </c>
      <c r="J13583" s="1" t="d">
        <v>2018-04-03</v>
      </c>
      <c r="K13583">
        <v>53267</v>
      </c>
      <c r="L13583" t="s">
        <v>30</v>
      </c>
      <c r="M13583" s="1" t="d">
        <v>2008-01-01</v>
      </c>
      <c r="N13583">
        <v>1</v>
      </c>
      <c r="O13583">
        <v>1</v>
      </c>
      <c r="P13583">
        <v>2008</v>
      </c>
      <c r="R13583" t="s">
        <v>26</v>
      </c>
      <c r="S13583" t="s">
        <v>27</v>
      </c>
    </row>
    <row r="13584" spans="1:19" x14ac:dyDescent="0.25">
      <c r="A13584" t="s">
        <v>705</v>
      </c>
      <c r="B13584" t="s">
        <v>13588</v>
      </c>
      <c r="C13584" t="s">
        <v>13589</v>
      </c>
      <c r="E13584" t="s">
        <v>259</v>
      </c>
      <c r="F13584" t="s">
        <v>260</v>
      </c>
      <c r="G13584">
        <v>85034</v>
      </c>
      <c r="H13584">
        <v>33.431641999999997</v>
      </c>
      <c r="I13584">
        <v>-112.051593</v>
      </c>
      <c r="J13584" s="1" t="d">
        <v>2018-04-03</v>
      </c>
      <c r="K13584">
        <v>53268</v>
      </c>
      <c r="L13584" t="s">
        <v>30</v>
      </c>
      <c r="M13584" s="1" t="d">
        <v>2008-01-01</v>
      </c>
      <c r="N13584">
        <v>1</v>
      </c>
      <c r="O13584">
        <v>1</v>
      </c>
      <c r="P13584">
        <v>2008</v>
      </c>
      <c r="R13584" t="s">
        <v>26</v>
      </c>
      <c r="S13584" t="s">
        <v>27</v>
      </c>
    </row>
    <row r="13585" spans="1:19" x14ac:dyDescent="0.25">
      <c r="A13585" t="s">
        <v>705</v>
      </c>
      <c r="B13585" t="s">
        <v>13590</v>
      </c>
      <c r="C13585" t="s">
        <v>13591</v>
      </c>
      <c r="E13585" t="s">
        <v>259</v>
      </c>
      <c r="F13585" t="s">
        <v>260</v>
      </c>
      <c r="G13585">
        <v>85014</v>
      </c>
      <c r="H13585">
        <v>33.516159000000002</v>
      </c>
      <c r="I13585">
        <v>-112.048338</v>
      </c>
      <c r="J13585" s="1" t="d">
        <v>2018-04-03</v>
      </c>
      <c r="K13585">
        <v>53269</v>
      </c>
      <c r="L13585" t="s">
        <v>30</v>
      </c>
      <c r="M13585" s="1" t="d">
        <v>2008-01-01</v>
      </c>
      <c r="N13585">
        <v>1</v>
      </c>
      <c r="O13585">
        <v>1</v>
      </c>
      <c r="P13585">
        <v>2008</v>
      </c>
      <c r="R13585" t="s">
        <v>26</v>
      </c>
      <c r="S13585" t="s">
        <v>27</v>
      </c>
    </row>
    <row r="13586" spans="1:19" x14ac:dyDescent="0.25">
      <c r="A13586" t="s">
        <v>705</v>
      </c>
      <c r="B13586" t="s">
        <v>13592</v>
      </c>
      <c r="C13586" t="s">
        <v>13593</v>
      </c>
      <c r="E13586" t="s">
        <v>259</v>
      </c>
      <c r="F13586" t="s">
        <v>260</v>
      </c>
      <c r="G13586">
        <v>85015</v>
      </c>
      <c r="H13586">
        <v>33.510429999999999</v>
      </c>
      <c r="I13586">
        <v>-112.10784</v>
      </c>
      <c r="J13586" s="1" t="d">
        <v>2018-04-03</v>
      </c>
      <c r="K13586">
        <v>53270</v>
      </c>
      <c r="L13586" t="s">
        <v>30</v>
      </c>
      <c r="M13586" s="1" t="d">
        <v>2008-01-01</v>
      </c>
      <c r="N13586">
        <v>1</v>
      </c>
      <c r="O13586">
        <v>1</v>
      </c>
      <c r="P13586">
        <v>2008</v>
      </c>
      <c r="R13586" t="s">
        <v>26</v>
      </c>
      <c r="S13586" t="s">
        <v>27</v>
      </c>
    </row>
    <row r="13587" spans="1:19" x14ac:dyDescent="0.25">
      <c r="A13587" t="s">
        <v>705</v>
      </c>
      <c r="B13587" t="s">
        <v>13594</v>
      </c>
      <c r="C13587" t="s">
        <v>13595</v>
      </c>
      <c r="E13587" t="s">
        <v>259</v>
      </c>
      <c r="F13587" t="s">
        <v>260</v>
      </c>
      <c r="G13587">
        <v>85021</v>
      </c>
      <c r="H13587">
        <v>33.538817999999999</v>
      </c>
      <c r="I13587">
        <v>-112.083446</v>
      </c>
      <c r="J13587" s="1" t="d">
        <v>2018-04-03</v>
      </c>
      <c r="K13587">
        <v>53271</v>
      </c>
      <c r="L13587" t="s">
        <v>30</v>
      </c>
      <c r="M13587" s="1" t="d">
        <v>2008-01-01</v>
      </c>
      <c r="N13587">
        <v>1</v>
      </c>
      <c r="O13587">
        <v>1</v>
      </c>
      <c r="P13587">
        <v>2008</v>
      </c>
      <c r="R13587" t="s">
        <v>26</v>
      </c>
      <c r="S13587" t="s">
        <v>27</v>
      </c>
    </row>
    <row r="13588" spans="1:19" x14ac:dyDescent="0.25">
      <c r="A13588" t="s">
        <v>705</v>
      </c>
      <c r="B13588" t="s">
        <v>13596</v>
      </c>
      <c r="C13588" t="s">
        <v>13597</v>
      </c>
      <c r="E13588" t="s">
        <v>259</v>
      </c>
      <c r="F13588" t="s">
        <v>260</v>
      </c>
      <c r="G13588">
        <v>85009</v>
      </c>
      <c r="H13588">
        <v>33.436214999999997</v>
      </c>
      <c r="I13588">
        <v>-112.117672</v>
      </c>
      <c r="J13588" s="1" t="d">
        <v>2018-04-03</v>
      </c>
      <c r="K13588">
        <v>53272</v>
      </c>
      <c r="L13588" t="s">
        <v>30</v>
      </c>
      <c r="M13588" s="1" t="d">
        <v>2008-01-01</v>
      </c>
      <c r="N13588">
        <v>1</v>
      </c>
      <c r="O13588">
        <v>1</v>
      </c>
      <c r="P13588">
        <v>2008</v>
      </c>
      <c r="R13588" t="s">
        <v>26</v>
      </c>
      <c r="S13588" t="s">
        <v>27</v>
      </c>
    </row>
    <row r="13589" spans="1:19" x14ac:dyDescent="0.25">
      <c r="A13589" t="s">
        <v>705</v>
      </c>
      <c r="B13589" t="s">
        <v>13598</v>
      </c>
      <c r="C13589" t="s">
        <v>13599</v>
      </c>
      <c r="E13589" t="s">
        <v>259</v>
      </c>
      <c r="F13589" t="s">
        <v>260</v>
      </c>
      <c r="G13589">
        <v>85040</v>
      </c>
      <c r="H13589">
        <v>33.399569</v>
      </c>
      <c r="I13589">
        <v>-112.07060300000001</v>
      </c>
      <c r="J13589" s="1" t="d">
        <v>2018-04-03</v>
      </c>
      <c r="K13589">
        <v>53273</v>
      </c>
      <c r="L13589" t="s">
        <v>30</v>
      </c>
      <c r="M13589" s="1" t="d">
        <v>2008-01-01</v>
      </c>
      <c r="N13589">
        <v>1</v>
      </c>
      <c r="O13589">
        <v>1</v>
      </c>
      <c r="P13589">
        <v>2008</v>
      </c>
      <c r="R13589" t="s">
        <v>26</v>
      </c>
      <c r="S13589" t="s">
        <v>27</v>
      </c>
    </row>
    <row r="13590" spans="1:19" x14ac:dyDescent="0.25">
      <c r="A13590" t="s">
        <v>705</v>
      </c>
      <c r="B13590" t="s">
        <v>13600</v>
      </c>
      <c r="C13590" t="s">
        <v>13601</v>
      </c>
      <c r="E13590" t="s">
        <v>259</v>
      </c>
      <c r="F13590" t="s">
        <v>260</v>
      </c>
      <c r="G13590">
        <v>85040</v>
      </c>
      <c r="H13590">
        <v>33.405912999999998</v>
      </c>
      <c r="I13590">
        <v>-112.013164</v>
      </c>
      <c r="J13590" s="1" t="d">
        <v>2018-04-03</v>
      </c>
      <c r="K13590">
        <v>53274</v>
      </c>
      <c r="L13590" t="s">
        <v>30</v>
      </c>
      <c r="M13590" s="1" t="d">
        <v>2008-01-01</v>
      </c>
      <c r="N13590">
        <v>1</v>
      </c>
      <c r="O13590">
        <v>1</v>
      </c>
      <c r="P13590">
        <v>2008</v>
      </c>
      <c r="R13590" t="s">
        <v>26</v>
      </c>
      <c r="S13590" t="s">
        <v>27</v>
      </c>
    </row>
    <row r="13591" spans="1:19" x14ac:dyDescent="0.25">
      <c r="A13591" t="s">
        <v>705</v>
      </c>
      <c r="B13591" t="s">
        <v>13602</v>
      </c>
      <c r="C13591" t="s">
        <v>13603</v>
      </c>
      <c r="E13591" t="s">
        <v>259</v>
      </c>
      <c r="F13591" t="s">
        <v>260</v>
      </c>
      <c r="G13591">
        <v>85009</v>
      </c>
      <c r="H13591">
        <v>33.477083999999998</v>
      </c>
      <c r="I13591">
        <v>-112.15208199999999</v>
      </c>
      <c r="J13591" s="1" t="d">
        <v>2018-04-03</v>
      </c>
      <c r="K13591">
        <v>53275</v>
      </c>
      <c r="L13591" t="s">
        <v>30</v>
      </c>
      <c r="M13591" s="1" t="d">
        <v>2008-01-01</v>
      </c>
      <c r="N13591">
        <v>1</v>
      </c>
      <c r="O13591">
        <v>1</v>
      </c>
      <c r="P13591">
        <v>2008</v>
      </c>
      <c r="R13591" t="s">
        <v>26</v>
      </c>
      <c r="S13591" t="s">
        <v>27</v>
      </c>
    </row>
    <row r="13592" spans="1:19" x14ac:dyDescent="0.25">
      <c r="A13592" t="s">
        <v>705</v>
      </c>
      <c r="B13592" t="s">
        <v>13604</v>
      </c>
      <c r="C13592" t="s">
        <v>13605</v>
      </c>
      <c r="E13592" t="s">
        <v>259</v>
      </c>
      <c r="F13592" t="s">
        <v>260</v>
      </c>
      <c r="G13592">
        <v>85033</v>
      </c>
      <c r="H13592">
        <v>33.493478000000003</v>
      </c>
      <c r="I13592">
        <v>-112.195673</v>
      </c>
      <c r="J13592" s="1" t="d">
        <v>2018-04-03</v>
      </c>
      <c r="K13592">
        <v>53276</v>
      </c>
      <c r="L13592" t="s">
        <v>30</v>
      </c>
      <c r="M13592" s="1" t="d">
        <v>2008-01-01</v>
      </c>
      <c r="N13592">
        <v>1</v>
      </c>
      <c r="O13592">
        <v>1</v>
      </c>
      <c r="P13592">
        <v>2008</v>
      </c>
      <c r="R13592" t="s">
        <v>26</v>
      </c>
      <c r="S13592" t="s">
        <v>27</v>
      </c>
    </row>
    <row r="13593" spans="1:19" x14ac:dyDescent="0.25">
      <c r="A13593" t="s">
        <v>705</v>
      </c>
      <c r="B13593" t="s">
        <v>13606</v>
      </c>
      <c r="C13593" t="s">
        <v>13607</v>
      </c>
      <c r="E13593" t="s">
        <v>259</v>
      </c>
      <c r="F13593" t="s">
        <v>260</v>
      </c>
      <c r="G13593">
        <v>85017</v>
      </c>
      <c r="H13593">
        <v>33.527174000000002</v>
      </c>
      <c r="I13593">
        <v>-112.13036099999999</v>
      </c>
      <c r="J13593" s="1" t="d">
        <v>2018-04-03</v>
      </c>
      <c r="K13593">
        <v>53277</v>
      </c>
      <c r="L13593" t="s">
        <v>30</v>
      </c>
      <c r="M13593" s="1" t="d">
        <v>2008-01-01</v>
      </c>
      <c r="N13593">
        <v>1</v>
      </c>
      <c r="O13593">
        <v>1</v>
      </c>
      <c r="P13593">
        <v>2008</v>
      </c>
      <c r="R13593" t="s">
        <v>26</v>
      </c>
      <c r="S13593" t="s">
        <v>27</v>
      </c>
    </row>
    <row r="13594" spans="1:19" x14ac:dyDescent="0.25">
      <c r="A13594" t="s">
        <v>705</v>
      </c>
      <c r="B13594" t="s">
        <v>13608</v>
      </c>
      <c r="C13594" t="s">
        <v>13609</v>
      </c>
      <c r="E13594" t="s">
        <v>259</v>
      </c>
      <c r="F13594" t="s">
        <v>260</v>
      </c>
      <c r="G13594">
        <v>85032</v>
      </c>
      <c r="H13594">
        <v>33.600434999999997</v>
      </c>
      <c r="I13594">
        <v>-112.0128</v>
      </c>
      <c r="J13594" s="1" t="d">
        <v>2018-04-03</v>
      </c>
      <c r="K13594">
        <v>53278</v>
      </c>
      <c r="L13594" t="s">
        <v>30</v>
      </c>
      <c r="M13594" s="1" t="d">
        <v>2008-01-01</v>
      </c>
      <c r="N13594">
        <v>1</v>
      </c>
      <c r="O13594">
        <v>1</v>
      </c>
      <c r="P13594">
        <v>2008</v>
      </c>
      <c r="R13594" t="s">
        <v>26</v>
      </c>
      <c r="S13594" t="s">
        <v>27</v>
      </c>
    </row>
    <row r="13595" spans="1:19" x14ac:dyDescent="0.25">
      <c r="A13595" t="s">
        <v>705</v>
      </c>
      <c r="B13595" t="s">
        <v>13610</v>
      </c>
      <c r="C13595" t="s">
        <v>13611</v>
      </c>
      <c r="E13595" t="s">
        <v>259</v>
      </c>
      <c r="F13595" t="s">
        <v>260</v>
      </c>
      <c r="G13595">
        <v>85042</v>
      </c>
      <c r="H13595">
        <v>33.379277000000002</v>
      </c>
      <c r="I13595">
        <v>-112.04684899999999</v>
      </c>
      <c r="J13595" s="1" t="d">
        <v>2018-04-03</v>
      </c>
      <c r="K13595">
        <v>53279</v>
      </c>
      <c r="L13595" t="s">
        <v>30</v>
      </c>
      <c r="M13595" s="1" t="d">
        <v>2008-01-01</v>
      </c>
      <c r="N13595">
        <v>1</v>
      </c>
      <c r="O13595">
        <v>1</v>
      </c>
      <c r="P13595">
        <v>2008</v>
      </c>
      <c r="R13595" t="s">
        <v>26</v>
      </c>
      <c r="S13595" t="s">
        <v>27</v>
      </c>
    </row>
    <row r="13596" spans="1:19" x14ac:dyDescent="0.25">
      <c r="A13596" t="s">
        <v>705</v>
      </c>
      <c r="B13596" t="s">
        <v>13612</v>
      </c>
      <c r="C13596" t="s">
        <v>13613</v>
      </c>
      <c r="E13596" t="s">
        <v>259</v>
      </c>
      <c r="F13596" t="s">
        <v>260</v>
      </c>
      <c r="G13596">
        <v>85034</v>
      </c>
      <c r="H13596">
        <v>33.443126999999997</v>
      </c>
      <c r="I13596">
        <v>-111.996573</v>
      </c>
      <c r="J13596" s="1" t="d">
        <v>2018-04-03</v>
      </c>
      <c r="K13596">
        <v>53280</v>
      </c>
      <c r="L13596" t="s">
        <v>30</v>
      </c>
      <c r="M13596" s="1" t="d">
        <v>2008-01-01</v>
      </c>
      <c r="N13596">
        <v>1</v>
      </c>
      <c r="O13596">
        <v>1</v>
      </c>
      <c r="P13596">
        <v>2008</v>
      </c>
      <c r="R13596" t="s">
        <v>26</v>
      </c>
      <c r="S13596" t="s">
        <v>27</v>
      </c>
    </row>
    <row r="13597" spans="1:19" x14ac:dyDescent="0.25">
      <c r="A13597" t="s">
        <v>705</v>
      </c>
      <c r="B13597" t="s">
        <v>13614</v>
      </c>
      <c r="C13597" t="s">
        <v>13615</v>
      </c>
      <c r="E13597" t="s">
        <v>259</v>
      </c>
      <c r="F13597" t="s">
        <v>260</v>
      </c>
      <c r="G13597">
        <v>85007</v>
      </c>
      <c r="H13597">
        <v>33.455728000000001</v>
      </c>
      <c r="I13597">
        <v>-112.090923</v>
      </c>
      <c r="J13597" s="1" t="d">
        <v>2018-04-03</v>
      </c>
      <c r="K13597">
        <v>53281</v>
      </c>
      <c r="L13597" t="s">
        <v>30</v>
      </c>
      <c r="M13597" s="1" t="d">
        <v>2008-01-01</v>
      </c>
      <c r="N13597">
        <v>1</v>
      </c>
      <c r="O13597">
        <v>1</v>
      </c>
      <c r="P13597">
        <v>2008</v>
      </c>
      <c r="R13597" t="s">
        <v>26</v>
      </c>
      <c r="S13597" t="s">
        <v>27</v>
      </c>
    </row>
    <row r="13598" spans="1:19" x14ac:dyDescent="0.25">
      <c r="A13598" t="s">
        <v>705</v>
      </c>
      <c r="B13598" t="s">
        <v>13616</v>
      </c>
      <c r="C13598" t="s">
        <v>13617</v>
      </c>
      <c r="E13598" t="s">
        <v>259</v>
      </c>
      <c r="F13598" t="s">
        <v>260</v>
      </c>
      <c r="G13598">
        <v>85051</v>
      </c>
      <c r="H13598">
        <v>33.548963000000001</v>
      </c>
      <c r="I13598">
        <v>-112.117593</v>
      </c>
      <c r="J13598" s="1" t="d">
        <v>2018-04-03</v>
      </c>
      <c r="K13598">
        <v>53282</v>
      </c>
      <c r="L13598" t="s">
        <v>30</v>
      </c>
      <c r="M13598" s="1" t="d">
        <v>2008-01-01</v>
      </c>
      <c r="N13598">
        <v>1</v>
      </c>
      <c r="O13598">
        <v>1</v>
      </c>
      <c r="P13598">
        <v>2008</v>
      </c>
      <c r="R13598" t="s">
        <v>26</v>
      </c>
      <c r="S13598" t="s">
        <v>27</v>
      </c>
    </row>
    <row r="13599" spans="1:19" x14ac:dyDescent="0.25">
      <c r="A13599" t="s">
        <v>705</v>
      </c>
      <c r="B13599" t="s">
        <v>13618</v>
      </c>
      <c r="C13599" t="s">
        <v>13619</v>
      </c>
      <c r="E13599" t="s">
        <v>259</v>
      </c>
      <c r="F13599" t="s">
        <v>260</v>
      </c>
      <c r="G13599">
        <v>85254</v>
      </c>
      <c r="H13599">
        <v>33.611891</v>
      </c>
      <c r="I13599">
        <v>-111.95749000000001</v>
      </c>
      <c r="J13599" s="1" t="d">
        <v>2018-04-03</v>
      </c>
      <c r="K13599">
        <v>53283</v>
      </c>
      <c r="L13599" t="s">
        <v>30</v>
      </c>
      <c r="M13599" s="1" t="d">
        <v>2008-01-01</v>
      </c>
      <c r="N13599">
        <v>1</v>
      </c>
      <c r="O13599">
        <v>1</v>
      </c>
      <c r="P13599">
        <v>2008</v>
      </c>
      <c r="R13599" t="s">
        <v>26</v>
      </c>
      <c r="S13599" t="s">
        <v>27</v>
      </c>
    </row>
    <row r="13600" spans="1:19" x14ac:dyDescent="0.25">
      <c r="A13600" t="s">
        <v>705</v>
      </c>
      <c r="B13600" t="s">
        <v>13620</v>
      </c>
      <c r="C13600" t="s">
        <v>13621</v>
      </c>
      <c r="E13600" t="s">
        <v>259</v>
      </c>
      <c r="F13600" t="s">
        <v>260</v>
      </c>
      <c r="G13600">
        <v>85042</v>
      </c>
      <c r="H13600">
        <v>33.377242000000003</v>
      </c>
      <c r="I13600">
        <v>-111.99271899999999</v>
      </c>
      <c r="J13600" s="1" t="d">
        <v>2018-04-03</v>
      </c>
      <c r="K13600">
        <v>53284</v>
      </c>
      <c r="L13600" t="s">
        <v>30</v>
      </c>
      <c r="M13600" s="1" t="d">
        <v>2008-01-01</v>
      </c>
      <c r="N13600">
        <v>1</v>
      </c>
      <c r="O13600">
        <v>1</v>
      </c>
      <c r="P13600">
        <v>2008</v>
      </c>
      <c r="R13600" t="s">
        <v>26</v>
      </c>
      <c r="S13600" t="s">
        <v>27</v>
      </c>
    </row>
    <row r="13601" spans="1:19" x14ac:dyDescent="0.25">
      <c r="A13601" t="s">
        <v>705</v>
      </c>
      <c r="B13601" t="s">
        <v>13622</v>
      </c>
      <c r="C13601" t="s">
        <v>13623</v>
      </c>
      <c r="E13601" t="s">
        <v>259</v>
      </c>
      <c r="F13601" t="s">
        <v>260</v>
      </c>
      <c r="G13601">
        <v>85029</v>
      </c>
      <c r="H13601">
        <v>33.596420000000002</v>
      </c>
      <c r="I13601">
        <v>-112.11036</v>
      </c>
      <c r="J13601" s="1" t="d">
        <v>2018-04-03</v>
      </c>
      <c r="K13601">
        <v>53285</v>
      </c>
      <c r="L13601" t="s">
        <v>30</v>
      </c>
      <c r="M13601" s="1" t="d">
        <v>2008-01-01</v>
      </c>
      <c r="N13601">
        <v>1</v>
      </c>
      <c r="O13601">
        <v>1</v>
      </c>
      <c r="P13601">
        <v>2008</v>
      </c>
      <c r="R13601" t="s">
        <v>26</v>
      </c>
      <c r="S13601" t="s">
        <v>27</v>
      </c>
    </row>
    <row r="13602" spans="1:19" x14ac:dyDescent="0.25">
      <c r="A13602" t="s">
        <v>705</v>
      </c>
      <c r="B13602" t="s">
        <v>13624</v>
      </c>
      <c r="C13602" t="s">
        <v>13625</v>
      </c>
      <c r="E13602" t="s">
        <v>259</v>
      </c>
      <c r="F13602" t="s">
        <v>260</v>
      </c>
      <c r="G13602">
        <v>85022</v>
      </c>
      <c r="H13602">
        <v>33.633315000000003</v>
      </c>
      <c r="I13602">
        <v>-112.065927</v>
      </c>
      <c r="J13602" s="1" t="d">
        <v>2018-04-03</v>
      </c>
      <c r="K13602">
        <v>53286</v>
      </c>
      <c r="L13602" t="s">
        <v>30</v>
      </c>
      <c r="M13602" s="1" t="d">
        <v>2008-01-01</v>
      </c>
      <c r="N13602">
        <v>1</v>
      </c>
      <c r="O13602">
        <v>1</v>
      </c>
      <c r="P13602">
        <v>2008</v>
      </c>
      <c r="R13602" t="s">
        <v>26</v>
      </c>
      <c r="S13602" t="s">
        <v>27</v>
      </c>
    </row>
    <row r="13603" spans="1:19" x14ac:dyDescent="0.25">
      <c r="A13603" t="s">
        <v>705</v>
      </c>
      <c r="B13603" t="s">
        <v>13626</v>
      </c>
      <c r="C13603" t="s">
        <v>13627</v>
      </c>
      <c r="E13603" t="s">
        <v>259</v>
      </c>
      <c r="F13603" t="s">
        <v>260</v>
      </c>
      <c r="G13603">
        <v>85027</v>
      </c>
      <c r="H13603">
        <v>33.681970999999997</v>
      </c>
      <c r="I13603">
        <v>-112.08565</v>
      </c>
      <c r="J13603" s="1" t="d">
        <v>2018-04-03</v>
      </c>
      <c r="K13603">
        <v>53287</v>
      </c>
      <c r="L13603" t="s">
        <v>30</v>
      </c>
      <c r="M13603" s="1" t="d">
        <v>2008-01-01</v>
      </c>
      <c r="N13603">
        <v>1</v>
      </c>
      <c r="O13603">
        <v>1</v>
      </c>
      <c r="P13603">
        <v>2008</v>
      </c>
      <c r="R13603" t="s">
        <v>26</v>
      </c>
      <c r="S13603" t="s">
        <v>27</v>
      </c>
    </row>
    <row r="13604" spans="1:19" x14ac:dyDescent="0.25">
      <c r="A13604" t="s">
        <v>705</v>
      </c>
      <c r="B13604" t="s">
        <v>13628</v>
      </c>
      <c r="C13604" t="s">
        <v>13629</v>
      </c>
      <c r="E13604" t="s">
        <v>259</v>
      </c>
      <c r="F13604" t="s">
        <v>260</v>
      </c>
      <c r="G13604">
        <v>85032</v>
      </c>
      <c r="H13604">
        <v>33.637081999999999</v>
      </c>
      <c r="I13604">
        <v>-111.996122</v>
      </c>
      <c r="J13604" s="1" t="d">
        <v>2018-04-03</v>
      </c>
      <c r="K13604">
        <v>53288</v>
      </c>
      <c r="L13604" t="s">
        <v>30</v>
      </c>
      <c r="M13604" s="1" t="d">
        <v>2008-01-01</v>
      </c>
      <c r="N13604">
        <v>1</v>
      </c>
      <c r="O13604">
        <v>1</v>
      </c>
      <c r="P13604">
        <v>2008</v>
      </c>
      <c r="R13604" t="s">
        <v>26</v>
      </c>
      <c r="S13604" t="s">
        <v>27</v>
      </c>
    </row>
    <row r="13605" spans="1:19" x14ac:dyDescent="0.25">
      <c r="A13605" t="s">
        <v>705</v>
      </c>
      <c r="B13605" t="s">
        <v>13630</v>
      </c>
      <c r="C13605" t="s">
        <v>13631</v>
      </c>
      <c r="E13605" t="s">
        <v>259</v>
      </c>
      <c r="F13605" t="s">
        <v>260</v>
      </c>
      <c r="G13605">
        <v>85044</v>
      </c>
      <c r="H13605">
        <v>33.331037999999999</v>
      </c>
      <c r="I13605">
        <v>-111.984022</v>
      </c>
      <c r="J13605" s="1" t="d">
        <v>2019-02-06</v>
      </c>
      <c r="K13605">
        <v>53289</v>
      </c>
      <c r="L13605" t="s">
        <v>103</v>
      </c>
      <c r="M13605" s="1" t="d">
        <v>2008-01-01</v>
      </c>
      <c r="N13605">
        <v>1</v>
      </c>
      <c r="O13605">
        <v>1</v>
      </c>
      <c r="P13605">
        <v>2008</v>
      </c>
      <c r="R13605" t="s">
        <v>26</v>
      </c>
      <c r="S13605" t="s">
        <v>27</v>
      </c>
    </row>
    <row r="13606" spans="1:19" x14ac:dyDescent="0.25">
      <c r="A13606" t="s">
        <v>705</v>
      </c>
      <c r="B13606" t="s">
        <v>13632</v>
      </c>
      <c r="C13606" t="s">
        <v>13633</v>
      </c>
      <c r="E13606" t="s">
        <v>259</v>
      </c>
      <c r="F13606" t="s">
        <v>260</v>
      </c>
      <c r="G13606">
        <v>85041</v>
      </c>
      <c r="H13606">
        <v>33.392615999999997</v>
      </c>
      <c r="I13606">
        <v>-112.107555</v>
      </c>
      <c r="J13606" s="1" t="d">
        <v>2018-04-03</v>
      </c>
      <c r="K13606">
        <v>53290</v>
      </c>
      <c r="L13606" t="s">
        <v>30</v>
      </c>
      <c r="M13606" s="1" t="d">
        <v>2008-01-01</v>
      </c>
      <c r="N13606">
        <v>1</v>
      </c>
      <c r="O13606">
        <v>1</v>
      </c>
      <c r="P13606">
        <v>2008</v>
      </c>
      <c r="R13606" t="s">
        <v>26</v>
      </c>
      <c r="S13606" t="s">
        <v>27</v>
      </c>
    </row>
    <row r="13607" spans="1:19" x14ac:dyDescent="0.25">
      <c r="A13607" t="s">
        <v>705</v>
      </c>
      <c r="B13607" t="s">
        <v>13634</v>
      </c>
      <c r="C13607" t="s">
        <v>13635</v>
      </c>
      <c r="E13607" t="s">
        <v>259</v>
      </c>
      <c r="F13607" t="s">
        <v>260</v>
      </c>
      <c r="G13607">
        <v>85003</v>
      </c>
      <c r="H13607">
        <v>33.466092000000003</v>
      </c>
      <c r="I13607">
        <v>-112.07802100000001</v>
      </c>
      <c r="J13607" s="1" t="d">
        <v>2018-04-03</v>
      </c>
      <c r="K13607">
        <v>53291</v>
      </c>
      <c r="L13607" t="s">
        <v>30</v>
      </c>
      <c r="M13607" s="1" t="d">
        <v>2008-01-01</v>
      </c>
      <c r="N13607">
        <v>1</v>
      </c>
      <c r="O13607">
        <v>1</v>
      </c>
      <c r="P13607">
        <v>2008</v>
      </c>
      <c r="R13607" t="s">
        <v>26</v>
      </c>
      <c r="S13607" t="s">
        <v>27</v>
      </c>
    </row>
    <row r="13608" spans="1:19" x14ac:dyDescent="0.25">
      <c r="A13608" t="s">
        <v>705</v>
      </c>
      <c r="B13608" t="s">
        <v>13636</v>
      </c>
      <c r="C13608" t="s">
        <v>13637</v>
      </c>
      <c r="E13608" t="s">
        <v>259</v>
      </c>
      <c r="F13608" t="s">
        <v>260</v>
      </c>
      <c r="G13608">
        <v>85033</v>
      </c>
      <c r="H13608">
        <v>33.491419</v>
      </c>
      <c r="I13608">
        <v>-112.238184</v>
      </c>
      <c r="J13608" s="1" t="d">
        <v>2018-04-03</v>
      </c>
      <c r="K13608">
        <v>53292</v>
      </c>
      <c r="L13608" t="s">
        <v>30</v>
      </c>
      <c r="M13608" s="1" t="d">
        <v>2008-01-01</v>
      </c>
      <c r="N13608">
        <v>1</v>
      </c>
      <c r="O13608">
        <v>1</v>
      </c>
      <c r="P13608">
        <v>2008</v>
      </c>
      <c r="R13608" t="s">
        <v>26</v>
      </c>
      <c r="S13608" t="s">
        <v>27</v>
      </c>
    </row>
    <row r="13609" spans="1:19" x14ac:dyDescent="0.25">
      <c r="A13609" t="s">
        <v>705</v>
      </c>
      <c r="B13609" t="s">
        <v>13638</v>
      </c>
      <c r="C13609" t="s">
        <v>13639</v>
      </c>
      <c r="E13609" t="s">
        <v>259</v>
      </c>
      <c r="F13609" t="s">
        <v>260</v>
      </c>
      <c r="G13609">
        <v>85023</v>
      </c>
      <c r="H13609">
        <v>33.648364999999998</v>
      </c>
      <c r="I13609">
        <v>-112.11315399999999</v>
      </c>
      <c r="J13609" s="1" t="d">
        <v>2018-04-03</v>
      </c>
      <c r="K13609">
        <v>53293</v>
      </c>
      <c r="L13609" t="s">
        <v>30</v>
      </c>
      <c r="M13609" s="1" t="d">
        <v>2008-01-01</v>
      </c>
      <c r="N13609">
        <v>1</v>
      </c>
      <c r="O13609">
        <v>1</v>
      </c>
      <c r="P13609">
        <v>2008</v>
      </c>
      <c r="R13609" t="s">
        <v>26</v>
      </c>
      <c r="S13609" t="s">
        <v>27</v>
      </c>
    </row>
    <row r="13610" spans="1:19" x14ac:dyDescent="0.25">
      <c r="A13610" t="s">
        <v>705</v>
      </c>
      <c r="B13610" t="s">
        <v>13640</v>
      </c>
      <c r="C13610" t="s">
        <v>13641</v>
      </c>
      <c r="E13610" t="s">
        <v>259</v>
      </c>
      <c r="F13610" t="s">
        <v>260</v>
      </c>
      <c r="G13610">
        <v>85053</v>
      </c>
      <c r="H13610">
        <v>33.625647000000001</v>
      </c>
      <c r="I13610">
        <v>-112.12924099999999</v>
      </c>
      <c r="J13610" s="1" t="d">
        <v>2018-04-03</v>
      </c>
      <c r="K13610">
        <v>53294</v>
      </c>
      <c r="L13610" t="s">
        <v>30</v>
      </c>
      <c r="M13610" s="1" t="d">
        <v>2008-01-01</v>
      </c>
      <c r="N13610">
        <v>1</v>
      </c>
      <c r="O13610">
        <v>1</v>
      </c>
      <c r="P13610">
        <v>2008</v>
      </c>
      <c r="R13610" t="s">
        <v>26</v>
      </c>
      <c r="S13610" t="s">
        <v>27</v>
      </c>
    </row>
    <row r="13611" spans="1:19" x14ac:dyDescent="0.25">
      <c r="A13611" t="s">
        <v>705</v>
      </c>
      <c r="B13611" t="s">
        <v>13642</v>
      </c>
      <c r="C13611" t="s">
        <v>13643</v>
      </c>
      <c r="E13611" t="s">
        <v>259</v>
      </c>
      <c r="F13611" t="s">
        <v>260</v>
      </c>
      <c r="G13611">
        <v>85048</v>
      </c>
      <c r="H13611">
        <v>33.305661999999998</v>
      </c>
      <c r="I13611">
        <v>-111.99452599999999</v>
      </c>
      <c r="J13611" s="1" t="d">
        <v>2018-04-03</v>
      </c>
      <c r="K13611">
        <v>53295</v>
      </c>
      <c r="L13611" t="s">
        <v>30</v>
      </c>
      <c r="M13611" s="1" t="d">
        <v>2008-01-01</v>
      </c>
      <c r="N13611">
        <v>1</v>
      </c>
      <c r="O13611">
        <v>1</v>
      </c>
      <c r="P13611">
        <v>2008</v>
      </c>
      <c r="R13611" t="s">
        <v>26</v>
      </c>
      <c r="S13611" t="s">
        <v>27</v>
      </c>
    </row>
    <row r="13612" spans="1:19" x14ac:dyDescent="0.25">
      <c r="A13612" t="s">
        <v>705</v>
      </c>
      <c r="B13612" t="s">
        <v>13644</v>
      </c>
      <c r="C13612" t="s">
        <v>13645</v>
      </c>
      <c r="E13612" t="s">
        <v>259</v>
      </c>
      <c r="F13612" t="s">
        <v>260</v>
      </c>
      <c r="G13612">
        <v>85035</v>
      </c>
      <c r="H13612">
        <v>33.465311</v>
      </c>
      <c r="I13612">
        <v>-112.21241499999999</v>
      </c>
      <c r="J13612" s="1" t="d">
        <v>2018-04-03</v>
      </c>
      <c r="K13612">
        <v>53296</v>
      </c>
      <c r="L13612" t="s">
        <v>30</v>
      </c>
      <c r="M13612" s="1" t="d">
        <v>2008-01-01</v>
      </c>
      <c r="N13612">
        <v>1</v>
      </c>
      <c r="O13612">
        <v>1</v>
      </c>
      <c r="P13612">
        <v>2008</v>
      </c>
      <c r="R13612" t="s">
        <v>26</v>
      </c>
      <c r="S13612" t="s">
        <v>27</v>
      </c>
    </row>
    <row r="13613" spans="1:19" x14ac:dyDescent="0.25">
      <c r="A13613" t="s">
        <v>705</v>
      </c>
      <c r="B13613" t="s">
        <v>13646</v>
      </c>
      <c r="C13613" t="s">
        <v>13647</v>
      </c>
      <c r="E13613" t="s">
        <v>259</v>
      </c>
      <c r="F13613" t="s">
        <v>260</v>
      </c>
      <c r="G13613">
        <v>85024</v>
      </c>
      <c r="H13613">
        <v>33.668657000000003</v>
      </c>
      <c r="I13613">
        <v>-112.026594</v>
      </c>
      <c r="J13613" s="1" t="d">
        <v>2018-04-03</v>
      </c>
      <c r="K13613">
        <v>53297</v>
      </c>
      <c r="L13613" t="s">
        <v>30</v>
      </c>
      <c r="M13613" s="1" t="d">
        <v>2008-01-01</v>
      </c>
      <c r="N13613">
        <v>1</v>
      </c>
      <c r="O13613">
        <v>1</v>
      </c>
      <c r="P13613">
        <v>2008</v>
      </c>
      <c r="R13613" t="s">
        <v>26</v>
      </c>
      <c r="S13613" t="s">
        <v>27</v>
      </c>
    </row>
    <row r="13614" spans="1:19" x14ac:dyDescent="0.25">
      <c r="A13614" t="s">
        <v>705</v>
      </c>
      <c r="B13614" t="s">
        <v>13648</v>
      </c>
      <c r="C13614" t="s">
        <v>13649</v>
      </c>
      <c r="E13614" t="s">
        <v>259</v>
      </c>
      <c r="F13614" t="s">
        <v>260</v>
      </c>
      <c r="G13614">
        <v>85048</v>
      </c>
      <c r="H13614">
        <v>33.306798000000001</v>
      </c>
      <c r="I13614">
        <v>-112.052176</v>
      </c>
      <c r="J13614" s="1" t="d">
        <v>2018-04-03</v>
      </c>
      <c r="K13614">
        <v>53298</v>
      </c>
      <c r="L13614" t="s">
        <v>30</v>
      </c>
      <c r="M13614" s="1" t="d">
        <v>2008-01-01</v>
      </c>
      <c r="N13614">
        <v>1</v>
      </c>
      <c r="O13614">
        <v>1</v>
      </c>
      <c r="P13614">
        <v>2008</v>
      </c>
      <c r="R13614" t="s">
        <v>26</v>
      </c>
      <c r="S13614" t="s">
        <v>27</v>
      </c>
    </row>
    <row r="13615" spans="1:19" x14ac:dyDescent="0.25">
      <c r="A13615" t="s">
        <v>705</v>
      </c>
      <c r="B13615" t="s">
        <v>13650</v>
      </c>
      <c r="C13615" t="s">
        <v>13651</v>
      </c>
      <c r="E13615" t="s">
        <v>259</v>
      </c>
      <c r="F13615" t="s">
        <v>260</v>
      </c>
      <c r="G13615">
        <v>85310</v>
      </c>
      <c r="H13615">
        <v>33.712488999999998</v>
      </c>
      <c r="I13615">
        <v>-112.173388</v>
      </c>
      <c r="J13615" s="1" t="d">
        <v>2018-04-03</v>
      </c>
      <c r="K13615">
        <v>53299</v>
      </c>
      <c r="L13615" t="s">
        <v>30</v>
      </c>
      <c r="M13615" s="1" t="d">
        <v>2008-01-01</v>
      </c>
      <c r="N13615">
        <v>1</v>
      </c>
      <c r="O13615">
        <v>1</v>
      </c>
      <c r="P13615">
        <v>2008</v>
      </c>
      <c r="R13615" t="s">
        <v>26</v>
      </c>
      <c r="S13615" t="s">
        <v>27</v>
      </c>
    </row>
    <row r="13616" spans="1:19" x14ac:dyDescent="0.25">
      <c r="A13616" t="s">
        <v>705</v>
      </c>
      <c r="B13616" t="s">
        <v>13652</v>
      </c>
      <c r="C13616" t="s">
        <v>13653</v>
      </c>
      <c r="E13616" t="s">
        <v>259</v>
      </c>
      <c r="F13616" t="s">
        <v>260</v>
      </c>
      <c r="G13616">
        <v>85085</v>
      </c>
      <c r="H13616">
        <v>33.741461899999997</v>
      </c>
      <c r="I13616">
        <v>-111.9960013</v>
      </c>
      <c r="J13616" s="1" t="d">
        <v>2019-02-06</v>
      </c>
      <c r="K13616">
        <v>53300</v>
      </c>
      <c r="L13616" t="s">
        <v>103</v>
      </c>
      <c r="M13616" s="1" t="d">
        <v>2008-01-01</v>
      </c>
      <c r="N13616">
        <v>1</v>
      </c>
      <c r="O13616">
        <v>1</v>
      </c>
      <c r="P13616">
        <v>2008</v>
      </c>
      <c r="R13616" t="s">
        <v>26</v>
      </c>
      <c r="S13616" t="s">
        <v>27</v>
      </c>
    </row>
    <row r="13617" spans="1:19" x14ac:dyDescent="0.25">
      <c r="A13617" t="s">
        <v>705</v>
      </c>
      <c r="B13617" t="s">
        <v>13654</v>
      </c>
      <c r="C13617" t="s">
        <v>13655</v>
      </c>
      <c r="E13617" t="s">
        <v>259</v>
      </c>
      <c r="F13617" t="s">
        <v>260</v>
      </c>
      <c r="G13617">
        <v>85006</v>
      </c>
      <c r="H13617">
        <v>33.477834999999999</v>
      </c>
      <c r="I13617">
        <v>-112.04170999999999</v>
      </c>
      <c r="J13617" s="1" t="d">
        <v>2018-04-03</v>
      </c>
      <c r="K13617">
        <v>53301</v>
      </c>
      <c r="L13617" t="s">
        <v>30</v>
      </c>
      <c r="M13617" s="1" t="d">
        <v>2008-01-01</v>
      </c>
      <c r="N13617">
        <v>1</v>
      </c>
      <c r="O13617">
        <v>1</v>
      </c>
      <c r="P13617">
        <v>2008</v>
      </c>
      <c r="R13617" t="s">
        <v>26</v>
      </c>
      <c r="S13617" t="s">
        <v>27</v>
      </c>
    </row>
    <row r="13618" spans="1:19" x14ac:dyDescent="0.25">
      <c r="A13618" t="s">
        <v>705</v>
      </c>
      <c r="B13618" t="s">
        <v>13656</v>
      </c>
      <c r="C13618" t="s">
        <v>13657</v>
      </c>
      <c r="E13618" t="s">
        <v>259</v>
      </c>
      <c r="F13618" t="s">
        <v>260</v>
      </c>
      <c r="G13618">
        <v>85027</v>
      </c>
      <c r="H13618">
        <v>33.670526000000002</v>
      </c>
      <c r="I13618">
        <v>-112.13404300000001</v>
      </c>
      <c r="J13618" s="1" t="d">
        <v>2018-04-03</v>
      </c>
      <c r="K13618">
        <v>53302</v>
      </c>
      <c r="L13618" t="s">
        <v>30</v>
      </c>
      <c r="M13618" s="1" t="d">
        <v>2008-01-01</v>
      </c>
      <c r="N13618">
        <v>1</v>
      </c>
      <c r="O13618">
        <v>1</v>
      </c>
      <c r="P13618">
        <v>2008</v>
      </c>
      <c r="R13618" t="s">
        <v>26</v>
      </c>
      <c r="S13618" t="s">
        <v>27</v>
      </c>
    </row>
    <row r="13619" spans="1:19" x14ac:dyDescent="0.25">
      <c r="A13619" t="s">
        <v>705</v>
      </c>
      <c r="B13619" t="s">
        <v>13658</v>
      </c>
      <c r="C13619" t="s">
        <v>13659</v>
      </c>
      <c r="E13619" t="s">
        <v>259</v>
      </c>
      <c r="F13619" t="s">
        <v>260</v>
      </c>
      <c r="G13619">
        <v>85050</v>
      </c>
      <c r="H13619">
        <v>33.683030000000002</v>
      </c>
      <c r="I13619">
        <v>-111.976944</v>
      </c>
      <c r="J13619" s="1" t="d">
        <v>2018-04-03</v>
      </c>
      <c r="K13619">
        <v>53303</v>
      </c>
      <c r="L13619" t="s">
        <v>30</v>
      </c>
      <c r="M13619" s="1" t="d">
        <v>2008-01-01</v>
      </c>
      <c r="N13619">
        <v>1</v>
      </c>
      <c r="O13619">
        <v>1</v>
      </c>
      <c r="P13619">
        <v>2008</v>
      </c>
      <c r="R13619" t="s">
        <v>26</v>
      </c>
      <c r="S13619" t="s">
        <v>27</v>
      </c>
    </row>
    <row r="13620" spans="1:19" x14ac:dyDescent="0.25">
      <c r="A13620" t="s">
        <v>705</v>
      </c>
      <c r="B13620" t="s">
        <v>13660</v>
      </c>
      <c r="C13620" t="s">
        <v>13661</v>
      </c>
      <c r="E13620" t="s">
        <v>259</v>
      </c>
      <c r="F13620" t="s">
        <v>260</v>
      </c>
      <c r="G13620">
        <v>85037</v>
      </c>
      <c r="H13620">
        <v>33.501716999999999</v>
      </c>
      <c r="I13620">
        <v>-112.270698</v>
      </c>
      <c r="J13620" s="1" t="d">
        <v>2018-04-03</v>
      </c>
      <c r="K13620">
        <v>53304</v>
      </c>
      <c r="L13620" t="s">
        <v>30</v>
      </c>
      <c r="M13620" s="1" t="d">
        <v>2008-01-01</v>
      </c>
      <c r="N13620">
        <v>1</v>
      </c>
      <c r="O13620">
        <v>1</v>
      </c>
      <c r="P13620">
        <v>2008</v>
      </c>
      <c r="R13620" t="s">
        <v>26</v>
      </c>
      <c r="S13620" t="s">
        <v>27</v>
      </c>
    </row>
    <row r="13621" spans="1:19" x14ac:dyDescent="0.25">
      <c r="A13621" t="s">
        <v>705</v>
      </c>
      <c r="B13621" t="s">
        <v>13662</v>
      </c>
      <c r="C13621" t="s">
        <v>13663</v>
      </c>
      <c r="E13621" t="s">
        <v>259</v>
      </c>
      <c r="F13621" t="s">
        <v>260</v>
      </c>
      <c r="G13621">
        <v>85086</v>
      </c>
      <c r="H13621">
        <v>33.801063999999997</v>
      </c>
      <c r="I13621">
        <v>-112.128899</v>
      </c>
      <c r="J13621" s="1" t="d">
        <v>2018-04-03</v>
      </c>
      <c r="K13621">
        <v>53305</v>
      </c>
      <c r="L13621" t="s">
        <v>30</v>
      </c>
      <c r="M13621" s="1" t="d">
        <v>2008-01-01</v>
      </c>
      <c r="N13621">
        <v>1</v>
      </c>
      <c r="O13621">
        <v>1</v>
      </c>
      <c r="P13621">
        <v>2008</v>
      </c>
      <c r="R13621" t="s">
        <v>26</v>
      </c>
      <c r="S13621" t="s">
        <v>27</v>
      </c>
    </row>
    <row r="13622" spans="1:19" x14ac:dyDescent="0.25">
      <c r="A13622" t="s">
        <v>705</v>
      </c>
      <c r="B13622" t="s">
        <v>13664</v>
      </c>
      <c r="C13622" t="s">
        <v>13665</v>
      </c>
      <c r="E13622" t="s">
        <v>259</v>
      </c>
      <c r="F13622" t="s">
        <v>260</v>
      </c>
      <c r="G13622">
        <v>85041</v>
      </c>
      <c r="H13622">
        <v>33.365158999999998</v>
      </c>
      <c r="I13622">
        <v>-112.094025</v>
      </c>
      <c r="J13622" s="1" t="d">
        <v>2018-04-03</v>
      </c>
      <c r="K13622">
        <v>53306</v>
      </c>
      <c r="L13622" t="s">
        <v>30</v>
      </c>
      <c r="M13622" s="1" t="d">
        <v>2008-01-01</v>
      </c>
      <c r="N13622">
        <v>1</v>
      </c>
      <c r="O13622">
        <v>1</v>
      </c>
      <c r="P13622">
        <v>2008</v>
      </c>
      <c r="R13622" t="s">
        <v>26</v>
      </c>
      <c r="S13622" t="s">
        <v>27</v>
      </c>
    </row>
    <row r="13623" spans="1:19" x14ac:dyDescent="0.25">
      <c r="A13623" t="s">
        <v>705</v>
      </c>
      <c r="B13623" t="s">
        <v>13666</v>
      </c>
      <c r="C13623" t="s">
        <v>13667</v>
      </c>
      <c r="E13623" t="s">
        <v>259</v>
      </c>
      <c r="F13623" t="s">
        <v>260</v>
      </c>
      <c r="G13623">
        <v>85043</v>
      </c>
      <c r="H13623">
        <v>33.437756</v>
      </c>
      <c r="I13623">
        <v>-112.197485</v>
      </c>
      <c r="J13623" s="1" t="d">
        <v>2018-04-03</v>
      </c>
      <c r="K13623">
        <v>53307</v>
      </c>
      <c r="L13623" t="s">
        <v>30</v>
      </c>
      <c r="M13623" s="1" t="d">
        <v>2008-01-01</v>
      </c>
      <c r="N13623">
        <v>1</v>
      </c>
      <c r="O13623">
        <v>1</v>
      </c>
      <c r="P13623">
        <v>2008</v>
      </c>
      <c r="R13623" t="s">
        <v>26</v>
      </c>
      <c r="S13623" t="s">
        <v>27</v>
      </c>
    </row>
    <row r="13624" spans="1:19" x14ac:dyDescent="0.25">
      <c r="A13624" t="s">
        <v>705</v>
      </c>
      <c r="B13624" t="s">
        <v>13668</v>
      </c>
      <c r="C13624" t="s">
        <v>13669</v>
      </c>
      <c r="E13624" t="s">
        <v>259</v>
      </c>
      <c r="F13624" t="s">
        <v>260</v>
      </c>
      <c r="G13624">
        <v>85003</v>
      </c>
      <c r="H13624">
        <v>33.430399000000001</v>
      </c>
      <c r="I13624">
        <v>-112.08027</v>
      </c>
      <c r="J13624" s="1" t="d">
        <v>2018-04-03</v>
      </c>
      <c r="K13624">
        <v>53308</v>
      </c>
      <c r="L13624" t="s">
        <v>30</v>
      </c>
      <c r="M13624" s="1" t="d">
        <v>2008-01-01</v>
      </c>
      <c r="N13624">
        <v>1</v>
      </c>
      <c r="O13624">
        <v>1</v>
      </c>
      <c r="P13624">
        <v>2008</v>
      </c>
      <c r="R13624" t="s">
        <v>26</v>
      </c>
      <c r="S13624" t="s">
        <v>27</v>
      </c>
    </row>
    <row r="13625" spans="1:19" x14ac:dyDescent="0.25">
      <c r="A13625" t="s">
        <v>705</v>
      </c>
      <c r="B13625" t="s">
        <v>13670</v>
      </c>
      <c r="C13625" t="s">
        <v>13671</v>
      </c>
      <c r="E13625" t="s">
        <v>259</v>
      </c>
      <c r="F13625" t="s">
        <v>260</v>
      </c>
      <c r="G13625">
        <v>85021</v>
      </c>
      <c r="H13625">
        <v>33.565150000000003</v>
      </c>
      <c r="I13625">
        <v>-112.110738</v>
      </c>
      <c r="J13625" s="1" t="d">
        <v>2018-04-03</v>
      </c>
      <c r="K13625">
        <v>53309</v>
      </c>
      <c r="L13625" t="s">
        <v>30</v>
      </c>
      <c r="M13625" s="1" t="d">
        <v>2008-01-01</v>
      </c>
      <c r="N13625">
        <v>1</v>
      </c>
      <c r="O13625">
        <v>1</v>
      </c>
      <c r="P13625">
        <v>2008</v>
      </c>
      <c r="R13625" t="s">
        <v>26</v>
      </c>
      <c r="S13625" t="s">
        <v>27</v>
      </c>
    </row>
    <row r="13626" spans="1:19" x14ac:dyDescent="0.25">
      <c r="A13626" t="s">
        <v>705</v>
      </c>
      <c r="B13626" t="s">
        <v>13672</v>
      </c>
      <c r="C13626" t="s">
        <v>13673</v>
      </c>
      <c r="E13626" t="s">
        <v>259</v>
      </c>
      <c r="F13626" t="s">
        <v>260</v>
      </c>
      <c r="G13626">
        <v>85016</v>
      </c>
      <c r="H13626">
        <v>33.494233000000001</v>
      </c>
      <c r="I13626">
        <v>-112.040066</v>
      </c>
      <c r="J13626" s="1" t="d">
        <v>2018-04-03</v>
      </c>
      <c r="K13626">
        <v>53310</v>
      </c>
      <c r="L13626" t="s">
        <v>30</v>
      </c>
      <c r="M13626" s="1" t="d">
        <v>2008-01-01</v>
      </c>
      <c r="N13626">
        <v>1</v>
      </c>
      <c r="O13626">
        <v>1</v>
      </c>
      <c r="P13626">
        <v>2008</v>
      </c>
      <c r="R13626" t="s">
        <v>26</v>
      </c>
      <c r="S13626" t="s">
        <v>27</v>
      </c>
    </row>
    <row r="13627" spans="1:19" x14ac:dyDescent="0.25">
      <c r="A13627" t="s">
        <v>19</v>
      </c>
      <c r="B13627" t="s">
        <v>14413</v>
      </c>
      <c r="C13627" t="s">
        <v>14414</v>
      </c>
      <c r="D13627" t="s">
        <v>14415</v>
      </c>
      <c r="E13627" t="s">
        <v>238</v>
      </c>
      <c r="F13627" t="s">
        <v>170</v>
      </c>
      <c r="G13627">
        <v>91311</v>
      </c>
      <c r="H13627">
        <v>34.239960000000004</v>
      </c>
      <c r="I13627">
        <v>-118.60497599999999</v>
      </c>
      <c r="J13627" s="1" t="d">
        <v>2019-04-08</v>
      </c>
      <c r="K13627">
        <v>60120</v>
      </c>
      <c r="L13627" t="s">
        <v>24</v>
      </c>
      <c r="M13627" s="1" t="d">
        <v>2008-03-31</v>
      </c>
      <c r="N13627">
        <v>3</v>
      </c>
      <c r="O13627">
        <v>31</v>
      </c>
      <c r="P13627">
        <v>2008</v>
      </c>
      <c r="Q13627" t="s">
        <v>35</v>
      </c>
      <c r="R13627" t="s">
        <v>26</v>
      </c>
      <c r="S13627" t="s">
        <v>27</v>
      </c>
    </row>
    <row r="13628" spans="1:19" x14ac:dyDescent="0.25">
      <c r="A13628" t="s">
        <v>19</v>
      </c>
      <c r="B13628" t="s">
        <v>14432</v>
      </c>
      <c r="C13628" t="s">
        <v>14433</v>
      </c>
      <c r="D13628" t="s">
        <v>14434</v>
      </c>
      <c r="E13628" t="s">
        <v>226</v>
      </c>
      <c r="F13628" t="s">
        <v>170</v>
      </c>
      <c r="G13628">
        <v>90047</v>
      </c>
      <c r="H13628">
        <v>33.988024000000003</v>
      </c>
      <c r="I13628">
        <v>-118.314836</v>
      </c>
      <c r="J13628" s="1" t="d">
        <v>2019-04-08</v>
      </c>
      <c r="K13628">
        <v>60138</v>
      </c>
      <c r="L13628" t="s">
        <v>24</v>
      </c>
      <c r="M13628" s="1" t="d">
        <v>2008-03-31</v>
      </c>
      <c r="N13628">
        <v>3</v>
      </c>
      <c r="O13628">
        <v>31</v>
      </c>
      <c r="P13628">
        <v>2008</v>
      </c>
      <c r="Q13628" t="s">
        <v>35</v>
      </c>
      <c r="R13628" t="s">
        <v>26</v>
      </c>
      <c r="S13628" t="s">
        <v>27</v>
      </c>
    </row>
    <row r="13629" spans="1:19" x14ac:dyDescent="0.25">
      <c r="A13629" t="s">
        <v>19</v>
      </c>
      <c r="B13629" t="s">
        <v>3894</v>
      </c>
      <c r="C13629" t="s">
        <v>3895</v>
      </c>
      <c r="D13629" t="s">
        <v>3896</v>
      </c>
      <c r="E13629" t="s">
        <v>3897</v>
      </c>
      <c r="F13629" t="s">
        <v>170</v>
      </c>
      <c r="G13629">
        <v>92647</v>
      </c>
      <c r="H13629">
        <v>33.713970000000003</v>
      </c>
      <c r="I13629">
        <v>-117.99629400000001</v>
      </c>
      <c r="J13629" s="1" t="d">
        <v>2018-09-10</v>
      </c>
      <c r="K13629">
        <v>60425</v>
      </c>
      <c r="L13629" t="s">
        <v>30</v>
      </c>
      <c r="M13629" s="1" t="d">
        <v>2008-10-15</v>
      </c>
      <c r="N13629">
        <v>10</v>
      </c>
      <c r="O13629">
        <v>15</v>
      </c>
      <c r="P13629">
        <v>2008</v>
      </c>
      <c r="Q13629" t="s">
        <v>35</v>
      </c>
      <c r="R13629" t="s">
        <v>26</v>
      </c>
      <c r="S13629" t="s">
        <v>27</v>
      </c>
    </row>
    <row r="13630" spans="1:19" x14ac:dyDescent="0.25">
      <c r="A13630" t="s">
        <v>312</v>
      </c>
      <c r="B13630" t="s">
        <v>14647</v>
      </c>
      <c r="C13630" t="s">
        <v>14648</v>
      </c>
      <c r="E13630" t="s">
        <v>1006</v>
      </c>
      <c r="F13630" t="s">
        <v>59</v>
      </c>
      <c r="G13630">
        <v>45050</v>
      </c>
      <c r="H13630">
        <v>39.440689999999996</v>
      </c>
      <c r="I13630">
        <v>-84.429787000000005</v>
      </c>
      <c r="J13630" s="1" t="d">
        <v>2019-03-07</v>
      </c>
      <c r="K13630">
        <v>60557</v>
      </c>
      <c r="L13630" t="s">
        <v>71</v>
      </c>
      <c r="M13630" s="1" t="d">
        <v>2008-05-19</v>
      </c>
      <c r="N13630">
        <v>5</v>
      </c>
      <c r="O13630">
        <v>19</v>
      </c>
      <c r="P13630">
        <v>2008</v>
      </c>
      <c r="R13630" t="s">
        <v>26</v>
      </c>
      <c r="S13630" t="s">
        <v>31</v>
      </c>
    </row>
    <row r="13631" spans="1:19" x14ac:dyDescent="0.25">
      <c r="A13631" t="s">
        <v>705</v>
      </c>
      <c r="B13631" t="s">
        <v>4341</v>
      </c>
      <c r="C13631" t="s">
        <v>4342</v>
      </c>
      <c r="E13631" t="s">
        <v>402</v>
      </c>
      <c r="F13631" t="s">
        <v>48</v>
      </c>
      <c r="G13631">
        <v>14624</v>
      </c>
      <c r="H13631">
        <v>43.120818</v>
      </c>
      <c r="I13631">
        <v>-77.651859999999999</v>
      </c>
      <c r="J13631" s="1" t="d">
        <v>2019-04-08</v>
      </c>
      <c r="K13631">
        <v>62291</v>
      </c>
      <c r="L13631" t="s">
        <v>24</v>
      </c>
      <c r="M13631" s="1" t="d">
        <v>2008-06-15</v>
      </c>
      <c r="N13631">
        <v>6</v>
      </c>
      <c r="O13631">
        <v>15</v>
      </c>
      <c r="P13631">
        <v>2008</v>
      </c>
      <c r="R13631" t="s">
        <v>26</v>
      </c>
      <c r="S13631" t="s">
        <v>27</v>
      </c>
    </row>
    <row r="13632" spans="1:19" x14ac:dyDescent="0.25">
      <c r="A13632" t="s">
        <v>19</v>
      </c>
      <c r="B13632" t="s">
        <v>2650</v>
      </c>
      <c r="C13632" t="s">
        <v>2651</v>
      </c>
      <c r="D13632" t="s">
        <v>2652</v>
      </c>
      <c r="E13632" t="s">
        <v>606</v>
      </c>
      <c r="F13632" t="s">
        <v>37</v>
      </c>
      <c r="G13632">
        <v>78744</v>
      </c>
      <c r="H13632">
        <v>30.213718</v>
      </c>
      <c r="I13632">
        <v>-97.738940999999997</v>
      </c>
      <c r="J13632" s="1" t="d">
        <v>2018-10-04</v>
      </c>
      <c r="K13632">
        <v>62453</v>
      </c>
      <c r="L13632" t="s">
        <v>30</v>
      </c>
      <c r="M13632" s="1" t="d">
        <v>2008-02-15</v>
      </c>
      <c r="N13632">
        <v>2</v>
      </c>
      <c r="O13632">
        <v>15</v>
      </c>
      <c r="P13632">
        <v>2008</v>
      </c>
      <c r="Q13632" t="s">
        <v>35</v>
      </c>
      <c r="R13632" t="s">
        <v>26</v>
      </c>
      <c r="S13632" t="s">
        <v>27</v>
      </c>
    </row>
    <row r="13633" spans="1:19" x14ac:dyDescent="0.25">
      <c r="A13633" t="s">
        <v>312</v>
      </c>
      <c r="B13633" t="s">
        <v>2815</v>
      </c>
      <c r="C13633" t="s">
        <v>2816</v>
      </c>
      <c r="D13633" t="s">
        <v>2817</v>
      </c>
      <c r="E13633" t="s">
        <v>435</v>
      </c>
      <c r="F13633" t="s">
        <v>143</v>
      </c>
      <c r="G13633">
        <v>73072</v>
      </c>
      <c r="H13633">
        <v>35.189228999999997</v>
      </c>
      <c r="I13633">
        <v>-97.434216000000006</v>
      </c>
      <c r="J13633" s="1" t="d">
        <v>2018-09-10</v>
      </c>
      <c r="K13633">
        <v>62634</v>
      </c>
      <c r="L13633" t="s">
        <v>30</v>
      </c>
      <c r="M13633" s="1" t="d">
        <v>2008-11-15</v>
      </c>
      <c r="N13633">
        <v>11</v>
      </c>
      <c r="O13633">
        <v>15</v>
      </c>
      <c r="P13633">
        <v>2008</v>
      </c>
      <c r="R13633" t="s">
        <v>26</v>
      </c>
      <c r="S13633" t="s">
        <v>27</v>
      </c>
    </row>
    <row r="13634" spans="1:19" x14ac:dyDescent="0.25">
      <c r="A13634" t="s">
        <v>312</v>
      </c>
      <c r="B13634" t="s">
        <v>4091</v>
      </c>
      <c r="C13634" t="s">
        <v>4092</v>
      </c>
      <c r="D13634" t="s">
        <v>4093</v>
      </c>
      <c r="E13634" t="s">
        <v>1851</v>
      </c>
      <c r="F13634" t="s">
        <v>29</v>
      </c>
      <c r="G13634">
        <v>30904</v>
      </c>
      <c r="H13634">
        <v>33.466455000000003</v>
      </c>
      <c r="I13634">
        <v>-82.028120999999999</v>
      </c>
      <c r="J13634" s="1" t="d">
        <v>2019-01-10</v>
      </c>
      <c r="K13634">
        <v>62667</v>
      </c>
      <c r="L13634" t="s">
        <v>30</v>
      </c>
      <c r="M13634" s="1" t="d">
        <v>2008-04-15</v>
      </c>
      <c r="N13634">
        <v>4</v>
      </c>
      <c r="O13634">
        <v>15</v>
      </c>
      <c r="P13634">
        <v>2008</v>
      </c>
      <c r="R13634" t="s">
        <v>26</v>
      </c>
      <c r="S13634" t="s">
        <v>27</v>
      </c>
    </row>
    <row r="13635" spans="1:19" x14ac:dyDescent="0.25">
      <c r="A13635" t="s">
        <v>705</v>
      </c>
      <c r="B13635" t="s">
        <v>1540</v>
      </c>
      <c r="C13635" t="s">
        <v>1541</v>
      </c>
      <c r="D13635" t="s">
        <v>1542</v>
      </c>
      <c r="E13635" t="s">
        <v>1543</v>
      </c>
      <c r="F13635" t="s">
        <v>373</v>
      </c>
      <c r="G13635">
        <v>60088</v>
      </c>
      <c r="H13635">
        <v>42.317211999999998</v>
      </c>
      <c r="I13635">
        <v>-87.851241000000002</v>
      </c>
      <c r="J13635" s="1" t="d">
        <v>2019-01-10</v>
      </c>
      <c r="K13635">
        <v>62673</v>
      </c>
      <c r="L13635" t="s">
        <v>30</v>
      </c>
      <c r="M13635" s="1" t="d">
        <v>2008-07-01</v>
      </c>
      <c r="N13635">
        <v>7</v>
      </c>
      <c r="O13635">
        <v>1</v>
      </c>
      <c r="P13635">
        <v>2008</v>
      </c>
      <c r="R13635" t="s">
        <v>26</v>
      </c>
      <c r="S13635" t="s">
        <v>27</v>
      </c>
    </row>
    <row r="13636" spans="1:19" x14ac:dyDescent="0.25">
      <c r="A13636" t="s">
        <v>705</v>
      </c>
      <c r="B13636" t="s">
        <v>16264</v>
      </c>
      <c r="C13636" t="s">
        <v>16265</v>
      </c>
      <c r="E13636" t="s">
        <v>16266</v>
      </c>
      <c r="F13636" t="s">
        <v>67</v>
      </c>
      <c r="G13636">
        <v>6235</v>
      </c>
      <c r="H13636">
        <v>41.758456000000002</v>
      </c>
      <c r="I13636">
        <v>-72.143666999999994</v>
      </c>
      <c r="J13636" s="1" t="d">
        <v>2018-04-03</v>
      </c>
      <c r="K13636">
        <v>63285</v>
      </c>
      <c r="L13636" t="s">
        <v>30</v>
      </c>
      <c r="M13636" s="1" t="d">
        <v>2008-09-01</v>
      </c>
      <c r="N13636">
        <v>9</v>
      </c>
      <c r="O13636">
        <v>1</v>
      </c>
      <c r="P13636">
        <v>2008</v>
      </c>
      <c r="R13636" t="s">
        <v>26</v>
      </c>
      <c r="S13636" t="s">
        <v>31</v>
      </c>
    </row>
    <row r="13637" spans="1:19" x14ac:dyDescent="0.25">
      <c r="A13637" t="s">
        <v>705</v>
      </c>
      <c r="B13637" t="s">
        <v>396</v>
      </c>
      <c r="C13637" t="s">
        <v>397</v>
      </c>
      <c r="D13637" t="s">
        <v>398</v>
      </c>
      <c r="E13637" t="s">
        <v>259</v>
      </c>
      <c r="F13637" t="s">
        <v>260</v>
      </c>
      <c r="G13637">
        <v>85019</v>
      </c>
      <c r="H13637">
        <v>33.498570000000001</v>
      </c>
      <c r="I13637">
        <v>-112.145787</v>
      </c>
      <c r="J13637" s="1" t="d">
        <v>2018-04-03</v>
      </c>
      <c r="K13637">
        <v>63412</v>
      </c>
      <c r="L13637" t="s">
        <v>30</v>
      </c>
      <c r="M13637" s="1" t="d">
        <v>2008-01-01</v>
      </c>
      <c r="N13637">
        <v>1</v>
      </c>
      <c r="O13637">
        <v>1</v>
      </c>
      <c r="P13637">
        <v>2008</v>
      </c>
      <c r="R13637" t="s">
        <v>26</v>
      </c>
      <c r="S13637" t="s">
        <v>27</v>
      </c>
    </row>
    <row r="13638" spans="1:19" x14ac:dyDescent="0.25">
      <c r="A13638" t="s">
        <v>19</v>
      </c>
      <c r="B13638" t="s">
        <v>3658</v>
      </c>
      <c r="C13638" t="s">
        <v>3659</v>
      </c>
      <c r="D13638" t="s">
        <v>3660</v>
      </c>
      <c r="E13638" t="s">
        <v>698</v>
      </c>
      <c r="F13638" t="s">
        <v>373</v>
      </c>
      <c r="G13638">
        <v>60666</v>
      </c>
      <c r="H13638">
        <v>41.959403109999997</v>
      </c>
      <c r="I13638">
        <v>-87.839469930000007</v>
      </c>
      <c r="J13638" s="1" t="d">
        <v>2019-04-08</v>
      </c>
      <c r="K13638">
        <v>63927</v>
      </c>
      <c r="L13638" t="s">
        <v>24</v>
      </c>
      <c r="M13638" s="1" t="d">
        <v>2008-07-15</v>
      </c>
      <c r="N13638">
        <v>7</v>
      </c>
      <c r="O13638">
        <v>15</v>
      </c>
      <c r="P13638">
        <v>2008</v>
      </c>
      <c r="Q13638" t="s">
        <v>35</v>
      </c>
      <c r="R13638" t="s">
        <v>26</v>
      </c>
      <c r="S13638" t="s">
        <v>27</v>
      </c>
    </row>
    <row r="13639" spans="1:19" x14ac:dyDescent="0.25">
      <c r="A13639" t="s">
        <v>312</v>
      </c>
      <c r="B13639" t="s">
        <v>4357</v>
      </c>
      <c r="C13639" t="s">
        <v>4358</v>
      </c>
      <c r="E13639" t="s">
        <v>4359</v>
      </c>
      <c r="F13639" t="s">
        <v>48</v>
      </c>
      <c r="G13639">
        <v>10994</v>
      </c>
      <c r="H13639">
        <v>41.101647999999997</v>
      </c>
      <c r="I13639">
        <v>-73.952196000000001</v>
      </c>
      <c r="J13639" s="1" t="d">
        <v>2019-04-08</v>
      </c>
      <c r="K13639">
        <v>64026</v>
      </c>
      <c r="L13639" t="s">
        <v>24</v>
      </c>
      <c r="M13639" s="1" t="d">
        <v>2008-07-15</v>
      </c>
      <c r="N13639">
        <v>7</v>
      </c>
      <c r="O13639">
        <v>15</v>
      </c>
      <c r="P13639">
        <v>2008</v>
      </c>
      <c r="R13639" t="s">
        <v>26</v>
      </c>
      <c r="S13639" t="s">
        <v>27</v>
      </c>
    </row>
    <row r="13640" spans="1:19" x14ac:dyDescent="0.25">
      <c r="A13640" t="s">
        <v>338</v>
      </c>
      <c r="B13640" t="s">
        <v>293</v>
      </c>
      <c r="C13640" t="s">
        <v>24459</v>
      </c>
      <c r="D13640" t="s">
        <v>24460</v>
      </c>
      <c r="E13640" t="s">
        <v>192</v>
      </c>
      <c r="F13640" t="s">
        <v>170</v>
      </c>
      <c r="G13640">
        <v>95616</v>
      </c>
      <c r="H13640">
        <v>38.537008999999998</v>
      </c>
      <c r="I13640">
        <v>-121.771809</v>
      </c>
      <c r="J13640" s="1" t="d">
        <v>2018-05-03</v>
      </c>
      <c r="K13640">
        <v>85993</v>
      </c>
      <c r="L13640" t="s">
        <v>30</v>
      </c>
      <c r="M13640" s="1" t="d">
        <v>2008-12-01</v>
      </c>
      <c r="N13640">
        <v>12</v>
      </c>
      <c r="O13640">
        <v>1</v>
      </c>
      <c r="P13640">
        <v>2008</v>
      </c>
      <c r="R13640" t="s">
        <v>26</v>
      </c>
      <c r="S13640" t="s">
        <v>31</v>
      </c>
    </row>
    <row r="13641" spans="1:19" x14ac:dyDescent="0.25">
      <c r="A13641" t="s">
        <v>338</v>
      </c>
      <c r="B13641" t="s">
        <v>293</v>
      </c>
      <c r="C13641" t="s">
        <v>24461</v>
      </c>
      <c r="D13641" t="s">
        <v>24462</v>
      </c>
      <c r="E13641" t="s">
        <v>192</v>
      </c>
      <c r="F13641" t="s">
        <v>170</v>
      </c>
      <c r="G13641">
        <v>95616</v>
      </c>
      <c r="H13641">
        <v>38.537266000000002</v>
      </c>
      <c r="I13641">
        <v>-121.762089</v>
      </c>
      <c r="J13641" s="1" t="d">
        <v>2018-05-03</v>
      </c>
      <c r="K13641">
        <v>85994</v>
      </c>
      <c r="L13641" t="s">
        <v>30</v>
      </c>
      <c r="M13641" s="1" t="d">
        <v>2008-12-01</v>
      </c>
      <c r="N13641">
        <v>12</v>
      </c>
      <c r="O13641">
        <v>1</v>
      </c>
      <c r="P13641">
        <v>2008</v>
      </c>
      <c r="R13641" t="s">
        <v>26</v>
      </c>
      <c r="S13641" t="s">
        <v>31</v>
      </c>
    </row>
    <row r="13642" spans="1:19" x14ac:dyDescent="0.25">
      <c r="A13642" t="s">
        <v>338</v>
      </c>
      <c r="B13642" t="s">
        <v>293</v>
      </c>
      <c r="C13642" t="s">
        <v>24463</v>
      </c>
      <c r="D13642" t="s">
        <v>24464</v>
      </c>
      <c r="E13642" t="s">
        <v>192</v>
      </c>
      <c r="F13642" t="s">
        <v>170</v>
      </c>
      <c r="G13642">
        <v>95616</v>
      </c>
      <c r="H13642">
        <v>38.532420999999999</v>
      </c>
      <c r="I13642">
        <v>-121.770332</v>
      </c>
      <c r="J13642" s="1" t="d">
        <v>2018-05-03</v>
      </c>
      <c r="K13642">
        <v>85995</v>
      </c>
      <c r="L13642" t="s">
        <v>30</v>
      </c>
      <c r="M13642" s="1" t="d">
        <v>2008-12-01</v>
      </c>
      <c r="N13642">
        <v>12</v>
      </c>
      <c r="O13642">
        <v>1</v>
      </c>
      <c r="P13642">
        <v>2008</v>
      </c>
      <c r="R13642" t="s">
        <v>26</v>
      </c>
      <c r="S13642" t="s">
        <v>31</v>
      </c>
    </row>
    <row r="13643" spans="1:19" x14ac:dyDescent="0.25">
      <c r="A13643" t="s">
        <v>338</v>
      </c>
      <c r="B13643" t="s">
        <v>293</v>
      </c>
      <c r="C13643" t="s">
        <v>24465</v>
      </c>
      <c r="D13643" t="s">
        <v>24466</v>
      </c>
      <c r="E13643" t="s">
        <v>192</v>
      </c>
      <c r="F13643" t="s">
        <v>170</v>
      </c>
      <c r="G13643">
        <v>95616</v>
      </c>
      <c r="H13643">
        <v>38.536692000000002</v>
      </c>
      <c r="I13643">
        <v>-121.75558599999999</v>
      </c>
      <c r="J13643" s="1" t="d">
        <v>2018-05-03</v>
      </c>
      <c r="K13643">
        <v>85996</v>
      </c>
      <c r="L13643" t="s">
        <v>30</v>
      </c>
      <c r="M13643" s="1" t="d">
        <v>2008-12-01</v>
      </c>
      <c r="N13643">
        <v>12</v>
      </c>
      <c r="O13643">
        <v>1</v>
      </c>
      <c r="P13643">
        <v>2008</v>
      </c>
      <c r="R13643" t="s">
        <v>26</v>
      </c>
      <c r="S13643" t="s">
        <v>31</v>
      </c>
    </row>
    <row r="13644" spans="1:19" x14ac:dyDescent="0.25">
      <c r="A13644" t="s">
        <v>338</v>
      </c>
      <c r="B13644" t="s">
        <v>293</v>
      </c>
      <c r="C13644" t="s">
        <v>21639</v>
      </c>
      <c r="D13644" t="s">
        <v>24467</v>
      </c>
      <c r="E13644" t="s">
        <v>192</v>
      </c>
      <c r="F13644" t="s">
        <v>170</v>
      </c>
      <c r="G13644">
        <v>95616</v>
      </c>
      <c r="H13644">
        <v>38.532505999999998</v>
      </c>
      <c r="I13644">
        <v>-121.750085</v>
      </c>
      <c r="J13644" s="1" t="d">
        <v>2018-05-03</v>
      </c>
      <c r="K13644">
        <v>85997</v>
      </c>
      <c r="L13644" t="s">
        <v>24468</v>
      </c>
      <c r="M13644" s="1" t="d">
        <v>2008-12-01</v>
      </c>
      <c r="N13644">
        <v>12</v>
      </c>
      <c r="O13644">
        <v>1</v>
      </c>
      <c r="P13644">
        <v>2008</v>
      </c>
      <c r="R13644" t="s">
        <v>26</v>
      </c>
      <c r="S13644" t="s">
        <v>31</v>
      </c>
    </row>
    <row r="13645" spans="1:19" x14ac:dyDescent="0.25">
      <c r="A13645" t="s">
        <v>338</v>
      </c>
      <c r="B13645" t="s">
        <v>293</v>
      </c>
      <c r="C13645" t="s">
        <v>21639</v>
      </c>
      <c r="D13645" t="s">
        <v>24469</v>
      </c>
      <c r="E13645" t="s">
        <v>192</v>
      </c>
      <c r="F13645" t="s">
        <v>170</v>
      </c>
      <c r="G13645">
        <v>95616</v>
      </c>
      <c r="H13645">
        <v>38.532505999999998</v>
      </c>
      <c r="I13645">
        <v>-121.750085</v>
      </c>
      <c r="J13645" s="1" t="d">
        <v>2018-05-03</v>
      </c>
      <c r="K13645">
        <v>85998</v>
      </c>
      <c r="L13645" t="s">
        <v>30</v>
      </c>
      <c r="M13645" s="1" t="d">
        <v>2008-12-01</v>
      </c>
      <c r="N13645">
        <v>12</v>
      </c>
      <c r="O13645">
        <v>1</v>
      </c>
      <c r="P13645">
        <v>2008</v>
      </c>
      <c r="R13645" t="s">
        <v>26</v>
      </c>
      <c r="S13645" t="s">
        <v>31</v>
      </c>
    </row>
    <row r="13646" spans="1:19" x14ac:dyDescent="0.25">
      <c r="A13646" t="s">
        <v>338</v>
      </c>
      <c r="B13646" t="s">
        <v>293</v>
      </c>
      <c r="C13646" t="s">
        <v>24470</v>
      </c>
      <c r="D13646" t="s">
        <v>24471</v>
      </c>
      <c r="E13646" t="s">
        <v>192</v>
      </c>
      <c r="F13646" t="s">
        <v>170</v>
      </c>
      <c r="G13646">
        <v>95616</v>
      </c>
      <c r="H13646">
        <v>38.539715000000001</v>
      </c>
      <c r="I13646">
        <v>-121.758149</v>
      </c>
      <c r="J13646" s="1" t="d">
        <v>2018-05-03</v>
      </c>
      <c r="K13646">
        <v>85999</v>
      </c>
      <c r="L13646" t="s">
        <v>30</v>
      </c>
      <c r="M13646" s="1" t="d">
        <v>2008-12-01</v>
      </c>
      <c r="N13646">
        <v>12</v>
      </c>
      <c r="O13646">
        <v>1</v>
      </c>
      <c r="P13646">
        <v>2008</v>
      </c>
      <c r="R13646" t="s">
        <v>26</v>
      </c>
      <c r="S13646" t="s">
        <v>31</v>
      </c>
    </row>
    <row r="13647" spans="1:19" x14ac:dyDescent="0.25">
      <c r="A13647" t="s">
        <v>338</v>
      </c>
      <c r="B13647" t="s">
        <v>293</v>
      </c>
      <c r="C13647" t="s">
        <v>24472</v>
      </c>
      <c r="D13647" t="s">
        <v>24473</v>
      </c>
      <c r="E13647" t="s">
        <v>192</v>
      </c>
      <c r="F13647" t="s">
        <v>170</v>
      </c>
      <c r="G13647">
        <v>95616</v>
      </c>
      <c r="H13647">
        <v>38.543779000000001</v>
      </c>
      <c r="I13647">
        <v>-121.76182300000001</v>
      </c>
      <c r="J13647" s="1" t="d">
        <v>2018-05-03</v>
      </c>
      <c r="K13647">
        <v>86000</v>
      </c>
      <c r="L13647" t="s">
        <v>30</v>
      </c>
      <c r="M13647" s="1" t="d">
        <v>2008-12-01</v>
      </c>
      <c r="N13647">
        <v>12</v>
      </c>
      <c r="O13647">
        <v>1</v>
      </c>
      <c r="P13647">
        <v>2008</v>
      </c>
      <c r="R13647" t="s">
        <v>26</v>
      </c>
      <c r="S13647" t="s">
        <v>31</v>
      </c>
    </row>
    <row r="13648" spans="1:19" x14ac:dyDescent="0.25">
      <c r="A13648" t="s">
        <v>504</v>
      </c>
      <c r="B13648" t="s">
        <v>3979</v>
      </c>
      <c r="C13648" t="s">
        <v>3980</v>
      </c>
      <c r="E13648" t="s">
        <v>3981</v>
      </c>
      <c r="F13648" t="s">
        <v>260</v>
      </c>
      <c r="G13648">
        <v>85385</v>
      </c>
      <c r="H13648">
        <v>33.566780999999999</v>
      </c>
      <c r="I13648">
        <v>-112.25453899999999</v>
      </c>
      <c r="J13648" s="1" t="d">
        <v>2019-01-10</v>
      </c>
      <c r="K13648">
        <v>92102</v>
      </c>
      <c r="L13648" t="s">
        <v>3982</v>
      </c>
      <c r="M13648" s="1" t="d">
        <v>2008-12-04</v>
      </c>
      <c r="N13648">
        <v>12</v>
      </c>
      <c r="O13648">
        <v>4</v>
      </c>
      <c r="P13648">
        <v>2008</v>
      </c>
      <c r="R13648" t="s">
        <v>26</v>
      </c>
      <c r="S13648" t="s">
        <v>31</v>
      </c>
    </row>
    <row r="13649" spans="1:19" x14ac:dyDescent="0.25">
      <c r="A13649" t="s">
        <v>338</v>
      </c>
      <c r="B13649" t="s">
        <v>34645</v>
      </c>
      <c r="C13649" t="s">
        <v>4872</v>
      </c>
      <c r="E13649" t="s">
        <v>1522</v>
      </c>
      <c r="F13649" t="s">
        <v>137</v>
      </c>
      <c r="G13649">
        <v>97114</v>
      </c>
      <c r="H13649">
        <v>45.241169999999997</v>
      </c>
      <c r="I13649">
        <v>-123.069729</v>
      </c>
      <c r="J13649" s="1" t="d">
        <v>2019-02-06</v>
      </c>
      <c r="K13649">
        <v>115368</v>
      </c>
      <c r="L13649" t="s">
        <v>103</v>
      </c>
      <c r="M13649" s="1" t="d">
        <v>2008-05-15</v>
      </c>
      <c r="N13649">
        <v>5</v>
      </c>
      <c r="O13649">
        <v>15</v>
      </c>
      <c r="P13649">
        <v>2008</v>
      </c>
      <c r="R13649" t="s">
        <v>26</v>
      </c>
      <c r="S13649" t="s">
        <v>31</v>
      </c>
    </row>
    <row r="13650" spans="1:19" x14ac:dyDescent="0.25">
      <c r="A13650" t="s">
        <v>338</v>
      </c>
      <c r="B13650" t="s">
        <v>34675</v>
      </c>
      <c r="C13650" t="s">
        <v>34676</v>
      </c>
      <c r="E13650" t="s">
        <v>3888</v>
      </c>
      <c r="F13650" t="s">
        <v>137</v>
      </c>
      <c r="G13650">
        <v>97219</v>
      </c>
      <c r="H13650">
        <v>45.419826999999998</v>
      </c>
      <c r="I13650">
        <v>-122.66573</v>
      </c>
      <c r="J13650" s="1" t="d">
        <v>2019-01-10</v>
      </c>
      <c r="K13650">
        <v>115387</v>
      </c>
      <c r="L13650" t="s">
        <v>30</v>
      </c>
      <c r="M13650" s="1" t="d">
        <v>2008-08-01</v>
      </c>
      <c r="N13650">
        <v>8</v>
      </c>
      <c r="O13650">
        <v>1</v>
      </c>
      <c r="P13650">
        <v>2008</v>
      </c>
      <c r="R13650" t="s">
        <v>26</v>
      </c>
      <c r="S13650" t="s">
        <v>31</v>
      </c>
    </row>
    <row r="13651" spans="1:19" x14ac:dyDescent="0.25">
      <c r="A13651" t="s">
        <v>312</v>
      </c>
      <c r="B13651" t="s">
        <v>554</v>
      </c>
      <c r="C13651" t="s">
        <v>555</v>
      </c>
      <c r="D13651" t="s">
        <v>556</v>
      </c>
      <c r="E13651" t="s">
        <v>259</v>
      </c>
      <c r="F13651" t="s">
        <v>260</v>
      </c>
      <c r="G13651">
        <v>85007</v>
      </c>
      <c r="H13651">
        <v>33.445720000000001</v>
      </c>
      <c r="I13651">
        <v>-112.092479</v>
      </c>
      <c r="J13651" s="1" t="d">
        <v>2018-09-10</v>
      </c>
      <c r="K13651">
        <v>18835</v>
      </c>
      <c r="L13651" t="s">
        <v>30</v>
      </c>
      <c r="M13651" s="1" t="d">
        <v>2007-05-15</v>
      </c>
      <c r="N13651">
        <v>5</v>
      </c>
      <c r="O13651">
        <v>15</v>
      </c>
      <c r="P13651">
        <v>2007</v>
      </c>
      <c r="R13651" t="s">
        <v>26</v>
      </c>
      <c r="S13651" t="s">
        <v>27</v>
      </c>
    </row>
    <row r="13652" spans="1:19" x14ac:dyDescent="0.25">
      <c r="A13652" t="s">
        <v>312</v>
      </c>
      <c r="B13652" t="s">
        <v>603</v>
      </c>
      <c r="C13652" t="s">
        <v>604</v>
      </c>
      <c r="D13652" t="s">
        <v>605</v>
      </c>
      <c r="E13652" t="s">
        <v>606</v>
      </c>
      <c r="F13652" t="s">
        <v>119</v>
      </c>
      <c r="G13652">
        <v>55912</v>
      </c>
      <c r="H13652">
        <v>43.678936999999998</v>
      </c>
      <c r="I13652">
        <v>-92.980113000000003</v>
      </c>
      <c r="J13652" s="1" t="d">
        <v>2019-03-07</v>
      </c>
      <c r="K13652">
        <v>18971</v>
      </c>
      <c r="L13652" t="s">
        <v>71</v>
      </c>
      <c r="M13652" s="1" t="d">
        <v>2007-07-15</v>
      </c>
      <c r="N13652">
        <v>7</v>
      </c>
      <c r="O13652">
        <v>15</v>
      </c>
      <c r="P13652">
        <v>2007</v>
      </c>
      <c r="R13652" t="s">
        <v>26</v>
      </c>
      <c r="S13652" t="s">
        <v>31</v>
      </c>
    </row>
    <row r="13653" spans="1:19" x14ac:dyDescent="0.25">
      <c r="A13653" t="s">
        <v>312</v>
      </c>
      <c r="B13653" t="s">
        <v>650</v>
      </c>
      <c r="C13653" t="s">
        <v>651</v>
      </c>
      <c r="E13653" t="s">
        <v>652</v>
      </c>
      <c r="F13653" t="s">
        <v>119</v>
      </c>
      <c r="G13653">
        <v>56156</v>
      </c>
      <c r="H13653">
        <v>43.640937999999998</v>
      </c>
      <c r="I13653">
        <v>-96.213763</v>
      </c>
      <c r="J13653" s="1" t="d">
        <v>2019-04-08</v>
      </c>
      <c r="K13653">
        <v>19153</v>
      </c>
      <c r="L13653" t="s">
        <v>24</v>
      </c>
      <c r="M13653" s="1" t="d">
        <v>2007-08-15</v>
      </c>
      <c r="N13653">
        <v>8</v>
      </c>
      <c r="O13653">
        <v>15</v>
      </c>
      <c r="P13653">
        <v>2007</v>
      </c>
      <c r="R13653" t="s">
        <v>26</v>
      </c>
      <c r="S13653" t="s">
        <v>31</v>
      </c>
    </row>
    <row r="13654" spans="1:19" x14ac:dyDescent="0.25">
      <c r="A13654" t="s">
        <v>312</v>
      </c>
      <c r="B13654" t="s">
        <v>1197</v>
      </c>
      <c r="C13654" t="s">
        <v>1198</v>
      </c>
      <c r="E13654" t="s">
        <v>622</v>
      </c>
      <c r="F13654" t="s">
        <v>119</v>
      </c>
      <c r="G13654">
        <v>55105</v>
      </c>
      <c r="H13654">
        <v>44.940303999999998</v>
      </c>
      <c r="I13654">
        <v>-93.139377999999994</v>
      </c>
      <c r="J13654" s="1" t="d">
        <v>2019-03-07</v>
      </c>
      <c r="K13654">
        <v>25165</v>
      </c>
      <c r="L13654" t="s">
        <v>71</v>
      </c>
      <c r="M13654" s="1" t="d">
        <v>2007-01-15</v>
      </c>
      <c r="N13654">
        <v>1</v>
      </c>
      <c r="O13654">
        <v>15</v>
      </c>
      <c r="P13654">
        <v>2007</v>
      </c>
      <c r="R13654" t="s">
        <v>26</v>
      </c>
      <c r="S13654" t="s">
        <v>31</v>
      </c>
    </row>
    <row r="13655" spans="1:19" x14ac:dyDescent="0.25">
      <c r="A13655" t="s">
        <v>312</v>
      </c>
      <c r="B13655" t="s">
        <v>1364</v>
      </c>
      <c r="C13655" t="s">
        <v>1365</v>
      </c>
      <c r="E13655" t="s">
        <v>1366</v>
      </c>
      <c r="F13655" t="s">
        <v>170</v>
      </c>
      <c r="G13655">
        <v>94551</v>
      </c>
      <c r="H13655">
        <v>37.681220000000003</v>
      </c>
      <c r="I13655">
        <v>-121.699</v>
      </c>
      <c r="J13655" s="1" t="d">
        <v>2019-01-10</v>
      </c>
      <c r="K13655">
        <v>26019</v>
      </c>
      <c r="L13655" t="s">
        <v>30</v>
      </c>
      <c r="M13655" s="1" t="d">
        <v>2007-05-15</v>
      </c>
      <c r="N13655">
        <v>5</v>
      </c>
      <c r="O13655">
        <v>15</v>
      </c>
      <c r="P13655">
        <v>2007</v>
      </c>
      <c r="R13655" t="s">
        <v>26</v>
      </c>
      <c r="S13655" t="s">
        <v>27</v>
      </c>
    </row>
    <row r="13656" spans="1:19" x14ac:dyDescent="0.25">
      <c r="A13656" t="s">
        <v>312</v>
      </c>
      <c r="B13656" t="s">
        <v>1406</v>
      </c>
      <c r="C13656" t="s">
        <v>1407</v>
      </c>
      <c r="E13656" t="s">
        <v>1408</v>
      </c>
      <c r="F13656" t="s">
        <v>327</v>
      </c>
      <c r="G13656">
        <v>51301</v>
      </c>
      <c r="H13656">
        <v>43.144387000000002</v>
      </c>
      <c r="I13656">
        <v>-95.151126000000005</v>
      </c>
      <c r="J13656" s="1" t="d">
        <v>2019-04-08</v>
      </c>
      <c r="K13656">
        <v>26519</v>
      </c>
      <c r="L13656" t="s">
        <v>24</v>
      </c>
      <c r="M13656" s="1" t="d">
        <v>2007-03-15</v>
      </c>
      <c r="N13656">
        <v>3</v>
      </c>
      <c r="O13656">
        <v>15</v>
      </c>
      <c r="P13656">
        <v>2007</v>
      </c>
      <c r="R13656" t="s">
        <v>26</v>
      </c>
      <c r="S13656" t="s">
        <v>31</v>
      </c>
    </row>
    <row r="13657" spans="1:19" x14ac:dyDescent="0.25">
      <c r="A13657" t="s">
        <v>312</v>
      </c>
      <c r="B13657" t="s">
        <v>1418</v>
      </c>
      <c r="C13657" t="s">
        <v>1419</v>
      </c>
      <c r="D13657" t="s">
        <v>1420</v>
      </c>
      <c r="E13657" t="s">
        <v>207</v>
      </c>
      <c r="F13657" t="s">
        <v>208</v>
      </c>
      <c r="G13657">
        <v>29605</v>
      </c>
      <c r="H13657">
        <v>34.788921999999999</v>
      </c>
      <c r="I13657">
        <v>-82.416499000000002</v>
      </c>
      <c r="J13657" s="1" t="d">
        <v>2018-12-11</v>
      </c>
      <c r="K13657">
        <v>26599</v>
      </c>
      <c r="L13657" t="s">
        <v>30</v>
      </c>
      <c r="M13657" s="1" t="d">
        <v>2007-03-15</v>
      </c>
      <c r="N13657">
        <v>3</v>
      </c>
      <c r="O13657">
        <v>15</v>
      </c>
      <c r="P13657">
        <v>2007</v>
      </c>
      <c r="R13657" t="s">
        <v>26</v>
      </c>
      <c r="S13657" t="s">
        <v>31</v>
      </c>
    </row>
    <row r="13658" spans="1:19" x14ac:dyDescent="0.25">
      <c r="A13658" t="s">
        <v>312</v>
      </c>
      <c r="B13658" t="s">
        <v>1492</v>
      </c>
      <c r="C13658" t="s">
        <v>1493</v>
      </c>
      <c r="D13658" t="s">
        <v>1494</v>
      </c>
      <c r="E13658" t="s">
        <v>1495</v>
      </c>
      <c r="F13658" t="s">
        <v>319</v>
      </c>
      <c r="G13658">
        <v>57461</v>
      </c>
      <c r="H13658">
        <v>45.157299999999999</v>
      </c>
      <c r="I13658">
        <v>-98.431897000000006</v>
      </c>
      <c r="J13658" s="1" t="d">
        <v>2018-09-10</v>
      </c>
      <c r="K13658">
        <v>26853</v>
      </c>
      <c r="L13658" t="s">
        <v>30</v>
      </c>
      <c r="M13658" s="1" t="d">
        <v>2007-01-15</v>
      </c>
      <c r="N13658">
        <v>1</v>
      </c>
      <c r="O13658">
        <v>15</v>
      </c>
      <c r="P13658">
        <v>2007</v>
      </c>
      <c r="R13658" t="s">
        <v>26</v>
      </c>
      <c r="S13658" t="s">
        <v>31</v>
      </c>
    </row>
    <row r="13659" spans="1:19" x14ac:dyDescent="0.25">
      <c r="A13659" t="s">
        <v>312</v>
      </c>
      <c r="B13659" t="s">
        <v>1544</v>
      </c>
      <c r="C13659" t="s">
        <v>1545</v>
      </c>
      <c r="E13659" t="s">
        <v>1546</v>
      </c>
      <c r="F13659" t="s">
        <v>327</v>
      </c>
      <c r="G13659">
        <v>50548</v>
      </c>
      <c r="H13659">
        <v>42.732542000000002</v>
      </c>
      <c r="I13659">
        <v>-94.227486999999996</v>
      </c>
      <c r="J13659" s="1" t="d">
        <v>2018-04-03</v>
      </c>
      <c r="K13659">
        <v>26978</v>
      </c>
      <c r="L13659" t="s">
        <v>30</v>
      </c>
      <c r="M13659" s="1" t="d">
        <v>2007-07-15</v>
      </c>
      <c r="N13659">
        <v>7</v>
      </c>
      <c r="O13659">
        <v>15</v>
      </c>
      <c r="P13659">
        <v>2007</v>
      </c>
      <c r="R13659" t="s">
        <v>26</v>
      </c>
      <c r="S13659" t="s">
        <v>31</v>
      </c>
    </row>
    <row r="13660" spans="1:19" x14ac:dyDescent="0.25">
      <c r="A13660" t="s">
        <v>312</v>
      </c>
      <c r="B13660" t="s">
        <v>1717</v>
      </c>
      <c r="C13660" t="s">
        <v>1718</v>
      </c>
      <c r="D13660" t="s">
        <v>1719</v>
      </c>
      <c r="E13660" t="s">
        <v>1720</v>
      </c>
      <c r="F13660" t="s">
        <v>88</v>
      </c>
      <c r="G13660">
        <v>64506</v>
      </c>
      <c r="H13660">
        <v>39.769747000000002</v>
      </c>
      <c r="I13660">
        <v>-94.796717000000001</v>
      </c>
      <c r="J13660" s="1" t="d">
        <v>2018-04-03</v>
      </c>
      <c r="K13660">
        <v>27388</v>
      </c>
      <c r="L13660" t="s">
        <v>30</v>
      </c>
      <c r="M13660" s="1" t="d">
        <v>2007-03-15</v>
      </c>
      <c r="N13660">
        <v>3</v>
      </c>
      <c r="O13660">
        <v>15</v>
      </c>
      <c r="P13660">
        <v>2007</v>
      </c>
      <c r="R13660" t="s">
        <v>26</v>
      </c>
      <c r="S13660" t="s">
        <v>31</v>
      </c>
    </row>
    <row r="13661" spans="1:19" x14ac:dyDescent="0.25">
      <c r="A13661" t="s">
        <v>312</v>
      </c>
      <c r="B13661" t="s">
        <v>1816</v>
      </c>
      <c r="C13661" t="s">
        <v>1817</v>
      </c>
      <c r="E13661" t="s">
        <v>1818</v>
      </c>
      <c r="F13661" t="s">
        <v>119</v>
      </c>
      <c r="G13661">
        <v>55024</v>
      </c>
      <c r="H13661">
        <v>44.684311999999998</v>
      </c>
      <c r="I13661">
        <v>-93.176157000000003</v>
      </c>
      <c r="J13661" s="1" t="d">
        <v>2019-03-07</v>
      </c>
      <c r="K13661">
        <v>27590</v>
      </c>
      <c r="L13661" t="s">
        <v>71</v>
      </c>
      <c r="M13661" s="1" t="d">
        <v>2007-02-15</v>
      </c>
      <c r="N13661">
        <v>2</v>
      </c>
      <c r="O13661">
        <v>15</v>
      </c>
      <c r="P13661">
        <v>2007</v>
      </c>
      <c r="R13661" t="s">
        <v>26</v>
      </c>
      <c r="S13661" t="s">
        <v>31</v>
      </c>
    </row>
    <row r="13662" spans="1:19" x14ac:dyDescent="0.25">
      <c r="A13662" t="s">
        <v>19</v>
      </c>
      <c r="B13662" t="s">
        <v>1828</v>
      </c>
      <c r="C13662" t="s">
        <v>1829</v>
      </c>
      <c r="E13662" t="s">
        <v>1830</v>
      </c>
      <c r="F13662" t="s">
        <v>496</v>
      </c>
      <c r="G13662">
        <v>48060</v>
      </c>
      <c r="H13662">
        <v>42.977443000000001</v>
      </c>
      <c r="I13662">
        <v>-82.447928000000005</v>
      </c>
      <c r="J13662" s="1" t="d">
        <v>2018-12-11</v>
      </c>
      <c r="K13662">
        <v>27653</v>
      </c>
      <c r="L13662" t="s">
        <v>30</v>
      </c>
      <c r="M13662" s="1" t="d">
        <v>2007-10-15</v>
      </c>
      <c r="N13662">
        <v>10</v>
      </c>
      <c r="O13662">
        <v>15</v>
      </c>
      <c r="P13662">
        <v>2007</v>
      </c>
      <c r="Q13662" t="s">
        <v>25</v>
      </c>
      <c r="R13662" t="s">
        <v>26</v>
      </c>
      <c r="S13662" t="s">
        <v>31</v>
      </c>
    </row>
    <row r="13663" spans="1:19" x14ac:dyDescent="0.25">
      <c r="A13663" t="s">
        <v>312</v>
      </c>
      <c r="B13663" t="s">
        <v>1835</v>
      </c>
      <c r="C13663" t="s">
        <v>1838</v>
      </c>
      <c r="E13663" t="s">
        <v>1839</v>
      </c>
      <c r="F13663" t="s">
        <v>29</v>
      </c>
      <c r="G13663">
        <v>31204</v>
      </c>
      <c r="H13663">
        <v>32.818053999999997</v>
      </c>
      <c r="I13663">
        <v>-83.673331000000005</v>
      </c>
      <c r="J13663" s="1" t="d">
        <v>2018-05-03</v>
      </c>
      <c r="K13663">
        <v>27840</v>
      </c>
      <c r="L13663" t="s">
        <v>30</v>
      </c>
      <c r="M13663" s="1" t="d">
        <v>2007-12-15</v>
      </c>
      <c r="N13663">
        <v>12</v>
      </c>
      <c r="O13663">
        <v>15</v>
      </c>
      <c r="P13663">
        <v>2007</v>
      </c>
      <c r="R13663" t="s">
        <v>26</v>
      </c>
      <c r="S13663" t="s">
        <v>27</v>
      </c>
    </row>
    <row r="13664" spans="1:19" x14ac:dyDescent="0.25">
      <c r="A13664" t="s">
        <v>312</v>
      </c>
      <c r="B13664" t="s">
        <v>139</v>
      </c>
      <c r="C13664" t="s">
        <v>140</v>
      </c>
      <c r="D13664" t="s">
        <v>141</v>
      </c>
      <c r="E13664" t="s">
        <v>138</v>
      </c>
      <c r="F13664" t="s">
        <v>137</v>
      </c>
      <c r="G13664">
        <v>97301</v>
      </c>
      <c r="H13664">
        <v>44.922456500000003</v>
      </c>
      <c r="I13664">
        <v>-123.003936</v>
      </c>
      <c r="J13664" s="1" t="d">
        <v>2019-03-07</v>
      </c>
      <c r="K13664">
        <v>27854</v>
      </c>
      <c r="L13664" t="s">
        <v>71</v>
      </c>
      <c r="M13664" s="1" t="d">
        <v>2007-03-15</v>
      </c>
      <c r="N13664">
        <v>3</v>
      </c>
      <c r="O13664">
        <v>15</v>
      </c>
      <c r="P13664">
        <v>2007</v>
      </c>
      <c r="R13664" t="s">
        <v>26</v>
      </c>
      <c r="S13664" t="s">
        <v>27</v>
      </c>
    </row>
    <row r="13665" spans="1:19" x14ac:dyDescent="0.25">
      <c r="A13665" t="s">
        <v>19</v>
      </c>
      <c r="B13665" t="s">
        <v>1887</v>
      </c>
      <c r="C13665" t="s">
        <v>1888</v>
      </c>
      <c r="D13665" t="s">
        <v>1889</v>
      </c>
      <c r="E13665" t="s">
        <v>1890</v>
      </c>
      <c r="F13665" t="s">
        <v>170</v>
      </c>
      <c r="G13665">
        <v>93292</v>
      </c>
      <c r="H13665">
        <v>36.333091000000003</v>
      </c>
      <c r="I13665">
        <v>-119.274467</v>
      </c>
      <c r="J13665" s="1" t="d">
        <v>2018-09-10</v>
      </c>
      <c r="K13665">
        <v>27975</v>
      </c>
      <c r="L13665" t="s">
        <v>30</v>
      </c>
      <c r="M13665" s="1" t="d">
        <v>2007-03-15</v>
      </c>
      <c r="N13665">
        <v>3</v>
      </c>
      <c r="O13665">
        <v>15</v>
      </c>
      <c r="P13665">
        <v>2007</v>
      </c>
      <c r="Q13665" t="s">
        <v>25</v>
      </c>
      <c r="R13665" t="s">
        <v>26</v>
      </c>
      <c r="S13665" t="s">
        <v>31</v>
      </c>
    </row>
    <row r="13666" spans="1:19" x14ac:dyDescent="0.25">
      <c r="A13666" t="s">
        <v>312</v>
      </c>
      <c r="B13666" t="s">
        <v>1924</v>
      </c>
      <c r="C13666" t="s">
        <v>1925</v>
      </c>
      <c r="E13666" t="s">
        <v>1417</v>
      </c>
      <c r="F13666" t="s">
        <v>208</v>
      </c>
      <c r="G13666">
        <v>29650</v>
      </c>
      <c r="H13666">
        <v>34.948656999999997</v>
      </c>
      <c r="I13666">
        <v>-82.225209000000007</v>
      </c>
      <c r="J13666" s="1" t="d">
        <v>2018-12-11</v>
      </c>
      <c r="K13666">
        <v>28000</v>
      </c>
      <c r="L13666" t="s">
        <v>30</v>
      </c>
      <c r="M13666" s="1" t="d">
        <v>2007-03-15</v>
      </c>
      <c r="N13666">
        <v>3</v>
      </c>
      <c r="O13666">
        <v>15</v>
      </c>
      <c r="P13666">
        <v>2007</v>
      </c>
      <c r="R13666" t="s">
        <v>26</v>
      </c>
      <c r="S13666" t="s">
        <v>31</v>
      </c>
    </row>
    <row r="13667" spans="1:19" x14ac:dyDescent="0.25">
      <c r="A13667" t="s">
        <v>312</v>
      </c>
      <c r="B13667" t="s">
        <v>1949</v>
      </c>
      <c r="C13667" t="s">
        <v>1950</v>
      </c>
      <c r="E13667" t="s">
        <v>1951</v>
      </c>
      <c r="F13667" t="s">
        <v>208</v>
      </c>
      <c r="G13667">
        <v>29690</v>
      </c>
      <c r="H13667">
        <v>34.979913000000003</v>
      </c>
      <c r="I13667">
        <v>-82.425595999999999</v>
      </c>
      <c r="J13667" s="1" t="d">
        <v>2018-12-11</v>
      </c>
      <c r="K13667">
        <v>28213</v>
      </c>
      <c r="L13667" t="s">
        <v>30</v>
      </c>
      <c r="M13667" s="1" t="d">
        <v>2007-05-15</v>
      </c>
      <c r="N13667">
        <v>5</v>
      </c>
      <c r="O13667">
        <v>15</v>
      </c>
      <c r="P13667">
        <v>2007</v>
      </c>
      <c r="R13667" t="s">
        <v>26</v>
      </c>
      <c r="S13667" t="s">
        <v>31</v>
      </c>
    </row>
    <row r="13668" spans="1:19" x14ac:dyDescent="0.25">
      <c r="A13668" t="s">
        <v>312</v>
      </c>
      <c r="B13668" t="s">
        <v>2023</v>
      </c>
      <c r="C13668" t="s">
        <v>2024</v>
      </c>
      <c r="D13668" t="s">
        <v>2025</v>
      </c>
      <c r="E13668" t="s">
        <v>2026</v>
      </c>
      <c r="F13668" t="s">
        <v>373</v>
      </c>
      <c r="G13668">
        <v>62650</v>
      </c>
      <c r="H13668">
        <v>39.691764999999997</v>
      </c>
      <c r="I13668">
        <v>-90.229191</v>
      </c>
      <c r="J13668" s="1" t="d">
        <v>2018-10-04</v>
      </c>
      <c r="K13668">
        <v>28423</v>
      </c>
      <c r="L13668" t="s">
        <v>30</v>
      </c>
      <c r="M13668" s="1" t="d">
        <v>2007-05-15</v>
      </c>
      <c r="N13668">
        <v>5</v>
      </c>
      <c r="O13668">
        <v>15</v>
      </c>
      <c r="P13668">
        <v>2007</v>
      </c>
      <c r="R13668" t="s">
        <v>26</v>
      </c>
      <c r="S13668" t="s">
        <v>31</v>
      </c>
    </row>
    <row r="13669" spans="1:19" x14ac:dyDescent="0.25">
      <c r="A13669" t="s">
        <v>312</v>
      </c>
      <c r="B13669" t="s">
        <v>2084</v>
      </c>
      <c r="C13669" t="s">
        <v>2085</v>
      </c>
      <c r="E13669" t="s">
        <v>2086</v>
      </c>
      <c r="F13669" t="s">
        <v>327</v>
      </c>
      <c r="G13669">
        <v>50533</v>
      </c>
      <c r="H13669">
        <v>42.665674000000003</v>
      </c>
      <c r="I13669">
        <v>-93.904612</v>
      </c>
      <c r="J13669" s="1" t="d">
        <v>2018-04-03</v>
      </c>
      <c r="K13669">
        <v>28766</v>
      </c>
      <c r="L13669" t="s">
        <v>30</v>
      </c>
      <c r="M13669" s="1" t="d">
        <v>2007-01-15</v>
      </c>
      <c r="N13669">
        <v>1</v>
      </c>
      <c r="O13669">
        <v>15</v>
      </c>
      <c r="P13669">
        <v>2007</v>
      </c>
      <c r="R13669" t="s">
        <v>26</v>
      </c>
      <c r="S13669" t="s">
        <v>31</v>
      </c>
    </row>
    <row r="13670" spans="1:19" x14ac:dyDescent="0.25">
      <c r="A13670" t="s">
        <v>312</v>
      </c>
      <c r="B13670" t="s">
        <v>2190</v>
      </c>
      <c r="C13670" t="s">
        <v>2191</v>
      </c>
      <c r="D13670" t="s">
        <v>2192</v>
      </c>
      <c r="E13670" t="s">
        <v>36</v>
      </c>
      <c r="F13670" t="s">
        <v>37</v>
      </c>
      <c r="G13670">
        <v>77095</v>
      </c>
      <c r="H13670">
        <v>29.901434999999999</v>
      </c>
      <c r="I13670">
        <v>-95.631595000000004</v>
      </c>
      <c r="J13670" s="1" t="d">
        <v>2018-08-07</v>
      </c>
      <c r="K13670">
        <v>29388</v>
      </c>
      <c r="L13670" t="s">
        <v>30</v>
      </c>
      <c r="M13670" s="1" t="d">
        <v>2007-06-15</v>
      </c>
      <c r="N13670">
        <v>6</v>
      </c>
      <c r="O13670">
        <v>15</v>
      </c>
      <c r="P13670">
        <v>2007</v>
      </c>
      <c r="R13670" t="s">
        <v>26</v>
      </c>
      <c r="S13670" t="s">
        <v>31</v>
      </c>
    </row>
    <row r="13671" spans="1:19" x14ac:dyDescent="0.25">
      <c r="A13671" t="s">
        <v>312</v>
      </c>
      <c r="B13671" t="s">
        <v>2240</v>
      </c>
      <c r="C13671" t="s">
        <v>2241</v>
      </c>
      <c r="E13671" t="s">
        <v>2242</v>
      </c>
      <c r="F13671" t="s">
        <v>327</v>
      </c>
      <c r="G13671">
        <v>50643</v>
      </c>
      <c r="H13671">
        <v>42.411920000000002</v>
      </c>
      <c r="I13671">
        <v>-92.450129000000004</v>
      </c>
      <c r="J13671" s="1" t="d">
        <v>2018-04-03</v>
      </c>
      <c r="K13671">
        <v>29424</v>
      </c>
      <c r="L13671" t="s">
        <v>30</v>
      </c>
      <c r="M13671" s="1" t="d">
        <v>2007-01-15</v>
      </c>
      <c r="N13671">
        <v>1</v>
      </c>
      <c r="O13671">
        <v>15</v>
      </c>
      <c r="P13671">
        <v>2007</v>
      </c>
      <c r="R13671" t="s">
        <v>26</v>
      </c>
      <c r="S13671" t="s">
        <v>31</v>
      </c>
    </row>
    <row r="13672" spans="1:19" x14ac:dyDescent="0.25">
      <c r="A13672" t="s">
        <v>312</v>
      </c>
      <c r="B13672" t="s">
        <v>1813</v>
      </c>
      <c r="C13672" t="s">
        <v>2246</v>
      </c>
      <c r="E13672" t="s">
        <v>2247</v>
      </c>
      <c r="F13672" t="s">
        <v>327</v>
      </c>
      <c r="G13672">
        <v>50401</v>
      </c>
      <c r="H13672">
        <v>43.148355000000002</v>
      </c>
      <c r="I13672">
        <v>-93.208293999999995</v>
      </c>
      <c r="J13672" s="1" t="d">
        <v>2018-04-03</v>
      </c>
      <c r="K13672">
        <v>29426</v>
      </c>
      <c r="L13672" t="s">
        <v>2248</v>
      </c>
      <c r="M13672" s="1" t="d">
        <v>2007-02-15</v>
      </c>
      <c r="N13672">
        <v>2</v>
      </c>
      <c r="O13672">
        <v>15</v>
      </c>
      <c r="P13672">
        <v>2007</v>
      </c>
      <c r="R13672" t="s">
        <v>26</v>
      </c>
      <c r="S13672" t="s">
        <v>31</v>
      </c>
    </row>
    <row r="13673" spans="1:19" x14ac:dyDescent="0.25">
      <c r="A13673" t="s">
        <v>312</v>
      </c>
      <c r="B13673" t="s">
        <v>2259</v>
      </c>
      <c r="C13673" t="s">
        <v>2260</v>
      </c>
      <c r="E13673" t="s">
        <v>2261</v>
      </c>
      <c r="F13673" t="s">
        <v>37</v>
      </c>
      <c r="G13673">
        <v>75007</v>
      </c>
      <c r="H13673">
        <v>33.019582</v>
      </c>
      <c r="I13673">
        <v>-96.913354999999996</v>
      </c>
      <c r="J13673" s="1" t="d">
        <v>2018-08-07</v>
      </c>
      <c r="K13673">
        <v>29526</v>
      </c>
      <c r="L13673" t="s">
        <v>30</v>
      </c>
      <c r="M13673" s="1" t="d">
        <v>2007-06-15</v>
      </c>
      <c r="N13673">
        <v>6</v>
      </c>
      <c r="O13673">
        <v>15</v>
      </c>
      <c r="P13673">
        <v>2007</v>
      </c>
      <c r="R13673" t="s">
        <v>26</v>
      </c>
      <c r="S13673" t="s">
        <v>31</v>
      </c>
    </row>
    <row r="13674" spans="1:19" x14ac:dyDescent="0.25">
      <c r="A13674" t="s">
        <v>312</v>
      </c>
      <c r="B13674" t="s">
        <v>2264</v>
      </c>
      <c r="C13674" t="s">
        <v>2265</v>
      </c>
      <c r="E13674" t="s">
        <v>2266</v>
      </c>
      <c r="F13674" t="s">
        <v>37</v>
      </c>
      <c r="G13674">
        <v>77581</v>
      </c>
      <c r="H13674">
        <v>29.560120000000001</v>
      </c>
      <c r="I13674">
        <v>-95.348747000000003</v>
      </c>
      <c r="J13674" s="1" t="d">
        <v>2018-08-07</v>
      </c>
      <c r="K13674">
        <v>29528</v>
      </c>
      <c r="L13674" t="s">
        <v>30</v>
      </c>
      <c r="M13674" s="1" t="d">
        <v>2007-01-15</v>
      </c>
      <c r="N13674">
        <v>1</v>
      </c>
      <c r="O13674">
        <v>15</v>
      </c>
      <c r="P13674">
        <v>2007</v>
      </c>
      <c r="R13674" t="s">
        <v>26</v>
      </c>
      <c r="S13674" t="s">
        <v>31</v>
      </c>
    </row>
    <row r="13675" spans="1:19" x14ac:dyDescent="0.25">
      <c r="A13675" t="s">
        <v>312</v>
      </c>
      <c r="B13675" t="s">
        <v>2267</v>
      </c>
      <c r="C13675" t="s">
        <v>2268</v>
      </c>
      <c r="E13675" t="s">
        <v>2269</v>
      </c>
      <c r="F13675" t="s">
        <v>37</v>
      </c>
      <c r="G13675">
        <v>75025</v>
      </c>
      <c r="H13675">
        <v>33.109870999999998</v>
      </c>
      <c r="I13675">
        <v>-96.766536000000002</v>
      </c>
      <c r="J13675" s="1" t="d">
        <v>2018-08-07</v>
      </c>
      <c r="K13675">
        <v>29531</v>
      </c>
      <c r="L13675" t="s">
        <v>30</v>
      </c>
      <c r="M13675" s="1" t="d">
        <v>2007-03-15</v>
      </c>
      <c r="N13675">
        <v>3</v>
      </c>
      <c r="O13675">
        <v>15</v>
      </c>
      <c r="P13675">
        <v>2007</v>
      </c>
      <c r="R13675" t="s">
        <v>26</v>
      </c>
      <c r="S13675" t="s">
        <v>31</v>
      </c>
    </row>
    <row r="13676" spans="1:19" x14ac:dyDescent="0.25">
      <c r="A13676" t="s">
        <v>705</v>
      </c>
      <c r="B13676" t="s">
        <v>2270</v>
      </c>
      <c r="C13676" t="s">
        <v>2271</v>
      </c>
      <c r="D13676" t="s">
        <v>2272</v>
      </c>
      <c r="E13676" t="s">
        <v>2273</v>
      </c>
      <c r="F13676" t="s">
        <v>48</v>
      </c>
      <c r="G13676">
        <v>12180</v>
      </c>
      <c r="H13676">
        <v>42.745933999999998</v>
      </c>
      <c r="I13676">
        <v>-73.681894999999997</v>
      </c>
      <c r="J13676" s="1" t="d">
        <v>2019-04-08</v>
      </c>
      <c r="K13676">
        <v>29571</v>
      </c>
      <c r="L13676" t="s">
        <v>24</v>
      </c>
      <c r="M13676" s="1" t="d">
        <v>2007-03-15</v>
      </c>
      <c r="N13676">
        <v>3</v>
      </c>
      <c r="O13676">
        <v>15</v>
      </c>
      <c r="P13676">
        <v>2007</v>
      </c>
      <c r="R13676" t="s">
        <v>26</v>
      </c>
      <c r="S13676" t="s">
        <v>31</v>
      </c>
    </row>
    <row r="13677" spans="1:19" x14ac:dyDescent="0.25">
      <c r="A13677" t="s">
        <v>312</v>
      </c>
      <c r="B13677" t="s">
        <v>2274</v>
      </c>
      <c r="C13677" t="s">
        <v>2275</v>
      </c>
      <c r="D13677" t="s">
        <v>2276</v>
      </c>
      <c r="E13677" t="s">
        <v>1485</v>
      </c>
      <c r="F13677" t="s">
        <v>157</v>
      </c>
      <c r="G13677">
        <v>15025</v>
      </c>
      <c r="H13677">
        <v>40.320439</v>
      </c>
      <c r="I13677">
        <v>-79.941912000000002</v>
      </c>
      <c r="J13677" s="1" t="d">
        <v>2018-09-10</v>
      </c>
      <c r="K13677">
        <v>29591</v>
      </c>
      <c r="L13677" t="s">
        <v>30</v>
      </c>
      <c r="M13677" s="1" t="d">
        <v>2007-04-15</v>
      </c>
      <c r="N13677">
        <v>4</v>
      </c>
      <c r="O13677">
        <v>15</v>
      </c>
      <c r="P13677">
        <v>2007</v>
      </c>
      <c r="R13677" t="s">
        <v>26</v>
      </c>
      <c r="S13677" t="s">
        <v>31</v>
      </c>
    </row>
    <row r="13678" spans="1:19" x14ac:dyDescent="0.25">
      <c r="A13678" t="s">
        <v>312</v>
      </c>
      <c r="B13678" t="s">
        <v>2277</v>
      </c>
      <c r="C13678" t="s">
        <v>2278</v>
      </c>
      <c r="E13678" t="s">
        <v>332</v>
      </c>
      <c r="F13678" t="s">
        <v>88</v>
      </c>
      <c r="G13678">
        <v>65109</v>
      </c>
      <c r="H13678">
        <v>38.578271999999998</v>
      </c>
      <c r="I13678">
        <v>-92.190278000000006</v>
      </c>
      <c r="J13678" s="1" t="d">
        <v>2018-04-03</v>
      </c>
      <c r="K13678">
        <v>29639</v>
      </c>
      <c r="L13678" t="s">
        <v>30</v>
      </c>
      <c r="M13678" s="1" t="d">
        <v>2007-11-15</v>
      </c>
      <c r="N13678">
        <v>11</v>
      </c>
      <c r="O13678">
        <v>15</v>
      </c>
      <c r="P13678">
        <v>2007</v>
      </c>
      <c r="R13678" t="s">
        <v>26</v>
      </c>
      <c r="S13678" t="s">
        <v>31</v>
      </c>
    </row>
    <row r="13679" spans="1:19" x14ac:dyDescent="0.25">
      <c r="A13679" t="s">
        <v>312</v>
      </c>
      <c r="B13679" t="s">
        <v>2283</v>
      </c>
      <c r="C13679" t="s">
        <v>2284</v>
      </c>
      <c r="E13679" t="s">
        <v>2285</v>
      </c>
      <c r="F13679" t="s">
        <v>327</v>
      </c>
      <c r="G13679">
        <v>52003</v>
      </c>
      <c r="H13679">
        <v>42.460500000000003</v>
      </c>
      <c r="I13679">
        <v>-90.674193000000002</v>
      </c>
      <c r="J13679" s="1" t="d">
        <v>2019-04-08</v>
      </c>
      <c r="K13679">
        <v>29651</v>
      </c>
      <c r="L13679" t="s">
        <v>24</v>
      </c>
      <c r="M13679" s="1" t="d">
        <v>2007-03-15</v>
      </c>
      <c r="N13679">
        <v>3</v>
      </c>
      <c r="O13679">
        <v>15</v>
      </c>
      <c r="P13679">
        <v>2007</v>
      </c>
      <c r="R13679" t="s">
        <v>26</v>
      </c>
      <c r="S13679" t="s">
        <v>31</v>
      </c>
    </row>
    <row r="13680" spans="1:19" x14ac:dyDescent="0.25">
      <c r="A13680" t="s">
        <v>312</v>
      </c>
      <c r="B13680" t="s">
        <v>2331</v>
      </c>
      <c r="C13680" t="s">
        <v>2332</v>
      </c>
      <c r="E13680" t="s">
        <v>2333</v>
      </c>
      <c r="F13680" t="s">
        <v>327</v>
      </c>
      <c r="G13680">
        <v>51035</v>
      </c>
      <c r="H13680">
        <v>42.807127000000001</v>
      </c>
      <c r="I13680">
        <v>-95.798591999999999</v>
      </c>
      <c r="J13680" s="1" t="d">
        <v>2019-04-08</v>
      </c>
      <c r="K13680">
        <v>29837</v>
      </c>
      <c r="L13680" t="s">
        <v>24</v>
      </c>
      <c r="M13680" s="1" t="d">
        <v>2007-03-15</v>
      </c>
      <c r="N13680">
        <v>3</v>
      </c>
      <c r="O13680">
        <v>15</v>
      </c>
      <c r="P13680">
        <v>2007</v>
      </c>
      <c r="R13680" t="s">
        <v>26</v>
      </c>
      <c r="S13680" t="s">
        <v>31</v>
      </c>
    </row>
    <row r="13681" spans="1:19" x14ac:dyDescent="0.25">
      <c r="A13681" t="s">
        <v>312</v>
      </c>
      <c r="B13681" t="s">
        <v>2411</v>
      </c>
      <c r="C13681" t="s">
        <v>2412</v>
      </c>
      <c r="E13681" t="s">
        <v>2413</v>
      </c>
      <c r="F13681" t="s">
        <v>119</v>
      </c>
      <c r="G13681">
        <v>56266</v>
      </c>
      <c r="H13681">
        <v>44.414704999999998</v>
      </c>
      <c r="I13681">
        <v>-94.927859999999995</v>
      </c>
      <c r="J13681" s="1" t="d">
        <v>2018-03-08</v>
      </c>
      <c r="K13681">
        <v>30055</v>
      </c>
      <c r="L13681" t="s">
        <v>30</v>
      </c>
      <c r="M13681" s="1" t="d">
        <v>2007-07-15</v>
      </c>
      <c r="N13681">
        <v>7</v>
      </c>
      <c r="O13681">
        <v>15</v>
      </c>
      <c r="P13681">
        <v>2007</v>
      </c>
      <c r="R13681" t="s">
        <v>26</v>
      </c>
      <c r="S13681" t="s">
        <v>31</v>
      </c>
    </row>
    <row r="13682" spans="1:19" x14ac:dyDescent="0.25">
      <c r="A13682" t="s">
        <v>312</v>
      </c>
      <c r="B13682" t="s">
        <v>2432</v>
      </c>
      <c r="C13682" t="s">
        <v>2433</v>
      </c>
      <c r="E13682" t="s">
        <v>2434</v>
      </c>
      <c r="F13682" t="s">
        <v>373</v>
      </c>
      <c r="G13682">
        <v>60936</v>
      </c>
      <c r="H13682">
        <v>40.456881000000003</v>
      </c>
      <c r="I13682">
        <v>-88.369152999999997</v>
      </c>
      <c r="J13682" s="1" t="d">
        <v>2018-10-04</v>
      </c>
      <c r="K13682">
        <v>30074</v>
      </c>
      <c r="L13682" t="s">
        <v>30</v>
      </c>
      <c r="M13682" s="1" t="d">
        <v>2007-01-15</v>
      </c>
      <c r="N13682">
        <v>1</v>
      </c>
      <c r="O13682">
        <v>15</v>
      </c>
      <c r="P13682">
        <v>2007</v>
      </c>
      <c r="R13682" t="s">
        <v>26</v>
      </c>
      <c r="S13682" t="s">
        <v>31</v>
      </c>
    </row>
    <row r="13683" spans="1:19" x14ac:dyDescent="0.25">
      <c r="A13683" t="s">
        <v>312</v>
      </c>
      <c r="B13683" t="s">
        <v>2443</v>
      </c>
      <c r="C13683" t="s">
        <v>2444</v>
      </c>
      <c r="D13683" t="s">
        <v>2445</v>
      </c>
      <c r="E13683" t="s">
        <v>602</v>
      </c>
      <c r="F13683" t="s">
        <v>119</v>
      </c>
      <c r="G13683">
        <v>55313</v>
      </c>
      <c r="H13683">
        <v>45.155577100000002</v>
      </c>
      <c r="I13683">
        <v>-93.846055300000003</v>
      </c>
      <c r="J13683" s="1" t="d">
        <v>2019-03-07</v>
      </c>
      <c r="K13683">
        <v>30089</v>
      </c>
      <c r="L13683" t="s">
        <v>71</v>
      </c>
      <c r="M13683" s="1" t="d">
        <v>2007-04-15</v>
      </c>
      <c r="N13683">
        <v>4</v>
      </c>
      <c r="O13683">
        <v>15</v>
      </c>
      <c r="P13683">
        <v>2007</v>
      </c>
      <c r="R13683" t="s">
        <v>26</v>
      </c>
      <c r="S13683" t="s">
        <v>31</v>
      </c>
    </row>
    <row r="13684" spans="1:19" x14ac:dyDescent="0.25">
      <c r="A13684" t="s">
        <v>312</v>
      </c>
      <c r="B13684" t="s">
        <v>2449</v>
      </c>
      <c r="C13684" t="s">
        <v>2450</v>
      </c>
      <c r="D13684" t="s">
        <v>2451</v>
      </c>
      <c r="E13684" t="s">
        <v>2452</v>
      </c>
      <c r="F13684" t="s">
        <v>119</v>
      </c>
      <c r="G13684">
        <v>55934</v>
      </c>
      <c r="H13684">
        <v>43.997706000000001</v>
      </c>
      <c r="I13684">
        <v>-92.247669999999999</v>
      </c>
      <c r="J13684" s="1" t="d">
        <v>2019-03-07</v>
      </c>
      <c r="K13684">
        <v>30102</v>
      </c>
      <c r="L13684" t="s">
        <v>71</v>
      </c>
      <c r="M13684" s="1" t="d">
        <v>2007-05-15</v>
      </c>
      <c r="N13684">
        <v>5</v>
      </c>
      <c r="O13684">
        <v>15</v>
      </c>
      <c r="P13684">
        <v>2007</v>
      </c>
      <c r="R13684" t="s">
        <v>26</v>
      </c>
      <c r="S13684" t="s">
        <v>31</v>
      </c>
    </row>
    <row r="13685" spans="1:19" x14ac:dyDescent="0.25">
      <c r="A13685" t="s">
        <v>312</v>
      </c>
      <c r="B13685" t="s">
        <v>2481</v>
      </c>
      <c r="C13685" t="s">
        <v>2482</v>
      </c>
      <c r="E13685" t="s">
        <v>2483</v>
      </c>
      <c r="F13685" t="s">
        <v>327</v>
      </c>
      <c r="G13685">
        <v>50112</v>
      </c>
      <c r="H13685">
        <v>41.725267000000002</v>
      </c>
      <c r="I13685">
        <v>-92.722859</v>
      </c>
      <c r="J13685" s="1" t="d">
        <v>2019-04-08</v>
      </c>
      <c r="K13685">
        <v>30242</v>
      </c>
      <c r="L13685" t="s">
        <v>24</v>
      </c>
      <c r="M13685" s="1" t="d">
        <v>2007-03-15</v>
      </c>
      <c r="N13685">
        <v>3</v>
      </c>
      <c r="O13685">
        <v>15</v>
      </c>
      <c r="P13685">
        <v>2007</v>
      </c>
      <c r="R13685" t="s">
        <v>26</v>
      </c>
      <c r="S13685" t="s">
        <v>31</v>
      </c>
    </row>
    <row r="13686" spans="1:19" x14ac:dyDescent="0.25">
      <c r="A13686" t="s">
        <v>312</v>
      </c>
      <c r="B13686" t="s">
        <v>1657</v>
      </c>
      <c r="C13686" t="s">
        <v>2511</v>
      </c>
      <c r="E13686" t="s">
        <v>2512</v>
      </c>
      <c r="F13686" t="s">
        <v>88</v>
      </c>
      <c r="G13686">
        <v>63501</v>
      </c>
      <c r="H13686">
        <v>40.234941999999997</v>
      </c>
      <c r="I13686">
        <v>-92.583866</v>
      </c>
      <c r="J13686" s="1" t="d">
        <v>2018-04-03</v>
      </c>
      <c r="K13686">
        <v>30252</v>
      </c>
      <c r="L13686" t="s">
        <v>30</v>
      </c>
      <c r="M13686" s="1" t="d">
        <v>2007-08-15</v>
      </c>
      <c r="N13686">
        <v>8</v>
      </c>
      <c r="O13686">
        <v>15</v>
      </c>
      <c r="P13686">
        <v>2007</v>
      </c>
      <c r="R13686" t="s">
        <v>26</v>
      </c>
      <c r="S13686" t="s">
        <v>31</v>
      </c>
    </row>
    <row r="13687" spans="1:19" x14ac:dyDescent="0.25">
      <c r="A13687" t="s">
        <v>312</v>
      </c>
      <c r="B13687" t="s">
        <v>2523</v>
      </c>
      <c r="C13687" t="s">
        <v>2524</v>
      </c>
      <c r="D13687" t="s">
        <v>2525</v>
      </c>
      <c r="E13687" t="s">
        <v>2526</v>
      </c>
      <c r="F13687" t="s">
        <v>157</v>
      </c>
      <c r="G13687">
        <v>15146</v>
      </c>
      <c r="H13687">
        <v>40.437694999999998</v>
      </c>
      <c r="I13687">
        <v>-79.774260999999996</v>
      </c>
      <c r="J13687" s="1" t="d">
        <v>2018-09-10</v>
      </c>
      <c r="K13687">
        <v>30261</v>
      </c>
      <c r="L13687" t="s">
        <v>30</v>
      </c>
      <c r="M13687" s="1" t="d">
        <v>2007-05-15</v>
      </c>
      <c r="N13687">
        <v>5</v>
      </c>
      <c r="O13687">
        <v>15</v>
      </c>
      <c r="P13687">
        <v>2007</v>
      </c>
      <c r="R13687" t="s">
        <v>26</v>
      </c>
      <c r="S13687" t="s">
        <v>31</v>
      </c>
    </row>
    <row r="13688" spans="1:19" x14ac:dyDescent="0.25">
      <c r="A13688" t="s">
        <v>312</v>
      </c>
      <c r="B13688" t="s">
        <v>2527</v>
      </c>
      <c r="C13688" t="s">
        <v>2528</v>
      </c>
      <c r="E13688" t="s">
        <v>1485</v>
      </c>
      <c r="F13688" t="s">
        <v>157</v>
      </c>
      <c r="G13688">
        <v>15205</v>
      </c>
      <c r="H13688">
        <v>40.447719999999997</v>
      </c>
      <c r="I13688">
        <v>-80.157404999999997</v>
      </c>
      <c r="J13688" s="1" t="d">
        <v>2018-09-10</v>
      </c>
      <c r="K13688">
        <v>30262</v>
      </c>
      <c r="L13688" t="s">
        <v>30</v>
      </c>
      <c r="M13688" s="1" t="d">
        <v>2007-04-15</v>
      </c>
      <c r="N13688">
        <v>4</v>
      </c>
      <c r="O13688">
        <v>15</v>
      </c>
      <c r="P13688">
        <v>2007</v>
      </c>
      <c r="R13688" t="s">
        <v>26</v>
      </c>
      <c r="S13688" t="s">
        <v>31</v>
      </c>
    </row>
    <row r="13689" spans="1:19" x14ac:dyDescent="0.25">
      <c r="A13689" t="s">
        <v>312</v>
      </c>
      <c r="B13689" t="s">
        <v>2531</v>
      </c>
      <c r="C13689" t="s">
        <v>2532</v>
      </c>
      <c r="D13689" t="s">
        <v>2533</v>
      </c>
      <c r="E13689" t="s">
        <v>2534</v>
      </c>
      <c r="F13689" t="s">
        <v>37</v>
      </c>
      <c r="G13689">
        <v>77301</v>
      </c>
      <c r="H13689">
        <v>30.335554999999999</v>
      </c>
      <c r="I13689">
        <v>-95.478067999999993</v>
      </c>
      <c r="J13689" s="1" t="d">
        <v>2018-08-07</v>
      </c>
      <c r="K13689">
        <v>30268</v>
      </c>
      <c r="L13689" t="s">
        <v>30</v>
      </c>
      <c r="M13689" s="1" t="d">
        <v>2007-06-15</v>
      </c>
      <c r="N13689">
        <v>6</v>
      </c>
      <c r="O13689">
        <v>15</v>
      </c>
      <c r="P13689">
        <v>2007</v>
      </c>
      <c r="R13689" t="s">
        <v>26</v>
      </c>
      <c r="S13689" t="s">
        <v>31</v>
      </c>
    </row>
    <row r="13690" spans="1:19" x14ac:dyDescent="0.25">
      <c r="A13690" t="s">
        <v>312</v>
      </c>
      <c r="B13690" t="s">
        <v>2597</v>
      </c>
      <c r="C13690" t="s">
        <v>2598</v>
      </c>
      <c r="E13690" t="s">
        <v>2599</v>
      </c>
      <c r="F13690" t="s">
        <v>373</v>
      </c>
      <c r="G13690">
        <v>60542</v>
      </c>
      <c r="H13690">
        <v>41.804457999999997</v>
      </c>
      <c r="I13690">
        <v>-88.371594000000002</v>
      </c>
      <c r="J13690" s="1" t="d">
        <v>2018-10-04</v>
      </c>
      <c r="K13690">
        <v>30397</v>
      </c>
      <c r="L13690" t="s">
        <v>30</v>
      </c>
      <c r="M13690" s="1" t="d">
        <v>2007-01-15</v>
      </c>
      <c r="N13690">
        <v>1</v>
      </c>
      <c r="O13690">
        <v>15</v>
      </c>
      <c r="P13690">
        <v>2007</v>
      </c>
      <c r="R13690" t="s">
        <v>26</v>
      </c>
      <c r="S13690" t="s">
        <v>31</v>
      </c>
    </row>
    <row r="13691" spans="1:19" x14ac:dyDescent="0.25">
      <c r="A13691" t="s">
        <v>312</v>
      </c>
      <c r="B13691" t="s">
        <v>2609</v>
      </c>
      <c r="C13691" t="s">
        <v>2610</v>
      </c>
      <c r="D13691" t="s">
        <v>2611</v>
      </c>
      <c r="E13691" t="s">
        <v>2612</v>
      </c>
      <c r="F13691" t="s">
        <v>327</v>
      </c>
      <c r="G13691">
        <v>51445</v>
      </c>
      <c r="H13691">
        <v>42.350647000000002</v>
      </c>
      <c r="I13691">
        <v>-95.468013999999997</v>
      </c>
      <c r="J13691" s="1" t="d">
        <v>2018-04-03</v>
      </c>
      <c r="K13691">
        <v>30461</v>
      </c>
      <c r="L13691" t="s">
        <v>30</v>
      </c>
      <c r="M13691" s="1" t="d">
        <v>2007-02-15</v>
      </c>
      <c r="N13691">
        <v>2</v>
      </c>
      <c r="O13691">
        <v>15</v>
      </c>
      <c r="P13691">
        <v>2007</v>
      </c>
      <c r="R13691" t="s">
        <v>26</v>
      </c>
      <c r="S13691" t="s">
        <v>31</v>
      </c>
    </row>
    <row r="13692" spans="1:19" x14ac:dyDescent="0.25">
      <c r="A13692" t="s">
        <v>312</v>
      </c>
      <c r="B13692" t="s">
        <v>2623</v>
      </c>
      <c r="C13692" t="s">
        <v>2624</v>
      </c>
      <c r="E13692" t="s">
        <v>2625</v>
      </c>
      <c r="F13692" t="s">
        <v>59</v>
      </c>
      <c r="G13692">
        <v>45231</v>
      </c>
      <c r="H13692">
        <v>39.219492000000002</v>
      </c>
      <c r="I13692">
        <v>-84.518753000000004</v>
      </c>
      <c r="J13692" s="1" t="d">
        <v>2019-03-07</v>
      </c>
      <c r="K13692">
        <v>30537</v>
      </c>
      <c r="L13692" t="s">
        <v>71</v>
      </c>
      <c r="M13692" s="1" t="d">
        <v>2007-02-15</v>
      </c>
      <c r="N13692">
        <v>2</v>
      </c>
      <c r="O13692">
        <v>15</v>
      </c>
      <c r="P13692">
        <v>2007</v>
      </c>
      <c r="R13692" t="s">
        <v>26</v>
      </c>
      <c r="S13692" t="s">
        <v>31</v>
      </c>
    </row>
    <row r="13693" spans="1:19" x14ac:dyDescent="0.25">
      <c r="A13693" t="s">
        <v>19</v>
      </c>
      <c r="B13693" t="s">
        <v>2660</v>
      </c>
      <c r="C13693" t="s">
        <v>2661</v>
      </c>
      <c r="D13693" t="s">
        <v>2662</v>
      </c>
      <c r="E13693" t="s">
        <v>352</v>
      </c>
      <c r="F13693" t="s">
        <v>170</v>
      </c>
      <c r="G13693">
        <v>90802</v>
      </c>
      <c r="H13693">
        <v>33.768447000000002</v>
      </c>
      <c r="I13693">
        <v>-118.197824</v>
      </c>
      <c r="J13693" s="1" t="d">
        <v>2018-09-10</v>
      </c>
      <c r="K13693">
        <v>30627</v>
      </c>
      <c r="L13693" t="s">
        <v>30</v>
      </c>
      <c r="M13693" s="1" t="d">
        <v>2007-07-15</v>
      </c>
      <c r="N13693">
        <v>7</v>
      </c>
      <c r="O13693">
        <v>15</v>
      </c>
      <c r="P13693">
        <v>2007</v>
      </c>
      <c r="Q13693" t="s">
        <v>33</v>
      </c>
      <c r="R13693" t="s">
        <v>26</v>
      </c>
      <c r="S13693" t="s">
        <v>31</v>
      </c>
    </row>
    <row r="13694" spans="1:19" x14ac:dyDescent="0.25">
      <c r="A13694" t="s">
        <v>19</v>
      </c>
      <c r="B13694" t="s">
        <v>2669</v>
      </c>
      <c r="C13694" t="s">
        <v>2670</v>
      </c>
      <c r="D13694" t="s">
        <v>2671</v>
      </c>
      <c r="E13694" t="s">
        <v>1124</v>
      </c>
      <c r="F13694" t="s">
        <v>170</v>
      </c>
      <c r="G13694">
        <v>94607</v>
      </c>
      <c r="H13694">
        <v>37.798994999999998</v>
      </c>
      <c r="I13694">
        <v>-122.28337999999999</v>
      </c>
      <c r="J13694" s="1" t="d">
        <v>2018-05-03</v>
      </c>
      <c r="K13694">
        <v>30630</v>
      </c>
      <c r="L13694" t="s">
        <v>30</v>
      </c>
      <c r="M13694" s="1" t="d">
        <v>2007-08-15</v>
      </c>
      <c r="N13694">
        <v>8</v>
      </c>
      <c r="O13694">
        <v>15</v>
      </c>
      <c r="P13694">
        <v>2007</v>
      </c>
      <c r="Q13694" t="s">
        <v>35</v>
      </c>
      <c r="R13694" t="s">
        <v>26</v>
      </c>
      <c r="S13694" t="s">
        <v>31</v>
      </c>
    </row>
    <row r="13695" spans="1:19" x14ac:dyDescent="0.25">
      <c r="A13695" t="s">
        <v>312</v>
      </c>
      <c r="B13695" t="s">
        <v>2692</v>
      </c>
      <c r="C13695" t="s">
        <v>2693</v>
      </c>
      <c r="E13695" t="s">
        <v>2694</v>
      </c>
      <c r="F13695" t="s">
        <v>513</v>
      </c>
      <c r="G13695">
        <v>53590</v>
      </c>
      <c r="H13695">
        <v>43.200468999999998</v>
      </c>
      <c r="I13695">
        <v>-89.226399000000001</v>
      </c>
      <c r="J13695" s="1" t="d">
        <v>2018-11-08</v>
      </c>
      <c r="K13695">
        <v>30707</v>
      </c>
      <c r="L13695" t="s">
        <v>30</v>
      </c>
      <c r="M13695" s="1" t="d">
        <v>2007-01-15</v>
      </c>
      <c r="N13695">
        <v>1</v>
      </c>
      <c r="O13695">
        <v>15</v>
      </c>
      <c r="P13695">
        <v>2007</v>
      </c>
      <c r="R13695" t="s">
        <v>26</v>
      </c>
      <c r="S13695" t="s">
        <v>31</v>
      </c>
    </row>
    <row r="13696" spans="1:19" x14ac:dyDescent="0.25">
      <c r="A13696" t="s">
        <v>312</v>
      </c>
      <c r="B13696" t="s">
        <v>2705</v>
      </c>
      <c r="C13696" t="s">
        <v>2706</v>
      </c>
      <c r="E13696" t="s">
        <v>402</v>
      </c>
      <c r="F13696" t="s">
        <v>119</v>
      </c>
      <c r="G13696">
        <v>55902</v>
      </c>
      <c r="H13696">
        <v>43.954017999999998</v>
      </c>
      <c r="I13696">
        <v>-92.471396999999996</v>
      </c>
      <c r="J13696" s="1" t="d">
        <v>2019-03-07</v>
      </c>
      <c r="K13696">
        <v>30717</v>
      </c>
      <c r="L13696" t="s">
        <v>71</v>
      </c>
      <c r="M13696" s="1" t="d">
        <v>2007-06-29</v>
      </c>
      <c r="N13696">
        <v>6</v>
      </c>
      <c r="O13696">
        <v>29</v>
      </c>
      <c r="P13696">
        <v>2007</v>
      </c>
      <c r="R13696" t="s">
        <v>26</v>
      </c>
      <c r="S13696" t="s">
        <v>31</v>
      </c>
    </row>
    <row r="13697" spans="1:19" x14ac:dyDescent="0.25">
      <c r="A13697" t="s">
        <v>312</v>
      </c>
      <c r="B13697" t="s">
        <v>2707</v>
      </c>
      <c r="C13697" t="s">
        <v>2708</v>
      </c>
      <c r="E13697" t="s">
        <v>2709</v>
      </c>
      <c r="F13697" t="s">
        <v>496</v>
      </c>
      <c r="G13697">
        <v>49024</v>
      </c>
      <c r="H13697">
        <v>42.188513999999998</v>
      </c>
      <c r="I13697">
        <v>-85.603740000000002</v>
      </c>
      <c r="J13697" s="1" t="d">
        <v>2018-05-03</v>
      </c>
      <c r="K13697">
        <v>30739</v>
      </c>
      <c r="L13697" t="s">
        <v>30</v>
      </c>
      <c r="M13697" s="1" t="d">
        <v>2007-02-15</v>
      </c>
      <c r="N13697">
        <v>2</v>
      </c>
      <c r="O13697">
        <v>15</v>
      </c>
      <c r="P13697">
        <v>2007</v>
      </c>
      <c r="R13697" t="s">
        <v>26</v>
      </c>
      <c r="S13697" t="s">
        <v>31</v>
      </c>
    </row>
    <row r="13698" spans="1:19" x14ac:dyDescent="0.25">
      <c r="A13698" t="s">
        <v>312</v>
      </c>
      <c r="B13698" t="s">
        <v>2713</v>
      </c>
      <c r="C13698" t="s">
        <v>2714</v>
      </c>
      <c r="E13698" t="s">
        <v>2715</v>
      </c>
      <c r="F13698" t="s">
        <v>496</v>
      </c>
      <c r="G13698">
        <v>48094</v>
      </c>
      <c r="H13698">
        <v>42.715649999999997</v>
      </c>
      <c r="I13698">
        <v>-83.032516999999999</v>
      </c>
      <c r="J13698" s="1" t="d">
        <v>2018-05-03</v>
      </c>
      <c r="K13698">
        <v>30741</v>
      </c>
      <c r="L13698" t="s">
        <v>30</v>
      </c>
      <c r="M13698" s="1" t="d">
        <v>2007-02-15</v>
      </c>
      <c r="N13698">
        <v>2</v>
      </c>
      <c r="O13698">
        <v>15</v>
      </c>
      <c r="P13698">
        <v>2007</v>
      </c>
      <c r="R13698" t="s">
        <v>26</v>
      </c>
      <c r="S13698" t="s">
        <v>31</v>
      </c>
    </row>
    <row r="13699" spans="1:19" x14ac:dyDescent="0.25">
      <c r="A13699" t="s">
        <v>312</v>
      </c>
      <c r="B13699" t="s">
        <v>2716</v>
      </c>
      <c r="C13699" t="s">
        <v>2717</v>
      </c>
      <c r="E13699" t="s">
        <v>2718</v>
      </c>
      <c r="F13699" t="s">
        <v>496</v>
      </c>
      <c r="G13699">
        <v>48383</v>
      </c>
      <c r="H13699">
        <v>42.651490000000003</v>
      </c>
      <c r="I13699">
        <v>-83.532118999999994</v>
      </c>
      <c r="J13699" s="1" t="d">
        <v>2018-05-03</v>
      </c>
      <c r="K13699">
        <v>30742</v>
      </c>
      <c r="L13699" t="s">
        <v>30</v>
      </c>
      <c r="M13699" s="1" t="d">
        <v>2007-06-15</v>
      </c>
      <c r="N13699">
        <v>6</v>
      </c>
      <c r="O13699">
        <v>15</v>
      </c>
      <c r="P13699">
        <v>2007</v>
      </c>
      <c r="R13699" t="s">
        <v>26</v>
      </c>
      <c r="S13699" t="s">
        <v>31</v>
      </c>
    </row>
    <row r="13700" spans="1:19" x14ac:dyDescent="0.25">
      <c r="A13700" t="s">
        <v>312</v>
      </c>
      <c r="B13700" t="s">
        <v>2728</v>
      </c>
      <c r="C13700" t="s">
        <v>2729</v>
      </c>
      <c r="E13700" t="s">
        <v>1589</v>
      </c>
      <c r="F13700" t="s">
        <v>57</v>
      </c>
      <c r="G13700">
        <v>46142</v>
      </c>
      <c r="H13700">
        <v>39.615997999999998</v>
      </c>
      <c r="I13700">
        <v>-86.159203000000005</v>
      </c>
      <c r="J13700" s="1" t="d">
        <v>2018-05-03</v>
      </c>
      <c r="K13700">
        <v>30746</v>
      </c>
      <c r="L13700" t="s">
        <v>30</v>
      </c>
      <c r="M13700" s="1" t="d">
        <v>2007-01-15</v>
      </c>
      <c r="N13700">
        <v>1</v>
      </c>
      <c r="O13700">
        <v>15</v>
      </c>
      <c r="P13700">
        <v>2007</v>
      </c>
      <c r="R13700" t="s">
        <v>26</v>
      </c>
      <c r="S13700" t="s">
        <v>31</v>
      </c>
    </row>
    <row r="13701" spans="1:19" x14ac:dyDescent="0.25">
      <c r="A13701" t="s">
        <v>312</v>
      </c>
      <c r="B13701" t="s">
        <v>2730</v>
      </c>
      <c r="C13701" t="s">
        <v>2731</v>
      </c>
      <c r="E13701" t="s">
        <v>198</v>
      </c>
      <c r="F13701" t="s">
        <v>57</v>
      </c>
      <c r="G13701">
        <v>46013</v>
      </c>
      <c r="H13701">
        <v>40.04813</v>
      </c>
      <c r="I13701">
        <v>-85.651349999999994</v>
      </c>
      <c r="J13701" s="1" t="d">
        <v>2018-05-03</v>
      </c>
      <c r="K13701">
        <v>30747</v>
      </c>
      <c r="L13701" t="s">
        <v>30</v>
      </c>
      <c r="M13701" s="1" t="d">
        <v>2007-06-15</v>
      </c>
      <c r="N13701">
        <v>6</v>
      </c>
      <c r="O13701">
        <v>15</v>
      </c>
      <c r="P13701">
        <v>2007</v>
      </c>
      <c r="R13701" t="s">
        <v>26</v>
      </c>
      <c r="S13701" t="s">
        <v>31</v>
      </c>
    </row>
    <row r="13702" spans="1:19" x14ac:dyDescent="0.25">
      <c r="A13702" t="s">
        <v>312</v>
      </c>
      <c r="B13702" t="s">
        <v>2732</v>
      </c>
      <c r="C13702" t="s">
        <v>2733</v>
      </c>
      <c r="D13702" t="s">
        <v>2734</v>
      </c>
      <c r="E13702" t="s">
        <v>2735</v>
      </c>
      <c r="F13702" t="s">
        <v>57</v>
      </c>
      <c r="G13702">
        <v>46123</v>
      </c>
      <c r="H13702">
        <v>39.761746000000002</v>
      </c>
      <c r="I13702">
        <v>-86.329430000000002</v>
      </c>
      <c r="J13702" s="1" t="d">
        <v>2018-05-03</v>
      </c>
      <c r="K13702">
        <v>30748</v>
      </c>
      <c r="L13702" t="s">
        <v>30</v>
      </c>
      <c r="M13702" s="1" t="d">
        <v>2007-03-15</v>
      </c>
      <c r="N13702">
        <v>3</v>
      </c>
      <c r="O13702">
        <v>15</v>
      </c>
      <c r="P13702">
        <v>2007</v>
      </c>
      <c r="R13702" t="s">
        <v>26</v>
      </c>
      <c r="S13702" t="s">
        <v>31</v>
      </c>
    </row>
    <row r="13703" spans="1:19" x14ac:dyDescent="0.25">
      <c r="A13703" t="s">
        <v>312</v>
      </c>
      <c r="B13703" t="s">
        <v>2736</v>
      </c>
      <c r="C13703" t="s">
        <v>2737</v>
      </c>
      <c r="E13703" t="s">
        <v>2738</v>
      </c>
      <c r="F13703" t="s">
        <v>57</v>
      </c>
      <c r="G13703">
        <v>46113</v>
      </c>
      <c r="H13703">
        <v>39.639828000000001</v>
      </c>
      <c r="I13703">
        <v>-86.335819999999998</v>
      </c>
      <c r="J13703" s="1" t="d">
        <v>2018-05-03</v>
      </c>
      <c r="K13703">
        <v>30749</v>
      </c>
      <c r="L13703" t="s">
        <v>30</v>
      </c>
      <c r="M13703" s="1" t="d">
        <v>2007-10-15</v>
      </c>
      <c r="N13703">
        <v>10</v>
      </c>
      <c r="O13703">
        <v>15</v>
      </c>
      <c r="P13703">
        <v>2007</v>
      </c>
      <c r="R13703" t="s">
        <v>26</v>
      </c>
      <c r="S13703" t="s">
        <v>31</v>
      </c>
    </row>
    <row r="13704" spans="1:19" x14ac:dyDescent="0.25">
      <c r="A13704" t="s">
        <v>312</v>
      </c>
      <c r="B13704" t="s">
        <v>2739</v>
      </c>
      <c r="C13704" t="s">
        <v>2740</v>
      </c>
      <c r="E13704" t="s">
        <v>2741</v>
      </c>
      <c r="F13704" t="s">
        <v>57</v>
      </c>
      <c r="G13704">
        <v>46032</v>
      </c>
      <c r="H13704">
        <v>39.971310000000003</v>
      </c>
      <c r="I13704">
        <v>-86.153739000000002</v>
      </c>
      <c r="J13704" s="1" t="d">
        <v>2018-05-03</v>
      </c>
      <c r="K13704">
        <v>30750</v>
      </c>
      <c r="L13704" t="s">
        <v>30</v>
      </c>
      <c r="M13704" s="1" t="d">
        <v>2007-08-15</v>
      </c>
      <c r="N13704">
        <v>8</v>
      </c>
      <c r="O13704">
        <v>15</v>
      </c>
      <c r="P13704">
        <v>2007</v>
      </c>
      <c r="R13704" t="s">
        <v>26</v>
      </c>
      <c r="S13704" t="s">
        <v>31</v>
      </c>
    </row>
    <row r="13705" spans="1:19" x14ac:dyDescent="0.25">
      <c r="A13705" t="s">
        <v>312</v>
      </c>
      <c r="B13705" t="s">
        <v>2744</v>
      </c>
      <c r="C13705" t="s">
        <v>2745</v>
      </c>
      <c r="E13705" t="s">
        <v>2746</v>
      </c>
      <c r="F13705" t="s">
        <v>57</v>
      </c>
      <c r="G13705">
        <v>46526</v>
      </c>
      <c r="H13705">
        <v>41.628867</v>
      </c>
      <c r="I13705">
        <v>-85.910207999999997</v>
      </c>
      <c r="J13705" s="1" t="d">
        <v>2018-05-03</v>
      </c>
      <c r="K13705">
        <v>30752</v>
      </c>
      <c r="L13705" t="s">
        <v>30</v>
      </c>
      <c r="M13705" s="1" t="d">
        <v>2007-03-15</v>
      </c>
      <c r="N13705">
        <v>3</v>
      </c>
      <c r="O13705">
        <v>15</v>
      </c>
      <c r="P13705">
        <v>2007</v>
      </c>
      <c r="R13705" t="s">
        <v>26</v>
      </c>
      <c r="S13705" t="s">
        <v>31</v>
      </c>
    </row>
    <row r="13706" spans="1:19" x14ac:dyDescent="0.25">
      <c r="A13706" t="s">
        <v>312</v>
      </c>
      <c r="B13706" t="s">
        <v>2747</v>
      </c>
      <c r="C13706" t="s">
        <v>2748</v>
      </c>
      <c r="E13706" t="s">
        <v>2749</v>
      </c>
      <c r="F13706" t="s">
        <v>57</v>
      </c>
      <c r="G13706">
        <v>46322</v>
      </c>
      <c r="H13706">
        <v>41.528083700000003</v>
      </c>
      <c r="I13706">
        <v>-87.471266299999996</v>
      </c>
      <c r="J13706" s="1" t="d">
        <v>2018-05-03</v>
      </c>
      <c r="K13706">
        <v>30753</v>
      </c>
      <c r="L13706" t="s">
        <v>30</v>
      </c>
      <c r="M13706" s="1" t="d">
        <v>2007-02-15</v>
      </c>
      <c r="N13706">
        <v>2</v>
      </c>
      <c r="O13706">
        <v>15</v>
      </c>
      <c r="P13706">
        <v>2007</v>
      </c>
      <c r="R13706" t="s">
        <v>26</v>
      </c>
      <c r="S13706" t="s">
        <v>31</v>
      </c>
    </row>
    <row r="13707" spans="1:19" x14ac:dyDescent="0.25">
      <c r="A13707" t="s">
        <v>312</v>
      </c>
      <c r="B13707" t="s">
        <v>2750</v>
      </c>
      <c r="C13707" t="s">
        <v>2751</v>
      </c>
      <c r="E13707" t="s">
        <v>56</v>
      </c>
      <c r="F13707" t="s">
        <v>57</v>
      </c>
      <c r="G13707">
        <v>46229</v>
      </c>
      <c r="H13707">
        <v>39.774625999999998</v>
      </c>
      <c r="I13707">
        <v>-85.964124999999996</v>
      </c>
      <c r="J13707" s="1" t="d">
        <v>2018-05-03</v>
      </c>
      <c r="K13707">
        <v>30754</v>
      </c>
      <c r="L13707" t="s">
        <v>30</v>
      </c>
      <c r="M13707" s="1" t="d">
        <v>2007-01-15</v>
      </c>
      <c r="N13707">
        <v>1</v>
      </c>
      <c r="O13707">
        <v>15</v>
      </c>
      <c r="P13707">
        <v>2007</v>
      </c>
      <c r="R13707" t="s">
        <v>26</v>
      </c>
      <c r="S13707" t="s">
        <v>31</v>
      </c>
    </row>
    <row r="13708" spans="1:19" x14ac:dyDescent="0.25">
      <c r="A13708" t="s">
        <v>312</v>
      </c>
      <c r="B13708" t="s">
        <v>2752</v>
      </c>
      <c r="C13708" t="s">
        <v>2753</v>
      </c>
      <c r="E13708" t="s">
        <v>56</v>
      </c>
      <c r="F13708" t="s">
        <v>57</v>
      </c>
      <c r="G13708">
        <v>46237</v>
      </c>
      <c r="H13708">
        <v>39.665436</v>
      </c>
      <c r="I13708">
        <v>-86.077877000000001</v>
      </c>
      <c r="J13708" s="1" t="d">
        <v>2018-05-03</v>
      </c>
      <c r="K13708">
        <v>30755</v>
      </c>
      <c r="L13708" t="s">
        <v>30</v>
      </c>
      <c r="M13708" s="1" t="d">
        <v>2007-01-15</v>
      </c>
      <c r="N13708">
        <v>1</v>
      </c>
      <c r="O13708">
        <v>15</v>
      </c>
      <c r="P13708">
        <v>2007</v>
      </c>
      <c r="R13708" t="s">
        <v>26</v>
      </c>
      <c r="S13708" t="s">
        <v>31</v>
      </c>
    </row>
    <row r="13709" spans="1:19" x14ac:dyDescent="0.25">
      <c r="A13709" t="s">
        <v>312</v>
      </c>
      <c r="B13709" t="s">
        <v>2762</v>
      </c>
      <c r="C13709" t="s">
        <v>2763</v>
      </c>
      <c r="E13709" t="s">
        <v>2764</v>
      </c>
      <c r="F13709" t="s">
        <v>57</v>
      </c>
      <c r="G13709">
        <v>47905</v>
      </c>
      <c r="H13709">
        <v>40.417459000000001</v>
      </c>
      <c r="I13709">
        <v>-86.812252000000001</v>
      </c>
      <c r="J13709" s="1" t="d">
        <v>2018-05-03</v>
      </c>
      <c r="K13709">
        <v>30759</v>
      </c>
      <c r="L13709" t="s">
        <v>30</v>
      </c>
      <c r="M13709" s="1" t="d">
        <v>2007-03-15</v>
      </c>
      <c r="N13709">
        <v>3</v>
      </c>
      <c r="O13709">
        <v>15</v>
      </c>
      <c r="P13709">
        <v>2007</v>
      </c>
      <c r="R13709" t="s">
        <v>26</v>
      </c>
      <c r="S13709" t="s">
        <v>31</v>
      </c>
    </row>
    <row r="13710" spans="1:19" x14ac:dyDescent="0.25">
      <c r="A13710" t="s">
        <v>312</v>
      </c>
      <c r="B13710" t="s">
        <v>2765</v>
      </c>
      <c r="C13710" t="s">
        <v>2766</v>
      </c>
      <c r="E13710" t="s">
        <v>2767</v>
      </c>
      <c r="F13710" t="s">
        <v>57</v>
      </c>
      <c r="G13710">
        <v>46410</v>
      </c>
      <c r="H13710">
        <v>41.470146999999997</v>
      </c>
      <c r="I13710">
        <v>-87.343217999999993</v>
      </c>
      <c r="J13710" s="1" t="d">
        <v>2019-02-06</v>
      </c>
      <c r="K13710">
        <v>30760</v>
      </c>
      <c r="L13710" t="s">
        <v>103</v>
      </c>
      <c r="M13710" s="1" t="d">
        <v>2007-01-15</v>
      </c>
      <c r="N13710">
        <v>1</v>
      </c>
      <c r="O13710">
        <v>15</v>
      </c>
      <c r="P13710">
        <v>2007</v>
      </c>
      <c r="R13710" t="s">
        <v>26</v>
      </c>
      <c r="S13710" t="s">
        <v>31</v>
      </c>
    </row>
    <row r="13711" spans="1:19" x14ac:dyDescent="0.25">
      <c r="A13711" t="s">
        <v>312</v>
      </c>
      <c r="B13711" t="s">
        <v>2768</v>
      </c>
      <c r="C13711" t="s">
        <v>2769</v>
      </c>
      <c r="D13711" t="s">
        <v>2770</v>
      </c>
      <c r="E13711" t="s">
        <v>1989</v>
      </c>
      <c r="F13711" t="s">
        <v>57</v>
      </c>
      <c r="G13711">
        <v>46544</v>
      </c>
      <c r="H13711">
        <v>41.627856000000001</v>
      </c>
      <c r="I13711">
        <v>-86.175571000000005</v>
      </c>
      <c r="J13711" s="1" t="d">
        <v>2018-05-03</v>
      </c>
      <c r="K13711">
        <v>30762</v>
      </c>
      <c r="L13711" t="s">
        <v>30</v>
      </c>
      <c r="M13711" s="1" t="d">
        <v>2007-02-15</v>
      </c>
      <c r="N13711">
        <v>2</v>
      </c>
      <c r="O13711">
        <v>15</v>
      </c>
      <c r="P13711">
        <v>2007</v>
      </c>
      <c r="R13711" t="s">
        <v>26</v>
      </c>
      <c r="S13711" t="s">
        <v>31</v>
      </c>
    </row>
    <row r="13712" spans="1:19" x14ac:dyDescent="0.25">
      <c r="A13712" t="s">
        <v>312</v>
      </c>
      <c r="B13712" t="s">
        <v>2776</v>
      </c>
      <c r="C13712" t="s">
        <v>2777</v>
      </c>
      <c r="E13712" t="s">
        <v>2778</v>
      </c>
      <c r="F13712" t="s">
        <v>496</v>
      </c>
      <c r="G13712">
        <v>49014</v>
      </c>
      <c r="H13712">
        <v>42.261063</v>
      </c>
      <c r="I13712">
        <v>-85.173861000000002</v>
      </c>
      <c r="J13712" s="1" t="d">
        <v>2018-05-03</v>
      </c>
      <c r="K13712">
        <v>30765</v>
      </c>
      <c r="L13712" t="s">
        <v>30</v>
      </c>
      <c r="M13712" s="1" t="d">
        <v>2007-02-15</v>
      </c>
      <c r="N13712">
        <v>2</v>
      </c>
      <c r="O13712">
        <v>15</v>
      </c>
      <c r="P13712">
        <v>2007</v>
      </c>
      <c r="R13712" t="s">
        <v>26</v>
      </c>
      <c r="S13712" t="s">
        <v>31</v>
      </c>
    </row>
    <row r="13713" spans="1:19" x14ac:dyDescent="0.25">
      <c r="A13713" t="s">
        <v>312</v>
      </c>
      <c r="B13713" t="s">
        <v>2779</v>
      </c>
      <c r="C13713" t="s">
        <v>2780</v>
      </c>
      <c r="E13713" t="s">
        <v>2781</v>
      </c>
      <c r="F13713" t="s">
        <v>496</v>
      </c>
      <c r="G13713">
        <v>48708</v>
      </c>
      <c r="H13713">
        <v>43.583049000000003</v>
      </c>
      <c r="I13713">
        <v>-83.838655000000003</v>
      </c>
      <c r="J13713" s="1" t="d">
        <v>2018-05-03</v>
      </c>
      <c r="K13713">
        <v>30766</v>
      </c>
      <c r="L13713" t="s">
        <v>30</v>
      </c>
      <c r="M13713" s="1" t="d">
        <v>2007-04-12</v>
      </c>
      <c r="N13713">
        <v>4</v>
      </c>
      <c r="O13713">
        <v>12</v>
      </c>
      <c r="P13713">
        <v>2007</v>
      </c>
      <c r="R13713" t="s">
        <v>26</v>
      </c>
      <c r="S13713" t="s">
        <v>31</v>
      </c>
    </row>
    <row r="13714" spans="1:19" x14ac:dyDescent="0.25">
      <c r="A13714" t="s">
        <v>312</v>
      </c>
      <c r="B13714" t="s">
        <v>2782</v>
      </c>
      <c r="C13714" t="s">
        <v>2783</v>
      </c>
      <c r="E13714" t="s">
        <v>2784</v>
      </c>
      <c r="F13714" t="s">
        <v>496</v>
      </c>
      <c r="G13714">
        <v>48116</v>
      </c>
      <c r="H13714">
        <v>42.539935</v>
      </c>
      <c r="I13714">
        <v>-83.785995</v>
      </c>
      <c r="J13714" s="1" t="d">
        <v>2018-05-03</v>
      </c>
      <c r="K13714">
        <v>30767</v>
      </c>
      <c r="L13714" t="s">
        <v>30</v>
      </c>
      <c r="M13714" s="1" t="d">
        <v>2007-01-15</v>
      </c>
      <c r="N13714">
        <v>1</v>
      </c>
      <c r="O13714">
        <v>15</v>
      </c>
      <c r="P13714">
        <v>2007</v>
      </c>
      <c r="R13714" t="s">
        <v>26</v>
      </c>
      <c r="S13714" t="s">
        <v>31</v>
      </c>
    </row>
    <row r="13715" spans="1:19" x14ac:dyDescent="0.25">
      <c r="A13715" t="s">
        <v>312</v>
      </c>
      <c r="B13715" t="s">
        <v>2785</v>
      </c>
      <c r="C13715" t="s">
        <v>2786</v>
      </c>
      <c r="D13715" t="s">
        <v>2787</v>
      </c>
      <c r="E13715" t="s">
        <v>2788</v>
      </c>
      <c r="F13715" t="s">
        <v>496</v>
      </c>
      <c r="G13715">
        <v>48187</v>
      </c>
      <c r="H13715">
        <v>42.319896999999997</v>
      </c>
      <c r="I13715">
        <v>-83.485026000000005</v>
      </c>
      <c r="J13715" s="1" t="d">
        <v>2018-05-03</v>
      </c>
      <c r="K13715">
        <v>30768</v>
      </c>
      <c r="L13715" t="s">
        <v>30</v>
      </c>
      <c r="M13715" s="1" t="d">
        <v>2007-01-15</v>
      </c>
      <c r="N13715">
        <v>1</v>
      </c>
      <c r="O13715">
        <v>15</v>
      </c>
      <c r="P13715">
        <v>2007</v>
      </c>
      <c r="R13715" t="s">
        <v>26</v>
      </c>
      <c r="S13715" t="s">
        <v>31</v>
      </c>
    </row>
    <row r="13716" spans="1:19" x14ac:dyDescent="0.25">
      <c r="A13716" t="s">
        <v>312</v>
      </c>
      <c r="B13716" t="s">
        <v>2789</v>
      </c>
      <c r="C13716" t="s">
        <v>2790</v>
      </c>
      <c r="E13716" t="s">
        <v>2791</v>
      </c>
      <c r="F13716" t="s">
        <v>496</v>
      </c>
      <c r="G13716">
        <v>48390</v>
      </c>
      <c r="H13716">
        <v>42.547240000000002</v>
      </c>
      <c r="I13716">
        <v>-83.438661999999994</v>
      </c>
      <c r="J13716" s="1" t="d">
        <v>2018-05-03</v>
      </c>
      <c r="K13716">
        <v>30769</v>
      </c>
      <c r="L13716" t="s">
        <v>30</v>
      </c>
      <c r="M13716" s="1" t="d">
        <v>2007-01-15</v>
      </c>
      <c r="N13716">
        <v>1</v>
      </c>
      <c r="O13716">
        <v>15</v>
      </c>
      <c r="P13716">
        <v>2007</v>
      </c>
      <c r="R13716" t="s">
        <v>26</v>
      </c>
      <c r="S13716" t="s">
        <v>31</v>
      </c>
    </row>
    <row r="13717" spans="1:19" x14ac:dyDescent="0.25">
      <c r="A13717" t="s">
        <v>312</v>
      </c>
      <c r="B13717" t="s">
        <v>2795</v>
      </c>
      <c r="C13717" t="s">
        <v>2796</v>
      </c>
      <c r="E13717" t="s">
        <v>2345</v>
      </c>
      <c r="F13717" t="s">
        <v>496</v>
      </c>
      <c r="G13717">
        <v>48917</v>
      </c>
      <c r="H13717">
        <v>42.739502000000002</v>
      </c>
      <c r="I13717">
        <v>-84.623524000000003</v>
      </c>
      <c r="J13717" s="1" t="d">
        <v>2018-05-03</v>
      </c>
      <c r="K13717">
        <v>30771</v>
      </c>
      <c r="L13717" t="s">
        <v>30</v>
      </c>
      <c r="M13717" s="1" t="d">
        <v>2007-01-15</v>
      </c>
      <c r="N13717">
        <v>1</v>
      </c>
      <c r="O13717">
        <v>15</v>
      </c>
      <c r="P13717">
        <v>2007</v>
      </c>
      <c r="R13717" t="s">
        <v>26</v>
      </c>
      <c r="S13717" t="s">
        <v>31</v>
      </c>
    </row>
    <row r="13718" spans="1:19" x14ac:dyDescent="0.25">
      <c r="A13718" t="s">
        <v>705</v>
      </c>
      <c r="B13718" t="s">
        <v>2800</v>
      </c>
      <c r="C13718" t="s">
        <v>2801</v>
      </c>
      <c r="E13718" t="s">
        <v>2802</v>
      </c>
      <c r="F13718" t="s">
        <v>157</v>
      </c>
      <c r="G13718">
        <v>19107</v>
      </c>
      <c r="H13718">
        <v>39.957841999999999</v>
      </c>
      <c r="I13718">
        <v>-75.158142999999995</v>
      </c>
      <c r="J13718" s="1" t="d">
        <v>2018-09-10</v>
      </c>
      <c r="K13718">
        <v>30825</v>
      </c>
      <c r="L13718" t="s">
        <v>30</v>
      </c>
      <c r="M13718" s="1" t="d">
        <v>2007-02-15</v>
      </c>
      <c r="N13718">
        <v>2</v>
      </c>
      <c r="O13718">
        <v>15</v>
      </c>
      <c r="P13718">
        <v>2007</v>
      </c>
      <c r="R13718" t="s">
        <v>26</v>
      </c>
      <c r="S13718" t="s">
        <v>31</v>
      </c>
    </row>
    <row r="13719" spans="1:19" x14ac:dyDescent="0.25">
      <c r="A13719" t="s">
        <v>19</v>
      </c>
      <c r="B13719" t="s">
        <v>2811</v>
      </c>
      <c r="C13719" t="s">
        <v>2812</v>
      </c>
      <c r="D13719" t="s">
        <v>2813</v>
      </c>
      <c r="E13719" t="s">
        <v>52</v>
      </c>
      <c r="F13719" t="s">
        <v>48</v>
      </c>
      <c r="G13719">
        <v>10024</v>
      </c>
      <c r="H13719">
        <v>40.783974319999999</v>
      </c>
      <c r="I13719">
        <v>-73.965975650000004</v>
      </c>
      <c r="J13719" s="1" t="d">
        <v>2018-04-03</v>
      </c>
      <c r="K13719">
        <v>30835</v>
      </c>
      <c r="L13719" t="s">
        <v>2814</v>
      </c>
      <c r="M13719" s="1" t="d">
        <v>2007-05-15</v>
      </c>
      <c r="N13719">
        <v>5</v>
      </c>
      <c r="O13719">
        <v>15</v>
      </c>
      <c r="P13719">
        <v>2007</v>
      </c>
      <c r="Q13719" t="s">
        <v>33</v>
      </c>
      <c r="R13719" t="s">
        <v>26</v>
      </c>
      <c r="S13719" t="s">
        <v>27</v>
      </c>
    </row>
    <row r="13720" spans="1:19" x14ac:dyDescent="0.25">
      <c r="A13720" t="s">
        <v>312</v>
      </c>
      <c r="B13720" t="s">
        <v>2826</v>
      </c>
      <c r="C13720" t="s">
        <v>2827</v>
      </c>
      <c r="D13720" t="s">
        <v>2828</v>
      </c>
      <c r="E13720" t="s">
        <v>2829</v>
      </c>
      <c r="F13720" t="s">
        <v>57</v>
      </c>
      <c r="G13720">
        <v>47469</v>
      </c>
      <c r="H13720">
        <v>38.560108</v>
      </c>
      <c r="I13720">
        <v>-86.614011000000005</v>
      </c>
      <c r="J13720" s="1" t="d">
        <v>2018-07-09</v>
      </c>
      <c r="K13720">
        <v>30850</v>
      </c>
      <c r="L13720" t="s">
        <v>30</v>
      </c>
      <c r="M13720" s="1" t="d">
        <v>2007-01-15</v>
      </c>
      <c r="N13720">
        <v>1</v>
      </c>
      <c r="O13720">
        <v>15</v>
      </c>
      <c r="P13720">
        <v>2007</v>
      </c>
      <c r="R13720" t="s">
        <v>26</v>
      </c>
      <c r="S13720" t="s">
        <v>31</v>
      </c>
    </row>
    <row r="13721" spans="1:19" x14ac:dyDescent="0.25">
      <c r="A13721" t="s">
        <v>312</v>
      </c>
      <c r="B13721" t="s">
        <v>2840</v>
      </c>
      <c r="C13721" t="s">
        <v>2841</v>
      </c>
      <c r="E13721" t="s">
        <v>2842</v>
      </c>
      <c r="F13721" t="s">
        <v>57</v>
      </c>
      <c r="G13721">
        <v>46360</v>
      </c>
      <c r="H13721">
        <v>41.666235</v>
      </c>
      <c r="I13721">
        <v>-86.894782000000006</v>
      </c>
      <c r="J13721" s="1" t="d">
        <v>2018-07-09</v>
      </c>
      <c r="K13721">
        <v>30940</v>
      </c>
      <c r="L13721" t="s">
        <v>30</v>
      </c>
      <c r="M13721" s="1" t="d">
        <v>2007-01-15</v>
      </c>
      <c r="N13721">
        <v>1</v>
      </c>
      <c r="O13721">
        <v>15</v>
      </c>
      <c r="P13721">
        <v>2007</v>
      </c>
      <c r="R13721" t="s">
        <v>26</v>
      </c>
      <c r="S13721" t="s">
        <v>31</v>
      </c>
    </row>
    <row r="13722" spans="1:19" x14ac:dyDescent="0.25">
      <c r="A13722" t="s">
        <v>312</v>
      </c>
      <c r="B13722" t="s">
        <v>2843</v>
      </c>
      <c r="C13722" t="s">
        <v>2844</v>
      </c>
      <c r="E13722" t="s">
        <v>746</v>
      </c>
      <c r="F13722" t="s">
        <v>327</v>
      </c>
      <c r="G13722">
        <v>52732</v>
      </c>
      <c r="H13722">
        <v>41.816302999999998</v>
      </c>
      <c r="I13722">
        <v>-90.296570000000003</v>
      </c>
      <c r="J13722" s="1" t="d">
        <v>2018-04-03</v>
      </c>
      <c r="K13722">
        <v>30963</v>
      </c>
      <c r="L13722" t="s">
        <v>30</v>
      </c>
      <c r="M13722" s="1" t="d">
        <v>2007-06-15</v>
      </c>
      <c r="N13722">
        <v>6</v>
      </c>
      <c r="O13722">
        <v>15</v>
      </c>
      <c r="P13722">
        <v>2007</v>
      </c>
      <c r="R13722" t="s">
        <v>26</v>
      </c>
      <c r="S13722" t="s">
        <v>31</v>
      </c>
    </row>
    <row r="13723" spans="1:19" x14ac:dyDescent="0.25">
      <c r="A13723" t="s">
        <v>312</v>
      </c>
      <c r="B13723" t="s">
        <v>2848</v>
      </c>
      <c r="C13723" t="s">
        <v>2849</v>
      </c>
      <c r="E13723" t="s">
        <v>2850</v>
      </c>
      <c r="F13723" t="s">
        <v>57</v>
      </c>
      <c r="G13723">
        <v>46342</v>
      </c>
      <c r="H13723">
        <v>41.549973000000001</v>
      </c>
      <c r="I13723">
        <v>-87.222054999999997</v>
      </c>
      <c r="J13723" s="1" t="d">
        <v>2018-07-09</v>
      </c>
      <c r="K13723">
        <v>30976</v>
      </c>
      <c r="L13723" t="s">
        <v>30</v>
      </c>
      <c r="M13723" s="1" t="d">
        <v>2007-03-15</v>
      </c>
      <c r="N13723">
        <v>3</v>
      </c>
      <c r="O13723">
        <v>15</v>
      </c>
      <c r="P13723">
        <v>2007</v>
      </c>
      <c r="R13723" t="s">
        <v>26</v>
      </c>
      <c r="S13723" t="s">
        <v>31</v>
      </c>
    </row>
    <row r="13724" spans="1:19" x14ac:dyDescent="0.25">
      <c r="A13724" t="s">
        <v>312</v>
      </c>
      <c r="B13724" t="s">
        <v>2851</v>
      </c>
      <c r="C13724" t="s">
        <v>2852</v>
      </c>
      <c r="E13724" t="s">
        <v>2219</v>
      </c>
      <c r="F13724" t="s">
        <v>57</v>
      </c>
      <c r="G13724">
        <v>46350</v>
      </c>
      <c r="H13724">
        <v>41.631756000000003</v>
      </c>
      <c r="I13724">
        <v>-86.738562000000002</v>
      </c>
      <c r="J13724" s="1" t="d">
        <v>2018-07-09</v>
      </c>
      <c r="K13724">
        <v>30977</v>
      </c>
      <c r="L13724" t="s">
        <v>30</v>
      </c>
      <c r="M13724" s="1" t="d">
        <v>2007-04-15</v>
      </c>
      <c r="N13724">
        <v>4</v>
      </c>
      <c r="O13724">
        <v>15</v>
      </c>
      <c r="P13724">
        <v>2007</v>
      </c>
      <c r="R13724" t="s">
        <v>26</v>
      </c>
      <c r="S13724" t="s">
        <v>31</v>
      </c>
    </row>
    <row r="13725" spans="1:19" x14ac:dyDescent="0.25">
      <c r="A13725" t="s">
        <v>312</v>
      </c>
      <c r="B13725" t="s">
        <v>2853</v>
      </c>
      <c r="C13725" t="s">
        <v>2854</v>
      </c>
      <c r="E13725" t="s">
        <v>2855</v>
      </c>
      <c r="F13725" t="s">
        <v>57</v>
      </c>
      <c r="G13725">
        <v>46392</v>
      </c>
      <c r="H13725">
        <v>41.187100999999998</v>
      </c>
      <c r="I13725">
        <v>-87.150155999999996</v>
      </c>
      <c r="J13725" s="1" t="d">
        <v>2018-07-09</v>
      </c>
      <c r="K13725">
        <v>30978</v>
      </c>
      <c r="L13725" t="s">
        <v>30</v>
      </c>
      <c r="M13725" s="1" t="d">
        <v>2007-04-15</v>
      </c>
      <c r="N13725">
        <v>4</v>
      </c>
      <c r="O13725">
        <v>15</v>
      </c>
      <c r="P13725">
        <v>2007</v>
      </c>
      <c r="R13725" t="s">
        <v>26</v>
      </c>
      <c r="S13725" t="s">
        <v>31</v>
      </c>
    </row>
    <row r="13726" spans="1:19" x14ac:dyDescent="0.25">
      <c r="A13726" t="s">
        <v>312</v>
      </c>
      <c r="B13726" t="s">
        <v>2859</v>
      </c>
      <c r="C13726" t="s">
        <v>2860</v>
      </c>
      <c r="E13726" t="s">
        <v>2205</v>
      </c>
      <c r="F13726" t="s">
        <v>55</v>
      </c>
      <c r="G13726">
        <v>99352</v>
      </c>
      <c r="H13726">
        <v>46.551000000000002</v>
      </c>
      <c r="I13726">
        <v>-119.50319399999999</v>
      </c>
      <c r="J13726" s="1" t="d">
        <v>2019-01-10</v>
      </c>
      <c r="K13726">
        <v>31023</v>
      </c>
      <c r="L13726" t="s">
        <v>30</v>
      </c>
      <c r="M13726" s="1" t="d">
        <v>2007-01-15</v>
      </c>
      <c r="N13726">
        <v>1</v>
      </c>
      <c r="O13726">
        <v>15</v>
      </c>
      <c r="P13726">
        <v>2007</v>
      </c>
      <c r="R13726" t="s">
        <v>26</v>
      </c>
      <c r="S13726" t="s">
        <v>27</v>
      </c>
    </row>
    <row r="13727" spans="1:19" x14ac:dyDescent="0.25">
      <c r="A13727" t="s">
        <v>312</v>
      </c>
      <c r="B13727" t="s">
        <v>2861</v>
      </c>
      <c r="C13727" t="s">
        <v>2862</v>
      </c>
      <c r="D13727" t="s">
        <v>2863</v>
      </c>
      <c r="E13727" t="s">
        <v>666</v>
      </c>
      <c r="F13727" t="s">
        <v>59</v>
      </c>
      <c r="G13727">
        <v>43207</v>
      </c>
      <c r="H13727">
        <v>39.887770000000003</v>
      </c>
      <c r="I13727">
        <v>-83.001491999999999</v>
      </c>
      <c r="J13727" s="1" t="d">
        <v>2019-03-07</v>
      </c>
      <c r="K13727">
        <v>31059</v>
      </c>
      <c r="L13727" t="s">
        <v>71</v>
      </c>
      <c r="M13727" s="1" t="d">
        <v>2007-04-15</v>
      </c>
      <c r="N13727">
        <v>4</v>
      </c>
      <c r="O13727">
        <v>15</v>
      </c>
      <c r="P13727">
        <v>2007</v>
      </c>
      <c r="R13727" t="s">
        <v>26</v>
      </c>
      <c r="S13727" t="s">
        <v>31</v>
      </c>
    </row>
    <row r="13728" spans="1:19" x14ac:dyDescent="0.25">
      <c r="A13728" t="s">
        <v>312</v>
      </c>
      <c r="B13728" t="s">
        <v>2864</v>
      </c>
      <c r="C13728" t="s">
        <v>2865</v>
      </c>
      <c r="E13728" t="s">
        <v>2764</v>
      </c>
      <c r="F13728" t="s">
        <v>57</v>
      </c>
      <c r="G13728">
        <v>47905</v>
      </c>
      <c r="H13728">
        <v>40.386209999999998</v>
      </c>
      <c r="I13728">
        <v>-86.834059999999994</v>
      </c>
      <c r="J13728" s="1" t="d">
        <v>2018-07-09</v>
      </c>
      <c r="K13728">
        <v>31060</v>
      </c>
      <c r="L13728" t="s">
        <v>30</v>
      </c>
      <c r="M13728" s="1" t="d">
        <v>2007-02-15</v>
      </c>
      <c r="N13728">
        <v>2</v>
      </c>
      <c r="O13728">
        <v>15</v>
      </c>
      <c r="P13728">
        <v>2007</v>
      </c>
      <c r="R13728" t="s">
        <v>26</v>
      </c>
      <c r="S13728" t="s">
        <v>31</v>
      </c>
    </row>
    <row r="13729" spans="1:19" x14ac:dyDescent="0.25">
      <c r="A13729" t="s">
        <v>312</v>
      </c>
      <c r="B13729" t="s">
        <v>2866</v>
      </c>
      <c r="C13729" t="s">
        <v>2867</v>
      </c>
      <c r="E13729" t="s">
        <v>22</v>
      </c>
      <c r="F13729" t="s">
        <v>23</v>
      </c>
      <c r="G13729">
        <v>36130</v>
      </c>
      <c r="H13729">
        <v>32.372588999999998</v>
      </c>
      <c r="I13729">
        <v>-86.298801999999995</v>
      </c>
      <c r="J13729" s="1" t="d">
        <v>2018-11-08</v>
      </c>
      <c r="K13729">
        <v>31082</v>
      </c>
      <c r="L13729" t="s">
        <v>30</v>
      </c>
      <c r="M13729" s="1" t="d">
        <v>2007-06-15</v>
      </c>
      <c r="N13729">
        <v>6</v>
      </c>
      <c r="O13729">
        <v>15</v>
      </c>
      <c r="P13729">
        <v>2007</v>
      </c>
      <c r="R13729" t="s">
        <v>26</v>
      </c>
      <c r="S13729" t="s">
        <v>27</v>
      </c>
    </row>
    <row r="13730" spans="1:19" x14ac:dyDescent="0.25">
      <c r="A13730" t="s">
        <v>312</v>
      </c>
      <c r="B13730" t="s">
        <v>2868</v>
      </c>
      <c r="C13730" t="s">
        <v>2869</v>
      </c>
      <c r="E13730" t="s">
        <v>2870</v>
      </c>
      <c r="F13730" t="s">
        <v>59</v>
      </c>
      <c r="G13730">
        <v>43113</v>
      </c>
      <c r="H13730">
        <v>39.598309999999998</v>
      </c>
      <c r="I13730">
        <v>-82.931835000000007</v>
      </c>
      <c r="J13730" s="1" t="d">
        <v>2019-03-07</v>
      </c>
      <c r="K13730">
        <v>31083</v>
      </c>
      <c r="L13730" t="s">
        <v>71</v>
      </c>
      <c r="M13730" s="1" t="d">
        <v>2007-03-15</v>
      </c>
      <c r="N13730">
        <v>3</v>
      </c>
      <c r="O13730">
        <v>15</v>
      </c>
      <c r="P13730">
        <v>2007</v>
      </c>
      <c r="R13730" t="s">
        <v>26</v>
      </c>
      <c r="S13730" t="s">
        <v>31</v>
      </c>
    </row>
    <row r="13731" spans="1:19" x14ac:dyDescent="0.25">
      <c r="A13731" t="s">
        <v>312</v>
      </c>
      <c r="B13731" t="s">
        <v>2871</v>
      </c>
      <c r="C13731" t="s">
        <v>2872</v>
      </c>
      <c r="E13731" t="s">
        <v>2873</v>
      </c>
      <c r="F13731" t="s">
        <v>59</v>
      </c>
      <c r="G13731">
        <v>43123</v>
      </c>
      <c r="H13731">
        <v>39.841062000000001</v>
      </c>
      <c r="I13731">
        <v>-83.074909000000005</v>
      </c>
      <c r="J13731" s="1" t="d">
        <v>2019-03-07</v>
      </c>
      <c r="K13731">
        <v>31084</v>
      </c>
      <c r="L13731" t="s">
        <v>71</v>
      </c>
      <c r="M13731" s="1" t="d">
        <v>2007-02-15</v>
      </c>
      <c r="N13731">
        <v>2</v>
      </c>
      <c r="O13731">
        <v>15</v>
      </c>
      <c r="P13731">
        <v>2007</v>
      </c>
      <c r="R13731" t="s">
        <v>26</v>
      </c>
      <c r="S13731" t="s">
        <v>31</v>
      </c>
    </row>
    <row r="13732" spans="1:19" x14ac:dyDescent="0.25">
      <c r="A13732" t="s">
        <v>312</v>
      </c>
      <c r="B13732" t="s">
        <v>2874</v>
      </c>
      <c r="C13732" t="s">
        <v>2875</v>
      </c>
      <c r="E13732" t="s">
        <v>2876</v>
      </c>
      <c r="F13732" t="s">
        <v>59</v>
      </c>
      <c r="G13732">
        <v>43147</v>
      </c>
      <c r="H13732">
        <v>39.906595000000003</v>
      </c>
      <c r="I13732">
        <v>-82.778897999999998</v>
      </c>
      <c r="J13732" s="1" t="d">
        <v>2019-03-07</v>
      </c>
      <c r="K13732">
        <v>31085</v>
      </c>
      <c r="L13732" t="s">
        <v>71</v>
      </c>
      <c r="M13732" s="1" t="d">
        <v>2007-03-15</v>
      </c>
      <c r="N13732">
        <v>3</v>
      </c>
      <c r="O13732">
        <v>15</v>
      </c>
      <c r="P13732">
        <v>2007</v>
      </c>
      <c r="R13732" t="s">
        <v>26</v>
      </c>
      <c r="S13732" t="s">
        <v>31</v>
      </c>
    </row>
    <row r="13733" spans="1:19" x14ac:dyDescent="0.25">
      <c r="A13733" t="s">
        <v>312</v>
      </c>
      <c r="B13733" t="s">
        <v>2877</v>
      </c>
      <c r="C13733" t="s">
        <v>2878</v>
      </c>
      <c r="D13733" t="s">
        <v>2879</v>
      </c>
      <c r="E13733" t="s">
        <v>2880</v>
      </c>
      <c r="F13733" t="s">
        <v>327</v>
      </c>
      <c r="G13733">
        <v>51239</v>
      </c>
      <c r="H13733">
        <v>43.186118</v>
      </c>
      <c r="I13733">
        <v>-96.130298600000003</v>
      </c>
      <c r="J13733" s="1" t="d">
        <v>2019-02-06</v>
      </c>
      <c r="K13733">
        <v>31158</v>
      </c>
      <c r="L13733" t="s">
        <v>103</v>
      </c>
      <c r="M13733" s="1" t="d">
        <v>2007-02-15</v>
      </c>
      <c r="N13733">
        <v>2</v>
      </c>
      <c r="O13733">
        <v>15</v>
      </c>
      <c r="P13733">
        <v>2007</v>
      </c>
      <c r="R13733" t="s">
        <v>26</v>
      </c>
      <c r="S13733" t="s">
        <v>31</v>
      </c>
    </row>
    <row r="13734" spans="1:19" x14ac:dyDescent="0.25">
      <c r="A13734" t="s">
        <v>312</v>
      </c>
      <c r="B13734" t="s">
        <v>2881</v>
      </c>
      <c r="C13734" t="s">
        <v>2882</v>
      </c>
      <c r="E13734" t="s">
        <v>2883</v>
      </c>
      <c r="F13734" t="s">
        <v>373</v>
      </c>
      <c r="G13734">
        <v>61071</v>
      </c>
      <c r="H13734">
        <v>41.770613900000001</v>
      </c>
      <c r="I13734">
        <v>-89.704917719999997</v>
      </c>
      <c r="J13734" s="1" t="d">
        <v>2018-10-04</v>
      </c>
      <c r="K13734">
        <v>31160</v>
      </c>
      <c r="L13734" t="s">
        <v>30</v>
      </c>
      <c r="M13734" s="1" t="d">
        <v>2007-02-15</v>
      </c>
      <c r="N13734">
        <v>2</v>
      </c>
      <c r="O13734">
        <v>15</v>
      </c>
      <c r="P13734">
        <v>2007</v>
      </c>
      <c r="R13734" t="s">
        <v>26</v>
      </c>
      <c r="S13734" t="s">
        <v>31</v>
      </c>
    </row>
    <row r="13735" spans="1:19" x14ac:dyDescent="0.25">
      <c r="A13735" t="s">
        <v>312</v>
      </c>
      <c r="B13735" t="s">
        <v>2884</v>
      </c>
      <c r="C13735" t="s">
        <v>2885</v>
      </c>
      <c r="D13735" t="s">
        <v>2886</v>
      </c>
      <c r="E13735" t="s">
        <v>602</v>
      </c>
      <c r="F13735" t="s">
        <v>119</v>
      </c>
      <c r="G13735">
        <v>55313</v>
      </c>
      <c r="H13735">
        <v>45.168126000000001</v>
      </c>
      <c r="I13735">
        <v>-93.859638000000004</v>
      </c>
      <c r="J13735" s="1" t="d">
        <v>2019-03-07</v>
      </c>
      <c r="K13735">
        <v>31163</v>
      </c>
      <c r="L13735" t="s">
        <v>71</v>
      </c>
      <c r="M13735" s="1" t="d">
        <v>2007-06-15</v>
      </c>
      <c r="N13735">
        <v>6</v>
      </c>
      <c r="O13735">
        <v>15</v>
      </c>
      <c r="P13735">
        <v>2007</v>
      </c>
      <c r="R13735" t="s">
        <v>26</v>
      </c>
      <c r="S13735" t="s">
        <v>31</v>
      </c>
    </row>
    <row r="13736" spans="1:19" x14ac:dyDescent="0.25">
      <c r="A13736" t="s">
        <v>312</v>
      </c>
      <c r="B13736" t="s">
        <v>781</v>
      </c>
      <c r="C13736" t="s">
        <v>2887</v>
      </c>
      <c r="D13736" t="s">
        <v>2888</v>
      </c>
      <c r="E13736" t="s">
        <v>2889</v>
      </c>
      <c r="F13736" t="s">
        <v>503</v>
      </c>
      <c r="G13736">
        <v>58225</v>
      </c>
      <c r="H13736">
        <v>48.570763999999997</v>
      </c>
      <c r="I13736">
        <v>-97.177841999999998</v>
      </c>
      <c r="J13736" s="1" t="d">
        <v>2018-08-07</v>
      </c>
      <c r="K13736">
        <v>31169</v>
      </c>
      <c r="L13736" t="s">
        <v>30</v>
      </c>
      <c r="M13736" s="1" t="d">
        <v>2007-02-15</v>
      </c>
      <c r="N13736">
        <v>2</v>
      </c>
      <c r="O13736">
        <v>15</v>
      </c>
      <c r="P13736">
        <v>2007</v>
      </c>
      <c r="R13736" t="s">
        <v>26</v>
      </c>
      <c r="S13736" t="s">
        <v>31</v>
      </c>
    </row>
    <row r="13737" spans="1:19" x14ac:dyDescent="0.25">
      <c r="A13737" t="s">
        <v>312</v>
      </c>
      <c r="B13737" t="s">
        <v>2890</v>
      </c>
      <c r="C13737" t="s">
        <v>2891</v>
      </c>
      <c r="E13737" t="s">
        <v>1562</v>
      </c>
      <c r="F13737" t="s">
        <v>208</v>
      </c>
      <c r="G13737">
        <v>29802</v>
      </c>
      <c r="H13737">
        <v>33.290188999999998</v>
      </c>
      <c r="I13737">
        <v>-81.727962000000005</v>
      </c>
      <c r="J13737" s="1" t="d">
        <v>2019-01-10</v>
      </c>
      <c r="K13737">
        <v>31171</v>
      </c>
      <c r="L13737" t="s">
        <v>30</v>
      </c>
      <c r="M13737" s="1" t="d">
        <v>2007-02-15</v>
      </c>
      <c r="N13737">
        <v>2</v>
      </c>
      <c r="O13737">
        <v>15</v>
      </c>
      <c r="P13737">
        <v>2007</v>
      </c>
      <c r="R13737" t="s">
        <v>26</v>
      </c>
      <c r="S13737" t="s">
        <v>27</v>
      </c>
    </row>
    <row r="13738" spans="1:19" x14ac:dyDescent="0.25">
      <c r="A13738" t="s">
        <v>312</v>
      </c>
      <c r="B13738" t="s">
        <v>2892</v>
      </c>
      <c r="C13738" t="s">
        <v>2893</v>
      </c>
      <c r="D13738" t="s">
        <v>2894</v>
      </c>
      <c r="E13738" t="s">
        <v>2895</v>
      </c>
      <c r="F13738" t="s">
        <v>319</v>
      </c>
      <c r="G13738">
        <v>57479</v>
      </c>
      <c r="H13738">
        <v>45.323549999999997</v>
      </c>
      <c r="I13738">
        <v>-98.495380999999995</v>
      </c>
      <c r="J13738" s="1" t="d">
        <v>2018-09-10</v>
      </c>
      <c r="K13738">
        <v>31174</v>
      </c>
      <c r="L13738" t="s">
        <v>30</v>
      </c>
      <c r="M13738" s="1" t="d">
        <v>2007-02-15</v>
      </c>
      <c r="N13738">
        <v>2</v>
      </c>
      <c r="O13738">
        <v>15</v>
      </c>
      <c r="P13738">
        <v>2007</v>
      </c>
      <c r="R13738" t="s">
        <v>26</v>
      </c>
      <c r="S13738" t="s">
        <v>31</v>
      </c>
    </row>
    <row r="13739" spans="1:19" x14ac:dyDescent="0.25">
      <c r="A13739" t="s">
        <v>312</v>
      </c>
      <c r="B13739" t="s">
        <v>65</v>
      </c>
      <c r="C13739" t="s">
        <v>2898</v>
      </c>
      <c r="E13739" t="s">
        <v>2899</v>
      </c>
      <c r="F13739" t="s">
        <v>373</v>
      </c>
      <c r="G13739">
        <v>60076</v>
      </c>
      <c r="H13739">
        <v>42.018571999999999</v>
      </c>
      <c r="I13739">
        <v>-87.711609999999993</v>
      </c>
      <c r="J13739" s="1" t="d">
        <v>2018-10-04</v>
      </c>
      <c r="K13739">
        <v>31203</v>
      </c>
      <c r="L13739" t="s">
        <v>30</v>
      </c>
      <c r="M13739" s="1" t="d">
        <v>2007-02-15</v>
      </c>
      <c r="N13739">
        <v>2</v>
      </c>
      <c r="O13739">
        <v>15</v>
      </c>
      <c r="P13739">
        <v>2007</v>
      </c>
      <c r="R13739" t="s">
        <v>26</v>
      </c>
      <c r="S13739" t="s">
        <v>31</v>
      </c>
    </row>
    <row r="13740" spans="1:19" x14ac:dyDescent="0.25">
      <c r="A13740" t="s">
        <v>312</v>
      </c>
      <c r="B13740" t="s">
        <v>2900</v>
      </c>
      <c r="C13740" t="s">
        <v>2901</v>
      </c>
      <c r="E13740" t="s">
        <v>2902</v>
      </c>
      <c r="F13740" t="s">
        <v>718</v>
      </c>
      <c r="G13740">
        <v>41015</v>
      </c>
      <c r="H13740">
        <v>39.040061000000001</v>
      </c>
      <c r="I13740">
        <v>-84.509262000000007</v>
      </c>
      <c r="J13740" s="1" t="d">
        <v>2018-07-09</v>
      </c>
      <c r="K13740">
        <v>31209</v>
      </c>
      <c r="L13740" t="s">
        <v>30</v>
      </c>
      <c r="M13740" s="1" t="d">
        <v>2007-01-15</v>
      </c>
      <c r="N13740">
        <v>1</v>
      </c>
      <c r="O13740">
        <v>15</v>
      </c>
      <c r="P13740">
        <v>2007</v>
      </c>
      <c r="R13740" t="s">
        <v>26</v>
      </c>
      <c r="S13740" t="s">
        <v>31</v>
      </c>
    </row>
    <row r="13741" spans="1:19" x14ac:dyDescent="0.25">
      <c r="A13741" t="s">
        <v>312</v>
      </c>
      <c r="B13741" t="s">
        <v>1657</v>
      </c>
      <c r="C13741" t="s">
        <v>2903</v>
      </c>
      <c r="E13741" t="s">
        <v>2904</v>
      </c>
      <c r="F13741" t="s">
        <v>88</v>
      </c>
      <c r="G13741">
        <v>63084</v>
      </c>
      <c r="H13741">
        <v>38.404477999999997</v>
      </c>
      <c r="I13741">
        <v>-90.985279000000006</v>
      </c>
      <c r="J13741" s="1" t="d">
        <v>2018-04-03</v>
      </c>
      <c r="K13741">
        <v>31211</v>
      </c>
      <c r="L13741" t="s">
        <v>30</v>
      </c>
      <c r="M13741" s="1" t="d">
        <v>2007-03-15</v>
      </c>
      <c r="N13741">
        <v>3</v>
      </c>
      <c r="O13741">
        <v>15</v>
      </c>
      <c r="P13741">
        <v>2007</v>
      </c>
      <c r="R13741" t="s">
        <v>26</v>
      </c>
      <c r="S13741" t="s">
        <v>31</v>
      </c>
    </row>
    <row r="13742" spans="1:19" x14ac:dyDescent="0.25">
      <c r="A13742" t="s">
        <v>705</v>
      </c>
      <c r="B13742" t="s">
        <v>2905</v>
      </c>
      <c r="C13742" t="s">
        <v>2906</v>
      </c>
      <c r="D13742" t="s">
        <v>2907</v>
      </c>
      <c r="E13742" t="s">
        <v>2908</v>
      </c>
      <c r="F13742" t="s">
        <v>55</v>
      </c>
      <c r="G13742">
        <v>98290</v>
      </c>
      <c r="H13742">
        <v>47.912019999999998</v>
      </c>
      <c r="I13742">
        <v>-122.0877</v>
      </c>
      <c r="J13742" s="1" t="d">
        <v>2018-06-05</v>
      </c>
      <c r="K13742">
        <v>31225</v>
      </c>
      <c r="L13742" t="s">
        <v>30</v>
      </c>
      <c r="M13742" s="1" t="d">
        <v>2007-01-15</v>
      </c>
      <c r="N13742">
        <v>1</v>
      </c>
      <c r="O13742">
        <v>15</v>
      </c>
      <c r="P13742">
        <v>2007</v>
      </c>
      <c r="R13742" t="s">
        <v>26</v>
      </c>
      <c r="S13742" t="s">
        <v>31</v>
      </c>
    </row>
    <row r="13743" spans="1:19" x14ac:dyDescent="0.25">
      <c r="A13743" t="s">
        <v>312</v>
      </c>
      <c r="B13743" t="s">
        <v>2912</v>
      </c>
      <c r="C13743" t="s">
        <v>2913</v>
      </c>
      <c r="E13743" t="s">
        <v>2914</v>
      </c>
      <c r="F13743" t="s">
        <v>59</v>
      </c>
      <c r="G13743">
        <v>43613</v>
      </c>
      <c r="H13743">
        <v>41.704734999999999</v>
      </c>
      <c r="I13743">
        <v>-83.586703</v>
      </c>
      <c r="J13743" s="1" t="d">
        <v>2019-03-07</v>
      </c>
      <c r="K13743">
        <v>31240</v>
      </c>
      <c r="L13743" t="s">
        <v>71</v>
      </c>
      <c r="M13743" s="1" t="d">
        <v>2007-05-15</v>
      </c>
      <c r="N13743">
        <v>5</v>
      </c>
      <c r="O13743">
        <v>15</v>
      </c>
      <c r="P13743">
        <v>2007</v>
      </c>
      <c r="R13743" t="s">
        <v>26</v>
      </c>
      <c r="S13743" t="s">
        <v>31</v>
      </c>
    </row>
    <row r="13744" spans="1:19" x14ac:dyDescent="0.25">
      <c r="A13744" t="s">
        <v>312</v>
      </c>
      <c r="B13744" t="s">
        <v>2915</v>
      </c>
      <c r="C13744" t="s">
        <v>2916</v>
      </c>
      <c r="E13744" t="s">
        <v>36</v>
      </c>
      <c r="F13744" t="s">
        <v>37</v>
      </c>
      <c r="G13744">
        <v>77057</v>
      </c>
      <c r="H13744">
        <v>29.748788999999999</v>
      </c>
      <c r="I13744">
        <v>-95.500207000000003</v>
      </c>
      <c r="J13744" s="1" t="d">
        <v>2018-08-07</v>
      </c>
      <c r="K13744">
        <v>31242</v>
      </c>
      <c r="L13744" t="s">
        <v>30</v>
      </c>
      <c r="M13744" s="1" t="d">
        <v>2007-04-15</v>
      </c>
      <c r="N13744">
        <v>4</v>
      </c>
      <c r="O13744">
        <v>15</v>
      </c>
      <c r="P13744">
        <v>2007</v>
      </c>
      <c r="R13744" t="s">
        <v>26</v>
      </c>
      <c r="S13744" t="s">
        <v>31</v>
      </c>
    </row>
    <row r="13745" spans="1:19" x14ac:dyDescent="0.25">
      <c r="A13745" t="s">
        <v>312</v>
      </c>
      <c r="B13745" t="s">
        <v>2920</v>
      </c>
      <c r="C13745" t="s">
        <v>2921</v>
      </c>
      <c r="E13745" t="s">
        <v>2625</v>
      </c>
      <c r="F13745" t="s">
        <v>59</v>
      </c>
      <c r="G13745">
        <v>45209</v>
      </c>
      <c r="H13745">
        <v>39.14602</v>
      </c>
      <c r="I13745">
        <v>-84.429112000000003</v>
      </c>
      <c r="J13745" s="1" t="d">
        <v>2019-03-07</v>
      </c>
      <c r="K13745">
        <v>31247</v>
      </c>
      <c r="L13745" t="s">
        <v>71</v>
      </c>
      <c r="M13745" s="1" t="d">
        <v>2007-02-15</v>
      </c>
      <c r="N13745">
        <v>2</v>
      </c>
      <c r="O13745">
        <v>15</v>
      </c>
      <c r="P13745">
        <v>2007</v>
      </c>
      <c r="R13745" t="s">
        <v>26</v>
      </c>
      <c r="S13745" t="s">
        <v>31</v>
      </c>
    </row>
    <row r="13746" spans="1:19" x14ac:dyDescent="0.25">
      <c r="A13746" t="s">
        <v>312</v>
      </c>
      <c r="B13746" t="s">
        <v>2922</v>
      </c>
      <c r="C13746" t="s">
        <v>2923</v>
      </c>
      <c r="E13746" t="s">
        <v>2924</v>
      </c>
      <c r="F13746" t="s">
        <v>59</v>
      </c>
      <c r="G13746">
        <v>45107</v>
      </c>
      <c r="H13746">
        <v>39.300984</v>
      </c>
      <c r="I13746">
        <v>-83.960963000000007</v>
      </c>
      <c r="J13746" s="1" t="d">
        <v>2019-03-07</v>
      </c>
      <c r="K13746">
        <v>31248</v>
      </c>
      <c r="L13746" t="s">
        <v>71</v>
      </c>
      <c r="M13746" s="1" t="d">
        <v>2007-05-15</v>
      </c>
      <c r="N13746">
        <v>5</v>
      </c>
      <c r="O13746">
        <v>15</v>
      </c>
      <c r="P13746">
        <v>2007</v>
      </c>
      <c r="R13746" t="s">
        <v>26</v>
      </c>
      <c r="S13746" t="s">
        <v>31</v>
      </c>
    </row>
    <row r="13747" spans="1:19" x14ac:dyDescent="0.25">
      <c r="A13747" t="s">
        <v>312</v>
      </c>
      <c r="B13747" t="s">
        <v>2925</v>
      </c>
      <c r="C13747" t="s">
        <v>2926</v>
      </c>
      <c r="E13747" t="s">
        <v>666</v>
      </c>
      <c r="F13747" t="s">
        <v>59</v>
      </c>
      <c r="G13747">
        <v>43228</v>
      </c>
      <c r="H13747">
        <v>39.920535999999998</v>
      </c>
      <c r="I13747">
        <v>-83.120197000000005</v>
      </c>
      <c r="J13747" s="1" t="d">
        <v>2019-03-07</v>
      </c>
      <c r="K13747">
        <v>31249</v>
      </c>
      <c r="L13747" t="s">
        <v>71</v>
      </c>
      <c r="M13747" s="1" t="d">
        <v>2007-03-15</v>
      </c>
      <c r="N13747">
        <v>3</v>
      </c>
      <c r="O13747">
        <v>15</v>
      </c>
      <c r="P13747">
        <v>2007</v>
      </c>
      <c r="R13747" t="s">
        <v>26</v>
      </c>
      <c r="S13747" t="s">
        <v>31</v>
      </c>
    </row>
    <row r="13748" spans="1:19" x14ac:dyDescent="0.25">
      <c r="A13748" t="s">
        <v>312</v>
      </c>
      <c r="B13748" t="s">
        <v>2927</v>
      </c>
      <c r="C13748" t="s">
        <v>2928</v>
      </c>
      <c r="E13748" t="s">
        <v>2625</v>
      </c>
      <c r="F13748" t="s">
        <v>59</v>
      </c>
      <c r="G13748">
        <v>45248</v>
      </c>
      <c r="H13748">
        <v>39.174441999999999</v>
      </c>
      <c r="I13748">
        <v>-84.639666000000005</v>
      </c>
      <c r="J13748" s="1" t="d">
        <v>2019-03-07</v>
      </c>
      <c r="K13748">
        <v>31250</v>
      </c>
      <c r="L13748" t="s">
        <v>71</v>
      </c>
      <c r="M13748" s="1" t="d">
        <v>2007-06-15</v>
      </c>
      <c r="N13748">
        <v>6</v>
      </c>
      <c r="O13748">
        <v>15</v>
      </c>
      <c r="P13748">
        <v>2007</v>
      </c>
      <c r="R13748" t="s">
        <v>26</v>
      </c>
      <c r="S13748" t="s">
        <v>31</v>
      </c>
    </row>
    <row r="13749" spans="1:19" x14ac:dyDescent="0.25">
      <c r="A13749" t="s">
        <v>312</v>
      </c>
      <c r="B13749" t="s">
        <v>2929</v>
      </c>
      <c r="C13749" t="s">
        <v>2930</v>
      </c>
      <c r="E13749" t="s">
        <v>2931</v>
      </c>
      <c r="F13749" t="s">
        <v>59</v>
      </c>
      <c r="G13749">
        <v>45140</v>
      </c>
      <c r="H13749">
        <v>39.229517000000001</v>
      </c>
      <c r="I13749">
        <v>-84.254520999999997</v>
      </c>
      <c r="J13749" s="1" t="d">
        <v>2019-03-07</v>
      </c>
      <c r="K13749">
        <v>31251</v>
      </c>
      <c r="L13749" t="s">
        <v>71</v>
      </c>
      <c r="M13749" s="1" t="d">
        <v>2007-02-15</v>
      </c>
      <c r="N13749">
        <v>2</v>
      </c>
      <c r="O13749">
        <v>15</v>
      </c>
      <c r="P13749">
        <v>2007</v>
      </c>
      <c r="R13749" t="s">
        <v>26</v>
      </c>
      <c r="S13749" t="s">
        <v>31</v>
      </c>
    </row>
    <row r="13750" spans="1:19" x14ac:dyDescent="0.25">
      <c r="A13750" t="s">
        <v>312</v>
      </c>
      <c r="B13750" t="s">
        <v>2934</v>
      </c>
      <c r="C13750" t="s">
        <v>2935</v>
      </c>
      <c r="D13750" t="s">
        <v>2936</v>
      </c>
      <c r="E13750" t="s">
        <v>2937</v>
      </c>
      <c r="F13750" t="s">
        <v>37</v>
      </c>
      <c r="G13750">
        <v>75048</v>
      </c>
      <c r="H13750">
        <v>32.969031999999999</v>
      </c>
      <c r="I13750">
        <v>-96.603857000000005</v>
      </c>
      <c r="J13750" s="1" t="d">
        <v>2018-06-05</v>
      </c>
      <c r="K13750">
        <v>31253</v>
      </c>
      <c r="L13750" t="s">
        <v>30</v>
      </c>
      <c r="M13750" s="1" t="d">
        <v>2007-05-15</v>
      </c>
      <c r="N13750">
        <v>5</v>
      </c>
      <c r="O13750">
        <v>15</v>
      </c>
      <c r="P13750">
        <v>2007</v>
      </c>
      <c r="R13750" t="s">
        <v>26</v>
      </c>
      <c r="S13750" t="s">
        <v>31</v>
      </c>
    </row>
    <row r="13751" spans="1:19" x14ac:dyDescent="0.25">
      <c r="A13751" t="s">
        <v>705</v>
      </c>
      <c r="B13751" t="s">
        <v>2938</v>
      </c>
      <c r="C13751" t="s">
        <v>2939</v>
      </c>
      <c r="E13751" t="s">
        <v>2940</v>
      </c>
      <c r="F13751" t="s">
        <v>170</v>
      </c>
      <c r="G13751">
        <v>95626</v>
      </c>
      <c r="H13751">
        <v>38.712398</v>
      </c>
      <c r="I13751">
        <v>-121.483672</v>
      </c>
      <c r="J13751" s="1" t="d">
        <v>2019-01-10</v>
      </c>
      <c r="K13751">
        <v>31305</v>
      </c>
      <c r="L13751" t="s">
        <v>30</v>
      </c>
      <c r="M13751" s="1" t="d">
        <v>2007-02-15</v>
      </c>
      <c r="N13751">
        <v>2</v>
      </c>
      <c r="O13751">
        <v>15</v>
      </c>
      <c r="P13751">
        <v>2007</v>
      </c>
      <c r="R13751" t="s">
        <v>26</v>
      </c>
      <c r="S13751" t="s">
        <v>27</v>
      </c>
    </row>
    <row r="13752" spans="1:19" x14ac:dyDescent="0.25">
      <c r="A13752" t="s">
        <v>705</v>
      </c>
      <c r="B13752" t="s">
        <v>2078</v>
      </c>
      <c r="C13752" t="s">
        <v>2941</v>
      </c>
      <c r="E13752" t="s">
        <v>942</v>
      </c>
      <c r="F13752" t="s">
        <v>1026</v>
      </c>
      <c r="G13752">
        <v>3824</v>
      </c>
      <c r="H13752">
        <v>43.143864999999998</v>
      </c>
      <c r="I13752">
        <v>-70.952900999999997</v>
      </c>
      <c r="J13752" s="1" t="d">
        <v>2018-06-05</v>
      </c>
      <c r="K13752">
        <v>31311</v>
      </c>
      <c r="L13752" t="s">
        <v>30</v>
      </c>
      <c r="M13752" s="1" t="d">
        <v>2007-04-15</v>
      </c>
      <c r="N13752">
        <v>4</v>
      </c>
      <c r="O13752">
        <v>15</v>
      </c>
      <c r="P13752">
        <v>2007</v>
      </c>
      <c r="R13752" t="s">
        <v>26</v>
      </c>
      <c r="S13752" t="s">
        <v>27</v>
      </c>
    </row>
    <row r="13753" spans="1:19" x14ac:dyDescent="0.25">
      <c r="A13753" t="s">
        <v>312</v>
      </c>
      <c r="B13753" t="s">
        <v>2952</v>
      </c>
      <c r="C13753" t="s">
        <v>2953</v>
      </c>
      <c r="E13753" t="s">
        <v>2954</v>
      </c>
      <c r="F13753" t="s">
        <v>119</v>
      </c>
      <c r="G13753">
        <v>56320</v>
      </c>
      <c r="H13753">
        <v>45.457557000000001</v>
      </c>
      <c r="I13753">
        <v>-94.416304999999994</v>
      </c>
      <c r="J13753" s="1" t="d">
        <v>2019-04-08</v>
      </c>
      <c r="K13753">
        <v>31335</v>
      </c>
      <c r="L13753" t="s">
        <v>24</v>
      </c>
      <c r="M13753" s="1" t="d">
        <v>2007-01-10</v>
      </c>
      <c r="N13753">
        <v>1</v>
      </c>
      <c r="O13753">
        <v>10</v>
      </c>
      <c r="P13753">
        <v>2007</v>
      </c>
      <c r="R13753" t="s">
        <v>26</v>
      </c>
      <c r="S13753" t="s">
        <v>31</v>
      </c>
    </row>
    <row r="13754" spans="1:19" x14ac:dyDescent="0.25">
      <c r="A13754" t="s">
        <v>312</v>
      </c>
      <c r="B13754" t="s">
        <v>2955</v>
      </c>
      <c r="C13754" t="s">
        <v>2956</v>
      </c>
      <c r="E13754" t="s">
        <v>2957</v>
      </c>
      <c r="F13754" t="s">
        <v>119</v>
      </c>
      <c r="G13754">
        <v>55057</v>
      </c>
      <c r="H13754">
        <v>44.454515999999998</v>
      </c>
      <c r="I13754">
        <v>-93.16713</v>
      </c>
      <c r="J13754" s="1" t="d">
        <v>2019-03-07</v>
      </c>
      <c r="K13754">
        <v>31336</v>
      </c>
      <c r="L13754" t="s">
        <v>71</v>
      </c>
      <c r="M13754" s="1" t="d">
        <v>2007-03-15</v>
      </c>
      <c r="N13754">
        <v>3</v>
      </c>
      <c r="O13754">
        <v>15</v>
      </c>
      <c r="P13754">
        <v>2007</v>
      </c>
      <c r="R13754" t="s">
        <v>26</v>
      </c>
      <c r="S13754" t="s">
        <v>31</v>
      </c>
    </row>
    <row r="13755" spans="1:19" x14ac:dyDescent="0.25">
      <c r="A13755" t="s">
        <v>312</v>
      </c>
      <c r="B13755" t="s">
        <v>2958</v>
      </c>
      <c r="C13755" t="s">
        <v>2959</v>
      </c>
      <c r="E13755" t="s">
        <v>1765</v>
      </c>
      <c r="F13755" t="s">
        <v>119</v>
      </c>
      <c r="G13755">
        <v>55371</v>
      </c>
      <c r="H13755">
        <v>45.556230999999997</v>
      </c>
      <c r="I13755">
        <v>-93.581351999999995</v>
      </c>
      <c r="J13755" s="1" t="d">
        <v>2019-04-08</v>
      </c>
      <c r="K13755">
        <v>31337</v>
      </c>
      <c r="L13755" t="s">
        <v>24</v>
      </c>
      <c r="M13755" s="1" t="d">
        <v>2007-06-15</v>
      </c>
      <c r="N13755">
        <v>6</v>
      </c>
      <c r="O13755">
        <v>15</v>
      </c>
      <c r="P13755">
        <v>2007</v>
      </c>
      <c r="R13755" t="s">
        <v>26</v>
      </c>
      <c r="S13755" t="s">
        <v>31</v>
      </c>
    </row>
    <row r="13756" spans="1:19" x14ac:dyDescent="0.25">
      <c r="A13756" t="s">
        <v>312</v>
      </c>
      <c r="B13756" t="s">
        <v>2958</v>
      </c>
      <c r="C13756" t="s">
        <v>2960</v>
      </c>
      <c r="E13756" t="s">
        <v>2961</v>
      </c>
      <c r="F13756" t="s">
        <v>119</v>
      </c>
      <c r="G13756">
        <v>56301</v>
      </c>
      <c r="H13756">
        <v>45.550232999999999</v>
      </c>
      <c r="I13756">
        <v>-94.176266999999996</v>
      </c>
      <c r="J13756" s="1" t="d">
        <v>2019-04-08</v>
      </c>
      <c r="K13756">
        <v>31338</v>
      </c>
      <c r="L13756" t="s">
        <v>24</v>
      </c>
      <c r="M13756" s="1" t="d">
        <v>2007-03-15</v>
      </c>
      <c r="N13756">
        <v>3</v>
      </c>
      <c r="O13756">
        <v>15</v>
      </c>
      <c r="P13756">
        <v>2007</v>
      </c>
      <c r="R13756" t="s">
        <v>26</v>
      </c>
      <c r="S13756" t="s">
        <v>31</v>
      </c>
    </row>
    <row r="13757" spans="1:19" x14ac:dyDescent="0.25">
      <c r="A13757" t="s">
        <v>312</v>
      </c>
      <c r="B13757" t="s">
        <v>2966</v>
      </c>
      <c r="C13757" t="s">
        <v>2967</v>
      </c>
      <c r="E13757" t="s">
        <v>1522</v>
      </c>
      <c r="F13757" t="s">
        <v>59</v>
      </c>
      <c r="G13757">
        <v>45424</v>
      </c>
      <c r="H13757">
        <v>39.817421000000003</v>
      </c>
      <c r="I13757">
        <v>-84.125489999999999</v>
      </c>
      <c r="J13757" s="1" t="d">
        <v>2019-03-07</v>
      </c>
      <c r="K13757">
        <v>31375</v>
      </c>
      <c r="L13757" t="s">
        <v>71</v>
      </c>
      <c r="M13757" s="1" t="d">
        <v>2007-03-15</v>
      </c>
      <c r="N13757">
        <v>3</v>
      </c>
      <c r="O13757">
        <v>15</v>
      </c>
      <c r="P13757">
        <v>2007</v>
      </c>
      <c r="R13757" t="s">
        <v>26</v>
      </c>
      <c r="S13757" t="s">
        <v>31</v>
      </c>
    </row>
    <row r="13758" spans="1:19" x14ac:dyDescent="0.25">
      <c r="A13758" t="s">
        <v>312</v>
      </c>
      <c r="B13758" t="s">
        <v>2968</v>
      </c>
      <c r="C13758" t="s">
        <v>2969</v>
      </c>
      <c r="E13758" t="s">
        <v>2970</v>
      </c>
      <c r="F13758" t="s">
        <v>496</v>
      </c>
      <c r="G13758">
        <v>48823</v>
      </c>
      <c r="H13758">
        <v>42.746597000000001</v>
      </c>
      <c r="I13758">
        <v>-84.461928999999998</v>
      </c>
      <c r="J13758" s="1" t="d">
        <v>2018-06-05</v>
      </c>
      <c r="K13758">
        <v>31429</v>
      </c>
      <c r="L13758" t="s">
        <v>30</v>
      </c>
      <c r="M13758" s="1" t="d">
        <v>2007-06-15</v>
      </c>
      <c r="N13758">
        <v>6</v>
      </c>
      <c r="O13758">
        <v>15</v>
      </c>
      <c r="P13758">
        <v>2007</v>
      </c>
      <c r="R13758" t="s">
        <v>26</v>
      </c>
      <c r="S13758" t="s">
        <v>31</v>
      </c>
    </row>
    <row r="13759" spans="1:19" x14ac:dyDescent="0.25">
      <c r="A13759" t="s">
        <v>312</v>
      </c>
      <c r="B13759" t="s">
        <v>2971</v>
      </c>
      <c r="C13759" t="s">
        <v>2972</v>
      </c>
      <c r="D13759" t="s">
        <v>2973</v>
      </c>
      <c r="E13759" t="s">
        <v>1209</v>
      </c>
      <c r="F13759" t="s">
        <v>129</v>
      </c>
      <c r="G13759">
        <v>80920</v>
      </c>
      <c r="H13759">
        <v>38.941167999999998</v>
      </c>
      <c r="I13759">
        <v>-104.775784</v>
      </c>
      <c r="J13759" s="1" t="d">
        <v>2018-11-08</v>
      </c>
      <c r="K13759">
        <v>31460</v>
      </c>
      <c r="L13759" t="s">
        <v>30</v>
      </c>
      <c r="M13759" s="1" t="d">
        <v>2007-08-15</v>
      </c>
      <c r="N13759">
        <v>8</v>
      </c>
      <c r="O13759">
        <v>15</v>
      </c>
      <c r="P13759">
        <v>2007</v>
      </c>
      <c r="R13759" t="s">
        <v>26</v>
      </c>
      <c r="S13759" t="s">
        <v>31</v>
      </c>
    </row>
    <row r="13760" spans="1:19" x14ac:dyDescent="0.25">
      <c r="A13760" t="s">
        <v>312</v>
      </c>
      <c r="B13760" t="s">
        <v>2974</v>
      </c>
      <c r="C13760" t="s">
        <v>2975</v>
      </c>
      <c r="E13760" t="s">
        <v>2976</v>
      </c>
      <c r="F13760" t="s">
        <v>129</v>
      </c>
      <c r="G13760">
        <v>80634</v>
      </c>
      <c r="H13760">
        <v>40.396577000000001</v>
      </c>
      <c r="I13760">
        <v>-104.73549199999999</v>
      </c>
      <c r="J13760" s="1" t="d">
        <v>2018-11-08</v>
      </c>
      <c r="K13760">
        <v>31488</v>
      </c>
      <c r="L13760" t="s">
        <v>30</v>
      </c>
      <c r="M13760" s="1" t="d">
        <v>2007-03-15</v>
      </c>
      <c r="N13760">
        <v>3</v>
      </c>
      <c r="O13760">
        <v>15</v>
      </c>
      <c r="P13760">
        <v>2007</v>
      </c>
      <c r="R13760" t="s">
        <v>26</v>
      </c>
      <c r="S13760" t="s">
        <v>31</v>
      </c>
    </row>
    <row r="13761" spans="1:19" x14ac:dyDescent="0.25">
      <c r="A13761" t="s">
        <v>705</v>
      </c>
      <c r="B13761" t="s">
        <v>2977</v>
      </c>
      <c r="C13761" t="s">
        <v>2978</v>
      </c>
      <c r="E13761" t="s">
        <v>2979</v>
      </c>
      <c r="F13761" t="s">
        <v>280</v>
      </c>
      <c r="G13761">
        <v>37878</v>
      </c>
      <c r="H13761">
        <v>35.635147000000003</v>
      </c>
      <c r="I13761">
        <v>-83.936903999999998</v>
      </c>
      <c r="J13761" s="1" t="d">
        <v>2019-01-10</v>
      </c>
      <c r="K13761">
        <v>31489</v>
      </c>
      <c r="L13761" t="s">
        <v>30</v>
      </c>
      <c r="M13761" s="1" t="d">
        <v>2007-03-15</v>
      </c>
      <c r="N13761">
        <v>3</v>
      </c>
      <c r="O13761">
        <v>15</v>
      </c>
      <c r="P13761">
        <v>2007</v>
      </c>
      <c r="R13761" t="s">
        <v>26</v>
      </c>
      <c r="S13761" t="s">
        <v>27</v>
      </c>
    </row>
    <row r="13762" spans="1:19" x14ac:dyDescent="0.25">
      <c r="A13762" t="s">
        <v>705</v>
      </c>
      <c r="B13762" t="s">
        <v>2982</v>
      </c>
      <c r="C13762" t="s">
        <v>2983</v>
      </c>
      <c r="E13762" t="s">
        <v>2984</v>
      </c>
      <c r="F13762" t="s">
        <v>280</v>
      </c>
      <c r="G13762">
        <v>28719</v>
      </c>
      <c r="H13762">
        <v>35.515346999999998</v>
      </c>
      <c r="I13762">
        <v>-83.305407000000002</v>
      </c>
      <c r="J13762" s="1" t="d">
        <v>2019-01-10</v>
      </c>
      <c r="K13762">
        <v>31494</v>
      </c>
      <c r="L13762" t="s">
        <v>30</v>
      </c>
      <c r="M13762" s="1" t="d">
        <v>2007-03-15</v>
      </c>
      <c r="N13762">
        <v>3</v>
      </c>
      <c r="O13762">
        <v>15</v>
      </c>
      <c r="P13762">
        <v>2007</v>
      </c>
      <c r="R13762" t="s">
        <v>26</v>
      </c>
      <c r="S13762" t="s">
        <v>27</v>
      </c>
    </row>
    <row r="13763" spans="1:19" x14ac:dyDescent="0.25">
      <c r="A13763" t="s">
        <v>705</v>
      </c>
      <c r="B13763" t="s">
        <v>2985</v>
      </c>
      <c r="C13763" t="s">
        <v>2986</v>
      </c>
      <c r="E13763" t="s">
        <v>1606</v>
      </c>
      <c r="F13763" t="s">
        <v>208</v>
      </c>
      <c r="G13763">
        <v>29902</v>
      </c>
      <c r="H13763">
        <v>32.353268999999997</v>
      </c>
      <c r="I13763">
        <v>-80.694832000000005</v>
      </c>
      <c r="J13763" s="1" t="d">
        <v>2019-01-10</v>
      </c>
      <c r="K13763">
        <v>31496</v>
      </c>
      <c r="L13763" t="s">
        <v>30</v>
      </c>
      <c r="M13763" s="1" t="d">
        <v>2007-04-15</v>
      </c>
      <c r="N13763">
        <v>4</v>
      </c>
      <c r="O13763">
        <v>15</v>
      </c>
      <c r="P13763">
        <v>2007</v>
      </c>
      <c r="R13763" t="s">
        <v>26</v>
      </c>
      <c r="S13763" t="s">
        <v>27</v>
      </c>
    </row>
    <row r="13764" spans="1:19" x14ac:dyDescent="0.25">
      <c r="A13764" t="s">
        <v>705</v>
      </c>
      <c r="B13764" t="s">
        <v>2987</v>
      </c>
      <c r="C13764" t="s">
        <v>2988</v>
      </c>
      <c r="E13764" t="s">
        <v>2989</v>
      </c>
      <c r="F13764" t="s">
        <v>280</v>
      </c>
      <c r="G13764">
        <v>37882</v>
      </c>
      <c r="H13764">
        <v>35.601939000000002</v>
      </c>
      <c r="I13764">
        <v>-83.777511000000004</v>
      </c>
      <c r="J13764" s="1" t="d">
        <v>2019-01-10</v>
      </c>
      <c r="K13764">
        <v>31497</v>
      </c>
      <c r="L13764" t="s">
        <v>30</v>
      </c>
      <c r="M13764" s="1" t="d">
        <v>2007-03-15</v>
      </c>
      <c r="N13764">
        <v>3</v>
      </c>
      <c r="O13764">
        <v>15</v>
      </c>
      <c r="P13764">
        <v>2007</v>
      </c>
      <c r="R13764" t="s">
        <v>26</v>
      </c>
      <c r="S13764" t="s">
        <v>27</v>
      </c>
    </row>
    <row r="13765" spans="1:19" x14ac:dyDescent="0.25">
      <c r="A13765" t="s">
        <v>705</v>
      </c>
      <c r="B13765" t="s">
        <v>2990</v>
      </c>
      <c r="C13765" t="s">
        <v>2991</v>
      </c>
      <c r="E13765" t="s">
        <v>2984</v>
      </c>
      <c r="F13765" t="s">
        <v>280</v>
      </c>
      <c r="G13765">
        <v>37738</v>
      </c>
      <c r="H13765">
        <v>35.692419999999998</v>
      </c>
      <c r="I13765">
        <v>-83.533731000000003</v>
      </c>
      <c r="J13765" s="1" t="d">
        <v>2019-01-10</v>
      </c>
      <c r="K13765">
        <v>31498</v>
      </c>
      <c r="L13765" t="s">
        <v>30</v>
      </c>
      <c r="M13765" s="1" t="d">
        <v>2007-03-15</v>
      </c>
      <c r="N13765">
        <v>3</v>
      </c>
      <c r="O13765">
        <v>15</v>
      </c>
      <c r="P13765">
        <v>2007</v>
      </c>
      <c r="R13765" t="s">
        <v>26</v>
      </c>
      <c r="S13765" t="s">
        <v>27</v>
      </c>
    </row>
    <row r="13766" spans="1:19" x14ac:dyDescent="0.25">
      <c r="A13766" t="s">
        <v>312</v>
      </c>
      <c r="B13766" t="s">
        <v>2992</v>
      </c>
      <c r="C13766" t="s">
        <v>2993</v>
      </c>
      <c r="E13766" t="s">
        <v>2914</v>
      </c>
      <c r="F13766" t="s">
        <v>59</v>
      </c>
      <c r="G13766">
        <v>43611</v>
      </c>
      <c r="H13766">
        <v>41.705818000000001</v>
      </c>
      <c r="I13766">
        <v>-83.500180999999998</v>
      </c>
      <c r="J13766" s="1" t="d">
        <v>2019-03-07</v>
      </c>
      <c r="K13766">
        <v>31530</v>
      </c>
      <c r="L13766" t="s">
        <v>71</v>
      </c>
      <c r="M13766" s="1" t="d">
        <v>2007-03-15</v>
      </c>
      <c r="N13766">
        <v>3</v>
      </c>
      <c r="O13766">
        <v>15</v>
      </c>
      <c r="P13766">
        <v>2007</v>
      </c>
      <c r="R13766" t="s">
        <v>26</v>
      </c>
      <c r="S13766" t="s">
        <v>31</v>
      </c>
    </row>
    <row r="13767" spans="1:19" x14ac:dyDescent="0.25">
      <c r="A13767" t="s">
        <v>312</v>
      </c>
      <c r="B13767" t="s">
        <v>2994</v>
      </c>
      <c r="C13767" t="s">
        <v>2995</v>
      </c>
      <c r="E13767" t="s">
        <v>2273</v>
      </c>
      <c r="F13767" t="s">
        <v>59</v>
      </c>
      <c r="G13767">
        <v>45373</v>
      </c>
      <c r="H13767">
        <v>40.029563000000003</v>
      </c>
      <c r="I13767">
        <v>-84.220636999999996</v>
      </c>
      <c r="J13767" s="1" t="d">
        <v>2019-04-08</v>
      </c>
      <c r="K13767">
        <v>31531</v>
      </c>
      <c r="L13767" t="s">
        <v>24</v>
      </c>
      <c r="M13767" s="1" t="d">
        <v>2007-03-15</v>
      </c>
      <c r="N13767">
        <v>3</v>
      </c>
      <c r="O13767">
        <v>15</v>
      </c>
      <c r="P13767">
        <v>2007</v>
      </c>
      <c r="R13767" t="s">
        <v>26</v>
      </c>
      <c r="S13767" t="s">
        <v>31</v>
      </c>
    </row>
    <row r="13768" spans="1:19" x14ac:dyDescent="0.25">
      <c r="A13768" t="s">
        <v>312</v>
      </c>
      <c r="B13768" t="s">
        <v>2996</v>
      </c>
      <c r="C13768" t="s">
        <v>2997</v>
      </c>
      <c r="D13768" t="s">
        <v>2998</v>
      </c>
      <c r="E13768" t="s">
        <v>95</v>
      </c>
      <c r="F13768" t="s">
        <v>37</v>
      </c>
      <c r="G13768">
        <v>75287</v>
      </c>
      <c r="H13768">
        <v>32.998094000000002</v>
      </c>
      <c r="I13768">
        <v>-96.846260999999998</v>
      </c>
      <c r="J13768" s="1" t="d">
        <v>2018-08-07</v>
      </c>
      <c r="K13768">
        <v>31532</v>
      </c>
      <c r="L13768" t="s">
        <v>30</v>
      </c>
      <c r="M13768" s="1" t="d">
        <v>2007-05-15</v>
      </c>
      <c r="N13768">
        <v>5</v>
      </c>
      <c r="O13768">
        <v>15</v>
      </c>
      <c r="P13768">
        <v>2007</v>
      </c>
      <c r="R13768" t="s">
        <v>26</v>
      </c>
      <c r="S13768" t="s">
        <v>31</v>
      </c>
    </row>
    <row r="13769" spans="1:19" x14ac:dyDescent="0.25">
      <c r="A13769" t="s">
        <v>312</v>
      </c>
      <c r="B13769" t="s">
        <v>2999</v>
      </c>
      <c r="C13769" t="s">
        <v>3000</v>
      </c>
      <c r="D13769" t="s">
        <v>3001</v>
      </c>
      <c r="E13769" t="s">
        <v>3002</v>
      </c>
      <c r="F13769" t="s">
        <v>37</v>
      </c>
      <c r="G13769">
        <v>78045</v>
      </c>
      <c r="H13769">
        <v>27.608103</v>
      </c>
      <c r="I13769">
        <v>-99.474439000000004</v>
      </c>
      <c r="J13769" s="1" t="d">
        <v>2018-04-03</v>
      </c>
      <c r="K13769">
        <v>31533</v>
      </c>
      <c r="L13769" t="s">
        <v>30</v>
      </c>
      <c r="M13769" s="1" t="d">
        <v>2007-04-15</v>
      </c>
      <c r="N13769">
        <v>4</v>
      </c>
      <c r="O13769">
        <v>15</v>
      </c>
      <c r="P13769">
        <v>2007</v>
      </c>
      <c r="R13769" t="s">
        <v>26</v>
      </c>
      <c r="S13769" t="s">
        <v>31</v>
      </c>
    </row>
    <row r="13770" spans="1:19" x14ac:dyDescent="0.25">
      <c r="A13770" t="s">
        <v>312</v>
      </c>
      <c r="B13770" t="s">
        <v>3003</v>
      </c>
      <c r="C13770" t="s">
        <v>3004</v>
      </c>
      <c r="D13770" t="s">
        <v>3005</v>
      </c>
      <c r="E13770" t="s">
        <v>3006</v>
      </c>
      <c r="F13770" t="s">
        <v>37</v>
      </c>
      <c r="G13770">
        <v>78572</v>
      </c>
      <c r="H13770">
        <v>26.197583000000002</v>
      </c>
      <c r="I13770">
        <v>-98.286278999999993</v>
      </c>
      <c r="J13770" s="1" t="d">
        <v>2018-04-03</v>
      </c>
      <c r="K13770">
        <v>31534</v>
      </c>
      <c r="L13770" t="s">
        <v>30</v>
      </c>
      <c r="M13770" s="1" t="d">
        <v>2007-04-15</v>
      </c>
      <c r="N13770">
        <v>4</v>
      </c>
      <c r="O13770">
        <v>15</v>
      </c>
      <c r="P13770">
        <v>2007</v>
      </c>
      <c r="R13770" t="s">
        <v>26</v>
      </c>
      <c r="S13770" t="s">
        <v>31</v>
      </c>
    </row>
    <row r="13771" spans="1:19" x14ac:dyDescent="0.25">
      <c r="A13771" t="s">
        <v>312</v>
      </c>
      <c r="B13771" t="s">
        <v>3007</v>
      </c>
      <c r="C13771" t="s">
        <v>3008</v>
      </c>
      <c r="E13771" t="s">
        <v>3009</v>
      </c>
      <c r="F13771" t="s">
        <v>129</v>
      </c>
      <c r="G13771">
        <v>80524</v>
      </c>
      <c r="H13771">
        <v>40.589919999999999</v>
      </c>
      <c r="I13771">
        <v>-105.003017</v>
      </c>
      <c r="J13771" s="1" t="d">
        <v>2018-11-08</v>
      </c>
      <c r="K13771">
        <v>31535</v>
      </c>
      <c r="L13771" t="s">
        <v>30</v>
      </c>
      <c r="M13771" s="1" t="d">
        <v>2007-04-15</v>
      </c>
      <c r="N13771">
        <v>4</v>
      </c>
      <c r="O13771">
        <v>15</v>
      </c>
      <c r="P13771">
        <v>2007</v>
      </c>
      <c r="R13771" t="s">
        <v>26</v>
      </c>
      <c r="S13771" t="s">
        <v>31</v>
      </c>
    </row>
    <row r="13772" spans="1:19" x14ac:dyDescent="0.25">
      <c r="A13772" t="s">
        <v>312</v>
      </c>
      <c r="B13772" t="s">
        <v>3010</v>
      </c>
      <c r="C13772" t="s">
        <v>3011</v>
      </c>
      <c r="E13772" t="s">
        <v>1667</v>
      </c>
      <c r="F13772" t="s">
        <v>496</v>
      </c>
      <c r="G13772">
        <v>49224</v>
      </c>
      <c r="H13772">
        <v>42.265794</v>
      </c>
      <c r="I13772">
        <v>-84.758360999999994</v>
      </c>
      <c r="J13772" s="1" t="d">
        <v>2018-06-05</v>
      </c>
      <c r="K13772">
        <v>31538</v>
      </c>
      <c r="L13772" t="s">
        <v>30</v>
      </c>
      <c r="M13772" s="1" t="d">
        <v>2007-04-15</v>
      </c>
      <c r="N13772">
        <v>4</v>
      </c>
      <c r="O13772">
        <v>15</v>
      </c>
      <c r="P13772">
        <v>2007</v>
      </c>
      <c r="R13772" t="s">
        <v>26</v>
      </c>
      <c r="S13772" t="s">
        <v>31</v>
      </c>
    </row>
    <row r="13773" spans="1:19" x14ac:dyDescent="0.25">
      <c r="A13773" t="s">
        <v>312</v>
      </c>
      <c r="B13773" t="s">
        <v>3017</v>
      </c>
      <c r="C13773" t="s">
        <v>3018</v>
      </c>
      <c r="E13773" t="s">
        <v>3019</v>
      </c>
      <c r="F13773" t="s">
        <v>48</v>
      </c>
      <c r="G13773">
        <v>12203</v>
      </c>
      <c r="H13773">
        <v>42.677311000000003</v>
      </c>
      <c r="I13773">
        <v>-73.824245000000005</v>
      </c>
      <c r="J13773" s="1" t="d">
        <v>2019-04-08</v>
      </c>
      <c r="K13773">
        <v>31542</v>
      </c>
      <c r="L13773" t="s">
        <v>24</v>
      </c>
      <c r="M13773" s="1" t="d">
        <v>2007-05-16</v>
      </c>
      <c r="N13773">
        <v>5</v>
      </c>
      <c r="O13773">
        <v>16</v>
      </c>
      <c r="P13773">
        <v>2007</v>
      </c>
      <c r="R13773" t="s">
        <v>26</v>
      </c>
      <c r="S13773" t="s">
        <v>31</v>
      </c>
    </row>
    <row r="13774" spans="1:19" x14ac:dyDescent="0.25">
      <c r="A13774" t="s">
        <v>312</v>
      </c>
      <c r="B13774" t="s">
        <v>3020</v>
      </c>
      <c r="C13774" t="s">
        <v>3021</v>
      </c>
      <c r="E13774" t="s">
        <v>449</v>
      </c>
      <c r="F13774" t="s">
        <v>59</v>
      </c>
      <c r="G13774">
        <v>45503</v>
      </c>
      <c r="H13774">
        <v>39.923496999999998</v>
      </c>
      <c r="I13774">
        <v>-83.765658999999999</v>
      </c>
      <c r="J13774" s="1" t="d">
        <v>2019-03-07</v>
      </c>
      <c r="K13774">
        <v>31544</v>
      </c>
      <c r="L13774" t="s">
        <v>71</v>
      </c>
      <c r="M13774" s="1" t="d">
        <v>2007-03-15</v>
      </c>
      <c r="N13774">
        <v>3</v>
      </c>
      <c r="O13774">
        <v>15</v>
      </c>
      <c r="P13774">
        <v>2007</v>
      </c>
      <c r="R13774" t="s">
        <v>26</v>
      </c>
      <c r="S13774" t="s">
        <v>31</v>
      </c>
    </row>
    <row r="13775" spans="1:19" x14ac:dyDescent="0.25">
      <c r="A13775" t="s">
        <v>312</v>
      </c>
      <c r="B13775" t="s">
        <v>3022</v>
      </c>
      <c r="C13775" t="s">
        <v>3023</v>
      </c>
      <c r="E13775" t="s">
        <v>3024</v>
      </c>
      <c r="F13775" t="s">
        <v>513</v>
      </c>
      <c r="G13775">
        <v>53916</v>
      </c>
      <c r="H13775">
        <v>43.485902000000003</v>
      </c>
      <c r="I13775">
        <v>-88.818205000000006</v>
      </c>
      <c r="J13775" s="1" t="d">
        <v>2018-11-08</v>
      </c>
      <c r="K13775">
        <v>31613</v>
      </c>
      <c r="L13775" t="s">
        <v>30</v>
      </c>
      <c r="M13775" s="1" t="d">
        <v>2007-08-15</v>
      </c>
      <c r="N13775">
        <v>8</v>
      </c>
      <c r="O13775">
        <v>15</v>
      </c>
      <c r="P13775">
        <v>2007</v>
      </c>
      <c r="R13775" t="s">
        <v>26</v>
      </c>
      <c r="S13775" t="s">
        <v>31</v>
      </c>
    </row>
    <row r="13776" spans="1:19" x14ac:dyDescent="0.25">
      <c r="A13776" t="s">
        <v>312</v>
      </c>
      <c r="B13776" t="s">
        <v>3025</v>
      </c>
      <c r="C13776" t="s">
        <v>3026</v>
      </c>
      <c r="E13776" t="s">
        <v>3027</v>
      </c>
      <c r="F13776" t="s">
        <v>513</v>
      </c>
      <c r="G13776">
        <v>54729</v>
      </c>
      <c r="H13776">
        <v>44.863266000000003</v>
      </c>
      <c r="I13776">
        <v>-91.428968999999995</v>
      </c>
      <c r="J13776" s="1" t="d">
        <v>2018-11-08</v>
      </c>
      <c r="K13776">
        <v>31614</v>
      </c>
      <c r="L13776" t="s">
        <v>30</v>
      </c>
      <c r="M13776" s="1" t="d">
        <v>2007-03-15</v>
      </c>
      <c r="N13776">
        <v>3</v>
      </c>
      <c r="O13776">
        <v>15</v>
      </c>
      <c r="P13776">
        <v>2007</v>
      </c>
      <c r="R13776" t="s">
        <v>26</v>
      </c>
      <c r="S13776" t="s">
        <v>31</v>
      </c>
    </row>
    <row r="13777" spans="1:19" x14ac:dyDescent="0.25">
      <c r="A13777" t="s">
        <v>312</v>
      </c>
      <c r="B13777" t="s">
        <v>3028</v>
      </c>
      <c r="C13777" t="s">
        <v>3029</v>
      </c>
      <c r="D13777" t="s">
        <v>3030</v>
      </c>
      <c r="E13777" t="s">
        <v>619</v>
      </c>
      <c r="F13777" t="s">
        <v>513</v>
      </c>
      <c r="G13777">
        <v>53073</v>
      </c>
      <c r="H13777">
        <v>43.747177000000001</v>
      </c>
      <c r="I13777">
        <v>-87.951960600000007</v>
      </c>
      <c r="J13777" s="1" t="d">
        <v>2018-11-08</v>
      </c>
      <c r="K13777">
        <v>31615</v>
      </c>
      <c r="L13777" t="s">
        <v>30</v>
      </c>
      <c r="M13777" s="1" t="d">
        <v>2007-07-15</v>
      </c>
      <c r="N13777">
        <v>7</v>
      </c>
      <c r="O13777">
        <v>15</v>
      </c>
      <c r="P13777">
        <v>2007</v>
      </c>
      <c r="R13777" t="s">
        <v>26</v>
      </c>
      <c r="S13777" t="s">
        <v>31</v>
      </c>
    </row>
    <row r="13778" spans="1:19" x14ac:dyDescent="0.25">
      <c r="A13778" t="s">
        <v>312</v>
      </c>
      <c r="B13778" t="s">
        <v>3035</v>
      </c>
      <c r="C13778" t="s">
        <v>3036</v>
      </c>
      <c r="E13778" t="s">
        <v>2112</v>
      </c>
      <c r="F13778" t="s">
        <v>260</v>
      </c>
      <c r="G13778">
        <v>85635</v>
      </c>
      <c r="H13778">
        <v>31.555122000000001</v>
      </c>
      <c r="I13778">
        <v>-110.258484</v>
      </c>
      <c r="J13778" s="1" t="d">
        <v>2018-09-10</v>
      </c>
      <c r="K13778">
        <v>31619</v>
      </c>
      <c r="L13778" t="s">
        <v>30</v>
      </c>
      <c r="M13778" s="1" t="d">
        <v>2007-04-15</v>
      </c>
      <c r="N13778">
        <v>4</v>
      </c>
      <c r="O13778">
        <v>15</v>
      </c>
      <c r="P13778">
        <v>2007</v>
      </c>
      <c r="R13778" t="s">
        <v>26</v>
      </c>
      <c r="S13778" t="s">
        <v>31</v>
      </c>
    </row>
    <row r="13779" spans="1:19" x14ac:dyDescent="0.25">
      <c r="A13779" t="s">
        <v>312</v>
      </c>
      <c r="B13779" t="s">
        <v>3037</v>
      </c>
      <c r="C13779" t="s">
        <v>3038</v>
      </c>
      <c r="E13779" t="s">
        <v>3039</v>
      </c>
      <c r="F13779" t="s">
        <v>327</v>
      </c>
      <c r="G13779">
        <v>50630</v>
      </c>
      <c r="H13779">
        <v>42.964598000000002</v>
      </c>
      <c r="I13779">
        <v>-92.203233999999995</v>
      </c>
      <c r="J13779" s="1" t="d">
        <v>2018-04-03</v>
      </c>
      <c r="K13779">
        <v>31620</v>
      </c>
      <c r="L13779" t="s">
        <v>30</v>
      </c>
      <c r="M13779" s="1" t="d">
        <v>2007-04-15</v>
      </c>
      <c r="N13779">
        <v>4</v>
      </c>
      <c r="O13779">
        <v>15</v>
      </c>
      <c r="P13779">
        <v>2007</v>
      </c>
      <c r="R13779" t="s">
        <v>26</v>
      </c>
      <c r="S13779" t="s">
        <v>31</v>
      </c>
    </row>
    <row r="13780" spans="1:19" x14ac:dyDescent="0.25">
      <c r="A13780" t="s">
        <v>312</v>
      </c>
      <c r="B13780" t="s">
        <v>3040</v>
      </c>
      <c r="C13780" t="s">
        <v>3041</v>
      </c>
      <c r="E13780" t="s">
        <v>3042</v>
      </c>
      <c r="F13780" t="s">
        <v>496</v>
      </c>
      <c r="G13780">
        <v>48026</v>
      </c>
      <c r="H13780">
        <v>42.525796999999997</v>
      </c>
      <c r="I13780">
        <v>-82.946447000000006</v>
      </c>
      <c r="J13780" s="1" t="d">
        <v>2018-06-05</v>
      </c>
      <c r="K13780">
        <v>31622</v>
      </c>
      <c r="L13780" t="s">
        <v>30</v>
      </c>
      <c r="M13780" s="1" t="d">
        <v>2007-04-15</v>
      </c>
      <c r="N13780">
        <v>4</v>
      </c>
      <c r="O13780">
        <v>15</v>
      </c>
      <c r="P13780">
        <v>2007</v>
      </c>
      <c r="R13780" t="s">
        <v>26</v>
      </c>
      <c r="S13780" t="s">
        <v>31</v>
      </c>
    </row>
    <row r="13781" spans="1:19" x14ac:dyDescent="0.25">
      <c r="A13781" t="s">
        <v>312</v>
      </c>
      <c r="B13781" t="s">
        <v>3043</v>
      </c>
      <c r="C13781" t="s">
        <v>3044</v>
      </c>
      <c r="E13781" t="s">
        <v>3045</v>
      </c>
      <c r="F13781" t="s">
        <v>496</v>
      </c>
      <c r="G13781">
        <v>48850</v>
      </c>
      <c r="H13781">
        <v>43.431199999999997</v>
      </c>
      <c r="I13781">
        <v>-85.264769999999999</v>
      </c>
      <c r="J13781" s="1" t="d">
        <v>2018-06-05</v>
      </c>
      <c r="K13781">
        <v>31623</v>
      </c>
      <c r="L13781" t="s">
        <v>30</v>
      </c>
      <c r="M13781" s="1" t="d">
        <v>2007-04-15</v>
      </c>
      <c r="N13781">
        <v>4</v>
      </c>
      <c r="O13781">
        <v>15</v>
      </c>
      <c r="P13781">
        <v>2007</v>
      </c>
      <c r="R13781" t="s">
        <v>26</v>
      </c>
      <c r="S13781" t="s">
        <v>31</v>
      </c>
    </row>
    <row r="13782" spans="1:19" x14ac:dyDescent="0.25">
      <c r="A13782" t="s">
        <v>312</v>
      </c>
      <c r="B13782" t="s">
        <v>3046</v>
      </c>
      <c r="C13782" t="s">
        <v>3047</v>
      </c>
      <c r="E13782" t="s">
        <v>118</v>
      </c>
      <c r="F13782" t="s">
        <v>119</v>
      </c>
      <c r="G13782">
        <v>55379</v>
      </c>
      <c r="H13782">
        <v>44.771549</v>
      </c>
      <c r="I13782">
        <v>-93.412884000000005</v>
      </c>
      <c r="J13782" s="1" t="d">
        <v>2019-03-07</v>
      </c>
      <c r="K13782">
        <v>31624</v>
      </c>
      <c r="L13782" t="s">
        <v>71</v>
      </c>
      <c r="M13782" s="1" t="d">
        <v>2007-07-15</v>
      </c>
      <c r="N13782">
        <v>7</v>
      </c>
      <c r="O13782">
        <v>15</v>
      </c>
      <c r="P13782">
        <v>2007</v>
      </c>
      <c r="R13782" t="s">
        <v>26</v>
      </c>
      <c r="S13782" t="s">
        <v>31</v>
      </c>
    </row>
    <row r="13783" spans="1:19" x14ac:dyDescent="0.25">
      <c r="A13783" t="s">
        <v>312</v>
      </c>
      <c r="B13783" t="s">
        <v>3048</v>
      </c>
      <c r="C13783" t="s">
        <v>3049</v>
      </c>
      <c r="E13783" t="s">
        <v>3050</v>
      </c>
      <c r="F13783" t="s">
        <v>119</v>
      </c>
      <c r="G13783">
        <v>55387</v>
      </c>
      <c r="H13783">
        <v>44.847614</v>
      </c>
      <c r="I13783">
        <v>-93.771096</v>
      </c>
      <c r="J13783" s="1" t="d">
        <v>2019-03-07</v>
      </c>
      <c r="K13783">
        <v>31625</v>
      </c>
      <c r="L13783" t="s">
        <v>71</v>
      </c>
      <c r="M13783" s="1" t="d">
        <v>2007-08-15</v>
      </c>
      <c r="N13783">
        <v>8</v>
      </c>
      <c r="O13783">
        <v>15</v>
      </c>
      <c r="P13783">
        <v>2007</v>
      </c>
      <c r="R13783" t="s">
        <v>26</v>
      </c>
      <c r="S13783" t="s">
        <v>31</v>
      </c>
    </row>
    <row r="13784" spans="1:19" x14ac:dyDescent="0.25">
      <c r="A13784" t="s">
        <v>312</v>
      </c>
      <c r="B13784" t="s">
        <v>3057</v>
      </c>
      <c r="C13784" t="s">
        <v>3058</v>
      </c>
      <c r="E13784" t="s">
        <v>2092</v>
      </c>
      <c r="F13784" t="s">
        <v>57</v>
      </c>
      <c r="G13784">
        <v>47960</v>
      </c>
      <c r="H13784">
        <v>40.745404000000001</v>
      </c>
      <c r="I13784">
        <v>-86.775942999999998</v>
      </c>
      <c r="J13784" s="1" t="d">
        <v>2018-07-09</v>
      </c>
      <c r="K13784">
        <v>31667</v>
      </c>
      <c r="L13784" t="s">
        <v>30</v>
      </c>
      <c r="M13784" s="1" t="d">
        <v>2007-05-15</v>
      </c>
      <c r="N13784">
        <v>5</v>
      </c>
      <c r="O13784">
        <v>15</v>
      </c>
      <c r="P13784">
        <v>2007</v>
      </c>
      <c r="R13784" t="s">
        <v>26</v>
      </c>
      <c r="S13784" t="s">
        <v>31</v>
      </c>
    </row>
    <row r="13785" spans="1:19" x14ac:dyDescent="0.25">
      <c r="A13785" t="s">
        <v>312</v>
      </c>
      <c r="B13785" t="s">
        <v>3059</v>
      </c>
      <c r="C13785" t="s">
        <v>3060</v>
      </c>
      <c r="E13785" t="s">
        <v>1479</v>
      </c>
      <c r="F13785" t="s">
        <v>129</v>
      </c>
      <c r="G13785">
        <v>80014</v>
      </c>
      <c r="H13785">
        <v>39.653534999999998</v>
      </c>
      <c r="I13785">
        <v>-104.811149</v>
      </c>
      <c r="J13785" s="1" t="d">
        <v>2018-11-08</v>
      </c>
      <c r="K13785">
        <v>31668</v>
      </c>
      <c r="L13785" t="s">
        <v>30</v>
      </c>
      <c r="M13785" s="1" t="d">
        <v>2007-05-15</v>
      </c>
      <c r="N13785">
        <v>5</v>
      </c>
      <c r="O13785">
        <v>15</v>
      </c>
      <c r="P13785">
        <v>2007</v>
      </c>
      <c r="R13785" t="s">
        <v>26</v>
      </c>
      <c r="S13785" t="s">
        <v>31</v>
      </c>
    </row>
    <row r="13786" spans="1:19" x14ac:dyDescent="0.25">
      <c r="A13786" t="s">
        <v>312</v>
      </c>
      <c r="B13786" t="s">
        <v>3061</v>
      </c>
      <c r="C13786" t="s">
        <v>3062</v>
      </c>
      <c r="D13786" t="s">
        <v>3063</v>
      </c>
      <c r="E13786" t="s">
        <v>3064</v>
      </c>
      <c r="F13786" t="s">
        <v>57</v>
      </c>
      <c r="G13786">
        <v>46347</v>
      </c>
      <c r="H13786">
        <v>41.317802</v>
      </c>
      <c r="I13786">
        <v>-87.026149000000004</v>
      </c>
      <c r="J13786" s="1" t="d">
        <v>2018-07-09</v>
      </c>
      <c r="K13786">
        <v>31669</v>
      </c>
      <c r="L13786" t="s">
        <v>30</v>
      </c>
      <c r="M13786" s="1" t="d">
        <v>2007-05-15</v>
      </c>
      <c r="N13786">
        <v>5</v>
      </c>
      <c r="O13786">
        <v>15</v>
      </c>
      <c r="P13786">
        <v>2007</v>
      </c>
      <c r="R13786" t="s">
        <v>26</v>
      </c>
      <c r="S13786" t="s">
        <v>31</v>
      </c>
    </row>
    <row r="13787" spans="1:19" x14ac:dyDescent="0.25">
      <c r="A13787" t="s">
        <v>312</v>
      </c>
      <c r="B13787" t="s">
        <v>3065</v>
      </c>
      <c r="C13787" t="s">
        <v>3066</v>
      </c>
      <c r="E13787" t="s">
        <v>3067</v>
      </c>
      <c r="F13787" t="s">
        <v>57</v>
      </c>
      <c r="G13787">
        <v>47959</v>
      </c>
      <c r="H13787">
        <v>40.864165999999997</v>
      </c>
      <c r="I13787">
        <v>-86.878682999999995</v>
      </c>
      <c r="J13787" s="1" t="d">
        <v>2018-07-09</v>
      </c>
      <c r="K13787">
        <v>31670</v>
      </c>
      <c r="L13787" t="s">
        <v>30</v>
      </c>
      <c r="M13787" s="1" t="d">
        <v>2007-02-15</v>
      </c>
      <c r="N13787">
        <v>2</v>
      </c>
      <c r="O13787">
        <v>15</v>
      </c>
      <c r="P13787">
        <v>2007</v>
      </c>
      <c r="R13787" t="s">
        <v>26</v>
      </c>
      <c r="S13787" t="s">
        <v>31</v>
      </c>
    </row>
    <row r="13788" spans="1:19" x14ac:dyDescent="0.25">
      <c r="A13788" t="s">
        <v>312</v>
      </c>
      <c r="B13788" t="s">
        <v>3068</v>
      </c>
      <c r="C13788" t="s">
        <v>3069</v>
      </c>
      <c r="E13788" t="s">
        <v>2709</v>
      </c>
      <c r="F13788" t="s">
        <v>57</v>
      </c>
      <c r="G13788">
        <v>46368</v>
      </c>
      <c r="H13788">
        <v>41.607855000000001</v>
      </c>
      <c r="I13788">
        <v>-87.172878999999995</v>
      </c>
      <c r="J13788" s="1" t="d">
        <v>2018-07-09</v>
      </c>
      <c r="K13788">
        <v>31671</v>
      </c>
      <c r="L13788" t="s">
        <v>30</v>
      </c>
      <c r="M13788" s="1" t="d">
        <v>2007-04-15</v>
      </c>
      <c r="N13788">
        <v>4</v>
      </c>
      <c r="O13788">
        <v>15</v>
      </c>
      <c r="P13788">
        <v>2007</v>
      </c>
      <c r="R13788" t="s">
        <v>26</v>
      </c>
      <c r="S13788" t="s">
        <v>31</v>
      </c>
    </row>
    <row r="13789" spans="1:19" x14ac:dyDescent="0.25">
      <c r="A13789" t="s">
        <v>312</v>
      </c>
      <c r="B13789" t="s">
        <v>3070</v>
      </c>
      <c r="C13789" t="s">
        <v>3071</v>
      </c>
      <c r="E13789" t="s">
        <v>2764</v>
      </c>
      <c r="F13789" t="s">
        <v>57</v>
      </c>
      <c r="G13789">
        <v>47904</v>
      </c>
      <c r="H13789">
        <v>40.420143000000003</v>
      </c>
      <c r="I13789">
        <v>-86.857665999999995</v>
      </c>
      <c r="J13789" s="1" t="d">
        <v>2018-07-09</v>
      </c>
      <c r="K13789">
        <v>31672</v>
      </c>
      <c r="L13789" t="s">
        <v>30</v>
      </c>
      <c r="M13789" s="1" t="d">
        <v>2007-10-15</v>
      </c>
      <c r="N13789">
        <v>10</v>
      </c>
      <c r="O13789">
        <v>15</v>
      </c>
      <c r="P13789">
        <v>2007</v>
      </c>
      <c r="R13789" t="s">
        <v>26</v>
      </c>
      <c r="S13789" t="s">
        <v>31</v>
      </c>
    </row>
    <row r="13790" spans="1:19" x14ac:dyDescent="0.25">
      <c r="A13790" t="s">
        <v>312</v>
      </c>
      <c r="B13790" t="s">
        <v>3072</v>
      </c>
      <c r="C13790" t="s">
        <v>3073</v>
      </c>
      <c r="E13790" t="s">
        <v>3074</v>
      </c>
      <c r="F13790" t="s">
        <v>59</v>
      </c>
      <c r="G13790">
        <v>43026</v>
      </c>
      <c r="H13790">
        <v>40.002158999999999</v>
      </c>
      <c r="I13790">
        <v>-83.155912999999998</v>
      </c>
      <c r="J13790" s="1" t="d">
        <v>2019-03-07</v>
      </c>
      <c r="K13790">
        <v>31676</v>
      </c>
      <c r="L13790" t="s">
        <v>71</v>
      </c>
      <c r="M13790" s="1" t="d">
        <v>2007-03-15</v>
      </c>
      <c r="N13790">
        <v>3</v>
      </c>
      <c r="O13790">
        <v>15</v>
      </c>
      <c r="P13790">
        <v>2007</v>
      </c>
      <c r="R13790" t="s">
        <v>26</v>
      </c>
      <c r="S13790" t="s">
        <v>31</v>
      </c>
    </row>
    <row r="13791" spans="1:19" x14ac:dyDescent="0.25">
      <c r="A13791" t="s">
        <v>312</v>
      </c>
      <c r="B13791" t="s">
        <v>3075</v>
      </c>
      <c r="C13791" t="s">
        <v>3076</v>
      </c>
      <c r="E13791" t="s">
        <v>3077</v>
      </c>
      <c r="F13791" t="s">
        <v>57</v>
      </c>
      <c r="G13791">
        <v>46391</v>
      </c>
      <c r="H13791">
        <v>41.541083999999998</v>
      </c>
      <c r="I13791">
        <v>-86.912842999999995</v>
      </c>
      <c r="J13791" s="1" t="d">
        <v>2018-07-09</v>
      </c>
      <c r="K13791">
        <v>31677</v>
      </c>
      <c r="L13791" t="s">
        <v>30</v>
      </c>
      <c r="M13791" s="1" t="d">
        <v>2007-02-15</v>
      </c>
      <c r="N13791">
        <v>2</v>
      </c>
      <c r="O13791">
        <v>15</v>
      </c>
      <c r="P13791">
        <v>2007</v>
      </c>
      <c r="R13791" t="s">
        <v>26</v>
      </c>
      <c r="S13791" t="s">
        <v>31</v>
      </c>
    </row>
    <row r="13792" spans="1:19" x14ac:dyDescent="0.25">
      <c r="A13792" t="s">
        <v>312</v>
      </c>
      <c r="B13792" t="s">
        <v>3078</v>
      </c>
      <c r="C13792" t="s">
        <v>3079</v>
      </c>
      <c r="E13792" t="s">
        <v>3080</v>
      </c>
      <c r="F13792" t="s">
        <v>57</v>
      </c>
      <c r="G13792">
        <v>46304</v>
      </c>
      <c r="H13792">
        <v>41.594064000000003</v>
      </c>
      <c r="I13792">
        <v>-87.042720000000003</v>
      </c>
      <c r="J13792" s="1" t="d">
        <v>2018-07-09</v>
      </c>
      <c r="K13792">
        <v>31704</v>
      </c>
      <c r="L13792" t="s">
        <v>30</v>
      </c>
      <c r="M13792" s="1" t="d">
        <v>2007-05-15</v>
      </c>
      <c r="N13792">
        <v>5</v>
      </c>
      <c r="O13792">
        <v>15</v>
      </c>
      <c r="P13792">
        <v>2007</v>
      </c>
      <c r="R13792" t="s">
        <v>26</v>
      </c>
      <c r="S13792" t="s">
        <v>31</v>
      </c>
    </row>
    <row r="13793" spans="1:19" x14ac:dyDescent="0.25">
      <c r="A13793" t="s">
        <v>312</v>
      </c>
      <c r="B13793" t="s">
        <v>3081</v>
      </c>
      <c r="C13793" t="s">
        <v>3082</v>
      </c>
      <c r="E13793" t="s">
        <v>3083</v>
      </c>
      <c r="F13793" t="s">
        <v>327</v>
      </c>
      <c r="G13793">
        <v>50327</v>
      </c>
      <c r="H13793">
        <v>41.597943999999998</v>
      </c>
      <c r="I13793">
        <v>-93.492187999999999</v>
      </c>
      <c r="J13793" s="1" t="d">
        <v>2019-04-08</v>
      </c>
      <c r="K13793">
        <v>31722</v>
      </c>
      <c r="L13793" t="s">
        <v>24</v>
      </c>
      <c r="M13793" s="1" t="d">
        <v>2007-07-15</v>
      </c>
      <c r="N13793">
        <v>7</v>
      </c>
      <c r="O13793">
        <v>15</v>
      </c>
      <c r="P13793">
        <v>2007</v>
      </c>
      <c r="R13793" t="s">
        <v>26</v>
      </c>
      <c r="S13793" t="s">
        <v>31</v>
      </c>
    </row>
    <row r="13794" spans="1:19" x14ac:dyDescent="0.25">
      <c r="A13794" t="s">
        <v>312</v>
      </c>
      <c r="B13794" t="s">
        <v>3087</v>
      </c>
      <c r="C13794" t="s">
        <v>3088</v>
      </c>
      <c r="D13794" t="s">
        <v>3089</v>
      </c>
      <c r="E13794" t="s">
        <v>1642</v>
      </c>
      <c r="F13794" t="s">
        <v>319</v>
      </c>
      <c r="G13794">
        <v>57103</v>
      </c>
      <c r="H13794">
        <v>43.550750999999998</v>
      </c>
      <c r="I13794">
        <v>-96.670636999999999</v>
      </c>
      <c r="J13794" s="1" t="d">
        <v>2018-05-03</v>
      </c>
      <c r="K13794">
        <v>31726</v>
      </c>
      <c r="L13794" t="s">
        <v>30</v>
      </c>
      <c r="M13794" s="1" t="d">
        <v>2007-05-15</v>
      </c>
      <c r="N13794">
        <v>5</v>
      </c>
      <c r="O13794">
        <v>15</v>
      </c>
      <c r="P13794">
        <v>2007</v>
      </c>
      <c r="R13794" t="s">
        <v>26</v>
      </c>
      <c r="S13794" t="s">
        <v>31</v>
      </c>
    </row>
    <row r="13795" spans="1:19" x14ac:dyDescent="0.25">
      <c r="A13795" t="s">
        <v>312</v>
      </c>
      <c r="B13795" t="s">
        <v>3094</v>
      </c>
      <c r="C13795" t="s">
        <v>3095</v>
      </c>
      <c r="E13795" t="s">
        <v>3096</v>
      </c>
      <c r="F13795" t="s">
        <v>37</v>
      </c>
      <c r="G13795">
        <v>76036</v>
      </c>
      <c r="H13795">
        <v>32.564334840000001</v>
      </c>
      <c r="I13795">
        <v>-97.352276799999999</v>
      </c>
      <c r="J13795" s="1" t="d">
        <v>2018-08-07</v>
      </c>
      <c r="K13795">
        <v>31729</v>
      </c>
      <c r="L13795" t="s">
        <v>30</v>
      </c>
      <c r="M13795" s="1" t="d">
        <v>2007-02-15</v>
      </c>
      <c r="N13795">
        <v>2</v>
      </c>
      <c r="O13795">
        <v>15</v>
      </c>
      <c r="P13795">
        <v>2007</v>
      </c>
      <c r="R13795" t="s">
        <v>26</v>
      </c>
      <c r="S13795" t="s">
        <v>31</v>
      </c>
    </row>
    <row r="13796" spans="1:19" x14ac:dyDescent="0.25">
      <c r="A13796" t="s">
        <v>312</v>
      </c>
      <c r="B13796" t="s">
        <v>3097</v>
      </c>
      <c r="C13796" t="s">
        <v>3098</v>
      </c>
      <c r="E13796" t="s">
        <v>3099</v>
      </c>
      <c r="F13796" t="s">
        <v>129</v>
      </c>
      <c r="G13796">
        <v>80501</v>
      </c>
      <c r="H13796">
        <v>40.152740000000001</v>
      </c>
      <c r="I13796">
        <v>-105.10774000000001</v>
      </c>
      <c r="J13796" s="1" t="d">
        <v>2018-11-08</v>
      </c>
      <c r="K13796">
        <v>31733</v>
      </c>
      <c r="L13796" t="s">
        <v>30</v>
      </c>
      <c r="M13796" s="1" t="d">
        <v>2007-08-15</v>
      </c>
      <c r="N13796">
        <v>8</v>
      </c>
      <c r="O13796">
        <v>15</v>
      </c>
      <c r="P13796">
        <v>2007</v>
      </c>
      <c r="R13796" t="s">
        <v>26</v>
      </c>
      <c r="S13796" t="s">
        <v>31</v>
      </c>
    </row>
    <row r="13797" spans="1:19" x14ac:dyDescent="0.25">
      <c r="A13797" t="s">
        <v>312</v>
      </c>
      <c r="B13797" t="s">
        <v>3097</v>
      </c>
      <c r="C13797" t="s">
        <v>3100</v>
      </c>
      <c r="E13797" t="s">
        <v>921</v>
      </c>
      <c r="F13797" t="s">
        <v>129</v>
      </c>
      <c r="G13797">
        <v>81008</v>
      </c>
      <c r="H13797">
        <v>38.2970957</v>
      </c>
      <c r="I13797">
        <v>-104.6154997</v>
      </c>
      <c r="J13797" s="1" t="d">
        <v>2018-11-08</v>
      </c>
      <c r="K13797">
        <v>31734</v>
      </c>
      <c r="L13797" t="s">
        <v>30</v>
      </c>
      <c r="M13797" s="1" t="d">
        <v>2007-08-15</v>
      </c>
      <c r="N13797">
        <v>8</v>
      </c>
      <c r="O13797">
        <v>15</v>
      </c>
      <c r="P13797">
        <v>2007</v>
      </c>
      <c r="R13797" t="s">
        <v>26</v>
      </c>
      <c r="S13797" t="s">
        <v>31</v>
      </c>
    </row>
    <row r="13798" spans="1:19" x14ac:dyDescent="0.25">
      <c r="A13798" t="s">
        <v>312</v>
      </c>
      <c r="B13798" t="s">
        <v>3097</v>
      </c>
      <c r="C13798" t="s">
        <v>3101</v>
      </c>
      <c r="E13798" t="s">
        <v>921</v>
      </c>
      <c r="F13798" t="s">
        <v>129</v>
      </c>
      <c r="G13798">
        <v>81005</v>
      </c>
      <c r="H13798">
        <v>38.272626000000002</v>
      </c>
      <c r="I13798">
        <v>-104.66250100000001</v>
      </c>
      <c r="J13798" s="1" t="d">
        <v>2018-11-08</v>
      </c>
      <c r="K13798">
        <v>31735</v>
      </c>
      <c r="L13798" t="s">
        <v>30</v>
      </c>
      <c r="M13798" s="1" t="d">
        <v>2007-10-15</v>
      </c>
      <c r="N13798">
        <v>10</v>
      </c>
      <c r="O13798">
        <v>15</v>
      </c>
      <c r="P13798">
        <v>2007</v>
      </c>
      <c r="R13798" t="s">
        <v>26</v>
      </c>
      <c r="S13798" t="s">
        <v>31</v>
      </c>
    </row>
    <row r="13799" spans="1:19" x14ac:dyDescent="0.25">
      <c r="A13799" t="s">
        <v>312</v>
      </c>
      <c r="B13799" t="s">
        <v>3105</v>
      </c>
      <c r="C13799" t="s">
        <v>3106</v>
      </c>
      <c r="E13799" t="s">
        <v>3107</v>
      </c>
      <c r="F13799" t="s">
        <v>327</v>
      </c>
      <c r="G13799">
        <v>50069</v>
      </c>
      <c r="H13799">
        <v>41.537633599999999</v>
      </c>
      <c r="I13799">
        <v>-94.012616899999998</v>
      </c>
      <c r="J13799" s="1" t="d">
        <v>2019-04-08</v>
      </c>
      <c r="K13799">
        <v>31737</v>
      </c>
      <c r="L13799" t="s">
        <v>24</v>
      </c>
      <c r="M13799" s="1" t="d">
        <v>2007-07-15</v>
      </c>
      <c r="N13799">
        <v>7</v>
      </c>
      <c r="O13799">
        <v>15</v>
      </c>
      <c r="P13799">
        <v>2007</v>
      </c>
      <c r="R13799" t="s">
        <v>26</v>
      </c>
      <c r="S13799" t="s">
        <v>31</v>
      </c>
    </row>
    <row r="13800" spans="1:19" x14ac:dyDescent="0.25">
      <c r="A13800" t="s">
        <v>312</v>
      </c>
      <c r="B13800" t="s">
        <v>3108</v>
      </c>
      <c r="C13800" t="s">
        <v>3109</v>
      </c>
      <c r="E13800" t="s">
        <v>2483</v>
      </c>
      <c r="F13800" t="s">
        <v>327</v>
      </c>
      <c r="G13800">
        <v>50112</v>
      </c>
      <c r="H13800">
        <v>41.700505999999997</v>
      </c>
      <c r="I13800">
        <v>-92.726150000000004</v>
      </c>
      <c r="J13800" s="1" t="d">
        <v>2019-04-08</v>
      </c>
      <c r="K13800">
        <v>31738</v>
      </c>
      <c r="L13800" t="s">
        <v>24</v>
      </c>
      <c r="M13800" s="1" t="d">
        <v>2007-05-15</v>
      </c>
      <c r="N13800">
        <v>5</v>
      </c>
      <c r="O13800">
        <v>15</v>
      </c>
      <c r="P13800">
        <v>2007</v>
      </c>
      <c r="R13800" t="s">
        <v>26</v>
      </c>
      <c r="S13800" t="s">
        <v>31</v>
      </c>
    </row>
    <row r="13801" spans="1:19" x14ac:dyDescent="0.25">
      <c r="A13801" t="s">
        <v>312</v>
      </c>
      <c r="B13801" t="s">
        <v>3110</v>
      </c>
      <c r="C13801" t="s">
        <v>3111</v>
      </c>
      <c r="E13801" t="s">
        <v>3112</v>
      </c>
      <c r="F13801" t="s">
        <v>327</v>
      </c>
      <c r="G13801">
        <v>51559</v>
      </c>
      <c r="H13801">
        <v>41.438766999999999</v>
      </c>
      <c r="I13801">
        <v>-95.613467</v>
      </c>
      <c r="J13801" s="1" t="d">
        <v>2019-04-08</v>
      </c>
      <c r="K13801">
        <v>31739</v>
      </c>
      <c r="L13801" t="s">
        <v>24</v>
      </c>
      <c r="M13801" s="1" t="d">
        <v>2007-07-15</v>
      </c>
      <c r="N13801">
        <v>7</v>
      </c>
      <c r="O13801">
        <v>15</v>
      </c>
      <c r="P13801">
        <v>2007</v>
      </c>
      <c r="R13801" t="s">
        <v>26</v>
      </c>
      <c r="S13801" t="s">
        <v>31</v>
      </c>
    </row>
    <row r="13802" spans="1:19" x14ac:dyDescent="0.25">
      <c r="A13802" t="s">
        <v>312</v>
      </c>
      <c r="B13802" t="s">
        <v>3097</v>
      </c>
      <c r="C13802" t="s">
        <v>3113</v>
      </c>
      <c r="E13802" t="s">
        <v>1209</v>
      </c>
      <c r="F13802" t="s">
        <v>129</v>
      </c>
      <c r="G13802">
        <v>80904</v>
      </c>
      <c r="H13802">
        <v>38.843522</v>
      </c>
      <c r="I13802">
        <v>-104.857161</v>
      </c>
      <c r="J13802" s="1" t="d">
        <v>2018-11-08</v>
      </c>
      <c r="K13802">
        <v>31785</v>
      </c>
      <c r="L13802" t="s">
        <v>30</v>
      </c>
      <c r="M13802" s="1" t="d">
        <v>2007-06-15</v>
      </c>
      <c r="N13802">
        <v>6</v>
      </c>
      <c r="O13802">
        <v>15</v>
      </c>
      <c r="P13802">
        <v>2007</v>
      </c>
      <c r="R13802" t="s">
        <v>26</v>
      </c>
      <c r="S13802" t="s">
        <v>31</v>
      </c>
    </row>
    <row r="13803" spans="1:19" x14ac:dyDescent="0.25">
      <c r="A13803" t="s">
        <v>312</v>
      </c>
      <c r="B13803" t="s">
        <v>3114</v>
      </c>
      <c r="C13803" t="s">
        <v>3115</v>
      </c>
      <c r="E13803" t="s">
        <v>3116</v>
      </c>
      <c r="F13803" t="s">
        <v>373</v>
      </c>
      <c r="G13803">
        <v>61052</v>
      </c>
      <c r="H13803">
        <v>42.101168000000001</v>
      </c>
      <c r="I13803">
        <v>-89.017255000000006</v>
      </c>
      <c r="J13803" s="1" t="d">
        <v>2018-10-04</v>
      </c>
      <c r="K13803">
        <v>31787</v>
      </c>
      <c r="L13803" t="s">
        <v>30</v>
      </c>
      <c r="M13803" s="1" t="d">
        <v>2007-03-15</v>
      </c>
      <c r="N13803">
        <v>3</v>
      </c>
      <c r="O13803">
        <v>15</v>
      </c>
      <c r="P13803">
        <v>2007</v>
      </c>
      <c r="R13803" t="s">
        <v>26</v>
      </c>
      <c r="S13803" t="s">
        <v>31</v>
      </c>
    </row>
    <row r="13804" spans="1:19" x14ac:dyDescent="0.25">
      <c r="A13804" t="s">
        <v>312</v>
      </c>
      <c r="B13804" t="s">
        <v>3117</v>
      </c>
      <c r="C13804" t="s">
        <v>3118</v>
      </c>
      <c r="E13804" t="s">
        <v>619</v>
      </c>
      <c r="F13804" t="s">
        <v>57</v>
      </c>
      <c r="G13804">
        <v>46563</v>
      </c>
      <c r="H13804">
        <v>41.343026999999999</v>
      </c>
      <c r="I13804">
        <v>-86.328097</v>
      </c>
      <c r="J13804" s="1" t="d">
        <v>2018-07-09</v>
      </c>
      <c r="K13804">
        <v>31789</v>
      </c>
      <c r="L13804" t="s">
        <v>30</v>
      </c>
      <c r="M13804" s="1" t="d">
        <v>2007-05-15</v>
      </c>
      <c r="N13804">
        <v>5</v>
      </c>
      <c r="O13804">
        <v>15</v>
      </c>
      <c r="P13804">
        <v>2007</v>
      </c>
      <c r="R13804" t="s">
        <v>26</v>
      </c>
      <c r="S13804" t="s">
        <v>31</v>
      </c>
    </row>
    <row r="13805" spans="1:19" x14ac:dyDescent="0.25">
      <c r="A13805" t="s">
        <v>312</v>
      </c>
      <c r="B13805" t="s">
        <v>3119</v>
      </c>
      <c r="C13805" t="s">
        <v>3120</v>
      </c>
      <c r="E13805" t="s">
        <v>3121</v>
      </c>
      <c r="F13805" t="s">
        <v>124</v>
      </c>
      <c r="G13805">
        <v>68949</v>
      </c>
      <c r="H13805">
        <v>40.438307999999999</v>
      </c>
      <c r="I13805">
        <v>-99.364891999999998</v>
      </c>
      <c r="J13805" s="1" t="d">
        <v>2018-03-08</v>
      </c>
      <c r="K13805">
        <v>31791</v>
      </c>
      <c r="L13805" t="s">
        <v>30</v>
      </c>
      <c r="M13805" s="1" t="d">
        <v>2007-04-15</v>
      </c>
      <c r="N13805">
        <v>4</v>
      </c>
      <c r="O13805">
        <v>15</v>
      </c>
      <c r="P13805">
        <v>2007</v>
      </c>
      <c r="R13805" t="s">
        <v>26</v>
      </c>
      <c r="S13805" t="s">
        <v>31</v>
      </c>
    </row>
    <row r="13806" spans="1:19" x14ac:dyDescent="0.25">
      <c r="A13806" t="s">
        <v>705</v>
      </c>
      <c r="B13806" t="s">
        <v>3123</v>
      </c>
      <c r="C13806" t="s">
        <v>3124</v>
      </c>
      <c r="D13806" t="s">
        <v>3125</v>
      </c>
      <c r="E13806" t="s">
        <v>3126</v>
      </c>
      <c r="F13806" t="s">
        <v>202</v>
      </c>
      <c r="G13806">
        <v>32403</v>
      </c>
      <c r="H13806">
        <v>30.070606000000002</v>
      </c>
      <c r="I13806">
        <v>-85.587314000000006</v>
      </c>
      <c r="J13806" s="1" t="d">
        <v>2019-01-10</v>
      </c>
      <c r="K13806">
        <v>31827</v>
      </c>
      <c r="L13806" t="s">
        <v>30</v>
      </c>
      <c r="M13806" s="1" t="d">
        <v>2007-05-15</v>
      </c>
      <c r="N13806">
        <v>5</v>
      </c>
      <c r="O13806">
        <v>15</v>
      </c>
      <c r="P13806">
        <v>2007</v>
      </c>
      <c r="R13806" t="s">
        <v>26</v>
      </c>
      <c r="S13806" t="s">
        <v>27</v>
      </c>
    </row>
    <row r="13807" spans="1:19" x14ac:dyDescent="0.25">
      <c r="A13807" t="s">
        <v>19</v>
      </c>
      <c r="B13807" t="s">
        <v>3127</v>
      </c>
      <c r="C13807" t="s">
        <v>3128</v>
      </c>
      <c r="D13807" t="s">
        <v>3129</v>
      </c>
      <c r="E13807" t="s">
        <v>56</v>
      </c>
      <c r="F13807" t="s">
        <v>57</v>
      </c>
      <c r="G13807">
        <v>46254</v>
      </c>
      <c r="H13807">
        <v>39.834688</v>
      </c>
      <c r="I13807">
        <v>-86.25018</v>
      </c>
      <c r="J13807" s="1" t="d">
        <v>2018-08-07</v>
      </c>
      <c r="K13807">
        <v>31839</v>
      </c>
      <c r="L13807" t="s">
        <v>30</v>
      </c>
      <c r="M13807" s="1" t="d">
        <v>2007-06-15</v>
      </c>
      <c r="N13807">
        <v>6</v>
      </c>
      <c r="O13807">
        <v>15</v>
      </c>
      <c r="P13807">
        <v>2007</v>
      </c>
      <c r="Q13807" t="s">
        <v>35</v>
      </c>
      <c r="R13807" t="s">
        <v>26</v>
      </c>
      <c r="S13807" t="s">
        <v>31</v>
      </c>
    </row>
    <row r="13808" spans="1:19" x14ac:dyDescent="0.25">
      <c r="A13808" t="s">
        <v>312</v>
      </c>
      <c r="B13808" t="s">
        <v>3130</v>
      </c>
      <c r="C13808" t="s">
        <v>3131</v>
      </c>
      <c r="D13808" t="s">
        <v>3132</v>
      </c>
      <c r="E13808" t="s">
        <v>3133</v>
      </c>
      <c r="F13808" t="s">
        <v>280</v>
      </c>
      <c r="G13808">
        <v>37923</v>
      </c>
      <c r="H13808">
        <v>35.924900999999998</v>
      </c>
      <c r="I13808">
        <v>-84.066109999999995</v>
      </c>
      <c r="J13808" s="1" t="d">
        <v>2018-09-10</v>
      </c>
      <c r="K13808">
        <v>31865</v>
      </c>
      <c r="L13808" t="s">
        <v>30</v>
      </c>
      <c r="M13808" s="1" t="d">
        <v>2007-06-15</v>
      </c>
      <c r="N13808">
        <v>6</v>
      </c>
      <c r="O13808">
        <v>15</v>
      </c>
      <c r="P13808">
        <v>2007</v>
      </c>
      <c r="R13808" t="s">
        <v>26</v>
      </c>
      <c r="S13808" t="s">
        <v>31</v>
      </c>
    </row>
    <row r="13809" spans="1:19" x14ac:dyDescent="0.25">
      <c r="A13809" t="s">
        <v>312</v>
      </c>
      <c r="B13809" t="s">
        <v>3136</v>
      </c>
      <c r="C13809" t="s">
        <v>3137</v>
      </c>
      <c r="E13809" t="s">
        <v>3138</v>
      </c>
      <c r="F13809" t="s">
        <v>327</v>
      </c>
      <c r="G13809">
        <v>50131</v>
      </c>
      <c r="H13809">
        <v>41.671824000000001</v>
      </c>
      <c r="I13809">
        <v>-93.737099000000001</v>
      </c>
      <c r="J13809" s="1" t="d">
        <v>2019-04-08</v>
      </c>
      <c r="K13809">
        <v>31950</v>
      </c>
      <c r="L13809" t="s">
        <v>24</v>
      </c>
      <c r="M13809" s="1" t="d">
        <v>2007-06-15</v>
      </c>
      <c r="N13809">
        <v>6</v>
      </c>
      <c r="O13809">
        <v>15</v>
      </c>
      <c r="P13809">
        <v>2007</v>
      </c>
      <c r="R13809" t="s">
        <v>26</v>
      </c>
      <c r="S13809" t="s">
        <v>31</v>
      </c>
    </row>
    <row r="13810" spans="1:19" x14ac:dyDescent="0.25">
      <c r="A13810" t="s">
        <v>312</v>
      </c>
      <c r="B13810" t="s">
        <v>3139</v>
      </c>
      <c r="C13810" t="s">
        <v>3140</v>
      </c>
      <c r="E13810" t="s">
        <v>1612</v>
      </c>
      <c r="F13810" t="s">
        <v>208</v>
      </c>
      <c r="G13810">
        <v>29201</v>
      </c>
      <c r="H13810">
        <v>33.996090000000002</v>
      </c>
      <c r="I13810">
        <v>-81.039856</v>
      </c>
      <c r="J13810" s="1" t="d">
        <v>2018-12-11</v>
      </c>
      <c r="K13810">
        <v>31951</v>
      </c>
      <c r="L13810" t="s">
        <v>30</v>
      </c>
      <c r="M13810" s="1" t="d">
        <v>2007-09-01</v>
      </c>
      <c r="N13810">
        <v>9</v>
      </c>
      <c r="O13810">
        <v>1</v>
      </c>
      <c r="P13810">
        <v>2007</v>
      </c>
      <c r="R13810" t="s">
        <v>26</v>
      </c>
      <c r="S13810" t="s">
        <v>27</v>
      </c>
    </row>
    <row r="13811" spans="1:19" x14ac:dyDescent="0.25">
      <c r="A13811" t="s">
        <v>312</v>
      </c>
      <c r="B13811" t="s">
        <v>3141</v>
      </c>
      <c r="C13811" t="s">
        <v>3142</v>
      </c>
      <c r="E13811" t="s">
        <v>3143</v>
      </c>
      <c r="F13811" t="s">
        <v>37</v>
      </c>
      <c r="G13811">
        <v>78640</v>
      </c>
      <c r="H13811">
        <v>30.014479999999999</v>
      </c>
      <c r="I13811">
        <v>-97.863100000000003</v>
      </c>
      <c r="J13811" s="1" t="d">
        <v>2018-04-03</v>
      </c>
      <c r="K13811">
        <v>31952</v>
      </c>
      <c r="L13811" t="s">
        <v>30</v>
      </c>
      <c r="M13811" s="1" t="d">
        <v>2007-09-15</v>
      </c>
      <c r="N13811">
        <v>9</v>
      </c>
      <c r="O13811">
        <v>15</v>
      </c>
      <c r="P13811">
        <v>2007</v>
      </c>
      <c r="R13811" t="s">
        <v>26</v>
      </c>
      <c r="S13811" t="s">
        <v>31</v>
      </c>
    </row>
    <row r="13812" spans="1:19" x14ac:dyDescent="0.25">
      <c r="A13812" t="s">
        <v>312</v>
      </c>
      <c r="B13812" t="s">
        <v>3144</v>
      </c>
      <c r="C13812" t="s">
        <v>3145</v>
      </c>
      <c r="D13812" t="s">
        <v>3146</v>
      </c>
      <c r="E13812" t="s">
        <v>3147</v>
      </c>
      <c r="F13812" t="s">
        <v>280</v>
      </c>
      <c r="G13812">
        <v>37072</v>
      </c>
      <c r="H13812">
        <v>36.323459</v>
      </c>
      <c r="I13812">
        <v>-86.708258999999998</v>
      </c>
      <c r="J13812" s="1" t="d">
        <v>2018-09-10</v>
      </c>
      <c r="K13812">
        <v>31976</v>
      </c>
      <c r="L13812" t="s">
        <v>30</v>
      </c>
      <c r="M13812" s="1" t="d">
        <v>2007-06-15</v>
      </c>
      <c r="N13812">
        <v>6</v>
      </c>
      <c r="O13812">
        <v>15</v>
      </c>
      <c r="P13812">
        <v>2007</v>
      </c>
      <c r="R13812" t="s">
        <v>26</v>
      </c>
      <c r="S13812" t="s">
        <v>31</v>
      </c>
    </row>
    <row r="13813" spans="1:19" x14ac:dyDescent="0.25">
      <c r="A13813" t="s">
        <v>705</v>
      </c>
      <c r="B13813" t="s">
        <v>3148</v>
      </c>
      <c r="C13813" t="s">
        <v>3149</v>
      </c>
      <c r="D13813" t="s">
        <v>3150</v>
      </c>
      <c r="E13813" t="s">
        <v>3151</v>
      </c>
      <c r="F13813" t="s">
        <v>202</v>
      </c>
      <c r="G13813">
        <v>32611</v>
      </c>
      <c r="H13813">
        <v>29.642861</v>
      </c>
      <c r="I13813">
        <v>-82.367896999999999</v>
      </c>
      <c r="J13813" s="1" t="d">
        <v>2018-08-07</v>
      </c>
      <c r="K13813">
        <v>32044</v>
      </c>
      <c r="L13813" t="s">
        <v>30</v>
      </c>
      <c r="M13813" s="1" t="d">
        <v>2007-06-15</v>
      </c>
      <c r="N13813">
        <v>6</v>
      </c>
      <c r="O13813">
        <v>15</v>
      </c>
      <c r="P13813">
        <v>2007</v>
      </c>
      <c r="R13813" t="s">
        <v>26</v>
      </c>
      <c r="S13813" t="s">
        <v>27</v>
      </c>
    </row>
    <row r="13814" spans="1:19" x14ac:dyDescent="0.25">
      <c r="A13814" t="s">
        <v>19</v>
      </c>
      <c r="B13814" t="s">
        <v>3152</v>
      </c>
      <c r="C13814" t="s">
        <v>3153</v>
      </c>
      <c r="E13814" t="s">
        <v>865</v>
      </c>
      <c r="F13814" t="s">
        <v>170</v>
      </c>
      <c r="G13814">
        <v>92704</v>
      </c>
      <c r="H13814">
        <v>33.703360000000004</v>
      </c>
      <c r="I13814">
        <v>-117.926877</v>
      </c>
      <c r="J13814" s="1" t="d">
        <v>2018-06-05</v>
      </c>
      <c r="K13814">
        <v>32052</v>
      </c>
      <c r="L13814" t="s">
        <v>30</v>
      </c>
      <c r="M13814" s="1" t="d">
        <v>2007-06-01</v>
      </c>
      <c r="N13814">
        <v>6</v>
      </c>
      <c r="O13814">
        <v>1</v>
      </c>
      <c r="P13814">
        <v>2007</v>
      </c>
      <c r="Q13814" t="s">
        <v>35</v>
      </c>
      <c r="R13814" t="s">
        <v>26</v>
      </c>
      <c r="S13814" t="s">
        <v>27</v>
      </c>
    </row>
    <row r="13815" spans="1:19" x14ac:dyDescent="0.25">
      <c r="A13815" t="s">
        <v>19</v>
      </c>
      <c r="B13815" t="s">
        <v>3157</v>
      </c>
      <c r="C13815" t="s">
        <v>3158</v>
      </c>
      <c r="D13815" t="s">
        <v>371</v>
      </c>
      <c r="E13815" t="s">
        <v>259</v>
      </c>
      <c r="F13815" t="s">
        <v>260</v>
      </c>
      <c r="G13815">
        <v>85043</v>
      </c>
      <c r="H13815">
        <v>33.453642000000002</v>
      </c>
      <c r="I13815">
        <v>-112.227428</v>
      </c>
      <c r="J13815" s="1" t="d">
        <v>2018-09-10</v>
      </c>
      <c r="K13815">
        <v>32062</v>
      </c>
      <c r="L13815" t="s">
        <v>30</v>
      </c>
      <c r="M13815" s="1" t="d">
        <v>2007-12-03</v>
      </c>
      <c r="N13815">
        <v>12</v>
      </c>
      <c r="O13815">
        <v>3</v>
      </c>
      <c r="P13815">
        <v>2007</v>
      </c>
      <c r="Q13815" t="s">
        <v>35</v>
      </c>
      <c r="R13815" t="s">
        <v>26</v>
      </c>
      <c r="S13815" t="s">
        <v>27</v>
      </c>
    </row>
    <row r="13816" spans="1:19" x14ac:dyDescent="0.25">
      <c r="A13816" t="s">
        <v>312</v>
      </c>
      <c r="B13816" t="s">
        <v>3161</v>
      </c>
      <c r="C13816" t="s">
        <v>3162</v>
      </c>
      <c r="D13816" t="s">
        <v>3163</v>
      </c>
      <c r="E13816" t="s">
        <v>2677</v>
      </c>
      <c r="F13816" t="s">
        <v>280</v>
      </c>
      <c r="G13816">
        <v>37090</v>
      </c>
      <c r="H13816">
        <v>36.188572999999998</v>
      </c>
      <c r="I13816">
        <v>-86.326256000000001</v>
      </c>
      <c r="J13816" s="1" t="d">
        <v>2018-09-10</v>
      </c>
      <c r="K13816">
        <v>32105</v>
      </c>
      <c r="L13816" t="s">
        <v>30</v>
      </c>
      <c r="M13816" s="1" t="d">
        <v>2007-04-15</v>
      </c>
      <c r="N13816">
        <v>4</v>
      </c>
      <c r="O13816">
        <v>15</v>
      </c>
      <c r="P13816">
        <v>2007</v>
      </c>
      <c r="R13816" t="s">
        <v>26</v>
      </c>
      <c r="S13816" t="s">
        <v>31</v>
      </c>
    </row>
    <row r="13817" spans="1:19" x14ac:dyDescent="0.25">
      <c r="A13817" t="s">
        <v>312</v>
      </c>
      <c r="B13817" t="s">
        <v>3164</v>
      </c>
      <c r="C13817" t="s">
        <v>3165</v>
      </c>
      <c r="E13817" t="s">
        <v>3166</v>
      </c>
      <c r="F13817" t="s">
        <v>37</v>
      </c>
      <c r="G13817">
        <v>77573</v>
      </c>
      <c r="H13817">
        <v>29.507515999999999</v>
      </c>
      <c r="I13817">
        <v>-95.041529999999995</v>
      </c>
      <c r="J13817" s="1" t="d">
        <v>2018-08-07</v>
      </c>
      <c r="K13817">
        <v>32106</v>
      </c>
      <c r="L13817" t="s">
        <v>30</v>
      </c>
      <c r="M13817" s="1" t="d">
        <v>2007-05-15</v>
      </c>
      <c r="N13817">
        <v>5</v>
      </c>
      <c r="O13817">
        <v>15</v>
      </c>
      <c r="P13817">
        <v>2007</v>
      </c>
      <c r="R13817" t="s">
        <v>26</v>
      </c>
      <c r="S13817" t="s">
        <v>31</v>
      </c>
    </row>
    <row r="13818" spans="1:19" x14ac:dyDescent="0.25">
      <c r="A13818" t="s">
        <v>312</v>
      </c>
      <c r="B13818" t="s">
        <v>3169</v>
      </c>
      <c r="C13818" t="s">
        <v>3170</v>
      </c>
      <c r="E13818" t="s">
        <v>3171</v>
      </c>
      <c r="F13818" t="s">
        <v>496</v>
      </c>
      <c r="G13818">
        <v>49445</v>
      </c>
      <c r="H13818">
        <v>43.325344999999999</v>
      </c>
      <c r="I13818">
        <v>-86.235895999999997</v>
      </c>
      <c r="J13818" s="1" t="d">
        <v>2018-06-05</v>
      </c>
      <c r="K13818">
        <v>32111</v>
      </c>
      <c r="L13818" t="s">
        <v>30</v>
      </c>
      <c r="M13818" s="1" t="d">
        <v>2007-06-15</v>
      </c>
      <c r="N13818">
        <v>6</v>
      </c>
      <c r="O13818">
        <v>15</v>
      </c>
      <c r="P13818">
        <v>2007</v>
      </c>
      <c r="R13818" t="s">
        <v>26</v>
      </c>
      <c r="S13818" t="s">
        <v>31</v>
      </c>
    </row>
    <row r="13819" spans="1:19" x14ac:dyDescent="0.25">
      <c r="A13819" t="s">
        <v>312</v>
      </c>
      <c r="B13819" t="s">
        <v>2381</v>
      </c>
      <c r="C13819" t="s">
        <v>3172</v>
      </c>
      <c r="E13819" t="s">
        <v>3173</v>
      </c>
      <c r="F13819" t="s">
        <v>496</v>
      </c>
      <c r="G13819">
        <v>48075</v>
      </c>
      <c r="H13819">
        <v>42.473005999999998</v>
      </c>
      <c r="I13819">
        <v>-83.220522000000003</v>
      </c>
      <c r="J13819" s="1" t="d">
        <v>2018-06-05</v>
      </c>
      <c r="K13819">
        <v>32112</v>
      </c>
      <c r="L13819" t="s">
        <v>30</v>
      </c>
      <c r="M13819" s="1" t="d">
        <v>2007-06-15</v>
      </c>
      <c r="N13819">
        <v>6</v>
      </c>
      <c r="O13819">
        <v>15</v>
      </c>
      <c r="P13819">
        <v>2007</v>
      </c>
      <c r="R13819" t="s">
        <v>26</v>
      </c>
      <c r="S13819" t="s">
        <v>31</v>
      </c>
    </row>
    <row r="13820" spans="1:19" x14ac:dyDescent="0.25">
      <c r="A13820" t="s">
        <v>312</v>
      </c>
      <c r="B13820" t="s">
        <v>3174</v>
      </c>
      <c r="C13820" t="s">
        <v>3175</v>
      </c>
      <c r="E13820" t="s">
        <v>120</v>
      </c>
      <c r="F13820" t="s">
        <v>119</v>
      </c>
      <c r="G13820">
        <v>55403</v>
      </c>
      <c r="H13820">
        <v>44.977961000000001</v>
      </c>
      <c r="I13820">
        <v>-93.282508000000007</v>
      </c>
      <c r="J13820" s="1" t="d">
        <v>2018-03-08</v>
      </c>
      <c r="K13820">
        <v>32114</v>
      </c>
      <c r="L13820" t="s">
        <v>30</v>
      </c>
      <c r="M13820" s="1" t="d">
        <v>2007-05-15</v>
      </c>
      <c r="N13820">
        <v>5</v>
      </c>
      <c r="O13820">
        <v>15</v>
      </c>
      <c r="P13820">
        <v>2007</v>
      </c>
      <c r="R13820" t="s">
        <v>26</v>
      </c>
      <c r="S13820" t="s">
        <v>27</v>
      </c>
    </row>
    <row r="13821" spans="1:19" x14ac:dyDescent="0.25">
      <c r="A13821" t="s">
        <v>312</v>
      </c>
      <c r="B13821" t="s">
        <v>3176</v>
      </c>
      <c r="C13821" t="s">
        <v>3177</v>
      </c>
      <c r="E13821" t="s">
        <v>3178</v>
      </c>
      <c r="F13821" t="s">
        <v>119</v>
      </c>
      <c r="G13821">
        <v>55767</v>
      </c>
      <c r="H13821">
        <v>46.454453999999998</v>
      </c>
      <c r="I13821">
        <v>-92.771225999999999</v>
      </c>
      <c r="J13821" s="1" t="d">
        <v>2019-04-08</v>
      </c>
      <c r="K13821">
        <v>32115</v>
      </c>
      <c r="L13821" t="s">
        <v>24</v>
      </c>
      <c r="M13821" s="1" t="d">
        <v>2007-07-15</v>
      </c>
      <c r="N13821">
        <v>7</v>
      </c>
      <c r="O13821">
        <v>15</v>
      </c>
      <c r="P13821">
        <v>2007</v>
      </c>
      <c r="R13821" t="s">
        <v>26</v>
      </c>
      <c r="S13821" t="s">
        <v>31</v>
      </c>
    </row>
    <row r="13822" spans="1:19" x14ac:dyDescent="0.25">
      <c r="A13822" t="s">
        <v>19</v>
      </c>
      <c r="B13822" t="s">
        <v>3182</v>
      </c>
      <c r="C13822" t="s">
        <v>3183</v>
      </c>
      <c r="D13822" t="s">
        <v>3184</v>
      </c>
      <c r="E13822" t="s">
        <v>3185</v>
      </c>
      <c r="F13822" t="s">
        <v>23</v>
      </c>
      <c r="G13822">
        <v>35203</v>
      </c>
      <c r="H13822">
        <v>33.528486000000001</v>
      </c>
      <c r="I13822">
        <v>-86.794314999999997</v>
      </c>
      <c r="J13822" s="1" t="d">
        <v>2018-11-08</v>
      </c>
      <c r="K13822">
        <v>32154</v>
      </c>
      <c r="L13822" t="s">
        <v>30</v>
      </c>
      <c r="M13822" s="1" t="d">
        <v>2007-07-15</v>
      </c>
      <c r="N13822">
        <v>7</v>
      </c>
      <c r="O13822">
        <v>15</v>
      </c>
      <c r="P13822">
        <v>2007</v>
      </c>
      <c r="Q13822" t="s">
        <v>35</v>
      </c>
      <c r="R13822" t="s">
        <v>26</v>
      </c>
      <c r="S13822" t="s">
        <v>31</v>
      </c>
    </row>
    <row r="13823" spans="1:19" x14ac:dyDescent="0.25">
      <c r="A13823" t="s">
        <v>19</v>
      </c>
      <c r="B13823" t="s">
        <v>3193</v>
      </c>
      <c r="C13823" t="s">
        <v>3194</v>
      </c>
      <c r="E13823" t="s">
        <v>3195</v>
      </c>
      <c r="F13823" t="s">
        <v>212</v>
      </c>
      <c r="G13823">
        <v>28704</v>
      </c>
      <c r="H13823">
        <v>35.447609999999997</v>
      </c>
      <c r="I13823">
        <v>-82.507733999999999</v>
      </c>
      <c r="J13823" s="1" t="d">
        <v>2018-07-09</v>
      </c>
      <c r="K13823">
        <v>32226</v>
      </c>
      <c r="L13823" t="s">
        <v>30</v>
      </c>
      <c r="M13823" s="1" t="d">
        <v>2007-07-15</v>
      </c>
      <c r="N13823">
        <v>7</v>
      </c>
      <c r="O13823">
        <v>15</v>
      </c>
      <c r="P13823">
        <v>2007</v>
      </c>
      <c r="Q13823" t="s">
        <v>35</v>
      </c>
      <c r="R13823" t="s">
        <v>26</v>
      </c>
      <c r="S13823" t="s">
        <v>31</v>
      </c>
    </row>
    <row r="13824" spans="1:19" x14ac:dyDescent="0.25">
      <c r="A13824" t="s">
        <v>312</v>
      </c>
      <c r="B13824" t="s">
        <v>3196</v>
      </c>
      <c r="C13824" t="s">
        <v>3197</v>
      </c>
      <c r="D13824" t="s">
        <v>3198</v>
      </c>
      <c r="E13824" t="s">
        <v>2330</v>
      </c>
      <c r="F13824" t="s">
        <v>327</v>
      </c>
      <c r="G13824">
        <v>50536</v>
      </c>
      <c r="H13824">
        <v>43.111164000000002</v>
      </c>
      <c r="I13824">
        <v>-94.640264999999999</v>
      </c>
      <c r="J13824" s="1" t="d">
        <v>2018-04-03</v>
      </c>
      <c r="K13824">
        <v>32234</v>
      </c>
      <c r="L13824" t="s">
        <v>30</v>
      </c>
      <c r="M13824" s="1" t="d">
        <v>2007-07-15</v>
      </c>
      <c r="N13824">
        <v>7</v>
      </c>
      <c r="O13824">
        <v>15</v>
      </c>
      <c r="P13824">
        <v>2007</v>
      </c>
      <c r="R13824" t="s">
        <v>26</v>
      </c>
      <c r="S13824" t="s">
        <v>31</v>
      </c>
    </row>
    <row r="13825" spans="1:19" x14ac:dyDescent="0.25">
      <c r="A13825" t="s">
        <v>312</v>
      </c>
      <c r="B13825" t="s">
        <v>3199</v>
      </c>
      <c r="C13825" t="s">
        <v>3200</v>
      </c>
      <c r="E13825" t="s">
        <v>3201</v>
      </c>
      <c r="F13825" t="s">
        <v>496</v>
      </c>
      <c r="G13825">
        <v>49684</v>
      </c>
      <c r="H13825">
        <v>44.743357199999998</v>
      </c>
      <c r="I13825">
        <v>-85.641260299999999</v>
      </c>
      <c r="J13825" s="1" t="d">
        <v>2018-05-03</v>
      </c>
      <c r="K13825">
        <v>32238</v>
      </c>
      <c r="L13825" t="s">
        <v>30</v>
      </c>
      <c r="M13825" s="1" t="d">
        <v>2007-07-15</v>
      </c>
      <c r="N13825">
        <v>7</v>
      </c>
      <c r="O13825">
        <v>15</v>
      </c>
      <c r="P13825">
        <v>2007</v>
      </c>
      <c r="R13825" t="s">
        <v>26</v>
      </c>
      <c r="S13825" t="s">
        <v>31</v>
      </c>
    </row>
    <row r="13826" spans="1:19" x14ac:dyDescent="0.25">
      <c r="A13826" t="s">
        <v>312</v>
      </c>
      <c r="B13826" t="s">
        <v>3202</v>
      </c>
      <c r="C13826" t="s">
        <v>3203</v>
      </c>
      <c r="E13826" t="s">
        <v>3204</v>
      </c>
      <c r="F13826" t="s">
        <v>157</v>
      </c>
      <c r="G13826">
        <v>17552</v>
      </c>
      <c r="H13826">
        <v>40.114244999999997</v>
      </c>
      <c r="I13826">
        <v>-76.515880999999993</v>
      </c>
      <c r="J13826" s="1" t="d">
        <v>2018-03-08</v>
      </c>
      <c r="K13826">
        <v>32239</v>
      </c>
      <c r="L13826" t="s">
        <v>30</v>
      </c>
      <c r="M13826" s="1" t="d">
        <v>2007-12-27</v>
      </c>
      <c r="N13826">
        <v>12</v>
      </c>
      <c r="O13826">
        <v>27</v>
      </c>
      <c r="P13826">
        <v>2007</v>
      </c>
      <c r="R13826" t="s">
        <v>26</v>
      </c>
      <c r="S13826" t="s">
        <v>31</v>
      </c>
    </row>
    <row r="13827" spans="1:19" x14ac:dyDescent="0.25">
      <c r="A13827" t="s">
        <v>312</v>
      </c>
      <c r="B13827" t="s">
        <v>3205</v>
      </c>
      <c r="C13827" t="s">
        <v>3206</v>
      </c>
      <c r="E13827" t="s">
        <v>337</v>
      </c>
      <c r="F13827" t="s">
        <v>319</v>
      </c>
      <c r="G13827">
        <v>57703</v>
      </c>
      <c r="H13827">
        <v>44.098132999999997</v>
      </c>
      <c r="I13827">
        <v>-103.157928</v>
      </c>
      <c r="J13827" s="1" t="d">
        <v>2018-09-10</v>
      </c>
      <c r="K13827">
        <v>32274</v>
      </c>
      <c r="L13827" t="s">
        <v>30</v>
      </c>
      <c r="M13827" s="1" t="d">
        <v>2007-07-15</v>
      </c>
      <c r="N13827">
        <v>7</v>
      </c>
      <c r="O13827">
        <v>15</v>
      </c>
      <c r="P13827">
        <v>2007</v>
      </c>
      <c r="R13827" t="s">
        <v>26</v>
      </c>
      <c r="S13827" t="s">
        <v>31</v>
      </c>
    </row>
    <row r="13828" spans="1:19" x14ac:dyDescent="0.25">
      <c r="A13828" t="s">
        <v>312</v>
      </c>
      <c r="B13828" t="s">
        <v>3209</v>
      </c>
      <c r="C13828" t="s">
        <v>3210</v>
      </c>
      <c r="E13828" t="s">
        <v>592</v>
      </c>
      <c r="F13828" t="s">
        <v>513</v>
      </c>
      <c r="G13828">
        <v>53095</v>
      </c>
      <c r="H13828">
        <v>43.376630939999998</v>
      </c>
      <c r="I13828">
        <v>-88.180710919999996</v>
      </c>
      <c r="J13828" s="1" t="d">
        <v>2018-11-08</v>
      </c>
      <c r="K13828">
        <v>32276</v>
      </c>
      <c r="L13828" t="s">
        <v>30</v>
      </c>
      <c r="M13828" s="1" t="d">
        <v>2007-05-15</v>
      </c>
      <c r="N13828">
        <v>5</v>
      </c>
      <c r="O13828">
        <v>15</v>
      </c>
      <c r="P13828">
        <v>2007</v>
      </c>
      <c r="R13828" t="s">
        <v>26</v>
      </c>
      <c r="S13828" t="s">
        <v>31</v>
      </c>
    </row>
    <row r="13829" spans="1:19" x14ac:dyDescent="0.25">
      <c r="A13829" t="s">
        <v>312</v>
      </c>
      <c r="B13829" t="s">
        <v>3097</v>
      </c>
      <c r="C13829" t="s">
        <v>3211</v>
      </c>
      <c r="D13829" t="s">
        <v>3212</v>
      </c>
      <c r="E13829" t="s">
        <v>130</v>
      </c>
      <c r="F13829" t="s">
        <v>129</v>
      </c>
      <c r="G13829">
        <v>80222</v>
      </c>
      <c r="H13829">
        <v>39.680908000000002</v>
      </c>
      <c r="I13829">
        <v>-104.92191200000001</v>
      </c>
      <c r="J13829" s="1" t="d">
        <v>2018-11-08</v>
      </c>
      <c r="K13829">
        <v>32279</v>
      </c>
      <c r="L13829" t="s">
        <v>30</v>
      </c>
      <c r="M13829" s="1" t="d">
        <v>2007-10-15</v>
      </c>
      <c r="N13829">
        <v>10</v>
      </c>
      <c r="O13829">
        <v>15</v>
      </c>
      <c r="P13829">
        <v>2007</v>
      </c>
      <c r="R13829" t="s">
        <v>26</v>
      </c>
      <c r="S13829" t="s">
        <v>31</v>
      </c>
    </row>
    <row r="13830" spans="1:19" x14ac:dyDescent="0.25">
      <c r="A13830" t="s">
        <v>705</v>
      </c>
      <c r="B13830" t="s">
        <v>3213</v>
      </c>
      <c r="C13830" t="s">
        <v>3214</v>
      </c>
      <c r="D13830" t="s">
        <v>3215</v>
      </c>
      <c r="E13830" t="s">
        <v>3216</v>
      </c>
      <c r="F13830" t="s">
        <v>1026</v>
      </c>
      <c r="G13830">
        <v>3748</v>
      </c>
      <c r="H13830">
        <v>43.616849999999999</v>
      </c>
      <c r="I13830">
        <v>-72.184381000000002</v>
      </c>
      <c r="J13830" s="1" t="d">
        <v>2018-06-05</v>
      </c>
      <c r="K13830">
        <v>32305</v>
      </c>
      <c r="L13830" t="s">
        <v>30</v>
      </c>
      <c r="M13830" s="1" t="d">
        <v>2007-07-15</v>
      </c>
      <c r="N13830">
        <v>7</v>
      </c>
      <c r="O13830">
        <v>15</v>
      </c>
      <c r="P13830">
        <v>2007</v>
      </c>
      <c r="R13830" t="s">
        <v>26</v>
      </c>
      <c r="S13830" t="s">
        <v>31</v>
      </c>
    </row>
    <row r="13831" spans="1:19" x14ac:dyDescent="0.25">
      <c r="A13831" t="s">
        <v>312</v>
      </c>
      <c r="B13831" t="s">
        <v>3217</v>
      </c>
      <c r="C13831" t="s">
        <v>3218</v>
      </c>
      <c r="D13831" t="s">
        <v>3219</v>
      </c>
      <c r="E13831" t="s">
        <v>3220</v>
      </c>
      <c r="F13831" t="s">
        <v>373</v>
      </c>
      <c r="G13831">
        <v>60014</v>
      </c>
      <c r="H13831">
        <v>42.227867000000003</v>
      </c>
      <c r="I13831">
        <v>-88.328526999999994</v>
      </c>
      <c r="J13831" s="1" t="d">
        <v>2018-10-04</v>
      </c>
      <c r="K13831">
        <v>32368</v>
      </c>
      <c r="L13831" t="s">
        <v>30</v>
      </c>
      <c r="M13831" s="1" t="d">
        <v>2007-06-15</v>
      </c>
      <c r="N13831">
        <v>6</v>
      </c>
      <c r="O13831">
        <v>15</v>
      </c>
      <c r="P13831">
        <v>2007</v>
      </c>
      <c r="R13831" t="s">
        <v>26</v>
      </c>
      <c r="S13831" t="s">
        <v>31</v>
      </c>
    </row>
    <row r="13832" spans="1:19" x14ac:dyDescent="0.25">
      <c r="A13832" t="s">
        <v>312</v>
      </c>
      <c r="B13832" t="s">
        <v>3221</v>
      </c>
      <c r="C13832" t="s">
        <v>3222</v>
      </c>
      <c r="E13832" t="s">
        <v>3223</v>
      </c>
      <c r="F13832" t="s">
        <v>119</v>
      </c>
      <c r="G13832">
        <v>56183</v>
      </c>
      <c r="H13832">
        <v>44.036696999999997</v>
      </c>
      <c r="I13832">
        <v>-95.436839000000006</v>
      </c>
      <c r="J13832" s="1" t="d">
        <v>2018-03-08</v>
      </c>
      <c r="K13832">
        <v>32369</v>
      </c>
      <c r="L13832" t="s">
        <v>30</v>
      </c>
      <c r="M13832" s="1" t="d">
        <v>2007-08-15</v>
      </c>
      <c r="N13832">
        <v>8</v>
      </c>
      <c r="O13832">
        <v>15</v>
      </c>
      <c r="P13832">
        <v>2007</v>
      </c>
      <c r="R13832" t="s">
        <v>26</v>
      </c>
      <c r="S13832" t="s">
        <v>31</v>
      </c>
    </row>
    <row r="13833" spans="1:19" x14ac:dyDescent="0.25">
      <c r="A13833" t="s">
        <v>312</v>
      </c>
      <c r="B13833" t="s">
        <v>3224</v>
      </c>
      <c r="C13833" t="s">
        <v>3225</v>
      </c>
      <c r="E13833" t="s">
        <v>3226</v>
      </c>
      <c r="F13833" t="s">
        <v>37</v>
      </c>
      <c r="G13833">
        <v>76063</v>
      </c>
      <c r="H13833">
        <v>32.607188999999998</v>
      </c>
      <c r="I13833">
        <v>-97.117598999999998</v>
      </c>
      <c r="J13833" s="1" t="d">
        <v>2018-08-07</v>
      </c>
      <c r="K13833">
        <v>32372</v>
      </c>
      <c r="L13833" t="s">
        <v>30</v>
      </c>
      <c r="M13833" s="1" t="d">
        <v>2007-05-15</v>
      </c>
      <c r="N13833">
        <v>5</v>
      </c>
      <c r="O13833">
        <v>15</v>
      </c>
      <c r="P13833">
        <v>2007</v>
      </c>
      <c r="R13833" t="s">
        <v>26</v>
      </c>
      <c r="S13833" t="s">
        <v>31</v>
      </c>
    </row>
    <row r="13834" spans="1:19" x14ac:dyDescent="0.25">
      <c r="A13834" t="s">
        <v>312</v>
      </c>
      <c r="B13834" t="s">
        <v>3227</v>
      </c>
      <c r="C13834" t="s">
        <v>3228</v>
      </c>
      <c r="E13834" t="s">
        <v>1844</v>
      </c>
      <c r="F13834" t="s">
        <v>29</v>
      </c>
      <c r="G13834">
        <v>30602</v>
      </c>
      <c r="H13834">
        <v>33.930998000000002</v>
      </c>
      <c r="I13834">
        <v>-83.364545000000007</v>
      </c>
      <c r="J13834" s="1" t="d">
        <v>2018-10-04</v>
      </c>
      <c r="K13834">
        <v>32399</v>
      </c>
      <c r="L13834" t="s">
        <v>30</v>
      </c>
      <c r="M13834" s="1" t="d">
        <v>2007-08-15</v>
      </c>
      <c r="N13834">
        <v>8</v>
      </c>
      <c r="O13834">
        <v>15</v>
      </c>
      <c r="P13834">
        <v>2007</v>
      </c>
      <c r="R13834" t="s">
        <v>26</v>
      </c>
      <c r="S13834" t="s">
        <v>27</v>
      </c>
    </row>
    <row r="13835" spans="1:19" x14ac:dyDescent="0.25">
      <c r="A13835" t="s">
        <v>312</v>
      </c>
      <c r="B13835" t="s">
        <v>3229</v>
      </c>
      <c r="C13835" t="s">
        <v>3230</v>
      </c>
      <c r="E13835" t="s">
        <v>613</v>
      </c>
      <c r="F13835" t="s">
        <v>119</v>
      </c>
      <c r="G13835">
        <v>55025</v>
      </c>
      <c r="H13835">
        <v>45.251761999999999</v>
      </c>
      <c r="I13835">
        <v>-93.008459000000002</v>
      </c>
      <c r="J13835" s="1" t="d">
        <v>2019-03-07</v>
      </c>
      <c r="K13835">
        <v>32401</v>
      </c>
      <c r="L13835" t="s">
        <v>71</v>
      </c>
      <c r="M13835" s="1" t="d">
        <v>2007-08-15</v>
      </c>
      <c r="N13835">
        <v>8</v>
      </c>
      <c r="O13835">
        <v>15</v>
      </c>
      <c r="P13835">
        <v>2007</v>
      </c>
      <c r="R13835" t="s">
        <v>26</v>
      </c>
      <c r="S13835" t="s">
        <v>31</v>
      </c>
    </row>
    <row r="13836" spans="1:19" x14ac:dyDescent="0.25">
      <c r="A13836" t="s">
        <v>312</v>
      </c>
      <c r="B13836" t="s">
        <v>3231</v>
      </c>
      <c r="C13836" t="s">
        <v>3232</v>
      </c>
      <c r="E13836" t="s">
        <v>3233</v>
      </c>
      <c r="F13836" t="s">
        <v>513</v>
      </c>
      <c r="G13836">
        <v>53066</v>
      </c>
      <c r="H13836">
        <v>43.125208999999998</v>
      </c>
      <c r="I13836">
        <v>-88.461878999999996</v>
      </c>
      <c r="J13836" s="1" t="d">
        <v>2018-11-08</v>
      </c>
      <c r="K13836">
        <v>32402</v>
      </c>
      <c r="L13836" t="s">
        <v>30</v>
      </c>
      <c r="M13836" s="1" t="d">
        <v>2007-08-15</v>
      </c>
      <c r="N13836">
        <v>8</v>
      </c>
      <c r="O13836">
        <v>15</v>
      </c>
      <c r="P13836">
        <v>2007</v>
      </c>
      <c r="R13836" t="s">
        <v>26</v>
      </c>
      <c r="S13836" t="s">
        <v>31</v>
      </c>
    </row>
    <row r="13837" spans="1:19" x14ac:dyDescent="0.25">
      <c r="A13837" t="s">
        <v>312</v>
      </c>
      <c r="B13837" t="s">
        <v>2971</v>
      </c>
      <c r="C13837" t="s">
        <v>3234</v>
      </c>
      <c r="E13837" t="s">
        <v>1209</v>
      </c>
      <c r="F13837" t="s">
        <v>129</v>
      </c>
      <c r="G13837">
        <v>80907</v>
      </c>
      <c r="H13837">
        <v>38.839021000000002</v>
      </c>
      <c r="I13837">
        <v>-104.77939000000001</v>
      </c>
      <c r="J13837" s="1" t="d">
        <v>2018-11-08</v>
      </c>
      <c r="K13837">
        <v>32404</v>
      </c>
      <c r="L13837" t="s">
        <v>30</v>
      </c>
      <c r="M13837" s="1" t="d">
        <v>2007-10-15</v>
      </c>
      <c r="N13837">
        <v>10</v>
      </c>
      <c r="O13837">
        <v>15</v>
      </c>
      <c r="P13837">
        <v>2007</v>
      </c>
      <c r="R13837" t="s">
        <v>26</v>
      </c>
      <c r="S13837" t="s">
        <v>31</v>
      </c>
    </row>
    <row r="13838" spans="1:19" x14ac:dyDescent="0.25">
      <c r="A13838" t="s">
        <v>312</v>
      </c>
      <c r="B13838" t="s">
        <v>2971</v>
      </c>
      <c r="C13838" t="s">
        <v>3235</v>
      </c>
      <c r="E13838" t="s">
        <v>130</v>
      </c>
      <c r="F13838" t="s">
        <v>129</v>
      </c>
      <c r="G13838">
        <v>80221</v>
      </c>
      <c r="H13838">
        <v>39.827592000000003</v>
      </c>
      <c r="I13838">
        <v>-105.01522799999999</v>
      </c>
      <c r="J13838" s="1" t="d">
        <v>2018-11-08</v>
      </c>
      <c r="K13838">
        <v>32406</v>
      </c>
      <c r="L13838" t="s">
        <v>30</v>
      </c>
      <c r="M13838" s="1" t="d">
        <v>2007-08-15</v>
      </c>
      <c r="N13838">
        <v>8</v>
      </c>
      <c r="O13838">
        <v>15</v>
      </c>
      <c r="P13838">
        <v>2007</v>
      </c>
      <c r="R13838" t="s">
        <v>26</v>
      </c>
      <c r="S13838" t="s">
        <v>31</v>
      </c>
    </row>
    <row r="13839" spans="1:19" x14ac:dyDescent="0.25">
      <c r="A13839" t="s">
        <v>312</v>
      </c>
      <c r="B13839" t="s">
        <v>2971</v>
      </c>
      <c r="C13839" t="s">
        <v>3236</v>
      </c>
      <c r="E13839" t="s">
        <v>3099</v>
      </c>
      <c r="F13839" t="s">
        <v>129</v>
      </c>
      <c r="G13839">
        <v>80501</v>
      </c>
      <c r="H13839">
        <v>40.185110000000002</v>
      </c>
      <c r="I13839">
        <v>-105.10189099999999</v>
      </c>
      <c r="J13839" s="1" t="d">
        <v>2018-11-08</v>
      </c>
      <c r="K13839">
        <v>32409</v>
      </c>
      <c r="L13839" t="s">
        <v>30</v>
      </c>
      <c r="M13839" s="1" t="d">
        <v>2007-10-15</v>
      </c>
      <c r="N13839">
        <v>10</v>
      </c>
      <c r="O13839">
        <v>15</v>
      </c>
      <c r="P13839">
        <v>2007</v>
      </c>
      <c r="R13839" t="s">
        <v>26</v>
      </c>
      <c r="S13839" t="s">
        <v>31</v>
      </c>
    </row>
    <row r="13840" spans="1:19" x14ac:dyDescent="0.25">
      <c r="A13840" t="s">
        <v>312</v>
      </c>
      <c r="B13840" t="s">
        <v>2971</v>
      </c>
      <c r="C13840" t="s">
        <v>3237</v>
      </c>
      <c r="E13840" t="s">
        <v>921</v>
      </c>
      <c r="F13840" t="s">
        <v>129</v>
      </c>
      <c r="G13840">
        <v>81004</v>
      </c>
      <c r="H13840">
        <v>38.218308</v>
      </c>
      <c r="I13840">
        <v>-104.62556499999999</v>
      </c>
      <c r="J13840" s="1" t="d">
        <v>2018-11-08</v>
      </c>
      <c r="K13840">
        <v>32410</v>
      </c>
      <c r="L13840" t="s">
        <v>30</v>
      </c>
      <c r="M13840" s="1" t="d">
        <v>2007-10-15</v>
      </c>
      <c r="N13840">
        <v>10</v>
      </c>
      <c r="O13840">
        <v>15</v>
      </c>
      <c r="P13840">
        <v>2007</v>
      </c>
      <c r="R13840" t="s">
        <v>26</v>
      </c>
      <c r="S13840" t="s">
        <v>31</v>
      </c>
    </row>
    <row r="13841" spans="1:19" x14ac:dyDescent="0.25">
      <c r="A13841" t="s">
        <v>312</v>
      </c>
      <c r="B13841" t="s">
        <v>2971</v>
      </c>
      <c r="C13841" t="s">
        <v>3238</v>
      </c>
      <c r="E13841" t="s">
        <v>3239</v>
      </c>
      <c r="F13841" t="s">
        <v>129</v>
      </c>
      <c r="G13841">
        <v>80260</v>
      </c>
      <c r="H13841">
        <v>39.863115999999998</v>
      </c>
      <c r="I13841">
        <v>-104.996078</v>
      </c>
      <c r="J13841" s="1" t="d">
        <v>2018-11-08</v>
      </c>
      <c r="K13841">
        <v>32411</v>
      </c>
      <c r="L13841" t="s">
        <v>30</v>
      </c>
      <c r="M13841" s="1" t="d">
        <v>2007-08-15</v>
      </c>
      <c r="N13841">
        <v>8</v>
      </c>
      <c r="O13841">
        <v>15</v>
      </c>
      <c r="P13841">
        <v>2007</v>
      </c>
      <c r="R13841" t="s">
        <v>26</v>
      </c>
      <c r="S13841" t="s">
        <v>31</v>
      </c>
    </row>
    <row r="13842" spans="1:19" x14ac:dyDescent="0.25">
      <c r="A13842" t="s">
        <v>312</v>
      </c>
      <c r="B13842" t="s">
        <v>3244</v>
      </c>
      <c r="C13842" t="s">
        <v>3245</v>
      </c>
      <c r="E13842" t="s">
        <v>3246</v>
      </c>
      <c r="F13842" t="s">
        <v>59</v>
      </c>
      <c r="G13842">
        <v>43112</v>
      </c>
      <c r="H13842">
        <v>39.772772000000003</v>
      </c>
      <c r="I13842">
        <v>-82.683899999999994</v>
      </c>
      <c r="J13842" s="1" t="d">
        <v>2018-03-08</v>
      </c>
      <c r="K13842">
        <v>32447</v>
      </c>
      <c r="L13842" t="s">
        <v>3247</v>
      </c>
      <c r="M13842" s="1" t="d">
        <v>2007-06-15</v>
      </c>
      <c r="N13842">
        <v>6</v>
      </c>
      <c r="O13842">
        <v>15</v>
      </c>
      <c r="P13842">
        <v>2007</v>
      </c>
      <c r="R13842" t="s">
        <v>26</v>
      </c>
      <c r="S13842" t="s">
        <v>31</v>
      </c>
    </row>
    <row r="13843" spans="1:19" x14ac:dyDescent="0.25">
      <c r="A13843" t="s">
        <v>312</v>
      </c>
      <c r="B13843" t="s">
        <v>3248</v>
      </c>
      <c r="C13843" t="s">
        <v>3249</v>
      </c>
      <c r="E13843" t="s">
        <v>3226</v>
      </c>
      <c r="F13843" t="s">
        <v>59</v>
      </c>
      <c r="G13843">
        <v>44906</v>
      </c>
      <c r="H13843">
        <v>40.759734000000002</v>
      </c>
      <c r="I13843">
        <v>-82.560901000000001</v>
      </c>
      <c r="J13843" s="1" t="d">
        <v>2019-03-07</v>
      </c>
      <c r="K13843">
        <v>32448</v>
      </c>
      <c r="L13843" t="s">
        <v>71</v>
      </c>
      <c r="M13843" s="1" t="d">
        <v>2007-04-15</v>
      </c>
      <c r="N13843">
        <v>4</v>
      </c>
      <c r="O13843">
        <v>15</v>
      </c>
      <c r="P13843">
        <v>2007</v>
      </c>
      <c r="R13843" t="s">
        <v>26</v>
      </c>
      <c r="S13843" t="s">
        <v>31</v>
      </c>
    </row>
    <row r="13844" spans="1:19" x14ac:dyDescent="0.25">
      <c r="A13844" t="s">
        <v>312</v>
      </c>
      <c r="B13844" t="s">
        <v>3250</v>
      </c>
      <c r="C13844" t="s">
        <v>3251</v>
      </c>
      <c r="E13844" t="s">
        <v>1417</v>
      </c>
      <c r="F13844" t="s">
        <v>208</v>
      </c>
      <c r="G13844">
        <v>29650</v>
      </c>
      <c r="H13844">
        <v>34.871554000000003</v>
      </c>
      <c r="I13844">
        <v>-82.254063000000002</v>
      </c>
      <c r="J13844" s="1" t="d">
        <v>2019-01-10</v>
      </c>
      <c r="K13844">
        <v>32450</v>
      </c>
      <c r="L13844" t="s">
        <v>30</v>
      </c>
      <c r="M13844" s="1" t="d">
        <v>2007-07-15</v>
      </c>
      <c r="N13844">
        <v>7</v>
      </c>
      <c r="O13844">
        <v>15</v>
      </c>
      <c r="P13844">
        <v>2007</v>
      </c>
      <c r="R13844" t="s">
        <v>26</v>
      </c>
      <c r="S13844" t="s">
        <v>31</v>
      </c>
    </row>
    <row r="13845" spans="1:19" x14ac:dyDescent="0.25">
      <c r="A13845" t="s">
        <v>312</v>
      </c>
      <c r="B13845" t="s">
        <v>3252</v>
      </c>
      <c r="C13845" t="s">
        <v>3253</v>
      </c>
      <c r="E13845" t="s">
        <v>3254</v>
      </c>
      <c r="F13845" t="s">
        <v>513</v>
      </c>
      <c r="G13845">
        <v>54017</v>
      </c>
      <c r="H13845">
        <v>45.104050000000001</v>
      </c>
      <c r="I13845">
        <v>-92.536835999999994</v>
      </c>
      <c r="J13845" s="1" t="d">
        <v>2018-11-08</v>
      </c>
      <c r="K13845">
        <v>32451</v>
      </c>
      <c r="L13845" t="s">
        <v>30</v>
      </c>
      <c r="M13845" s="1" t="d">
        <v>2007-10-15</v>
      </c>
      <c r="N13845">
        <v>10</v>
      </c>
      <c r="O13845">
        <v>15</v>
      </c>
      <c r="P13845">
        <v>2007</v>
      </c>
      <c r="R13845" t="s">
        <v>26</v>
      </c>
      <c r="S13845" t="s">
        <v>31</v>
      </c>
    </row>
    <row r="13846" spans="1:19" x14ac:dyDescent="0.25">
      <c r="A13846" t="s">
        <v>312</v>
      </c>
      <c r="B13846" t="s">
        <v>3255</v>
      </c>
      <c r="C13846" t="s">
        <v>3256</v>
      </c>
      <c r="E13846" t="s">
        <v>592</v>
      </c>
      <c r="F13846" t="s">
        <v>513</v>
      </c>
      <c r="G13846">
        <v>53095</v>
      </c>
      <c r="H13846">
        <v>43.426740000000002</v>
      </c>
      <c r="I13846">
        <v>-88.141175000000004</v>
      </c>
      <c r="J13846" s="1" t="d">
        <v>2018-11-08</v>
      </c>
      <c r="K13846">
        <v>32452</v>
      </c>
      <c r="L13846" t="s">
        <v>30</v>
      </c>
      <c r="M13846" s="1" t="d">
        <v>2007-12-15</v>
      </c>
      <c r="N13846">
        <v>12</v>
      </c>
      <c r="O13846">
        <v>15</v>
      </c>
      <c r="P13846">
        <v>2007</v>
      </c>
      <c r="R13846" t="s">
        <v>26</v>
      </c>
      <c r="S13846" t="s">
        <v>31</v>
      </c>
    </row>
    <row r="13847" spans="1:19" x14ac:dyDescent="0.25">
      <c r="A13847" t="s">
        <v>312</v>
      </c>
      <c r="B13847" t="s">
        <v>3257</v>
      </c>
      <c r="C13847" t="s">
        <v>3258</v>
      </c>
      <c r="E13847" t="s">
        <v>191</v>
      </c>
      <c r="F13847" t="s">
        <v>57</v>
      </c>
      <c r="G13847">
        <v>46706</v>
      </c>
      <c r="H13847">
        <v>41.365321999999999</v>
      </c>
      <c r="I13847">
        <v>-85.085516999999996</v>
      </c>
      <c r="J13847" s="1" t="d">
        <v>2018-07-09</v>
      </c>
      <c r="K13847">
        <v>32456</v>
      </c>
      <c r="L13847" t="s">
        <v>30</v>
      </c>
      <c r="M13847" s="1" t="d">
        <v>2007-06-15</v>
      </c>
      <c r="N13847">
        <v>6</v>
      </c>
      <c r="O13847">
        <v>15</v>
      </c>
      <c r="P13847">
        <v>2007</v>
      </c>
      <c r="R13847" t="s">
        <v>26</v>
      </c>
      <c r="S13847" t="s">
        <v>31</v>
      </c>
    </row>
    <row r="13848" spans="1:19" x14ac:dyDescent="0.25">
      <c r="A13848" t="s">
        <v>312</v>
      </c>
      <c r="B13848" t="s">
        <v>3259</v>
      </c>
      <c r="C13848" t="s">
        <v>3260</v>
      </c>
      <c r="D13848" t="s">
        <v>3261</v>
      </c>
      <c r="E13848" t="s">
        <v>449</v>
      </c>
      <c r="F13848" t="s">
        <v>88</v>
      </c>
      <c r="G13848">
        <v>65804</v>
      </c>
      <c r="H13848">
        <v>37.19679</v>
      </c>
      <c r="I13848">
        <v>-93.275784000000002</v>
      </c>
      <c r="J13848" s="1" t="d">
        <v>2018-04-03</v>
      </c>
      <c r="K13848">
        <v>32460</v>
      </c>
      <c r="L13848" t="s">
        <v>30</v>
      </c>
      <c r="M13848" s="1" t="d">
        <v>2007-08-15</v>
      </c>
      <c r="N13848">
        <v>8</v>
      </c>
      <c r="O13848">
        <v>15</v>
      </c>
      <c r="P13848">
        <v>2007</v>
      </c>
      <c r="R13848" t="s">
        <v>26</v>
      </c>
      <c r="S13848" t="s">
        <v>31</v>
      </c>
    </row>
    <row r="13849" spans="1:19" x14ac:dyDescent="0.25">
      <c r="A13849" t="s">
        <v>312</v>
      </c>
      <c r="B13849" t="s">
        <v>3262</v>
      </c>
      <c r="C13849" t="s">
        <v>3263</v>
      </c>
      <c r="E13849" t="s">
        <v>3264</v>
      </c>
      <c r="F13849" t="s">
        <v>59</v>
      </c>
      <c r="G13849">
        <v>43016</v>
      </c>
      <c r="H13849">
        <v>40.121366000000002</v>
      </c>
      <c r="I13849">
        <v>-83.092462999999995</v>
      </c>
      <c r="J13849" s="1" t="d">
        <v>2019-03-07</v>
      </c>
      <c r="K13849">
        <v>32463</v>
      </c>
      <c r="L13849" t="s">
        <v>71</v>
      </c>
      <c r="M13849" s="1" t="d">
        <v>2007-08-15</v>
      </c>
      <c r="N13849">
        <v>8</v>
      </c>
      <c r="O13849">
        <v>15</v>
      </c>
      <c r="P13849">
        <v>2007</v>
      </c>
      <c r="R13849" t="s">
        <v>26</v>
      </c>
      <c r="S13849" t="s">
        <v>31</v>
      </c>
    </row>
    <row r="13850" spans="1:19" x14ac:dyDescent="0.25">
      <c r="A13850" t="s">
        <v>705</v>
      </c>
      <c r="B13850" t="s">
        <v>3144</v>
      </c>
      <c r="C13850" t="s">
        <v>3145</v>
      </c>
      <c r="D13850" t="s">
        <v>3146</v>
      </c>
      <c r="E13850" t="s">
        <v>3147</v>
      </c>
      <c r="F13850" t="s">
        <v>280</v>
      </c>
      <c r="G13850">
        <v>37072</v>
      </c>
      <c r="H13850">
        <v>36.323459</v>
      </c>
      <c r="I13850">
        <v>-86.708258999999998</v>
      </c>
      <c r="J13850" s="1" t="d">
        <v>2018-09-10</v>
      </c>
      <c r="K13850">
        <v>32489</v>
      </c>
      <c r="L13850" t="s">
        <v>30</v>
      </c>
      <c r="M13850" s="1" t="d">
        <v>2007-03-15</v>
      </c>
      <c r="N13850">
        <v>3</v>
      </c>
      <c r="O13850">
        <v>15</v>
      </c>
      <c r="P13850">
        <v>2007</v>
      </c>
      <c r="R13850" t="s">
        <v>26</v>
      </c>
      <c r="S13850" t="s">
        <v>31</v>
      </c>
    </row>
    <row r="13851" spans="1:19" x14ac:dyDescent="0.25">
      <c r="A13851" t="s">
        <v>705</v>
      </c>
      <c r="B13851" t="s">
        <v>3265</v>
      </c>
      <c r="C13851" t="s">
        <v>3266</v>
      </c>
      <c r="E13851" t="s">
        <v>3009</v>
      </c>
      <c r="F13851" t="s">
        <v>129</v>
      </c>
      <c r="G13851">
        <v>80524</v>
      </c>
      <c r="H13851">
        <v>40.587876999999999</v>
      </c>
      <c r="I13851">
        <v>-105.067097</v>
      </c>
      <c r="J13851" s="1" t="d">
        <v>2018-11-08</v>
      </c>
      <c r="K13851">
        <v>32493</v>
      </c>
      <c r="L13851" t="s">
        <v>30</v>
      </c>
      <c r="M13851" s="1" t="d">
        <v>2007-08-15</v>
      </c>
      <c r="N13851">
        <v>8</v>
      </c>
      <c r="O13851">
        <v>15</v>
      </c>
      <c r="P13851">
        <v>2007</v>
      </c>
      <c r="R13851" t="s">
        <v>26</v>
      </c>
      <c r="S13851" t="s">
        <v>31</v>
      </c>
    </row>
    <row r="13852" spans="1:19" x14ac:dyDescent="0.25">
      <c r="A13852" t="s">
        <v>19</v>
      </c>
      <c r="B13852" t="s">
        <v>3276</v>
      </c>
      <c r="C13852" t="s">
        <v>3277</v>
      </c>
      <c r="E13852" t="s">
        <v>1118</v>
      </c>
      <c r="F13852" t="s">
        <v>88</v>
      </c>
      <c r="G13852">
        <v>64153</v>
      </c>
      <c r="H13852">
        <v>39.302661000000001</v>
      </c>
      <c r="I13852">
        <v>-94.721548999999996</v>
      </c>
      <c r="J13852" s="1" t="d">
        <v>2018-06-05</v>
      </c>
      <c r="K13852">
        <v>32514</v>
      </c>
      <c r="L13852" t="s">
        <v>30</v>
      </c>
      <c r="M13852" s="1" t="d">
        <v>2007-08-15</v>
      </c>
      <c r="N13852">
        <v>8</v>
      </c>
      <c r="O13852">
        <v>15</v>
      </c>
      <c r="P13852">
        <v>2007</v>
      </c>
      <c r="Q13852" t="s">
        <v>35</v>
      </c>
      <c r="R13852" t="s">
        <v>26</v>
      </c>
      <c r="S13852" t="s">
        <v>27</v>
      </c>
    </row>
    <row r="13853" spans="1:19" x14ac:dyDescent="0.25">
      <c r="A13853" t="s">
        <v>312</v>
      </c>
      <c r="B13853" t="s">
        <v>3281</v>
      </c>
      <c r="C13853" t="s">
        <v>3282</v>
      </c>
      <c r="E13853" t="s">
        <v>3283</v>
      </c>
      <c r="F13853" t="s">
        <v>119</v>
      </c>
      <c r="G13853">
        <v>56031</v>
      </c>
      <c r="H13853">
        <v>43.651497999999997</v>
      </c>
      <c r="I13853">
        <v>-94.446393999999998</v>
      </c>
      <c r="J13853" s="1" t="d">
        <v>2019-03-07</v>
      </c>
      <c r="K13853">
        <v>32524</v>
      </c>
      <c r="L13853" t="s">
        <v>71</v>
      </c>
      <c r="M13853" s="1" t="d">
        <v>2007-12-15</v>
      </c>
      <c r="N13853">
        <v>12</v>
      </c>
      <c r="O13853">
        <v>15</v>
      </c>
      <c r="P13853">
        <v>2007</v>
      </c>
      <c r="R13853" t="s">
        <v>26</v>
      </c>
      <c r="S13853" t="s">
        <v>31</v>
      </c>
    </row>
    <row r="13854" spans="1:19" x14ac:dyDescent="0.25">
      <c r="A13854" t="s">
        <v>312</v>
      </c>
      <c r="B13854" t="s">
        <v>3284</v>
      </c>
      <c r="C13854" t="s">
        <v>3285</v>
      </c>
      <c r="E13854" t="s">
        <v>3286</v>
      </c>
      <c r="F13854" t="s">
        <v>119</v>
      </c>
      <c r="G13854">
        <v>55038</v>
      </c>
      <c r="H13854">
        <v>45.164315000000002</v>
      </c>
      <c r="I13854">
        <v>-93.017961</v>
      </c>
      <c r="J13854" s="1" t="d">
        <v>2019-03-07</v>
      </c>
      <c r="K13854">
        <v>32525</v>
      </c>
      <c r="L13854" t="s">
        <v>71</v>
      </c>
      <c r="M13854" s="1" t="d">
        <v>2007-12-15</v>
      </c>
      <c r="N13854">
        <v>12</v>
      </c>
      <c r="O13854">
        <v>15</v>
      </c>
      <c r="P13854">
        <v>2007</v>
      </c>
      <c r="R13854" t="s">
        <v>26</v>
      </c>
      <c r="S13854" t="s">
        <v>31</v>
      </c>
    </row>
    <row r="13855" spans="1:19" x14ac:dyDescent="0.25">
      <c r="A13855" t="s">
        <v>312</v>
      </c>
      <c r="B13855" t="s">
        <v>3287</v>
      </c>
      <c r="C13855" t="s">
        <v>3288</v>
      </c>
      <c r="E13855" t="s">
        <v>3289</v>
      </c>
      <c r="F13855" t="s">
        <v>119</v>
      </c>
      <c r="G13855">
        <v>55303</v>
      </c>
      <c r="H13855">
        <v>45.225767060000003</v>
      </c>
      <c r="I13855">
        <v>-93.448982520000001</v>
      </c>
      <c r="J13855" s="1" t="d">
        <v>2019-02-06</v>
      </c>
      <c r="K13855">
        <v>32527</v>
      </c>
      <c r="L13855" t="s">
        <v>103</v>
      </c>
      <c r="M13855" s="1" t="d">
        <v>2007-10-15</v>
      </c>
      <c r="N13855">
        <v>10</v>
      </c>
      <c r="O13855">
        <v>15</v>
      </c>
      <c r="P13855">
        <v>2007</v>
      </c>
      <c r="R13855" t="s">
        <v>26</v>
      </c>
      <c r="S13855" t="s">
        <v>31</v>
      </c>
    </row>
    <row r="13856" spans="1:19" x14ac:dyDescent="0.25">
      <c r="A13856" t="s">
        <v>312</v>
      </c>
      <c r="B13856" t="s">
        <v>3290</v>
      </c>
      <c r="C13856" t="s">
        <v>3291</v>
      </c>
      <c r="E13856" t="s">
        <v>3292</v>
      </c>
      <c r="F13856" t="s">
        <v>119</v>
      </c>
      <c r="G13856">
        <v>55375</v>
      </c>
      <c r="H13856">
        <v>44.902379000000003</v>
      </c>
      <c r="I13856">
        <v>-93.746748999999994</v>
      </c>
      <c r="J13856" s="1" t="d">
        <v>2019-03-07</v>
      </c>
      <c r="K13856">
        <v>32528</v>
      </c>
      <c r="L13856" t="s">
        <v>71</v>
      </c>
      <c r="M13856" s="1" t="d">
        <v>2007-09-15</v>
      </c>
      <c r="N13856">
        <v>9</v>
      </c>
      <c r="O13856">
        <v>15</v>
      </c>
      <c r="P13856">
        <v>2007</v>
      </c>
      <c r="R13856" t="s">
        <v>26</v>
      </c>
      <c r="S13856" t="s">
        <v>31</v>
      </c>
    </row>
    <row r="13857" spans="1:19" x14ac:dyDescent="0.25">
      <c r="A13857" t="s">
        <v>312</v>
      </c>
      <c r="B13857" t="s">
        <v>3293</v>
      </c>
      <c r="C13857" t="s">
        <v>3294</v>
      </c>
      <c r="E13857" t="s">
        <v>3295</v>
      </c>
      <c r="F13857" t="s">
        <v>119</v>
      </c>
      <c r="G13857">
        <v>55376</v>
      </c>
      <c r="H13857">
        <v>45.211120000000001</v>
      </c>
      <c r="I13857">
        <v>-93.646443000000005</v>
      </c>
      <c r="J13857" s="1" t="d">
        <v>2019-03-07</v>
      </c>
      <c r="K13857">
        <v>32529</v>
      </c>
      <c r="L13857" t="s">
        <v>71</v>
      </c>
      <c r="M13857" s="1" t="d">
        <v>2007-10-15</v>
      </c>
      <c r="N13857">
        <v>10</v>
      </c>
      <c r="O13857">
        <v>15</v>
      </c>
      <c r="P13857">
        <v>2007</v>
      </c>
      <c r="R13857" t="s">
        <v>26</v>
      </c>
      <c r="S13857" t="s">
        <v>31</v>
      </c>
    </row>
    <row r="13858" spans="1:19" x14ac:dyDescent="0.25">
      <c r="A13858" t="s">
        <v>312</v>
      </c>
      <c r="B13858" t="s">
        <v>3296</v>
      </c>
      <c r="C13858" t="s">
        <v>3297</v>
      </c>
      <c r="D13858" t="s">
        <v>3298</v>
      </c>
      <c r="E13858" t="s">
        <v>3299</v>
      </c>
      <c r="F13858" t="s">
        <v>57</v>
      </c>
      <c r="G13858">
        <v>46307</v>
      </c>
      <c r="H13858">
        <v>41.420757000000002</v>
      </c>
      <c r="I13858">
        <v>-87.238364000000004</v>
      </c>
      <c r="J13858" s="1" t="d">
        <v>2018-07-09</v>
      </c>
      <c r="K13858">
        <v>32567</v>
      </c>
      <c r="L13858" t="s">
        <v>30</v>
      </c>
      <c r="M13858" s="1" t="d">
        <v>2007-03-15</v>
      </c>
      <c r="N13858">
        <v>3</v>
      </c>
      <c r="O13858">
        <v>15</v>
      </c>
      <c r="P13858">
        <v>2007</v>
      </c>
      <c r="R13858" t="s">
        <v>26</v>
      </c>
      <c r="S13858" t="s">
        <v>31</v>
      </c>
    </row>
    <row r="13859" spans="1:19" x14ac:dyDescent="0.25">
      <c r="A13859" t="s">
        <v>312</v>
      </c>
      <c r="B13859" t="s">
        <v>3300</v>
      </c>
      <c r="C13859" t="s">
        <v>3301</v>
      </c>
      <c r="E13859" t="s">
        <v>3302</v>
      </c>
      <c r="F13859" t="s">
        <v>57</v>
      </c>
      <c r="G13859">
        <v>46366</v>
      </c>
      <c r="H13859">
        <v>41.215547999999998</v>
      </c>
      <c r="I13859">
        <v>-86.771563</v>
      </c>
      <c r="J13859" s="1" t="d">
        <v>2018-07-09</v>
      </c>
      <c r="K13859">
        <v>32568</v>
      </c>
      <c r="L13859" t="s">
        <v>30</v>
      </c>
      <c r="M13859" s="1" t="d">
        <v>2007-07-15</v>
      </c>
      <c r="N13859">
        <v>7</v>
      </c>
      <c r="O13859">
        <v>15</v>
      </c>
      <c r="P13859">
        <v>2007</v>
      </c>
      <c r="R13859" t="s">
        <v>26</v>
      </c>
      <c r="S13859" t="s">
        <v>31</v>
      </c>
    </row>
    <row r="13860" spans="1:19" x14ac:dyDescent="0.25">
      <c r="A13860" t="s">
        <v>312</v>
      </c>
      <c r="B13860" t="s">
        <v>3303</v>
      </c>
      <c r="C13860" t="s">
        <v>3304</v>
      </c>
      <c r="E13860" t="s">
        <v>3305</v>
      </c>
      <c r="F13860" t="s">
        <v>57</v>
      </c>
      <c r="G13860">
        <v>47977</v>
      </c>
      <c r="H13860">
        <v>40.765172</v>
      </c>
      <c r="I13860">
        <v>-87.124827999999994</v>
      </c>
      <c r="J13860" s="1" t="d">
        <v>2018-07-09</v>
      </c>
      <c r="K13860">
        <v>32569</v>
      </c>
      <c r="L13860" t="s">
        <v>30</v>
      </c>
      <c r="M13860" s="1" t="d">
        <v>2007-08-15</v>
      </c>
      <c r="N13860">
        <v>8</v>
      </c>
      <c r="O13860">
        <v>15</v>
      </c>
      <c r="P13860">
        <v>2007</v>
      </c>
      <c r="R13860" t="s">
        <v>26</v>
      </c>
      <c r="S13860" t="s">
        <v>31</v>
      </c>
    </row>
    <row r="13861" spans="1:19" x14ac:dyDescent="0.25">
      <c r="A13861" t="s">
        <v>312</v>
      </c>
      <c r="B13861" t="s">
        <v>3307</v>
      </c>
      <c r="C13861" t="s">
        <v>3308</v>
      </c>
      <c r="E13861" t="s">
        <v>3306</v>
      </c>
      <c r="F13861" t="s">
        <v>264</v>
      </c>
      <c r="G13861">
        <v>89502</v>
      </c>
      <c r="H13861">
        <v>39.496009999999998</v>
      </c>
      <c r="I13861">
        <v>-119.783649</v>
      </c>
      <c r="J13861" s="1" t="d">
        <v>2018-09-10</v>
      </c>
      <c r="K13861">
        <v>32575</v>
      </c>
      <c r="L13861" t="s">
        <v>30</v>
      </c>
      <c r="M13861" s="1" t="d">
        <v>2007-09-15</v>
      </c>
      <c r="N13861">
        <v>9</v>
      </c>
      <c r="O13861">
        <v>15</v>
      </c>
      <c r="P13861">
        <v>2007</v>
      </c>
      <c r="R13861" t="s">
        <v>26</v>
      </c>
      <c r="S13861" t="s">
        <v>27</v>
      </c>
    </row>
    <row r="13862" spans="1:19" x14ac:dyDescent="0.25">
      <c r="A13862" t="s">
        <v>312</v>
      </c>
      <c r="B13862" t="s">
        <v>3309</v>
      </c>
      <c r="C13862" t="s">
        <v>3310</v>
      </c>
      <c r="E13862" t="s">
        <v>3311</v>
      </c>
      <c r="F13862" t="s">
        <v>88</v>
      </c>
      <c r="G13862">
        <v>63376</v>
      </c>
      <c r="H13862">
        <v>38.760106</v>
      </c>
      <c r="I13862">
        <v>-90.653199999999998</v>
      </c>
      <c r="J13862" s="1" t="d">
        <v>2018-06-05</v>
      </c>
      <c r="K13862">
        <v>32580</v>
      </c>
      <c r="L13862" t="s">
        <v>30</v>
      </c>
      <c r="M13862" s="1" t="d">
        <v>2007-09-15</v>
      </c>
      <c r="N13862">
        <v>9</v>
      </c>
      <c r="O13862">
        <v>15</v>
      </c>
      <c r="P13862">
        <v>2007</v>
      </c>
      <c r="R13862" t="s">
        <v>26</v>
      </c>
      <c r="S13862" t="s">
        <v>31</v>
      </c>
    </row>
    <row r="13863" spans="1:19" x14ac:dyDescent="0.25">
      <c r="A13863" t="s">
        <v>312</v>
      </c>
      <c r="B13863" t="s">
        <v>3312</v>
      </c>
      <c r="C13863" t="s">
        <v>3313</v>
      </c>
      <c r="E13863" t="s">
        <v>116</v>
      </c>
      <c r="F13863" t="s">
        <v>208</v>
      </c>
      <c r="G13863">
        <v>29477</v>
      </c>
      <c r="H13863">
        <v>33.195014899999997</v>
      </c>
      <c r="I13863">
        <v>-80.598988899999995</v>
      </c>
      <c r="J13863" s="1" t="d">
        <v>2018-06-05</v>
      </c>
      <c r="K13863">
        <v>32581</v>
      </c>
      <c r="L13863" t="s">
        <v>30</v>
      </c>
      <c r="M13863" s="1" t="d">
        <v>2007-09-15</v>
      </c>
      <c r="N13863">
        <v>9</v>
      </c>
      <c r="O13863">
        <v>15</v>
      </c>
      <c r="P13863">
        <v>2007</v>
      </c>
      <c r="R13863" t="s">
        <v>26</v>
      </c>
      <c r="S13863" t="s">
        <v>31</v>
      </c>
    </row>
    <row r="13864" spans="1:19" x14ac:dyDescent="0.25">
      <c r="A13864" t="s">
        <v>312</v>
      </c>
      <c r="B13864" t="s">
        <v>3314</v>
      </c>
      <c r="C13864" t="s">
        <v>3315</v>
      </c>
      <c r="E13864" t="s">
        <v>3316</v>
      </c>
      <c r="F13864" t="s">
        <v>208</v>
      </c>
      <c r="G13864">
        <v>29488</v>
      </c>
      <c r="H13864">
        <v>32.919727000000002</v>
      </c>
      <c r="I13864">
        <v>-80.677886000000001</v>
      </c>
      <c r="J13864" s="1" t="d">
        <v>2018-06-05</v>
      </c>
      <c r="K13864">
        <v>32582</v>
      </c>
      <c r="L13864" t="s">
        <v>30</v>
      </c>
      <c r="M13864" s="1" t="d">
        <v>2007-09-15</v>
      </c>
      <c r="N13864">
        <v>9</v>
      </c>
      <c r="O13864">
        <v>15</v>
      </c>
      <c r="P13864">
        <v>2007</v>
      </c>
      <c r="R13864" t="s">
        <v>26</v>
      </c>
      <c r="S13864" t="s">
        <v>31</v>
      </c>
    </row>
    <row r="13865" spans="1:19" x14ac:dyDescent="0.25">
      <c r="A13865" t="s">
        <v>312</v>
      </c>
      <c r="B13865" t="s">
        <v>3320</v>
      </c>
      <c r="C13865" t="s">
        <v>3321</v>
      </c>
      <c r="D13865" t="s">
        <v>3322</v>
      </c>
      <c r="E13865" t="s">
        <v>226</v>
      </c>
      <c r="F13865" t="s">
        <v>170</v>
      </c>
      <c r="G13865">
        <v>90049</v>
      </c>
      <c r="H13865">
        <v>34.053925</v>
      </c>
      <c r="I13865">
        <v>-118.465643</v>
      </c>
      <c r="J13865" s="1" t="d">
        <v>2018-12-11</v>
      </c>
      <c r="K13865">
        <v>32584</v>
      </c>
      <c r="L13865" t="s">
        <v>30</v>
      </c>
      <c r="M13865" s="1" t="d">
        <v>2007-12-15</v>
      </c>
      <c r="N13865">
        <v>12</v>
      </c>
      <c r="O13865">
        <v>15</v>
      </c>
      <c r="P13865">
        <v>2007</v>
      </c>
      <c r="R13865" t="s">
        <v>26</v>
      </c>
      <c r="S13865" t="s">
        <v>31</v>
      </c>
    </row>
    <row r="13866" spans="1:19" x14ac:dyDescent="0.25">
      <c r="A13866" t="s">
        <v>312</v>
      </c>
      <c r="B13866" t="s">
        <v>3326</v>
      </c>
      <c r="C13866" t="s">
        <v>3327</v>
      </c>
      <c r="E13866" t="s">
        <v>2746</v>
      </c>
      <c r="F13866" t="s">
        <v>57</v>
      </c>
      <c r="G13866">
        <v>46528</v>
      </c>
      <c r="H13866">
        <v>41.595801999999999</v>
      </c>
      <c r="I13866">
        <v>-85.856826999999996</v>
      </c>
      <c r="J13866" s="1" t="d">
        <v>2018-07-09</v>
      </c>
      <c r="K13866">
        <v>32589</v>
      </c>
      <c r="L13866" t="s">
        <v>30</v>
      </c>
      <c r="M13866" s="1" t="d">
        <v>2007-11-01</v>
      </c>
      <c r="N13866">
        <v>11</v>
      </c>
      <c r="O13866">
        <v>1</v>
      </c>
      <c r="P13866">
        <v>2007</v>
      </c>
      <c r="R13866" t="s">
        <v>26</v>
      </c>
      <c r="S13866" t="s">
        <v>31</v>
      </c>
    </row>
    <row r="13867" spans="1:19" x14ac:dyDescent="0.25">
      <c r="A13867" t="s">
        <v>312</v>
      </c>
      <c r="B13867" t="s">
        <v>3328</v>
      </c>
      <c r="C13867" t="s">
        <v>3329</v>
      </c>
      <c r="D13867" t="s">
        <v>3330</v>
      </c>
      <c r="E13867" t="s">
        <v>2016</v>
      </c>
      <c r="F13867" t="s">
        <v>57</v>
      </c>
      <c r="G13867">
        <v>46952</v>
      </c>
      <c r="H13867">
        <v>40.559925999999997</v>
      </c>
      <c r="I13867">
        <v>-85.692778000000004</v>
      </c>
      <c r="J13867" s="1" t="d">
        <v>2018-07-09</v>
      </c>
      <c r="K13867">
        <v>32590</v>
      </c>
      <c r="L13867" t="s">
        <v>30</v>
      </c>
      <c r="M13867" s="1" t="d">
        <v>2007-09-15</v>
      </c>
      <c r="N13867">
        <v>9</v>
      </c>
      <c r="O13867">
        <v>15</v>
      </c>
      <c r="P13867">
        <v>2007</v>
      </c>
      <c r="R13867" t="s">
        <v>26</v>
      </c>
      <c r="S13867" t="s">
        <v>31</v>
      </c>
    </row>
    <row r="13868" spans="1:19" x14ac:dyDescent="0.25">
      <c r="A13868" t="s">
        <v>312</v>
      </c>
      <c r="B13868" t="s">
        <v>3331</v>
      </c>
      <c r="C13868" t="s">
        <v>3332</v>
      </c>
      <c r="D13868" t="s">
        <v>3333</v>
      </c>
      <c r="E13868" t="s">
        <v>3024</v>
      </c>
      <c r="F13868" t="s">
        <v>513</v>
      </c>
      <c r="G13868">
        <v>53916</v>
      </c>
      <c r="H13868">
        <v>43.450347000000001</v>
      </c>
      <c r="I13868">
        <v>-88.809853000000004</v>
      </c>
      <c r="J13868" s="1" t="d">
        <v>2019-01-10</v>
      </c>
      <c r="K13868">
        <v>32592</v>
      </c>
      <c r="L13868" t="s">
        <v>30</v>
      </c>
      <c r="M13868" s="1" t="d">
        <v>2007-09-15</v>
      </c>
      <c r="N13868">
        <v>9</v>
      </c>
      <c r="O13868">
        <v>15</v>
      </c>
      <c r="P13868">
        <v>2007</v>
      </c>
      <c r="R13868" t="s">
        <v>26</v>
      </c>
      <c r="S13868" t="s">
        <v>31</v>
      </c>
    </row>
    <row r="13869" spans="1:19" x14ac:dyDescent="0.25">
      <c r="A13869" t="s">
        <v>312</v>
      </c>
      <c r="B13869" t="s">
        <v>3331</v>
      </c>
      <c r="C13869" t="s">
        <v>3337</v>
      </c>
      <c r="E13869" t="s">
        <v>3338</v>
      </c>
      <c r="F13869" t="s">
        <v>513</v>
      </c>
      <c r="G13869">
        <v>53955</v>
      </c>
      <c r="H13869">
        <v>43.395214000000003</v>
      </c>
      <c r="I13869">
        <v>-89.395713000000001</v>
      </c>
      <c r="J13869" s="1" t="d">
        <v>2018-12-11</v>
      </c>
      <c r="K13869">
        <v>32594</v>
      </c>
      <c r="L13869" t="s">
        <v>3339</v>
      </c>
      <c r="M13869" s="1" t="d">
        <v>2007-09-15</v>
      </c>
      <c r="N13869">
        <v>9</v>
      </c>
      <c r="O13869">
        <v>15</v>
      </c>
      <c r="P13869">
        <v>2007</v>
      </c>
      <c r="R13869" t="s">
        <v>26</v>
      </c>
      <c r="S13869" t="s">
        <v>31</v>
      </c>
    </row>
    <row r="13870" spans="1:19" x14ac:dyDescent="0.25">
      <c r="A13870" t="s">
        <v>312</v>
      </c>
      <c r="B13870" t="s">
        <v>3331</v>
      </c>
      <c r="C13870" t="s">
        <v>3340</v>
      </c>
      <c r="E13870" t="s">
        <v>318</v>
      </c>
      <c r="F13870" t="s">
        <v>513</v>
      </c>
      <c r="G13870">
        <v>53098</v>
      </c>
      <c r="H13870">
        <v>43.208903999999997</v>
      </c>
      <c r="I13870">
        <v>-88.734981000000005</v>
      </c>
      <c r="J13870" s="1" t="d">
        <v>2019-04-08</v>
      </c>
      <c r="K13870">
        <v>32595</v>
      </c>
      <c r="L13870" t="s">
        <v>24</v>
      </c>
      <c r="M13870" s="1" t="d">
        <v>2007-09-15</v>
      </c>
      <c r="N13870">
        <v>9</v>
      </c>
      <c r="O13870">
        <v>15</v>
      </c>
      <c r="P13870">
        <v>2007</v>
      </c>
      <c r="R13870" t="s">
        <v>26</v>
      </c>
      <c r="S13870" t="s">
        <v>31</v>
      </c>
    </row>
    <row r="13871" spans="1:19" x14ac:dyDescent="0.25">
      <c r="A13871" t="s">
        <v>312</v>
      </c>
      <c r="B13871" t="s">
        <v>3341</v>
      </c>
      <c r="C13871" t="s">
        <v>3342</v>
      </c>
      <c r="E13871" t="s">
        <v>2325</v>
      </c>
      <c r="F13871" t="s">
        <v>88</v>
      </c>
      <c r="G13871">
        <v>63090</v>
      </c>
      <c r="H13871">
        <v>38.540433</v>
      </c>
      <c r="I13871">
        <v>-90.992497</v>
      </c>
      <c r="J13871" s="1" t="d">
        <v>2018-06-05</v>
      </c>
      <c r="K13871">
        <v>32617</v>
      </c>
      <c r="L13871" t="s">
        <v>30</v>
      </c>
      <c r="M13871" s="1" t="d">
        <v>2007-10-13</v>
      </c>
      <c r="N13871">
        <v>10</v>
      </c>
      <c r="O13871">
        <v>13</v>
      </c>
      <c r="P13871">
        <v>2007</v>
      </c>
      <c r="R13871" t="s">
        <v>26</v>
      </c>
      <c r="S13871" t="s">
        <v>31</v>
      </c>
    </row>
    <row r="13872" spans="1:19" x14ac:dyDescent="0.25">
      <c r="A13872" t="s">
        <v>312</v>
      </c>
      <c r="B13872" t="s">
        <v>3343</v>
      </c>
      <c r="C13872" t="s">
        <v>3344</v>
      </c>
      <c r="D13872" t="s">
        <v>3345</v>
      </c>
      <c r="E13872" t="s">
        <v>3346</v>
      </c>
      <c r="F13872" t="s">
        <v>260</v>
      </c>
      <c r="G13872">
        <v>85629</v>
      </c>
      <c r="H13872">
        <v>31.957369100000001</v>
      </c>
      <c r="I13872">
        <v>-110.98208700000001</v>
      </c>
      <c r="J13872" s="1" t="d">
        <v>2018-09-10</v>
      </c>
      <c r="K13872">
        <v>32623</v>
      </c>
      <c r="L13872" t="s">
        <v>30</v>
      </c>
      <c r="M13872" s="1" t="d">
        <v>2007-11-19</v>
      </c>
      <c r="N13872">
        <v>11</v>
      </c>
      <c r="O13872">
        <v>19</v>
      </c>
      <c r="P13872">
        <v>2007</v>
      </c>
      <c r="R13872" t="s">
        <v>26</v>
      </c>
      <c r="S13872" t="s">
        <v>31</v>
      </c>
    </row>
    <row r="13873" spans="1:19" x14ac:dyDescent="0.25">
      <c r="A13873" t="s">
        <v>312</v>
      </c>
      <c r="B13873" t="s">
        <v>3347</v>
      </c>
      <c r="C13873" t="s">
        <v>3348</v>
      </c>
      <c r="D13873" t="s">
        <v>3349</v>
      </c>
      <c r="E13873" t="s">
        <v>1577</v>
      </c>
      <c r="F13873" t="s">
        <v>208</v>
      </c>
      <c r="G13873">
        <v>29003</v>
      </c>
      <c r="H13873">
        <v>33.296627999999998</v>
      </c>
      <c r="I13873">
        <v>-81.033714000000003</v>
      </c>
      <c r="J13873" s="1" t="d">
        <v>2018-06-05</v>
      </c>
      <c r="K13873">
        <v>32624</v>
      </c>
      <c r="L13873" t="s">
        <v>30</v>
      </c>
      <c r="M13873" s="1" t="d">
        <v>2007-10-10</v>
      </c>
      <c r="N13873">
        <v>10</v>
      </c>
      <c r="O13873">
        <v>10</v>
      </c>
      <c r="P13873">
        <v>2007</v>
      </c>
      <c r="R13873" t="s">
        <v>26</v>
      </c>
      <c r="S13873" t="s">
        <v>31</v>
      </c>
    </row>
    <row r="13874" spans="1:19" x14ac:dyDescent="0.25">
      <c r="A13874" t="s">
        <v>312</v>
      </c>
      <c r="B13874" t="s">
        <v>3350</v>
      </c>
      <c r="C13874" t="s">
        <v>3351</v>
      </c>
      <c r="E13874" t="s">
        <v>3352</v>
      </c>
      <c r="F13874" t="s">
        <v>208</v>
      </c>
      <c r="G13874">
        <v>29456</v>
      </c>
      <c r="H13874">
        <v>32.966737000000002</v>
      </c>
      <c r="I13874">
        <v>-80.147842999999995</v>
      </c>
      <c r="J13874" s="1" t="d">
        <v>2018-06-05</v>
      </c>
      <c r="K13874">
        <v>32625</v>
      </c>
      <c r="L13874" t="s">
        <v>30</v>
      </c>
      <c r="M13874" s="1" t="d">
        <v>2007-10-15</v>
      </c>
      <c r="N13874">
        <v>10</v>
      </c>
      <c r="O13874">
        <v>15</v>
      </c>
      <c r="P13874">
        <v>2007</v>
      </c>
      <c r="R13874" t="s">
        <v>26</v>
      </c>
      <c r="S13874" t="s">
        <v>31</v>
      </c>
    </row>
    <row r="13875" spans="1:19" x14ac:dyDescent="0.25">
      <c r="A13875" t="s">
        <v>312</v>
      </c>
      <c r="B13875" t="s">
        <v>3353</v>
      </c>
      <c r="C13875" t="s">
        <v>3354</v>
      </c>
      <c r="E13875" t="s">
        <v>3355</v>
      </c>
      <c r="F13875" t="s">
        <v>513</v>
      </c>
      <c r="G13875">
        <v>54652</v>
      </c>
      <c r="H13875">
        <v>43.445864999999998</v>
      </c>
      <c r="I13875">
        <v>-90.771654999999996</v>
      </c>
      <c r="J13875" s="1" t="d">
        <v>2018-11-08</v>
      </c>
      <c r="K13875">
        <v>32627</v>
      </c>
      <c r="L13875" t="s">
        <v>30</v>
      </c>
      <c r="M13875" s="1" t="d">
        <v>2007-09-15</v>
      </c>
      <c r="N13875">
        <v>9</v>
      </c>
      <c r="O13875">
        <v>15</v>
      </c>
      <c r="P13875">
        <v>2007</v>
      </c>
      <c r="R13875" t="s">
        <v>26</v>
      </c>
      <c r="S13875" t="s">
        <v>31</v>
      </c>
    </row>
    <row r="13876" spans="1:19" x14ac:dyDescent="0.25">
      <c r="A13876" t="s">
        <v>312</v>
      </c>
      <c r="B13876" t="s">
        <v>3356</v>
      </c>
      <c r="C13876" t="s">
        <v>3357</v>
      </c>
      <c r="E13876" t="s">
        <v>3358</v>
      </c>
      <c r="F13876" t="s">
        <v>513</v>
      </c>
      <c r="G13876">
        <v>53593</v>
      </c>
      <c r="H13876">
        <v>42.971255999999997</v>
      </c>
      <c r="I13876">
        <v>-89.512884</v>
      </c>
      <c r="J13876" s="1" t="d">
        <v>2018-11-08</v>
      </c>
      <c r="K13876">
        <v>32633</v>
      </c>
      <c r="L13876" t="s">
        <v>30</v>
      </c>
      <c r="M13876" s="1" t="d">
        <v>2007-10-05</v>
      </c>
      <c r="N13876">
        <v>10</v>
      </c>
      <c r="O13876">
        <v>5</v>
      </c>
      <c r="P13876">
        <v>2007</v>
      </c>
      <c r="R13876" t="s">
        <v>26</v>
      </c>
      <c r="S13876" t="s">
        <v>31</v>
      </c>
    </row>
    <row r="13877" spans="1:19" x14ac:dyDescent="0.25">
      <c r="A13877" t="s">
        <v>312</v>
      </c>
      <c r="B13877" t="s">
        <v>3359</v>
      </c>
      <c r="C13877" t="s">
        <v>3360</v>
      </c>
      <c r="E13877" t="s">
        <v>698</v>
      </c>
      <c r="F13877" t="s">
        <v>373</v>
      </c>
      <c r="G13877">
        <v>60639</v>
      </c>
      <c r="H13877">
        <v>41.930942999999999</v>
      </c>
      <c r="I13877">
        <v>-87.765778999999995</v>
      </c>
      <c r="J13877" s="1" t="d">
        <v>2018-10-04</v>
      </c>
      <c r="K13877">
        <v>32648</v>
      </c>
      <c r="L13877" t="s">
        <v>30</v>
      </c>
      <c r="M13877" s="1" t="d">
        <v>2007-09-15</v>
      </c>
      <c r="N13877">
        <v>9</v>
      </c>
      <c r="O13877">
        <v>15</v>
      </c>
      <c r="P13877">
        <v>2007</v>
      </c>
      <c r="R13877" t="s">
        <v>26</v>
      </c>
      <c r="S13877" t="s">
        <v>31</v>
      </c>
    </row>
    <row r="13878" spans="1:19" x14ac:dyDescent="0.25">
      <c r="A13878" t="s">
        <v>19</v>
      </c>
      <c r="B13878" t="s">
        <v>3361</v>
      </c>
      <c r="C13878" t="s">
        <v>3362</v>
      </c>
      <c r="D13878" t="s">
        <v>3363</v>
      </c>
      <c r="E13878" t="s">
        <v>302</v>
      </c>
      <c r="F13878" t="s">
        <v>170</v>
      </c>
      <c r="G13878">
        <v>92408</v>
      </c>
      <c r="H13878">
        <v>34.098542999999999</v>
      </c>
      <c r="I13878">
        <v>-117.288482</v>
      </c>
      <c r="J13878" s="1" t="d">
        <v>2018-09-10</v>
      </c>
      <c r="K13878">
        <v>32669</v>
      </c>
      <c r="L13878" t="s">
        <v>30</v>
      </c>
      <c r="M13878" s="1" t="d">
        <v>2007-12-15</v>
      </c>
      <c r="N13878">
        <v>12</v>
      </c>
      <c r="O13878">
        <v>15</v>
      </c>
      <c r="P13878">
        <v>2007</v>
      </c>
      <c r="Q13878" t="s">
        <v>35</v>
      </c>
      <c r="R13878" t="s">
        <v>26</v>
      </c>
      <c r="S13878" t="s">
        <v>31</v>
      </c>
    </row>
    <row r="13879" spans="1:19" x14ac:dyDescent="0.25">
      <c r="A13879" t="s">
        <v>19</v>
      </c>
      <c r="B13879" t="s">
        <v>3364</v>
      </c>
      <c r="C13879" t="s">
        <v>3365</v>
      </c>
      <c r="D13879" t="s">
        <v>3366</v>
      </c>
      <c r="E13879" t="s">
        <v>150</v>
      </c>
      <c r="F13879" t="s">
        <v>143</v>
      </c>
      <c r="G13879">
        <v>74117</v>
      </c>
      <c r="H13879">
        <v>36.250158999999996</v>
      </c>
      <c r="I13879">
        <v>-95.921194</v>
      </c>
      <c r="J13879" s="1" t="d">
        <v>2018-08-07</v>
      </c>
      <c r="K13879">
        <v>32670</v>
      </c>
      <c r="L13879" t="s">
        <v>30</v>
      </c>
      <c r="M13879" s="1" t="d">
        <v>2007-11-15</v>
      </c>
      <c r="N13879">
        <v>11</v>
      </c>
      <c r="O13879">
        <v>15</v>
      </c>
      <c r="P13879">
        <v>2007</v>
      </c>
      <c r="Q13879" t="s">
        <v>25</v>
      </c>
      <c r="R13879" t="s">
        <v>26</v>
      </c>
      <c r="S13879" t="s">
        <v>31</v>
      </c>
    </row>
    <row r="13880" spans="1:19" x14ac:dyDescent="0.25">
      <c r="A13880" t="s">
        <v>19</v>
      </c>
      <c r="B13880" t="s">
        <v>3367</v>
      </c>
      <c r="C13880" t="s">
        <v>3368</v>
      </c>
      <c r="E13880" t="s">
        <v>150</v>
      </c>
      <c r="F13880" t="s">
        <v>143</v>
      </c>
      <c r="G13880">
        <v>74146</v>
      </c>
      <c r="H13880">
        <v>36.093705</v>
      </c>
      <c r="I13880">
        <v>-95.863764000000003</v>
      </c>
      <c r="J13880" s="1" t="d">
        <v>2018-11-08</v>
      </c>
      <c r="K13880">
        <v>32671</v>
      </c>
      <c r="L13880" t="s">
        <v>30</v>
      </c>
      <c r="M13880" s="1" t="d">
        <v>2007-11-15</v>
      </c>
      <c r="N13880">
        <v>11</v>
      </c>
      <c r="O13880">
        <v>15</v>
      </c>
      <c r="P13880">
        <v>2007</v>
      </c>
      <c r="Q13880" t="s">
        <v>35</v>
      </c>
      <c r="R13880" t="s">
        <v>26</v>
      </c>
      <c r="S13880" t="s">
        <v>31</v>
      </c>
    </row>
    <row r="13881" spans="1:19" x14ac:dyDescent="0.25">
      <c r="A13881" t="s">
        <v>312</v>
      </c>
      <c r="B13881" t="s">
        <v>3372</v>
      </c>
      <c r="C13881" t="s">
        <v>3373</v>
      </c>
      <c r="E13881" t="s">
        <v>3374</v>
      </c>
      <c r="F13881" t="s">
        <v>373</v>
      </c>
      <c r="G13881">
        <v>61432</v>
      </c>
      <c r="H13881">
        <v>40.642620999999998</v>
      </c>
      <c r="I13881">
        <v>-90.163751000000005</v>
      </c>
      <c r="J13881" s="1" t="d">
        <v>2018-10-04</v>
      </c>
      <c r="K13881">
        <v>32679</v>
      </c>
      <c r="L13881" t="s">
        <v>30</v>
      </c>
      <c r="M13881" s="1" t="d">
        <v>2007-10-15</v>
      </c>
      <c r="N13881">
        <v>10</v>
      </c>
      <c r="O13881">
        <v>15</v>
      </c>
      <c r="P13881">
        <v>2007</v>
      </c>
      <c r="R13881" t="s">
        <v>26</v>
      </c>
      <c r="S13881" t="s">
        <v>31</v>
      </c>
    </row>
    <row r="13882" spans="1:19" x14ac:dyDescent="0.25">
      <c r="A13882" t="s">
        <v>312</v>
      </c>
      <c r="B13882" t="s">
        <v>3375</v>
      </c>
      <c r="C13882" t="s">
        <v>3376</v>
      </c>
      <c r="E13882" t="s">
        <v>3377</v>
      </c>
      <c r="F13882" t="s">
        <v>373</v>
      </c>
      <c r="G13882">
        <v>62864</v>
      </c>
      <c r="H13882">
        <v>38.313167</v>
      </c>
      <c r="I13882">
        <v>-88.902242999999999</v>
      </c>
      <c r="J13882" s="1" t="d">
        <v>2018-10-04</v>
      </c>
      <c r="K13882">
        <v>32680</v>
      </c>
      <c r="L13882" t="s">
        <v>30</v>
      </c>
      <c r="M13882" s="1" t="d">
        <v>2007-10-15</v>
      </c>
      <c r="N13882">
        <v>10</v>
      </c>
      <c r="O13882">
        <v>15</v>
      </c>
      <c r="P13882">
        <v>2007</v>
      </c>
      <c r="R13882" t="s">
        <v>26</v>
      </c>
      <c r="S13882" t="s">
        <v>31</v>
      </c>
    </row>
    <row r="13883" spans="1:19" x14ac:dyDescent="0.25">
      <c r="A13883" t="s">
        <v>312</v>
      </c>
      <c r="B13883" t="s">
        <v>3378</v>
      </c>
      <c r="C13883" t="s">
        <v>3379</v>
      </c>
      <c r="E13883" t="s">
        <v>449</v>
      </c>
      <c r="F13883" t="s">
        <v>373</v>
      </c>
      <c r="G13883">
        <v>62711</v>
      </c>
      <c r="H13883">
        <v>39.735916000000003</v>
      </c>
      <c r="I13883">
        <v>-89.704302999999996</v>
      </c>
      <c r="J13883" s="1" t="d">
        <v>2018-05-03</v>
      </c>
      <c r="K13883">
        <v>32681</v>
      </c>
      <c r="L13883" t="s">
        <v>30</v>
      </c>
      <c r="M13883" s="1" t="d">
        <v>2007-10-15</v>
      </c>
      <c r="N13883">
        <v>10</v>
      </c>
      <c r="O13883">
        <v>15</v>
      </c>
      <c r="P13883">
        <v>2007</v>
      </c>
      <c r="R13883" t="s">
        <v>26</v>
      </c>
      <c r="S13883" t="s">
        <v>31</v>
      </c>
    </row>
    <row r="13884" spans="1:19" x14ac:dyDescent="0.25">
      <c r="A13884" t="s">
        <v>312</v>
      </c>
      <c r="B13884" t="s">
        <v>3380</v>
      </c>
      <c r="C13884" t="s">
        <v>3381</v>
      </c>
      <c r="E13884" t="s">
        <v>1405</v>
      </c>
      <c r="F13884" t="s">
        <v>88</v>
      </c>
      <c r="G13884">
        <v>63301</v>
      </c>
      <c r="H13884">
        <v>38.760717</v>
      </c>
      <c r="I13884">
        <v>-90.540066999999993</v>
      </c>
      <c r="J13884" s="1" t="d">
        <v>2018-06-05</v>
      </c>
      <c r="K13884">
        <v>32682</v>
      </c>
      <c r="L13884" t="s">
        <v>30</v>
      </c>
      <c r="M13884" s="1" t="d">
        <v>2007-08-15</v>
      </c>
      <c r="N13884">
        <v>8</v>
      </c>
      <c r="O13884">
        <v>15</v>
      </c>
      <c r="P13884">
        <v>2007</v>
      </c>
      <c r="R13884" t="s">
        <v>26</v>
      </c>
      <c r="S13884" t="s">
        <v>31</v>
      </c>
    </row>
    <row r="13885" spans="1:19" x14ac:dyDescent="0.25">
      <c r="A13885" t="s">
        <v>312</v>
      </c>
      <c r="B13885" t="s">
        <v>3382</v>
      </c>
      <c r="C13885" t="s">
        <v>3383</v>
      </c>
      <c r="E13885" t="s">
        <v>666</v>
      </c>
      <c r="F13885" t="s">
        <v>59</v>
      </c>
      <c r="G13885">
        <v>43240</v>
      </c>
      <c r="H13885">
        <v>40.140053999999999</v>
      </c>
      <c r="I13885">
        <v>-82.990639000000002</v>
      </c>
      <c r="J13885" s="1" t="d">
        <v>2019-03-07</v>
      </c>
      <c r="K13885">
        <v>32684</v>
      </c>
      <c r="L13885" t="s">
        <v>71</v>
      </c>
      <c r="M13885" s="1" t="d">
        <v>2007-09-15</v>
      </c>
      <c r="N13885">
        <v>9</v>
      </c>
      <c r="O13885">
        <v>15</v>
      </c>
      <c r="P13885">
        <v>2007</v>
      </c>
      <c r="R13885" t="s">
        <v>26</v>
      </c>
      <c r="S13885" t="s">
        <v>31</v>
      </c>
    </row>
    <row r="13886" spans="1:19" x14ac:dyDescent="0.25">
      <c r="A13886" t="s">
        <v>312</v>
      </c>
      <c r="B13886" t="s">
        <v>3384</v>
      </c>
      <c r="C13886" t="s">
        <v>3385</v>
      </c>
      <c r="E13886" t="s">
        <v>1642</v>
      </c>
      <c r="F13886" t="s">
        <v>319</v>
      </c>
      <c r="G13886">
        <v>57105</v>
      </c>
      <c r="H13886">
        <v>43.522554</v>
      </c>
      <c r="I13886">
        <v>-96.732104000000007</v>
      </c>
      <c r="J13886" s="1" t="d">
        <v>2018-09-10</v>
      </c>
      <c r="K13886">
        <v>32685</v>
      </c>
      <c r="L13886" t="s">
        <v>30</v>
      </c>
      <c r="M13886" s="1" t="d">
        <v>2007-11-15</v>
      </c>
      <c r="N13886">
        <v>11</v>
      </c>
      <c r="O13886">
        <v>15</v>
      </c>
      <c r="P13886">
        <v>2007</v>
      </c>
      <c r="R13886" t="s">
        <v>26</v>
      </c>
      <c r="S13886" t="s">
        <v>31</v>
      </c>
    </row>
    <row r="13887" spans="1:19" x14ac:dyDescent="0.25">
      <c r="A13887" t="s">
        <v>312</v>
      </c>
      <c r="B13887" t="s">
        <v>3386</v>
      </c>
      <c r="C13887" t="s">
        <v>3387</v>
      </c>
      <c r="E13887" t="s">
        <v>3388</v>
      </c>
      <c r="F13887" t="s">
        <v>124</v>
      </c>
      <c r="G13887">
        <v>68713</v>
      </c>
      <c r="H13887">
        <v>42.529159</v>
      </c>
      <c r="I13887">
        <v>-98.971264000000005</v>
      </c>
      <c r="J13887" s="1" t="d">
        <v>2018-04-03</v>
      </c>
      <c r="K13887">
        <v>32699</v>
      </c>
      <c r="L13887" t="s">
        <v>30</v>
      </c>
      <c r="M13887" s="1" t="d">
        <v>2007-12-15</v>
      </c>
      <c r="N13887">
        <v>12</v>
      </c>
      <c r="O13887">
        <v>15</v>
      </c>
      <c r="P13887">
        <v>2007</v>
      </c>
      <c r="R13887" t="s">
        <v>26</v>
      </c>
      <c r="S13887" t="s">
        <v>31</v>
      </c>
    </row>
    <row r="13888" spans="1:19" x14ac:dyDescent="0.25">
      <c r="A13888" t="s">
        <v>705</v>
      </c>
      <c r="B13888" t="s">
        <v>3398</v>
      </c>
      <c r="C13888" t="s">
        <v>3399</v>
      </c>
      <c r="D13888" t="s">
        <v>3400</v>
      </c>
      <c r="E13888" t="s">
        <v>1525</v>
      </c>
      <c r="F13888" t="s">
        <v>280</v>
      </c>
      <c r="G13888">
        <v>37210</v>
      </c>
      <c r="H13888">
        <v>36.144132999999997</v>
      </c>
      <c r="I13888">
        <v>-86.744725000000003</v>
      </c>
      <c r="J13888" s="1" t="d">
        <v>2018-09-10</v>
      </c>
      <c r="K13888">
        <v>32720</v>
      </c>
      <c r="L13888" t="s">
        <v>30</v>
      </c>
      <c r="M13888" s="1" t="d">
        <v>2007-01-01</v>
      </c>
      <c r="N13888">
        <v>1</v>
      </c>
      <c r="O13888">
        <v>1</v>
      </c>
      <c r="P13888">
        <v>2007</v>
      </c>
      <c r="R13888" t="s">
        <v>26</v>
      </c>
      <c r="S13888" t="s">
        <v>31</v>
      </c>
    </row>
    <row r="13889" spans="1:19" x14ac:dyDescent="0.25">
      <c r="A13889" t="s">
        <v>19</v>
      </c>
      <c r="B13889" t="s">
        <v>3401</v>
      </c>
      <c r="C13889" t="s">
        <v>3402</v>
      </c>
      <c r="E13889" t="s">
        <v>3403</v>
      </c>
      <c r="F13889" t="s">
        <v>513</v>
      </c>
      <c r="G13889">
        <v>53212</v>
      </c>
      <c r="H13889">
        <v>43.050182999999997</v>
      </c>
      <c r="I13889">
        <v>-87.916876999999999</v>
      </c>
      <c r="J13889" s="1" t="d">
        <v>2019-01-10</v>
      </c>
      <c r="K13889">
        <v>32721</v>
      </c>
      <c r="L13889" t="s">
        <v>30</v>
      </c>
      <c r="M13889" s="1" t="d">
        <v>2007-12-15</v>
      </c>
      <c r="N13889">
        <v>12</v>
      </c>
      <c r="O13889">
        <v>15</v>
      </c>
      <c r="P13889">
        <v>2007</v>
      </c>
      <c r="Q13889" t="s">
        <v>35</v>
      </c>
      <c r="R13889" t="s">
        <v>26</v>
      </c>
      <c r="S13889" t="s">
        <v>31</v>
      </c>
    </row>
    <row r="13890" spans="1:19" x14ac:dyDescent="0.25">
      <c r="A13890" t="s">
        <v>312</v>
      </c>
      <c r="B13890" t="s">
        <v>3407</v>
      </c>
      <c r="C13890" t="s">
        <v>3408</v>
      </c>
      <c r="E13890" t="s">
        <v>262</v>
      </c>
      <c r="F13890" t="s">
        <v>260</v>
      </c>
      <c r="G13890">
        <v>85713</v>
      </c>
      <c r="H13890">
        <v>32.178441999999997</v>
      </c>
      <c r="I13890">
        <v>-110.942055</v>
      </c>
      <c r="J13890" s="1" t="d">
        <v>2018-09-10</v>
      </c>
      <c r="K13890">
        <v>32726</v>
      </c>
      <c r="L13890" t="s">
        <v>30</v>
      </c>
      <c r="M13890" s="1" t="d">
        <v>2007-11-15</v>
      </c>
      <c r="N13890">
        <v>11</v>
      </c>
      <c r="O13890">
        <v>15</v>
      </c>
      <c r="P13890">
        <v>2007</v>
      </c>
      <c r="R13890" t="s">
        <v>26</v>
      </c>
      <c r="S13890" t="s">
        <v>31</v>
      </c>
    </row>
    <row r="13891" spans="1:19" x14ac:dyDescent="0.25">
      <c r="A13891" t="s">
        <v>312</v>
      </c>
      <c r="B13891" t="s">
        <v>3409</v>
      </c>
      <c r="C13891" t="s">
        <v>3410</v>
      </c>
      <c r="E13891" t="s">
        <v>3411</v>
      </c>
      <c r="F13891" t="s">
        <v>319</v>
      </c>
      <c r="G13891">
        <v>57003</v>
      </c>
      <c r="H13891">
        <v>43.702992999999999</v>
      </c>
      <c r="I13891">
        <v>-96.710672000000002</v>
      </c>
      <c r="J13891" s="1" t="d">
        <v>2018-09-10</v>
      </c>
      <c r="K13891">
        <v>32728</v>
      </c>
      <c r="L13891" t="s">
        <v>30</v>
      </c>
      <c r="M13891" s="1" t="d">
        <v>2007-11-15</v>
      </c>
      <c r="N13891">
        <v>11</v>
      </c>
      <c r="O13891">
        <v>15</v>
      </c>
      <c r="P13891">
        <v>2007</v>
      </c>
      <c r="R13891" t="s">
        <v>26</v>
      </c>
      <c r="S13891" t="s">
        <v>31</v>
      </c>
    </row>
    <row r="13892" spans="1:19" x14ac:dyDescent="0.25">
      <c r="A13892" t="s">
        <v>312</v>
      </c>
      <c r="B13892" t="s">
        <v>3412</v>
      </c>
      <c r="C13892" t="s">
        <v>3413</v>
      </c>
      <c r="E13892" t="s">
        <v>3414</v>
      </c>
      <c r="F13892" t="s">
        <v>119</v>
      </c>
      <c r="G13892">
        <v>56277</v>
      </c>
      <c r="H13892">
        <v>44.789299999999997</v>
      </c>
      <c r="I13892">
        <v>-95.201700000000002</v>
      </c>
      <c r="J13892" s="1" t="d">
        <v>2018-03-08</v>
      </c>
      <c r="K13892">
        <v>32735</v>
      </c>
      <c r="L13892" t="s">
        <v>30</v>
      </c>
      <c r="M13892" s="1" t="d">
        <v>2007-09-15</v>
      </c>
      <c r="N13892">
        <v>9</v>
      </c>
      <c r="O13892">
        <v>15</v>
      </c>
      <c r="P13892">
        <v>2007</v>
      </c>
      <c r="R13892" t="s">
        <v>26</v>
      </c>
      <c r="S13892" t="s">
        <v>31</v>
      </c>
    </row>
    <row r="13893" spans="1:19" x14ac:dyDescent="0.25">
      <c r="A13893" t="s">
        <v>312</v>
      </c>
      <c r="B13893" t="s">
        <v>3415</v>
      </c>
      <c r="C13893" t="s">
        <v>3416</v>
      </c>
      <c r="E13893" t="s">
        <v>3417</v>
      </c>
      <c r="F13893" t="s">
        <v>129</v>
      </c>
      <c r="G13893">
        <v>80759</v>
      </c>
      <c r="H13893">
        <v>40.119917000000001</v>
      </c>
      <c r="I13893">
        <v>-102.71607899999999</v>
      </c>
      <c r="J13893" s="1" t="d">
        <v>2018-11-08</v>
      </c>
      <c r="K13893">
        <v>32736</v>
      </c>
      <c r="L13893" t="s">
        <v>30</v>
      </c>
      <c r="M13893" s="1" t="d">
        <v>2007-01-15</v>
      </c>
      <c r="N13893">
        <v>1</v>
      </c>
      <c r="O13893">
        <v>15</v>
      </c>
      <c r="P13893">
        <v>2007</v>
      </c>
      <c r="R13893" t="s">
        <v>26</v>
      </c>
      <c r="S13893" t="s">
        <v>31</v>
      </c>
    </row>
    <row r="13894" spans="1:19" x14ac:dyDescent="0.25">
      <c r="A13894" t="s">
        <v>312</v>
      </c>
      <c r="B13894" t="s">
        <v>3421</v>
      </c>
      <c r="C13894" t="s">
        <v>3422</v>
      </c>
      <c r="E13894" t="s">
        <v>1757</v>
      </c>
      <c r="F13894" t="s">
        <v>373</v>
      </c>
      <c r="G13894">
        <v>61761</v>
      </c>
      <c r="H13894">
        <v>40.510824999999997</v>
      </c>
      <c r="I13894">
        <v>-88.948469000000003</v>
      </c>
      <c r="J13894" s="1" t="d">
        <v>2018-05-03</v>
      </c>
      <c r="K13894">
        <v>32743</v>
      </c>
      <c r="L13894" t="s">
        <v>30</v>
      </c>
      <c r="M13894" s="1" t="d">
        <v>2007-11-15</v>
      </c>
      <c r="N13894">
        <v>11</v>
      </c>
      <c r="O13894">
        <v>15</v>
      </c>
      <c r="P13894">
        <v>2007</v>
      </c>
      <c r="R13894" t="s">
        <v>26</v>
      </c>
      <c r="S13894" t="s">
        <v>31</v>
      </c>
    </row>
    <row r="13895" spans="1:19" x14ac:dyDescent="0.25">
      <c r="A13895" t="s">
        <v>312</v>
      </c>
      <c r="B13895" t="s">
        <v>3423</v>
      </c>
      <c r="C13895" t="s">
        <v>3424</v>
      </c>
      <c r="E13895" t="s">
        <v>3425</v>
      </c>
      <c r="F13895" t="s">
        <v>119</v>
      </c>
      <c r="G13895">
        <v>56379</v>
      </c>
      <c r="H13895">
        <v>45.581777000000002</v>
      </c>
      <c r="I13895">
        <v>-94.065398999999999</v>
      </c>
      <c r="J13895" s="1" t="d">
        <v>2018-03-08</v>
      </c>
      <c r="K13895">
        <v>32748</v>
      </c>
      <c r="L13895" t="s">
        <v>30</v>
      </c>
      <c r="M13895" s="1" t="d">
        <v>2007-12-21</v>
      </c>
      <c r="N13895">
        <v>12</v>
      </c>
      <c r="O13895">
        <v>21</v>
      </c>
      <c r="P13895">
        <v>2007</v>
      </c>
      <c r="R13895" t="s">
        <v>26</v>
      </c>
      <c r="S13895" t="s">
        <v>31</v>
      </c>
    </row>
    <row r="13896" spans="1:19" x14ac:dyDescent="0.25">
      <c r="A13896" t="s">
        <v>312</v>
      </c>
      <c r="B13896" t="s">
        <v>3426</v>
      </c>
      <c r="C13896" t="s">
        <v>3427</v>
      </c>
      <c r="D13896" t="s">
        <v>3428</v>
      </c>
      <c r="E13896" t="s">
        <v>3133</v>
      </c>
      <c r="F13896" t="s">
        <v>280</v>
      </c>
      <c r="G13896">
        <v>37922</v>
      </c>
      <c r="H13896">
        <v>35.859862999999997</v>
      </c>
      <c r="I13896">
        <v>-84.069846999999996</v>
      </c>
      <c r="J13896" s="1" t="d">
        <v>2018-09-10</v>
      </c>
      <c r="K13896">
        <v>32752</v>
      </c>
      <c r="L13896" t="s">
        <v>30</v>
      </c>
      <c r="M13896" s="1" t="d">
        <v>2007-11-01</v>
      </c>
      <c r="N13896">
        <v>11</v>
      </c>
      <c r="O13896">
        <v>1</v>
      </c>
      <c r="P13896">
        <v>2007</v>
      </c>
      <c r="R13896" t="s">
        <v>26</v>
      </c>
      <c r="S13896" t="s">
        <v>31</v>
      </c>
    </row>
    <row r="13897" spans="1:19" x14ac:dyDescent="0.25">
      <c r="A13897" t="s">
        <v>705</v>
      </c>
      <c r="B13897" t="s">
        <v>3429</v>
      </c>
      <c r="C13897" t="s">
        <v>3430</v>
      </c>
      <c r="E13897" t="s">
        <v>207</v>
      </c>
      <c r="F13897" t="s">
        <v>212</v>
      </c>
      <c r="G13897">
        <v>27834</v>
      </c>
      <c r="H13897">
        <v>35.641168</v>
      </c>
      <c r="I13897">
        <v>-77.367913999999999</v>
      </c>
      <c r="J13897" s="1" t="d">
        <v>2018-04-03</v>
      </c>
      <c r="K13897">
        <v>32754</v>
      </c>
      <c r="L13897" t="s">
        <v>30</v>
      </c>
      <c r="M13897" s="1" t="d">
        <v>2007-12-15</v>
      </c>
      <c r="N13897">
        <v>12</v>
      </c>
      <c r="O13897">
        <v>15</v>
      </c>
      <c r="P13897">
        <v>2007</v>
      </c>
      <c r="R13897" t="s">
        <v>26</v>
      </c>
      <c r="S13897" t="s">
        <v>27</v>
      </c>
    </row>
    <row r="13898" spans="1:19" x14ac:dyDescent="0.25">
      <c r="A13898" t="s">
        <v>705</v>
      </c>
      <c r="B13898" t="s">
        <v>3431</v>
      </c>
      <c r="C13898" t="s">
        <v>3432</v>
      </c>
      <c r="E13898" t="s">
        <v>3433</v>
      </c>
      <c r="F13898" t="s">
        <v>212</v>
      </c>
      <c r="G13898">
        <v>28655</v>
      </c>
      <c r="H13898">
        <v>35.705120000000001</v>
      </c>
      <c r="I13898">
        <v>-81.656634999999994</v>
      </c>
      <c r="J13898" s="1" t="d">
        <v>2018-04-03</v>
      </c>
      <c r="K13898">
        <v>32755</v>
      </c>
      <c r="L13898" t="s">
        <v>30</v>
      </c>
      <c r="M13898" s="1" t="d">
        <v>2007-12-15</v>
      </c>
      <c r="N13898">
        <v>12</v>
      </c>
      <c r="O13898">
        <v>15</v>
      </c>
      <c r="P13898">
        <v>2007</v>
      </c>
      <c r="R13898" t="s">
        <v>26</v>
      </c>
      <c r="S13898" t="s">
        <v>27</v>
      </c>
    </row>
    <row r="13899" spans="1:19" x14ac:dyDescent="0.25">
      <c r="A13899" t="s">
        <v>705</v>
      </c>
      <c r="B13899" t="s">
        <v>3434</v>
      </c>
      <c r="C13899" t="s">
        <v>3435</v>
      </c>
      <c r="E13899" t="s">
        <v>3436</v>
      </c>
      <c r="F13899" t="s">
        <v>212</v>
      </c>
      <c r="G13899">
        <v>28160</v>
      </c>
      <c r="H13899">
        <v>35.365288</v>
      </c>
      <c r="I13899">
        <v>-81.913518999999994</v>
      </c>
      <c r="J13899" s="1" t="d">
        <v>2018-04-03</v>
      </c>
      <c r="K13899">
        <v>32756</v>
      </c>
      <c r="L13899" t="s">
        <v>30</v>
      </c>
      <c r="M13899" s="1" t="d">
        <v>2007-12-15</v>
      </c>
      <c r="N13899">
        <v>12</v>
      </c>
      <c r="O13899">
        <v>15</v>
      </c>
      <c r="P13899">
        <v>2007</v>
      </c>
      <c r="R13899" t="s">
        <v>26</v>
      </c>
      <c r="S13899" t="s">
        <v>27</v>
      </c>
    </row>
    <row r="13900" spans="1:19" x14ac:dyDescent="0.25">
      <c r="A13900" t="s">
        <v>705</v>
      </c>
      <c r="B13900" t="s">
        <v>3437</v>
      </c>
      <c r="C13900" t="s">
        <v>3438</v>
      </c>
      <c r="E13900" t="s">
        <v>3439</v>
      </c>
      <c r="F13900" t="s">
        <v>212</v>
      </c>
      <c r="G13900">
        <v>28777</v>
      </c>
      <c r="H13900">
        <v>35.913459000000003</v>
      </c>
      <c r="I13900">
        <v>-82.087011000000004</v>
      </c>
      <c r="J13900" s="1" t="d">
        <v>2018-04-03</v>
      </c>
      <c r="K13900">
        <v>32757</v>
      </c>
      <c r="L13900" t="s">
        <v>30</v>
      </c>
      <c r="M13900" s="1" t="d">
        <v>2007-12-15</v>
      </c>
      <c r="N13900">
        <v>12</v>
      </c>
      <c r="O13900">
        <v>15</v>
      </c>
      <c r="P13900">
        <v>2007</v>
      </c>
      <c r="R13900" t="s">
        <v>26</v>
      </c>
      <c r="S13900" t="s">
        <v>27</v>
      </c>
    </row>
    <row r="13901" spans="1:19" x14ac:dyDescent="0.25">
      <c r="A13901" t="s">
        <v>705</v>
      </c>
      <c r="B13901" t="s">
        <v>3440</v>
      </c>
      <c r="C13901" t="s">
        <v>3441</v>
      </c>
      <c r="E13901" t="s">
        <v>3442</v>
      </c>
      <c r="F13901" t="s">
        <v>212</v>
      </c>
      <c r="G13901">
        <v>28714</v>
      </c>
      <c r="H13901">
        <v>35.907581</v>
      </c>
      <c r="I13901">
        <v>-82.348989000000003</v>
      </c>
      <c r="J13901" s="1" t="d">
        <v>2018-04-03</v>
      </c>
      <c r="K13901">
        <v>32758</v>
      </c>
      <c r="L13901" t="s">
        <v>30</v>
      </c>
      <c r="M13901" s="1" t="d">
        <v>2007-12-15</v>
      </c>
      <c r="N13901">
        <v>12</v>
      </c>
      <c r="O13901">
        <v>15</v>
      </c>
      <c r="P13901">
        <v>2007</v>
      </c>
      <c r="R13901" t="s">
        <v>26</v>
      </c>
      <c r="S13901" t="s">
        <v>27</v>
      </c>
    </row>
    <row r="13902" spans="1:19" x14ac:dyDescent="0.25">
      <c r="A13902" t="s">
        <v>705</v>
      </c>
      <c r="B13902" t="s">
        <v>3443</v>
      </c>
      <c r="C13902" t="s">
        <v>3444</v>
      </c>
      <c r="E13902" t="s">
        <v>1802</v>
      </c>
      <c r="F13902" t="s">
        <v>212</v>
      </c>
      <c r="G13902">
        <v>28803</v>
      </c>
      <c r="H13902">
        <v>35.571646000000001</v>
      </c>
      <c r="I13902">
        <v>-82.501581000000002</v>
      </c>
      <c r="J13902" s="1" t="d">
        <v>2018-04-03</v>
      </c>
      <c r="K13902">
        <v>32759</v>
      </c>
      <c r="L13902" t="s">
        <v>30</v>
      </c>
      <c r="M13902" s="1" t="d">
        <v>2007-12-15</v>
      </c>
      <c r="N13902">
        <v>12</v>
      </c>
      <c r="O13902">
        <v>15</v>
      </c>
      <c r="P13902">
        <v>2007</v>
      </c>
      <c r="R13902" t="s">
        <v>26</v>
      </c>
      <c r="S13902" t="s">
        <v>27</v>
      </c>
    </row>
    <row r="13903" spans="1:19" x14ac:dyDescent="0.25">
      <c r="A13903" t="s">
        <v>705</v>
      </c>
      <c r="B13903" t="s">
        <v>3445</v>
      </c>
      <c r="C13903" t="s">
        <v>3446</v>
      </c>
      <c r="E13903" t="s">
        <v>3447</v>
      </c>
      <c r="F13903" t="s">
        <v>212</v>
      </c>
      <c r="G13903">
        <v>28752</v>
      </c>
      <c r="H13903">
        <v>35.660356999999998</v>
      </c>
      <c r="I13903">
        <v>-81.965761000000001</v>
      </c>
      <c r="J13903" s="1" t="d">
        <v>2018-04-03</v>
      </c>
      <c r="K13903">
        <v>32760</v>
      </c>
      <c r="L13903" t="s">
        <v>30</v>
      </c>
      <c r="M13903" s="1" t="d">
        <v>2007-12-15</v>
      </c>
      <c r="N13903">
        <v>12</v>
      </c>
      <c r="O13903">
        <v>15</v>
      </c>
      <c r="P13903">
        <v>2007</v>
      </c>
      <c r="R13903" t="s">
        <v>26</v>
      </c>
      <c r="S13903" t="s">
        <v>27</v>
      </c>
    </row>
    <row r="13904" spans="1:19" x14ac:dyDescent="0.25">
      <c r="A13904" t="s">
        <v>705</v>
      </c>
      <c r="B13904" t="s">
        <v>1464</v>
      </c>
      <c r="C13904" t="s">
        <v>1465</v>
      </c>
      <c r="D13904" t="s">
        <v>1466</v>
      </c>
      <c r="E13904" t="s">
        <v>1467</v>
      </c>
      <c r="F13904" t="s">
        <v>25</v>
      </c>
      <c r="G13904">
        <v>20771</v>
      </c>
      <c r="H13904">
        <v>38.997909999999997</v>
      </c>
      <c r="I13904">
        <v>-76.845821999999998</v>
      </c>
      <c r="J13904" s="1" t="d">
        <v>2019-01-10</v>
      </c>
      <c r="K13904">
        <v>32778</v>
      </c>
      <c r="L13904" t="s">
        <v>30</v>
      </c>
      <c r="M13904" s="1" t="d">
        <v>2007-12-15</v>
      </c>
      <c r="N13904">
        <v>12</v>
      </c>
      <c r="O13904">
        <v>15</v>
      </c>
      <c r="P13904">
        <v>2007</v>
      </c>
      <c r="R13904" t="s">
        <v>26</v>
      </c>
      <c r="S13904" t="s">
        <v>27</v>
      </c>
    </row>
    <row r="13905" spans="1:19" x14ac:dyDescent="0.25">
      <c r="A13905" t="s">
        <v>19</v>
      </c>
      <c r="B13905" t="s">
        <v>3461</v>
      </c>
      <c r="C13905" t="s">
        <v>3462</v>
      </c>
      <c r="D13905" t="s">
        <v>3463</v>
      </c>
      <c r="E13905" t="s">
        <v>3464</v>
      </c>
      <c r="F13905" t="s">
        <v>260</v>
      </c>
      <c r="G13905">
        <v>85281</v>
      </c>
      <c r="H13905">
        <v>33.430143000000001</v>
      </c>
      <c r="I13905">
        <v>-111.972274</v>
      </c>
      <c r="J13905" s="1" t="d">
        <v>2018-09-10</v>
      </c>
      <c r="K13905">
        <v>32828</v>
      </c>
      <c r="L13905" t="s">
        <v>30</v>
      </c>
      <c r="M13905" s="1" t="d">
        <v>2007-08-15</v>
      </c>
      <c r="N13905">
        <v>8</v>
      </c>
      <c r="O13905">
        <v>15</v>
      </c>
      <c r="P13905">
        <v>2007</v>
      </c>
      <c r="Q13905" t="s">
        <v>35</v>
      </c>
      <c r="R13905" t="s">
        <v>26</v>
      </c>
      <c r="S13905" t="s">
        <v>27</v>
      </c>
    </row>
    <row r="13906" spans="1:19" x14ac:dyDescent="0.25">
      <c r="A13906" t="s">
        <v>312</v>
      </c>
      <c r="B13906" t="s">
        <v>3478</v>
      </c>
      <c r="C13906" t="s">
        <v>3479</v>
      </c>
      <c r="D13906" t="s">
        <v>3480</v>
      </c>
      <c r="E13906" t="s">
        <v>184</v>
      </c>
      <c r="F13906" t="s">
        <v>269</v>
      </c>
      <c r="G13906">
        <v>23237</v>
      </c>
      <c r="H13906">
        <v>37.415171999999998</v>
      </c>
      <c r="I13906">
        <v>-77.436021999999994</v>
      </c>
      <c r="J13906" s="1" t="d">
        <v>2018-09-10</v>
      </c>
      <c r="K13906">
        <v>32880</v>
      </c>
      <c r="L13906" t="s">
        <v>30</v>
      </c>
      <c r="M13906" s="1" t="d">
        <v>2007-08-15</v>
      </c>
      <c r="N13906">
        <v>8</v>
      </c>
      <c r="O13906">
        <v>15</v>
      </c>
      <c r="P13906">
        <v>2007</v>
      </c>
      <c r="R13906" t="s">
        <v>26</v>
      </c>
      <c r="S13906" t="s">
        <v>27</v>
      </c>
    </row>
    <row r="13907" spans="1:19" x14ac:dyDescent="0.25">
      <c r="A13907" t="s">
        <v>312</v>
      </c>
      <c r="B13907" t="s">
        <v>3484</v>
      </c>
      <c r="C13907" t="s">
        <v>3485</v>
      </c>
      <c r="E13907" t="s">
        <v>123</v>
      </c>
      <c r="F13907" t="s">
        <v>124</v>
      </c>
      <c r="G13907">
        <v>68137</v>
      </c>
      <c r="H13907">
        <v>41.201456</v>
      </c>
      <c r="I13907">
        <v>-96.141273999999996</v>
      </c>
      <c r="J13907" s="1" t="d">
        <v>2018-04-03</v>
      </c>
      <c r="K13907">
        <v>32897</v>
      </c>
      <c r="L13907" t="s">
        <v>30</v>
      </c>
      <c r="M13907" s="1" t="d">
        <v>2007-10-15</v>
      </c>
      <c r="N13907">
        <v>10</v>
      </c>
      <c r="O13907">
        <v>15</v>
      </c>
      <c r="P13907">
        <v>2007</v>
      </c>
      <c r="R13907" t="s">
        <v>26</v>
      </c>
      <c r="S13907" t="s">
        <v>31</v>
      </c>
    </row>
    <row r="13908" spans="1:19" x14ac:dyDescent="0.25">
      <c r="A13908" t="s">
        <v>312</v>
      </c>
      <c r="B13908" t="s">
        <v>3506</v>
      </c>
      <c r="C13908" t="s">
        <v>3507</v>
      </c>
      <c r="E13908" t="s">
        <v>3508</v>
      </c>
      <c r="F13908" t="s">
        <v>119</v>
      </c>
      <c r="G13908">
        <v>55118</v>
      </c>
      <c r="H13908">
        <v>44.891312999999997</v>
      </c>
      <c r="I13908">
        <v>-93.081294999999997</v>
      </c>
      <c r="J13908" s="1" t="d">
        <v>2019-03-07</v>
      </c>
      <c r="K13908">
        <v>32912</v>
      </c>
      <c r="L13908" t="s">
        <v>71</v>
      </c>
      <c r="M13908" s="1" t="d">
        <v>2007-12-15</v>
      </c>
      <c r="N13908">
        <v>12</v>
      </c>
      <c r="O13908">
        <v>15</v>
      </c>
      <c r="P13908">
        <v>2007</v>
      </c>
      <c r="R13908" t="s">
        <v>26</v>
      </c>
      <c r="S13908" t="s">
        <v>31</v>
      </c>
    </row>
    <row r="13909" spans="1:19" x14ac:dyDescent="0.25">
      <c r="A13909" t="s">
        <v>312</v>
      </c>
      <c r="B13909" t="s">
        <v>3509</v>
      </c>
      <c r="C13909" t="s">
        <v>3510</v>
      </c>
      <c r="E13909" t="s">
        <v>3511</v>
      </c>
      <c r="F13909" t="s">
        <v>59</v>
      </c>
      <c r="G13909">
        <v>44023</v>
      </c>
      <c r="H13909">
        <v>41.024087999999999</v>
      </c>
      <c r="I13909">
        <v>-81.609842999999998</v>
      </c>
      <c r="J13909" s="1" t="d">
        <v>2018-03-08</v>
      </c>
      <c r="K13909">
        <v>32917</v>
      </c>
      <c r="L13909" t="s">
        <v>30</v>
      </c>
      <c r="M13909" s="1" t="d">
        <v>2007-11-15</v>
      </c>
      <c r="N13909">
        <v>11</v>
      </c>
      <c r="O13909">
        <v>15</v>
      </c>
      <c r="P13909">
        <v>2007</v>
      </c>
      <c r="R13909" t="s">
        <v>26</v>
      </c>
      <c r="S13909" t="s">
        <v>31</v>
      </c>
    </row>
    <row r="13910" spans="1:19" x14ac:dyDescent="0.25">
      <c r="A13910" t="s">
        <v>312</v>
      </c>
      <c r="B13910" t="s">
        <v>3512</v>
      </c>
      <c r="C13910" t="s">
        <v>3513</v>
      </c>
      <c r="E13910" t="s">
        <v>3514</v>
      </c>
      <c r="F13910" t="s">
        <v>319</v>
      </c>
      <c r="G13910">
        <v>57430</v>
      </c>
      <c r="H13910">
        <v>45.791139999999999</v>
      </c>
      <c r="I13910">
        <v>-97.752369999999999</v>
      </c>
      <c r="J13910" s="1" t="d">
        <v>2018-09-10</v>
      </c>
      <c r="K13910">
        <v>32920</v>
      </c>
      <c r="L13910" t="s">
        <v>30</v>
      </c>
      <c r="M13910" s="1" t="d">
        <v>2007-11-15</v>
      </c>
      <c r="N13910">
        <v>11</v>
      </c>
      <c r="O13910">
        <v>15</v>
      </c>
      <c r="P13910">
        <v>2007</v>
      </c>
      <c r="R13910" t="s">
        <v>26</v>
      </c>
      <c r="S13910" t="s">
        <v>31</v>
      </c>
    </row>
    <row r="13911" spans="1:19" x14ac:dyDescent="0.25">
      <c r="A13911" t="s">
        <v>312</v>
      </c>
      <c r="B13911" t="s">
        <v>3515</v>
      </c>
      <c r="C13911" t="s">
        <v>3516</v>
      </c>
      <c r="E13911" t="s">
        <v>3517</v>
      </c>
      <c r="F13911" t="s">
        <v>319</v>
      </c>
      <c r="G13911">
        <v>57225</v>
      </c>
      <c r="H13911">
        <v>44.877972</v>
      </c>
      <c r="I13911">
        <v>-97.732266999999993</v>
      </c>
      <c r="J13911" s="1" t="d">
        <v>2018-09-10</v>
      </c>
      <c r="K13911">
        <v>32921</v>
      </c>
      <c r="L13911" t="s">
        <v>30</v>
      </c>
      <c r="M13911" s="1" t="d">
        <v>2007-09-15</v>
      </c>
      <c r="N13911">
        <v>9</v>
      </c>
      <c r="O13911">
        <v>15</v>
      </c>
      <c r="P13911">
        <v>2007</v>
      </c>
      <c r="R13911" t="s">
        <v>26</v>
      </c>
      <c r="S13911" t="s">
        <v>31</v>
      </c>
    </row>
    <row r="13912" spans="1:19" x14ac:dyDescent="0.25">
      <c r="A13912" t="s">
        <v>312</v>
      </c>
      <c r="B13912" t="s">
        <v>3521</v>
      </c>
      <c r="C13912" t="s">
        <v>3522</v>
      </c>
      <c r="E13912" t="s">
        <v>1642</v>
      </c>
      <c r="F13912" t="s">
        <v>319</v>
      </c>
      <c r="G13912">
        <v>57104</v>
      </c>
      <c r="H13912">
        <v>43.541213999999997</v>
      </c>
      <c r="I13912">
        <v>-96.730977999999993</v>
      </c>
      <c r="J13912" s="1" t="d">
        <v>2018-09-10</v>
      </c>
      <c r="K13912">
        <v>32923</v>
      </c>
      <c r="L13912" t="s">
        <v>30</v>
      </c>
      <c r="M13912" s="1" t="d">
        <v>2007-12-15</v>
      </c>
      <c r="N13912">
        <v>12</v>
      </c>
      <c r="O13912">
        <v>15</v>
      </c>
      <c r="P13912">
        <v>2007</v>
      </c>
      <c r="R13912" t="s">
        <v>26</v>
      </c>
      <c r="S13912" t="s">
        <v>31</v>
      </c>
    </row>
    <row r="13913" spans="1:19" x14ac:dyDescent="0.25">
      <c r="A13913" t="s">
        <v>312</v>
      </c>
      <c r="B13913" t="s">
        <v>3523</v>
      </c>
      <c r="C13913" t="s">
        <v>3524</v>
      </c>
      <c r="E13913" t="s">
        <v>1642</v>
      </c>
      <c r="F13913" t="s">
        <v>319</v>
      </c>
      <c r="G13913">
        <v>57104</v>
      </c>
      <c r="H13913">
        <v>43.602249</v>
      </c>
      <c r="I13913">
        <v>-96.710419999999999</v>
      </c>
      <c r="J13913" s="1" t="d">
        <v>2018-09-10</v>
      </c>
      <c r="K13913">
        <v>32924</v>
      </c>
      <c r="L13913" t="s">
        <v>30</v>
      </c>
      <c r="M13913" s="1" t="d">
        <v>2007-10-15</v>
      </c>
      <c r="N13913">
        <v>10</v>
      </c>
      <c r="O13913">
        <v>15</v>
      </c>
      <c r="P13913">
        <v>2007</v>
      </c>
      <c r="R13913" t="s">
        <v>26</v>
      </c>
      <c r="S13913" t="s">
        <v>31</v>
      </c>
    </row>
    <row r="13914" spans="1:19" x14ac:dyDescent="0.25">
      <c r="A13914" t="s">
        <v>312</v>
      </c>
      <c r="B13914" t="s">
        <v>3525</v>
      </c>
      <c r="C13914" t="s">
        <v>3526</v>
      </c>
      <c r="D13914" t="s">
        <v>3527</v>
      </c>
      <c r="E13914" t="s">
        <v>318</v>
      </c>
      <c r="F13914" t="s">
        <v>319</v>
      </c>
      <c r="G13914">
        <v>57201</v>
      </c>
      <c r="H13914">
        <v>44.890501999999998</v>
      </c>
      <c r="I13914">
        <v>-97.089599000000007</v>
      </c>
      <c r="J13914" s="1" t="d">
        <v>2018-09-10</v>
      </c>
      <c r="K13914">
        <v>32925</v>
      </c>
      <c r="L13914" t="s">
        <v>30</v>
      </c>
      <c r="M13914" s="1" t="d">
        <v>2007-08-15</v>
      </c>
      <c r="N13914">
        <v>8</v>
      </c>
      <c r="O13914">
        <v>15</v>
      </c>
      <c r="P13914">
        <v>2007</v>
      </c>
      <c r="R13914" t="s">
        <v>26</v>
      </c>
      <c r="S13914" t="s">
        <v>31</v>
      </c>
    </row>
    <row r="13915" spans="1:19" x14ac:dyDescent="0.25">
      <c r="A13915" t="s">
        <v>312</v>
      </c>
      <c r="B13915" t="s">
        <v>3528</v>
      </c>
      <c r="C13915" t="s">
        <v>3529</v>
      </c>
      <c r="E13915" t="s">
        <v>3530</v>
      </c>
      <c r="F13915" t="s">
        <v>513</v>
      </c>
      <c r="G13915">
        <v>53038</v>
      </c>
      <c r="H13915">
        <v>43.082363000000001</v>
      </c>
      <c r="I13915">
        <v>-88.764407000000006</v>
      </c>
      <c r="J13915" s="1" t="d">
        <v>2018-11-08</v>
      </c>
      <c r="K13915">
        <v>32929</v>
      </c>
      <c r="L13915" t="s">
        <v>30</v>
      </c>
      <c r="M13915" s="1" t="d">
        <v>2007-09-15</v>
      </c>
      <c r="N13915">
        <v>9</v>
      </c>
      <c r="O13915">
        <v>15</v>
      </c>
      <c r="P13915">
        <v>2007</v>
      </c>
      <c r="R13915" t="s">
        <v>26</v>
      </c>
      <c r="S13915" t="s">
        <v>31</v>
      </c>
    </row>
    <row r="13916" spans="1:19" x14ac:dyDescent="0.25">
      <c r="A13916" t="s">
        <v>312</v>
      </c>
      <c r="B13916" t="s">
        <v>3531</v>
      </c>
      <c r="C13916" t="s">
        <v>3532</v>
      </c>
      <c r="E13916" t="s">
        <v>3533</v>
      </c>
      <c r="F13916" t="s">
        <v>513</v>
      </c>
      <c r="G13916">
        <v>53821</v>
      </c>
      <c r="H13916">
        <v>43.029262000000003</v>
      </c>
      <c r="I13916">
        <v>-91.128130999999996</v>
      </c>
      <c r="J13916" s="1" t="d">
        <v>2018-11-08</v>
      </c>
      <c r="K13916">
        <v>32931</v>
      </c>
      <c r="L13916" t="s">
        <v>30</v>
      </c>
      <c r="M13916" s="1" t="d">
        <v>2007-06-15</v>
      </c>
      <c r="N13916">
        <v>6</v>
      </c>
      <c r="O13916">
        <v>15</v>
      </c>
      <c r="P13916">
        <v>2007</v>
      </c>
      <c r="R13916" t="s">
        <v>26</v>
      </c>
      <c r="S13916" t="s">
        <v>31</v>
      </c>
    </row>
    <row r="13917" spans="1:19" x14ac:dyDescent="0.25">
      <c r="A13917" t="s">
        <v>312</v>
      </c>
      <c r="B13917" t="s">
        <v>3534</v>
      </c>
      <c r="C13917" t="s">
        <v>3535</v>
      </c>
      <c r="E13917" t="s">
        <v>3536</v>
      </c>
      <c r="F13917" t="s">
        <v>373</v>
      </c>
      <c r="G13917">
        <v>61560</v>
      </c>
      <c r="H13917">
        <v>41.602710999999999</v>
      </c>
      <c r="I13917">
        <v>-88.436268999999996</v>
      </c>
      <c r="J13917" s="1" t="d">
        <v>2018-10-04</v>
      </c>
      <c r="K13917">
        <v>32939</v>
      </c>
      <c r="L13917" t="s">
        <v>30</v>
      </c>
      <c r="M13917" s="1" t="d">
        <v>2007-10-15</v>
      </c>
      <c r="N13917">
        <v>10</v>
      </c>
      <c r="O13917">
        <v>15</v>
      </c>
      <c r="P13917">
        <v>2007</v>
      </c>
      <c r="R13917" t="s">
        <v>26</v>
      </c>
      <c r="S13917" t="s">
        <v>31</v>
      </c>
    </row>
    <row r="13918" spans="1:19" x14ac:dyDescent="0.25">
      <c r="A13918" t="s">
        <v>312</v>
      </c>
      <c r="B13918" t="s">
        <v>3557</v>
      </c>
      <c r="C13918" t="s">
        <v>3558</v>
      </c>
      <c r="E13918" t="s">
        <v>2016</v>
      </c>
      <c r="F13918" t="s">
        <v>59</v>
      </c>
      <c r="G13918">
        <v>43302</v>
      </c>
      <c r="H13918">
        <v>40.581480999999997</v>
      </c>
      <c r="I13918">
        <v>-83.073607999999993</v>
      </c>
      <c r="J13918" s="1" t="d">
        <v>2018-03-08</v>
      </c>
      <c r="K13918">
        <v>32975</v>
      </c>
      <c r="L13918" t="s">
        <v>30</v>
      </c>
      <c r="M13918" s="1" t="d">
        <v>2007-11-15</v>
      </c>
      <c r="N13918">
        <v>11</v>
      </c>
      <c r="O13918">
        <v>15</v>
      </c>
      <c r="P13918">
        <v>2007</v>
      </c>
      <c r="R13918" t="s">
        <v>26</v>
      </c>
      <c r="S13918" t="s">
        <v>31</v>
      </c>
    </row>
    <row r="13919" spans="1:19" x14ac:dyDescent="0.25">
      <c r="A13919" t="s">
        <v>312</v>
      </c>
      <c r="B13919" t="s">
        <v>3577</v>
      </c>
      <c r="C13919" t="s">
        <v>3578</v>
      </c>
      <c r="E13919" t="s">
        <v>1522</v>
      </c>
      <c r="F13919" t="s">
        <v>59</v>
      </c>
      <c r="G13919">
        <v>45415</v>
      </c>
      <c r="H13919">
        <v>39.858151999999997</v>
      </c>
      <c r="I13919">
        <v>-84.278231000000005</v>
      </c>
      <c r="J13919" s="1" t="d">
        <v>2018-03-08</v>
      </c>
      <c r="K13919">
        <v>32984</v>
      </c>
      <c r="L13919" t="s">
        <v>30</v>
      </c>
      <c r="M13919" s="1" t="d">
        <v>2007-11-15</v>
      </c>
      <c r="N13919">
        <v>11</v>
      </c>
      <c r="O13919">
        <v>15</v>
      </c>
      <c r="P13919">
        <v>2007</v>
      </c>
      <c r="R13919" t="s">
        <v>26</v>
      </c>
      <c r="S13919" t="s">
        <v>31</v>
      </c>
    </row>
    <row r="13920" spans="1:19" x14ac:dyDescent="0.25">
      <c r="A13920" t="s">
        <v>312</v>
      </c>
      <c r="B13920" t="s">
        <v>3579</v>
      </c>
      <c r="C13920" t="s">
        <v>3580</v>
      </c>
      <c r="E13920" t="s">
        <v>3581</v>
      </c>
      <c r="F13920" t="s">
        <v>59</v>
      </c>
      <c r="G13920">
        <v>45005</v>
      </c>
      <c r="H13920">
        <v>39.499515000000002</v>
      </c>
      <c r="I13920">
        <v>-84.331438000000006</v>
      </c>
      <c r="J13920" s="1" t="d">
        <v>2018-03-08</v>
      </c>
      <c r="K13920">
        <v>32985</v>
      </c>
      <c r="L13920" t="s">
        <v>30</v>
      </c>
      <c r="M13920" s="1" t="d">
        <v>2007-11-15</v>
      </c>
      <c r="N13920">
        <v>11</v>
      </c>
      <c r="O13920">
        <v>15</v>
      </c>
      <c r="P13920">
        <v>2007</v>
      </c>
      <c r="R13920" t="s">
        <v>26</v>
      </c>
      <c r="S13920" t="s">
        <v>31</v>
      </c>
    </row>
    <row r="13921" spans="1:19" x14ac:dyDescent="0.25">
      <c r="A13921" t="s">
        <v>312</v>
      </c>
      <c r="B13921" t="s">
        <v>3616</v>
      </c>
      <c r="C13921" t="s">
        <v>3617</v>
      </c>
      <c r="E13921" t="s">
        <v>449</v>
      </c>
      <c r="F13921" t="s">
        <v>88</v>
      </c>
      <c r="G13921">
        <v>65807</v>
      </c>
      <c r="H13921">
        <v>37.175418000000001</v>
      </c>
      <c r="I13921">
        <v>-93.295452999999995</v>
      </c>
      <c r="J13921" s="1" t="d">
        <v>2018-05-03</v>
      </c>
      <c r="K13921">
        <v>33030</v>
      </c>
      <c r="L13921" t="s">
        <v>30</v>
      </c>
      <c r="M13921" s="1" t="d">
        <v>2007-05-15</v>
      </c>
      <c r="N13921">
        <v>5</v>
      </c>
      <c r="O13921">
        <v>15</v>
      </c>
      <c r="P13921">
        <v>2007</v>
      </c>
      <c r="R13921" t="s">
        <v>26</v>
      </c>
      <c r="S13921" t="s">
        <v>31</v>
      </c>
    </row>
    <row r="13922" spans="1:19" x14ac:dyDescent="0.25">
      <c r="A13922" t="s">
        <v>312</v>
      </c>
      <c r="B13922" t="s">
        <v>3618</v>
      </c>
      <c r="C13922" t="s">
        <v>3619</v>
      </c>
      <c r="E13922" t="s">
        <v>449</v>
      </c>
      <c r="F13922" t="s">
        <v>88</v>
      </c>
      <c r="G13922">
        <v>65802</v>
      </c>
      <c r="H13922">
        <v>37.196596999999997</v>
      </c>
      <c r="I13922">
        <v>-93.262431000000007</v>
      </c>
      <c r="J13922" s="1" t="d">
        <v>2018-05-03</v>
      </c>
      <c r="K13922">
        <v>33031</v>
      </c>
      <c r="L13922" t="s">
        <v>30</v>
      </c>
      <c r="M13922" s="1" t="d">
        <v>2007-04-15</v>
      </c>
      <c r="N13922">
        <v>4</v>
      </c>
      <c r="O13922">
        <v>15</v>
      </c>
      <c r="P13922">
        <v>2007</v>
      </c>
      <c r="R13922" t="s">
        <v>26</v>
      </c>
      <c r="S13922" t="s">
        <v>31</v>
      </c>
    </row>
    <row r="13923" spans="1:19" x14ac:dyDescent="0.25">
      <c r="A13923" t="s">
        <v>370</v>
      </c>
      <c r="B13923" t="s">
        <v>3157</v>
      </c>
      <c r="C13923" t="s">
        <v>3158</v>
      </c>
      <c r="D13923" t="s">
        <v>371</v>
      </c>
      <c r="E13923" t="s">
        <v>259</v>
      </c>
      <c r="F13923" t="s">
        <v>260</v>
      </c>
      <c r="G13923">
        <v>85043</v>
      </c>
      <c r="H13923">
        <v>33.453642000000002</v>
      </c>
      <c r="I13923">
        <v>-112.227428</v>
      </c>
      <c r="J13923" s="1" t="d">
        <v>2018-09-10</v>
      </c>
      <c r="K13923">
        <v>33137</v>
      </c>
      <c r="L13923" t="s">
        <v>30</v>
      </c>
      <c r="M13923" s="1" t="d">
        <v>2007-12-03</v>
      </c>
      <c r="N13923">
        <v>12</v>
      </c>
      <c r="O13923">
        <v>3</v>
      </c>
      <c r="P13923">
        <v>2007</v>
      </c>
      <c r="Q13923" t="s">
        <v>35</v>
      </c>
      <c r="R13923" t="s">
        <v>26</v>
      </c>
      <c r="S13923" t="s">
        <v>27</v>
      </c>
    </row>
    <row r="13924" spans="1:19" x14ac:dyDescent="0.25">
      <c r="A13924" t="s">
        <v>370</v>
      </c>
      <c r="B13924" t="s">
        <v>3461</v>
      </c>
      <c r="C13924" t="s">
        <v>3462</v>
      </c>
      <c r="D13924" t="s">
        <v>3463</v>
      </c>
      <c r="E13924" t="s">
        <v>3464</v>
      </c>
      <c r="F13924" t="s">
        <v>260</v>
      </c>
      <c r="G13924">
        <v>85281</v>
      </c>
      <c r="H13924">
        <v>33.430143000000001</v>
      </c>
      <c r="I13924">
        <v>-111.972274</v>
      </c>
      <c r="J13924" s="1" t="d">
        <v>2018-09-10</v>
      </c>
      <c r="K13924">
        <v>33138</v>
      </c>
      <c r="L13924" t="s">
        <v>30</v>
      </c>
      <c r="M13924" s="1" t="d">
        <v>2007-08-15</v>
      </c>
      <c r="N13924">
        <v>8</v>
      </c>
      <c r="O13924">
        <v>15</v>
      </c>
      <c r="P13924">
        <v>2007</v>
      </c>
      <c r="Q13924" t="s">
        <v>35</v>
      </c>
      <c r="R13924" t="s">
        <v>26</v>
      </c>
      <c r="S13924" t="s">
        <v>27</v>
      </c>
    </row>
    <row r="13925" spans="1:19" x14ac:dyDescent="0.25">
      <c r="A13925" t="s">
        <v>312</v>
      </c>
      <c r="B13925" t="s">
        <v>65</v>
      </c>
      <c r="C13925" t="s">
        <v>3719</v>
      </c>
      <c r="E13925" t="s">
        <v>3720</v>
      </c>
      <c r="F13925" t="s">
        <v>496</v>
      </c>
      <c r="G13925">
        <v>48304</v>
      </c>
      <c r="H13925">
        <v>42.603363000000002</v>
      </c>
      <c r="I13925">
        <v>-83.263337000000007</v>
      </c>
      <c r="J13925" s="1" t="d">
        <v>2018-06-05</v>
      </c>
      <c r="K13925">
        <v>33199</v>
      </c>
      <c r="L13925" t="s">
        <v>30</v>
      </c>
      <c r="M13925" s="1" t="d">
        <v>2007-11-15</v>
      </c>
      <c r="N13925">
        <v>11</v>
      </c>
      <c r="O13925">
        <v>15</v>
      </c>
      <c r="P13925">
        <v>2007</v>
      </c>
      <c r="R13925" t="s">
        <v>26</v>
      </c>
      <c r="S13925" t="s">
        <v>31</v>
      </c>
    </row>
    <row r="13926" spans="1:19" x14ac:dyDescent="0.25">
      <c r="A13926" t="s">
        <v>312</v>
      </c>
      <c r="B13926" t="s">
        <v>3732</v>
      </c>
      <c r="C13926" t="s">
        <v>3733</v>
      </c>
      <c r="E13926" t="s">
        <v>3734</v>
      </c>
      <c r="F13926" t="s">
        <v>513</v>
      </c>
      <c r="G13926">
        <v>54110</v>
      </c>
      <c r="H13926">
        <v>44.182552999999999</v>
      </c>
      <c r="I13926">
        <v>-88.065144000000004</v>
      </c>
      <c r="J13926" s="1" t="d">
        <v>2018-11-08</v>
      </c>
      <c r="K13926">
        <v>33213</v>
      </c>
      <c r="L13926" t="s">
        <v>30</v>
      </c>
      <c r="M13926" s="1" t="d">
        <v>2007-10-15</v>
      </c>
      <c r="N13926">
        <v>10</v>
      </c>
      <c r="O13926">
        <v>15</v>
      </c>
      <c r="P13926">
        <v>2007</v>
      </c>
      <c r="R13926" t="s">
        <v>26</v>
      </c>
      <c r="S13926" t="s">
        <v>31</v>
      </c>
    </row>
    <row r="13927" spans="1:19" x14ac:dyDescent="0.25">
      <c r="A13927" t="s">
        <v>312</v>
      </c>
      <c r="B13927" t="s">
        <v>3735</v>
      </c>
      <c r="C13927" t="s">
        <v>3736</v>
      </c>
      <c r="E13927" t="s">
        <v>2542</v>
      </c>
      <c r="F13927" t="s">
        <v>513</v>
      </c>
      <c r="G13927">
        <v>54701</v>
      </c>
      <c r="H13927">
        <v>44.788696999999999</v>
      </c>
      <c r="I13927">
        <v>-91.517515000000003</v>
      </c>
      <c r="J13927" s="1" t="d">
        <v>2018-11-08</v>
      </c>
      <c r="K13927">
        <v>33214</v>
      </c>
      <c r="L13927" t="s">
        <v>30</v>
      </c>
      <c r="M13927" s="1" t="d">
        <v>2007-10-15</v>
      </c>
      <c r="N13927">
        <v>10</v>
      </c>
      <c r="O13927">
        <v>15</v>
      </c>
      <c r="P13927">
        <v>2007</v>
      </c>
      <c r="R13927" t="s">
        <v>26</v>
      </c>
      <c r="S13927" t="s">
        <v>31</v>
      </c>
    </row>
    <row r="13928" spans="1:19" x14ac:dyDescent="0.25">
      <c r="A13928" t="s">
        <v>312</v>
      </c>
      <c r="B13928" t="s">
        <v>3737</v>
      </c>
      <c r="C13928" t="s">
        <v>3738</v>
      </c>
      <c r="E13928" t="s">
        <v>2542</v>
      </c>
      <c r="F13928" t="s">
        <v>513</v>
      </c>
      <c r="G13928">
        <v>54701</v>
      </c>
      <c r="H13928">
        <v>44.794525</v>
      </c>
      <c r="I13928">
        <v>-91.457993999999999</v>
      </c>
      <c r="J13928" s="1" t="d">
        <v>2018-11-08</v>
      </c>
      <c r="K13928">
        <v>33215</v>
      </c>
      <c r="L13928" t="s">
        <v>30</v>
      </c>
      <c r="M13928" s="1" t="d">
        <v>2007-10-15</v>
      </c>
      <c r="N13928">
        <v>10</v>
      </c>
      <c r="O13928">
        <v>15</v>
      </c>
      <c r="P13928">
        <v>2007</v>
      </c>
      <c r="R13928" t="s">
        <v>26</v>
      </c>
      <c r="S13928" t="s">
        <v>31</v>
      </c>
    </row>
    <row r="13929" spans="1:19" x14ac:dyDescent="0.25">
      <c r="A13929" t="s">
        <v>19</v>
      </c>
      <c r="B13929" t="s">
        <v>3841</v>
      </c>
      <c r="C13929" t="s">
        <v>3842</v>
      </c>
      <c r="D13929" t="s">
        <v>3843</v>
      </c>
      <c r="E13929" t="s">
        <v>3844</v>
      </c>
      <c r="F13929" t="s">
        <v>170</v>
      </c>
      <c r="G13929">
        <v>93635</v>
      </c>
      <c r="H13929">
        <v>37.058723999999998</v>
      </c>
      <c r="I13929">
        <v>-120.843011</v>
      </c>
      <c r="J13929" s="1" t="d">
        <v>2018-05-03</v>
      </c>
      <c r="K13929">
        <v>33323</v>
      </c>
      <c r="L13929" t="s">
        <v>30</v>
      </c>
      <c r="M13929" s="1" t="d">
        <v>2007-05-15</v>
      </c>
      <c r="N13929">
        <v>5</v>
      </c>
      <c r="O13929">
        <v>15</v>
      </c>
      <c r="P13929">
        <v>2007</v>
      </c>
      <c r="Q13929" t="s">
        <v>25</v>
      </c>
      <c r="R13929" t="s">
        <v>26</v>
      </c>
      <c r="S13929" t="s">
        <v>31</v>
      </c>
    </row>
    <row r="13930" spans="1:19" x14ac:dyDescent="0.25">
      <c r="A13930" t="s">
        <v>312</v>
      </c>
      <c r="B13930" t="s">
        <v>3856</v>
      </c>
      <c r="C13930" t="s">
        <v>3857</v>
      </c>
      <c r="E13930" t="s">
        <v>3858</v>
      </c>
      <c r="F13930" t="s">
        <v>129</v>
      </c>
      <c r="G13930">
        <v>81071</v>
      </c>
      <c r="H13930">
        <v>38.466259999999998</v>
      </c>
      <c r="I13930">
        <v>-102.289739</v>
      </c>
      <c r="J13930" s="1" t="d">
        <v>2018-11-08</v>
      </c>
      <c r="K13930">
        <v>33343</v>
      </c>
      <c r="L13930" t="s">
        <v>30</v>
      </c>
      <c r="M13930" s="1" t="d">
        <v>2007-09-15</v>
      </c>
      <c r="N13930">
        <v>9</v>
      </c>
      <c r="O13930">
        <v>15</v>
      </c>
      <c r="P13930">
        <v>2007</v>
      </c>
      <c r="R13930" t="s">
        <v>26</v>
      </c>
      <c r="S13930" t="s">
        <v>31</v>
      </c>
    </row>
    <row r="13931" spans="1:19" x14ac:dyDescent="0.25">
      <c r="A13931" t="s">
        <v>312</v>
      </c>
      <c r="B13931" t="s">
        <v>3872</v>
      </c>
      <c r="C13931" t="s">
        <v>3873</v>
      </c>
      <c r="E13931" t="s">
        <v>3874</v>
      </c>
      <c r="F13931" t="s">
        <v>496</v>
      </c>
      <c r="G13931">
        <v>48415</v>
      </c>
      <c r="H13931">
        <v>43.250203999999997</v>
      </c>
      <c r="I13931">
        <v>-83.771047999999993</v>
      </c>
      <c r="J13931" s="1" t="d">
        <v>2018-05-03</v>
      </c>
      <c r="K13931">
        <v>33357</v>
      </c>
      <c r="L13931" t="s">
        <v>30</v>
      </c>
      <c r="M13931" s="1" t="d">
        <v>2007-08-01</v>
      </c>
      <c r="N13931">
        <v>8</v>
      </c>
      <c r="O13931">
        <v>1</v>
      </c>
      <c r="P13931">
        <v>2007</v>
      </c>
      <c r="R13931" t="s">
        <v>26</v>
      </c>
      <c r="S13931" t="s">
        <v>31</v>
      </c>
    </row>
    <row r="13932" spans="1:19" x14ac:dyDescent="0.25">
      <c r="A13932" t="s">
        <v>19</v>
      </c>
      <c r="B13932" t="s">
        <v>3928</v>
      </c>
      <c r="C13932" t="s">
        <v>3929</v>
      </c>
      <c r="E13932" t="s">
        <v>3930</v>
      </c>
      <c r="F13932" t="s">
        <v>170</v>
      </c>
      <c r="G13932">
        <v>91340</v>
      </c>
      <c r="H13932">
        <v>34.283588000000002</v>
      </c>
      <c r="I13932">
        <v>-118.43876</v>
      </c>
      <c r="J13932" s="1" t="d">
        <v>2019-02-06</v>
      </c>
      <c r="K13932">
        <v>33425</v>
      </c>
      <c r="L13932" t="s">
        <v>103</v>
      </c>
      <c r="M13932" s="1" t="d">
        <v>2007-05-15</v>
      </c>
      <c r="N13932">
        <v>5</v>
      </c>
      <c r="O13932">
        <v>15</v>
      </c>
      <c r="P13932">
        <v>2007</v>
      </c>
      <c r="Q13932" t="s">
        <v>35</v>
      </c>
      <c r="R13932" t="s">
        <v>26</v>
      </c>
      <c r="S13932" t="s">
        <v>31</v>
      </c>
    </row>
    <row r="13933" spans="1:19" x14ac:dyDescent="0.25">
      <c r="A13933" t="s">
        <v>19</v>
      </c>
      <c r="B13933" t="s">
        <v>3935</v>
      </c>
      <c r="C13933" t="s">
        <v>3936</v>
      </c>
      <c r="E13933" t="s">
        <v>3403</v>
      </c>
      <c r="F13933" t="s">
        <v>513</v>
      </c>
      <c r="G13933">
        <v>53207</v>
      </c>
      <c r="H13933">
        <v>42.935799000000003</v>
      </c>
      <c r="I13933">
        <v>-87.910313000000002</v>
      </c>
      <c r="J13933" s="1" t="d">
        <v>2018-11-08</v>
      </c>
      <c r="K13933">
        <v>33428</v>
      </c>
      <c r="L13933" t="s">
        <v>30</v>
      </c>
      <c r="M13933" s="1" t="d">
        <v>2007-12-15</v>
      </c>
      <c r="N13933">
        <v>12</v>
      </c>
      <c r="O13933">
        <v>15</v>
      </c>
      <c r="P13933">
        <v>2007</v>
      </c>
      <c r="Q13933" t="s">
        <v>25</v>
      </c>
      <c r="R13933" t="s">
        <v>26</v>
      </c>
      <c r="S13933" t="s">
        <v>31</v>
      </c>
    </row>
    <row r="13934" spans="1:19" x14ac:dyDescent="0.25">
      <c r="A13934" t="s">
        <v>705</v>
      </c>
      <c r="B13934" t="s">
        <v>3189</v>
      </c>
      <c r="C13934" t="s">
        <v>3190</v>
      </c>
      <c r="D13934" t="s">
        <v>3191</v>
      </c>
      <c r="E13934" t="s">
        <v>3965</v>
      </c>
      <c r="F13934" t="s">
        <v>25</v>
      </c>
      <c r="G13934">
        <v>21235</v>
      </c>
      <c r="H13934">
        <v>39.310684999999999</v>
      </c>
      <c r="I13934">
        <v>-76.727064999999996</v>
      </c>
      <c r="J13934" s="1" t="d">
        <v>2019-01-10</v>
      </c>
      <c r="K13934">
        <v>33479</v>
      </c>
      <c r="L13934" t="s">
        <v>30</v>
      </c>
      <c r="M13934" s="1" t="d">
        <v>2007-11-15</v>
      </c>
      <c r="N13934">
        <v>11</v>
      </c>
      <c r="O13934">
        <v>15</v>
      </c>
      <c r="P13934">
        <v>2007</v>
      </c>
      <c r="R13934" t="s">
        <v>26</v>
      </c>
      <c r="S13934" t="s">
        <v>27</v>
      </c>
    </row>
    <row r="13935" spans="1:19" x14ac:dyDescent="0.25">
      <c r="A13935" t="s">
        <v>312</v>
      </c>
      <c r="B13935" t="s">
        <v>4141</v>
      </c>
      <c r="C13935" t="s">
        <v>4142</v>
      </c>
      <c r="E13935" t="s">
        <v>4143</v>
      </c>
      <c r="F13935" t="s">
        <v>496</v>
      </c>
      <c r="G13935">
        <v>48817</v>
      </c>
      <c r="H13935">
        <v>43.001337999999997</v>
      </c>
      <c r="I13935">
        <v>-84.115975000000006</v>
      </c>
      <c r="J13935" s="1" t="d">
        <v>2018-05-03</v>
      </c>
      <c r="K13935">
        <v>33736</v>
      </c>
      <c r="L13935" t="s">
        <v>30</v>
      </c>
      <c r="M13935" s="1" t="d">
        <v>2007-11-01</v>
      </c>
      <c r="N13935">
        <v>11</v>
      </c>
      <c r="O13935">
        <v>1</v>
      </c>
      <c r="P13935">
        <v>2007</v>
      </c>
      <c r="R13935" t="s">
        <v>26</v>
      </c>
      <c r="S13935" t="s">
        <v>31</v>
      </c>
    </row>
    <row r="13936" spans="1:19" x14ac:dyDescent="0.25">
      <c r="A13936" t="s">
        <v>312</v>
      </c>
      <c r="B13936" t="s">
        <v>4149</v>
      </c>
      <c r="C13936" t="s">
        <v>4150</v>
      </c>
      <c r="E13936" t="s">
        <v>1395</v>
      </c>
      <c r="F13936" t="s">
        <v>496</v>
      </c>
      <c r="G13936">
        <v>48040</v>
      </c>
      <c r="H13936">
        <v>42.909339129999999</v>
      </c>
      <c r="I13936">
        <v>-82.498546590000004</v>
      </c>
      <c r="J13936" s="1" t="d">
        <v>2019-02-06</v>
      </c>
      <c r="K13936">
        <v>33741</v>
      </c>
      <c r="L13936" t="s">
        <v>103</v>
      </c>
      <c r="M13936" s="1" t="d">
        <v>2007-02-01</v>
      </c>
      <c r="N13936">
        <v>2</v>
      </c>
      <c r="O13936">
        <v>1</v>
      </c>
      <c r="P13936">
        <v>2007</v>
      </c>
      <c r="R13936" t="s">
        <v>26</v>
      </c>
      <c r="S13936" t="s">
        <v>31</v>
      </c>
    </row>
    <row r="13937" spans="1:19" x14ac:dyDescent="0.25">
      <c r="A13937" t="s">
        <v>312</v>
      </c>
      <c r="B13937" t="s">
        <v>4151</v>
      </c>
      <c r="C13937" t="s">
        <v>4152</v>
      </c>
      <c r="E13937" t="s">
        <v>4153</v>
      </c>
      <c r="F13937" t="s">
        <v>496</v>
      </c>
      <c r="G13937">
        <v>48604</v>
      </c>
      <c r="H13937">
        <v>43.480105999999999</v>
      </c>
      <c r="I13937">
        <v>-83.982057999999995</v>
      </c>
      <c r="J13937" s="1" t="d">
        <v>2018-05-03</v>
      </c>
      <c r="K13937">
        <v>33742</v>
      </c>
      <c r="L13937" t="s">
        <v>30</v>
      </c>
      <c r="M13937" s="1" t="d">
        <v>2007-12-01</v>
      </c>
      <c r="N13937">
        <v>12</v>
      </c>
      <c r="O13937">
        <v>1</v>
      </c>
      <c r="P13937">
        <v>2007</v>
      </c>
      <c r="R13937" t="s">
        <v>26</v>
      </c>
      <c r="S13937" t="s">
        <v>31</v>
      </c>
    </row>
    <row r="13938" spans="1:19" x14ac:dyDescent="0.25">
      <c r="A13938" t="s">
        <v>312</v>
      </c>
      <c r="B13938" t="s">
        <v>4160</v>
      </c>
      <c r="C13938" t="s">
        <v>4161</v>
      </c>
      <c r="E13938" t="s">
        <v>4162</v>
      </c>
      <c r="F13938" t="s">
        <v>88</v>
      </c>
      <c r="G13938">
        <v>65738</v>
      </c>
      <c r="H13938">
        <v>37.145778</v>
      </c>
      <c r="I13938">
        <v>-93.430214000000007</v>
      </c>
      <c r="J13938" s="1" t="d">
        <v>2018-05-03</v>
      </c>
      <c r="K13938">
        <v>33755</v>
      </c>
      <c r="L13938" t="s">
        <v>30</v>
      </c>
      <c r="M13938" s="1" t="d">
        <v>2007-07-01</v>
      </c>
      <c r="N13938">
        <v>7</v>
      </c>
      <c r="O13938">
        <v>1</v>
      </c>
      <c r="P13938">
        <v>2007</v>
      </c>
      <c r="R13938" t="s">
        <v>26</v>
      </c>
      <c r="S13938" t="s">
        <v>31</v>
      </c>
    </row>
    <row r="13939" spans="1:19" x14ac:dyDescent="0.25">
      <c r="A13939" t="s">
        <v>312</v>
      </c>
      <c r="B13939" t="s">
        <v>4175</v>
      </c>
      <c r="C13939" t="s">
        <v>4176</v>
      </c>
      <c r="E13939" t="s">
        <v>4177</v>
      </c>
      <c r="F13939" t="s">
        <v>373</v>
      </c>
      <c r="G13939">
        <v>60118</v>
      </c>
      <c r="H13939">
        <v>42.088070999999999</v>
      </c>
      <c r="I13939">
        <v>-88.244838000000001</v>
      </c>
      <c r="J13939" s="1" t="d">
        <v>2018-10-04</v>
      </c>
      <c r="K13939">
        <v>33777</v>
      </c>
      <c r="L13939" t="s">
        <v>30</v>
      </c>
      <c r="M13939" s="1" t="d">
        <v>2007-01-01</v>
      </c>
      <c r="N13939">
        <v>1</v>
      </c>
      <c r="O13939">
        <v>1</v>
      </c>
      <c r="P13939">
        <v>2007</v>
      </c>
      <c r="R13939" t="s">
        <v>26</v>
      </c>
      <c r="S13939" t="s">
        <v>31</v>
      </c>
    </row>
    <row r="13940" spans="1:19" x14ac:dyDescent="0.25">
      <c r="A13940" t="s">
        <v>312</v>
      </c>
      <c r="B13940" t="s">
        <v>4228</v>
      </c>
      <c r="C13940" t="s">
        <v>4229</v>
      </c>
      <c r="E13940" t="s">
        <v>4230</v>
      </c>
      <c r="F13940" t="s">
        <v>280</v>
      </c>
      <c r="G13940">
        <v>37091</v>
      </c>
      <c r="H13940">
        <v>35.461838</v>
      </c>
      <c r="I13940">
        <v>-86.782317000000006</v>
      </c>
      <c r="J13940" s="1" t="d">
        <v>2018-09-10</v>
      </c>
      <c r="K13940">
        <v>33818</v>
      </c>
      <c r="L13940" t="s">
        <v>30</v>
      </c>
      <c r="M13940" s="1" t="d">
        <v>2007-08-01</v>
      </c>
      <c r="N13940">
        <v>8</v>
      </c>
      <c r="O13940">
        <v>1</v>
      </c>
      <c r="P13940">
        <v>2007</v>
      </c>
      <c r="R13940" t="s">
        <v>26</v>
      </c>
      <c r="S13940" t="s">
        <v>31</v>
      </c>
    </row>
    <row r="13941" spans="1:19" x14ac:dyDescent="0.25">
      <c r="A13941" t="s">
        <v>312</v>
      </c>
      <c r="B13941" t="s">
        <v>4274</v>
      </c>
      <c r="C13941" t="s">
        <v>4275</v>
      </c>
      <c r="D13941" t="s">
        <v>4276</v>
      </c>
      <c r="E13941" t="s">
        <v>395</v>
      </c>
      <c r="F13941" t="s">
        <v>48</v>
      </c>
      <c r="G13941">
        <v>13206</v>
      </c>
      <c r="H13941">
        <v>43.090389000000002</v>
      </c>
      <c r="I13941">
        <v>-76.094177000000002</v>
      </c>
      <c r="J13941" s="1" t="d">
        <v>2019-04-08</v>
      </c>
      <c r="K13941">
        <v>33851</v>
      </c>
      <c r="L13941" t="s">
        <v>24</v>
      </c>
      <c r="M13941" s="1" t="d">
        <v>2007-10-01</v>
      </c>
      <c r="N13941">
        <v>10</v>
      </c>
      <c r="O13941">
        <v>1</v>
      </c>
      <c r="P13941">
        <v>2007</v>
      </c>
      <c r="R13941" t="s">
        <v>26</v>
      </c>
      <c r="S13941" t="s">
        <v>27</v>
      </c>
    </row>
    <row r="13942" spans="1:19" x14ac:dyDescent="0.25">
      <c r="A13942" t="s">
        <v>312</v>
      </c>
      <c r="B13942" t="s">
        <v>4283</v>
      </c>
      <c r="C13942" t="s">
        <v>4284</v>
      </c>
      <c r="E13942" t="s">
        <v>4285</v>
      </c>
      <c r="F13942" t="s">
        <v>59</v>
      </c>
      <c r="G13942">
        <v>45601</v>
      </c>
      <c r="H13942">
        <v>39.020929000000002</v>
      </c>
      <c r="I13942">
        <v>-83.027400999999998</v>
      </c>
      <c r="J13942" s="1" t="d">
        <v>2018-03-08</v>
      </c>
      <c r="K13942">
        <v>33860</v>
      </c>
      <c r="L13942" t="s">
        <v>30</v>
      </c>
      <c r="M13942" s="1" t="d">
        <v>2007-10-01</v>
      </c>
      <c r="N13942">
        <v>10</v>
      </c>
      <c r="O13942">
        <v>1</v>
      </c>
      <c r="P13942">
        <v>2007</v>
      </c>
      <c r="R13942" t="s">
        <v>26</v>
      </c>
      <c r="S13942" t="s">
        <v>31</v>
      </c>
    </row>
    <row r="13943" spans="1:19" x14ac:dyDescent="0.25">
      <c r="A13943" t="s">
        <v>312</v>
      </c>
      <c r="B13943" t="s">
        <v>4313</v>
      </c>
      <c r="C13943" t="s">
        <v>4314</v>
      </c>
      <c r="E13943" t="s">
        <v>184</v>
      </c>
      <c r="F13943" t="s">
        <v>88</v>
      </c>
      <c r="G13943">
        <v>64085</v>
      </c>
      <c r="H13943">
        <v>39.278371</v>
      </c>
      <c r="I13943">
        <v>-93.987476999999998</v>
      </c>
      <c r="J13943" s="1" t="d">
        <v>2018-06-05</v>
      </c>
      <c r="K13943">
        <v>33903</v>
      </c>
      <c r="L13943" t="s">
        <v>30</v>
      </c>
      <c r="M13943" s="1" t="d">
        <v>2007-02-01</v>
      </c>
      <c r="N13943">
        <v>2</v>
      </c>
      <c r="O13943">
        <v>1</v>
      </c>
      <c r="P13943">
        <v>2007</v>
      </c>
      <c r="R13943" t="s">
        <v>26</v>
      </c>
      <c r="S13943" t="s">
        <v>31</v>
      </c>
    </row>
    <row r="13944" spans="1:19" x14ac:dyDescent="0.25">
      <c r="A13944" t="s">
        <v>312</v>
      </c>
      <c r="B13944" t="s">
        <v>4343</v>
      </c>
      <c r="C13944" t="s">
        <v>4344</v>
      </c>
      <c r="D13944" t="s">
        <v>4345</v>
      </c>
      <c r="E13944" t="s">
        <v>2619</v>
      </c>
      <c r="F13944" t="s">
        <v>513</v>
      </c>
      <c r="G13944">
        <v>54902</v>
      </c>
      <c r="H13944">
        <v>43.995123999999997</v>
      </c>
      <c r="I13944">
        <v>-88.543109999999999</v>
      </c>
      <c r="J13944" s="1" t="d">
        <v>2019-01-10</v>
      </c>
      <c r="K13944">
        <v>33940</v>
      </c>
      <c r="L13944" t="s">
        <v>4346</v>
      </c>
      <c r="M13944" s="1" t="d">
        <v>2007-06-15</v>
      </c>
      <c r="N13944">
        <v>6</v>
      </c>
      <c r="O13944">
        <v>15</v>
      </c>
      <c r="P13944">
        <v>2007</v>
      </c>
      <c r="R13944" t="s">
        <v>26</v>
      </c>
      <c r="S13944" t="s">
        <v>31</v>
      </c>
    </row>
    <row r="13945" spans="1:19" x14ac:dyDescent="0.25">
      <c r="A13945" t="s">
        <v>312</v>
      </c>
      <c r="B13945" t="s">
        <v>4352</v>
      </c>
      <c r="C13945" t="s">
        <v>4353</v>
      </c>
      <c r="E13945" t="s">
        <v>326</v>
      </c>
      <c r="F13945" t="s">
        <v>327</v>
      </c>
      <c r="G13945">
        <v>50011</v>
      </c>
      <c r="H13945">
        <v>42.030830999999999</v>
      </c>
      <c r="I13945">
        <v>-93.639183000000003</v>
      </c>
      <c r="J13945" s="1" t="d">
        <v>2018-04-03</v>
      </c>
      <c r="K13945">
        <v>33969</v>
      </c>
      <c r="L13945" t="s">
        <v>30</v>
      </c>
      <c r="M13945" s="1" t="d">
        <v>2007-03-15</v>
      </c>
      <c r="N13945">
        <v>3</v>
      </c>
      <c r="O13945">
        <v>15</v>
      </c>
      <c r="P13945">
        <v>2007</v>
      </c>
      <c r="R13945" t="s">
        <v>26</v>
      </c>
      <c r="S13945" t="s">
        <v>27</v>
      </c>
    </row>
    <row r="13946" spans="1:19" x14ac:dyDescent="0.25">
      <c r="A13946" t="s">
        <v>19</v>
      </c>
      <c r="B13946" t="s">
        <v>4844</v>
      </c>
      <c r="C13946" t="s">
        <v>4845</v>
      </c>
      <c r="E13946" t="s">
        <v>4846</v>
      </c>
      <c r="F13946" t="s">
        <v>170</v>
      </c>
      <c r="G13946">
        <v>93280</v>
      </c>
      <c r="H13946">
        <v>35.596857</v>
      </c>
      <c r="I13946">
        <v>-119.333783</v>
      </c>
      <c r="J13946" s="1" t="d">
        <v>2018-06-05</v>
      </c>
      <c r="K13946">
        <v>34832</v>
      </c>
      <c r="L13946" t="s">
        <v>30</v>
      </c>
      <c r="M13946" s="1" t="d">
        <v>2007-06-15</v>
      </c>
      <c r="N13946">
        <v>6</v>
      </c>
      <c r="O13946">
        <v>15</v>
      </c>
      <c r="P13946">
        <v>2007</v>
      </c>
      <c r="Q13946" t="s">
        <v>35</v>
      </c>
      <c r="R13946" t="s">
        <v>26</v>
      </c>
      <c r="S13946" t="s">
        <v>31</v>
      </c>
    </row>
    <row r="13947" spans="1:19" x14ac:dyDescent="0.25">
      <c r="A13947" t="s">
        <v>19</v>
      </c>
      <c r="B13947" t="s">
        <v>4914</v>
      </c>
      <c r="C13947" t="s">
        <v>4915</v>
      </c>
      <c r="D13947" t="s">
        <v>4916</v>
      </c>
      <c r="E13947" t="s">
        <v>4917</v>
      </c>
      <c r="F13947" t="s">
        <v>1120</v>
      </c>
      <c r="G13947">
        <v>5401</v>
      </c>
      <c r="H13947">
        <v>44.461714999999998</v>
      </c>
      <c r="I13947">
        <v>-73.215216999999996</v>
      </c>
      <c r="J13947" s="1" t="d">
        <v>2019-01-10</v>
      </c>
      <c r="K13947">
        <v>35055</v>
      </c>
      <c r="L13947" t="s">
        <v>30</v>
      </c>
      <c r="M13947" s="1" t="d">
        <v>2007-09-15</v>
      </c>
      <c r="N13947">
        <v>9</v>
      </c>
      <c r="O13947">
        <v>15</v>
      </c>
      <c r="P13947">
        <v>2007</v>
      </c>
      <c r="Q13947" t="s">
        <v>35</v>
      </c>
      <c r="R13947" t="s">
        <v>26</v>
      </c>
      <c r="S13947" t="s">
        <v>31</v>
      </c>
    </row>
    <row r="13948" spans="1:19" x14ac:dyDescent="0.25">
      <c r="A13948" t="s">
        <v>312</v>
      </c>
      <c r="B13948" t="s">
        <v>4994</v>
      </c>
      <c r="C13948" t="s">
        <v>4995</v>
      </c>
      <c r="E13948" t="s">
        <v>2059</v>
      </c>
      <c r="F13948" t="s">
        <v>373</v>
      </c>
      <c r="G13948">
        <v>62471</v>
      </c>
      <c r="H13948">
        <v>38.975755999999997</v>
      </c>
      <c r="I13948">
        <v>-89.006502999999995</v>
      </c>
      <c r="J13948" s="1" t="d">
        <v>2018-10-04</v>
      </c>
      <c r="K13948">
        <v>35117</v>
      </c>
      <c r="L13948" t="s">
        <v>30</v>
      </c>
      <c r="M13948" s="1" t="d">
        <v>2007-10-15</v>
      </c>
      <c r="N13948">
        <v>10</v>
      </c>
      <c r="O13948">
        <v>15</v>
      </c>
      <c r="P13948">
        <v>2007</v>
      </c>
      <c r="R13948" t="s">
        <v>26</v>
      </c>
      <c r="S13948" t="s">
        <v>31</v>
      </c>
    </row>
    <row r="13949" spans="1:19" x14ac:dyDescent="0.25">
      <c r="A13949" t="s">
        <v>19</v>
      </c>
      <c r="B13949" t="s">
        <v>5103</v>
      </c>
      <c r="C13949" t="s">
        <v>5104</v>
      </c>
      <c r="D13949" t="s">
        <v>5105</v>
      </c>
      <c r="E13949" t="s">
        <v>5106</v>
      </c>
      <c r="F13949" t="s">
        <v>67</v>
      </c>
      <c r="G13949">
        <v>6033</v>
      </c>
      <c r="H13949">
        <v>41.714291000000003</v>
      </c>
      <c r="I13949">
        <v>-72.617840999999999</v>
      </c>
      <c r="J13949" s="1" t="d">
        <v>2019-04-08</v>
      </c>
      <c r="K13949">
        <v>35301</v>
      </c>
      <c r="L13949" t="s">
        <v>24</v>
      </c>
      <c r="M13949" s="1" t="d">
        <v>2007-12-15</v>
      </c>
      <c r="N13949">
        <v>12</v>
      </c>
      <c r="O13949">
        <v>15</v>
      </c>
      <c r="P13949">
        <v>2007</v>
      </c>
      <c r="Q13949" t="s">
        <v>35</v>
      </c>
      <c r="R13949" t="s">
        <v>26</v>
      </c>
      <c r="S13949" t="s">
        <v>27</v>
      </c>
    </row>
    <row r="13950" spans="1:19" x14ac:dyDescent="0.25">
      <c r="A13950" t="s">
        <v>705</v>
      </c>
      <c r="B13950" t="s">
        <v>5262</v>
      </c>
      <c r="C13950" t="s">
        <v>5263</v>
      </c>
      <c r="E13950" t="s">
        <v>136</v>
      </c>
      <c r="F13950" t="s">
        <v>137</v>
      </c>
      <c r="G13950">
        <v>97217</v>
      </c>
      <c r="H13950">
        <v>45.597392999999997</v>
      </c>
      <c r="I13950">
        <v>-122.669926</v>
      </c>
      <c r="J13950" s="1" t="d">
        <v>2019-04-08</v>
      </c>
      <c r="K13950">
        <v>35510</v>
      </c>
      <c r="L13950" t="s">
        <v>24</v>
      </c>
      <c r="M13950" s="1" t="d">
        <v>2007-05-15</v>
      </c>
      <c r="N13950">
        <v>5</v>
      </c>
      <c r="O13950">
        <v>15</v>
      </c>
      <c r="P13950">
        <v>2007</v>
      </c>
      <c r="R13950" t="s">
        <v>26</v>
      </c>
      <c r="S13950" t="s">
        <v>31</v>
      </c>
    </row>
    <row r="13951" spans="1:19" x14ac:dyDescent="0.25">
      <c r="A13951" t="s">
        <v>705</v>
      </c>
      <c r="B13951" t="s">
        <v>2074</v>
      </c>
      <c r="C13951" t="s">
        <v>5264</v>
      </c>
      <c r="E13951" t="s">
        <v>136</v>
      </c>
      <c r="F13951" t="s">
        <v>137</v>
      </c>
      <c r="G13951">
        <v>97217</v>
      </c>
      <c r="H13951">
        <v>45.584710999999999</v>
      </c>
      <c r="I13951">
        <v>-122.672335</v>
      </c>
      <c r="J13951" s="1" t="d">
        <v>2018-03-08</v>
      </c>
      <c r="K13951">
        <v>35511</v>
      </c>
      <c r="L13951" t="s">
        <v>30</v>
      </c>
      <c r="M13951" s="1" t="d">
        <v>2007-04-15</v>
      </c>
      <c r="N13951">
        <v>4</v>
      </c>
      <c r="O13951">
        <v>15</v>
      </c>
      <c r="P13951">
        <v>2007</v>
      </c>
      <c r="R13951" t="s">
        <v>26</v>
      </c>
      <c r="S13951" t="s">
        <v>31</v>
      </c>
    </row>
    <row r="13952" spans="1:19" x14ac:dyDescent="0.25">
      <c r="A13952" t="s">
        <v>968</v>
      </c>
      <c r="B13952" t="s">
        <v>5331</v>
      </c>
      <c r="C13952" t="s">
        <v>5332</v>
      </c>
      <c r="D13952" t="s">
        <v>5333</v>
      </c>
      <c r="E13952" t="s">
        <v>606</v>
      </c>
      <c r="F13952" t="s">
        <v>37</v>
      </c>
      <c r="G13952">
        <v>78758</v>
      </c>
      <c r="H13952">
        <v>30.388521000000001</v>
      </c>
      <c r="I13952">
        <v>-97.728305000000006</v>
      </c>
      <c r="J13952" s="1" t="d">
        <v>2018-06-05</v>
      </c>
      <c r="K13952">
        <v>35589</v>
      </c>
      <c r="L13952" t="s">
        <v>30</v>
      </c>
      <c r="M13952" s="1" t="d">
        <v>2007-02-22</v>
      </c>
      <c r="N13952">
        <v>2</v>
      </c>
      <c r="O13952">
        <v>22</v>
      </c>
      <c r="P13952">
        <v>2007</v>
      </c>
      <c r="R13952" t="s">
        <v>26</v>
      </c>
      <c r="S13952" t="s">
        <v>27</v>
      </c>
    </row>
    <row r="13953" spans="1:19" x14ac:dyDescent="0.25">
      <c r="A13953" t="s">
        <v>370</v>
      </c>
      <c r="B13953" t="s">
        <v>5421</v>
      </c>
      <c r="C13953" t="s">
        <v>5422</v>
      </c>
      <c r="E13953" t="s">
        <v>2646</v>
      </c>
      <c r="F13953" t="s">
        <v>170</v>
      </c>
      <c r="G13953">
        <v>90810</v>
      </c>
      <c r="H13953">
        <v>33.832757000000001</v>
      </c>
      <c r="I13953">
        <v>-118.235208</v>
      </c>
      <c r="J13953" s="1" t="d">
        <v>2018-05-03</v>
      </c>
      <c r="K13953">
        <v>35655</v>
      </c>
      <c r="L13953" t="s">
        <v>30</v>
      </c>
      <c r="M13953" s="1" t="d">
        <v>2007-02-15</v>
      </c>
      <c r="N13953">
        <v>2</v>
      </c>
      <c r="O13953">
        <v>15</v>
      </c>
      <c r="P13953">
        <v>2007</v>
      </c>
      <c r="Q13953" t="s">
        <v>35</v>
      </c>
      <c r="R13953" t="s">
        <v>26</v>
      </c>
      <c r="S13953" t="s">
        <v>31</v>
      </c>
    </row>
    <row r="13954" spans="1:19" x14ac:dyDescent="0.25">
      <c r="A13954" t="s">
        <v>338</v>
      </c>
      <c r="B13954" t="s">
        <v>6033</v>
      </c>
      <c r="C13954" t="s">
        <v>6167</v>
      </c>
      <c r="E13954" t="s">
        <v>5160</v>
      </c>
      <c r="F13954" t="s">
        <v>55</v>
      </c>
      <c r="G13954">
        <v>98502</v>
      </c>
      <c r="H13954">
        <v>47.045791999999999</v>
      </c>
      <c r="I13954">
        <v>-122.93367499999999</v>
      </c>
      <c r="J13954" s="1" t="d">
        <v>2018-06-05</v>
      </c>
      <c r="K13954">
        <v>37669</v>
      </c>
      <c r="L13954" t="s">
        <v>30</v>
      </c>
      <c r="M13954" s="1" t="d">
        <v>2007-01-15</v>
      </c>
      <c r="N13954">
        <v>1</v>
      </c>
      <c r="O13954">
        <v>15</v>
      </c>
      <c r="P13954">
        <v>2007</v>
      </c>
      <c r="R13954" t="s">
        <v>26</v>
      </c>
      <c r="S13954" t="s">
        <v>31</v>
      </c>
    </row>
    <row r="13955" spans="1:19" x14ac:dyDescent="0.25">
      <c r="A13955" t="s">
        <v>312</v>
      </c>
      <c r="B13955" t="s">
        <v>6502</v>
      </c>
      <c r="C13955" t="s">
        <v>6503</v>
      </c>
      <c r="E13955" t="s">
        <v>6504</v>
      </c>
      <c r="F13955" t="s">
        <v>57</v>
      </c>
      <c r="G13955">
        <v>46714</v>
      </c>
      <c r="H13955">
        <v>40.740183000000002</v>
      </c>
      <c r="I13955">
        <v>-85.179282999999998</v>
      </c>
      <c r="J13955" s="1" t="d">
        <v>2018-07-09</v>
      </c>
      <c r="K13955">
        <v>39223</v>
      </c>
      <c r="L13955" t="s">
        <v>30</v>
      </c>
      <c r="M13955" s="1" t="d">
        <v>2007-03-31</v>
      </c>
      <c r="N13955">
        <v>3</v>
      </c>
      <c r="O13955">
        <v>31</v>
      </c>
      <c r="P13955">
        <v>2007</v>
      </c>
      <c r="R13955" t="s">
        <v>26</v>
      </c>
      <c r="S13955" t="s">
        <v>31</v>
      </c>
    </row>
    <row r="13956" spans="1:19" x14ac:dyDescent="0.25">
      <c r="A13956" t="s">
        <v>705</v>
      </c>
      <c r="B13956" t="s">
        <v>9327</v>
      </c>
      <c r="C13956" t="s">
        <v>9328</v>
      </c>
      <c r="E13956" t="s">
        <v>2325</v>
      </c>
      <c r="F13956" t="s">
        <v>327</v>
      </c>
      <c r="G13956">
        <v>52353</v>
      </c>
      <c r="H13956">
        <v>41.295254</v>
      </c>
      <c r="I13956">
        <v>-91.718236000000005</v>
      </c>
      <c r="J13956" s="1" t="d">
        <v>2018-04-03</v>
      </c>
      <c r="K13956">
        <v>46335</v>
      </c>
      <c r="L13956" t="s">
        <v>30</v>
      </c>
      <c r="M13956" s="1" t="d">
        <v>2007-06-15</v>
      </c>
      <c r="N13956">
        <v>6</v>
      </c>
      <c r="O13956">
        <v>15</v>
      </c>
      <c r="P13956">
        <v>2007</v>
      </c>
      <c r="R13956" t="s">
        <v>26</v>
      </c>
      <c r="S13956" t="s">
        <v>31</v>
      </c>
    </row>
    <row r="13957" spans="1:19" x14ac:dyDescent="0.25">
      <c r="A13957" t="s">
        <v>705</v>
      </c>
      <c r="B13957" t="s">
        <v>10052</v>
      </c>
      <c r="C13957" t="s">
        <v>10053</v>
      </c>
      <c r="E13957" t="s">
        <v>10054</v>
      </c>
      <c r="F13957" t="s">
        <v>75</v>
      </c>
      <c r="G13957">
        <v>87117</v>
      </c>
      <c r="H13957">
        <v>35.053874999999998</v>
      </c>
      <c r="I13957">
        <v>-106.542599</v>
      </c>
      <c r="J13957" s="1" t="d">
        <v>2019-01-10</v>
      </c>
      <c r="K13957">
        <v>47268</v>
      </c>
      <c r="L13957" t="s">
        <v>30</v>
      </c>
      <c r="M13957" s="1" t="d">
        <v>2007-03-15</v>
      </c>
      <c r="N13957">
        <v>3</v>
      </c>
      <c r="O13957">
        <v>15</v>
      </c>
      <c r="P13957">
        <v>2007</v>
      </c>
      <c r="R13957" t="s">
        <v>26</v>
      </c>
      <c r="S13957" t="s">
        <v>27</v>
      </c>
    </row>
    <row r="13958" spans="1:19" x14ac:dyDescent="0.25">
      <c r="A13958" t="s">
        <v>312</v>
      </c>
      <c r="B13958" t="s">
        <v>2054</v>
      </c>
      <c r="C13958" t="s">
        <v>12589</v>
      </c>
      <c r="E13958" t="s">
        <v>12590</v>
      </c>
      <c r="F13958" t="s">
        <v>373</v>
      </c>
      <c r="G13958">
        <v>60110</v>
      </c>
      <c r="H13958">
        <v>42.124384999999997</v>
      </c>
      <c r="I13958">
        <v>-88.334481999999994</v>
      </c>
      <c r="J13958" s="1" t="d">
        <v>2018-10-04</v>
      </c>
      <c r="K13958">
        <v>51627</v>
      </c>
      <c r="L13958" t="s">
        <v>30</v>
      </c>
      <c r="M13958" s="1" t="d">
        <v>2007-01-15</v>
      </c>
      <c r="N13958">
        <v>1</v>
      </c>
      <c r="O13958">
        <v>15</v>
      </c>
      <c r="P13958">
        <v>2007</v>
      </c>
      <c r="R13958" t="s">
        <v>26</v>
      </c>
      <c r="S13958" t="s">
        <v>31</v>
      </c>
    </row>
    <row r="13959" spans="1:19" x14ac:dyDescent="0.25">
      <c r="A13959" t="s">
        <v>312</v>
      </c>
      <c r="B13959" t="s">
        <v>12717</v>
      </c>
      <c r="C13959" t="s">
        <v>12718</v>
      </c>
      <c r="E13959" t="s">
        <v>12719</v>
      </c>
      <c r="F13959" t="s">
        <v>496</v>
      </c>
      <c r="G13959">
        <v>48005</v>
      </c>
      <c r="H13959">
        <v>42.805822999999997</v>
      </c>
      <c r="I13959">
        <v>-82.963199000000003</v>
      </c>
      <c r="J13959" s="1" t="d">
        <v>2018-06-05</v>
      </c>
      <c r="K13959">
        <v>51893</v>
      </c>
      <c r="L13959" t="s">
        <v>30</v>
      </c>
      <c r="M13959" s="1" t="d">
        <v>2007-01-15</v>
      </c>
      <c r="N13959">
        <v>1</v>
      </c>
      <c r="O13959">
        <v>15</v>
      </c>
      <c r="P13959">
        <v>2007</v>
      </c>
      <c r="R13959" t="s">
        <v>26</v>
      </c>
      <c r="S13959" t="s">
        <v>31</v>
      </c>
    </row>
    <row r="13960" spans="1:19" x14ac:dyDescent="0.25">
      <c r="A13960" t="s">
        <v>312</v>
      </c>
      <c r="B13960" t="s">
        <v>13120</v>
      </c>
      <c r="C13960" t="s">
        <v>13121</v>
      </c>
      <c r="D13960" t="s">
        <v>13122</v>
      </c>
      <c r="E13960" t="s">
        <v>3358</v>
      </c>
      <c r="F13960" t="s">
        <v>157</v>
      </c>
      <c r="G13960">
        <v>15147</v>
      </c>
      <c r="H13960">
        <v>40.521656999999998</v>
      </c>
      <c r="I13960">
        <v>-79.812394999999995</v>
      </c>
      <c r="J13960" s="1" t="d">
        <v>2018-11-08</v>
      </c>
      <c r="K13960">
        <v>52513</v>
      </c>
      <c r="L13960" t="s">
        <v>30</v>
      </c>
      <c r="M13960" s="1" t="d">
        <v>2007-12-31</v>
      </c>
      <c r="N13960">
        <v>12</v>
      </c>
      <c r="O13960">
        <v>31</v>
      </c>
      <c r="P13960">
        <v>2007</v>
      </c>
      <c r="R13960" t="s">
        <v>26</v>
      </c>
      <c r="S13960" t="s">
        <v>31</v>
      </c>
    </row>
    <row r="13961" spans="1:19" x14ac:dyDescent="0.25">
      <c r="A13961" t="s">
        <v>312</v>
      </c>
      <c r="B13961" t="s">
        <v>65</v>
      </c>
      <c r="C13961" t="s">
        <v>14108</v>
      </c>
      <c r="E13961" t="s">
        <v>14109</v>
      </c>
      <c r="F13961" t="s">
        <v>496</v>
      </c>
      <c r="G13961">
        <v>48323</v>
      </c>
      <c r="H13961">
        <v>42.578493000000002</v>
      </c>
      <c r="I13961">
        <v>-83.362983</v>
      </c>
      <c r="J13961" s="1" t="d">
        <v>2018-06-05</v>
      </c>
      <c r="K13961">
        <v>53838</v>
      </c>
      <c r="L13961" t="s">
        <v>30</v>
      </c>
      <c r="M13961" s="1" t="d">
        <v>2007-01-15</v>
      </c>
      <c r="N13961">
        <v>1</v>
      </c>
      <c r="O13961">
        <v>15</v>
      </c>
      <c r="P13961">
        <v>2007</v>
      </c>
      <c r="R13961" t="s">
        <v>26</v>
      </c>
      <c r="S13961" t="s">
        <v>31</v>
      </c>
    </row>
    <row r="13962" spans="1:19" x14ac:dyDescent="0.25">
      <c r="A13962" t="s">
        <v>968</v>
      </c>
      <c r="B13962" t="s">
        <v>14466</v>
      </c>
      <c r="C13962" t="s">
        <v>14467</v>
      </c>
      <c r="E13962" t="s">
        <v>5718</v>
      </c>
      <c r="F13962" t="s">
        <v>4087</v>
      </c>
      <c r="G13962">
        <v>19702</v>
      </c>
      <c r="H13962">
        <v>39.611522000000001</v>
      </c>
      <c r="I13962">
        <v>-75.739514</v>
      </c>
      <c r="J13962" s="1" t="d">
        <v>2018-06-05</v>
      </c>
      <c r="K13962">
        <v>60205</v>
      </c>
      <c r="L13962" t="s">
        <v>30</v>
      </c>
      <c r="M13962" s="1" t="d">
        <v>2007-01-01</v>
      </c>
      <c r="N13962">
        <v>1</v>
      </c>
      <c r="O13962">
        <v>1</v>
      </c>
      <c r="P13962">
        <v>2007</v>
      </c>
      <c r="R13962" t="s">
        <v>26</v>
      </c>
      <c r="S13962" t="s">
        <v>27</v>
      </c>
    </row>
    <row r="13963" spans="1:19" x14ac:dyDescent="0.25">
      <c r="A13963" t="s">
        <v>312</v>
      </c>
      <c r="B13963" t="s">
        <v>14592</v>
      </c>
      <c r="C13963" t="s">
        <v>14593</v>
      </c>
      <c r="E13963" t="s">
        <v>3080</v>
      </c>
      <c r="F13963" t="s">
        <v>57</v>
      </c>
      <c r="G13963">
        <v>46304</v>
      </c>
      <c r="H13963">
        <v>41.576099999999997</v>
      </c>
      <c r="I13963">
        <v>-87.044499999999999</v>
      </c>
      <c r="J13963" s="1" t="d">
        <v>2018-11-08</v>
      </c>
      <c r="K13963">
        <v>60520</v>
      </c>
      <c r="L13963" t="s">
        <v>30</v>
      </c>
      <c r="M13963" s="1" t="d">
        <v>2007-06-28</v>
      </c>
      <c r="N13963">
        <v>6</v>
      </c>
      <c r="O13963">
        <v>28</v>
      </c>
      <c r="P13963">
        <v>2007</v>
      </c>
      <c r="R13963" t="s">
        <v>26</v>
      </c>
      <c r="S13963" t="s">
        <v>31</v>
      </c>
    </row>
    <row r="13964" spans="1:19" x14ac:dyDescent="0.25">
      <c r="A13964" t="s">
        <v>312</v>
      </c>
      <c r="B13964" t="s">
        <v>14642</v>
      </c>
      <c r="C13964" t="s">
        <v>14643</v>
      </c>
      <c r="E13964" t="s">
        <v>12302</v>
      </c>
      <c r="F13964" t="s">
        <v>59</v>
      </c>
      <c r="G13964">
        <v>45040</v>
      </c>
      <c r="H13964">
        <v>39.351585999999998</v>
      </c>
      <c r="I13964">
        <v>-84.322790999999995</v>
      </c>
      <c r="J13964" s="1" t="d">
        <v>2019-03-07</v>
      </c>
      <c r="K13964">
        <v>60555</v>
      </c>
      <c r="L13964" t="s">
        <v>71</v>
      </c>
      <c r="M13964" s="1" t="d">
        <v>2007-07-12</v>
      </c>
      <c r="N13964">
        <v>7</v>
      </c>
      <c r="O13964">
        <v>12</v>
      </c>
      <c r="P13964">
        <v>2007</v>
      </c>
      <c r="R13964" t="s">
        <v>26</v>
      </c>
      <c r="S13964" t="s">
        <v>31</v>
      </c>
    </row>
    <row r="13965" spans="1:19" x14ac:dyDescent="0.25">
      <c r="A13965" t="s">
        <v>504</v>
      </c>
      <c r="B13965" t="s">
        <v>14836</v>
      </c>
      <c r="C13965" t="s">
        <v>14837</v>
      </c>
      <c r="D13965" t="s">
        <v>14838</v>
      </c>
      <c r="E13965" t="s">
        <v>203</v>
      </c>
      <c r="F13965" t="s">
        <v>1514</v>
      </c>
      <c r="G13965">
        <v>25541</v>
      </c>
      <c r="H13965">
        <v>38.432895000000002</v>
      </c>
      <c r="I13965">
        <v>-82.168476999999996</v>
      </c>
      <c r="J13965" s="1" t="d">
        <v>2018-09-10</v>
      </c>
      <c r="K13965">
        <v>60888</v>
      </c>
      <c r="L13965" t="s">
        <v>30</v>
      </c>
      <c r="M13965" s="1" t="d">
        <v>2007-02-07</v>
      </c>
      <c r="N13965">
        <v>2</v>
      </c>
      <c r="O13965">
        <v>7</v>
      </c>
      <c r="P13965">
        <v>2007</v>
      </c>
      <c r="R13965" t="s">
        <v>26</v>
      </c>
      <c r="S13965" t="s">
        <v>31</v>
      </c>
    </row>
    <row r="13966" spans="1:19" x14ac:dyDescent="0.25">
      <c r="A13966" t="s">
        <v>705</v>
      </c>
      <c r="B13966" t="s">
        <v>14923</v>
      </c>
      <c r="C13966" t="s">
        <v>14924</v>
      </c>
      <c r="E13966" t="s">
        <v>2784</v>
      </c>
      <c r="F13966" t="s">
        <v>327</v>
      </c>
      <c r="G13966">
        <v>52540</v>
      </c>
      <c r="H13966">
        <v>41.175697</v>
      </c>
      <c r="I13966">
        <v>-91.820235999999994</v>
      </c>
      <c r="J13966" s="1" t="d">
        <v>2018-04-03</v>
      </c>
      <c r="K13966">
        <v>61120</v>
      </c>
      <c r="L13966" t="s">
        <v>14925</v>
      </c>
      <c r="M13966" s="1" t="d">
        <v>2007-04-15</v>
      </c>
      <c r="N13966">
        <v>4</v>
      </c>
      <c r="O13966">
        <v>15</v>
      </c>
      <c r="P13966">
        <v>2007</v>
      </c>
      <c r="R13966" t="s">
        <v>26</v>
      </c>
      <c r="S13966" t="s">
        <v>31</v>
      </c>
    </row>
    <row r="13967" spans="1:19" x14ac:dyDescent="0.25">
      <c r="A13967" t="s">
        <v>705</v>
      </c>
      <c r="B13967" t="s">
        <v>14926</v>
      </c>
      <c r="C13967" t="s">
        <v>14927</v>
      </c>
      <c r="E13967" t="s">
        <v>2325</v>
      </c>
      <c r="F13967" t="s">
        <v>327</v>
      </c>
      <c r="G13967">
        <v>52353</v>
      </c>
      <c r="H13967">
        <v>41.298425000000002</v>
      </c>
      <c r="I13967">
        <v>-91.674386999999996</v>
      </c>
      <c r="J13967" s="1" t="d">
        <v>2018-04-03</v>
      </c>
      <c r="K13967">
        <v>61121</v>
      </c>
      <c r="L13967" t="s">
        <v>14928</v>
      </c>
      <c r="M13967" s="1" t="d">
        <v>2007-04-15</v>
      </c>
      <c r="N13967">
        <v>4</v>
      </c>
      <c r="O13967">
        <v>15</v>
      </c>
      <c r="P13967">
        <v>2007</v>
      </c>
      <c r="R13967" t="s">
        <v>26</v>
      </c>
      <c r="S13967" t="s">
        <v>31</v>
      </c>
    </row>
    <row r="13968" spans="1:19" x14ac:dyDescent="0.25">
      <c r="A13968" t="s">
        <v>705</v>
      </c>
      <c r="B13968" t="s">
        <v>14929</v>
      </c>
      <c r="C13968" t="s">
        <v>14930</v>
      </c>
      <c r="E13968" t="s">
        <v>14931</v>
      </c>
      <c r="F13968" t="s">
        <v>327</v>
      </c>
      <c r="G13968">
        <v>52755</v>
      </c>
      <c r="H13968">
        <v>41.486423000000002</v>
      </c>
      <c r="I13968">
        <v>-91.425285000000002</v>
      </c>
      <c r="J13968" s="1" t="d">
        <v>2018-04-03</v>
      </c>
      <c r="K13968">
        <v>61122</v>
      </c>
      <c r="L13968" t="s">
        <v>30</v>
      </c>
      <c r="M13968" s="1" t="d">
        <v>2007-04-15</v>
      </c>
      <c r="N13968">
        <v>4</v>
      </c>
      <c r="O13968">
        <v>15</v>
      </c>
      <c r="P13968">
        <v>2007</v>
      </c>
      <c r="R13968" t="s">
        <v>26</v>
      </c>
      <c r="S13968" t="s">
        <v>31</v>
      </c>
    </row>
    <row r="13969" spans="1:19" x14ac:dyDescent="0.25">
      <c r="A13969" t="s">
        <v>19</v>
      </c>
      <c r="B13969" t="s">
        <v>1828</v>
      </c>
      <c r="C13969" t="s">
        <v>1829</v>
      </c>
      <c r="E13969" t="s">
        <v>1830</v>
      </c>
      <c r="F13969" t="s">
        <v>496</v>
      </c>
      <c r="G13969">
        <v>48060</v>
      </c>
      <c r="H13969">
        <v>42.977443000000001</v>
      </c>
      <c r="I13969">
        <v>-82.447928000000005</v>
      </c>
      <c r="J13969" s="1" t="d">
        <v>2018-12-11</v>
      </c>
      <c r="K13969">
        <v>61344</v>
      </c>
      <c r="L13969" t="s">
        <v>30</v>
      </c>
      <c r="M13969" s="1" t="d">
        <v>2007-10-15</v>
      </c>
      <c r="N13969">
        <v>10</v>
      </c>
      <c r="O13969">
        <v>15</v>
      </c>
      <c r="P13969">
        <v>2007</v>
      </c>
      <c r="Q13969" t="s">
        <v>35</v>
      </c>
      <c r="R13969" t="s">
        <v>26</v>
      </c>
      <c r="S13969" t="s">
        <v>27</v>
      </c>
    </row>
    <row r="13970" spans="1:19" x14ac:dyDescent="0.25">
      <c r="A13970" t="s">
        <v>338</v>
      </c>
      <c r="B13970" t="s">
        <v>15324</v>
      </c>
      <c r="C13970" t="s">
        <v>15325</v>
      </c>
      <c r="E13970" t="s">
        <v>4924</v>
      </c>
      <c r="F13970" t="s">
        <v>1091</v>
      </c>
      <c r="G13970">
        <v>7042</v>
      </c>
      <c r="H13970">
        <v>40.814101000000001</v>
      </c>
      <c r="I13970">
        <v>-74.207800000000006</v>
      </c>
      <c r="J13970" s="1" t="d">
        <v>2018-11-08</v>
      </c>
      <c r="K13970">
        <v>61719</v>
      </c>
      <c r="L13970" t="s">
        <v>30</v>
      </c>
      <c r="M13970" s="1" t="d">
        <v>2007-01-15</v>
      </c>
      <c r="N13970">
        <v>1</v>
      </c>
      <c r="O13970">
        <v>15</v>
      </c>
      <c r="P13970">
        <v>2007</v>
      </c>
      <c r="R13970" t="s">
        <v>26</v>
      </c>
      <c r="S13970" t="s">
        <v>27</v>
      </c>
    </row>
    <row r="13971" spans="1:19" x14ac:dyDescent="0.25">
      <c r="A13971" t="s">
        <v>312</v>
      </c>
      <c r="B13971" t="s">
        <v>3148</v>
      </c>
      <c r="C13971" t="s">
        <v>3149</v>
      </c>
      <c r="D13971" t="s">
        <v>3150</v>
      </c>
      <c r="E13971" t="s">
        <v>3151</v>
      </c>
      <c r="F13971" t="s">
        <v>202</v>
      </c>
      <c r="G13971">
        <v>32611</v>
      </c>
      <c r="H13971">
        <v>29.642861</v>
      </c>
      <c r="I13971">
        <v>-82.367896999999999</v>
      </c>
      <c r="J13971" s="1" t="d">
        <v>2018-08-07</v>
      </c>
      <c r="K13971">
        <v>62633</v>
      </c>
      <c r="L13971" t="s">
        <v>30</v>
      </c>
      <c r="M13971" s="1" t="d">
        <v>2007-06-15</v>
      </c>
      <c r="N13971">
        <v>6</v>
      </c>
      <c r="O13971">
        <v>15</v>
      </c>
      <c r="P13971">
        <v>2007</v>
      </c>
      <c r="R13971" t="s">
        <v>26</v>
      </c>
      <c r="S13971" t="s">
        <v>27</v>
      </c>
    </row>
    <row r="13972" spans="1:19" x14ac:dyDescent="0.25">
      <c r="A13972" t="s">
        <v>312</v>
      </c>
      <c r="B13972" t="s">
        <v>21057</v>
      </c>
      <c r="C13972" t="s">
        <v>21058</v>
      </c>
      <c r="E13972" t="s">
        <v>11365</v>
      </c>
      <c r="F13972" t="s">
        <v>280</v>
      </c>
      <c r="G13972">
        <v>37167</v>
      </c>
      <c r="H13972">
        <v>35.995711</v>
      </c>
      <c r="I13972">
        <v>-86.496684000000002</v>
      </c>
      <c r="J13972" s="1" t="d">
        <v>2018-09-10</v>
      </c>
      <c r="K13972">
        <v>73895</v>
      </c>
      <c r="L13972" t="s">
        <v>30</v>
      </c>
      <c r="M13972" s="1" t="d">
        <v>2007-06-06</v>
      </c>
      <c r="N13972">
        <v>6</v>
      </c>
      <c r="O13972">
        <v>6</v>
      </c>
      <c r="P13972">
        <v>2007</v>
      </c>
      <c r="R13972" t="s">
        <v>26</v>
      </c>
      <c r="S13972" t="s">
        <v>31</v>
      </c>
    </row>
    <row r="13973" spans="1:19" x14ac:dyDescent="0.25">
      <c r="A13973" t="s">
        <v>705</v>
      </c>
      <c r="B13973" t="s">
        <v>3161</v>
      </c>
      <c r="C13973" t="s">
        <v>3162</v>
      </c>
      <c r="D13973" t="s">
        <v>3163</v>
      </c>
      <c r="E13973" t="s">
        <v>2677</v>
      </c>
      <c r="F13973" t="s">
        <v>280</v>
      </c>
      <c r="G13973">
        <v>37090</v>
      </c>
      <c r="H13973">
        <v>36.188572999999998</v>
      </c>
      <c r="I13973">
        <v>-86.326256000000001</v>
      </c>
      <c r="J13973" s="1" t="d">
        <v>2018-09-10</v>
      </c>
      <c r="K13973">
        <v>77441</v>
      </c>
      <c r="L13973" t="s">
        <v>30</v>
      </c>
      <c r="M13973" s="1" t="d">
        <v>2007-03-01</v>
      </c>
      <c r="N13973">
        <v>3</v>
      </c>
      <c r="O13973">
        <v>1</v>
      </c>
      <c r="P13973">
        <v>2007</v>
      </c>
      <c r="R13973" t="s">
        <v>26</v>
      </c>
      <c r="S13973" t="s">
        <v>31</v>
      </c>
    </row>
    <row r="13974" spans="1:19" x14ac:dyDescent="0.25">
      <c r="A13974" t="s">
        <v>19</v>
      </c>
      <c r="B13974" t="s">
        <v>3182</v>
      </c>
      <c r="C13974" t="s">
        <v>3183</v>
      </c>
      <c r="D13974" t="s">
        <v>3184</v>
      </c>
      <c r="E13974" t="s">
        <v>3185</v>
      </c>
      <c r="F13974" t="s">
        <v>23</v>
      </c>
      <c r="G13974">
        <v>35203</v>
      </c>
      <c r="H13974">
        <v>33.528486000000001</v>
      </c>
      <c r="I13974">
        <v>-86.794314999999997</v>
      </c>
      <c r="J13974" s="1" t="d">
        <v>2018-11-08</v>
      </c>
      <c r="K13974">
        <v>77563</v>
      </c>
      <c r="L13974" t="s">
        <v>30</v>
      </c>
      <c r="M13974" s="1" t="d">
        <v>2007-07-15</v>
      </c>
      <c r="N13974">
        <v>7</v>
      </c>
      <c r="O13974">
        <v>15</v>
      </c>
      <c r="P13974">
        <v>2007</v>
      </c>
      <c r="Q13974" t="s">
        <v>35</v>
      </c>
      <c r="R13974" t="s">
        <v>26</v>
      </c>
      <c r="S13974" t="s">
        <v>27</v>
      </c>
    </row>
    <row r="13975" spans="1:19" x14ac:dyDescent="0.25">
      <c r="A13975" t="s">
        <v>19</v>
      </c>
      <c r="B13975" t="s">
        <v>241</v>
      </c>
      <c r="C13975" t="s">
        <v>242</v>
      </c>
      <c r="D13975" t="s">
        <v>243</v>
      </c>
      <c r="E13975" t="s">
        <v>244</v>
      </c>
      <c r="F13975" t="s">
        <v>170</v>
      </c>
      <c r="G13975">
        <v>92276</v>
      </c>
      <c r="H13975">
        <v>33.812361000000003</v>
      </c>
      <c r="I13975">
        <v>-116.395444</v>
      </c>
      <c r="J13975" s="1" t="d">
        <v>2018-07-09</v>
      </c>
      <c r="K13975">
        <v>1014</v>
      </c>
      <c r="L13975" t="s">
        <v>30</v>
      </c>
      <c r="M13975" s="1" t="d">
        <v>2006-08-12</v>
      </c>
      <c r="N13975">
        <v>8</v>
      </c>
      <c r="O13975">
        <v>12</v>
      </c>
      <c r="P13975">
        <v>2006</v>
      </c>
      <c r="Q13975" t="s">
        <v>35</v>
      </c>
      <c r="R13975" t="s">
        <v>26</v>
      </c>
      <c r="S13975" t="s">
        <v>31</v>
      </c>
    </row>
    <row r="13976" spans="1:19" x14ac:dyDescent="0.25">
      <c r="A13976" t="s">
        <v>19</v>
      </c>
      <c r="B13976" t="s">
        <v>241</v>
      </c>
      <c r="C13976" t="s">
        <v>294</v>
      </c>
      <c r="D13976" t="s">
        <v>295</v>
      </c>
      <c r="E13976" t="s">
        <v>296</v>
      </c>
      <c r="F13976" t="s">
        <v>170</v>
      </c>
      <c r="G13976">
        <v>92201</v>
      </c>
      <c r="H13976">
        <v>33.714919000000002</v>
      </c>
      <c r="I13976">
        <v>-116.211564</v>
      </c>
      <c r="J13976" s="1" t="d">
        <v>2018-10-04</v>
      </c>
      <c r="K13976">
        <v>1352</v>
      </c>
      <c r="L13976" t="s">
        <v>30</v>
      </c>
      <c r="M13976" s="1" t="d">
        <v>2006-08-12</v>
      </c>
      <c r="N13976">
        <v>8</v>
      </c>
      <c r="O13976">
        <v>12</v>
      </c>
      <c r="P13976">
        <v>2006</v>
      </c>
      <c r="Q13976" t="s">
        <v>25</v>
      </c>
      <c r="R13976" t="s">
        <v>26</v>
      </c>
      <c r="S13976" t="s">
        <v>31</v>
      </c>
    </row>
    <row r="13977" spans="1:19" x14ac:dyDescent="0.25">
      <c r="A13977" t="s">
        <v>312</v>
      </c>
      <c r="B13977" t="s">
        <v>329</v>
      </c>
      <c r="C13977" t="s">
        <v>330</v>
      </c>
      <c r="D13977" t="s">
        <v>331</v>
      </c>
      <c r="E13977" t="s">
        <v>332</v>
      </c>
      <c r="F13977" t="s">
        <v>88</v>
      </c>
      <c r="G13977">
        <v>65109</v>
      </c>
      <c r="H13977">
        <v>38.588189</v>
      </c>
      <c r="I13977">
        <v>-92.255887000000001</v>
      </c>
      <c r="J13977" s="1" t="d">
        <v>2018-06-05</v>
      </c>
      <c r="K13977">
        <v>1480</v>
      </c>
      <c r="L13977" t="s">
        <v>30</v>
      </c>
      <c r="M13977" s="1" t="d">
        <v>2006-01-15</v>
      </c>
      <c r="N13977">
        <v>1</v>
      </c>
      <c r="O13977">
        <v>15</v>
      </c>
      <c r="P13977">
        <v>2006</v>
      </c>
      <c r="R13977" t="s">
        <v>26</v>
      </c>
      <c r="S13977" t="s">
        <v>31</v>
      </c>
    </row>
    <row r="13978" spans="1:19" x14ac:dyDescent="0.25">
      <c r="A13978" t="s">
        <v>312</v>
      </c>
      <c r="B13978" t="s">
        <v>545</v>
      </c>
      <c r="C13978" t="s">
        <v>546</v>
      </c>
      <c r="E13978" t="s">
        <v>372</v>
      </c>
      <c r="F13978" t="s">
        <v>119</v>
      </c>
      <c r="G13978">
        <v>55420</v>
      </c>
      <c r="H13978">
        <v>44.851239</v>
      </c>
      <c r="I13978">
        <v>-93.287847999999997</v>
      </c>
      <c r="J13978" s="1" t="d">
        <v>2019-03-07</v>
      </c>
      <c r="K13978">
        <v>16241</v>
      </c>
      <c r="L13978" t="s">
        <v>71</v>
      </c>
      <c r="M13978" s="1" t="d">
        <v>2006-10-15</v>
      </c>
      <c r="N13978">
        <v>10</v>
      </c>
      <c r="O13978">
        <v>15</v>
      </c>
      <c r="P13978">
        <v>2006</v>
      </c>
      <c r="R13978" t="s">
        <v>26</v>
      </c>
      <c r="S13978" t="s">
        <v>31</v>
      </c>
    </row>
    <row r="13979" spans="1:19" x14ac:dyDescent="0.25">
      <c r="A13979" t="s">
        <v>312</v>
      </c>
      <c r="B13979" t="s">
        <v>614</v>
      </c>
      <c r="C13979" t="s">
        <v>615</v>
      </c>
      <c r="E13979" t="s">
        <v>616</v>
      </c>
      <c r="F13979" t="s">
        <v>119</v>
      </c>
      <c r="G13979">
        <v>55430</v>
      </c>
      <c r="H13979">
        <v>45.074958000000002</v>
      </c>
      <c r="I13979">
        <v>-93.287884000000005</v>
      </c>
      <c r="J13979" s="1" t="d">
        <v>2019-03-07</v>
      </c>
      <c r="K13979">
        <v>18976</v>
      </c>
      <c r="L13979" t="s">
        <v>71</v>
      </c>
      <c r="M13979" s="1" t="d">
        <v>2006-12-15</v>
      </c>
      <c r="N13979">
        <v>12</v>
      </c>
      <c r="O13979">
        <v>15</v>
      </c>
      <c r="P13979">
        <v>2006</v>
      </c>
      <c r="R13979" t="s">
        <v>26</v>
      </c>
      <c r="S13979" t="s">
        <v>31</v>
      </c>
    </row>
    <row r="13980" spans="1:19" x14ac:dyDescent="0.25">
      <c r="A13980" t="s">
        <v>312</v>
      </c>
      <c r="B13980" t="s">
        <v>630</v>
      </c>
      <c r="C13980" t="s">
        <v>631</v>
      </c>
      <c r="E13980" t="s">
        <v>372</v>
      </c>
      <c r="F13980" t="s">
        <v>119</v>
      </c>
      <c r="G13980">
        <v>55437</v>
      </c>
      <c r="H13980">
        <v>44.807343000000003</v>
      </c>
      <c r="I13980">
        <v>-93.351905000000002</v>
      </c>
      <c r="J13980" s="1" t="d">
        <v>2019-03-07</v>
      </c>
      <c r="K13980">
        <v>18986</v>
      </c>
      <c r="L13980" t="s">
        <v>71</v>
      </c>
      <c r="M13980" s="1" t="d">
        <v>2006-09-15</v>
      </c>
      <c r="N13980">
        <v>9</v>
      </c>
      <c r="O13980">
        <v>15</v>
      </c>
      <c r="P13980">
        <v>2006</v>
      </c>
      <c r="R13980" t="s">
        <v>26</v>
      </c>
      <c r="S13980" t="s">
        <v>31</v>
      </c>
    </row>
    <row r="13981" spans="1:19" x14ac:dyDescent="0.25">
      <c r="A13981" t="s">
        <v>312</v>
      </c>
      <c r="B13981" t="s">
        <v>922</v>
      </c>
      <c r="C13981" t="s">
        <v>923</v>
      </c>
      <c r="E13981" t="s">
        <v>924</v>
      </c>
      <c r="F13981" t="s">
        <v>119</v>
      </c>
      <c r="G13981">
        <v>56520</v>
      </c>
      <c r="H13981">
        <v>46.261969000000001</v>
      </c>
      <c r="I13981">
        <v>-96.587519999999998</v>
      </c>
      <c r="J13981" s="1" t="d">
        <v>2019-04-08</v>
      </c>
      <c r="K13981">
        <v>21765</v>
      </c>
      <c r="L13981" t="s">
        <v>24</v>
      </c>
      <c r="M13981" s="1" t="d">
        <v>2006-06-15</v>
      </c>
      <c r="N13981">
        <v>6</v>
      </c>
      <c r="O13981">
        <v>15</v>
      </c>
      <c r="P13981">
        <v>2006</v>
      </c>
      <c r="R13981" t="s">
        <v>26</v>
      </c>
      <c r="S13981" t="s">
        <v>31</v>
      </c>
    </row>
    <row r="13982" spans="1:19" x14ac:dyDescent="0.25">
      <c r="A13982" t="s">
        <v>705</v>
      </c>
      <c r="B13982" t="s">
        <v>1301</v>
      </c>
      <c r="C13982" t="s">
        <v>1302</v>
      </c>
      <c r="D13982" t="s">
        <v>1303</v>
      </c>
      <c r="E13982" t="s">
        <v>136</v>
      </c>
      <c r="F13982" t="s">
        <v>137</v>
      </c>
      <c r="G13982">
        <v>97214</v>
      </c>
      <c r="H13982">
        <v>45.51746</v>
      </c>
      <c r="I13982">
        <v>-122.65836400000001</v>
      </c>
      <c r="J13982" s="1" t="d">
        <v>2019-04-08</v>
      </c>
      <c r="K13982">
        <v>25565</v>
      </c>
      <c r="L13982" t="s">
        <v>24</v>
      </c>
      <c r="M13982" s="1" t="d">
        <v>2006-02-15</v>
      </c>
      <c r="N13982">
        <v>2</v>
      </c>
      <c r="O13982">
        <v>15</v>
      </c>
      <c r="P13982">
        <v>2006</v>
      </c>
      <c r="R13982" t="s">
        <v>26</v>
      </c>
      <c r="S13982" t="s">
        <v>31</v>
      </c>
    </row>
    <row r="13983" spans="1:19" x14ac:dyDescent="0.25">
      <c r="A13983" t="s">
        <v>312</v>
      </c>
      <c r="B13983" t="s">
        <v>1414</v>
      </c>
      <c r="C13983" t="s">
        <v>1415</v>
      </c>
      <c r="D13983" t="s">
        <v>1416</v>
      </c>
      <c r="E13983" t="s">
        <v>1417</v>
      </c>
      <c r="F13983" t="s">
        <v>208</v>
      </c>
      <c r="G13983">
        <v>29650</v>
      </c>
      <c r="H13983">
        <v>34.873697</v>
      </c>
      <c r="I13983">
        <v>-82.224576999999996</v>
      </c>
      <c r="J13983" s="1" t="d">
        <v>2018-12-11</v>
      </c>
      <c r="K13983">
        <v>26598</v>
      </c>
      <c r="L13983" t="s">
        <v>30</v>
      </c>
      <c r="M13983" s="1" t="d">
        <v>2006-12-15</v>
      </c>
      <c r="N13983">
        <v>12</v>
      </c>
      <c r="O13983">
        <v>15</v>
      </c>
      <c r="P13983">
        <v>2006</v>
      </c>
      <c r="R13983" t="s">
        <v>26</v>
      </c>
      <c r="S13983" t="s">
        <v>31</v>
      </c>
    </row>
    <row r="13984" spans="1:19" x14ac:dyDescent="0.25">
      <c r="A13984" t="s">
        <v>312</v>
      </c>
      <c r="B13984" t="s">
        <v>1450</v>
      </c>
      <c r="C13984" t="s">
        <v>1451</v>
      </c>
      <c r="E13984" t="s">
        <v>449</v>
      </c>
      <c r="F13984" t="s">
        <v>373</v>
      </c>
      <c r="G13984">
        <v>62702</v>
      </c>
      <c r="H13984">
        <v>39.839128000000002</v>
      </c>
      <c r="I13984">
        <v>-89.633696</v>
      </c>
      <c r="J13984" s="1" t="d">
        <v>2018-10-04</v>
      </c>
      <c r="K13984">
        <v>26757</v>
      </c>
      <c r="L13984" t="s">
        <v>30</v>
      </c>
      <c r="M13984" s="1" t="d">
        <v>2006-09-15</v>
      </c>
      <c r="N13984">
        <v>9</v>
      </c>
      <c r="O13984">
        <v>15</v>
      </c>
      <c r="P13984">
        <v>2006</v>
      </c>
      <c r="R13984" t="s">
        <v>26</v>
      </c>
      <c r="S13984" t="s">
        <v>31</v>
      </c>
    </row>
    <row r="13985" spans="1:19" x14ac:dyDescent="0.25">
      <c r="A13985" t="s">
        <v>338</v>
      </c>
      <c r="B13985" t="s">
        <v>1627</v>
      </c>
      <c r="C13985" t="s">
        <v>1628</v>
      </c>
      <c r="E13985" t="s">
        <v>1629</v>
      </c>
      <c r="F13985" t="s">
        <v>170</v>
      </c>
      <c r="G13985">
        <v>94571</v>
      </c>
      <c r="H13985">
        <v>38.154850000000003</v>
      </c>
      <c r="I13985">
        <v>-121.69</v>
      </c>
      <c r="J13985" s="1" t="d">
        <v>2018-09-10</v>
      </c>
      <c r="K13985">
        <v>27302</v>
      </c>
      <c r="L13985" t="s">
        <v>30</v>
      </c>
      <c r="M13985" s="1" t="d">
        <v>2006-08-15</v>
      </c>
      <c r="N13985">
        <v>8</v>
      </c>
      <c r="O13985">
        <v>15</v>
      </c>
      <c r="P13985">
        <v>2006</v>
      </c>
      <c r="R13985" t="s">
        <v>26</v>
      </c>
      <c r="S13985" t="s">
        <v>31</v>
      </c>
    </row>
    <row r="13986" spans="1:19" x14ac:dyDescent="0.25">
      <c r="A13986" t="s">
        <v>312</v>
      </c>
      <c r="B13986" t="s">
        <v>1657</v>
      </c>
      <c r="C13986" t="s">
        <v>1658</v>
      </c>
      <c r="D13986" t="s">
        <v>1659</v>
      </c>
      <c r="E13986" t="s">
        <v>1660</v>
      </c>
      <c r="F13986" t="s">
        <v>327</v>
      </c>
      <c r="G13986">
        <v>52544</v>
      </c>
      <c r="H13986">
        <v>40.720146</v>
      </c>
      <c r="I13986">
        <v>-92.867885000000001</v>
      </c>
      <c r="J13986" s="1" t="d">
        <v>2018-04-03</v>
      </c>
      <c r="K13986">
        <v>27349</v>
      </c>
      <c r="L13986" t="s">
        <v>30</v>
      </c>
      <c r="M13986" s="1" t="d">
        <v>2006-08-15</v>
      </c>
      <c r="N13986">
        <v>8</v>
      </c>
      <c r="O13986">
        <v>15</v>
      </c>
      <c r="P13986">
        <v>2006</v>
      </c>
      <c r="R13986" t="s">
        <v>26</v>
      </c>
      <c r="S13986" t="s">
        <v>31</v>
      </c>
    </row>
    <row r="13987" spans="1:19" x14ac:dyDescent="0.25">
      <c r="A13987" t="s">
        <v>312</v>
      </c>
      <c r="B13987" t="s">
        <v>1696</v>
      </c>
      <c r="C13987" t="s">
        <v>1697</v>
      </c>
      <c r="D13987" t="s">
        <v>1698</v>
      </c>
      <c r="E13987" t="s">
        <v>313</v>
      </c>
      <c r="F13987" t="s">
        <v>124</v>
      </c>
      <c r="G13987">
        <v>68528</v>
      </c>
      <c r="H13987">
        <v>40.814276</v>
      </c>
      <c r="I13987">
        <v>-96.720691000000002</v>
      </c>
      <c r="J13987" s="1" t="d">
        <v>2018-04-03</v>
      </c>
      <c r="K13987">
        <v>27372</v>
      </c>
      <c r="L13987" t="s">
        <v>1699</v>
      </c>
      <c r="M13987" s="1" t="d">
        <v>2006-06-15</v>
      </c>
      <c r="N13987">
        <v>6</v>
      </c>
      <c r="O13987">
        <v>15</v>
      </c>
      <c r="P13987">
        <v>2006</v>
      </c>
      <c r="R13987" t="s">
        <v>26</v>
      </c>
      <c r="S13987" t="s">
        <v>31</v>
      </c>
    </row>
    <row r="13988" spans="1:19" x14ac:dyDescent="0.25">
      <c r="A13988" t="s">
        <v>312</v>
      </c>
      <c r="B13988" t="s">
        <v>1724</v>
      </c>
      <c r="C13988" t="s">
        <v>1725</v>
      </c>
      <c r="D13988" t="s">
        <v>1726</v>
      </c>
      <c r="E13988" t="s">
        <v>1727</v>
      </c>
      <c r="F13988" t="s">
        <v>119</v>
      </c>
      <c r="G13988">
        <v>56716</v>
      </c>
      <c r="H13988">
        <v>47.766717</v>
      </c>
      <c r="I13988">
        <v>-96.628671999999995</v>
      </c>
      <c r="J13988" s="1" t="d">
        <v>2019-04-08</v>
      </c>
      <c r="K13988">
        <v>27395</v>
      </c>
      <c r="L13988" t="s">
        <v>24</v>
      </c>
      <c r="M13988" s="1" t="d">
        <v>2006-05-06</v>
      </c>
      <c r="N13988">
        <v>5</v>
      </c>
      <c r="O13988">
        <v>6</v>
      </c>
      <c r="P13988">
        <v>2006</v>
      </c>
      <c r="R13988" t="s">
        <v>26</v>
      </c>
      <c r="S13988" t="s">
        <v>31</v>
      </c>
    </row>
    <row r="13989" spans="1:19" x14ac:dyDescent="0.25">
      <c r="A13989" t="s">
        <v>312</v>
      </c>
      <c r="B13989" t="s">
        <v>1766</v>
      </c>
      <c r="C13989" t="s">
        <v>1767</v>
      </c>
      <c r="D13989" t="s">
        <v>1768</v>
      </c>
      <c r="E13989" t="s">
        <v>138</v>
      </c>
      <c r="F13989" t="s">
        <v>373</v>
      </c>
      <c r="G13989">
        <v>62881</v>
      </c>
      <c r="H13989">
        <v>38.623435999999998</v>
      </c>
      <c r="I13989">
        <v>-88.945373000000004</v>
      </c>
      <c r="J13989" s="1" t="d">
        <v>2018-10-04</v>
      </c>
      <c r="K13989">
        <v>27431</v>
      </c>
      <c r="L13989" t="s">
        <v>30</v>
      </c>
      <c r="M13989" s="1" t="d">
        <v>2006-10-15</v>
      </c>
      <c r="N13989">
        <v>10</v>
      </c>
      <c r="O13989">
        <v>15</v>
      </c>
      <c r="P13989">
        <v>2006</v>
      </c>
      <c r="R13989" t="s">
        <v>26</v>
      </c>
      <c r="S13989" t="s">
        <v>31</v>
      </c>
    </row>
    <row r="13990" spans="1:19" x14ac:dyDescent="0.25">
      <c r="A13990" t="s">
        <v>312</v>
      </c>
      <c r="B13990" t="s">
        <v>1769</v>
      </c>
      <c r="C13990" t="s">
        <v>1770</v>
      </c>
      <c r="D13990" t="s">
        <v>1771</v>
      </c>
      <c r="E13990" t="s">
        <v>449</v>
      </c>
      <c r="F13990" t="s">
        <v>373</v>
      </c>
      <c r="G13990">
        <v>62703</v>
      </c>
      <c r="H13990">
        <v>39.757092999999998</v>
      </c>
      <c r="I13990">
        <v>-89.640411999999998</v>
      </c>
      <c r="J13990" s="1" t="d">
        <v>2018-10-04</v>
      </c>
      <c r="K13990">
        <v>27432</v>
      </c>
      <c r="L13990" t="s">
        <v>30</v>
      </c>
      <c r="M13990" s="1" t="d">
        <v>2006-09-15</v>
      </c>
      <c r="N13990">
        <v>9</v>
      </c>
      <c r="O13990">
        <v>15</v>
      </c>
      <c r="P13990">
        <v>2006</v>
      </c>
      <c r="R13990" t="s">
        <v>26</v>
      </c>
      <c r="S13990" t="s">
        <v>31</v>
      </c>
    </row>
    <row r="13991" spans="1:19" x14ac:dyDescent="0.25">
      <c r="A13991" t="s">
        <v>312</v>
      </c>
      <c r="B13991" t="s">
        <v>1772</v>
      </c>
      <c r="C13991" t="s">
        <v>1773</v>
      </c>
      <c r="D13991" t="s">
        <v>1774</v>
      </c>
      <c r="E13991" t="s">
        <v>449</v>
      </c>
      <c r="F13991" t="s">
        <v>373</v>
      </c>
      <c r="G13991">
        <v>62704</v>
      </c>
      <c r="H13991">
        <v>39.800091000000002</v>
      </c>
      <c r="I13991">
        <v>-89.686464000000001</v>
      </c>
      <c r="J13991" s="1" t="d">
        <v>2018-10-04</v>
      </c>
      <c r="K13991">
        <v>27433</v>
      </c>
      <c r="L13991" t="s">
        <v>30</v>
      </c>
      <c r="M13991" s="1" t="d">
        <v>2006-09-15</v>
      </c>
      <c r="N13991">
        <v>9</v>
      </c>
      <c r="O13991">
        <v>15</v>
      </c>
      <c r="P13991">
        <v>2006</v>
      </c>
      <c r="R13991" t="s">
        <v>26</v>
      </c>
      <c r="S13991" t="s">
        <v>31</v>
      </c>
    </row>
    <row r="13992" spans="1:19" x14ac:dyDescent="0.25">
      <c r="A13992" t="s">
        <v>312</v>
      </c>
      <c r="B13992" t="s">
        <v>1775</v>
      </c>
      <c r="C13992" t="s">
        <v>1776</v>
      </c>
      <c r="D13992" t="s">
        <v>1777</v>
      </c>
      <c r="E13992" t="s">
        <v>449</v>
      </c>
      <c r="F13992" t="s">
        <v>373</v>
      </c>
      <c r="G13992">
        <v>62712</v>
      </c>
      <c r="H13992">
        <v>39.713242999999999</v>
      </c>
      <c r="I13992">
        <v>-89.637980999999996</v>
      </c>
      <c r="J13992" s="1" t="d">
        <v>2018-10-04</v>
      </c>
      <c r="K13992">
        <v>27434</v>
      </c>
      <c r="L13992" t="s">
        <v>30</v>
      </c>
      <c r="M13992" s="1" t="d">
        <v>2006-09-15</v>
      </c>
      <c r="N13992">
        <v>9</v>
      </c>
      <c r="O13992">
        <v>15</v>
      </c>
      <c r="P13992">
        <v>2006</v>
      </c>
      <c r="R13992" t="s">
        <v>26</v>
      </c>
      <c r="S13992" t="s">
        <v>31</v>
      </c>
    </row>
    <row r="13993" spans="1:19" x14ac:dyDescent="0.25">
      <c r="A13993" t="s">
        <v>312</v>
      </c>
      <c r="B13993" t="s">
        <v>1778</v>
      </c>
      <c r="C13993" t="s">
        <v>1779</v>
      </c>
      <c r="D13993" t="s">
        <v>1780</v>
      </c>
      <c r="E13993" t="s">
        <v>449</v>
      </c>
      <c r="F13993" t="s">
        <v>373</v>
      </c>
      <c r="G13993">
        <v>62702</v>
      </c>
      <c r="H13993">
        <v>39.815674000000001</v>
      </c>
      <c r="I13993">
        <v>-89.649812999999995</v>
      </c>
      <c r="J13993" s="1" t="d">
        <v>2018-10-04</v>
      </c>
      <c r="K13993">
        <v>27435</v>
      </c>
      <c r="L13993" t="s">
        <v>30</v>
      </c>
      <c r="M13993" s="1" t="d">
        <v>2006-09-15</v>
      </c>
      <c r="N13993">
        <v>9</v>
      </c>
      <c r="O13993">
        <v>15</v>
      </c>
      <c r="P13993">
        <v>2006</v>
      </c>
      <c r="R13993" t="s">
        <v>26</v>
      </c>
      <c r="S13993" t="s">
        <v>31</v>
      </c>
    </row>
    <row r="13994" spans="1:19" x14ac:dyDescent="0.25">
      <c r="A13994" t="s">
        <v>312</v>
      </c>
      <c r="B13994" t="s">
        <v>1781</v>
      </c>
      <c r="C13994" t="s">
        <v>1782</v>
      </c>
      <c r="D13994" t="s">
        <v>1783</v>
      </c>
      <c r="E13994" t="s">
        <v>1784</v>
      </c>
      <c r="F13994" t="s">
        <v>119</v>
      </c>
      <c r="G13994">
        <v>56214</v>
      </c>
      <c r="H13994">
        <v>44.605246999999999</v>
      </c>
      <c r="I13994">
        <v>-95.329839000000007</v>
      </c>
      <c r="J13994" s="1" t="d">
        <v>2019-04-08</v>
      </c>
      <c r="K13994">
        <v>27442</v>
      </c>
      <c r="L13994" t="s">
        <v>24</v>
      </c>
      <c r="M13994" s="1" t="d">
        <v>2006-10-15</v>
      </c>
      <c r="N13994">
        <v>10</v>
      </c>
      <c r="O13994">
        <v>15</v>
      </c>
      <c r="P13994">
        <v>2006</v>
      </c>
      <c r="R13994" t="s">
        <v>26</v>
      </c>
      <c r="S13994" t="s">
        <v>31</v>
      </c>
    </row>
    <row r="13995" spans="1:19" x14ac:dyDescent="0.25">
      <c r="A13995" t="s">
        <v>705</v>
      </c>
      <c r="B13995" t="s">
        <v>1860</v>
      </c>
      <c r="C13995" t="s">
        <v>1861</v>
      </c>
      <c r="E13995" t="s">
        <v>1862</v>
      </c>
      <c r="F13995" t="s">
        <v>59</v>
      </c>
      <c r="G13995">
        <v>43551</v>
      </c>
      <c r="H13995">
        <v>41.495756999999998</v>
      </c>
      <c r="I13995">
        <v>-83.471574000000004</v>
      </c>
      <c r="J13995" s="1" t="d">
        <v>2018-03-08</v>
      </c>
      <c r="K13995">
        <v>27814</v>
      </c>
      <c r="L13995" t="s">
        <v>30</v>
      </c>
      <c r="M13995" s="1" t="d">
        <v>2006-01-15</v>
      </c>
      <c r="N13995">
        <v>1</v>
      </c>
      <c r="O13995">
        <v>15</v>
      </c>
      <c r="P13995">
        <v>2006</v>
      </c>
      <c r="R13995" t="s">
        <v>26</v>
      </c>
      <c r="S13995" t="s">
        <v>31</v>
      </c>
    </row>
    <row r="13996" spans="1:19" x14ac:dyDescent="0.25">
      <c r="A13996" t="s">
        <v>705</v>
      </c>
      <c r="B13996" t="s">
        <v>1863</v>
      </c>
      <c r="C13996" t="s">
        <v>1864</v>
      </c>
      <c r="D13996" t="s">
        <v>1865</v>
      </c>
      <c r="E13996" t="s">
        <v>1866</v>
      </c>
      <c r="F13996" t="s">
        <v>137</v>
      </c>
      <c r="G13996">
        <v>97405</v>
      </c>
      <c r="H13996">
        <v>44.018403999999997</v>
      </c>
      <c r="I13996">
        <v>-123.026223</v>
      </c>
      <c r="J13996" s="1" t="d">
        <v>2018-03-08</v>
      </c>
      <c r="K13996">
        <v>27820</v>
      </c>
      <c r="L13996" t="s">
        <v>30</v>
      </c>
      <c r="M13996" s="1" t="d">
        <v>2006-09-15</v>
      </c>
      <c r="N13996">
        <v>9</v>
      </c>
      <c r="O13996">
        <v>15</v>
      </c>
      <c r="P13996">
        <v>2006</v>
      </c>
      <c r="R13996" t="s">
        <v>26</v>
      </c>
      <c r="S13996" t="s">
        <v>31</v>
      </c>
    </row>
    <row r="13997" spans="1:19" x14ac:dyDescent="0.25">
      <c r="A13997" t="s">
        <v>705</v>
      </c>
      <c r="B13997" t="s">
        <v>1869</v>
      </c>
      <c r="C13997" t="s">
        <v>1870</v>
      </c>
      <c r="D13997" t="s">
        <v>1871</v>
      </c>
      <c r="E13997" t="s">
        <v>1872</v>
      </c>
      <c r="F13997" t="s">
        <v>55</v>
      </c>
      <c r="G13997">
        <v>98027</v>
      </c>
      <c r="H13997">
        <v>47.535941999999999</v>
      </c>
      <c r="I13997">
        <v>-122.034246</v>
      </c>
      <c r="J13997" s="1" t="d">
        <v>2018-06-05</v>
      </c>
      <c r="K13997">
        <v>27832</v>
      </c>
      <c r="L13997" t="s">
        <v>30</v>
      </c>
      <c r="M13997" s="1" t="d">
        <v>2006-05-15</v>
      </c>
      <c r="N13997">
        <v>5</v>
      </c>
      <c r="O13997">
        <v>15</v>
      </c>
      <c r="P13997">
        <v>2006</v>
      </c>
      <c r="R13997" t="s">
        <v>26</v>
      </c>
      <c r="S13997" t="s">
        <v>31</v>
      </c>
    </row>
    <row r="13998" spans="1:19" x14ac:dyDescent="0.25">
      <c r="A13998" t="s">
        <v>312</v>
      </c>
      <c r="B13998" t="s">
        <v>1863</v>
      </c>
      <c r="C13998" t="s">
        <v>1864</v>
      </c>
      <c r="D13998" t="s">
        <v>1865</v>
      </c>
      <c r="E13998" t="s">
        <v>1866</v>
      </c>
      <c r="F13998" t="s">
        <v>137</v>
      </c>
      <c r="G13998">
        <v>97405</v>
      </c>
      <c r="H13998">
        <v>44.018403999999997</v>
      </c>
      <c r="I13998">
        <v>-123.026223</v>
      </c>
      <c r="J13998" s="1" t="d">
        <v>2018-03-08</v>
      </c>
      <c r="K13998">
        <v>27853</v>
      </c>
      <c r="L13998" t="s">
        <v>30</v>
      </c>
      <c r="M13998" s="1" t="d">
        <v>2006-09-15</v>
      </c>
      <c r="N13998">
        <v>9</v>
      </c>
      <c r="O13998">
        <v>15</v>
      </c>
      <c r="P13998">
        <v>2006</v>
      </c>
      <c r="R13998" t="s">
        <v>26</v>
      </c>
      <c r="S13998" t="s">
        <v>31</v>
      </c>
    </row>
    <row r="13999" spans="1:19" x14ac:dyDescent="0.25">
      <c r="A13999" t="s">
        <v>19</v>
      </c>
      <c r="B13999" t="s">
        <v>1902</v>
      </c>
      <c r="C13999" t="s">
        <v>1903</v>
      </c>
      <c r="D13999" t="s">
        <v>1904</v>
      </c>
      <c r="E13999" t="s">
        <v>226</v>
      </c>
      <c r="F13999" t="s">
        <v>170</v>
      </c>
      <c r="G13999">
        <v>90033</v>
      </c>
      <c r="H13999">
        <v>34.032694999999997</v>
      </c>
      <c r="I13999">
        <v>-118.225351</v>
      </c>
      <c r="J13999" s="1" t="d">
        <v>2019-04-08</v>
      </c>
      <c r="K13999">
        <v>27979</v>
      </c>
      <c r="L13999" t="s">
        <v>24</v>
      </c>
      <c r="M13999" s="1" t="d">
        <v>2006-10-15</v>
      </c>
      <c r="N13999">
        <v>10</v>
      </c>
      <c r="O13999">
        <v>15</v>
      </c>
      <c r="P13999">
        <v>2006</v>
      </c>
      <c r="Q13999" t="s">
        <v>35</v>
      </c>
      <c r="R13999" t="s">
        <v>26</v>
      </c>
      <c r="S13999" t="s">
        <v>27</v>
      </c>
    </row>
    <row r="14000" spans="1:19" x14ac:dyDescent="0.25">
      <c r="A14000" t="s">
        <v>370</v>
      </c>
      <c r="B14000" t="s">
        <v>1902</v>
      </c>
      <c r="C14000" t="s">
        <v>1903</v>
      </c>
      <c r="D14000" t="s">
        <v>1904</v>
      </c>
      <c r="E14000" t="s">
        <v>226</v>
      </c>
      <c r="F14000" t="s">
        <v>170</v>
      </c>
      <c r="G14000">
        <v>90033</v>
      </c>
      <c r="H14000">
        <v>34.032694999999997</v>
      </c>
      <c r="I14000">
        <v>-118.225351</v>
      </c>
      <c r="J14000" s="1" t="d">
        <v>2019-04-08</v>
      </c>
      <c r="K14000">
        <v>27980</v>
      </c>
      <c r="L14000" t="s">
        <v>24</v>
      </c>
      <c r="M14000" s="1" t="d">
        <v>2006-10-15</v>
      </c>
      <c r="N14000">
        <v>10</v>
      </c>
      <c r="O14000">
        <v>15</v>
      </c>
      <c r="P14000">
        <v>2006</v>
      </c>
      <c r="Q14000" t="s">
        <v>35</v>
      </c>
      <c r="R14000" t="s">
        <v>26</v>
      </c>
      <c r="S14000" t="s">
        <v>27</v>
      </c>
    </row>
    <row r="14001" spans="1:19" x14ac:dyDescent="0.25">
      <c r="A14001" t="s">
        <v>312</v>
      </c>
      <c r="B14001" t="s">
        <v>1921</v>
      </c>
      <c r="C14001" t="s">
        <v>1922</v>
      </c>
      <c r="D14001" t="s">
        <v>1923</v>
      </c>
      <c r="E14001" t="s">
        <v>1612</v>
      </c>
      <c r="F14001" t="s">
        <v>208</v>
      </c>
      <c r="G14001">
        <v>29206</v>
      </c>
      <c r="H14001">
        <v>34.042116</v>
      </c>
      <c r="I14001">
        <v>-80.939041000000003</v>
      </c>
      <c r="J14001" s="1" t="d">
        <v>2018-12-11</v>
      </c>
      <c r="K14001">
        <v>27999</v>
      </c>
      <c r="L14001" t="s">
        <v>30</v>
      </c>
      <c r="M14001" s="1" t="d">
        <v>2006-05-15</v>
      </c>
      <c r="N14001">
        <v>5</v>
      </c>
      <c r="O14001">
        <v>15</v>
      </c>
      <c r="P14001">
        <v>2006</v>
      </c>
      <c r="R14001" t="s">
        <v>26</v>
      </c>
      <c r="S14001" t="s">
        <v>31</v>
      </c>
    </row>
    <row r="14002" spans="1:19" x14ac:dyDescent="0.25">
      <c r="A14002" t="s">
        <v>312</v>
      </c>
      <c r="B14002" t="s">
        <v>1959</v>
      </c>
      <c r="C14002" t="s">
        <v>1960</v>
      </c>
      <c r="E14002" t="s">
        <v>1961</v>
      </c>
      <c r="F14002" t="s">
        <v>57</v>
      </c>
      <c r="G14002">
        <v>46805</v>
      </c>
      <c r="H14002">
        <v>41.097279</v>
      </c>
      <c r="I14002">
        <v>-85.098212000000004</v>
      </c>
      <c r="J14002" s="1" t="d">
        <v>2018-07-09</v>
      </c>
      <c r="K14002">
        <v>28224</v>
      </c>
      <c r="L14002" t="s">
        <v>30</v>
      </c>
      <c r="M14002" s="1" t="d">
        <v>2006-01-15</v>
      </c>
      <c r="N14002">
        <v>1</v>
      </c>
      <c r="O14002">
        <v>15</v>
      </c>
      <c r="P14002">
        <v>2006</v>
      </c>
      <c r="R14002" t="s">
        <v>26</v>
      </c>
      <c r="S14002" t="s">
        <v>31</v>
      </c>
    </row>
    <row r="14003" spans="1:19" x14ac:dyDescent="0.25">
      <c r="A14003" t="s">
        <v>312</v>
      </c>
      <c r="B14003" t="s">
        <v>1968</v>
      </c>
      <c r="C14003" t="s">
        <v>1969</v>
      </c>
      <c r="E14003" t="s">
        <v>1970</v>
      </c>
      <c r="F14003" t="s">
        <v>124</v>
      </c>
      <c r="G14003">
        <v>69361</v>
      </c>
      <c r="H14003">
        <v>41.85540632</v>
      </c>
      <c r="I14003">
        <v>-103.66995009999999</v>
      </c>
      <c r="J14003" s="1" t="d">
        <v>2019-02-06</v>
      </c>
      <c r="K14003">
        <v>28295</v>
      </c>
      <c r="L14003" t="s">
        <v>103</v>
      </c>
      <c r="M14003" s="1" t="d">
        <v>2006-02-15</v>
      </c>
      <c r="N14003">
        <v>2</v>
      </c>
      <c r="O14003">
        <v>15</v>
      </c>
      <c r="P14003">
        <v>2006</v>
      </c>
      <c r="R14003" t="s">
        <v>26</v>
      </c>
      <c r="S14003" t="s">
        <v>31</v>
      </c>
    </row>
    <row r="14004" spans="1:19" x14ac:dyDescent="0.25">
      <c r="A14004" t="s">
        <v>312</v>
      </c>
      <c r="B14004" t="s">
        <v>2000</v>
      </c>
      <c r="C14004" t="s">
        <v>2001</v>
      </c>
      <c r="E14004" t="s">
        <v>2002</v>
      </c>
      <c r="F14004" t="s">
        <v>327</v>
      </c>
      <c r="G14004">
        <v>50574</v>
      </c>
      <c r="H14004">
        <v>42.732880000000002</v>
      </c>
      <c r="I14004">
        <v>-94.669241</v>
      </c>
      <c r="J14004" s="1" t="d">
        <v>2018-04-03</v>
      </c>
      <c r="K14004">
        <v>28327</v>
      </c>
      <c r="L14004" t="s">
        <v>30</v>
      </c>
      <c r="M14004" s="1" t="d">
        <v>2006-03-15</v>
      </c>
      <c r="N14004">
        <v>3</v>
      </c>
      <c r="O14004">
        <v>15</v>
      </c>
      <c r="P14004">
        <v>2006</v>
      </c>
      <c r="R14004" t="s">
        <v>26</v>
      </c>
      <c r="S14004" t="s">
        <v>31</v>
      </c>
    </row>
    <row r="14005" spans="1:19" x14ac:dyDescent="0.25">
      <c r="A14005" t="s">
        <v>312</v>
      </c>
      <c r="B14005" t="s">
        <v>2008</v>
      </c>
      <c r="C14005" t="s">
        <v>2009</v>
      </c>
      <c r="D14005" t="s">
        <v>2010</v>
      </c>
      <c r="E14005" t="s">
        <v>2011</v>
      </c>
      <c r="F14005" t="s">
        <v>327</v>
      </c>
      <c r="G14005">
        <v>50023</v>
      </c>
      <c r="H14005">
        <v>41.702423000000003</v>
      </c>
      <c r="I14005">
        <v>-93.626570000000001</v>
      </c>
      <c r="J14005" s="1" t="d">
        <v>2019-04-08</v>
      </c>
      <c r="K14005">
        <v>28337</v>
      </c>
      <c r="L14005" t="s">
        <v>24</v>
      </c>
      <c r="M14005" s="1" t="d">
        <v>2006-02-15</v>
      </c>
      <c r="N14005">
        <v>2</v>
      </c>
      <c r="O14005">
        <v>15</v>
      </c>
      <c r="P14005">
        <v>2006</v>
      </c>
      <c r="R14005" t="s">
        <v>26</v>
      </c>
      <c r="S14005" t="s">
        <v>31</v>
      </c>
    </row>
    <row r="14006" spans="1:19" x14ac:dyDescent="0.25">
      <c r="A14006" t="s">
        <v>312</v>
      </c>
      <c r="B14006" t="s">
        <v>2012</v>
      </c>
      <c r="C14006" t="s">
        <v>2013</v>
      </c>
      <c r="E14006" t="s">
        <v>1549</v>
      </c>
      <c r="F14006" t="s">
        <v>327</v>
      </c>
      <c r="G14006">
        <v>50501</v>
      </c>
      <c r="H14006">
        <v>42.500833999999998</v>
      </c>
      <c r="I14006">
        <v>-94.148353</v>
      </c>
      <c r="J14006" s="1" t="d">
        <v>2018-04-03</v>
      </c>
      <c r="K14006">
        <v>28338</v>
      </c>
      <c r="L14006" t="s">
        <v>30</v>
      </c>
      <c r="M14006" s="1" t="d">
        <v>2006-10-15</v>
      </c>
      <c r="N14006">
        <v>10</v>
      </c>
      <c r="O14006">
        <v>15</v>
      </c>
      <c r="P14006">
        <v>2006</v>
      </c>
      <c r="R14006" t="s">
        <v>26</v>
      </c>
      <c r="S14006" t="s">
        <v>31</v>
      </c>
    </row>
    <row r="14007" spans="1:19" x14ac:dyDescent="0.25">
      <c r="A14007" t="s">
        <v>312</v>
      </c>
      <c r="B14007" t="s">
        <v>2014</v>
      </c>
      <c r="C14007" t="s">
        <v>2015</v>
      </c>
      <c r="E14007" t="s">
        <v>2016</v>
      </c>
      <c r="F14007" t="s">
        <v>327</v>
      </c>
      <c r="G14007">
        <v>52302</v>
      </c>
      <c r="H14007">
        <v>42.030244000000003</v>
      </c>
      <c r="I14007">
        <v>-91.572888000000006</v>
      </c>
      <c r="J14007" s="1" t="d">
        <v>2018-04-03</v>
      </c>
      <c r="K14007">
        <v>28340</v>
      </c>
      <c r="L14007" t="s">
        <v>30</v>
      </c>
      <c r="M14007" s="1" t="d">
        <v>2006-01-15</v>
      </c>
      <c r="N14007">
        <v>1</v>
      </c>
      <c r="O14007">
        <v>15</v>
      </c>
      <c r="P14007">
        <v>2006</v>
      </c>
      <c r="R14007" t="s">
        <v>26</v>
      </c>
      <c r="S14007" t="s">
        <v>31</v>
      </c>
    </row>
    <row r="14008" spans="1:19" x14ac:dyDescent="0.25">
      <c r="A14008" t="s">
        <v>312</v>
      </c>
      <c r="B14008" t="s">
        <v>2020</v>
      </c>
      <c r="C14008" t="s">
        <v>2021</v>
      </c>
      <c r="E14008" t="s">
        <v>2022</v>
      </c>
      <c r="F14008" t="s">
        <v>327</v>
      </c>
      <c r="G14008">
        <v>52577</v>
      </c>
      <c r="H14008">
        <v>41.280273000000001</v>
      </c>
      <c r="I14008">
        <v>-92.620909999999995</v>
      </c>
      <c r="J14008" s="1" t="d">
        <v>2018-04-03</v>
      </c>
      <c r="K14008">
        <v>28343</v>
      </c>
      <c r="L14008" t="s">
        <v>30</v>
      </c>
      <c r="M14008" s="1" t="d">
        <v>2006-03-15</v>
      </c>
      <c r="N14008">
        <v>3</v>
      </c>
      <c r="O14008">
        <v>15</v>
      </c>
      <c r="P14008">
        <v>2006</v>
      </c>
      <c r="R14008" t="s">
        <v>26</v>
      </c>
      <c r="S14008" t="s">
        <v>31</v>
      </c>
    </row>
    <row r="14009" spans="1:19" x14ac:dyDescent="0.25">
      <c r="A14009" t="s">
        <v>19</v>
      </c>
      <c r="B14009" t="s">
        <v>2027</v>
      </c>
      <c r="C14009" t="s">
        <v>2028</v>
      </c>
      <c r="D14009" t="s">
        <v>2029</v>
      </c>
      <c r="E14009" t="s">
        <v>2030</v>
      </c>
      <c r="F14009" t="s">
        <v>170</v>
      </c>
      <c r="G14009">
        <v>92311</v>
      </c>
      <c r="H14009">
        <v>34.886448000000001</v>
      </c>
      <c r="I14009">
        <v>-117.07942300000001</v>
      </c>
      <c r="J14009" s="1" t="d">
        <v>2018-09-10</v>
      </c>
      <c r="K14009">
        <v>28523</v>
      </c>
      <c r="L14009" t="s">
        <v>30</v>
      </c>
      <c r="M14009" s="1" t="d">
        <v>2006-06-15</v>
      </c>
      <c r="N14009">
        <v>6</v>
      </c>
      <c r="O14009">
        <v>15</v>
      </c>
      <c r="P14009">
        <v>2006</v>
      </c>
      <c r="Q14009" t="s">
        <v>35</v>
      </c>
      <c r="R14009" t="s">
        <v>26</v>
      </c>
      <c r="S14009" t="s">
        <v>31</v>
      </c>
    </row>
    <row r="14010" spans="1:19" x14ac:dyDescent="0.25">
      <c r="A14010" t="s">
        <v>19</v>
      </c>
      <c r="B14010" t="s">
        <v>2034</v>
      </c>
      <c r="C14010" t="s">
        <v>2035</v>
      </c>
      <c r="D14010" t="s">
        <v>2036</v>
      </c>
      <c r="E14010" t="s">
        <v>136</v>
      </c>
      <c r="F14010" t="s">
        <v>657</v>
      </c>
      <c r="G14010">
        <v>4102</v>
      </c>
      <c r="H14010">
        <v>43.647579</v>
      </c>
      <c r="I14010">
        <v>-70.277878000000001</v>
      </c>
      <c r="J14010" s="1" t="d">
        <v>2018-12-11</v>
      </c>
      <c r="K14010">
        <v>28623</v>
      </c>
      <c r="L14010" t="s">
        <v>2037</v>
      </c>
      <c r="M14010" s="1" t="d">
        <v>2006-03-15</v>
      </c>
      <c r="N14010">
        <v>3</v>
      </c>
      <c r="O14010">
        <v>15</v>
      </c>
      <c r="P14010">
        <v>2006</v>
      </c>
      <c r="Q14010" t="s">
        <v>35</v>
      </c>
      <c r="R14010" t="s">
        <v>26</v>
      </c>
      <c r="S14010" t="s">
        <v>27</v>
      </c>
    </row>
    <row r="14011" spans="1:19" x14ac:dyDescent="0.25">
      <c r="A14011" t="s">
        <v>705</v>
      </c>
      <c r="B14011" t="s">
        <v>2038</v>
      </c>
      <c r="C14011" t="s">
        <v>2039</v>
      </c>
      <c r="E14011" t="s">
        <v>649</v>
      </c>
      <c r="F14011" t="s">
        <v>1213</v>
      </c>
      <c r="G14011">
        <v>59714</v>
      </c>
      <c r="H14011">
        <v>45.763451000000003</v>
      </c>
      <c r="I14011">
        <v>-111.188301</v>
      </c>
      <c r="J14011" s="1" t="d">
        <v>2018-04-03</v>
      </c>
      <c r="K14011">
        <v>28631</v>
      </c>
      <c r="L14011" t="s">
        <v>30</v>
      </c>
      <c r="M14011" s="1" t="d">
        <v>2006-02-15</v>
      </c>
      <c r="N14011">
        <v>2</v>
      </c>
      <c r="O14011">
        <v>15</v>
      </c>
      <c r="P14011">
        <v>2006</v>
      </c>
      <c r="R14011" t="s">
        <v>26</v>
      </c>
      <c r="S14011" t="s">
        <v>31</v>
      </c>
    </row>
    <row r="14012" spans="1:19" x14ac:dyDescent="0.25">
      <c r="A14012" t="s">
        <v>312</v>
      </c>
      <c r="B14012" t="s">
        <v>2043</v>
      </c>
      <c r="C14012" t="s">
        <v>2044</v>
      </c>
      <c r="E14012" t="s">
        <v>2045</v>
      </c>
      <c r="F14012" t="s">
        <v>327</v>
      </c>
      <c r="G14012">
        <v>51334</v>
      </c>
      <c r="H14012">
        <v>43.401195000000001</v>
      </c>
      <c r="I14012">
        <v>-94.842551999999998</v>
      </c>
      <c r="J14012" s="1" t="d">
        <v>2018-04-03</v>
      </c>
      <c r="K14012">
        <v>28634</v>
      </c>
      <c r="L14012" t="s">
        <v>30</v>
      </c>
      <c r="M14012" s="1" t="d">
        <v>2006-12-15</v>
      </c>
      <c r="N14012">
        <v>12</v>
      </c>
      <c r="O14012">
        <v>15</v>
      </c>
      <c r="P14012">
        <v>2006</v>
      </c>
      <c r="R14012" t="s">
        <v>26</v>
      </c>
      <c r="S14012" t="s">
        <v>31</v>
      </c>
    </row>
    <row r="14013" spans="1:19" x14ac:dyDescent="0.25">
      <c r="A14013" t="s">
        <v>312</v>
      </c>
      <c r="B14013" t="s">
        <v>2049</v>
      </c>
      <c r="C14013" t="s">
        <v>2050</v>
      </c>
      <c r="E14013" t="s">
        <v>2051</v>
      </c>
      <c r="F14013" t="s">
        <v>327</v>
      </c>
      <c r="G14013">
        <v>50265</v>
      </c>
      <c r="H14013">
        <v>41.559762999999997</v>
      </c>
      <c r="I14013">
        <v>-93.773743999999994</v>
      </c>
      <c r="J14013" s="1" t="d">
        <v>2019-04-08</v>
      </c>
      <c r="K14013">
        <v>28636</v>
      </c>
      <c r="L14013" t="s">
        <v>24</v>
      </c>
      <c r="M14013" s="1" t="d">
        <v>2006-04-15</v>
      </c>
      <c r="N14013">
        <v>4</v>
      </c>
      <c r="O14013">
        <v>15</v>
      </c>
      <c r="P14013">
        <v>2006</v>
      </c>
      <c r="R14013" t="s">
        <v>26</v>
      </c>
      <c r="S14013" t="s">
        <v>31</v>
      </c>
    </row>
    <row r="14014" spans="1:19" x14ac:dyDescent="0.25">
      <c r="A14014" t="s">
        <v>312</v>
      </c>
      <c r="B14014" t="s">
        <v>2052</v>
      </c>
      <c r="C14014" t="s">
        <v>2053</v>
      </c>
      <c r="E14014" t="s">
        <v>1479</v>
      </c>
      <c r="F14014" t="s">
        <v>373</v>
      </c>
      <c r="G14014">
        <v>60504</v>
      </c>
      <c r="H14014">
        <v>41.741087999999998</v>
      </c>
      <c r="I14014">
        <v>-88.246493999999998</v>
      </c>
      <c r="J14014" s="1" t="d">
        <v>2018-11-08</v>
      </c>
      <c r="K14014">
        <v>28637</v>
      </c>
      <c r="L14014" t="s">
        <v>30</v>
      </c>
      <c r="M14014" s="1" t="d">
        <v>2006-07-15</v>
      </c>
      <c r="N14014">
        <v>7</v>
      </c>
      <c r="O14014">
        <v>15</v>
      </c>
      <c r="P14014">
        <v>2006</v>
      </c>
      <c r="R14014" t="s">
        <v>26</v>
      </c>
      <c r="S14014" t="s">
        <v>31</v>
      </c>
    </row>
    <row r="14015" spans="1:19" x14ac:dyDescent="0.25">
      <c r="A14015" t="s">
        <v>312</v>
      </c>
      <c r="B14015" t="s">
        <v>2054</v>
      </c>
      <c r="C14015" t="s">
        <v>2055</v>
      </c>
      <c r="E14015" t="s">
        <v>2056</v>
      </c>
      <c r="F14015" t="s">
        <v>373</v>
      </c>
      <c r="G14015">
        <v>61108</v>
      </c>
      <c r="H14015">
        <v>42.238543999999997</v>
      </c>
      <c r="I14015">
        <v>-89.033516000000006</v>
      </c>
      <c r="J14015" s="1" t="d">
        <v>2018-10-04</v>
      </c>
      <c r="K14015">
        <v>28641</v>
      </c>
      <c r="L14015" t="s">
        <v>30</v>
      </c>
      <c r="M14015" s="1" t="d">
        <v>2006-02-15</v>
      </c>
      <c r="N14015">
        <v>2</v>
      </c>
      <c r="O14015">
        <v>15</v>
      </c>
      <c r="P14015">
        <v>2006</v>
      </c>
      <c r="R14015" t="s">
        <v>26</v>
      </c>
      <c r="S14015" t="s">
        <v>31</v>
      </c>
    </row>
    <row r="14016" spans="1:19" x14ac:dyDescent="0.25">
      <c r="A14016" t="s">
        <v>312</v>
      </c>
      <c r="B14016" t="s">
        <v>2057</v>
      </c>
      <c r="C14016" t="s">
        <v>2058</v>
      </c>
      <c r="E14016" t="s">
        <v>2059</v>
      </c>
      <c r="F14016" t="s">
        <v>373</v>
      </c>
      <c r="G14016">
        <v>62471</v>
      </c>
      <c r="H14016">
        <v>38.978067000000003</v>
      </c>
      <c r="I14016">
        <v>-89.115262000000001</v>
      </c>
      <c r="J14016" s="1" t="d">
        <v>2018-10-04</v>
      </c>
      <c r="K14016">
        <v>28642</v>
      </c>
      <c r="L14016" t="s">
        <v>30</v>
      </c>
      <c r="M14016" s="1" t="d">
        <v>2006-02-15</v>
      </c>
      <c r="N14016">
        <v>2</v>
      </c>
      <c r="O14016">
        <v>15</v>
      </c>
      <c r="P14016">
        <v>2006</v>
      </c>
      <c r="R14016" t="s">
        <v>26</v>
      </c>
      <c r="S14016" t="s">
        <v>31</v>
      </c>
    </row>
    <row r="14017" spans="1:19" x14ac:dyDescent="0.25">
      <c r="A14017" t="s">
        <v>312</v>
      </c>
      <c r="B14017" t="s">
        <v>2069</v>
      </c>
      <c r="C14017" t="s">
        <v>2070</v>
      </c>
      <c r="E14017" t="s">
        <v>2071</v>
      </c>
      <c r="F14017" t="s">
        <v>59</v>
      </c>
      <c r="G14017">
        <v>45885</v>
      </c>
      <c r="H14017">
        <v>40.541744999999999</v>
      </c>
      <c r="I14017">
        <v>-84.389351000000005</v>
      </c>
      <c r="J14017" s="1" t="d">
        <v>2019-04-08</v>
      </c>
      <c r="K14017">
        <v>28661</v>
      </c>
      <c r="L14017" t="s">
        <v>24</v>
      </c>
      <c r="M14017" s="1" t="d">
        <v>2006-01-15</v>
      </c>
      <c r="N14017">
        <v>1</v>
      </c>
      <c r="O14017">
        <v>15</v>
      </c>
      <c r="P14017">
        <v>2006</v>
      </c>
      <c r="R14017" t="s">
        <v>26</v>
      </c>
      <c r="S14017" t="s">
        <v>31</v>
      </c>
    </row>
    <row r="14018" spans="1:19" x14ac:dyDescent="0.25">
      <c r="A14018" t="s">
        <v>19</v>
      </c>
      <c r="B14018" t="s">
        <v>2078</v>
      </c>
      <c r="C14018" t="s">
        <v>2079</v>
      </c>
      <c r="D14018" t="s">
        <v>2080</v>
      </c>
      <c r="E14018" t="s">
        <v>942</v>
      </c>
      <c r="F14018" t="s">
        <v>1026</v>
      </c>
      <c r="G14018">
        <v>3824</v>
      </c>
      <c r="H14018">
        <v>43.140960999999997</v>
      </c>
      <c r="I14018">
        <v>-70.938193499999997</v>
      </c>
      <c r="J14018" s="1" t="d">
        <v>2018-06-05</v>
      </c>
      <c r="K14018">
        <v>28763</v>
      </c>
      <c r="L14018" t="s">
        <v>30</v>
      </c>
      <c r="M14018" s="1" t="d">
        <v>2006-02-15</v>
      </c>
      <c r="N14018">
        <v>2</v>
      </c>
      <c r="O14018">
        <v>15</v>
      </c>
      <c r="P14018">
        <v>2006</v>
      </c>
      <c r="Q14018" t="s">
        <v>35</v>
      </c>
      <c r="R14018" t="s">
        <v>26</v>
      </c>
      <c r="S14018" t="s">
        <v>27</v>
      </c>
    </row>
    <row r="14019" spans="1:19" x14ac:dyDescent="0.25">
      <c r="A14019" t="s">
        <v>312</v>
      </c>
      <c r="B14019" t="s">
        <v>2081</v>
      </c>
      <c r="C14019" t="s">
        <v>2082</v>
      </c>
      <c r="E14019" t="s">
        <v>2083</v>
      </c>
      <c r="F14019" t="s">
        <v>327</v>
      </c>
      <c r="G14019">
        <v>50428</v>
      </c>
      <c r="H14019">
        <v>43.132970999999998</v>
      </c>
      <c r="I14019">
        <v>-93.353189</v>
      </c>
      <c r="J14019" s="1" t="d">
        <v>2019-04-08</v>
      </c>
      <c r="K14019">
        <v>28765</v>
      </c>
      <c r="L14019" t="s">
        <v>24</v>
      </c>
      <c r="M14019" s="1" t="d">
        <v>2006-02-15</v>
      </c>
      <c r="N14019">
        <v>2</v>
      </c>
      <c r="O14019">
        <v>15</v>
      </c>
      <c r="P14019">
        <v>2006</v>
      </c>
      <c r="R14019" t="s">
        <v>26</v>
      </c>
      <c r="S14019" t="s">
        <v>31</v>
      </c>
    </row>
    <row r="14020" spans="1:19" x14ac:dyDescent="0.25">
      <c r="A14020" t="s">
        <v>312</v>
      </c>
      <c r="B14020" t="s">
        <v>776</v>
      </c>
      <c r="C14020" t="s">
        <v>2096</v>
      </c>
      <c r="D14020" t="s">
        <v>2097</v>
      </c>
      <c r="E14020" t="s">
        <v>2098</v>
      </c>
      <c r="F14020" t="s">
        <v>119</v>
      </c>
      <c r="G14020">
        <v>56282</v>
      </c>
      <c r="H14020">
        <v>45.014822000000002</v>
      </c>
      <c r="I14020">
        <v>-95.241268000000005</v>
      </c>
      <c r="J14020" s="1" t="d">
        <v>2019-04-08</v>
      </c>
      <c r="K14020">
        <v>28790</v>
      </c>
      <c r="L14020" t="s">
        <v>24</v>
      </c>
      <c r="M14020" s="1" t="d">
        <v>2006-02-15</v>
      </c>
      <c r="N14020">
        <v>2</v>
      </c>
      <c r="O14020">
        <v>15</v>
      </c>
      <c r="P14020">
        <v>2006</v>
      </c>
      <c r="R14020" t="s">
        <v>26</v>
      </c>
      <c r="S14020" t="s">
        <v>31</v>
      </c>
    </row>
    <row r="14021" spans="1:19" x14ac:dyDescent="0.25">
      <c r="A14021" t="s">
        <v>312</v>
      </c>
      <c r="B14021" t="s">
        <v>2099</v>
      </c>
      <c r="C14021" t="s">
        <v>2100</v>
      </c>
      <c r="E14021" t="s">
        <v>2101</v>
      </c>
      <c r="F14021" t="s">
        <v>119</v>
      </c>
      <c r="G14021">
        <v>56085</v>
      </c>
      <c r="H14021">
        <v>44.288553</v>
      </c>
      <c r="I14021">
        <v>-94.726477000000003</v>
      </c>
      <c r="J14021" s="1" t="d">
        <v>2018-03-08</v>
      </c>
      <c r="K14021">
        <v>28791</v>
      </c>
      <c r="L14021" t="s">
        <v>2102</v>
      </c>
      <c r="M14021" s="1" t="d">
        <v>2006-02-15</v>
      </c>
      <c r="N14021">
        <v>2</v>
      </c>
      <c r="O14021">
        <v>15</v>
      </c>
      <c r="P14021">
        <v>2006</v>
      </c>
      <c r="R14021" t="s">
        <v>26</v>
      </c>
      <c r="S14021" t="s">
        <v>31</v>
      </c>
    </row>
    <row r="14022" spans="1:19" x14ac:dyDescent="0.25">
      <c r="A14022" t="s">
        <v>312</v>
      </c>
      <c r="B14022" t="s">
        <v>2103</v>
      </c>
      <c r="C14022" t="s">
        <v>2104</v>
      </c>
      <c r="E14022" t="s">
        <v>102</v>
      </c>
      <c r="F14022" t="s">
        <v>101</v>
      </c>
      <c r="G14022">
        <v>84058</v>
      </c>
      <c r="H14022">
        <v>40.306752000000003</v>
      </c>
      <c r="I14022">
        <v>-111.73114099999999</v>
      </c>
      <c r="J14022" s="1" t="d">
        <v>2018-12-11</v>
      </c>
      <c r="K14022">
        <v>28795</v>
      </c>
      <c r="L14022" t="s">
        <v>30</v>
      </c>
      <c r="M14022" s="1" t="d">
        <v>2006-02-15</v>
      </c>
      <c r="N14022">
        <v>2</v>
      </c>
      <c r="O14022">
        <v>15</v>
      </c>
      <c r="P14022">
        <v>2006</v>
      </c>
      <c r="R14022" t="s">
        <v>26</v>
      </c>
      <c r="S14022" t="s">
        <v>31</v>
      </c>
    </row>
    <row r="14023" spans="1:19" x14ac:dyDescent="0.25">
      <c r="A14023" t="s">
        <v>312</v>
      </c>
      <c r="B14023" t="s">
        <v>2105</v>
      </c>
      <c r="C14023" t="s">
        <v>2106</v>
      </c>
      <c r="E14023" t="s">
        <v>2107</v>
      </c>
      <c r="F14023" t="s">
        <v>513</v>
      </c>
      <c r="G14023">
        <v>54914</v>
      </c>
      <c r="H14023">
        <v>44.260680999999998</v>
      </c>
      <c r="I14023">
        <v>-88.461425000000006</v>
      </c>
      <c r="J14023" s="1" t="d">
        <v>2018-11-08</v>
      </c>
      <c r="K14023">
        <v>28799</v>
      </c>
      <c r="L14023" t="s">
        <v>30</v>
      </c>
      <c r="M14023" s="1" t="d">
        <v>2006-02-15</v>
      </c>
      <c r="N14023">
        <v>2</v>
      </c>
      <c r="O14023">
        <v>15</v>
      </c>
      <c r="P14023">
        <v>2006</v>
      </c>
      <c r="R14023" t="s">
        <v>26</v>
      </c>
      <c r="S14023" t="s">
        <v>31</v>
      </c>
    </row>
    <row r="14024" spans="1:19" x14ac:dyDescent="0.25">
      <c r="A14024" t="s">
        <v>312</v>
      </c>
      <c r="B14024" t="s">
        <v>2108</v>
      </c>
      <c r="C14024" t="s">
        <v>2109</v>
      </c>
      <c r="E14024" t="s">
        <v>66</v>
      </c>
      <c r="F14024" t="s">
        <v>513</v>
      </c>
      <c r="G14024">
        <v>53027</v>
      </c>
      <c r="H14024">
        <v>43.317051999999997</v>
      </c>
      <c r="I14024">
        <v>-88.355120999999997</v>
      </c>
      <c r="J14024" s="1" t="d">
        <v>2018-11-08</v>
      </c>
      <c r="K14024">
        <v>28800</v>
      </c>
      <c r="L14024" t="s">
        <v>30</v>
      </c>
      <c r="M14024" s="1" t="d">
        <v>2006-05-15</v>
      </c>
      <c r="N14024">
        <v>5</v>
      </c>
      <c r="O14024">
        <v>15</v>
      </c>
      <c r="P14024">
        <v>2006</v>
      </c>
      <c r="R14024" t="s">
        <v>26</v>
      </c>
      <c r="S14024" t="s">
        <v>31</v>
      </c>
    </row>
    <row r="14025" spans="1:19" x14ac:dyDescent="0.25">
      <c r="A14025" t="s">
        <v>312</v>
      </c>
      <c r="B14025" t="s">
        <v>2110</v>
      </c>
      <c r="C14025" t="s">
        <v>2111</v>
      </c>
      <c r="E14025" t="s">
        <v>2112</v>
      </c>
      <c r="F14025" t="s">
        <v>260</v>
      </c>
      <c r="G14025">
        <v>85635</v>
      </c>
      <c r="H14025">
        <v>31.527812610000002</v>
      </c>
      <c r="I14025">
        <v>-110.2902022</v>
      </c>
      <c r="J14025" s="1" t="d">
        <v>2018-09-10</v>
      </c>
      <c r="K14025">
        <v>28973</v>
      </c>
      <c r="L14025" t="s">
        <v>30</v>
      </c>
      <c r="M14025" s="1" t="d">
        <v>2006-01-15</v>
      </c>
      <c r="N14025">
        <v>1</v>
      </c>
      <c r="O14025">
        <v>15</v>
      </c>
      <c r="P14025">
        <v>2006</v>
      </c>
      <c r="R14025" t="s">
        <v>26</v>
      </c>
      <c r="S14025" t="s">
        <v>31</v>
      </c>
    </row>
    <row r="14026" spans="1:19" x14ac:dyDescent="0.25">
      <c r="A14026" t="s">
        <v>312</v>
      </c>
      <c r="B14026" t="s">
        <v>2113</v>
      </c>
      <c r="C14026" t="s">
        <v>2114</v>
      </c>
      <c r="D14026" t="s">
        <v>2115</v>
      </c>
      <c r="E14026" t="s">
        <v>28</v>
      </c>
      <c r="F14026" t="s">
        <v>29</v>
      </c>
      <c r="G14026">
        <v>30303</v>
      </c>
      <c r="H14026">
        <v>33.746004999999997</v>
      </c>
      <c r="I14026">
        <v>-84.398960000000002</v>
      </c>
      <c r="J14026" s="1" t="d">
        <v>2018-10-04</v>
      </c>
      <c r="K14026">
        <v>28974</v>
      </c>
      <c r="L14026" t="s">
        <v>30</v>
      </c>
      <c r="M14026" s="1" t="d">
        <v>2006-03-15</v>
      </c>
      <c r="N14026">
        <v>3</v>
      </c>
      <c r="O14026">
        <v>15</v>
      </c>
      <c r="P14026">
        <v>2006</v>
      </c>
      <c r="R14026" t="s">
        <v>26</v>
      </c>
      <c r="S14026" t="s">
        <v>27</v>
      </c>
    </row>
    <row r="14027" spans="1:19" x14ac:dyDescent="0.25">
      <c r="A14027" t="s">
        <v>312</v>
      </c>
      <c r="B14027" t="s">
        <v>2123</v>
      </c>
      <c r="C14027" t="s">
        <v>2124</v>
      </c>
      <c r="D14027" t="s">
        <v>2125</v>
      </c>
      <c r="E14027" t="s">
        <v>189</v>
      </c>
      <c r="F14027" t="s">
        <v>373</v>
      </c>
      <c r="G14027">
        <v>61085</v>
      </c>
      <c r="H14027">
        <v>42.357705000000003</v>
      </c>
      <c r="I14027">
        <v>-89.999307999999999</v>
      </c>
      <c r="J14027" s="1" t="d">
        <v>2018-10-04</v>
      </c>
      <c r="K14027">
        <v>28978</v>
      </c>
      <c r="L14027" t="s">
        <v>30</v>
      </c>
      <c r="M14027" s="1" t="d">
        <v>2006-03-15</v>
      </c>
      <c r="N14027">
        <v>3</v>
      </c>
      <c r="O14027">
        <v>15</v>
      </c>
      <c r="P14027">
        <v>2006</v>
      </c>
      <c r="R14027" t="s">
        <v>26</v>
      </c>
      <c r="S14027" t="s">
        <v>31</v>
      </c>
    </row>
    <row r="14028" spans="1:19" x14ac:dyDescent="0.25">
      <c r="A14028" t="s">
        <v>312</v>
      </c>
      <c r="B14028" t="s">
        <v>2126</v>
      </c>
      <c r="C14028" t="s">
        <v>2127</v>
      </c>
      <c r="E14028" t="s">
        <v>2004</v>
      </c>
      <c r="F14028" t="s">
        <v>119</v>
      </c>
      <c r="G14028">
        <v>56531</v>
      </c>
      <c r="H14028">
        <v>45.992395000000002</v>
      </c>
      <c r="I14028">
        <v>-95.979892000000007</v>
      </c>
      <c r="J14028" s="1" t="d">
        <v>2019-04-08</v>
      </c>
      <c r="K14028">
        <v>28985</v>
      </c>
      <c r="L14028" t="s">
        <v>24</v>
      </c>
      <c r="M14028" s="1" t="d">
        <v>2006-03-15</v>
      </c>
      <c r="N14028">
        <v>3</v>
      </c>
      <c r="O14028">
        <v>15</v>
      </c>
      <c r="P14028">
        <v>2006</v>
      </c>
      <c r="R14028" t="s">
        <v>26</v>
      </c>
      <c r="S14028" t="s">
        <v>31</v>
      </c>
    </row>
    <row r="14029" spans="1:19" x14ac:dyDescent="0.25">
      <c r="A14029" t="s">
        <v>312</v>
      </c>
      <c r="B14029" t="s">
        <v>2128</v>
      </c>
      <c r="C14029" t="s">
        <v>2129</v>
      </c>
      <c r="E14029" t="s">
        <v>2130</v>
      </c>
      <c r="F14029" t="s">
        <v>119</v>
      </c>
      <c r="G14029">
        <v>55964</v>
      </c>
      <c r="H14029">
        <v>44.169584999999998</v>
      </c>
      <c r="I14029">
        <v>-92.165064000000001</v>
      </c>
      <c r="J14029" s="1" t="d">
        <v>2018-03-08</v>
      </c>
      <c r="K14029">
        <v>28988</v>
      </c>
      <c r="L14029" t="s">
        <v>30</v>
      </c>
      <c r="M14029" s="1" t="d">
        <v>2006-03-15</v>
      </c>
      <c r="N14029">
        <v>3</v>
      </c>
      <c r="O14029">
        <v>15</v>
      </c>
      <c r="P14029">
        <v>2006</v>
      </c>
      <c r="R14029" t="s">
        <v>26</v>
      </c>
      <c r="S14029" t="s">
        <v>31</v>
      </c>
    </row>
    <row r="14030" spans="1:19" x14ac:dyDescent="0.25">
      <c r="A14030" t="s">
        <v>312</v>
      </c>
      <c r="B14030" t="s">
        <v>2133</v>
      </c>
      <c r="C14030" t="s">
        <v>2134</v>
      </c>
      <c r="E14030" t="s">
        <v>1612</v>
      </c>
      <c r="F14030" t="s">
        <v>88</v>
      </c>
      <c r="G14030">
        <v>65201</v>
      </c>
      <c r="H14030">
        <v>38.960366999999998</v>
      </c>
      <c r="I14030">
        <v>-92.292983000000007</v>
      </c>
      <c r="J14030" s="1" t="d">
        <v>2018-04-03</v>
      </c>
      <c r="K14030">
        <v>28994</v>
      </c>
      <c r="L14030" t="s">
        <v>30</v>
      </c>
      <c r="M14030" s="1" t="d">
        <v>2006-03-15</v>
      </c>
      <c r="N14030">
        <v>3</v>
      </c>
      <c r="O14030">
        <v>15</v>
      </c>
      <c r="P14030">
        <v>2006</v>
      </c>
      <c r="R14030" t="s">
        <v>26</v>
      </c>
      <c r="S14030" t="s">
        <v>31</v>
      </c>
    </row>
    <row r="14031" spans="1:19" x14ac:dyDescent="0.25">
      <c r="A14031" t="s">
        <v>312</v>
      </c>
      <c r="B14031" t="s">
        <v>2135</v>
      </c>
      <c r="C14031" t="s">
        <v>2136</v>
      </c>
      <c r="E14031" t="s">
        <v>2137</v>
      </c>
      <c r="F14031" t="s">
        <v>88</v>
      </c>
      <c r="G14031">
        <v>64093</v>
      </c>
      <c r="H14031">
        <v>38.754722999999998</v>
      </c>
      <c r="I14031">
        <v>-93.736106000000007</v>
      </c>
      <c r="J14031" s="1" t="d">
        <v>2018-04-03</v>
      </c>
      <c r="K14031">
        <v>28998</v>
      </c>
      <c r="L14031" t="s">
        <v>30</v>
      </c>
      <c r="M14031" s="1" t="d">
        <v>2006-03-15</v>
      </c>
      <c r="N14031">
        <v>3</v>
      </c>
      <c r="O14031">
        <v>15</v>
      </c>
      <c r="P14031">
        <v>2006</v>
      </c>
      <c r="R14031" t="s">
        <v>26</v>
      </c>
      <c r="S14031" t="s">
        <v>31</v>
      </c>
    </row>
    <row r="14032" spans="1:19" x14ac:dyDescent="0.25">
      <c r="A14032" t="s">
        <v>312</v>
      </c>
      <c r="B14032" t="s">
        <v>2141</v>
      </c>
      <c r="C14032" t="s">
        <v>2142</v>
      </c>
      <c r="E14032" t="s">
        <v>1491</v>
      </c>
      <c r="F14032" t="s">
        <v>319</v>
      </c>
      <c r="G14032">
        <v>57401</v>
      </c>
      <c r="H14032">
        <v>45.453339</v>
      </c>
      <c r="I14032">
        <v>-98.495964000000001</v>
      </c>
      <c r="J14032" s="1" t="d">
        <v>2018-09-10</v>
      </c>
      <c r="K14032">
        <v>29009</v>
      </c>
      <c r="L14032" t="s">
        <v>30</v>
      </c>
      <c r="M14032" s="1" t="d">
        <v>2006-02-15</v>
      </c>
      <c r="N14032">
        <v>2</v>
      </c>
      <c r="O14032">
        <v>15</v>
      </c>
      <c r="P14032">
        <v>2006</v>
      </c>
      <c r="R14032" t="s">
        <v>26</v>
      </c>
      <c r="S14032" t="s">
        <v>31</v>
      </c>
    </row>
    <row r="14033" spans="1:19" x14ac:dyDescent="0.25">
      <c r="A14033" t="s">
        <v>312</v>
      </c>
      <c r="B14033" t="s">
        <v>2143</v>
      </c>
      <c r="C14033" t="s">
        <v>2144</v>
      </c>
      <c r="E14033" t="s">
        <v>2145</v>
      </c>
      <c r="F14033" t="s">
        <v>513</v>
      </c>
      <c r="G14033">
        <v>53545</v>
      </c>
      <c r="H14033">
        <v>42.722048999999998</v>
      </c>
      <c r="I14033">
        <v>-88.996561999999997</v>
      </c>
      <c r="J14033" s="1" t="d">
        <v>2018-11-08</v>
      </c>
      <c r="K14033">
        <v>29016</v>
      </c>
      <c r="L14033" t="s">
        <v>30</v>
      </c>
      <c r="M14033" s="1" t="d">
        <v>2006-03-15</v>
      </c>
      <c r="N14033">
        <v>3</v>
      </c>
      <c r="O14033">
        <v>15</v>
      </c>
      <c r="P14033">
        <v>2006</v>
      </c>
      <c r="R14033" t="s">
        <v>26</v>
      </c>
      <c r="S14033" t="s">
        <v>31</v>
      </c>
    </row>
    <row r="14034" spans="1:19" x14ac:dyDescent="0.25">
      <c r="A14034" t="s">
        <v>19</v>
      </c>
      <c r="B14034" t="s">
        <v>2146</v>
      </c>
      <c r="C14034" t="s">
        <v>2147</v>
      </c>
      <c r="D14034" t="s">
        <v>2148</v>
      </c>
      <c r="E14034" t="s">
        <v>262</v>
      </c>
      <c r="F14034" t="s">
        <v>260</v>
      </c>
      <c r="G14034">
        <v>85719</v>
      </c>
      <c r="H14034">
        <v>32.214450999999997</v>
      </c>
      <c r="I14034">
        <v>-110.94547300000001</v>
      </c>
      <c r="J14034" s="1" t="d">
        <v>2018-06-05</v>
      </c>
      <c r="K14034">
        <v>29168</v>
      </c>
      <c r="L14034" t="s">
        <v>30</v>
      </c>
      <c r="M14034" s="1" t="d">
        <v>2006-05-15</v>
      </c>
      <c r="N14034">
        <v>5</v>
      </c>
      <c r="O14034">
        <v>15</v>
      </c>
      <c r="P14034">
        <v>2006</v>
      </c>
      <c r="Q14034" t="s">
        <v>35</v>
      </c>
      <c r="R14034" t="s">
        <v>26</v>
      </c>
      <c r="S14034" t="s">
        <v>31</v>
      </c>
    </row>
    <row r="14035" spans="1:19" x14ac:dyDescent="0.25">
      <c r="A14035" t="s">
        <v>312</v>
      </c>
      <c r="B14035" t="s">
        <v>2149</v>
      </c>
      <c r="C14035" t="s">
        <v>2150</v>
      </c>
      <c r="E14035" t="s">
        <v>2151</v>
      </c>
      <c r="F14035" t="s">
        <v>23</v>
      </c>
      <c r="G14035">
        <v>35244</v>
      </c>
      <c r="H14035">
        <v>33.346854</v>
      </c>
      <c r="I14035">
        <v>-86.792383999999998</v>
      </c>
      <c r="J14035" s="1" t="d">
        <v>2018-10-04</v>
      </c>
      <c r="K14035">
        <v>29170</v>
      </c>
      <c r="L14035" t="s">
        <v>30</v>
      </c>
      <c r="M14035" s="1" t="d">
        <v>2006-04-15</v>
      </c>
      <c r="N14035">
        <v>4</v>
      </c>
      <c r="O14035">
        <v>15</v>
      </c>
      <c r="P14035">
        <v>2006</v>
      </c>
      <c r="R14035" t="s">
        <v>26</v>
      </c>
      <c r="S14035" t="s">
        <v>27</v>
      </c>
    </row>
    <row r="14036" spans="1:19" x14ac:dyDescent="0.25">
      <c r="A14036" t="s">
        <v>312</v>
      </c>
      <c r="B14036" t="s">
        <v>2152</v>
      </c>
      <c r="C14036" t="s">
        <v>2153</v>
      </c>
      <c r="E14036" t="s">
        <v>1333</v>
      </c>
      <c r="F14036" t="s">
        <v>119</v>
      </c>
      <c r="G14036">
        <v>56601</v>
      </c>
      <c r="H14036">
        <v>47.496493999999998</v>
      </c>
      <c r="I14036">
        <v>-94.916785000000004</v>
      </c>
      <c r="J14036" s="1" t="d">
        <v>2019-04-08</v>
      </c>
      <c r="K14036">
        <v>29174</v>
      </c>
      <c r="L14036" t="s">
        <v>24</v>
      </c>
      <c r="M14036" s="1" t="d">
        <v>2006-07-15</v>
      </c>
      <c r="N14036">
        <v>7</v>
      </c>
      <c r="O14036">
        <v>15</v>
      </c>
      <c r="P14036">
        <v>2006</v>
      </c>
      <c r="R14036" t="s">
        <v>26</v>
      </c>
      <c r="S14036" t="s">
        <v>31</v>
      </c>
    </row>
    <row r="14037" spans="1:19" x14ac:dyDescent="0.25">
      <c r="A14037" t="s">
        <v>312</v>
      </c>
      <c r="B14037" t="s">
        <v>2154</v>
      </c>
      <c r="C14037" t="s">
        <v>2155</v>
      </c>
      <c r="E14037" t="s">
        <v>2156</v>
      </c>
      <c r="F14037" t="s">
        <v>119</v>
      </c>
      <c r="G14037">
        <v>56378</v>
      </c>
      <c r="H14037">
        <v>45.724103569999997</v>
      </c>
      <c r="I14037">
        <v>-94.951051910000004</v>
      </c>
      <c r="J14037" s="1" t="d">
        <v>2019-02-06</v>
      </c>
      <c r="K14037">
        <v>29175</v>
      </c>
      <c r="L14037" t="s">
        <v>103</v>
      </c>
      <c r="M14037" s="1" t="d">
        <v>2006-04-15</v>
      </c>
      <c r="N14037">
        <v>4</v>
      </c>
      <c r="O14037">
        <v>15</v>
      </c>
      <c r="P14037">
        <v>2006</v>
      </c>
      <c r="R14037" t="s">
        <v>26</v>
      </c>
      <c r="S14037" t="s">
        <v>31</v>
      </c>
    </row>
    <row r="14038" spans="1:19" x14ac:dyDescent="0.25">
      <c r="A14038" t="s">
        <v>312</v>
      </c>
      <c r="B14038" t="s">
        <v>2157</v>
      </c>
      <c r="C14038" t="s">
        <v>2158</v>
      </c>
      <c r="E14038" t="s">
        <v>2159</v>
      </c>
      <c r="F14038" t="s">
        <v>513</v>
      </c>
      <c r="G14038">
        <v>54449</v>
      </c>
      <c r="H14038">
        <v>44.685831</v>
      </c>
      <c r="I14038">
        <v>-90.194637</v>
      </c>
      <c r="J14038" s="1" t="d">
        <v>2018-11-08</v>
      </c>
      <c r="K14038">
        <v>29176</v>
      </c>
      <c r="L14038" t="s">
        <v>30</v>
      </c>
      <c r="M14038" s="1" t="d">
        <v>2006-04-15</v>
      </c>
      <c r="N14038">
        <v>4</v>
      </c>
      <c r="O14038">
        <v>15</v>
      </c>
      <c r="P14038">
        <v>2006</v>
      </c>
      <c r="R14038" t="s">
        <v>26</v>
      </c>
      <c r="S14038" t="s">
        <v>31</v>
      </c>
    </row>
    <row r="14039" spans="1:19" x14ac:dyDescent="0.25">
      <c r="A14039" t="s">
        <v>312</v>
      </c>
      <c r="B14039" t="s">
        <v>2160</v>
      </c>
      <c r="C14039" t="s">
        <v>2161</v>
      </c>
      <c r="E14039" t="s">
        <v>1834</v>
      </c>
      <c r="F14039" t="s">
        <v>57</v>
      </c>
      <c r="G14039">
        <v>46970</v>
      </c>
      <c r="H14039">
        <v>40.744401000000003</v>
      </c>
      <c r="I14039">
        <v>-86.093695999999994</v>
      </c>
      <c r="J14039" s="1" t="d">
        <v>2018-07-09</v>
      </c>
      <c r="K14039">
        <v>29180</v>
      </c>
      <c r="L14039" t="s">
        <v>30</v>
      </c>
      <c r="M14039" s="1" t="d">
        <v>2006-05-15</v>
      </c>
      <c r="N14039">
        <v>5</v>
      </c>
      <c r="O14039">
        <v>15</v>
      </c>
      <c r="P14039">
        <v>2006</v>
      </c>
      <c r="R14039" t="s">
        <v>26</v>
      </c>
      <c r="S14039" t="s">
        <v>31</v>
      </c>
    </row>
    <row r="14040" spans="1:19" x14ac:dyDescent="0.25">
      <c r="A14040" t="s">
        <v>312</v>
      </c>
      <c r="B14040" t="s">
        <v>2162</v>
      </c>
      <c r="C14040" t="s">
        <v>2163</v>
      </c>
      <c r="E14040" t="s">
        <v>692</v>
      </c>
      <c r="F14040" t="s">
        <v>373</v>
      </c>
      <c r="G14040">
        <v>62056</v>
      </c>
      <c r="H14040">
        <v>39.176046999999997</v>
      </c>
      <c r="I14040">
        <v>-89.675174999999996</v>
      </c>
      <c r="J14040" s="1" t="d">
        <v>2018-10-04</v>
      </c>
      <c r="K14040">
        <v>29184</v>
      </c>
      <c r="L14040" t="s">
        <v>30</v>
      </c>
      <c r="M14040" s="1" t="d">
        <v>2006-02-15</v>
      </c>
      <c r="N14040">
        <v>2</v>
      </c>
      <c r="O14040">
        <v>15</v>
      </c>
      <c r="P14040">
        <v>2006</v>
      </c>
      <c r="R14040" t="s">
        <v>26</v>
      </c>
      <c r="S14040" t="s">
        <v>31</v>
      </c>
    </row>
    <row r="14041" spans="1:19" x14ac:dyDescent="0.25">
      <c r="A14041" t="s">
        <v>312</v>
      </c>
      <c r="B14041" t="s">
        <v>2164</v>
      </c>
      <c r="C14041" t="s">
        <v>2165</v>
      </c>
      <c r="D14041" t="s">
        <v>2166</v>
      </c>
      <c r="E14041" t="s">
        <v>2167</v>
      </c>
      <c r="F14041" t="s">
        <v>319</v>
      </c>
      <c r="G14041">
        <v>57301</v>
      </c>
      <c r="H14041">
        <v>43.689799999999998</v>
      </c>
      <c r="I14041">
        <v>-98.008539999999996</v>
      </c>
      <c r="J14041" s="1" t="d">
        <v>2018-09-10</v>
      </c>
      <c r="K14041">
        <v>29193</v>
      </c>
      <c r="L14041" t="s">
        <v>30</v>
      </c>
      <c r="M14041" s="1" t="d">
        <v>2006-04-15</v>
      </c>
      <c r="N14041">
        <v>4</v>
      </c>
      <c r="O14041">
        <v>15</v>
      </c>
      <c r="P14041">
        <v>2006</v>
      </c>
      <c r="R14041" t="s">
        <v>26</v>
      </c>
      <c r="S14041" t="s">
        <v>31</v>
      </c>
    </row>
    <row r="14042" spans="1:19" x14ac:dyDescent="0.25">
      <c r="A14042" t="s">
        <v>312</v>
      </c>
      <c r="B14042" t="s">
        <v>2168</v>
      </c>
      <c r="C14042" t="s">
        <v>2169</v>
      </c>
      <c r="E14042" t="s">
        <v>2170</v>
      </c>
      <c r="F14042" t="s">
        <v>319</v>
      </c>
      <c r="G14042">
        <v>57785</v>
      </c>
      <c r="H14042">
        <v>44.416389000000002</v>
      </c>
      <c r="I14042">
        <v>-103.52505499999999</v>
      </c>
      <c r="J14042" s="1" t="d">
        <v>2018-09-10</v>
      </c>
      <c r="K14042">
        <v>29194</v>
      </c>
      <c r="L14042" t="s">
        <v>30</v>
      </c>
      <c r="M14042" s="1" t="d">
        <v>2006-04-15</v>
      </c>
      <c r="N14042">
        <v>4</v>
      </c>
      <c r="O14042">
        <v>15</v>
      </c>
      <c r="P14042">
        <v>2006</v>
      </c>
      <c r="R14042" t="s">
        <v>26</v>
      </c>
      <c r="S14042" t="s">
        <v>31</v>
      </c>
    </row>
    <row r="14043" spans="1:19" x14ac:dyDescent="0.25">
      <c r="A14043" t="s">
        <v>312</v>
      </c>
      <c r="B14043" t="s">
        <v>2171</v>
      </c>
      <c r="C14043" t="s">
        <v>2172</v>
      </c>
      <c r="D14043" t="s">
        <v>2173</v>
      </c>
      <c r="E14043" t="s">
        <v>2174</v>
      </c>
      <c r="F14043" t="s">
        <v>496</v>
      </c>
      <c r="G14043">
        <v>49418</v>
      </c>
      <c r="H14043">
        <v>42.885711999999998</v>
      </c>
      <c r="I14043">
        <v>-85.781768999999997</v>
      </c>
      <c r="J14043" s="1" t="d">
        <v>2018-06-05</v>
      </c>
      <c r="K14043">
        <v>29287</v>
      </c>
      <c r="L14043" t="s">
        <v>30</v>
      </c>
      <c r="M14043" s="1" t="d">
        <v>2006-03-15</v>
      </c>
      <c r="N14043">
        <v>3</v>
      </c>
      <c r="O14043">
        <v>15</v>
      </c>
      <c r="P14043">
        <v>2006</v>
      </c>
      <c r="R14043" t="s">
        <v>26</v>
      </c>
      <c r="S14043" t="s">
        <v>31</v>
      </c>
    </row>
    <row r="14044" spans="1:19" x14ac:dyDescent="0.25">
      <c r="A14044" t="s">
        <v>312</v>
      </c>
      <c r="B14044" t="s">
        <v>2175</v>
      </c>
      <c r="C14044" t="s">
        <v>2176</v>
      </c>
      <c r="E14044" t="s">
        <v>2177</v>
      </c>
      <c r="F14044" t="s">
        <v>157</v>
      </c>
      <c r="G14044">
        <v>17543</v>
      </c>
      <c r="H14044">
        <v>40.151395999999998</v>
      </c>
      <c r="I14044">
        <v>-76.286900000000003</v>
      </c>
      <c r="J14044" s="1" t="d">
        <v>2018-09-10</v>
      </c>
      <c r="K14044">
        <v>29302</v>
      </c>
      <c r="L14044" t="s">
        <v>30</v>
      </c>
      <c r="M14044" s="1" t="d">
        <v>2006-05-15</v>
      </c>
      <c r="N14044">
        <v>5</v>
      </c>
      <c r="O14044">
        <v>15</v>
      </c>
      <c r="P14044">
        <v>2006</v>
      </c>
      <c r="R14044" t="s">
        <v>26</v>
      </c>
      <c r="S14044" t="s">
        <v>31</v>
      </c>
    </row>
    <row r="14045" spans="1:19" x14ac:dyDescent="0.25">
      <c r="A14045" t="s">
        <v>312</v>
      </c>
      <c r="B14045" t="s">
        <v>1657</v>
      </c>
      <c r="C14045" t="s">
        <v>2181</v>
      </c>
      <c r="E14045" t="s">
        <v>2182</v>
      </c>
      <c r="F14045" t="s">
        <v>88</v>
      </c>
      <c r="G14045">
        <v>64683</v>
      </c>
      <c r="H14045">
        <v>40.074610999999997</v>
      </c>
      <c r="I14045">
        <v>-93.597426999999996</v>
      </c>
      <c r="J14045" s="1" t="d">
        <v>2018-04-03</v>
      </c>
      <c r="K14045">
        <v>29379</v>
      </c>
      <c r="L14045" t="s">
        <v>30</v>
      </c>
      <c r="M14045" s="1" t="d">
        <v>2006-06-15</v>
      </c>
      <c r="N14045">
        <v>6</v>
      </c>
      <c r="O14045">
        <v>15</v>
      </c>
      <c r="P14045">
        <v>2006</v>
      </c>
      <c r="R14045" t="s">
        <v>26</v>
      </c>
      <c r="S14045" t="s">
        <v>31</v>
      </c>
    </row>
    <row r="14046" spans="1:19" x14ac:dyDescent="0.25">
      <c r="A14046" t="s">
        <v>312</v>
      </c>
      <c r="B14046" t="s">
        <v>2183</v>
      </c>
      <c r="C14046" t="s">
        <v>2184</v>
      </c>
      <c r="D14046" t="s">
        <v>2185</v>
      </c>
      <c r="E14046" t="s">
        <v>606</v>
      </c>
      <c r="F14046" t="s">
        <v>37</v>
      </c>
      <c r="G14046">
        <v>78753</v>
      </c>
      <c r="H14046">
        <v>30.405517</v>
      </c>
      <c r="I14046">
        <v>-97.671997000000005</v>
      </c>
      <c r="J14046" s="1" t="d">
        <v>2018-04-03</v>
      </c>
      <c r="K14046">
        <v>29386</v>
      </c>
      <c r="L14046" t="s">
        <v>30</v>
      </c>
      <c r="M14046" s="1" t="d">
        <v>2006-08-15</v>
      </c>
      <c r="N14046">
        <v>8</v>
      </c>
      <c r="O14046">
        <v>15</v>
      </c>
      <c r="P14046">
        <v>2006</v>
      </c>
      <c r="R14046" t="s">
        <v>26</v>
      </c>
      <c r="S14046" t="s">
        <v>31</v>
      </c>
    </row>
    <row r="14047" spans="1:19" x14ac:dyDescent="0.25">
      <c r="A14047" t="s">
        <v>312</v>
      </c>
      <c r="B14047" t="s">
        <v>2186</v>
      </c>
      <c r="C14047" t="s">
        <v>2187</v>
      </c>
      <c r="D14047" t="s">
        <v>2188</v>
      </c>
      <c r="E14047" t="s">
        <v>2189</v>
      </c>
      <c r="F14047" t="s">
        <v>37</v>
      </c>
      <c r="G14047">
        <v>78610</v>
      </c>
      <c r="H14047">
        <v>30.087109999999999</v>
      </c>
      <c r="I14047">
        <v>-97.820599999999999</v>
      </c>
      <c r="J14047" s="1" t="d">
        <v>2018-04-03</v>
      </c>
      <c r="K14047">
        <v>29387</v>
      </c>
      <c r="L14047" t="s">
        <v>30</v>
      </c>
      <c r="M14047" s="1" t="d">
        <v>2006-08-15</v>
      </c>
      <c r="N14047">
        <v>8</v>
      </c>
      <c r="O14047">
        <v>15</v>
      </c>
      <c r="P14047">
        <v>2006</v>
      </c>
      <c r="R14047" t="s">
        <v>26</v>
      </c>
      <c r="S14047" t="s">
        <v>31</v>
      </c>
    </row>
    <row r="14048" spans="1:19" x14ac:dyDescent="0.25">
      <c r="A14048" t="s">
        <v>312</v>
      </c>
      <c r="B14048" t="s">
        <v>2195</v>
      </c>
      <c r="C14048" t="s">
        <v>2196</v>
      </c>
      <c r="D14048" t="s">
        <v>2197</v>
      </c>
      <c r="E14048" t="s">
        <v>2198</v>
      </c>
      <c r="F14048" t="s">
        <v>37</v>
      </c>
      <c r="G14048">
        <v>76542</v>
      </c>
      <c r="H14048">
        <v>31.09186</v>
      </c>
      <c r="I14048">
        <v>-97.736095000000006</v>
      </c>
      <c r="J14048" s="1" t="d">
        <v>2018-04-03</v>
      </c>
      <c r="K14048">
        <v>29390</v>
      </c>
      <c r="L14048" t="s">
        <v>30</v>
      </c>
      <c r="M14048" s="1" t="d">
        <v>2006-08-15</v>
      </c>
      <c r="N14048">
        <v>8</v>
      </c>
      <c r="O14048">
        <v>15</v>
      </c>
      <c r="P14048">
        <v>2006</v>
      </c>
      <c r="R14048" t="s">
        <v>26</v>
      </c>
      <c r="S14048" t="s">
        <v>31</v>
      </c>
    </row>
    <row r="14049" spans="1:19" x14ac:dyDescent="0.25">
      <c r="A14049" t="s">
        <v>312</v>
      </c>
      <c r="B14049" t="s">
        <v>2199</v>
      </c>
      <c r="C14049" t="s">
        <v>2200</v>
      </c>
      <c r="D14049" t="s">
        <v>2201</v>
      </c>
      <c r="E14049" t="s">
        <v>2202</v>
      </c>
      <c r="F14049" t="s">
        <v>37</v>
      </c>
      <c r="G14049">
        <v>78154</v>
      </c>
      <c r="H14049">
        <v>29.598410000000001</v>
      </c>
      <c r="I14049">
        <v>-98.277900000000002</v>
      </c>
      <c r="J14049" s="1" t="d">
        <v>2018-04-03</v>
      </c>
      <c r="K14049">
        <v>29391</v>
      </c>
      <c r="L14049" t="s">
        <v>30</v>
      </c>
      <c r="M14049" s="1" t="d">
        <v>2006-08-15</v>
      </c>
      <c r="N14049">
        <v>8</v>
      </c>
      <c r="O14049">
        <v>15</v>
      </c>
      <c r="P14049">
        <v>2006</v>
      </c>
      <c r="R14049" t="s">
        <v>26</v>
      </c>
      <c r="S14049" t="s">
        <v>31</v>
      </c>
    </row>
    <row r="14050" spans="1:19" x14ac:dyDescent="0.25">
      <c r="A14050" t="s">
        <v>312</v>
      </c>
      <c r="B14050" t="s">
        <v>2206</v>
      </c>
      <c r="C14050" t="s">
        <v>2207</v>
      </c>
      <c r="D14050" t="s">
        <v>2208</v>
      </c>
      <c r="E14050" t="s">
        <v>2209</v>
      </c>
      <c r="F14050" t="s">
        <v>513</v>
      </c>
      <c r="G14050">
        <v>54848</v>
      </c>
      <c r="H14050">
        <v>45.464158500000003</v>
      </c>
      <c r="I14050">
        <v>-91.1111437</v>
      </c>
      <c r="J14050" s="1" t="d">
        <v>2018-11-08</v>
      </c>
      <c r="K14050">
        <v>29394</v>
      </c>
      <c r="L14050" t="s">
        <v>30</v>
      </c>
      <c r="M14050" s="1" t="d">
        <v>2006-08-15</v>
      </c>
      <c r="N14050">
        <v>8</v>
      </c>
      <c r="O14050">
        <v>15</v>
      </c>
      <c r="P14050">
        <v>2006</v>
      </c>
      <c r="R14050" t="s">
        <v>26</v>
      </c>
      <c r="S14050" t="s">
        <v>31</v>
      </c>
    </row>
    <row r="14051" spans="1:19" x14ac:dyDescent="0.25">
      <c r="A14051" t="s">
        <v>312</v>
      </c>
      <c r="B14051" t="s">
        <v>2210</v>
      </c>
      <c r="C14051" t="s">
        <v>2211</v>
      </c>
      <c r="E14051" t="s">
        <v>2212</v>
      </c>
      <c r="F14051" t="s">
        <v>513</v>
      </c>
      <c r="G14051">
        <v>54455</v>
      </c>
      <c r="H14051">
        <v>44.786945000000003</v>
      </c>
      <c r="I14051">
        <v>-89.685371000000004</v>
      </c>
      <c r="J14051" s="1" t="d">
        <v>2018-11-08</v>
      </c>
      <c r="K14051">
        <v>29395</v>
      </c>
      <c r="L14051" t="s">
        <v>30</v>
      </c>
      <c r="M14051" s="1" t="d">
        <v>2006-06-15</v>
      </c>
      <c r="N14051">
        <v>6</v>
      </c>
      <c r="O14051">
        <v>15</v>
      </c>
      <c r="P14051">
        <v>2006</v>
      </c>
      <c r="R14051" t="s">
        <v>26</v>
      </c>
      <c r="S14051" t="s">
        <v>31</v>
      </c>
    </row>
    <row r="14052" spans="1:19" x14ac:dyDescent="0.25">
      <c r="A14052" t="s">
        <v>312</v>
      </c>
      <c r="B14052" t="s">
        <v>2217</v>
      </c>
      <c r="C14052" t="s">
        <v>2218</v>
      </c>
      <c r="E14052" t="s">
        <v>2219</v>
      </c>
      <c r="F14052" t="s">
        <v>57</v>
      </c>
      <c r="G14052">
        <v>46350</v>
      </c>
      <c r="H14052">
        <v>41.608234000000003</v>
      </c>
      <c r="I14052">
        <v>-86.726116000000005</v>
      </c>
      <c r="J14052" s="1" t="d">
        <v>2018-07-09</v>
      </c>
      <c r="K14052">
        <v>29398</v>
      </c>
      <c r="L14052" t="s">
        <v>30</v>
      </c>
      <c r="M14052" s="1" t="d">
        <v>2006-04-15</v>
      </c>
      <c r="N14052">
        <v>4</v>
      </c>
      <c r="O14052">
        <v>15</v>
      </c>
      <c r="P14052">
        <v>2006</v>
      </c>
      <c r="R14052" t="s">
        <v>26</v>
      </c>
      <c r="S14052" t="s">
        <v>31</v>
      </c>
    </row>
    <row r="14053" spans="1:19" x14ac:dyDescent="0.25">
      <c r="A14053" t="s">
        <v>312</v>
      </c>
      <c r="B14053" t="s">
        <v>2203</v>
      </c>
      <c r="C14053" t="s">
        <v>2220</v>
      </c>
      <c r="E14053" t="s">
        <v>1824</v>
      </c>
      <c r="F14053" t="s">
        <v>496</v>
      </c>
      <c r="G14053">
        <v>49202</v>
      </c>
      <c r="H14053">
        <v>42.275077000000003</v>
      </c>
      <c r="I14053">
        <v>-84.403312</v>
      </c>
      <c r="J14053" s="1" t="d">
        <v>2018-06-05</v>
      </c>
      <c r="K14053">
        <v>29400</v>
      </c>
      <c r="L14053" t="s">
        <v>30</v>
      </c>
      <c r="M14053" s="1" t="d">
        <v>2006-04-15</v>
      </c>
      <c r="N14053">
        <v>4</v>
      </c>
      <c r="O14053">
        <v>15</v>
      </c>
      <c r="P14053">
        <v>2006</v>
      </c>
      <c r="R14053" t="s">
        <v>26</v>
      </c>
      <c r="S14053" t="s">
        <v>27</v>
      </c>
    </row>
    <row r="14054" spans="1:19" x14ac:dyDescent="0.25">
      <c r="A14054" t="s">
        <v>312</v>
      </c>
      <c r="B14054" t="s">
        <v>2223</v>
      </c>
      <c r="C14054" t="s">
        <v>2224</v>
      </c>
      <c r="E14054" t="s">
        <v>2225</v>
      </c>
      <c r="F14054" t="s">
        <v>496</v>
      </c>
      <c r="G14054">
        <v>48470</v>
      </c>
      <c r="H14054">
        <v>43.711089999999999</v>
      </c>
      <c r="I14054">
        <v>-82.740899999999996</v>
      </c>
      <c r="J14054" s="1" t="d">
        <v>2018-06-05</v>
      </c>
      <c r="K14054">
        <v>29402</v>
      </c>
      <c r="L14054" t="s">
        <v>30</v>
      </c>
      <c r="M14054" s="1" t="d">
        <v>2006-06-15</v>
      </c>
      <c r="N14054">
        <v>6</v>
      </c>
      <c r="O14054">
        <v>15</v>
      </c>
      <c r="P14054">
        <v>2006</v>
      </c>
      <c r="R14054" t="s">
        <v>26</v>
      </c>
      <c r="S14054" t="s">
        <v>31</v>
      </c>
    </row>
    <row r="14055" spans="1:19" x14ac:dyDescent="0.25">
      <c r="A14055" t="s">
        <v>312</v>
      </c>
      <c r="B14055" t="s">
        <v>1657</v>
      </c>
      <c r="C14055" t="s">
        <v>2226</v>
      </c>
      <c r="E14055" t="s">
        <v>1671</v>
      </c>
      <c r="F14055" t="s">
        <v>88</v>
      </c>
      <c r="G14055">
        <v>65240</v>
      </c>
      <c r="H14055">
        <v>39.221832999999997</v>
      </c>
      <c r="I14055">
        <v>-92.143586999999997</v>
      </c>
      <c r="J14055" s="1" t="d">
        <v>2018-04-03</v>
      </c>
      <c r="K14055">
        <v>29406</v>
      </c>
      <c r="L14055" t="s">
        <v>30</v>
      </c>
      <c r="M14055" s="1" t="d">
        <v>2006-06-15</v>
      </c>
      <c r="N14055">
        <v>6</v>
      </c>
      <c r="O14055">
        <v>15</v>
      </c>
      <c r="P14055">
        <v>2006</v>
      </c>
      <c r="R14055" t="s">
        <v>26</v>
      </c>
      <c r="S14055" t="s">
        <v>31</v>
      </c>
    </row>
    <row r="14056" spans="1:19" x14ac:dyDescent="0.25">
      <c r="A14056" t="s">
        <v>312</v>
      </c>
      <c r="B14056" t="s">
        <v>2227</v>
      </c>
      <c r="C14056" t="s">
        <v>2228</v>
      </c>
      <c r="E14056" t="s">
        <v>1612</v>
      </c>
      <c r="F14056" t="s">
        <v>88</v>
      </c>
      <c r="G14056">
        <v>65203</v>
      </c>
      <c r="H14056">
        <v>38.964860999999999</v>
      </c>
      <c r="I14056">
        <v>-92.338171000000003</v>
      </c>
      <c r="J14056" s="1" t="d">
        <v>2018-04-03</v>
      </c>
      <c r="K14056">
        <v>29409</v>
      </c>
      <c r="L14056" t="s">
        <v>30</v>
      </c>
      <c r="M14056" s="1" t="d">
        <v>2006-06-15</v>
      </c>
      <c r="N14056">
        <v>6</v>
      </c>
      <c r="O14056">
        <v>15</v>
      </c>
      <c r="P14056">
        <v>2006</v>
      </c>
      <c r="R14056" t="s">
        <v>26</v>
      </c>
      <c r="S14056" t="s">
        <v>31</v>
      </c>
    </row>
    <row r="14057" spans="1:19" x14ac:dyDescent="0.25">
      <c r="A14057" t="s">
        <v>312</v>
      </c>
      <c r="B14057" t="s">
        <v>1657</v>
      </c>
      <c r="C14057" t="s">
        <v>2229</v>
      </c>
      <c r="E14057" t="s">
        <v>2230</v>
      </c>
      <c r="F14057" t="s">
        <v>88</v>
      </c>
      <c r="G14057">
        <v>63841</v>
      </c>
      <c r="H14057">
        <v>36.794459789999998</v>
      </c>
      <c r="I14057">
        <v>-89.957192730000003</v>
      </c>
      <c r="J14057" s="1" t="d">
        <v>2019-02-06</v>
      </c>
      <c r="K14057">
        <v>29411</v>
      </c>
      <c r="L14057" t="s">
        <v>103</v>
      </c>
      <c r="M14057" s="1" t="d">
        <v>2006-06-15</v>
      </c>
      <c r="N14057">
        <v>6</v>
      </c>
      <c r="O14057">
        <v>15</v>
      </c>
      <c r="P14057">
        <v>2006</v>
      </c>
      <c r="R14057" t="s">
        <v>26</v>
      </c>
      <c r="S14057" t="s">
        <v>31</v>
      </c>
    </row>
    <row r="14058" spans="1:19" x14ac:dyDescent="0.25">
      <c r="A14058" t="s">
        <v>312</v>
      </c>
      <c r="B14058" t="s">
        <v>2231</v>
      </c>
      <c r="C14058" t="s">
        <v>2232</v>
      </c>
      <c r="E14058" t="s">
        <v>2233</v>
      </c>
      <c r="F14058" t="s">
        <v>88</v>
      </c>
      <c r="G14058">
        <v>64037</v>
      </c>
      <c r="H14058">
        <v>39.069133999999998</v>
      </c>
      <c r="I14058">
        <v>-93.733884000000003</v>
      </c>
      <c r="J14058" s="1" t="d">
        <v>2018-04-03</v>
      </c>
      <c r="K14058">
        <v>29414</v>
      </c>
      <c r="L14058" t="s">
        <v>30</v>
      </c>
      <c r="M14058" s="1" t="d">
        <v>2006-06-15</v>
      </c>
      <c r="N14058">
        <v>6</v>
      </c>
      <c r="O14058">
        <v>15</v>
      </c>
      <c r="P14058">
        <v>2006</v>
      </c>
      <c r="R14058" t="s">
        <v>26</v>
      </c>
      <c r="S14058" t="s">
        <v>31</v>
      </c>
    </row>
    <row r="14059" spans="1:19" x14ac:dyDescent="0.25">
      <c r="A14059" t="s">
        <v>312</v>
      </c>
      <c r="B14059" t="s">
        <v>1657</v>
      </c>
      <c r="C14059" t="s">
        <v>2236</v>
      </c>
      <c r="E14059" t="s">
        <v>2237</v>
      </c>
      <c r="F14059" t="s">
        <v>88</v>
      </c>
      <c r="G14059">
        <v>63775</v>
      </c>
      <c r="H14059">
        <v>37.743747999999997</v>
      </c>
      <c r="I14059">
        <v>-89.873367000000002</v>
      </c>
      <c r="J14059" s="1" t="d">
        <v>2018-04-03</v>
      </c>
      <c r="K14059">
        <v>29420</v>
      </c>
      <c r="L14059" t="s">
        <v>30</v>
      </c>
      <c r="M14059" s="1" t="d">
        <v>2006-06-15</v>
      </c>
      <c r="N14059">
        <v>6</v>
      </c>
      <c r="O14059">
        <v>15</v>
      </c>
      <c r="P14059">
        <v>2006</v>
      </c>
      <c r="R14059" t="s">
        <v>26</v>
      </c>
      <c r="S14059" t="s">
        <v>31</v>
      </c>
    </row>
    <row r="14060" spans="1:19" x14ac:dyDescent="0.25">
      <c r="A14060" t="s">
        <v>312</v>
      </c>
      <c r="B14060" t="s">
        <v>2238</v>
      </c>
      <c r="C14060" t="s">
        <v>2239</v>
      </c>
      <c r="E14060" t="s">
        <v>1549</v>
      </c>
      <c r="F14060" t="s">
        <v>327</v>
      </c>
      <c r="G14060">
        <v>50501</v>
      </c>
      <c r="H14060">
        <v>42.506422000000001</v>
      </c>
      <c r="I14060">
        <v>-94.161220999999998</v>
      </c>
      <c r="J14060" s="1" t="d">
        <v>2019-04-08</v>
      </c>
      <c r="K14060">
        <v>29423</v>
      </c>
      <c r="L14060" t="s">
        <v>24</v>
      </c>
      <c r="M14060" s="1" t="d">
        <v>2006-06-15</v>
      </c>
      <c r="N14060">
        <v>6</v>
      </c>
      <c r="O14060">
        <v>15</v>
      </c>
      <c r="P14060">
        <v>2006</v>
      </c>
      <c r="R14060" t="s">
        <v>26</v>
      </c>
      <c r="S14060" t="s">
        <v>31</v>
      </c>
    </row>
    <row r="14061" spans="1:19" x14ac:dyDescent="0.25">
      <c r="A14061" t="s">
        <v>312</v>
      </c>
      <c r="B14061" t="s">
        <v>2243</v>
      </c>
      <c r="C14061" t="s">
        <v>2244</v>
      </c>
      <c r="E14061" t="s">
        <v>2245</v>
      </c>
      <c r="F14061" t="s">
        <v>327</v>
      </c>
      <c r="G14061">
        <v>52248</v>
      </c>
      <c r="H14061">
        <v>41.364243999999999</v>
      </c>
      <c r="I14061">
        <v>-91.947084000000004</v>
      </c>
      <c r="J14061" s="1" t="d">
        <v>2019-04-08</v>
      </c>
      <c r="K14061">
        <v>29425</v>
      </c>
      <c r="L14061" t="s">
        <v>24</v>
      </c>
      <c r="M14061" s="1" t="d">
        <v>2006-04-15</v>
      </c>
      <c r="N14061">
        <v>4</v>
      </c>
      <c r="O14061">
        <v>15</v>
      </c>
      <c r="P14061">
        <v>2006</v>
      </c>
      <c r="R14061" t="s">
        <v>26</v>
      </c>
      <c r="S14061" t="s">
        <v>31</v>
      </c>
    </row>
    <row r="14062" spans="1:19" x14ac:dyDescent="0.25">
      <c r="A14062" t="s">
        <v>312</v>
      </c>
      <c r="B14062" t="s">
        <v>2249</v>
      </c>
      <c r="C14062" t="s">
        <v>2250</v>
      </c>
      <c r="E14062" t="s">
        <v>2051</v>
      </c>
      <c r="F14062" t="s">
        <v>327</v>
      </c>
      <c r="G14062">
        <v>50266</v>
      </c>
      <c r="H14062">
        <v>41.567238000000003</v>
      </c>
      <c r="I14062">
        <v>-93.810699</v>
      </c>
      <c r="J14062" s="1" t="d">
        <v>2019-04-08</v>
      </c>
      <c r="K14062">
        <v>29429</v>
      </c>
      <c r="L14062" t="s">
        <v>24</v>
      </c>
      <c r="M14062" s="1" t="d">
        <v>2006-03-15</v>
      </c>
      <c r="N14062">
        <v>3</v>
      </c>
      <c r="O14062">
        <v>15</v>
      </c>
      <c r="P14062">
        <v>2006</v>
      </c>
      <c r="R14062" t="s">
        <v>26</v>
      </c>
      <c r="S14062" t="s">
        <v>31</v>
      </c>
    </row>
    <row r="14063" spans="1:19" x14ac:dyDescent="0.25">
      <c r="A14063" t="s">
        <v>312</v>
      </c>
      <c r="B14063" t="s">
        <v>2251</v>
      </c>
      <c r="C14063" t="s">
        <v>2252</v>
      </c>
      <c r="D14063" t="s">
        <v>2253</v>
      </c>
      <c r="E14063" t="s">
        <v>2254</v>
      </c>
      <c r="F14063" t="s">
        <v>373</v>
      </c>
      <c r="G14063">
        <v>61231</v>
      </c>
      <c r="H14063">
        <v>41.200665999999998</v>
      </c>
      <c r="I14063">
        <v>-90.744960000000006</v>
      </c>
      <c r="J14063" s="1" t="d">
        <v>2018-10-04</v>
      </c>
      <c r="K14063">
        <v>29430</v>
      </c>
      <c r="L14063" t="s">
        <v>30</v>
      </c>
      <c r="M14063" s="1" t="d">
        <v>2006-04-15</v>
      </c>
      <c r="N14063">
        <v>4</v>
      </c>
      <c r="O14063">
        <v>15</v>
      </c>
      <c r="P14063">
        <v>2006</v>
      </c>
      <c r="R14063" t="s">
        <v>26</v>
      </c>
      <c r="S14063" t="s">
        <v>31</v>
      </c>
    </row>
    <row r="14064" spans="1:19" x14ac:dyDescent="0.25">
      <c r="A14064" t="s">
        <v>312</v>
      </c>
      <c r="B14064" t="s">
        <v>2255</v>
      </c>
      <c r="C14064" t="s">
        <v>2256</v>
      </c>
      <c r="E14064" t="s">
        <v>56</v>
      </c>
      <c r="F14064" t="s">
        <v>57</v>
      </c>
      <c r="G14064">
        <v>46254</v>
      </c>
      <c r="H14064">
        <v>39.829883000000002</v>
      </c>
      <c r="I14064">
        <v>-86.253390999999993</v>
      </c>
      <c r="J14064" s="1" t="d">
        <v>2018-05-03</v>
      </c>
      <c r="K14064">
        <v>29435</v>
      </c>
      <c r="L14064" t="s">
        <v>30</v>
      </c>
      <c r="M14064" s="1" t="d">
        <v>2006-03-15</v>
      </c>
      <c r="N14064">
        <v>3</v>
      </c>
      <c r="O14064">
        <v>15</v>
      </c>
      <c r="P14064">
        <v>2006</v>
      </c>
      <c r="R14064" t="s">
        <v>26</v>
      </c>
      <c r="S14064" t="s">
        <v>31</v>
      </c>
    </row>
    <row r="14065" spans="1:19" x14ac:dyDescent="0.25">
      <c r="A14065" t="s">
        <v>705</v>
      </c>
      <c r="B14065" t="s">
        <v>251</v>
      </c>
      <c r="C14065" t="s">
        <v>252</v>
      </c>
      <c r="D14065" t="s">
        <v>253</v>
      </c>
      <c r="E14065" t="s">
        <v>254</v>
      </c>
      <c r="F14065" t="s">
        <v>170</v>
      </c>
      <c r="G14065">
        <v>93401</v>
      </c>
      <c r="H14065">
        <v>35.254196999999998</v>
      </c>
      <c r="I14065">
        <v>-120.670939</v>
      </c>
      <c r="J14065" s="1" t="d">
        <v>2018-07-09</v>
      </c>
      <c r="K14065">
        <v>29481</v>
      </c>
      <c r="L14065" t="s">
        <v>30</v>
      </c>
      <c r="M14065" s="1" t="d">
        <v>2006-03-15</v>
      </c>
      <c r="N14065">
        <v>3</v>
      </c>
      <c r="O14065">
        <v>15</v>
      </c>
      <c r="P14065">
        <v>2006</v>
      </c>
      <c r="R14065" t="s">
        <v>26</v>
      </c>
      <c r="S14065" t="s">
        <v>31</v>
      </c>
    </row>
    <row r="14066" spans="1:19" x14ac:dyDescent="0.25">
      <c r="A14066" t="s">
        <v>705</v>
      </c>
      <c r="B14066" t="s">
        <v>2257</v>
      </c>
      <c r="C14066" t="s">
        <v>2258</v>
      </c>
      <c r="E14066" t="s">
        <v>484</v>
      </c>
      <c r="F14066" t="s">
        <v>170</v>
      </c>
      <c r="G14066">
        <v>93437</v>
      </c>
      <c r="H14066">
        <v>34.723731999999998</v>
      </c>
      <c r="I14066">
        <v>-120.536518</v>
      </c>
      <c r="J14066" s="1" t="d">
        <v>2019-01-10</v>
      </c>
      <c r="K14066">
        <v>29484</v>
      </c>
      <c r="L14066" t="s">
        <v>30</v>
      </c>
      <c r="M14066" s="1" t="d">
        <v>2006-06-15</v>
      </c>
      <c r="N14066">
        <v>6</v>
      </c>
      <c r="O14066">
        <v>15</v>
      </c>
      <c r="P14066">
        <v>2006</v>
      </c>
      <c r="R14066" t="s">
        <v>26</v>
      </c>
      <c r="S14066" t="s">
        <v>27</v>
      </c>
    </row>
    <row r="14067" spans="1:19" x14ac:dyDescent="0.25">
      <c r="A14067" t="s">
        <v>312</v>
      </c>
      <c r="B14067" t="s">
        <v>2262</v>
      </c>
      <c r="C14067" t="s">
        <v>2263</v>
      </c>
      <c r="E14067" t="s">
        <v>36</v>
      </c>
      <c r="F14067" t="s">
        <v>37</v>
      </c>
      <c r="G14067">
        <v>77086</v>
      </c>
      <c r="H14067">
        <v>29.910385999999999</v>
      </c>
      <c r="I14067">
        <v>-95.478686999999994</v>
      </c>
      <c r="J14067" s="1" t="d">
        <v>2018-08-07</v>
      </c>
      <c r="K14067">
        <v>29527</v>
      </c>
      <c r="L14067" t="s">
        <v>30</v>
      </c>
      <c r="M14067" s="1" t="d">
        <v>2006-10-15</v>
      </c>
      <c r="N14067">
        <v>10</v>
      </c>
      <c r="O14067">
        <v>15</v>
      </c>
      <c r="P14067">
        <v>2006</v>
      </c>
      <c r="R14067" t="s">
        <v>26</v>
      </c>
      <c r="S14067" t="s">
        <v>31</v>
      </c>
    </row>
    <row r="14068" spans="1:19" x14ac:dyDescent="0.25">
      <c r="A14068" t="s">
        <v>312</v>
      </c>
      <c r="B14068" t="s">
        <v>2279</v>
      </c>
      <c r="C14068" t="s">
        <v>2280</v>
      </c>
      <c r="E14068" t="s">
        <v>2281</v>
      </c>
      <c r="F14068" t="s">
        <v>269</v>
      </c>
      <c r="G14068">
        <v>23709</v>
      </c>
      <c r="H14068">
        <v>36.81</v>
      </c>
      <c r="I14068">
        <v>-76.31</v>
      </c>
      <c r="J14068" s="1" t="d">
        <v>2019-01-10</v>
      </c>
      <c r="K14068">
        <v>29644</v>
      </c>
      <c r="L14068" t="s">
        <v>2282</v>
      </c>
      <c r="M14068" s="1" t="d">
        <v>2006-07-15</v>
      </c>
      <c r="N14068">
        <v>7</v>
      </c>
      <c r="O14068">
        <v>15</v>
      </c>
      <c r="P14068">
        <v>2006</v>
      </c>
      <c r="R14068" t="s">
        <v>26</v>
      </c>
      <c r="S14068" t="s">
        <v>27</v>
      </c>
    </row>
    <row r="14069" spans="1:19" x14ac:dyDescent="0.25">
      <c r="A14069" t="s">
        <v>312</v>
      </c>
      <c r="B14069" t="s">
        <v>2286</v>
      </c>
      <c r="C14069" t="s">
        <v>2287</v>
      </c>
      <c r="E14069" t="s">
        <v>2288</v>
      </c>
      <c r="F14069" t="s">
        <v>327</v>
      </c>
      <c r="G14069">
        <v>50201</v>
      </c>
      <c r="H14069">
        <v>42.022651400000001</v>
      </c>
      <c r="I14069">
        <v>-93.459951529999998</v>
      </c>
      <c r="J14069" s="1" t="d">
        <v>2019-02-06</v>
      </c>
      <c r="K14069">
        <v>29652</v>
      </c>
      <c r="L14069" t="s">
        <v>103</v>
      </c>
      <c r="M14069" s="1" t="d">
        <v>2006-06-15</v>
      </c>
      <c r="N14069">
        <v>6</v>
      </c>
      <c r="O14069">
        <v>15</v>
      </c>
      <c r="P14069">
        <v>2006</v>
      </c>
      <c r="R14069" t="s">
        <v>26</v>
      </c>
      <c r="S14069" t="s">
        <v>31</v>
      </c>
    </row>
    <row r="14070" spans="1:19" x14ac:dyDescent="0.25">
      <c r="A14070" t="s">
        <v>312</v>
      </c>
      <c r="B14070" t="s">
        <v>2289</v>
      </c>
      <c r="C14070" t="s">
        <v>2290</v>
      </c>
      <c r="D14070" t="s">
        <v>2291</v>
      </c>
      <c r="E14070" t="s">
        <v>2292</v>
      </c>
      <c r="F14070" t="s">
        <v>57</v>
      </c>
      <c r="G14070">
        <v>46725</v>
      </c>
      <c r="H14070">
        <v>41.29533</v>
      </c>
      <c r="I14070">
        <v>-85.587346999999994</v>
      </c>
      <c r="J14070" s="1" t="d">
        <v>2018-07-09</v>
      </c>
      <c r="K14070">
        <v>29653</v>
      </c>
      <c r="L14070" t="s">
        <v>30</v>
      </c>
      <c r="M14070" s="1" t="d">
        <v>2006-07-15</v>
      </c>
      <c r="N14070">
        <v>7</v>
      </c>
      <c r="O14070">
        <v>15</v>
      </c>
      <c r="P14070">
        <v>2006</v>
      </c>
      <c r="R14070" t="s">
        <v>26</v>
      </c>
      <c r="S14070" t="s">
        <v>31</v>
      </c>
    </row>
    <row r="14071" spans="1:19" x14ac:dyDescent="0.25">
      <c r="A14071" t="s">
        <v>312</v>
      </c>
      <c r="B14071" t="s">
        <v>1657</v>
      </c>
      <c r="C14071" t="s">
        <v>2293</v>
      </c>
      <c r="E14071" t="s">
        <v>2294</v>
      </c>
      <c r="F14071" t="s">
        <v>88</v>
      </c>
      <c r="G14071">
        <v>65265</v>
      </c>
      <c r="H14071">
        <v>39.163345</v>
      </c>
      <c r="I14071">
        <v>-91.858438000000007</v>
      </c>
      <c r="J14071" s="1" t="d">
        <v>2018-04-03</v>
      </c>
      <c r="K14071">
        <v>29659</v>
      </c>
      <c r="L14071" t="s">
        <v>30</v>
      </c>
      <c r="M14071" s="1" t="d">
        <v>2006-09-15</v>
      </c>
      <c r="N14071">
        <v>9</v>
      </c>
      <c r="O14071">
        <v>15</v>
      </c>
      <c r="P14071">
        <v>2006</v>
      </c>
      <c r="R14071" t="s">
        <v>26</v>
      </c>
      <c r="S14071" t="s">
        <v>31</v>
      </c>
    </row>
    <row r="14072" spans="1:19" x14ac:dyDescent="0.25">
      <c r="A14072" t="s">
        <v>312</v>
      </c>
      <c r="B14072" t="s">
        <v>2295</v>
      </c>
      <c r="C14072" t="s">
        <v>2296</v>
      </c>
      <c r="E14072" t="s">
        <v>565</v>
      </c>
      <c r="F14072" t="s">
        <v>124</v>
      </c>
      <c r="G14072">
        <v>68850</v>
      </c>
      <c r="H14072">
        <v>40.748788599999997</v>
      </c>
      <c r="I14072">
        <v>-99.739908200000002</v>
      </c>
      <c r="J14072" s="1" t="d">
        <v>2019-04-08</v>
      </c>
      <c r="K14072">
        <v>29660</v>
      </c>
      <c r="L14072" t="s">
        <v>24</v>
      </c>
      <c r="M14072" s="1" t="d">
        <v>2006-07-15</v>
      </c>
      <c r="N14072">
        <v>7</v>
      </c>
      <c r="O14072">
        <v>15</v>
      </c>
      <c r="P14072">
        <v>2006</v>
      </c>
      <c r="R14072" t="s">
        <v>26</v>
      </c>
      <c r="S14072" t="s">
        <v>31</v>
      </c>
    </row>
    <row r="14073" spans="1:19" x14ac:dyDescent="0.25">
      <c r="A14073" t="s">
        <v>312</v>
      </c>
      <c r="B14073" t="s">
        <v>2297</v>
      </c>
      <c r="C14073" t="s">
        <v>2298</v>
      </c>
      <c r="E14073" t="s">
        <v>2299</v>
      </c>
      <c r="F14073" t="s">
        <v>124</v>
      </c>
      <c r="G14073">
        <v>68862</v>
      </c>
      <c r="H14073">
        <v>41.594261000000003</v>
      </c>
      <c r="I14073">
        <v>-98.916431000000003</v>
      </c>
      <c r="J14073" s="1" t="d">
        <v>2018-12-11</v>
      </c>
      <c r="K14073">
        <v>29661</v>
      </c>
      <c r="L14073" t="s">
        <v>30</v>
      </c>
      <c r="M14073" s="1" t="d">
        <v>2006-07-15</v>
      </c>
      <c r="N14073">
        <v>7</v>
      </c>
      <c r="O14073">
        <v>15</v>
      </c>
      <c r="P14073">
        <v>2006</v>
      </c>
      <c r="R14073" t="s">
        <v>26</v>
      </c>
      <c r="S14073" t="s">
        <v>31</v>
      </c>
    </row>
    <row r="14074" spans="1:19" x14ac:dyDescent="0.25">
      <c r="A14074" t="s">
        <v>312</v>
      </c>
      <c r="B14074" t="s">
        <v>2300</v>
      </c>
      <c r="C14074" t="s">
        <v>2301</v>
      </c>
      <c r="E14074" t="s">
        <v>2302</v>
      </c>
      <c r="F14074" t="s">
        <v>496</v>
      </c>
      <c r="G14074">
        <v>47755</v>
      </c>
      <c r="H14074">
        <v>43.830047</v>
      </c>
      <c r="I14074">
        <v>-83.268818999999993</v>
      </c>
      <c r="J14074" s="1" t="d">
        <v>2018-06-05</v>
      </c>
      <c r="K14074">
        <v>29664</v>
      </c>
      <c r="L14074" t="s">
        <v>30</v>
      </c>
      <c r="M14074" s="1" t="d">
        <v>2006-06-15</v>
      </c>
      <c r="N14074">
        <v>6</v>
      </c>
      <c r="O14074">
        <v>15</v>
      </c>
      <c r="P14074">
        <v>2006</v>
      </c>
      <c r="R14074" t="s">
        <v>26</v>
      </c>
      <c r="S14074" t="s">
        <v>31</v>
      </c>
    </row>
    <row r="14075" spans="1:19" x14ac:dyDescent="0.25">
      <c r="A14075" t="s">
        <v>312</v>
      </c>
      <c r="B14075" t="s">
        <v>2303</v>
      </c>
      <c r="C14075" t="s">
        <v>2304</v>
      </c>
      <c r="E14075" t="s">
        <v>2305</v>
      </c>
      <c r="F14075" t="s">
        <v>513</v>
      </c>
      <c r="G14075">
        <v>54944</v>
      </c>
      <c r="H14075">
        <v>44.335898</v>
      </c>
      <c r="I14075">
        <v>-88.630942000000005</v>
      </c>
      <c r="J14075" s="1" t="d">
        <v>2018-11-08</v>
      </c>
      <c r="K14075">
        <v>29666</v>
      </c>
      <c r="L14075" t="s">
        <v>30</v>
      </c>
      <c r="M14075" s="1" t="d">
        <v>2006-03-15</v>
      </c>
      <c r="N14075">
        <v>3</v>
      </c>
      <c r="O14075">
        <v>15</v>
      </c>
      <c r="P14075">
        <v>2006</v>
      </c>
      <c r="R14075" t="s">
        <v>26</v>
      </c>
      <c r="S14075" t="s">
        <v>31</v>
      </c>
    </row>
    <row r="14076" spans="1:19" x14ac:dyDescent="0.25">
      <c r="A14076" t="s">
        <v>312</v>
      </c>
      <c r="B14076" t="s">
        <v>2306</v>
      </c>
      <c r="C14076" t="s">
        <v>2307</v>
      </c>
      <c r="E14076" t="s">
        <v>2308</v>
      </c>
      <c r="F14076" t="s">
        <v>513</v>
      </c>
      <c r="G14076">
        <v>54494</v>
      </c>
      <c r="H14076">
        <v>44.406494000000002</v>
      </c>
      <c r="I14076">
        <v>-89.789000999999999</v>
      </c>
      <c r="J14076" s="1" t="d">
        <v>2018-11-08</v>
      </c>
      <c r="K14076">
        <v>29667</v>
      </c>
      <c r="L14076" t="s">
        <v>30</v>
      </c>
      <c r="M14076" s="1" t="d">
        <v>2006-06-15</v>
      </c>
      <c r="N14076">
        <v>6</v>
      </c>
      <c r="O14076">
        <v>15</v>
      </c>
      <c r="P14076">
        <v>2006</v>
      </c>
      <c r="R14076" t="s">
        <v>26</v>
      </c>
      <c r="S14076" t="s">
        <v>31</v>
      </c>
    </row>
    <row r="14077" spans="1:19" x14ac:dyDescent="0.25">
      <c r="A14077" t="s">
        <v>312</v>
      </c>
      <c r="B14077" t="s">
        <v>2309</v>
      </c>
      <c r="C14077" t="s">
        <v>2310</v>
      </c>
      <c r="D14077" t="s">
        <v>2311</v>
      </c>
      <c r="E14077" t="s">
        <v>2312</v>
      </c>
      <c r="F14077" t="s">
        <v>327</v>
      </c>
      <c r="G14077">
        <v>51503</v>
      </c>
      <c r="H14077">
        <v>41.220191999999997</v>
      </c>
      <c r="I14077">
        <v>-95.851669000000001</v>
      </c>
      <c r="J14077" s="1" t="d">
        <v>2018-04-03</v>
      </c>
      <c r="K14077">
        <v>29668</v>
      </c>
      <c r="L14077" t="s">
        <v>30</v>
      </c>
      <c r="M14077" s="1" t="d">
        <v>2006-10-15</v>
      </c>
      <c r="N14077">
        <v>10</v>
      </c>
      <c r="O14077">
        <v>15</v>
      </c>
      <c r="P14077">
        <v>2006</v>
      </c>
      <c r="R14077" t="s">
        <v>26</v>
      </c>
      <c r="S14077" t="s">
        <v>31</v>
      </c>
    </row>
    <row r="14078" spans="1:19" x14ac:dyDescent="0.25">
      <c r="A14078" t="s">
        <v>312</v>
      </c>
      <c r="B14078" t="s">
        <v>2315</v>
      </c>
      <c r="C14078" t="s">
        <v>2316</v>
      </c>
      <c r="D14078" t="s">
        <v>2317</v>
      </c>
      <c r="E14078" t="s">
        <v>2318</v>
      </c>
      <c r="F14078" t="s">
        <v>496</v>
      </c>
      <c r="G14078">
        <v>48092</v>
      </c>
      <c r="H14078">
        <v>42.511232999999997</v>
      </c>
      <c r="I14078">
        <v>-83.047217000000003</v>
      </c>
      <c r="J14078" s="1" t="d">
        <v>2018-05-03</v>
      </c>
      <c r="K14078">
        <v>29678</v>
      </c>
      <c r="L14078" t="s">
        <v>30</v>
      </c>
      <c r="M14078" s="1" t="d">
        <v>2006-09-15</v>
      </c>
      <c r="N14078">
        <v>9</v>
      </c>
      <c r="O14078">
        <v>15</v>
      </c>
      <c r="P14078">
        <v>2006</v>
      </c>
      <c r="R14078" t="s">
        <v>26</v>
      </c>
      <c r="S14078" t="s">
        <v>31</v>
      </c>
    </row>
    <row r="14079" spans="1:19" x14ac:dyDescent="0.25">
      <c r="A14079" t="s">
        <v>312</v>
      </c>
      <c r="B14079" t="s">
        <v>2323</v>
      </c>
      <c r="C14079" t="s">
        <v>2324</v>
      </c>
      <c r="E14079" t="s">
        <v>2325</v>
      </c>
      <c r="F14079" t="s">
        <v>2326</v>
      </c>
      <c r="G14079">
        <v>20373</v>
      </c>
      <c r="H14079">
        <v>38.855600000000003</v>
      </c>
      <c r="I14079">
        <v>-77.008583000000002</v>
      </c>
      <c r="J14079" s="1" t="d">
        <v>2019-01-10</v>
      </c>
      <c r="K14079">
        <v>29832</v>
      </c>
      <c r="L14079" t="s">
        <v>30</v>
      </c>
      <c r="M14079" s="1" t="d">
        <v>2006-08-15</v>
      </c>
      <c r="N14079">
        <v>8</v>
      </c>
      <c r="O14079">
        <v>15</v>
      </c>
      <c r="P14079">
        <v>2006</v>
      </c>
      <c r="R14079" t="s">
        <v>26</v>
      </c>
      <c r="S14079" t="s">
        <v>27</v>
      </c>
    </row>
    <row r="14080" spans="1:19" x14ac:dyDescent="0.25">
      <c r="A14080" t="s">
        <v>312</v>
      </c>
      <c r="B14080" t="s">
        <v>1246</v>
      </c>
      <c r="C14080" t="s">
        <v>1247</v>
      </c>
      <c r="E14080" t="s">
        <v>1248</v>
      </c>
      <c r="F14080" t="s">
        <v>202</v>
      </c>
      <c r="G14080">
        <v>32925</v>
      </c>
      <c r="H14080">
        <v>28.254251799999999</v>
      </c>
      <c r="I14080">
        <v>-80.608292500000005</v>
      </c>
      <c r="J14080" s="1" t="d">
        <v>2019-01-10</v>
      </c>
      <c r="K14080">
        <v>29834</v>
      </c>
      <c r="L14080" t="s">
        <v>30</v>
      </c>
      <c r="M14080" s="1" t="d">
        <v>2006-08-15</v>
      </c>
      <c r="N14080">
        <v>8</v>
      </c>
      <c r="O14080">
        <v>15</v>
      </c>
      <c r="P14080">
        <v>2006</v>
      </c>
      <c r="R14080" t="s">
        <v>26</v>
      </c>
      <c r="S14080" t="s">
        <v>27</v>
      </c>
    </row>
    <row r="14081" spans="1:19" x14ac:dyDescent="0.25">
      <c r="A14081" t="s">
        <v>312</v>
      </c>
      <c r="B14081" t="s">
        <v>2327</v>
      </c>
      <c r="C14081" t="s">
        <v>2328</v>
      </c>
      <c r="D14081" t="s">
        <v>2329</v>
      </c>
      <c r="E14081" t="s">
        <v>2330</v>
      </c>
      <c r="F14081" t="s">
        <v>327</v>
      </c>
      <c r="G14081">
        <v>50536</v>
      </c>
      <c r="H14081">
        <v>43.112349999999999</v>
      </c>
      <c r="I14081">
        <v>-94.668304000000006</v>
      </c>
      <c r="J14081" s="1" t="d">
        <v>2019-04-08</v>
      </c>
      <c r="K14081">
        <v>29836</v>
      </c>
      <c r="L14081" t="s">
        <v>24</v>
      </c>
      <c r="M14081" s="1" t="d">
        <v>2006-03-15</v>
      </c>
      <c r="N14081">
        <v>3</v>
      </c>
      <c r="O14081">
        <v>15</v>
      </c>
      <c r="P14081">
        <v>2006</v>
      </c>
      <c r="R14081" t="s">
        <v>26</v>
      </c>
      <c r="S14081" t="s">
        <v>31</v>
      </c>
    </row>
    <row r="14082" spans="1:19" x14ac:dyDescent="0.25">
      <c r="A14082" t="s">
        <v>312</v>
      </c>
      <c r="B14082" t="s">
        <v>2334</v>
      </c>
      <c r="C14082" t="s">
        <v>2335</v>
      </c>
      <c r="E14082" t="s">
        <v>82</v>
      </c>
      <c r="F14082" t="s">
        <v>10</v>
      </c>
      <c r="G14082">
        <v>83415</v>
      </c>
      <c r="H14082">
        <v>43.519584999999999</v>
      </c>
      <c r="I14082">
        <v>-112.046184</v>
      </c>
      <c r="J14082" s="1" t="d">
        <v>2018-09-10</v>
      </c>
      <c r="K14082">
        <v>29838</v>
      </c>
      <c r="L14082" t="s">
        <v>30</v>
      </c>
      <c r="M14082" s="1" t="d">
        <v>2006-08-15</v>
      </c>
      <c r="N14082">
        <v>8</v>
      </c>
      <c r="O14082">
        <v>15</v>
      </c>
      <c r="P14082">
        <v>2006</v>
      </c>
      <c r="R14082" t="s">
        <v>26</v>
      </c>
      <c r="S14082" t="s">
        <v>27</v>
      </c>
    </row>
    <row r="14083" spans="1:19" x14ac:dyDescent="0.25">
      <c r="A14083" t="s">
        <v>312</v>
      </c>
      <c r="B14083" t="s">
        <v>2336</v>
      </c>
      <c r="C14083" t="s">
        <v>2337</v>
      </c>
      <c r="E14083" t="s">
        <v>2338</v>
      </c>
      <c r="F14083" t="s">
        <v>373</v>
      </c>
      <c r="G14083">
        <v>61046</v>
      </c>
      <c r="H14083">
        <v>42.095646739999999</v>
      </c>
      <c r="I14083">
        <v>-89.839508480000006</v>
      </c>
      <c r="J14083" s="1" t="d">
        <v>2018-10-04</v>
      </c>
      <c r="K14083">
        <v>29841</v>
      </c>
      <c r="L14083" t="s">
        <v>30</v>
      </c>
      <c r="M14083" s="1" t="d">
        <v>2006-06-15</v>
      </c>
      <c r="N14083">
        <v>6</v>
      </c>
      <c r="O14083">
        <v>15</v>
      </c>
      <c r="P14083">
        <v>2006</v>
      </c>
      <c r="R14083" t="s">
        <v>26</v>
      </c>
      <c r="S14083" t="s">
        <v>31</v>
      </c>
    </row>
    <row r="14084" spans="1:19" x14ac:dyDescent="0.25">
      <c r="A14084" t="s">
        <v>312</v>
      </c>
      <c r="B14084" t="s">
        <v>2339</v>
      </c>
      <c r="C14084" t="s">
        <v>2340</v>
      </c>
      <c r="E14084" t="s">
        <v>2341</v>
      </c>
      <c r="F14084" t="s">
        <v>57</v>
      </c>
      <c r="G14084">
        <v>47803</v>
      </c>
      <c r="H14084">
        <v>39.461599999999997</v>
      </c>
      <c r="I14084">
        <v>-87.303552999999994</v>
      </c>
      <c r="J14084" s="1" t="d">
        <v>2019-01-10</v>
      </c>
      <c r="K14084">
        <v>29843</v>
      </c>
      <c r="L14084" t="s">
        <v>30</v>
      </c>
      <c r="M14084" s="1" t="d">
        <v>2006-08-15</v>
      </c>
      <c r="N14084">
        <v>8</v>
      </c>
      <c r="O14084">
        <v>15</v>
      </c>
      <c r="P14084">
        <v>2006</v>
      </c>
      <c r="R14084" t="s">
        <v>26</v>
      </c>
      <c r="S14084" t="s">
        <v>27</v>
      </c>
    </row>
    <row r="14085" spans="1:19" x14ac:dyDescent="0.25">
      <c r="A14085" t="s">
        <v>312</v>
      </c>
      <c r="B14085" t="s">
        <v>2349</v>
      </c>
      <c r="C14085" t="s">
        <v>2350</v>
      </c>
      <c r="E14085" t="s">
        <v>2351</v>
      </c>
      <c r="F14085" t="s">
        <v>496</v>
      </c>
      <c r="G14085">
        <v>49509</v>
      </c>
      <c r="H14085">
        <v>42.864033999999997</v>
      </c>
      <c r="I14085">
        <v>-85.681724000000003</v>
      </c>
      <c r="J14085" s="1" t="d">
        <v>2018-05-03</v>
      </c>
      <c r="K14085">
        <v>29848</v>
      </c>
      <c r="L14085" t="s">
        <v>30</v>
      </c>
      <c r="M14085" s="1" t="d">
        <v>2006-07-15</v>
      </c>
      <c r="N14085">
        <v>7</v>
      </c>
      <c r="O14085">
        <v>15</v>
      </c>
      <c r="P14085">
        <v>2006</v>
      </c>
      <c r="R14085" t="s">
        <v>26</v>
      </c>
      <c r="S14085" t="s">
        <v>31</v>
      </c>
    </row>
    <row r="14086" spans="1:19" x14ac:dyDescent="0.25">
      <c r="A14086" t="s">
        <v>312</v>
      </c>
      <c r="B14086" t="s">
        <v>2356</v>
      </c>
      <c r="C14086" t="s">
        <v>2357</v>
      </c>
      <c r="D14086" t="s">
        <v>2358</v>
      </c>
      <c r="E14086" t="s">
        <v>677</v>
      </c>
      <c r="F14086" t="s">
        <v>75</v>
      </c>
      <c r="G14086">
        <v>88012</v>
      </c>
      <c r="H14086">
        <v>32.462139000000001</v>
      </c>
      <c r="I14086">
        <v>-106.614</v>
      </c>
      <c r="J14086" s="1" t="d">
        <v>2019-01-10</v>
      </c>
      <c r="K14086">
        <v>29855</v>
      </c>
      <c r="L14086" t="s">
        <v>30</v>
      </c>
      <c r="M14086" s="1" t="d">
        <v>2006-08-15</v>
      </c>
      <c r="N14086">
        <v>8</v>
      </c>
      <c r="O14086">
        <v>15</v>
      </c>
      <c r="P14086">
        <v>2006</v>
      </c>
      <c r="R14086" t="s">
        <v>26</v>
      </c>
      <c r="S14086" t="s">
        <v>27</v>
      </c>
    </row>
    <row r="14087" spans="1:19" x14ac:dyDescent="0.25">
      <c r="A14087" t="s">
        <v>312</v>
      </c>
      <c r="B14087" t="s">
        <v>2359</v>
      </c>
      <c r="C14087" t="s">
        <v>2360</v>
      </c>
      <c r="E14087" t="s">
        <v>426</v>
      </c>
      <c r="F14087" t="s">
        <v>37</v>
      </c>
      <c r="G14087">
        <v>78150</v>
      </c>
      <c r="H14087">
        <v>29.533885999999999</v>
      </c>
      <c r="I14087">
        <v>-98.286337000000003</v>
      </c>
      <c r="J14087" s="1" t="d">
        <v>2019-01-10</v>
      </c>
      <c r="K14087">
        <v>29859</v>
      </c>
      <c r="L14087" t="s">
        <v>30</v>
      </c>
      <c r="M14087" s="1" t="d">
        <v>2006-08-15</v>
      </c>
      <c r="N14087">
        <v>8</v>
      </c>
      <c r="O14087">
        <v>15</v>
      </c>
      <c r="P14087">
        <v>2006</v>
      </c>
      <c r="R14087" t="s">
        <v>26</v>
      </c>
      <c r="S14087" t="s">
        <v>27</v>
      </c>
    </row>
    <row r="14088" spans="1:19" x14ac:dyDescent="0.25">
      <c r="A14088" t="s">
        <v>312</v>
      </c>
      <c r="B14088" t="s">
        <v>2361</v>
      </c>
      <c r="C14088" t="s">
        <v>2362</v>
      </c>
      <c r="E14088" t="s">
        <v>2363</v>
      </c>
      <c r="F14088" t="s">
        <v>37</v>
      </c>
      <c r="G14088">
        <v>76311</v>
      </c>
      <c r="H14088">
        <v>33.978713999999997</v>
      </c>
      <c r="I14088">
        <v>-98.503083000000004</v>
      </c>
      <c r="J14088" s="1" t="d">
        <v>2019-01-10</v>
      </c>
      <c r="K14088">
        <v>29860</v>
      </c>
      <c r="L14088" t="s">
        <v>30</v>
      </c>
      <c r="M14088" s="1" t="d">
        <v>2006-08-15</v>
      </c>
      <c r="N14088">
        <v>8</v>
      </c>
      <c r="O14088">
        <v>15</v>
      </c>
      <c r="P14088">
        <v>2006</v>
      </c>
      <c r="R14088" t="s">
        <v>26</v>
      </c>
      <c r="S14088" t="s">
        <v>27</v>
      </c>
    </row>
    <row r="14089" spans="1:19" x14ac:dyDescent="0.25">
      <c r="A14089" t="s">
        <v>338</v>
      </c>
      <c r="B14089" t="s">
        <v>2364</v>
      </c>
      <c r="C14089" t="s">
        <v>2365</v>
      </c>
      <c r="E14089" t="s">
        <v>292</v>
      </c>
      <c r="F14089" t="s">
        <v>170</v>
      </c>
      <c r="G14089">
        <v>95688</v>
      </c>
      <c r="H14089">
        <v>38.351089999999999</v>
      </c>
      <c r="I14089">
        <v>-121.99365400000001</v>
      </c>
      <c r="J14089" s="1" t="d">
        <v>2018-09-10</v>
      </c>
      <c r="K14089">
        <v>29862</v>
      </c>
      <c r="L14089" t="s">
        <v>30</v>
      </c>
      <c r="M14089" s="1" t="d">
        <v>2006-08-15</v>
      </c>
      <c r="N14089">
        <v>8</v>
      </c>
      <c r="O14089">
        <v>15</v>
      </c>
      <c r="P14089">
        <v>2006</v>
      </c>
      <c r="R14089" t="s">
        <v>26</v>
      </c>
      <c r="S14089" t="s">
        <v>27</v>
      </c>
    </row>
    <row r="14090" spans="1:19" x14ac:dyDescent="0.25">
      <c r="A14090" t="s">
        <v>705</v>
      </c>
      <c r="B14090" t="s">
        <v>2366</v>
      </c>
      <c r="C14090" t="s">
        <v>2367</v>
      </c>
      <c r="E14090" t="s">
        <v>2368</v>
      </c>
      <c r="F14090" t="s">
        <v>202</v>
      </c>
      <c r="G14090">
        <v>33620</v>
      </c>
      <c r="H14090">
        <v>28.066555999999999</v>
      </c>
      <c r="I14090">
        <v>-82.417169000000001</v>
      </c>
      <c r="J14090" s="1" t="d">
        <v>2018-08-07</v>
      </c>
      <c r="K14090">
        <v>30008</v>
      </c>
      <c r="L14090" t="s">
        <v>30</v>
      </c>
      <c r="M14090" s="1" t="d">
        <v>2006-08-15</v>
      </c>
      <c r="N14090">
        <v>8</v>
      </c>
      <c r="O14090">
        <v>15</v>
      </c>
      <c r="P14090">
        <v>2006</v>
      </c>
      <c r="R14090" t="s">
        <v>26</v>
      </c>
      <c r="S14090" t="s">
        <v>27</v>
      </c>
    </row>
    <row r="14091" spans="1:19" x14ac:dyDescent="0.25">
      <c r="A14091" t="s">
        <v>312</v>
      </c>
      <c r="B14091" t="s">
        <v>2372</v>
      </c>
      <c r="C14091" t="s">
        <v>2373</v>
      </c>
      <c r="E14091" t="s">
        <v>2374</v>
      </c>
      <c r="F14091" t="s">
        <v>119</v>
      </c>
      <c r="G14091">
        <v>55976</v>
      </c>
      <c r="H14091">
        <v>43.877225000000003</v>
      </c>
      <c r="I14091">
        <v>-92.489609999999999</v>
      </c>
      <c r="J14091" s="1" t="d">
        <v>2019-03-07</v>
      </c>
      <c r="K14091">
        <v>30014</v>
      </c>
      <c r="L14091" t="s">
        <v>71</v>
      </c>
      <c r="M14091" s="1" t="d">
        <v>2006-08-15</v>
      </c>
      <c r="N14091">
        <v>8</v>
      </c>
      <c r="O14091">
        <v>15</v>
      </c>
      <c r="P14091">
        <v>2006</v>
      </c>
      <c r="R14091" t="s">
        <v>26</v>
      </c>
      <c r="S14091" t="s">
        <v>31</v>
      </c>
    </row>
    <row r="14092" spans="1:19" x14ac:dyDescent="0.25">
      <c r="A14092" t="s">
        <v>312</v>
      </c>
      <c r="B14092" t="s">
        <v>2375</v>
      </c>
      <c r="C14092" t="s">
        <v>2376</v>
      </c>
      <c r="E14092" t="s">
        <v>2377</v>
      </c>
      <c r="F14092" t="s">
        <v>119</v>
      </c>
      <c r="G14092">
        <v>55981</v>
      </c>
      <c r="H14092">
        <v>44.378779379999997</v>
      </c>
      <c r="I14092">
        <v>-92.034425920000004</v>
      </c>
      <c r="J14092" s="1" t="d">
        <v>2019-03-07</v>
      </c>
      <c r="K14092">
        <v>30016</v>
      </c>
      <c r="L14092" t="s">
        <v>71</v>
      </c>
      <c r="M14092" s="1" t="d">
        <v>2006-08-15</v>
      </c>
      <c r="N14092">
        <v>8</v>
      </c>
      <c r="O14092">
        <v>15</v>
      </c>
      <c r="P14092">
        <v>2006</v>
      </c>
      <c r="R14092" t="s">
        <v>26</v>
      </c>
      <c r="S14092" t="s">
        <v>31</v>
      </c>
    </row>
    <row r="14093" spans="1:19" x14ac:dyDescent="0.25">
      <c r="A14093" t="s">
        <v>312</v>
      </c>
      <c r="B14093" t="s">
        <v>2378</v>
      </c>
      <c r="C14093" t="s">
        <v>2379</v>
      </c>
      <c r="E14093" t="s">
        <v>2380</v>
      </c>
      <c r="F14093" t="s">
        <v>119</v>
      </c>
      <c r="G14093">
        <v>55389</v>
      </c>
      <c r="H14093">
        <v>45.310958999999997</v>
      </c>
      <c r="I14093">
        <v>-94.409522999999993</v>
      </c>
      <c r="J14093" s="1" t="d">
        <v>2019-04-08</v>
      </c>
      <c r="K14093">
        <v>30017</v>
      </c>
      <c r="L14093" t="s">
        <v>24</v>
      </c>
      <c r="M14093" s="1" t="d">
        <v>2006-08-15</v>
      </c>
      <c r="N14093">
        <v>8</v>
      </c>
      <c r="O14093">
        <v>15</v>
      </c>
      <c r="P14093">
        <v>2006</v>
      </c>
      <c r="R14093" t="s">
        <v>26</v>
      </c>
      <c r="S14093" t="s">
        <v>31</v>
      </c>
    </row>
    <row r="14094" spans="1:19" x14ac:dyDescent="0.25">
      <c r="A14094" t="s">
        <v>312</v>
      </c>
      <c r="B14094" t="s">
        <v>2381</v>
      </c>
      <c r="C14094" t="s">
        <v>2382</v>
      </c>
      <c r="D14094" t="s">
        <v>2383</v>
      </c>
      <c r="E14094" t="s">
        <v>2384</v>
      </c>
      <c r="F14094" t="s">
        <v>59</v>
      </c>
      <c r="G14094">
        <v>43338</v>
      </c>
      <c r="H14094">
        <v>40.498130000000003</v>
      </c>
      <c r="I14094">
        <v>-82.719989999999996</v>
      </c>
      <c r="J14094" s="1" t="d">
        <v>2018-03-08</v>
      </c>
      <c r="K14094">
        <v>30025</v>
      </c>
      <c r="L14094" t="s">
        <v>30</v>
      </c>
      <c r="M14094" s="1" t="d">
        <v>2006-09-15</v>
      </c>
      <c r="N14094">
        <v>9</v>
      </c>
      <c r="O14094">
        <v>15</v>
      </c>
      <c r="P14094">
        <v>2006</v>
      </c>
      <c r="R14094" t="s">
        <v>26</v>
      </c>
      <c r="S14094" t="s">
        <v>31</v>
      </c>
    </row>
    <row r="14095" spans="1:19" x14ac:dyDescent="0.25">
      <c r="A14095" t="s">
        <v>312</v>
      </c>
      <c r="B14095" t="s">
        <v>2385</v>
      </c>
      <c r="C14095" t="s">
        <v>2386</v>
      </c>
      <c r="E14095" t="s">
        <v>2387</v>
      </c>
      <c r="F14095" t="s">
        <v>373</v>
      </c>
      <c r="G14095">
        <v>61611</v>
      </c>
      <c r="H14095">
        <v>40.731988000000001</v>
      </c>
      <c r="I14095">
        <v>-89.520296999999999</v>
      </c>
      <c r="J14095" s="1" t="d">
        <v>2018-11-08</v>
      </c>
      <c r="K14095">
        <v>30034</v>
      </c>
      <c r="L14095" t="s">
        <v>30</v>
      </c>
      <c r="M14095" s="1" t="d">
        <v>2006-08-15</v>
      </c>
      <c r="N14095">
        <v>8</v>
      </c>
      <c r="O14095">
        <v>15</v>
      </c>
      <c r="P14095">
        <v>2006</v>
      </c>
      <c r="R14095" t="s">
        <v>26</v>
      </c>
      <c r="S14095" t="s">
        <v>31</v>
      </c>
    </row>
    <row r="14096" spans="1:19" x14ac:dyDescent="0.25">
      <c r="A14096" t="s">
        <v>312</v>
      </c>
      <c r="B14096" t="s">
        <v>2388</v>
      </c>
      <c r="C14096" t="s">
        <v>2389</v>
      </c>
      <c r="D14096" t="s">
        <v>2390</v>
      </c>
      <c r="E14096" t="s">
        <v>2391</v>
      </c>
      <c r="F14096" t="s">
        <v>119</v>
      </c>
      <c r="G14096">
        <v>55342</v>
      </c>
      <c r="H14096">
        <v>44.738652999999999</v>
      </c>
      <c r="I14096">
        <v>-94.714522000000002</v>
      </c>
      <c r="J14096" s="1" t="d">
        <v>2018-10-04</v>
      </c>
      <c r="K14096">
        <v>30037</v>
      </c>
      <c r="L14096" t="s">
        <v>30</v>
      </c>
      <c r="M14096" s="1" t="d">
        <v>2006-08-15</v>
      </c>
      <c r="N14096">
        <v>8</v>
      </c>
      <c r="O14096">
        <v>15</v>
      </c>
      <c r="P14096">
        <v>2006</v>
      </c>
      <c r="R14096" t="s">
        <v>26</v>
      </c>
      <c r="S14096" t="s">
        <v>31</v>
      </c>
    </row>
    <row r="14097" spans="1:19" x14ac:dyDescent="0.25">
      <c r="A14097" t="s">
        <v>312</v>
      </c>
      <c r="B14097" t="s">
        <v>514</v>
      </c>
      <c r="C14097" t="s">
        <v>2392</v>
      </c>
      <c r="E14097" t="s">
        <v>2393</v>
      </c>
      <c r="F14097" t="s">
        <v>119</v>
      </c>
      <c r="G14097">
        <v>56145</v>
      </c>
      <c r="H14097">
        <v>44.055666000000002</v>
      </c>
      <c r="I14097">
        <v>-95.194654</v>
      </c>
      <c r="J14097" s="1" t="d">
        <v>2018-03-08</v>
      </c>
      <c r="K14097">
        <v>30039</v>
      </c>
      <c r="L14097" t="s">
        <v>30</v>
      </c>
      <c r="M14097" s="1" t="d">
        <v>2006-08-15</v>
      </c>
      <c r="N14097">
        <v>8</v>
      </c>
      <c r="O14097">
        <v>15</v>
      </c>
      <c r="P14097">
        <v>2006</v>
      </c>
      <c r="R14097" t="s">
        <v>26</v>
      </c>
      <c r="S14097" t="s">
        <v>31</v>
      </c>
    </row>
    <row r="14098" spans="1:19" x14ac:dyDescent="0.25">
      <c r="A14098" t="s">
        <v>312</v>
      </c>
      <c r="B14098" t="s">
        <v>2394</v>
      </c>
      <c r="C14098" t="s">
        <v>2395</v>
      </c>
      <c r="E14098" t="s">
        <v>2396</v>
      </c>
      <c r="F14098" t="s">
        <v>119</v>
      </c>
      <c r="G14098">
        <v>56152</v>
      </c>
      <c r="H14098">
        <v>44.231887999999998</v>
      </c>
      <c r="I14098">
        <v>-95.287484000000006</v>
      </c>
      <c r="J14098" s="1" t="d">
        <v>2018-03-08</v>
      </c>
      <c r="K14098">
        <v>30041</v>
      </c>
      <c r="L14098" t="s">
        <v>30</v>
      </c>
      <c r="M14098" s="1" t="d">
        <v>2006-08-15</v>
      </c>
      <c r="N14098">
        <v>8</v>
      </c>
      <c r="O14098">
        <v>15</v>
      </c>
      <c r="P14098">
        <v>2006</v>
      </c>
      <c r="R14098" t="s">
        <v>26</v>
      </c>
      <c r="S14098" t="s">
        <v>31</v>
      </c>
    </row>
    <row r="14099" spans="1:19" x14ac:dyDescent="0.25">
      <c r="A14099" t="s">
        <v>312</v>
      </c>
      <c r="B14099" t="s">
        <v>2397</v>
      </c>
      <c r="C14099" t="s">
        <v>2398</v>
      </c>
      <c r="E14099" t="s">
        <v>2399</v>
      </c>
      <c r="F14099" t="s">
        <v>119</v>
      </c>
      <c r="G14099">
        <v>56062</v>
      </c>
      <c r="H14099">
        <v>44.051271</v>
      </c>
      <c r="I14099">
        <v>-94.419818000000006</v>
      </c>
      <c r="J14099" s="1" t="d">
        <v>2019-04-08</v>
      </c>
      <c r="K14099">
        <v>30042</v>
      </c>
      <c r="L14099" t="s">
        <v>24</v>
      </c>
      <c r="M14099" s="1" t="d">
        <v>2006-08-15</v>
      </c>
      <c r="N14099">
        <v>8</v>
      </c>
      <c r="O14099">
        <v>15</v>
      </c>
      <c r="P14099">
        <v>2006</v>
      </c>
      <c r="R14099" t="s">
        <v>26</v>
      </c>
      <c r="S14099" t="s">
        <v>31</v>
      </c>
    </row>
    <row r="14100" spans="1:19" x14ac:dyDescent="0.25">
      <c r="A14100" t="s">
        <v>312</v>
      </c>
      <c r="B14100" t="s">
        <v>2402</v>
      </c>
      <c r="C14100" t="s">
        <v>2403</v>
      </c>
      <c r="E14100" t="s">
        <v>375</v>
      </c>
      <c r="F14100" t="s">
        <v>119</v>
      </c>
      <c r="G14100">
        <v>56001</v>
      </c>
      <c r="H14100">
        <v>44.169877</v>
      </c>
      <c r="I14100">
        <v>-93.948165000000003</v>
      </c>
      <c r="J14100" s="1" t="d">
        <v>2019-03-07</v>
      </c>
      <c r="K14100">
        <v>30047</v>
      </c>
      <c r="L14100" t="s">
        <v>71</v>
      </c>
      <c r="M14100" s="1" t="d">
        <v>2006-08-15</v>
      </c>
      <c r="N14100">
        <v>8</v>
      </c>
      <c r="O14100">
        <v>15</v>
      </c>
      <c r="P14100">
        <v>2006</v>
      </c>
      <c r="R14100" t="s">
        <v>26</v>
      </c>
      <c r="S14100" t="s">
        <v>31</v>
      </c>
    </row>
    <row r="14101" spans="1:19" x14ac:dyDescent="0.25">
      <c r="A14101" t="s">
        <v>312</v>
      </c>
      <c r="B14101" t="s">
        <v>2404</v>
      </c>
      <c r="C14101" t="s">
        <v>2405</v>
      </c>
      <c r="E14101" t="s">
        <v>2406</v>
      </c>
      <c r="F14101" t="s">
        <v>119</v>
      </c>
      <c r="G14101">
        <v>56352</v>
      </c>
      <c r="H14101">
        <v>45.669271999999999</v>
      </c>
      <c r="I14101">
        <v>-94.812375000000003</v>
      </c>
      <c r="J14101" s="1" t="d">
        <v>2018-03-08</v>
      </c>
      <c r="K14101">
        <v>30049</v>
      </c>
      <c r="L14101" t="s">
        <v>30</v>
      </c>
      <c r="M14101" s="1" t="d">
        <v>2006-08-15</v>
      </c>
      <c r="N14101">
        <v>8</v>
      </c>
      <c r="O14101">
        <v>15</v>
      </c>
      <c r="P14101">
        <v>2006</v>
      </c>
      <c r="R14101" t="s">
        <v>26</v>
      </c>
      <c r="S14101" t="s">
        <v>31</v>
      </c>
    </row>
    <row r="14102" spans="1:19" x14ac:dyDescent="0.25">
      <c r="A14102" t="s">
        <v>312</v>
      </c>
      <c r="B14102" t="s">
        <v>2407</v>
      </c>
      <c r="C14102" t="s">
        <v>2408</v>
      </c>
      <c r="E14102" t="s">
        <v>120</v>
      </c>
      <c r="F14102" t="s">
        <v>119</v>
      </c>
      <c r="G14102">
        <v>55419</v>
      </c>
      <c r="H14102">
        <v>44.897756000000001</v>
      </c>
      <c r="I14102">
        <v>-93.277873</v>
      </c>
      <c r="J14102" s="1" t="d">
        <v>2019-04-08</v>
      </c>
      <c r="K14102">
        <v>30051</v>
      </c>
      <c r="L14102" t="s">
        <v>24</v>
      </c>
      <c r="M14102" s="1" t="d">
        <v>2006-08-15</v>
      </c>
      <c r="N14102">
        <v>8</v>
      </c>
      <c r="O14102">
        <v>15</v>
      </c>
      <c r="P14102">
        <v>2006</v>
      </c>
      <c r="R14102" t="s">
        <v>26</v>
      </c>
      <c r="S14102" t="s">
        <v>31</v>
      </c>
    </row>
    <row r="14103" spans="1:19" x14ac:dyDescent="0.25">
      <c r="A14103" t="s">
        <v>312</v>
      </c>
      <c r="B14103" t="s">
        <v>776</v>
      </c>
      <c r="C14103" t="s">
        <v>2409</v>
      </c>
      <c r="E14103" t="s">
        <v>2410</v>
      </c>
      <c r="F14103" t="s">
        <v>119</v>
      </c>
      <c r="G14103">
        <v>56265</v>
      </c>
      <c r="H14103">
        <v>44.948388999999999</v>
      </c>
      <c r="I14103">
        <v>-95.695999999999998</v>
      </c>
      <c r="J14103" s="1" t="d">
        <v>2019-04-08</v>
      </c>
      <c r="K14103">
        <v>30053</v>
      </c>
      <c r="L14103" t="s">
        <v>24</v>
      </c>
      <c r="M14103" s="1" t="d">
        <v>2006-08-15</v>
      </c>
      <c r="N14103">
        <v>8</v>
      </c>
      <c r="O14103">
        <v>15</v>
      </c>
      <c r="P14103">
        <v>2006</v>
      </c>
      <c r="R14103" t="s">
        <v>26</v>
      </c>
      <c r="S14103" t="s">
        <v>31</v>
      </c>
    </row>
    <row r="14104" spans="1:19" x14ac:dyDescent="0.25">
      <c r="A14104" t="s">
        <v>312</v>
      </c>
      <c r="B14104" t="s">
        <v>2414</v>
      </c>
      <c r="C14104" t="s">
        <v>2415</v>
      </c>
      <c r="D14104" t="s">
        <v>2416</v>
      </c>
      <c r="E14104" t="s">
        <v>595</v>
      </c>
      <c r="F14104" t="s">
        <v>119</v>
      </c>
      <c r="G14104">
        <v>56267</v>
      </c>
      <c r="H14104">
        <v>45.590136999999999</v>
      </c>
      <c r="I14104">
        <v>-95.917660999999995</v>
      </c>
      <c r="J14104" s="1" t="d">
        <v>2019-04-08</v>
      </c>
      <c r="K14104">
        <v>30056</v>
      </c>
      <c r="L14104" t="s">
        <v>24</v>
      </c>
      <c r="M14104" s="1" t="d">
        <v>2006-08-15</v>
      </c>
      <c r="N14104">
        <v>8</v>
      </c>
      <c r="O14104">
        <v>15</v>
      </c>
      <c r="P14104">
        <v>2006</v>
      </c>
      <c r="R14104" t="s">
        <v>26</v>
      </c>
      <c r="S14104" t="s">
        <v>31</v>
      </c>
    </row>
    <row r="14105" spans="1:19" x14ac:dyDescent="0.25">
      <c r="A14105" t="s">
        <v>312</v>
      </c>
      <c r="B14105" t="s">
        <v>776</v>
      </c>
      <c r="C14105" t="s">
        <v>2417</v>
      </c>
      <c r="E14105" t="s">
        <v>2418</v>
      </c>
      <c r="F14105" t="s">
        <v>119</v>
      </c>
      <c r="G14105">
        <v>56278</v>
      </c>
      <c r="H14105">
        <v>45.303787999999997</v>
      </c>
      <c r="I14105">
        <v>-96.430546000000007</v>
      </c>
      <c r="J14105" s="1" t="d">
        <v>2019-04-08</v>
      </c>
      <c r="K14105">
        <v>30059</v>
      </c>
      <c r="L14105" t="s">
        <v>24</v>
      </c>
      <c r="M14105" s="1" t="d">
        <v>2006-08-15</v>
      </c>
      <c r="N14105">
        <v>8</v>
      </c>
      <c r="O14105">
        <v>15</v>
      </c>
      <c r="P14105">
        <v>2006</v>
      </c>
      <c r="R14105" t="s">
        <v>26</v>
      </c>
      <c r="S14105" t="s">
        <v>31</v>
      </c>
    </row>
    <row r="14106" spans="1:19" x14ac:dyDescent="0.25">
      <c r="A14106" t="s">
        <v>312</v>
      </c>
      <c r="B14106" t="s">
        <v>2419</v>
      </c>
      <c r="C14106" t="s">
        <v>2420</v>
      </c>
      <c r="E14106" t="s">
        <v>2421</v>
      </c>
      <c r="F14106" t="s">
        <v>119</v>
      </c>
      <c r="G14106">
        <v>56572</v>
      </c>
      <c r="H14106">
        <v>46.559773</v>
      </c>
      <c r="I14106">
        <v>-96.082449999999994</v>
      </c>
      <c r="J14106" s="1" t="d">
        <v>2018-12-11</v>
      </c>
      <c r="K14106">
        <v>30060</v>
      </c>
      <c r="L14106" t="s">
        <v>30</v>
      </c>
      <c r="M14106" s="1" t="d">
        <v>2006-08-15</v>
      </c>
      <c r="N14106">
        <v>8</v>
      </c>
      <c r="O14106">
        <v>15</v>
      </c>
      <c r="P14106">
        <v>2006</v>
      </c>
      <c r="R14106" t="s">
        <v>26</v>
      </c>
      <c r="S14106" t="s">
        <v>31</v>
      </c>
    </row>
    <row r="14107" spans="1:19" x14ac:dyDescent="0.25">
      <c r="A14107" t="s">
        <v>312</v>
      </c>
      <c r="B14107" t="s">
        <v>2422</v>
      </c>
      <c r="C14107" t="s">
        <v>2423</v>
      </c>
      <c r="E14107" t="s">
        <v>622</v>
      </c>
      <c r="F14107" t="s">
        <v>119</v>
      </c>
      <c r="G14107">
        <v>55106</v>
      </c>
      <c r="H14107">
        <v>44.983505999999998</v>
      </c>
      <c r="I14107">
        <v>-93.065650000000005</v>
      </c>
      <c r="J14107" s="1" t="d">
        <v>2019-03-07</v>
      </c>
      <c r="K14107">
        <v>30067</v>
      </c>
      <c r="L14107" t="s">
        <v>71</v>
      </c>
      <c r="M14107" s="1" t="d">
        <v>2006-08-15</v>
      </c>
      <c r="N14107">
        <v>8</v>
      </c>
      <c r="O14107">
        <v>15</v>
      </c>
      <c r="P14107">
        <v>2006</v>
      </c>
      <c r="R14107" t="s">
        <v>26</v>
      </c>
      <c r="S14107" t="s">
        <v>31</v>
      </c>
    </row>
    <row r="14108" spans="1:19" x14ac:dyDescent="0.25">
      <c r="A14108" t="s">
        <v>312</v>
      </c>
      <c r="B14108" t="s">
        <v>2424</v>
      </c>
      <c r="C14108" t="s">
        <v>2425</v>
      </c>
      <c r="E14108" t="s">
        <v>2325</v>
      </c>
      <c r="F14108" t="s">
        <v>2326</v>
      </c>
      <c r="G14108">
        <v>20002</v>
      </c>
      <c r="H14108">
        <v>38.911107999999999</v>
      </c>
      <c r="I14108">
        <v>-76.985066000000003</v>
      </c>
      <c r="J14108" s="1" t="d">
        <v>2018-10-04</v>
      </c>
      <c r="K14108">
        <v>30069</v>
      </c>
      <c r="L14108" t="s">
        <v>30</v>
      </c>
      <c r="M14108" s="1" t="d">
        <v>2006-08-15</v>
      </c>
      <c r="N14108">
        <v>8</v>
      </c>
      <c r="O14108">
        <v>15</v>
      </c>
      <c r="P14108">
        <v>2006</v>
      </c>
      <c r="R14108" t="s">
        <v>26</v>
      </c>
      <c r="S14108" t="s">
        <v>27</v>
      </c>
    </row>
    <row r="14109" spans="1:19" x14ac:dyDescent="0.25">
      <c r="A14109" t="s">
        <v>312</v>
      </c>
      <c r="B14109" t="s">
        <v>2426</v>
      </c>
      <c r="C14109" t="s">
        <v>2427</v>
      </c>
      <c r="D14109" t="s">
        <v>2428</v>
      </c>
      <c r="E14109" t="s">
        <v>1539</v>
      </c>
      <c r="F14109" t="s">
        <v>327</v>
      </c>
      <c r="G14109">
        <v>52533</v>
      </c>
      <c r="H14109">
        <v>41.002242000000003</v>
      </c>
      <c r="I14109">
        <v>-92.163888999999998</v>
      </c>
      <c r="J14109" s="1" t="d">
        <v>2019-04-08</v>
      </c>
      <c r="K14109">
        <v>30070</v>
      </c>
      <c r="L14109" t="s">
        <v>24</v>
      </c>
      <c r="M14109" s="1" t="d">
        <v>2006-11-15</v>
      </c>
      <c r="N14109">
        <v>11</v>
      </c>
      <c r="O14109">
        <v>15</v>
      </c>
      <c r="P14109">
        <v>2006</v>
      </c>
      <c r="R14109" t="s">
        <v>26</v>
      </c>
      <c r="S14109" t="s">
        <v>31</v>
      </c>
    </row>
    <row r="14110" spans="1:19" x14ac:dyDescent="0.25">
      <c r="A14110" t="s">
        <v>312</v>
      </c>
      <c r="B14110" t="s">
        <v>2429</v>
      </c>
      <c r="C14110" t="s">
        <v>2430</v>
      </c>
      <c r="E14110" t="s">
        <v>2431</v>
      </c>
      <c r="F14110" t="s">
        <v>327</v>
      </c>
      <c r="G14110">
        <v>50140</v>
      </c>
      <c r="H14110">
        <v>40.623040000000003</v>
      </c>
      <c r="I14110">
        <v>-93.896681000000001</v>
      </c>
      <c r="J14110" s="1" t="d">
        <v>2019-04-08</v>
      </c>
      <c r="K14110">
        <v>30071</v>
      </c>
      <c r="L14110" t="s">
        <v>24</v>
      </c>
      <c r="M14110" s="1" t="d">
        <v>2006-08-15</v>
      </c>
      <c r="N14110">
        <v>8</v>
      </c>
      <c r="O14110">
        <v>15</v>
      </c>
      <c r="P14110">
        <v>2006</v>
      </c>
      <c r="R14110" t="s">
        <v>26</v>
      </c>
      <c r="S14110" t="s">
        <v>31</v>
      </c>
    </row>
    <row r="14111" spans="1:19" x14ac:dyDescent="0.25">
      <c r="A14111" t="s">
        <v>312</v>
      </c>
      <c r="B14111" t="s">
        <v>2438</v>
      </c>
      <c r="C14111" t="s">
        <v>2439</v>
      </c>
      <c r="E14111" t="s">
        <v>2440</v>
      </c>
      <c r="F14111" t="s">
        <v>373</v>
      </c>
      <c r="G14111">
        <v>61350</v>
      </c>
      <c r="H14111">
        <v>41.372708000000003</v>
      </c>
      <c r="I14111">
        <v>-88.836282999999995</v>
      </c>
      <c r="J14111" s="1" t="d">
        <v>2018-11-08</v>
      </c>
      <c r="K14111">
        <v>30076</v>
      </c>
      <c r="L14111" t="s">
        <v>30</v>
      </c>
      <c r="M14111" s="1" t="d">
        <v>2006-08-15</v>
      </c>
      <c r="N14111">
        <v>8</v>
      </c>
      <c r="O14111">
        <v>15</v>
      </c>
      <c r="P14111">
        <v>2006</v>
      </c>
      <c r="R14111" t="s">
        <v>26</v>
      </c>
      <c r="S14111" t="s">
        <v>31</v>
      </c>
    </row>
    <row r="14112" spans="1:19" x14ac:dyDescent="0.25">
      <c r="A14112" t="s">
        <v>312</v>
      </c>
      <c r="B14112" t="s">
        <v>2446</v>
      </c>
      <c r="C14112" t="s">
        <v>2447</v>
      </c>
      <c r="E14112" t="s">
        <v>2448</v>
      </c>
      <c r="F14112" t="s">
        <v>119</v>
      </c>
      <c r="G14112">
        <v>55921</v>
      </c>
      <c r="H14112">
        <v>43.633603999999998</v>
      </c>
      <c r="I14112">
        <v>-91.495898999999994</v>
      </c>
      <c r="J14112" s="1" t="d">
        <v>2018-03-08</v>
      </c>
      <c r="K14112">
        <v>30091</v>
      </c>
      <c r="L14112" t="s">
        <v>30</v>
      </c>
      <c r="M14112" s="1" t="d">
        <v>2006-08-15</v>
      </c>
      <c r="N14112">
        <v>8</v>
      </c>
      <c r="O14112">
        <v>15</v>
      </c>
      <c r="P14112">
        <v>2006</v>
      </c>
      <c r="R14112" t="s">
        <v>26</v>
      </c>
      <c r="S14112" t="s">
        <v>31</v>
      </c>
    </row>
    <row r="14113" spans="1:19" x14ac:dyDescent="0.25">
      <c r="A14113" t="s">
        <v>312</v>
      </c>
      <c r="B14113" t="s">
        <v>2456</v>
      </c>
      <c r="C14113" t="s">
        <v>2457</v>
      </c>
      <c r="E14113" t="s">
        <v>56</v>
      </c>
      <c r="F14113" t="s">
        <v>57</v>
      </c>
      <c r="G14113">
        <v>46219</v>
      </c>
      <c r="H14113">
        <v>39.796087</v>
      </c>
      <c r="I14113">
        <v>-86.024585000000002</v>
      </c>
      <c r="J14113" s="1" t="d">
        <v>2018-11-08</v>
      </c>
      <c r="K14113">
        <v>30200</v>
      </c>
      <c r="L14113" t="s">
        <v>30</v>
      </c>
      <c r="M14113" s="1" t="d">
        <v>2006-09-15</v>
      </c>
      <c r="N14113">
        <v>9</v>
      </c>
      <c r="O14113">
        <v>15</v>
      </c>
      <c r="P14113">
        <v>2006</v>
      </c>
      <c r="R14113" t="s">
        <v>26</v>
      </c>
      <c r="S14113" t="s">
        <v>31</v>
      </c>
    </row>
    <row r="14114" spans="1:19" x14ac:dyDescent="0.25">
      <c r="A14114" t="s">
        <v>312</v>
      </c>
      <c r="B14114" t="s">
        <v>2458</v>
      </c>
      <c r="C14114" t="s">
        <v>2459</v>
      </c>
      <c r="E14114" t="s">
        <v>2460</v>
      </c>
      <c r="F14114" t="s">
        <v>373</v>
      </c>
      <c r="G14114">
        <v>62447</v>
      </c>
      <c r="H14114">
        <v>39.330362000000001</v>
      </c>
      <c r="I14114">
        <v>-88.429961000000006</v>
      </c>
      <c r="J14114" s="1" t="d">
        <v>2018-10-04</v>
      </c>
      <c r="K14114">
        <v>30228</v>
      </c>
      <c r="L14114" t="s">
        <v>30</v>
      </c>
      <c r="M14114" s="1" t="d">
        <v>2006-09-15</v>
      </c>
      <c r="N14114">
        <v>9</v>
      </c>
      <c r="O14114">
        <v>15</v>
      </c>
      <c r="P14114">
        <v>2006</v>
      </c>
      <c r="R14114" t="s">
        <v>26</v>
      </c>
      <c r="S14114" t="s">
        <v>31</v>
      </c>
    </row>
    <row r="14115" spans="1:19" x14ac:dyDescent="0.25">
      <c r="A14115" t="s">
        <v>312</v>
      </c>
      <c r="B14115" t="s">
        <v>2461</v>
      </c>
      <c r="C14115" t="s">
        <v>2462</v>
      </c>
      <c r="E14115" t="s">
        <v>245</v>
      </c>
      <c r="F14115" t="s">
        <v>373</v>
      </c>
      <c r="G14115">
        <v>60546</v>
      </c>
      <c r="H14115">
        <v>41.841137000000003</v>
      </c>
      <c r="I14115">
        <v>-87.803505000000001</v>
      </c>
      <c r="J14115" s="1" t="d">
        <v>2018-10-04</v>
      </c>
      <c r="K14115">
        <v>30229</v>
      </c>
      <c r="L14115" t="s">
        <v>30</v>
      </c>
      <c r="M14115" s="1" t="d">
        <v>2006-08-15</v>
      </c>
      <c r="N14115">
        <v>8</v>
      </c>
      <c r="O14115">
        <v>15</v>
      </c>
      <c r="P14115">
        <v>2006</v>
      </c>
      <c r="R14115" t="s">
        <v>26</v>
      </c>
      <c r="S14115" t="s">
        <v>31</v>
      </c>
    </row>
    <row r="14116" spans="1:19" x14ac:dyDescent="0.25">
      <c r="A14116" t="s">
        <v>312</v>
      </c>
      <c r="B14116" t="s">
        <v>2463</v>
      </c>
      <c r="C14116" t="s">
        <v>2464</v>
      </c>
      <c r="E14116" t="s">
        <v>2465</v>
      </c>
      <c r="F14116" t="s">
        <v>57</v>
      </c>
      <c r="G14116">
        <v>46971</v>
      </c>
      <c r="H14116">
        <v>40.661973000000003</v>
      </c>
      <c r="I14116">
        <v>-86.141853999999995</v>
      </c>
      <c r="J14116" s="1" t="d">
        <v>2019-01-10</v>
      </c>
      <c r="K14116">
        <v>30230</v>
      </c>
      <c r="L14116" t="s">
        <v>30</v>
      </c>
      <c r="M14116" s="1" t="d">
        <v>2006-09-15</v>
      </c>
      <c r="N14116">
        <v>9</v>
      </c>
      <c r="O14116">
        <v>15</v>
      </c>
      <c r="P14116">
        <v>2006</v>
      </c>
      <c r="R14116" t="s">
        <v>26</v>
      </c>
      <c r="S14116" t="s">
        <v>27</v>
      </c>
    </row>
    <row r="14117" spans="1:19" x14ac:dyDescent="0.25">
      <c r="A14117" t="s">
        <v>312</v>
      </c>
      <c r="B14117" t="s">
        <v>2468</v>
      </c>
      <c r="C14117" t="s">
        <v>2469</v>
      </c>
      <c r="E14117" t="s">
        <v>2470</v>
      </c>
      <c r="F14117" t="s">
        <v>25</v>
      </c>
      <c r="G14117">
        <v>20762</v>
      </c>
      <c r="H14117">
        <v>38.804277999999996</v>
      </c>
      <c r="I14117">
        <v>-76.856294000000005</v>
      </c>
      <c r="J14117" s="1" t="d">
        <v>2019-01-10</v>
      </c>
      <c r="K14117">
        <v>30234</v>
      </c>
      <c r="L14117" t="s">
        <v>30</v>
      </c>
      <c r="M14117" s="1" t="d">
        <v>2006-09-15</v>
      </c>
      <c r="N14117">
        <v>9</v>
      </c>
      <c r="O14117">
        <v>15</v>
      </c>
      <c r="P14117">
        <v>2006</v>
      </c>
      <c r="R14117" t="s">
        <v>26</v>
      </c>
      <c r="S14117" t="s">
        <v>27</v>
      </c>
    </row>
    <row r="14118" spans="1:19" x14ac:dyDescent="0.25">
      <c r="A14118" t="s">
        <v>312</v>
      </c>
      <c r="B14118" t="s">
        <v>2471</v>
      </c>
      <c r="C14118" t="s">
        <v>2472</v>
      </c>
      <c r="E14118" t="s">
        <v>262</v>
      </c>
      <c r="F14118" t="s">
        <v>260</v>
      </c>
      <c r="G14118">
        <v>85719</v>
      </c>
      <c r="H14118">
        <v>32.215542999999997</v>
      </c>
      <c r="I14118">
        <v>-110.948382</v>
      </c>
      <c r="J14118" s="1" t="d">
        <v>2018-09-10</v>
      </c>
      <c r="K14118">
        <v>30235</v>
      </c>
      <c r="L14118" t="s">
        <v>30</v>
      </c>
      <c r="M14118" s="1" t="d">
        <v>2006-09-15</v>
      </c>
      <c r="N14118">
        <v>9</v>
      </c>
      <c r="O14118">
        <v>15</v>
      </c>
      <c r="P14118">
        <v>2006</v>
      </c>
      <c r="R14118" t="s">
        <v>26</v>
      </c>
      <c r="S14118" t="s">
        <v>27</v>
      </c>
    </row>
    <row r="14119" spans="1:19" x14ac:dyDescent="0.25">
      <c r="A14119" t="s">
        <v>312</v>
      </c>
      <c r="B14119" t="s">
        <v>2473</v>
      </c>
      <c r="C14119" t="s">
        <v>2474</v>
      </c>
      <c r="E14119" t="s">
        <v>2368</v>
      </c>
      <c r="F14119" t="s">
        <v>202</v>
      </c>
      <c r="G14119">
        <v>33621</v>
      </c>
      <c r="H14119">
        <v>27.859957000000001</v>
      </c>
      <c r="I14119">
        <v>-82.494294999999994</v>
      </c>
      <c r="J14119" s="1" t="d">
        <v>2019-01-10</v>
      </c>
      <c r="K14119">
        <v>30236</v>
      </c>
      <c r="L14119" t="s">
        <v>30</v>
      </c>
      <c r="M14119" s="1" t="d">
        <v>2006-09-15</v>
      </c>
      <c r="N14119">
        <v>9</v>
      </c>
      <c r="O14119">
        <v>15</v>
      </c>
      <c r="P14119">
        <v>2006</v>
      </c>
      <c r="R14119" t="s">
        <v>26</v>
      </c>
      <c r="S14119" t="s">
        <v>27</v>
      </c>
    </row>
    <row r="14120" spans="1:19" x14ac:dyDescent="0.25">
      <c r="A14120" t="s">
        <v>312</v>
      </c>
      <c r="B14120" t="s">
        <v>2484</v>
      </c>
      <c r="C14120" t="s">
        <v>2485</v>
      </c>
      <c r="D14120" t="s">
        <v>2486</v>
      </c>
      <c r="E14120" t="s">
        <v>2487</v>
      </c>
      <c r="F14120" t="s">
        <v>25</v>
      </c>
      <c r="G14120">
        <v>20892</v>
      </c>
      <c r="H14120">
        <v>39.005124000000002</v>
      </c>
      <c r="I14120">
        <v>-77.099118000000004</v>
      </c>
      <c r="J14120" s="1" t="d">
        <v>2019-01-10</v>
      </c>
      <c r="K14120">
        <v>30244</v>
      </c>
      <c r="L14120" t="s">
        <v>30</v>
      </c>
      <c r="M14120" s="1" t="d">
        <v>2006-09-15</v>
      </c>
      <c r="N14120">
        <v>9</v>
      </c>
      <c r="O14120">
        <v>15</v>
      </c>
      <c r="P14120">
        <v>2006</v>
      </c>
      <c r="R14120" t="s">
        <v>26</v>
      </c>
      <c r="S14120" t="s">
        <v>27</v>
      </c>
    </row>
    <row r="14121" spans="1:19" x14ac:dyDescent="0.25">
      <c r="A14121" t="s">
        <v>312</v>
      </c>
      <c r="B14121" t="s">
        <v>2488</v>
      </c>
      <c r="C14121" t="s">
        <v>2489</v>
      </c>
      <c r="E14121" t="s">
        <v>2490</v>
      </c>
      <c r="F14121" t="s">
        <v>496</v>
      </c>
      <c r="G14121">
        <v>49221</v>
      </c>
      <c r="H14121">
        <v>41.875610000000002</v>
      </c>
      <c r="I14121">
        <v>-84.034000000000006</v>
      </c>
      <c r="J14121" s="1" t="d">
        <v>2018-05-03</v>
      </c>
      <c r="K14121">
        <v>30245</v>
      </c>
      <c r="L14121" t="s">
        <v>30</v>
      </c>
      <c r="M14121" s="1" t="d">
        <v>2006-10-15</v>
      </c>
      <c r="N14121">
        <v>10</v>
      </c>
      <c r="O14121">
        <v>15</v>
      </c>
      <c r="P14121">
        <v>2006</v>
      </c>
      <c r="R14121" t="s">
        <v>26</v>
      </c>
      <c r="S14121" t="s">
        <v>31</v>
      </c>
    </row>
    <row r="14122" spans="1:19" x14ac:dyDescent="0.25">
      <c r="A14122" t="s">
        <v>312</v>
      </c>
      <c r="B14122" t="s">
        <v>2491</v>
      </c>
      <c r="C14122" t="s">
        <v>2492</v>
      </c>
      <c r="D14122" t="s">
        <v>2493</v>
      </c>
      <c r="E14122" t="s">
        <v>1021</v>
      </c>
      <c r="F14122" t="s">
        <v>496</v>
      </c>
      <c r="G14122">
        <v>48103</v>
      </c>
      <c r="H14122">
        <v>42.241183999999997</v>
      </c>
      <c r="I14122">
        <v>-83.768777999999998</v>
      </c>
      <c r="J14122" s="1" t="d">
        <v>2018-06-05</v>
      </c>
      <c r="K14122">
        <v>30246</v>
      </c>
      <c r="L14122" t="s">
        <v>2494</v>
      </c>
      <c r="M14122" s="1" t="d">
        <v>2006-09-15</v>
      </c>
      <c r="N14122">
        <v>9</v>
      </c>
      <c r="O14122">
        <v>15</v>
      </c>
      <c r="P14122">
        <v>2006</v>
      </c>
      <c r="R14122" t="s">
        <v>26</v>
      </c>
      <c r="S14122" t="s">
        <v>31</v>
      </c>
    </row>
    <row r="14123" spans="1:19" x14ac:dyDescent="0.25">
      <c r="A14123" t="s">
        <v>312</v>
      </c>
      <c r="B14123" t="s">
        <v>2495</v>
      </c>
      <c r="C14123" t="s">
        <v>2496</v>
      </c>
      <c r="E14123" t="s">
        <v>2497</v>
      </c>
      <c r="F14123" t="s">
        <v>496</v>
      </c>
      <c r="G14123">
        <v>48507</v>
      </c>
      <c r="H14123">
        <v>42.946083999999999</v>
      </c>
      <c r="I14123">
        <v>-83.729384999999994</v>
      </c>
      <c r="J14123" s="1" t="d">
        <v>2018-05-03</v>
      </c>
      <c r="K14123">
        <v>30247</v>
      </c>
      <c r="L14123" t="s">
        <v>30</v>
      </c>
      <c r="M14123" s="1" t="d">
        <v>2006-10-15</v>
      </c>
      <c r="N14123">
        <v>10</v>
      </c>
      <c r="O14123">
        <v>15</v>
      </c>
      <c r="P14123">
        <v>2006</v>
      </c>
      <c r="R14123" t="s">
        <v>26</v>
      </c>
      <c r="S14123" t="s">
        <v>31</v>
      </c>
    </row>
    <row r="14124" spans="1:19" x14ac:dyDescent="0.25">
      <c r="A14124" t="s">
        <v>312</v>
      </c>
      <c r="B14124" t="s">
        <v>2498</v>
      </c>
      <c r="C14124" t="s">
        <v>2499</v>
      </c>
      <c r="E14124" t="s">
        <v>2500</v>
      </c>
      <c r="F14124" t="s">
        <v>496</v>
      </c>
      <c r="G14124">
        <v>49423</v>
      </c>
      <c r="H14124">
        <v>42.783217</v>
      </c>
      <c r="I14124">
        <v>-86.075658000000004</v>
      </c>
      <c r="J14124" s="1" t="d">
        <v>2018-05-03</v>
      </c>
      <c r="K14124">
        <v>30248</v>
      </c>
      <c r="L14124" t="s">
        <v>30</v>
      </c>
      <c r="M14124" s="1" t="d">
        <v>2006-07-15</v>
      </c>
      <c r="N14124">
        <v>7</v>
      </c>
      <c r="O14124">
        <v>15</v>
      </c>
      <c r="P14124">
        <v>2006</v>
      </c>
      <c r="R14124" t="s">
        <v>26</v>
      </c>
      <c r="S14124" t="s">
        <v>31</v>
      </c>
    </row>
    <row r="14125" spans="1:19" x14ac:dyDescent="0.25">
      <c r="A14125" t="s">
        <v>312</v>
      </c>
      <c r="B14125" t="s">
        <v>2501</v>
      </c>
      <c r="C14125" t="s">
        <v>2502</v>
      </c>
      <c r="E14125" t="s">
        <v>1824</v>
      </c>
      <c r="F14125" t="s">
        <v>496</v>
      </c>
      <c r="G14125">
        <v>49202</v>
      </c>
      <c r="H14125">
        <v>42.271779000000002</v>
      </c>
      <c r="I14125">
        <v>-84.450331000000006</v>
      </c>
      <c r="J14125" s="1" t="d">
        <v>2018-05-03</v>
      </c>
      <c r="K14125">
        <v>30249</v>
      </c>
      <c r="L14125" t="s">
        <v>30</v>
      </c>
      <c r="M14125" s="1" t="d">
        <v>2006-08-15</v>
      </c>
      <c r="N14125">
        <v>8</v>
      </c>
      <c r="O14125">
        <v>15</v>
      </c>
      <c r="P14125">
        <v>2006</v>
      </c>
      <c r="R14125" t="s">
        <v>26</v>
      </c>
      <c r="S14125" t="s">
        <v>31</v>
      </c>
    </row>
    <row r="14126" spans="1:19" x14ac:dyDescent="0.25">
      <c r="A14126" t="s">
        <v>312</v>
      </c>
      <c r="B14126" t="s">
        <v>2503</v>
      </c>
      <c r="C14126" t="s">
        <v>2504</v>
      </c>
      <c r="D14126" t="s">
        <v>2505</v>
      </c>
      <c r="E14126" t="s">
        <v>2506</v>
      </c>
      <c r="F14126" t="s">
        <v>496</v>
      </c>
      <c r="G14126">
        <v>48167</v>
      </c>
      <c r="H14126">
        <v>42.435848999999997</v>
      </c>
      <c r="I14126">
        <v>-83.437166000000005</v>
      </c>
      <c r="J14126" s="1" t="d">
        <v>2018-05-03</v>
      </c>
      <c r="K14126">
        <v>30250</v>
      </c>
      <c r="L14126" t="s">
        <v>30</v>
      </c>
      <c r="M14126" s="1" t="d">
        <v>2006-09-15</v>
      </c>
      <c r="N14126">
        <v>9</v>
      </c>
      <c r="O14126">
        <v>15</v>
      </c>
      <c r="P14126">
        <v>2006</v>
      </c>
      <c r="R14126" t="s">
        <v>26</v>
      </c>
      <c r="S14126" t="s">
        <v>31</v>
      </c>
    </row>
    <row r="14127" spans="1:19" x14ac:dyDescent="0.25">
      <c r="A14127" t="s">
        <v>312</v>
      </c>
      <c r="B14127" t="s">
        <v>2491</v>
      </c>
      <c r="C14127" t="s">
        <v>2507</v>
      </c>
      <c r="D14127" t="s">
        <v>2508</v>
      </c>
      <c r="E14127" t="s">
        <v>2509</v>
      </c>
      <c r="F14127" t="s">
        <v>496</v>
      </c>
      <c r="G14127">
        <v>48180</v>
      </c>
      <c r="H14127">
        <v>42.198931999999999</v>
      </c>
      <c r="I14127">
        <v>-83.258806000000007</v>
      </c>
      <c r="J14127" s="1" t="d">
        <v>2018-06-05</v>
      </c>
      <c r="K14127">
        <v>30251</v>
      </c>
      <c r="L14127" t="s">
        <v>2510</v>
      </c>
      <c r="M14127" s="1" t="d">
        <v>2006-09-15</v>
      </c>
      <c r="N14127">
        <v>9</v>
      </c>
      <c r="O14127">
        <v>15</v>
      </c>
      <c r="P14127">
        <v>2006</v>
      </c>
      <c r="R14127" t="s">
        <v>26</v>
      </c>
      <c r="S14127" t="s">
        <v>31</v>
      </c>
    </row>
    <row r="14128" spans="1:19" x14ac:dyDescent="0.25">
      <c r="A14128" t="s">
        <v>312</v>
      </c>
      <c r="B14128" t="s">
        <v>2516</v>
      </c>
      <c r="C14128" t="s">
        <v>2517</v>
      </c>
      <c r="D14128" t="s">
        <v>2518</v>
      </c>
      <c r="E14128" t="s">
        <v>2519</v>
      </c>
      <c r="F14128" t="s">
        <v>124</v>
      </c>
      <c r="G14128">
        <v>69138</v>
      </c>
      <c r="H14128">
        <v>40.928364000000002</v>
      </c>
      <c r="I14128">
        <v>-100.16586100000001</v>
      </c>
      <c r="J14128" s="1" t="d">
        <v>2019-04-08</v>
      </c>
      <c r="K14128">
        <v>30256</v>
      </c>
      <c r="L14128" t="s">
        <v>24</v>
      </c>
      <c r="M14128" s="1" t="d">
        <v>2006-09-15</v>
      </c>
      <c r="N14128">
        <v>9</v>
      </c>
      <c r="O14128">
        <v>15</v>
      </c>
      <c r="P14128">
        <v>2006</v>
      </c>
      <c r="R14128" t="s">
        <v>26</v>
      </c>
      <c r="S14128" t="s">
        <v>31</v>
      </c>
    </row>
    <row r="14129" spans="1:19" x14ac:dyDescent="0.25">
      <c r="A14129" t="s">
        <v>312</v>
      </c>
      <c r="B14129" t="s">
        <v>2520</v>
      </c>
      <c r="C14129" t="s">
        <v>2521</v>
      </c>
      <c r="E14129" t="s">
        <v>2522</v>
      </c>
      <c r="F14129" t="s">
        <v>59</v>
      </c>
      <c r="G14129">
        <v>45459</v>
      </c>
      <c r="H14129">
        <v>39.672497</v>
      </c>
      <c r="I14129">
        <v>-84.213817000000006</v>
      </c>
      <c r="J14129" s="1" t="d">
        <v>2019-03-07</v>
      </c>
      <c r="K14129">
        <v>30257</v>
      </c>
      <c r="L14129" t="s">
        <v>71</v>
      </c>
      <c r="M14129" s="1" t="d">
        <v>2006-09-15</v>
      </c>
      <c r="N14129">
        <v>9</v>
      </c>
      <c r="O14129">
        <v>15</v>
      </c>
      <c r="P14129">
        <v>2006</v>
      </c>
      <c r="R14129" t="s">
        <v>26</v>
      </c>
      <c r="S14129" t="s">
        <v>31</v>
      </c>
    </row>
    <row r="14130" spans="1:19" x14ac:dyDescent="0.25">
      <c r="A14130" t="s">
        <v>312</v>
      </c>
      <c r="B14130" t="s">
        <v>2529</v>
      </c>
      <c r="C14130" t="s">
        <v>2530</v>
      </c>
      <c r="E14130" t="s">
        <v>1642</v>
      </c>
      <c r="F14130" t="s">
        <v>319</v>
      </c>
      <c r="G14130">
        <v>57106</v>
      </c>
      <c r="H14130">
        <v>43.515479999999997</v>
      </c>
      <c r="I14130">
        <v>-96.811644000000001</v>
      </c>
      <c r="J14130" s="1" t="d">
        <v>2018-05-03</v>
      </c>
      <c r="K14130">
        <v>30266</v>
      </c>
      <c r="L14130" t="s">
        <v>30</v>
      </c>
      <c r="M14130" s="1" t="d">
        <v>2006-09-15</v>
      </c>
      <c r="N14130">
        <v>9</v>
      </c>
      <c r="O14130">
        <v>15</v>
      </c>
      <c r="P14130">
        <v>2006</v>
      </c>
      <c r="R14130" t="s">
        <v>26</v>
      </c>
      <c r="S14130" t="s">
        <v>31</v>
      </c>
    </row>
    <row r="14131" spans="1:19" x14ac:dyDescent="0.25">
      <c r="A14131" t="s">
        <v>312</v>
      </c>
      <c r="B14131" t="s">
        <v>2535</v>
      </c>
      <c r="C14131" t="s">
        <v>2536</v>
      </c>
      <c r="E14131" t="s">
        <v>2537</v>
      </c>
      <c r="F14131" t="s">
        <v>37</v>
      </c>
      <c r="G14131">
        <v>78236</v>
      </c>
      <c r="H14131">
        <v>29.376047</v>
      </c>
      <c r="I14131">
        <v>-98.628020000000006</v>
      </c>
      <c r="J14131" s="1" t="d">
        <v>2019-01-10</v>
      </c>
      <c r="K14131">
        <v>30271</v>
      </c>
      <c r="L14131" t="s">
        <v>30</v>
      </c>
      <c r="M14131" s="1" t="d">
        <v>2006-09-15</v>
      </c>
      <c r="N14131">
        <v>9</v>
      </c>
      <c r="O14131">
        <v>15</v>
      </c>
      <c r="P14131">
        <v>2006</v>
      </c>
      <c r="R14131" t="s">
        <v>26</v>
      </c>
      <c r="S14131" t="s">
        <v>27</v>
      </c>
    </row>
    <row r="14132" spans="1:19" x14ac:dyDescent="0.25">
      <c r="A14132" t="s">
        <v>312</v>
      </c>
      <c r="B14132" t="s">
        <v>2540</v>
      </c>
      <c r="C14132" t="s">
        <v>2541</v>
      </c>
      <c r="E14132" t="s">
        <v>2542</v>
      </c>
      <c r="F14132" t="s">
        <v>513</v>
      </c>
      <c r="G14132">
        <v>54703</v>
      </c>
      <c r="H14132">
        <v>44.891849999999998</v>
      </c>
      <c r="I14132">
        <v>-91.550697</v>
      </c>
      <c r="J14132" s="1" t="d">
        <v>2018-11-08</v>
      </c>
      <c r="K14132">
        <v>30276</v>
      </c>
      <c r="L14132" t="s">
        <v>30</v>
      </c>
      <c r="M14132" s="1" t="d">
        <v>2006-09-15</v>
      </c>
      <c r="N14132">
        <v>9</v>
      </c>
      <c r="O14132">
        <v>15</v>
      </c>
      <c r="P14132">
        <v>2006</v>
      </c>
      <c r="R14132" t="s">
        <v>26</v>
      </c>
      <c r="S14132" t="s">
        <v>31</v>
      </c>
    </row>
    <row r="14133" spans="1:19" x14ac:dyDescent="0.25">
      <c r="A14133" t="s">
        <v>312</v>
      </c>
      <c r="B14133" t="s">
        <v>2543</v>
      </c>
      <c r="C14133" t="s">
        <v>2544</v>
      </c>
      <c r="E14133" t="s">
        <v>2542</v>
      </c>
      <c r="F14133" t="s">
        <v>513</v>
      </c>
      <c r="G14133">
        <v>54701</v>
      </c>
      <c r="H14133">
        <v>44.761491079999999</v>
      </c>
      <c r="I14133">
        <v>-91.457029590000005</v>
      </c>
      <c r="J14133" s="1" t="d">
        <v>2018-11-08</v>
      </c>
      <c r="K14133">
        <v>30277</v>
      </c>
      <c r="L14133" t="s">
        <v>30</v>
      </c>
      <c r="M14133" s="1" t="d">
        <v>2006-09-15</v>
      </c>
      <c r="N14133">
        <v>9</v>
      </c>
      <c r="O14133">
        <v>15</v>
      </c>
      <c r="P14133">
        <v>2006</v>
      </c>
      <c r="R14133" t="s">
        <v>26</v>
      </c>
      <c r="S14133" t="s">
        <v>31</v>
      </c>
    </row>
    <row r="14134" spans="1:19" x14ac:dyDescent="0.25">
      <c r="A14134" t="s">
        <v>312</v>
      </c>
      <c r="B14134" t="s">
        <v>2545</v>
      </c>
      <c r="C14134" t="s">
        <v>2546</v>
      </c>
      <c r="E14134" t="s">
        <v>2547</v>
      </c>
      <c r="F14134" t="s">
        <v>513</v>
      </c>
      <c r="G14134">
        <v>53551</v>
      </c>
      <c r="H14134">
        <v>43.089599999999997</v>
      </c>
      <c r="I14134">
        <v>-88.910010999999997</v>
      </c>
      <c r="J14134" s="1" t="d">
        <v>2018-11-08</v>
      </c>
      <c r="K14134">
        <v>30282</v>
      </c>
      <c r="L14134" t="s">
        <v>30</v>
      </c>
      <c r="M14134" s="1" t="d">
        <v>2006-05-15</v>
      </c>
      <c r="N14134">
        <v>5</v>
      </c>
      <c r="O14134">
        <v>15</v>
      </c>
      <c r="P14134">
        <v>2006</v>
      </c>
      <c r="R14134" t="s">
        <v>26</v>
      </c>
      <c r="S14134" t="s">
        <v>31</v>
      </c>
    </row>
    <row r="14135" spans="1:19" x14ac:dyDescent="0.25">
      <c r="A14135" t="s">
        <v>312</v>
      </c>
      <c r="B14135" t="s">
        <v>2548</v>
      </c>
      <c r="C14135" t="s">
        <v>2549</v>
      </c>
      <c r="E14135" t="s">
        <v>512</v>
      </c>
      <c r="F14135" t="s">
        <v>513</v>
      </c>
      <c r="G14135">
        <v>53558</v>
      </c>
      <c r="H14135">
        <v>43.017543000000003</v>
      </c>
      <c r="I14135">
        <v>-89.299926999999997</v>
      </c>
      <c r="J14135" s="1" t="d">
        <v>2018-11-08</v>
      </c>
      <c r="K14135">
        <v>30284</v>
      </c>
      <c r="L14135" t="s">
        <v>30</v>
      </c>
      <c r="M14135" s="1" t="d">
        <v>2006-06-15</v>
      </c>
      <c r="N14135">
        <v>6</v>
      </c>
      <c r="O14135">
        <v>15</v>
      </c>
      <c r="P14135">
        <v>2006</v>
      </c>
      <c r="R14135" t="s">
        <v>26</v>
      </c>
      <c r="S14135" t="s">
        <v>31</v>
      </c>
    </row>
    <row r="14136" spans="1:19" x14ac:dyDescent="0.25">
      <c r="A14136" t="s">
        <v>312</v>
      </c>
      <c r="B14136" t="s">
        <v>2550</v>
      </c>
      <c r="C14136" t="s">
        <v>2551</v>
      </c>
      <c r="E14136" t="s">
        <v>63</v>
      </c>
      <c r="F14136" t="s">
        <v>64</v>
      </c>
      <c r="G14136">
        <v>82005</v>
      </c>
      <c r="H14136">
        <v>41.145151300000002</v>
      </c>
      <c r="I14136">
        <v>-104.87147710000001</v>
      </c>
      <c r="J14136" s="1" t="d">
        <v>2019-01-10</v>
      </c>
      <c r="K14136">
        <v>30290</v>
      </c>
      <c r="L14136" t="s">
        <v>30</v>
      </c>
      <c r="M14136" s="1" t="d">
        <v>2006-09-15</v>
      </c>
      <c r="N14136">
        <v>9</v>
      </c>
      <c r="O14136">
        <v>15</v>
      </c>
      <c r="P14136">
        <v>2006</v>
      </c>
      <c r="R14136" t="s">
        <v>26</v>
      </c>
      <c r="S14136" t="s">
        <v>27</v>
      </c>
    </row>
    <row r="14137" spans="1:19" x14ac:dyDescent="0.25">
      <c r="A14137" t="s">
        <v>705</v>
      </c>
      <c r="B14137" t="s">
        <v>2552</v>
      </c>
      <c r="C14137" t="s">
        <v>2553</v>
      </c>
      <c r="E14137" t="s">
        <v>2554</v>
      </c>
      <c r="F14137" t="s">
        <v>170</v>
      </c>
      <c r="G14137">
        <v>93523</v>
      </c>
      <c r="H14137">
        <v>34.917248000000001</v>
      </c>
      <c r="I14137">
        <v>-117.90037100000001</v>
      </c>
      <c r="J14137" s="1" t="d">
        <v>2019-01-10</v>
      </c>
      <c r="K14137">
        <v>30302</v>
      </c>
      <c r="L14137" t="s">
        <v>30</v>
      </c>
      <c r="M14137" s="1" t="d">
        <v>2006-09-15</v>
      </c>
      <c r="N14137">
        <v>9</v>
      </c>
      <c r="O14137">
        <v>15</v>
      </c>
      <c r="P14137">
        <v>2006</v>
      </c>
      <c r="R14137" t="s">
        <v>26</v>
      </c>
      <c r="S14137" t="s">
        <v>27</v>
      </c>
    </row>
    <row r="14138" spans="1:19" x14ac:dyDescent="0.25">
      <c r="A14138" t="s">
        <v>705</v>
      </c>
      <c r="B14138" t="s">
        <v>2323</v>
      </c>
      <c r="C14138" t="s">
        <v>2324</v>
      </c>
      <c r="E14138" t="s">
        <v>2325</v>
      </c>
      <c r="F14138" t="s">
        <v>2326</v>
      </c>
      <c r="G14138">
        <v>20373</v>
      </c>
      <c r="H14138">
        <v>38.855600000000003</v>
      </c>
      <c r="I14138">
        <v>-77.008583000000002</v>
      </c>
      <c r="J14138" s="1" t="d">
        <v>2019-01-10</v>
      </c>
      <c r="K14138">
        <v>30303</v>
      </c>
      <c r="L14138" t="s">
        <v>30</v>
      </c>
      <c r="M14138" s="1" t="d">
        <v>2006-09-15</v>
      </c>
      <c r="N14138">
        <v>9</v>
      </c>
      <c r="O14138">
        <v>15</v>
      </c>
      <c r="P14138">
        <v>2006</v>
      </c>
      <c r="R14138" t="s">
        <v>26</v>
      </c>
      <c r="S14138" t="s">
        <v>27</v>
      </c>
    </row>
    <row r="14139" spans="1:19" x14ac:dyDescent="0.25">
      <c r="A14139" t="s">
        <v>705</v>
      </c>
      <c r="B14139" t="s">
        <v>2555</v>
      </c>
      <c r="C14139" t="s">
        <v>2556</v>
      </c>
      <c r="E14139" t="s">
        <v>1839</v>
      </c>
      <c r="F14139" t="s">
        <v>29</v>
      </c>
      <c r="G14139">
        <v>31098</v>
      </c>
      <c r="H14139">
        <v>32.619388999999998</v>
      </c>
      <c r="I14139">
        <v>-83.602221999999998</v>
      </c>
      <c r="J14139" s="1" t="d">
        <v>2019-01-10</v>
      </c>
      <c r="K14139">
        <v>30305</v>
      </c>
      <c r="L14139" t="s">
        <v>30</v>
      </c>
      <c r="M14139" s="1" t="d">
        <v>2006-09-15</v>
      </c>
      <c r="N14139">
        <v>9</v>
      </c>
      <c r="O14139">
        <v>15</v>
      </c>
      <c r="P14139">
        <v>2006</v>
      </c>
      <c r="R14139" t="s">
        <v>26</v>
      </c>
      <c r="S14139" t="s">
        <v>27</v>
      </c>
    </row>
    <row r="14140" spans="1:19" x14ac:dyDescent="0.25">
      <c r="A14140" t="s">
        <v>705</v>
      </c>
      <c r="B14140" t="s">
        <v>2559</v>
      </c>
      <c r="C14140" t="s">
        <v>2560</v>
      </c>
      <c r="D14140" t="s">
        <v>2561</v>
      </c>
      <c r="E14140" t="s">
        <v>2562</v>
      </c>
      <c r="F14140" t="s">
        <v>69</v>
      </c>
      <c r="G14140">
        <v>71110</v>
      </c>
      <c r="H14140">
        <v>32.499111900000003</v>
      </c>
      <c r="I14140">
        <v>-93.674730800000006</v>
      </c>
      <c r="J14140" s="1" t="d">
        <v>2019-01-10</v>
      </c>
      <c r="K14140">
        <v>30319</v>
      </c>
      <c r="L14140" t="s">
        <v>30</v>
      </c>
      <c r="M14140" s="1" t="d">
        <v>2006-09-15</v>
      </c>
      <c r="N14140">
        <v>9</v>
      </c>
      <c r="O14140">
        <v>15</v>
      </c>
      <c r="P14140">
        <v>2006</v>
      </c>
      <c r="R14140" t="s">
        <v>26</v>
      </c>
      <c r="S14140" t="s">
        <v>27</v>
      </c>
    </row>
    <row r="14141" spans="1:19" x14ac:dyDescent="0.25">
      <c r="A14141" t="s">
        <v>705</v>
      </c>
      <c r="B14141" t="s">
        <v>2468</v>
      </c>
      <c r="C14141" t="s">
        <v>2469</v>
      </c>
      <c r="E14141" t="s">
        <v>2470</v>
      </c>
      <c r="F14141" t="s">
        <v>25</v>
      </c>
      <c r="G14141">
        <v>20762</v>
      </c>
      <c r="H14141">
        <v>38.804277999999996</v>
      </c>
      <c r="I14141">
        <v>-76.856294000000005</v>
      </c>
      <c r="J14141" s="1" t="d">
        <v>2019-01-10</v>
      </c>
      <c r="K14141">
        <v>30320</v>
      </c>
      <c r="L14141" t="s">
        <v>30</v>
      </c>
      <c r="M14141" s="1" t="d">
        <v>2006-09-15</v>
      </c>
      <c r="N14141">
        <v>9</v>
      </c>
      <c r="O14141">
        <v>15</v>
      </c>
      <c r="P14141">
        <v>2006</v>
      </c>
      <c r="R14141" t="s">
        <v>26</v>
      </c>
      <c r="S14141" t="s">
        <v>27</v>
      </c>
    </row>
    <row r="14142" spans="1:19" x14ac:dyDescent="0.25">
      <c r="A14142" t="s">
        <v>705</v>
      </c>
      <c r="B14142" t="s">
        <v>2484</v>
      </c>
      <c r="C14142" t="s">
        <v>2485</v>
      </c>
      <c r="D14142" t="s">
        <v>2486</v>
      </c>
      <c r="E14142" t="s">
        <v>2487</v>
      </c>
      <c r="F14142" t="s">
        <v>25</v>
      </c>
      <c r="G14142">
        <v>20892</v>
      </c>
      <c r="H14142">
        <v>39.005124000000002</v>
      </c>
      <c r="I14142">
        <v>-77.099118000000004</v>
      </c>
      <c r="J14142" s="1" t="d">
        <v>2019-01-10</v>
      </c>
      <c r="K14142">
        <v>30321</v>
      </c>
      <c r="L14142" t="s">
        <v>30</v>
      </c>
      <c r="M14142" s="1" t="d">
        <v>2006-09-15</v>
      </c>
      <c r="N14142">
        <v>9</v>
      </c>
      <c r="O14142">
        <v>15</v>
      </c>
      <c r="P14142">
        <v>2006</v>
      </c>
      <c r="R14142" t="s">
        <v>26</v>
      </c>
      <c r="S14142" t="s">
        <v>27</v>
      </c>
    </row>
    <row r="14143" spans="1:19" x14ac:dyDescent="0.25">
      <c r="A14143" t="s">
        <v>705</v>
      </c>
      <c r="B14143" t="s">
        <v>2563</v>
      </c>
      <c r="C14143" t="s">
        <v>2564</v>
      </c>
      <c r="E14143" t="s">
        <v>123</v>
      </c>
      <c r="F14143" t="s">
        <v>124</v>
      </c>
      <c r="G14143">
        <v>68113</v>
      </c>
      <c r="H14143">
        <v>41.113246099999998</v>
      </c>
      <c r="I14143">
        <v>-95.9123594</v>
      </c>
      <c r="J14143" s="1" t="d">
        <v>2019-01-10</v>
      </c>
      <c r="K14143">
        <v>30322</v>
      </c>
      <c r="L14143" t="s">
        <v>30</v>
      </c>
      <c r="M14143" s="1" t="d">
        <v>2006-09-15</v>
      </c>
      <c r="N14143">
        <v>9</v>
      </c>
      <c r="O14143">
        <v>15</v>
      </c>
      <c r="P14143">
        <v>2006</v>
      </c>
      <c r="R14143" t="s">
        <v>26</v>
      </c>
      <c r="S14143" t="s">
        <v>27</v>
      </c>
    </row>
    <row r="14144" spans="1:19" x14ac:dyDescent="0.25">
      <c r="A14144" t="s">
        <v>705</v>
      </c>
      <c r="B14144" t="s">
        <v>2565</v>
      </c>
      <c r="C14144" t="s">
        <v>2566</v>
      </c>
      <c r="E14144" t="s">
        <v>722</v>
      </c>
      <c r="F14144" t="s">
        <v>75</v>
      </c>
      <c r="G14144">
        <v>87117</v>
      </c>
      <c r="H14144">
        <v>35.051751000000003</v>
      </c>
      <c r="I14144">
        <v>-106.608936</v>
      </c>
      <c r="J14144" s="1" t="d">
        <v>2019-01-10</v>
      </c>
      <c r="K14144">
        <v>30323</v>
      </c>
      <c r="L14144" t="s">
        <v>30</v>
      </c>
      <c r="M14144" s="1" t="d">
        <v>2006-09-15</v>
      </c>
      <c r="N14144">
        <v>9</v>
      </c>
      <c r="O14144">
        <v>15</v>
      </c>
      <c r="P14144">
        <v>2006</v>
      </c>
      <c r="R14144" t="s">
        <v>26</v>
      </c>
      <c r="S14144" t="s">
        <v>27</v>
      </c>
    </row>
    <row r="14145" spans="1:19" x14ac:dyDescent="0.25">
      <c r="A14145" t="s">
        <v>705</v>
      </c>
      <c r="B14145" t="s">
        <v>2567</v>
      </c>
      <c r="C14145" t="s">
        <v>2568</v>
      </c>
      <c r="E14145" t="s">
        <v>2569</v>
      </c>
      <c r="F14145" t="s">
        <v>264</v>
      </c>
      <c r="G14145">
        <v>89191</v>
      </c>
      <c r="H14145">
        <v>36.246091</v>
      </c>
      <c r="I14145">
        <v>-115.039393</v>
      </c>
      <c r="J14145" s="1" t="d">
        <v>2019-01-10</v>
      </c>
      <c r="K14145">
        <v>30325</v>
      </c>
      <c r="L14145" t="s">
        <v>30</v>
      </c>
      <c r="M14145" s="1" t="d">
        <v>2006-09-15</v>
      </c>
      <c r="N14145">
        <v>9</v>
      </c>
      <c r="O14145">
        <v>15</v>
      </c>
      <c r="P14145">
        <v>2006</v>
      </c>
      <c r="R14145" t="s">
        <v>26</v>
      </c>
      <c r="S14145" t="s">
        <v>27</v>
      </c>
    </row>
    <row r="14146" spans="1:19" x14ac:dyDescent="0.25">
      <c r="A14146" t="s">
        <v>705</v>
      </c>
      <c r="B14146" t="s">
        <v>2570</v>
      </c>
      <c r="C14146" t="s">
        <v>2571</v>
      </c>
      <c r="D14146" t="s">
        <v>2572</v>
      </c>
      <c r="E14146" t="s">
        <v>262</v>
      </c>
      <c r="F14146" t="s">
        <v>260</v>
      </c>
      <c r="G14146">
        <v>85707</v>
      </c>
      <c r="H14146">
        <v>32.173292000000004</v>
      </c>
      <c r="I14146">
        <v>-110.881398</v>
      </c>
      <c r="J14146" s="1" t="d">
        <v>2019-01-10</v>
      </c>
      <c r="K14146">
        <v>30337</v>
      </c>
      <c r="L14146" t="s">
        <v>30</v>
      </c>
      <c r="M14146" s="1" t="d">
        <v>2006-09-15</v>
      </c>
      <c r="N14146">
        <v>9</v>
      </c>
      <c r="O14146">
        <v>15</v>
      </c>
      <c r="P14146">
        <v>2006</v>
      </c>
      <c r="R14146" t="s">
        <v>26</v>
      </c>
      <c r="S14146" t="s">
        <v>27</v>
      </c>
    </row>
    <row r="14147" spans="1:19" x14ac:dyDescent="0.25">
      <c r="A14147" t="s">
        <v>705</v>
      </c>
      <c r="B14147" t="s">
        <v>1519</v>
      </c>
      <c r="C14147" t="s">
        <v>1520</v>
      </c>
      <c r="E14147" t="s">
        <v>1522</v>
      </c>
      <c r="F14147" t="s">
        <v>59</v>
      </c>
      <c r="G14147">
        <v>45433</v>
      </c>
      <c r="H14147">
        <v>39.817412900000001</v>
      </c>
      <c r="I14147">
        <v>-84.033388900000006</v>
      </c>
      <c r="J14147" s="1" t="d">
        <v>2019-01-10</v>
      </c>
      <c r="K14147">
        <v>30342</v>
      </c>
      <c r="L14147" t="s">
        <v>30</v>
      </c>
      <c r="M14147" s="1" t="d">
        <v>2006-09-15</v>
      </c>
      <c r="N14147">
        <v>9</v>
      </c>
      <c r="O14147">
        <v>15</v>
      </c>
      <c r="P14147">
        <v>2006</v>
      </c>
      <c r="R14147" t="s">
        <v>26</v>
      </c>
      <c r="S14147" t="s">
        <v>27</v>
      </c>
    </row>
    <row r="14148" spans="1:19" x14ac:dyDescent="0.25">
      <c r="A14148" t="s">
        <v>705</v>
      </c>
      <c r="B14148" t="s">
        <v>2573</v>
      </c>
      <c r="C14148" t="s">
        <v>2574</v>
      </c>
      <c r="E14148" t="s">
        <v>142</v>
      </c>
      <c r="F14148" t="s">
        <v>143</v>
      </c>
      <c r="G14148">
        <v>73145</v>
      </c>
      <c r="H14148">
        <v>35.339129999999997</v>
      </c>
      <c r="I14148">
        <v>-97.449019000000007</v>
      </c>
      <c r="J14148" s="1" t="d">
        <v>2018-09-10</v>
      </c>
      <c r="K14148">
        <v>30343</v>
      </c>
      <c r="L14148" t="s">
        <v>30</v>
      </c>
      <c r="M14148" s="1" t="d">
        <v>2006-09-15</v>
      </c>
      <c r="N14148">
        <v>9</v>
      </c>
      <c r="O14148">
        <v>15</v>
      </c>
      <c r="P14148">
        <v>2006</v>
      </c>
      <c r="R14148" t="s">
        <v>26</v>
      </c>
      <c r="S14148" t="s">
        <v>27</v>
      </c>
    </row>
    <row r="14149" spans="1:19" x14ac:dyDescent="0.25">
      <c r="A14149" t="s">
        <v>705</v>
      </c>
      <c r="B14149" t="s">
        <v>2575</v>
      </c>
      <c r="C14149" t="s">
        <v>2576</v>
      </c>
      <c r="E14149" t="s">
        <v>2577</v>
      </c>
      <c r="F14149" t="s">
        <v>157</v>
      </c>
      <c r="G14149">
        <v>19090</v>
      </c>
      <c r="H14149">
        <v>40.211858999999997</v>
      </c>
      <c r="I14149">
        <v>-75.148370999999997</v>
      </c>
      <c r="J14149" s="1" t="d">
        <v>2019-01-10</v>
      </c>
      <c r="K14149">
        <v>30344</v>
      </c>
      <c r="L14149" t="s">
        <v>30</v>
      </c>
      <c r="M14149" s="1" t="d">
        <v>2006-09-15</v>
      </c>
      <c r="N14149">
        <v>9</v>
      </c>
      <c r="O14149">
        <v>15</v>
      </c>
      <c r="P14149">
        <v>2006</v>
      </c>
      <c r="R14149" t="s">
        <v>26</v>
      </c>
      <c r="S14149" t="s">
        <v>27</v>
      </c>
    </row>
    <row r="14150" spans="1:19" x14ac:dyDescent="0.25">
      <c r="A14150" t="s">
        <v>705</v>
      </c>
      <c r="B14150" t="s">
        <v>2578</v>
      </c>
      <c r="C14150" t="s">
        <v>2579</v>
      </c>
      <c r="E14150" t="s">
        <v>2580</v>
      </c>
      <c r="F14150" t="s">
        <v>37</v>
      </c>
      <c r="G14150">
        <v>78843</v>
      </c>
      <c r="H14150">
        <v>29.361394170000001</v>
      </c>
      <c r="I14150">
        <v>-100.79345600000001</v>
      </c>
      <c r="J14150" s="1" t="d">
        <v>2019-01-10</v>
      </c>
      <c r="K14150">
        <v>30346</v>
      </c>
      <c r="L14150" t="s">
        <v>30</v>
      </c>
      <c r="M14150" s="1" t="d">
        <v>2006-09-15</v>
      </c>
      <c r="N14150">
        <v>9</v>
      </c>
      <c r="O14150">
        <v>15</v>
      </c>
      <c r="P14150">
        <v>2006</v>
      </c>
      <c r="R14150" t="s">
        <v>26</v>
      </c>
      <c r="S14150" t="s">
        <v>27</v>
      </c>
    </row>
    <row r="14151" spans="1:19" x14ac:dyDescent="0.25">
      <c r="A14151" t="s">
        <v>705</v>
      </c>
      <c r="B14151" t="s">
        <v>2359</v>
      </c>
      <c r="C14151" t="s">
        <v>2360</v>
      </c>
      <c r="E14151" t="s">
        <v>426</v>
      </c>
      <c r="F14151" t="s">
        <v>37</v>
      </c>
      <c r="G14151">
        <v>78150</v>
      </c>
      <c r="H14151">
        <v>29.533885999999999</v>
      </c>
      <c r="I14151">
        <v>-98.286337000000003</v>
      </c>
      <c r="J14151" s="1" t="d">
        <v>2019-01-10</v>
      </c>
      <c r="K14151">
        <v>30348</v>
      </c>
      <c r="L14151" t="s">
        <v>30</v>
      </c>
      <c r="M14151" s="1" t="d">
        <v>2006-09-15</v>
      </c>
      <c r="N14151">
        <v>9</v>
      </c>
      <c r="O14151">
        <v>15</v>
      </c>
      <c r="P14151">
        <v>2006</v>
      </c>
      <c r="R14151" t="s">
        <v>26</v>
      </c>
      <c r="S14151" t="s">
        <v>27</v>
      </c>
    </row>
    <row r="14152" spans="1:19" x14ac:dyDescent="0.25">
      <c r="A14152" t="s">
        <v>705</v>
      </c>
      <c r="B14152" t="s">
        <v>2361</v>
      </c>
      <c r="C14152" t="s">
        <v>2362</v>
      </c>
      <c r="E14152" t="s">
        <v>2363</v>
      </c>
      <c r="F14152" t="s">
        <v>37</v>
      </c>
      <c r="G14152">
        <v>76311</v>
      </c>
      <c r="H14152">
        <v>33.978713999999997</v>
      </c>
      <c r="I14152">
        <v>-98.503083000000004</v>
      </c>
      <c r="J14152" s="1" t="d">
        <v>2019-01-10</v>
      </c>
      <c r="K14152">
        <v>30349</v>
      </c>
      <c r="L14152" t="s">
        <v>30</v>
      </c>
      <c r="M14152" s="1" t="d">
        <v>2006-09-15</v>
      </c>
      <c r="N14152">
        <v>9</v>
      </c>
      <c r="O14152">
        <v>15</v>
      </c>
      <c r="P14152">
        <v>2006</v>
      </c>
      <c r="R14152" t="s">
        <v>26</v>
      </c>
      <c r="S14152" t="s">
        <v>27</v>
      </c>
    </row>
    <row r="14153" spans="1:19" x14ac:dyDescent="0.25">
      <c r="A14153" t="s">
        <v>705</v>
      </c>
      <c r="B14153" t="s">
        <v>2583</v>
      </c>
      <c r="C14153" t="s">
        <v>2584</v>
      </c>
      <c r="D14153" t="s">
        <v>2585</v>
      </c>
      <c r="E14153" t="s">
        <v>1565</v>
      </c>
      <c r="F14153" t="s">
        <v>269</v>
      </c>
      <c r="G14153">
        <v>23665</v>
      </c>
      <c r="H14153">
        <v>37.073959000000002</v>
      </c>
      <c r="I14153">
        <v>-76.380402000000004</v>
      </c>
      <c r="J14153" s="1" t="d">
        <v>2019-01-10</v>
      </c>
      <c r="K14153">
        <v>30352</v>
      </c>
      <c r="L14153" t="s">
        <v>30</v>
      </c>
      <c r="M14153" s="1" t="d">
        <v>2006-09-15</v>
      </c>
      <c r="N14153">
        <v>9</v>
      </c>
      <c r="O14153">
        <v>15</v>
      </c>
      <c r="P14153">
        <v>2006</v>
      </c>
      <c r="R14153" t="s">
        <v>26</v>
      </c>
      <c r="S14153" t="s">
        <v>27</v>
      </c>
    </row>
    <row r="14154" spans="1:19" x14ac:dyDescent="0.25">
      <c r="A14154" t="s">
        <v>705</v>
      </c>
      <c r="B14154" t="s">
        <v>1047</v>
      </c>
      <c r="C14154" t="s">
        <v>1048</v>
      </c>
      <c r="E14154" t="s">
        <v>1049</v>
      </c>
      <c r="F14154" t="s">
        <v>55</v>
      </c>
      <c r="G14154">
        <v>98438</v>
      </c>
      <c r="H14154">
        <v>47.136749000000002</v>
      </c>
      <c r="I14154">
        <v>-122.491489</v>
      </c>
      <c r="J14154" s="1" t="d">
        <v>2019-01-10</v>
      </c>
      <c r="K14154">
        <v>30353</v>
      </c>
      <c r="L14154" t="s">
        <v>30</v>
      </c>
      <c r="M14154" s="1" t="d">
        <v>2006-09-15</v>
      </c>
      <c r="N14154">
        <v>9</v>
      </c>
      <c r="O14154">
        <v>15</v>
      </c>
      <c r="P14154">
        <v>2006</v>
      </c>
      <c r="R14154" t="s">
        <v>26</v>
      </c>
      <c r="S14154" t="s">
        <v>27</v>
      </c>
    </row>
    <row r="14155" spans="1:19" x14ac:dyDescent="0.25">
      <c r="A14155" t="s">
        <v>19</v>
      </c>
      <c r="B14155" t="s">
        <v>2586</v>
      </c>
      <c r="C14155" t="s">
        <v>2587</v>
      </c>
      <c r="D14155" t="s">
        <v>2588</v>
      </c>
      <c r="E14155" t="s">
        <v>2589</v>
      </c>
      <c r="F14155" t="s">
        <v>42</v>
      </c>
      <c r="G14155">
        <v>2081</v>
      </c>
      <c r="H14155">
        <v>42.139910999999998</v>
      </c>
      <c r="I14155">
        <v>-71.216949999999997</v>
      </c>
      <c r="J14155" s="1" t="d">
        <v>2018-12-11</v>
      </c>
      <c r="K14155">
        <v>30355</v>
      </c>
      <c r="L14155" t="s">
        <v>30</v>
      </c>
      <c r="M14155" s="1" t="d">
        <v>2006-06-15</v>
      </c>
      <c r="N14155">
        <v>6</v>
      </c>
      <c r="O14155">
        <v>15</v>
      </c>
      <c r="P14155">
        <v>2006</v>
      </c>
      <c r="Q14155" t="s">
        <v>25</v>
      </c>
      <c r="R14155" t="s">
        <v>26</v>
      </c>
      <c r="S14155" t="s">
        <v>31</v>
      </c>
    </row>
    <row r="14156" spans="1:19" x14ac:dyDescent="0.25">
      <c r="A14156" t="s">
        <v>312</v>
      </c>
      <c r="B14156" t="s">
        <v>2594</v>
      </c>
      <c r="C14156" t="s">
        <v>2595</v>
      </c>
      <c r="E14156" t="s">
        <v>2596</v>
      </c>
      <c r="F14156" t="s">
        <v>59</v>
      </c>
      <c r="G14156">
        <v>43078</v>
      </c>
      <c r="H14156">
        <v>40.119762000000001</v>
      </c>
      <c r="I14156">
        <v>-83.746955999999997</v>
      </c>
      <c r="J14156" s="1" t="d">
        <v>2018-12-11</v>
      </c>
      <c r="K14156">
        <v>30393</v>
      </c>
      <c r="L14156" t="s">
        <v>30</v>
      </c>
      <c r="M14156" s="1" t="d">
        <v>2006-10-15</v>
      </c>
      <c r="N14156">
        <v>10</v>
      </c>
      <c r="O14156">
        <v>15</v>
      </c>
      <c r="P14156">
        <v>2006</v>
      </c>
      <c r="R14156" t="s">
        <v>26</v>
      </c>
      <c r="S14156" t="s">
        <v>31</v>
      </c>
    </row>
    <row r="14157" spans="1:19" x14ac:dyDescent="0.25">
      <c r="A14157" t="s">
        <v>312</v>
      </c>
      <c r="B14157" t="s">
        <v>2600</v>
      </c>
      <c r="C14157" t="s">
        <v>2601</v>
      </c>
      <c r="E14157" t="s">
        <v>2602</v>
      </c>
      <c r="F14157" t="s">
        <v>129</v>
      </c>
      <c r="G14157">
        <v>80002</v>
      </c>
      <c r="H14157">
        <v>39.802700000000002</v>
      </c>
      <c r="I14157">
        <v>-105.0634</v>
      </c>
      <c r="J14157" s="1" t="d">
        <v>2018-11-08</v>
      </c>
      <c r="K14157">
        <v>30402</v>
      </c>
      <c r="L14157" t="s">
        <v>30</v>
      </c>
      <c r="M14157" s="1" t="d">
        <v>2006-10-15</v>
      </c>
      <c r="N14157">
        <v>10</v>
      </c>
      <c r="O14157">
        <v>15</v>
      </c>
      <c r="P14157">
        <v>2006</v>
      </c>
      <c r="R14157" t="s">
        <v>26</v>
      </c>
      <c r="S14157" t="s">
        <v>31</v>
      </c>
    </row>
    <row r="14158" spans="1:19" x14ac:dyDescent="0.25">
      <c r="A14158" t="s">
        <v>705</v>
      </c>
      <c r="B14158" t="s">
        <v>2603</v>
      </c>
      <c r="C14158" t="s">
        <v>2604</v>
      </c>
      <c r="E14158" t="s">
        <v>36</v>
      </c>
      <c r="F14158" t="s">
        <v>37</v>
      </c>
      <c r="G14158">
        <v>77008</v>
      </c>
      <c r="H14158">
        <v>29.803429000000001</v>
      </c>
      <c r="I14158">
        <v>-95.419629999999998</v>
      </c>
      <c r="J14158" s="1" t="d">
        <v>2018-08-07</v>
      </c>
      <c r="K14158">
        <v>30422</v>
      </c>
      <c r="L14158" t="s">
        <v>30</v>
      </c>
      <c r="M14158" s="1" t="d">
        <v>2006-06-15</v>
      </c>
      <c r="N14158">
        <v>6</v>
      </c>
      <c r="O14158">
        <v>15</v>
      </c>
      <c r="P14158">
        <v>2006</v>
      </c>
      <c r="R14158" t="s">
        <v>26</v>
      </c>
      <c r="S14158" t="s">
        <v>31</v>
      </c>
    </row>
    <row r="14159" spans="1:19" x14ac:dyDescent="0.25">
      <c r="A14159" t="s">
        <v>312</v>
      </c>
      <c r="B14159" t="s">
        <v>2605</v>
      </c>
      <c r="C14159" t="s">
        <v>2606</v>
      </c>
      <c r="E14159" t="s">
        <v>845</v>
      </c>
      <c r="F14159" t="s">
        <v>373</v>
      </c>
      <c r="G14159">
        <v>62441</v>
      </c>
      <c r="H14159">
        <v>39.391077000000003</v>
      </c>
      <c r="I14159">
        <v>-87.693352000000004</v>
      </c>
      <c r="J14159" s="1" t="d">
        <v>2018-10-04</v>
      </c>
      <c r="K14159">
        <v>30427</v>
      </c>
      <c r="L14159" t="s">
        <v>30</v>
      </c>
      <c r="M14159" s="1" t="d">
        <v>2006-10-20</v>
      </c>
      <c r="N14159">
        <v>10</v>
      </c>
      <c r="O14159">
        <v>20</v>
      </c>
      <c r="P14159">
        <v>2006</v>
      </c>
      <c r="R14159" t="s">
        <v>26</v>
      </c>
      <c r="S14159" t="s">
        <v>31</v>
      </c>
    </row>
    <row r="14160" spans="1:19" x14ac:dyDescent="0.25">
      <c r="A14160" t="s">
        <v>312</v>
      </c>
      <c r="B14160" t="s">
        <v>2607</v>
      </c>
      <c r="C14160" t="s">
        <v>2608</v>
      </c>
      <c r="E14160" t="s">
        <v>666</v>
      </c>
      <c r="F14160" t="s">
        <v>59</v>
      </c>
      <c r="G14160">
        <v>43213</v>
      </c>
      <c r="H14160">
        <v>39.984302</v>
      </c>
      <c r="I14160">
        <v>-82.816580000000002</v>
      </c>
      <c r="J14160" s="1" t="d">
        <v>2019-03-07</v>
      </c>
      <c r="K14160">
        <v>30448</v>
      </c>
      <c r="L14160" t="s">
        <v>71</v>
      </c>
      <c r="M14160" s="1" t="d">
        <v>2006-07-15</v>
      </c>
      <c r="N14160">
        <v>7</v>
      </c>
      <c r="O14160">
        <v>15</v>
      </c>
      <c r="P14160">
        <v>2006</v>
      </c>
      <c r="R14160" t="s">
        <v>26</v>
      </c>
      <c r="S14160" t="s">
        <v>31</v>
      </c>
    </row>
    <row r="14161" spans="1:19" x14ac:dyDescent="0.25">
      <c r="A14161" t="s">
        <v>312</v>
      </c>
      <c r="B14161" t="s">
        <v>2613</v>
      </c>
      <c r="C14161" t="s">
        <v>2614</v>
      </c>
      <c r="E14161" t="s">
        <v>2615</v>
      </c>
      <c r="F14161" t="s">
        <v>57</v>
      </c>
      <c r="G14161">
        <v>46530</v>
      </c>
      <c r="H14161">
        <v>41.725380000000001</v>
      </c>
      <c r="I14161">
        <v>-86.176406</v>
      </c>
      <c r="J14161" s="1" t="d">
        <v>2018-07-09</v>
      </c>
      <c r="K14161">
        <v>30463</v>
      </c>
      <c r="L14161" t="s">
        <v>30</v>
      </c>
      <c r="M14161" s="1" t="d">
        <v>2006-10-15</v>
      </c>
      <c r="N14161">
        <v>10</v>
      </c>
      <c r="O14161">
        <v>15</v>
      </c>
      <c r="P14161">
        <v>2006</v>
      </c>
      <c r="R14161" t="s">
        <v>26</v>
      </c>
      <c r="S14161" t="s">
        <v>31</v>
      </c>
    </row>
    <row r="14162" spans="1:19" x14ac:dyDescent="0.25">
      <c r="A14162" t="s">
        <v>312</v>
      </c>
      <c r="B14162" t="s">
        <v>2616</v>
      </c>
      <c r="C14162" t="s">
        <v>2617</v>
      </c>
      <c r="D14162" t="s">
        <v>2618</v>
      </c>
      <c r="E14162" t="s">
        <v>2619</v>
      </c>
      <c r="F14162" t="s">
        <v>513</v>
      </c>
      <c r="G14162">
        <v>54904</v>
      </c>
      <c r="H14162">
        <v>43.985877000000002</v>
      </c>
      <c r="I14162">
        <v>-88.583195000000003</v>
      </c>
      <c r="J14162" s="1" t="d">
        <v>2019-01-10</v>
      </c>
      <c r="K14162">
        <v>30507</v>
      </c>
      <c r="L14162" t="s">
        <v>2620</v>
      </c>
      <c r="M14162" s="1" t="d">
        <v>2006-10-15</v>
      </c>
      <c r="N14162">
        <v>10</v>
      </c>
      <c r="O14162">
        <v>15</v>
      </c>
      <c r="P14162">
        <v>2006</v>
      </c>
      <c r="R14162" t="s">
        <v>26</v>
      </c>
      <c r="S14162" t="s">
        <v>31</v>
      </c>
    </row>
    <row r="14163" spans="1:19" x14ac:dyDescent="0.25">
      <c r="A14163" t="s">
        <v>312</v>
      </c>
      <c r="B14163" t="s">
        <v>2626</v>
      </c>
      <c r="C14163" t="s">
        <v>2627</v>
      </c>
      <c r="D14163" t="s">
        <v>2628</v>
      </c>
      <c r="E14163" t="s">
        <v>2629</v>
      </c>
      <c r="F14163" t="s">
        <v>37</v>
      </c>
      <c r="G14163">
        <v>77429</v>
      </c>
      <c r="H14163">
        <v>29.971126999999999</v>
      </c>
      <c r="I14163">
        <v>-95.690172000000004</v>
      </c>
      <c r="J14163" s="1" t="d">
        <v>2018-08-07</v>
      </c>
      <c r="K14163">
        <v>30542</v>
      </c>
      <c r="L14163" t="s">
        <v>30</v>
      </c>
      <c r="M14163" s="1" t="d">
        <v>2006-11-15</v>
      </c>
      <c r="N14163">
        <v>11</v>
      </c>
      <c r="O14163">
        <v>15</v>
      </c>
      <c r="P14163">
        <v>2006</v>
      </c>
      <c r="R14163" t="s">
        <v>26</v>
      </c>
      <c r="S14163" t="s">
        <v>31</v>
      </c>
    </row>
    <row r="14164" spans="1:19" x14ac:dyDescent="0.25">
      <c r="A14164" t="s">
        <v>312</v>
      </c>
      <c r="B14164" t="s">
        <v>2630</v>
      </c>
      <c r="C14164" t="s">
        <v>2631</v>
      </c>
      <c r="E14164" t="s">
        <v>2632</v>
      </c>
      <c r="F14164" t="s">
        <v>327</v>
      </c>
      <c r="G14164">
        <v>51529</v>
      </c>
      <c r="H14164">
        <v>41.856881999999999</v>
      </c>
      <c r="I14164">
        <v>-95.601540999999997</v>
      </c>
      <c r="J14164" s="1" t="d">
        <v>2018-04-03</v>
      </c>
      <c r="K14164">
        <v>30545</v>
      </c>
      <c r="L14164" t="s">
        <v>30</v>
      </c>
      <c r="M14164" s="1" t="d">
        <v>2006-10-15</v>
      </c>
      <c r="N14164">
        <v>10</v>
      </c>
      <c r="O14164">
        <v>15</v>
      </c>
      <c r="P14164">
        <v>2006</v>
      </c>
      <c r="R14164" t="s">
        <v>26</v>
      </c>
      <c r="S14164" t="s">
        <v>31</v>
      </c>
    </row>
    <row r="14165" spans="1:19" x14ac:dyDescent="0.25">
      <c r="A14165" t="s">
        <v>312</v>
      </c>
      <c r="B14165" t="s">
        <v>2633</v>
      </c>
      <c r="C14165" t="s">
        <v>2634</v>
      </c>
      <c r="E14165" t="s">
        <v>2635</v>
      </c>
      <c r="F14165" t="s">
        <v>327</v>
      </c>
      <c r="G14165">
        <v>51537</v>
      </c>
      <c r="H14165">
        <v>41.645404999999997</v>
      </c>
      <c r="I14165">
        <v>-95.326076999999998</v>
      </c>
      <c r="J14165" s="1" t="d">
        <v>2019-04-08</v>
      </c>
      <c r="K14165">
        <v>30546</v>
      </c>
      <c r="L14165" t="s">
        <v>24</v>
      </c>
      <c r="M14165" s="1" t="d">
        <v>2006-10-15</v>
      </c>
      <c r="N14165">
        <v>10</v>
      </c>
      <c r="O14165">
        <v>15</v>
      </c>
      <c r="P14165">
        <v>2006</v>
      </c>
      <c r="R14165" t="s">
        <v>26</v>
      </c>
      <c r="S14165" t="s">
        <v>31</v>
      </c>
    </row>
    <row r="14166" spans="1:19" x14ac:dyDescent="0.25">
      <c r="A14166" t="s">
        <v>705</v>
      </c>
      <c r="B14166" t="s">
        <v>2636</v>
      </c>
      <c r="C14166" t="s">
        <v>2637</v>
      </c>
      <c r="E14166" t="s">
        <v>2638</v>
      </c>
      <c r="F14166" t="s">
        <v>707</v>
      </c>
      <c r="G14166">
        <v>96819</v>
      </c>
      <c r="H14166">
        <v>21.328150000000001</v>
      </c>
      <c r="I14166">
        <v>-157.885852</v>
      </c>
      <c r="J14166" s="1" t="d">
        <v>2019-04-08</v>
      </c>
      <c r="K14166">
        <v>30606</v>
      </c>
      <c r="L14166" t="s">
        <v>24</v>
      </c>
      <c r="M14166" s="1" t="d">
        <v>2006-10-15</v>
      </c>
      <c r="N14166">
        <v>10</v>
      </c>
      <c r="O14166">
        <v>15</v>
      </c>
      <c r="P14166">
        <v>2006</v>
      </c>
      <c r="R14166" t="s">
        <v>26</v>
      </c>
      <c r="S14166" t="s">
        <v>31</v>
      </c>
    </row>
    <row r="14167" spans="1:19" x14ac:dyDescent="0.25">
      <c r="A14167" t="s">
        <v>19</v>
      </c>
      <c r="B14167" t="s">
        <v>2639</v>
      </c>
      <c r="C14167" t="s">
        <v>2640</v>
      </c>
      <c r="D14167" t="s">
        <v>2641</v>
      </c>
      <c r="E14167" t="s">
        <v>2642</v>
      </c>
      <c r="F14167" t="s">
        <v>170</v>
      </c>
      <c r="G14167">
        <v>91304</v>
      </c>
      <c r="H14167">
        <v>34.209938000000001</v>
      </c>
      <c r="I14167">
        <v>-118.597508</v>
      </c>
      <c r="J14167" s="1" t="d">
        <v>2018-05-03</v>
      </c>
      <c r="K14167">
        <v>30618</v>
      </c>
      <c r="L14167" t="s">
        <v>30</v>
      </c>
      <c r="M14167" s="1" t="d">
        <v>2006-11-15</v>
      </c>
      <c r="N14167">
        <v>11</v>
      </c>
      <c r="O14167">
        <v>15</v>
      </c>
      <c r="P14167">
        <v>2006</v>
      </c>
      <c r="Q14167" t="s">
        <v>35</v>
      </c>
      <c r="R14167" t="s">
        <v>26</v>
      </c>
      <c r="S14167" t="s">
        <v>31</v>
      </c>
    </row>
    <row r="14168" spans="1:19" x14ac:dyDescent="0.25">
      <c r="A14168" t="s">
        <v>19</v>
      </c>
      <c r="B14168" t="s">
        <v>2643</v>
      </c>
      <c r="C14168" t="s">
        <v>2644</v>
      </c>
      <c r="D14168" t="s">
        <v>2645</v>
      </c>
      <c r="E14168" t="s">
        <v>2646</v>
      </c>
      <c r="F14168" t="s">
        <v>170</v>
      </c>
      <c r="G14168">
        <v>90745</v>
      </c>
      <c r="H14168">
        <v>33.807566999999999</v>
      </c>
      <c r="I14168">
        <v>-118.28443799999999</v>
      </c>
      <c r="J14168" s="1" t="d">
        <v>2018-05-03</v>
      </c>
      <c r="K14168">
        <v>30619</v>
      </c>
      <c r="L14168" t="s">
        <v>30</v>
      </c>
      <c r="M14168" s="1" t="d">
        <v>2006-11-15</v>
      </c>
      <c r="N14168">
        <v>11</v>
      </c>
      <c r="O14168">
        <v>15</v>
      </c>
      <c r="P14168">
        <v>2006</v>
      </c>
      <c r="Q14168" t="s">
        <v>35</v>
      </c>
      <c r="R14168" t="s">
        <v>26</v>
      </c>
      <c r="S14168" t="s">
        <v>31</v>
      </c>
    </row>
    <row r="14169" spans="1:19" x14ac:dyDescent="0.25">
      <c r="A14169" t="s">
        <v>19</v>
      </c>
      <c r="B14169" t="s">
        <v>2655</v>
      </c>
      <c r="C14169" t="s">
        <v>2656</v>
      </c>
      <c r="E14169" t="s">
        <v>386</v>
      </c>
      <c r="F14169" t="s">
        <v>170</v>
      </c>
      <c r="G14169">
        <v>92025</v>
      </c>
      <c r="H14169">
        <v>33.120280999999999</v>
      </c>
      <c r="I14169">
        <v>-117.093041</v>
      </c>
      <c r="J14169" s="1" t="d">
        <v>2018-06-05</v>
      </c>
      <c r="K14169">
        <v>30624</v>
      </c>
      <c r="L14169" t="s">
        <v>30</v>
      </c>
      <c r="M14169" s="1" t="d">
        <v>2006-11-15</v>
      </c>
      <c r="N14169">
        <v>11</v>
      </c>
      <c r="O14169">
        <v>15</v>
      </c>
      <c r="P14169">
        <v>2006</v>
      </c>
      <c r="Q14169" t="s">
        <v>35</v>
      </c>
      <c r="R14169" t="s">
        <v>26</v>
      </c>
      <c r="S14169" t="s">
        <v>27</v>
      </c>
    </row>
    <row r="14170" spans="1:19" x14ac:dyDescent="0.25">
      <c r="A14170" t="s">
        <v>19</v>
      </c>
      <c r="B14170" t="s">
        <v>2657</v>
      </c>
      <c r="C14170" t="s">
        <v>2658</v>
      </c>
      <c r="D14170" t="s">
        <v>2659</v>
      </c>
      <c r="E14170" t="s">
        <v>352</v>
      </c>
      <c r="F14170" t="s">
        <v>170</v>
      </c>
      <c r="G14170">
        <v>90755</v>
      </c>
      <c r="H14170">
        <v>33.811257920000003</v>
      </c>
      <c r="I14170">
        <v>-118.1627843</v>
      </c>
      <c r="J14170" s="1" t="d">
        <v>2018-09-10</v>
      </c>
      <c r="K14170">
        <v>30626</v>
      </c>
      <c r="L14170" t="s">
        <v>30</v>
      </c>
      <c r="M14170" s="1" t="d">
        <v>2006-11-15</v>
      </c>
      <c r="N14170">
        <v>11</v>
      </c>
      <c r="O14170">
        <v>15</v>
      </c>
      <c r="P14170">
        <v>2006</v>
      </c>
      <c r="Q14170" t="s">
        <v>35</v>
      </c>
      <c r="R14170" t="s">
        <v>26</v>
      </c>
      <c r="S14170" t="s">
        <v>31</v>
      </c>
    </row>
    <row r="14171" spans="1:19" x14ac:dyDescent="0.25">
      <c r="A14171" t="s">
        <v>19</v>
      </c>
      <c r="B14171" t="s">
        <v>2663</v>
      </c>
      <c r="C14171" t="s">
        <v>2664</v>
      </c>
      <c r="D14171" t="s">
        <v>2665</v>
      </c>
      <c r="E14171" t="s">
        <v>865</v>
      </c>
      <c r="F14171" t="s">
        <v>170</v>
      </c>
      <c r="G14171">
        <v>92707</v>
      </c>
      <c r="H14171">
        <v>33.703906000000003</v>
      </c>
      <c r="I14171">
        <v>-117.863732</v>
      </c>
      <c r="J14171" s="1" t="d">
        <v>2018-10-04</v>
      </c>
      <c r="K14171">
        <v>30628</v>
      </c>
      <c r="L14171" t="s">
        <v>30</v>
      </c>
      <c r="M14171" s="1" t="d">
        <v>2006-11-15</v>
      </c>
      <c r="N14171">
        <v>11</v>
      </c>
      <c r="O14171">
        <v>15</v>
      </c>
      <c r="P14171">
        <v>2006</v>
      </c>
      <c r="Q14171" t="s">
        <v>35</v>
      </c>
      <c r="R14171" t="s">
        <v>26</v>
      </c>
      <c r="S14171" t="s">
        <v>31</v>
      </c>
    </row>
    <row r="14172" spans="1:19" x14ac:dyDescent="0.25">
      <c r="A14172" t="s">
        <v>19</v>
      </c>
      <c r="B14172" t="s">
        <v>2666</v>
      </c>
      <c r="C14172" t="s">
        <v>2667</v>
      </c>
      <c r="D14172" t="s">
        <v>2668</v>
      </c>
      <c r="E14172" t="s">
        <v>1124</v>
      </c>
      <c r="F14172" t="s">
        <v>170</v>
      </c>
      <c r="G14172">
        <v>94621</v>
      </c>
      <c r="H14172">
        <v>37.746023000000001</v>
      </c>
      <c r="I14172">
        <v>-122.188974</v>
      </c>
      <c r="J14172" s="1" t="d">
        <v>2018-05-03</v>
      </c>
      <c r="K14172">
        <v>30629</v>
      </c>
      <c r="L14172" t="s">
        <v>30</v>
      </c>
      <c r="M14172" s="1" t="d">
        <v>2006-11-15</v>
      </c>
      <c r="N14172">
        <v>11</v>
      </c>
      <c r="O14172">
        <v>15</v>
      </c>
      <c r="P14172">
        <v>2006</v>
      </c>
      <c r="Q14172" t="s">
        <v>35</v>
      </c>
      <c r="R14172" t="s">
        <v>26</v>
      </c>
      <c r="S14172" t="s">
        <v>31</v>
      </c>
    </row>
    <row r="14173" spans="1:19" x14ac:dyDescent="0.25">
      <c r="A14173" t="s">
        <v>19</v>
      </c>
      <c r="B14173" t="s">
        <v>2672</v>
      </c>
      <c r="C14173" t="s">
        <v>2673</v>
      </c>
      <c r="E14173" t="s">
        <v>419</v>
      </c>
      <c r="F14173" t="s">
        <v>170</v>
      </c>
      <c r="G14173">
        <v>94566</v>
      </c>
      <c r="H14173">
        <v>37.674926999999997</v>
      </c>
      <c r="I14173">
        <v>-121.85277600000001</v>
      </c>
      <c r="J14173" s="1" t="d">
        <v>2018-05-03</v>
      </c>
      <c r="K14173">
        <v>30631</v>
      </c>
      <c r="L14173" t="s">
        <v>30</v>
      </c>
      <c r="M14173" s="1" t="d">
        <v>2006-11-15</v>
      </c>
      <c r="N14173">
        <v>11</v>
      </c>
      <c r="O14173">
        <v>15</v>
      </c>
      <c r="P14173">
        <v>2006</v>
      </c>
      <c r="Q14173" t="s">
        <v>35</v>
      </c>
      <c r="R14173" t="s">
        <v>26</v>
      </c>
      <c r="S14173" t="s">
        <v>27</v>
      </c>
    </row>
    <row r="14174" spans="1:19" x14ac:dyDescent="0.25">
      <c r="A14174" t="s">
        <v>312</v>
      </c>
      <c r="B14174" t="s">
        <v>2674</v>
      </c>
      <c r="C14174" t="s">
        <v>2675</v>
      </c>
      <c r="D14174" t="s">
        <v>2676</v>
      </c>
      <c r="E14174" t="s">
        <v>2677</v>
      </c>
      <c r="F14174" t="s">
        <v>88</v>
      </c>
      <c r="G14174">
        <v>65536</v>
      </c>
      <c r="H14174">
        <v>37.667802000000002</v>
      </c>
      <c r="I14174">
        <v>-92.627251999999999</v>
      </c>
      <c r="J14174" s="1" t="d">
        <v>2018-06-05</v>
      </c>
      <c r="K14174">
        <v>30642</v>
      </c>
      <c r="L14174" t="s">
        <v>30</v>
      </c>
      <c r="M14174" s="1" t="d">
        <v>2006-11-15</v>
      </c>
      <c r="N14174">
        <v>11</v>
      </c>
      <c r="O14174">
        <v>15</v>
      </c>
      <c r="P14174">
        <v>2006</v>
      </c>
      <c r="R14174" t="s">
        <v>26</v>
      </c>
      <c r="S14174" t="s">
        <v>31</v>
      </c>
    </row>
    <row r="14175" spans="1:19" x14ac:dyDescent="0.25">
      <c r="A14175" t="s">
        <v>312</v>
      </c>
      <c r="B14175" t="s">
        <v>2678</v>
      </c>
      <c r="C14175" t="s">
        <v>2679</v>
      </c>
      <c r="E14175" t="s">
        <v>184</v>
      </c>
      <c r="F14175" t="s">
        <v>269</v>
      </c>
      <c r="G14175">
        <v>23220</v>
      </c>
      <c r="H14175">
        <v>37.564132999999998</v>
      </c>
      <c r="I14175">
        <v>-77.463175000000007</v>
      </c>
      <c r="J14175" s="1" t="d">
        <v>2018-12-11</v>
      </c>
      <c r="K14175">
        <v>30646</v>
      </c>
      <c r="L14175" t="s">
        <v>30</v>
      </c>
      <c r="M14175" s="1" t="d">
        <v>2006-11-15</v>
      </c>
      <c r="N14175">
        <v>11</v>
      </c>
      <c r="O14175">
        <v>15</v>
      </c>
      <c r="P14175">
        <v>2006</v>
      </c>
      <c r="R14175" t="s">
        <v>26</v>
      </c>
      <c r="S14175" t="s">
        <v>27</v>
      </c>
    </row>
    <row r="14176" spans="1:19" x14ac:dyDescent="0.25">
      <c r="A14176" t="s">
        <v>705</v>
      </c>
      <c r="B14176" t="s">
        <v>2680</v>
      </c>
      <c r="C14176" t="s">
        <v>2681</v>
      </c>
      <c r="D14176" t="s">
        <v>2682</v>
      </c>
      <c r="E14176" t="s">
        <v>136</v>
      </c>
      <c r="F14176" t="s">
        <v>137</v>
      </c>
      <c r="G14176">
        <v>97236</v>
      </c>
      <c r="H14176">
        <v>45.504952000000003</v>
      </c>
      <c r="I14176">
        <v>-122.47618300000001</v>
      </c>
      <c r="J14176" s="1" t="d">
        <v>2018-03-08</v>
      </c>
      <c r="K14176">
        <v>30666</v>
      </c>
      <c r="L14176" t="s">
        <v>30</v>
      </c>
      <c r="M14176" s="1" t="d">
        <v>2006-11-15</v>
      </c>
      <c r="N14176">
        <v>11</v>
      </c>
      <c r="O14176">
        <v>15</v>
      </c>
      <c r="P14176">
        <v>2006</v>
      </c>
      <c r="R14176" t="s">
        <v>26</v>
      </c>
      <c r="S14176" t="s">
        <v>31</v>
      </c>
    </row>
    <row r="14177" spans="1:19" x14ac:dyDescent="0.25">
      <c r="A14177" t="s">
        <v>705</v>
      </c>
      <c r="B14177" t="s">
        <v>2685</v>
      </c>
      <c r="C14177" t="s">
        <v>2686</v>
      </c>
      <c r="D14177" t="s">
        <v>2687</v>
      </c>
      <c r="E14177" t="s">
        <v>2688</v>
      </c>
      <c r="F14177" t="s">
        <v>137</v>
      </c>
      <c r="G14177">
        <v>97128</v>
      </c>
      <c r="H14177">
        <v>45.201394999999998</v>
      </c>
      <c r="I14177">
        <v>-123.17643200000001</v>
      </c>
      <c r="J14177" s="1" t="d">
        <v>2018-03-08</v>
      </c>
      <c r="K14177">
        <v>30669</v>
      </c>
      <c r="L14177" t="s">
        <v>30</v>
      </c>
      <c r="M14177" s="1" t="d">
        <v>2006-11-15</v>
      </c>
      <c r="N14177">
        <v>11</v>
      </c>
      <c r="O14177">
        <v>15</v>
      </c>
      <c r="P14177">
        <v>2006</v>
      </c>
      <c r="R14177" t="s">
        <v>26</v>
      </c>
      <c r="S14177" t="s">
        <v>31</v>
      </c>
    </row>
    <row r="14178" spans="1:19" x14ac:dyDescent="0.25">
      <c r="A14178" t="s">
        <v>312</v>
      </c>
      <c r="B14178" t="s">
        <v>2689</v>
      </c>
      <c r="C14178" t="s">
        <v>2690</v>
      </c>
      <c r="E14178" t="s">
        <v>2691</v>
      </c>
      <c r="F14178" t="s">
        <v>59</v>
      </c>
      <c r="G14178">
        <v>44857</v>
      </c>
      <c r="H14178">
        <v>41.256022999999999</v>
      </c>
      <c r="I14178">
        <v>-82.612442000000001</v>
      </c>
      <c r="J14178" s="1" t="d">
        <v>2018-03-08</v>
      </c>
      <c r="K14178">
        <v>30704</v>
      </c>
      <c r="L14178" t="s">
        <v>30</v>
      </c>
      <c r="M14178" s="1" t="d">
        <v>2006-11-15</v>
      </c>
      <c r="N14178">
        <v>11</v>
      </c>
      <c r="O14178">
        <v>15</v>
      </c>
      <c r="P14178">
        <v>2006</v>
      </c>
      <c r="R14178" t="s">
        <v>26</v>
      </c>
      <c r="S14178" t="s">
        <v>31</v>
      </c>
    </row>
    <row r="14179" spans="1:19" x14ac:dyDescent="0.25">
      <c r="A14179" t="s">
        <v>312</v>
      </c>
      <c r="B14179" t="s">
        <v>2695</v>
      </c>
      <c r="C14179" t="s">
        <v>2696</v>
      </c>
      <c r="E14179" t="s">
        <v>2697</v>
      </c>
      <c r="F14179" t="s">
        <v>57</v>
      </c>
      <c r="G14179">
        <v>46135</v>
      </c>
      <c r="H14179">
        <v>39.646273000000001</v>
      </c>
      <c r="I14179">
        <v>-86.832896000000005</v>
      </c>
      <c r="J14179" s="1" t="d">
        <v>2018-11-08</v>
      </c>
      <c r="K14179">
        <v>30709</v>
      </c>
      <c r="L14179" t="s">
        <v>30</v>
      </c>
      <c r="M14179" s="1" t="d">
        <v>2006-11-15</v>
      </c>
      <c r="N14179">
        <v>11</v>
      </c>
      <c r="O14179">
        <v>15</v>
      </c>
      <c r="P14179">
        <v>2006</v>
      </c>
      <c r="R14179" t="s">
        <v>26</v>
      </c>
      <c r="S14179" t="s">
        <v>31</v>
      </c>
    </row>
    <row r="14180" spans="1:19" x14ac:dyDescent="0.25">
      <c r="A14180" t="s">
        <v>312</v>
      </c>
      <c r="B14180" t="s">
        <v>2698</v>
      </c>
      <c r="C14180" t="s">
        <v>2699</v>
      </c>
      <c r="E14180" t="s">
        <v>2700</v>
      </c>
      <c r="F14180" t="s">
        <v>57</v>
      </c>
      <c r="G14180">
        <v>47980</v>
      </c>
      <c r="H14180">
        <v>40.749305</v>
      </c>
      <c r="I14180">
        <v>-86.875056000000001</v>
      </c>
      <c r="J14180" s="1" t="d">
        <v>2018-07-09</v>
      </c>
      <c r="K14180">
        <v>30710</v>
      </c>
      <c r="L14180" t="s">
        <v>30</v>
      </c>
      <c r="M14180" s="1" t="d">
        <v>2006-09-15</v>
      </c>
      <c r="N14180">
        <v>9</v>
      </c>
      <c r="O14180">
        <v>15</v>
      </c>
      <c r="P14180">
        <v>2006</v>
      </c>
      <c r="R14180" t="s">
        <v>26</v>
      </c>
      <c r="S14180" t="s">
        <v>31</v>
      </c>
    </row>
    <row r="14181" spans="1:19" x14ac:dyDescent="0.25">
      <c r="A14181" t="s">
        <v>312</v>
      </c>
      <c r="B14181" t="s">
        <v>2701</v>
      </c>
      <c r="C14181" t="s">
        <v>2702</v>
      </c>
      <c r="E14181" t="s">
        <v>1997</v>
      </c>
      <c r="F14181" t="s">
        <v>119</v>
      </c>
      <c r="G14181">
        <v>55016</v>
      </c>
      <c r="H14181">
        <v>44.832245</v>
      </c>
      <c r="I14181">
        <v>-92.967128000000002</v>
      </c>
      <c r="J14181" s="1" t="d">
        <v>2019-03-07</v>
      </c>
      <c r="K14181">
        <v>30714</v>
      </c>
      <c r="L14181" t="s">
        <v>71</v>
      </c>
      <c r="M14181" s="1" t="d">
        <v>2006-11-15</v>
      </c>
      <c r="N14181">
        <v>11</v>
      </c>
      <c r="O14181">
        <v>15</v>
      </c>
      <c r="P14181">
        <v>2006</v>
      </c>
      <c r="R14181" t="s">
        <v>26</v>
      </c>
      <c r="S14181" t="s">
        <v>31</v>
      </c>
    </row>
    <row r="14182" spans="1:19" x14ac:dyDescent="0.25">
      <c r="A14182" t="s">
        <v>312</v>
      </c>
      <c r="B14182" t="s">
        <v>2703</v>
      </c>
      <c r="C14182" t="s">
        <v>2704</v>
      </c>
      <c r="E14182" t="s">
        <v>2092</v>
      </c>
      <c r="F14182" t="s">
        <v>119</v>
      </c>
      <c r="G14182">
        <v>55362</v>
      </c>
      <c r="H14182">
        <v>45.295937000000002</v>
      </c>
      <c r="I14182">
        <v>-93.800314999999998</v>
      </c>
      <c r="J14182" s="1" t="d">
        <v>2019-03-07</v>
      </c>
      <c r="K14182">
        <v>30716</v>
      </c>
      <c r="L14182" t="s">
        <v>71</v>
      </c>
      <c r="M14182" s="1" t="d">
        <v>2006-12-15</v>
      </c>
      <c r="N14182">
        <v>12</v>
      </c>
      <c r="O14182">
        <v>15</v>
      </c>
      <c r="P14182">
        <v>2006</v>
      </c>
      <c r="R14182" t="s">
        <v>26</v>
      </c>
      <c r="S14182" t="s">
        <v>31</v>
      </c>
    </row>
    <row r="14183" spans="1:19" x14ac:dyDescent="0.25">
      <c r="A14183" t="s">
        <v>312</v>
      </c>
      <c r="B14183" t="s">
        <v>2710</v>
      </c>
      <c r="C14183" t="s">
        <v>2711</v>
      </c>
      <c r="E14183" t="s">
        <v>2712</v>
      </c>
      <c r="F14183" t="s">
        <v>496</v>
      </c>
      <c r="G14183">
        <v>48312</v>
      </c>
      <c r="H14183">
        <v>42.562806999999999</v>
      </c>
      <c r="I14183">
        <v>-83.026223999999999</v>
      </c>
      <c r="J14183" s="1" t="d">
        <v>2018-05-03</v>
      </c>
      <c r="K14183">
        <v>30740</v>
      </c>
      <c r="L14183" t="s">
        <v>30</v>
      </c>
      <c r="M14183" s="1" t="d">
        <v>2006-09-15</v>
      </c>
      <c r="N14183">
        <v>9</v>
      </c>
      <c r="O14183">
        <v>15</v>
      </c>
      <c r="P14183">
        <v>2006</v>
      </c>
      <c r="R14183" t="s">
        <v>26</v>
      </c>
      <c r="S14183" t="s">
        <v>31</v>
      </c>
    </row>
    <row r="14184" spans="1:19" x14ac:dyDescent="0.25">
      <c r="A14184" t="s">
        <v>312</v>
      </c>
      <c r="B14184" t="s">
        <v>2719</v>
      </c>
      <c r="C14184" t="s">
        <v>2720</v>
      </c>
      <c r="E14184" t="s">
        <v>2490</v>
      </c>
      <c r="F14184" t="s">
        <v>119</v>
      </c>
      <c r="G14184">
        <v>56110</v>
      </c>
      <c r="H14184">
        <v>43.640687999999997</v>
      </c>
      <c r="I14184">
        <v>-95.934372999999994</v>
      </c>
      <c r="J14184" s="1" t="d">
        <v>2019-04-08</v>
      </c>
      <c r="K14184">
        <v>30743</v>
      </c>
      <c r="L14184" t="s">
        <v>24</v>
      </c>
      <c r="M14184" s="1" t="d">
        <v>2006-05-15</v>
      </c>
      <c r="N14184">
        <v>5</v>
      </c>
      <c r="O14184">
        <v>15</v>
      </c>
      <c r="P14184">
        <v>2006</v>
      </c>
      <c r="R14184" t="s">
        <v>26</v>
      </c>
      <c r="S14184" t="s">
        <v>31</v>
      </c>
    </row>
    <row r="14185" spans="1:19" x14ac:dyDescent="0.25">
      <c r="A14185" t="s">
        <v>312</v>
      </c>
      <c r="B14185" t="s">
        <v>2721</v>
      </c>
      <c r="C14185" t="s">
        <v>2722</v>
      </c>
      <c r="E14185" t="s">
        <v>2723</v>
      </c>
      <c r="F14185" t="s">
        <v>119</v>
      </c>
      <c r="G14185">
        <v>56515</v>
      </c>
      <c r="H14185">
        <v>46.275148999999999</v>
      </c>
      <c r="I14185">
        <v>-95.722713999999996</v>
      </c>
      <c r="J14185" s="1" t="d">
        <v>2019-04-08</v>
      </c>
      <c r="K14185">
        <v>30744</v>
      </c>
      <c r="L14185" t="s">
        <v>24</v>
      </c>
      <c r="M14185" s="1" t="d">
        <v>2006-11-15</v>
      </c>
      <c r="N14185">
        <v>11</v>
      </c>
      <c r="O14185">
        <v>15</v>
      </c>
      <c r="P14185">
        <v>2006</v>
      </c>
      <c r="R14185" t="s">
        <v>26</v>
      </c>
      <c r="S14185" t="s">
        <v>31</v>
      </c>
    </row>
    <row r="14186" spans="1:19" x14ac:dyDescent="0.25">
      <c r="A14186" t="s">
        <v>312</v>
      </c>
      <c r="B14186" t="s">
        <v>2742</v>
      </c>
      <c r="C14186" t="s">
        <v>2743</v>
      </c>
      <c r="E14186" t="s">
        <v>1961</v>
      </c>
      <c r="F14186" t="s">
        <v>57</v>
      </c>
      <c r="G14186">
        <v>46818</v>
      </c>
      <c r="H14186">
        <v>41.137439999999998</v>
      </c>
      <c r="I14186">
        <v>-85.162616999999997</v>
      </c>
      <c r="J14186" s="1" t="d">
        <v>2018-05-03</v>
      </c>
      <c r="K14186">
        <v>30751</v>
      </c>
      <c r="L14186" t="s">
        <v>30</v>
      </c>
      <c r="M14186" s="1" t="d">
        <v>2006-09-15</v>
      </c>
      <c r="N14186">
        <v>9</v>
      </c>
      <c r="O14186">
        <v>15</v>
      </c>
      <c r="P14186">
        <v>2006</v>
      </c>
      <c r="R14186" t="s">
        <v>26</v>
      </c>
      <c r="S14186" t="s">
        <v>31</v>
      </c>
    </row>
    <row r="14187" spans="1:19" x14ac:dyDescent="0.25">
      <c r="A14187" t="s">
        <v>312</v>
      </c>
      <c r="B14187" t="s">
        <v>2754</v>
      </c>
      <c r="C14187" t="s">
        <v>2755</v>
      </c>
      <c r="E14187" t="s">
        <v>56</v>
      </c>
      <c r="F14187" t="s">
        <v>57</v>
      </c>
      <c r="G14187">
        <v>46256</v>
      </c>
      <c r="H14187">
        <v>39.925623000000002</v>
      </c>
      <c r="I14187">
        <v>-86.021488000000005</v>
      </c>
      <c r="J14187" s="1" t="d">
        <v>2018-05-03</v>
      </c>
      <c r="K14187">
        <v>30756</v>
      </c>
      <c r="L14187" t="s">
        <v>30</v>
      </c>
      <c r="M14187" s="1" t="d">
        <v>2006-11-15</v>
      </c>
      <c r="N14187">
        <v>11</v>
      </c>
      <c r="O14187">
        <v>15</v>
      </c>
      <c r="P14187">
        <v>2006</v>
      </c>
      <c r="R14187" t="s">
        <v>26</v>
      </c>
      <c r="S14187" t="s">
        <v>31</v>
      </c>
    </row>
    <row r="14188" spans="1:19" x14ac:dyDescent="0.25">
      <c r="A14188" t="s">
        <v>312</v>
      </c>
      <c r="B14188" t="s">
        <v>2756</v>
      </c>
      <c r="C14188" t="s">
        <v>2757</v>
      </c>
      <c r="E14188" t="s">
        <v>2758</v>
      </c>
      <c r="F14188" t="s">
        <v>57</v>
      </c>
      <c r="G14188">
        <v>47130</v>
      </c>
      <c r="H14188">
        <v>38.322867000000002</v>
      </c>
      <c r="I14188">
        <v>-85.709475999999995</v>
      </c>
      <c r="J14188" s="1" t="d">
        <v>2018-05-03</v>
      </c>
      <c r="K14188">
        <v>30757</v>
      </c>
      <c r="L14188" t="s">
        <v>30</v>
      </c>
      <c r="M14188" s="1" t="d">
        <v>2006-09-15</v>
      </c>
      <c r="N14188">
        <v>9</v>
      </c>
      <c r="O14188">
        <v>15</v>
      </c>
      <c r="P14188">
        <v>2006</v>
      </c>
      <c r="R14188" t="s">
        <v>26</v>
      </c>
      <c r="S14188" t="s">
        <v>31</v>
      </c>
    </row>
    <row r="14189" spans="1:19" x14ac:dyDescent="0.25">
      <c r="A14189" t="s">
        <v>312</v>
      </c>
      <c r="B14189" t="s">
        <v>2759</v>
      </c>
      <c r="C14189" t="s">
        <v>2760</v>
      </c>
      <c r="E14189" t="s">
        <v>2761</v>
      </c>
      <c r="F14189" t="s">
        <v>57</v>
      </c>
      <c r="G14189">
        <v>46901</v>
      </c>
      <c r="H14189">
        <v>40.476132</v>
      </c>
      <c r="I14189">
        <v>-86.101759000000001</v>
      </c>
      <c r="J14189" s="1" t="d">
        <v>2018-05-03</v>
      </c>
      <c r="K14189">
        <v>30758</v>
      </c>
      <c r="L14189" t="s">
        <v>30</v>
      </c>
      <c r="M14189" s="1" t="d">
        <v>2006-10-15</v>
      </c>
      <c r="N14189">
        <v>10</v>
      </c>
      <c r="O14189">
        <v>15</v>
      </c>
      <c r="P14189">
        <v>2006</v>
      </c>
      <c r="R14189" t="s">
        <v>26</v>
      </c>
      <c r="S14189" t="s">
        <v>31</v>
      </c>
    </row>
    <row r="14190" spans="1:19" x14ac:dyDescent="0.25">
      <c r="A14190" t="s">
        <v>312</v>
      </c>
      <c r="B14190" t="s">
        <v>2771</v>
      </c>
      <c r="C14190" t="s">
        <v>2772</v>
      </c>
      <c r="E14190" t="s">
        <v>2773</v>
      </c>
      <c r="F14190" t="s">
        <v>57</v>
      </c>
      <c r="G14190">
        <v>46060</v>
      </c>
      <c r="H14190">
        <v>40.035184999999998</v>
      </c>
      <c r="I14190">
        <v>-85.992075</v>
      </c>
      <c r="J14190" s="1" t="d">
        <v>2018-05-03</v>
      </c>
      <c r="K14190">
        <v>30763</v>
      </c>
      <c r="L14190" t="s">
        <v>30</v>
      </c>
      <c r="M14190" s="1" t="d">
        <v>2006-12-15</v>
      </c>
      <c r="N14190">
        <v>12</v>
      </c>
      <c r="O14190">
        <v>15</v>
      </c>
      <c r="P14190">
        <v>2006</v>
      </c>
      <c r="R14190" t="s">
        <v>26</v>
      </c>
      <c r="S14190" t="s">
        <v>31</v>
      </c>
    </row>
    <row r="14191" spans="1:19" x14ac:dyDescent="0.25">
      <c r="A14191" t="s">
        <v>312</v>
      </c>
      <c r="B14191" t="s">
        <v>2774</v>
      </c>
      <c r="C14191" t="s">
        <v>2775</v>
      </c>
      <c r="E14191" t="s">
        <v>184</v>
      </c>
      <c r="F14191" t="s">
        <v>57</v>
      </c>
      <c r="G14191">
        <v>47374</v>
      </c>
      <c r="H14191">
        <v>39.868600999999998</v>
      </c>
      <c r="I14191">
        <v>-84.887854000000004</v>
      </c>
      <c r="J14191" s="1" t="d">
        <v>2018-05-03</v>
      </c>
      <c r="K14191">
        <v>30764</v>
      </c>
      <c r="L14191" t="s">
        <v>30</v>
      </c>
      <c r="M14191" s="1" t="d">
        <v>2006-08-15</v>
      </c>
      <c r="N14191">
        <v>8</v>
      </c>
      <c r="O14191">
        <v>15</v>
      </c>
      <c r="P14191">
        <v>2006</v>
      </c>
      <c r="R14191" t="s">
        <v>26</v>
      </c>
      <c r="S14191" t="s">
        <v>31</v>
      </c>
    </row>
    <row r="14192" spans="1:19" x14ac:dyDescent="0.25">
      <c r="A14192" t="s">
        <v>312</v>
      </c>
      <c r="B14192" t="s">
        <v>2792</v>
      </c>
      <c r="C14192" t="s">
        <v>2793</v>
      </c>
      <c r="E14192" t="s">
        <v>2794</v>
      </c>
      <c r="F14192" t="s">
        <v>496</v>
      </c>
      <c r="G14192">
        <v>49525</v>
      </c>
      <c r="H14192">
        <v>42.997135999999998</v>
      </c>
      <c r="I14192">
        <v>-85.593733999999998</v>
      </c>
      <c r="J14192" s="1" t="d">
        <v>2018-05-03</v>
      </c>
      <c r="K14192">
        <v>30770</v>
      </c>
      <c r="L14192" t="s">
        <v>30</v>
      </c>
      <c r="M14192" s="1" t="d">
        <v>2006-09-15</v>
      </c>
      <c r="N14192">
        <v>9</v>
      </c>
      <c r="O14192">
        <v>15</v>
      </c>
      <c r="P14192">
        <v>2006</v>
      </c>
      <c r="R14192" t="s">
        <v>26</v>
      </c>
      <c r="S14192" t="s">
        <v>31</v>
      </c>
    </row>
    <row r="14193" spans="1:19" x14ac:dyDescent="0.25">
      <c r="A14193" t="s">
        <v>705</v>
      </c>
      <c r="B14193" t="s">
        <v>139</v>
      </c>
      <c r="C14193" t="s">
        <v>140</v>
      </c>
      <c r="D14193" t="s">
        <v>141</v>
      </c>
      <c r="E14193" t="s">
        <v>138</v>
      </c>
      <c r="F14193" t="s">
        <v>137</v>
      </c>
      <c r="G14193">
        <v>97301</v>
      </c>
      <c r="H14193">
        <v>44.922456500000003</v>
      </c>
      <c r="I14193">
        <v>-123.003936</v>
      </c>
      <c r="J14193" s="1" t="d">
        <v>2019-03-07</v>
      </c>
      <c r="K14193">
        <v>30800</v>
      </c>
      <c r="L14193" t="s">
        <v>71</v>
      </c>
      <c r="M14193" s="1" t="d">
        <v>2006-04-15</v>
      </c>
      <c r="N14193">
        <v>4</v>
      </c>
      <c r="O14193">
        <v>15</v>
      </c>
      <c r="P14193">
        <v>2006</v>
      </c>
      <c r="R14193" t="s">
        <v>26</v>
      </c>
      <c r="S14193" t="s">
        <v>27</v>
      </c>
    </row>
    <row r="14194" spans="1:19" x14ac:dyDescent="0.25">
      <c r="A14194" t="s">
        <v>705</v>
      </c>
      <c r="B14194" t="s">
        <v>2074</v>
      </c>
      <c r="C14194" t="s">
        <v>2797</v>
      </c>
      <c r="D14194" t="s">
        <v>2798</v>
      </c>
      <c r="E14194" t="s">
        <v>2799</v>
      </c>
      <c r="F14194" t="s">
        <v>137</v>
      </c>
      <c r="G14194">
        <v>97223</v>
      </c>
      <c r="H14194">
        <v>45.429214999999999</v>
      </c>
      <c r="I14194">
        <v>-122.76040399999999</v>
      </c>
      <c r="J14194" s="1" t="d">
        <v>2018-03-08</v>
      </c>
      <c r="K14194">
        <v>30816</v>
      </c>
      <c r="L14194" t="s">
        <v>30</v>
      </c>
      <c r="M14194" s="1" t="d">
        <v>2006-11-15</v>
      </c>
      <c r="N14194">
        <v>11</v>
      </c>
      <c r="O14194">
        <v>15</v>
      </c>
      <c r="P14194">
        <v>2006</v>
      </c>
      <c r="R14194" t="s">
        <v>26</v>
      </c>
      <c r="S14194" t="s">
        <v>31</v>
      </c>
    </row>
    <row r="14195" spans="1:19" x14ac:dyDescent="0.25">
      <c r="A14195" t="s">
        <v>19</v>
      </c>
      <c r="B14195" t="s">
        <v>2807</v>
      </c>
      <c r="C14195" t="s">
        <v>2808</v>
      </c>
      <c r="E14195" t="s">
        <v>2809</v>
      </c>
      <c r="F14195" t="s">
        <v>170</v>
      </c>
      <c r="G14195">
        <v>91766</v>
      </c>
      <c r="H14195">
        <v>34.058466000000003</v>
      </c>
      <c r="I14195">
        <v>-117.72277</v>
      </c>
      <c r="J14195" s="1" t="d">
        <v>2018-05-03</v>
      </c>
      <c r="K14195">
        <v>30833</v>
      </c>
      <c r="L14195" t="s">
        <v>30</v>
      </c>
      <c r="M14195" s="1" t="d">
        <v>2006-12-15</v>
      </c>
      <c r="N14195">
        <v>12</v>
      </c>
      <c r="O14195">
        <v>15</v>
      </c>
      <c r="P14195">
        <v>2006</v>
      </c>
      <c r="Q14195" t="s">
        <v>33</v>
      </c>
      <c r="R14195" t="s">
        <v>26</v>
      </c>
      <c r="S14195" t="s">
        <v>31</v>
      </c>
    </row>
    <row r="14196" spans="1:19" x14ac:dyDescent="0.25">
      <c r="A14196" t="s">
        <v>19</v>
      </c>
      <c r="B14196" t="s">
        <v>2815</v>
      </c>
      <c r="C14196" t="s">
        <v>2816</v>
      </c>
      <c r="D14196" t="s">
        <v>2817</v>
      </c>
      <c r="E14196" t="s">
        <v>435</v>
      </c>
      <c r="F14196" t="s">
        <v>143</v>
      </c>
      <c r="G14196">
        <v>73072</v>
      </c>
      <c r="H14196">
        <v>35.189228999999997</v>
      </c>
      <c r="I14196">
        <v>-97.434216000000006</v>
      </c>
      <c r="J14196" s="1" t="d">
        <v>2018-09-10</v>
      </c>
      <c r="K14196">
        <v>30836</v>
      </c>
      <c r="L14196" t="s">
        <v>30</v>
      </c>
      <c r="M14196" s="1" t="d">
        <v>2006-12-15</v>
      </c>
      <c r="N14196">
        <v>12</v>
      </c>
      <c r="O14196">
        <v>15</v>
      </c>
      <c r="P14196">
        <v>2006</v>
      </c>
      <c r="Q14196" t="s">
        <v>35</v>
      </c>
      <c r="R14196" t="s">
        <v>26</v>
      </c>
      <c r="S14196" t="s">
        <v>27</v>
      </c>
    </row>
    <row r="14197" spans="1:19" x14ac:dyDescent="0.25">
      <c r="A14197" t="s">
        <v>312</v>
      </c>
      <c r="B14197" t="s">
        <v>2818</v>
      </c>
      <c r="C14197" t="s">
        <v>2819</v>
      </c>
      <c r="E14197" t="s">
        <v>622</v>
      </c>
      <c r="F14197" t="s">
        <v>119</v>
      </c>
      <c r="G14197">
        <v>55104</v>
      </c>
      <c r="H14197">
        <v>44.949015000000003</v>
      </c>
      <c r="I14197">
        <v>-93.157309999999995</v>
      </c>
      <c r="J14197" s="1" t="d">
        <v>2019-03-07</v>
      </c>
      <c r="K14197">
        <v>30840</v>
      </c>
      <c r="L14197" t="s">
        <v>71</v>
      </c>
      <c r="M14197" s="1" t="d">
        <v>2006-11-15</v>
      </c>
      <c r="N14197">
        <v>11</v>
      </c>
      <c r="O14197">
        <v>15</v>
      </c>
      <c r="P14197">
        <v>2006</v>
      </c>
      <c r="R14197" t="s">
        <v>26</v>
      </c>
      <c r="S14197" t="s">
        <v>31</v>
      </c>
    </row>
    <row r="14198" spans="1:19" x14ac:dyDescent="0.25">
      <c r="A14198" t="s">
        <v>312</v>
      </c>
      <c r="B14198" t="s">
        <v>2820</v>
      </c>
      <c r="C14198" t="s">
        <v>2821</v>
      </c>
      <c r="D14198" t="s">
        <v>2822</v>
      </c>
      <c r="E14198" t="s">
        <v>2823</v>
      </c>
      <c r="F14198" t="s">
        <v>29</v>
      </c>
      <c r="G14198">
        <v>31069</v>
      </c>
      <c r="H14198">
        <v>32.447147999999999</v>
      </c>
      <c r="I14198">
        <v>-83.750190000000003</v>
      </c>
      <c r="J14198" s="1" t="d">
        <v>2018-10-04</v>
      </c>
      <c r="K14198">
        <v>30844</v>
      </c>
      <c r="L14198" t="s">
        <v>30</v>
      </c>
      <c r="M14198" s="1" t="d">
        <v>2006-11-15</v>
      </c>
      <c r="N14198">
        <v>11</v>
      </c>
      <c r="O14198">
        <v>15</v>
      </c>
      <c r="P14198">
        <v>2006</v>
      </c>
      <c r="R14198" t="s">
        <v>26</v>
      </c>
      <c r="S14198" t="s">
        <v>31</v>
      </c>
    </row>
    <row r="14199" spans="1:19" x14ac:dyDescent="0.25">
      <c r="A14199" t="s">
        <v>312</v>
      </c>
      <c r="B14199" t="s">
        <v>2824</v>
      </c>
      <c r="C14199" t="s">
        <v>2825</v>
      </c>
      <c r="E14199" t="s">
        <v>2635</v>
      </c>
      <c r="F14199" t="s">
        <v>327</v>
      </c>
      <c r="G14199">
        <v>51537</v>
      </c>
      <c r="H14199">
        <v>41.646436999999999</v>
      </c>
      <c r="I14199">
        <v>-95.337242000000003</v>
      </c>
      <c r="J14199" s="1" t="d">
        <v>2018-04-03</v>
      </c>
      <c r="K14199">
        <v>30846</v>
      </c>
      <c r="L14199" t="s">
        <v>30</v>
      </c>
      <c r="M14199" s="1" t="d">
        <v>2006-10-15</v>
      </c>
      <c r="N14199">
        <v>10</v>
      </c>
      <c r="O14199">
        <v>15</v>
      </c>
      <c r="P14199">
        <v>2006</v>
      </c>
      <c r="R14199" t="s">
        <v>26</v>
      </c>
      <c r="S14199" t="s">
        <v>31</v>
      </c>
    </row>
    <row r="14200" spans="1:19" x14ac:dyDescent="0.25">
      <c r="A14200" t="s">
        <v>312</v>
      </c>
      <c r="B14200" t="s">
        <v>2830</v>
      </c>
      <c r="C14200" t="s">
        <v>2831</v>
      </c>
      <c r="E14200" t="s">
        <v>2788</v>
      </c>
      <c r="F14200" t="s">
        <v>496</v>
      </c>
      <c r="G14200">
        <v>48187</v>
      </c>
      <c r="H14200">
        <v>42.351179000000002</v>
      </c>
      <c r="I14200">
        <v>-83.445115999999999</v>
      </c>
      <c r="J14200" s="1" t="d">
        <v>2018-06-05</v>
      </c>
      <c r="K14200">
        <v>30851</v>
      </c>
      <c r="L14200" t="s">
        <v>30</v>
      </c>
      <c r="M14200" s="1" t="d">
        <v>2006-09-15</v>
      </c>
      <c r="N14200">
        <v>9</v>
      </c>
      <c r="O14200">
        <v>15</v>
      </c>
      <c r="P14200">
        <v>2006</v>
      </c>
      <c r="R14200" t="s">
        <v>26</v>
      </c>
      <c r="S14200" t="s">
        <v>31</v>
      </c>
    </row>
    <row r="14201" spans="1:19" x14ac:dyDescent="0.25">
      <c r="A14201" t="s">
        <v>312</v>
      </c>
      <c r="B14201" t="s">
        <v>2832</v>
      </c>
      <c r="C14201" t="s">
        <v>2833</v>
      </c>
      <c r="E14201" t="s">
        <v>2834</v>
      </c>
      <c r="F14201" t="s">
        <v>119</v>
      </c>
      <c r="G14201">
        <v>55051</v>
      </c>
      <c r="H14201">
        <v>45.868693999999998</v>
      </c>
      <c r="I14201">
        <v>-93.292030999999994</v>
      </c>
      <c r="J14201" s="1" t="d">
        <v>2019-03-07</v>
      </c>
      <c r="K14201">
        <v>30853</v>
      </c>
      <c r="L14201" t="s">
        <v>71</v>
      </c>
      <c r="M14201" s="1" t="d">
        <v>2006-11-15</v>
      </c>
      <c r="N14201">
        <v>11</v>
      </c>
      <c r="O14201">
        <v>15</v>
      </c>
      <c r="P14201">
        <v>2006</v>
      </c>
      <c r="R14201" t="s">
        <v>26</v>
      </c>
      <c r="S14201" t="s">
        <v>31</v>
      </c>
    </row>
    <row r="14202" spans="1:19" x14ac:dyDescent="0.25">
      <c r="A14202" t="s">
        <v>312</v>
      </c>
      <c r="B14202" t="s">
        <v>2835</v>
      </c>
      <c r="C14202" t="s">
        <v>2836</v>
      </c>
      <c r="E14202" t="s">
        <v>2764</v>
      </c>
      <c r="F14202" t="s">
        <v>57</v>
      </c>
      <c r="G14202">
        <v>47905</v>
      </c>
      <c r="H14202">
        <v>40.462265000000002</v>
      </c>
      <c r="I14202">
        <v>-86.840401</v>
      </c>
      <c r="J14202" s="1" t="d">
        <v>2018-07-09</v>
      </c>
      <c r="K14202">
        <v>30934</v>
      </c>
      <c r="L14202" t="s">
        <v>30</v>
      </c>
      <c r="M14202" s="1" t="d">
        <v>2006-11-15</v>
      </c>
      <c r="N14202">
        <v>11</v>
      </c>
      <c r="O14202">
        <v>15</v>
      </c>
      <c r="P14202">
        <v>2006</v>
      </c>
      <c r="R14202" t="s">
        <v>26</v>
      </c>
      <c r="S14202" t="s">
        <v>31</v>
      </c>
    </row>
    <row r="14203" spans="1:19" x14ac:dyDescent="0.25">
      <c r="A14203" t="s">
        <v>312</v>
      </c>
      <c r="B14203" t="s">
        <v>2837</v>
      </c>
      <c r="C14203" t="s">
        <v>2838</v>
      </c>
      <c r="E14203" t="s">
        <v>2839</v>
      </c>
      <c r="F14203" t="s">
        <v>57</v>
      </c>
      <c r="G14203">
        <v>46383</v>
      </c>
      <c r="H14203">
        <v>41.469918</v>
      </c>
      <c r="I14203">
        <v>-87.026484999999994</v>
      </c>
      <c r="J14203" s="1" t="d">
        <v>2018-07-09</v>
      </c>
      <c r="K14203">
        <v>30935</v>
      </c>
      <c r="L14203" t="s">
        <v>30</v>
      </c>
      <c r="M14203" s="1" t="d">
        <v>2006-11-15</v>
      </c>
      <c r="N14203">
        <v>11</v>
      </c>
      <c r="O14203">
        <v>15</v>
      </c>
      <c r="P14203">
        <v>2006</v>
      </c>
      <c r="R14203" t="s">
        <v>26</v>
      </c>
      <c r="S14203" t="s">
        <v>31</v>
      </c>
    </row>
    <row r="14204" spans="1:19" x14ac:dyDescent="0.25">
      <c r="A14204" t="s">
        <v>312</v>
      </c>
      <c r="B14204" t="s">
        <v>2896</v>
      </c>
      <c r="C14204" t="s">
        <v>2897</v>
      </c>
      <c r="E14204" t="s">
        <v>56</v>
      </c>
      <c r="F14204" t="s">
        <v>57</v>
      </c>
      <c r="G14204">
        <v>46205</v>
      </c>
      <c r="H14204">
        <v>39.803359</v>
      </c>
      <c r="I14204">
        <v>-86.144334999999998</v>
      </c>
      <c r="J14204" s="1" t="d">
        <v>2018-07-09</v>
      </c>
      <c r="K14204">
        <v>31195</v>
      </c>
      <c r="L14204" t="s">
        <v>30</v>
      </c>
      <c r="M14204" s="1" t="d">
        <v>2006-12-15</v>
      </c>
      <c r="N14204">
        <v>12</v>
      </c>
      <c r="O14204">
        <v>15</v>
      </c>
      <c r="P14204">
        <v>2006</v>
      </c>
      <c r="R14204" t="s">
        <v>26</v>
      </c>
      <c r="S14204" t="s">
        <v>31</v>
      </c>
    </row>
    <row r="14205" spans="1:19" x14ac:dyDescent="0.25">
      <c r="A14205" t="s">
        <v>312</v>
      </c>
      <c r="B14205" t="s">
        <v>2909</v>
      </c>
      <c r="C14205" t="s">
        <v>2910</v>
      </c>
      <c r="E14205" t="s">
        <v>2911</v>
      </c>
      <c r="F14205" t="s">
        <v>59</v>
      </c>
      <c r="G14205">
        <v>43560</v>
      </c>
      <c r="H14205">
        <v>41.686651159999997</v>
      </c>
      <c r="I14205">
        <v>-83.724302739999999</v>
      </c>
      <c r="J14205" s="1" t="d">
        <v>2019-02-06</v>
      </c>
      <c r="K14205">
        <v>31239</v>
      </c>
      <c r="L14205" t="s">
        <v>103</v>
      </c>
      <c r="M14205" s="1" t="d">
        <v>2006-08-15</v>
      </c>
      <c r="N14205">
        <v>8</v>
      </c>
      <c r="O14205">
        <v>15</v>
      </c>
      <c r="P14205">
        <v>2006</v>
      </c>
      <c r="R14205" t="s">
        <v>26</v>
      </c>
      <c r="S14205" t="s">
        <v>31</v>
      </c>
    </row>
    <row r="14206" spans="1:19" x14ac:dyDescent="0.25">
      <c r="A14206" t="s">
        <v>312</v>
      </c>
      <c r="B14206" t="s">
        <v>2917</v>
      </c>
      <c r="C14206" t="s">
        <v>2918</v>
      </c>
      <c r="E14206" t="s">
        <v>2919</v>
      </c>
      <c r="F14206" t="s">
        <v>37</v>
      </c>
      <c r="G14206">
        <v>77396</v>
      </c>
      <c r="H14206">
        <v>29.979267</v>
      </c>
      <c r="I14206">
        <v>-95.215457999999998</v>
      </c>
      <c r="J14206" s="1" t="d">
        <v>2018-08-07</v>
      </c>
      <c r="K14206">
        <v>31243</v>
      </c>
      <c r="L14206" t="s">
        <v>30</v>
      </c>
      <c r="M14206" s="1" t="d">
        <v>2006-11-15</v>
      </c>
      <c r="N14206">
        <v>11</v>
      </c>
      <c r="O14206">
        <v>15</v>
      </c>
      <c r="P14206">
        <v>2006</v>
      </c>
      <c r="R14206" t="s">
        <v>26</v>
      </c>
      <c r="S14206" t="s">
        <v>31</v>
      </c>
    </row>
    <row r="14207" spans="1:19" x14ac:dyDescent="0.25">
      <c r="A14207" t="s">
        <v>312</v>
      </c>
      <c r="B14207" t="s">
        <v>2962</v>
      </c>
      <c r="C14207" t="s">
        <v>2963</v>
      </c>
      <c r="D14207" t="s">
        <v>2964</v>
      </c>
      <c r="E14207" t="s">
        <v>2965</v>
      </c>
      <c r="F14207" t="s">
        <v>37</v>
      </c>
      <c r="G14207">
        <v>76180</v>
      </c>
      <c r="H14207">
        <v>32.824849</v>
      </c>
      <c r="I14207">
        <v>-97.227772999999999</v>
      </c>
      <c r="J14207" s="1" t="d">
        <v>2018-08-07</v>
      </c>
      <c r="K14207">
        <v>31339</v>
      </c>
      <c r="L14207" t="s">
        <v>30</v>
      </c>
      <c r="M14207" s="1" t="d">
        <v>2006-12-15</v>
      </c>
      <c r="N14207">
        <v>12</v>
      </c>
      <c r="O14207">
        <v>15</v>
      </c>
      <c r="P14207">
        <v>2006</v>
      </c>
      <c r="R14207" t="s">
        <v>26</v>
      </c>
      <c r="S14207" t="s">
        <v>31</v>
      </c>
    </row>
    <row r="14208" spans="1:19" x14ac:dyDescent="0.25">
      <c r="A14208" t="s">
        <v>312</v>
      </c>
      <c r="B14208" t="s">
        <v>3012</v>
      </c>
      <c r="C14208" t="s">
        <v>3013</v>
      </c>
      <c r="E14208" t="s">
        <v>3014</v>
      </c>
      <c r="F14208" t="s">
        <v>88</v>
      </c>
      <c r="G14208">
        <v>63070</v>
      </c>
      <c r="H14208">
        <v>38.287227999999999</v>
      </c>
      <c r="I14208">
        <v>-90.405831000000006</v>
      </c>
      <c r="J14208" s="1" t="d">
        <v>2018-06-05</v>
      </c>
      <c r="K14208">
        <v>31540</v>
      </c>
      <c r="L14208" t="s">
        <v>30</v>
      </c>
      <c r="M14208" s="1" t="d">
        <v>2006-04-15</v>
      </c>
      <c r="N14208">
        <v>4</v>
      </c>
      <c r="O14208">
        <v>15</v>
      </c>
      <c r="P14208">
        <v>2006</v>
      </c>
      <c r="R14208" t="s">
        <v>26</v>
      </c>
      <c r="S14208" t="s">
        <v>31</v>
      </c>
    </row>
    <row r="14209" spans="1:19" x14ac:dyDescent="0.25">
      <c r="A14209" t="s">
        <v>312</v>
      </c>
      <c r="B14209" t="s">
        <v>3015</v>
      </c>
      <c r="C14209" t="s">
        <v>3016</v>
      </c>
      <c r="E14209" t="s">
        <v>123</v>
      </c>
      <c r="F14209" t="s">
        <v>124</v>
      </c>
      <c r="G14209">
        <v>68137</v>
      </c>
      <c r="H14209">
        <v>41.210543000000001</v>
      </c>
      <c r="I14209">
        <v>-96.080611000000005</v>
      </c>
      <c r="J14209" s="1" t="d">
        <v>2019-04-08</v>
      </c>
      <c r="K14209">
        <v>31541</v>
      </c>
      <c r="L14209" t="s">
        <v>24</v>
      </c>
      <c r="M14209" s="1" t="d">
        <v>2006-12-15</v>
      </c>
      <c r="N14209">
        <v>12</v>
      </c>
      <c r="O14209">
        <v>15</v>
      </c>
      <c r="P14209">
        <v>2006</v>
      </c>
      <c r="R14209" t="s">
        <v>26</v>
      </c>
      <c r="S14209" t="s">
        <v>31</v>
      </c>
    </row>
    <row r="14210" spans="1:19" x14ac:dyDescent="0.25">
      <c r="A14210" t="s">
        <v>705</v>
      </c>
      <c r="B14210" t="s">
        <v>3051</v>
      </c>
      <c r="C14210" t="s">
        <v>3052</v>
      </c>
      <c r="E14210" t="s">
        <v>3053</v>
      </c>
      <c r="F14210" t="s">
        <v>496</v>
      </c>
      <c r="G14210">
        <v>48821</v>
      </c>
      <c r="H14210">
        <v>42.655503000000003</v>
      </c>
      <c r="I14210">
        <v>-84.528919000000002</v>
      </c>
      <c r="J14210" s="1" t="d">
        <v>2018-06-05</v>
      </c>
      <c r="K14210">
        <v>31645</v>
      </c>
      <c r="L14210" t="s">
        <v>30</v>
      </c>
      <c r="M14210" s="1" t="d">
        <v>2006-11-15</v>
      </c>
      <c r="N14210">
        <v>11</v>
      </c>
      <c r="O14210">
        <v>15</v>
      </c>
      <c r="P14210">
        <v>2006</v>
      </c>
      <c r="R14210" t="s">
        <v>26</v>
      </c>
      <c r="S14210" t="s">
        <v>27</v>
      </c>
    </row>
    <row r="14211" spans="1:19" x14ac:dyDescent="0.25">
      <c r="A14211" t="s">
        <v>312</v>
      </c>
      <c r="B14211" t="s">
        <v>3084</v>
      </c>
      <c r="C14211" t="s">
        <v>3085</v>
      </c>
      <c r="E14211" t="s">
        <v>3086</v>
      </c>
      <c r="F14211" t="s">
        <v>319</v>
      </c>
      <c r="G14211">
        <v>57241</v>
      </c>
      <c r="H14211">
        <v>44.659143999999998</v>
      </c>
      <c r="I14211">
        <v>-97.207888999999994</v>
      </c>
      <c r="J14211" s="1" t="d">
        <v>2018-09-10</v>
      </c>
      <c r="K14211">
        <v>31725</v>
      </c>
      <c r="L14211" t="s">
        <v>30</v>
      </c>
      <c r="M14211" s="1" t="d">
        <v>2006-05-15</v>
      </c>
      <c r="N14211">
        <v>5</v>
      </c>
      <c r="O14211">
        <v>15</v>
      </c>
      <c r="P14211">
        <v>2006</v>
      </c>
      <c r="R14211" t="s">
        <v>26</v>
      </c>
      <c r="S14211" t="s">
        <v>31</v>
      </c>
    </row>
    <row r="14212" spans="1:19" x14ac:dyDescent="0.25">
      <c r="A14212" t="s">
        <v>312</v>
      </c>
      <c r="B14212" t="s">
        <v>3090</v>
      </c>
      <c r="C14212" t="s">
        <v>3091</v>
      </c>
      <c r="D14212" t="s">
        <v>3092</v>
      </c>
      <c r="E14212" t="s">
        <v>3093</v>
      </c>
      <c r="F14212" t="s">
        <v>319</v>
      </c>
      <c r="G14212">
        <v>57274</v>
      </c>
      <c r="H14212">
        <v>45.340594000000003</v>
      </c>
      <c r="I14212">
        <v>-97.52055</v>
      </c>
      <c r="J14212" s="1" t="d">
        <v>2018-09-10</v>
      </c>
      <c r="K14212">
        <v>31727</v>
      </c>
      <c r="L14212" t="s">
        <v>30</v>
      </c>
      <c r="M14212" s="1" t="d">
        <v>2006-10-15</v>
      </c>
      <c r="N14212">
        <v>10</v>
      </c>
      <c r="O14212">
        <v>15</v>
      </c>
      <c r="P14212">
        <v>2006</v>
      </c>
      <c r="R14212" t="s">
        <v>26</v>
      </c>
      <c r="S14212" t="s">
        <v>31</v>
      </c>
    </row>
    <row r="14213" spans="1:19" x14ac:dyDescent="0.25">
      <c r="A14213" t="s">
        <v>370</v>
      </c>
      <c r="B14213" t="s">
        <v>2027</v>
      </c>
      <c r="C14213" t="s">
        <v>2028</v>
      </c>
      <c r="D14213" t="s">
        <v>2029</v>
      </c>
      <c r="E14213" t="s">
        <v>2030</v>
      </c>
      <c r="F14213" t="s">
        <v>170</v>
      </c>
      <c r="G14213">
        <v>92311</v>
      </c>
      <c r="H14213">
        <v>34.886448000000001</v>
      </c>
      <c r="I14213">
        <v>-117.07942300000001</v>
      </c>
      <c r="J14213" s="1" t="d">
        <v>2018-09-10</v>
      </c>
      <c r="K14213">
        <v>32051</v>
      </c>
      <c r="L14213" t="s">
        <v>30</v>
      </c>
      <c r="M14213" s="1" t="d">
        <v>2006-06-15</v>
      </c>
      <c r="N14213">
        <v>6</v>
      </c>
      <c r="O14213">
        <v>15</v>
      </c>
      <c r="P14213">
        <v>2006</v>
      </c>
      <c r="Q14213" t="s">
        <v>35</v>
      </c>
      <c r="R14213" t="s">
        <v>26</v>
      </c>
      <c r="S14213" t="s">
        <v>31</v>
      </c>
    </row>
    <row r="14214" spans="1:19" x14ac:dyDescent="0.25">
      <c r="A14214" t="s">
        <v>312</v>
      </c>
      <c r="B14214" t="s">
        <v>3159</v>
      </c>
      <c r="C14214" t="s">
        <v>3160</v>
      </c>
      <c r="E14214" t="s">
        <v>2914</v>
      </c>
      <c r="F14214" t="s">
        <v>59</v>
      </c>
      <c r="G14214">
        <v>43613</v>
      </c>
      <c r="H14214">
        <v>41.724156000000001</v>
      </c>
      <c r="I14214">
        <v>-83.623785999999996</v>
      </c>
      <c r="J14214" s="1" t="d">
        <v>2019-04-08</v>
      </c>
      <c r="K14214">
        <v>32103</v>
      </c>
      <c r="L14214" t="s">
        <v>24</v>
      </c>
      <c r="M14214" s="1" t="d">
        <v>2006-06-15</v>
      </c>
      <c r="N14214">
        <v>6</v>
      </c>
      <c r="O14214">
        <v>15</v>
      </c>
      <c r="P14214">
        <v>2006</v>
      </c>
      <c r="R14214" t="s">
        <v>26</v>
      </c>
      <c r="S14214" t="s">
        <v>31</v>
      </c>
    </row>
    <row r="14215" spans="1:19" x14ac:dyDescent="0.25">
      <c r="A14215" t="s">
        <v>312</v>
      </c>
      <c r="B14215" t="s">
        <v>3179</v>
      </c>
      <c r="C14215" t="s">
        <v>3180</v>
      </c>
      <c r="E14215" t="s">
        <v>3181</v>
      </c>
      <c r="F14215" t="s">
        <v>119</v>
      </c>
      <c r="G14215">
        <v>55426</v>
      </c>
      <c r="H14215">
        <v>44.931159000000001</v>
      </c>
      <c r="I14215">
        <v>-93.371883999999994</v>
      </c>
      <c r="J14215" s="1" t="d">
        <v>2019-01-10</v>
      </c>
      <c r="K14215">
        <v>32116</v>
      </c>
      <c r="L14215" t="s">
        <v>30</v>
      </c>
      <c r="M14215" s="1" t="d">
        <v>2006-04-15</v>
      </c>
      <c r="N14215">
        <v>4</v>
      </c>
      <c r="O14215">
        <v>15</v>
      </c>
      <c r="P14215">
        <v>2006</v>
      </c>
      <c r="R14215" t="s">
        <v>26</v>
      </c>
      <c r="S14215" t="s">
        <v>27</v>
      </c>
    </row>
    <row r="14216" spans="1:19" x14ac:dyDescent="0.25">
      <c r="A14216" t="s">
        <v>312</v>
      </c>
      <c r="B14216" t="s">
        <v>3186</v>
      </c>
      <c r="C14216" t="s">
        <v>3187</v>
      </c>
      <c r="E14216" t="s">
        <v>3188</v>
      </c>
      <c r="F14216" t="s">
        <v>57</v>
      </c>
      <c r="G14216">
        <v>47591</v>
      </c>
      <c r="H14216">
        <v>38.676392999999997</v>
      </c>
      <c r="I14216">
        <v>-87.530383</v>
      </c>
      <c r="J14216" s="1" t="d">
        <v>2018-07-09</v>
      </c>
      <c r="K14216">
        <v>32187</v>
      </c>
      <c r="L14216" t="s">
        <v>30</v>
      </c>
      <c r="M14216" s="1" t="d">
        <v>2006-12-15</v>
      </c>
      <c r="N14216">
        <v>12</v>
      </c>
      <c r="O14216">
        <v>15</v>
      </c>
      <c r="P14216">
        <v>2006</v>
      </c>
      <c r="R14216" t="s">
        <v>26</v>
      </c>
      <c r="S14216" t="s">
        <v>31</v>
      </c>
    </row>
    <row r="14217" spans="1:19" x14ac:dyDescent="0.25">
      <c r="A14217" t="s">
        <v>312</v>
      </c>
      <c r="B14217" t="s">
        <v>3207</v>
      </c>
      <c r="C14217" t="s">
        <v>3208</v>
      </c>
      <c r="E14217" t="s">
        <v>1824</v>
      </c>
      <c r="F14217" t="s">
        <v>513</v>
      </c>
      <c r="G14217">
        <v>53037</v>
      </c>
      <c r="H14217">
        <v>43.324744000000003</v>
      </c>
      <c r="I14217">
        <v>-88.183549999999997</v>
      </c>
      <c r="J14217" s="1" t="d">
        <v>2018-11-08</v>
      </c>
      <c r="K14217">
        <v>32275</v>
      </c>
      <c r="L14217" t="s">
        <v>30</v>
      </c>
      <c r="M14217" s="1" t="d">
        <v>2006-08-15</v>
      </c>
      <c r="N14217">
        <v>8</v>
      </c>
      <c r="O14217">
        <v>15</v>
      </c>
      <c r="P14217">
        <v>2006</v>
      </c>
      <c r="R14217" t="s">
        <v>26</v>
      </c>
      <c r="S14217" t="s">
        <v>31</v>
      </c>
    </row>
    <row r="14218" spans="1:19" x14ac:dyDescent="0.25">
      <c r="A14218" t="s">
        <v>19</v>
      </c>
      <c r="B14218" t="s">
        <v>3240</v>
      </c>
      <c r="C14218" t="s">
        <v>3241</v>
      </c>
      <c r="D14218" t="s">
        <v>3242</v>
      </c>
      <c r="E14218" t="s">
        <v>3243</v>
      </c>
      <c r="F14218" t="s">
        <v>170</v>
      </c>
      <c r="G14218">
        <v>91355</v>
      </c>
      <c r="H14218">
        <v>34.448886999999999</v>
      </c>
      <c r="I14218">
        <v>-118.576562</v>
      </c>
      <c r="J14218" s="1" t="d">
        <v>2018-05-03</v>
      </c>
      <c r="K14218">
        <v>32422</v>
      </c>
      <c r="L14218" t="s">
        <v>30</v>
      </c>
      <c r="M14218" s="1" t="d">
        <v>2006-04-01</v>
      </c>
      <c r="N14218">
        <v>4</v>
      </c>
      <c r="O14218">
        <v>1</v>
      </c>
      <c r="P14218">
        <v>2006</v>
      </c>
      <c r="Q14218" t="s">
        <v>25</v>
      </c>
      <c r="R14218" t="s">
        <v>26</v>
      </c>
      <c r="S14218" t="s">
        <v>31</v>
      </c>
    </row>
    <row r="14219" spans="1:19" x14ac:dyDescent="0.25">
      <c r="A14219" t="s">
        <v>312</v>
      </c>
      <c r="B14219" t="s">
        <v>3418</v>
      </c>
      <c r="C14219" t="s">
        <v>3419</v>
      </c>
      <c r="E14219" t="s">
        <v>3420</v>
      </c>
      <c r="F14219" t="s">
        <v>327</v>
      </c>
      <c r="G14219">
        <v>51201</v>
      </c>
      <c r="H14219">
        <v>43.185465000000001</v>
      </c>
      <c r="I14219">
        <v>-95.816231000000002</v>
      </c>
      <c r="J14219" s="1" t="d">
        <v>2018-04-03</v>
      </c>
      <c r="K14219">
        <v>32739</v>
      </c>
      <c r="L14219" t="s">
        <v>30</v>
      </c>
      <c r="M14219" s="1" t="d">
        <v>2006-10-15</v>
      </c>
      <c r="N14219">
        <v>10</v>
      </c>
      <c r="O14219">
        <v>15</v>
      </c>
      <c r="P14219">
        <v>2006</v>
      </c>
      <c r="R14219" t="s">
        <v>26</v>
      </c>
      <c r="S14219" t="s">
        <v>31</v>
      </c>
    </row>
    <row r="14220" spans="1:19" x14ac:dyDescent="0.25">
      <c r="A14220" t="s">
        <v>312</v>
      </c>
      <c r="B14220" t="s">
        <v>3636</v>
      </c>
      <c r="C14220" t="s">
        <v>3637</v>
      </c>
      <c r="D14220" t="s">
        <v>3638</v>
      </c>
      <c r="E14220" t="s">
        <v>2629</v>
      </c>
      <c r="F14220" t="s">
        <v>37</v>
      </c>
      <c r="G14220">
        <v>77429</v>
      </c>
      <c r="H14220">
        <v>29.957225000000001</v>
      </c>
      <c r="I14220">
        <v>-95.673501000000002</v>
      </c>
      <c r="J14220" s="1" t="d">
        <v>2018-04-03</v>
      </c>
      <c r="K14220">
        <v>33067</v>
      </c>
      <c r="L14220" t="s">
        <v>30</v>
      </c>
      <c r="M14220" s="1" t="d">
        <v>2006-08-15</v>
      </c>
      <c r="N14220">
        <v>8</v>
      </c>
      <c r="O14220">
        <v>15</v>
      </c>
      <c r="P14220">
        <v>2006</v>
      </c>
      <c r="R14220" t="s">
        <v>26</v>
      </c>
      <c r="S14220" t="s">
        <v>31</v>
      </c>
    </row>
    <row r="14221" spans="1:19" x14ac:dyDescent="0.25">
      <c r="A14221" t="s">
        <v>19</v>
      </c>
      <c r="B14221" t="s">
        <v>3664</v>
      </c>
      <c r="C14221" t="s">
        <v>3665</v>
      </c>
      <c r="D14221" t="s">
        <v>3666</v>
      </c>
      <c r="E14221" t="s">
        <v>142</v>
      </c>
      <c r="F14221" t="s">
        <v>143</v>
      </c>
      <c r="G14221">
        <v>73108</v>
      </c>
      <c r="H14221">
        <v>35.445459</v>
      </c>
      <c r="I14221">
        <v>-97.585727000000006</v>
      </c>
      <c r="J14221" s="1" t="d">
        <v>2018-10-04</v>
      </c>
      <c r="K14221">
        <v>33117</v>
      </c>
      <c r="L14221" t="s">
        <v>30</v>
      </c>
      <c r="M14221" s="1" t="d">
        <v>2006-06-15</v>
      </c>
      <c r="N14221">
        <v>6</v>
      </c>
      <c r="O14221">
        <v>15</v>
      </c>
      <c r="P14221">
        <v>2006</v>
      </c>
      <c r="Q14221" t="s">
        <v>35</v>
      </c>
      <c r="R14221" t="s">
        <v>26</v>
      </c>
      <c r="S14221" t="s">
        <v>27</v>
      </c>
    </row>
    <row r="14222" spans="1:19" x14ac:dyDescent="0.25">
      <c r="A14222" t="s">
        <v>19</v>
      </c>
      <c r="B14222" t="s">
        <v>3728</v>
      </c>
      <c r="C14222" t="s">
        <v>3729</v>
      </c>
      <c r="D14222" t="s">
        <v>3730</v>
      </c>
      <c r="E14222" t="s">
        <v>3731</v>
      </c>
      <c r="F14222" t="s">
        <v>101</v>
      </c>
      <c r="G14222">
        <v>84087</v>
      </c>
      <c r="H14222">
        <v>40.883673000000002</v>
      </c>
      <c r="I14222">
        <v>-111.898809</v>
      </c>
      <c r="J14222" s="1" t="d">
        <v>2019-01-10</v>
      </c>
      <c r="K14222">
        <v>33205</v>
      </c>
      <c r="L14222" t="s">
        <v>30</v>
      </c>
      <c r="M14222" s="1" t="d">
        <v>2006-04-25</v>
      </c>
      <c r="N14222">
        <v>4</v>
      </c>
      <c r="O14222">
        <v>25</v>
      </c>
      <c r="P14222">
        <v>2006</v>
      </c>
      <c r="Q14222" t="s">
        <v>35</v>
      </c>
      <c r="R14222" t="s">
        <v>26</v>
      </c>
      <c r="S14222" t="s">
        <v>31</v>
      </c>
    </row>
    <row r="14223" spans="1:19" x14ac:dyDescent="0.25">
      <c r="A14223" t="s">
        <v>338</v>
      </c>
      <c r="B14223" t="s">
        <v>3869</v>
      </c>
      <c r="C14223" t="s">
        <v>3870</v>
      </c>
      <c r="D14223" t="s">
        <v>3871</v>
      </c>
      <c r="E14223" t="s">
        <v>1479</v>
      </c>
      <c r="F14223" t="s">
        <v>373</v>
      </c>
      <c r="G14223">
        <v>60505</v>
      </c>
      <c r="H14223">
        <v>41.759985</v>
      </c>
      <c r="I14223">
        <v>-88.309738999999993</v>
      </c>
      <c r="J14223" s="1" t="d">
        <v>2018-10-04</v>
      </c>
      <c r="K14223">
        <v>33356</v>
      </c>
      <c r="L14223" t="s">
        <v>30</v>
      </c>
      <c r="M14223" s="1" t="d">
        <v>2006-11-02</v>
      </c>
      <c r="N14223">
        <v>11</v>
      </c>
      <c r="O14223">
        <v>2</v>
      </c>
      <c r="P14223">
        <v>2006</v>
      </c>
      <c r="R14223" t="s">
        <v>26</v>
      </c>
      <c r="S14223" t="s">
        <v>31</v>
      </c>
    </row>
    <row r="14224" spans="1:19" x14ac:dyDescent="0.25">
      <c r="A14224" t="s">
        <v>968</v>
      </c>
      <c r="B14224" t="s">
        <v>4037</v>
      </c>
      <c r="C14224" t="s">
        <v>4038</v>
      </c>
      <c r="D14224" t="s">
        <v>4039</v>
      </c>
      <c r="E14224" t="s">
        <v>218</v>
      </c>
      <c r="F14224" t="s">
        <v>170</v>
      </c>
      <c r="G14224">
        <v>92054</v>
      </c>
      <c r="H14224">
        <v>33.214441659999999</v>
      </c>
      <c r="I14224">
        <v>-117.38703030000001</v>
      </c>
      <c r="J14224" s="1" t="d">
        <v>2019-02-06</v>
      </c>
      <c r="K14224">
        <v>33582</v>
      </c>
      <c r="L14224" t="s">
        <v>4040</v>
      </c>
      <c r="M14224" s="1" t="d">
        <v>2006-01-01</v>
      </c>
      <c r="N14224">
        <v>1</v>
      </c>
      <c r="O14224">
        <v>1</v>
      </c>
      <c r="P14224">
        <v>2006</v>
      </c>
      <c r="R14224" t="s">
        <v>26</v>
      </c>
      <c r="S14224" t="s">
        <v>27</v>
      </c>
    </row>
    <row r="14225" spans="1:19" x14ac:dyDescent="0.25">
      <c r="A14225" t="s">
        <v>312</v>
      </c>
      <c r="B14225" t="s">
        <v>4231</v>
      </c>
      <c r="C14225" t="s">
        <v>4232</v>
      </c>
      <c r="E14225" t="s">
        <v>4233</v>
      </c>
      <c r="F14225" t="s">
        <v>37</v>
      </c>
      <c r="G14225">
        <v>77379</v>
      </c>
      <c r="H14225">
        <v>30.075230999999999</v>
      </c>
      <c r="I14225">
        <v>-95.516794000000004</v>
      </c>
      <c r="J14225" s="1" t="d">
        <v>2018-08-07</v>
      </c>
      <c r="K14225">
        <v>33822</v>
      </c>
      <c r="L14225" t="s">
        <v>30</v>
      </c>
      <c r="M14225" s="1" t="d">
        <v>2006-01-01</v>
      </c>
      <c r="N14225">
        <v>1</v>
      </c>
      <c r="O14225">
        <v>1</v>
      </c>
      <c r="P14225">
        <v>2006</v>
      </c>
      <c r="R14225" t="s">
        <v>26</v>
      </c>
      <c r="S14225" t="s">
        <v>31</v>
      </c>
    </row>
    <row r="14226" spans="1:19" x14ac:dyDescent="0.25">
      <c r="A14226" t="s">
        <v>312</v>
      </c>
      <c r="B14226" t="s">
        <v>4263</v>
      </c>
      <c r="C14226" t="s">
        <v>4264</v>
      </c>
      <c r="D14226" t="s">
        <v>4265</v>
      </c>
      <c r="E14226" t="s">
        <v>3019</v>
      </c>
      <c r="F14226" t="s">
        <v>48</v>
      </c>
      <c r="G14226">
        <v>12209</v>
      </c>
      <c r="H14226">
        <v>42.629724000000003</v>
      </c>
      <c r="I14226">
        <v>-73.776370999999997</v>
      </c>
      <c r="J14226" s="1" t="d">
        <v>2019-04-08</v>
      </c>
      <c r="K14226">
        <v>33847</v>
      </c>
      <c r="L14226" t="s">
        <v>24</v>
      </c>
      <c r="M14226" s="1" t="d">
        <v>2006-03-01</v>
      </c>
      <c r="N14226">
        <v>3</v>
      </c>
      <c r="O14226">
        <v>1</v>
      </c>
      <c r="P14226">
        <v>2006</v>
      </c>
      <c r="R14226" t="s">
        <v>26</v>
      </c>
      <c r="S14226" t="s">
        <v>27</v>
      </c>
    </row>
    <row r="14227" spans="1:19" x14ac:dyDescent="0.25">
      <c r="A14227" t="s">
        <v>312</v>
      </c>
      <c r="B14227" t="s">
        <v>4279</v>
      </c>
      <c r="C14227" t="s">
        <v>4280</v>
      </c>
      <c r="D14227" t="s">
        <v>4281</v>
      </c>
      <c r="E14227" t="s">
        <v>4282</v>
      </c>
      <c r="F14227" t="s">
        <v>48</v>
      </c>
      <c r="G14227">
        <v>12550</v>
      </c>
      <c r="H14227">
        <v>41.509275000000002</v>
      </c>
      <c r="I14227">
        <v>-74.067449999999994</v>
      </c>
      <c r="J14227" s="1" t="d">
        <v>2019-04-08</v>
      </c>
      <c r="K14227">
        <v>33854</v>
      </c>
      <c r="L14227" t="s">
        <v>24</v>
      </c>
      <c r="M14227" s="1" t="d">
        <v>2006-02-01</v>
      </c>
      <c r="N14227">
        <v>2</v>
      </c>
      <c r="O14227">
        <v>1</v>
      </c>
      <c r="P14227">
        <v>2006</v>
      </c>
      <c r="R14227" t="s">
        <v>26</v>
      </c>
      <c r="S14227" t="s">
        <v>27</v>
      </c>
    </row>
    <row r="14228" spans="1:19" x14ac:dyDescent="0.25">
      <c r="A14228" t="s">
        <v>705</v>
      </c>
      <c r="B14228" t="s">
        <v>4883</v>
      </c>
      <c r="C14228" t="s">
        <v>4884</v>
      </c>
      <c r="E14228" t="s">
        <v>4885</v>
      </c>
      <c r="F14228" t="s">
        <v>75</v>
      </c>
      <c r="G14228">
        <v>88103</v>
      </c>
      <c r="H14228">
        <v>34.399253000000002</v>
      </c>
      <c r="I14228">
        <v>-103.318928</v>
      </c>
      <c r="J14228" s="1" t="d">
        <v>2019-01-10</v>
      </c>
      <c r="K14228">
        <v>34996</v>
      </c>
      <c r="L14228" t="s">
        <v>30</v>
      </c>
      <c r="M14228" s="1" t="d">
        <v>2006-05-15</v>
      </c>
      <c r="N14228">
        <v>5</v>
      </c>
      <c r="O14228">
        <v>15</v>
      </c>
      <c r="P14228">
        <v>2006</v>
      </c>
      <c r="R14228" t="s">
        <v>26</v>
      </c>
      <c r="S14228" t="s">
        <v>27</v>
      </c>
    </row>
    <row r="14229" spans="1:19" x14ac:dyDescent="0.25">
      <c r="A14229" t="s">
        <v>19</v>
      </c>
      <c r="B14229" t="s">
        <v>4928</v>
      </c>
      <c r="C14229" t="s">
        <v>4933</v>
      </c>
      <c r="E14229" t="s">
        <v>4934</v>
      </c>
      <c r="F14229" t="s">
        <v>48</v>
      </c>
      <c r="G14229">
        <v>11798</v>
      </c>
      <c r="H14229">
        <v>40.755225000000003</v>
      </c>
      <c r="I14229">
        <v>-73.357444999999998</v>
      </c>
      <c r="J14229" s="1" t="d">
        <v>2019-04-08</v>
      </c>
      <c r="K14229">
        <v>35063</v>
      </c>
      <c r="L14229" t="s">
        <v>24</v>
      </c>
      <c r="M14229" s="1" t="d">
        <v>2006-09-15</v>
      </c>
      <c r="N14229">
        <v>9</v>
      </c>
      <c r="O14229">
        <v>15</v>
      </c>
      <c r="P14229">
        <v>2006</v>
      </c>
      <c r="Q14229" t="s">
        <v>35</v>
      </c>
      <c r="R14229" t="s">
        <v>26</v>
      </c>
      <c r="S14229" t="s">
        <v>27</v>
      </c>
    </row>
    <row r="14230" spans="1:19" x14ac:dyDescent="0.25">
      <c r="A14230" t="s">
        <v>705</v>
      </c>
      <c r="B14230" t="s">
        <v>5176</v>
      </c>
      <c r="C14230" t="s">
        <v>5177</v>
      </c>
      <c r="D14230" t="s">
        <v>5178</v>
      </c>
      <c r="E14230" t="s">
        <v>136</v>
      </c>
      <c r="F14230" t="s">
        <v>137</v>
      </c>
      <c r="G14230">
        <v>97218</v>
      </c>
      <c r="H14230">
        <v>45.567287</v>
      </c>
      <c r="I14230">
        <v>-122.60032</v>
      </c>
      <c r="J14230" s="1" t="d">
        <v>2019-04-08</v>
      </c>
      <c r="K14230">
        <v>35427</v>
      </c>
      <c r="L14230" t="s">
        <v>24</v>
      </c>
      <c r="M14230" s="1" t="d">
        <v>2006-11-15</v>
      </c>
      <c r="N14230">
        <v>11</v>
      </c>
      <c r="O14230">
        <v>15</v>
      </c>
      <c r="P14230">
        <v>2006</v>
      </c>
      <c r="R14230" t="s">
        <v>26</v>
      </c>
      <c r="S14230" t="s">
        <v>31</v>
      </c>
    </row>
    <row r="14231" spans="1:19" x14ac:dyDescent="0.25">
      <c r="A14231" t="s">
        <v>312</v>
      </c>
      <c r="B14231" t="s">
        <v>5179</v>
      </c>
      <c r="C14231" t="s">
        <v>5180</v>
      </c>
      <c r="E14231" t="s">
        <v>5181</v>
      </c>
      <c r="F14231" t="s">
        <v>124</v>
      </c>
      <c r="G14231">
        <v>68788</v>
      </c>
      <c r="H14231">
        <v>41.854278999999998</v>
      </c>
      <c r="I14231">
        <v>-96.710601999999994</v>
      </c>
      <c r="J14231" s="1" t="d">
        <v>2018-04-03</v>
      </c>
      <c r="K14231">
        <v>35429</v>
      </c>
      <c r="L14231" t="s">
        <v>30</v>
      </c>
      <c r="M14231" s="1" t="d">
        <v>2006-07-06</v>
      </c>
      <c r="N14231">
        <v>7</v>
      </c>
      <c r="O14231">
        <v>6</v>
      </c>
      <c r="P14231">
        <v>2006</v>
      </c>
      <c r="R14231" t="s">
        <v>26</v>
      </c>
      <c r="S14231" t="s">
        <v>31</v>
      </c>
    </row>
    <row r="14232" spans="1:19" x14ac:dyDescent="0.25">
      <c r="A14232" t="s">
        <v>312</v>
      </c>
      <c r="B14232" t="s">
        <v>3759</v>
      </c>
      <c r="C14232" t="s">
        <v>5517</v>
      </c>
      <c r="E14232" t="s">
        <v>180</v>
      </c>
      <c r="F14232" t="s">
        <v>119</v>
      </c>
      <c r="G14232">
        <v>56042</v>
      </c>
      <c r="H14232">
        <v>43.661560000000001</v>
      </c>
      <c r="I14232">
        <v>-93.248900000000006</v>
      </c>
      <c r="J14232" s="1" t="d">
        <v>2018-03-08</v>
      </c>
      <c r="K14232">
        <v>35793</v>
      </c>
      <c r="L14232" t="s">
        <v>30</v>
      </c>
      <c r="M14232" s="1" t="d">
        <v>2006-07-15</v>
      </c>
      <c r="N14232">
        <v>7</v>
      </c>
      <c r="O14232">
        <v>15</v>
      </c>
      <c r="P14232">
        <v>2006</v>
      </c>
      <c r="R14232" t="s">
        <v>26</v>
      </c>
      <c r="S14232" t="s">
        <v>31</v>
      </c>
    </row>
    <row r="14233" spans="1:19" x14ac:dyDescent="0.25">
      <c r="A14233" t="s">
        <v>312</v>
      </c>
      <c r="B14233" t="s">
        <v>3759</v>
      </c>
      <c r="C14233" t="s">
        <v>5538</v>
      </c>
      <c r="E14233" t="s">
        <v>5539</v>
      </c>
      <c r="F14233" t="s">
        <v>119</v>
      </c>
      <c r="G14233">
        <v>55909</v>
      </c>
      <c r="H14233">
        <v>43.565089999999998</v>
      </c>
      <c r="I14233">
        <v>-92.713284999999999</v>
      </c>
      <c r="J14233" s="1" t="d">
        <v>2018-03-08</v>
      </c>
      <c r="K14233">
        <v>35808</v>
      </c>
      <c r="L14233" t="s">
        <v>30</v>
      </c>
      <c r="M14233" s="1" t="d">
        <v>2006-07-15</v>
      </c>
      <c r="N14233">
        <v>7</v>
      </c>
      <c r="O14233">
        <v>15</v>
      </c>
      <c r="P14233">
        <v>2006</v>
      </c>
      <c r="R14233" t="s">
        <v>26</v>
      </c>
      <c r="S14233" t="s">
        <v>31</v>
      </c>
    </row>
    <row r="14234" spans="1:19" x14ac:dyDescent="0.25">
      <c r="A14234" t="s">
        <v>705</v>
      </c>
      <c r="B14234" t="s">
        <v>6300</v>
      </c>
      <c r="C14234" t="s">
        <v>6301</v>
      </c>
      <c r="E14234" t="s">
        <v>1961</v>
      </c>
      <c r="F14234" t="s">
        <v>57</v>
      </c>
      <c r="G14234">
        <v>46808</v>
      </c>
      <c r="H14234">
        <v>41.120939999999997</v>
      </c>
      <c r="I14234">
        <v>-85.157454999999999</v>
      </c>
      <c r="J14234" s="1" t="d">
        <v>2018-07-09</v>
      </c>
      <c r="K14234">
        <v>38482</v>
      </c>
      <c r="L14234" t="s">
        <v>30</v>
      </c>
      <c r="M14234" s="1" t="d">
        <v>2006-03-31</v>
      </c>
      <c r="N14234">
        <v>3</v>
      </c>
      <c r="O14234">
        <v>31</v>
      </c>
      <c r="P14234">
        <v>2006</v>
      </c>
      <c r="R14234" t="s">
        <v>26</v>
      </c>
      <c r="S14234" t="s">
        <v>31</v>
      </c>
    </row>
    <row r="14235" spans="1:19" x14ac:dyDescent="0.25">
      <c r="A14235" t="s">
        <v>312</v>
      </c>
      <c r="B14235" t="s">
        <v>7294</v>
      </c>
      <c r="C14235" t="s">
        <v>7295</v>
      </c>
      <c r="E14235" t="s">
        <v>7296</v>
      </c>
      <c r="F14235" t="s">
        <v>373</v>
      </c>
      <c r="G14235">
        <v>61361</v>
      </c>
      <c r="H14235">
        <v>41.463374999999999</v>
      </c>
      <c r="I14235">
        <v>-89.688889000000003</v>
      </c>
      <c r="J14235" s="1" t="d">
        <v>2018-10-04</v>
      </c>
      <c r="K14235">
        <v>40345</v>
      </c>
      <c r="L14235" t="s">
        <v>30</v>
      </c>
      <c r="M14235" s="1" t="d">
        <v>2006-06-15</v>
      </c>
      <c r="N14235">
        <v>6</v>
      </c>
      <c r="O14235">
        <v>15</v>
      </c>
      <c r="P14235">
        <v>2006</v>
      </c>
      <c r="R14235" t="s">
        <v>26</v>
      </c>
      <c r="S14235" t="s">
        <v>31</v>
      </c>
    </row>
    <row r="14236" spans="1:19" x14ac:dyDescent="0.25">
      <c r="A14236" t="s">
        <v>705</v>
      </c>
      <c r="B14236" t="s">
        <v>7742</v>
      </c>
      <c r="C14236" t="s">
        <v>7743</v>
      </c>
      <c r="E14236" t="s">
        <v>7744</v>
      </c>
      <c r="F14236" t="s">
        <v>373</v>
      </c>
      <c r="G14236">
        <v>62225</v>
      </c>
      <c r="H14236">
        <v>38.540796999999998</v>
      </c>
      <c r="I14236">
        <v>-89.850116999999997</v>
      </c>
      <c r="J14236" s="1" t="d">
        <v>2019-01-10</v>
      </c>
      <c r="K14236">
        <v>41656</v>
      </c>
      <c r="L14236" t="s">
        <v>30</v>
      </c>
      <c r="M14236" s="1" t="d">
        <v>2006-08-15</v>
      </c>
      <c r="N14236">
        <v>8</v>
      </c>
      <c r="O14236">
        <v>15</v>
      </c>
      <c r="P14236">
        <v>2006</v>
      </c>
      <c r="R14236" t="s">
        <v>26</v>
      </c>
      <c r="S14236" t="s">
        <v>27</v>
      </c>
    </row>
    <row r="14237" spans="1:19" x14ac:dyDescent="0.25">
      <c r="A14237" t="s">
        <v>19</v>
      </c>
      <c r="B14237" t="s">
        <v>8329</v>
      </c>
      <c r="C14237" t="s">
        <v>8330</v>
      </c>
      <c r="D14237" t="s">
        <v>8331</v>
      </c>
      <c r="E14237" t="s">
        <v>8332</v>
      </c>
      <c r="F14237" t="s">
        <v>29</v>
      </c>
      <c r="G14237">
        <v>30458</v>
      </c>
      <c r="H14237">
        <v>32.456499999999998</v>
      </c>
      <c r="I14237">
        <v>-81.769979000000006</v>
      </c>
      <c r="J14237" s="1" t="d">
        <v>2018-10-04</v>
      </c>
      <c r="K14237">
        <v>43708</v>
      </c>
      <c r="L14237" t="s">
        <v>30</v>
      </c>
      <c r="M14237" s="1" t="d">
        <v>2006-12-31</v>
      </c>
      <c r="N14237">
        <v>12</v>
      </c>
      <c r="O14237">
        <v>31</v>
      </c>
      <c r="P14237">
        <v>2006</v>
      </c>
      <c r="Q14237" t="s">
        <v>35</v>
      </c>
      <c r="R14237" t="s">
        <v>26</v>
      </c>
      <c r="S14237" t="s">
        <v>27</v>
      </c>
    </row>
    <row r="14238" spans="1:19" x14ac:dyDescent="0.25">
      <c r="A14238" t="s">
        <v>705</v>
      </c>
      <c r="B14238" t="s">
        <v>10643</v>
      </c>
      <c r="C14238" t="s">
        <v>10644</v>
      </c>
      <c r="E14238" t="s">
        <v>790</v>
      </c>
      <c r="F14238" t="s">
        <v>55</v>
      </c>
      <c r="G14238">
        <v>98126</v>
      </c>
      <c r="H14238">
        <v>47.546199999999999</v>
      </c>
      <c r="I14238">
        <v>-122.37603900000001</v>
      </c>
      <c r="J14238" s="1" t="d">
        <v>2018-06-05</v>
      </c>
      <c r="K14238">
        <v>48431</v>
      </c>
      <c r="L14238" t="s">
        <v>30</v>
      </c>
      <c r="M14238" s="1" t="d">
        <v>2006-01-15</v>
      </c>
      <c r="N14238">
        <v>1</v>
      </c>
      <c r="O14238">
        <v>15</v>
      </c>
      <c r="P14238">
        <v>2006</v>
      </c>
      <c r="R14238" t="s">
        <v>26</v>
      </c>
      <c r="S14238" t="s">
        <v>31</v>
      </c>
    </row>
    <row r="14239" spans="1:19" x14ac:dyDescent="0.25">
      <c r="A14239" t="s">
        <v>705</v>
      </c>
      <c r="B14239" t="s">
        <v>5911</v>
      </c>
      <c r="C14239" t="s">
        <v>10667</v>
      </c>
      <c r="E14239" t="s">
        <v>2746</v>
      </c>
      <c r="F14239" t="s">
        <v>57</v>
      </c>
      <c r="G14239">
        <v>46526</v>
      </c>
      <c r="H14239">
        <v>41.609223999999998</v>
      </c>
      <c r="I14239">
        <v>-85.885311999999999</v>
      </c>
      <c r="J14239" s="1" t="d">
        <v>2018-07-09</v>
      </c>
      <c r="K14239">
        <v>48457</v>
      </c>
      <c r="L14239" t="s">
        <v>30</v>
      </c>
      <c r="M14239" s="1" t="d">
        <v>2006-06-15</v>
      </c>
      <c r="N14239">
        <v>6</v>
      </c>
      <c r="O14239">
        <v>15</v>
      </c>
      <c r="P14239">
        <v>2006</v>
      </c>
      <c r="R14239" t="s">
        <v>26</v>
      </c>
      <c r="S14239" t="s">
        <v>31</v>
      </c>
    </row>
    <row r="14240" spans="1:19" x14ac:dyDescent="0.25">
      <c r="A14240" t="s">
        <v>19</v>
      </c>
      <c r="B14240" t="s">
        <v>241</v>
      </c>
      <c r="C14240" t="s">
        <v>294</v>
      </c>
      <c r="D14240" t="s">
        <v>295</v>
      </c>
      <c r="E14240" t="s">
        <v>296</v>
      </c>
      <c r="F14240" t="s">
        <v>170</v>
      </c>
      <c r="G14240">
        <v>92201</v>
      </c>
      <c r="H14240">
        <v>33.714919000000002</v>
      </c>
      <c r="I14240">
        <v>-116.211564</v>
      </c>
      <c r="J14240" s="1" t="d">
        <v>2018-10-04</v>
      </c>
      <c r="K14240">
        <v>61784</v>
      </c>
      <c r="L14240" t="s">
        <v>30</v>
      </c>
      <c r="M14240" s="1" t="d">
        <v>2006-08-12</v>
      </c>
      <c r="N14240">
        <v>8</v>
      </c>
      <c r="O14240">
        <v>12</v>
      </c>
      <c r="P14240">
        <v>2006</v>
      </c>
      <c r="Q14240" t="s">
        <v>25</v>
      </c>
      <c r="R14240" t="s">
        <v>26</v>
      </c>
      <c r="S14240" t="s">
        <v>27</v>
      </c>
    </row>
    <row r="14241" spans="1:19" x14ac:dyDescent="0.25">
      <c r="A14241" t="s">
        <v>19</v>
      </c>
      <c r="B14241" t="s">
        <v>241</v>
      </c>
      <c r="C14241" t="s">
        <v>242</v>
      </c>
      <c r="D14241" t="s">
        <v>243</v>
      </c>
      <c r="E14241" t="s">
        <v>244</v>
      </c>
      <c r="F14241" t="s">
        <v>170</v>
      </c>
      <c r="G14241">
        <v>92276</v>
      </c>
      <c r="H14241">
        <v>33.812361000000003</v>
      </c>
      <c r="I14241">
        <v>-116.395444</v>
      </c>
      <c r="J14241" s="1" t="d">
        <v>2018-07-09</v>
      </c>
      <c r="K14241">
        <v>61785</v>
      </c>
      <c r="L14241" t="s">
        <v>30</v>
      </c>
      <c r="M14241" s="1" t="d">
        <v>2006-08-12</v>
      </c>
      <c r="N14241">
        <v>8</v>
      </c>
      <c r="O14241">
        <v>12</v>
      </c>
      <c r="P14241">
        <v>2006</v>
      </c>
      <c r="Q14241" t="s">
        <v>35</v>
      </c>
      <c r="R14241" t="s">
        <v>26</v>
      </c>
      <c r="S14241" t="s">
        <v>27</v>
      </c>
    </row>
    <row r="14242" spans="1:19" x14ac:dyDescent="0.25">
      <c r="A14242" t="s">
        <v>312</v>
      </c>
      <c r="B14242" t="s">
        <v>7742</v>
      </c>
      <c r="C14242" t="s">
        <v>7743</v>
      </c>
      <c r="E14242" t="s">
        <v>7744</v>
      </c>
      <c r="F14242" t="s">
        <v>373</v>
      </c>
      <c r="G14242">
        <v>62225</v>
      </c>
      <c r="H14242">
        <v>38.540796999999998</v>
      </c>
      <c r="I14242">
        <v>-89.850116999999997</v>
      </c>
      <c r="J14242" s="1" t="d">
        <v>2019-01-10</v>
      </c>
      <c r="K14242">
        <v>62676</v>
      </c>
      <c r="L14242" t="s">
        <v>30</v>
      </c>
      <c r="M14242" s="1" t="d">
        <v>2006-08-15</v>
      </c>
      <c r="N14242">
        <v>8</v>
      </c>
      <c r="O14242">
        <v>15</v>
      </c>
      <c r="P14242">
        <v>2006</v>
      </c>
      <c r="R14242" t="s">
        <v>26</v>
      </c>
      <c r="S14242" t="s">
        <v>27</v>
      </c>
    </row>
    <row r="14243" spans="1:19" x14ac:dyDescent="0.25">
      <c r="A14243" t="s">
        <v>312</v>
      </c>
      <c r="B14243" t="s">
        <v>16255</v>
      </c>
      <c r="C14243" t="s">
        <v>16256</v>
      </c>
      <c r="D14243" t="s">
        <v>16257</v>
      </c>
      <c r="E14243" t="s">
        <v>6720</v>
      </c>
      <c r="F14243" t="s">
        <v>119</v>
      </c>
      <c r="G14243">
        <v>56308</v>
      </c>
      <c r="H14243">
        <v>45.871952</v>
      </c>
      <c r="I14243">
        <v>-95.377441000000005</v>
      </c>
      <c r="J14243" s="1" t="d">
        <v>2018-03-08</v>
      </c>
      <c r="K14243">
        <v>63266</v>
      </c>
      <c r="L14243" t="s">
        <v>30</v>
      </c>
      <c r="M14243" s="1" t="d">
        <v>2006-11-15</v>
      </c>
      <c r="N14243">
        <v>11</v>
      </c>
      <c r="O14243">
        <v>15</v>
      </c>
      <c r="P14243">
        <v>2006</v>
      </c>
      <c r="R14243" t="s">
        <v>26</v>
      </c>
      <c r="S14243" t="s">
        <v>31</v>
      </c>
    </row>
    <row r="14244" spans="1:19" x14ac:dyDescent="0.25">
      <c r="A14244" t="s">
        <v>705</v>
      </c>
      <c r="B14244" t="s">
        <v>329</v>
      </c>
      <c r="C14244" t="s">
        <v>330</v>
      </c>
      <c r="D14244" t="s">
        <v>331</v>
      </c>
      <c r="E14244" t="s">
        <v>332</v>
      </c>
      <c r="F14244" t="s">
        <v>88</v>
      </c>
      <c r="G14244">
        <v>65109</v>
      </c>
      <c r="H14244">
        <v>38.588189</v>
      </c>
      <c r="I14244">
        <v>-92.255887000000001</v>
      </c>
      <c r="J14244" s="1" t="d">
        <v>2018-06-05</v>
      </c>
      <c r="K14244">
        <v>63305</v>
      </c>
      <c r="L14244" t="s">
        <v>30</v>
      </c>
      <c r="M14244" s="1" t="d">
        <v>2006-01-15</v>
      </c>
      <c r="N14244">
        <v>1</v>
      </c>
      <c r="O14244">
        <v>15</v>
      </c>
      <c r="P14244">
        <v>2006</v>
      </c>
      <c r="R14244" t="s">
        <v>26</v>
      </c>
      <c r="S14244" t="s">
        <v>31</v>
      </c>
    </row>
    <row r="14245" spans="1:19" x14ac:dyDescent="0.25">
      <c r="A14245" t="s">
        <v>19</v>
      </c>
      <c r="B14245" t="s">
        <v>16874</v>
      </c>
      <c r="C14245" t="s">
        <v>16875</v>
      </c>
      <c r="D14245" t="s">
        <v>16876</v>
      </c>
      <c r="E14245" t="s">
        <v>16877</v>
      </c>
      <c r="F14245" t="s">
        <v>29</v>
      </c>
      <c r="G14245">
        <v>30824</v>
      </c>
      <c r="H14245">
        <v>33.514228000000003</v>
      </c>
      <c r="I14245">
        <v>-82.503612000000004</v>
      </c>
      <c r="J14245" s="1" t="d">
        <v>2018-11-08</v>
      </c>
      <c r="K14245">
        <v>64207</v>
      </c>
      <c r="L14245" t="s">
        <v>30</v>
      </c>
      <c r="M14245" s="1" t="d">
        <v>2006-10-26</v>
      </c>
      <c r="N14245">
        <v>10</v>
      </c>
      <c r="O14245">
        <v>26</v>
      </c>
      <c r="P14245">
        <v>2006</v>
      </c>
      <c r="Q14245" t="s">
        <v>35</v>
      </c>
      <c r="R14245" t="s">
        <v>26</v>
      </c>
      <c r="S14245" t="s">
        <v>31</v>
      </c>
    </row>
    <row r="14246" spans="1:19" x14ac:dyDescent="0.25">
      <c r="A14246" t="s">
        <v>705</v>
      </c>
      <c r="B14246" t="s">
        <v>16931</v>
      </c>
      <c r="C14246" t="s">
        <v>16932</v>
      </c>
      <c r="E14246" t="s">
        <v>16933</v>
      </c>
      <c r="F14246" t="s">
        <v>137</v>
      </c>
      <c r="G14246">
        <v>97267</v>
      </c>
      <c r="H14246">
        <v>45.421114000000003</v>
      </c>
      <c r="I14246">
        <v>-122.63381</v>
      </c>
      <c r="J14246" s="1" t="d">
        <v>2018-12-11</v>
      </c>
      <c r="K14246">
        <v>64307</v>
      </c>
      <c r="L14246" t="s">
        <v>30</v>
      </c>
      <c r="M14246" s="1" t="d">
        <v>2006-10-15</v>
      </c>
      <c r="N14246">
        <v>10</v>
      </c>
      <c r="O14246">
        <v>15</v>
      </c>
      <c r="P14246">
        <v>2006</v>
      </c>
      <c r="R14246" t="s">
        <v>26</v>
      </c>
      <c r="S14246" t="s">
        <v>31</v>
      </c>
    </row>
    <row r="14247" spans="1:19" x14ac:dyDescent="0.25">
      <c r="A14247" t="s">
        <v>312</v>
      </c>
      <c r="B14247" t="s">
        <v>5911</v>
      </c>
      <c r="C14247" t="s">
        <v>10667</v>
      </c>
      <c r="E14247" t="s">
        <v>2746</v>
      </c>
      <c r="F14247" t="s">
        <v>57</v>
      </c>
      <c r="G14247">
        <v>46526</v>
      </c>
      <c r="H14247">
        <v>41.609223999999998</v>
      </c>
      <c r="I14247">
        <v>-85.885311999999999</v>
      </c>
      <c r="J14247" s="1" t="d">
        <v>2018-07-09</v>
      </c>
      <c r="K14247">
        <v>85542</v>
      </c>
      <c r="L14247" t="s">
        <v>30</v>
      </c>
      <c r="M14247" s="1" t="d">
        <v>2006-06-15</v>
      </c>
      <c r="N14247">
        <v>6</v>
      </c>
      <c r="O14247">
        <v>15</v>
      </c>
      <c r="P14247">
        <v>2006</v>
      </c>
      <c r="R14247" t="s">
        <v>26</v>
      </c>
      <c r="S14247" t="s">
        <v>31</v>
      </c>
    </row>
    <row r="14248" spans="1:19" x14ac:dyDescent="0.25">
      <c r="A14248" t="s">
        <v>504</v>
      </c>
      <c r="B14248" t="s">
        <v>24339</v>
      </c>
      <c r="C14248" t="s">
        <v>24340</v>
      </c>
      <c r="E14248" t="s">
        <v>2677</v>
      </c>
      <c r="F14248" t="s">
        <v>59</v>
      </c>
      <c r="G14248">
        <v>45036</v>
      </c>
      <c r="H14248">
        <v>39.417920000000002</v>
      </c>
      <c r="I14248">
        <v>-84.238348000000002</v>
      </c>
      <c r="J14248" s="1" t="d">
        <v>2018-03-08</v>
      </c>
      <c r="K14248">
        <v>85738</v>
      </c>
      <c r="L14248" t="s">
        <v>30</v>
      </c>
      <c r="M14248" s="1" t="d">
        <v>2006-08-01</v>
      </c>
      <c r="N14248">
        <v>8</v>
      </c>
      <c r="O14248">
        <v>1</v>
      </c>
      <c r="P14248">
        <v>2006</v>
      </c>
      <c r="R14248" t="s">
        <v>26</v>
      </c>
      <c r="S14248" t="s">
        <v>31</v>
      </c>
    </row>
    <row r="14249" spans="1:19" x14ac:dyDescent="0.25">
      <c r="A14249" t="s">
        <v>705</v>
      </c>
      <c r="B14249" t="s">
        <v>1499</v>
      </c>
      <c r="C14249" t="s">
        <v>1500</v>
      </c>
      <c r="D14249" t="s">
        <v>1501</v>
      </c>
      <c r="E14249" t="s">
        <v>1498</v>
      </c>
      <c r="F14249" t="s">
        <v>280</v>
      </c>
      <c r="G14249">
        <v>37932</v>
      </c>
      <c r="H14249">
        <v>35.934410999999997</v>
      </c>
      <c r="I14249">
        <v>-84.300064000000006</v>
      </c>
      <c r="J14249" s="1" t="d">
        <v>2019-01-10</v>
      </c>
      <c r="K14249">
        <v>87010</v>
      </c>
      <c r="L14249" t="s">
        <v>30</v>
      </c>
      <c r="M14249" s="1" t="d">
        <v>2006-06-15</v>
      </c>
      <c r="N14249">
        <v>6</v>
      </c>
      <c r="O14249">
        <v>15</v>
      </c>
      <c r="P14249">
        <v>2006</v>
      </c>
      <c r="R14249" t="s">
        <v>26</v>
      </c>
      <c r="S14249" t="s">
        <v>27</v>
      </c>
    </row>
    <row r="14250" spans="1:19" x14ac:dyDescent="0.25">
      <c r="A14250" t="s">
        <v>19</v>
      </c>
      <c r="B14250" t="s">
        <v>287</v>
      </c>
      <c r="C14250" t="s">
        <v>288</v>
      </c>
      <c r="E14250" t="s">
        <v>289</v>
      </c>
      <c r="F14250" t="s">
        <v>25</v>
      </c>
      <c r="G14250">
        <v>20855</v>
      </c>
      <c r="H14250">
        <v>39.129570999999999</v>
      </c>
      <c r="I14250">
        <v>-77.169689000000005</v>
      </c>
      <c r="J14250" s="1" t="d">
        <v>2018-10-04</v>
      </c>
      <c r="K14250">
        <v>1253</v>
      </c>
      <c r="L14250" t="s">
        <v>30</v>
      </c>
      <c r="M14250" s="1" t="d">
        <v>2005-09-15</v>
      </c>
      <c r="N14250">
        <v>9</v>
      </c>
      <c r="O14250">
        <v>15</v>
      </c>
      <c r="P14250">
        <v>2005</v>
      </c>
      <c r="Q14250" t="s">
        <v>35</v>
      </c>
      <c r="R14250" t="s">
        <v>26</v>
      </c>
      <c r="S14250" t="s">
        <v>27</v>
      </c>
    </row>
    <row r="14251" spans="1:19" x14ac:dyDescent="0.25">
      <c r="A14251" t="s">
        <v>312</v>
      </c>
      <c r="B14251" t="s">
        <v>324</v>
      </c>
      <c r="C14251" t="s">
        <v>325</v>
      </c>
      <c r="E14251" t="s">
        <v>326</v>
      </c>
      <c r="F14251" t="s">
        <v>327</v>
      </c>
      <c r="G14251">
        <v>50010</v>
      </c>
      <c r="H14251">
        <v>42.034894000000001</v>
      </c>
      <c r="I14251">
        <v>-93.575924999999998</v>
      </c>
      <c r="J14251" s="1" t="d">
        <v>2019-04-08</v>
      </c>
      <c r="K14251">
        <v>1470</v>
      </c>
      <c r="L14251" t="s">
        <v>24</v>
      </c>
      <c r="M14251" s="1" t="d">
        <v>2005-09-15</v>
      </c>
      <c r="N14251">
        <v>9</v>
      </c>
      <c r="O14251">
        <v>15</v>
      </c>
      <c r="P14251">
        <v>2005</v>
      </c>
      <c r="R14251" t="s">
        <v>26</v>
      </c>
      <c r="S14251" t="s">
        <v>31</v>
      </c>
    </row>
    <row r="14252" spans="1:19" x14ac:dyDescent="0.25">
      <c r="A14252" t="s">
        <v>312</v>
      </c>
      <c r="B14252" t="s">
        <v>334</v>
      </c>
      <c r="C14252" t="s">
        <v>335</v>
      </c>
      <c r="D14252" t="s">
        <v>336</v>
      </c>
      <c r="E14252" t="s">
        <v>337</v>
      </c>
      <c r="F14252" t="s">
        <v>319</v>
      </c>
      <c r="G14252">
        <v>57709</v>
      </c>
      <c r="H14252">
        <v>44.103769</v>
      </c>
      <c r="I14252">
        <v>-103.14969000000001</v>
      </c>
      <c r="J14252" s="1" t="d">
        <v>2018-09-10</v>
      </c>
      <c r="K14252">
        <v>1487</v>
      </c>
      <c r="L14252" t="s">
        <v>30</v>
      </c>
      <c r="M14252" s="1" t="d">
        <v>2005-06-15</v>
      </c>
      <c r="N14252">
        <v>6</v>
      </c>
      <c r="O14252">
        <v>15</v>
      </c>
      <c r="P14252">
        <v>2005</v>
      </c>
      <c r="R14252" t="s">
        <v>26</v>
      </c>
      <c r="S14252" t="s">
        <v>31</v>
      </c>
    </row>
    <row r="14253" spans="1:19" x14ac:dyDescent="0.25">
      <c r="A14253" t="s">
        <v>312</v>
      </c>
      <c r="B14253" t="s">
        <v>647</v>
      </c>
      <c r="C14253" t="s">
        <v>648</v>
      </c>
      <c r="E14253" t="s">
        <v>649</v>
      </c>
      <c r="F14253" t="s">
        <v>119</v>
      </c>
      <c r="G14253">
        <v>56312</v>
      </c>
      <c r="H14253">
        <v>45.452714999999998</v>
      </c>
      <c r="I14253">
        <v>-95.004700999999997</v>
      </c>
      <c r="J14253" s="1" t="d">
        <v>2018-03-08</v>
      </c>
      <c r="K14253">
        <v>19150</v>
      </c>
      <c r="L14253" t="s">
        <v>30</v>
      </c>
      <c r="M14253" s="1" t="d">
        <v>2005-08-15</v>
      </c>
      <c r="N14253">
        <v>8</v>
      </c>
      <c r="O14253">
        <v>15</v>
      </c>
      <c r="P14253">
        <v>2005</v>
      </c>
      <c r="R14253" t="s">
        <v>26</v>
      </c>
      <c r="S14253" t="s">
        <v>31</v>
      </c>
    </row>
    <row r="14254" spans="1:19" x14ac:dyDescent="0.25">
      <c r="A14254" t="s">
        <v>312</v>
      </c>
      <c r="B14254" t="s">
        <v>686</v>
      </c>
      <c r="C14254" t="s">
        <v>687</v>
      </c>
      <c r="D14254" t="s">
        <v>688</v>
      </c>
      <c r="E14254" t="s">
        <v>689</v>
      </c>
      <c r="F14254" t="s">
        <v>119</v>
      </c>
      <c r="G14254">
        <v>55314</v>
      </c>
      <c r="H14254">
        <v>44.737557000000002</v>
      </c>
      <c r="I14254">
        <v>-94.622302000000005</v>
      </c>
      <c r="J14254" s="1" t="d">
        <v>2018-03-08</v>
      </c>
      <c r="K14254">
        <v>20745</v>
      </c>
      <c r="L14254" t="s">
        <v>30</v>
      </c>
      <c r="M14254" s="1" t="d">
        <v>2005-07-15</v>
      </c>
      <c r="N14254">
        <v>7</v>
      </c>
      <c r="O14254">
        <v>15</v>
      </c>
      <c r="P14254">
        <v>2005</v>
      </c>
      <c r="R14254" t="s">
        <v>26</v>
      </c>
      <c r="S14254" t="s">
        <v>31</v>
      </c>
    </row>
    <row r="14255" spans="1:19" x14ac:dyDescent="0.25">
      <c r="A14255" t="s">
        <v>312</v>
      </c>
      <c r="B14255" t="s">
        <v>711</v>
      </c>
      <c r="C14255" t="s">
        <v>712</v>
      </c>
      <c r="E14255" t="s">
        <v>713</v>
      </c>
      <c r="F14255" t="s">
        <v>119</v>
      </c>
      <c r="G14255">
        <v>56007</v>
      </c>
      <c r="H14255">
        <v>43.649515000000001</v>
      </c>
      <c r="I14255">
        <v>-93.365823000000006</v>
      </c>
      <c r="J14255" s="1" t="d">
        <v>2018-03-08</v>
      </c>
      <c r="K14255">
        <v>20868</v>
      </c>
      <c r="L14255" t="s">
        <v>30</v>
      </c>
      <c r="M14255" s="1" t="d">
        <v>2005-02-15</v>
      </c>
      <c r="N14255">
        <v>2</v>
      </c>
      <c r="O14255">
        <v>15</v>
      </c>
      <c r="P14255">
        <v>2005</v>
      </c>
      <c r="R14255" t="s">
        <v>26</v>
      </c>
      <c r="S14255" t="s">
        <v>31</v>
      </c>
    </row>
    <row r="14256" spans="1:19" x14ac:dyDescent="0.25">
      <c r="A14256" t="s">
        <v>312</v>
      </c>
      <c r="B14256" t="s">
        <v>1041</v>
      </c>
      <c r="C14256" t="s">
        <v>1042</v>
      </c>
      <c r="D14256" t="s">
        <v>1043</v>
      </c>
      <c r="E14256" t="s">
        <v>120</v>
      </c>
      <c r="F14256" t="s">
        <v>119</v>
      </c>
      <c r="G14256">
        <v>55413</v>
      </c>
      <c r="H14256">
        <v>45.002254000000001</v>
      </c>
      <c r="I14256">
        <v>-93.209326000000004</v>
      </c>
      <c r="J14256" s="1" t="d">
        <v>2019-03-07</v>
      </c>
      <c r="K14256">
        <v>21978</v>
      </c>
      <c r="L14256" t="s">
        <v>71</v>
      </c>
      <c r="M14256" s="1" t="d">
        <v>2005-06-15</v>
      </c>
      <c r="N14256">
        <v>6</v>
      </c>
      <c r="O14256">
        <v>15</v>
      </c>
      <c r="P14256">
        <v>2005</v>
      </c>
      <c r="R14256" t="s">
        <v>26</v>
      </c>
      <c r="S14256" t="s">
        <v>31</v>
      </c>
    </row>
    <row r="14257" spans="1:19" x14ac:dyDescent="0.25">
      <c r="A14257" t="s">
        <v>312</v>
      </c>
      <c r="B14257" t="s">
        <v>919</v>
      </c>
      <c r="C14257" t="s">
        <v>1056</v>
      </c>
      <c r="D14257" t="s">
        <v>1057</v>
      </c>
      <c r="E14257" t="s">
        <v>1058</v>
      </c>
      <c r="F14257" t="s">
        <v>129</v>
      </c>
      <c r="G14257">
        <v>80723</v>
      </c>
      <c r="H14257">
        <v>40.266500000000001</v>
      </c>
      <c r="I14257">
        <v>-103.621179</v>
      </c>
      <c r="J14257" s="1" t="d">
        <v>2018-08-07</v>
      </c>
      <c r="K14257">
        <v>21996</v>
      </c>
      <c r="L14257" t="s">
        <v>30</v>
      </c>
      <c r="M14257" s="1" t="d">
        <v>2005-04-15</v>
      </c>
      <c r="N14257">
        <v>4</v>
      </c>
      <c r="O14257">
        <v>15</v>
      </c>
      <c r="P14257">
        <v>2005</v>
      </c>
      <c r="R14257" t="s">
        <v>26</v>
      </c>
      <c r="S14257" t="s">
        <v>31</v>
      </c>
    </row>
    <row r="14258" spans="1:19" x14ac:dyDescent="0.25">
      <c r="A14258" t="s">
        <v>312</v>
      </c>
      <c r="B14258" t="s">
        <v>1170</v>
      </c>
      <c r="C14258" t="s">
        <v>1171</v>
      </c>
      <c r="E14258" t="s">
        <v>641</v>
      </c>
      <c r="F14258" t="s">
        <v>119</v>
      </c>
      <c r="G14258">
        <v>55044</v>
      </c>
      <c r="H14258">
        <v>44.716966040000003</v>
      </c>
      <c r="I14258">
        <v>-93.213265789999994</v>
      </c>
      <c r="J14258" s="1" t="d">
        <v>2019-02-06</v>
      </c>
      <c r="K14258">
        <v>23804</v>
      </c>
      <c r="L14258" t="s">
        <v>103</v>
      </c>
      <c r="M14258" s="1" t="d">
        <v>2005-06-15</v>
      </c>
      <c r="N14258">
        <v>6</v>
      </c>
      <c r="O14258">
        <v>15</v>
      </c>
      <c r="P14258">
        <v>2005</v>
      </c>
      <c r="R14258" t="s">
        <v>26</v>
      </c>
      <c r="S14258" t="s">
        <v>31</v>
      </c>
    </row>
    <row r="14259" spans="1:19" x14ac:dyDescent="0.25">
      <c r="A14259" t="s">
        <v>705</v>
      </c>
      <c r="B14259" t="s">
        <v>1186</v>
      </c>
      <c r="C14259" t="s">
        <v>1187</v>
      </c>
      <c r="D14259" t="s">
        <v>1188</v>
      </c>
      <c r="E14259" t="s">
        <v>1189</v>
      </c>
      <c r="F14259" t="s">
        <v>373</v>
      </c>
      <c r="G14259">
        <v>60091</v>
      </c>
      <c r="H14259">
        <v>42.079211000000001</v>
      </c>
      <c r="I14259">
        <v>-87.764015000000001</v>
      </c>
      <c r="J14259" s="1" t="d">
        <v>2018-10-04</v>
      </c>
      <c r="K14259">
        <v>24845</v>
      </c>
      <c r="L14259" t="s">
        <v>30</v>
      </c>
      <c r="M14259" s="1" t="d">
        <v>2005-03-15</v>
      </c>
      <c r="N14259">
        <v>3</v>
      </c>
      <c r="O14259">
        <v>15</v>
      </c>
      <c r="P14259">
        <v>2005</v>
      </c>
      <c r="R14259" t="s">
        <v>26</v>
      </c>
      <c r="S14259" t="s">
        <v>27</v>
      </c>
    </row>
    <row r="14260" spans="1:19" x14ac:dyDescent="0.25">
      <c r="A14260" t="s">
        <v>312</v>
      </c>
      <c r="B14260" t="s">
        <v>711</v>
      </c>
      <c r="C14260" t="s">
        <v>1223</v>
      </c>
      <c r="E14260" t="s">
        <v>1224</v>
      </c>
      <c r="F14260" t="s">
        <v>119</v>
      </c>
      <c r="G14260">
        <v>56009</v>
      </c>
      <c r="H14260">
        <v>43.663473000000003</v>
      </c>
      <c r="I14260">
        <v>-93.581755000000001</v>
      </c>
      <c r="J14260" s="1" t="d">
        <v>2018-03-08</v>
      </c>
      <c r="K14260">
        <v>25461</v>
      </c>
      <c r="L14260" t="s">
        <v>30</v>
      </c>
      <c r="M14260" s="1" t="d">
        <v>2005-02-15</v>
      </c>
      <c r="N14260">
        <v>2</v>
      </c>
      <c r="O14260">
        <v>15</v>
      </c>
      <c r="P14260">
        <v>2005</v>
      </c>
      <c r="R14260" t="s">
        <v>26</v>
      </c>
      <c r="S14260" t="s">
        <v>31</v>
      </c>
    </row>
    <row r="14261" spans="1:19" x14ac:dyDescent="0.25">
      <c r="A14261" t="s">
        <v>312</v>
      </c>
      <c r="B14261" t="s">
        <v>1225</v>
      </c>
      <c r="C14261" t="s">
        <v>1226</v>
      </c>
      <c r="D14261" t="s">
        <v>1227</v>
      </c>
      <c r="E14261" t="s">
        <v>1228</v>
      </c>
      <c r="F14261" t="s">
        <v>119</v>
      </c>
      <c r="G14261">
        <v>56514</v>
      </c>
      <c r="H14261">
        <v>46.659153000000003</v>
      </c>
      <c r="I14261">
        <v>-96.420356999999996</v>
      </c>
      <c r="J14261" s="1" t="d">
        <v>2019-04-08</v>
      </c>
      <c r="K14261">
        <v>25462</v>
      </c>
      <c r="L14261" t="s">
        <v>24</v>
      </c>
      <c r="M14261" s="1" t="d">
        <v>2005-06-15</v>
      </c>
      <c r="N14261">
        <v>6</v>
      </c>
      <c r="O14261">
        <v>15</v>
      </c>
      <c r="P14261">
        <v>2005</v>
      </c>
      <c r="R14261" t="s">
        <v>26</v>
      </c>
      <c r="S14261" t="s">
        <v>31</v>
      </c>
    </row>
    <row r="14262" spans="1:19" x14ac:dyDescent="0.25">
      <c r="A14262" t="s">
        <v>312</v>
      </c>
      <c r="B14262" t="s">
        <v>1229</v>
      </c>
      <c r="C14262" t="s">
        <v>1230</v>
      </c>
      <c r="E14262" t="s">
        <v>1231</v>
      </c>
      <c r="F14262" t="s">
        <v>119</v>
      </c>
      <c r="G14262">
        <v>56230</v>
      </c>
      <c r="H14262">
        <v>44.788643999999998</v>
      </c>
      <c r="I14262">
        <v>-95.097082999999998</v>
      </c>
      <c r="J14262" s="1" t="d">
        <v>2019-03-07</v>
      </c>
      <c r="K14262">
        <v>25463</v>
      </c>
      <c r="L14262" t="s">
        <v>71</v>
      </c>
      <c r="M14262" s="1" t="d">
        <v>2005-07-15</v>
      </c>
      <c r="N14262">
        <v>7</v>
      </c>
      <c r="O14262">
        <v>15</v>
      </c>
      <c r="P14262">
        <v>2005</v>
      </c>
      <c r="R14262" t="s">
        <v>26</v>
      </c>
      <c r="S14262" t="s">
        <v>31</v>
      </c>
    </row>
    <row r="14263" spans="1:19" x14ac:dyDescent="0.25">
      <c r="A14263" t="s">
        <v>19</v>
      </c>
      <c r="B14263" t="s">
        <v>1117</v>
      </c>
      <c r="C14263" t="s">
        <v>1352</v>
      </c>
      <c r="E14263" t="s">
        <v>1118</v>
      </c>
      <c r="F14263" t="s">
        <v>88</v>
      </c>
      <c r="G14263">
        <v>64134</v>
      </c>
      <c r="H14263">
        <v>38.920681000000002</v>
      </c>
      <c r="I14263">
        <v>-94.512334999999993</v>
      </c>
      <c r="J14263" s="1" t="d">
        <v>2018-06-05</v>
      </c>
      <c r="K14263">
        <v>25882</v>
      </c>
      <c r="L14263" t="s">
        <v>30</v>
      </c>
      <c r="M14263" s="1" t="d">
        <v>2005-03-25</v>
      </c>
      <c r="N14263">
        <v>3</v>
      </c>
      <c r="O14263">
        <v>25</v>
      </c>
      <c r="P14263">
        <v>2005</v>
      </c>
      <c r="Q14263" t="s">
        <v>35</v>
      </c>
      <c r="R14263" t="s">
        <v>26</v>
      </c>
      <c r="S14263" t="s">
        <v>27</v>
      </c>
    </row>
    <row r="14264" spans="1:19" x14ac:dyDescent="0.25">
      <c r="A14264" t="s">
        <v>19</v>
      </c>
      <c r="B14264" t="s">
        <v>1117</v>
      </c>
      <c r="C14264" t="s">
        <v>1353</v>
      </c>
      <c r="E14264" t="s">
        <v>1118</v>
      </c>
      <c r="F14264" t="s">
        <v>88</v>
      </c>
      <c r="G14264">
        <v>64116</v>
      </c>
      <c r="H14264">
        <v>39.170368000000003</v>
      </c>
      <c r="I14264">
        <v>-94.581479999999999</v>
      </c>
      <c r="J14264" s="1" t="d">
        <v>2018-06-05</v>
      </c>
      <c r="K14264">
        <v>25883</v>
      </c>
      <c r="L14264" t="s">
        <v>30</v>
      </c>
      <c r="M14264" s="1" t="d">
        <v>2005-03-25</v>
      </c>
      <c r="N14264">
        <v>3</v>
      </c>
      <c r="O14264">
        <v>25</v>
      </c>
      <c r="P14264">
        <v>2005</v>
      </c>
      <c r="Q14264" t="s">
        <v>35</v>
      </c>
      <c r="R14264" t="s">
        <v>26</v>
      </c>
      <c r="S14264" t="s">
        <v>27</v>
      </c>
    </row>
    <row r="14265" spans="1:19" x14ac:dyDescent="0.25">
      <c r="A14265" t="s">
        <v>19</v>
      </c>
      <c r="B14265" t="s">
        <v>1380</v>
      </c>
      <c r="C14265" t="s">
        <v>1381</v>
      </c>
      <c r="D14265" t="s">
        <v>1382</v>
      </c>
      <c r="E14265" t="s">
        <v>1383</v>
      </c>
      <c r="F14265" t="s">
        <v>170</v>
      </c>
      <c r="G14265">
        <v>92234</v>
      </c>
      <c r="H14265">
        <v>33.786385000000003</v>
      </c>
      <c r="I14265">
        <v>-116.458765</v>
      </c>
      <c r="J14265" s="1" t="d">
        <v>2018-10-04</v>
      </c>
      <c r="K14265">
        <v>26306</v>
      </c>
      <c r="L14265" t="s">
        <v>30</v>
      </c>
      <c r="M14265" s="1" t="d">
        <v>2005-01-15</v>
      </c>
      <c r="N14265">
        <v>1</v>
      </c>
      <c r="O14265">
        <v>15</v>
      </c>
      <c r="P14265">
        <v>2005</v>
      </c>
      <c r="Q14265" t="s">
        <v>25</v>
      </c>
      <c r="R14265" t="s">
        <v>26</v>
      </c>
      <c r="S14265" t="s">
        <v>31</v>
      </c>
    </row>
    <row r="14266" spans="1:19" x14ac:dyDescent="0.25">
      <c r="A14266" t="s">
        <v>19</v>
      </c>
      <c r="B14266" t="s">
        <v>1384</v>
      </c>
      <c r="C14266" t="s">
        <v>1385</v>
      </c>
      <c r="E14266" t="s">
        <v>1386</v>
      </c>
      <c r="F14266" t="s">
        <v>170</v>
      </c>
      <c r="G14266">
        <v>92240</v>
      </c>
      <c r="H14266">
        <v>33.943237799999999</v>
      </c>
      <c r="I14266">
        <v>-116.49774410000001</v>
      </c>
      <c r="J14266" s="1" t="d">
        <v>2018-10-04</v>
      </c>
      <c r="K14266">
        <v>26307</v>
      </c>
      <c r="L14266" t="s">
        <v>30</v>
      </c>
      <c r="M14266" s="1" t="d">
        <v>2005-01-15</v>
      </c>
      <c r="N14266">
        <v>1</v>
      </c>
      <c r="O14266">
        <v>15</v>
      </c>
      <c r="P14266">
        <v>2005</v>
      </c>
      <c r="Q14266" t="s">
        <v>25</v>
      </c>
      <c r="R14266" t="s">
        <v>26</v>
      </c>
      <c r="S14266" t="s">
        <v>31</v>
      </c>
    </row>
    <row r="14267" spans="1:19" x14ac:dyDescent="0.25">
      <c r="A14267" t="s">
        <v>312</v>
      </c>
      <c r="B14267" t="s">
        <v>1403</v>
      </c>
      <c r="C14267" t="s">
        <v>1404</v>
      </c>
      <c r="E14267" t="s">
        <v>1405</v>
      </c>
      <c r="F14267" t="s">
        <v>88</v>
      </c>
      <c r="G14267">
        <v>63301</v>
      </c>
      <c r="H14267">
        <v>38.771118999999999</v>
      </c>
      <c r="I14267">
        <v>-90.493561999999997</v>
      </c>
      <c r="J14267" s="1" t="d">
        <v>2018-06-05</v>
      </c>
      <c r="K14267">
        <v>26459</v>
      </c>
      <c r="L14267" t="s">
        <v>30</v>
      </c>
      <c r="M14267" s="1" t="d">
        <v>2005-03-15</v>
      </c>
      <c r="N14267">
        <v>3</v>
      </c>
      <c r="O14267">
        <v>15</v>
      </c>
      <c r="P14267">
        <v>2005</v>
      </c>
      <c r="R14267" t="s">
        <v>26</v>
      </c>
      <c r="S14267" t="s">
        <v>31</v>
      </c>
    </row>
    <row r="14268" spans="1:19" x14ac:dyDescent="0.25">
      <c r="A14268" t="s">
        <v>19</v>
      </c>
      <c r="B14268" t="s">
        <v>1411</v>
      </c>
      <c r="C14268" t="s">
        <v>1412</v>
      </c>
      <c r="D14268" t="s">
        <v>1413</v>
      </c>
      <c r="E14268" t="s">
        <v>1124</v>
      </c>
      <c r="F14268" t="s">
        <v>170</v>
      </c>
      <c r="G14268">
        <v>94621</v>
      </c>
      <c r="H14268">
        <v>37.731369999999998</v>
      </c>
      <c r="I14268">
        <v>-122.212097</v>
      </c>
      <c r="J14268" s="1" t="d">
        <v>2018-05-03</v>
      </c>
      <c r="K14268">
        <v>26554</v>
      </c>
      <c r="L14268" t="s">
        <v>30</v>
      </c>
      <c r="M14268" s="1" t="d">
        <v>2005-02-15</v>
      </c>
      <c r="N14268">
        <v>2</v>
      </c>
      <c r="O14268">
        <v>15</v>
      </c>
      <c r="P14268">
        <v>2005</v>
      </c>
      <c r="Q14268" t="s">
        <v>35</v>
      </c>
      <c r="R14268" t="s">
        <v>26</v>
      </c>
      <c r="S14268" t="s">
        <v>31</v>
      </c>
    </row>
    <row r="14269" spans="1:19" x14ac:dyDescent="0.25">
      <c r="A14269" t="s">
        <v>705</v>
      </c>
      <c r="B14269" t="s">
        <v>1421</v>
      </c>
      <c r="C14269" t="s">
        <v>1422</v>
      </c>
      <c r="D14269" t="s">
        <v>1423</v>
      </c>
      <c r="E14269" t="s">
        <v>1421</v>
      </c>
      <c r="F14269" t="s">
        <v>202</v>
      </c>
      <c r="G14269">
        <v>32899</v>
      </c>
      <c r="H14269">
        <v>28.520820000000001</v>
      </c>
      <c r="I14269">
        <v>-80.652770000000004</v>
      </c>
      <c r="J14269" s="1" t="d">
        <v>2019-01-10</v>
      </c>
      <c r="K14269">
        <v>26645</v>
      </c>
      <c r="L14269" t="s">
        <v>30</v>
      </c>
      <c r="M14269" s="1" t="d">
        <v>2005-03-15</v>
      </c>
      <c r="N14269">
        <v>3</v>
      </c>
      <c r="O14269">
        <v>15</v>
      </c>
      <c r="P14269">
        <v>2005</v>
      </c>
      <c r="R14269" t="s">
        <v>26</v>
      </c>
      <c r="S14269" t="s">
        <v>27</v>
      </c>
    </row>
    <row r="14270" spans="1:19" x14ac:dyDescent="0.25">
      <c r="A14270" t="s">
        <v>705</v>
      </c>
      <c r="B14270" t="s">
        <v>464</v>
      </c>
      <c r="C14270" t="s">
        <v>465</v>
      </c>
      <c r="D14270" t="s">
        <v>466</v>
      </c>
      <c r="E14270" t="s">
        <v>467</v>
      </c>
      <c r="F14270" t="s">
        <v>59</v>
      </c>
      <c r="G14270">
        <v>44135</v>
      </c>
      <c r="H14270">
        <v>41.418719000000003</v>
      </c>
      <c r="I14270">
        <v>-81.854476000000005</v>
      </c>
      <c r="J14270" s="1" t="d">
        <v>2019-01-10</v>
      </c>
      <c r="K14270">
        <v>26646</v>
      </c>
      <c r="L14270" t="s">
        <v>30</v>
      </c>
      <c r="M14270" s="1" t="d">
        <v>2005-03-15</v>
      </c>
      <c r="N14270">
        <v>3</v>
      </c>
      <c r="O14270">
        <v>15</v>
      </c>
      <c r="P14270">
        <v>2005</v>
      </c>
      <c r="R14270" t="s">
        <v>26</v>
      </c>
      <c r="S14270" t="s">
        <v>27</v>
      </c>
    </row>
    <row r="14271" spans="1:19" x14ac:dyDescent="0.25">
      <c r="A14271" t="s">
        <v>19</v>
      </c>
      <c r="B14271" t="s">
        <v>1424</v>
      </c>
      <c r="C14271" t="s">
        <v>1425</v>
      </c>
      <c r="D14271" t="s">
        <v>1426</v>
      </c>
      <c r="E14271" t="s">
        <v>95</v>
      </c>
      <c r="F14271" t="s">
        <v>37</v>
      </c>
      <c r="G14271">
        <v>75226</v>
      </c>
      <c r="H14271">
        <v>32.780991999999998</v>
      </c>
      <c r="I14271">
        <v>-96.775201999999993</v>
      </c>
      <c r="J14271" s="1" t="d">
        <v>2018-08-07</v>
      </c>
      <c r="K14271">
        <v>26654</v>
      </c>
      <c r="L14271" t="s">
        <v>30</v>
      </c>
      <c r="M14271" s="1" t="d">
        <v>2005-03-15</v>
      </c>
      <c r="N14271">
        <v>3</v>
      </c>
      <c r="O14271">
        <v>15</v>
      </c>
      <c r="P14271">
        <v>2005</v>
      </c>
      <c r="Q14271" t="s">
        <v>25</v>
      </c>
      <c r="R14271" t="s">
        <v>26</v>
      </c>
      <c r="S14271" t="s">
        <v>31</v>
      </c>
    </row>
    <row r="14272" spans="1:19" x14ac:dyDescent="0.25">
      <c r="A14272" t="s">
        <v>19</v>
      </c>
      <c r="B14272" t="s">
        <v>1427</v>
      </c>
      <c r="C14272" t="s">
        <v>1428</v>
      </c>
      <c r="D14272" t="s">
        <v>1429</v>
      </c>
      <c r="E14272" t="s">
        <v>95</v>
      </c>
      <c r="F14272" t="s">
        <v>37</v>
      </c>
      <c r="G14272">
        <v>75235</v>
      </c>
      <c r="H14272">
        <v>32.839316740000001</v>
      </c>
      <c r="I14272">
        <v>-96.853195349999993</v>
      </c>
      <c r="J14272" s="1" t="d">
        <v>2018-08-07</v>
      </c>
      <c r="K14272">
        <v>26655</v>
      </c>
      <c r="L14272" t="s">
        <v>30</v>
      </c>
      <c r="M14272" s="1" t="d">
        <v>2005-03-15</v>
      </c>
      <c r="N14272">
        <v>3</v>
      </c>
      <c r="O14272">
        <v>15</v>
      </c>
      <c r="P14272">
        <v>2005</v>
      </c>
      <c r="Q14272" t="s">
        <v>25</v>
      </c>
      <c r="R14272" t="s">
        <v>26</v>
      </c>
      <c r="S14272" t="s">
        <v>31</v>
      </c>
    </row>
    <row r="14273" spans="1:19" x14ac:dyDescent="0.25">
      <c r="A14273" t="s">
        <v>19</v>
      </c>
      <c r="B14273" t="s">
        <v>1421</v>
      </c>
      <c r="C14273" t="s">
        <v>1422</v>
      </c>
      <c r="D14273" t="s">
        <v>1423</v>
      </c>
      <c r="E14273" t="s">
        <v>1421</v>
      </c>
      <c r="F14273" t="s">
        <v>202</v>
      </c>
      <c r="G14273">
        <v>32899</v>
      </c>
      <c r="H14273">
        <v>28.520820000000001</v>
      </c>
      <c r="I14273">
        <v>-80.652770000000004</v>
      </c>
      <c r="J14273" s="1" t="d">
        <v>2019-01-10</v>
      </c>
      <c r="K14273">
        <v>26658</v>
      </c>
      <c r="L14273" t="s">
        <v>30</v>
      </c>
      <c r="M14273" s="1" t="d">
        <v>2005-03-15</v>
      </c>
      <c r="N14273">
        <v>3</v>
      </c>
      <c r="O14273">
        <v>15</v>
      </c>
      <c r="P14273">
        <v>2005</v>
      </c>
      <c r="Q14273" t="s">
        <v>35</v>
      </c>
      <c r="R14273" t="s">
        <v>26</v>
      </c>
      <c r="S14273" t="s">
        <v>27</v>
      </c>
    </row>
    <row r="14274" spans="1:19" x14ac:dyDescent="0.25">
      <c r="A14274" t="s">
        <v>19</v>
      </c>
      <c r="B14274" t="s">
        <v>1430</v>
      </c>
      <c r="C14274" t="s">
        <v>1431</v>
      </c>
      <c r="E14274" t="s">
        <v>390</v>
      </c>
      <c r="F14274" t="s">
        <v>170</v>
      </c>
      <c r="G14274">
        <v>91109</v>
      </c>
      <c r="H14274">
        <v>34.198642</v>
      </c>
      <c r="I14274">
        <v>-118.174611</v>
      </c>
      <c r="J14274" s="1" t="d">
        <v>2017-09-06</v>
      </c>
      <c r="K14274">
        <v>26659</v>
      </c>
      <c r="L14274" t="s">
        <v>1432</v>
      </c>
      <c r="M14274" s="1" t="d">
        <v>2005-03-15</v>
      </c>
      <c r="N14274">
        <v>3</v>
      </c>
      <c r="O14274">
        <v>15</v>
      </c>
      <c r="P14274">
        <v>2005</v>
      </c>
      <c r="Q14274" t="s">
        <v>35</v>
      </c>
      <c r="R14274" t="s">
        <v>26</v>
      </c>
      <c r="S14274" t="s">
        <v>27</v>
      </c>
    </row>
    <row r="14275" spans="1:19" x14ac:dyDescent="0.25">
      <c r="A14275" t="s">
        <v>312</v>
      </c>
      <c r="B14275" t="s">
        <v>464</v>
      </c>
      <c r="C14275" t="s">
        <v>465</v>
      </c>
      <c r="D14275" t="s">
        <v>466</v>
      </c>
      <c r="E14275" t="s">
        <v>467</v>
      </c>
      <c r="F14275" t="s">
        <v>59</v>
      </c>
      <c r="G14275">
        <v>44135</v>
      </c>
      <c r="H14275">
        <v>41.418719000000003</v>
      </c>
      <c r="I14275">
        <v>-81.854476000000005</v>
      </c>
      <c r="J14275" s="1" t="d">
        <v>2019-01-10</v>
      </c>
      <c r="K14275">
        <v>26663</v>
      </c>
      <c r="L14275" t="s">
        <v>30</v>
      </c>
      <c r="M14275" s="1" t="d">
        <v>2005-03-15</v>
      </c>
      <c r="N14275">
        <v>3</v>
      </c>
      <c r="O14275">
        <v>15</v>
      </c>
      <c r="P14275">
        <v>2005</v>
      </c>
      <c r="R14275" t="s">
        <v>26</v>
      </c>
      <c r="S14275" t="s">
        <v>27</v>
      </c>
    </row>
    <row r="14276" spans="1:19" x14ac:dyDescent="0.25">
      <c r="A14276" t="s">
        <v>312</v>
      </c>
      <c r="B14276" t="s">
        <v>1438</v>
      </c>
      <c r="C14276" t="s">
        <v>1439</v>
      </c>
      <c r="E14276" t="s">
        <v>372</v>
      </c>
      <c r="F14276" t="s">
        <v>373</v>
      </c>
      <c r="G14276">
        <v>61704</v>
      </c>
      <c r="H14276">
        <v>40.458468000000003</v>
      </c>
      <c r="I14276">
        <v>-88.970710999999994</v>
      </c>
      <c r="J14276" s="1" t="d">
        <v>2018-10-04</v>
      </c>
      <c r="K14276">
        <v>26666</v>
      </c>
      <c r="L14276" t="s">
        <v>30</v>
      </c>
      <c r="M14276" s="1" t="d">
        <v>2005-03-15</v>
      </c>
      <c r="N14276">
        <v>3</v>
      </c>
      <c r="O14276">
        <v>15</v>
      </c>
      <c r="P14276">
        <v>2005</v>
      </c>
      <c r="R14276" t="s">
        <v>26</v>
      </c>
      <c r="S14276" t="s">
        <v>31</v>
      </c>
    </row>
    <row r="14277" spans="1:19" x14ac:dyDescent="0.25">
      <c r="A14277" t="s">
        <v>312</v>
      </c>
      <c r="B14277" t="s">
        <v>711</v>
      </c>
      <c r="C14277" t="s">
        <v>1440</v>
      </c>
      <c r="D14277" t="s">
        <v>1441</v>
      </c>
      <c r="E14277" t="s">
        <v>606</v>
      </c>
      <c r="F14277" t="s">
        <v>119</v>
      </c>
      <c r="G14277">
        <v>55912</v>
      </c>
      <c r="H14277">
        <v>43.668332999999997</v>
      </c>
      <c r="I14277">
        <v>-92.868505999999996</v>
      </c>
      <c r="J14277" s="1" t="d">
        <v>2018-03-08</v>
      </c>
      <c r="K14277">
        <v>26667</v>
      </c>
      <c r="L14277" t="s">
        <v>30</v>
      </c>
      <c r="M14277" s="1" t="d">
        <v>2005-02-15</v>
      </c>
      <c r="N14277">
        <v>2</v>
      </c>
      <c r="O14277">
        <v>15</v>
      </c>
      <c r="P14277">
        <v>2005</v>
      </c>
      <c r="R14277" t="s">
        <v>26</v>
      </c>
      <c r="S14277" t="s">
        <v>31</v>
      </c>
    </row>
    <row r="14278" spans="1:19" x14ac:dyDescent="0.25">
      <c r="A14278" t="s">
        <v>312</v>
      </c>
      <c r="B14278" t="s">
        <v>1442</v>
      </c>
      <c r="C14278" t="s">
        <v>1443</v>
      </c>
      <c r="E14278" t="s">
        <v>1444</v>
      </c>
      <c r="F14278" t="s">
        <v>119</v>
      </c>
      <c r="G14278">
        <v>56309</v>
      </c>
      <c r="H14278">
        <v>46.09328</v>
      </c>
      <c r="I14278">
        <v>-95.811300000000003</v>
      </c>
      <c r="J14278" s="1" t="d">
        <v>2018-03-08</v>
      </c>
      <c r="K14278">
        <v>26668</v>
      </c>
      <c r="L14278" t="s">
        <v>1445</v>
      </c>
      <c r="M14278" s="1" t="d">
        <v>2005-03-15</v>
      </c>
      <c r="N14278">
        <v>3</v>
      </c>
      <c r="O14278">
        <v>15</v>
      </c>
      <c r="P14278">
        <v>2005</v>
      </c>
      <c r="R14278" t="s">
        <v>26</v>
      </c>
      <c r="S14278" t="s">
        <v>31</v>
      </c>
    </row>
    <row r="14279" spans="1:19" x14ac:dyDescent="0.25">
      <c r="A14279" t="s">
        <v>312</v>
      </c>
      <c r="B14279" t="s">
        <v>1446</v>
      </c>
      <c r="C14279" t="s">
        <v>1447</v>
      </c>
      <c r="D14279" t="s">
        <v>1448</v>
      </c>
      <c r="E14279" t="s">
        <v>1449</v>
      </c>
      <c r="F14279" t="s">
        <v>373</v>
      </c>
      <c r="G14279">
        <v>62568</v>
      </c>
      <c r="H14279">
        <v>39.561728000000002</v>
      </c>
      <c r="I14279">
        <v>-89.306124999999994</v>
      </c>
      <c r="J14279" s="1" t="d">
        <v>2018-10-04</v>
      </c>
      <c r="K14279">
        <v>26716</v>
      </c>
      <c r="L14279" t="s">
        <v>30</v>
      </c>
      <c r="M14279" s="1" t="d">
        <v>2005-08-15</v>
      </c>
      <c r="N14279">
        <v>8</v>
      </c>
      <c r="O14279">
        <v>15</v>
      </c>
      <c r="P14279">
        <v>2005</v>
      </c>
      <c r="R14279" t="s">
        <v>26</v>
      </c>
      <c r="S14279" t="s">
        <v>31</v>
      </c>
    </row>
    <row r="14280" spans="1:19" x14ac:dyDescent="0.25">
      <c r="A14280" t="s">
        <v>705</v>
      </c>
      <c r="B14280" t="s">
        <v>1452</v>
      </c>
      <c r="C14280" t="s">
        <v>1453</v>
      </c>
      <c r="D14280" t="s">
        <v>1454</v>
      </c>
      <c r="E14280" t="s">
        <v>1455</v>
      </c>
      <c r="F14280" t="s">
        <v>55</v>
      </c>
      <c r="G14280">
        <v>98433</v>
      </c>
      <c r="H14280">
        <v>47.090680999999996</v>
      </c>
      <c r="I14280">
        <v>-122.564796</v>
      </c>
      <c r="J14280" s="1" t="d">
        <v>2019-01-10</v>
      </c>
      <c r="K14280">
        <v>26774</v>
      </c>
      <c r="L14280" t="s">
        <v>30</v>
      </c>
      <c r="M14280" s="1" t="d">
        <v>2005-04-15</v>
      </c>
      <c r="N14280">
        <v>4</v>
      </c>
      <c r="O14280">
        <v>15</v>
      </c>
      <c r="P14280">
        <v>2005</v>
      </c>
      <c r="R14280" t="s">
        <v>26</v>
      </c>
      <c r="S14280" t="s">
        <v>27</v>
      </c>
    </row>
    <row r="14281" spans="1:19" x14ac:dyDescent="0.25">
      <c r="A14281" t="s">
        <v>705</v>
      </c>
      <c r="B14281" t="s">
        <v>1456</v>
      </c>
      <c r="C14281" t="s">
        <v>959</v>
      </c>
      <c r="E14281" t="s">
        <v>1457</v>
      </c>
      <c r="F14281" t="s">
        <v>1213</v>
      </c>
      <c r="G14281">
        <v>82190</v>
      </c>
      <c r="H14281">
        <v>45.004603000000003</v>
      </c>
      <c r="I14281">
        <v>-110.011584</v>
      </c>
      <c r="J14281" s="1" t="d">
        <v>2019-01-10</v>
      </c>
      <c r="K14281">
        <v>26786</v>
      </c>
      <c r="L14281" t="s">
        <v>30</v>
      </c>
      <c r="M14281" s="1" t="d">
        <v>2005-04-15</v>
      </c>
      <c r="N14281">
        <v>4</v>
      </c>
      <c r="O14281">
        <v>15</v>
      </c>
      <c r="P14281">
        <v>2005</v>
      </c>
      <c r="R14281" t="s">
        <v>26</v>
      </c>
      <c r="S14281" t="s">
        <v>27</v>
      </c>
    </row>
    <row r="14282" spans="1:19" x14ac:dyDescent="0.25">
      <c r="A14282" t="s">
        <v>705</v>
      </c>
      <c r="B14282" t="s">
        <v>1458</v>
      </c>
      <c r="C14282" t="s">
        <v>959</v>
      </c>
      <c r="E14282" t="s">
        <v>1457</v>
      </c>
      <c r="F14282" t="s">
        <v>1213</v>
      </c>
      <c r="G14282">
        <v>82190</v>
      </c>
      <c r="H14282">
        <v>44.65672</v>
      </c>
      <c r="I14282">
        <v>-111.09523900000001</v>
      </c>
      <c r="J14282" s="1" t="d">
        <v>2019-01-10</v>
      </c>
      <c r="K14282">
        <v>26789</v>
      </c>
      <c r="L14282" t="s">
        <v>30</v>
      </c>
      <c r="M14282" s="1" t="d">
        <v>2005-04-15</v>
      </c>
      <c r="N14282">
        <v>4</v>
      </c>
      <c r="O14282">
        <v>15</v>
      </c>
      <c r="P14282">
        <v>2005</v>
      </c>
      <c r="R14282" t="s">
        <v>26</v>
      </c>
      <c r="S14282" t="s">
        <v>27</v>
      </c>
    </row>
    <row r="14283" spans="1:19" x14ac:dyDescent="0.25">
      <c r="A14283" t="s">
        <v>19</v>
      </c>
      <c r="B14283" t="s">
        <v>1459</v>
      </c>
      <c r="C14283" t="s">
        <v>1460</v>
      </c>
      <c r="D14283" t="s">
        <v>1461</v>
      </c>
      <c r="E14283" t="s">
        <v>1462</v>
      </c>
      <c r="F14283" t="s">
        <v>170</v>
      </c>
      <c r="G14283">
        <v>93609</v>
      </c>
      <c r="H14283">
        <v>36.492055000000001</v>
      </c>
      <c r="I14283">
        <v>-119.791174</v>
      </c>
      <c r="J14283" s="1" t="d">
        <v>2018-06-05</v>
      </c>
      <c r="K14283">
        <v>26821</v>
      </c>
      <c r="L14283" t="s">
        <v>30</v>
      </c>
      <c r="M14283" s="1" t="d">
        <v>2005-05-15</v>
      </c>
      <c r="N14283">
        <v>5</v>
      </c>
      <c r="O14283">
        <v>15</v>
      </c>
      <c r="P14283">
        <v>2005</v>
      </c>
      <c r="Q14283" t="s">
        <v>35</v>
      </c>
      <c r="R14283" t="s">
        <v>26</v>
      </c>
      <c r="S14283" t="s">
        <v>31</v>
      </c>
    </row>
    <row r="14284" spans="1:19" x14ac:dyDescent="0.25">
      <c r="A14284" t="s">
        <v>312</v>
      </c>
      <c r="B14284" t="s">
        <v>1464</v>
      </c>
      <c r="C14284" t="s">
        <v>1465</v>
      </c>
      <c r="D14284" t="s">
        <v>1466</v>
      </c>
      <c r="E14284" t="s">
        <v>1467</v>
      </c>
      <c r="F14284" t="s">
        <v>25</v>
      </c>
      <c r="G14284">
        <v>20771</v>
      </c>
      <c r="H14284">
        <v>38.997909999999997</v>
      </c>
      <c r="I14284">
        <v>-76.845821999999998</v>
      </c>
      <c r="J14284" s="1" t="d">
        <v>2019-01-10</v>
      </c>
      <c r="K14284">
        <v>26835</v>
      </c>
      <c r="L14284" t="s">
        <v>30</v>
      </c>
      <c r="M14284" s="1" t="d">
        <v>2005-04-15</v>
      </c>
      <c r="N14284">
        <v>4</v>
      </c>
      <c r="O14284">
        <v>15</v>
      </c>
      <c r="P14284">
        <v>2005</v>
      </c>
      <c r="R14284" t="s">
        <v>26</v>
      </c>
      <c r="S14284" t="s">
        <v>27</v>
      </c>
    </row>
    <row r="14285" spans="1:19" x14ac:dyDescent="0.25">
      <c r="A14285" t="s">
        <v>312</v>
      </c>
      <c r="B14285" t="s">
        <v>1468</v>
      </c>
      <c r="C14285" t="s">
        <v>1469</v>
      </c>
      <c r="E14285" t="s">
        <v>1468</v>
      </c>
      <c r="F14285" t="s">
        <v>88</v>
      </c>
      <c r="G14285">
        <v>65473</v>
      </c>
      <c r="H14285">
        <v>37.740568000000003</v>
      </c>
      <c r="I14285">
        <v>-92.128343999999998</v>
      </c>
      <c r="J14285" s="1" t="d">
        <v>2018-09-10</v>
      </c>
      <c r="K14285">
        <v>26836</v>
      </c>
      <c r="L14285" t="s">
        <v>30</v>
      </c>
      <c r="M14285" s="1" t="d">
        <v>2005-04-15</v>
      </c>
      <c r="N14285">
        <v>4</v>
      </c>
      <c r="O14285">
        <v>15</v>
      </c>
      <c r="P14285">
        <v>2005</v>
      </c>
      <c r="R14285" t="s">
        <v>26</v>
      </c>
      <c r="S14285" t="s">
        <v>27</v>
      </c>
    </row>
    <row r="14286" spans="1:19" x14ac:dyDescent="0.25">
      <c r="A14286" t="s">
        <v>312</v>
      </c>
      <c r="B14286" t="s">
        <v>1473</v>
      </c>
      <c r="C14286" t="s">
        <v>1474</v>
      </c>
      <c r="E14286" t="s">
        <v>1475</v>
      </c>
      <c r="F14286" t="s">
        <v>503</v>
      </c>
      <c r="G14286">
        <v>58103</v>
      </c>
      <c r="H14286">
        <v>46.876049000000002</v>
      </c>
      <c r="I14286">
        <v>-96.844817000000006</v>
      </c>
      <c r="J14286" s="1" t="d">
        <v>2018-08-07</v>
      </c>
      <c r="K14286">
        <v>26842</v>
      </c>
      <c r="L14286" t="s">
        <v>30</v>
      </c>
      <c r="M14286" s="1" t="d">
        <v>2005-10-15</v>
      </c>
      <c r="N14286">
        <v>10</v>
      </c>
      <c r="O14286">
        <v>15</v>
      </c>
      <c r="P14286">
        <v>2005</v>
      </c>
      <c r="R14286" t="s">
        <v>26</v>
      </c>
      <c r="S14286" t="s">
        <v>31</v>
      </c>
    </row>
    <row r="14287" spans="1:19" x14ac:dyDescent="0.25">
      <c r="A14287" t="s">
        <v>312</v>
      </c>
      <c r="B14287" t="s">
        <v>1476</v>
      </c>
      <c r="C14287" t="s">
        <v>1477</v>
      </c>
      <c r="D14287" t="s">
        <v>1478</v>
      </c>
      <c r="E14287" t="s">
        <v>1479</v>
      </c>
      <c r="F14287" t="s">
        <v>124</v>
      </c>
      <c r="G14287">
        <v>68818</v>
      </c>
      <c r="H14287">
        <v>40.868195</v>
      </c>
      <c r="I14287">
        <v>-98.000376000000003</v>
      </c>
      <c r="J14287" s="1" t="d">
        <v>2019-04-08</v>
      </c>
      <c r="K14287">
        <v>26845</v>
      </c>
      <c r="L14287" t="s">
        <v>24</v>
      </c>
      <c r="M14287" s="1" t="d">
        <v>2005-04-15</v>
      </c>
      <c r="N14287">
        <v>4</v>
      </c>
      <c r="O14287">
        <v>15</v>
      </c>
      <c r="P14287">
        <v>2005</v>
      </c>
      <c r="R14287" t="s">
        <v>26</v>
      </c>
      <c r="S14287" t="s">
        <v>31</v>
      </c>
    </row>
    <row r="14288" spans="1:19" x14ac:dyDescent="0.25">
      <c r="A14288" t="s">
        <v>312</v>
      </c>
      <c r="B14288" t="s">
        <v>1480</v>
      </c>
      <c r="C14288" t="s">
        <v>1481</v>
      </c>
      <c r="E14288" t="s">
        <v>1482</v>
      </c>
      <c r="F14288" t="s">
        <v>264</v>
      </c>
      <c r="G14288">
        <v>89023</v>
      </c>
      <c r="H14288">
        <v>36.659585</v>
      </c>
      <c r="I14288">
        <v>-115.990117</v>
      </c>
      <c r="J14288" s="1" t="d">
        <v>2018-09-10</v>
      </c>
      <c r="K14288">
        <v>26848</v>
      </c>
      <c r="L14288" t="s">
        <v>30</v>
      </c>
      <c r="M14288" s="1" t="d">
        <v>2005-04-15</v>
      </c>
      <c r="N14288">
        <v>4</v>
      </c>
      <c r="O14288">
        <v>15</v>
      </c>
      <c r="P14288">
        <v>2005</v>
      </c>
      <c r="R14288" t="s">
        <v>26</v>
      </c>
      <c r="S14288" t="s">
        <v>27</v>
      </c>
    </row>
    <row r="14289" spans="1:19" x14ac:dyDescent="0.25">
      <c r="A14289" t="s">
        <v>312</v>
      </c>
      <c r="B14289" t="s">
        <v>1483</v>
      </c>
      <c r="C14289" t="s">
        <v>1484</v>
      </c>
      <c r="E14289" t="s">
        <v>1485</v>
      </c>
      <c r="F14289" t="s">
        <v>157</v>
      </c>
      <c r="G14289">
        <v>15236</v>
      </c>
      <c r="H14289">
        <v>40.301290000000002</v>
      </c>
      <c r="I14289">
        <v>-79.980199999999996</v>
      </c>
      <c r="J14289" s="1" t="d">
        <v>2019-01-10</v>
      </c>
      <c r="K14289">
        <v>26849</v>
      </c>
      <c r="L14289" t="s">
        <v>30</v>
      </c>
      <c r="M14289" s="1" t="d">
        <v>2005-04-15</v>
      </c>
      <c r="N14289">
        <v>4</v>
      </c>
      <c r="O14289">
        <v>15</v>
      </c>
      <c r="P14289">
        <v>2005</v>
      </c>
      <c r="R14289" t="s">
        <v>26</v>
      </c>
      <c r="S14289" t="s">
        <v>27</v>
      </c>
    </row>
    <row r="14290" spans="1:19" x14ac:dyDescent="0.25">
      <c r="A14290" t="s">
        <v>312</v>
      </c>
      <c r="B14290" t="s">
        <v>1486</v>
      </c>
      <c r="C14290" t="s">
        <v>1487</v>
      </c>
      <c r="E14290" t="s">
        <v>1488</v>
      </c>
      <c r="F14290" t="s">
        <v>319</v>
      </c>
      <c r="G14290">
        <v>57006</v>
      </c>
      <c r="H14290">
        <v>44.310603</v>
      </c>
      <c r="I14290">
        <v>-96.763221000000001</v>
      </c>
      <c r="J14290" s="1" t="d">
        <v>2018-09-10</v>
      </c>
      <c r="K14290">
        <v>26850</v>
      </c>
      <c r="L14290" t="s">
        <v>30</v>
      </c>
      <c r="M14290" s="1" t="d">
        <v>2005-04-15</v>
      </c>
      <c r="N14290">
        <v>4</v>
      </c>
      <c r="O14290">
        <v>15</v>
      </c>
      <c r="P14290">
        <v>2005</v>
      </c>
      <c r="R14290" t="s">
        <v>26</v>
      </c>
      <c r="S14290" t="s">
        <v>31</v>
      </c>
    </row>
    <row r="14291" spans="1:19" x14ac:dyDescent="0.25">
      <c r="A14291" t="s">
        <v>312</v>
      </c>
      <c r="B14291" t="s">
        <v>1502</v>
      </c>
      <c r="C14291" t="s">
        <v>1503</v>
      </c>
      <c r="E14291" t="s">
        <v>1504</v>
      </c>
      <c r="F14291" t="s">
        <v>37</v>
      </c>
      <c r="G14291">
        <v>79120</v>
      </c>
      <c r="H14291">
        <v>35.302764000000003</v>
      </c>
      <c r="I14291">
        <v>-101.56165</v>
      </c>
      <c r="J14291" s="1" t="d">
        <v>2019-01-10</v>
      </c>
      <c r="K14291">
        <v>26857</v>
      </c>
      <c r="L14291" t="s">
        <v>30</v>
      </c>
      <c r="M14291" s="1" t="d">
        <v>2005-04-15</v>
      </c>
      <c r="N14291">
        <v>4</v>
      </c>
      <c r="O14291">
        <v>15</v>
      </c>
      <c r="P14291">
        <v>2005</v>
      </c>
      <c r="R14291" t="s">
        <v>26</v>
      </c>
      <c r="S14291" t="s">
        <v>27</v>
      </c>
    </row>
    <row r="14292" spans="1:19" x14ac:dyDescent="0.25">
      <c r="A14292" t="s">
        <v>312</v>
      </c>
      <c r="B14292" t="s">
        <v>1505</v>
      </c>
      <c r="C14292" t="s">
        <v>1506</v>
      </c>
      <c r="E14292" t="s">
        <v>1505</v>
      </c>
      <c r="F14292" t="s">
        <v>37</v>
      </c>
      <c r="G14292">
        <v>79916</v>
      </c>
      <c r="H14292">
        <v>31.812816999999999</v>
      </c>
      <c r="I14292">
        <v>-106.432783</v>
      </c>
      <c r="J14292" s="1" t="d">
        <v>2018-09-10</v>
      </c>
      <c r="K14292">
        <v>26858</v>
      </c>
      <c r="L14292" t="s">
        <v>30</v>
      </c>
      <c r="M14292" s="1" t="d">
        <v>2005-04-15</v>
      </c>
      <c r="N14292">
        <v>4</v>
      </c>
      <c r="O14292">
        <v>15</v>
      </c>
      <c r="P14292">
        <v>2005</v>
      </c>
      <c r="R14292" t="s">
        <v>26</v>
      </c>
      <c r="S14292" t="s">
        <v>27</v>
      </c>
    </row>
    <row r="14293" spans="1:19" x14ac:dyDescent="0.25">
      <c r="A14293" t="s">
        <v>312</v>
      </c>
      <c r="B14293" t="s">
        <v>1452</v>
      </c>
      <c r="C14293" t="s">
        <v>1510</v>
      </c>
      <c r="D14293" t="s">
        <v>1511</v>
      </c>
      <c r="E14293" t="s">
        <v>1455</v>
      </c>
      <c r="F14293" t="s">
        <v>55</v>
      </c>
      <c r="G14293">
        <v>98433</v>
      </c>
      <c r="H14293">
        <v>47.111629999999998</v>
      </c>
      <c r="I14293">
        <v>-122.534954</v>
      </c>
      <c r="J14293" s="1" t="d">
        <v>2019-01-10</v>
      </c>
      <c r="K14293">
        <v>26861</v>
      </c>
      <c r="L14293" t="s">
        <v>30</v>
      </c>
      <c r="M14293" s="1" t="d">
        <v>2005-04-15</v>
      </c>
      <c r="N14293">
        <v>4</v>
      </c>
      <c r="O14293">
        <v>15</v>
      </c>
      <c r="P14293">
        <v>2005</v>
      </c>
      <c r="R14293" t="s">
        <v>26</v>
      </c>
      <c r="S14293" t="s">
        <v>27</v>
      </c>
    </row>
    <row r="14294" spans="1:19" x14ac:dyDescent="0.25">
      <c r="A14294" t="s">
        <v>312</v>
      </c>
      <c r="B14294" t="s">
        <v>1483</v>
      </c>
      <c r="C14294" t="s">
        <v>1512</v>
      </c>
      <c r="E14294" t="s">
        <v>1513</v>
      </c>
      <c r="F14294" t="s">
        <v>1514</v>
      </c>
      <c r="G14294">
        <v>26507</v>
      </c>
      <c r="H14294">
        <v>39.670554000000003</v>
      </c>
      <c r="I14294">
        <v>-79.974288999999999</v>
      </c>
      <c r="J14294" s="1" t="d">
        <v>2019-01-10</v>
      </c>
      <c r="K14294">
        <v>26863</v>
      </c>
      <c r="L14294" t="s">
        <v>30</v>
      </c>
      <c r="M14294" s="1" t="d">
        <v>2005-04-15</v>
      </c>
      <c r="N14294">
        <v>4</v>
      </c>
      <c r="O14294">
        <v>15</v>
      </c>
      <c r="P14294">
        <v>2005</v>
      </c>
      <c r="R14294" t="s">
        <v>26</v>
      </c>
      <c r="S14294" t="s">
        <v>27</v>
      </c>
    </row>
    <row r="14295" spans="1:19" x14ac:dyDescent="0.25">
      <c r="A14295" t="s">
        <v>312</v>
      </c>
      <c r="B14295" t="s">
        <v>1515</v>
      </c>
      <c r="C14295" t="s">
        <v>1516</v>
      </c>
      <c r="D14295" t="s">
        <v>1517</v>
      </c>
      <c r="E14295" t="s">
        <v>1518</v>
      </c>
      <c r="F14295" t="s">
        <v>373</v>
      </c>
      <c r="G14295">
        <v>62565</v>
      </c>
      <c r="H14295">
        <v>39.412427999999998</v>
      </c>
      <c r="I14295">
        <v>-88.806850999999995</v>
      </c>
      <c r="J14295" s="1" t="d">
        <v>2018-10-04</v>
      </c>
      <c r="K14295">
        <v>26865</v>
      </c>
      <c r="L14295" t="s">
        <v>30</v>
      </c>
      <c r="M14295" s="1" t="d">
        <v>2005-04-15</v>
      </c>
      <c r="N14295">
        <v>4</v>
      </c>
      <c r="O14295">
        <v>15</v>
      </c>
      <c r="P14295">
        <v>2005</v>
      </c>
      <c r="R14295" t="s">
        <v>26</v>
      </c>
      <c r="S14295" t="s">
        <v>31</v>
      </c>
    </row>
    <row r="14296" spans="1:19" x14ac:dyDescent="0.25">
      <c r="A14296" t="s">
        <v>312</v>
      </c>
      <c r="B14296" t="s">
        <v>1519</v>
      </c>
      <c r="C14296" t="s">
        <v>1520</v>
      </c>
      <c r="D14296" t="s">
        <v>1521</v>
      </c>
      <c r="E14296" t="s">
        <v>1522</v>
      </c>
      <c r="F14296" t="s">
        <v>59</v>
      </c>
      <c r="G14296">
        <v>45433</v>
      </c>
      <c r="H14296">
        <v>39.817912999999997</v>
      </c>
      <c r="I14296">
        <v>-84.033612000000005</v>
      </c>
      <c r="J14296" s="1" t="d">
        <v>2019-01-10</v>
      </c>
      <c r="K14296">
        <v>26867</v>
      </c>
      <c r="L14296" t="s">
        <v>30</v>
      </c>
      <c r="M14296" s="1" t="d">
        <v>2005-04-15</v>
      </c>
      <c r="N14296">
        <v>4</v>
      </c>
      <c r="O14296">
        <v>15</v>
      </c>
      <c r="P14296">
        <v>2005</v>
      </c>
      <c r="R14296" t="s">
        <v>26</v>
      </c>
      <c r="S14296" t="s">
        <v>27</v>
      </c>
    </row>
    <row r="14297" spans="1:19" x14ac:dyDescent="0.25">
      <c r="A14297" t="s">
        <v>312</v>
      </c>
      <c r="B14297" t="s">
        <v>1530</v>
      </c>
      <c r="C14297" t="s">
        <v>1531</v>
      </c>
      <c r="E14297" t="s">
        <v>1532</v>
      </c>
      <c r="F14297" t="s">
        <v>170</v>
      </c>
      <c r="G14297">
        <v>94720</v>
      </c>
      <c r="H14297">
        <v>37.876705999999999</v>
      </c>
      <c r="I14297">
        <v>-122.246067</v>
      </c>
      <c r="J14297" s="1" t="d">
        <v>2019-01-10</v>
      </c>
      <c r="K14297">
        <v>26874</v>
      </c>
      <c r="L14297" t="s">
        <v>30</v>
      </c>
      <c r="M14297" s="1" t="d">
        <v>2005-04-15</v>
      </c>
      <c r="N14297">
        <v>4</v>
      </c>
      <c r="O14297">
        <v>15</v>
      </c>
      <c r="P14297">
        <v>2005</v>
      </c>
      <c r="R14297" t="s">
        <v>26</v>
      </c>
      <c r="S14297" t="s">
        <v>27</v>
      </c>
    </row>
    <row r="14298" spans="1:19" x14ac:dyDescent="0.25">
      <c r="A14298" t="s">
        <v>312</v>
      </c>
      <c r="B14298" t="s">
        <v>1533</v>
      </c>
      <c r="C14298" t="s">
        <v>1534</v>
      </c>
      <c r="D14298" t="s">
        <v>1535</v>
      </c>
      <c r="E14298" t="s">
        <v>1536</v>
      </c>
      <c r="F14298" t="s">
        <v>373</v>
      </c>
      <c r="G14298">
        <v>60439</v>
      </c>
      <c r="H14298">
        <v>41.714111000000003</v>
      </c>
      <c r="I14298">
        <v>-87.964016000000001</v>
      </c>
      <c r="J14298" s="1" t="d">
        <v>2019-01-10</v>
      </c>
      <c r="K14298">
        <v>26878</v>
      </c>
      <c r="L14298" t="s">
        <v>30</v>
      </c>
      <c r="M14298" s="1" t="d">
        <v>2005-04-15</v>
      </c>
      <c r="N14298">
        <v>4</v>
      </c>
      <c r="O14298">
        <v>15</v>
      </c>
      <c r="P14298">
        <v>2005</v>
      </c>
      <c r="R14298" t="s">
        <v>26</v>
      </c>
      <c r="S14298" t="s">
        <v>27</v>
      </c>
    </row>
    <row r="14299" spans="1:19" x14ac:dyDescent="0.25">
      <c r="A14299" t="s">
        <v>312</v>
      </c>
      <c r="B14299" t="s">
        <v>1537</v>
      </c>
      <c r="C14299" t="s">
        <v>1538</v>
      </c>
      <c r="E14299" t="s">
        <v>1539</v>
      </c>
      <c r="F14299" t="s">
        <v>373</v>
      </c>
      <c r="G14299">
        <v>60510</v>
      </c>
      <c r="H14299">
        <v>41.84901</v>
      </c>
      <c r="I14299">
        <v>-88.259399999999999</v>
      </c>
      <c r="J14299" s="1" t="d">
        <v>2019-01-10</v>
      </c>
      <c r="K14299">
        <v>26879</v>
      </c>
      <c r="L14299" t="s">
        <v>30</v>
      </c>
      <c r="M14299" s="1" t="d">
        <v>2005-04-15</v>
      </c>
      <c r="N14299">
        <v>4</v>
      </c>
      <c r="O14299">
        <v>15</v>
      </c>
      <c r="P14299">
        <v>2005</v>
      </c>
      <c r="R14299" t="s">
        <v>26</v>
      </c>
      <c r="S14299" t="s">
        <v>27</v>
      </c>
    </row>
    <row r="14300" spans="1:19" x14ac:dyDescent="0.25">
      <c r="A14300" t="s">
        <v>312</v>
      </c>
      <c r="B14300" t="s">
        <v>1540</v>
      </c>
      <c r="C14300" t="s">
        <v>1541</v>
      </c>
      <c r="D14300" t="s">
        <v>1542</v>
      </c>
      <c r="E14300" t="s">
        <v>1543</v>
      </c>
      <c r="F14300" t="s">
        <v>373</v>
      </c>
      <c r="G14300">
        <v>60088</v>
      </c>
      <c r="H14300">
        <v>42.317211999999998</v>
      </c>
      <c r="I14300">
        <v>-87.851241000000002</v>
      </c>
      <c r="J14300" s="1" t="d">
        <v>2019-01-10</v>
      </c>
      <c r="K14300">
        <v>26880</v>
      </c>
      <c r="L14300" t="s">
        <v>30</v>
      </c>
      <c r="M14300" s="1" t="d">
        <v>2005-04-15</v>
      </c>
      <c r="N14300">
        <v>4</v>
      </c>
      <c r="O14300">
        <v>15</v>
      </c>
      <c r="P14300">
        <v>2005</v>
      </c>
      <c r="R14300" t="s">
        <v>26</v>
      </c>
      <c r="S14300" t="s">
        <v>27</v>
      </c>
    </row>
    <row r="14301" spans="1:19" x14ac:dyDescent="0.25">
      <c r="A14301" t="s">
        <v>312</v>
      </c>
      <c r="B14301" t="s">
        <v>1547</v>
      </c>
      <c r="C14301" t="s">
        <v>1548</v>
      </c>
      <c r="E14301" t="s">
        <v>1549</v>
      </c>
      <c r="F14301" t="s">
        <v>327</v>
      </c>
      <c r="G14301">
        <v>50501</v>
      </c>
      <c r="H14301">
        <v>42.484893</v>
      </c>
      <c r="I14301">
        <v>-94.191946999999999</v>
      </c>
      <c r="J14301" s="1" t="d">
        <v>2019-04-08</v>
      </c>
      <c r="K14301">
        <v>26982</v>
      </c>
      <c r="L14301" t="s">
        <v>24</v>
      </c>
      <c r="M14301" s="1" t="d">
        <v>2005-04-15</v>
      </c>
      <c r="N14301">
        <v>4</v>
      </c>
      <c r="O14301">
        <v>15</v>
      </c>
      <c r="P14301">
        <v>2005</v>
      </c>
      <c r="R14301" t="s">
        <v>26</v>
      </c>
      <c r="S14301" t="s">
        <v>27</v>
      </c>
    </row>
    <row r="14302" spans="1:19" x14ac:dyDescent="0.25">
      <c r="A14302" t="s">
        <v>312</v>
      </c>
      <c r="B14302" t="s">
        <v>1550</v>
      </c>
      <c r="C14302" t="s">
        <v>1551</v>
      </c>
      <c r="E14302" t="s">
        <v>1552</v>
      </c>
      <c r="F14302" t="s">
        <v>327</v>
      </c>
      <c r="G14302">
        <v>52627</v>
      </c>
      <c r="H14302">
        <v>40.648023000000002</v>
      </c>
      <c r="I14302">
        <v>-91.293817000000004</v>
      </c>
      <c r="J14302" s="1" t="d">
        <v>2018-04-03</v>
      </c>
      <c r="K14302">
        <v>26983</v>
      </c>
      <c r="L14302" t="s">
        <v>30</v>
      </c>
      <c r="M14302" s="1" t="d">
        <v>2005-04-15</v>
      </c>
      <c r="N14302">
        <v>4</v>
      </c>
      <c r="O14302">
        <v>15</v>
      </c>
      <c r="P14302">
        <v>2005</v>
      </c>
      <c r="R14302" t="s">
        <v>26</v>
      </c>
      <c r="S14302" t="s">
        <v>27</v>
      </c>
    </row>
    <row r="14303" spans="1:19" x14ac:dyDescent="0.25">
      <c r="A14303" t="s">
        <v>312</v>
      </c>
      <c r="B14303" t="s">
        <v>1554</v>
      </c>
      <c r="C14303" t="s">
        <v>1555</v>
      </c>
      <c r="D14303" t="s">
        <v>1556</v>
      </c>
      <c r="E14303" t="s">
        <v>1557</v>
      </c>
      <c r="F14303" t="s">
        <v>373</v>
      </c>
      <c r="G14303">
        <v>60148</v>
      </c>
      <c r="H14303">
        <v>41.860475000000001</v>
      </c>
      <c r="I14303">
        <v>-87.994816999999998</v>
      </c>
      <c r="J14303" s="1" t="d">
        <v>2018-10-04</v>
      </c>
      <c r="K14303">
        <v>27010</v>
      </c>
      <c r="L14303" t="s">
        <v>30</v>
      </c>
      <c r="M14303" s="1" t="d">
        <v>2005-05-15</v>
      </c>
      <c r="N14303">
        <v>5</v>
      </c>
      <c r="O14303">
        <v>15</v>
      </c>
      <c r="P14303">
        <v>2005</v>
      </c>
      <c r="R14303" t="s">
        <v>26</v>
      </c>
      <c r="S14303" t="s">
        <v>31</v>
      </c>
    </row>
    <row r="14304" spans="1:19" x14ac:dyDescent="0.25">
      <c r="A14304" t="s">
        <v>19</v>
      </c>
      <c r="B14304" t="s">
        <v>1558</v>
      </c>
      <c r="C14304" t="s">
        <v>1559</v>
      </c>
      <c r="D14304" t="s">
        <v>1560</v>
      </c>
      <c r="E14304" t="s">
        <v>259</v>
      </c>
      <c r="F14304" t="s">
        <v>260</v>
      </c>
      <c r="G14304">
        <v>85034</v>
      </c>
      <c r="H14304">
        <v>33.435372000000001</v>
      </c>
      <c r="I14304">
        <v>-112.033427</v>
      </c>
      <c r="J14304" s="1" t="d">
        <v>2018-07-09</v>
      </c>
      <c r="K14304">
        <v>27026</v>
      </c>
      <c r="L14304" t="s">
        <v>30</v>
      </c>
      <c r="M14304" s="1" t="d">
        <v>2005-05-15</v>
      </c>
      <c r="N14304">
        <v>5</v>
      </c>
      <c r="O14304">
        <v>15</v>
      </c>
      <c r="P14304">
        <v>2005</v>
      </c>
      <c r="Q14304" t="s">
        <v>25</v>
      </c>
      <c r="R14304" t="s">
        <v>26</v>
      </c>
      <c r="S14304" t="s">
        <v>31</v>
      </c>
    </row>
    <row r="14305" spans="1:19" x14ac:dyDescent="0.25">
      <c r="A14305" t="s">
        <v>312</v>
      </c>
      <c r="B14305" t="s">
        <v>1561</v>
      </c>
      <c r="C14305" t="s">
        <v>1561</v>
      </c>
      <c r="E14305" t="s">
        <v>1562</v>
      </c>
      <c r="F14305" t="s">
        <v>208</v>
      </c>
      <c r="G14305">
        <v>29802</v>
      </c>
      <c r="H14305">
        <v>33.343989999999998</v>
      </c>
      <c r="I14305">
        <v>-81.741055000000003</v>
      </c>
      <c r="J14305" s="1" t="d">
        <v>2019-01-10</v>
      </c>
      <c r="K14305">
        <v>27033</v>
      </c>
      <c r="L14305" t="s">
        <v>30</v>
      </c>
      <c r="M14305" s="1" t="d">
        <v>2005-05-15</v>
      </c>
      <c r="N14305">
        <v>5</v>
      </c>
      <c r="O14305">
        <v>15</v>
      </c>
      <c r="P14305">
        <v>2005</v>
      </c>
      <c r="R14305" t="s">
        <v>26</v>
      </c>
      <c r="S14305" t="s">
        <v>27</v>
      </c>
    </row>
    <row r="14306" spans="1:19" x14ac:dyDescent="0.25">
      <c r="A14306" t="s">
        <v>312</v>
      </c>
      <c r="B14306" t="s">
        <v>1563</v>
      </c>
      <c r="C14306" t="s">
        <v>1564</v>
      </c>
      <c r="E14306" t="s">
        <v>1565</v>
      </c>
      <c r="F14306" t="s">
        <v>269</v>
      </c>
      <c r="G14306">
        <v>23681</v>
      </c>
      <c r="H14306">
        <v>37.097727999999996</v>
      </c>
      <c r="I14306">
        <v>-76.383422999999993</v>
      </c>
      <c r="J14306" s="1" t="d">
        <v>2019-01-10</v>
      </c>
      <c r="K14306">
        <v>27034</v>
      </c>
      <c r="L14306" t="s">
        <v>30</v>
      </c>
      <c r="M14306" s="1" t="d">
        <v>2005-05-15</v>
      </c>
      <c r="N14306">
        <v>5</v>
      </c>
      <c r="O14306">
        <v>15</v>
      </c>
      <c r="P14306">
        <v>2005</v>
      </c>
      <c r="R14306" t="s">
        <v>26</v>
      </c>
      <c r="S14306" t="s">
        <v>27</v>
      </c>
    </row>
    <row r="14307" spans="1:19" x14ac:dyDescent="0.25">
      <c r="A14307" t="s">
        <v>705</v>
      </c>
      <c r="B14307" t="s">
        <v>1569</v>
      </c>
      <c r="C14307" t="s">
        <v>1570</v>
      </c>
      <c r="E14307" t="s">
        <v>1562</v>
      </c>
      <c r="F14307" t="s">
        <v>208</v>
      </c>
      <c r="G14307">
        <v>29801</v>
      </c>
      <c r="H14307">
        <v>33.583131000000002</v>
      </c>
      <c r="I14307">
        <v>-81.726645000000005</v>
      </c>
      <c r="J14307" s="1" t="d">
        <v>2018-05-03</v>
      </c>
      <c r="K14307">
        <v>27141</v>
      </c>
      <c r="L14307" t="s">
        <v>30</v>
      </c>
      <c r="M14307" s="1" t="d">
        <v>2005-06-15</v>
      </c>
      <c r="N14307">
        <v>6</v>
      </c>
      <c r="O14307">
        <v>15</v>
      </c>
      <c r="P14307">
        <v>2005</v>
      </c>
      <c r="R14307" t="s">
        <v>26</v>
      </c>
      <c r="S14307" t="s">
        <v>27</v>
      </c>
    </row>
    <row r="14308" spans="1:19" x14ac:dyDescent="0.25">
      <c r="A14308" t="s">
        <v>705</v>
      </c>
      <c r="B14308" t="s">
        <v>1571</v>
      </c>
      <c r="C14308" t="s">
        <v>1572</v>
      </c>
      <c r="E14308" t="s">
        <v>1573</v>
      </c>
      <c r="F14308" t="s">
        <v>208</v>
      </c>
      <c r="G14308">
        <v>29810</v>
      </c>
      <c r="H14308">
        <v>33.004666999999998</v>
      </c>
      <c r="I14308">
        <v>-81.310281000000003</v>
      </c>
      <c r="J14308" s="1" t="d">
        <v>2018-05-03</v>
      </c>
      <c r="K14308">
        <v>27142</v>
      </c>
      <c r="L14308" t="s">
        <v>30</v>
      </c>
      <c r="M14308" s="1" t="d">
        <v>2005-06-15</v>
      </c>
      <c r="N14308">
        <v>6</v>
      </c>
      <c r="O14308">
        <v>15</v>
      </c>
      <c r="P14308">
        <v>2005</v>
      </c>
      <c r="R14308" t="s">
        <v>26</v>
      </c>
      <c r="S14308" t="s">
        <v>27</v>
      </c>
    </row>
    <row r="14309" spans="1:19" x14ac:dyDescent="0.25">
      <c r="A14309" t="s">
        <v>705</v>
      </c>
      <c r="B14309" t="s">
        <v>1574</v>
      </c>
      <c r="C14309" t="s">
        <v>1575</v>
      </c>
      <c r="D14309" t="s">
        <v>1576</v>
      </c>
      <c r="E14309" t="s">
        <v>1577</v>
      </c>
      <c r="F14309" t="s">
        <v>208</v>
      </c>
      <c r="G14309">
        <v>29003</v>
      </c>
      <c r="H14309">
        <v>33.305965999999998</v>
      </c>
      <c r="I14309">
        <v>-81.033858899999998</v>
      </c>
      <c r="J14309" s="1" t="d">
        <v>2018-05-03</v>
      </c>
      <c r="K14309">
        <v>27143</v>
      </c>
      <c r="L14309" t="s">
        <v>30</v>
      </c>
      <c r="M14309" s="1" t="d">
        <v>2005-06-15</v>
      </c>
      <c r="N14309">
        <v>6</v>
      </c>
      <c r="O14309">
        <v>15</v>
      </c>
      <c r="P14309">
        <v>2005</v>
      </c>
      <c r="R14309" t="s">
        <v>26</v>
      </c>
      <c r="S14309" t="s">
        <v>27</v>
      </c>
    </row>
    <row r="14310" spans="1:19" x14ac:dyDescent="0.25">
      <c r="A14310" t="s">
        <v>705</v>
      </c>
      <c r="B14310" t="s">
        <v>1578</v>
      </c>
      <c r="C14310" t="s">
        <v>1579</v>
      </c>
      <c r="E14310" t="s">
        <v>1580</v>
      </c>
      <c r="F14310" t="s">
        <v>208</v>
      </c>
      <c r="G14310">
        <v>29115</v>
      </c>
      <c r="H14310">
        <v>33.470536000000003</v>
      </c>
      <c r="I14310">
        <v>-80.846693999999999</v>
      </c>
      <c r="J14310" s="1" t="d">
        <v>2018-05-03</v>
      </c>
      <c r="K14310">
        <v>27145</v>
      </c>
      <c r="L14310" t="s">
        <v>30</v>
      </c>
      <c r="M14310" s="1" t="d">
        <v>2005-06-15</v>
      </c>
      <c r="N14310">
        <v>6</v>
      </c>
      <c r="O14310">
        <v>15</v>
      </c>
      <c r="P14310">
        <v>2005</v>
      </c>
      <c r="R14310" t="s">
        <v>26</v>
      </c>
      <c r="S14310" t="s">
        <v>27</v>
      </c>
    </row>
    <row r="14311" spans="1:19" x14ac:dyDescent="0.25">
      <c r="A14311" t="s">
        <v>705</v>
      </c>
      <c r="B14311" t="s">
        <v>1581</v>
      </c>
      <c r="C14311" t="s">
        <v>1582</v>
      </c>
      <c r="E14311" t="s">
        <v>1583</v>
      </c>
      <c r="F14311" t="s">
        <v>208</v>
      </c>
      <c r="G14311">
        <v>29824</v>
      </c>
      <c r="H14311">
        <v>33.766396999999998</v>
      </c>
      <c r="I14311">
        <v>-81.901679999999999</v>
      </c>
      <c r="J14311" s="1" t="d">
        <v>2018-05-03</v>
      </c>
      <c r="K14311">
        <v>27146</v>
      </c>
      <c r="L14311" t="s">
        <v>30</v>
      </c>
      <c r="M14311" s="1" t="d">
        <v>2005-06-15</v>
      </c>
      <c r="N14311">
        <v>6</v>
      </c>
      <c r="O14311">
        <v>15</v>
      </c>
      <c r="P14311">
        <v>2005</v>
      </c>
      <c r="R14311" t="s">
        <v>26</v>
      </c>
      <c r="S14311" t="s">
        <v>27</v>
      </c>
    </row>
    <row r="14312" spans="1:19" x14ac:dyDescent="0.25">
      <c r="A14312" t="s">
        <v>705</v>
      </c>
      <c r="B14312" t="s">
        <v>1584</v>
      </c>
      <c r="C14312" t="s">
        <v>1585</v>
      </c>
      <c r="E14312" t="s">
        <v>1586</v>
      </c>
      <c r="F14312" t="s">
        <v>208</v>
      </c>
      <c r="G14312">
        <v>29180</v>
      </c>
      <c r="H14312">
        <v>34.370657999999999</v>
      </c>
      <c r="I14312">
        <v>-81.104831000000004</v>
      </c>
      <c r="J14312" s="1" t="d">
        <v>2018-05-03</v>
      </c>
      <c r="K14312">
        <v>27147</v>
      </c>
      <c r="L14312" t="s">
        <v>30</v>
      </c>
      <c r="M14312" s="1" t="d">
        <v>2005-06-15</v>
      </c>
      <c r="N14312">
        <v>6</v>
      </c>
      <c r="O14312">
        <v>15</v>
      </c>
      <c r="P14312">
        <v>2005</v>
      </c>
      <c r="R14312" t="s">
        <v>26</v>
      </c>
      <c r="S14312" t="s">
        <v>27</v>
      </c>
    </row>
    <row r="14313" spans="1:19" x14ac:dyDescent="0.25">
      <c r="A14313" t="s">
        <v>705</v>
      </c>
      <c r="B14313" t="s">
        <v>1587</v>
      </c>
      <c r="C14313" t="s">
        <v>1588</v>
      </c>
      <c r="E14313" t="s">
        <v>1589</v>
      </c>
      <c r="F14313" t="s">
        <v>208</v>
      </c>
      <c r="G14313">
        <v>29646</v>
      </c>
      <c r="H14313">
        <v>34.171672999999998</v>
      </c>
      <c r="I14313">
        <v>-82.161393000000004</v>
      </c>
      <c r="J14313" s="1" t="d">
        <v>2018-05-03</v>
      </c>
      <c r="K14313">
        <v>27148</v>
      </c>
      <c r="L14313" t="s">
        <v>30</v>
      </c>
      <c r="M14313" s="1" t="d">
        <v>2005-06-15</v>
      </c>
      <c r="N14313">
        <v>6</v>
      </c>
      <c r="O14313">
        <v>15</v>
      </c>
      <c r="P14313">
        <v>2005</v>
      </c>
      <c r="R14313" t="s">
        <v>26</v>
      </c>
      <c r="S14313" t="s">
        <v>27</v>
      </c>
    </row>
    <row r="14314" spans="1:19" x14ac:dyDescent="0.25">
      <c r="A14314" t="s">
        <v>705</v>
      </c>
      <c r="B14314" t="s">
        <v>1590</v>
      </c>
      <c r="C14314" t="s">
        <v>1591</v>
      </c>
      <c r="E14314" t="s">
        <v>1592</v>
      </c>
      <c r="F14314" t="s">
        <v>208</v>
      </c>
      <c r="G14314">
        <v>29108</v>
      </c>
      <c r="H14314">
        <v>34.290536000000003</v>
      </c>
      <c r="I14314">
        <v>-81.596312999999995</v>
      </c>
      <c r="J14314" s="1" t="d">
        <v>2018-05-03</v>
      </c>
      <c r="K14314">
        <v>27149</v>
      </c>
      <c r="L14314" t="s">
        <v>30</v>
      </c>
      <c r="M14314" s="1" t="d">
        <v>2005-06-15</v>
      </c>
      <c r="N14314">
        <v>6</v>
      </c>
      <c r="O14314">
        <v>15</v>
      </c>
      <c r="P14314">
        <v>2005</v>
      </c>
      <c r="R14314" t="s">
        <v>26</v>
      </c>
      <c r="S14314" t="s">
        <v>27</v>
      </c>
    </row>
    <row r="14315" spans="1:19" x14ac:dyDescent="0.25">
      <c r="A14315" t="s">
        <v>705</v>
      </c>
      <c r="B14315" t="s">
        <v>1593</v>
      </c>
      <c r="C14315" t="s">
        <v>1594</v>
      </c>
      <c r="E14315" t="s">
        <v>1595</v>
      </c>
      <c r="F14315" t="s">
        <v>208</v>
      </c>
      <c r="G14315">
        <v>29123</v>
      </c>
      <c r="H14315">
        <v>33.760148999999998</v>
      </c>
      <c r="I14315">
        <v>-81.249381</v>
      </c>
      <c r="J14315" s="1" t="d">
        <v>2018-05-03</v>
      </c>
      <c r="K14315">
        <v>27150</v>
      </c>
      <c r="L14315" t="s">
        <v>30</v>
      </c>
      <c r="M14315" s="1" t="d">
        <v>2005-06-15</v>
      </c>
      <c r="N14315">
        <v>6</v>
      </c>
      <c r="O14315">
        <v>15</v>
      </c>
      <c r="P14315">
        <v>2005</v>
      </c>
      <c r="R14315" t="s">
        <v>26</v>
      </c>
      <c r="S14315" t="s">
        <v>27</v>
      </c>
    </row>
    <row r="14316" spans="1:19" x14ac:dyDescent="0.25">
      <c r="A14316" t="s">
        <v>705</v>
      </c>
      <c r="B14316" t="s">
        <v>1596</v>
      </c>
      <c r="C14316" t="s">
        <v>1597</v>
      </c>
      <c r="E14316" t="s">
        <v>1598</v>
      </c>
      <c r="F14316" t="s">
        <v>208</v>
      </c>
      <c r="G14316">
        <v>29812</v>
      </c>
      <c r="H14316">
        <v>33.237516999999997</v>
      </c>
      <c r="I14316">
        <v>-81.355288000000002</v>
      </c>
      <c r="J14316" s="1" t="d">
        <v>2019-02-06</v>
      </c>
      <c r="K14316">
        <v>27151</v>
      </c>
      <c r="L14316" t="s">
        <v>103</v>
      </c>
      <c r="M14316" s="1" t="d">
        <v>2005-06-15</v>
      </c>
      <c r="N14316">
        <v>6</v>
      </c>
      <c r="O14316">
        <v>15</v>
      </c>
      <c r="P14316">
        <v>2005</v>
      </c>
      <c r="R14316" t="s">
        <v>26</v>
      </c>
      <c r="S14316" t="s">
        <v>27</v>
      </c>
    </row>
    <row r="14317" spans="1:19" x14ac:dyDescent="0.25">
      <c r="A14317" t="s">
        <v>705</v>
      </c>
      <c r="B14317" t="s">
        <v>1599</v>
      </c>
      <c r="C14317" t="s">
        <v>1600</v>
      </c>
      <c r="E14317" t="s">
        <v>1601</v>
      </c>
      <c r="F14317" t="s">
        <v>208</v>
      </c>
      <c r="G14317">
        <v>29138</v>
      </c>
      <c r="H14317">
        <v>34.012051999999997</v>
      </c>
      <c r="I14317">
        <v>-81.779330999999999</v>
      </c>
      <c r="J14317" s="1" t="d">
        <v>2018-05-03</v>
      </c>
      <c r="K14317">
        <v>27152</v>
      </c>
      <c r="L14317" t="s">
        <v>30</v>
      </c>
      <c r="M14317" s="1" t="d">
        <v>2005-06-15</v>
      </c>
      <c r="N14317">
        <v>6</v>
      </c>
      <c r="O14317">
        <v>15</v>
      </c>
      <c r="P14317">
        <v>2005</v>
      </c>
      <c r="R14317" t="s">
        <v>26</v>
      </c>
      <c r="S14317" t="s">
        <v>27</v>
      </c>
    </row>
    <row r="14318" spans="1:19" x14ac:dyDescent="0.25">
      <c r="A14318" t="s">
        <v>705</v>
      </c>
      <c r="B14318" t="s">
        <v>1602</v>
      </c>
      <c r="C14318" t="s">
        <v>1603</v>
      </c>
      <c r="E14318" t="s">
        <v>116</v>
      </c>
      <c r="F14318" t="s">
        <v>208</v>
      </c>
      <c r="G14318">
        <v>29477</v>
      </c>
      <c r="H14318">
        <v>33.180075199999997</v>
      </c>
      <c r="I14318">
        <v>-80.558348600000002</v>
      </c>
      <c r="J14318" s="1" t="d">
        <v>2018-05-03</v>
      </c>
      <c r="K14318">
        <v>27153</v>
      </c>
      <c r="L14318" t="s">
        <v>30</v>
      </c>
      <c r="M14318" s="1" t="d">
        <v>2005-06-15</v>
      </c>
      <c r="N14318">
        <v>6</v>
      </c>
      <c r="O14318">
        <v>15</v>
      </c>
      <c r="P14318">
        <v>2005</v>
      </c>
      <c r="R14318" t="s">
        <v>26</v>
      </c>
      <c r="S14318" t="s">
        <v>27</v>
      </c>
    </row>
    <row r="14319" spans="1:19" x14ac:dyDescent="0.25">
      <c r="A14319" t="s">
        <v>705</v>
      </c>
      <c r="B14319" t="s">
        <v>1604</v>
      </c>
      <c r="C14319" t="s">
        <v>1605</v>
      </c>
      <c r="E14319" t="s">
        <v>1606</v>
      </c>
      <c r="F14319" t="s">
        <v>208</v>
      </c>
      <c r="G14319">
        <v>29906</v>
      </c>
      <c r="H14319">
        <v>32.417651999999997</v>
      </c>
      <c r="I14319">
        <v>-80.738018999999994</v>
      </c>
      <c r="J14319" s="1" t="d">
        <v>2018-05-03</v>
      </c>
      <c r="K14319">
        <v>27154</v>
      </c>
      <c r="L14319" t="s">
        <v>30</v>
      </c>
      <c r="M14319" s="1" t="d">
        <v>2005-06-15</v>
      </c>
      <c r="N14319">
        <v>6</v>
      </c>
      <c r="O14319">
        <v>15</v>
      </c>
      <c r="P14319">
        <v>2005</v>
      </c>
      <c r="R14319" t="s">
        <v>26</v>
      </c>
      <c r="S14319" t="s">
        <v>27</v>
      </c>
    </row>
    <row r="14320" spans="1:19" x14ac:dyDescent="0.25">
      <c r="A14320" t="s">
        <v>705</v>
      </c>
      <c r="B14320" t="s">
        <v>1607</v>
      </c>
      <c r="C14320" t="s">
        <v>1608</v>
      </c>
      <c r="E14320" t="s">
        <v>1609</v>
      </c>
      <c r="F14320" t="s">
        <v>208</v>
      </c>
      <c r="G14320">
        <v>29936</v>
      </c>
      <c r="H14320">
        <v>32.477475300000002</v>
      </c>
      <c r="I14320">
        <v>-80.980378000000002</v>
      </c>
      <c r="J14320" s="1" t="d">
        <v>2018-05-03</v>
      </c>
      <c r="K14320">
        <v>27155</v>
      </c>
      <c r="L14320" t="s">
        <v>30</v>
      </c>
      <c r="M14320" s="1" t="d">
        <v>2005-06-15</v>
      </c>
      <c r="N14320">
        <v>6</v>
      </c>
      <c r="O14320">
        <v>15</v>
      </c>
      <c r="P14320">
        <v>2005</v>
      </c>
      <c r="R14320" t="s">
        <v>26</v>
      </c>
      <c r="S14320" t="s">
        <v>27</v>
      </c>
    </row>
    <row r="14321" spans="1:19" x14ac:dyDescent="0.25">
      <c r="A14321" t="s">
        <v>705</v>
      </c>
      <c r="B14321" t="s">
        <v>1610</v>
      </c>
      <c r="C14321" t="s">
        <v>1611</v>
      </c>
      <c r="E14321" t="s">
        <v>1612</v>
      </c>
      <c r="F14321" t="s">
        <v>208</v>
      </c>
      <c r="G14321">
        <v>29203</v>
      </c>
      <c r="H14321">
        <v>34.083095</v>
      </c>
      <c r="I14321">
        <v>-81.026683000000006</v>
      </c>
      <c r="J14321" s="1" t="d">
        <v>2018-05-03</v>
      </c>
      <c r="K14321">
        <v>27156</v>
      </c>
      <c r="L14321" t="s">
        <v>30</v>
      </c>
      <c r="M14321" s="1" t="d">
        <v>2005-06-15</v>
      </c>
      <c r="N14321">
        <v>6</v>
      </c>
      <c r="O14321">
        <v>15</v>
      </c>
      <c r="P14321">
        <v>2005</v>
      </c>
      <c r="R14321" t="s">
        <v>26</v>
      </c>
      <c r="S14321" t="s">
        <v>27</v>
      </c>
    </row>
    <row r="14322" spans="1:19" x14ac:dyDescent="0.25">
      <c r="A14322" t="s">
        <v>705</v>
      </c>
      <c r="B14322" t="s">
        <v>1613</v>
      </c>
      <c r="C14322" t="s">
        <v>1614</v>
      </c>
      <c r="E14322" t="s">
        <v>1612</v>
      </c>
      <c r="F14322" t="s">
        <v>208</v>
      </c>
      <c r="G14322">
        <v>29208</v>
      </c>
      <c r="H14322">
        <v>33.971148999999997</v>
      </c>
      <c r="I14322">
        <v>-81.007932999999994</v>
      </c>
      <c r="J14322" s="1" t="d">
        <v>2018-05-03</v>
      </c>
      <c r="K14322">
        <v>27157</v>
      </c>
      <c r="L14322" t="s">
        <v>30</v>
      </c>
      <c r="M14322" s="1" t="d">
        <v>2005-06-15</v>
      </c>
      <c r="N14322">
        <v>6</v>
      </c>
      <c r="O14322">
        <v>15</v>
      </c>
      <c r="P14322">
        <v>2005</v>
      </c>
      <c r="R14322" t="s">
        <v>26</v>
      </c>
      <c r="S14322" t="s">
        <v>27</v>
      </c>
    </row>
    <row r="14323" spans="1:19" x14ac:dyDescent="0.25">
      <c r="A14323" t="s">
        <v>705</v>
      </c>
      <c r="B14323" t="s">
        <v>1615</v>
      </c>
      <c r="C14323" t="s">
        <v>1616</v>
      </c>
      <c r="E14323" t="s">
        <v>565</v>
      </c>
      <c r="F14323" t="s">
        <v>208</v>
      </c>
      <c r="G14323">
        <v>29072</v>
      </c>
      <c r="H14323">
        <v>33.988618000000002</v>
      </c>
      <c r="I14323">
        <v>-81.249832999999995</v>
      </c>
      <c r="J14323" s="1" t="d">
        <v>2018-05-03</v>
      </c>
      <c r="K14323">
        <v>27158</v>
      </c>
      <c r="L14323" t="s">
        <v>30</v>
      </c>
      <c r="M14323" s="1" t="d">
        <v>2005-06-15</v>
      </c>
      <c r="N14323">
        <v>6</v>
      </c>
      <c r="O14323">
        <v>15</v>
      </c>
      <c r="P14323">
        <v>2005</v>
      </c>
      <c r="R14323" t="s">
        <v>26</v>
      </c>
      <c r="S14323" t="s">
        <v>27</v>
      </c>
    </row>
    <row r="14324" spans="1:19" x14ac:dyDescent="0.25">
      <c r="A14324" t="s">
        <v>312</v>
      </c>
      <c r="B14324" t="s">
        <v>1620</v>
      </c>
      <c r="C14324" t="s">
        <v>1621</v>
      </c>
      <c r="E14324" t="s">
        <v>1612</v>
      </c>
      <c r="F14324" t="s">
        <v>208</v>
      </c>
      <c r="G14324">
        <v>29201</v>
      </c>
      <c r="H14324">
        <v>34.021554999999999</v>
      </c>
      <c r="I14324">
        <v>-81.037102000000004</v>
      </c>
      <c r="J14324" s="1" t="d">
        <v>2018-06-05</v>
      </c>
      <c r="K14324">
        <v>27165</v>
      </c>
      <c r="L14324" t="s">
        <v>30</v>
      </c>
      <c r="M14324" s="1" t="d">
        <v>2005-06-15</v>
      </c>
      <c r="N14324">
        <v>6</v>
      </c>
      <c r="O14324">
        <v>15</v>
      </c>
      <c r="P14324">
        <v>2005</v>
      </c>
      <c r="R14324" t="s">
        <v>26</v>
      </c>
      <c r="S14324" t="s">
        <v>27</v>
      </c>
    </row>
    <row r="14325" spans="1:19" x14ac:dyDescent="0.25">
      <c r="A14325" t="s">
        <v>705</v>
      </c>
      <c r="B14325" t="s">
        <v>1622</v>
      </c>
      <c r="C14325" t="s">
        <v>1623</v>
      </c>
      <c r="E14325" t="s">
        <v>1532</v>
      </c>
      <c r="F14325" t="s">
        <v>170</v>
      </c>
      <c r="G14325">
        <v>94702</v>
      </c>
      <c r="H14325">
        <v>37.853451999999997</v>
      </c>
      <c r="I14325">
        <v>-122.27930499999999</v>
      </c>
      <c r="J14325" s="1" t="d">
        <v>2018-05-03</v>
      </c>
      <c r="K14325">
        <v>27289</v>
      </c>
      <c r="L14325" t="s">
        <v>30</v>
      </c>
      <c r="M14325" s="1" t="d">
        <v>2005-07-15</v>
      </c>
      <c r="N14325">
        <v>7</v>
      </c>
      <c r="O14325">
        <v>15</v>
      </c>
      <c r="P14325">
        <v>2005</v>
      </c>
      <c r="R14325" t="s">
        <v>26</v>
      </c>
      <c r="S14325" t="s">
        <v>31</v>
      </c>
    </row>
    <row r="14326" spans="1:19" x14ac:dyDescent="0.25">
      <c r="A14326" t="s">
        <v>338</v>
      </c>
      <c r="B14326" t="s">
        <v>1632</v>
      </c>
      <c r="C14326" t="s">
        <v>1633</v>
      </c>
      <c r="E14326" t="s">
        <v>1157</v>
      </c>
      <c r="F14326" t="s">
        <v>170</v>
      </c>
      <c r="G14326">
        <v>94534</v>
      </c>
      <c r="H14326">
        <v>38.237229999999997</v>
      </c>
      <c r="I14326">
        <v>-122.123</v>
      </c>
      <c r="J14326" s="1" t="d">
        <v>2018-09-10</v>
      </c>
      <c r="K14326">
        <v>27329</v>
      </c>
      <c r="L14326" t="s">
        <v>30</v>
      </c>
      <c r="M14326" s="1" t="d">
        <v>2005-07-15</v>
      </c>
      <c r="N14326">
        <v>7</v>
      </c>
      <c r="O14326">
        <v>15</v>
      </c>
      <c r="P14326">
        <v>2005</v>
      </c>
      <c r="R14326" t="s">
        <v>26</v>
      </c>
      <c r="S14326" t="s">
        <v>31</v>
      </c>
    </row>
    <row r="14327" spans="1:19" x14ac:dyDescent="0.25">
      <c r="A14327" t="s">
        <v>338</v>
      </c>
      <c r="B14327" t="s">
        <v>1634</v>
      </c>
      <c r="C14327" t="s">
        <v>1635</v>
      </c>
      <c r="E14327" t="s">
        <v>1636</v>
      </c>
      <c r="F14327" t="s">
        <v>170</v>
      </c>
      <c r="G14327">
        <v>94590</v>
      </c>
      <c r="H14327">
        <v>38.105061999999997</v>
      </c>
      <c r="I14327">
        <v>-122.265895</v>
      </c>
      <c r="J14327" s="1" t="d">
        <v>2018-09-10</v>
      </c>
      <c r="K14327">
        <v>27335</v>
      </c>
      <c r="L14327" t="s">
        <v>1637</v>
      </c>
      <c r="M14327" s="1" t="d">
        <v>2005-07-15</v>
      </c>
      <c r="N14327">
        <v>7</v>
      </c>
      <c r="O14327">
        <v>15</v>
      </c>
      <c r="P14327">
        <v>2005</v>
      </c>
      <c r="R14327" t="s">
        <v>26</v>
      </c>
      <c r="S14327" t="s">
        <v>31</v>
      </c>
    </row>
    <row r="14328" spans="1:19" x14ac:dyDescent="0.25">
      <c r="A14328" t="s">
        <v>312</v>
      </c>
      <c r="B14328" t="s">
        <v>1653</v>
      </c>
      <c r="C14328" t="s">
        <v>1654</v>
      </c>
      <c r="D14328" t="s">
        <v>1655</v>
      </c>
      <c r="E14328" t="s">
        <v>1656</v>
      </c>
      <c r="F14328" t="s">
        <v>373</v>
      </c>
      <c r="G14328">
        <v>61607</v>
      </c>
      <c r="H14328">
        <v>40.663939999999997</v>
      </c>
      <c r="I14328">
        <v>-89.679795999999996</v>
      </c>
      <c r="J14328" s="1" t="d">
        <v>2018-10-04</v>
      </c>
      <c r="K14328">
        <v>27348</v>
      </c>
      <c r="L14328" t="s">
        <v>30</v>
      </c>
      <c r="M14328" s="1" t="d">
        <v>2005-09-15</v>
      </c>
      <c r="N14328">
        <v>9</v>
      </c>
      <c r="O14328">
        <v>15</v>
      </c>
      <c r="P14328">
        <v>2005</v>
      </c>
      <c r="R14328" t="s">
        <v>26</v>
      </c>
      <c r="S14328" t="s">
        <v>31</v>
      </c>
    </row>
    <row r="14329" spans="1:19" x14ac:dyDescent="0.25">
      <c r="A14329" t="s">
        <v>312</v>
      </c>
      <c r="B14329" t="s">
        <v>1661</v>
      </c>
      <c r="C14329" t="s">
        <v>1662</v>
      </c>
      <c r="D14329" t="s">
        <v>1663</v>
      </c>
      <c r="E14329" t="s">
        <v>1664</v>
      </c>
      <c r="F14329" t="s">
        <v>327</v>
      </c>
      <c r="G14329">
        <v>51347</v>
      </c>
      <c r="H14329">
        <v>43.450529000000003</v>
      </c>
      <c r="I14329">
        <v>-95.323910999999995</v>
      </c>
      <c r="J14329" s="1" t="d">
        <v>2018-04-03</v>
      </c>
      <c r="K14329">
        <v>27351</v>
      </c>
      <c r="L14329" t="s">
        <v>30</v>
      </c>
      <c r="M14329" s="1" t="d">
        <v>2005-01-15</v>
      </c>
      <c r="N14329">
        <v>1</v>
      </c>
      <c r="O14329">
        <v>15</v>
      </c>
      <c r="P14329">
        <v>2005</v>
      </c>
      <c r="R14329" t="s">
        <v>26</v>
      </c>
      <c r="S14329" t="s">
        <v>31</v>
      </c>
    </row>
    <row r="14330" spans="1:19" x14ac:dyDescent="0.25">
      <c r="A14330" t="s">
        <v>312</v>
      </c>
      <c r="B14330" t="s">
        <v>1665</v>
      </c>
      <c r="C14330" t="s">
        <v>1666</v>
      </c>
      <c r="E14330" t="s">
        <v>1667</v>
      </c>
      <c r="F14330" t="s">
        <v>373</v>
      </c>
      <c r="G14330">
        <v>62806</v>
      </c>
      <c r="H14330">
        <v>38.378521999999997</v>
      </c>
      <c r="I14330">
        <v>-88.378522000000004</v>
      </c>
      <c r="J14330" s="1" t="d">
        <v>2018-10-04</v>
      </c>
      <c r="K14330">
        <v>27352</v>
      </c>
      <c r="L14330" t="s">
        <v>30</v>
      </c>
      <c r="M14330" s="1" t="d">
        <v>2005-06-15</v>
      </c>
      <c r="N14330">
        <v>6</v>
      </c>
      <c r="O14330">
        <v>15</v>
      </c>
      <c r="P14330">
        <v>2005</v>
      </c>
      <c r="R14330" t="s">
        <v>26</v>
      </c>
      <c r="S14330" t="s">
        <v>31</v>
      </c>
    </row>
    <row r="14331" spans="1:19" x14ac:dyDescent="0.25">
      <c r="A14331" t="s">
        <v>312</v>
      </c>
      <c r="B14331" t="s">
        <v>1668</v>
      </c>
      <c r="C14331" t="s">
        <v>1669</v>
      </c>
      <c r="D14331" t="s">
        <v>1670</v>
      </c>
      <c r="E14331" t="s">
        <v>1671</v>
      </c>
      <c r="F14331" t="s">
        <v>373</v>
      </c>
      <c r="G14331">
        <v>62801</v>
      </c>
      <c r="H14331">
        <v>38.547507000000003</v>
      </c>
      <c r="I14331">
        <v>-89.130122</v>
      </c>
      <c r="J14331" s="1" t="d">
        <v>2018-10-04</v>
      </c>
      <c r="K14331">
        <v>27354</v>
      </c>
      <c r="L14331" t="s">
        <v>30</v>
      </c>
      <c r="M14331" s="1" t="d">
        <v>2005-05-15</v>
      </c>
      <c r="N14331">
        <v>5</v>
      </c>
      <c r="O14331">
        <v>15</v>
      </c>
      <c r="P14331">
        <v>2005</v>
      </c>
      <c r="R14331" t="s">
        <v>26</v>
      </c>
      <c r="S14331" t="s">
        <v>31</v>
      </c>
    </row>
    <row r="14332" spans="1:19" x14ac:dyDescent="0.25">
      <c r="A14332" t="s">
        <v>312</v>
      </c>
      <c r="B14332" t="s">
        <v>1672</v>
      </c>
      <c r="C14332" t="s">
        <v>1673</v>
      </c>
      <c r="D14332" t="s">
        <v>1674</v>
      </c>
      <c r="E14332" t="s">
        <v>1675</v>
      </c>
      <c r="F14332" t="s">
        <v>373</v>
      </c>
      <c r="G14332">
        <v>62823</v>
      </c>
      <c r="H14332">
        <v>38.515574999999998</v>
      </c>
      <c r="I14332">
        <v>-88.434887000000003</v>
      </c>
      <c r="J14332" s="1" t="d">
        <v>2018-10-04</v>
      </c>
      <c r="K14332">
        <v>27355</v>
      </c>
      <c r="L14332" t="s">
        <v>30</v>
      </c>
      <c r="M14332" s="1" t="d">
        <v>2005-05-15</v>
      </c>
      <c r="N14332">
        <v>5</v>
      </c>
      <c r="O14332">
        <v>15</v>
      </c>
      <c r="P14332">
        <v>2005</v>
      </c>
      <c r="R14332" t="s">
        <v>26</v>
      </c>
      <c r="S14332" t="s">
        <v>31</v>
      </c>
    </row>
    <row r="14333" spans="1:19" x14ac:dyDescent="0.25">
      <c r="A14333" t="s">
        <v>312</v>
      </c>
      <c r="B14333" t="s">
        <v>1676</v>
      </c>
      <c r="C14333" t="s">
        <v>1677</v>
      </c>
      <c r="D14333" t="s">
        <v>1678</v>
      </c>
      <c r="E14333" t="s">
        <v>1679</v>
      </c>
      <c r="F14333" t="s">
        <v>373</v>
      </c>
      <c r="G14333">
        <v>62824</v>
      </c>
      <c r="H14333">
        <v>38.680793999999999</v>
      </c>
      <c r="I14333">
        <v>-88.354100000000003</v>
      </c>
      <c r="J14333" s="1" t="d">
        <v>2018-10-04</v>
      </c>
      <c r="K14333">
        <v>27356</v>
      </c>
      <c r="L14333" t="s">
        <v>30</v>
      </c>
      <c r="M14333" s="1" t="d">
        <v>2005-03-15</v>
      </c>
      <c r="N14333">
        <v>3</v>
      </c>
      <c r="O14333">
        <v>15</v>
      </c>
      <c r="P14333">
        <v>2005</v>
      </c>
      <c r="R14333" t="s">
        <v>26</v>
      </c>
      <c r="S14333" t="s">
        <v>31</v>
      </c>
    </row>
    <row r="14334" spans="1:19" x14ac:dyDescent="0.25">
      <c r="A14334" t="s">
        <v>312</v>
      </c>
      <c r="B14334" t="s">
        <v>1684</v>
      </c>
      <c r="C14334" t="s">
        <v>1685</v>
      </c>
      <c r="D14334" t="s">
        <v>1686</v>
      </c>
      <c r="E14334" t="s">
        <v>1687</v>
      </c>
      <c r="F14334" t="s">
        <v>124</v>
      </c>
      <c r="G14334">
        <v>69210</v>
      </c>
      <c r="H14334">
        <v>42.549594999999997</v>
      </c>
      <c r="I14334">
        <v>-99.857213999999999</v>
      </c>
      <c r="J14334" s="1" t="d">
        <v>2018-04-03</v>
      </c>
      <c r="K14334">
        <v>27364</v>
      </c>
      <c r="L14334" t="s">
        <v>30</v>
      </c>
      <c r="M14334" s="1" t="d">
        <v>2005-07-15</v>
      </c>
      <c r="N14334">
        <v>7</v>
      </c>
      <c r="O14334">
        <v>15</v>
      </c>
      <c r="P14334">
        <v>2005</v>
      </c>
      <c r="R14334" t="s">
        <v>26</v>
      </c>
      <c r="S14334" t="s">
        <v>31</v>
      </c>
    </row>
    <row r="14335" spans="1:19" x14ac:dyDescent="0.25">
      <c r="A14335" t="s">
        <v>312</v>
      </c>
      <c r="B14335" t="s">
        <v>1688</v>
      </c>
      <c r="C14335" t="s">
        <v>1689</v>
      </c>
      <c r="D14335" t="s">
        <v>1690</v>
      </c>
      <c r="E14335" t="s">
        <v>1691</v>
      </c>
      <c r="F14335" t="s">
        <v>124</v>
      </c>
      <c r="G14335">
        <v>68310</v>
      </c>
      <c r="H14335">
        <v>40.282423999999999</v>
      </c>
      <c r="I14335">
        <v>-96.747264999999999</v>
      </c>
      <c r="J14335" s="1" t="d">
        <v>2018-04-03</v>
      </c>
      <c r="K14335">
        <v>27366</v>
      </c>
      <c r="L14335" t="s">
        <v>30</v>
      </c>
      <c r="M14335" s="1" t="d">
        <v>2005-07-15</v>
      </c>
      <c r="N14335">
        <v>7</v>
      </c>
      <c r="O14335">
        <v>15</v>
      </c>
      <c r="P14335">
        <v>2005</v>
      </c>
      <c r="R14335" t="s">
        <v>26</v>
      </c>
      <c r="S14335" t="s">
        <v>31</v>
      </c>
    </row>
    <row r="14336" spans="1:19" x14ac:dyDescent="0.25">
      <c r="A14336" t="s">
        <v>312</v>
      </c>
      <c r="B14336" t="s">
        <v>1692</v>
      </c>
      <c r="C14336" t="s">
        <v>1693</v>
      </c>
      <c r="D14336" t="s">
        <v>1694</v>
      </c>
      <c r="E14336" t="s">
        <v>1695</v>
      </c>
      <c r="F14336" t="s">
        <v>124</v>
      </c>
      <c r="G14336">
        <v>68847</v>
      </c>
      <c r="H14336">
        <v>40.717284999999997</v>
      </c>
      <c r="I14336">
        <v>-99.083190000000002</v>
      </c>
      <c r="J14336" s="1" t="d">
        <v>2019-04-08</v>
      </c>
      <c r="K14336">
        <v>27371</v>
      </c>
      <c r="L14336" t="s">
        <v>24</v>
      </c>
      <c r="M14336" s="1" t="d">
        <v>2005-07-15</v>
      </c>
      <c r="N14336">
        <v>7</v>
      </c>
      <c r="O14336">
        <v>15</v>
      </c>
      <c r="P14336">
        <v>2005</v>
      </c>
      <c r="R14336" t="s">
        <v>26</v>
      </c>
      <c r="S14336" t="s">
        <v>31</v>
      </c>
    </row>
    <row r="14337" spans="1:19" x14ac:dyDescent="0.25">
      <c r="A14337" t="s">
        <v>312</v>
      </c>
      <c r="B14337" t="s">
        <v>1700</v>
      </c>
      <c r="C14337" t="s">
        <v>1701</v>
      </c>
      <c r="D14337" t="s">
        <v>1702</v>
      </c>
      <c r="E14337" t="s">
        <v>1491</v>
      </c>
      <c r="F14337" t="s">
        <v>319</v>
      </c>
      <c r="G14337">
        <v>57401</v>
      </c>
      <c r="H14337">
        <v>45.459038999999997</v>
      </c>
      <c r="I14337">
        <v>-98.4244865</v>
      </c>
      <c r="J14337" s="1" t="d">
        <v>2018-09-10</v>
      </c>
      <c r="K14337">
        <v>27379</v>
      </c>
      <c r="L14337" t="s">
        <v>30</v>
      </c>
      <c r="M14337" s="1" t="d">
        <v>2005-07-15</v>
      </c>
      <c r="N14337">
        <v>7</v>
      </c>
      <c r="O14337">
        <v>15</v>
      </c>
      <c r="P14337">
        <v>2005</v>
      </c>
      <c r="R14337" t="s">
        <v>26</v>
      </c>
      <c r="S14337" t="s">
        <v>31</v>
      </c>
    </row>
    <row r="14338" spans="1:19" x14ac:dyDescent="0.25">
      <c r="A14338" t="s">
        <v>312</v>
      </c>
      <c r="B14338" t="s">
        <v>1703</v>
      </c>
      <c r="C14338" t="s">
        <v>1704</v>
      </c>
      <c r="D14338" t="s">
        <v>1705</v>
      </c>
      <c r="E14338" t="s">
        <v>1178</v>
      </c>
      <c r="F14338" t="s">
        <v>319</v>
      </c>
      <c r="G14338">
        <v>57350</v>
      </c>
      <c r="H14338">
        <v>44.371887999999998</v>
      </c>
      <c r="I14338">
        <v>-98.175122000000002</v>
      </c>
      <c r="J14338" s="1" t="d">
        <v>2018-09-10</v>
      </c>
      <c r="K14338">
        <v>27382</v>
      </c>
      <c r="L14338" t="s">
        <v>30</v>
      </c>
      <c r="M14338" s="1" t="d">
        <v>2005-07-15</v>
      </c>
      <c r="N14338">
        <v>7</v>
      </c>
      <c r="O14338">
        <v>15</v>
      </c>
      <c r="P14338">
        <v>2005</v>
      </c>
      <c r="R14338" t="s">
        <v>26</v>
      </c>
      <c r="S14338" t="s">
        <v>31</v>
      </c>
    </row>
    <row r="14339" spans="1:19" x14ac:dyDescent="0.25">
      <c r="A14339" t="s">
        <v>312</v>
      </c>
      <c r="B14339" t="s">
        <v>1721</v>
      </c>
      <c r="C14339" t="s">
        <v>1722</v>
      </c>
      <c r="E14339" t="s">
        <v>1723</v>
      </c>
      <c r="F14339" t="s">
        <v>119</v>
      </c>
      <c r="G14339">
        <v>56220</v>
      </c>
      <c r="H14339">
        <v>44.719282</v>
      </c>
      <c r="I14339">
        <v>-96.262962000000002</v>
      </c>
      <c r="J14339" s="1" t="d">
        <v>2018-03-08</v>
      </c>
      <c r="K14339">
        <v>27391</v>
      </c>
      <c r="L14339" t="s">
        <v>30</v>
      </c>
      <c r="M14339" s="1" t="d">
        <v>2005-05-15</v>
      </c>
      <c r="N14339">
        <v>5</v>
      </c>
      <c r="O14339">
        <v>15</v>
      </c>
      <c r="P14339">
        <v>2005</v>
      </c>
      <c r="R14339" t="s">
        <v>26</v>
      </c>
      <c r="S14339" t="s">
        <v>31</v>
      </c>
    </row>
    <row r="14340" spans="1:19" x14ac:dyDescent="0.25">
      <c r="A14340" t="s">
        <v>312</v>
      </c>
      <c r="B14340" t="s">
        <v>1728</v>
      </c>
      <c r="C14340" t="s">
        <v>1729</v>
      </c>
      <c r="D14340" t="s">
        <v>1730</v>
      </c>
      <c r="E14340" t="s">
        <v>1731</v>
      </c>
      <c r="F14340" t="s">
        <v>119</v>
      </c>
      <c r="G14340">
        <v>56721</v>
      </c>
      <c r="H14340">
        <v>47.935105999999998</v>
      </c>
      <c r="I14340">
        <v>-97.019380999999996</v>
      </c>
      <c r="J14340" s="1" t="d">
        <v>2019-03-07</v>
      </c>
      <c r="K14340">
        <v>27396</v>
      </c>
      <c r="L14340" t="s">
        <v>71</v>
      </c>
      <c r="M14340" s="1" t="d">
        <v>2005-07-15</v>
      </c>
      <c r="N14340">
        <v>7</v>
      </c>
      <c r="O14340">
        <v>15</v>
      </c>
      <c r="P14340">
        <v>2005</v>
      </c>
      <c r="R14340" t="s">
        <v>26</v>
      </c>
      <c r="S14340" t="s">
        <v>31</v>
      </c>
    </row>
    <row r="14341" spans="1:19" x14ac:dyDescent="0.25">
      <c r="A14341" t="s">
        <v>312</v>
      </c>
      <c r="B14341" t="s">
        <v>1732</v>
      </c>
      <c r="C14341" t="s">
        <v>1733</v>
      </c>
      <c r="D14341" t="s">
        <v>1734</v>
      </c>
      <c r="E14341" t="s">
        <v>1735</v>
      </c>
      <c r="F14341" t="s">
        <v>119</v>
      </c>
      <c r="G14341">
        <v>55350</v>
      </c>
      <c r="H14341">
        <v>44.894193000000001</v>
      </c>
      <c r="I14341">
        <v>-94.390270999999998</v>
      </c>
      <c r="J14341" s="1" t="d">
        <v>2019-02-06</v>
      </c>
      <c r="K14341">
        <v>27399</v>
      </c>
      <c r="L14341" t="s">
        <v>103</v>
      </c>
      <c r="M14341" s="1" t="d">
        <v>2005-07-15</v>
      </c>
      <c r="N14341">
        <v>7</v>
      </c>
      <c r="O14341">
        <v>15</v>
      </c>
      <c r="P14341">
        <v>2005</v>
      </c>
      <c r="R14341" t="s">
        <v>26</v>
      </c>
      <c r="S14341" t="s">
        <v>31</v>
      </c>
    </row>
    <row r="14342" spans="1:19" x14ac:dyDescent="0.25">
      <c r="A14342" t="s">
        <v>312</v>
      </c>
      <c r="B14342" t="s">
        <v>1736</v>
      </c>
      <c r="C14342" t="s">
        <v>1737</v>
      </c>
      <c r="D14342" t="s">
        <v>1738</v>
      </c>
      <c r="E14342" t="s">
        <v>1739</v>
      </c>
      <c r="F14342" t="s">
        <v>119</v>
      </c>
      <c r="G14342">
        <v>56362</v>
      </c>
      <c r="H14342">
        <v>45.380755000000001</v>
      </c>
      <c r="I14342">
        <v>-94.708115000000006</v>
      </c>
      <c r="J14342" s="1" t="d">
        <v>2018-03-08</v>
      </c>
      <c r="K14342">
        <v>27404</v>
      </c>
      <c r="L14342" t="s">
        <v>30</v>
      </c>
      <c r="M14342" s="1" t="d">
        <v>2005-07-15</v>
      </c>
      <c r="N14342">
        <v>7</v>
      </c>
      <c r="O14342">
        <v>15</v>
      </c>
      <c r="P14342">
        <v>2005</v>
      </c>
      <c r="R14342" t="s">
        <v>26</v>
      </c>
      <c r="S14342" t="s">
        <v>31</v>
      </c>
    </row>
    <row r="14343" spans="1:19" x14ac:dyDescent="0.25">
      <c r="A14343" t="s">
        <v>312</v>
      </c>
      <c r="B14343" t="s">
        <v>1740</v>
      </c>
      <c r="C14343" t="s">
        <v>1741</v>
      </c>
      <c r="D14343" t="s">
        <v>1742</v>
      </c>
      <c r="E14343" t="s">
        <v>1743</v>
      </c>
      <c r="F14343" t="s">
        <v>119</v>
      </c>
      <c r="G14343">
        <v>56573</v>
      </c>
      <c r="H14343">
        <v>46.579101000000001</v>
      </c>
      <c r="I14343">
        <v>-95.576231000000007</v>
      </c>
      <c r="J14343" s="1" t="d">
        <v>2019-04-08</v>
      </c>
      <c r="K14343">
        <v>27405</v>
      </c>
      <c r="L14343" t="s">
        <v>24</v>
      </c>
      <c r="M14343" s="1" t="d">
        <v>2005-07-15</v>
      </c>
      <c r="N14343">
        <v>7</v>
      </c>
      <c r="O14343">
        <v>15</v>
      </c>
      <c r="P14343">
        <v>2005</v>
      </c>
      <c r="R14343" t="s">
        <v>26</v>
      </c>
      <c r="S14343" t="s">
        <v>31</v>
      </c>
    </row>
    <row r="14344" spans="1:19" x14ac:dyDescent="0.25">
      <c r="A14344" t="s">
        <v>312</v>
      </c>
      <c r="B14344" t="s">
        <v>1657</v>
      </c>
      <c r="C14344" t="s">
        <v>1744</v>
      </c>
      <c r="D14344" t="s">
        <v>1745</v>
      </c>
      <c r="E14344" t="s">
        <v>1746</v>
      </c>
      <c r="F14344" t="s">
        <v>88</v>
      </c>
      <c r="G14344">
        <v>63834</v>
      </c>
      <c r="H14344">
        <v>36.921532999999997</v>
      </c>
      <c r="I14344">
        <v>-89.349778000000001</v>
      </c>
      <c r="J14344" s="1" t="d">
        <v>2018-04-03</v>
      </c>
      <c r="K14344">
        <v>27410</v>
      </c>
      <c r="L14344" t="s">
        <v>30</v>
      </c>
      <c r="M14344" s="1" t="d">
        <v>2005-07-15</v>
      </c>
      <c r="N14344">
        <v>7</v>
      </c>
      <c r="O14344">
        <v>15</v>
      </c>
      <c r="P14344">
        <v>2005</v>
      </c>
      <c r="R14344" t="s">
        <v>26</v>
      </c>
      <c r="S14344" t="s">
        <v>31</v>
      </c>
    </row>
    <row r="14345" spans="1:19" x14ac:dyDescent="0.25">
      <c r="A14345" t="s">
        <v>312</v>
      </c>
      <c r="B14345" t="s">
        <v>1747</v>
      </c>
      <c r="C14345" t="s">
        <v>1748</v>
      </c>
      <c r="D14345" t="s">
        <v>1749</v>
      </c>
      <c r="E14345" t="s">
        <v>1750</v>
      </c>
      <c r="F14345" t="s">
        <v>88</v>
      </c>
      <c r="G14345">
        <v>64468</v>
      </c>
      <c r="H14345">
        <v>40.346094000000001</v>
      </c>
      <c r="I14345">
        <v>-94.855138999999994</v>
      </c>
      <c r="J14345" s="1" t="d">
        <v>2018-04-03</v>
      </c>
      <c r="K14345">
        <v>27414</v>
      </c>
      <c r="L14345" t="s">
        <v>30</v>
      </c>
      <c r="M14345" s="1" t="d">
        <v>2005-07-15</v>
      </c>
      <c r="N14345">
        <v>7</v>
      </c>
      <c r="O14345">
        <v>15</v>
      </c>
      <c r="P14345">
        <v>2005</v>
      </c>
      <c r="R14345" t="s">
        <v>26</v>
      </c>
      <c r="S14345" t="s">
        <v>31</v>
      </c>
    </row>
    <row r="14346" spans="1:19" x14ac:dyDescent="0.25">
      <c r="A14346" t="s">
        <v>312</v>
      </c>
      <c r="B14346" t="s">
        <v>1657</v>
      </c>
      <c r="C14346" t="s">
        <v>1751</v>
      </c>
      <c r="D14346" t="s">
        <v>1752</v>
      </c>
      <c r="E14346" t="s">
        <v>1753</v>
      </c>
      <c r="F14346" t="s">
        <v>88</v>
      </c>
      <c r="G14346">
        <v>65270</v>
      </c>
      <c r="H14346">
        <v>39.432453000000002</v>
      </c>
      <c r="I14346">
        <v>-92.453699999999998</v>
      </c>
      <c r="J14346" s="1" t="d">
        <v>2018-04-03</v>
      </c>
      <c r="K14346">
        <v>27416</v>
      </c>
      <c r="L14346" t="s">
        <v>30</v>
      </c>
      <c r="M14346" s="1" t="d">
        <v>2005-07-15</v>
      </c>
      <c r="N14346">
        <v>7</v>
      </c>
      <c r="O14346">
        <v>15</v>
      </c>
      <c r="P14346">
        <v>2005</v>
      </c>
      <c r="R14346" t="s">
        <v>26</v>
      </c>
      <c r="S14346" t="s">
        <v>31</v>
      </c>
    </row>
    <row r="14347" spans="1:19" x14ac:dyDescent="0.25">
      <c r="A14347" t="s">
        <v>312</v>
      </c>
      <c r="B14347" t="s">
        <v>1754</v>
      </c>
      <c r="C14347" t="s">
        <v>1755</v>
      </c>
      <c r="D14347" t="s">
        <v>1756</v>
      </c>
      <c r="E14347" t="s">
        <v>1757</v>
      </c>
      <c r="F14347" t="s">
        <v>373</v>
      </c>
      <c r="G14347">
        <v>61761</v>
      </c>
      <c r="H14347">
        <v>40.530365000000003</v>
      </c>
      <c r="I14347">
        <v>-88.996594999999999</v>
      </c>
      <c r="J14347" s="1" t="d">
        <v>2018-10-04</v>
      </c>
      <c r="K14347">
        <v>27427</v>
      </c>
      <c r="L14347" t="s">
        <v>30</v>
      </c>
      <c r="M14347" s="1" t="d">
        <v>2005-07-15</v>
      </c>
      <c r="N14347">
        <v>7</v>
      </c>
      <c r="O14347">
        <v>15</v>
      </c>
      <c r="P14347">
        <v>2005</v>
      </c>
      <c r="R14347" t="s">
        <v>26</v>
      </c>
      <c r="S14347" t="s">
        <v>31</v>
      </c>
    </row>
    <row r="14348" spans="1:19" x14ac:dyDescent="0.25">
      <c r="A14348" t="s">
        <v>312</v>
      </c>
      <c r="B14348" t="s">
        <v>1758</v>
      </c>
      <c r="C14348" t="s">
        <v>1759</v>
      </c>
      <c r="D14348" t="s">
        <v>1760</v>
      </c>
      <c r="E14348" t="s">
        <v>1761</v>
      </c>
      <c r="F14348" t="s">
        <v>373</v>
      </c>
      <c r="G14348">
        <v>62557</v>
      </c>
      <c r="H14348">
        <v>39.386203999999999</v>
      </c>
      <c r="I14348">
        <v>-89.081528000000006</v>
      </c>
      <c r="J14348" s="1" t="d">
        <v>2018-10-04</v>
      </c>
      <c r="K14348">
        <v>27428</v>
      </c>
      <c r="L14348" t="s">
        <v>30</v>
      </c>
      <c r="M14348" s="1" t="d">
        <v>2005-07-15</v>
      </c>
      <c r="N14348">
        <v>7</v>
      </c>
      <c r="O14348">
        <v>15</v>
      </c>
      <c r="P14348">
        <v>2005</v>
      </c>
      <c r="R14348" t="s">
        <v>26</v>
      </c>
      <c r="S14348" t="s">
        <v>31</v>
      </c>
    </row>
    <row r="14349" spans="1:19" x14ac:dyDescent="0.25">
      <c r="A14349" t="s">
        <v>312</v>
      </c>
      <c r="B14349" t="s">
        <v>1762</v>
      </c>
      <c r="C14349" t="s">
        <v>1763</v>
      </c>
      <c r="D14349" t="s">
        <v>1764</v>
      </c>
      <c r="E14349" t="s">
        <v>1765</v>
      </c>
      <c r="F14349" t="s">
        <v>373</v>
      </c>
      <c r="G14349">
        <v>61356</v>
      </c>
      <c r="H14349">
        <v>41.382223000000003</v>
      </c>
      <c r="I14349">
        <v>-89.465298000000004</v>
      </c>
      <c r="J14349" s="1" t="d">
        <v>2018-10-04</v>
      </c>
      <c r="K14349">
        <v>27429</v>
      </c>
      <c r="L14349" t="s">
        <v>30</v>
      </c>
      <c r="M14349" s="1" t="d">
        <v>2005-07-15</v>
      </c>
      <c r="N14349">
        <v>7</v>
      </c>
      <c r="O14349">
        <v>15</v>
      </c>
      <c r="P14349">
        <v>2005</v>
      </c>
      <c r="R14349" t="s">
        <v>26</v>
      </c>
      <c r="S14349" t="s">
        <v>31</v>
      </c>
    </row>
    <row r="14350" spans="1:19" x14ac:dyDescent="0.25">
      <c r="A14350" t="s">
        <v>312</v>
      </c>
      <c r="B14350" t="s">
        <v>1785</v>
      </c>
      <c r="C14350" t="s">
        <v>1786</v>
      </c>
      <c r="D14350" t="s">
        <v>1787</v>
      </c>
      <c r="E14350" t="s">
        <v>1788</v>
      </c>
      <c r="F14350" t="s">
        <v>373</v>
      </c>
      <c r="G14350">
        <v>62946</v>
      </c>
      <c r="H14350">
        <v>37.741599000000001</v>
      </c>
      <c r="I14350">
        <v>-88.530337000000003</v>
      </c>
      <c r="J14350" s="1" t="d">
        <v>2018-10-04</v>
      </c>
      <c r="K14350">
        <v>27445</v>
      </c>
      <c r="L14350" t="s">
        <v>30</v>
      </c>
      <c r="M14350" s="1" t="d">
        <v>2005-07-15</v>
      </c>
      <c r="N14350">
        <v>7</v>
      </c>
      <c r="O14350">
        <v>15</v>
      </c>
      <c r="P14350">
        <v>2005</v>
      </c>
      <c r="R14350" t="s">
        <v>26</v>
      </c>
      <c r="S14350" t="s">
        <v>31</v>
      </c>
    </row>
    <row r="14351" spans="1:19" x14ac:dyDescent="0.25">
      <c r="A14351" t="s">
        <v>312</v>
      </c>
      <c r="B14351" t="s">
        <v>1789</v>
      </c>
      <c r="C14351" t="s">
        <v>1790</v>
      </c>
      <c r="D14351" t="s">
        <v>1791</v>
      </c>
      <c r="E14351" t="s">
        <v>1788</v>
      </c>
      <c r="F14351" t="s">
        <v>373</v>
      </c>
      <c r="G14351">
        <v>62946</v>
      </c>
      <c r="H14351">
        <v>37.723427000000001</v>
      </c>
      <c r="I14351">
        <v>-88.540554</v>
      </c>
      <c r="J14351" s="1" t="d">
        <v>2018-10-04</v>
      </c>
      <c r="K14351">
        <v>27446</v>
      </c>
      <c r="L14351" t="s">
        <v>30</v>
      </c>
      <c r="M14351" s="1" t="d">
        <v>2005-07-15</v>
      </c>
      <c r="N14351">
        <v>7</v>
      </c>
      <c r="O14351">
        <v>15</v>
      </c>
      <c r="P14351">
        <v>2005</v>
      </c>
      <c r="R14351" t="s">
        <v>26</v>
      </c>
      <c r="S14351" t="s">
        <v>31</v>
      </c>
    </row>
    <row r="14352" spans="1:19" x14ac:dyDescent="0.25">
      <c r="A14352" t="s">
        <v>312</v>
      </c>
      <c r="B14352" t="s">
        <v>1792</v>
      </c>
      <c r="C14352" t="s">
        <v>1793</v>
      </c>
      <c r="D14352" t="s">
        <v>1794</v>
      </c>
      <c r="E14352" t="s">
        <v>1795</v>
      </c>
      <c r="F14352" t="s">
        <v>373</v>
      </c>
      <c r="G14352">
        <v>61048</v>
      </c>
      <c r="H14352">
        <v>42.371425000000002</v>
      </c>
      <c r="I14352">
        <v>-89.828588999999994</v>
      </c>
      <c r="J14352" s="1" t="d">
        <v>2018-10-04</v>
      </c>
      <c r="K14352">
        <v>27447</v>
      </c>
      <c r="L14352" t="s">
        <v>30</v>
      </c>
      <c r="M14352" s="1" t="d">
        <v>2005-07-15</v>
      </c>
      <c r="N14352">
        <v>7</v>
      </c>
      <c r="O14352">
        <v>15</v>
      </c>
      <c r="P14352">
        <v>2005</v>
      </c>
      <c r="R14352" t="s">
        <v>26</v>
      </c>
      <c r="S14352" t="s">
        <v>31</v>
      </c>
    </row>
    <row r="14353" spans="1:19" x14ac:dyDescent="0.25">
      <c r="A14353" t="s">
        <v>312</v>
      </c>
      <c r="B14353" t="s">
        <v>1796</v>
      </c>
      <c r="C14353" t="s">
        <v>1797</v>
      </c>
      <c r="D14353" t="s">
        <v>1798</v>
      </c>
      <c r="E14353" t="s">
        <v>262</v>
      </c>
      <c r="F14353" t="s">
        <v>260</v>
      </c>
      <c r="G14353">
        <v>85705</v>
      </c>
      <c r="H14353">
        <v>32.293948</v>
      </c>
      <c r="I14353">
        <v>-111.011347</v>
      </c>
      <c r="J14353" s="1" t="d">
        <v>2018-09-10</v>
      </c>
      <c r="K14353">
        <v>27454</v>
      </c>
      <c r="L14353" t="s">
        <v>30</v>
      </c>
      <c r="M14353" s="1" t="d">
        <v>2005-01-15</v>
      </c>
      <c r="N14353">
        <v>1</v>
      </c>
      <c r="O14353">
        <v>15</v>
      </c>
      <c r="P14353">
        <v>2005</v>
      </c>
      <c r="R14353" t="s">
        <v>26</v>
      </c>
      <c r="S14353" t="s">
        <v>31</v>
      </c>
    </row>
    <row r="14354" spans="1:19" x14ac:dyDescent="0.25">
      <c r="A14354" t="s">
        <v>705</v>
      </c>
      <c r="B14354" t="s">
        <v>1799</v>
      </c>
      <c r="C14354" t="s">
        <v>1800</v>
      </c>
      <c r="D14354" t="s">
        <v>1801</v>
      </c>
      <c r="E14354" t="s">
        <v>1802</v>
      </c>
      <c r="F14354" t="s">
        <v>212</v>
      </c>
      <c r="G14354">
        <v>28806</v>
      </c>
      <c r="H14354">
        <v>35.578094</v>
      </c>
      <c r="I14354">
        <v>-82.580067999999997</v>
      </c>
      <c r="J14354" s="1" t="d">
        <v>2018-07-09</v>
      </c>
      <c r="K14354">
        <v>27568</v>
      </c>
      <c r="L14354" t="s">
        <v>30</v>
      </c>
      <c r="M14354" s="1" t="d">
        <v>2005-07-15</v>
      </c>
      <c r="N14354">
        <v>7</v>
      </c>
      <c r="O14354">
        <v>15</v>
      </c>
      <c r="P14354">
        <v>2005</v>
      </c>
      <c r="R14354" t="s">
        <v>26</v>
      </c>
      <c r="S14354" t="s">
        <v>31</v>
      </c>
    </row>
    <row r="14355" spans="1:19" x14ac:dyDescent="0.25">
      <c r="A14355" t="s">
        <v>312</v>
      </c>
      <c r="B14355" t="s">
        <v>1803</v>
      </c>
      <c r="C14355" t="s">
        <v>1804</v>
      </c>
      <c r="E14355" t="s">
        <v>138</v>
      </c>
      <c r="F14355" t="s">
        <v>319</v>
      </c>
      <c r="G14355">
        <v>57058</v>
      </c>
      <c r="H14355">
        <v>43.723818999999999</v>
      </c>
      <c r="I14355">
        <v>-97.389342999999997</v>
      </c>
      <c r="J14355" s="1" t="d">
        <v>2018-09-10</v>
      </c>
      <c r="K14355">
        <v>27574</v>
      </c>
      <c r="L14355" t="s">
        <v>30</v>
      </c>
      <c r="M14355" s="1" t="d">
        <v>2005-06-15</v>
      </c>
      <c r="N14355">
        <v>6</v>
      </c>
      <c r="O14355">
        <v>15</v>
      </c>
      <c r="P14355">
        <v>2005</v>
      </c>
      <c r="R14355" t="s">
        <v>26</v>
      </c>
      <c r="S14355" t="s">
        <v>31</v>
      </c>
    </row>
    <row r="14356" spans="1:19" x14ac:dyDescent="0.25">
      <c r="A14356" t="s">
        <v>312</v>
      </c>
      <c r="B14356" t="s">
        <v>1808</v>
      </c>
      <c r="C14356" t="s">
        <v>1809</v>
      </c>
      <c r="E14356" t="s">
        <v>1525</v>
      </c>
      <c r="F14356" t="s">
        <v>373</v>
      </c>
      <c r="G14356">
        <v>62263</v>
      </c>
      <c r="H14356">
        <v>38.375798000000003</v>
      </c>
      <c r="I14356">
        <v>-89.371532000000002</v>
      </c>
      <c r="J14356" s="1" t="d">
        <v>2018-11-08</v>
      </c>
      <c r="K14356">
        <v>27583</v>
      </c>
      <c r="L14356" t="s">
        <v>30</v>
      </c>
      <c r="M14356" s="1" t="d">
        <v>2005-08-15</v>
      </c>
      <c r="N14356">
        <v>8</v>
      </c>
      <c r="O14356">
        <v>15</v>
      </c>
      <c r="P14356">
        <v>2005</v>
      </c>
      <c r="R14356" t="s">
        <v>26</v>
      </c>
      <c r="S14356" t="s">
        <v>31</v>
      </c>
    </row>
    <row r="14357" spans="1:19" x14ac:dyDescent="0.25">
      <c r="A14357" t="s">
        <v>312</v>
      </c>
      <c r="B14357" t="s">
        <v>1810</v>
      </c>
      <c r="C14357" t="s">
        <v>1811</v>
      </c>
      <c r="E14357" t="s">
        <v>1812</v>
      </c>
      <c r="F14357" t="s">
        <v>373</v>
      </c>
      <c r="G14357">
        <v>62463</v>
      </c>
      <c r="H14357">
        <v>39.263708000000001</v>
      </c>
      <c r="I14357">
        <v>-88.619174999999998</v>
      </c>
      <c r="J14357" s="1" t="d">
        <v>2018-10-04</v>
      </c>
      <c r="K14357">
        <v>27584</v>
      </c>
      <c r="L14357" t="s">
        <v>30</v>
      </c>
      <c r="M14357" s="1" t="d">
        <v>2005-05-15</v>
      </c>
      <c r="N14357">
        <v>5</v>
      </c>
      <c r="O14357">
        <v>15</v>
      </c>
      <c r="P14357">
        <v>2005</v>
      </c>
      <c r="R14357" t="s">
        <v>26</v>
      </c>
      <c r="S14357" t="s">
        <v>31</v>
      </c>
    </row>
    <row r="14358" spans="1:19" x14ac:dyDescent="0.25">
      <c r="A14358" t="s">
        <v>312</v>
      </c>
      <c r="B14358" t="s">
        <v>1813</v>
      </c>
      <c r="C14358" t="s">
        <v>1814</v>
      </c>
      <c r="E14358" t="s">
        <v>1815</v>
      </c>
      <c r="F14358" t="s">
        <v>119</v>
      </c>
      <c r="G14358">
        <v>56501</v>
      </c>
      <c r="H14358">
        <v>46.825676999999999</v>
      </c>
      <c r="I14358">
        <v>-95.831496999999999</v>
      </c>
      <c r="J14358" s="1" t="d">
        <v>2019-04-08</v>
      </c>
      <c r="K14358">
        <v>27589</v>
      </c>
      <c r="L14358" t="s">
        <v>24</v>
      </c>
      <c r="M14358" s="1" t="d">
        <v>2005-06-15</v>
      </c>
      <c r="N14358">
        <v>6</v>
      </c>
      <c r="O14358">
        <v>15</v>
      </c>
      <c r="P14358">
        <v>2005</v>
      </c>
      <c r="R14358" t="s">
        <v>26</v>
      </c>
      <c r="S14358" t="s">
        <v>31</v>
      </c>
    </row>
    <row r="14359" spans="1:19" x14ac:dyDescent="0.25">
      <c r="A14359" t="s">
        <v>312</v>
      </c>
      <c r="B14359" t="s">
        <v>1819</v>
      </c>
      <c r="C14359" t="s">
        <v>1820</v>
      </c>
      <c r="E14359" t="s">
        <v>1821</v>
      </c>
      <c r="F14359" t="s">
        <v>119</v>
      </c>
      <c r="G14359">
        <v>56728</v>
      </c>
      <c r="H14359">
        <v>48.771132000000001</v>
      </c>
      <c r="I14359">
        <v>-96.944097999999997</v>
      </c>
      <c r="J14359" s="1" t="d">
        <v>2019-04-08</v>
      </c>
      <c r="K14359">
        <v>27593</v>
      </c>
      <c r="L14359" t="s">
        <v>24</v>
      </c>
      <c r="M14359" s="1" t="d">
        <v>2005-08-15</v>
      </c>
      <c r="N14359">
        <v>8</v>
      </c>
      <c r="O14359">
        <v>15</v>
      </c>
      <c r="P14359">
        <v>2005</v>
      </c>
      <c r="R14359" t="s">
        <v>26</v>
      </c>
      <c r="S14359" t="s">
        <v>31</v>
      </c>
    </row>
    <row r="14360" spans="1:19" x14ac:dyDescent="0.25">
      <c r="A14360" t="s">
        <v>312</v>
      </c>
      <c r="B14360" t="s">
        <v>1822</v>
      </c>
      <c r="C14360" t="s">
        <v>1823</v>
      </c>
      <c r="E14360" t="s">
        <v>1824</v>
      </c>
      <c r="F14360" t="s">
        <v>119</v>
      </c>
      <c r="G14360">
        <v>56143</v>
      </c>
      <c r="H14360">
        <v>43.628047000000002</v>
      </c>
      <c r="I14360">
        <v>-94.979776999999999</v>
      </c>
      <c r="J14360" s="1" t="d">
        <v>2018-03-08</v>
      </c>
      <c r="K14360">
        <v>27596</v>
      </c>
      <c r="L14360" t="s">
        <v>30</v>
      </c>
      <c r="M14360" s="1" t="d">
        <v>2005-08-15</v>
      </c>
      <c r="N14360">
        <v>8</v>
      </c>
      <c r="O14360">
        <v>15</v>
      </c>
      <c r="P14360">
        <v>2005</v>
      </c>
      <c r="R14360" t="s">
        <v>26</v>
      </c>
      <c r="S14360" t="s">
        <v>31</v>
      </c>
    </row>
    <row r="14361" spans="1:19" x14ac:dyDescent="0.25">
      <c r="A14361" t="s">
        <v>312</v>
      </c>
      <c r="B14361" t="s">
        <v>1825</v>
      </c>
      <c r="C14361" t="s">
        <v>1826</v>
      </c>
      <c r="E14361" t="s">
        <v>1827</v>
      </c>
      <c r="F14361" t="s">
        <v>119</v>
      </c>
      <c r="G14361">
        <v>55060</v>
      </c>
      <c r="H14361">
        <v>44.095886</v>
      </c>
      <c r="I14361">
        <v>-93.253783999999996</v>
      </c>
      <c r="J14361" s="1" t="d">
        <v>2019-03-07</v>
      </c>
      <c r="K14361">
        <v>27599</v>
      </c>
      <c r="L14361" t="s">
        <v>71</v>
      </c>
      <c r="M14361" s="1" t="d">
        <v>2005-08-15</v>
      </c>
      <c r="N14361">
        <v>8</v>
      </c>
      <c r="O14361">
        <v>15</v>
      </c>
      <c r="P14361">
        <v>2005</v>
      </c>
      <c r="R14361" t="s">
        <v>26</v>
      </c>
      <c r="S14361" t="s">
        <v>31</v>
      </c>
    </row>
    <row r="14362" spans="1:19" x14ac:dyDescent="0.25">
      <c r="A14362" t="s">
        <v>705</v>
      </c>
      <c r="B14362" t="s">
        <v>1835</v>
      </c>
      <c r="C14362" t="s">
        <v>1836</v>
      </c>
      <c r="E14362" t="s">
        <v>1837</v>
      </c>
      <c r="F14362" t="s">
        <v>29</v>
      </c>
      <c r="G14362">
        <v>30038</v>
      </c>
      <c r="H14362">
        <v>33.700054999999999</v>
      </c>
      <c r="I14362">
        <v>-84.178109000000006</v>
      </c>
      <c r="J14362" s="1" t="d">
        <v>2018-05-03</v>
      </c>
      <c r="K14362">
        <v>27799</v>
      </c>
      <c r="L14362" t="s">
        <v>30</v>
      </c>
      <c r="M14362" s="1" t="d">
        <v>2005-09-15</v>
      </c>
      <c r="N14362">
        <v>9</v>
      </c>
      <c r="O14362">
        <v>15</v>
      </c>
      <c r="P14362">
        <v>2005</v>
      </c>
      <c r="R14362" t="s">
        <v>26</v>
      </c>
      <c r="S14362" t="s">
        <v>27</v>
      </c>
    </row>
    <row r="14363" spans="1:19" x14ac:dyDescent="0.25">
      <c r="A14363" t="s">
        <v>705</v>
      </c>
      <c r="B14363" t="s">
        <v>1835</v>
      </c>
      <c r="C14363" t="s">
        <v>1838</v>
      </c>
      <c r="E14363" t="s">
        <v>1839</v>
      </c>
      <c r="F14363" t="s">
        <v>29</v>
      </c>
      <c r="G14363">
        <v>31204</v>
      </c>
      <c r="H14363">
        <v>32.818053999999997</v>
      </c>
      <c r="I14363">
        <v>-83.673331000000005</v>
      </c>
      <c r="J14363" s="1" t="d">
        <v>2018-05-03</v>
      </c>
      <c r="K14363">
        <v>27800</v>
      </c>
      <c r="L14363" t="s">
        <v>30</v>
      </c>
      <c r="M14363" s="1" t="d">
        <v>2005-09-15</v>
      </c>
      <c r="N14363">
        <v>9</v>
      </c>
      <c r="O14363">
        <v>15</v>
      </c>
      <c r="P14363">
        <v>2005</v>
      </c>
      <c r="R14363" t="s">
        <v>26</v>
      </c>
      <c r="S14363" t="s">
        <v>27</v>
      </c>
    </row>
    <row r="14364" spans="1:19" x14ac:dyDescent="0.25">
      <c r="A14364" t="s">
        <v>705</v>
      </c>
      <c r="B14364" t="s">
        <v>1835</v>
      </c>
      <c r="C14364" t="s">
        <v>1840</v>
      </c>
      <c r="E14364" t="s">
        <v>1841</v>
      </c>
      <c r="F14364" t="s">
        <v>29</v>
      </c>
      <c r="G14364">
        <v>31907</v>
      </c>
      <c r="H14364">
        <v>30.825278000000001</v>
      </c>
      <c r="I14364">
        <v>-83.288944000000001</v>
      </c>
      <c r="J14364" s="1" t="d">
        <v>2018-05-03</v>
      </c>
      <c r="K14364">
        <v>27801</v>
      </c>
      <c r="L14364" t="s">
        <v>30</v>
      </c>
      <c r="M14364" s="1" t="d">
        <v>2005-09-15</v>
      </c>
      <c r="N14364">
        <v>9</v>
      </c>
      <c r="O14364">
        <v>15</v>
      </c>
      <c r="P14364">
        <v>2005</v>
      </c>
      <c r="R14364" t="s">
        <v>26</v>
      </c>
      <c r="S14364" t="s">
        <v>27</v>
      </c>
    </row>
    <row r="14365" spans="1:19" x14ac:dyDescent="0.25">
      <c r="A14365" t="s">
        <v>705</v>
      </c>
      <c r="B14365" t="s">
        <v>1835</v>
      </c>
      <c r="C14365" t="s">
        <v>1842</v>
      </c>
      <c r="E14365" t="s">
        <v>666</v>
      </c>
      <c r="F14365" t="s">
        <v>29</v>
      </c>
      <c r="G14365">
        <v>31907</v>
      </c>
      <c r="H14365">
        <v>32.504668000000002</v>
      </c>
      <c r="I14365">
        <v>-84.934532000000004</v>
      </c>
      <c r="J14365" s="1" t="d">
        <v>2018-05-03</v>
      </c>
      <c r="K14365">
        <v>27802</v>
      </c>
      <c r="L14365" t="s">
        <v>30</v>
      </c>
      <c r="M14365" s="1" t="d">
        <v>2005-09-15</v>
      </c>
      <c r="N14365">
        <v>9</v>
      </c>
      <c r="O14365">
        <v>15</v>
      </c>
      <c r="P14365">
        <v>2005</v>
      </c>
      <c r="R14365" t="s">
        <v>26</v>
      </c>
      <c r="S14365" t="s">
        <v>27</v>
      </c>
    </row>
    <row r="14366" spans="1:19" x14ac:dyDescent="0.25">
      <c r="A14366" t="s">
        <v>705</v>
      </c>
      <c r="B14366" t="s">
        <v>1835</v>
      </c>
      <c r="C14366" t="s">
        <v>1843</v>
      </c>
      <c r="E14366" t="s">
        <v>1844</v>
      </c>
      <c r="F14366" t="s">
        <v>29</v>
      </c>
      <c r="G14366">
        <v>30607</v>
      </c>
      <c r="H14366">
        <v>33.980632999999997</v>
      </c>
      <c r="I14366">
        <v>-83.39076</v>
      </c>
      <c r="J14366" s="1" t="d">
        <v>2018-05-03</v>
      </c>
      <c r="K14366">
        <v>27803</v>
      </c>
      <c r="L14366" t="s">
        <v>30</v>
      </c>
      <c r="M14366" s="1" t="d">
        <v>2005-09-15</v>
      </c>
      <c r="N14366">
        <v>9</v>
      </c>
      <c r="O14366">
        <v>15</v>
      </c>
      <c r="P14366">
        <v>2005</v>
      </c>
      <c r="R14366" t="s">
        <v>26</v>
      </c>
      <c r="S14366" t="s">
        <v>27</v>
      </c>
    </row>
    <row r="14367" spans="1:19" x14ac:dyDescent="0.25">
      <c r="A14367" t="s">
        <v>705</v>
      </c>
      <c r="B14367" t="s">
        <v>1835</v>
      </c>
      <c r="C14367" t="s">
        <v>1845</v>
      </c>
      <c r="E14367" t="s">
        <v>1846</v>
      </c>
      <c r="F14367" t="s">
        <v>29</v>
      </c>
      <c r="G14367">
        <v>30236</v>
      </c>
      <c r="H14367">
        <v>33.493085000000001</v>
      </c>
      <c r="I14367">
        <v>-84.334723999999994</v>
      </c>
      <c r="J14367" s="1" t="d">
        <v>2018-05-03</v>
      </c>
      <c r="K14367">
        <v>27804</v>
      </c>
      <c r="L14367" t="s">
        <v>30</v>
      </c>
      <c r="M14367" s="1" t="d">
        <v>2005-09-15</v>
      </c>
      <c r="N14367">
        <v>9</v>
      </c>
      <c r="O14367">
        <v>15</v>
      </c>
      <c r="P14367">
        <v>2005</v>
      </c>
      <c r="R14367" t="s">
        <v>26</v>
      </c>
      <c r="S14367" t="s">
        <v>27</v>
      </c>
    </row>
    <row r="14368" spans="1:19" x14ac:dyDescent="0.25">
      <c r="A14368" t="s">
        <v>705</v>
      </c>
      <c r="B14368" t="s">
        <v>1835</v>
      </c>
      <c r="C14368" t="s">
        <v>1847</v>
      </c>
      <c r="D14368" t="s">
        <v>1848</v>
      </c>
      <c r="E14368" t="s">
        <v>1849</v>
      </c>
      <c r="F14368" t="s">
        <v>29</v>
      </c>
      <c r="G14368">
        <v>30297</v>
      </c>
      <c r="H14368">
        <v>33.627307999999999</v>
      </c>
      <c r="I14368">
        <v>-84.388489000000007</v>
      </c>
      <c r="J14368" s="1" t="d">
        <v>2018-05-03</v>
      </c>
      <c r="K14368">
        <v>27806</v>
      </c>
      <c r="L14368" t="s">
        <v>30</v>
      </c>
      <c r="M14368" s="1" t="d">
        <v>2005-09-15</v>
      </c>
      <c r="N14368">
        <v>9</v>
      </c>
      <c r="O14368">
        <v>15</v>
      </c>
      <c r="P14368">
        <v>2005</v>
      </c>
      <c r="R14368" t="s">
        <v>26</v>
      </c>
      <c r="S14368" t="s">
        <v>27</v>
      </c>
    </row>
    <row r="14369" spans="1:19" x14ac:dyDescent="0.25">
      <c r="A14369" t="s">
        <v>705</v>
      </c>
      <c r="B14369" t="s">
        <v>1835</v>
      </c>
      <c r="C14369" t="s">
        <v>1850</v>
      </c>
      <c r="E14369" t="s">
        <v>1851</v>
      </c>
      <c r="F14369" t="s">
        <v>29</v>
      </c>
      <c r="G14369">
        <v>30909</v>
      </c>
      <c r="H14369">
        <v>33.452038000000002</v>
      </c>
      <c r="I14369">
        <v>-82.064526999999998</v>
      </c>
      <c r="J14369" s="1" t="d">
        <v>2018-05-03</v>
      </c>
      <c r="K14369">
        <v>27807</v>
      </c>
      <c r="L14369" t="s">
        <v>30</v>
      </c>
      <c r="M14369" s="1" t="d">
        <v>2005-09-15</v>
      </c>
      <c r="N14369">
        <v>9</v>
      </c>
      <c r="O14369">
        <v>15</v>
      </c>
      <c r="P14369">
        <v>2005</v>
      </c>
      <c r="R14369" t="s">
        <v>26</v>
      </c>
      <c r="S14369" t="s">
        <v>27</v>
      </c>
    </row>
    <row r="14370" spans="1:19" x14ac:dyDescent="0.25">
      <c r="A14370" t="s">
        <v>705</v>
      </c>
      <c r="B14370" t="s">
        <v>1835</v>
      </c>
      <c r="C14370" t="s">
        <v>1852</v>
      </c>
      <c r="E14370" t="s">
        <v>1853</v>
      </c>
      <c r="F14370" t="s">
        <v>29</v>
      </c>
      <c r="G14370">
        <v>30291</v>
      </c>
      <c r="H14370">
        <v>33.558711000000002</v>
      </c>
      <c r="I14370">
        <v>-84.53322</v>
      </c>
      <c r="J14370" s="1" t="d">
        <v>2018-05-03</v>
      </c>
      <c r="K14370">
        <v>27808</v>
      </c>
      <c r="L14370" t="s">
        <v>30</v>
      </c>
      <c r="M14370" s="1" t="d">
        <v>2005-09-15</v>
      </c>
      <c r="N14370">
        <v>9</v>
      </c>
      <c r="O14370">
        <v>15</v>
      </c>
      <c r="P14370">
        <v>2005</v>
      </c>
      <c r="R14370" t="s">
        <v>26</v>
      </c>
      <c r="S14370" t="s">
        <v>27</v>
      </c>
    </row>
    <row r="14371" spans="1:19" x14ac:dyDescent="0.25">
      <c r="A14371" t="s">
        <v>705</v>
      </c>
      <c r="B14371" t="s">
        <v>1835</v>
      </c>
      <c r="C14371" t="s">
        <v>1854</v>
      </c>
      <c r="E14371" t="s">
        <v>1855</v>
      </c>
      <c r="F14371" t="s">
        <v>29</v>
      </c>
      <c r="G14371">
        <v>30084</v>
      </c>
      <c r="H14371">
        <v>33.831319000000001</v>
      </c>
      <c r="I14371">
        <v>-84.252409</v>
      </c>
      <c r="J14371" s="1" t="d">
        <v>2018-05-03</v>
      </c>
      <c r="K14371">
        <v>27809</v>
      </c>
      <c r="L14371" t="s">
        <v>30</v>
      </c>
      <c r="M14371" s="1" t="d">
        <v>2005-09-15</v>
      </c>
      <c r="N14371">
        <v>9</v>
      </c>
      <c r="O14371">
        <v>15</v>
      </c>
      <c r="P14371">
        <v>2005</v>
      </c>
      <c r="R14371" t="s">
        <v>26</v>
      </c>
      <c r="S14371" t="s">
        <v>27</v>
      </c>
    </row>
    <row r="14372" spans="1:19" x14ac:dyDescent="0.25">
      <c r="A14372" t="s">
        <v>705</v>
      </c>
      <c r="B14372" t="s">
        <v>1835</v>
      </c>
      <c r="C14372" t="s">
        <v>1856</v>
      </c>
      <c r="D14372" t="s">
        <v>1857</v>
      </c>
      <c r="E14372" t="s">
        <v>1858</v>
      </c>
      <c r="F14372" t="s">
        <v>29</v>
      </c>
      <c r="G14372">
        <v>30097</v>
      </c>
      <c r="H14372">
        <v>34.016204000000002</v>
      </c>
      <c r="I14372">
        <v>-84.137266999999994</v>
      </c>
      <c r="J14372" s="1" t="d">
        <v>2018-05-03</v>
      </c>
      <c r="K14372">
        <v>27810</v>
      </c>
      <c r="L14372" t="s">
        <v>30</v>
      </c>
      <c r="M14372" s="1" t="d">
        <v>2005-09-15</v>
      </c>
      <c r="N14372">
        <v>9</v>
      </c>
      <c r="O14372">
        <v>15</v>
      </c>
      <c r="P14372">
        <v>2005</v>
      </c>
      <c r="R14372" t="s">
        <v>26</v>
      </c>
      <c r="S14372" t="s">
        <v>27</v>
      </c>
    </row>
    <row r="14373" spans="1:19" x14ac:dyDescent="0.25">
      <c r="A14373" t="s">
        <v>705</v>
      </c>
      <c r="B14373" t="s">
        <v>1835</v>
      </c>
      <c r="C14373" t="s">
        <v>1859</v>
      </c>
      <c r="E14373" t="s">
        <v>704</v>
      </c>
      <c r="F14373" t="s">
        <v>29</v>
      </c>
      <c r="G14373">
        <v>30004</v>
      </c>
      <c r="H14373">
        <v>33.776186799999998</v>
      </c>
      <c r="I14373">
        <v>-84.414420899999996</v>
      </c>
      <c r="J14373" s="1" t="d">
        <v>2018-05-03</v>
      </c>
      <c r="K14373">
        <v>27811</v>
      </c>
      <c r="L14373" t="s">
        <v>30</v>
      </c>
      <c r="M14373" s="1" t="d">
        <v>2005-09-15</v>
      </c>
      <c r="N14373">
        <v>9</v>
      </c>
      <c r="O14373">
        <v>15</v>
      </c>
      <c r="P14373">
        <v>2005</v>
      </c>
      <c r="R14373" t="s">
        <v>26</v>
      </c>
      <c r="S14373" t="s">
        <v>27</v>
      </c>
    </row>
    <row r="14374" spans="1:19" x14ac:dyDescent="0.25">
      <c r="A14374" t="s">
        <v>312</v>
      </c>
      <c r="B14374" t="s">
        <v>1835</v>
      </c>
      <c r="C14374" t="s">
        <v>1836</v>
      </c>
      <c r="E14374" t="s">
        <v>1837</v>
      </c>
      <c r="F14374" t="s">
        <v>29</v>
      </c>
      <c r="G14374">
        <v>30038</v>
      </c>
      <c r="H14374">
        <v>33.700054999999999</v>
      </c>
      <c r="I14374">
        <v>-84.178109000000006</v>
      </c>
      <c r="J14374" s="1" t="d">
        <v>2018-05-03</v>
      </c>
      <c r="K14374">
        <v>27837</v>
      </c>
      <c r="L14374" t="s">
        <v>30</v>
      </c>
      <c r="M14374" s="1" t="d">
        <v>2005-09-15</v>
      </c>
      <c r="N14374">
        <v>9</v>
      </c>
      <c r="O14374">
        <v>15</v>
      </c>
      <c r="P14374">
        <v>2005</v>
      </c>
      <c r="R14374" t="s">
        <v>26</v>
      </c>
      <c r="S14374" t="s">
        <v>27</v>
      </c>
    </row>
    <row r="14375" spans="1:19" x14ac:dyDescent="0.25">
      <c r="A14375" t="s">
        <v>312</v>
      </c>
      <c r="B14375" t="s">
        <v>1835</v>
      </c>
      <c r="C14375" t="s">
        <v>1873</v>
      </c>
      <c r="E14375" t="s">
        <v>1849</v>
      </c>
      <c r="F14375" t="s">
        <v>29</v>
      </c>
      <c r="G14375">
        <v>30297</v>
      </c>
      <c r="H14375">
        <v>33.627343000000003</v>
      </c>
      <c r="I14375">
        <v>-84.392031000000003</v>
      </c>
      <c r="J14375" s="1" t="d">
        <v>2018-05-03</v>
      </c>
      <c r="K14375">
        <v>27839</v>
      </c>
      <c r="L14375" t="s">
        <v>30</v>
      </c>
      <c r="M14375" s="1" t="d">
        <v>2005-09-15</v>
      </c>
      <c r="N14375">
        <v>9</v>
      </c>
      <c r="O14375">
        <v>15</v>
      </c>
      <c r="P14375">
        <v>2005</v>
      </c>
      <c r="R14375" t="s">
        <v>26</v>
      </c>
      <c r="S14375" t="s">
        <v>27</v>
      </c>
    </row>
    <row r="14376" spans="1:19" x14ac:dyDescent="0.25">
      <c r="A14376" t="s">
        <v>312</v>
      </c>
      <c r="B14376" t="s">
        <v>1874</v>
      </c>
      <c r="C14376" t="s">
        <v>1875</v>
      </c>
      <c r="D14376" t="s">
        <v>1876</v>
      </c>
      <c r="E14376" t="s">
        <v>1877</v>
      </c>
      <c r="F14376" t="s">
        <v>119</v>
      </c>
      <c r="G14376">
        <v>55014</v>
      </c>
      <c r="H14376">
        <v>45.157352000000003</v>
      </c>
      <c r="I14376">
        <v>-93.164039000000002</v>
      </c>
      <c r="J14376" s="1" t="d">
        <v>2019-03-07</v>
      </c>
      <c r="K14376">
        <v>27846</v>
      </c>
      <c r="L14376" t="s">
        <v>71</v>
      </c>
      <c r="M14376" s="1" t="d">
        <v>2005-06-15</v>
      </c>
      <c r="N14376">
        <v>6</v>
      </c>
      <c r="O14376">
        <v>15</v>
      </c>
      <c r="P14376">
        <v>2005</v>
      </c>
      <c r="R14376" t="s">
        <v>26</v>
      </c>
      <c r="S14376" t="s">
        <v>31</v>
      </c>
    </row>
    <row r="14377" spans="1:19" x14ac:dyDescent="0.25">
      <c r="A14377" t="s">
        <v>312</v>
      </c>
      <c r="B14377" t="s">
        <v>1878</v>
      </c>
      <c r="C14377" t="s">
        <v>1879</v>
      </c>
      <c r="D14377" t="s">
        <v>1880</v>
      </c>
      <c r="E14377" t="s">
        <v>1881</v>
      </c>
      <c r="F14377" t="s">
        <v>119</v>
      </c>
      <c r="G14377">
        <v>56150</v>
      </c>
      <c r="H14377">
        <v>43.675049999999999</v>
      </c>
      <c r="I14377">
        <v>-95.172186999999994</v>
      </c>
      <c r="J14377" s="1" t="d">
        <v>2018-03-08</v>
      </c>
      <c r="K14377">
        <v>27848</v>
      </c>
      <c r="L14377" t="s">
        <v>30</v>
      </c>
      <c r="M14377" s="1" t="d">
        <v>2005-09-15</v>
      </c>
      <c r="N14377">
        <v>9</v>
      </c>
      <c r="O14377">
        <v>15</v>
      </c>
      <c r="P14377">
        <v>2005</v>
      </c>
      <c r="R14377" t="s">
        <v>26</v>
      </c>
      <c r="S14377" t="s">
        <v>31</v>
      </c>
    </row>
    <row r="14378" spans="1:19" x14ac:dyDescent="0.25">
      <c r="A14378" t="s">
        <v>312</v>
      </c>
      <c r="B14378" t="s">
        <v>1882</v>
      </c>
      <c r="C14378" t="s">
        <v>1883</v>
      </c>
      <c r="E14378" t="s">
        <v>402</v>
      </c>
      <c r="F14378" t="s">
        <v>119</v>
      </c>
      <c r="G14378">
        <v>55902</v>
      </c>
      <c r="H14378">
        <v>44.022174999999997</v>
      </c>
      <c r="I14378">
        <v>-92.495979000000005</v>
      </c>
      <c r="J14378" s="1" t="d">
        <v>2019-03-07</v>
      </c>
      <c r="K14378">
        <v>27849</v>
      </c>
      <c r="L14378" t="s">
        <v>71</v>
      </c>
      <c r="M14378" s="1" t="d">
        <v>2005-09-15</v>
      </c>
      <c r="N14378">
        <v>9</v>
      </c>
      <c r="O14378">
        <v>15</v>
      </c>
      <c r="P14378">
        <v>2005</v>
      </c>
      <c r="R14378" t="s">
        <v>26</v>
      </c>
      <c r="S14378" t="s">
        <v>31</v>
      </c>
    </row>
    <row r="14379" spans="1:19" x14ac:dyDescent="0.25">
      <c r="A14379" t="s">
        <v>19</v>
      </c>
      <c r="B14379" t="s">
        <v>1894</v>
      </c>
      <c r="C14379" t="s">
        <v>1895</v>
      </c>
      <c r="D14379" t="s">
        <v>1896</v>
      </c>
      <c r="E14379" t="s">
        <v>1897</v>
      </c>
      <c r="F14379" t="s">
        <v>170</v>
      </c>
      <c r="G14379">
        <v>95776</v>
      </c>
      <c r="H14379">
        <v>38.679225000000002</v>
      </c>
      <c r="I14379">
        <v>-121.753508</v>
      </c>
      <c r="J14379" s="1" t="d">
        <v>2018-06-05</v>
      </c>
      <c r="K14379">
        <v>27977</v>
      </c>
      <c r="L14379" t="s">
        <v>30</v>
      </c>
      <c r="M14379" s="1" t="d">
        <v>2005-11-23</v>
      </c>
      <c r="N14379">
        <v>11</v>
      </c>
      <c r="O14379">
        <v>23</v>
      </c>
      <c r="P14379">
        <v>2005</v>
      </c>
      <c r="Q14379" t="s">
        <v>25</v>
      </c>
      <c r="R14379" t="s">
        <v>26</v>
      </c>
      <c r="S14379" t="s">
        <v>31</v>
      </c>
    </row>
    <row r="14380" spans="1:19" x14ac:dyDescent="0.25">
      <c r="A14380" t="s">
        <v>312</v>
      </c>
      <c r="B14380" t="s">
        <v>1908</v>
      </c>
      <c r="C14380" t="s">
        <v>1909</v>
      </c>
      <c r="D14380" t="s">
        <v>1910</v>
      </c>
      <c r="E14380" t="s">
        <v>207</v>
      </c>
      <c r="F14380" t="s">
        <v>496</v>
      </c>
      <c r="G14380">
        <v>48838</v>
      </c>
      <c r="H14380">
        <v>43.201365000000003</v>
      </c>
      <c r="I14380">
        <v>-85.254097999999999</v>
      </c>
      <c r="J14380" s="1" t="d">
        <v>2018-06-05</v>
      </c>
      <c r="K14380">
        <v>27984</v>
      </c>
      <c r="L14380" t="s">
        <v>30</v>
      </c>
      <c r="M14380" s="1" t="d">
        <v>2005-09-15</v>
      </c>
      <c r="N14380">
        <v>9</v>
      </c>
      <c r="O14380">
        <v>15</v>
      </c>
      <c r="P14380">
        <v>2005</v>
      </c>
      <c r="R14380" t="s">
        <v>26</v>
      </c>
      <c r="S14380" t="s">
        <v>31</v>
      </c>
    </row>
    <row r="14381" spans="1:19" x14ac:dyDescent="0.25">
      <c r="A14381" t="s">
        <v>312</v>
      </c>
      <c r="B14381" t="s">
        <v>1657</v>
      </c>
      <c r="C14381" t="s">
        <v>1911</v>
      </c>
      <c r="D14381" t="s">
        <v>1912</v>
      </c>
      <c r="E14381" t="s">
        <v>1913</v>
      </c>
      <c r="F14381" t="s">
        <v>88</v>
      </c>
      <c r="G14381">
        <v>63822</v>
      </c>
      <c r="H14381">
        <v>36.684336000000002</v>
      </c>
      <c r="I14381">
        <v>-89.967055999999999</v>
      </c>
      <c r="J14381" s="1" t="d">
        <v>2018-04-03</v>
      </c>
      <c r="K14381">
        <v>27987</v>
      </c>
      <c r="L14381" t="s">
        <v>30</v>
      </c>
      <c r="M14381" s="1" t="d">
        <v>2005-10-15</v>
      </c>
      <c r="N14381">
        <v>10</v>
      </c>
      <c r="O14381">
        <v>15</v>
      </c>
      <c r="P14381">
        <v>2005</v>
      </c>
      <c r="R14381" t="s">
        <v>26</v>
      </c>
      <c r="S14381" t="s">
        <v>31</v>
      </c>
    </row>
    <row r="14382" spans="1:19" x14ac:dyDescent="0.25">
      <c r="A14382" t="s">
        <v>312</v>
      </c>
      <c r="B14382" t="s">
        <v>1914</v>
      </c>
      <c r="C14382" t="s">
        <v>1915</v>
      </c>
      <c r="E14382" t="s">
        <v>1916</v>
      </c>
      <c r="F14382" t="s">
        <v>503</v>
      </c>
      <c r="G14382">
        <v>58012</v>
      </c>
      <c r="H14382">
        <v>46.899403999999997</v>
      </c>
      <c r="I14382">
        <v>-97.212563000000003</v>
      </c>
      <c r="J14382" s="1" t="d">
        <v>2018-08-07</v>
      </c>
      <c r="K14382">
        <v>27989</v>
      </c>
      <c r="L14382" t="s">
        <v>30</v>
      </c>
      <c r="M14382" s="1" t="d">
        <v>2005-10-15</v>
      </c>
      <c r="N14382">
        <v>10</v>
      </c>
      <c r="O14382">
        <v>15</v>
      </c>
      <c r="P14382">
        <v>2005</v>
      </c>
      <c r="R14382" t="s">
        <v>26</v>
      </c>
      <c r="S14382" t="s">
        <v>31</v>
      </c>
    </row>
    <row r="14383" spans="1:19" x14ac:dyDescent="0.25">
      <c r="A14383" t="s">
        <v>312</v>
      </c>
      <c r="B14383" t="s">
        <v>1919</v>
      </c>
      <c r="C14383" t="s">
        <v>1920</v>
      </c>
      <c r="E14383" t="s">
        <v>207</v>
      </c>
      <c r="F14383" t="s">
        <v>208</v>
      </c>
      <c r="G14383">
        <v>29607</v>
      </c>
      <c r="H14383">
        <v>34.820121</v>
      </c>
      <c r="I14383">
        <v>-82.279666000000006</v>
      </c>
      <c r="J14383" s="1" t="d">
        <v>2018-12-11</v>
      </c>
      <c r="K14383">
        <v>27993</v>
      </c>
      <c r="L14383" t="s">
        <v>30</v>
      </c>
      <c r="M14383" s="1" t="d">
        <v>2005-01-15</v>
      </c>
      <c r="N14383">
        <v>1</v>
      </c>
      <c r="O14383">
        <v>15</v>
      </c>
      <c r="P14383">
        <v>2005</v>
      </c>
      <c r="R14383" t="s">
        <v>26</v>
      </c>
      <c r="S14383" t="s">
        <v>31</v>
      </c>
    </row>
    <row r="14384" spans="1:19" x14ac:dyDescent="0.25">
      <c r="A14384" t="s">
        <v>338</v>
      </c>
      <c r="B14384" t="s">
        <v>1926</v>
      </c>
      <c r="C14384" t="s">
        <v>420</v>
      </c>
      <c r="D14384" t="s">
        <v>1927</v>
      </c>
      <c r="E14384" t="s">
        <v>193</v>
      </c>
      <c r="F14384" t="s">
        <v>170</v>
      </c>
      <c r="G14384">
        <v>95837</v>
      </c>
      <c r="H14384">
        <v>38.690330000000003</v>
      </c>
      <c r="I14384">
        <v>-121.58710000000001</v>
      </c>
      <c r="J14384" s="1" t="d">
        <v>2018-05-03</v>
      </c>
      <c r="K14384">
        <v>28005</v>
      </c>
      <c r="L14384" t="s">
        <v>30</v>
      </c>
      <c r="M14384" s="1" t="d">
        <v>2005-09-30</v>
      </c>
      <c r="N14384">
        <v>9</v>
      </c>
      <c r="O14384">
        <v>30</v>
      </c>
      <c r="P14384">
        <v>2005</v>
      </c>
      <c r="R14384" t="s">
        <v>26</v>
      </c>
      <c r="S14384" t="s">
        <v>31</v>
      </c>
    </row>
    <row r="14385" spans="1:19" x14ac:dyDescent="0.25">
      <c r="A14385" t="s">
        <v>338</v>
      </c>
      <c r="B14385" t="s">
        <v>1928</v>
      </c>
      <c r="C14385" t="s">
        <v>420</v>
      </c>
      <c r="D14385" t="s">
        <v>1929</v>
      </c>
      <c r="E14385" t="s">
        <v>193</v>
      </c>
      <c r="F14385" t="s">
        <v>170</v>
      </c>
      <c r="G14385">
        <v>95837</v>
      </c>
      <c r="H14385">
        <v>38.690330000000003</v>
      </c>
      <c r="I14385">
        <v>-121.58710000000001</v>
      </c>
      <c r="J14385" s="1" t="d">
        <v>2018-05-03</v>
      </c>
      <c r="K14385">
        <v>28006</v>
      </c>
      <c r="L14385" t="s">
        <v>30</v>
      </c>
      <c r="M14385" s="1" t="d">
        <v>2005-09-30</v>
      </c>
      <c r="N14385">
        <v>9</v>
      </c>
      <c r="O14385">
        <v>30</v>
      </c>
      <c r="P14385">
        <v>2005</v>
      </c>
      <c r="R14385" t="s">
        <v>26</v>
      </c>
      <c r="S14385" t="s">
        <v>31</v>
      </c>
    </row>
    <row r="14386" spans="1:19" x14ac:dyDescent="0.25">
      <c r="A14386" t="s">
        <v>19</v>
      </c>
      <c r="B14386" t="s">
        <v>1936</v>
      </c>
      <c r="C14386" t="s">
        <v>1937</v>
      </c>
      <c r="D14386" t="s">
        <v>1938</v>
      </c>
      <c r="E14386" t="s">
        <v>1802</v>
      </c>
      <c r="F14386" t="s">
        <v>212</v>
      </c>
      <c r="G14386">
        <v>28801</v>
      </c>
      <c r="H14386">
        <v>35.588154000000003</v>
      </c>
      <c r="I14386">
        <v>-82.550899000000001</v>
      </c>
      <c r="J14386" s="1" t="d">
        <v>2018-07-09</v>
      </c>
      <c r="K14386">
        <v>28133</v>
      </c>
      <c r="L14386" t="s">
        <v>30</v>
      </c>
      <c r="M14386" s="1" t="d">
        <v>2005-11-15</v>
      </c>
      <c r="N14386">
        <v>11</v>
      </c>
      <c r="O14386">
        <v>15</v>
      </c>
      <c r="P14386">
        <v>2005</v>
      </c>
      <c r="Q14386" t="s">
        <v>35</v>
      </c>
      <c r="R14386" t="s">
        <v>26</v>
      </c>
      <c r="S14386" t="s">
        <v>31</v>
      </c>
    </row>
    <row r="14387" spans="1:19" x14ac:dyDescent="0.25">
      <c r="A14387" t="s">
        <v>19</v>
      </c>
      <c r="B14387" t="s">
        <v>1939</v>
      </c>
      <c r="C14387" t="s">
        <v>1940</v>
      </c>
      <c r="D14387" t="s">
        <v>1941</v>
      </c>
      <c r="E14387" t="s">
        <v>102</v>
      </c>
      <c r="F14387" t="s">
        <v>101</v>
      </c>
      <c r="G14387">
        <v>84057</v>
      </c>
      <c r="H14387">
        <v>40.308048999999997</v>
      </c>
      <c r="I14387">
        <v>-111.731246</v>
      </c>
      <c r="J14387" s="1" t="d">
        <v>2019-01-10</v>
      </c>
      <c r="K14387">
        <v>28177</v>
      </c>
      <c r="L14387" t="s">
        <v>30</v>
      </c>
      <c r="M14387" s="1" t="d">
        <v>2005-11-15</v>
      </c>
      <c r="N14387">
        <v>11</v>
      </c>
      <c r="O14387">
        <v>15</v>
      </c>
      <c r="P14387">
        <v>2005</v>
      </c>
      <c r="Q14387" t="s">
        <v>35</v>
      </c>
      <c r="R14387" t="s">
        <v>26</v>
      </c>
      <c r="S14387" t="s">
        <v>31</v>
      </c>
    </row>
    <row r="14388" spans="1:19" x14ac:dyDescent="0.25">
      <c r="A14388" t="s">
        <v>312</v>
      </c>
      <c r="B14388" t="s">
        <v>1942</v>
      </c>
      <c r="C14388" t="s">
        <v>1943</v>
      </c>
      <c r="E14388" t="s">
        <v>1944</v>
      </c>
      <c r="F14388" t="s">
        <v>119</v>
      </c>
      <c r="G14388">
        <v>56235</v>
      </c>
      <c r="H14388">
        <v>45.690933999999999</v>
      </c>
      <c r="I14388">
        <v>-96.012578000000005</v>
      </c>
      <c r="J14388" s="1" t="d">
        <v>2018-03-08</v>
      </c>
      <c r="K14388">
        <v>28202</v>
      </c>
      <c r="L14388" t="s">
        <v>30</v>
      </c>
      <c r="M14388" s="1" t="d">
        <v>2005-10-15</v>
      </c>
      <c r="N14388">
        <v>10</v>
      </c>
      <c r="O14388">
        <v>15</v>
      </c>
      <c r="P14388">
        <v>2005</v>
      </c>
      <c r="R14388" t="s">
        <v>26</v>
      </c>
      <c r="S14388" t="s">
        <v>31</v>
      </c>
    </row>
    <row r="14389" spans="1:19" x14ac:dyDescent="0.25">
      <c r="A14389" t="s">
        <v>312</v>
      </c>
      <c r="B14389" t="s">
        <v>1945</v>
      </c>
      <c r="C14389" t="s">
        <v>1946</v>
      </c>
      <c r="D14389" t="s">
        <v>1947</v>
      </c>
      <c r="E14389" t="s">
        <v>1948</v>
      </c>
      <c r="F14389" t="s">
        <v>119</v>
      </c>
      <c r="G14389">
        <v>55021</v>
      </c>
      <c r="H14389">
        <v>44.29054</v>
      </c>
      <c r="I14389">
        <v>-93.268839999999997</v>
      </c>
      <c r="J14389" s="1" t="d">
        <v>2018-03-08</v>
      </c>
      <c r="K14389">
        <v>28203</v>
      </c>
      <c r="L14389" t="s">
        <v>30</v>
      </c>
      <c r="M14389" s="1" t="d">
        <v>2005-11-15</v>
      </c>
      <c r="N14389">
        <v>11</v>
      </c>
      <c r="O14389">
        <v>15</v>
      </c>
      <c r="P14389">
        <v>2005</v>
      </c>
      <c r="R14389" t="s">
        <v>26</v>
      </c>
      <c r="S14389" t="s">
        <v>31</v>
      </c>
    </row>
    <row r="14390" spans="1:19" x14ac:dyDescent="0.25">
      <c r="A14390" t="s">
        <v>312</v>
      </c>
      <c r="B14390" t="s">
        <v>1952</v>
      </c>
      <c r="C14390" t="s">
        <v>1953</v>
      </c>
      <c r="D14390" t="s">
        <v>1954</v>
      </c>
      <c r="E14390" t="s">
        <v>1955</v>
      </c>
      <c r="F14390" t="s">
        <v>319</v>
      </c>
      <c r="G14390">
        <v>57078</v>
      </c>
      <c r="H14390">
        <v>42.883994569999999</v>
      </c>
      <c r="I14390">
        <v>-97.39667197</v>
      </c>
      <c r="J14390" s="1" t="d">
        <v>2018-09-10</v>
      </c>
      <c r="K14390">
        <v>28217</v>
      </c>
      <c r="L14390" t="s">
        <v>30</v>
      </c>
      <c r="M14390" s="1" t="d">
        <v>2005-11-15</v>
      </c>
      <c r="N14390">
        <v>11</v>
      </c>
      <c r="O14390">
        <v>15</v>
      </c>
      <c r="P14390">
        <v>2005</v>
      </c>
      <c r="R14390" t="s">
        <v>26</v>
      </c>
      <c r="S14390" t="s">
        <v>31</v>
      </c>
    </row>
    <row r="14391" spans="1:19" x14ac:dyDescent="0.25">
      <c r="A14391" t="s">
        <v>705</v>
      </c>
      <c r="B14391" t="s">
        <v>1962</v>
      </c>
      <c r="C14391" t="s">
        <v>1963</v>
      </c>
      <c r="E14391" t="s">
        <v>1964</v>
      </c>
      <c r="F14391" t="s">
        <v>48</v>
      </c>
      <c r="G14391">
        <v>11771</v>
      </c>
      <c r="H14391">
        <v>40.860391999999997</v>
      </c>
      <c r="I14391">
        <v>-73.552931000000001</v>
      </c>
      <c r="J14391" s="1" t="d">
        <v>2018-04-03</v>
      </c>
      <c r="K14391">
        <v>28252</v>
      </c>
      <c r="L14391" t="s">
        <v>30</v>
      </c>
      <c r="M14391" s="1" t="d">
        <v>2005-11-15</v>
      </c>
      <c r="N14391">
        <v>11</v>
      </c>
      <c r="O14391">
        <v>15</v>
      </c>
      <c r="P14391">
        <v>2005</v>
      </c>
      <c r="R14391" t="s">
        <v>26</v>
      </c>
      <c r="S14391" t="s">
        <v>27</v>
      </c>
    </row>
    <row r="14392" spans="1:19" x14ac:dyDescent="0.25">
      <c r="A14392" t="s">
        <v>312</v>
      </c>
      <c r="B14392" t="s">
        <v>1965</v>
      </c>
      <c r="C14392" t="s">
        <v>1966</v>
      </c>
      <c r="E14392" t="s">
        <v>1967</v>
      </c>
      <c r="F14392" t="s">
        <v>119</v>
      </c>
      <c r="G14392">
        <v>56387</v>
      </c>
      <c r="H14392">
        <v>45.554057</v>
      </c>
      <c r="I14392">
        <v>-94.236019999999996</v>
      </c>
      <c r="J14392" s="1" t="d">
        <v>2018-03-08</v>
      </c>
      <c r="K14392">
        <v>28289</v>
      </c>
      <c r="L14392" t="s">
        <v>30</v>
      </c>
      <c r="M14392" s="1" t="d">
        <v>2005-12-15</v>
      </c>
      <c r="N14392">
        <v>12</v>
      </c>
      <c r="O14392">
        <v>15</v>
      </c>
      <c r="P14392">
        <v>2005</v>
      </c>
      <c r="R14392" t="s">
        <v>26</v>
      </c>
      <c r="S14392" t="s">
        <v>31</v>
      </c>
    </row>
    <row r="14393" spans="1:19" x14ac:dyDescent="0.25">
      <c r="A14393" t="s">
        <v>312</v>
      </c>
      <c r="B14393" t="s">
        <v>1945</v>
      </c>
      <c r="C14393" t="s">
        <v>1971</v>
      </c>
      <c r="E14393" t="s">
        <v>1664</v>
      </c>
      <c r="F14393" t="s">
        <v>119</v>
      </c>
      <c r="G14393">
        <v>56554</v>
      </c>
      <c r="H14393">
        <v>46.876360650000002</v>
      </c>
      <c r="I14393">
        <v>-96.100228880000003</v>
      </c>
      <c r="J14393" s="1" t="d">
        <v>2019-02-06</v>
      </c>
      <c r="K14393">
        <v>28299</v>
      </c>
      <c r="L14393" t="s">
        <v>103</v>
      </c>
      <c r="M14393" s="1" t="d">
        <v>2005-12-15</v>
      </c>
      <c r="N14393">
        <v>12</v>
      </c>
      <c r="O14393">
        <v>15</v>
      </c>
      <c r="P14393">
        <v>2005</v>
      </c>
      <c r="R14393" t="s">
        <v>26</v>
      </c>
      <c r="S14393" t="s">
        <v>31</v>
      </c>
    </row>
    <row r="14394" spans="1:19" x14ac:dyDescent="0.25">
      <c r="A14394" t="s">
        <v>312</v>
      </c>
      <c r="B14394" t="s">
        <v>1972</v>
      </c>
      <c r="C14394" t="s">
        <v>1973</v>
      </c>
      <c r="E14394" t="s">
        <v>1974</v>
      </c>
      <c r="F14394" t="s">
        <v>373</v>
      </c>
      <c r="G14394">
        <v>61254</v>
      </c>
      <c r="H14394">
        <v>41.447980399999999</v>
      </c>
      <c r="I14394">
        <v>-90.160535699999997</v>
      </c>
      <c r="J14394" s="1" t="d">
        <v>2018-10-04</v>
      </c>
      <c r="K14394">
        <v>28301</v>
      </c>
      <c r="L14394" t="s">
        <v>30</v>
      </c>
      <c r="M14394" s="1" t="d">
        <v>2005-12-15</v>
      </c>
      <c r="N14394">
        <v>12</v>
      </c>
      <c r="O14394">
        <v>15</v>
      </c>
      <c r="P14394">
        <v>2005</v>
      </c>
      <c r="R14394" t="s">
        <v>26</v>
      </c>
      <c r="S14394" t="s">
        <v>31</v>
      </c>
    </row>
    <row r="14395" spans="1:19" x14ac:dyDescent="0.25">
      <c r="A14395" t="s">
        <v>312</v>
      </c>
      <c r="B14395" t="s">
        <v>1975</v>
      </c>
      <c r="C14395" t="s">
        <v>1976</v>
      </c>
      <c r="E14395" t="s">
        <v>1977</v>
      </c>
      <c r="F14395" t="s">
        <v>373</v>
      </c>
      <c r="G14395">
        <v>60543</v>
      </c>
      <c r="H14395">
        <v>41.687679000000003</v>
      </c>
      <c r="I14395">
        <v>-88.338486000000003</v>
      </c>
      <c r="J14395" s="1" t="d">
        <v>2018-11-08</v>
      </c>
      <c r="K14395">
        <v>28307</v>
      </c>
      <c r="L14395" t="s">
        <v>30</v>
      </c>
      <c r="M14395" s="1" t="d">
        <v>2005-06-15</v>
      </c>
      <c r="N14395">
        <v>6</v>
      </c>
      <c r="O14395">
        <v>15</v>
      </c>
      <c r="P14395">
        <v>2005</v>
      </c>
      <c r="R14395" t="s">
        <v>26</v>
      </c>
      <c r="S14395" t="s">
        <v>31</v>
      </c>
    </row>
    <row r="14396" spans="1:19" x14ac:dyDescent="0.25">
      <c r="A14396" t="s">
        <v>312</v>
      </c>
      <c r="B14396" t="s">
        <v>1978</v>
      </c>
      <c r="C14396" t="s">
        <v>1979</v>
      </c>
      <c r="E14396" t="s">
        <v>1980</v>
      </c>
      <c r="F14396" t="s">
        <v>373</v>
      </c>
      <c r="G14396">
        <v>62301</v>
      </c>
      <c r="H14396">
        <v>39.948276999999997</v>
      </c>
      <c r="I14396">
        <v>-91.378235000000004</v>
      </c>
      <c r="J14396" s="1" t="d">
        <v>2018-10-04</v>
      </c>
      <c r="K14396">
        <v>28310</v>
      </c>
      <c r="L14396" t="s">
        <v>30</v>
      </c>
      <c r="M14396" s="1" t="d">
        <v>2005-12-15</v>
      </c>
      <c r="N14396">
        <v>12</v>
      </c>
      <c r="O14396">
        <v>15</v>
      </c>
      <c r="P14396">
        <v>2005</v>
      </c>
      <c r="R14396" t="s">
        <v>26</v>
      </c>
      <c r="S14396" t="s">
        <v>31</v>
      </c>
    </row>
    <row r="14397" spans="1:19" x14ac:dyDescent="0.25">
      <c r="A14397" t="s">
        <v>312</v>
      </c>
      <c r="B14397" t="s">
        <v>1981</v>
      </c>
      <c r="C14397" t="s">
        <v>1982</v>
      </c>
      <c r="E14397" t="s">
        <v>1983</v>
      </c>
      <c r="F14397" t="s">
        <v>373</v>
      </c>
      <c r="G14397">
        <v>60490</v>
      </c>
      <c r="H14397">
        <v>41.653588999999997</v>
      </c>
      <c r="I14397">
        <v>-88.126517000000007</v>
      </c>
      <c r="J14397" s="1" t="d">
        <v>2018-11-08</v>
      </c>
      <c r="K14397">
        <v>28311</v>
      </c>
      <c r="L14397" t="s">
        <v>30</v>
      </c>
      <c r="M14397" s="1" t="d">
        <v>2005-06-15</v>
      </c>
      <c r="N14397">
        <v>6</v>
      </c>
      <c r="O14397">
        <v>15</v>
      </c>
      <c r="P14397">
        <v>2005</v>
      </c>
      <c r="R14397" t="s">
        <v>26</v>
      </c>
      <c r="S14397" t="s">
        <v>31</v>
      </c>
    </row>
    <row r="14398" spans="1:19" x14ac:dyDescent="0.25">
      <c r="A14398" t="s">
        <v>312</v>
      </c>
      <c r="B14398" t="s">
        <v>1984</v>
      </c>
      <c r="C14398" t="s">
        <v>1985</v>
      </c>
      <c r="E14398" t="s">
        <v>1986</v>
      </c>
      <c r="F14398" t="s">
        <v>373</v>
      </c>
      <c r="G14398">
        <v>62691</v>
      </c>
      <c r="H14398">
        <v>39.954338999999997</v>
      </c>
      <c r="I14398">
        <v>-90.209918999999999</v>
      </c>
      <c r="J14398" s="1" t="d">
        <v>2018-10-04</v>
      </c>
      <c r="K14398">
        <v>28312</v>
      </c>
      <c r="L14398" t="s">
        <v>30</v>
      </c>
      <c r="M14398" s="1" t="d">
        <v>2005-12-15</v>
      </c>
      <c r="N14398">
        <v>12</v>
      </c>
      <c r="O14398">
        <v>15</v>
      </c>
      <c r="P14398">
        <v>2005</v>
      </c>
      <c r="R14398" t="s">
        <v>26</v>
      </c>
      <c r="S14398" t="s">
        <v>31</v>
      </c>
    </row>
    <row r="14399" spans="1:19" x14ac:dyDescent="0.25">
      <c r="A14399" t="s">
        <v>312</v>
      </c>
      <c r="B14399" t="s">
        <v>1987</v>
      </c>
      <c r="C14399" t="s">
        <v>1988</v>
      </c>
      <c r="E14399" t="s">
        <v>1989</v>
      </c>
      <c r="F14399" t="s">
        <v>57</v>
      </c>
      <c r="G14399">
        <v>46545</v>
      </c>
      <c r="H14399">
        <v>41.685464000000003</v>
      </c>
      <c r="I14399">
        <v>-86.109291999999996</v>
      </c>
      <c r="J14399" s="1" t="d">
        <v>2018-07-09</v>
      </c>
      <c r="K14399">
        <v>28317</v>
      </c>
      <c r="L14399" t="s">
        <v>30</v>
      </c>
      <c r="M14399" s="1" t="d">
        <v>2005-11-15</v>
      </c>
      <c r="N14399">
        <v>11</v>
      </c>
      <c r="O14399">
        <v>15</v>
      </c>
      <c r="P14399">
        <v>2005</v>
      </c>
      <c r="R14399" t="s">
        <v>26</v>
      </c>
      <c r="S14399" t="s">
        <v>31</v>
      </c>
    </row>
    <row r="14400" spans="1:19" x14ac:dyDescent="0.25">
      <c r="A14400" t="s">
        <v>312</v>
      </c>
      <c r="B14400" t="s">
        <v>1993</v>
      </c>
      <c r="C14400" t="s">
        <v>1994</v>
      </c>
      <c r="E14400" t="s">
        <v>599</v>
      </c>
      <c r="F14400" t="s">
        <v>119</v>
      </c>
      <c r="G14400">
        <v>56215</v>
      </c>
      <c r="H14400">
        <v>45.310268999999998</v>
      </c>
      <c r="I14400">
        <v>-95.603798999999995</v>
      </c>
      <c r="J14400" s="1" t="d">
        <v>2019-04-08</v>
      </c>
      <c r="K14400">
        <v>28323</v>
      </c>
      <c r="L14400" t="s">
        <v>24</v>
      </c>
      <c r="M14400" s="1" t="d">
        <v>2005-12-15</v>
      </c>
      <c r="N14400">
        <v>12</v>
      </c>
      <c r="O14400">
        <v>15</v>
      </c>
      <c r="P14400">
        <v>2005</v>
      </c>
      <c r="R14400" t="s">
        <v>26</v>
      </c>
      <c r="S14400" t="s">
        <v>31</v>
      </c>
    </row>
    <row r="14401" spans="1:19" x14ac:dyDescent="0.25">
      <c r="A14401" t="s">
        <v>312</v>
      </c>
      <c r="B14401" t="s">
        <v>1995</v>
      </c>
      <c r="C14401" t="s">
        <v>1996</v>
      </c>
      <c r="E14401" t="s">
        <v>1997</v>
      </c>
      <c r="F14401" t="s">
        <v>119</v>
      </c>
      <c r="G14401">
        <v>55016</v>
      </c>
      <c r="H14401">
        <v>44.849687000000003</v>
      </c>
      <c r="I14401">
        <v>-92.949813000000006</v>
      </c>
      <c r="J14401" s="1" t="d">
        <v>2019-03-07</v>
      </c>
      <c r="K14401">
        <v>28325</v>
      </c>
      <c r="L14401" t="s">
        <v>71</v>
      </c>
      <c r="M14401" s="1" t="d">
        <v>2005-06-15</v>
      </c>
      <c r="N14401">
        <v>6</v>
      </c>
      <c r="O14401">
        <v>15</v>
      </c>
      <c r="P14401">
        <v>2005</v>
      </c>
      <c r="R14401" t="s">
        <v>26</v>
      </c>
      <c r="S14401" t="s">
        <v>31</v>
      </c>
    </row>
    <row r="14402" spans="1:19" x14ac:dyDescent="0.25">
      <c r="A14402" t="s">
        <v>312</v>
      </c>
      <c r="B14402" t="s">
        <v>514</v>
      </c>
      <c r="C14402" t="s">
        <v>1998</v>
      </c>
      <c r="E14402" t="s">
        <v>1999</v>
      </c>
      <c r="F14402" t="s">
        <v>119</v>
      </c>
      <c r="G14402">
        <v>56237</v>
      </c>
      <c r="H14402">
        <v>44.616776000000002</v>
      </c>
      <c r="I14402">
        <v>-95.418143999999998</v>
      </c>
      <c r="J14402" s="1" t="d">
        <v>2018-03-08</v>
      </c>
      <c r="K14402">
        <v>28326</v>
      </c>
      <c r="L14402" t="s">
        <v>30</v>
      </c>
      <c r="M14402" s="1" t="d">
        <v>2005-12-15</v>
      </c>
      <c r="N14402">
        <v>12</v>
      </c>
      <c r="O14402">
        <v>15</v>
      </c>
      <c r="P14402">
        <v>2005</v>
      </c>
      <c r="R14402" t="s">
        <v>26</v>
      </c>
      <c r="S14402" t="s">
        <v>31</v>
      </c>
    </row>
    <row r="14403" spans="1:19" x14ac:dyDescent="0.25">
      <c r="A14403" t="s">
        <v>312</v>
      </c>
      <c r="B14403" t="s">
        <v>2005</v>
      </c>
      <c r="C14403" t="s">
        <v>2006</v>
      </c>
      <c r="E14403" t="s">
        <v>2007</v>
      </c>
      <c r="F14403" t="s">
        <v>119</v>
      </c>
      <c r="G14403">
        <v>56244</v>
      </c>
      <c r="H14403">
        <v>45.497892</v>
      </c>
      <c r="I14403">
        <v>-95.795362999999995</v>
      </c>
      <c r="J14403" s="1" t="d">
        <v>2018-03-08</v>
      </c>
      <c r="K14403">
        <v>28335</v>
      </c>
      <c r="L14403" t="s">
        <v>30</v>
      </c>
      <c r="M14403" s="1" t="d">
        <v>2005-12-15</v>
      </c>
      <c r="N14403">
        <v>12</v>
      </c>
      <c r="O14403">
        <v>15</v>
      </c>
      <c r="P14403">
        <v>2005</v>
      </c>
      <c r="R14403" t="s">
        <v>26</v>
      </c>
      <c r="S14403" t="s">
        <v>31</v>
      </c>
    </row>
    <row r="14404" spans="1:19" x14ac:dyDescent="0.25">
      <c r="A14404" t="s">
        <v>312</v>
      </c>
      <c r="B14404" t="s">
        <v>2017</v>
      </c>
      <c r="C14404" t="s">
        <v>2018</v>
      </c>
      <c r="E14404" t="s">
        <v>2019</v>
      </c>
      <c r="F14404" t="s">
        <v>327</v>
      </c>
      <c r="G14404">
        <v>50659</v>
      </c>
      <c r="H14404">
        <v>43.075920000000004</v>
      </c>
      <c r="I14404">
        <v>-92.318798000000001</v>
      </c>
      <c r="J14404" s="1" t="d">
        <v>2018-04-03</v>
      </c>
      <c r="K14404">
        <v>28342</v>
      </c>
      <c r="L14404" t="s">
        <v>30</v>
      </c>
      <c r="M14404" s="1" t="d">
        <v>2005-07-15</v>
      </c>
      <c r="N14404">
        <v>7</v>
      </c>
      <c r="O14404">
        <v>15</v>
      </c>
      <c r="P14404">
        <v>2005</v>
      </c>
      <c r="R14404" t="s">
        <v>26</v>
      </c>
      <c r="S14404" t="s">
        <v>31</v>
      </c>
    </row>
    <row r="14405" spans="1:19" x14ac:dyDescent="0.25">
      <c r="A14405" t="s">
        <v>312</v>
      </c>
      <c r="B14405" t="s">
        <v>1406</v>
      </c>
      <c r="C14405" t="s">
        <v>2046</v>
      </c>
      <c r="D14405" t="s">
        <v>2047</v>
      </c>
      <c r="E14405" t="s">
        <v>2048</v>
      </c>
      <c r="F14405" t="s">
        <v>327</v>
      </c>
      <c r="G14405">
        <v>51351</v>
      </c>
      <c r="H14405">
        <v>43.333365999999998</v>
      </c>
      <c r="I14405">
        <v>-95.149952999999996</v>
      </c>
      <c r="J14405" s="1" t="d">
        <v>2019-04-08</v>
      </c>
      <c r="K14405">
        <v>28635</v>
      </c>
      <c r="L14405" t="s">
        <v>24</v>
      </c>
      <c r="M14405" s="1" t="d">
        <v>2005-03-15</v>
      </c>
      <c r="N14405">
        <v>3</v>
      </c>
      <c r="O14405">
        <v>15</v>
      </c>
      <c r="P14405">
        <v>2005</v>
      </c>
      <c r="R14405" t="s">
        <v>26</v>
      </c>
      <c r="S14405" t="s">
        <v>31</v>
      </c>
    </row>
    <row r="14406" spans="1:19" x14ac:dyDescent="0.25">
      <c r="A14406" t="s">
        <v>312</v>
      </c>
      <c r="B14406" t="s">
        <v>2060</v>
      </c>
      <c r="C14406" t="s">
        <v>2061</v>
      </c>
      <c r="E14406" t="s">
        <v>2062</v>
      </c>
      <c r="F14406" t="s">
        <v>718</v>
      </c>
      <c r="G14406">
        <v>42240</v>
      </c>
      <c r="H14406">
        <v>36.853377000000002</v>
      </c>
      <c r="I14406">
        <v>-87.488929999999996</v>
      </c>
      <c r="J14406" s="1" t="d">
        <v>2018-07-09</v>
      </c>
      <c r="K14406">
        <v>28651</v>
      </c>
      <c r="L14406" t="s">
        <v>30</v>
      </c>
      <c r="M14406" s="1" t="d">
        <v>2005-10-15</v>
      </c>
      <c r="N14406">
        <v>10</v>
      </c>
      <c r="O14406">
        <v>15</v>
      </c>
      <c r="P14406">
        <v>2005</v>
      </c>
      <c r="R14406" t="s">
        <v>26</v>
      </c>
      <c r="S14406" t="s">
        <v>31</v>
      </c>
    </row>
    <row r="14407" spans="1:19" x14ac:dyDescent="0.25">
      <c r="A14407" t="s">
        <v>312</v>
      </c>
      <c r="B14407" t="s">
        <v>2066</v>
      </c>
      <c r="C14407" t="s">
        <v>2067</v>
      </c>
      <c r="E14407" t="s">
        <v>2068</v>
      </c>
      <c r="F14407" t="s">
        <v>59</v>
      </c>
      <c r="G14407">
        <v>45813</v>
      </c>
      <c r="H14407">
        <v>41.180833</v>
      </c>
      <c r="I14407">
        <v>-84.742982999999995</v>
      </c>
      <c r="J14407" s="1" t="d">
        <v>2019-04-08</v>
      </c>
      <c r="K14407">
        <v>28659</v>
      </c>
      <c r="L14407" t="s">
        <v>24</v>
      </c>
      <c r="M14407" s="1" t="d">
        <v>2005-12-15</v>
      </c>
      <c r="N14407">
        <v>12</v>
      </c>
      <c r="O14407">
        <v>15</v>
      </c>
      <c r="P14407">
        <v>2005</v>
      </c>
      <c r="R14407" t="s">
        <v>26</v>
      </c>
      <c r="S14407" t="s">
        <v>31</v>
      </c>
    </row>
    <row r="14408" spans="1:19" x14ac:dyDescent="0.25">
      <c r="A14408" t="s">
        <v>312</v>
      </c>
      <c r="B14408" t="s">
        <v>2087</v>
      </c>
      <c r="C14408" t="s">
        <v>2088</v>
      </c>
      <c r="E14408" t="s">
        <v>2089</v>
      </c>
      <c r="F14408" t="s">
        <v>373</v>
      </c>
      <c r="G14408">
        <v>60491</v>
      </c>
      <c r="H14408">
        <v>41.614843</v>
      </c>
      <c r="I14408">
        <v>-87.931122000000002</v>
      </c>
      <c r="J14408" s="1" t="d">
        <v>2018-11-08</v>
      </c>
      <c r="K14408">
        <v>28770</v>
      </c>
      <c r="L14408" t="s">
        <v>30</v>
      </c>
      <c r="M14408" s="1" t="d">
        <v>2005-12-15</v>
      </c>
      <c r="N14408">
        <v>12</v>
      </c>
      <c r="O14408">
        <v>15</v>
      </c>
      <c r="P14408">
        <v>2005</v>
      </c>
      <c r="R14408" t="s">
        <v>26</v>
      </c>
      <c r="S14408" t="s">
        <v>31</v>
      </c>
    </row>
    <row r="14409" spans="1:19" x14ac:dyDescent="0.25">
      <c r="A14409" t="s">
        <v>312</v>
      </c>
      <c r="B14409" t="s">
        <v>2090</v>
      </c>
      <c r="C14409" t="s">
        <v>2091</v>
      </c>
      <c r="E14409" t="s">
        <v>2092</v>
      </c>
      <c r="F14409" t="s">
        <v>373</v>
      </c>
      <c r="G14409">
        <v>61856</v>
      </c>
      <c r="H14409">
        <v>40.023426999999998</v>
      </c>
      <c r="I14409">
        <v>-88.575339</v>
      </c>
      <c r="J14409" s="1" t="d">
        <v>2018-10-04</v>
      </c>
      <c r="K14409">
        <v>28773</v>
      </c>
      <c r="L14409" t="s">
        <v>30</v>
      </c>
      <c r="M14409" s="1" t="d">
        <v>2005-11-15</v>
      </c>
      <c r="N14409">
        <v>11</v>
      </c>
      <c r="O14409">
        <v>15</v>
      </c>
      <c r="P14409">
        <v>2005</v>
      </c>
      <c r="R14409" t="s">
        <v>26</v>
      </c>
      <c r="S14409" t="s">
        <v>31</v>
      </c>
    </row>
    <row r="14410" spans="1:19" x14ac:dyDescent="0.25">
      <c r="A14410" t="s">
        <v>312</v>
      </c>
      <c r="B14410" t="s">
        <v>2093</v>
      </c>
      <c r="C14410" t="s">
        <v>2094</v>
      </c>
      <c r="E14410" t="s">
        <v>2095</v>
      </c>
      <c r="F14410" t="s">
        <v>373</v>
      </c>
      <c r="G14410">
        <v>61282</v>
      </c>
      <c r="H14410">
        <v>41.510945999999997</v>
      </c>
      <c r="I14410">
        <v>-90.406296999999995</v>
      </c>
      <c r="J14410" s="1" t="d">
        <v>2018-10-04</v>
      </c>
      <c r="K14410">
        <v>28776</v>
      </c>
      <c r="L14410" t="s">
        <v>30</v>
      </c>
      <c r="M14410" s="1" t="d">
        <v>2005-11-15</v>
      </c>
      <c r="N14410">
        <v>11</v>
      </c>
      <c r="O14410">
        <v>15</v>
      </c>
      <c r="P14410">
        <v>2005</v>
      </c>
      <c r="R14410" t="s">
        <v>26</v>
      </c>
      <c r="S14410" t="s">
        <v>31</v>
      </c>
    </row>
    <row r="14411" spans="1:19" x14ac:dyDescent="0.25">
      <c r="A14411" t="s">
        <v>312</v>
      </c>
      <c r="B14411" t="s">
        <v>2116</v>
      </c>
      <c r="C14411" t="s">
        <v>2117</v>
      </c>
      <c r="E14411" t="s">
        <v>2118</v>
      </c>
      <c r="F14411" t="s">
        <v>29</v>
      </c>
      <c r="G14411">
        <v>31905</v>
      </c>
      <c r="H14411">
        <v>32.338590000000003</v>
      </c>
      <c r="I14411">
        <v>-84.975656000000001</v>
      </c>
      <c r="J14411" s="1" t="d">
        <v>2019-01-10</v>
      </c>
      <c r="K14411">
        <v>28975</v>
      </c>
      <c r="L14411" t="s">
        <v>30</v>
      </c>
      <c r="M14411" s="1" t="d">
        <v>2005-12-15</v>
      </c>
      <c r="N14411">
        <v>12</v>
      </c>
      <c r="O14411">
        <v>15</v>
      </c>
      <c r="P14411">
        <v>2005</v>
      </c>
      <c r="R14411" t="s">
        <v>26</v>
      </c>
      <c r="S14411" t="s">
        <v>27</v>
      </c>
    </row>
    <row r="14412" spans="1:19" x14ac:dyDescent="0.25">
      <c r="A14412" t="s">
        <v>312</v>
      </c>
      <c r="B14412" t="s">
        <v>2193</v>
      </c>
      <c r="C14412" t="s">
        <v>2194</v>
      </c>
      <c r="E14412" t="s">
        <v>93</v>
      </c>
      <c r="F14412" t="s">
        <v>37</v>
      </c>
      <c r="G14412">
        <v>75063</v>
      </c>
      <c r="H14412">
        <v>32.908538999999998</v>
      </c>
      <c r="I14412">
        <v>-96.960993999999999</v>
      </c>
      <c r="J14412" s="1" t="d">
        <v>2018-08-07</v>
      </c>
      <c r="K14412">
        <v>29389</v>
      </c>
      <c r="L14412" t="s">
        <v>30</v>
      </c>
      <c r="M14412" s="1" t="d">
        <v>2005-07-15</v>
      </c>
      <c r="N14412">
        <v>7</v>
      </c>
      <c r="O14412">
        <v>15</v>
      </c>
      <c r="P14412">
        <v>2005</v>
      </c>
      <c r="R14412" t="s">
        <v>26</v>
      </c>
      <c r="S14412" t="s">
        <v>31</v>
      </c>
    </row>
    <row r="14413" spans="1:19" x14ac:dyDescent="0.25">
      <c r="A14413" t="s">
        <v>312</v>
      </c>
      <c r="B14413" t="s">
        <v>2221</v>
      </c>
      <c r="C14413" t="s">
        <v>2222</v>
      </c>
      <c r="E14413" t="s">
        <v>1525</v>
      </c>
      <c r="F14413" t="s">
        <v>496</v>
      </c>
      <c r="G14413">
        <v>49073</v>
      </c>
      <c r="H14413">
        <v>42.603050000000003</v>
      </c>
      <c r="I14413">
        <v>-85.093926999999994</v>
      </c>
      <c r="J14413" s="1" t="d">
        <v>2018-06-05</v>
      </c>
      <c r="K14413">
        <v>29401</v>
      </c>
      <c r="L14413" t="s">
        <v>30</v>
      </c>
      <c r="M14413" s="1" t="d">
        <v>2005-05-15</v>
      </c>
      <c r="N14413">
        <v>5</v>
      </c>
      <c r="O14413">
        <v>15</v>
      </c>
      <c r="P14413">
        <v>2005</v>
      </c>
      <c r="R14413" t="s">
        <v>26</v>
      </c>
      <c r="S14413" t="s">
        <v>31</v>
      </c>
    </row>
    <row r="14414" spans="1:19" x14ac:dyDescent="0.25">
      <c r="A14414" t="s">
        <v>312</v>
      </c>
      <c r="B14414" t="s">
        <v>65</v>
      </c>
      <c r="C14414" t="s">
        <v>2313</v>
      </c>
      <c r="E14414" t="s">
        <v>2314</v>
      </c>
      <c r="F14414" t="s">
        <v>373</v>
      </c>
      <c r="G14414">
        <v>60173</v>
      </c>
      <c r="H14414">
        <v>42.041545999999997</v>
      </c>
      <c r="I14414">
        <v>-88.060333</v>
      </c>
      <c r="J14414" s="1" t="d">
        <v>2018-10-04</v>
      </c>
      <c r="K14414">
        <v>29671</v>
      </c>
      <c r="L14414" t="s">
        <v>30</v>
      </c>
      <c r="M14414" s="1" t="d">
        <v>2005-06-15</v>
      </c>
      <c r="N14414">
        <v>6</v>
      </c>
      <c r="O14414">
        <v>15</v>
      </c>
      <c r="P14414">
        <v>2005</v>
      </c>
      <c r="R14414" t="s">
        <v>26</v>
      </c>
      <c r="S14414" t="s">
        <v>31</v>
      </c>
    </row>
    <row r="14415" spans="1:19" x14ac:dyDescent="0.25">
      <c r="A14415" t="s">
        <v>312</v>
      </c>
      <c r="B14415" t="s">
        <v>2319</v>
      </c>
      <c r="C14415" t="s">
        <v>2320</v>
      </c>
      <c r="D14415" t="s">
        <v>2321</v>
      </c>
      <c r="E14415" t="s">
        <v>2322</v>
      </c>
      <c r="F14415" t="s">
        <v>119</v>
      </c>
      <c r="G14415">
        <v>56011</v>
      </c>
      <c r="H14415">
        <v>44.623581999999999</v>
      </c>
      <c r="I14415">
        <v>-93.753636999999998</v>
      </c>
      <c r="J14415" s="1" t="d">
        <v>2019-04-08</v>
      </c>
      <c r="K14415">
        <v>29679</v>
      </c>
      <c r="L14415" t="s">
        <v>24</v>
      </c>
      <c r="M14415" s="1" t="d">
        <v>2005-11-15</v>
      </c>
      <c r="N14415">
        <v>11</v>
      </c>
      <c r="O14415">
        <v>15</v>
      </c>
      <c r="P14415">
        <v>2005</v>
      </c>
      <c r="R14415" t="s">
        <v>26</v>
      </c>
      <c r="S14415" t="s">
        <v>31</v>
      </c>
    </row>
    <row r="14416" spans="1:19" x14ac:dyDescent="0.25">
      <c r="A14416" t="s">
        <v>312</v>
      </c>
      <c r="B14416" t="s">
        <v>2342</v>
      </c>
      <c r="C14416" t="s">
        <v>2343</v>
      </c>
      <c r="D14416" t="s">
        <v>2344</v>
      </c>
      <c r="E14416" t="s">
        <v>2345</v>
      </c>
      <c r="F14416" t="s">
        <v>496</v>
      </c>
      <c r="G14416">
        <v>48917</v>
      </c>
      <c r="H14416">
        <v>42.713802999999999</v>
      </c>
      <c r="I14416">
        <v>-84.603675999999993</v>
      </c>
      <c r="J14416" s="1" t="d">
        <v>2018-06-05</v>
      </c>
      <c r="K14416">
        <v>29845</v>
      </c>
      <c r="L14416" t="s">
        <v>30</v>
      </c>
      <c r="M14416" s="1" t="d">
        <v>2005-12-15</v>
      </c>
      <c r="N14416">
        <v>12</v>
      </c>
      <c r="O14416">
        <v>15</v>
      </c>
      <c r="P14416">
        <v>2005</v>
      </c>
      <c r="R14416" t="s">
        <v>26</v>
      </c>
      <c r="S14416" t="s">
        <v>31</v>
      </c>
    </row>
    <row r="14417" spans="1:19" x14ac:dyDescent="0.25">
      <c r="A14417" t="s">
        <v>312</v>
      </c>
      <c r="B14417" t="s">
        <v>2346</v>
      </c>
      <c r="C14417" t="s">
        <v>2347</v>
      </c>
      <c r="E14417" t="s">
        <v>2348</v>
      </c>
      <c r="F14417" t="s">
        <v>496</v>
      </c>
      <c r="G14417">
        <v>49315</v>
      </c>
      <c r="H14417">
        <v>42.825952999999998</v>
      </c>
      <c r="I14417">
        <v>-85.674869000000001</v>
      </c>
      <c r="J14417" s="1" t="d">
        <v>2018-06-05</v>
      </c>
      <c r="K14417">
        <v>29847</v>
      </c>
      <c r="L14417" t="s">
        <v>30</v>
      </c>
      <c r="M14417" s="1" t="d">
        <v>2005-06-15</v>
      </c>
      <c r="N14417">
        <v>6</v>
      </c>
      <c r="O14417">
        <v>15</v>
      </c>
      <c r="P14417">
        <v>2005</v>
      </c>
      <c r="R14417" t="s">
        <v>26</v>
      </c>
      <c r="S14417" t="s">
        <v>31</v>
      </c>
    </row>
    <row r="14418" spans="1:19" x14ac:dyDescent="0.25">
      <c r="A14418" t="s">
        <v>312</v>
      </c>
      <c r="B14418" t="s">
        <v>2441</v>
      </c>
      <c r="C14418" t="s">
        <v>2442</v>
      </c>
      <c r="E14418" t="s">
        <v>1877</v>
      </c>
      <c r="F14418" t="s">
        <v>119</v>
      </c>
      <c r="G14418">
        <v>55434</v>
      </c>
      <c r="H14418">
        <v>45.150511999999999</v>
      </c>
      <c r="I14418">
        <v>-93.236080999999999</v>
      </c>
      <c r="J14418" s="1" t="d">
        <v>2019-03-07</v>
      </c>
      <c r="K14418">
        <v>30086</v>
      </c>
      <c r="L14418" t="s">
        <v>71</v>
      </c>
      <c r="M14418" s="1" t="d">
        <v>2005-06-15</v>
      </c>
      <c r="N14418">
        <v>6</v>
      </c>
      <c r="O14418">
        <v>15</v>
      </c>
      <c r="P14418">
        <v>2005</v>
      </c>
      <c r="R14418" t="s">
        <v>26</v>
      </c>
      <c r="S14418" t="s">
        <v>31</v>
      </c>
    </row>
    <row r="14419" spans="1:19" x14ac:dyDescent="0.25">
      <c r="A14419" t="s">
        <v>312</v>
      </c>
      <c r="B14419" t="s">
        <v>2478</v>
      </c>
      <c r="C14419" t="s">
        <v>2479</v>
      </c>
      <c r="E14419" t="s">
        <v>2480</v>
      </c>
      <c r="F14419" t="s">
        <v>327</v>
      </c>
      <c r="G14419">
        <v>50435</v>
      </c>
      <c r="H14419">
        <v>43.122543999999998</v>
      </c>
      <c r="I14419">
        <v>-92.738232999999994</v>
      </c>
      <c r="J14419" s="1" t="d">
        <v>2019-04-08</v>
      </c>
      <c r="K14419">
        <v>30241</v>
      </c>
      <c r="L14419" t="s">
        <v>24</v>
      </c>
      <c r="M14419" s="1" t="d">
        <v>2005-09-15</v>
      </c>
      <c r="N14419">
        <v>9</v>
      </c>
      <c r="O14419">
        <v>15</v>
      </c>
      <c r="P14419">
        <v>2005</v>
      </c>
      <c r="R14419" t="s">
        <v>26</v>
      </c>
      <c r="S14419" t="s">
        <v>31</v>
      </c>
    </row>
    <row r="14420" spans="1:19" x14ac:dyDescent="0.25">
      <c r="A14420" t="s">
        <v>312</v>
      </c>
      <c r="B14420" t="s">
        <v>2538</v>
      </c>
      <c r="C14420" t="s">
        <v>2539</v>
      </c>
      <c r="E14420" t="s">
        <v>666</v>
      </c>
      <c r="F14420" t="s">
        <v>513</v>
      </c>
      <c r="G14420">
        <v>53925</v>
      </c>
      <c r="H14420">
        <v>43.330069999999999</v>
      </c>
      <c r="I14420">
        <v>-89.026045999999994</v>
      </c>
      <c r="J14420" s="1" t="d">
        <v>2018-11-08</v>
      </c>
      <c r="K14420">
        <v>30275</v>
      </c>
      <c r="L14420" t="s">
        <v>30</v>
      </c>
      <c r="M14420" s="1" t="d">
        <v>2005-06-15</v>
      </c>
      <c r="N14420">
        <v>6</v>
      </c>
      <c r="O14420">
        <v>15</v>
      </c>
      <c r="P14420">
        <v>2005</v>
      </c>
      <c r="R14420" t="s">
        <v>26</v>
      </c>
      <c r="S14420" t="s">
        <v>31</v>
      </c>
    </row>
    <row r="14421" spans="1:19" x14ac:dyDescent="0.25">
      <c r="A14421" t="s">
        <v>312</v>
      </c>
      <c r="B14421" t="s">
        <v>2724</v>
      </c>
      <c r="C14421" t="s">
        <v>2725</v>
      </c>
      <c r="D14421" t="s">
        <v>2726</v>
      </c>
      <c r="E14421" t="s">
        <v>2727</v>
      </c>
      <c r="F14421" t="s">
        <v>119</v>
      </c>
      <c r="G14421">
        <v>56221</v>
      </c>
      <c r="H14421">
        <v>45.571589000000003</v>
      </c>
      <c r="I14421">
        <v>-96.174313999999995</v>
      </c>
      <c r="J14421" s="1" t="d">
        <v>2018-03-08</v>
      </c>
      <c r="K14421">
        <v>30745</v>
      </c>
      <c r="L14421" t="s">
        <v>30</v>
      </c>
      <c r="M14421" s="1" t="d">
        <v>2005-08-15</v>
      </c>
      <c r="N14421">
        <v>8</v>
      </c>
      <c r="O14421">
        <v>15</v>
      </c>
      <c r="P14421">
        <v>2005</v>
      </c>
      <c r="R14421" t="s">
        <v>26</v>
      </c>
      <c r="S14421" t="s">
        <v>31</v>
      </c>
    </row>
    <row r="14422" spans="1:19" x14ac:dyDescent="0.25">
      <c r="A14422" t="s">
        <v>312</v>
      </c>
      <c r="B14422" t="s">
        <v>2845</v>
      </c>
      <c r="C14422" t="s">
        <v>2846</v>
      </c>
      <c r="E14422" t="s">
        <v>2847</v>
      </c>
      <c r="F14422" t="s">
        <v>327</v>
      </c>
      <c r="G14422">
        <v>51342</v>
      </c>
      <c r="H14422">
        <v>43.276062000000003</v>
      </c>
      <c r="I14422">
        <v>-94.779340000000005</v>
      </c>
      <c r="J14422" s="1" t="d">
        <v>2019-02-06</v>
      </c>
      <c r="K14422">
        <v>30965</v>
      </c>
      <c r="L14422" t="s">
        <v>103</v>
      </c>
      <c r="M14422" s="1" t="d">
        <v>2005-10-15</v>
      </c>
      <c r="N14422">
        <v>10</v>
      </c>
      <c r="O14422">
        <v>15</v>
      </c>
      <c r="P14422">
        <v>2005</v>
      </c>
      <c r="R14422" t="s">
        <v>26</v>
      </c>
      <c r="S14422" t="s">
        <v>31</v>
      </c>
    </row>
    <row r="14423" spans="1:19" x14ac:dyDescent="0.25">
      <c r="A14423" t="s">
        <v>312</v>
      </c>
      <c r="B14423" t="s">
        <v>3189</v>
      </c>
      <c r="C14423" t="s">
        <v>3190</v>
      </c>
      <c r="D14423" t="s">
        <v>3191</v>
      </c>
      <c r="E14423" t="s">
        <v>3192</v>
      </c>
      <c r="F14423" t="s">
        <v>25</v>
      </c>
      <c r="G14423">
        <v>21207</v>
      </c>
      <c r="H14423">
        <v>39.310684999999999</v>
      </c>
      <c r="I14423">
        <v>-76.727064999999996</v>
      </c>
      <c r="J14423" s="1" t="d">
        <v>2019-01-10</v>
      </c>
      <c r="K14423">
        <v>32188</v>
      </c>
      <c r="L14423" t="s">
        <v>30</v>
      </c>
      <c r="M14423" s="1" t="d">
        <v>2005-09-15</v>
      </c>
      <c r="N14423">
        <v>9</v>
      </c>
      <c r="O14423">
        <v>15</v>
      </c>
      <c r="P14423">
        <v>2005</v>
      </c>
      <c r="R14423" t="s">
        <v>26</v>
      </c>
      <c r="S14423" t="s">
        <v>27</v>
      </c>
    </row>
    <row r="14424" spans="1:19" x14ac:dyDescent="0.25">
      <c r="A14424" t="s">
        <v>19</v>
      </c>
      <c r="B14424" t="s">
        <v>3273</v>
      </c>
      <c r="C14424" t="s">
        <v>3274</v>
      </c>
      <c r="D14424" t="s">
        <v>3275</v>
      </c>
      <c r="E14424" t="s">
        <v>173</v>
      </c>
      <c r="F14424" t="s">
        <v>170</v>
      </c>
      <c r="G14424">
        <v>93307</v>
      </c>
      <c r="H14424">
        <v>35.347788999999999</v>
      </c>
      <c r="I14424">
        <v>-119.00250800000001</v>
      </c>
      <c r="J14424" s="1" t="d">
        <v>2018-06-05</v>
      </c>
      <c r="K14424">
        <v>32513</v>
      </c>
      <c r="L14424" t="s">
        <v>30</v>
      </c>
      <c r="M14424" s="1" t="d">
        <v>2005-06-15</v>
      </c>
      <c r="N14424">
        <v>6</v>
      </c>
      <c r="O14424">
        <v>15</v>
      </c>
      <c r="P14424">
        <v>2005</v>
      </c>
      <c r="Q14424" t="s">
        <v>35</v>
      </c>
      <c r="R14424" t="s">
        <v>26</v>
      </c>
      <c r="S14424" t="s">
        <v>31</v>
      </c>
    </row>
    <row r="14425" spans="1:19" x14ac:dyDescent="0.25">
      <c r="A14425" t="s">
        <v>705</v>
      </c>
      <c r="B14425" t="s">
        <v>3392</v>
      </c>
      <c r="C14425" t="s">
        <v>3393</v>
      </c>
      <c r="D14425" t="s">
        <v>3394</v>
      </c>
      <c r="E14425" t="s">
        <v>942</v>
      </c>
      <c r="F14425" t="s">
        <v>212</v>
      </c>
      <c r="G14425">
        <v>27701</v>
      </c>
      <c r="H14425">
        <v>35.983331999999997</v>
      </c>
      <c r="I14425">
        <v>-78.886009000000001</v>
      </c>
      <c r="J14425" s="1" t="d">
        <v>2018-07-09</v>
      </c>
      <c r="K14425">
        <v>32707</v>
      </c>
      <c r="L14425" t="s">
        <v>30</v>
      </c>
      <c r="M14425" s="1" t="d">
        <v>2005-10-15</v>
      </c>
      <c r="N14425">
        <v>10</v>
      </c>
      <c r="O14425">
        <v>15</v>
      </c>
      <c r="P14425">
        <v>2005</v>
      </c>
      <c r="R14425" t="s">
        <v>26</v>
      </c>
      <c r="S14425" t="s">
        <v>31</v>
      </c>
    </row>
    <row r="14426" spans="1:19" x14ac:dyDescent="0.25">
      <c r="A14426" t="s">
        <v>705</v>
      </c>
      <c r="B14426" t="s">
        <v>3395</v>
      </c>
      <c r="C14426" t="s">
        <v>3396</v>
      </c>
      <c r="D14426" t="s">
        <v>3397</v>
      </c>
      <c r="E14426" t="s">
        <v>942</v>
      </c>
      <c r="F14426" t="s">
        <v>212</v>
      </c>
      <c r="G14426">
        <v>27705</v>
      </c>
      <c r="H14426">
        <v>35.998210999999998</v>
      </c>
      <c r="I14426">
        <v>-79.043432999999993</v>
      </c>
      <c r="J14426" s="1" t="d">
        <v>2018-07-09</v>
      </c>
      <c r="K14426">
        <v>32708</v>
      </c>
      <c r="L14426" t="s">
        <v>30</v>
      </c>
      <c r="M14426" s="1" t="d">
        <v>2005-10-15</v>
      </c>
      <c r="N14426">
        <v>10</v>
      </c>
      <c r="O14426">
        <v>15</v>
      </c>
      <c r="P14426">
        <v>2005</v>
      </c>
      <c r="R14426" t="s">
        <v>26</v>
      </c>
      <c r="S14426" t="s">
        <v>31</v>
      </c>
    </row>
    <row r="14427" spans="1:19" x14ac:dyDescent="0.25">
      <c r="A14427" t="s">
        <v>705</v>
      </c>
      <c r="B14427" t="s">
        <v>3966</v>
      </c>
      <c r="C14427" t="s">
        <v>3967</v>
      </c>
      <c r="D14427" t="s">
        <v>3968</v>
      </c>
      <c r="E14427" t="s">
        <v>3969</v>
      </c>
      <c r="F14427" t="s">
        <v>1091</v>
      </c>
      <c r="G14427">
        <v>7040</v>
      </c>
      <c r="H14427">
        <v>40.721806000000001</v>
      </c>
      <c r="I14427">
        <v>-74.258273000000003</v>
      </c>
      <c r="J14427" s="1" t="d">
        <v>2018-07-09</v>
      </c>
      <c r="K14427">
        <v>33488</v>
      </c>
      <c r="L14427" t="s">
        <v>30</v>
      </c>
      <c r="M14427" s="1" t="d">
        <v>2005-12-15</v>
      </c>
      <c r="N14427">
        <v>12</v>
      </c>
      <c r="O14427">
        <v>15</v>
      </c>
      <c r="P14427">
        <v>2005</v>
      </c>
      <c r="R14427" t="s">
        <v>26</v>
      </c>
      <c r="S14427" t="s">
        <v>31</v>
      </c>
    </row>
    <row r="14428" spans="1:19" x14ac:dyDescent="0.25">
      <c r="A14428" t="s">
        <v>19</v>
      </c>
      <c r="B14428" t="s">
        <v>1117</v>
      </c>
      <c r="C14428" t="s">
        <v>4367</v>
      </c>
      <c r="D14428" t="s">
        <v>4368</v>
      </c>
      <c r="E14428" t="s">
        <v>1118</v>
      </c>
      <c r="F14428" t="s">
        <v>88</v>
      </c>
      <c r="G14428">
        <v>64132</v>
      </c>
      <c r="H14428">
        <v>39.001069999999999</v>
      </c>
      <c r="I14428">
        <v>-94.533345999999995</v>
      </c>
      <c r="J14428" s="1" t="d">
        <v>2018-06-05</v>
      </c>
      <c r="K14428">
        <v>34109</v>
      </c>
      <c r="L14428" t="s">
        <v>30</v>
      </c>
      <c r="M14428" s="1" t="d">
        <v>2005-03-25</v>
      </c>
      <c r="N14428">
        <v>3</v>
      </c>
      <c r="O14428">
        <v>25</v>
      </c>
      <c r="P14428">
        <v>2005</v>
      </c>
      <c r="Q14428" t="s">
        <v>35</v>
      </c>
      <c r="R14428" t="s">
        <v>26</v>
      </c>
      <c r="S14428" t="s">
        <v>27</v>
      </c>
    </row>
    <row r="14429" spans="1:19" x14ac:dyDescent="0.25">
      <c r="A14429" t="s">
        <v>705</v>
      </c>
      <c r="B14429" t="s">
        <v>4371</v>
      </c>
      <c r="C14429" t="s">
        <v>4372</v>
      </c>
      <c r="E14429" t="s">
        <v>4373</v>
      </c>
      <c r="F14429" t="s">
        <v>202</v>
      </c>
      <c r="G14429">
        <v>32901</v>
      </c>
      <c r="H14429">
        <v>28.060942000000001</v>
      </c>
      <c r="I14429">
        <v>-80.598080999999993</v>
      </c>
      <c r="J14429" s="1" t="d">
        <v>2018-08-07</v>
      </c>
      <c r="K14429">
        <v>34180</v>
      </c>
      <c r="L14429" t="s">
        <v>30</v>
      </c>
      <c r="M14429" s="1" t="d">
        <v>2005-06-15</v>
      </c>
      <c r="N14429">
        <v>6</v>
      </c>
      <c r="O14429">
        <v>15</v>
      </c>
      <c r="P14429">
        <v>2005</v>
      </c>
      <c r="R14429" t="s">
        <v>26</v>
      </c>
      <c r="S14429" t="s">
        <v>31</v>
      </c>
    </row>
    <row r="14430" spans="1:19" x14ac:dyDescent="0.25">
      <c r="A14430" t="s">
        <v>19</v>
      </c>
      <c r="B14430" t="s">
        <v>4467</v>
      </c>
      <c r="C14430" t="s">
        <v>4468</v>
      </c>
      <c r="E14430" t="s">
        <v>4469</v>
      </c>
      <c r="F14430" t="s">
        <v>170</v>
      </c>
      <c r="G14430">
        <v>91748</v>
      </c>
      <c r="H14430">
        <v>34.003413000000002</v>
      </c>
      <c r="I14430">
        <v>-117.92474300000001</v>
      </c>
      <c r="J14430" s="1" t="d">
        <v>2018-05-03</v>
      </c>
      <c r="K14430">
        <v>34320</v>
      </c>
      <c r="L14430" t="s">
        <v>30</v>
      </c>
      <c r="M14430" s="1" t="d">
        <v>2005-05-15</v>
      </c>
      <c r="N14430">
        <v>5</v>
      </c>
      <c r="O14430">
        <v>15</v>
      </c>
      <c r="P14430">
        <v>2005</v>
      </c>
      <c r="Q14430" t="s">
        <v>35</v>
      </c>
      <c r="R14430" t="s">
        <v>26</v>
      </c>
      <c r="S14430" t="s">
        <v>31</v>
      </c>
    </row>
    <row r="14431" spans="1:19" x14ac:dyDescent="0.25">
      <c r="A14431" t="s">
        <v>19</v>
      </c>
      <c r="B14431" t="s">
        <v>4505</v>
      </c>
      <c r="C14431" t="s">
        <v>4506</v>
      </c>
      <c r="D14431" t="s">
        <v>4507</v>
      </c>
      <c r="E14431" t="s">
        <v>4508</v>
      </c>
      <c r="F14431" t="s">
        <v>88</v>
      </c>
      <c r="G14431">
        <v>63074</v>
      </c>
      <c r="H14431">
        <v>38.740934000000003</v>
      </c>
      <c r="I14431">
        <v>-90.387108999999995</v>
      </c>
      <c r="J14431" s="1" t="d">
        <v>2018-06-05</v>
      </c>
      <c r="K14431">
        <v>34364</v>
      </c>
      <c r="L14431" t="s">
        <v>30</v>
      </c>
      <c r="M14431" s="1" t="d">
        <v>2005-06-15</v>
      </c>
      <c r="N14431">
        <v>6</v>
      </c>
      <c r="O14431">
        <v>15</v>
      </c>
      <c r="P14431">
        <v>2005</v>
      </c>
      <c r="Q14431" t="s">
        <v>25</v>
      </c>
      <c r="R14431" t="s">
        <v>26</v>
      </c>
      <c r="S14431" t="s">
        <v>27</v>
      </c>
    </row>
    <row r="14432" spans="1:19" x14ac:dyDescent="0.25">
      <c r="A14432" t="s">
        <v>19</v>
      </c>
      <c r="B14432" t="s">
        <v>4942</v>
      </c>
      <c r="C14432" t="s">
        <v>4943</v>
      </c>
      <c r="E14432" t="s">
        <v>3009</v>
      </c>
      <c r="F14432" t="s">
        <v>129</v>
      </c>
      <c r="G14432">
        <v>80525</v>
      </c>
      <c r="H14432">
        <v>40.495483</v>
      </c>
      <c r="I14432">
        <v>-105.065006</v>
      </c>
      <c r="J14432" s="1" t="d">
        <v>2018-11-08</v>
      </c>
      <c r="K14432">
        <v>35069</v>
      </c>
      <c r="L14432" t="s">
        <v>30</v>
      </c>
      <c r="M14432" s="1" t="d">
        <v>2005-02-15</v>
      </c>
      <c r="N14432">
        <v>2</v>
      </c>
      <c r="O14432">
        <v>15</v>
      </c>
      <c r="P14432">
        <v>2005</v>
      </c>
      <c r="Q14432" t="s">
        <v>35</v>
      </c>
      <c r="R14432" t="s">
        <v>26</v>
      </c>
      <c r="S14432" t="s">
        <v>27</v>
      </c>
    </row>
    <row r="14433" spans="1:19" x14ac:dyDescent="0.25">
      <c r="A14433" t="s">
        <v>312</v>
      </c>
      <c r="B14433" t="s">
        <v>5463</v>
      </c>
      <c r="C14433" t="s">
        <v>5464</v>
      </c>
      <c r="E14433" t="s">
        <v>2839</v>
      </c>
      <c r="F14433" t="s">
        <v>57</v>
      </c>
      <c r="G14433">
        <v>46385</v>
      </c>
      <c r="H14433">
        <v>41.547991000000003</v>
      </c>
      <c r="I14433">
        <v>-87.121549999999999</v>
      </c>
      <c r="J14433" s="1" t="d">
        <v>2018-07-09</v>
      </c>
      <c r="K14433">
        <v>35709</v>
      </c>
      <c r="L14433" t="s">
        <v>30</v>
      </c>
      <c r="M14433" s="1" t="d">
        <v>2005-06-15</v>
      </c>
      <c r="N14433">
        <v>6</v>
      </c>
      <c r="O14433">
        <v>15</v>
      </c>
      <c r="P14433">
        <v>2005</v>
      </c>
      <c r="R14433" t="s">
        <v>26</v>
      </c>
      <c r="S14433" t="s">
        <v>31</v>
      </c>
    </row>
    <row r="14434" spans="1:19" x14ac:dyDescent="0.25">
      <c r="A14434" t="s">
        <v>312</v>
      </c>
      <c r="B14434" t="s">
        <v>3051</v>
      </c>
      <c r="C14434" t="s">
        <v>3052</v>
      </c>
      <c r="E14434" t="s">
        <v>3053</v>
      </c>
      <c r="F14434" t="s">
        <v>496</v>
      </c>
      <c r="G14434">
        <v>48821</v>
      </c>
      <c r="H14434">
        <v>42.655503000000003</v>
      </c>
      <c r="I14434">
        <v>-84.528919000000002</v>
      </c>
      <c r="J14434" s="1" t="d">
        <v>2018-06-05</v>
      </c>
      <c r="K14434">
        <v>36803</v>
      </c>
      <c r="L14434" t="s">
        <v>30</v>
      </c>
      <c r="M14434" s="1" t="d">
        <v>2005-11-30</v>
      </c>
      <c r="N14434">
        <v>11</v>
      </c>
      <c r="O14434">
        <v>30</v>
      </c>
      <c r="P14434">
        <v>2005</v>
      </c>
      <c r="R14434" t="s">
        <v>26</v>
      </c>
      <c r="S14434" t="s">
        <v>27</v>
      </c>
    </row>
    <row r="14435" spans="1:19" x14ac:dyDescent="0.25">
      <c r="A14435" t="s">
        <v>705</v>
      </c>
      <c r="B14435" t="s">
        <v>1831</v>
      </c>
      <c r="C14435" t="s">
        <v>1832</v>
      </c>
      <c r="D14435" t="s">
        <v>1833</v>
      </c>
      <c r="E14435" t="s">
        <v>1834</v>
      </c>
      <c r="F14435" t="s">
        <v>373</v>
      </c>
      <c r="G14435">
        <v>61354</v>
      </c>
      <c r="H14435">
        <v>41.366351999999999</v>
      </c>
      <c r="I14435">
        <v>-89.151101999999995</v>
      </c>
      <c r="J14435" s="1" t="d">
        <v>2018-10-04</v>
      </c>
      <c r="K14435">
        <v>47975</v>
      </c>
      <c r="L14435" t="s">
        <v>30</v>
      </c>
      <c r="M14435" s="1" t="d">
        <v>2005-04-15</v>
      </c>
      <c r="N14435">
        <v>4</v>
      </c>
      <c r="O14435">
        <v>15</v>
      </c>
      <c r="P14435">
        <v>2005</v>
      </c>
      <c r="R14435" t="s">
        <v>26</v>
      </c>
      <c r="S14435" t="s">
        <v>31</v>
      </c>
    </row>
    <row r="14436" spans="1:19" x14ac:dyDescent="0.25">
      <c r="A14436" t="s">
        <v>338</v>
      </c>
      <c r="B14436" t="s">
        <v>10923</v>
      </c>
      <c r="C14436" t="s">
        <v>10924</v>
      </c>
      <c r="D14436" t="s">
        <v>10925</v>
      </c>
      <c r="E14436" t="s">
        <v>292</v>
      </c>
      <c r="F14436" t="s">
        <v>170</v>
      </c>
      <c r="G14436">
        <v>95687</v>
      </c>
      <c r="H14436">
        <v>38.349620000000002</v>
      </c>
      <c r="I14436">
        <v>-121.98699999999999</v>
      </c>
      <c r="J14436" s="1" t="d">
        <v>2018-09-10</v>
      </c>
      <c r="K14436">
        <v>48838</v>
      </c>
      <c r="L14436" t="s">
        <v>30</v>
      </c>
      <c r="M14436" s="1" t="d">
        <v>2005-07-15</v>
      </c>
      <c r="N14436">
        <v>7</v>
      </c>
      <c r="O14436">
        <v>15</v>
      </c>
      <c r="P14436">
        <v>2005</v>
      </c>
      <c r="R14436" t="s">
        <v>26</v>
      </c>
      <c r="S14436" t="s">
        <v>31</v>
      </c>
    </row>
    <row r="14437" spans="1:19" x14ac:dyDescent="0.25">
      <c r="A14437" t="s">
        <v>705</v>
      </c>
      <c r="B14437" t="s">
        <v>4169</v>
      </c>
      <c r="C14437" t="s">
        <v>4170</v>
      </c>
      <c r="E14437" t="s">
        <v>131</v>
      </c>
      <c r="F14437" t="s">
        <v>129</v>
      </c>
      <c r="G14437">
        <v>80301</v>
      </c>
      <c r="H14437">
        <v>40.025906999999997</v>
      </c>
      <c r="I14437">
        <v>-105.234548</v>
      </c>
      <c r="J14437" s="1" t="d">
        <v>2018-11-08</v>
      </c>
      <c r="K14437">
        <v>49277</v>
      </c>
      <c r="L14437" t="s">
        <v>30</v>
      </c>
      <c r="M14437" s="1" t="d">
        <v>2005-01-15</v>
      </c>
      <c r="N14437">
        <v>1</v>
      </c>
      <c r="O14437">
        <v>15</v>
      </c>
      <c r="P14437">
        <v>2005</v>
      </c>
      <c r="R14437" t="s">
        <v>26</v>
      </c>
      <c r="S14437" t="s">
        <v>27</v>
      </c>
    </row>
    <row r="14438" spans="1:19" x14ac:dyDescent="0.25">
      <c r="A14438" t="s">
        <v>504</v>
      </c>
      <c r="B14438" t="s">
        <v>11384</v>
      </c>
      <c r="C14438" t="s">
        <v>11385</v>
      </c>
      <c r="D14438" t="s">
        <v>98</v>
      </c>
      <c r="E14438" t="s">
        <v>1157</v>
      </c>
      <c r="F14438" t="s">
        <v>170</v>
      </c>
      <c r="G14438">
        <v>94533</v>
      </c>
      <c r="H14438">
        <v>38.288085000000002</v>
      </c>
      <c r="I14438">
        <v>-122.035614</v>
      </c>
      <c r="J14438" s="1" t="d">
        <v>2018-09-10</v>
      </c>
      <c r="K14438">
        <v>49610</v>
      </c>
      <c r="L14438" t="s">
        <v>11386</v>
      </c>
      <c r="M14438" s="1" t="d">
        <v>2005-06-01</v>
      </c>
      <c r="N14438">
        <v>6</v>
      </c>
      <c r="O14438">
        <v>1</v>
      </c>
      <c r="P14438">
        <v>2005</v>
      </c>
      <c r="R14438" t="s">
        <v>26</v>
      </c>
      <c r="S14438" t="s">
        <v>27</v>
      </c>
    </row>
    <row r="14439" spans="1:19" x14ac:dyDescent="0.25">
      <c r="A14439" t="s">
        <v>19</v>
      </c>
      <c r="B14439" t="s">
        <v>3273</v>
      </c>
      <c r="C14439" t="s">
        <v>3274</v>
      </c>
      <c r="D14439" t="s">
        <v>3275</v>
      </c>
      <c r="E14439" t="s">
        <v>173</v>
      </c>
      <c r="F14439" t="s">
        <v>170</v>
      </c>
      <c r="G14439">
        <v>93307</v>
      </c>
      <c r="H14439">
        <v>35.347788999999999</v>
      </c>
      <c r="I14439">
        <v>-119.00250800000001</v>
      </c>
      <c r="J14439" s="1" t="d">
        <v>2018-06-05</v>
      </c>
      <c r="K14439">
        <v>61482</v>
      </c>
      <c r="L14439" t="s">
        <v>30</v>
      </c>
      <c r="M14439" s="1" t="d">
        <v>2005-06-15</v>
      </c>
      <c r="N14439">
        <v>6</v>
      </c>
      <c r="O14439">
        <v>15</v>
      </c>
      <c r="P14439">
        <v>2005</v>
      </c>
      <c r="Q14439" t="s">
        <v>35</v>
      </c>
      <c r="R14439" t="s">
        <v>26</v>
      </c>
      <c r="S14439" t="s">
        <v>27</v>
      </c>
    </row>
    <row r="14440" spans="1:19" x14ac:dyDescent="0.25">
      <c r="A14440" t="s">
        <v>19</v>
      </c>
      <c r="B14440" t="s">
        <v>1540</v>
      </c>
      <c r="C14440" t="s">
        <v>1541</v>
      </c>
      <c r="D14440" t="s">
        <v>1542</v>
      </c>
      <c r="E14440" t="s">
        <v>1543</v>
      </c>
      <c r="F14440" t="s">
        <v>373</v>
      </c>
      <c r="G14440">
        <v>60088</v>
      </c>
      <c r="H14440">
        <v>42.317211999999998</v>
      </c>
      <c r="I14440">
        <v>-87.851241000000002</v>
      </c>
      <c r="J14440" s="1" t="d">
        <v>2019-01-10</v>
      </c>
      <c r="K14440">
        <v>62674</v>
      </c>
      <c r="L14440" t="s">
        <v>30</v>
      </c>
      <c r="M14440" s="1" t="d">
        <v>2005-04-15</v>
      </c>
      <c r="N14440">
        <v>4</v>
      </c>
      <c r="O14440">
        <v>15</v>
      </c>
      <c r="P14440">
        <v>2005</v>
      </c>
      <c r="Q14440" t="s">
        <v>35</v>
      </c>
      <c r="R14440" t="s">
        <v>26</v>
      </c>
      <c r="S14440" t="s">
        <v>27</v>
      </c>
    </row>
    <row r="14441" spans="1:19" x14ac:dyDescent="0.25">
      <c r="A14441" t="s">
        <v>504</v>
      </c>
      <c r="B14441" t="s">
        <v>18473</v>
      </c>
      <c r="C14441" t="s">
        <v>23923</v>
      </c>
      <c r="E14441" t="s">
        <v>190</v>
      </c>
      <c r="F14441" t="s">
        <v>75</v>
      </c>
      <c r="G14441">
        <v>88435</v>
      </c>
      <c r="H14441">
        <v>34.940608240000003</v>
      </c>
      <c r="I14441">
        <v>-104.687337</v>
      </c>
      <c r="J14441" s="1" t="d">
        <v>2018-10-04</v>
      </c>
      <c r="K14441">
        <v>82368</v>
      </c>
      <c r="L14441" t="s">
        <v>30</v>
      </c>
      <c r="M14441" s="1" t="d">
        <v>2005-01-01</v>
      </c>
      <c r="N14441">
        <v>1</v>
      </c>
      <c r="O14441">
        <v>1</v>
      </c>
      <c r="P14441">
        <v>2005</v>
      </c>
      <c r="R14441" t="s">
        <v>26</v>
      </c>
      <c r="S14441" t="s">
        <v>31</v>
      </c>
    </row>
    <row r="14442" spans="1:19" x14ac:dyDescent="0.25">
      <c r="A14442" t="s">
        <v>504</v>
      </c>
      <c r="B14442" t="s">
        <v>24863</v>
      </c>
      <c r="C14442" t="s">
        <v>24864</v>
      </c>
      <c r="E14442" t="s">
        <v>9493</v>
      </c>
      <c r="F14442" t="s">
        <v>202</v>
      </c>
      <c r="G14442">
        <v>33905</v>
      </c>
      <c r="H14442">
        <v>26.671451999999999</v>
      </c>
      <c r="I14442">
        <v>-81.811886999999999</v>
      </c>
      <c r="J14442" s="1" t="d">
        <v>2018-08-07</v>
      </c>
      <c r="K14442">
        <v>87801</v>
      </c>
      <c r="L14442" t="s">
        <v>30</v>
      </c>
      <c r="M14442" s="1" t="d">
        <v>2005-10-01</v>
      </c>
      <c r="N14442">
        <v>10</v>
      </c>
      <c r="O14442">
        <v>1</v>
      </c>
      <c r="P14442">
        <v>2005</v>
      </c>
      <c r="R14442" t="s">
        <v>26</v>
      </c>
      <c r="S14442" t="s">
        <v>31</v>
      </c>
    </row>
    <row r="14443" spans="1:19" x14ac:dyDescent="0.25">
      <c r="A14443" t="s">
        <v>312</v>
      </c>
      <c r="B14443" t="s">
        <v>26526</v>
      </c>
      <c r="C14443" t="s">
        <v>26527</v>
      </c>
      <c r="E14443" t="s">
        <v>22767</v>
      </c>
      <c r="F14443" t="s">
        <v>88</v>
      </c>
      <c r="G14443">
        <v>64089</v>
      </c>
      <c r="H14443">
        <v>39.369526999999998</v>
      </c>
      <c r="I14443">
        <v>-94.584350999999998</v>
      </c>
      <c r="J14443" s="1" t="d">
        <v>2018-05-03</v>
      </c>
      <c r="K14443">
        <v>94908</v>
      </c>
      <c r="L14443" t="s">
        <v>30</v>
      </c>
      <c r="M14443" s="1" t="d">
        <v>2005-10-04</v>
      </c>
      <c r="N14443">
        <v>10</v>
      </c>
      <c r="O14443">
        <v>4</v>
      </c>
      <c r="P14443">
        <v>2005</v>
      </c>
      <c r="R14443" t="s">
        <v>26</v>
      </c>
      <c r="S14443" t="s">
        <v>31</v>
      </c>
    </row>
    <row r="14444" spans="1:19" x14ac:dyDescent="0.25">
      <c r="A14444" t="s">
        <v>19</v>
      </c>
      <c r="B14444" t="s">
        <v>84</v>
      </c>
      <c r="C14444" t="s">
        <v>85</v>
      </c>
      <c r="D14444" t="s">
        <v>86</v>
      </c>
      <c r="E14444" t="s">
        <v>87</v>
      </c>
      <c r="F14444" t="s">
        <v>88</v>
      </c>
      <c r="G14444">
        <v>63119</v>
      </c>
      <c r="H14444">
        <v>38.598601000000002</v>
      </c>
      <c r="I14444">
        <v>-90.323573999999994</v>
      </c>
      <c r="J14444" s="1" t="d">
        <v>2019-04-08</v>
      </c>
      <c r="K14444">
        <v>440</v>
      </c>
      <c r="L14444" t="s">
        <v>24</v>
      </c>
      <c r="M14444" s="1" t="d">
        <v>2004-03-15</v>
      </c>
      <c r="N14444">
        <v>3</v>
      </c>
      <c r="O14444">
        <v>15</v>
      </c>
      <c r="P14444">
        <v>2004</v>
      </c>
      <c r="Q14444" t="s">
        <v>25</v>
      </c>
      <c r="R14444" t="s">
        <v>26</v>
      </c>
      <c r="S14444" t="s">
        <v>31</v>
      </c>
    </row>
    <row r="14445" spans="1:19" x14ac:dyDescent="0.25">
      <c r="A14445" t="s">
        <v>19</v>
      </c>
      <c r="B14445" t="s">
        <v>209</v>
      </c>
      <c r="C14445" t="s">
        <v>210</v>
      </c>
      <c r="E14445" t="s">
        <v>211</v>
      </c>
      <c r="F14445" t="s">
        <v>212</v>
      </c>
      <c r="G14445">
        <v>27616</v>
      </c>
      <c r="H14445">
        <v>35.860855999999998</v>
      </c>
      <c r="I14445">
        <v>-78.594330999999997</v>
      </c>
      <c r="J14445" s="1" t="d">
        <v>2019-03-07</v>
      </c>
      <c r="K14445">
        <v>907</v>
      </c>
      <c r="L14445" t="s">
        <v>71</v>
      </c>
      <c r="M14445" s="1" t="d">
        <v>2004-07-31</v>
      </c>
      <c r="N14445">
        <v>7</v>
      </c>
      <c r="O14445">
        <v>31</v>
      </c>
      <c r="P14445">
        <v>2004</v>
      </c>
      <c r="Q14445" t="s">
        <v>35</v>
      </c>
      <c r="R14445" t="s">
        <v>26</v>
      </c>
      <c r="S14445" t="s">
        <v>31</v>
      </c>
    </row>
    <row r="14446" spans="1:19" x14ac:dyDescent="0.25">
      <c r="A14446" t="s">
        <v>19</v>
      </c>
      <c r="B14446" t="s">
        <v>236</v>
      </c>
      <c r="C14446" t="s">
        <v>237</v>
      </c>
      <c r="E14446" t="s">
        <v>238</v>
      </c>
      <c r="F14446" t="s">
        <v>170</v>
      </c>
      <c r="G14446">
        <v>91311</v>
      </c>
      <c r="H14446">
        <v>34.237276999999999</v>
      </c>
      <c r="I14446">
        <v>-118.597577</v>
      </c>
      <c r="J14446" s="1" t="d">
        <v>2019-04-08</v>
      </c>
      <c r="K14446">
        <v>1010</v>
      </c>
      <c r="L14446" t="s">
        <v>24</v>
      </c>
      <c r="M14446" s="1" t="d">
        <v>2004-06-02</v>
      </c>
      <c r="N14446">
        <v>6</v>
      </c>
      <c r="O14446">
        <v>2</v>
      </c>
      <c r="P14446">
        <v>2004</v>
      </c>
      <c r="Q14446" t="s">
        <v>35</v>
      </c>
      <c r="R14446" t="s">
        <v>26</v>
      </c>
      <c r="S14446" t="s">
        <v>27</v>
      </c>
    </row>
    <row r="14447" spans="1:19" x14ac:dyDescent="0.25">
      <c r="A14447" t="s">
        <v>19</v>
      </c>
      <c r="B14447" t="s">
        <v>299</v>
      </c>
      <c r="C14447" t="s">
        <v>300</v>
      </c>
      <c r="E14447" t="s">
        <v>301</v>
      </c>
      <c r="F14447" t="s">
        <v>170</v>
      </c>
      <c r="G14447">
        <v>92220</v>
      </c>
      <c r="H14447">
        <v>33.921745000000001</v>
      </c>
      <c r="I14447">
        <v>-116.874679</v>
      </c>
      <c r="J14447" s="1" t="d">
        <v>2018-09-10</v>
      </c>
      <c r="K14447">
        <v>1359</v>
      </c>
      <c r="L14447" t="s">
        <v>30</v>
      </c>
      <c r="M14447" s="1" t="d">
        <v>2004-04-01</v>
      </c>
      <c r="N14447">
        <v>4</v>
      </c>
      <c r="O14447">
        <v>1</v>
      </c>
      <c r="P14447">
        <v>2004</v>
      </c>
      <c r="Q14447" t="s">
        <v>35</v>
      </c>
      <c r="R14447" t="s">
        <v>26</v>
      </c>
      <c r="S14447" t="s">
        <v>27</v>
      </c>
    </row>
    <row r="14448" spans="1:19" x14ac:dyDescent="0.25">
      <c r="A14448" t="s">
        <v>19</v>
      </c>
      <c r="B14448" t="s">
        <v>566</v>
      </c>
      <c r="C14448" t="s">
        <v>567</v>
      </c>
      <c r="D14448" t="s">
        <v>449</v>
      </c>
      <c r="E14448" t="s">
        <v>568</v>
      </c>
      <c r="F14448" t="s">
        <v>48</v>
      </c>
      <c r="G14448">
        <v>11901</v>
      </c>
      <c r="H14448">
        <v>40.940027999999998</v>
      </c>
      <c r="I14448">
        <v>-72.652773999999994</v>
      </c>
      <c r="J14448" s="1" t="d">
        <v>2018-10-04</v>
      </c>
      <c r="K14448">
        <v>18898</v>
      </c>
      <c r="L14448" t="s">
        <v>30</v>
      </c>
      <c r="M14448" s="1" t="d">
        <v>2004-12-15</v>
      </c>
      <c r="N14448">
        <v>12</v>
      </c>
      <c r="O14448">
        <v>15</v>
      </c>
      <c r="P14448">
        <v>2004</v>
      </c>
      <c r="Q14448" t="s">
        <v>25</v>
      </c>
      <c r="R14448" t="s">
        <v>26</v>
      </c>
      <c r="S14448" t="s">
        <v>31</v>
      </c>
    </row>
    <row r="14449" spans="1:19" x14ac:dyDescent="0.25">
      <c r="A14449" t="s">
        <v>19</v>
      </c>
      <c r="B14449" t="s">
        <v>583</v>
      </c>
      <c r="C14449" t="s">
        <v>584</v>
      </c>
      <c r="E14449" t="s">
        <v>585</v>
      </c>
      <c r="F14449" t="s">
        <v>586</v>
      </c>
      <c r="G14449">
        <v>2881</v>
      </c>
      <c r="H14449">
        <v>41.490237</v>
      </c>
      <c r="I14449">
        <v>-71.534762999999998</v>
      </c>
      <c r="J14449" s="1" t="d">
        <v>2018-12-11</v>
      </c>
      <c r="K14449">
        <v>18931</v>
      </c>
      <c r="L14449" t="s">
        <v>30</v>
      </c>
      <c r="M14449" s="1" t="d">
        <v>2004-06-15</v>
      </c>
      <c r="N14449">
        <v>6</v>
      </c>
      <c r="O14449">
        <v>15</v>
      </c>
      <c r="P14449">
        <v>2004</v>
      </c>
      <c r="Q14449" t="s">
        <v>33</v>
      </c>
      <c r="R14449" t="s">
        <v>26</v>
      </c>
      <c r="S14449" t="s">
        <v>27</v>
      </c>
    </row>
    <row r="14450" spans="1:19" x14ac:dyDescent="0.25">
      <c r="A14450" t="s">
        <v>312</v>
      </c>
      <c r="B14450" t="s">
        <v>791</v>
      </c>
      <c r="C14450" t="s">
        <v>792</v>
      </c>
      <c r="D14450" t="s">
        <v>793</v>
      </c>
      <c r="E14450" t="s">
        <v>794</v>
      </c>
      <c r="F14450" t="s">
        <v>25</v>
      </c>
      <c r="G14450">
        <v>20724</v>
      </c>
      <c r="H14450">
        <v>39.091377000000001</v>
      </c>
      <c r="I14450">
        <v>-76.774897999999993</v>
      </c>
      <c r="J14450" s="1" t="d">
        <v>2018-10-04</v>
      </c>
      <c r="K14450">
        <v>21290</v>
      </c>
      <c r="L14450" t="s">
        <v>30</v>
      </c>
      <c r="M14450" s="1" t="d">
        <v>2004-06-15</v>
      </c>
      <c r="N14450">
        <v>6</v>
      </c>
      <c r="O14450">
        <v>15</v>
      </c>
      <c r="P14450">
        <v>2004</v>
      </c>
      <c r="R14450" t="s">
        <v>26</v>
      </c>
      <c r="S14450" t="s">
        <v>31</v>
      </c>
    </row>
    <row r="14451" spans="1:19" x14ac:dyDescent="0.25">
      <c r="A14451" t="s">
        <v>338</v>
      </c>
      <c r="B14451" t="s">
        <v>913</v>
      </c>
      <c r="C14451" t="s">
        <v>914</v>
      </c>
      <c r="E14451" t="s">
        <v>192</v>
      </c>
      <c r="F14451" t="s">
        <v>170</v>
      </c>
      <c r="G14451">
        <v>95616</v>
      </c>
      <c r="H14451">
        <v>38.539118000000002</v>
      </c>
      <c r="I14451">
        <v>-121.732015</v>
      </c>
      <c r="J14451" s="1" t="d">
        <v>2018-05-03</v>
      </c>
      <c r="K14451">
        <v>21673</v>
      </c>
      <c r="L14451" t="s">
        <v>30</v>
      </c>
      <c r="M14451" s="1" t="d">
        <v>2004-06-01</v>
      </c>
      <c r="N14451">
        <v>6</v>
      </c>
      <c r="O14451">
        <v>1</v>
      </c>
      <c r="P14451">
        <v>2004</v>
      </c>
      <c r="R14451" t="s">
        <v>26</v>
      </c>
      <c r="S14451" t="s">
        <v>31</v>
      </c>
    </row>
    <row r="14452" spans="1:19" x14ac:dyDescent="0.25">
      <c r="A14452" t="s">
        <v>370</v>
      </c>
      <c r="B14452" t="s">
        <v>1131</v>
      </c>
      <c r="C14452" t="s">
        <v>1132</v>
      </c>
      <c r="D14452" t="s">
        <v>1133</v>
      </c>
      <c r="E14452" t="s">
        <v>414</v>
      </c>
      <c r="F14452" t="s">
        <v>170</v>
      </c>
      <c r="G14452">
        <v>91324</v>
      </c>
      <c r="H14452">
        <v>34.232568999999998</v>
      </c>
      <c r="I14452">
        <v>-118.549408</v>
      </c>
      <c r="J14452" s="1" t="d">
        <v>2019-04-08</v>
      </c>
      <c r="K14452">
        <v>23482</v>
      </c>
      <c r="L14452" t="s">
        <v>24</v>
      </c>
      <c r="M14452" s="1" t="d">
        <v>2004-10-15</v>
      </c>
      <c r="N14452">
        <v>10</v>
      </c>
      <c r="O14452">
        <v>15</v>
      </c>
      <c r="P14452">
        <v>2004</v>
      </c>
      <c r="Q14452" t="s">
        <v>35</v>
      </c>
      <c r="R14452" t="s">
        <v>26</v>
      </c>
      <c r="S14452" t="s">
        <v>27</v>
      </c>
    </row>
    <row r="14453" spans="1:19" x14ac:dyDescent="0.25">
      <c r="A14453" t="s">
        <v>370</v>
      </c>
      <c r="B14453" t="s">
        <v>1137</v>
      </c>
      <c r="C14453" t="s">
        <v>1138</v>
      </c>
      <c r="E14453" t="s">
        <v>1139</v>
      </c>
      <c r="F14453" t="s">
        <v>170</v>
      </c>
      <c r="G14453">
        <v>95660</v>
      </c>
      <c r="H14453">
        <v>38.649062000000001</v>
      </c>
      <c r="I14453">
        <v>-121.391311</v>
      </c>
      <c r="J14453" s="1" t="d">
        <v>2018-09-10</v>
      </c>
      <c r="K14453">
        <v>23491</v>
      </c>
      <c r="L14453" t="s">
        <v>30</v>
      </c>
      <c r="M14453" s="1" t="d">
        <v>2004-06-15</v>
      </c>
      <c r="N14453">
        <v>6</v>
      </c>
      <c r="O14453">
        <v>15</v>
      </c>
      <c r="P14453">
        <v>2004</v>
      </c>
      <c r="Q14453" t="s">
        <v>35</v>
      </c>
      <c r="R14453" t="s">
        <v>26</v>
      </c>
      <c r="S14453" t="s">
        <v>27</v>
      </c>
    </row>
    <row r="14454" spans="1:19" x14ac:dyDescent="0.25">
      <c r="A14454" t="s">
        <v>370</v>
      </c>
      <c r="B14454" t="s">
        <v>1147</v>
      </c>
      <c r="C14454" t="s">
        <v>1148</v>
      </c>
      <c r="E14454" t="s">
        <v>178</v>
      </c>
      <c r="F14454" t="s">
        <v>170</v>
      </c>
      <c r="G14454">
        <v>94134</v>
      </c>
      <c r="H14454">
        <v>37.708723999999997</v>
      </c>
      <c r="I14454">
        <v>-122.397035</v>
      </c>
      <c r="J14454" s="1" t="d">
        <v>2018-09-10</v>
      </c>
      <c r="K14454">
        <v>23498</v>
      </c>
      <c r="L14454" t="s">
        <v>30</v>
      </c>
      <c r="M14454" s="1" t="d">
        <v>2004-06-15</v>
      </c>
      <c r="N14454">
        <v>6</v>
      </c>
      <c r="O14454">
        <v>15</v>
      </c>
      <c r="P14454">
        <v>2004</v>
      </c>
      <c r="Q14454" t="s">
        <v>35</v>
      </c>
      <c r="R14454" t="s">
        <v>26</v>
      </c>
      <c r="S14454" t="s">
        <v>27</v>
      </c>
    </row>
    <row r="14455" spans="1:19" x14ac:dyDescent="0.25">
      <c r="A14455" t="s">
        <v>312</v>
      </c>
      <c r="B14455" t="s">
        <v>1176</v>
      </c>
      <c r="C14455" t="s">
        <v>1177</v>
      </c>
      <c r="E14455" t="s">
        <v>1178</v>
      </c>
      <c r="F14455" t="s">
        <v>319</v>
      </c>
      <c r="G14455">
        <v>57350</v>
      </c>
      <c r="H14455">
        <v>44.370302559999999</v>
      </c>
      <c r="I14455">
        <v>-98.254126869999993</v>
      </c>
      <c r="J14455" s="1" t="d">
        <v>2018-09-10</v>
      </c>
      <c r="K14455">
        <v>23862</v>
      </c>
      <c r="L14455" t="s">
        <v>30</v>
      </c>
      <c r="M14455" s="1" t="d">
        <v>2004-12-15</v>
      </c>
      <c r="N14455">
        <v>12</v>
      </c>
      <c r="O14455">
        <v>15</v>
      </c>
      <c r="P14455">
        <v>2004</v>
      </c>
      <c r="R14455" t="s">
        <v>26</v>
      </c>
      <c r="S14455" t="s">
        <v>31</v>
      </c>
    </row>
    <row r="14456" spans="1:19" x14ac:dyDescent="0.25">
      <c r="A14456" t="s">
        <v>312</v>
      </c>
      <c r="B14456" t="s">
        <v>1201</v>
      </c>
      <c r="C14456" t="s">
        <v>1202</v>
      </c>
      <c r="E14456" t="s">
        <v>1203</v>
      </c>
      <c r="F14456" t="s">
        <v>202</v>
      </c>
      <c r="G14456">
        <v>32544</v>
      </c>
      <c r="H14456">
        <v>30.422720200000001</v>
      </c>
      <c r="I14456">
        <v>-86.704274299999994</v>
      </c>
      <c r="J14456" s="1" t="d">
        <v>2019-01-10</v>
      </c>
      <c r="K14456">
        <v>25349</v>
      </c>
      <c r="L14456" t="s">
        <v>30</v>
      </c>
      <c r="M14456" s="1" t="d">
        <v>2004-04-15</v>
      </c>
      <c r="N14456">
        <v>4</v>
      </c>
      <c r="O14456">
        <v>15</v>
      </c>
      <c r="P14456">
        <v>2004</v>
      </c>
      <c r="R14456" t="s">
        <v>26</v>
      </c>
      <c r="S14456" t="s">
        <v>27</v>
      </c>
    </row>
    <row r="14457" spans="1:19" x14ac:dyDescent="0.25">
      <c r="A14457" t="s">
        <v>705</v>
      </c>
      <c r="B14457" t="s">
        <v>1201</v>
      </c>
      <c r="C14457" t="s">
        <v>1202</v>
      </c>
      <c r="E14457" t="s">
        <v>1203</v>
      </c>
      <c r="F14457" t="s">
        <v>202</v>
      </c>
      <c r="G14457">
        <v>32544</v>
      </c>
      <c r="H14457">
        <v>30.422720200000001</v>
      </c>
      <c r="I14457">
        <v>-86.704274299999994</v>
      </c>
      <c r="J14457" s="1" t="d">
        <v>2019-01-10</v>
      </c>
      <c r="K14457">
        <v>25362</v>
      </c>
      <c r="L14457" t="s">
        <v>30</v>
      </c>
      <c r="M14457" s="1" t="d">
        <v>2004-04-15</v>
      </c>
      <c r="N14457">
        <v>4</v>
      </c>
      <c r="O14457">
        <v>15</v>
      </c>
      <c r="P14457">
        <v>2004</v>
      </c>
      <c r="R14457" t="s">
        <v>26</v>
      </c>
      <c r="S14457" t="s">
        <v>27</v>
      </c>
    </row>
    <row r="14458" spans="1:19" x14ac:dyDescent="0.25">
      <c r="A14458" t="s">
        <v>705</v>
      </c>
      <c r="B14458" t="s">
        <v>1210</v>
      </c>
      <c r="C14458" t="s">
        <v>1211</v>
      </c>
      <c r="E14458" t="s">
        <v>1212</v>
      </c>
      <c r="F14458" t="s">
        <v>1213</v>
      </c>
      <c r="G14458">
        <v>59402</v>
      </c>
      <c r="H14458">
        <v>47.519010899999998</v>
      </c>
      <c r="I14458">
        <v>-111.1857232</v>
      </c>
      <c r="J14458" s="1" t="d">
        <v>2019-01-10</v>
      </c>
      <c r="K14458">
        <v>25405</v>
      </c>
      <c r="L14458" t="s">
        <v>30</v>
      </c>
      <c r="M14458" s="1" t="d">
        <v>2004-05-15</v>
      </c>
      <c r="N14458">
        <v>5</v>
      </c>
      <c r="O14458">
        <v>15</v>
      </c>
      <c r="P14458">
        <v>2004</v>
      </c>
      <c r="R14458" t="s">
        <v>26</v>
      </c>
      <c r="S14458" t="s">
        <v>27</v>
      </c>
    </row>
    <row r="14459" spans="1:19" x14ac:dyDescent="0.25">
      <c r="A14459" t="s">
        <v>312</v>
      </c>
      <c r="B14459" t="s">
        <v>1210</v>
      </c>
      <c r="C14459" t="s">
        <v>1211</v>
      </c>
      <c r="E14459" t="s">
        <v>1212</v>
      </c>
      <c r="F14459" t="s">
        <v>1213</v>
      </c>
      <c r="G14459">
        <v>59402</v>
      </c>
      <c r="H14459">
        <v>47.519010899999998</v>
      </c>
      <c r="I14459">
        <v>-111.1857232</v>
      </c>
      <c r="J14459" s="1" t="d">
        <v>2019-01-10</v>
      </c>
      <c r="K14459">
        <v>25406</v>
      </c>
      <c r="L14459" t="s">
        <v>30</v>
      </c>
      <c r="M14459" s="1" t="d">
        <v>2004-05-15</v>
      </c>
      <c r="N14459">
        <v>5</v>
      </c>
      <c r="O14459">
        <v>15</v>
      </c>
      <c r="P14459">
        <v>2004</v>
      </c>
      <c r="R14459" t="s">
        <v>26</v>
      </c>
      <c r="S14459" t="s">
        <v>27</v>
      </c>
    </row>
    <row r="14460" spans="1:19" x14ac:dyDescent="0.25">
      <c r="A14460" t="s">
        <v>19</v>
      </c>
      <c r="B14460" t="s">
        <v>1220</v>
      </c>
      <c r="C14460" t="s">
        <v>1221</v>
      </c>
      <c r="D14460" t="s">
        <v>1222</v>
      </c>
      <c r="E14460" t="s">
        <v>245</v>
      </c>
      <c r="F14460" t="s">
        <v>170</v>
      </c>
      <c r="G14460">
        <v>92504</v>
      </c>
      <c r="H14460">
        <v>33.923992159999997</v>
      </c>
      <c r="I14460">
        <v>-117.4119492</v>
      </c>
      <c r="J14460" s="1" t="d">
        <v>2019-01-10</v>
      </c>
      <c r="K14460">
        <v>25437</v>
      </c>
      <c r="L14460" t="s">
        <v>30</v>
      </c>
      <c r="M14460" s="1" t="d">
        <v>2004-01-15</v>
      </c>
      <c r="N14460">
        <v>1</v>
      </c>
      <c r="O14460">
        <v>15</v>
      </c>
      <c r="P14460">
        <v>2004</v>
      </c>
      <c r="Q14460" t="s">
        <v>35</v>
      </c>
      <c r="R14460" t="s">
        <v>26</v>
      </c>
      <c r="S14460" t="s">
        <v>31</v>
      </c>
    </row>
    <row r="14461" spans="1:19" x14ac:dyDescent="0.25">
      <c r="A14461" t="s">
        <v>312</v>
      </c>
      <c r="B14461" t="s">
        <v>776</v>
      </c>
      <c r="C14461" t="s">
        <v>1232</v>
      </c>
      <c r="E14461" t="s">
        <v>1233</v>
      </c>
      <c r="F14461" t="s">
        <v>119</v>
      </c>
      <c r="G14461">
        <v>56283</v>
      </c>
      <c r="H14461">
        <v>44.541392000000002</v>
      </c>
      <c r="I14461">
        <v>-95.090322999999998</v>
      </c>
      <c r="J14461" s="1" t="d">
        <v>2019-04-08</v>
      </c>
      <c r="K14461">
        <v>25465</v>
      </c>
      <c r="L14461" t="s">
        <v>24</v>
      </c>
      <c r="M14461" s="1" t="d">
        <v>2004-06-15</v>
      </c>
      <c r="N14461">
        <v>6</v>
      </c>
      <c r="O14461">
        <v>15</v>
      </c>
      <c r="P14461">
        <v>2004</v>
      </c>
      <c r="R14461" t="s">
        <v>26</v>
      </c>
      <c r="S14461" t="s">
        <v>31</v>
      </c>
    </row>
    <row r="14462" spans="1:19" x14ac:dyDescent="0.25">
      <c r="A14462" t="s">
        <v>312</v>
      </c>
      <c r="B14462" t="s">
        <v>1237</v>
      </c>
      <c r="C14462" t="s">
        <v>1238</v>
      </c>
      <c r="E14462" t="s">
        <v>1239</v>
      </c>
      <c r="F14462" t="s">
        <v>119</v>
      </c>
      <c r="G14462">
        <v>56296</v>
      </c>
      <c r="H14462">
        <v>45.802840000000003</v>
      </c>
      <c r="I14462">
        <v>-96.490300000000005</v>
      </c>
      <c r="J14462" s="1" t="d">
        <v>2018-03-08</v>
      </c>
      <c r="K14462">
        <v>25468</v>
      </c>
      <c r="L14462" t="s">
        <v>30</v>
      </c>
      <c r="M14462" s="1" t="d">
        <v>2004-06-15</v>
      </c>
      <c r="N14462">
        <v>6</v>
      </c>
      <c r="O14462">
        <v>15</v>
      </c>
      <c r="P14462">
        <v>2004</v>
      </c>
      <c r="R14462" t="s">
        <v>26</v>
      </c>
      <c r="S14462" t="s">
        <v>31</v>
      </c>
    </row>
    <row r="14463" spans="1:19" x14ac:dyDescent="0.25">
      <c r="A14463" t="s">
        <v>312</v>
      </c>
      <c r="B14463" t="s">
        <v>1240</v>
      </c>
      <c r="C14463" t="s">
        <v>1241</v>
      </c>
      <c r="E14463" t="s">
        <v>1242</v>
      </c>
      <c r="F14463" t="s">
        <v>119</v>
      </c>
      <c r="G14463">
        <v>55125</v>
      </c>
      <c r="H14463">
        <v>44.937139999999999</v>
      </c>
      <c r="I14463">
        <v>-92.932539000000006</v>
      </c>
      <c r="J14463" s="1" t="d">
        <v>2018-03-08</v>
      </c>
      <c r="K14463">
        <v>25469</v>
      </c>
      <c r="L14463" t="s">
        <v>30</v>
      </c>
      <c r="M14463" s="1" t="d">
        <v>2004-06-15</v>
      </c>
      <c r="N14463">
        <v>6</v>
      </c>
      <c r="O14463">
        <v>15</v>
      </c>
      <c r="P14463">
        <v>2004</v>
      </c>
      <c r="R14463" t="s">
        <v>26</v>
      </c>
      <c r="S14463" t="s">
        <v>31</v>
      </c>
    </row>
    <row r="14464" spans="1:19" x14ac:dyDescent="0.25">
      <c r="A14464" t="s">
        <v>312</v>
      </c>
      <c r="B14464" t="s">
        <v>1243</v>
      </c>
      <c r="C14464" t="s">
        <v>1244</v>
      </c>
      <c r="E14464" t="s">
        <v>1245</v>
      </c>
      <c r="F14464" t="s">
        <v>119</v>
      </c>
      <c r="G14464">
        <v>56187</v>
      </c>
      <c r="H14464">
        <v>43.635545999999998</v>
      </c>
      <c r="I14464">
        <v>-95.592657000000003</v>
      </c>
      <c r="J14464" s="1" t="d">
        <v>2018-03-08</v>
      </c>
      <c r="K14464">
        <v>25470</v>
      </c>
      <c r="L14464" t="s">
        <v>30</v>
      </c>
      <c r="M14464" s="1" t="d">
        <v>2004-06-15</v>
      </c>
      <c r="N14464">
        <v>6</v>
      </c>
      <c r="O14464">
        <v>15</v>
      </c>
      <c r="P14464">
        <v>2004</v>
      </c>
      <c r="R14464" t="s">
        <v>26</v>
      </c>
      <c r="S14464" t="s">
        <v>31</v>
      </c>
    </row>
    <row r="14465" spans="1:19" x14ac:dyDescent="0.25">
      <c r="A14465" t="s">
        <v>705</v>
      </c>
      <c r="B14465" t="s">
        <v>1206</v>
      </c>
      <c r="C14465" t="s">
        <v>1207</v>
      </c>
      <c r="D14465" t="s">
        <v>1208</v>
      </c>
      <c r="E14465" t="s">
        <v>1209</v>
      </c>
      <c r="F14465" t="s">
        <v>129</v>
      </c>
      <c r="G14465">
        <v>80914</v>
      </c>
      <c r="H14465">
        <v>38.828938999999998</v>
      </c>
      <c r="I14465">
        <v>-104.709256</v>
      </c>
      <c r="J14465" s="1" t="d">
        <v>2019-01-10</v>
      </c>
      <c r="K14465">
        <v>25475</v>
      </c>
      <c r="L14465" t="s">
        <v>30</v>
      </c>
      <c r="M14465" s="1" t="d">
        <v>2004-06-15</v>
      </c>
      <c r="N14465">
        <v>6</v>
      </c>
      <c r="O14465">
        <v>15</v>
      </c>
      <c r="P14465">
        <v>2004</v>
      </c>
      <c r="R14465" t="s">
        <v>26</v>
      </c>
      <c r="S14465" t="s">
        <v>27</v>
      </c>
    </row>
    <row r="14466" spans="1:19" x14ac:dyDescent="0.25">
      <c r="A14466" t="s">
        <v>705</v>
      </c>
      <c r="B14466" t="s">
        <v>1246</v>
      </c>
      <c r="C14466" t="s">
        <v>1247</v>
      </c>
      <c r="E14466" t="s">
        <v>1248</v>
      </c>
      <c r="F14466" t="s">
        <v>202</v>
      </c>
      <c r="G14466">
        <v>32925</v>
      </c>
      <c r="H14466">
        <v>28.254251799999999</v>
      </c>
      <c r="I14466">
        <v>-80.608292500000005</v>
      </c>
      <c r="J14466" s="1" t="d">
        <v>2019-01-10</v>
      </c>
      <c r="K14466">
        <v>25476</v>
      </c>
      <c r="L14466" t="s">
        <v>30</v>
      </c>
      <c r="M14466" s="1" t="d">
        <v>2004-06-15</v>
      </c>
      <c r="N14466">
        <v>6</v>
      </c>
      <c r="O14466">
        <v>15</v>
      </c>
      <c r="P14466">
        <v>2004</v>
      </c>
      <c r="R14466" t="s">
        <v>26</v>
      </c>
      <c r="S14466" t="s">
        <v>27</v>
      </c>
    </row>
    <row r="14467" spans="1:19" x14ac:dyDescent="0.25">
      <c r="A14467" t="s">
        <v>705</v>
      </c>
      <c r="B14467" t="s">
        <v>1249</v>
      </c>
      <c r="C14467" t="s">
        <v>1250</v>
      </c>
      <c r="D14467" t="s">
        <v>1251</v>
      </c>
      <c r="E14467" t="s">
        <v>63</v>
      </c>
      <c r="F14467" t="s">
        <v>64</v>
      </c>
      <c r="G14467">
        <v>82005</v>
      </c>
      <c r="H14467">
        <v>41.145151300000002</v>
      </c>
      <c r="I14467">
        <v>-104.87147710000001</v>
      </c>
      <c r="J14467" s="1" t="d">
        <v>2019-01-10</v>
      </c>
      <c r="K14467">
        <v>25480</v>
      </c>
      <c r="L14467" t="s">
        <v>30</v>
      </c>
      <c r="M14467" s="1" t="d">
        <v>2004-06-15</v>
      </c>
      <c r="N14467">
        <v>6</v>
      </c>
      <c r="O14467">
        <v>15</v>
      </c>
      <c r="P14467">
        <v>2004</v>
      </c>
      <c r="R14467" t="s">
        <v>26</v>
      </c>
      <c r="S14467" t="s">
        <v>27</v>
      </c>
    </row>
    <row r="14468" spans="1:19" x14ac:dyDescent="0.25">
      <c r="A14468" t="s">
        <v>19</v>
      </c>
      <c r="B14468" t="s">
        <v>1252</v>
      </c>
      <c r="C14468" t="s">
        <v>1253</v>
      </c>
      <c r="D14468" t="s">
        <v>1254</v>
      </c>
      <c r="E14468" t="s">
        <v>178</v>
      </c>
      <c r="F14468" t="s">
        <v>170</v>
      </c>
      <c r="G14468">
        <v>94128</v>
      </c>
      <c r="H14468">
        <v>37.632814719999999</v>
      </c>
      <c r="I14468">
        <v>-122.398352</v>
      </c>
      <c r="J14468" s="1" t="d">
        <v>2018-05-03</v>
      </c>
      <c r="K14468">
        <v>25483</v>
      </c>
      <c r="L14468" t="s">
        <v>30</v>
      </c>
      <c r="M14468" s="1" t="d">
        <v>2004-05-15</v>
      </c>
      <c r="N14468">
        <v>5</v>
      </c>
      <c r="O14468">
        <v>15</v>
      </c>
      <c r="P14468">
        <v>2004</v>
      </c>
      <c r="Q14468" t="s">
        <v>35</v>
      </c>
      <c r="R14468" t="s">
        <v>26</v>
      </c>
      <c r="S14468" t="s">
        <v>31</v>
      </c>
    </row>
    <row r="14469" spans="1:19" x14ac:dyDescent="0.25">
      <c r="A14469" t="s">
        <v>338</v>
      </c>
      <c r="B14469" t="s">
        <v>1255</v>
      </c>
      <c r="C14469" t="s">
        <v>1256</v>
      </c>
      <c r="E14469" t="s">
        <v>1257</v>
      </c>
      <c r="F14469" t="s">
        <v>170</v>
      </c>
      <c r="G14469">
        <v>95628</v>
      </c>
      <c r="H14469">
        <v>38.66292</v>
      </c>
      <c r="I14469">
        <v>-121.2634</v>
      </c>
      <c r="J14469" s="1" t="d">
        <v>2018-05-03</v>
      </c>
      <c r="K14469">
        <v>25491</v>
      </c>
      <c r="L14469" t="s">
        <v>30</v>
      </c>
      <c r="M14469" s="1" t="d">
        <v>2004-06-01</v>
      </c>
      <c r="N14469">
        <v>6</v>
      </c>
      <c r="O14469">
        <v>1</v>
      </c>
      <c r="P14469">
        <v>2004</v>
      </c>
      <c r="R14469" t="s">
        <v>26</v>
      </c>
      <c r="S14469" t="s">
        <v>31</v>
      </c>
    </row>
    <row r="14470" spans="1:19" x14ac:dyDescent="0.25">
      <c r="A14470" t="s">
        <v>338</v>
      </c>
      <c r="B14470" t="s">
        <v>1258</v>
      </c>
      <c r="C14470" t="s">
        <v>1259</v>
      </c>
      <c r="D14470" t="s">
        <v>1260</v>
      </c>
      <c r="E14470" t="s">
        <v>193</v>
      </c>
      <c r="F14470" t="s">
        <v>170</v>
      </c>
      <c r="G14470">
        <v>95814</v>
      </c>
      <c r="H14470">
        <v>38.580979999999997</v>
      </c>
      <c r="I14470">
        <v>-121.49299999999999</v>
      </c>
      <c r="J14470" s="1" t="d">
        <v>2018-09-10</v>
      </c>
      <c r="K14470">
        <v>25493</v>
      </c>
      <c r="L14470" t="s">
        <v>30</v>
      </c>
      <c r="M14470" s="1" t="d">
        <v>2004-05-30</v>
      </c>
      <c r="N14470">
        <v>5</v>
      </c>
      <c r="O14470">
        <v>30</v>
      </c>
      <c r="P14470">
        <v>2004</v>
      </c>
      <c r="R14470" t="s">
        <v>26</v>
      </c>
      <c r="S14470" t="s">
        <v>31</v>
      </c>
    </row>
    <row r="14471" spans="1:19" x14ac:dyDescent="0.25">
      <c r="A14471" t="s">
        <v>338</v>
      </c>
      <c r="B14471" t="s">
        <v>1261</v>
      </c>
      <c r="C14471" t="s">
        <v>1262</v>
      </c>
      <c r="D14471" t="s">
        <v>1263</v>
      </c>
      <c r="E14471" t="s">
        <v>193</v>
      </c>
      <c r="F14471" t="s">
        <v>170</v>
      </c>
      <c r="G14471">
        <v>95816</v>
      </c>
      <c r="H14471">
        <v>38.572769999999998</v>
      </c>
      <c r="I14471">
        <v>-121.467902</v>
      </c>
      <c r="J14471" s="1" t="d">
        <v>2018-05-03</v>
      </c>
      <c r="K14471">
        <v>25494</v>
      </c>
      <c r="L14471" t="s">
        <v>30</v>
      </c>
      <c r="M14471" s="1" t="d">
        <v>2004-05-30</v>
      </c>
      <c r="N14471">
        <v>5</v>
      </c>
      <c r="O14471">
        <v>30</v>
      </c>
      <c r="P14471">
        <v>2004</v>
      </c>
      <c r="R14471" t="s">
        <v>26</v>
      </c>
      <c r="S14471" t="s">
        <v>31</v>
      </c>
    </row>
    <row r="14472" spans="1:19" x14ac:dyDescent="0.25">
      <c r="A14472" t="s">
        <v>338</v>
      </c>
      <c r="B14472" t="s">
        <v>1264</v>
      </c>
      <c r="C14472" t="s">
        <v>1265</v>
      </c>
      <c r="E14472" t="s">
        <v>193</v>
      </c>
      <c r="F14472" t="s">
        <v>170</v>
      </c>
      <c r="G14472">
        <v>95833</v>
      </c>
      <c r="H14472">
        <v>38.615468</v>
      </c>
      <c r="I14472">
        <v>-121.517263</v>
      </c>
      <c r="J14472" s="1" t="d">
        <v>2018-11-08</v>
      </c>
      <c r="K14472">
        <v>25500</v>
      </c>
      <c r="L14472" t="s">
        <v>30</v>
      </c>
      <c r="M14472" s="1" t="d">
        <v>2004-05-30</v>
      </c>
      <c r="N14472">
        <v>5</v>
      </c>
      <c r="O14472">
        <v>30</v>
      </c>
      <c r="P14472">
        <v>2004</v>
      </c>
      <c r="R14472" t="s">
        <v>26</v>
      </c>
      <c r="S14472" t="s">
        <v>31</v>
      </c>
    </row>
    <row r="14473" spans="1:19" x14ac:dyDescent="0.25">
      <c r="A14473" t="s">
        <v>338</v>
      </c>
      <c r="B14473" t="s">
        <v>1266</v>
      </c>
      <c r="C14473" t="s">
        <v>1267</v>
      </c>
      <c r="E14473" t="s">
        <v>193</v>
      </c>
      <c r="F14473" t="s">
        <v>170</v>
      </c>
      <c r="G14473">
        <v>95822</v>
      </c>
      <c r="H14473">
        <v>38.524403</v>
      </c>
      <c r="I14473">
        <v>-121.5112</v>
      </c>
      <c r="J14473" s="1" t="d">
        <v>2018-05-03</v>
      </c>
      <c r="K14473">
        <v>25502</v>
      </c>
      <c r="L14473" t="s">
        <v>30</v>
      </c>
      <c r="M14473" s="1" t="d">
        <v>2004-05-30</v>
      </c>
      <c r="N14473">
        <v>5</v>
      </c>
      <c r="O14473">
        <v>30</v>
      </c>
      <c r="P14473">
        <v>2004</v>
      </c>
      <c r="R14473" t="s">
        <v>26</v>
      </c>
      <c r="S14473" t="s">
        <v>31</v>
      </c>
    </row>
    <row r="14474" spans="1:19" x14ac:dyDescent="0.25">
      <c r="A14474" t="s">
        <v>338</v>
      </c>
      <c r="B14474" t="s">
        <v>1268</v>
      </c>
      <c r="C14474" t="s">
        <v>1269</v>
      </c>
      <c r="E14474" t="s">
        <v>1270</v>
      </c>
      <c r="F14474" t="s">
        <v>170</v>
      </c>
      <c r="G14474">
        <v>95667</v>
      </c>
      <c r="H14474">
        <v>38.733229999999999</v>
      </c>
      <c r="I14474">
        <v>-120.78962</v>
      </c>
      <c r="J14474" s="1" t="d">
        <v>2018-05-03</v>
      </c>
      <c r="K14474">
        <v>25507</v>
      </c>
      <c r="L14474" t="s">
        <v>30</v>
      </c>
      <c r="M14474" s="1" t="d">
        <v>2004-05-30</v>
      </c>
      <c r="N14474">
        <v>5</v>
      </c>
      <c r="O14474">
        <v>30</v>
      </c>
      <c r="P14474">
        <v>2004</v>
      </c>
      <c r="R14474" t="s">
        <v>26</v>
      </c>
      <c r="S14474" t="s">
        <v>31</v>
      </c>
    </row>
    <row r="14475" spans="1:19" x14ac:dyDescent="0.25">
      <c r="A14475" t="s">
        <v>338</v>
      </c>
      <c r="B14475" t="s">
        <v>1271</v>
      </c>
      <c r="C14475" t="s">
        <v>1272</v>
      </c>
      <c r="E14475" t="s">
        <v>292</v>
      </c>
      <c r="F14475" t="s">
        <v>170</v>
      </c>
      <c r="G14475">
        <v>95687</v>
      </c>
      <c r="H14475">
        <v>38.356026999999997</v>
      </c>
      <c r="I14475">
        <v>-121.9628</v>
      </c>
      <c r="J14475" s="1" t="d">
        <v>2018-09-10</v>
      </c>
      <c r="K14475">
        <v>25511</v>
      </c>
      <c r="L14475" t="s">
        <v>30</v>
      </c>
      <c r="M14475" s="1" t="d">
        <v>2004-06-15</v>
      </c>
      <c r="N14475">
        <v>6</v>
      </c>
      <c r="O14475">
        <v>15</v>
      </c>
      <c r="P14475">
        <v>2004</v>
      </c>
      <c r="R14475" t="s">
        <v>26</v>
      </c>
      <c r="S14475" t="s">
        <v>31</v>
      </c>
    </row>
    <row r="14476" spans="1:19" x14ac:dyDescent="0.25">
      <c r="A14476" t="s">
        <v>338</v>
      </c>
      <c r="B14476" t="s">
        <v>1273</v>
      </c>
      <c r="C14476" t="s">
        <v>1274</v>
      </c>
      <c r="E14476" t="s">
        <v>292</v>
      </c>
      <c r="F14476" t="s">
        <v>170</v>
      </c>
      <c r="G14476">
        <v>95688</v>
      </c>
      <c r="H14476">
        <v>38.365569999999998</v>
      </c>
      <c r="I14476">
        <v>-121.967</v>
      </c>
      <c r="J14476" s="1" t="d">
        <v>2018-09-10</v>
      </c>
      <c r="K14476">
        <v>25514</v>
      </c>
      <c r="L14476" t="s">
        <v>30</v>
      </c>
      <c r="M14476" s="1" t="d">
        <v>2004-06-15</v>
      </c>
      <c r="N14476">
        <v>6</v>
      </c>
      <c r="O14476">
        <v>15</v>
      </c>
      <c r="P14476">
        <v>2004</v>
      </c>
      <c r="R14476" t="s">
        <v>26</v>
      </c>
      <c r="S14476" t="s">
        <v>31</v>
      </c>
    </row>
    <row r="14477" spans="1:19" x14ac:dyDescent="0.25">
      <c r="A14477" t="s">
        <v>338</v>
      </c>
      <c r="B14477" t="s">
        <v>1275</v>
      </c>
      <c r="C14477" t="s">
        <v>1276</v>
      </c>
      <c r="E14477" t="s">
        <v>292</v>
      </c>
      <c r="F14477" t="s">
        <v>170</v>
      </c>
      <c r="G14477">
        <v>95688</v>
      </c>
      <c r="H14477">
        <v>38.35172</v>
      </c>
      <c r="I14477">
        <v>-121.98699999999999</v>
      </c>
      <c r="J14477" s="1" t="d">
        <v>2018-09-10</v>
      </c>
      <c r="K14477">
        <v>25515</v>
      </c>
      <c r="L14477" t="s">
        <v>30</v>
      </c>
      <c r="M14477" s="1" t="d">
        <v>2004-06-15</v>
      </c>
      <c r="N14477">
        <v>6</v>
      </c>
      <c r="O14477">
        <v>15</v>
      </c>
      <c r="P14477">
        <v>2004</v>
      </c>
      <c r="R14477" t="s">
        <v>26</v>
      </c>
      <c r="S14477" t="s">
        <v>31</v>
      </c>
    </row>
    <row r="14478" spans="1:19" x14ac:dyDescent="0.25">
      <c r="A14478" t="s">
        <v>338</v>
      </c>
      <c r="B14478" t="s">
        <v>1277</v>
      </c>
      <c r="C14478" t="s">
        <v>1278</v>
      </c>
      <c r="D14478" t="s">
        <v>1279</v>
      </c>
      <c r="E14478" t="s">
        <v>292</v>
      </c>
      <c r="F14478" t="s">
        <v>170</v>
      </c>
      <c r="G14478">
        <v>95688</v>
      </c>
      <c r="H14478">
        <v>38.356907</v>
      </c>
      <c r="I14478">
        <v>-122.001886</v>
      </c>
      <c r="J14478" s="1" t="d">
        <v>2018-09-10</v>
      </c>
      <c r="K14478">
        <v>25516</v>
      </c>
      <c r="L14478" t="s">
        <v>30</v>
      </c>
      <c r="M14478" s="1" t="d">
        <v>2004-06-15</v>
      </c>
      <c r="N14478">
        <v>6</v>
      </c>
      <c r="O14478">
        <v>15</v>
      </c>
      <c r="P14478">
        <v>2004</v>
      </c>
      <c r="R14478" t="s">
        <v>26</v>
      </c>
      <c r="S14478" t="s">
        <v>31</v>
      </c>
    </row>
    <row r="14479" spans="1:19" x14ac:dyDescent="0.25">
      <c r="A14479" t="s">
        <v>338</v>
      </c>
      <c r="B14479" t="s">
        <v>1280</v>
      </c>
      <c r="C14479" t="s">
        <v>1281</v>
      </c>
      <c r="D14479" t="s">
        <v>1282</v>
      </c>
      <c r="E14479" t="s">
        <v>292</v>
      </c>
      <c r="F14479" t="s">
        <v>170</v>
      </c>
      <c r="G14479">
        <v>95688</v>
      </c>
      <c r="H14479">
        <v>38.355867000000003</v>
      </c>
      <c r="I14479">
        <v>-121.9862</v>
      </c>
      <c r="J14479" s="1" t="d">
        <v>2018-09-10</v>
      </c>
      <c r="K14479">
        <v>25517</v>
      </c>
      <c r="L14479" t="s">
        <v>30</v>
      </c>
      <c r="M14479" s="1" t="d">
        <v>2004-06-15</v>
      </c>
      <c r="N14479">
        <v>6</v>
      </c>
      <c r="O14479">
        <v>15</v>
      </c>
      <c r="P14479">
        <v>2004</v>
      </c>
      <c r="R14479" t="s">
        <v>26</v>
      </c>
      <c r="S14479" t="s">
        <v>31</v>
      </c>
    </row>
    <row r="14480" spans="1:19" x14ac:dyDescent="0.25">
      <c r="A14480" t="s">
        <v>338</v>
      </c>
      <c r="B14480" t="s">
        <v>1283</v>
      </c>
      <c r="C14480" t="s">
        <v>1284</v>
      </c>
      <c r="E14480" t="s">
        <v>292</v>
      </c>
      <c r="F14480" t="s">
        <v>170</v>
      </c>
      <c r="G14480">
        <v>95688</v>
      </c>
      <c r="H14480">
        <v>38.351757999999997</v>
      </c>
      <c r="I14480">
        <v>-121.99447499999999</v>
      </c>
      <c r="J14480" s="1" t="d">
        <v>2018-09-10</v>
      </c>
      <c r="K14480">
        <v>25518</v>
      </c>
      <c r="L14480" t="s">
        <v>30</v>
      </c>
      <c r="M14480" s="1" t="d">
        <v>2004-06-15</v>
      </c>
      <c r="N14480">
        <v>6</v>
      </c>
      <c r="O14480">
        <v>15</v>
      </c>
      <c r="P14480">
        <v>2004</v>
      </c>
      <c r="R14480" t="s">
        <v>26</v>
      </c>
      <c r="S14480" t="s">
        <v>27</v>
      </c>
    </row>
    <row r="14481" spans="1:19" x14ac:dyDescent="0.25">
      <c r="A14481" t="s">
        <v>338</v>
      </c>
      <c r="B14481" t="s">
        <v>1288</v>
      </c>
      <c r="C14481" t="s">
        <v>1289</v>
      </c>
      <c r="E14481" t="s">
        <v>1290</v>
      </c>
      <c r="F14481" t="s">
        <v>170</v>
      </c>
      <c r="G14481">
        <v>95620</v>
      </c>
      <c r="H14481">
        <v>38.457369</v>
      </c>
      <c r="I14481">
        <v>-121.842567</v>
      </c>
      <c r="J14481" s="1" t="d">
        <v>2018-09-10</v>
      </c>
      <c r="K14481">
        <v>25520</v>
      </c>
      <c r="L14481" t="s">
        <v>30</v>
      </c>
      <c r="M14481" s="1" t="d">
        <v>2004-06-15</v>
      </c>
      <c r="N14481">
        <v>6</v>
      </c>
      <c r="O14481">
        <v>15</v>
      </c>
      <c r="P14481">
        <v>2004</v>
      </c>
      <c r="R14481" t="s">
        <v>26</v>
      </c>
      <c r="S14481" t="s">
        <v>31</v>
      </c>
    </row>
    <row r="14482" spans="1:19" x14ac:dyDescent="0.25">
      <c r="A14482" t="s">
        <v>338</v>
      </c>
      <c r="B14482" t="s">
        <v>1291</v>
      </c>
      <c r="C14482" t="s">
        <v>1292</v>
      </c>
      <c r="D14482" t="s">
        <v>1293</v>
      </c>
      <c r="E14482" t="s">
        <v>1270</v>
      </c>
      <c r="F14482" t="s">
        <v>170</v>
      </c>
      <c r="G14482">
        <v>95667</v>
      </c>
      <c r="H14482">
        <v>38.727989999999998</v>
      </c>
      <c r="I14482">
        <v>-120.828</v>
      </c>
      <c r="J14482" s="1" t="d">
        <v>2018-05-03</v>
      </c>
      <c r="K14482">
        <v>25522</v>
      </c>
      <c r="L14482" t="s">
        <v>30</v>
      </c>
      <c r="M14482" s="1" t="d">
        <v>2004-05-15</v>
      </c>
      <c r="N14482">
        <v>5</v>
      </c>
      <c r="O14482">
        <v>15</v>
      </c>
      <c r="P14482">
        <v>2004</v>
      </c>
      <c r="R14482" t="s">
        <v>26</v>
      </c>
      <c r="S14482" t="s">
        <v>31</v>
      </c>
    </row>
    <row r="14483" spans="1:19" x14ac:dyDescent="0.25">
      <c r="A14483" t="s">
        <v>705</v>
      </c>
      <c r="B14483" t="s">
        <v>1007</v>
      </c>
      <c r="C14483" t="s">
        <v>1304</v>
      </c>
      <c r="D14483" t="s">
        <v>1305</v>
      </c>
      <c r="E14483" t="s">
        <v>1306</v>
      </c>
      <c r="F14483" t="s">
        <v>212</v>
      </c>
      <c r="G14483">
        <v>28105</v>
      </c>
      <c r="H14483">
        <v>35.108761000000001</v>
      </c>
      <c r="I14483">
        <v>-80.686977999999996</v>
      </c>
      <c r="J14483" s="1" t="d">
        <v>2018-04-03</v>
      </c>
      <c r="K14483">
        <v>25594</v>
      </c>
      <c r="L14483" t="s">
        <v>30</v>
      </c>
      <c r="M14483" s="1" t="d">
        <v>2004-07-15</v>
      </c>
      <c r="N14483">
        <v>7</v>
      </c>
      <c r="O14483">
        <v>15</v>
      </c>
      <c r="P14483">
        <v>2004</v>
      </c>
      <c r="R14483" t="s">
        <v>26</v>
      </c>
      <c r="S14483" t="s">
        <v>27</v>
      </c>
    </row>
    <row r="14484" spans="1:19" x14ac:dyDescent="0.25">
      <c r="A14484" t="s">
        <v>19</v>
      </c>
      <c r="B14484" t="s">
        <v>32</v>
      </c>
      <c r="C14484" t="s">
        <v>1307</v>
      </c>
      <c r="E14484" t="s">
        <v>1308</v>
      </c>
      <c r="F14484" t="s">
        <v>29</v>
      </c>
      <c r="G14484">
        <v>30030</v>
      </c>
      <c r="H14484">
        <v>33.782922900000003</v>
      </c>
      <c r="I14484">
        <v>-84.2706594</v>
      </c>
      <c r="J14484" s="1" t="d">
        <v>2018-10-04</v>
      </c>
      <c r="K14484">
        <v>25597</v>
      </c>
      <c r="L14484" t="s">
        <v>30</v>
      </c>
      <c r="M14484" s="1" t="d">
        <v>2004-07-15</v>
      </c>
      <c r="N14484">
        <v>7</v>
      </c>
      <c r="O14484">
        <v>15</v>
      </c>
      <c r="P14484">
        <v>2004</v>
      </c>
      <c r="Q14484" t="s">
        <v>35</v>
      </c>
      <c r="R14484" t="s">
        <v>26</v>
      </c>
      <c r="S14484" t="s">
        <v>27</v>
      </c>
    </row>
    <row r="14485" spans="1:19" x14ac:dyDescent="0.25">
      <c r="A14485" t="s">
        <v>19</v>
      </c>
      <c r="B14485" t="s">
        <v>1313</v>
      </c>
      <c r="C14485" t="s">
        <v>1314</v>
      </c>
      <c r="D14485" t="s">
        <v>1315</v>
      </c>
      <c r="E14485" t="s">
        <v>1316</v>
      </c>
      <c r="F14485" t="s">
        <v>170</v>
      </c>
      <c r="G14485">
        <v>91702</v>
      </c>
      <c r="H14485">
        <v>34.138663999999999</v>
      </c>
      <c r="I14485">
        <v>-117.923766</v>
      </c>
      <c r="J14485" s="1" t="d">
        <v>2019-04-08</v>
      </c>
      <c r="K14485">
        <v>25600</v>
      </c>
      <c r="L14485" t="s">
        <v>24</v>
      </c>
      <c r="M14485" s="1" t="d">
        <v>2004-07-15</v>
      </c>
      <c r="N14485">
        <v>7</v>
      </c>
      <c r="O14485">
        <v>15</v>
      </c>
      <c r="P14485">
        <v>2004</v>
      </c>
      <c r="Q14485" t="s">
        <v>35</v>
      </c>
      <c r="R14485" t="s">
        <v>26</v>
      </c>
      <c r="S14485" t="s">
        <v>31</v>
      </c>
    </row>
    <row r="14486" spans="1:19" x14ac:dyDescent="0.25">
      <c r="A14486" t="s">
        <v>338</v>
      </c>
      <c r="B14486" t="s">
        <v>1321</v>
      </c>
      <c r="C14486" t="s">
        <v>1322</v>
      </c>
      <c r="D14486" t="s">
        <v>1323</v>
      </c>
      <c r="E14486" t="s">
        <v>1324</v>
      </c>
      <c r="F14486" t="s">
        <v>170</v>
      </c>
      <c r="G14486">
        <v>95608</v>
      </c>
      <c r="H14486">
        <v>38.617933000000001</v>
      </c>
      <c r="I14486">
        <v>-121.3339</v>
      </c>
      <c r="J14486" s="1" t="d">
        <v>2018-05-03</v>
      </c>
      <c r="K14486">
        <v>25610</v>
      </c>
      <c r="L14486" t="s">
        <v>30</v>
      </c>
      <c r="M14486" s="1" t="d">
        <v>2004-07-15</v>
      </c>
      <c r="N14486">
        <v>7</v>
      </c>
      <c r="O14486">
        <v>15</v>
      </c>
      <c r="P14486">
        <v>2004</v>
      </c>
      <c r="R14486" t="s">
        <v>26</v>
      </c>
      <c r="S14486" t="s">
        <v>31</v>
      </c>
    </row>
    <row r="14487" spans="1:19" x14ac:dyDescent="0.25">
      <c r="A14487" t="s">
        <v>705</v>
      </c>
      <c r="B14487" t="s">
        <v>919</v>
      </c>
      <c r="C14487" t="s">
        <v>1344</v>
      </c>
      <c r="D14487" t="s">
        <v>1345</v>
      </c>
      <c r="E14487" t="s">
        <v>1209</v>
      </c>
      <c r="F14487" t="s">
        <v>129</v>
      </c>
      <c r="G14487">
        <v>80903</v>
      </c>
      <c r="H14487">
        <v>38.825811999999999</v>
      </c>
      <c r="I14487">
        <v>-104.826904</v>
      </c>
      <c r="J14487" s="1" t="d">
        <v>2018-11-08</v>
      </c>
      <c r="K14487">
        <v>25878</v>
      </c>
      <c r="L14487" t="s">
        <v>30</v>
      </c>
      <c r="M14487" s="1" t="d">
        <v>2004-10-15</v>
      </c>
      <c r="N14487">
        <v>10</v>
      </c>
      <c r="O14487">
        <v>15</v>
      </c>
      <c r="P14487">
        <v>2004</v>
      </c>
      <c r="R14487" t="s">
        <v>26</v>
      </c>
      <c r="S14487" t="s">
        <v>31</v>
      </c>
    </row>
    <row r="14488" spans="1:19" x14ac:dyDescent="0.25">
      <c r="A14488" t="s">
        <v>19</v>
      </c>
      <c r="B14488" t="s">
        <v>1346</v>
      </c>
      <c r="C14488" t="s">
        <v>1347</v>
      </c>
      <c r="E14488" t="s">
        <v>1348</v>
      </c>
      <c r="F14488" t="s">
        <v>143</v>
      </c>
      <c r="G14488">
        <v>73717</v>
      </c>
      <c r="H14488">
        <v>36.270235999999997</v>
      </c>
      <c r="I14488">
        <v>-98.472393999999994</v>
      </c>
      <c r="J14488" s="1" t="d">
        <v>2018-08-07</v>
      </c>
      <c r="K14488">
        <v>25879</v>
      </c>
      <c r="L14488" t="s">
        <v>30</v>
      </c>
      <c r="M14488" s="1" t="d">
        <v>2004-10-15</v>
      </c>
      <c r="N14488">
        <v>10</v>
      </c>
      <c r="O14488">
        <v>15</v>
      </c>
      <c r="P14488">
        <v>2004</v>
      </c>
      <c r="Q14488" t="s">
        <v>25</v>
      </c>
      <c r="R14488" t="s">
        <v>26</v>
      </c>
      <c r="S14488" t="s">
        <v>27</v>
      </c>
    </row>
    <row r="14489" spans="1:19" x14ac:dyDescent="0.25">
      <c r="A14489" t="s">
        <v>19</v>
      </c>
      <c r="B14489" t="s">
        <v>1349</v>
      </c>
      <c r="C14489" t="s">
        <v>1350</v>
      </c>
      <c r="E14489" t="s">
        <v>1351</v>
      </c>
      <c r="F14489" t="s">
        <v>143</v>
      </c>
      <c r="G14489">
        <v>73005</v>
      </c>
      <c r="H14489">
        <v>35.072194000000003</v>
      </c>
      <c r="I14489">
        <v>-98.214673000000005</v>
      </c>
      <c r="J14489" s="1" t="d">
        <v>2018-08-07</v>
      </c>
      <c r="K14489">
        <v>25880</v>
      </c>
      <c r="L14489" t="s">
        <v>30</v>
      </c>
      <c r="M14489" s="1" t="d">
        <v>2004-10-15</v>
      </c>
      <c r="N14489">
        <v>10</v>
      </c>
      <c r="O14489">
        <v>15</v>
      </c>
      <c r="P14489">
        <v>2004</v>
      </c>
      <c r="Q14489" t="s">
        <v>25</v>
      </c>
      <c r="R14489" t="s">
        <v>26</v>
      </c>
      <c r="S14489" t="s">
        <v>31</v>
      </c>
    </row>
    <row r="14490" spans="1:19" x14ac:dyDescent="0.25">
      <c r="A14490" t="s">
        <v>312</v>
      </c>
      <c r="B14490" t="s">
        <v>1357</v>
      </c>
      <c r="C14490" t="s">
        <v>1358</v>
      </c>
      <c r="E14490" t="s">
        <v>1359</v>
      </c>
      <c r="F14490" t="s">
        <v>119</v>
      </c>
      <c r="G14490">
        <v>56223</v>
      </c>
      <c r="H14490">
        <v>44.791048000000004</v>
      </c>
      <c r="I14490">
        <v>-95.808232000000004</v>
      </c>
      <c r="J14490" s="1" t="d">
        <v>2018-03-08</v>
      </c>
      <c r="K14490">
        <v>25977</v>
      </c>
      <c r="L14490" t="s">
        <v>30</v>
      </c>
      <c r="M14490" s="1" t="d">
        <v>2004-11-15</v>
      </c>
      <c r="N14490">
        <v>11</v>
      </c>
      <c r="O14490">
        <v>15</v>
      </c>
      <c r="P14490">
        <v>2004</v>
      </c>
      <c r="R14490" t="s">
        <v>26</v>
      </c>
      <c r="S14490" t="s">
        <v>31</v>
      </c>
    </row>
    <row r="14491" spans="1:19" x14ac:dyDescent="0.25">
      <c r="A14491" t="s">
        <v>312</v>
      </c>
      <c r="B14491" t="s">
        <v>1360</v>
      </c>
      <c r="C14491" t="s">
        <v>1361</v>
      </c>
      <c r="E14491" t="s">
        <v>449</v>
      </c>
      <c r="F14491" t="s">
        <v>373</v>
      </c>
      <c r="G14491">
        <v>62704</v>
      </c>
      <c r="H14491">
        <v>39.779212999999999</v>
      </c>
      <c r="I14491">
        <v>-89.652985999999999</v>
      </c>
      <c r="J14491" s="1" t="d">
        <v>2018-10-04</v>
      </c>
      <c r="K14491">
        <v>26014</v>
      </c>
      <c r="L14491" t="s">
        <v>30</v>
      </c>
      <c r="M14491" s="1" t="d">
        <v>2004-11-15</v>
      </c>
      <c r="N14491">
        <v>11</v>
      </c>
      <c r="O14491">
        <v>15</v>
      </c>
      <c r="P14491">
        <v>2004</v>
      </c>
      <c r="R14491" t="s">
        <v>26</v>
      </c>
      <c r="S14491" t="s">
        <v>27</v>
      </c>
    </row>
    <row r="14492" spans="1:19" x14ac:dyDescent="0.25">
      <c r="A14492" t="s">
        <v>312</v>
      </c>
      <c r="B14492" t="s">
        <v>1362</v>
      </c>
      <c r="C14492" t="s">
        <v>1363</v>
      </c>
      <c r="E14492" t="s">
        <v>323</v>
      </c>
      <c r="F14492" t="s">
        <v>513</v>
      </c>
      <c r="G14492">
        <v>53711</v>
      </c>
      <c r="H14492">
        <v>43.046691000000003</v>
      </c>
      <c r="I14492">
        <v>-89.487121000000002</v>
      </c>
      <c r="J14492" s="1" t="d">
        <v>2018-11-08</v>
      </c>
      <c r="K14492">
        <v>26017</v>
      </c>
      <c r="L14492" t="s">
        <v>30</v>
      </c>
      <c r="M14492" s="1" t="d">
        <v>2004-11-15</v>
      </c>
      <c r="N14492">
        <v>11</v>
      </c>
      <c r="O14492">
        <v>15</v>
      </c>
      <c r="P14492">
        <v>2004</v>
      </c>
      <c r="R14492" t="s">
        <v>26</v>
      </c>
      <c r="S14492" t="s">
        <v>31</v>
      </c>
    </row>
    <row r="14493" spans="1:19" x14ac:dyDescent="0.25">
      <c r="A14493" t="s">
        <v>312</v>
      </c>
      <c r="B14493" t="s">
        <v>1367</v>
      </c>
      <c r="C14493" t="s">
        <v>1368</v>
      </c>
      <c r="D14493" t="s">
        <v>1369</v>
      </c>
      <c r="E14493" t="s">
        <v>1370</v>
      </c>
      <c r="F14493" t="s">
        <v>327</v>
      </c>
      <c r="G14493">
        <v>51020</v>
      </c>
      <c r="H14493">
        <v>42.477510000000002</v>
      </c>
      <c r="I14493">
        <v>-95.415961999999993</v>
      </c>
      <c r="J14493" s="1" t="d">
        <v>2018-04-03</v>
      </c>
      <c r="K14493">
        <v>26070</v>
      </c>
      <c r="L14493" t="s">
        <v>30</v>
      </c>
      <c r="M14493" s="1" t="d">
        <v>2004-11-15</v>
      </c>
      <c r="N14493">
        <v>11</v>
      </c>
      <c r="O14493">
        <v>15</v>
      </c>
      <c r="P14493">
        <v>2004</v>
      </c>
      <c r="R14493" t="s">
        <v>26</v>
      </c>
      <c r="S14493" t="s">
        <v>31</v>
      </c>
    </row>
    <row r="14494" spans="1:19" x14ac:dyDescent="0.25">
      <c r="A14494" t="s">
        <v>312</v>
      </c>
      <c r="B14494" t="s">
        <v>1374</v>
      </c>
      <c r="C14494" t="s">
        <v>1375</v>
      </c>
      <c r="E14494" t="s">
        <v>845</v>
      </c>
      <c r="F14494" t="s">
        <v>88</v>
      </c>
      <c r="G14494">
        <v>65340</v>
      </c>
      <c r="H14494">
        <v>39.108327600000003</v>
      </c>
      <c r="I14494">
        <v>-93.213184999999996</v>
      </c>
      <c r="J14494" s="1" t="d">
        <v>2018-04-03</v>
      </c>
      <c r="K14494">
        <v>26270</v>
      </c>
      <c r="L14494" t="s">
        <v>30</v>
      </c>
      <c r="M14494" s="1" t="d">
        <v>2004-12-15</v>
      </c>
      <c r="N14494">
        <v>12</v>
      </c>
      <c r="O14494">
        <v>15</v>
      </c>
      <c r="P14494">
        <v>2004</v>
      </c>
      <c r="R14494" t="s">
        <v>26</v>
      </c>
      <c r="S14494" t="s">
        <v>31</v>
      </c>
    </row>
    <row r="14495" spans="1:19" x14ac:dyDescent="0.25">
      <c r="A14495" t="s">
        <v>312</v>
      </c>
      <c r="B14495" t="s">
        <v>1234</v>
      </c>
      <c r="C14495" t="s">
        <v>1433</v>
      </c>
      <c r="E14495" t="s">
        <v>1434</v>
      </c>
      <c r="F14495" t="s">
        <v>327</v>
      </c>
      <c r="G14495">
        <v>51024</v>
      </c>
      <c r="H14495">
        <v>42.627617999999998</v>
      </c>
      <c r="I14495">
        <v>-96.291953000000007</v>
      </c>
      <c r="J14495" s="1" t="d">
        <v>2019-04-08</v>
      </c>
      <c r="K14495">
        <v>26660</v>
      </c>
      <c r="L14495" t="s">
        <v>24</v>
      </c>
      <c r="M14495" s="1" t="d">
        <v>2004-11-15</v>
      </c>
      <c r="N14495">
        <v>11</v>
      </c>
      <c r="O14495">
        <v>15</v>
      </c>
      <c r="P14495">
        <v>2004</v>
      </c>
      <c r="R14495" t="s">
        <v>26</v>
      </c>
      <c r="S14495" t="s">
        <v>31</v>
      </c>
    </row>
    <row r="14496" spans="1:19" x14ac:dyDescent="0.25">
      <c r="A14496" t="s">
        <v>312</v>
      </c>
      <c r="B14496" t="s">
        <v>1435</v>
      </c>
      <c r="C14496" t="s">
        <v>1436</v>
      </c>
      <c r="E14496" t="s">
        <v>1437</v>
      </c>
      <c r="F14496" t="s">
        <v>327</v>
      </c>
      <c r="G14496">
        <v>51250</v>
      </c>
      <c r="H14496">
        <v>43.078307000000002</v>
      </c>
      <c r="I14496">
        <v>-96.176297000000005</v>
      </c>
      <c r="J14496" s="1" t="d">
        <v>2018-04-03</v>
      </c>
      <c r="K14496">
        <v>26665</v>
      </c>
      <c r="L14496" t="s">
        <v>30</v>
      </c>
      <c r="M14496" s="1" t="d">
        <v>2004-01-15</v>
      </c>
      <c r="N14496">
        <v>1</v>
      </c>
      <c r="O14496">
        <v>15</v>
      </c>
      <c r="P14496">
        <v>2004</v>
      </c>
      <c r="R14496" t="s">
        <v>26</v>
      </c>
      <c r="S14496" t="s">
        <v>31</v>
      </c>
    </row>
    <row r="14497" spans="1:19" x14ac:dyDescent="0.25">
      <c r="A14497" t="s">
        <v>312</v>
      </c>
      <c r="B14497" t="s">
        <v>1489</v>
      </c>
      <c r="C14497" t="s">
        <v>1490</v>
      </c>
      <c r="E14497" t="s">
        <v>1491</v>
      </c>
      <c r="F14497" t="s">
        <v>319</v>
      </c>
      <c r="G14497">
        <v>57401</v>
      </c>
      <c r="H14497">
        <v>45.459417000000002</v>
      </c>
      <c r="I14497">
        <v>-98.455046999999993</v>
      </c>
      <c r="J14497" s="1" t="d">
        <v>2018-09-10</v>
      </c>
      <c r="K14497">
        <v>26851</v>
      </c>
      <c r="L14497" t="s">
        <v>30</v>
      </c>
      <c r="M14497" s="1" t="d">
        <v>2004-09-15</v>
      </c>
      <c r="N14497">
        <v>9</v>
      </c>
      <c r="O14497">
        <v>15</v>
      </c>
      <c r="P14497">
        <v>2004</v>
      </c>
      <c r="R14497" t="s">
        <v>26</v>
      </c>
      <c r="S14497" t="s">
        <v>31</v>
      </c>
    </row>
    <row r="14498" spans="1:19" x14ac:dyDescent="0.25">
      <c r="A14498" t="s">
        <v>312</v>
      </c>
      <c r="B14498" t="s">
        <v>1496</v>
      </c>
      <c r="C14498" t="s">
        <v>1497</v>
      </c>
      <c r="E14498" t="s">
        <v>1498</v>
      </c>
      <c r="F14498" t="s">
        <v>280</v>
      </c>
      <c r="G14498">
        <v>37830</v>
      </c>
      <c r="H14498">
        <v>36.024327999999997</v>
      </c>
      <c r="I14498">
        <v>-84.234909999999999</v>
      </c>
      <c r="J14498" s="1" t="d">
        <v>2019-01-10</v>
      </c>
      <c r="K14498">
        <v>26855</v>
      </c>
      <c r="L14498" t="s">
        <v>30</v>
      </c>
      <c r="M14498" s="1" t="d">
        <v>2004-03-15</v>
      </c>
      <c r="N14498">
        <v>3</v>
      </c>
      <c r="O14498">
        <v>15</v>
      </c>
      <c r="P14498">
        <v>2004</v>
      </c>
      <c r="R14498" t="s">
        <v>26</v>
      </c>
      <c r="S14498" t="s">
        <v>27</v>
      </c>
    </row>
    <row r="14499" spans="1:19" x14ac:dyDescent="0.25">
      <c r="A14499" t="s">
        <v>312</v>
      </c>
      <c r="B14499" t="s">
        <v>1499</v>
      </c>
      <c r="C14499" t="s">
        <v>1500</v>
      </c>
      <c r="D14499" t="s">
        <v>1501</v>
      </c>
      <c r="E14499" t="s">
        <v>1498</v>
      </c>
      <c r="F14499" t="s">
        <v>280</v>
      </c>
      <c r="G14499">
        <v>37932</v>
      </c>
      <c r="H14499">
        <v>35.934410999999997</v>
      </c>
      <c r="I14499">
        <v>-84.300064000000006</v>
      </c>
      <c r="J14499" s="1" t="d">
        <v>2019-01-10</v>
      </c>
      <c r="K14499">
        <v>26856</v>
      </c>
      <c r="L14499" t="s">
        <v>30</v>
      </c>
      <c r="M14499" s="1" t="d">
        <v>2004-03-15</v>
      </c>
      <c r="N14499">
        <v>3</v>
      </c>
      <c r="O14499">
        <v>15</v>
      </c>
      <c r="P14499">
        <v>2004</v>
      </c>
      <c r="R14499" t="s">
        <v>26</v>
      </c>
      <c r="S14499" t="s">
        <v>27</v>
      </c>
    </row>
    <row r="14500" spans="1:19" x14ac:dyDescent="0.25">
      <c r="A14500" t="s">
        <v>312</v>
      </c>
      <c r="B14500" t="s">
        <v>1507</v>
      </c>
      <c r="C14500" t="s">
        <v>1508</v>
      </c>
      <c r="D14500" t="s">
        <v>1509</v>
      </c>
      <c r="E14500" t="s">
        <v>36</v>
      </c>
      <c r="F14500" t="s">
        <v>37</v>
      </c>
      <c r="G14500">
        <v>77058</v>
      </c>
      <c r="H14500">
        <v>29.567354000000002</v>
      </c>
      <c r="I14500">
        <v>-95.101315</v>
      </c>
      <c r="J14500" s="1" t="d">
        <v>2019-01-10</v>
      </c>
      <c r="K14500">
        <v>26859</v>
      </c>
      <c r="L14500" t="s">
        <v>30</v>
      </c>
      <c r="M14500" s="1" t="d">
        <v>2004-10-15</v>
      </c>
      <c r="N14500">
        <v>10</v>
      </c>
      <c r="O14500">
        <v>15</v>
      </c>
      <c r="P14500">
        <v>2004</v>
      </c>
      <c r="R14500" t="s">
        <v>26</v>
      </c>
      <c r="S14500" t="s">
        <v>27</v>
      </c>
    </row>
    <row r="14501" spans="1:19" x14ac:dyDescent="0.25">
      <c r="A14501" t="s">
        <v>19</v>
      </c>
      <c r="B14501" t="s">
        <v>1891</v>
      </c>
      <c r="C14501" t="s">
        <v>1892</v>
      </c>
      <c r="D14501" t="s">
        <v>1893</v>
      </c>
      <c r="E14501" t="s">
        <v>1890</v>
      </c>
      <c r="F14501" t="s">
        <v>170</v>
      </c>
      <c r="G14501">
        <v>93291</v>
      </c>
      <c r="H14501">
        <v>36.341706000000002</v>
      </c>
      <c r="I14501">
        <v>-119.31895900000001</v>
      </c>
      <c r="J14501" s="1" t="d">
        <v>2018-12-11</v>
      </c>
      <c r="K14501">
        <v>27976</v>
      </c>
      <c r="L14501" t="s">
        <v>30</v>
      </c>
      <c r="M14501" s="1" t="d">
        <v>2004-05-26</v>
      </c>
      <c r="N14501">
        <v>5</v>
      </c>
      <c r="O14501">
        <v>26</v>
      </c>
      <c r="P14501">
        <v>2004</v>
      </c>
      <c r="Q14501" t="s">
        <v>35</v>
      </c>
      <c r="R14501" t="s">
        <v>26</v>
      </c>
      <c r="S14501" t="s">
        <v>31</v>
      </c>
    </row>
    <row r="14502" spans="1:19" x14ac:dyDescent="0.25">
      <c r="A14502" t="s">
        <v>19</v>
      </c>
      <c r="B14502" t="s">
        <v>1131</v>
      </c>
      <c r="C14502" t="s">
        <v>1132</v>
      </c>
      <c r="D14502" t="s">
        <v>1133</v>
      </c>
      <c r="E14502" t="s">
        <v>414</v>
      </c>
      <c r="F14502" t="s">
        <v>170</v>
      </c>
      <c r="G14502">
        <v>91324</v>
      </c>
      <c r="H14502">
        <v>34.232568999999998</v>
      </c>
      <c r="I14502">
        <v>-118.549408</v>
      </c>
      <c r="J14502" s="1" t="d">
        <v>2019-04-08</v>
      </c>
      <c r="K14502">
        <v>27981</v>
      </c>
      <c r="L14502" t="s">
        <v>24</v>
      </c>
      <c r="M14502" s="1" t="d">
        <v>2004-10-15</v>
      </c>
      <c r="N14502">
        <v>10</v>
      </c>
      <c r="O14502">
        <v>15</v>
      </c>
      <c r="P14502">
        <v>2004</v>
      </c>
      <c r="Q14502" t="s">
        <v>35</v>
      </c>
      <c r="R14502" t="s">
        <v>26</v>
      </c>
      <c r="S14502" t="s">
        <v>27</v>
      </c>
    </row>
    <row r="14503" spans="1:19" x14ac:dyDescent="0.25">
      <c r="A14503" t="s">
        <v>312</v>
      </c>
      <c r="B14503" t="s">
        <v>1917</v>
      </c>
      <c r="C14503" t="s">
        <v>1918</v>
      </c>
      <c r="E14503" t="s">
        <v>1475</v>
      </c>
      <c r="F14503" t="s">
        <v>503</v>
      </c>
      <c r="G14503">
        <v>58102</v>
      </c>
      <c r="H14503">
        <v>46.914777000000001</v>
      </c>
      <c r="I14503">
        <v>-96.786910000000006</v>
      </c>
      <c r="J14503" s="1" t="d">
        <v>2018-08-07</v>
      </c>
      <c r="K14503">
        <v>27990</v>
      </c>
      <c r="L14503" t="s">
        <v>30</v>
      </c>
      <c r="M14503" s="1" t="d">
        <v>2004-09-15</v>
      </c>
      <c r="N14503">
        <v>9</v>
      </c>
      <c r="O14503">
        <v>15</v>
      </c>
      <c r="P14503">
        <v>2004</v>
      </c>
      <c r="R14503" t="s">
        <v>26</v>
      </c>
      <c r="S14503" t="s">
        <v>31</v>
      </c>
    </row>
    <row r="14504" spans="1:19" x14ac:dyDescent="0.25">
      <c r="A14504" t="s">
        <v>312</v>
      </c>
      <c r="B14504" t="s">
        <v>2031</v>
      </c>
      <c r="C14504" t="s">
        <v>2032</v>
      </c>
      <c r="E14504" t="s">
        <v>2033</v>
      </c>
      <c r="F14504" t="s">
        <v>57</v>
      </c>
      <c r="G14504">
        <v>46992</v>
      </c>
      <c r="H14504">
        <v>40.795572</v>
      </c>
      <c r="I14504">
        <v>-85.818109000000007</v>
      </c>
      <c r="J14504" s="1" t="d">
        <v>2018-07-09</v>
      </c>
      <c r="K14504">
        <v>28527</v>
      </c>
      <c r="L14504" t="s">
        <v>30</v>
      </c>
      <c r="M14504" s="1" t="d">
        <v>2004-10-15</v>
      </c>
      <c r="N14504">
        <v>10</v>
      </c>
      <c r="O14504">
        <v>15</v>
      </c>
      <c r="P14504">
        <v>2004</v>
      </c>
      <c r="R14504" t="s">
        <v>26</v>
      </c>
      <c r="S14504" t="s">
        <v>31</v>
      </c>
    </row>
    <row r="14505" spans="1:19" x14ac:dyDescent="0.25">
      <c r="A14505" t="s">
        <v>312</v>
      </c>
      <c r="B14505" t="s">
        <v>2040</v>
      </c>
      <c r="C14505" t="s">
        <v>2041</v>
      </c>
      <c r="E14505" t="s">
        <v>2042</v>
      </c>
      <c r="F14505" t="s">
        <v>327</v>
      </c>
      <c r="G14505">
        <v>51442</v>
      </c>
      <c r="H14505">
        <v>42.023854</v>
      </c>
      <c r="I14505">
        <v>-95.371343999999993</v>
      </c>
      <c r="J14505" s="1" t="d">
        <v>2019-04-08</v>
      </c>
      <c r="K14505">
        <v>28633</v>
      </c>
      <c r="L14505" t="s">
        <v>24</v>
      </c>
      <c r="M14505" s="1" t="d">
        <v>2004-03-15</v>
      </c>
      <c r="N14505">
        <v>3</v>
      </c>
      <c r="O14505">
        <v>15</v>
      </c>
      <c r="P14505">
        <v>2004</v>
      </c>
      <c r="R14505" t="s">
        <v>26</v>
      </c>
      <c r="S14505" t="s">
        <v>31</v>
      </c>
    </row>
    <row r="14506" spans="1:19" x14ac:dyDescent="0.25">
      <c r="A14506" t="s">
        <v>705</v>
      </c>
      <c r="B14506" t="s">
        <v>2074</v>
      </c>
      <c r="C14506" t="s">
        <v>2075</v>
      </c>
      <c r="D14506" t="s">
        <v>2076</v>
      </c>
      <c r="E14506" t="s">
        <v>136</v>
      </c>
      <c r="F14506" t="s">
        <v>137</v>
      </c>
      <c r="G14506">
        <v>97211</v>
      </c>
      <c r="H14506">
        <v>45.595440000000004</v>
      </c>
      <c r="I14506">
        <v>-122.663432</v>
      </c>
      <c r="J14506" s="1" t="d">
        <v>2018-03-08</v>
      </c>
      <c r="K14506">
        <v>28761</v>
      </c>
      <c r="L14506" t="s">
        <v>2077</v>
      </c>
      <c r="M14506" s="1" t="d">
        <v>2004-06-15</v>
      </c>
      <c r="N14506">
        <v>6</v>
      </c>
      <c r="O14506">
        <v>15</v>
      </c>
      <c r="P14506">
        <v>2004</v>
      </c>
      <c r="R14506" t="s">
        <v>26</v>
      </c>
      <c r="S14506" t="s">
        <v>31</v>
      </c>
    </row>
    <row r="14507" spans="1:19" x14ac:dyDescent="0.25">
      <c r="A14507" t="s">
        <v>312</v>
      </c>
      <c r="B14507" t="s">
        <v>2352</v>
      </c>
      <c r="C14507" t="s">
        <v>2353</v>
      </c>
      <c r="D14507" t="s">
        <v>2354</v>
      </c>
      <c r="E14507" t="s">
        <v>2352</v>
      </c>
      <c r="F14507" t="s">
        <v>2355</v>
      </c>
      <c r="G14507">
        <v>39529</v>
      </c>
      <c r="H14507">
        <v>30.358588999999998</v>
      </c>
      <c r="I14507">
        <v>-89.629050000000007</v>
      </c>
      <c r="J14507" s="1" t="d">
        <v>2019-01-10</v>
      </c>
      <c r="K14507">
        <v>29853</v>
      </c>
      <c r="L14507" t="s">
        <v>30</v>
      </c>
      <c r="M14507" s="1" t="d">
        <v>2004-12-15</v>
      </c>
      <c r="N14507">
        <v>12</v>
      </c>
      <c r="O14507">
        <v>15</v>
      </c>
      <c r="P14507">
        <v>2004</v>
      </c>
      <c r="R14507" t="s">
        <v>26</v>
      </c>
      <c r="S14507" t="s">
        <v>27</v>
      </c>
    </row>
    <row r="14508" spans="1:19" x14ac:dyDescent="0.25">
      <c r="A14508" t="s">
        <v>19</v>
      </c>
      <c r="B14508" t="s">
        <v>2590</v>
      </c>
      <c r="C14508" t="s">
        <v>2591</v>
      </c>
      <c r="D14508" t="s">
        <v>2592</v>
      </c>
      <c r="E14508" t="s">
        <v>2593</v>
      </c>
      <c r="F14508" t="s">
        <v>586</v>
      </c>
      <c r="G14508">
        <v>2886</v>
      </c>
      <c r="H14508">
        <v>41.723132</v>
      </c>
      <c r="I14508">
        <v>-71.440458000000007</v>
      </c>
      <c r="J14508" s="1" t="d">
        <v>2018-12-11</v>
      </c>
      <c r="K14508">
        <v>30374</v>
      </c>
      <c r="L14508" t="s">
        <v>30</v>
      </c>
      <c r="M14508" s="1" t="d">
        <v>2004-05-15</v>
      </c>
      <c r="N14508">
        <v>5</v>
      </c>
      <c r="O14508">
        <v>15</v>
      </c>
      <c r="P14508">
        <v>2004</v>
      </c>
      <c r="Q14508" t="s">
        <v>35</v>
      </c>
      <c r="R14508" t="s">
        <v>26</v>
      </c>
      <c r="S14508" t="s">
        <v>31</v>
      </c>
    </row>
    <row r="14509" spans="1:19" x14ac:dyDescent="0.25">
      <c r="A14509" t="s">
        <v>705</v>
      </c>
      <c r="B14509" t="s">
        <v>2980</v>
      </c>
      <c r="C14509" t="s">
        <v>2981</v>
      </c>
      <c r="E14509" t="s">
        <v>95</v>
      </c>
      <c r="F14509" t="s">
        <v>37</v>
      </c>
      <c r="G14509">
        <v>75216</v>
      </c>
      <c r="H14509">
        <v>32.696398000000002</v>
      </c>
      <c r="I14509">
        <v>-96.786857999999995</v>
      </c>
      <c r="J14509" s="1" t="d">
        <v>2019-01-10</v>
      </c>
      <c r="K14509">
        <v>31490</v>
      </c>
      <c r="L14509" t="s">
        <v>30</v>
      </c>
      <c r="M14509" s="1" t="d">
        <v>2004-03-15</v>
      </c>
      <c r="N14509">
        <v>3</v>
      </c>
      <c r="O14509">
        <v>15</v>
      </c>
      <c r="P14509">
        <v>2004</v>
      </c>
      <c r="R14509" t="s">
        <v>26</v>
      </c>
      <c r="S14509" t="s">
        <v>27</v>
      </c>
    </row>
    <row r="14510" spans="1:19" x14ac:dyDescent="0.25">
      <c r="A14510" t="s">
        <v>705</v>
      </c>
      <c r="B14510" t="s">
        <v>3054</v>
      </c>
      <c r="C14510" t="s">
        <v>3055</v>
      </c>
      <c r="D14510" t="s">
        <v>3056</v>
      </c>
      <c r="E14510" t="s">
        <v>136</v>
      </c>
      <c r="F14510" t="s">
        <v>137</v>
      </c>
      <c r="G14510">
        <v>97231</v>
      </c>
      <c r="H14510">
        <v>45.603451</v>
      </c>
      <c r="I14510">
        <v>-122.78885699999999</v>
      </c>
      <c r="J14510" s="1" t="d">
        <v>2018-03-08</v>
      </c>
      <c r="K14510">
        <v>31656</v>
      </c>
      <c r="L14510" t="s">
        <v>30</v>
      </c>
      <c r="M14510" s="1" t="d">
        <v>2004-01-15</v>
      </c>
      <c r="N14510">
        <v>1</v>
      </c>
      <c r="O14510">
        <v>15</v>
      </c>
      <c r="P14510">
        <v>2004</v>
      </c>
      <c r="R14510" t="s">
        <v>26</v>
      </c>
      <c r="S14510" t="s">
        <v>31</v>
      </c>
    </row>
    <row r="14511" spans="1:19" x14ac:dyDescent="0.25">
      <c r="A14511" t="s">
        <v>705</v>
      </c>
      <c r="B14511" t="s">
        <v>2074</v>
      </c>
      <c r="C14511" t="s">
        <v>3122</v>
      </c>
      <c r="E14511" t="s">
        <v>136</v>
      </c>
      <c r="F14511" t="s">
        <v>137</v>
      </c>
      <c r="G14511">
        <v>97202</v>
      </c>
      <c r="H14511">
        <v>45.490026999999998</v>
      </c>
      <c r="I14511">
        <v>-122.639824</v>
      </c>
      <c r="J14511" s="1" t="d">
        <v>2018-03-08</v>
      </c>
      <c r="K14511">
        <v>31824</v>
      </c>
      <c r="L14511" t="s">
        <v>30</v>
      </c>
      <c r="M14511" s="1" t="d">
        <v>2004-03-15</v>
      </c>
      <c r="N14511">
        <v>3</v>
      </c>
      <c r="O14511">
        <v>15</v>
      </c>
      <c r="P14511">
        <v>2004</v>
      </c>
      <c r="R14511" t="s">
        <v>26</v>
      </c>
      <c r="S14511" t="s">
        <v>31</v>
      </c>
    </row>
    <row r="14512" spans="1:19" x14ac:dyDescent="0.25">
      <c r="A14512" t="s">
        <v>19</v>
      </c>
      <c r="B14512" t="s">
        <v>3452</v>
      </c>
      <c r="C14512" t="s">
        <v>3455</v>
      </c>
      <c r="D14512" t="s">
        <v>3456</v>
      </c>
      <c r="E14512" t="s">
        <v>3457</v>
      </c>
      <c r="F14512" t="s">
        <v>48</v>
      </c>
      <c r="G14512">
        <v>14739</v>
      </c>
      <c r="H14512">
        <v>42.206982000000004</v>
      </c>
      <c r="I14512">
        <v>-78.143534000000002</v>
      </c>
      <c r="J14512" s="1" t="d">
        <v>2019-04-08</v>
      </c>
      <c r="K14512">
        <v>32806</v>
      </c>
      <c r="L14512" t="s">
        <v>24</v>
      </c>
      <c r="M14512" s="1" t="d">
        <v>2004-09-15</v>
      </c>
      <c r="N14512">
        <v>9</v>
      </c>
      <c r="O14512">
        <v>15</v>
      </c>
      <c r="P14512">
        <v>2004</v>
      </c>
      <c r="Q14512" t="s">
        <v>33</v>
      </c>
      <c r="R14512" t="s">
        <v>26</v>
      </c>
      <c r="S14512" t="s">
        <v>27</v>
      </c>
    </row>
    <row r="14513" spans="1:19" x14ac:dyDescent="0.25">
      <c r="A14513" t="s">
        <v>338</v>
      </c>
      <c r="B14513" t="s">
        <v>1566</v>
      </c>
      <c r="C14513" t="s">
        <v>1567</v>
      </c>
      <c r="D14513" t="s">
        <v>1568</v>
      </c>
      <c r="E14513" t="s">
        <v>1119</v>
      </c>
      <c r="F14513" t="s">
        <v>1120</v>
      </c>
      <c r="G14513">
        <v>5403</v>
      </c>
      <c r="H14513">
        <v>44.469281000000002</v>
      </c>
      <c r="I14513">
        <v>-73.154972000000001</v>
      </c>
      <c r="J14513" s="1" t="d">
        <v>2018-12-11</v>
      </c>
      <c r="K14513">
        <v>32973</v>
      </c>
      <c r="L14513" t="s">
        <v>30</v>
      </c>
      <c r="M14513" s="1" t="d">
        <v>2004-01-15</v>
      </c>
      <c r="N14513">
        <v>1</v>
      </c>
      <c r="O14513">
        <v>15</v>
      </c>
      <c r="P14513">
        <v>2004</v>
      </c>
      <c r="R14513" t="s">
        <v>26</v>
      </c>
      <c r="S14513" t="s">
        <v>27</v>
      </c>
    </row>
    <row r="14514" spans="1:19" x14ac:dyDescent="0.25">
      <c r="A14514" t="s">
        <v>705</v>
      </c>
      <c r="B14514" t="s">
        <v>3922</v>
      </c>
      <c r="C14514" t="s">
        <v>3923</v>
      </c>
      <c r="E14514" t="s">
        <v>3924</v>
      </c>
      <c r="F14514" t="s">
        <v>586</v>
      </c>
      <c r="G14514">
        <v>2864</v>
      </c>
      <c r="H14514">
        <v>41.945281000000001</v>
      </c>
      <c r="I14514">
        <v>-71.426813999999993</v>
      </c>
      <c r="J14514" s="1" t="d">
        <v>2018-12-11</v>
      </c>
      <c r="K14514">
        <v>33414</v>
      </c>
      <c r="L14514" t="s">
        <v>30</v>
      </c>
      <c r="M14514" s="1" t="d">
        <v>2004-06-15</v>
      </c>
      <c r="N14514">
        <v>6</v>
      </c>
      <c r="O14514">
        <v>15</v>
      </c>
      <c r="P14514">
        <v>2004</v>
      </c>
      <c r="R14514" t="s">
        <v>26</v>
      </c>
      <c r="S14514" t="s">
        <v>31</v>
      </c>
    </row>
    <row r="14515" spans="1:19" x14ac:dyDescent="0.25">
      <c r="A14515" t="s">
        <v>19</v>
      </c>
      <c r="B14515" t="s">
        <v>4930</v>
      </c>
      <c r="C14515" t="s">
        <v>4931</v>
      </c>
      <c r="E14515" t="s">
        <v>4932</v>
      </c>
      <c r="F14515" t="s">
        <v>48</v>
      </c>
      <c r="G14515">
        <v>11569</v>
      </c>
      <c r="H14515">
        <v>40.590815759999998</v>
      </c>
      <c r="I14515">
        <v>-73.613980580000003</v>
      </c>
      <c r="J14515" s="1" t="d">
        <v>2019-04-08</v>
      </c>
      <c r="K14515">
        <v>35062</v>
      </c>
      <c r="L14515" t="s">
        <v>24</v>
      </c>
      <c r="M14515" s="1" t="d">
        <v>2004-03-15</v>
      </c>
      <c r="N14515">
        <v>3</v>
      </c>
      <c r="O14515">
        <v>15</v>
      </c>
      <c r="P14515">
        <v>2004</v>
      </c>
      <c r="Q14515" t="s">
        <v>35</v>
      </c>
      <c r="R14515" t="s">
        <v>26</v>
      </c>
      <c r="S14515" t="s">
        <v>27</v>
      </c>
    </row>
    <row r="14516" spans="1:19" x14ac:dyDescent="0.25">
      <c r="A14516" t="s">
        <v>338</v>
      </c>
      <c r="B14516" t="s">
        <v>5015</v>
      </c>
      <c r="C14516" t="s">
        <v>5016</v>
      </c>
      <c r="E14516" t="s">
        <v>1157</v>
      </c>
      <c r="F14516" t="s">
        <v>170</v>
      </c>
      <c r="G14516">
        <v>94533</v>
      </c>
      <c r="H14516">
        <v>38.248497999999998</v>
      </c>
      <c r="I14516">
        <v>-122.068437</v>
      </c>
      <c r="J14516" s="1" t="d">
        <v>2018-09-10</v>
      </c>
      <c r="K14516">
        <v>35146</v>
      </c>
      <c r="L14516" t="s">
        <v>30</v>
      </c>
      <c r="M14516" s="1" t="d">
        <v>2004-06-15</v>
      </c>
      <c r="N14516">
        <v>6</v>
      </c>
      <c r="O14516">
        <v>15</v>
      </c>
      <c r="P14516">
        <v>2004</v>
      </c>
      <c r="R14516" t="s">
        <v>26</v>
      </c>
      <c r="S14516" t="s">
        <v>31</v>
      </c>
    </row>
    <row r="14517" spans="1:19" x14ac:dyDescent="0.25">
      <c r="A14517" t="s">
        <v>19</v>
      </c>
      <c r="B14517" t="s">
        <v>5255</v>
      </c>
      <c r="C14517" t="s">
        <v>5256</v>
      </c>
      <c r="D14517" t="s">
        <v>5257</v>
      </c>
      <c r="E14517" t="s">
        <v>5258</v>
      </c>
      <c r="F14517" t="s">
        <v>59</v>
      </c>
      <c r="G14517">
        <v>45805</v>
      </c>
      <c r="H14517">
        <v>40.764180000000003</v>
      </c>
      <c r="I14517">
        <v>-84.155358000000007</v>
      </c>
      <c r="J14517" s="1" t="d">
        <v>2019-03-07</v>
      </c>
      <c r="K14517">
        <v>35495</v>
      </c>
      <c r="L14517" t="s">
        <v>71</v>
      </c>
      <c r="M14517" s="1" t="d">
        <v>2004-04-15</v>
      </c>
      <c r="N14517">
        <v>4</v>
      </c>
      <c r="O14517">
        <v>15</v>
      </c>
      <c r="P14517">
        <v>2004</v>
      </c>
      <c r="Q14517" t="s">
        <v>33</v>
      </c>
      <c r="R14517" t="s">
        <v>26</v>
      </c>
      <c r="S14517" t="s">
        <v>27</v>
      </c>
    </row>
    <row r="14518" spans="1:19" x14ac:dyDescent="0.25">
      <c r="A14518" t="s">
        <v>19</v>
      </c>
      <c r="B14518" t="s">
        <v>5609</v>
      </c>
      <c r="C14518" t="s">
        <v>5610</v>
      </c>
      <c r="D14518" t="s">
        <v>5611</v>
      </c>
      <c r="E14518" t="s">
        <v>1467</v>
      </c>
      <c r="F14518" t="s">
        <v>25</v>
      </c>
      <c r="G14518">
        <v>20770</v>
      </c>
      <c r="H14518">
        <v>39.006148000000003</v>
      </c>
      <c r="I14518">
        <v>-76.883270999999993</v>
      </c>
      <c r="J14518" s="1" t="d">
        <v>2018-11-08</v>
      </c>
      <c r="K14518">
        <v>35941</v>
      </c>
      <c r="L14518" t="s">
        <v>30</v>
      </c>
      <c r="M14518" s="1" t="d">
        <v>2004-06-01</v>
      </c>
      <c r="N14518">
        <v>6</v>
      </c>
      <c r="O14518">
        <v>1</v>
      </c>
      <c r="P14518">
        <v>2004</v>
      </c>
      <c r="Q14518" t="s">
        <v>33</v>
      </c>
      <c r="R14518" t="s">
        <v>26</v>
      </c>
      <c r="S14518" t="s">
        <v>27</v>
      </c>
    </row>
    <row r="14519" spans="1:19" x14ac:dyDescent="0.25">
      <c r="A14519" t="s">
        <v>312</v>
      </c>
      <c r="B14519" t="s">
        <v>11245</v>
      </c>
      <c r="C14519" t="s">
        <v>11246</v>
      </c>
      <c r="E14519" t="s">
        <v>8101</v>
      </c>
      <c r="F14519" t="s">
        <v>373</v>
      </c>
      <c r="G14519">
        <v>62298</v>
      </c>
      <c r="H14519">
        <v>38.331780999999999</v>
      </c>
      <c r="I14519">
        <v>-90.159011000000007</v>
      </c>
      <c r="J14519" s="1" t="d">
        <v>2018-10-04</v>
      </c>
      <c r="K14519">
        <v>49308</v>
      </c>
      <c r="L14519" t="s">
        <v>30</v>
      </c>
      <c r="M14519" s="1" t="d">
        <v>2004-01-15</v>
      </c>
      <c r="N14519">
        <v>1</v>
      </c>
      <c r="O14519">
        <v>15</v>
      </c>
      <c r="P14519">
        <v>2004</v>
      </c>
      <c r="R14519" t="s">
        <v>26</v>
      </c>
      <c r="S14519" t="s">
        <v>31</v>
      </c>
    </row>
    <row r="14520" spans="1:19" x14ac:dyDescent="0.25">
      <c r="A14520" t="s">
        <v>312</v>
      </c>
      <c r="B14520" t="s">
        <v>2381</v>
      </c>
      <c r="C14520" t="s">
        <v>15128</v>
      </c>
      <c r="E14520" t="s">
        <v>286</v>
      </c>
      <c r="F14520" t="s">
        <v>496</v>
      </c>
      <c r="G14520">
        <v>48135</v>
      </c>
      <c r="H14520">
        <v>42.326486000000003</v>
      </c>
      <c r="I14520">
        <v>-83.311734999999999</v>
      </c>
      <c r="J14520" s="1" t="d">
        <v>2018-06-05</v>
      </c>
      <c r="K14520">
        <v>61392</v>
      </c>
      <c r="L14520" t="s">
        <v>30</v>
      </c>
      <c r="M14520" s="1" t="d">
        <v>2004-01-01</v>
      </c>
      <c r="N14520">
        <v>1</v>
      </c>
      <c r="O14520">
        <v>1</v>
      </c>
      <c r="P14520">
        <v>2004</v>
      </c>
      <c r="R14520" t="s">
        <v>26</v>
      </c>
      <c r="S14520" t="s">
        <v>31</v>
      </c>
    </row>
    <row r="14521" spans="1:19" x14ac:dyDescent="0.25">
      <c r="A14521" t="s">
        <v>19</v>
      </c>
      <c r="B14521" t="s">
        <v>1147</v>
      </c>
      <c r="C14521" t="s">
        <v>1148</v>
      </c>
      <c r="E14521" t="s">
        <v>178</v>
      </c>
      <c r="F14521" t="s">
        <v>170</v>
      </c>
      <c r="G14521">
        <v>94134</v>
      </c>
      <c r="H14521">
        <v>37.708723999999997</v>
      </c>
      <c r="I14521">
        <v>-122.397035</v>
      </c>
      <c r="J14521" s="1" t="d">
        <v>2018-09-10</v>
      </c>
      <c r="K14521">
        <v>61538</v>
      </c>
      <c r="L14521" t="s">
        <v>30</v>
      </c>
      <c r="M14521" s="1" t="d">
        <v>2004-06-15</v>
      </c>
      <c r="N14521">
        <v>6</v>
      </c>
      <c r="O14521">
        <v>15</v>
      </c>
      <c r="P14521">
        <v>2004</v>
      </c>
      <c r="Q14521" t="s">
        <v>35</v>
      </c>
      <c r="R14521" t="s">
        <v>26</v>
      </c>
      <c r="S14521" t="s">
        <v>27</v>
      </c>
    </row>
    <row r="14522" spans="1:19" x14ac:dyDescent="0.25">
      <c r="A14522" t="s">
        <v>312</v>
      </c>
      <c r="B14522" t="s">
        <v>2257</v>
      </c>
      <c r="C14522" t="s">
        <v>2258</v>
      </c>
      <c r="E14522" t="s">
        <v>484</v>
      </c>
      <c r="F14522" t="s">
        <v>170</v>
      </c>
      <c r="G14522">
        <v>93437</v>
      </c>
      <c r="H14522">
        <v>34.723731999999998</v>
      </c>
      <c r="I14522">
        <v>-120.536518</v>
      </c>
      <c r="J14522" s="1" t="d">
        <v>2019-01-10</v>
      </c>
      <c r="K14522">
        <v>62784</v>
      </c>
      <c r="L14522" t="s">
        <v>30</v>
      </c>
      <c r="M14522" s="1" t="d">
        <v>2004-10-15</v>
      </c>
      <c r="N14522">
        <v>10</v>
      </c>
      <c r="O14522">
        <v>15</v>
      </c>
      <c r="P14522">
        <v>2004</v>
      </c>
      <c r="R14522" t="s">
        <v>26</v>
      </c>
      <c r="S14522" t="s">
        <v>27</v>
      </c>
    </row>
    <row r="14523" spans="1:19" x14ac:dyDescent="0.25">
      <c r="A14523" t="s">
        <v>312</v>
      </c>
      <c r="B14523" t="s">
        <v>15974</v>
      </c>
      <c r="C14523" t="s">
        <v>15975</v>
      </c>
      <c r="E14523" t="s">
        <v>15976</v>
      </c>
      <c r="F14523" t="s">
        <v>119</v>
      </c>
      <c r="G14523">
        <v>56013</v>
      </c>
      <c r="H14523">
        <v>43.630107000000002</v>
      </c>
      <c r="I14523">
        <v>-94.094413000000003</v>
      </c>
      <c r="J14523" s="1" t="d">
        <v>2018-03-08</v>
      </c>
      <c r="K14523">
        <v>62871</v>
      </c>
      <c r="L14523" t="s">
        <v>30</v>
      </c>
      <c r="M14523" s="1" t="d">
        <v>2004-01-01</v>
      </c>
      <c r="N14523">
        <v>1</v>
      </c>
      <c r="O14523">
        <v>1</v>
      </c>
      <c r="P14523">
        <v>2004</v>
      </c>
      <c r="R14523" t="s">
        <v>26</v>
      </c>
      <c r="S14523" t="s">
        <v>31</v>
      </c>
    </row>
    <row r="14524" spans="1:19" x14ac:dyDescent="0.25">
      <c r="A14524" t="s">
        <v>338</v>
      </c>
      <c r="B14524" t="s">
        <v>16288</v>
      </c>
      <c r="C14524" t="s">
        <v>16289</v>
      </c>
      <c r="E14524" t="s">
        <v>16290</v>
      </c>
      <c r="F14524" t="s">
        <v>42</v>
      </c>
      <c r="G14524">
        <v>2631</v>
      </c>
      <c r="H14524">
        <v>41.758431000000002</v>
      </c>
      <c r="I14524">
        <v>-70.089360999999997</v>
      </c>
      <c r="J14524" s="1" t="d">
        <v>2018-07-09</v>
      </c>
      <c r="K14524">
        <v>63370</v>
      </c>
      <c r="L14524" t="s">
        <v>30</v>
      </c>
      <c r="M14524" s="1" t="d">
        <v>2004-05-01</v>
      </c>
      <c r="N14524">
        <v>5</v>
      </c>
      <c r="O14524">
        <v>1</v>
      </c>
      <c r="P14524">
        <v>2004</v>
      </c>
      <c r="R14524" t="s">
        <v>26</v>
      </c>
      <c r="S14524" t="s">
        <v>31</v>
      </c>
    </row>
    <row r="14525" spans="1:19" x14ac:dyDescent="0.25">
      <c r="A14525" t="s">
        <v>504</v>
      </c>
      <c r="B14525" t="s">
        <v>23910</v>
      </c>
      <c r="C14525" t="s">
        <v>23911</v>
      </c>
      <c r="E14525" t="s">
        <v>666</v>
      </c>
      <c r="F14525" t="s">
        <v>59</v>
      </c>
      <c r="G14525">
        <v>43201</v>
      </c>
      <c r="H14525">
        <v>40.056322999999999</v>
      </c>
      <c r="I14525">
        <v>-82.999708999999996</v>
      </c>
      <c r="J14525" s="1" t="d">
        <v>2018-03-08</v>
      </c>
      <c r="K14525">
        <v>82356</v>
      </c>
      <c r="L14525" t="s">
        <v>30</v>
      </c>
      <c r="M14525" s="1" t="d">
        <v>2004-01-01</v>
      </c>
      <c r="N14525">
        <v>1</v>
      </c>
      <c r="O14525">
        <v>1</v>
      </c>
      <c r="P14525">
        <v>2004</v>
      </c>
      <c r="R14525" t="s">
        <v>26</v>
      </c>
      <c r="S14525" t="s">
        <v>31</v>
      </c>
    </row>
    <row r="14526" spans="1:19" x14ac:dyDescent="0.25">
      <c r="A14526" t="s">
        <v>338</v>
      </c>
      <c r="B14526" t="s">
        <v>23961</v>
      </c>
      <c r="C14526" t="s">
        <v>16035</v>
      </c>
      <c r="E14526" t="s">
        <v>16037</v>
      </c>
      <c r="F14526" t="s">
        <v>170</v>
      </c>
      <c r="G14526">
        <v>94956</v>
      </c>
      <c r="H14526">
        <v>38.043624999999999</v>
      </c>
      <c r="I14526">
        <v>-122.79955</v>
      </c>
      <c r="J14526" s="1" t="d">
        <v>2018-06-05</v>
      </c>
      <c r="K14526">
        <v>82418</v>
      </c>
      <c r="L14526" t="s">
        <v>30</v>
      </c>
      <c r="M14526" s="1" t="d">
        <v>2004-10-01</v>
      </c>
      <c r="N14526">
        <v>10</v>
      </c>
      <c r="O14526">
        <v>1</v>
      </c>
      <c r="P14526">
        <v>2004</v>
      </c>
      <c r="R14526" t="s">
        <v>26</v>
      </c>
      <c r="S14526" t="s">
        <v>27</v>
      </c>
    </row>
    <row r="14527" spans="1:19" x14ac:dyDescent="0.25">
      <c r="A14527" t="s">
        <v>504</v>
      </c>
      <c r="B14527" t="s">
        <v>25557</v>
      </c>
      <c r="C14527" t="s">
        <v>25558</v>
      </c>
      <c r="E14527" t="s">
        <v>4191</v>
      </c>
      <c r="F14527" t="s">
        <v>37</v>
      </c>
      <c r="G14527">
        <v>76262</v>
      </c>
      <c r="H14527">
        <v>33.003056000000001</v>
      </c>
      <c r="I14527">
        <v>-97.225093000000001</v>
      </c>
      <c r="J14527" s="1" t="d">
        <v>2018-08-07</v>
      </c>
      <c r="K14527">
        <v>91704</v>
      </c>
      <c r="L14527" t="s">
        <v>30</v>
      </c>
      <c r="M14527" s="1" t="d">
        <v>2004-01-01</v>
      </c>
      <c r="N14527">
        <v>1</v>
      </c>
      <c r="O14527">
        <v>1</v>
      </c>
      <c r="P14527">
        <v>2004</v>
      </c>
      <c r="R14527" t="s">
        <v>26</v>
      </c>
      <c r="S14527" t="s">
        <v>31</v>
      </c>
    </row>
    <row r="14528" spans="1:19" x14ac:dyDescent="0.25">
      <c r="A14528" t="s">
        <v>705</v>
      </c>
      <c r="B14528" t="s">
        <v>1917</v>
      </c>
      <c r="C14528" t="s">
        <v>1918</v>
      </c>
      <c r="E14528" t="s">
        <v>1475</v>
      </c>
      <c r="F14528" t="s">
        <v>503</v>
      </c>
      <c r="G14528">
        <v>58102</v>
      </c>
      <c r="H14528">
        <v>46.914777000000001</v>
      </c>
      <c r="I14528">
        <v>-96.786910000000006</v>
      </c>
      <c r="J14528" s="1" t="d">
        <v>2018-08-07</v>
      </c>
      <c r="K14528">
        <v>91898</v>
      </c>
      <c r="L14528" t="s">
        <v>30</v>
      </c>
      <c r="M14528" s="1" t="d">
        <v>2004-09-15</v>
      </c>
      <c r="N14528">
        <v>9</v>
      </c>
      <c r="O14528">
        <v>15</v>
      </c>
      <c r="P14528">
        <v>2004</v>
      </c>
      <c r="R14528" t="s">
        <v>26</v>
      </c>
      <c r="S14528" t="s">
        <v>31</v>
      </c>
    </row>
    <row r="14529" spans="1:19" x14ac:dyDescent="0.25">
      <c r="A14529" t="s">
        <v>19</v>
      </c>
      <c r="B14529" t="s">
        <v>232</v>
      </c>
      <c r="C14529" t="s">
        <v>233</v>
      </c>
      <c r="E14529" t="s">
        <v>234</v>
      </c>
      <c r="F14529" t="s">
        <v>170</v>
      </c>
      <c r="G14529">
        <v>91352</v>
      </c>
      <c r="H14529">
        <v>34.256511000000003</v>
      </c>
      <c r="I14529">
        <v>-118.391859</v>
      </c>
      <c r="J14529" s="1" t="d">
        <v>2019-04-08</v>
      </c>
      <c r="K14529">
        <v>1005</v>
      </c>
      <c r="L14529" t="s">
        <v>24</v>
      </c>
      <c r="M14529" s="1" t="d">
        <v>2003-05-01</v>
      </c>
      <c r="N14529">
        <v>5</v>
      </c>
      <c r="O14529">
        <v>1</v>
      </c>
      <c r="P14529">
        <v>2003</v>
      </c>
      <c r="Q14529" t="s">
        <v>35</v>
      </c>
      <c r="R14529" t="s">
        <v>26</v>
      </c>
      <c r="S14529" t="s">
        <v>27</v>
      </c>
    </row>
    <row r="14530" spans="1:19" x14ac:dyDescent="0.25">
      <c r="A14530" t="s">
        <v>19</v>
      </c>
      <c r="B14530" t="s">
        <v>572</v>
      </c>
      <c r="C14530" t="s">
        <v>573</v>
      </c>
      <c r="E14530" t="s">
        <v>226</v>
      </c>
      <c r="F14530" t="s">
        <v>170</v>
      </c>
      <c r="G14530">
        <v>90065</v>
      </c>
      <c r="H14530">
        <v>34.088242999999999</v>
      </c>
      <c r="I14530">
        <v>-118.22376800000001</v>
      </c>
      <c r="J14530" s="1" t="d">
        <v>2019-04-08</v>
      </c>
      <c r="K14530">
        <v>18915</v>
      </c>
      <c r="L14530" t="s">
        <v>24</v>
      </c>
      <c r="M14530" s="1" t="d">
        <v>2003-06-30</v>
      </c>
      <c r="N14530">
        <v>6</v>
      </c>
      <c r="O14530">
        <v>30</v>
      </c>
      <c r="P14530">
        <v>2003</v>
      </c>
      <c r="Q14530" t="s">
        <v>35</v>
      </c>
      <c r="R14530" t="s">
        <v>26</v>
      </c>
      <c r="S14530" t="s">
        <v>27</v>
      </c>
    </row>
    <row r="14531" spans="1:19" x14ac:dyDescent="0.25">
      <c r="A14531" t="s">
        <v>19</v>
      </c>
      <c r="B14531" t="s">
        <v>730</v>
      </c>
      <c r="C14531" t="s">
        <v>731</v>
      </c>
      <c r="D14531" t="s">
        <v>732</v>
      </c>
      <c r="E14531" t="s">
        <v>733</v>
      </c>
      <c r="F14531" t="s">
        <v>42</v>
      </c>
      <c r="G14531">
        <v>2346</v>
      </c>
      <c r="H14531">
        <v>41.902346999999999</v>
      </c>
      <c r="I14531">
        <v>-70.969776999999993</v>
      </c>
      <c r="J14531" s="1" t="d">
        <v>2018-12-11</v>
      </c>
      <c r="K14531">
        <v>20905</v>
      </c>
      <c r="L14531" t="s">
        <v>30</v>
      </c>
      <c r="M14531" s="1" t="d">
        <v>2003-05-15</v>
      </c>
      <c r="N14531">
        <v>5</v>
      </c>
      <c r="O14531">
        <v>15</v>
      </c>
      <c r="P14531">
        <v>2003</v>
      </c>
      <c r="Q14531" t="s">
        <v>25</v>
      </c>
      <c r="R14531" t="s">
        <v>26</v>
      </c>
      <c r="S14531" t="s">
        <v>31</v>
      </c>
    </row>
    <row r="14532" spans="1:19" x14ac:dyDescent="0.25">
      <c r="A14532" t="s">
        <v>705</v>
      </c>
      <c r="B14532" t="s">
        <v>931</v>
      </c>
      <c r="C14532" t="s">
        <v>932</v>
      </c>
      <c r="D14532" t="s">
        <v>933</v>
      </c>
      <c r="E14532" t="s">
        <v>934</v>
      </c>
      <c r="F14532" t="s">
        <v>212</v>
      </c>
      <c r="G14532">
        <v>27956</v>
      </c>
      <c r="H14532">
        <v>36.400683000000001</v>
      </c>
      <c r="I14532">
        <v>-76.019153000000003</v>
      </c>
      <c r="J14532" s="1" t="d">
        <v>2018-04-03</v>
      </c>
      <c r="K14532">
        <v>21779</v>
      </c>
      <c r="L14532" t="s">
        <v>30</v>
      </c>
      <c r="M14532" s="1" t="d">
        <v>2003-01-15</v>
      </c>
      <c r="N14532">
        <v>1</v>
      </c>
      <c r="O14532">
        <v>15</v>
      </c>
      <c r="P14532">
        <v>2003</v>
      </c>
      <c r="R14532" t="s">
        <v>26</v>
      </c>
      <c r="S14532" t="s">
        <v>27</v>
      </c>
    </row>
    <row r="14533" spans="1:19" x14ac:dyDescent="0.25">
      <c r="A14533" t="s">
        <v>705</v>
      </c>
      <c r="B14533" t="s">
        <v>935</v>
      </c>
      <c r="C14533" t="s">
        <v>936</v>
      </c>
      <c r="D14533" t="s">
        <v>937</v>
      </c>
      <c r="E14533" t="s">
        <v>938</v>
      </c>
      <c r="F14533" t="s">
        <v>212</v>
      </c>
      <c r="G14533">
        <v>27574</v>
      </c>
      <c r="H14533">
        <v>36.391620000000003</v>
      </c>
      <c r="I14533">
        <v>-78.996949000000001</v>
      </c>
      <c r="J14533" s="1" t="d">
        <v>2018-04-03</v>
      </c>
      <c r="K14533">
        <v>21780</v>
      </c>
      <c r="L14533" t="s">
        <v>30</v>
      </c>
      <c r="M14533" s="1" t="d">
        <v>2003-01-15</v>
      </c>
      <c r="N14533">
        <v>1</v>
      </c>
      <c r="O14533">
        <v>15</v>
      </c>
      <c r="P14533">
        <v>2003</v>
      </c>
      <c r="R14533" t="s">
        <v>26</v>
      </c>
      <c r="S14533" t="s">
        <v>27</v>
      </c>
    </row>
    <row r="14534" spans="1:19" x14ac:dyDescent="0.25">
      <c r="A14534" t="s">
        <v>705</v>
      </c>
      <c r="B14534" t="s">
        <v>939</v>
      </c>
      <c r="C14534" t="s">
        <v>940</v>
      </c>
      <c r="D14534" t="s">
        <v>941</v>
      </c>
      <c r="E14534" t="s">
        <v>942</v>
      </c>
      <c r="F14534" t="s">
        <v>212</v>
      </c>
      <c r="G14534">
        <v>27705</v>
      </c>
      <c r="H14534">
        <v>36.06297</v>
      </c>
      <c r="I14534">
        <v>-78.930276000000006</v>
      </c>
      <c r="J14534" s="1" t="d">
        <v>2018-04-03</v>
      </c>
      <c r="K14534">
        <v>21781</v>
      </c>
      <c r="L14534" t="s">
        <v>30</v>
      </c>
      <c r="M14534" s="1" t="d">
        <v>2003-01-15</v>
      </c>
      <c r="N14534">
        <v>1</v>
      </c>
      <c r="O14534">
        <v>15</v>
      </c>
      <c r="P14534">
        <v>2003</v>
      </c>
      <c r="R14534" t="s">
        <v>26</v>
      </c>
      <c r="S14534" t="s">
        <v>27</v>
      </c>
    </row>
    <row r="14535" spans="1:19" x14ac:dyDescent="0.25">
      <c r="A14535" t="s">
        <v>705</v>
      </c>
      <c r="B14535" t="s">
        <v>943</v>
      </c>
      <c r="C14535" t="s">
        <v>944</v>
      </c>
      <c r="E14535" t="s">
        <v>945</v>
      </c>
      <c r="F14535" t="s">
        <v>212</v>
      </c>
      <c r="G14535">
        <v>27565</v>
      </c>
      <c r="H14535">
        <v>36.329714000000003</v>
      </c>
      <c r="I14535">
        <v>-78.631535999999997</v>
      </c>
      <c r="J14535" s="1" t="d">
        <v>2018-04-03</v>
      </c>
      <c r="K14535">
        <v>21782</v>
      </c>
      <c r="L14535" t="s">
        <v>30</v>
      </c>
      <c r="M14535" s="1" t="d">
        <v>2003-01-15</v>
      </c>
      <c r="N14535">
        <v>1</v>
      </c>
      <c r="O14535">
        <v>15</v>
      </c>
      <c r="P14535">
        <v>2003</v>
      </c>
      <c r="R14535" t="s">
        <v>26</v>
      </c>
      <c r="S14535" t="s">
        <v>27</v>
      </c>
    </row>
    <row r="14536" spans="1:19" x14ac:dyDescent="0.25">
      <c r="A14536" t="s">
        <v>705</v>
      </c>
      <c r="B14536" t="s">
        <v>946</v>
      </c>
      <c r="C14536" t="s">
        <v>947</v>
      </c>
      <c r="D14536" t="s">
        <v>948</v>
      </c>
      <c r="E14536" t="s">
        <v>949</v>
      </c>
      <c r="F14536" t="s">
        <v>212</v>
      </c>
      <c r="G14536">
        <v>27508</v>
      </c>
      <c r="H14536">
        <v>35.942469000000003</v>
      </c>
      <c r="I14536">
        <v>-78.250178000000005</v>
      </c>
      <c r="J14536" s="1" t="d">
        <v>2018-04-03</v>
      </c>
      <c r="K14536">
        <v>21783</v>
      </c>
      <c r="L14536" t="s">
        <v>30</v>
      </c>
      <c r="M14536" s="1" t="d">
        <v>2003-01-15</v>
      </c>
      <c r="N14536">
        <v>1</v>
      </c>
      <c r="O14536">
        <v>15</v>
      </c>
      <c r="P14536">
        <v>2003</v>
      </c>
      <c r="R14536" t="s">
        <v>26</v>
      </c>
      <c r="S14536" t="s">
        <v>27</v>
      </c>
    </row>
    <row r="14537" spans="1:19" x14ac:dyDescent="0.25">
      <c r="A14537" t="s">
        <v>705</v>
      </c>
      <c r="B14537" t="s">
        <v>950</v>
      </c>
      <c r="C14537" t="s">
        <v>951</v>
      </c>
      <c r="D14537" t="s">
        <v>952</v>
      </c>
      <c r="E14537" t="s">
        <v>953</v>
      </c>
      <c r="F14537" t="s">
        <v>212</v>
      </c>
      <c r="G14537">
        <v>27537</v>
      </c>
      <c r="H14537">
        <v>36.269917</v>
      </c>
      <c r="I14537">
        <v>-78.369647999999998</v>
      </c>
      <c r="J14537" s="1" t="d">
        <v>2018-04-03</v>
      </c>
      <c r="K14537">
        <v>21784</v>
      </c>
      <c r="L14537" t="s">
        <v>30</v>
      </c>
      <c r="M14537" s="1" t="d">
        <v>2003-01-15</v>
      </c>
      <c r="N14537">
        <v>1</v>
      </c>
      <c r="O14537">
        <v>15</v>
      </c>
      <c r="P14537">
        <v>2003</v>
      </c>
      <c r="R14537" t="s">
        <v>26</v>
      </c>
      <c r="S14537" t="s">
        <v>27</v>
      </c>
    </row>
    <row r="14538" spans="1:19" x14ac:dyDescent="0.25">
      <c r="A14538" t="s">
        <v>705</v>
      </c>
      <c r="B14538" t="s">
        <v>954</v>
      </c>
      <c r="C14538" t="s">
        <v>955</v>
      </c>
      <c r="D14538" t="s">
        <v>956</v>
      </c>
      <c r="E14538" t="s">
        <v>957</v>
      </c>
      <c r="F14538" t="s">
        <v>212</v>
      </c>
      <c r="G14538">
        <v>27589</v>
      </c>
      <c r="H14538">
        <v>36.395211000000003</v>
      </c>
      <c r="I14538">
        <v>-78.173533000000006</v>
      </c>
      <c r="J14538" s="1" t="d">
        <v>2018-04-03</v>
      </c>
      <c r="K14538">
        <v>21785</v>
      </c>
      <c r="L14538" t="s">
        <v>30</v>
      </c>
      <c r="M14538" s="1" t="d">
        <v>2003-01-15</v>
      </c>
      <c r="N14538">
        <v>1</v>
      </c>
      <c r="O14538">
        <v>15</v>
      </c>
      <c r="P14538">
        <v>2003</v>
      </c>
      <c r="R14538" t="s">
        <v>26</v>
      </c>
      <c r="S14538" t="s">
        <v>27</v>
      </c>
    </row>
    <row r="14539" spans="1:19" x14ac:dyDescent="0.25">
      <c r="A14539" t="s">
        <v>705</v>
      </c>
      <c r="B14539" t="s">
        <v>971</v>
      </c>
      <c r="C14539" t="s">
        <v>972</v>
      </c>
      <c r="D14539" t="s">
        <v>973</v>
      </c>
      <c r="E14539" t="s">
        <v>211</v>
      </c>
      <c r="F14539" t="s">
        <v>212</v>
      </c>
      <c r="G14539">
        <v>27606</v>
      </c>
      <c r="H14539">
        <v>35.790886</v>
      </c>
      <c r="I14539">
        <v>-78.708617000000004</v>
      </c>
      <c r="J14539" s="1" t="d">
        <v>2018-04-03</v>
      </c>
      <c r="K14539">
        <v>21853</v>
      </c>
      <c r="L14539" t="s">
        <v>30</v>
      </c>
      <c r="M14539" s="1" t="d">
        <v>2003-02-15</v>
      </c>
      <c r="N14539">
        <v>2</v>
      </c>
      <c r="O14539">
        <v>15</v>
      </c>
      <c r="P14539">
        <v>2003</v>
      </c>
      <c r="R14539" t="s">
        <v>26</v>
      </c>
      <c r="S14539" t="s">
        <v>27</v>
      </c>
    </row>
    <row r="14540" spans="1:19" x14ac:dyDescent="0.25">
      <c r="A14540" t="s">
        <v>705</v>
      </c>
      <c r="B14540" t="s">
        <v>974</v>
      </c>
      <c r="C14540" t="s">
        <v>975</v>
      </c>
      <c r="D14540" t="s">
        <v>976</v>
      </c>
      <c r="E14540" t="s">
        <v>211</v>
      </c>
      <c r="F14540" t="s">
        <v>212</v>
      </c>
      <c r="G14540">
        <v>27607</v>
      </c>
      <c r="H14540">
        <v>35.799734999999998</v>
      </c>
      <c r="I14540">
        <v>-78.708495999999997</v>
      </c>
      <c r="J14540" s="1" t="d">
        <v>2018-04-03</v>
      </c>
      <c r="K14540">
        <v>21854</v>
      </c>
      <c r="L14540" t="s">
        <v>30</v>
      </c>
      <c r="M14540" s="1" t="d">
        <v>2003-02-15</v>
      </c>
      <c r="N14540">
        <v>2</v>
      </c>
      <c r="O14540">
        <v>15</v>
      </c>
      <c r="P14540">
        <v>2003</v>
      </c>
      <c r="R14540" t="s">
        <v>26</v>
      </c>
      <c r="S14540" t="s">
        <v>27</v>
      </c>
    </row>
    <row r="14541" spans="1:19" x14ac:dyDescent="0.25">
      <c r="A14541" t="s">
        <v>705</v>
      </c>
      <c r="B14541" t="s">
        <v>977</v>
      </c>
      <c r="C14541" t="s">
        <v>978</v>
      </c>
      <c r="D14541" t="s">
        <v>979</v>
      </c>
      <c r="E14541" t="s">
        <v>980</v>
      </c>
      <c r="F14541" t="s">
        <v>212</v>
      </c>
      <c r="G14541">
        <v>27265</v>
      </c>
      <c r="H14541">
        <v>36.069003000000002</v>
      </c>
      <c r="I14541">
        <v>-80.001532999999995</v>
      </c>
      <c r="J14541" s="1" t="d">
        <v>2018-04-03</v>
      </c>
      <c r="K14541">
        <v>21855</v>
      </c>
      <c r="L14541" t="s">
        <v>30</v>
      </c>
      <c r="M14541" s="1" t="d">
        <v>2003-02-15</v>
      </c>
      <c r="N14541">
        <v>2</v>
      </c>
      <c r="O14541">
        <v>15</v>
      </c>
      <c r="P14541">
        <v>2003</v>
      </c>
      <c r="R14541" t="s">
        <v>26</v>
      </c>
      <c r="S14541" t="s">
        <v>27</v>
      </c>
    </row>
    <row r="14542" spans="1:19" x14ac:dyDescent="0.25">
      <c r="A14542" t="s">
        <v>705</v>
      </c>
      <c r="B14542" t="s">
        <v>981</v>
      </c>
      <c r="C14542" t="s">
        <v>982</v>
      </c>
      <c r="D14542" t="s">
        <v>983</v>
      </c>
      <c r="E14542" t="s">
        <v>984</v>
      </c>
      <c r="F14542" t="s">
        <v>212</v>
      </c>
      <c r="G14542">
        <v>28124</v>
      </c>
      <c r="H14542">
        <v>35.399172</v>
      </c>
      <c r="I14542">
        <v>-80.413150000000002</v>
      </c>
      <c r="J14542" s="1" t="d">
        <v>2018-04-03</v>
      </c>
      <c r="K14542">
        <v>21856</v>
      </c>
      <c r="L14542" t="s">
        <v>30</v>
      </c>
      <c r="M14542" s="1" t="d">
        <v>2003-02-15</v>
      </c>
      <c r="N14542">
        <v>2</v>
      </c>
      <c r="O14542">
        <v>15</v>
      </c>
      <c r="P14542">
        <v>2003</v>
      </c>
      <c r="R14542" t="s">
        <v>26</v>
      </c>
      <c r="S14542" t="s">
        <v>27</v>
      </c>
    </row>
    <row r="14543" spans="1:19" x14ac:dyDescent="0.25">
      <c r="A14543" t="s">
        <v>705</v>
      </c>
      <c r="B14543" t="s">
        <v>985</v>
      </c>
      <c r="C14543" t="s">
        <v>986</v>
      </c>
      <c r="D14543" t="s">
        <v>987</v>
      </c>
      <c r="E14543" t="s">
        <v>95</v>
      </c>
      <c r="F14543" t="s">
        <v>212</v>
      </c>
      <c r="G14543">
        <v>28034</v>
      </c>
      <c r="H14543">
        <v>35.315460000000002</v>
      </c>
      <c r="I14543">
        <v>-81.1965</v>
      </c>
      <c r="J14543" s="1" t="d">
        <v>2018-04-03</v>
      </c>
      <c r="K14543">
        <v>21857</v>
      </c>
      <c r="L14543" t="s">
        <v>30</v>
      </c>
      <c r="M14543" s="1" t="d">
        <v>2003-02-15</v>
      </c>
      <c r="N14543">
        <v>2</v>
      </c>
      <c r="O14543">
        <v>15</v>
      </c>
      <c r="P14543">
        <v>2003</v>
      </c>
      <c r="R14543" t="s">
        <v>26</v>
      </c>
      <c r="S14543" t="s">
        <v>27</v>
      </c>
    </row>
    <row r="14544" spans="1:19" x14ac:dyDescent="0.25">
      <c r="A14544" t="s">
        <v>705</v>
      </c>
      <c r="B14544" t="s">
        <v>988</v>
      </c>
      <c r="C14544" t="s">
        <v>989</v>
      </c>
      <c r="D14544" t="s">
        <v>990</v>
      </c>
      <c r="E14544" t="s">
        <v>991</v>
      </c>
      <c r="F14544" t="s">
        <v>212</v>
      </c>
      <c r="G14544">
        <v>28092</v>
      </c>
      <c r="H14544">
        <v>35.484206</v>
      </c>
      <c r="I14544">
        <v>-81.236199999999997</v>
      </c>
      <c r="J14544" s="1" t="d">
        <v>2018-04-03</v>
      </c>
      <c r="K14544">
        <v>21858</v>
      </c>
      <c r="L14544" t="s">
        <v>30</v>
      </c>
      <c r="M14544" s="1" t="d">
        <v>2003-02-15</v>
      </c>
      <c r="N14544">
        <v>2</v>
      </c>
      <c r="O14544">
        <v>15</v>
      </c>
      <c r="P14544">
        <v>2003</v>
      </c>
      <c r="R14544" t="s">
        <v>26</v>
      </c>
      <c r="S14544" t="s">
        <v>27</v>
      </c>
    </row>
    <row r="14545" spans="1:19" x14ac:dyDescent="0.25">
      <c r="A14545" t="s">
        <v>705</v>
      </c>
      <c r="B14545" t="s">
        <v>992</v>
      </c>
      <c r="C14545" t="s">
        <v>993</v>
      </c>
      <c r="D14545" t="s">
        <v>994</v>
      </c>
      <c r="E14545" t="s">
        <v>995</v>
      </c>
      <c r="F14545" t="s">
        <v>212</v>
      </c>
      <c r="G14545">
        <v>28681</v>
      </c>
      <c r="H14545">
        <v>35.913429999999998</v>
      </c>
      <c r="I14545">
        <v>-81.136798999999996</v>
      </c>
      <c r="J14545" s="1" t="d">
        <v>2018-04-03</v>
      </c>
      <c r="K14545">
        <v>21859</v>
      </c>
      <c r="L14545" t="s">
        <v>30</v>
      </c>
      <c r="M14545" s="1" t="d">
        <v>2003-02-15</v>
      </c>
      <c r="N14545">
        <v>2</v>
      </c>
      <c r="O14545">
        <v>15</v>
      </c>
      <c r="P14545">
        <v>2003</v>
      </c>
      <c r="R14545" t="s">
        <v>26</v>
      </c>
      <c r="S14545" t="s">
        <v>27</v>
      </c>
    </row>
    <row r="14546" spans="1:19" x14ac:dyDescent="0.25">
      <c r="A14546" t="s">
        <v>705</v>
      </c>
      <c r="B14546" t="s">
        <v>996</v>
      </c>
      <c r="C14546" t="s">
        <v>997</v>
      </c>
      <c r="D14546" t="s">
        <v>998</v>
      </c>
      <c r="E14546" t="s">
        <v>999</v>
      </c>
      <c r="F14546" t="s">
        <v>212</v>
      </c>
      <c r="G14546">
        <v>28658</v>
      </c>
      <c r="H14546">
        <v>35.616928999999999</v>
      </c>
      <c r="I14546">
        <v>-81.208893000000003</v>
      </c>
      <c r="J14546" s="1" t="d">
        <v>2018-04-03</v>
      </c>
      <c r="K14546">
        <v>21860</v>
      </c>
      <c r="L14546" t="s">
        <v>30</v>
      </c>
      <c r="M14546" s="1" t="d">
        <v>2003-02-15</v>
      </c>
      <c r="N14546">
        <v>2</v>
      </c>
      <c r="O14546">
        <v>15</v>
      </c>
      <c r="P14546">
        <v>2003</v>
      </c>
      <c r="R14546" t="s">
        <v>26</v>
      </c>
      <c r="S14546" t="s">
        <v>27</v>
      </c>
    </row>
    <row r="14547" spans="1:19" x14ac:dyDescent="0.25">
      <c r="A14547" t="s">
        <v>705</v>
      </c>
      <c r="B14547" t="s">
        <v>1000</v>
      </c>
      <c r="C14547" t="s">
        <v>1001</v>
      </c>
      <c r="D14547" t="s">
        <v>1002</v>
      </c>
      <c r="E14547" t="s">
        <v>1003</v>
      </c>
      <c r="F14547" t="s">
        <v>212</v>
      </c>
      <c r="G14547">
        <v>27105</v>
      </c>
      <c r="H14547">
        <v>36.143854099999999</v>
      </c>
      <c r="I14547">
        <v>-80.264288100000002</v>
      </c>
      <c r="J14547" s="1" t="d">
        <v>2018-04-03</v>
      </c>
      <c r="K14547">
        <v>21861</v>
      </c>
      <c r="L14547" t="s">
        <v>30</v>
      </c>
      <c r="M14547" s="1" t="d">
        <v>2003-02-15</v>
      </c>
      <c r="N14547">
        <v>2</v>
      </c>
      <c r="O14547">
        <v>15</v>
      </c>
      <c r="P14547">
        <v>2003</v>
      </c>
      <c r="R14547" t="s">
        <v>26</v>
      </c>
      <c r="S14547" t="s">
        <v>27</v>
      </c>
    </row>
    <row r="14548" spans="1:19" x14ac:dyDescent="0.25">
      <c r="A14548" t="s">
        <v>705</v>
      </c>
      <c r="B14548" t="s">
        <v>1004</v>
      </c>
      <c r="C14548" t="s">
        <v>1005</v>
      </c>
      <c r="E14548" t="s">
        <v>1006</v>
      </c>
      <c r="F14548" t="s">
        <v>212</v>
      </c>
      <c r="G14548">
        <v>28112</v>
      </c>
      <c r="H14548">
        <v>34.981980999999998</v>
      </c>
      <c r="I14548">
        <v>-80.523777999999993</v>
      </c>
      <c r="J14548" s="1" t="d">
        <v>2018-04-03</v>
      </c>
      <c r="K14548">
        <v>21862</v>
      </c>
      <c r="L14548" t="s">
        <v>30</v>
      </c>
      <c r="M14548" s="1" t="d">
        <v>2003-02-15</v>
      </c>
      <c r="N14548">
        <v>2</v>
      </c>
      <c r="O14548">
        <v>15</v>
      </c>
      <c r="P14548">
        <v>2003</v>
      </c>
      <c r="R14548" t="s">
        <v>26</v>
      </c>
      <c r="S14548" t="s">
        <v>27</v>
      </c>
    </row>
    <row r="14549" spans="1:19" x14ac:dyDescent="0.25">
      <c r="A14549" t="s">
        <v>705</v>
      </c>
      <c r="B14549" t="s">
        <v>1007</v>
      </c>
      <c r="C14549" t="s">
        <v>1008</v>
      </c>
      <c r="E14549" t="s">
        <v>1009</v>
      </c>
      <c r="F14549" t="s">
        <v>212</v>
      </c>
      <c r="G14549">
        <v>28214</v>
      </c>
      <c r="H14549">
        <v>35.284025</v>
      </c>
      <c r="I14549">
        <v>-80.921187000000003</v>
      </c>
      <c r="J14549" s="1" t="d">
        <v>2018-04-03</v>
      </c>
      <c r="K14549">
        <v>21863</v>
      </c>
      <c r="L14549" t="s">
        <v>30</v>
      </c>
      <c r="M14549" s="1" t="d">
        <v>2003-02-15</v>
      </c>
      <c r="N14549">
        <v>2</v>
      </c>
      <c r="O14549">
        <v>15</v>
      </c>
      <c r="P14549">
        <v>2003</v>
      </c>
      <c r="R14549" t="s">
        <v>26</v>
      </c>
      <c r="S14549" t="s">
        <v>27</v>
      </c>
    </row>
    <row r="14550" spans="1:19" x14ac:dyDescent="0.25">
      <c r="A14550" t="s">
        <v>705</v>
      </c>
      <c r="B14550" t="s">
        <v>1010</v>
      </c>
      <c r="C14550" t="s">
        <v>1011</v>
      </c>
      <c r="D14550" t="s">
        <v>1012</v>
      </c>
      <c r="E14550" t="s">
        <v>1013</v>
      </c>
      <c r="F14550" t="s">
        <v>212</v>
      </c>
      <c r="G14550">
        <v>28152</v>
      </c>
      <c r="H14550">
        <v>35.283408999999999</v>
      </c>
      <c r="I14550">
        <v>-81.484649000000005</v>
      </c>
      <c r="J14550" s="1" t="d">
        <v>2018-04-03</v>
      </c>
      <c r="K14550">
        <v>21864</v>
      </c>
      <c r="L14550" t="s">
        <v>30</v>
      </c>
      <c r="M14550" s="1" t="d">
        <v>2003-02-15</v>
      </c>
      <c r="N14550">
        <v>2</v>
      </c>
      <c r="O14550">
        <v>15</v>
      </c>
      <c r="P14550">
        <v>2003</v>
      </c>
      <c r="R14550" t="s">
        <v>26</v>
      </c>
      <c r="S14550" t="s">
        <v>27</v>
      </c>
    </row>
    <row r="14551" spans="1:19" x14ac:dyDescent="0.25">
      <c r="A14551" t="s">
        <v>705</v>
      </c>
      <c r="B14551" t="s">
        <v>1014</v>
      </c>
      <c r="C14551" t="s">
        <v>1015</v>
      </c>
      <c r="D14551" t="s">
        <v>1016</v>
      </c>
      <c r="E14551" t="s">
        <v>1017</v>
      </c>
      <c r="F14551" t="s">
        <v>212</v>
      </c>
      <c r="G14551">
        <v>28625</v>
      </c>
      <c r="H14551">
        <v>35.855359999999997</v>
      </c>
      <c r="I14551">
        <v>-80.848301000000006</v>
      </c>
      <c r="J14551" s="1" t="d">
        <v>2018-04-03</v>
      </c>
      <c r="K14551">
        <v>21865</v>
      </c>
      <c r="L14551" t="s">
        <v>30</v>
      </c>
      <c r="M14551" s="1" t="d">
        <v>2003-02-15</v>
      </c>
      <c r="N14551">
        <v>2</v>
      </c>
      <c r="O14551">
        <v>15</v>
      </c>
      <c r="P14551">
        <v>2003</v>
      </c>
      <c r="R14551" t="s">
        <v>26</v>
      </c>
      <c r="S14551" t="s">
        <v>27</v>
      </c>
    </row>
    <row r="14552" spans="1:19" x14ac:dyDescent="0.25">
      <c r="A14552" t="s">
        <v>312</v>
      </c>
      <c r="B14552" t="s">
        <v>1027</v>
      </c>
      <c r="C14552" t="s">
        <v>1028</v>
      </c>
      <c r="D14552" t="s">
        <v>1029</v>
      </c>
      <c r="E14552" t="s">
        <v>1030</v>
      </c>
      <c r="F14552" t="s">
        <v>119</v>
      </c>
      <c r="G14552">
        <v>55037</v>
      </c>
      <c r="H14552">
        <v>46.010739000000001</v>
      </c>
      <c r="I14552">
        <v>-92.930058000000002</v>
      </c>
      <c r="J14552" s="1" t="d">
        <v>2018-12-11</v>
      </c>
      <c r="K14552">
        <v>21965</v>
      </c>
      <c r="L14552" t="s">
        <v>30</v>
      </c>
      <c r="M14552" s="1" t="d">
        <v>2003-05-15</v>
      </c>
      <c r="N14552">
        <v>5</v>
      </c>
      <c r="O14552">
        <v>15</v>
      </c>
      <c r="P14552">
        <v>2003</v>
      </c>
      <c r="R14552" t="s">
        <v>26</v>
      </c>
      <c r="S14552" t="s">
        <v>31</v>
      </c>
    </row>
    <row r="14553" spans="1:19" x14ac:dyDescent="0.25">
      <c r="A14553" t="s">
        <v>19</v>
      </c>
      <c r="B14553" t="s">
        <v>1034</v>
      </c>
      <c r="C14553" t="s">
        <v>1035</v>
      </c>
      <c r="D14553" t="s">
        <v>1036</v>
      </c>
      <c r="E14553" t="s">
        <v>1037</v>
      </c>
      <c r="F14553" t="s">
        <v>37</v>
      </c>
      <c r="G14553">
        <v>76051</v>
      </c>
      <c r="H14553">
        <v>32.876733000000002</v>
      </c>
      <c r="I14553">
        <v>-97.039255999999995</v>
      </c>
      <c r="J14553" s="1" t="d">
        <v>2018-08-07</v>
      </c>
      <c r="K14553">
        <v>21975</v>
      </c>
      <c r="L14553" t="s">
        <v>30</v>
      </c>
      <c r="M14553" s="1" t="d">
        <v>2003-05-15</v>
      </c>
      <c r="N14553">
        <v>5</v>
      </c>
      <c r="O14553">
        <v>15</v>
      </c>
      <c r="P14553">
        <v>2003</v>
      </c>
      <c r="Q14553" t="s">
        <v>35</v>
      </c>
      <c r="R14553" t="s">
        <v>26</v>
      </c>
      <c r="S14553" t="s">
        <v>31</v>
      </c>
    </row>
    <row r="14554" spans="1:19" x14ac:dyDescent="0.25">
      <c r="A14554" t="s">
        <v>312</v>
      </c>
      <c r="B14554" t="s">
        <v>1038</v>
      </c>
      <c r="C14554" t="s">
        <v>1039</v>
      </c>
      <c r="E14554" t="s">
        <v>1040</v>
      </c>
      <c r="F14554" t="s">
        <v>119</v>
      </c>
      <c r="G14554">
        <v>56240</v>
      </c>
      <c r="H14554">
        <v>45.571632999999999</v>
      </c>
      <c r="I14554">
        <v>-96.431224999999998</v>
      </c>
      <c r="J14554" s="1" t="d">
        <v>2019-04-08</v>
      </c>
      <c r="K14554">
        <v>21976</v>
      </c>
      <c r="L14554" t="s">
        <v>24</v>
      </c>
      <c r="M14554" s="1" t="d">
        <v>2003-05-15</v>
      </c>
      <c r="N14554">
        <v>5</v>
      </c>
      <c r="O14554">
        <v>15</v>
      </c>
      <c r="P14554">
        <v>2003</v>
      </c>
      <c r="R14554" t="s">
        <v>26</v>
      </c>
      <c r="S14554" t="s">
        <v>31</v>
      </c>
    </row>
    <row r="14555" spans="1:19" x14ac:dyDescent="0.25">
      <c r="A14555" t="s">
        <v>370</v>
      </c>
      <c r="B14555" t="s">
        <v>228</v>
      </c>
      <c r="C14555" t="s">
        <v>229</v>
      </c>
      <c r="D14555" t="s">
        <v>230</v>
      </c>
      <c r="E14555" t="s">
        <v>231</v>
      </c>
      <c r="F14555" t="s">
        <v>170</v>
      </c>
      <c r="G14555">
        <v>90601</v>
      </c>
      <c r="H14555">
        <v>34.025657000000002</v>
      </c>
      <c r="I14555">
        <v>-118.031019</v>
      </c>
      <c r="J14555" s="1" t="d">
        <v>2018-05-03</v>
      </c>
      <c r="K14555">
        <v>21986</v>
      </c>
      <c r="L14555" t="s">
        <v>30</v>
      </c>
      <c r="M14555" s="1" t="d">
        <v>2003-06-15</v>
      </c>
      <c r="N14555">
        <v>6</v>
      </c>
      <c r="O14555">
        <v>15</v>
      </c>
      <c r="P14555">
        <v>2003</v>
      </c>
      <c r="Q14555" t="s">
        <v>35</v>
      </c>
      <c r="R14555" t="s">
        <v>26</v>
      </c>
      <c r="S14555" t="s">
        <v>31</v>
      </c>
    </row>
    <row r="14556" spans="1:19" x14ac:dyDescent="0.25">
      <c r="A14556" t="s">
        <v>312</v>
      </c>
      <c r="B14556" t="s">
        <v>1047</v>
      </c>
      <c r="C14556" t="s">
        <v>1048</v>
      </c>
      <c r="E14556" t="s">
        <v>1049</v>
      </c>
      <c r="F14556" t="s">
        <v>55</v>
      </c>
      <c r="G14556">
        <v>98438</v>
      </c>
      <c r="H14556">
        <v>47.136749000000002</v>
      </c>
      <c r="I14556">
        <v>-122.491489</v>
      </c>
      <c r="J14556" s="1" t="d">
        <v>2019-01-10</v>
      </c>
      <c r="K14556">
        <v>21992</v>
      </c>
      <c r="L14556" t="s">
        <v>30</v>
      </c>
      <c r="M14556" s="1" t="d">
        <v>2003-11-15</v>
      </c>
      <c r="N14556">
        <v>11</v>
      </c>
      <c r="O14556">
        <v>15</v>
      </c>
      <c r="P14556">
        <v>2003</v>
      </c>
      <c r="R14556" t="s">
        <v>26</v>
      </c>
      <c r="S14556" t="s">
        <v>27</v>
      </c>
    </row>
    <row r="14557" spans="1:19" x14ac:dyDescent="0.25">
      <c r="A14557" t="s">
        <v>312</v>
      </c>
      <c r="B14557" t="s">
        <v>766</v>
      </c>
      <c r="C14557" t="s">
        <v>1050</v>
      </c>
      <c r="D14557" t="s">
        <v>1051</v>
      </c>
      <c r="E14557" t="s">
        <v>1052</v>
      </c>
      <c r="F14557" t="s">
        <v>119</v>
      </c>
      <c r="G14557">
        <v>56222</v>
      </c>
      <c r="H14557">
        <v>44.948469000000003</v>
      </c>
      <c r="I14557">
        <v>-95.372766999999996</v>
      </c>
      <c r="J14557" s="1" t="d">
        <v>2018-03-08</v>
      </c>
      <c r="K14557">
        <v>21993</v>
      </c>
      <c r="L14557" t="s">
        <v>30</v>
      </c>
      <c r="M14557" s="1" t="d">
        <v>2003-05-15</v>
      </c>
      <c r="N14557">
        <v>5</v>
      </c>
      <c r="O14557">
        <v>15</v>
      </c>
      <c r="P14557">
        <v>2003</v>
      </c>
      <c r="R14557" t="s">
        <v>26</v>
      </c>
      <c r="S14557" t="s">
        <v>31</v>
      </c>
    </row>
    <row r="14558" spans="1:19" x14ac:dyDescent="0.25">
      <c r="A14558" t="s">
        <v>312</v>
      </c>
      <c r="B14558" t="s">
        <v>1053</v>
      </c>
      <c r="C14558" t="s">
        <v>1054</v>
      </c>
      <c r="E14558" t="s">
        <v>1055</v>
      </c>
      <c r="F14558" t="s">
        <v>119</v>
      </c>
      <c r="G14558">
        <v>56101</v>
      </c>
      <c r="H14558">
        <v>43.855647849999997</v>
      </c>
      <c r="I14558">
        <v>-95.114669680000006</v>
      </c>
      <c r="J14558" s="1" t="d">
        <v>2019-02-06</v>
      </c>
      <c r="K14558">
        <v>21994</v>
      </c>
      <c r="L14558" t="s">
        <v>103</v>
      </c>
      <c r="M14558" s="1" t="d">
        <v>2003-05-15</v>
      </c>
      <c r="N14558">
        <v>5</v>
      </c>
      <c r="O14558">
        <v>15</v>
      </c>
      <c r="P14558">
        <v>2003</v>
      </c>
      <c r="R14558" t="s">
        <v>26</v>
      </c>
      <c r="S14558" t="s">
        <v>31</v>
      </c>
    </row>
    <row r="14559" spans="1:19" x14ac:dyDescent="0.25">
      <c r="A14559" t="s">
        <v>705</v>
      </c>
      <c r="B14559" t="s">
        <v>1059</v>
      </c>
      <c r="C14559" t="s">
        <v>1060</v>
      </c>
      <c r="D14559" t="s">
        <v>1061</v>
      </c>
      <c r="E14559" t="s">
        <v>220</v>
      </c>
      <c r="F14559" t="s">
        <v>170</v>
      </c>
      <c r="G14559">
        <v>92105</v>
      </c>
      <c r="H14559">
        <v>32.754334999999998</v>
      </c>
      <c r="I14559">
        <v>-117.107501</v>
      </c>
      <c r="J14559" s="1" t="d">
        <v>2019-03-07</v>
      </c>
      <c r="K14559">
        <v>22615</v>
      </c>
      <c r="L14559" t="s">
        <v>71</v>
      </c>
      <c r="M14559" s="1" t="d">
        <v>2003-08-15</v>
      </c>
      <c r="N14559">
        <v>8</v>
      </c>
      <c r="O14559">
        <v>15</v>
      </c>
      <c r="P14559">
        <v>2003</v>
      </c>
      <c r="R14559" t="s">
        <v>26</v>
      </c>
      <c r="S14559" t="s">
        <v>31</v>
      </c>
    </row>
    <row r="14560" spans="1:19" x14ac:dyDescent="0.25">
      <c r="A14560" t="s">
        <v>312</v>
      </c>
      <c r="B14560" t="s">
        <v>1059</v>
      </c>
      <c r="C14560" t="s">
        <v>1060</v>
      </c>
      <c r="D14560" t="s">
        <v>1061</v>
      </c>
      <c r="E14560" t="s">
        <v>220</v>
      </c>
      <c r="F14560" t="s">
        <v>170</v>
      </c>
      <c r="G14560">
        <v>92105</v>
      </c>
      <c r="H14560">
        <v>32.754334999999998</v>
      </c>
      <c r="I14560">
        <v>-117.107501</v>
      </c>
      <c r="J14560" s="1" t="d">
        <v>2019-03-07</v>
      </c>
      <c r="K14560">
        <v>22617</v>
      </c>
      <c r="L14560" t="s">
        <v>71</v>
      </c>
      <c r="M14560" s="1" t="d">
        <v>2003-08-15</v>
      </c>
      <c r="N14560">
        <v>8</v>
      </c>
      <c r="O14560">
        <v>15</v>
      </c>
      <c r="P14560">
        <v>2003</v>
      </c>
      <c r="R14560" t="s">
        <v>26</v>
      </c>
      <c r="S14560" t="s">
        <v>31</v>
      </c>
    </row>
    <row r="14561" spans="1:19" x14ac:dyDescent="0.25">
      <c r="A14561" t="s">
        <v>312</v>
      </c>
      <c r="B14561" t="s">
        <v>1062</v>
      </c>
      <c r="C14561" t="s">
        <v>1063</v>
      </c>
      <c r="D14561" t="s">
        <v>1064</v>
      </c>
      <c r="E14561" t="s">
        <v>1065</v>
      </c>
      <c r="F14561" t="s">
        <v>78</v>
      </c>
      <c r="G14561">
        <v>67101</v>
      </c>
      <c r="H14561">
        <v>37.780217999999998</v>
      </c>
      <c r="I14561">
        <v>-97.462526999999994</v>
      </c>
      <c r="J14561" s="1" t="d">
        <v>2018-07-09</v>
      </c>
      <c r="K14561">
        <v>22620</v>
      </c>
      <c r="L14561" t="s">
        <v>30</v>
      </c>
      <c r="M14561" s="1" t="d">
        <v>2003-07-15</v>
      </c>
      <c r="N14561">
        <v>7</v>
      </c>
      <c r="O14561">
        <v>15</v>
      </c>
      <c r="P14561">
        <v>2003</v>
      </c>
      <c r="R14561" t="s">
        <v>26</v>
      </c>
      <c r="S14561" t="s">
        <v>31</v>
      </c>
    </row>
    <row r="14562" spans="1:19" x14ac:dyDescent="0.25">
      <c r="A14562" t="s">
        <v>19</v>
      </c>
      <c r="B14562" t="s">
        <v>1069</v>
      </c>
      <c r="C14562" t="s">
        <v>1070</v>
      </c>
      <c r="E14562" t="s">
        <v>150</v>
      </c>
      <c r="F14562" t="s">
        <v>143</v>
      </c>
      <c r="G14562">
        <v>74132</v>
      </c>
      <c r="H14562">
        <v>36.060878000000002</v>
      </c>
      <c r="I14562">
        <v>-96.011697999999996</v>
      </c>
      <c r="J14562" s="1" t="d">
        <v>2018-08-07</v>
      </c>
      <c r="K14562">
        <v>22718</v>
      </c>
      <c r="L14562" t="s">
        <v>30</v>
      </c>
      <c r="M14562" s="1" t="d">
        <v>2003-08-15</v>
      </c>
      <c r="N14562">
        <v>8</v>
      </c>
      <c r="O14562">
        <v>15</v>
      </c>
      <c r="P14562">
        <v>2003</v>
      </c>
      <c r="Q14562" t="s">
        <v>25</v>
      </c>
      <c r="R14562" t="s">
        <v>26</v>
      </c>
      <c r="S14562" t="s">
        <v>31</v>
      </c>
    </row>
    <row r="14563" spans="1:19" x14ac:dyDescent="0.25">
      <c r="A14563" t="s">
        <v>19</v>
      </c>
      <c r="B14563" t="s">
        <v>1071</v>
      </c>
      <c r="C14563" t="s">
        <v>1072</v>
      </c>
      <c r="E14563" t="s">
        <v>1073</v>
      </c>
      <c r="F14563" t="s">
        <v>143</v>
      </c>
      <c r="G14563">
        <v>73542</v>
      </c>
      <c r="H14563">
        <v>34.384493999999997</v>
      </c>
      <c r="I14563">
        <v>-99.017315999999994</v>
      </c>
      <c r="J14563" s="1" t="d">
        <v>2018-08-07</v>
      </c>
      <c r="K14563">
        <v>22719</v>
      </c>
      <c r="L14563" t="s">
        <v>30</v>
      </c>
      <c r="M14563" s="1" t="d">
        <v>2003-08-15</v>
      </c>
      <c r="N14563">
        <v>8</v>
      </c>
      <c r="O14563">
        <v>15</v>
      </c>
      <c r="P14563">
        <v>2003</v>
      </c>
      <c r="Q14563" t="s">
        <v>25</v>
      </c>
      <c r="R14563" t="s">
        <v>26</v>
      </c>
      <c r="S14563" t="s">
        <v>31</v>
      </c>
    </row>
    <row r="14564" spans="1:19" x14ac:dyDescent="0.25">
      <c r="A14564" t="s">
        <v>19</v>
      </c>
      <c r="B14564" t="s">
        <v>1074</v>
      </c>
      <c r="C14564" t="s">
        <v>1075</v>
      </c>
      <c r="E14564" t="s">
        <v>1076</v>
      </c>
      <c r="F14564" t="s">
        <v>143</v>
      </c>
      <c r="G14564">
        <v>74075</v>
      </c>
      <c r="H14564">
        <v>36.157401999999998</v>
      </c>
      <c r="I14564">
        <v>-97.052963000000005</v>
      </c>
      <c r="J14564" s="1" t="d">
        <v>2018-08-07</v>
      </c>
      <c r="K14564">
        <v>22720</v>
      </c>
      <c r="L14564" t="s">
        <v>30</v>
      </c>
      <c r="M14564" s="1" t="d">
        <v>2003-08-15</v>
      </c>
      <c r="N14564">
        <v>8</v>
      </c>
      <c r="O14564">
        <v>15</v>
      </c>
      <c r="P14564">
        <v>2003</v>
      </c>
      <c r="Q14564" t="s">
        <v>25</v>
      </c>
      <c r="R14564" t="s">
        <v>26</v>
      </c>
      <c r="S14564" t="s">
        <v>31</v>
      </c>
    </row>
    <row r="14565" spans="1:19" x14ac:dyDescent="0.25">
      <c r="A14565" t="s">
        <v>19</v>
      </c>
      <c r="B14565" t="s">
        <v>1077</v>
      </c>
      <c r="C14565" t="s">
        <v>1078</v>
      </c>
      <c r="D14565" t="s">
        <v>1079</v>
      </c>
      <c r="E14565" t="s">
        <v>188</v>
      </c>
      <c r="F14565" t="s">
        <v>170</v>
      </c>
      <c r="G14565">
        <v>95110</v>
      </c>
      <c r="H14565">
        <v>37.372515999999997</v>
      </c>
      <c r="I14565">
        <v>-121.932717</v>
      </c>
      <c r="J14565" s="1" t="d">
        <v>2018-12-11</v>
      </c>
      <c r="K14565">
        <v>22795</v>
      </c>
      <c r="L14565" t="s">
        <v>30</v>
      </c>
      <c r="M14565" s="1" t="d">
        <v>2003-08-15</v>
      </c>
      <c r="N14565">
        <v>8</v>
      </c>
      <c r="O14565">
        <v>15</v>
      </c>
      <c r="P14565">
        <v>2003</v>
      </c>
      <c r="Q14565" t="s">
        <v>35</v>
      </c>
      <c r="R14565" t="s">
        <v>26</v>
      </c>
      <c r="S14565" t="s">
        <v>31</v>
      </c>
    </row>
    <row r="14566" spans="1:19" x14ac:dyDescent="0.25">
      <c r="A14566" t="s">
        <v>705</v>
      </c>
      <c r="B14566" t="s">
        <v>1080</v>
      </c>
      <c r="C14566" t="s">
        <v>1081</v>
      </c>
      <c r="D14566" t="s">
        <v>1082</v>
      </c>
      <c r="E14566" t="s">
        <v>1083</v>
      </c>
      <c r="F14566" t="s">
        <v>373</v>
      </c>
      <c r="G14566">
        <v>60106</v>
      </c>
      <c r="H14566">
        <v>41.993124000000002</v>
      </c>
      <c r="I14566">
        <v>-87.950751999999994</v>
      </c>
      <c r="J14566" s="1" t="d">
        <v>2018-10-04</v>
      </c>
      <c r="K14566">
        <v>23144</v>
      </c>
      <c r="L14566" t="s">
        <v>30</v>
      </c>
      <c r="M14566" s="1" t="d">
        <v>2003-09-22</v>
      </c>
      <c r="N14566">
        <v>9</v>
      </c>
      <c r="O14566">
        <v>22</v>
      </c>
      <c r="P14566">
        <v>2003</v>
      </c>
      <c r="R14566" t="s">
        <v>26</v>
      </c>
      <c r="S14566" t="s">
        <v>27</v>
      </c>
    </row>
    <row r="14567" spans="1:19" x14ac:dyDescent="0.25">
      <c r="A14567" t="s">
        <v>19</v>
      </c>
      <c r="B14567" t="s">
        <v>1095</v>
      </c>
      <c r="C14567" t="s">
        <v>1096</v>
      </c>
      <c r="D14567" t="s">
        <v>1097</v>
      </c>
      <c r="E14567" t="s">
        <v>1098</v>
      </c>
      <c r="F14567" t="s">
        <v>101</v>
      </c>
      <c r="G14567">
        <v>84663</v>
      </c>
      <c r="H14567">
        <v>40.187356999999999</v>
      </c>
      <c r="I14567">
        <v>-111.640443</v>
      </c>
      <c r="J14567" s="1" t="d">
        <v>2019-01-10</v>
      </c>
      <c r="K14567">
        <v>23211</v>
      </c>
      <c r="L14567" t="s">
        <v>30</v>
      </c>
      <c r="M14567" s="1" t="d">
        <v>2003-09-15</v>
      </c>
      <c r="N14567">
        <v>9</v>
      </c>
      <c r="O14567">
        <v>15</v>
      </c>
      <c r="P14567">
        <v>2003</v>
      </c>
      <c r="Q14567" t="s">
        <v>35</v>
      </c>
      <c r="R14567" t="s">
        <v>26</v>
      </c>
      <c r="S14567" t="s">
        <v>31</v>
      </c>
    </row>
    <row r="14568" spans="1:19" x14ac:dyDescent="0.25">
      <c r="A14568" t="s">
        <v>19</v>
      </c>
      <c r="B14568" t="s">
        <v>1099</v>
      </c>
      <c r="C14568" t="s">
        <v>1100</v>
      </c>
      <c r="E14568" t="s">
        <v>107</v>
      </c>
      <c r="F14568" t="s">
        <v>101</v>
      </c>
      <c r="G14568">
        <v>84088</v>
      </c>
      <c r="H14568">
        <v>40.607539000000003</v>
      </c>
      <c r="I14568">
        <v>-111.99621399999999</v>
      </c>
      <c r="J14568" s="1" t="d">
        <v>2019-01-10</v>
      </c>
      <c r="K14568">
        <v>23212</v>
      </c>
      <c r="L14568" t="s">
        <v>30</v>
      </c>
      <c r="M14568" s="1" t="d">
        <v>2003-09-15</v>
      </c>
      <c r="N14568">
        <v>9</v>
      </c>
      <c r="O14568">
        <v>15</v>
      </c>
      <c r="P14568">
        <v>2003</v>
      </c>
      <c r="Q14568" t="s">
        <v>35</v>
      </c>
      <c r="R14568" t="s">
        <v>26</v>
      </c>
      <c r="S14568" t="s">
        <v>31</v>
      </c>
    </row>
    <row r="14569" spans="1:19" x14ac:dyDescent="0.25">
      <c r="A14569" t="s">
        <v>19</v>
      </c>
      <c r="B14569" t="s">
        <v>1101</v>
      </c>
      <c r="C14569" t="s">
        <v>1102</v>
      </c>
      <c r="D14569" t="s">
        <v>1103</v>
      </c>
      <c r="E14569" t="s">
        <v>108</v>
      </c>
      <c r="F14569" t="s">
        <v>101</v>
      </c>
      <c r="G14569">
        <v>84116</v>
      </c>
      <c r="H14569">
        <v>40.781373000000002</v>
      </c>
      <c r="I14569">
        <v>-111.979973</v>
      </c>
      <c r="J14569" s="1" t="d">
        <v>2019-01-10</v>
      </c>
      <c r="K14569">
        <v>23213</v>
      </c>
      <c r="L14569" t="s">
        <v>30</v>
      </c>
      <c r="M14569" s="1" t="d">
        <v>2003-09-15</v>
      </c>
      <c r="N14569">
        <v>9</v>
      </c>
      <c r="O14569">
        <v>15</v>
      </c>
      <c r="P14569">
        <v>2003</v>
      </c>
      <c r="Q14569" t="s">
        <v>35</v>
      </c>
      <c r="R14569" t="s">
        <v>26</v>
      </c>
      <c r="S14569" t="s">
        <v>31</v>
      </c>
    </row>
    <row r="14570" spans="1:19" x14ac:dyDescent="0.25">
      <c r="A14570" t="s">
        <v>19</v>
      </c>
      <c r="B14570" t="s">
        <v>1104</v>
      </c>
      <c r="C14570" t="s">
        <v>1105</v>
      </c>
      <c r="E14570" t="s">
        <v>109</v>
      </c>
      <c r="F14570" t="s">
        <v>101</v>
      </c>
      <c r="G14570">
        <v>84341</v>
      </c>
      <c r="H14570">
        <v>41.757244999999998</v>
      </c>
      <c r="I14570">
        <v>-111.810692</v>
      </c>
      <c r="J14570" s="1" t="d">
        <v>2019-01-10</v>
      </c>
      <c r="K14570">
        <v>23215</v>
      </c>
      <c r="L14570" t="s">
        <v>30</v>
      </c>
      <c r="M14570" s="1" t="d">
        <v>2003-09-15</v>
      </c>
      <c r="N14570">
        <v>9</v>
      </c>
      <c r="O14570">
        <v>15</v>
      </c>
      <c r="P14570">
        <v>2003</v>
      </c>
      <c r="Q14570" t="s">
        <v>35</v>
      </c>
      <c r="R14570" t="s">
        <v>26</v>
      </c>
      <c r="S14570" t="s">
        <v>31</v>
      </c>
    </row>
    <row r="14571" spans="1:19" x14ac:dyDescent="0.25">
      <c r="A14571" t="s">
        <v>19</v>
      </c>
      <c r="B14571" t="s">
        <v>1106</v>
      </c>
      <c r="C14571" t="s">
        <v>1107</v>
      </c>
      <c r="D14571" t="s">
        <v>1108</v>
      </c>
      <c r="E14571" t="s">
        <v>717</v>
      </c>
      <c r="F14571" t="s">
        <v>101</v>
      </c>
      <c r="G14571">
        <v>84123</v>
      </c>
      <c r="H14571">
        <v>40.671517999999999</v>
      </c>
      <c r="I14571">
        <v>-111.906969</v>
      </c>
      <c r="J14571" s="1" t="d">
        <v>2019-01-10</v>
      </c>
      <c r="K14571">
        <v>23219</v>
      </c>
      <c r="L14571" t="s">
        <v>30</v>
      </c>
      <c r="M14571" s="1" t="d">
        <v>2003-09-15</v>
      </c>
      <c r="N14571">
        <v>9</v>
      </c>
      <c r="O14571">
        <v>15</v>
      </c>
      <c r="P14571">
        <v>2003</v>
      </c>
      <c r="Q14571" t="s">
        <v>35</v>
      </c>
      <c r="R14571" t="s">
        <v>26</v>
      </c>
      <c r="S14571" t="s">
        <v>31</v>
      </c>
    </row>
    <row r="14572" spans="1:19" x14ac:dyDescent="0.25">
      <c r="A14572" t="s">
        <v>312</v>
      </c>
      <c r="B14572" t="s">
        <v>1114</v>
      </c>
      <c r="C14572" t="s">
        <v>1115</v>
      </c>
      <c r="E14572" t="s">
        <v>1116</v>
      </c>
      <c r="F14572" t="s">
        <v>119</v>
      </c>
      <c r="G14572">
        <v>55336</v>
      </c>
      <c r="H14572">
        <v>44.768858000000002</v>
      </c>
      <c r="I14572">
        <v>-94.157543000000004</v>
      </c>
      <c r="J14572" s="1" t="d">
        <v>2019-04-08</v>
      </c>
      <c r="K14572">
        <v>23311</v>
      </c>
      <c r="L14572" t="s">
        <v>24</v>
      </c>
      <c r="M14572" s="1" t="d">
        <v>2003-09-15</v>
      </c>
      <c r="N14572">
        <v>9</v>
      </c>
      <c r="O14572">
        <v>15</v>
      </c>
      <c r="P14572">
        <v>2003</v>
      </c>
      <c r="R14572" t="s">
        <v>26</v>
      </c>
      <c r="S14572" t="s">
        <v>31</v>
      </c>
    </row>
    <row r="14573" spans="1:19" x14ac:dyDescent="0.25">
      <c r="A14573" t="s">
        <v>370</v>
      </c>
      <c r="B14573" t="s">
        <v>1121</v>
      </c>
      <c r="C14573" t="s">
        <v>1122</v>
      </c>
      <c r="D14573" t="s">
        <v>1123</v>
      </c>
      <c r="E14573" t="s">
        <v>1124</v>
      </c>
      <c r="F14573" t="s">
        <v>170</v>
      </c>
      <c r="G14573">
        <v>94603</v>
      </c>
      <c r="H14573">
        <v>37.727763000000003</v>
      </c>
      <c r="I14573">
        <v>-122.192533</v>
      </c>
      <c r="J14573" s="1" t="d">
        <v>2019-01-10</v>
      </c>
      <c r="K14573">
        <v>23471</v>
      </c>
      <c r="L14573" t="s">
        <v>30</v>
      </c>
      <c r="M14573" s="1" t="d">
        <v>2003-10-15</v>
      </c>
      <c r="N14573">
        <v>10</v>
      </c>
      <c r="O14573">
        <v>15</v>
      </c>
      <c r="P14573">
        <v>2003</v>
      </c>
      <c r="Q14573" t="s">
        <v>35</v>
      </c>
      <c r="R14573" t="s">
        <v>26</v>
      </c>
      <c r="S14573" t="s">
        <v>27</v>
      </c>
    </row>
    <row r="14574" spans="1:19" x14ac:dyDescent="0.25">
      <c r="A14574" t="s">
        <v>370</v>
      </c>
      <c r="B14574" t="s">
        <v>1125</v>
      </c>
      <c r="C14574" t="s">
        <v>1126</v>
      </c>
      <c r="D14574" t="s">
        <v>1127</v>
      </c>
      <c r="E14574" t="s">
        <v>352</v>
      </c>
      <c r="F14574" t="s">
        <v>170</v>
      </c>
      <c r="G14574">
        <v>90810</v>
      </c>
      <c r="H14574">
        <v>33.834788000000003</v>
      </c>
      <c r="I14574">
        <v>-118.234664</v>
      </c>
      <c r="J14574" s="1" t="d">
        <v>2019-03-07</v>
      </c>
      <c r="K14574">
        <v>23473</v>
      </c>
      <c r="L14574" t="s">
        <v>71</v>
      </c>
      <c r="M14574" s="1" t="d">
        <v>2003-05-15</v>
      </c>
      <c r="N14574">
        <v>5</v>
      </c>
      <c r="O14574">
        <v>15</v>
      </c>
      <c r="P14574">
        <v>2003</v>
      </c>
      <c r="Q14574" t="s">
        <v>35</v>
      </c>
      <c r="R14574" t="s">
        <v>26</v>
      </c>
      <c r="S14574" t="s">
        <v>27</v>
      </c>
    </row>
    <row r="14575" spans="1:19" x14ac:dyDescent="0.25">
      <c r="A14575" t="s">
        <v>370</v>
      </c>
      <c r="B14575" t="s">
        <v>1144</v>
      </c>
      <c r="C14575" t="s">
        <v>1145</v>
      </c>
      <c r="D14575" t="s">
        <v>1146</v>
      </c>
      <c r="E14575" t="s">
        <v>352</v>
      </c>
      <c r="F14575" t="s">
        <v>170</v>
      </c>
      <c r="G14575">
        <v>90806</v>
      </c>
      <c r="H14575">
        <v>33.806189000000003</v>
      </c>
      <c r="I14575">
        <v>-118.15871300000001</v>
      </c>
      <c r="J14575" s="1" t="d">
        <v>2018-12-11</v>
      </c>
      <c r="K14575">
        <v>23494</v>
      </c>
      <c r="L14575" t="s">
        <v>30</v>
      </c>
      <c r="M14575" s="1" t="d">
        <v>2003-08-15</v>
      </c>
      <c r="N14575">
        <v>8</v>
      </c>
      <c r="O14575">
        <v>15</v>
      </c>
      <c r="P14575">
        <v>2003</v>
      </c>
      <c r="Q14575" t="s">
        <v>35</v>
      </c>
      <c r="R14575" t="s">
        <v>26</v>
      </c>
      <c r="S14575" t="s">
        <v>27</v>
      </c>
    </row>
    <row r="14576" spans="1:19" x14ac:dyDescent="0.25">
      <c r="A14576" t="s">
        <v>370</v>
      </c>
      <c r="B14576" t="s">
        <v>1154</v>
      </c>
      <c r="C14576" t="s">
        <v>1155</v>
      </c>
      <c r="D14576" t="s">
        <v>1156</v>
      </c>
      <c r="E14576" t="s">
        <v>1157</v>
      </c>
      <c r="F14576" t="s">
        <v>170</v>
      </c>
      <c r="G14576">
        <v>94533</v>
      </c>
      <c r="H14576">
        <v>38.270364999999998</v>
      </c>
      <c r="I14576">
        <v>-121.99152100000001</v>
      </c>
      <c r="J14576" s="1" t="d">
        <v>2019-01-10</v>
      </c>
      <c r="K14576">
        <v>23501</v>
      </c>
      <c r="L14576" t="s">
        <v>30</v>
      </c>
      <c r="M14576" s="1" t="d">
        <v>2003-05-15</v>
      </c>
      <c r="N14576">
        <v>5</v>
      </c>
      <c r="O14576">
        <v>15</v>
      </c>
      <c r="P14576">
        <v>2003</v>
      </c>
      <c r="Q14576" t="s">
        <v>35</v>
      </c>
      <c r="R14576" t="s">
        <v>26</v>
      </c>
      <c r="S14576" t="s">
        <v>27</v>
      </c>
    </row>
    <row r="14577" spans="1:19" x14ac:dyDescent="0.25">
      <c r="A14577" t="s">
        <v>370</v>
      </c>
      <c r="B14577" t="s">
        <v>1158</v>
      </c>
      <c r="C14577" t="s">
        <v>1159</v>
      </c>
      <c r="D14577" t="s">
        <v>1160</v>
      </c>
      <c r="E14577" t="s">
        <v>234</v>
      </c>
      <c r="F14577" t="s">
        <v>170</v>
      </c>
      <c r="G14577">
        <v>91352</v>
      </c>
      <c r="H14577">
        <v>34.238743999999997</v>
      </c>
      <c r="I14577">
        <v>-118.370919</v>
      </c>
      <c r="J14577" s="1" t="d">
        <v>2019-04-08</v>
      </c>
      <c r="K14577">
        <v>23502</v>
      </c>
      <c r="L14577" t="s">
        <v>24</v>
      </c>
      <c r="M14577" s="1" t="d">
        <v>2003-04-30</v>
      </c>
      <c r="N14577">
        <v>4</v>
      </c>
      <c r="O14577">
        <v>30</v>
      </c>
      <c r="P14577">
        <v>2003</v>
      </c>
      <c r="Q14577" t="s">
        <v>35</v>
      </c>
      <c r="R14577" t="s">
        <v>26</v>
      </c>
      <c r="S14577" t="s">
        <v>27</v>
      </c>
    </row>
    <row r="14578" spans="1:19" x14ac:dyDescent="0.25">
      <c r="A14578" t="s">
        <v>705</v>
      </c>
      <c r="B14578" t="s">
        <v>1167</v>
      </c>
      <c r="C14578" t="s">
        <v>1168</v>
      </c>
      <c r="E14578" t="s">
        <v>1169</v>
      </c>
      <c r="F14578" t="s">
        <v>129</v>
      </c>
      <c r="G14578">
        <v>80022</v>
      </c>
      <c r="H14578">
        <v>39.832768000000002</v>
      </c>
      <c r="I14578">
        <v>-104.92742699999999</v>
      </c>
      <c r="J14578" s="1" t="d">
        <v>2018-11-08</v>
      </c>
      <c r="K14578">
        <v>23766</v>
      </c>
      <c r="L14578" t="s">
        <v>30</v>
      </c>
      <c r="M14578" s="1" t="d">
        <v>2003-11-15</v>
      </c>
      <c r="N14578">
        <v>11</v>
      </c>
      <c r="O14578">
        <v>15</v>
      </c>
      <c r="P14578">
        <v>2003</v>
      </c>
      <c r="R14578" t="s">
        <v>26</v>
      </c>
      <c r="S14578" t="s">
        <v>31</v>
      </c>
    </row>
    <row r="14579" spans="1:19" x14ac:dyDescent="0.25">
      <c r="A14579" t="s">
        <v>312</v>
      </c>
      <c r="B14579" t="s">
        <v>834</v>
      </c>
      <c r="C14579" t="s">
        <v>1172</v>
      </c>
      <c r="E14579" t="s">
        <v>1173</v>
      </c>
      <c r="F14579" t="s">
        <v>119</v>
      </c>
      <c r="G14579">
        <v>55369</v>
      </c>
      <c r="H14579">
        <v>45.113214999999997</v>
      </c>
      <c r="I14579">
        <v>-93.403271000000004</v>
      </c>
      <c r="J14579" s="1" t="d">
        <v>2018-03-08</v>
      </c>
      <c r="K14579">
        <v>23805</v>
      </c>
      <c r="L14579" t="s">
        <v>30</v>
      </c>
      <c r="M14579" s="1" t="d">
        <v>2003-11-15</v>
      </c>
      <c r="N14579">
        <v>11</v>
      </c>
      <c r="O14579">
        <v>15</v>
      </c>
      <c r="P14579">
        <v>2003</v>
      </c>
      <c r="R14579" t="s">
        <v>26</v>
      </c>
      <c r="S14579" t="s">
        <v>27</v>
      </c>
    </row>
    <row r="14580" spans="1:19" x14ac:dyDescent="0.25">
      <c r="A14580" t="s">
        <v>312</v>
      </c>
      <c r="B14580" t="s">
        <v>1174</v>
      </c>
      <c r="C14580" t="s">
        <v>1175</v>
      </c>
      <c r="E14580" t="s">
        <v>622</v>
      </c>
      <c r="F14580" t="s">
        <v>119</v>
      </c>
      <c r="G14580">
        <v>55108</v>
      </c>
      <c r="H14580">
        <v>44.986615</v>
      </c>
      <c r="I14580">
        <v>-93.178090999999995</v>
      </c>
      <c r="J14580" s="1" t="d">
        <v>2018-03-08</v>
      </c>
      <c r="K14580">
        <v>23806</v>
      </c>
      <c r="L14580" t="s">
        <v>30</v>
      </c>
      <c r="M14580" s="1" t="d">
        <v>2003-11-15</v>
      </c>
      <c r="N14580">
        <v>11</v>
      </c>
      <c r="O14580">
        <v>15</v>
      </c>
      <c r="P14580">
        <v>2003</v>
      </c>
      <c r="R14580" t="s">
        <v>26</v>
      </c>
      <c r="S14580" t="s">
        <v>27</v>
      </c>
    </row>
    <row r="14581" spans="1:19" x14ac:dyDescent="0.25">
      <c r="A14581" t="s">
        <v>312</v>
      </c>
      <c r="B14581" t="s">
        <v>1182</v>
      </c>
      <c r="C14581" t="s">
        <v>1183</v>
      </c>
      <c r="D14581" t="s">
        <v>1184</v>
      </c>
      <c r="E14581" t="s">
        <v>1185</v>
      </c>
      <c r="F14581" t="s">
        <v>373</v>
      </c>
      <c r="G14581">
        <v>60420</v>
      </c>
      <c r="H14581">
        <v>41.112991999999998</v>
      </c>
      <c r="I14581">
        <v>-88.412481</v>
      </c>
      <c r="J14581" s="1" t="d">
        <v>2018-10-04</v>
      </c>
      <c r="K14581">
        <v>24807</v>
      </c>
      <c r="L14581" t="s">
        <v>30</v>
      </c>
      <c r="M14581" s="1" t="d">
        <v>2003-10-15</v>
      </c>
      <c r="N14581">
        <v>10</v>
      </c>
      <c r="O14581">
        <v>15</v>
      </c>
      <c r="P14581">
        <v>2003</v>
      </c>
      <c r="R14581" t="s">
        <v>26</v>
      </c>
      <c r="S14581" t="s">
        <v>31</v>
      </c>
    </row>
    <row r="14582" spans="1:19" x14ac:dyDescent="0.25">
      <c r="A14582" t="s">
        <v>705</v>
      </c>
      <c r="B14582" t="s">
        <v>1204</v>
      </c>
      <c r="C14582" t="s">
        <v>1205</v>
      </c>
      <c r="E14582" t="s">
        <v>1157</v>
      </c>
      <c r="F14582" t="s">
        <v>170</v>
      </c>
      <c r="G14582">
        <v>94535</v>
      </c>
      <c r="H14582">
        <v>38.266413</v>
      </c>
      <c r="I14582">
        <v>-121.94214100000001</v>
      </c>
      <c r="J14582" s="1" t="d">
        <v>2019-01-10</v>
      </c>
      <c r="K14582">
        <v>25374</v>
      </c>
      <c r="L14582" t="s">
        <v>30</v>
      </c>
      <c r="M14582" s="1" t="d">
        <v>2003-08-15</v>
      </c>
      <c r="N14582">
        <v>8</v>
      </c>
      <c r="O14582">
        <v>15</v>
      </c>
      <c r="P14582">
        <v>2003</v>
      </c>
      <c r="R14582" t="s">
        <v>26</v>
      </c>
      <c r="S14582" t="s">
        <v>27</v>
      </c>
    </row>
    <row r="14583" spans="1:19" x14ac:dyDescent="0.25">
      <c r="A14583" t="s">
        <v>19</v>
      </c>
      <c r="B14583" t="s">
        <v>1214</v>
      </c>
      <c r="C14583" t="s">
        <v>1215</v>
      </c>
      <c r="E14583" t="s">
        <v>1216</v>
      </c>
      <c r="F14583" t="s">
        <v>170</v>
      </c>
      <c r="G14583">
        <v>92880</v>
      </c>
      <c r="H14583">
        <v>33.886895000000003</v>
      </c>
      <c r="I14583">
        <v>-117.571608</v>
      </c>
      <c r="J14583" s="1" t="d">
        <v>2018-05-03</v>
      </c>
      <c r="K14583">
        <v>25425</v>
      </c>
      <c r="L14583" t="s">
        <v>30</v>
      </c>
      <c r="M14583" s="1" t="d">
        <v>2003-05-15</v>
      </c>
      <c r="N14583">
        <v>5</v>
      </c>
      <c r="O14583">
        <v>15</v>
      </c>
      <c r="P14583">
        <v>2003</v>
      </c>
      <c r="Q14583" t="s">
        <v>35</v>
      </c>
      <c r="R14583" t="s">
        <v>26</v>
      </c>
      <c r="S14583" t="s">
        <v>31</v>
      </c>
    </row>
    <row r="14584" spans="1:19" x14ac:dyDescent="0.25">
      <c r="A14584" t="s">
        <v>19</v>
      </c>
      <c r="B14584" t="s">
        <v>1317</v>
      </c>
      <c r="C14584" t="s">
        <v>1318</v>
      </c>
      <c r="D14584" t="s">
        <v>1319</v>
      </c>
      <c r="E14584" t="s">
        <v>1320</v>
      </c>
      <c r="F14584" t="s">
        <v>170</v>
      </c>
      <c r="G14584">
        <v>92806</v>
      </c>
      <c r="H14584">
        <v>33.860703999999998</v>
      </c>
      <c r="I14584">
        <v>-117.865217</v>
      </c>
      <c r="J14584" s="1" t="d">
        <v>2018-06-05</v>
      </c>
      <c r="K14584">
        <v>25601</v>
      </c>
      <c r="L14584" t="s">
        <v>30</v>
      </c>
      <c r="M14584" s="1" t="d">
        <v>2003-12-15</v>
      </c>
      <c r="N14584">
        <v>12</v>
      </c>
      <c r="O14584">
        <v>15</v>
      </c>
      <c r="P14584">
        <v>2003</v>
      </c>
      <c r="Q14584" t="s">
        <v>35</v>
      </c>
      <c r="R14584" t="s">
        <v>26</v>
      </c>
      <c r="S14584" t="s">
        <v>31</v>
      </c>
    </row>
    <row r="14585" spans="1:19" x14ac:dyDescent="0.25">
      <c r="A14585" t="s">
        <v>705</v>
      </c>
      <c r="B14585" t="s">
        <v>1354</v>
      </c>
      <c r="C14585" t="s">
        <v>1355</v>
      </c>
      <c r="D14585" t="s">
        <v>1356</v>
      </c>
      <c r="E14585" t="s">
        <v>259</v>
      </c>
      <c r="F14585" t="s">
        <v>260</v>
      </c>
      <c r="G14585">
        <v>85007</v>
      </c>
      <c r="H14585">
        <v>33.443116000000003</v>
      </c>
      <c r="I14585">
        <v>-112.09240200000001</v>
      </c>
      <c r="J14585" s="1" t="d">
        <v>2018-09-10</v>
      </c>
      <c r="K14585">
        <v>25902</v>
      </c>
      <c r="L14585" t="s">
        <v>30</v>
      </c>
      <c r="M14585" s="1" t="d">
        <v>2003-01-15</v>
      </c>
      <c r="N14585">
        <v>1</v>
      </c>
      <c r="O14585">
        <v>15</v>
      </c>
      <c r="P14585">
        <v>2003</v>
      </c>
      <c r="R14585" t="s">
        <v>26</v>
      </c>
      <c r="S14585" t="s">
        <v>31</v>
      </c>
    </row>
    <row r="14586" spans="1:19" x14ac:dyDescent="0.25">
      <c r="A14586" t="s">
        <v>968</v>
      </c>
      <c r="B14586" t="s">
        <v>1638</v>
      </c>
      <c r="C14586" t="s">
        <v>1639</v>
      </c>
      <c r="E14586" t="s">
        <v>249</v>
      </c>
      <c r="F14586" t="s">
        <v>170</v>
      </c>
      <c r="G14586">
        <v>92612</v>
      </c>
      <c r="H14586">
        <v>33.663511</v>
      </c>
      <c r="I14586">
        <v>-117.856388</v>
      </c>
      <c r="J14586" s="1" t="d">
        <v>2019-03-07</v>
      </c>
      <c r="K14586">
        <v>27339</v>
      </c>
      <c r="L14586" t="s">
        <v>71</v>
      </c>
      <c r="M14586" s="1" t="d">
        <v>2003-01-01</v>
      </c>
      <c r="N14586">
        <v>1</v>
      </c>
      <c r="O14586">
        <v>1</v>
      </c>
      <c r="P14586">
        <v>2003</v>
      </c>
      <c r="R14586" t="s">
        <v>26</v>
      </c>
      <c r="S14586" t="s">
        <v>31</v>
      </c>
    </row>
    <row r="14587" spans="1:19" x14ac:dyDescent="0.25">
      <c r="A14587" t="s">
        <v>312</v>
      </c>
      <c r="B14587" t="s">
        <v>1680</v>
      </c>
      <c r="C14587" t="s">
        <v>1681</v>
      </c>
      <c r="D14587" t="s">
        <v>1682</v>
      </c>
      <c r="E14587" t="s">
        <v>1683</v>
      </c>
      <c r="F14587" t="s">
        <v>373</v>
      </c>
      <c r="G14587">
        <v>62526</v>
      </c>
      <c r="H14587">
        <v>39.881124</v>
      </c>
      <c r="I14587">
        <v>-88.923494000000005</v>
      </c>
      <c r="J14587" s="1" t="d">
        <v>2018-10-04</v>
      </c>
      <c r="K14587">
        <v>27357</v>
      </c>
      <c r="L14587" t="s">
        <v>30</v>
      </c>
      <c r="M14587" s="1" t="d">
        <v>2003-06-15</v>
      </c>
      <c r="N14587">
        <v>6</v>
      </c>
      <c r="O14587">
        <v>15</v>
      </c>
      <c r="P14587">
        <v>2003</v>
      </c>
      <c r="R14587" t="s">
        <v>26</v>
      </c>
      <c r="S14587" t="s">
        <v>31</v>
      </c>
    </row>
    <row r="14588" spans="1:19" x14ac:dyDescent="0.25">
      <c r="A14588" t="s">
        <v>312</v>
      </c>
      <c r="B14588" t="s">
        <v>1831</v>
      </c>
      <c r="C14588" t="s">
        <v>1832</v>
      </c>
      <c r="D14588" t="s">
        <v>1833</v>
      </c>
      <c r="E14588" t="s">
        <v>1834</v>
      </c>
      <c r="F14588" t="s">
        <v>373</v>
      </c>
      <c r="G14588">
        <v>61354</v>
      </c>
      <c r="H14588">
        <v>41.366351999999999</v>
      </c>
      <c r="I14588">
        <v>-89.151101999999995</v>
      </c>
      <c r="J14588" s="1" t="d">
        <v>2018-10-04</v>
      </c>
      <c r="K14588">
        <v>27677</v>
      </c>
      <c r="L14588" t="s">
        <v>30</v>
      </c>
      <c r="M14588" s="1" t="d">
        <v>2003-08-15</v>
      </c>
      <c r="N14588">
        <v>8</v>
      </c>
      <c r="O14588">
        <v>15</v>
      </c>
      <c r="P14588">
        <v>2003</v>
      </c>
      <c r="R14588" t="s">
        <v>26</v>
      </c>
      <c r="S14588" t="s">
        <v>31</v>
      </c>
    </row>
    <row r="14589" spans="1:19" x14ac:dyDescent="0.25">
      <c r="A14589" t="s">
        <v>19</v>
      </c>
      <c r="B14589" t="s">
        <v>1158</v>
      </c>
      <c r="C14589" t="s">
        <v>1159</v>
      </c>
      <c r="D14589" t="s">
        <v>1160</v>
      </c>
      <c r="E14589" t="s">
        <v>234</v>
      </c>
      <c r="F14589" t="s">
        <v>170</v>
      </c>
      <c r="G14589">
        <v>91352</v>
      </c>
      <c r="H14589">
        <v>34.238743999999997</v>
      </c>
      <c r="I14589">
        <v>-118.370919</v>
      </c>
      <c r="J14589" s="1" t="d">
        <v>2019-04-08</v>
      </c>
      <c r="K14589">
        <v>27971</v>
      </c>
      <c r="L14589" t="s">
        <v>24</v>
      </c>
      <c r="M14589" s="1" t="d">
        <v>2003-04-30</v>
      </c>
      <c r="N14589">
        <v>4</v>
      </c>
      <c r="O14589">
        <v>30</v>
      </c>
      <c r="P14589">
        <v>2003</v>
      </c>
      <c r="Q14589" t="s">
        <v>35</v>
      </c>
      <c r="R14589" t="s">
        <v>26</v>
      </c>
      <c r="S14589" t="s">
        <v>27</v>
      </c>
    </row>
    <row r="14590" spans="1:19" x14ac:dyDescent="0.25">
      <c r="A14590" t="s">
        <v>19</v>
      </c>
      <c r="B14590" t="s">
        <v>2944</v>
      </c>
      <c r="C14590" t="s">
        <v>2945</v>
      </c>
      <c r="D14590" t="s">
        <v>2946</v>
      </c>
      <c r="E14590" t="s">
        <v>234</v>
      </c>
      <c r="F14590" t="s">
        <v>170</v>
      </c>
      <c r="G14590">
        <v>91352</v>
      </c>
      <c r="H14590">
        <v>34.249457</v>
      </c>
      <c r="I14590">
        <v>-118.387052</v>
      </c>
      <c r="J14590" s="1" t="d">
        <v>2018-08-07</v>
      </c>
      <c r="K14590">
        <v>31317</v>
      </c>
      <c r="L14590" t="s">
        <v>30</v>
      </c>
      <c r="M14590" s="1" t="d">
        <v>2003-05-15</v>
      </c>
      <c r="N14590">
        <v>5</v>
      </c>
      <c r="O14590">
        <v>15</v>
      </c>
      <c r="P14590">
        <v>2003</v>
      </c>
      <c r="Q14590" t="s">
        <v>35</v>
      </c>
      <c r="R14590" t="s">
        <v>26</v>
      </c>
      <c r="S14590" t="s">
        <v>27</v>
      </c>
    </row>
    <row r="14591" spans="1:19" x14ac:dyDescent="0.25">
      <c r="A14591" t="s">
        <v>19</v>
      </c>
      <c r="B14591" t="s">
        <v>2947</v>
      </c>
      <c r="C14591" t="s">
        <v>2948</v>
      </c>
      <c r="D14591" t="s">
        <v>2949</v>
      </c>
      <c r="E14591" t="s">
        <v>427</v>
      </c>
      <c r="F14591" t="s">
        <v>170</v>
      </c>
      <c r="G14591">
        <v>91405</v>
      </c>
      <c r="H14591">
        <v>34.208491299999999</v>
      </c>
      <c r="I14591">
        <v>-118.4480535</v>
      </c>
      <c r="J14591" s="1" t="d">
        <v>2018-08-07</v>
      </c>
      <c r="K14591">
        <v>31318</v>
      </c>
      <c r="L14591" t="s">
        <v>30</v>
      </c>
      <c r="M14591" s="1" t="d">
        <v>2003-05-15</v>
      </c>
      <c r="N14591">
        <v>5</v>
      </c>
      <c r="O14591">
        <v>15</v>
      </c>
      <c r="P14591">
        <v>2003</v>
      </c>
      <c r="Q14591" t="s">
        <v>35</v>
      </c>
      <c r="R14591" t="s">
        <v>26</v>
      </c>
      <c r="S14591" t="s">
        <v>27</v>
      </c>
    </row>
    <row r="14592" spans="1:19" x14ac:dyDescent="0.25">
      <c r="A14592" t="s">
        <v>19</v>
      </c>
      <c r="B14592" t="s">
        <v>3471</v>
      </c>
      <c r="C14592" t="s">
        <v>3472</v>
      </c>
      <c r="E14592" t="s">
        <v>53</v>
      </c>
      <c r="F14592" t="s">
        <v>48</v>
      </c>
      <c r="G14592">
        <v>10460</v>
      </c>
      <c r="H14592">
        <v>40.838672000000003</v>
      </c>
      <c r="I14592">
        <v>-73.877566000000002</v>
      </c>
      <c r="J14592" s="1" t="d">
        <v>2018-06-05</v>
      </c>
      <c r="K14592">
        <v>32838</v>
      </c>
      <c r="L14592" t="s">
        <v>30</v>
      </c>
      <c r="M14592" s="1" t="d">
        <v>2003-08-15</v>
      </c>
      <c r="N14592">
        <v>8</v>
      </c>
      <c r="O14592">
        <v>15</v>
      </c>
      <c r="P14592">
        <v>2003</v>
      </c>
      <c r="Q14592" t="s">
        <v>25</v>
      </c>
      <c r="R14592" t="s">
        <v>26</v>
      </c>
      <c r="S14592" t="s">
        <v>27</v>
      </c>
    </row>
    <row r="14593" spans="1:19" x14ac:dyDescent="0.25">
      <c r="A14593" t="s">
        <v>19</v>
      </c>
      <c r="B14593" t="s">
        <v>3837</v>
      </c>
      <c r="C14593" t="s">
        <v>3838</v>
      </c>
      <c r="E14593" t="s">
        <v>367</v>
      </c>
      <c r="F14593" t="s">
        <v>170</v>
      </c>
      <c r="G14593">
        <v>91731</v>
      </c>
      <c r="H14593">
        <v>34.071404000000001</v>
      </c>
      <c r="I14593">
        <v>-118.04221800000001</v>
      </c>
      <c r="J14593" s="1" t="d">
        <v>2019-04-08</v>
      </c>
      <c r="K14593">
        <v>33315</v>
      </c>
      <c r="L14593" t="s">
        <v>24</v>
      </c>
      <c r="M14593" s="1" t="d">
        <v>2003-03-27</v>
      </c>
      <c r="N14593">
        <v>3</v>
      </c>
      <c r="O14593">
        <v>27</v>
      </c>
      <c r="P14593">
        <v>2003</v>
      </c>
      <c r="Q14593" t="s">
        <v>35</v>
      </c>
      <c r="R14593" t="s">
        <v>26</v>
      </c>
      <c r="S14593" t="s">
        <v>27</v>
      </c>
    </row>
    <row r="14594" spans="1:19" x14ac:dyDescent="0.25">
      <c r="A14594" t="s">
        <v>19</v>
      </c>
      <c r="B14594" t="s">
        <v>3839</v>
      </c>
      <c r="C14594" t="s">
        <v>3840</v>
      </c>
      <c r="E14594" t="s">
        <v>226</v>
      </c>
      <c r="F14594" t="s">
        <v>170</v>
      </c>
      <c r="G14594">
        <v>90021</v>
      </c>
      <c r="H14594">
        <v>34.029763000000003</v>
      </c>
      <c r="I14594">
        <v>-118.253749</v>
      </c>
      <c r="J14594" s="1" t="d">
        <v>2019-04-08</v>
      </c>
      <c r="K14594">
        <v>33316</v>
      </c>
      <c r="L14594" t="s">
        <v>24</v>
      </c>
      <c r="M14594" s="1" t="d">
        <v>2003-03-14</v>
      </c>
      <c r="N14594">
        <v>3</v>
      </c>
      <c r="O14594">
        <v>14</v>
      </c>
      <c r="P14594">
        <v>2003</v>
      </c>
      <c r="Q14594" t="s">
        <v>35</v>
      </c>
      <c r="R14594" t="s">
        <v>26</v>
      </c>
      <c r="S14594" t="s">
        <v>27</v>
      </c>
    </row>
    <row r="14595" spans="1:19" x14ac:dyDescent="0.25">
      <c r="A14595" t="s">
        <v>19</v>
      </c>
      <c r="B14595" t="s">
        <v>4925</v>
      </c>
      <c r="C14595" t="s">
        <v>4926</v>
      </c>
      <c r="E14595" t="s">
        <v>4927</v>
      </c>
      <c r="F14595" t="s">
        <v>1091</v>
      </c>
      <c r="G14595">
        <v>7652</v>
      </c>
      <c r="H14595">
        <v>40.926478000000003</v>
      </c>
      <c r="I14595">
        <v>-74.069353000000007</v>
      </c>
      <c r="J14595" s="1" t="d">
        <v>2018-08-07</v>
      </c>
      <c r="K14595">
        <v>35059</v>
      </c>
      <c r="L14595" t="s">
        <v>30</v>
      </c>
      <c r="M14595" s="1" t="d">
        <v>2003-09-15</v>
      </c>
      <c r="N14595">
        <v>9</v>
      </c>
      <c r="O14595">
        <v>15</v>
      </c>
      <c r="P14595">
        <v>2003</v>
      </c>
      <c r="Q14595" t="s">
        <v>33</v>
      </c>
      <c r="R14595" t="s">
        <v>26</v>
      </c>
      <c r="S14595" t="s">
        <v>27</v>
      </c>
    </row>
    <row r="14596" spans="1:19" x14ac:dyDescent="0.25">
      <c r="A14596" t="s">
        <v>19</v>
      </c>
      <c r="B14596" t="s">
        <v>4935</v>
      </c>
      <c r="C14596" t="s">
        <v>4936</v>
      </c>
      <c r="E14596" t="s">
        <v>4937</v>
      </c>
      <c r="F14596" t="s">
        <v>157</v>
      </c>
      <c r="G14596">
        <v>19010</v>
      </c>
      <c r="H14596">
        <v>40.033503000000003</v>
      </c>
      <c r="I14596">
        <v>-75.321376999999998</v>
      </c>
      <c r="J14596" s="1" t="d">
        <v>2018-09-10</v>
      </c>
      <c r="K14596">
        <v>35065</v>
      </c>
      <c r="L14596" t="s">
        <v>30</v>
      </c>
      <c r="M14596" s="1" t="d">
        <v>2003-09-15</v>
      </c>
      <c r="N14596">
        <v>9</v>
      </c>
      <c r="O14596">
        <v>15</v>
      </c>
      <c r="P14596">
        <v>2003</v>
      </c>
      <c r="Q14596" t="s">
        <v>35</v>
      </c>
      <c r="R14596" t="s">
        <v>26</v>
      </c>
      <c r="S14596" t="s">
        <v>27</v>
      </c>
    </row>
    <row r="14597" spans="1:19" x14ac:dyDescent="0.25">
      <c r="A14597" t="s">
        <v>19</v>
      </c>
      <c r="B14597" t="s">
        <v>5009</v>
      </c>
      <c r="C14597" t="s">
        <v>5010</v>
      </c>
      <c r="D14597" t="s">
        <v>5011</v>
      </c>
      <c r="E14597" t="s">
        <v>41</v>
      </c>
      <c r="F14597" t="s">
        <v>42</v>
      </c>
      <c r="G14597">
        <v>2118</v>
      </c>
      <c r="H14597">
        <v>42.331873999999999</v>
      </c>
      <c r="I14597">
        <v>-71.064222000000001</v>
      </c>
      <c r="J14597" s="1" t="d">
        <v>2018-07-09</v>
      </c>
      <c r="K14597">
        <v>35135</v>
      </c>
      <c r="L14597" t="s">
        <v>30</v>
      </c>
      <c r="M14597" s="1" t="d">
        <v>2003-09-01</v>
      </c>
      <c r="N14597">
        <v>9</v>
      </c>
      <c r="O14597">
        <v>1</v>
      </c>
      <c r="P14597">
        <v>2003</v>
      </c>
      <c r="Q14597" t="s">
        <v>35</v>
      </c>
      <c r="R14597" t="s">
        <v>26</v>
      </c>
      <c r="S14597" t="s">
        <v>27</v>
      </c>
    </row>
    <row r="14598" spans="1:19" x14ac:dyDescent="0.25">
      <c r="A14598" t="s">
        <v>19</v>
      </c>
      <c r="B14598" t="s">
        <v>5110</v>
      </c>
      <c r="C14598" t="s">
        <v>5111</v>
      </c>
      <c r="E14598" t="s">
        <v>5112</v>
      </c>
      <c r="F14598" t="s">
        <v>373</v>
      </c>
      <c r="G14598">
        <v>61265</v>
      </c>
      <c r="H14598">
        <v>41.512238000000004</v>
      </c>
      <c r="I14598">
        <v>-90.485428999999996</v>
      </c>
      <c r="J14598" s="1" t="d">
        <v>2018-10-04</v>
      </c>
      <c r="K14598">
        <v>35304</v>
      </c>
      <c r="L14598" t="s">
        <v>30</v>
      </c>
      <c r="M14598" s="1" t="d">
        <v>2003-08-15</v>
      </c>
      <c r="N14598">
        <v>8</v>
      </c>
      <c r="O14598">
        <v>15</v>
      </c>
      <c r="P14598">
        <v>2003</v>
      </c>
      <c r="Q14598" t="s">
        <v>35</v>
      </c>
      <c r="R14598" t="s">
        <v>26</v>
      </c>
      <c r="S14598" t="s">
        <v>27</v>
      </c>
    </row>
    <row r="14599" spans="1:19" x14ac:dyDescent="0.25">
      <c r="A14599" t="s">
        <v>19</v>
      </c>
      <c r="B14599" t="s">
        <v>5802</v>
      </c>
      <c r="C14599" t="s">
        <v>5803</v>
      </c>
      <c r="E14599" t="s">
        <v>5804</v>
      </c>
      <c r="F14599" t="s">
        <v>37</v>
      </c>
      <c r="G14599">
        <v>77566</v>
      </c>
      <c r="H14599">
        <v>29.024754999999999</v>
      </c>
      <c r="I14599">
        <v>-95.450220000000002</v>
      </c>
      <c r="J14599" s="1" t="d">
        <v>2018-08-07</v>
      </c>
      <c r="K14599">
        <v>36561</v>
      </c>
      <c r="L14599" t="s">
        <v>30</v>
      </c>
      <c r="M14599" s="1" t="d">
        <v>2003-03-15</v>
      </c>
      <c r="N14599">
        <v>3</v>
      </c>
      <c r="O14599">
        <v>15</v>
      </c>
      <c r="P14599">
        <v>2003</v>
      </c>
      <c r="Q14599" t="s">
        <v>35</v>
      </c>
      <c r="R14599" t="s">
        <v>26</v>
      </c>
      <c r="S14599" t="s">
        <v>27</v>
      </c>
    </row>
    <row r="14600" spans="1:19" x14ac:dyDescent="0.25">
      <c r="A14600" t="s">
        <v>19</v>
      </c>
      <c r="B14600" t="s">
        <v>8416</v>
      </c>
      <c r="C14600" t="s">
        <v>8417</v>
      </c>
      <c r="E14600" t="s">
        <v>2537</v>
      </c>
      <c r="F14600" t="s">
        <v>37</v>
      </c>
      <c r="G14600">
        <v>78284</v>
      </c>
      <c r="H14600">
        <v>29.533871000000001</v>
      </c>
      <c r="I14600">
        <v>-98.401078999999996</v>
      </c>
      <c r="J14600" s="1" t="d">
        <v>2018-08-07</v>
      </c>
      <c r="K14600">
        <v>44134</v>
      </c>
      <c r="L14600" t="s">
        <v>30</v>
      </c>
      <c r="M14600" s="1" t="d">
        <v>2003-01-01</v>
      </c>
      <c r="N14600">
        <v>1</v>
      </c>
      <c r="O14600">
        <v>1</v>
      </c>
      <c r="P14600">
        <v>2003</v>
      </c>
      <c r="Q14600" t="s">
        <v>35</v>
      </c>
      <c r="R14600" t="s">
        <v>26</v>
      </c>
      <c r="S14600" t="s">
        <v>27</v>
      </c>
    </row>
    <row r="14601" spans="1:19" x14ac:dyDescent="0.25">
      <c r="A14601" t="s">
        <v>19</v>
      </c>
      <c r="B14601" t="s">
        <v>9293</v>
      </c>
      <c r="C14601" t="s">
        <v>9294</v>
      </c>
      <c r="E14601" t="s">
        <v>6895</v>
      </c>
      <c r="F14601" t="s">
        <v>260</v>
      </c>
      <c r="G14601">
        <v>85215</v>
      </c>
      <c r="H14601">
        <v>33.475245000000001</v>
      </c>
      <c r="I14601">
        <v>-111.73725899999999</v>
      </c>
      <c r="J14601" s="1" t="d">
        <v>2018-09-10</v>
      </c>
      <c r="K14601">
        <v>46171</v>
      </c>
      <c r="L14601" t="s">
        <v>30</v>
      </c>
      <c r="M14601" s="1" t="d">
        <v>2003-12-01</v>
      </c>
      <c r="N14601">
        <v>12</v>
      </c>
      <c r="O14601">
        <v>1</v>
      </c>
      <c r="P14601">
        <v>2003</v>
      </c>
      <c r="Q14601" t="s">
        <v>35</v>
      </c>
      <c r="R14601" t="s">
        <v>26</v>
      </c>
      <c r="S14601" t="s">
        <v>27</v>
      </c>
    </row>
    <row r="14602" spans="1:19" x14ac:dyDescent="0.25">
      <c r="A14602" t="s">
        <v>312</v>
      </c>
      <c r="B14602" t="s">
        <v>15582</v>
      </c>
      <c r="C14602" t="s">
        <v>15583</v>
      </c>
      <c r="E14602" t="s">
        <v>9961</v>
      </c>
      <c r="F14602" t="s">
        <v>78</v>
      </c>
      <c r="G14602">
        <v>66618</v>
      </c>
      <c r="H14602">
        <v>39.081423000000001</v>
      </c>
      <c r="I14602">
        <v>-95.727110999999994</v>
      </c>
      <c r="J14602" s="1" t="d">
        <v>2018-07-09</v>
      </c>
      <c r="K14602">
        <v>62262</v>
      </c>
      <c r="L14602" t="s">
        <v>30</v>
      </c>
      <c r="M14602" s="1" t="d">
        <v>2003-07-15</v>
      </c>
      <c r="N14602">
        <v>7</v>
      </c>
      <c r="O14602">
        <v>15</v>
      </c>
      <c r="P14602">
        <v>2003</v>
      </c>
      <c r="R14602" t="s">
        <v>26</v>
      </c>
      <c r="S14602" t="s">
        <v>27</v>
      </c>
    </row>
    <row r="14603" spans="1:19" x14ac:dyDescent="0.25">
      <c r="A14603" t="s">
        <v>19</v>
      </c>
      <c r="B14603" t="s">
        <v>16960</v>
      </c>
      <c r="C14603" t="s">
        <v>16961</v>
      </c>
      <c r="E14603" t="s">
        <v>3002</v>
      </c>
      <c r="F14603" t="s">
        <v>37</v>
      </c>
      <c r="G14603">
        <v>78041</v>
      </c>
      <c r="H14603">
        <v>27.54927</v>
      </c>
      <c r="I14603">
        <v>-99.472386999999998</v>
      </c>
      <c r="J14603" s="1" t="d">
        <v>2018-08-07</v>
      </c>
      <c r="K14603">
        <v>64319</v>
      </c>
      <c r="L14603" t="s">
        <v>16962</v>
      </c>
      <c r="M14603" s="1" t="d">
        <v>2003-10-15</v>
      </c>
      <c r="N14603">
        <v>10</v>
      </c>
      <c r="O14603">
        <v>15</v>
      </c>
      <c r="P14603">
        <v>2003</v>
      </c>
      <c r="Q14603" t="s">
        <v>35</v>
      </c>
      <c r="R14603" t="s">
        <v>26</v>
      </c>
      <c r="S14603" t="s">
        <v>27</v>
      </c>
    </row>
    <row r="14604" spans="1:19" x14ac:dyDescent="0.25">
      <c r="A14604" t="s">
        <v>19</v>
      </c>
      <c r="B14604" t="s">
        <v>181</v>
      </c>
      <c r="C14604" t="s">
        <v>182</v>
      </c>
      <c r="D14604" t="s">
        <v>183</v>
      </c>
      <c r="E14604" t="s">
        <v>184</v>
      </c>
      <c r="F14604" t="s">
        <v>170</v>
      </c>
      <c r="G14604">
        <v>94804</v>
      </c>
      <c r="H14604">
        <v>37.916908999999997</v>
      </c>
      <c r="I14604">
        <v>-122.344036</v>
      </c>
      <c r="J14604" s="1" t="d">
        <v>2018-05-03</v>
      </c>
      <c r="K14604">
        <v>826</v>
      </c>
      <c r="L14604" t="s">
        <v>185</v>
      </c>
      <c r="M14604" s="1" t="d">
        <v>2002-05-15</v>
      </c>
      <c r="N14604">
        <v>5</v>
      </c>
      <c r="O14604">
        <v>15</v>
      </c>
      <c r="P14604">
        <v>2002</v>
      </c>
      <c r="Q14604" t="s">
        <v>25</v>
      </c>
      <c r="R14604" t="s">
        <v>26</v>
      </c>
      <c r="S14604" t="s">
        <v>31</v>
      </c>
    </row>
    <row r="14605" spans="1:19" x14ac:dyDescent="0.25">
      <c r="A14605" t="s">
        <v>19</v>
      </c>
      <c r="B14605" t="s">
        <v>281</v>
      </c>
      <c r="C14605" t="s">
        <v>282</v>
      </c>
      <c r="E14605" t="s">
        <v>283</v>
      </c>
      <c r="F14605" t="s">
        <v>170</v>
      </c>
      <c r="G14605">
        <v>90745</v>
      </c>
      <c r="H14605">
        <v>33.859921</v>
      </c>
      <c r="I14605">
        <v>-118.281006</v>
      </c>
      <c r="J14605" s="1" t="d">
        <v>2018-09-10</v>
      </c>
      <c r="K14605">
        <v>1236</v>
      </c>
      <c r="L14605" t="s">
        <v>284</v>
      </c>
      <c r="M14605" s="1" t="d">
        <v>2002-03-06</v>
      </c>
      <c r="N14605">
        <v>3</v>
      </c>
      <c r="O14605">
        <v>6</v>
      </c>
      <c r="P14605">
        <v>2002</v>
      </c>
      <c r="Q14605" t="s">
        <v>35</v>
      </c>
      <c r="R14605" t="s">
        <v>26</v>
      </c>
      <c r="S14605" t="s">
        <v>27</v>
      </c>
    </row>
    <row r="14606" spans="1:19" x14ac:dyDescent="0.25">
      <c r="A14606" t="s">
        <v>19</v>
      </c>
      <c r="B14606" t="s">
        <v>453</v>
      </c>
      <c r="C14606" t="s">
        <v>454</v>
      </c>
      <c r="D14606" t="s">
        <v>455</v>
      </c>
      <c r="E14606" t="s">
        <v>173</v>
      </c>
      <c r="F14606" t="s">
        <v>170</v>
      </c>
      <c r="G14606">
        <v>93301</v>
      </c>
      <c r="H14606">
        <v>35.391672</v>
      </c>
      <c r="I14606">
        <v>-119.025717</v>
      </c>
      <c r="J14606" s="1" t="d">
        <v>2018-05-03</v>
      </c>
      <c r="K14606">
        <v>12804</v>
      </c>
      <c r="L14606" t="s">
        <v>30</v>
      </c>
      <c r="M14606" s="1" t="d">
        <v>2002-06-15</v>
      </c>
      <c r="N14606">
        <v>6</v>
      </c>
      <c r="O14606">
        <v>15</v>
      </c>
      <c r="P14606">
        <v>2002</v>
      </c>
      <c r="Q14606" t="s">
        <v>35</v>
      </c>
      <c r="R14606" t="s">
        <v>26</v>
      </c>
      <c r="S14606" t="s">
        <v>27</v>
      </c>
    </row>
    <row r="14607" spans="1:19" x14ac:dyDescent="0.25">
      <c r="A14607" t="s">
        <v>19</v>
      </c>
      <c r="B14607" t="s">
        <v>456</v>
      </c>
      <c r="C14607" t="s">
        <v>457</v>
      </c>
      <c r="D14607" t="s">
        <v>458</v>
      </c>
      <c r="E14607" t="s">
        <v>459</v>
      </c>
      <c r="F14607" t="s">
        <v>170</v>
      </c>
      <c r="G14607">
        <v>94553</v>
      </c>
      <c r="H14607">
        <v>38.001646000000001</v>
      </c>
      <c r="I14607">
        <v>-122.072536</v>
      </c>
      <c r="J14607" s="1" t="d">
        <v>2018-09-10</v>
      </c>
      <c r="K14607">
        <v>12808</v>
      </c>
      <c r="L14607" t="s">
        <v>460</v>
      </c>
      <c r="M14607" s="1" t="d">
        <v>2002-05-15</v>
      </c>
      <c r="N14607">
        <v>5</v>
      </c>
      <c r="O14607">
        <v>15</v>
      </c>
      <c r="P14607">
        <v>2002</v>
      </c>
      <c r="Q14607" t="s">
        <v>25</v>
      </c>
      <c r="R14607" t="s">
        <v>26</v>
      </c>
      <c r="S14607" t="s">
        <v>27</v>
      </c>
    </row>
    <row r="14608" spans="1:19" x14ac:dyDescent="0.25">
      <c r="A14608" t="s">
        <v>19</v>
      </c>
      <c r="B14608" t="s">
        <v>558</v>
      </c>
      <c r="C14608" t="s">
        <v>559</v>
      </c>
      <c r="D14608" t="s">
        <v>560</v>
      </c>
      <c r="E14608" t="s">
        <v>561</v>
      </c>
      <c r="F14608" t="s">
        <v>42</v>
      </c>
      <c r="G14608">
        <v>1876</v>
      </c>
      <c r="H14608">
        <v>42.629511999999998</v>
      </c>
      <c r="I14608">
        <v>-71.270846000000006</v>
      </c>
      <c r="J14608" s="1" t="d">
        <v>2018-12-11</v>
      </c>
      <c r="K14608">
        <v>18892</v>
      </c>
      <c r="L14608" t="s">
        <v>30</v>
      </c>
      <c r="M14608" s="1" t="d">
        <v>2002-02-15</v>
      </c>
      <c r="N14608">
        <v>2</v>
      </c>
      <c r="O14608">
        <v>15</v>
      </c>
      <c r="P14608">
        <v>2002</v>
      </c>
      <c r="Q14608" t="s">
        <v>25</v>
      </c>
      <c r="R14608" t="s">
        <v>26</v>
      </c>
      <c r="S14608" t="s">
        <v>31</v>
      </c>
    </row>
    <row r="14609" spans="1:19" x14ac:dyDescent="0.25">
      <c r="A14609" t="s">
        <v>19</v>
      </c>
      <c r="B14609" t="s">
        <v>570</v>
      </c>
      <c r="C14609" t="s">
        <v>571</v>
      </c>
      <c r="E14609" t="s">
        <v>226</v>
      </c>
      <c r="F14609" t="s">
        <v>170</v>
      </c>
      <c r="G14609">
        <v>90062</v>
      </c>
      <c r="H14609">
        <v>33.992626999999999</v>
      </c>
      <c r="I14609">
        <v>-118.317126</v>
      </c>
      <c r="J14609" s="1" t="d">
        <v>2019-04-08</v>
      </c>
      <c r="K14609">
        <v>18914</v>
      </c>
      <c r="L14609" t="s">
        <v>24</v>
      </c>
      <c r="M14609" s="1" t="d">
        <v>2002-11-01</v>
      </c>
      <c r="N14609">
        <v>11</v>
      </c>
      <c r="O14609">
        <v>1</v>
      </c>
      <c r="P14609">
        <v>2002</v>
      </c>
      <c r="Q14609" t="s">
        <v>35</v>
      </c>
      <c r="R14609" t="s">
        <v>26</v>
      </c>
      <c r="S14609" t="s">
        <v>27</v>
      </c>
    </row>
    <row r="14610" spans="1:19" x14ac:dyDescent="0.25">
      <c r="A14610" t="s">
        <v>19</v>
      </c>
      <c r="B14610" t="s">
        <v>574</v>
      </c>
      <c r="C14610" t="s">
        <v>575</v>
      </c>
      <c r="E14610" t="s">
        <v>226</v>
      </c>
      <c r="F14610" t="s">
        <v>170</v>
      </c>
      <c r="G14610">
        <v>90069</v>
      </c>
      <c r="H14610">
        <v>34.085569</v>
      </c>
      <c r="I14610">
        <v>-118.382413</v>
      </c>
      <c r="J14610" s="1" t="d">
        <v>2019-04-08</v>
      </c>
      <c r="K14610">
        <v>18916</v>
      </c>
      <c r="L14610" t="s">
        <v>24</v>
      </c>
      <c r="M14610" s="1" t="d">
        <v>2002-11-01</v>
      </c>
      <c r="N14610">
        <v>11</v>
      </c>
      <c r="O14610">
        <v>1</v>
      </c>
      <c r="P14610">
        <v>2002</v>
      </c>
      <c r="Q14610" t="s">
        <v>35</v>
      </c>
      <c r="R14610" t="s">
        <v>26</v>
      </c>
      <c r="S14610" t="s">
        <v>27</v>
      </c>
    </row>
    <row r="14611" spans="1:19" x14ac:dyDescent="0.25">
      <c r="A14611" t="s">
        <v>312</v>
      </c>
      <c r="B14611" t="s">
        <v>723</v>
      </c>
      <c r="C14611" t="s">
        <v>724</v>
      </c>
      <c r="D14611" t="s">
        <v>725</v>
      </c>
      <c r="E14611" t="s">
        <v>130</v>
      </c>
      <c r="F14611" t="s">
        <v>129</v>
      </c>
      <c r="G14611">
        <v>80209</v>
      </c>
      <c r="H14611">
        <v>39.711517999999998</v>
      </c>
      <c r="I14611">
        <v>-104.987981</v>
      </c>
      <c r="J14611" s="1" t="d">
        <v>2018-11-08</v>
      </c>
      <c r="K14611">
        <v>20899</v>
      </c>
      <c r="L14611" t="s">
        <v>30</v>
      </c>
      <c r="M14611" s="1" t="d">
        <v>2002-10-15</v>
      </c>
      <c r="N14611">
        <v>10</v>
      </c>
      <c r="O14611">
        <v>15</v>
      </c>
      <c r="P14611">
        <v>2002</v>
      </c>
      <c r="R14611" t="s">
        <v>26</v>
      </c>
      <c r="S14611" t="s">
        <v>31</v>
      </c>
    </row>
    <row r="14612" spans="1:19" x14ac:dyDescent="0.25">
      <c r="A14612" t="s">
        <v>338</v>
      </c>
      <c r="B14612" t="s">
        <v>795</v>
      </c>
      <c r="C14612" t="s">
        <v>796</v>
      </c>
      <c r="D14612" t="s">
        <v>797</v>
      </c>
      <c r="E14612" t="s">
        <v>178</v>
      </c>
      <c r="F14612" t="s">
        <v>170</v>
      </c>
      <c r="G14612">
        <v>94115</v>
      </c>
      <c r="H14612">
        <v>37.784911999999998</v>
      </c>
      <c r="I14612">
        <v>-122.43023700000001</v>
      </c>
      <c r="J14612" s="1" t="d">
        <v>2018-05-03</v>
      </c>
      <c r="K14612">
        <v>21351</v>
      </c>
      <c r="L14612" t="s">
        <v>30</v>
      </c>
      <c r="M14612" s="1" t="d">
        <v>2002-01-31</v>
      </c>
      <c r="N14612">
        <v>1</v>
      </c>
      <c r="O14612">
        <v>31</v>
      </c>
      <c r="P14612">
        <v>2002</v>
      </c>
      <c r="R14612" t="s">
        <v>26</v>
      </c>
      <c r="S14612" t="s">
        <v>31</v>
      </c>
    </row>
    <row r="14613" spans="1:19" x14ac:dyDescent="0.25">
      <c r="A14613" t="s">
        <v>338</v>
      </c>
      <c r="B14613" t="s">
        <v>798</v>
      </c>
      <c r="C14613" t="s">
        <v>799</v>
      </c>
      <c r="D14613" t="s">
        <v>800</v>
      </c>
      <c r="E14613" t="s">
        <v>178</v>
      </c>
      <c r="F14613" t="s">
        <v>170</v>
      </c>
      <c r="G14613">
        <v>94104</v>
      </c>
      <c r="H14613">
        <v>37.792057999999997</v>
      </c>
      <c r="I14613">
        <v>-122.404312</v>
      </c>
      <c r="J14613" s="1" t="d">
        <v>2018-05-03</v>
      </c>
      <c r="K14613">
        <v>21354</v>
      </c>
      <c r="L14613" t="s">
        <v>30</v>
      </c>
      <c r="M14613" s="1" t="d">
        <v>2002-01-31</v>
      </c>
      <c r="N14613">
        <v>1</v>
      </c>
      <c r="O14613">
        <v>31</v>
      </c>
      <c r="P14613">
        <v>2002</v>
      </c>
      <c r="R14613" t="s">
        <v>26</v>
      </c>
      <c r="S14613" t="s">
        <v>31</v>
      </c>
    </row>
    <row r="14614" spans="1:19" x14ac:dyDescent="0.25">
      <c r="A14614" t="s">
        <v>338</v>
      </c>
      <c r="B14614" t="s">
        <v>801</v>
      </c>
      <c r="C14614" t="s">
        <v>802</v>
      </c>
      <c r="E14614" t="s">
        <v>178</v>
      </c>
      <c r="F14614" t="s">
        <v>170</v>
      </c>
      <c r="G14614">
        <v>94105</v>
      </c>
      <c r="H14614">
        <v>37.788809999999998</v>
      </c>
      <c r="I14614">
        <v>-122.401</v>
      </c>
      <c r="J14614" s="1" t="d">
        <v>2018-05-03</v>
      </c>
      <c r="K14614">
        <v>21358</v>
      </c>
      <c r="L14614" t="s">
        <v>30</v>
      </c>
      <c r="M14614" s="1" t="d">
        <v>2002-01-31</v>
      </c>
      <c r="N14614">
        <v>1</v>
      </c>
      <c r="O14614">
        <v>31</v>
      </c>
      <c r="P14614">
        <v>2002</v>
      </c>
      <c r="R14614" t="s">
        <v>26</v>
      </c>
      <c r="S14614" t="s">
        <v>31</v>
      </c>
    </row>
    <row r="14615" spans="1:19" x14ac:dyDescent="0.25">
      <c r="A14615" t="s">
        <v>338</v>
      </c>
      <c r="B14615" t="s">
        <v>803</v>
      </c>
      <c r="C14615" t="s">
        <v>804</v>
      </c>
      <c r="D14615" t="s">
        <v>805</v>
      </c>
      <c r="E14615" t="s">
        <v>178</v>
      </c>
      <c r="F14615" t="s">
        <v>170</v>
      </c>
      <c r="G14615">
        <v>94108</v>
      </c>
      <c r="H14615">
        <v>37.791791000000003</v>
      </c>
      <c r="I14615">
        <v>-122.411265</v>
      </c>
      <c r="J14615" s="1" t="d">
        <v>2018-12-11</v>
      </c>
      <c r="K14615">
        <v>21360</v>
      </c>
      <c r="L14615" t="s">
        <v>30</v>
      </c>
      <c r="M14615" s="1" t="d">
        <v>2002-01-31</v>
      </c>
      <c r="N14615">
        <v>1</v>
      </c>
      <c r="O14615">
        <v>31</v>
      </c>
      <c r="P14615">
        <v>2002</v>
      </c>
      <c r="R14615" t="s">
        <v>26</v>
      </c>
      <c r="S14615" t="s">
        <v>31</v>
      </c>
    </row>
    <row r="14616" spans="1:19" x14ac:dyDescent="0.25">
      <c r="A14616" t="s">
        <v>338</v>
      </c>
      <c r="B14616" t="s">
        <v>806</v>
      </c>
      <c r="C14616" t="s">
        <v>807</v>
      </c>
      <c r="D14616" t="s">
        <v>808</v>
      </c>
      <c r="E14616" t="s">
        <v>178</v>
      </c>
      <c r="F14616" t="s">
        <v>170</v>
      </c>
      <c r="G14616">
        <v>94102</v>
      </c>
      <c r="H14616">
        <v>37.786060999999997</v>
      </c>
      <c r="I14616">
        <v>-122.407088</v>
      </c>
      <c r="J14616" s="1" t="d">
        <v>2018-05-03</v>
      </c>
      <c r="K14616">
        <v>21367</v>
      </c>
      <c r="L14616" t="s">
        <v>30</v>
      </c>
      <c r="M14616" s="1" t="d">
        <v>2002-01-31</v>
      </c>
      <c r="N14616">
        <v>1</v>
      </c>
      <c r="O14616">
        <v>31</v>
      </c>
      <c r="P14616">
        <v>2002</v>
      </c>
      <c r="R14616" t="s">
        <v>26</v>
      </c>
      <c r="S14616" t="s">
        <v>31</v>
      </c>
    </row>
    <row r="14617" spans="1:19" x14ac:dyDescent="0.25">
      <c r="A14617" t="s">
        <v>338</v>
      </c>
      <c r="B14617" t="s">
        <v>809</v>
      </c>
      <c r="C14617" t="s">
        <v>810</v>
      </c>
      <c r="E14617" t="s">
        <v>226</v>
      </c>
      <c r="F14617" t="s">
        <v>170</v>
      </c>
      <c r="G14617">
        <v>90048</v>
      </c>
      <c r="H14617">
        <v>34.076309999999999</v>
      </c>
      <c r="I14617">
        <v>-118.377</v>
      </c>
      <c r="J14617" s="1" t="d">
        <v>2018-05-03</v>
      </c>
      <c r="K14617">
        <v>21368</v>
      </c>
      <c r="L14617" t="s">
        <v>30</v>
      </c>
      <c r="M14617" s="1" t="d">
        <v>2002-01-31</v>
      </c>
      <c r="N14617">
        <v>1</v>
      </c>
      <c r="O14617">
        <v>31</v>
      </c>
      <c r="P14617">
        <v>2002</v>
      </c>
      <c r="R14617" t="s">
        <v>26</v>
      </c>
      <c r="S14617" t="s">
        <v>31</v>
      </c>
    </row>
    <row r="14618" spans="1:19" x14ac:dyDescent="0.25">
      <c r="A14618" t="s">
        <v>338</v>
      </c>
      <c r="B14618" t="s">
        <v>811</v>
      </c>
      <c r="C14618" t="s">
        <v>812</v>
      </c>
      <c r="D14618" t="s">
        <v>813</v>
      </c>
      <c r="E14618" t="s">
        <v>226</v>
      </c>
      <c r="F14618" t="s">
        <v>170</v>
      </c>
      <c r="G14618">
        <v>90012</v>
      </c>
      <c r="H14618">
        <v>34.055973999999999</v>
      </c>
      <c r="I14618">
        <v>-118.248893</v>
      </c>
      <c r="J14618" s="1" t="d">
        <v>2018-09-10</v>
      </c>
      <c r="K14618">
        <v>21374</v>
      </c>
      <c r="L14618" t="s">
        <v>30</v>
      </c>
      <c r="M14618" s="1" t="d">
        <v>2002-01-31</v>
      </c>
      <c r="N14618">
        <v>1</v>
      </c>
      <c r="O14618">
        <v>31</v>
      </c>
      <c r="P14618">
        <v>2002</v>
      </c>
      <c r="R14618" t="s">
        <v>26</v>
      </c>
      <c r="S14618" t="s">
        <v>31</v>
      </c>
    </row>
    <row r="14619" spans="1:19" x14ac:dyDescent="0.25">
      <c r="A14619" t="s">
        <v>338</v>
      </c>
      <c r="B14619" t="s">
        <v>816</v>
      </c>
      <c r="C14619" t="s">
        <v>817</v>
      </c>
      <c r="D14619" t="s">
        <v>818</v>
      </c>
      <c r="E14619" t="s">
        <v>414</v>
      </c>
      <c r="F14619" t="s">
        <v>170</v>
      </c>
      <c r="G14619">
        <v>91330</v>
      </c>
      <c r="H14619">
        <v>34.248958999999999</v>
      </c>
      <c r="I14619">
        <v>-118.523887</v>
      </c>
      <c r="J14619" s="1" t="d">
        <v>2018-05-03</v>
      </c>
      <c r="K14619">
        <v>21395</v>
      </c>
      <c r="L14619" t="s">
        <v>30</v>
      </c>
      <c r="M14619" s="1" t="d">
        <v>2002-01-15</v>
      </c>
      <c r="N14619">
        <v>1</v>
      </c>
      <c r="O14619">
        <v>15</v>
      </c>
      <c r="P14619">
        <v>2002</v>
      </c>
      <c r="R14619" t="s">
        <v>26</v>
      </c>
      <c r="S14619" t="s">
        <v>31</v>
      </c>
    </row>
    <row r="14620" spans="1:19" x14ac:dyDescent="0.25">
      <c r="A14620" t="s">
        <v>338</v>
      </c>
      <c r="B14620" t="s">
        <v>816</v>
      </c>
      <c r="C14620" t="s">
        <v>817</v>
      </c>
      <c r="D14620" t="s">
        <v>819</v>
      </c>
      <c r="E14620" t="s">
        <v>414</v>
      </c>
      <c r="F14620" t="s">
        <v>170</v>
      </c>
      <c r="G14620">
        <v>91330</v>
      </c>
      <c r="H14620">
        <v>34.241686999999999</v>
      </c>
      <c r="I14620">
        <v>-118.528543</v>
      </c>
      <c r="J14620" s="1" t="d">
        <v>2018-05-03</v>
      </c>
      <c r="K14620">
        <v>21396</v>
      </c>
      <c r="L14620" t="s">
        <v>30</v>
      </c>
      <c r="M14620" s="1" t="d">
        <v>2002-01-15</v>
      </c>
      <c r="N14620">
        <v>1</v>
      </c>
      <c r="O14620">
        <v>15</v>
      </c>
      <c r="P14620">
        <v>2002</v>
      </c>
      <c r="R14620" t="s">
        <v>26</v>
      </c>
      <c r="S14620" t="s">
        <v>31</v>
      </c>
    </row>
    <row r="14621" spans="1:19" x14ac:dyDescent="0.25">
      <c r="A14621" t="s">
        <v>338</v>
      </c>
      <c r="B14621" t="s">
        <v>816</v>
      </c>
      <c r="C14621" t="s">
        <v>817</v>
      </c>
      <c r="D14621" t="s">
        <v>820</v>
      </c>
      <c r="E14621" t="s">
        <v>414</v>
      </c>
      <c r="F14621" t="s">
        <v>170</v>
      </c>
      <c r="G14621">
        <v>91330</v>
      </c>
      <c r="H14621">
        <v>34.236853000000004</v>
      </c>
      <c r="I14621">
        <v>-118.532588</v>
      </c>
      <c r="J14621" s="1" t="d">
        <v>2018-05-03</v>
      </c>
      <c r="K14621">
        <v>21397</v>
      </c>
      <c r="L14621" t="s">
        <v>30</v>
      </c>
      <c r="M14621" s="1" t="d">
        <v>2002-01-15</v>
      </c>
      <c r="N14621">
        <v>1</v>
      </c>
      <c r="O14621">
        <v>15</v>
      </c>
      <c r="P14621">
        <v>2002</v>
      </c>
      <c r="R14621" t="s">
        <v>26</v>
      </c>
      <c r="S14621" t="s">
        <v>31</v>
      </c>
    </row>
    <row r="14622" spans="1:19" x14ac:dyDescent="0.25">
      <c r="A14622" t="s">
        <v>338</v>
      </c>
      <c r="B14622" t="s">
        <v>824</v>
      </c>
      <c r="C14622" t="s">
        <v>825</v>
      </c>
      <c r="E14622" t="s">
        <v>226</v>
      </c>
      <c r="F14622" t="s">
        <v>170</v>
      </c>
      <c r="G14622">
        <v>90044</v>
      </c>
      <c r="H14622">
        <v>33.961255999999999</v>
      </c>
      <c r="I14622">
        <v>-118.29187</v>
      </c>
      <c r="J14622" s="1" t="d">
        <v>2019-03-07</v>
      </c>
      <c r="K14622">
        <v>21405</v>
      </c>
      <c r="L14622" t="s">
        <v>71</v>
      </c>
      <c r="M14622" s="1" t="d">
        <v>2002-01-31</v>
      </c>
      <c r="N14622">
        <v>1</v>
      </c>
      <c r="O14622">
        <v>31</v>
      </c>
      <c r="P14622">
        <v>2002</v>
      </c>
      <c r="R14622" t="s">
        <v>26</v>
      </c>
      <c r="S14622" t="s">
        <v>31</v>
      </c>
    </row>
    <row r="14623" spans="1:19" x14ac:dyDescent="0.25">
      <c r="A14623" t="s">
        <v>19</v>
      </c>
      <c r="B14623" t="s">
        <v>830</v>
      </c>
      <c r="C14623" t="s">
        <v>831</v>
      </c>
      <c r="D14623" t="s">
        <v>832</v>
      </c>
      <c r="E14623" t="s">
        <v>402</v>
      </c>
      <c r="F14623" t="s">
        <v>48</v>
      </c>
      <c r="G14623">
        <v>14606</v>
      </c>
      <c r="H14623">
        <v>43.169231000000003</v>
      </c>
      <c r="I14623">
        <v>-77.661406999999997</v>
      </c>
      <c r="J14623" s="1" t="d">
        <v>2018-04-03</v>
      </c>
      <c r="K14623">
        <v>21435</v>
      </c>
      <c r="L14623" t="s">
        <v>833</v>
      </c>
      <c r="M14623" s="1" t="d">
        <v>2002-06-15</v>
      </c>
      <c r="N14623">
        <v>6</v>
      </c>
      <c r="O14623">
        <v>15</v>
      </c>
      <c r="P14623">
        <v>2002</v>
      </c>
      <c r="Q14623" t="s">
        <v>33</v>
      </c>
      <c r="R14623" t="s">
        <v>26</v>
      </c>
      <c r="S14623" t="s">
        <v>27</v>
      </c>
    </row>
    <row r="14624" spans="1:19" x14ac:dyDescent="0.25">
      <c r="A14624" t="s">
        <v>312</v>
      </c>
      <c r="B14624" t="s">
        <v>834</v>
      </c>
      <c r="C14624" t="s">
        <v>835</v>
      </c>
      <c r="E14624" t="s">
        <v>836</v>
      </c>
      <c r="F14624" t="s">
        <v>119</v>
      </c>
      <c r="G14624">
        <v>55340</v>
      </c>
      <c r="H14624">
        <v>45.047970999999997</v>
      </c>
      <c r="I14624">
        <v>-93.568856999999994</v>
      </c>
      <c r="J14624" s="1" t="d">
        <v>2018-03-08</v>
      </c>
      <c r="K14624">
        <v>21442</v>
      </c>
      <c r="L14624" t="s">
        <v>30</v>
      </c>
      <c r="M14624" s="1" t="d">
        <v>2002-03-15</v>
      </c>
      <c r="N14624">
        <v>3</v>
      </c>
      <c r="O14624">
        <v>15</v>
      </c>
      <c r="P14624">
        <v>2002</v>
      </c>
      <c r="R14624" t="s">
        <v>26</v>
      </c>
      <c r="S14624" t="s">
        <v>27</v>
      </c>
    </row>
    <row r="14625" spans="1:19" x14ac:dyDescent="0.25">
      <c r="A14625" t="s">
        <v>312</v>
      </c>
      <c r="B14625" t="s">
        <v>837</v>
      </c>
      <c r="C14625" t="s">
        <v>838</v>
      </c>
      <c r="E14625" t="s">
        <v>120</v>
      </c>
      <c r="F14625" t="s">
        <v>119</v>
      </c>
      <c r="G14625">
        <v>55414</v>
      </c>
      <c r="H14625">
        <v>44.986384000000001</v>
      </c>
      <c r="I14625">
        <v>-93.212693000000002</v>
      </c>
      <c r="J14625" s="1" t="d">
        <v>2018-03-08</v>
      </c>
      <c r="K14625">
        <v>21443</v>
      </c>
      <c r="L14625" t="s">
        <v>30</v>
      </c>
      <c r="M14625" s="1" t="d">
        <v>2002-03-15</v>
      </c>
      <c r="N14625">
        <v>3</v>
      </c>
      <c r="O14625">
        <v>15</v>
      </c>
      <c r="P14625">
        <v>2002</v>
      </c>
      <c r="R14625" t="s">
        <v>26</v>
      </c>
      <c r="S14625" t="s">
        <v>27</v>
      </c>
    </row>
    <row r="14626" spans="1:19" x14ac:dyDescent="0.25">
      <c r="A14626" t="s">
        <v>312</v>
      </c>
      <c r="B14626" t="s">
        <v>842</v>
      </c>
      <c r="C14626" t="s">
        <v>843</v>
      </c>
      <c r="D14626" t="s">
        <v>844</v>
      </c>
      <c r="E14626" t="s">
        <v>845</v>
      </c>
      <c r="F14626" t="s">
        <v>119</v>
      </c>
      <c r="G14626">
        <v>56258</v>
      </c>
      <c r="H14626">
        <v>44.442480000000003</v>
      </c>
      <c r="I14626">
        <v>-95.795704999999998</v>
      </c>
      <c r="J14626" s="1" t="d">
        <v>2019-03-07</v>
      </c>
      <c r="K14626">
        <v>21445</v>
      </c>
      <c r="L14626" t="s">
        <v>71</v>
      </c>
      <c r="M14626" s="1" t="d">
        <v>2002-03-15</v>
      </c>
      <c r="N14626">
        <v>3</v>
      </c>
      <c r="O14626">
        <v>15</v>
      </c>
      <c r="P14626">
        <v>2002</v>
      </c>
      <c r="R14626" t="s">
        <v>26</v>
      </c>
      <c r="S14626" t="s">
        <v>31</v>
      </c>
    </row>
    <row r="14627" spans="1:19" x14ac:dyDescent="0.25">
      <c r="A14627" t="s">
        <v>312</v>
      </c>
      <c r="B14627" t="s">
        <v>846</v>
      </c>
      <c r="C14627" t="s">
        <v>847</v>
      </c>
      <c r="E14627" t="s">
        <v>848</v>
      </c>
      <c r="F14627" t="s">
        <v>119</v>
      </c>
      <c r="G14627">
        <v>56229</v>
      </c>
      <c r="H14627">
        <v>44.609779000000003</v>
      </c>
      <c r="I14627">
        <v>-95.671563000000006</v>
      </c>
      <c r="J14627" s="1" t="d">
        <v>2018-03-08</v>
      </c>
      <c r="K14627">
        <v>21446</v>
      </c>
      <c r="L14627" t="s">
        <v>30</v>
      </c>
      <c r="M14627" s="1" t="d">
        <v>2002-03-15</v>
      </c>
      <c r="N14627">
        <v>3</v>
      </c>
      <c r="O14627">
        <v>15</v>
      </c>
      <c r="P14627">
        <v>2002</v>
      </c>
      <c r="R14627" t="s">
        <v>26</v>
      </c>
      <c r="S14627" t="s">
        <v>31</v>
      </c>
    </row>
    <row r="14628" spans="1:19" x14ac:dyDescent="0.25">
      <c r="A14628" t="s">
        <v>338</v>
      </c>
      <c r="B14628" t="s">
        <v>853</v>
      </c>
      <c r="C14628" t="s">
        <v>854</v>
      </c>
      <c r="D14628" t="s">
        <v>855</v>
      </c>
      <c r="E14628" t="s">
        <v>856</v>
      </c>
      <c r="F14628" t="s">
        <v>170</v>
      </c>
      <c r="G14628">
        <v>91741</v>
      </c>
      <c r="H14628">
        <v>34.135559999999998</v>
      </c>
      <c r="I14628">
        <v>-117.864</v>
      </c>
      <c r="J14628" s="1" t="d">
        <v>2018-05-03</v>
      </c>
      <c r="K14628">
        <v>21498</v>
      </c>
      <c r="L14628" t="s">
        <v>30</v>
      </c>
      <c r="M14628" s="1" t="d">
        <v>2002-04-30</v>
      </c>
      <c r="N14628">
        <v>4</v>
      </c>
      <c r="O14628">
        <v>30</v>
      </c>
      <c r="P14628">
        <v>2002</v>
      </c>
      <c r="R14628" t="s">
        <v>26</v>
      </c>
      <c r="S14628" t="s">
        <v>31</v>
      </c>
    </row>
    <row r="14629" spans="1:19" x14ac:dyDescent="0.25">
      <c r="A14629" t="s">
        <v>338</v>
      </c>
      <c r="B14629" t="s">
        <v>862</v>
      </c>
      <c r="C14629" t="s">
        <v>863</v>
      </c>
      <c r="D14629" t="s">
        <v>864</v>
      </c>
      <c r="E14629" t="s">
        <v>865</v>
      </c>
      <c r="F14629" t="s">
        <v>170</v>
      </c>
      <c r="G14629">
        <v>92705</v>
      </c>
      <c r="H14629">
        <v>33.776989999999998</v>
      </c>
      <c r="I14629">
        <v>-117.871</v>
      </c>
      <c r="J14629" s="1" t="d">
        <v>2019-01-10</v>
      </c>
      <c r="K14629">
        <v>21535</v>
      </c>
      <c r="L14629" t="s">
        <v>30</v>
      </c>
      <c r="M14629" s="1" t="d">
        <v>2002-05-30</v>
      </c>
      <c r="N14629">
        <v>5</v>
      </c>
      <c r="O14629">
        <v>30</v>
      </c>
      <c r="P14629">
        <v>2002</v>
      </c>
      <c r="R14629" t="s">
        <v>26</v>
      </c>
      <c r="S14629" t="s">
        <v>31</v>
      </c>
    </row>
    <row r="14630" spans="1:19" x14ac:dyDescent="0.25">
      <c r="A14630" t="s">
        <v>338</v>
      </c>
      <c r="B14630" t="s">
        <v>866</v>
      </c>
      <c r="C14630" t="s">
        <v>867</v>
      </c>
      <c r="D14630" t="s">
        <v>868</v>
      </c>
      <c r="E14630" t="s">
        <v>869</v>
      </c>
      <c r="F14630" t="s">
        <v>170</v>
      </c>
      <c r="G14630">
        <v>93012</v>
      </c>
      <c r="H14630">
        <v>34.165492999999998</v>
      </c>
      <c r="I14630">
        <v>-119.04505</v>
      </c>
      <c r="J14630" s="1" t="d">
        <v>2018-04-03</v>
      </c>
      <c r="K14630">
        <v>21559</v>
      </c>
      <c r="L14630" t="s">
        <v>30</v>
      </c>
      <c r="M14630" s="1" t="d">
        <v>2002-05-30</v>
      </c>
      <c r="N14630">
        <v>5</v>
      </c>
      <c r="O14630">
        <v>30</v>
      </c>
      <c r="P14630">
        <v>2002</v>
      </c>
      <c r="R14630" t="s">
        <v>26</v>
      </c>
      <c r="S14630" t="s">
        <v>31</v>
      </c>
    </row>
    <row r="14631" spans="1:19" x14ac:dyDescent="0.25">
      <c r="A14631" t="s">
        <v>338</v>
      </c>
      <c r="B14631" t="s">
        <v>870</v>
      </c>
      <c r="C14631" t="s">
        <v>871</v>
      </c>
      <c r="E14631" t="s">
        <v>872</v>
      </c>
      <c r="F14631" t="s">
        <v>170</v>
      </c>
      <c r="G14631">
        <v>92821</v>
      </c>
      <c r="H14631">
        <v>33.919899000000001</v>
      </c>
      <c r="I14631">
        <v>-117.898618</v>
      </c>
      <c r="J14631" s="1" t="d">
        <v>2018-05-03</v>
      </c>
      <c r="K14631">
        <v>21561</v>
      </c>
      <c r="L14631" t="s">
        <v>30</v>
      </c>
      <c r="M14631" s="1" t="d">
        <v>2002-05-30</v>
      </c>
      <c r="N14631">
        <v>5</v>
      </c>
      <c r="O14631">
        <v>30</v>
      </c>
      <c r="P14631">
        <v>2002</v>
      </c>
      <c r="R14631" t="s">
        <v>26</v>
      </c>
      <c r="S14631" t="s">
        <v>31</v>
      </c>
    </row>
    <row r="14632" spans="1:19" x14ac:dyDescent="0.25">
      <c r="A14632" t="s">
        <v>338</v>
      </c>
      <c r="B14632" t="s">
        <v>873</v>
      </c>
      <c r="C14632" t="s">
        <v>874</v>
      </c>
      <c r="D14632" t="s">
        <v>875</v>
      </c>
      <c r="E14632" t="s">
        <v>876</v>
      </c>
      <c r="F14632" t="s">
        <v>170</v>
      </c>
      <c r="G14632">
        <v>91320</v>
      </c>
      <c r="H14632">
        <v>34.189970000000002</v>
      </c>
      <c r="I14632">
        <v>-118.934393</v>
      </c>
      <c r="J14632" s="1" t="d">
        <v>2018-05-03</v>
      </c>
      <c r="K14632">
        <v>21565</v>
      </c>
      <c r="L14632" t="s">
        <v>877</v>
      </c>
      <c r="M14632" s="1" t="d">
        <v>2002-05-15</v>
      </c>
      <c r="N14632">
        <v>5</v>
      </c>
      <c r="O14632">
        <v>15</v>
      </c>
      <c r="P14632">
        <v>2002</v>
      </c>
      <c r="R14632" t="s">
        <v>26</v>
      </c>
      <c r="S14632" t="s">
        <v>31</v>
      </c>
    </row>
    <row r="14633" spans="1:19" x14ac:dyDescent="0.25">
      <c r="A14633" t="s">
        <v>338</v>
      </c>
      <c r="B14633" t="s">
        <v>878</v>
      </c>
      <c r="C14633" t="s">
        <v>879</v>
      </c>
      <c r="D14633" t="s">
        <v>880</v>
      </c>
      <c r="E14633" t="s">
        <v>881</v>
      </c>
      <c r="F14633" t="s">
        <v>170</v>
      </c>
      <c r="G14633">
        <v>93022</v>
      </c>
      <c r="H14633">
        <v>34.418322000000003</v>
      </c>
      <c r="I14633">
        <v>-119.3368</v>
      </c>
      <c r="J14633" s="1" t="d">
        <v>2019-02-06</v>
      </c>
      <c r="K14633">
        <v>21566</v>
      </c>
      <c r="L14633" t="s">
        <v>103</v>
      </c>
      <c r="M14633" s="1" t="d">
        <v>2002-05-30</v>
      </c>
      <c r="N14633">
        <v>5</v>
      </c>
      <c r="O14633">
        <v>30</v>
      </c>
      <c r="P14633">
        <v>2002</v>
      </c>
      <c r="R14633" t="s">
        <v>26</v>
      </c>
      <c r="S14633" t="s">
        <v>31</v>
      </c>
    </row>
    <row r="14634" spans="1:19" x14ac:dyDescent="0.25">
      <c r="A14634" t="s">
        <v>338</v>
      </c>
      <c r="B14634" t="s">
        <v>882</v>
      </c>
      <c r="C14634" t="s">
        <v>883</v>
      </c>
      <c r="D14634" t="s">
        <v>884</v>
      </c>
      <c r="E14634" t="s">
        <v>885</v>
      </c>
      <c r="F14634" t="s">
        <v>170</v>
      </c>
      <c r="G14634">
        <v>91773</v>
      </c>
      <c r="H14634">
        <v>34.105203000000003</v>
      </c>
      <c r="I14634">
        <v>-117.80747100000001</v>
      </c>
      <c r="J14634" s="1" t="d">
        <v>2018-05-03</v>
      </c>
      <c r="K14634">
        <v>21569</v>
      </c>
      <c r="L14634" t="s">
        <v>30</v>
      </c>
      <c r="M14634" s="1" t="d">
        <v>2002-05-30</v>
      </c>
      <c r="N14634">
        <v>5</v>
      </c>
      <c r="O14634">
        <v>30</v>
      </c>
      <c r="P14634">
        <v>2002</v>
      </c>
      <c r="R14634" t="s">
        <v>26</v>
      </c>
      <c r="S14634" t="s">
        <v>31</v>
      </c>
    </row>
    <row r="14635" spans="1:19" x14ac:dyDescent="0.25">
      <c r="A14635" t="s">
        <v>338</v>
      </c>
      <c r="B14635" t="s">
        <v>888</v>
      </c>
      <c r="C14635" t="s">
        <v>889</v>
      </c>
      <c r="E14635" t="s">
        <v>390</v>
      </c>
      <c r="F14635" t="s">
        <v>170</v>
      </c>
      <c r="G14635">
        <v>91101</v>
      </c>
      <c r="H14635">
        <v>34.147697000000001</v>
      </c>
      <c r="I14635">
        <v>-118.136897</v>
      </c>
      <c r="J14635" s="1" t="d">
        <v>2018-11-08</v>
      </c>
      <c r="K14635">
        <v>21594</v>
      </c>
      <c r="L14635" t="s">
        <v>30</v>
      </c>
      <c r="M14635" s="1" t="d">
        <v>2002-05-30</v>
      </c>
      <c r="N14635">
        <v>5</v>
      </c>
      <c r="O14635">
        <v>30</v>
      </c>
      <c r="P14635">
        <v>2002</v>
      </c>
      <c r="R14635" t="s">
        <v>26</v>
      </c>
      <c r="S14635" t="s">
        <v>31</v>
      </c>
    </row>
    <row r="14636" spans="1:19" x14ac:dyDescent="0.25">
      <c r="A14636" t="s">
        <v>338</v>
      </c>
      <c r="B14636" t="s">
        <v>897</v>
      </c>
      <c r="C14636" t="s">
        <v>898</v>
      </c>
      <c r="E14636" t="s">
        <v>894</v>
      </c>
      <c r="F14636" t="s">
        <v>170</v>
      </c>
      <c r="G14636">
        <v>93003</v>
      </c>
      <c r="H14636">
        <v>34.268000000000001</v>
      </c>
      <c r="I14636">
        <v>-119.2492</v>
      </c>
      <c r="J14636" s="1" t="d">
        <v>2019-04-08</v>
      </c>
      <c r="K14636">
        <v>21608</v>
      </c>
      <c r="L14636" t="s">
        <v>24</v>
      </c>
      <c r="M14636" s="1" t="d">
        <v>2002-05-30</v>
      </c>
      <c r="N14636">
        <v>5</v>
      </c>
      <c r="O14636">
        <v>30</v>
      </c>
      <c r="P14636">
        <v>2002</v>
      </c>
      <c r="R14636" t="s">
        <v>26</v>
      </c>
      <c r="S14636" t="s">
        <v>31</v>
      </c>
    </row>
    <row r="14637" spans="1:19" x14ac:dyDescent="0.25">
      <c r="A14637" t="s">
        <v>19</v>
      </c>
      <c r="B14637" t="s">
        <v>910</v>
      </c>
      <c r="C14637" t="s">
        <v>911</v>
      </c>
      <c r="D14637" t="s">
        <v>912</v>
      </c>
      <c r="E14637" t="s">
        <v>179</v>
      </c>
      <c r="F14637" t="s">
        <v>170</v>
      </c>
      <c r="G14637">
        <v>94520</v>
      </c>
      <c r="H14637">
        <v>37.982070999999998</v>
      </c>
      <c r="I14637">
        <v>-122.046184</v>
      </c>
      <c r="J14637" s="1" t="d">
        <v>2018-06-05</v>
      </c>
      <c r="K14637">
        <v>21660</v>
      </c>
      <c r="L14637" t="s">
        <v>30</v>
      </c>
      <c r="M14637" s="1" t="d">
        <v>2002-07-15</v>
      </c>
      <c r="N14637">
        <v>7</v>
      </c>
      <c r="O14637">
        <v>15</v>
      </c>
      <c r="P14637">
        <v>2002</v>
      </c>
      <c r="Q14637" t="s">
        <v>35</v>
      </c>
      <c r="R14637" t="s">
        <v>26</v>
      </c>
      <c r="S14637" t="s">
        <v>31</v>
      </c>
    </row>
    <row r="14638" spans="1:19" x14ac:dyDescent="0.25">
      <c r="A14638" t="s">
        <v>338</v>
      </c>
      <c r="B14638" t="s">
        <v>915</v>
      </c>
      <c r="C14638" t="s">
        <v>916</v>
      </c>
      <c r="E14638" t="s">
        <v>193</v>
      </c>
      <c r="F14638" t="s">
        <v>170</v>
      </c>
      <c r="G14638">
        <v>95815</v>
      </c>
      <c r="H14638">
        <v>38.596676000000002</v>
      </c>
      <c r="I14638">
        <v>-121.43033800000001</v>
      </c>
      <c r="J14638" s="1" t="d">
        <v>2018-11-08</v>
      </c>
      <c r="K14638">
        <v>21675</v>
      </c>
      <c r="L14638" t="s">
        <v>30</v>
      </c>
      <c r="M14638" s="1" t="d">
        <v>2002-06-30</v>
      </c>
      <c r="N14638">
        <v>6</v>
      </c>
      <c r="O14638">
        <v>30</v>
      </c>
      <c r="P14638">
        <v>2002</v>
      </c>
      <c r="R14638" t="s">
        <v>26</v>
      </c>
      <c r="S14638" t="s">
        <v>27</v>
      </c>
    </row>
    <row r="14639" spans="1:19" x14ac:dyDescent="0.25">
      <c r="A14639" t="s">
        <v>338</v>
      </c>
      <c r="B14639" t="s">
        <v>917</v>
      </c>
      <c r="C14639" t="s">
        <v>918</v>
      </c>
      <c r="E14639" t="s">
        <v>254</v>
      </c>
      <c r="F14639" t="s">
        <v>170</v>
      </c>
      <c r="G14639">
        <v>93401</v>
      </c>
      <c r="H14639">
        <v>35.259390000000003</v>
      </c>
      <c r="I14639">
        <v>-120.64492</v>
      </c>
      <c r="J14639" s="1" t="d">
        <v>2018-09-10</v>
      </c>
      <c r="K14639">
        <v>21713</v>
      </c>
      <c r="L14639" t="s">
        <v>30</v>
      </c>
      <c r="M14639" s="1" t="d">
        <v>2002-07-15</v>
      </c>
      <c r="N14639">
        <v>7</v>
      </c>
      <c r="O14639">
        <v>15</v>
      </c>
      <c r="P14639">
        <v>2002</v>
      </c>
      <c r="R14639" t="s">
        <v>26</v>
      </c>
      <c r="S14639" t="s">
        <v>31</v>
      </c>
    </row>
    <row r="14640" spans="1:19" x14ac:dyDescent="0.25">
      <c r="A14640" t="s">
        <v>312</v>
      </c>
      <c r="B14640" t="s">
        <v>271</v>
      </c>
      <c r="C14640" t="s">
        <v>272</v>
      </c>
      <c r="D14640" t="s">
        <v>273</v>
      </c>
      <c r="E14640" t="s">
        <v>274</v>
      </c>
      <c r="F14640" t="s">
        <v>25</v>
      </c>
      <c r="G14640">
        <v>20855</v>
      </c>
      <c r="H14640">
        <v>39.128863000000003</v>
      </c>
      <c r="I14640">
        <v>-77.167580999999998</v>
      </c>
      <c r="J14640" s="1" t="d">
        <v>2018-10-04</v>
      </c>
      <c r="K14640">
        <v>21735</v>
      </c>
      <c r="L14640" t="s">
        <v>30</v>
      </c>
      <c r="M14640" s="1" t="d">
        <v>2002-09-15</v>
      </c>
      <c r="N14640">
        <v>9</v>
      </c>
      <c r="O14640">
        <v>15</v>
      </c>
      <c r="P14640">
        <v>2002</v>
      </c>
      <c r="R14640" t="s">
        <v>26</v>
      </c>
      <c r="S14640" t="s">
        <v>31</v>
      </c>
    </row>
    <row r="14641" spans="1:19" x14ac:dyDescent="0.25">
      <c r="A14641" t="s">
        <v>312</v>
      </c>
      <c r="B14641" t="s">
        <v>925</v>
      </c>
      <c r="C14641" t="s">
        <v>926</v>
      </c>
      <c r="E14641" t="s">
        <v>927</v>
      </c>
      <c r="F14641" t="s">
        <v>119</v>
      </c>
      <c r="G14641">
        <v>56201</v>
      </c>
      <c r="H14641">
        <v>45.111289999999997</v>
      </c>
      <c r="I14641">
        <v>-95.043137000000002</v>
      </c>
      <c r="J14641" s="1" t="d">
        <v>2018-03-08</v>
      </c>
      <c r="K14641">
        <v>21766</v>
      </c>
      <c r="L14641" t="s">
        <v>30</v>
      </c>
      <c r="M14641" s="1" t="d">
        <v>2002-11-15</v>
      </c>
      <c r="N14641">
        <v>11</v>
      </c>
      <c r="O14641">
        <v>15</v>
      </c>
      <c r="P14641">
        <v>2002</v>
      </c>
      <c r="R14641" t="s">
        <v>26</v>
      </c>
      <c r="S14641" t="s">
        <v>31</v>
      </c>
    </row>
    <row r="14642" spans="1:19" x14ac:dyDescent="0.25">
      <c r="A14642" t="s">
        <v>705</v>
      </c>
      <c r="B14642" t="s">
        <v>928</v>
      </c>
      <c r="C14642" t="s">
        <v>929</v>
      </c>
      <c r="E14642" t="s">
        <v>930</v>
      </c>
      <c r="F14642" t="s">
        <v>496</v>
      </c>
      <c r="G14642">
        <v>49862</v>
      </c>
      <c r="H14642">
        <v>46.421129999999998</v>
      </c>
      <c r="I14642">
        <v>-86.610718000000006</v>
      </c>
      <c r="J14642" s="1" t="d">
        <v>2019-01-10</v>
      </c>
      <c r="K14642">
        <v>21767</v>
      </c>
      <c r="L14642" t="s">
        <v>30</v>
      </c>
      <c r="M14642" s="1" t="d">
        <v>2002-12-15</v>
      </c>
      <c r="N14642">
        <v>12</v>
      </c>
      <c r="O14642">
        <v>15</v>
      </c>
      <c r="P14642">
        <v>2002</v>
      </c>
      <c r="R14642" t="s">
        <v>26</v>
      </c>
      <c r="S14642" t="s">
        <v>27</v>
      </c>
    </row>
    <row r="14643" spans="1:19" x14ac:dyDescent="0.25">
      <c r="A14643" t="s">
        <v>705</v>
      </c>
      <c r="B14643" t="s">
        <v>958</v>
      </c>
      <c r="C14643" t="s">
        <v>959</v>
      </c>
      <c r="E14643" t="s">
        <v>960</v>
      </c>
      <c r="F14643" t="s">
        <v>64</v>
      </c>
      <c r="G14643">
        <v>83012</v>
      </c>
      <c r="H14643">
        <v>43.656011999999997</v>
      </c>
      <c r="I14643">
        <v>-110.715001</v>
      </c>
      <c r="J14643" s="1" t="d">
        <v>2019-01-10</v>
      </c>
      <c r="K14643">
        <v>21786</v>
      </c>
      <c r="L14643" t="s">
        <v>30</v>
      </c>
      <c r="M14643" s="1" t="d">
        <v>2002-12-15</v>
      </c>
      <c r="N14643">
        <v>12</v>
      </c>
      <c r="O14643">
        <v>15</v>
      </c>
      <c r="P14643">
        <v>2002</v>
      </c>
      <c r="R14643" t="s">
        <v>26</v>
      </c>
      <c r="S14643" t="s">
        <v>27</v>
      </c>
    </row>
    <row r="14644" spans="1:19" x14ac:dyDescent="0.25">
      <c r="A14644" t="s">
        <v>705</v>
      </c>
      <c r="B14644" t="s">
        <v>961</v>
      </c>
      <c r="C14644" t="s">
        <v>959</v>
      </c>
      <c r="E14644" t="s">
        <v>962</v>
      </c>
      <c r="F14644" t="s">
        <v>64</v>
      </c>
      <c r="G14644">
        <v>83012</v>
      </c>
      <c r="H14644">
        <v>43.904559999999996</v>
      </c>
      <c r="I14644">
        <v>-110.64153</v>
      </c>
      <c r="J14644" s="1" t="d">
        <v>2019-01-10</v>
      </c>
      <c r="K14644">
        <v>21787</v>
      </c>
      <c r="L14644" t="s">
        <v>30</v>
      </c>
      <c r="M14644" s="1" t="d">
        <v>2002-12-15</v>
      </c>
      <c r="N14644">
        <v>12</v>
      </c>
      <c r="O14644">
        <v>15</v>
      </c>
      <c r="P14644">
        <v>2002</v>
      </c>
      <c r="R14644" t="s">
        <v>26</v>
      </c>
      <c r="S14644" t="s">
        <v>27</v>
      </c>
    </row>
    <row r="14645" spans="1:19" x14ac:dyDescent="0.25">
      <c r="A14645" t="s">
        <v>705</v>
      </c>
      <c r="B14645" t="s">
        <v>963</v>
      </c>
      <c r="C14645" t="s">
        <v>964</v>
      </c>
      <c r="D14645" t="s">
        <v>965</v>
      </c>
      <c r="E14645" t="s">
        <v>966</v>
      </c>
      <c r="F14645" t="s">
        <v>55</v>
      </c>
      <c r="G14645">
        <v>98397</v>
      </c>
      <c r="H14645">
        <v>46.748823000000002</v>
      </c>
      <c r="I14645">
        <v>-121.810194</v>
      </c>
      <c r="J14645" s="1" t="d">
        <v>2019-01-10</v>
      </c>
      <c r="K14645">
        <v>21789</v>
      </c>
      <c r="L14645" t="s">
        <v>30</v>
      </c>
      <c r="M14645" s="1" t="d">
        <v>2002-12-15</v>
      </c>
      <c r="N14645">
        <v>12</v>
      </c>
      <c r="O14645">
        <v>15</v>
      </c>
      <c r="P14645">
        <v>2002</v>
      </c>
      <c r="R14645" t="s">
        <v>26</v>
      </c>
      <c r="S14645" t="s">
        <v>27</v>
      </c>
    </row>
    <row r="14646" spans="1:19" x14ac:dyDescent="0.25">
      <c r="A14646" t="s">
        <v>705</v>
      </c>
      <c r="B14646" t="s">
        <v>1022</v>
      </c>
      <c r="C14646" t="s">
        <v>1023</v>
      </c>
      <c r="D14646" t="s">
        <v>1024</v>
      </c>
      <c r="E14646" t="s">
        <v>1025</v>
      </c>
      <c r="F14646" t="s">
        <v>1026</v>
      </c>
      <c r="G14646">
        <v>3431</v>
      </c>
      <c r="H14646">
        <v>42.920524</v>
      </c>
      <c r="I14646">
        <v>-72.260489000000007</v>
      </c>
      <c r="J14646" s="1" t="d">
        <v>2018-06-05</v>
      </c>
      <c r="K14646">
        <v>21886</v>
      </c>
      <c r="L14646" t="s">
        <v>30</v>
      </c>
      <c r="M14646" s="1" t="d">
        <v>2002-06-15</v>
      </c>
      <c r="N14646">
        <v>6</v>
      </c>
      <c r="O14646">
        <v>15</v>
      </c>
      <c r="P14646">
        <v>2002</v>
      </c>
      <c r="R14646" t="s">
        <v>26</v>
      </c>
      <c r="S14646" t="s">
        <v>27</v>
      </c>
    </row>
    <row r="14647" spans="1:19" x14ac:dyDescent="0.25">
      <c r="A14647" t="s">
        <v>19</v>
      </c>
      <c r="B14647" t="s">
        <v>1044</v>
      </c>
      <c r="C14647" t="s">
        <v>1045</v>
      </c>
      <c r="E14647" t="s">
        <v>1046</v>
      </c>
      <c r="F14647" t="s">
        <v>170</v>
      </c>
      <c r="G14647">
        <v>90706</v>
      </c>
      <c r="H14647">
        <v>33.893163000000001</v>
      </c>
      <c r="I14647">
        <v>-118.11729699999999</v>
      </c>
      <c r="J14647" s="1" t="d">
        <v>2018-06-05</v>
      </c>
      <c r="K14647">
        <v>21985</v>
      </c>
      <c r="L14647" t="s">
        <v>30</v>
      </c>
      <c r="M14647" s="1" t="d">
        <v>2002-10-21</v>
      </c>
      <c r="N14647">
        <v>10</v>
      </c>
      <c r="O14647">
        <v>21</v>
      </c>
      <c r="P14647">
        <v>2002</v>
      </c>
      <c r="Q14647" t="s">
        <v>35</v>
      </c>
      <c r="R14647" t="s">
        <v>26</v>
      </c>
      <c r="S14647" t="s">
        <v>31</v>
      </c>
    </row>
    <row r="14648" spans="1:19" x14ac:dyDescent="0.25">
      <c r="A14648" t="s">
        <v>19</v>
      </c>
      <c r="B14648" t="s">
        <v>1084</v>
      </c>
      <c r="C14648" t="s">
        <v>1085</v>
      </c>
      <c r="D14648" t="s">
        <v>1086</v>
      </c>
      <c r="E14648" t="s">
        <v>1087</v>
      </c>
      <c r="F14648" t="s">
        <v>55</v>
      </c>
      <c r="G14648">
        <v>98188</v>
      </c>
      <c r="H14648">
        <v>47.428159999999998</v>
      </c>
      <c r="I14648">
        <v>-122.29949999999999</v>
      </c>
      <c r="J14648" s="1" t="d">
        <v>2018-06-05</v>
      </c>
      <c r="K14648">
        <v>23203</v>
      </c>
      <c r="L14648" t="s">
        <v>30</v>
      </c>
      <c r="M14648" s="1" t="d">
        <v>2002-04-15</v>
      </c>
      <c r="N14648">
        <v>4</v>
      </c>
      <c r="O14648">
        <v>15</v>
      </c>
      <c r="P14648">
        <v>2002</v>
      </c>
      <c r="Q14648" t="s">
        <v>35</v>
      </c>
      <c r="R14648" t="s">
        <v>26</v>
      </c>
      <c r="S14648" t="s">
        <v>31</v>
      </c>
    </row>
    <row r="14649" spans="1:19" x14ac:dyDescent="0.25">
      <c r="A14649" t="s">
        <v>19</v>
      </c>
      <c r="B14649" t="s">
        <v>1088</v>
      </c>
      <c r="C14649" t="s">
        <v>1089</v>
      </c>
      <c r="E14649" t="s">
        <v>1090</v>
      </c>
      <c r="F14649" t="s">
        <v>1091</v>
      </c>
      <c r="G14649">
        <v>8701</v>
      </c>
      <c r="H14649">
        <v>40.067934999999999</v>
      </c>
      <c r="I14649">
        <v>-74.182404000000005</v>
      </c>
      <c r="J14649" s="1" t="d">
        <v>2018-07-09</v>
      </c>
      <c r="K14649">
        <v>23206</v>
      </c>
      <c r="L14649" t="s">
        <v>30</v>
      </c>
      <c r="M14649" s="1" t="d">
        <v>2002-04-15</v>
      </c>
      <c r="N14649">
        <v>4</v>
      </c>
      <c r="O14649">
        <v>15</v>
      </c>
      <c r="P14649">
        <v>2002</v>
      </c>
      <c r="Q14649" t="s">
        <v>35</v>
      </c>
      <c r="R14649" t="s">
        <v>26</v>
      </c>
      <c r="S14649" t="s">
        <v>27</v>
      </c>
    </row>
    <row r="14650" spans="1:19" x14ac:dyDescent="0.25">
      <c r="A14650" t="s">
        <v>370</v>
      </c>
      <c r="B14650" t="s">
        <v>1161</v>
      </c>
      <c r="C14650" t="s">
        <v>1162</v>
      </c>
      <c r="D14650" t="s">
        <v>1163</v>
      </c>
      <c r="E14650" t="s">
        <v>193</v>
      </c>
      <c r="F14650" t="s">
        <v>170</v>
      </c>
      <c r="G14650">
        <v>95832</v>
      </c>
      <c r="H14650">
        <v>38.480696999999999</v>
      </c>
      <c r="I14650">
        <v>-121.47495000000001</v>
      </c>
      <c r="J14650" s="1" t="d">
        <v>2018-03-08</v>
      </c>
      <c r="K14650">
        <v>23509</v>
      </c>
      <c r="L14650" t="s">
        <v>30</v>
      </c>
      <c r="M14650" s="1" t="d">
        <v>2002-01-15</v>
      </c>
      <c r="N14650">
        <v>1</v>
      </c>
      <c r="O14650">
        <v>15</v>
      </c>
      <c r="P14650">
        <v>2002</v>
      </c>
      <c r="Q14650" t="s">
        <v>35</v>
      </c>
      <c r="R14650" t="s">
        <v>26</v>
      </c>
      <c r="S14650" t="s">
        <v>27</v>
      </c>
    </row>
    <row r="14651" spans="1:19" x14ac:dyDescent="0.25">
      <c r="A14651" t="s">
        <v>705</v>
      </c>
      <c r="B14651" t="s">
        <v>1193</v>
      </c>
      <c r="C14651" t="s">
        <v>1194</v>
      </c>
      <c r="D14651" t="s">
        <v>1195</v>
      </c>
      <c r="E14651" t="s">
        <v>1196</v>
      </c>
      <c r="F14651" t="s">
        <v>55</v>
      </c>
      <c r="G14651">
        <v>98245</v>
      </c>
      <c r="H14651">
        <v>48.677753000000003</v>
      </c>
      <c r="I14651">
        <v>-122.939944</v>
      </c>
      <c r="J14651" s="1" t="d">
        <v>2018-06-05</v>
      </c>
      <c r="K14651">
        <v>25140</v>
      </c>
      <c r="L14651" t="s">
        <v>30</v>
      </c>
      <c r="M14651" s="1" t="d">
        <v>2002-01-15</v>
      </c>
      <c r="N14651">
        <v>1</v>
      </c>
      <c r="O14651">
        <v>15</v>
      </c>
      <c r="P14651">
        <v>2002</v>
      </c>
      <c r="R14651" t="s">
        <v>26</v>
      </c>
      <c r="S14651" t="s">
        <v>31</v>
      </c>
    </row>
    <row r="14652" spans="1:19" x14ac:dyDescent="0.25">
      <c r="A14652" t="s">
        <v>312</v>
      </c>
      <c r="B14652" t="s">
        <v>1206</v>
      </c>
      <c r="C14652" t="s">
        <v>1207</v>
      </c>
      <c r="D14652" t="s">
        <v>1208</v>
      </c>
      <c r="E14652" t="s">
        <v>1209</v>
      </c>
      <c r="F14652" t="s">
        <v>129</v>
      </c>
      <c r="G14652">
        <v>80914</v>
      </c>
      <c r="H14652">
        <v>38.828938999999998</v>
      </c>
      <c r="I14652">
        <v>-104.709256</v>
      </c>
      <c r="J14652" s="1" t="d">
        <v>2019-01-10</v>
      </c>
      <c r="K14652">
        <v>25404</v>
      </c>
      <c r="L14652" t="s">
        <v>30</v>
      </c>
      <c r="M14652" s="1" t="d">
        <v>2002-01-15</v>
      </c>
      <c r="N14652">
        <v>1</v>
      </c>
      <c r="O14652">
        <v>15</v>
      </c>
      <c r="P14652">
        <v>2002</v>
      </c>
      <c r="R14652" t="s">
        <v>26</v>
      </c>
      <c r="S14652" t="s">
        <v>27</v>
      </c>
    </row>
    <row r="14653" spans="1:19" x14ac:dyDescent="0.25">
      <c r="A14653" t="s">
        <v>312</v>
      </c>
      <c r="B14653" t="s">
        <v>1334</v>
      </c>
      <c r="C14653" t="s">
        <v>1335</v>
      </c>
      <c r="D14653" t="s">
        <v>1336</v>
      </c>
      <c r="E14653" t="s">
        <v>74</v>
      </c>
      <c r="F14653" t="s">
        <v>75</v>
      </c>
      <c r="G14653">
        <v>87505</v>
      </c>
      <c r="H14653">
        <v>35.672835999999997</v>
      </c>
      <c r="I14653">
        <v>-105.962093</v>
      </c>
      <c r="J14653" s="1" t="d">
        <v>2018-10-04</v>
      </c>
      <c r="K14653">
        <v>25687</v>
      </c>
      <c r="L14653" t="s">
        <v>30</v>
      </c>
      <c r="M14653" s="1" t="d">
        <v>2002-01-15</v>
      </c>
      <c r="N14653">
        <v>1</v>
      </c>
      <c r="O14653">
        <v>15</v>
      </c>
      <c r="P14653">
        <v>2002</v>
      </c>
      <c r="R14653" t="s">
        <v>26</v>
      </c>
      <c r="S14653" t="s">
        <v>31</v>
      </c>
    </row>
    <row r="14654" spans="1:19" x14ac:dyDescent="0.25">
      <c r="A14654" t="s">
        <v>19</v>
      </c>
      <c r="B14654" t="s">
        <v>1392</v>
      </c>
      <c r="C14654" t="s">
        <v>1393</v>
      </c>
      <c r="D14654" t="s">
        <v>1394</v>
      </c>
      <c r="E14654" t="s">
        <v>1395</v>
      </c>
      <c r="F14654" t="s">
        <v>170</v>
      </c>
      <c r="G14654">
        <v>95901</v>
      </c>
      <c r="H14654">
        <v>39.143011999999999</v>
      </c>
      <c r="I14654">
        <v>-121.583657</v>
      </c>
      <c r="J14654" s="1" t="d">
        <v>2018-05-03</v>
      </c>
      <c r="K14654">
        <v>26310</v>
      </c>
      <c r="L14654" t="s">
        <v>30</v>
      </c>
      <c r="M14654" s="1" t="d">
        <v>2002-05-15</v>
      </c>
      <c r="N14654">
        <v>5</v>
      </c>
      <c r="O14654">
        <v>15</v>
      </c>
      <c r="P14654">
        <v>2002</v>
      </c>
      <c r="Q14654" t="s">
        <v>33</v>
      </c>
      <c r="R14654" t="s">
        <v>26</v>
      </c>
      <c r="S14654" t="s">
        <v>31</v>
      </c>
    </row>
    <row r="14655" spans="1:19" x14ac:dyDescent="0.25">
      <c r="A14655" t="s">
        <v>705</v>
      </c>
      <c r="B14655" t="s">
        <v>1617</v>
      </c>
      <c r="C14655" t="s">
        <v>1618</v>
      </c>
      <c r="E14655" t="s">
        <v>1619</v>
      </c>
      <c r="F14655" t="s">
        <v>208</v>
      </c>
      <c r="G14655">
        <v>29461</v>
      </c>
      <c r="H14655">
        <v>33.199810999999997</v>
      </c>
      <c r="I14655">
        <v>-79.977700999999996</v>
      </c>
      <c r="J14655" s="1" t="d">
        <v>2018-06-05</v>
      </c>
      <c r="K14655">
        <v>27159</v>
      </c>
      <c r="L14655" t="s">
        <v>30</v>
      </c>
      <c r="M14655" s="1" t="d">
        <v>2002-02-15</v>
      </c>
      <c r="N14655">
        <v>2</v>
      </c>
      <c r="O14655">
        <v>15</v>
      </c>
      <c r="P14655">
        <v>2002</v>
      </c>
      <c r="R14655" t="s">
        <v>26</v>
      </c>
      <c r="S14655" t="s">
        <v>27</v>
      </c>
    </row>
    <row r="14656" spans="1:19" x14ac:dyDescent="0.25">
      <c r="A14656" t="s">
        <v>312</v>
      </c>
      <c r="B14656" t="s">
        <v>1640</v>
      </c>
      <c r="C14656" t="s">
        <v>1641</v>
      </c>
      <c r="E14656" t="s">
        <v>1642</v>
      </c>
      <c r="F14656" t="s">
        <v>319</v>
      </c>
      <c r="G14656">
        <v>57104</v>
      </c>
      <c r="H14656">
        <v>43.544311</v>
      </c>
      <c r="I14656">
        <v>-96.747184000000004</v>
      </c>
      <c r="J14656" s="1" t="d">
        <v>2018-09-10</v>
      </c>
      <c r="K14656">
        <v>27341</v>
      </c>
      <c r="L14656" t="s">
        <v>30</v>
      </c>
      <c r="M14656" s="1" t="d">
        <v>2002-10-15</v>
      </c>
      <c r="N14656">
        <v>10</v>
      </c>
      <c r="O14656">
        <v>15</v>
      </c>
      <c r="P14656">
        <v>2002</v>
      </c>
      <c r="R14656" t="s">
        <v>26</v>
      </c>
      <c r="S14656" t="s">
        <v>31</v>
      </c>
    </row>
    <row r="14657" spans="1:19" x14ac:dyDescent="0.25">
      <c r="A14657" t="s">
        <v>312</v>
      </c>
      <c r="B14657" t="s">
        <v>1643</v>
      </c>
      <c r="C14657" t="s">
        <v>1644</v>
      </c>
      <c r="E14657" t="s">
        <v>1642</v>
      </c>
      <c r="F14657" t="s">
        <v>319</v>
      </c>
      <c r="G14657">
        <v>57104</v>
      </c>
      <c r="H14657">
        <v>43.540539000000003</v>
      </c>
      <c r="I14657">
        <v>-96.711735000000004</v>
      </c>
      <c r="J14657" s="1" t="d">
        <v>2018-09-10</v>
      </c>
      <c r="K14657">
        <v>27342</v>
      </c>
      <c r="L14657" t="s">
        <v>30</v>
      </c>
      <c r="M14657" s="1" t="d">
        <v>2002-10-15</v>
      </c>
      <c r="N14657">
        <v>10</v>
      </c>
      <c r="O14657">
        <v>15</v>
      </c>
      <c r="P14657">
        <v>2002</v>
      </c>
      <c r="R14657" t="s">
        <v>26</v>
      </c>
      <c r="S14657" t="s">
        <v>31</v>
      </c>
    </row>
    <row r="14658" spans="1:19" x14ac:dyDescent="0.25">
      <c r="A14658" t="s">
        <v>312</v>
      </c>
      <c r="B14658" t="s">
        <v>1645</v>
      </c>
      <c r="C14658" t="s">
        <v>1646</v>
      </c>
      <c r="E14658" t="s">
        <v>1642</v>
      </c>
      <c r="F14658" t="s">
        <v>319</v>
      </c>
      <c r="G14658">
        <v>57108</v>
      </c>
      <c r="H14658">
        <v>43.500962000000001</v>
      </c>
      <c r="I14658">
        <v>-96.708286000000001</v>
      </c>
      <c r="J14658" s="1" t="d">
        <v>2018-09-10</v>
      </c>
      <c r="K14658">
        <v>27344</v>
      </c>
      <c r="L14658" t="s">
        <v>30</v>
      </c>
      <c r="M14658" s="1" t="d">
        <v>2002-10-15</v>
      </c>
      <c r="N14658">
        <v>10</v>
      </c>
      <c r="O14658">
        <v>15</v>
      </c>
      <c r="P14658">
        <v>2002</v>
      </c>
      <c r="R14658" t="s">
        <v>26</v>
      </c>
      <c r="S14658" t="s">
        <v>31</v>
      </c>
    </row>
    <row r="14659" spans="1:19" x14ac:dyDescent="0.25">
      <c r="A14659" t="s">
        <v>312</v>
      </c>
      <c r="B14659" t="s">
        <v>1647</v>
      </c>
      <c r="C14659" t="s">
        <v>1648</v>
      </c>
      <c r="E14659" t="s">
        <v>1642</v>
      </c>
      <c r="F14659" t="s">
        <v>319</v>
      </c>
      <c r="G14659">
        <v>57108</v>
      </c>
      <c r="H14659">
        <v>43.499307000000002</v>
      </c>
      <c r="I14659">
        <v>-96.770227000000006</v>
      </c>
      <c r="J14659" s="1" t="d">
        <v>2018-09-10</v>
      </c>
      <c r="K14659">
        <v>27345</v>
      </c>
      <c r="L14659" t="s">
        <v>30</v>
      </c>
      <c r="M14659" s="1" t="d">
        <v>2002-10-15</v>
      </c>
      <c r="N14659">
        <v>10</v>
      </c>
      <c r="O14659">
        <v>15</v>
      </c>
      <c r="P14659">
        <v>2002</v>
      </c>
      <c r="R14659" t="s">
        <v>26</v>
      </c>
      <c r="S14659" t="s">
        <v>31</v>
      </c>
    </row>
    <row r="14660" spans="1:19" x14ac:dyDescent="0.25">
      <c r="A14660" t="s">
        <v>312</v>
      </c>
      <c r="B14660" t="s">
        <v>1649</v>
      </c>
      <c r="C14660" t="s">
        <v>1650</v>
      </c>
      <c r="E14660" t="s">
        <v>1642</v>
      </c>
      <c r="F14660" t="s">
        <v>319</v>
      </c>
      <c r="G14660">
        <v>57106</v>
      </c>
      <c r="H14660">
        <v>43.514539999999997</v>
      </c>
      <c r="I14660">
        <v>-96.810209999999998</v>
      </c>
      <c r="J14660" s="1" t="d">
        <v>2018-09-10</v>
      </c>
      <c r="K14660">
        <v>27346</v>
      </c>
      <c r="L14660" t="s">
        <v>30</v>
      </c>
      <c r="M14660" s="1" t="d">
        <v>2002-10-15</v>
      </c>
      <c r="N14660">
        <v>10</v>
      </c>
      <c r="O14660">
        <v>15</v>
      </c>
      <c r="P14660">
        <v>2002</v>
      </c>
      <c r="R14660" t="s">
        <v>26</v>
      </c>
      <c r="S14660" t="s">
        <v>31</v>
      </c>
    </row>
    <row r="14661" spans="1:19" x14ac:dyDescent="0.25">
      <c r="A14661" t="s">
        <v>312</v>
      </c>
      <c r="B14661" t="s">
        <v>1651</v>
      </c>
      <c r="C14661" t="s">
        <v>1652</v>
      </c>
      <c r="E14661" t="s">
        <v>1642</v>
      </c>
      <c r="F14661" t="s">
        <v>319</v>
      </c>
      <c r="G14661">
        <v>57106</v>
      </c>
      <c r="H14661">
        <v>43.524515000000001</v>
      </c>
      <c r="I14661">
        <v>-96.774568000000002</v>
      </c>
      <c r="J14661" s="1" t="d">
        <v>2018-09-10</v>
      </c>
      <c r="K14661">
        <v>27347</v>
      </c>
      <c r="L14661" t="s">
        <v>30</v>
      </c>
      <c r="M14661" s="1" t="d">
        <v>2002-10-15</v>
      </c>
      <c r="N14661">
        <v>10</v>
      </c>
      <c r="O14661">
        <v>15</v>
      </c>
      <c r="P14661">
        <v>2002</v>
      </c>
      <c r="R14661" t="s">
        <v>26</v>
      </c>
      <c r="S14661" t="s">
        <v>31</v>
      </c>
    </row>
    <row r="14662" spans="1:19" x14ac:dyDescent="0.25">
      <c r="A14662" t="s">
        <v>312</v>
      </c>
      <c r="B14662" t="s">
        <v>1706</v>
      </c>
      <c r="C14662" t="s">
        <v>1707</v>
      </c>
      <c r="D14662" t="s">
        <v>1708</v>
      </c>
      <c r="E14662" t="s">
        <v>1709</v>
      </c>
      <c r="F14662" t="s">
        <v>319</v>
      </c>
      <c r="G14662">
        <v>57501</v>
      </c>
      <c r="H14662">
        <v>44.378050000000002</v>
      </c>
      <c r="I14662">
        <v>-100.316042</v>
      </c>
      <c r="J14662" s="1" t="d">
        <v>2018-09-10</v>
      </c>
      <c r="K14662">
        <v>27384</v>
      </c>
      <c r="L14662" t="s">
        <v>30</v>
      </c>
      <c r="M14662" s="1" t="d">
        <v>2002-10-15</v>
      </c>
      <c r="N14662">
        <v>10</v>
      </c>
      <c r="O14662">
        <v>15</v>
      </c>
      <c r="P14662">
        <v>2002</v>
      </c>
      <c r="R14662" t="s">
        <v>26</v>
      </c>
      <c r="S14662" t="s">
        <v>31</v>
      </c>
    </row>
    <row r="14663" spans="1:19" x14ac:dyDescent="0.25">
      <c r="A14663" t="s">
        <v>312</v>
      </c>
      <c r="B14663" t="s">
        <v>1713</v>
      </c>
      <c r="C14663" t="s">
        <v>1714</v>
      </c>
      <c r="D14663" t="s">
        <v>1715</v>
      </c>
      <c r="E14663" t="s">
        <v>1716</v>
      </c>
      <c r="F14663" t="s">
        <v>319</v>
      </c>
      <c r="G14663">
        <v>57469</v>
      </c>
      <c r="H14663">
        <v>44.875430000000001</v>
      </c>
      <c r="I14663">
        <v>-98.519856000000004</v>
      </c>
      <c r="J14663" s="1" t="d">
        <v>2018-09-10</v>
      </c>
      <c r="K14663">
        <v>27386</v>
      </c>
      <c r="L14663" t="s">
        <v>30</v>
      </c>
      <c r="M14663" s="1" t="d">
        <v>2002-10-15</v>
      </c>
      <c r="N14663">
        <v>10</v>
      </c>
      <c r="O14663">
        <v>15</v>
      </c>
      <c r="P14663">
        <v>2002</v>
      </c>
      <c r="R14663" t="s">
        <v>26</v>
      </c>
      <c r="S14663" t="s">
        <v>31</v>
      </c>
    </row>
    <row r="14664" spans="1:19" x14ac:dyDescent="0.25">
      <c r="A14664" t="s">
        <v>19</v>
      </c>
      <c r="B14664" t="s">
        <v>1898</v>
      </c>
      <c r="C14664" t="s">
        <v>1899</v>
      </c>
      <c r="D14664" t="s">
        <v>1900</v>
      </c>
      <c r="E14664" t="s">
        <v>1901</v>
      </c>
      <c r="F14664" t="s">
        <v>170</v>
      </c>
      <c r="G14664">
        <v>95054</v>
      </c>
      <c r="H14664">
        <v>37.381768999999998</v>
      </c>
      <c r="I14664">
        <v>-121.957531</v>
      </c>
      <c r="J14664" s="1" t="d">
        <v>2018-06-05</v>
      </c>
      <c r="K14664">
        <v>27978</v>
      </c>
      <c r="L14664" t="s">
        <v>30</v>
      </c>
      <c r="M14664" s="1" t="d">
        <v>2002-07-21</v>
      </c>
      <c r="N14664">
        <v>7</v>
      </c>
      <c r="O14664">
        <v>21</v>
      </c>
      <c r="P14664">
        <v>2002</v>
      </c>
      <c r="Q14664" t="s">
        <v>35</v>
      </c>
      <c r="R14664" t="s">
        <v>26</v>
      </c>
      <c r="S14664" t="s">
        <v>31</v>
      </c>
    </row>
    <row r="14665" spans="1:19" x14ac:dyDescent="0.25">
      <c r="A14665" t="s">
        <v>312</v>
      </c>
      <c r="B14665" t="s">
        <v>2072</v>
      </c>
      <c r="C14665" t="s">
        <v>2073</v>
      </c>
      <c r="E14665" t="s">
        <v>1006</v>
      </c>
      <c r="F14665" t="s">
        <v>513</v>
      </c>
      <c r="G14665">
        <v>53566</v>
      </c>
      <c r="H14665">
        <v>42.594628</v>
      </c>
      <c r="I14665">
        <v>-89.662435000000002</v>
      </c>
      <c r="J14665" s="1" t="d">
        <v>2018-11-08</v>
      </c>
      <c r="K14665">
        <v>28667</v>
      </c>
      <c r="L14665" t="s">
        <v>30</v>
      </c>
      <c r="M14665" s="1" t="d">
        <v>2002-10-15</v>
      </c>
      <c r="N14665">
        <v>10</v>
      </c>
      <c r="O14665">
        <v>15</v>
      </c>
      <c r="P14665">
        <v>2002</v>
      </c>
      <c r="R14665" t="s">
        <v>26</v>
      </c>
      <c r="S14665" t="s">
        <v>31</v>
      </c>
    </row>
    <row r="14666" spans="1:19" x14ac:dyDescent="0.25">
      <c r="A14666" t="s">
        <v>19</v>
      </c>
      <c r="B14666" t="s">
        <v>2803</v>
      </c>
      <c r="C14666" t="s">
        <v>2804</v>
      </c>
      <c r="D14666" t="s">
        <v>2805</v>
      </c>
      <c r="E14666" t="s">
        <v>2806</v>
      </c>
      <c r="F14666" t="s">
        <v>170</v>
      </c>
      <c r="G14666">
        <v>95340</v>
      </c>
      <c r="H14666">
        <v>37.299692</v>
      </c>
      <c r="I14666">
        <v>-120.486137</v>
      </c>
      <c r="J14666" s="1" t="d">
        <v>2018-05-03</v>
      </c>
      <c r="K14666">
        <v>30832</v>
      </c>
      <c r="L14666" t="s">
        <v>30</v>
      </c>
      <c r="M14666" s="1" t="d">
        <v>2002-05-15</v>
      </c>
      <c r="N14666">
        <v>5</v>
      </c>
      <c r="O14666">
        <v>15</v>
      </c>
      <c r="P14666">
        <v>2002</v>
      </c>
      <c r="Q14666" t="s">
        <v>35</v>
      </c>
      <c r="R14666" t="s">
        <v>26</v>
      </c>
      <c r="S14666" t="s">
        <v>31</v>
      </c>
    </row>
    <row r="14667" spans="1:19" x14ac:dyDescent="0.25">
      <c r="A14667" t="s">
        <v>19</v>
      </c>
      <c r="B14667" t="s">
        <v>2942</v>
      </c>
      <c r="C14667" t="s">
        <v>365</v>
      </c>
      <c r="D14667" t="s">
        <v>2943</v>
      </c>
      <c r="E14667" t="s">
        <v>226</v>
      </c>
      <c r="F14667" t="s">
        <v>170</v>
      </c>
      <c r="G14667">
        <v>90012</v>
      </c>
      <c r="H14667">
        <v>34.051851999999997</v>
      </c>
      <c r="I14667">
        <v>-118.23670199999999</v>
      </c>
      <c r="J14667" s="1" t="d">
        <v>2018-08-07</v>
      </c>
      <c r="K14667">
        <v>31316</v>
      </c>
      <c r="L14667" t="s">
        <v>30</v>
      </c>
      <c r="M14667" s="1" t="d">
        <v>2002-05-15</v>
      </c>
      <c r="N14667">
        <v>5</v>
      </c>
      <c r="O14667">
        <v>15</v>
      </c>
      <c r="P14667">
        <v>2002</v>
      </c>
      <c r="Q14667" t="s">
        <v>35</v>
      </c>
      <c r="R14667" t="s">
        <v>26</v>
      </c>
      <c r="S14667" t="s">
        <v>27</v>
      </c>
    </row>
    <row r="14668" spans="1:19" x14ac:dyDescent="0.25">
      <c r="A14668" t="s">
        <v>19</v>
      </c>
      <c r="B14668" t="s">
        <v>3448</v>
      </c>
      <c r="C14668" t="s">
        <v>3449</v>
      </c>
      <c r="D14668" t="s">
        <v>3450</v>
      </c>
      <c r="E14668" t="s">
        <v>3451</v>
      </c>
      <c r="F14668" t="s">
        <v>48</v>
      </c>
      <c r="G14668">
        <v>14303</v>
      </c>
      <c r="H14668">
        <v>43.083477000000002</v>
      </c>
      <c r="I14668">
        <v>-79.043774999999997</v>
      </c>
      <c r="J14668" s="1" t="d">
        <v>2019-04-08</v>
      </c>
      <c r="K14668">
        <v>32785</v>
      </c>
      <c r="L14668" t="s">
        <v>24</v>
      </c>
      <c r="M14668" s="1" t="d">
        <v>2002-05-01</v>
      </c>
      <c r="N14668">
        <v>5</v>
      </c>
      <c r="O14668">
        <v>1</v>
      </c>
      <c r="P14668">
        <v>2002</v>
      </c>
      <c r="Q14668" t="s">
        <v>25</v>
      </c>
      <c r="R14668" t="s">
        <v>26</v>
      </c>
      <c r="S14668" t="s">
        <v>27</v>
      </c>
    </row>
    <row r="14669" spans="1:19" x14ac:dyDescent="0.25">
      <c r="A14669" t="s">
        <v>19</v>
      </c>
      <c r="B14669" t="s">
        <v>4000</v>
      </c>
      <c r="C14669" t="s">
        <v>4001</v>
      </c>
      <c r="E14669" t="s">
        <v>3919</v>
      </c>
      <c r="F14669" t="s">
        <v>373</v>
      </c>
      <c r="G14669">
        <v>60302</v>
      </c>
      <c r="H14669">
        <v>41.887059000000001</v>
      </c>
      <c r="I14669">
        <v>-87.780595000000005</v>
      </c>
      <c r="J14669" s="1" t="d">
        <v>2018-10-04</v>
      </c>
      <c r="K14669">
        <v>33536</v>
      </c>
      <c r="L14669" t="s">
        <v>30</v>
      </c>
      <c r="M14669" s="1" t="d">
        <v>2002-04-15</v>
      </c>
      <c r="N14669">
        <v>4</v>
      </c>
      <c r="O14669">
        <v>15</v>
      </c>
      <c r="P14669">
        <v>2002</v>
      </c>
      <c r="Q14669" t="s">
        <v>25</v>
      </c>
      <c r="R14669" t="s">
        <v>26</v>
      </c>
      <c r="S14669" t="s">
        <v>27</v>
      </c>
    </row>
    <row r="14670" spans="1:19" x14ac:dyDescent="0.25">
      <c r="A14670" t="s">
        <v>312</v>
      </c>
      <c r="B14670" t="s">
        <v>4270</v>
      </c>
      <c r="C14670" t="s">
        <v>4271</v>
      </c>
      <c r="D14670" t="s">
        <v>4272</v>
      </c>
      <c r="E14670" t="s">
        <v>4273</v>
      </c>
      <c r="F14670" t="s">
        <v>48</v>
      </c>
      <c r="G14670">
        <v>14225</v>
      </c>
      <c r="H14670">
        <v>42.909140000000001</v>
      </c>
      <c r="I14670">
        <v>-78.770347000000001</v>
      </c>
      <c r="J14670" s="1" t="d">
        <v>2019-04-08</v>
      </c>
      <c r="K14670">
        <v>33850</v>
      </c>
      <c r="L14670" t="s">
        <v>24</v>
      </c>
      <c r="M14670" s="1" t="d">
        <v>2002-09-01</v>
      </c>
      <c r="N14670">
        <v>9</v>
      </c>
      <c r="O14670">
        <v>1</v>
      </c>
      <c r="P14670">
        <v>2002</v>
      </c>
      <c r="R14670" t="s">
        <v>26</v>
      </c>
      <c r="S14670" t="s">
        <v>27</v>
      </c>
    </row>
    <row r="14671" spans="1:19" x14ac:dyDescent="0.25">
      <c r="A14671" t="s">
        <v>370</v>
      </c>
      <c r="B14671" t="s">
        <v>4465</v>
      </c>
      <c r="C14671" t="s">
        <v>4466</v>
      </c>
      <c r="D14671" t="s">
        <v>230</v>
      </c>
      <c r="E14671" t="s">
        <v>245</v>
      </c>
      <c r="F14671" t="s">
        <v>170</v>
      </c>
      <c r="G14671">
        <v>92509</v>
      </c>
      <c r="H14671">
        <v>34.020940000000003</v>
      </c>
      <c r="I14671">
        <v>-117.38541499999999</v>
      </c>
      <c r="J14671" s="1" t="d">
        <v>2018-05-03</v>
      </c>
      <c r="K14671">
        <v>34319</v>
      </c>
      <c r="L14671" t="s">
        <v>30</v>
      </c>
      <c r="M14671" s="1" t="d">
        <v>2002-05-15</v>
      </c>
      <c r="N14671">
        <v>5</v>
      </c>
      <c r="O14671">
        <v>15</v>
      </c>
      <c r="P14671">
        <v>2002</v>
      </c>
      <c r="Q14671" t="s">
        <v>35</v>
      </c>
      <c r="R14671" t="s">
        <v>26</v>
      </c>
      <c r="S14671" t="s">
        <v>31</v>
      </c>
    </row>
    <row r="14672" spans="1:19" x14ac:dyDescent="0.25">
      <c r="A14672" t="s">
        <v>19</v>
      </c>
      <c r="B14672" t="s">
        <v>4470</v>
      </c>
      <c r="C14672" t="s">
        <v>4471</v>
      </c>
      <c r="E14672" t="s">
        <v>4472</v>
      </c>
      <c r="F14672" t="s">
        <v>170</v>
      </c>
      <c r="G14672">
        <v>92545</v>
      </c>
      <c r="H14672">
        <v>33.735948</v>
      </c>
      <c r="I14672">
        <v>-117.011173</v>
      </c>
      <c r="J14672" s="1" t="d">
        <v>2018-05-03</v>
      </c>
      <c r="K14672">
        <v>34321</v>
      </c>
      <c r="L14672" t="s">
        <v>30</v>
      </c>
      <c r="M14672" s="1" t="d">
        <v>2002-09-15</v>
      </c>
      <c r="N14672">
        <v>9</v>
      </c>
      <c r="O14672">
        <v>15</v>
      </c>
      <c r="P14672">
        <v>2002</v>
      </c>
      <c r="Q14672" t="s">
        <v>25</v>
      </c>
      <c r="R14672" t="s">
        <v>26</v>
      </c>
      <c r="S14672" t="s">
        <v>31</v>
      </c>
    </row>
    <row r="14673" spans="1:19" x14ac:dyDescent="0.25">
      <c r="A14673" t="s">
        <v>19</v>
      </c>
      <c r="B14673" t="s">
        <v>5511</v>
      </c>
      <c r="C14673" t="s">
        <v>5512</v>
      </c>
      <c r="E14673" t="s">
        <v>5513</v>
      </c>
      <c r="F14673" t="s">
        <v>496</v>
      </c>
      <c r="G14673">
        <v>49444</v>
      </c>
      <c r="H14673">
        <v>43.203619000000003</v>
      </c>
      <c r="I14673">
        <v>-86.248965999999996</v>
      </c>
      <c r="J14673" s="1" t="d">
        <v>2018-06-05</v>
      </c>
      <c r="K14673">
        <v>35791</v>
      </c>
      <c r="L14673" t="s">
        <v>30</v>
      </c>
      <c r="M14673" s="1" t="d">
        <v>2002-07-15</v>
      </c>
      <c r="N14673">
        <v>7</v>
      </c>
      <c r="O14673">
        <v>15</v>
      </c>
      <c r="P14673">
        <v>2002</v>
      </c>
      <c r="Q14673" t="s">
        <v>35</v>
      </c>
      <c r="R14673" t="s">
        <v>26</v>
      </c>
      <c r="S14673" t="s">
        <v>27</v>
      </c>
    </row>
    <row r="14674" spans="1:19" x14ac:dyDescent="0.25">
      <c r="A14674" t="s">
        <v>19</v>
      </c>
      <c r="B14674" t="s">
        <v>5612</v>
      </c>
      <c r="C14674" t="s">
        <v>5613</v>
      </c>
      <c r="E14674" t="s">
        <v>5614</v>
      </c>
      <c r="F14674" t="s">
        <v>1091</v>
      </c>
      <c r="G14674">
        <v>7727</v>
      </c>
      <c r="H14674">
        <v>40.209699999999998</v>
      </c>
      <c r="I14674">
        <v>-74.126084000000006</v>
      </c>
      <c r="J14674" s="1" t="d">
        <v>2018-07-09</v>
      </c>
      <c r="K14674">
        <v>35942</v>
      </c>
      <c r="L14674" t="s">
        <v>30</v>
      </c>
      <c r="M14674" s="1" t="d">
        <v>2002-04-15</v>
      </c>
      <c r="N14674">
        <v>4</v>
      </c>
      <c r="O14674">
        <v>15</v>
      </c>
      <c r="P14674">
        <v>2002</v>
      </c>
      <c r="Q14674" t="s">
        <v>35</v>
      </c>
      <c r="R14674" t="s">
        <v>26</v>
      </c>
      <c r="S14674" t="s">
        <v>27</v>
      </c>
    </row>
    <row r="14675" spans="1:19" x14ac:dyDescent="0.25">
      <c r="A14675" t="s">
        <v>19</v>
      </c>
      <c r="B14675" t="s">
        <v>6037</v>
      </c>
      <c r="C14675" t="s">
        <v>6038</v>
      </c>
      <c r="E14675" t="s">
        <v>28</v>
      </c>
      <c r="F14675" t="s">
        <v>29</v>
      </c>
      <c r="G14675">
        <v>30060</v>
      </c>
      <c r="H14675">
        <v>33.941360000000003</v>
      </c>
      <c r="I14675">
        <v>-84.529675999999995</v>
      </c>
      <c r="J14675" s="1" t="d">
        <v>2018-10-04</v>
      </c>
      <c r="K14675">
        <v>37116</v>
      </c>
      <c r="L14675" t="s">
        <v>30</v>
      </c>
      <c r="M14675" s="1" t="d">
        <v>2002-01-01</v>
      </c>
      <c r="N14675">
        <v>1</v>
      </c>
      <c r="O14675">
        <v>1</v>
      </c>
      <c r="P14675">
        <v>2002</v>
      </c>
      <c r="Q14675" t="s">
        <v>25</v>
      </c>
      <c r="R14675" t="s">
        <v>26</v>
      </c>
      <c r="S14675" t="s">
        <v>27</v>
      </c>
    </row>
    <row r="14676" spans="1:19" x14ac:dyDescent="0.25">
      <c r="A14676" t="s">
        <v>705</v>
      </c>
      <c r="B14676" t="s">
        <v>6426</v>
      </c>
      <c r="C14676" t="s">
        <v>6427</v>
      </c>
      <c r="E14676" t="s">
        <v>6428</v>
      </c>
      <c r="F14676" t="s">
        <v>496</v>
      </c>
      <c r="G14676">
        <v>49839</v>
      </c>
      <c r="H14676">
        <v>46.668323999999998</v>
      </c>
      <c r="I14676">
        <v>-85.998165999999998</v>
      </c>
      <c r="J14676" s="1" t="d">
        <v>2019-01-10</v>
      </c>
      <c r="K14676">
        <v>39180</v>
      </c>
      <c r="L14676" t="s">
        <v>30</v>
      </c>
      <c r="M14676" s="1" t="d">
        <v>2002-12-15</v>
      </c>
      <c r="N14676">
        <v>12</v>
      </c>
      <c r="O14676">
        <v>15</v>
      </c>
      <c r="P14676">
        <v>2002</v>
      </c>
      <c r="R14676" t="s">
        <v>26</v>
      </c>
      <c r="S14676" t="s">
        <v>27</v>
      </c>
    </row>
    <row r="14677" spans="1:19" x14ac:dyDescent="0.25">
      <c r="A14677" t="s">
        <v>504</v>
      </c>
      <c r="B14677" t="s">
        <v>14834</v>
      </c>
      <c r="C14677" t="s">
        <v>14835</v>
      </c>
      <c r="E14677" t="s">
        <v>6715</v>
      </c>
      <c r="F14677" t="s">
        <v>37</v>
      </c>
      <c r="G14677">
        <v>76087</v>
      </c>
      <c r="H14677">
        <v>32.725002000000003</v>
      </c>
      <c r="I14677">
        <v>-97.796423000000004</v>
      </c>
      <c r="J14677" s="1" t="d">
        <v>2018-08-07</v>
      </c>
      <c r="K14677">
        <v>60886</v>
      </c>
      <c r="L14677" t="s">
        <v>30</v>
      </c>
      <c r="M14677" s="1" t="d">
        <v>2002-07-01</v>
      </c>
      <c r="N14677">
        <v>7</v>
      </c>
      <c r="O14677">
        <v>1</v>
      </c>
      <c r="P14677">
        <v>2002</v>
      </c>
      <c r="R14677" t="s">
        <v>26</v>
      </c>
      <c r="S14677" t="s">
        <v>31</v>
      </c>
    </row>
    <row r="14678" spans="1:19" x14ac:dyDescent="0.25">
      <c r="A14678" t="s">
        <v>19</v>
      </c>
      <c r="B14678" t="s">
        <v>4470</v>
      </c>
      <c r="C14678" t="s">
        <v>4471</v>
      </c>
      <c r="E14678" t="s">
        <v>4472</v>
      </c>
      <c r="F14678" t="s">
        <v>170</v>
      </c>
      <c r="G14678">
        <v>92545</v>
      </c>
      <c r="H14678">
        <v>33.735948</v>
      </c>
      <c r="I14678">
        <v>-117.011173</v>
      </c>
      <c r="J14678" s="1" t="d">
        <v>2018-05-03</v>
      </c>
      <c r="K14678">
        <v>61484</v>
      </c>
      <c r="L14678" t="s">
        <v>30</v>
      </c>
      <c r="M14678" s="1" t="d">
        <v>2002-09-15</v>
      </c>
      <c r="N14678">
        <v>9</v>
      </c>
      <c r="O14678">
        <v>15</v>
      </c>
      <c r="P14678">
        <v>2002</v>
      </c>
      <c r="Q14678" t="s">
        <v>35</v>
      </c>
      <c r="R14678" t="s">
        <v>26</v>
      </c>
      <c r="S14678" t="s">
        <v>27</v>
      </c>
    </row>
    <row r="14679" spans="1:19" x14ac:dyDescent="0.25">
      <c r="A14679" t="s">
        <v>19</v>
      </c>
      <c r="B14679" t="s">
        <v>4324</v>
      </c>
      <c r="C14679" t="s">
        <v>4325</v>
      </c>
      <c r="E14679" t="s">
        <v>2976</v>
      </c>
      <c r="F14679" t="s">
        <v>129</v>
      </c>
      <c r="G14679">
        <v>80631</v>
      </c>
      <c r="H14679">
        <v>40.446967999999998</v>
      </c>
      <c r="I14679">
        <v>-104.70404000000001</v>
      </c>
      <c r="J14679" s="1" t="d">
        <v>2019-01-10</v>
      </c>
      <c r="K14679">
        <v>64025</v>
      </c>
      <c r="L14679" t="s">
        <v>30</v>
      </c>
      <c r="M14679" s="1" t="d">
        <v>2002-03-15</v>
      </c>
      <c r="N14679">
        <v>3</v>
      </c>
      <c r="O14679">
        <v>15</v>
      </c>
      <c r="P14679">
        <v>2002</v>
      </c>
      <c r="Q14679" t="s">
        <v>35</v>
      </c>
      <c r="R14679" t="s">
        <v>26</v>
      </c>
      <c r="S14679" t="s">
        <v>27</v>
      </c>
    </row>
    <row r="14680" spans="1:19" x14ac:dyDescent="0.25">
      <c r="A14680" t="s">
        <v>504</v>
      </c>
      <c r="B14680" t="s">
        <v>24490</v>
      </c>
      <c r="C14680" t="s">
        <v>24491</v>
      </c>
      <c r="E14680" t="s">
        <v>2677</v>
      </c>
      <c r="F14680" t="s">
        <v>88</v>
      </c>
      <c r="G14680">
        <v>65536</v>
      </c>
      <c r="H14680">
        <v>37.663766000000003</v>
      </c>
      <c r="I14680">
        <v>-92.649852999999993</v>
      </c>
      <c r="J14680" s="1" t="d">
        <v>2018-12-11</v>
      </c>
      <c r="K14680">
        <v>86047</v>
      </c>
      <c r="L14680" t="s">
        <v>24492</v>
      </c>
      <c r="M14680" s="1" t="d">
        <v>2002-01-01</v>
      </c>
      <c r="N14680">
        <v>1</v>
      </c>
      <c r="O14680">
        <v>1</v>
      </c>
      <c r="P14680">
        <v>2002</v>
      </c>
      <c r="R14680" t="s">
        <v>26</v>
      </c>
      <c r="S14680" t="s">
        <v>31</v>
      </c>
    </row>
    <row r="14681" spans="1:19" x14ac:dyDescent="0.25">
      <c r="A14681" t="s">
        <v>338</v>
      </c>
      <c r="B14681" t="s">
        <v>30707</v>
      </c>
      <c r="C14681" t="s">
        <v>804</v>
      </c>
      <c r="E14681" t="s">
        <v>178</v>
      </c>
      <c r="F14681" t="s">
        <v>170</v>
      </c>
      <c r="G14681">
        <v>94108</v>
      </c>
      <c r="H14681">
        <v>37.791646999999998</v>
      </c>
      <c r="I14681">
        <v>-122.410802</v>
      </c>
      <c r="J14681" s="1" t="d">
        <v>2019-01-10</v>
      </c>
      <c r="K14681">
        <v>113343</v>
      </c>
      <c r="L14681" t="s">
        <v>30</v>
      </c>
      <c r="M14681" s="1" t="d">
        <v>2002-01-31</v>
      </c>
      <c r="N14681">
        <v>1</v>
      </c>
      <c r="O14681">
        <v>31</v>
      </c>
      <c r="P14681">
        <v>2002</v>
      </c>
      <c r="R14681" t="s">
        <v>26</v>
      </c>
      <c r="S14681" t="s">
        <v>31</v>
      </c>
    </row>
    <row r="14682" spans="1:19" x14ac:dyDescent="0.25">
      <c r="A14682" t="s">
        <v>19</v>
      </c>
      <c r="B14682" t="s">
        <v>72</v>
      </c>
      <c r="C14682" t="s">
        <v>73</v>
      </c>
      <c r="E14682" t="s">
        <v>74</v>
      </c>
      <c r="F14682" t="s">
        <v>75</v>
      </c>
      <c r="G14682">
        <v>87507</v>
      </c>
      <c r="H14682">
        <v>35.657580000000003</v>
      </c>
      <c r="I14682">
        <v>-105.99340599999999</v>
      </c>
      <c r="J14682" s="1" t="d">
        <v>2018-10-04</v>
      </c>
      <c r="K14682">
        <v>360</v>
      </c>
      <c r="L14682" t="s">
        <v>76</v>
      </c>
      <c r="M14682" s="1" t="d">
        <v>2001-12-15</v>
      </c>
      <c r="N14682">
        <v>12</v>
      </c>
      <c r="O14682">
        <v>15</v>
      </c>
      <c r="P14682">
        <v>2001</v>
      </c>
      <c r="Q14682" t="s">
        <v>25</v>
      </c>
      <c r="R14682" t="s">
        <v>26</v>
      </c>
      <c r="S14682" t="s">
        <v>31</v>
      </c>
    </row>
    <row r="14683" spans="1:19" x14ac:dyDescent="0.25">
      <c r="A14683" t="s">
        <v>19</v>
      </c>
      <c r="B14683" t="s">
        <v>486</v>
      </c>
      <c r="C14683" t="s">
        <v>487</v>
      </c>
      <c r="D14683" t="s">
        <v>488</v>
      </c>
      <c r="E14683" t="s">
        <v>489</v>
      </c>
      <c r="F14683" t="s">
        <v>170</v>
      </c>
      <c r="G14683">
        <v>93215</v>
      </c>
      <c r="H14683">
        <v>35.751910000000002</v>
      </c>
      <c r="I14683">
        <v>-119.240762</v>
      </c>
      <c r="J14683" s="1" t="d">
        <v>2018-11-08</v>
      </c>
      <c r="K14683">
        <v>12841</v>
      </c>
      <c r="L14683" t="s">
        <v>30</v>
      </c>
      <c r="M14683" s="1" t="d">
        <v>2001-06-15</v>
      </c>
      <c r="N14683">
        <v>6</v>
      </c>
      <c r="O14683">
        <v>15</v>
      </c>
      <c r="P14683">
        <v>2001</v>
      </c>
      <c r="Q14683" t="s">
        <v>35</v>
      </c>
      <c r="R14683" t="s">
        <v>26</v>
      </c>
      <c r="S14683" t="s">
        <v>31</v>
      </c>
    </row>
    <row r="14684" spans="1:19" x14ac:dyDescent="0.25">
      <c r="A14684" t="s">
        <v>312</v>
      </c>
      <c r="B14684" t="s">
        <v>699</v>
      </c>
      <c r="C14684" t="s">
        <v>700</v>
      </c>
      <c r="D14684" t="s">
        <v>701</v>
      </c>
      <c r="E14684" t="s">
        <v>698</v>
      </c>
      <c r="F14684" t="s">
        <v>373</v>
      </c>
      <c r="G14684">
        <v>60655</v>
      </c>
      <c r="H14684">
        <v>41.691997000000001</v>
      </c>
      <c r="I14684">
        <v>-87.687612999999999</v>
      </c>
      <c r="J14684" s="1" t="d">
        <v>2018-10-04</v>
      </c>
      <c r="K14684">
        <v>20845</v>
      </c>
      <c r="L14684" t="s">
        <v>30</v>
      </c>
      <c r="M14684" s="1" t="d">
        <v>2001-01-15</v>
      </c>
      <c r="N14684">
        <v>1</v>
      </c>
      <c r="O14684">
        <v>15</v>
      </c>
      <c r="P14684">
        <v>2001</v>
      </c>
      <c r="R14684" t="s">
        <v>26</v>
      </c>
      <c r="S14684" t="s">
        <v>31</v>
      </c>
    </row>
    <row r="14685" spans="1:19" x14ac:dyDescent="0.25">
      <c r="A14685" t="s">
        <v>312</v>
      </c>
      <c r="B14685" t="s">
        <v>708</v>
      </c>
      <c r="C14685" t="s">
        <v>709</v>
      </c>
      <c r="E14685" t="s">
        <v>710</v>
      </c>
      <c r="F14685" t="s">
        <v>119</v>
      </c>
      <c r="G14685">
        <v>56293</v>
      </c>
      <c r="H14685">
        <v>44.399149999999999</v>
      </c>
      <c r="I14685">
        <v>-95.258618999999996</v>
      </c>
      <c r="J14685" s="1" t="d">
        <v>2018-03-08</v>
      </c>
      <c r="K14685">
        <v>20867</v>
      </c>
      <c r="L14685" t="s">
        <v>30</v>
      </c>
      <c r="M14685" s="1" t="d">
        <v>2001-02-15</v>
      </c>
      <c r="N14685">
        <v>2</v>
      </c>
      <c r="O14685">
        <v>15</v>
      </c>
      <c r="P14685">
        <v>2001</v>
      </c>
      <c r="R14685" t="s">
        <v>26</v>
      </c>
      <c r="S14685" t="s">
        <v>31</v>
      </c>
    </row>
    <row r="14686" spans="1:19" x14ac:dyDescent="0.25">
      <c r="A14686" t="s">
        <v>312</v>
      </c>
      <c r="B14686" t="s">
        <v>714</v>
      </c>
      <c r="C14686" t="s">
        <v>715</v>
      </c>
      <c r="D14686" t="s">
        <v>716</v>
      </c>
      <c r="E14686" t="s">
        <v>717</v>
      </c>
      <c r="F14686" t="s">
        <v>718</v>
      </c>
      <c r="G14686">
        <v>42071</v>
      </c>
      <c r="H14686">
        <v>36.617733000000001</v>
      </c>
      <c r="I14686">
        <v>-88.318935999999994</v>
      </c>
      <c r="J14686" s="1" t="d">
        <v>2018-07-09</v>
      </c>
      <c r="K14686">
        <v>20877</v>
      </c>
      <c r="L14686" t="s">
        <v>30</v>
      </c>
      <c r="M14686" s="1" t="d">
        <v>2001-06-15</v>
      </c>
      <c r="N14686">
        <v>6</v>
      </c>
      <c r="O14686">
        <v>15</v>
      </c>
      <c r="P14686">
        <v>2001</v>
      </c>
      <c r="R14686" t="s">
        <v>26</v>
      </c>
      <c r="S14686" t="s">
        <v>27</v>
      </c>
    </row>
    <row r="14687" spans="1:19" x14ac:dyDescent="0.25">
      <c r="A14687" t="s">
        <v>19</v>
      </c>
      <c r="B14687" t="s">
        <v>726</v>
      </c>
      <c r="C14687" t="s">
        <v>727</v>
      </c>
      <c r="D14687" t="s">
        <v>728</v>
      </c>
      <c r="E14687" t="s">
        <v>729</v>
      </c>
      <c r="F14687" t="s">
        <v>42</v>
      </c>
      <c r="G14687">
        <v>2180</v>
      </c>
      <c r="H14687">
        <v>42.465083</v>
      </c>
      <c r="I14687">
        <v>-71.091192000000007</v>
      </c>
      <c r="J14687" s="1" t="d">
        <v>2018-12-11</v>
      </c>
      <c r="K14687">
        <v>20904</v>
      </c>
      <c r="L14687" t="s">
        <v>30</v>
      </c>
      <c r="M14687" s="1" t="d">
        <v>2001-05-15</v>
      </c>
      <c r="N14687">
        <v>5</v>
      </c>
      <c r="O14687">
        <v>15</v>
      </c>
      <c r="P14687">
        <v>2001</v>
      </c>
      <c r="Q14687" t="s">
        <v>25</v>
      </c>
      <c r="R14687" t="s">
        <v>26</v>
      </c>
      <c r="S14687" t="s">
        <v>31</v>
      </c>
    </row>
    <row r="14688" spans="1:19" x14ac:dyDescent="0.25">
      <c r="A14688" t="s">
        <v>19</v>
      </c>
      <c r="B14688" t="s">
        <v>734</v>
      </c>
      <c r="C14688" t="s">
        <v>735</v>
      </c>
      <c r="E14688" t="s">
        <v>226</v>
      </c>
      <c r="F14688" t="s">
        <v>170</v>
      </c>
      <c r="G14688">
        <v>90021</v>
      </c>
      <c r="H14688">
        <v>34.038221</v>
      </c>
      <c r="I14688">
        <v>-118.238553</v>
      </c>
      <c r="J14688" s="1" t="d">
        <v>2019-04-08</v>
      </c>
      <c r="K14688">
        <v>20912</v>
      </c>
      <c r="L14688" t="s">
        <v>24</v>
      </c>
      <c r="M14688" s="1" t="d">
        <v>2001-12-18</v>
      </c>
      <c r="N14688">
        <v>12</v>
      </c>
      <c r="O14688">
        <v>18</v>
      </c>
      <c r="P14688">
        <v>2001</v>
      </c>
      <c r="Q14688" t="s">
        <v>35</v>
      </c>
      <c r="R14688" t="s">
        <v>26</v>
      </c>
      <c r="S14688" t="s">
        <v>27</v>
      </c>
    </row>
    <row r="14689" spans="1:19" x14ac:dyDescent="0.25">
      <c r="A14689" t="s">
        <v>19</v>
      </c>
      <c r="B14689" t="s">
        <v>736</v>
      </c>
      <c r="C14689" t="s">
        <v>737</v>
      </c>
      <c r="E14689" t="s">
        <v>738</v>
      </c>
      <c r="F14689" t="s">
        <v>143</v>
      </c>
      <c r="G14689">
        <v>73044</v>
      </c>
      <c r="H14689">
        <v>35.858586000000003</v>
      </c>
      <c r="I14689">
        <v>-97.425415999999998</v>
      </c>
      <c r="J14689" s="1" t="d">
        <v>2018-08-07</v>
      </c>
      <c r="K14689">
        <v>20916</v>
      </c>
      <c r="L14689" t="s">
        <v>30</v>
      </c>
      <c r="M14689" s="1" t="d">
        <v>2001-05-15</v>
      </c>
      <c r="N14689">
        <v>5</v>
      </c>
      <c r="O14689">
        <v>15</v>
      </c>
      <c r="P14689">
        <v>2001</v>
      </c>
      <c r="Q14689" t="s">
        <v>25</v>
      </c>
      <c r="R14689" t="s">
        <v>26</v>
      </c>
      <c r="S14689" t="s">
        <v>31</v>
      </c>
    </row>
    <row r="14690" spans="1:19" x14ac:dyDescent="0.25">
      <c r="A14690" t="s">
        <v>19</v>
      </c>
      <c r="B14690" t="s">
        <v>739</v>
      </c>
      <c r="C14690" t="s">
        <v>740</v>
      </c>
      <c r="D14690" t="s">
        <v>741</v>
      </c>
      <c r="E14690" t="s">
        <v>742</v>
      </c>
      <c r="F14690" t="s">
        <v>143</v>
      </c>
      <c r="G14690">
        <v>73064</v>
      </c>
      <c r="H14690">
        <v>35.391472</v>
      </c>
      <c r="I14690">
        <v>-97.711691000000002</v>
      </c>
      <c r="J14690" s="1" t="d">
        <v>2018-08-07</v>
      </c>
      <c r="K14690">
        <v>20917</v>
      </c>
      <c r="L14690" t="s">
        <v>30</v>
      </c>
      <c r="M14690" s="1" t="d">
        <v>2001-05-15</v>
      </c>
      <c r="N14690">
        <v>5</v>
      </c>
      <c r="O14690">
        <v>15</v>
      </c>
      <c r="P14690">
        <v>2001</v>
      </c>
      <c r="Q14690" t="s">
        <v>25</v>
      </c>
      <c r="R14690" t="s">
        <v>26</v>
      </c>
      <c r="S14690" t="s">
        <v>31</v>
      </c>
    </row>
    <row r="14691" spans="1:19" x14ac:dyDescent="0.25">
      <c r="A14691" t="s">
        <v>19</v>
      </c>
      <c r="B14691" t="s">
        <v>743</v>
      </c>
      <c r="C14691" t="s">
        <v>744</v>
      </c>
      <c r="D14691" t="s">
        <v>745</v>
      </c>
      <c r="E14691" t="s">
        <v>746</v>
      </c>
      <c r="F14691" t="s">
        <v>143</v>
      </c>
      <c r="G14691">
        <v>73601</v>
      </c>
      <c r="H14691">
        <v>35.479669000000001</v>
      </c>
      <c r="I14691">
        <v>-98.983451000000002</v>
      </c>
      <c r="J14691" s="1" t="d">
        <v>2018-08-07</v>
      </c>
      <c r="K14691">
        <v>20918</v>
      </c>
      <c r="L14691" t="s">
        <v>30</v>
      </c>
      <c r="M14691" s="1" t="d">
        <v>2001-05-15</v>
      </c>
      <c r="N14691">
        <v>5</v>
      </c>
      <c r="O14691">
        <v>15</v>
      </c>
      <c r="P14691">
        <v>2001</v>
      </c>
      <c r="Q14691" t="s">
        <v>25</v>
      </c>
      <c r="R14691" t="s">
        <v>26</v>
      </c>
      <c r="S14691" t="s">
        <v>31</v>
      </c>
    </row>
    <row r="14692" spans="1:19" x14ac:dyDescent="0.25">
      <c r="A14692" t="s">
        <v>19</v>
      </c>
      <c r="B14692" t="s">
        <v>747</v>
      </c>
      <c r="C14692" t="s">
        <v>748</v>
      </c>
      <c r="D14692" t="s">
        <v>749</v>
      </c>
      <c r="E14692" t="s">
        <v>750</v>
      </c>
      <c r="F14692" t="s">
        <v>143</v>
      </c>
      <c r="G14692">
        <v>74006</v>
      </c>
      <c r="H14692">
        <v>36.764066</v>
      </c>
      <c r="I14692">
        <v>-95.936656999999997</v>
      </c>
      <c r="J14692" s="1" t="d">
        <v>2018-08-07</v>
      </c>
      <c r="K14692">
        <v>20920</v>
      </c>
      <c r="L14692" t="s">
        <v>30</v>
      </c>
      <c r="M14692" s="1" t="d">
        <v>2001-05-15</v>
      </c>
      <c r="N14692">
        <v>5</v>
      </c>
      <c r="O14692">
        <v>15</v>
      </c>
      <c r="P14692">
        <v>2001</v>
      </c>
      <c r="Q14692" t="s">
        <v>25</v>
      </c>
      <c r="R14692" t="s">
        <v>26</v>
      </c>
      <c r="S14692" t="s">
        <v>31</v>
      </c>
    </row>
    <row r="14693" spans="1:19" x14ac:dyDescent="0.25">
      <c r="A14693" t="s">
        <v>19</v>
      </c>
      <c r="B14693" t="s">
        <v>751</v>
      </c>
      <c r="C14693" t="s">
        <v>752</v>
      </c>
      <c r="E14693" t="s">
        <v>753</v>
      </c>
      <c r="F14693" t="s">
        <v>143</v>
      </c>
      <c r="G14693">
        <v>74017</v>
      </c>
      <c r="H14693">
        <v>36.292974000000001</v>
      </c>
      <c r="I14693">
        <v>-95.628285000000005</v>
      </c>
      <c r="J14693" s="1" t="d">
        <v>2018-08-07</v>
      </c>
      <c r="K14693">
        <v>20921</v>
      </c>
      <c r="L14693" t="s">
        <v>30</v>
      </c>
      <c r="M14693" s="1" t="d">
        <v>2001-05-15</v>
      </c>
      <c r="N14693">
        <v>5</v>
      </c>
      <c r="O14693">
        <v>15</v>
      </c>
      <c r="P14693">
        <v>2001</v>
      </c>
      <c r="Q14693" t="s">
        <v>25</v>
      </c>
      <c r="R14693" t="s">
        <v>26</v>
      </c>
      <c r="S14693" t="s">
        <v>31</v>
      </c>
    </row>
    <row r="14694" spans="1:19" x14ac:dyDescent="0.25">
      <c r="A14694" t="s">
        <v>19</v>
      </c>
      <c r="B14694" t="s">
        <v>754</v>
      </c>
      <c r="C14694" t="s">
        <v>755</v>
      </c>
      <c r="D14694" t="s">
        <v>756</v>
      </c>
      <c r="E14694" t="s">
        <v>757</v>
      </c>
      <c r="F14694" t="s">
        <v>143</v>
      </c>
      <c r="G14694">
        <v>74354</v>
      </c>
      <c r="H14694">
        <v>36.874316999999998</v>
      </c>
      <c r="I14694">
        <v>-94.841331999999994</v>
      </c>
      <c r="J14694" s="1" t="d">
        <v>2018-08-07</v>
      </c>
      <c r="K14694">
        <v>20922</v>
      </c>
      <c r="L14694" t="s">
        <v>30</v>
      </c>
      <c r="M14694" s="1" t="d">
        <v>2001-05-15</v>
      </c>
      <c r="N14694">
        <v>5</v>
      </c>
      <c r="O14694">
        <v>15</v>
      </c>
      <c r="P14694">
        <v>2001</v>
      </c>
      <c r="Q14694" t="s">
        <v>25</v>
      </c>
      <c r="R14694" t="s">
        <v>26</v>
      </c>
      <c r="S14694" t="s">
        <v>31</v>
      </c>
    </row>
    <row r="14695" spans="1:19" x14ac:dyDescent="0.25">
      <c r="A14695" t="s">
        <v>19</v>
      </c>
      <c r="B14695" t="s">
        <v>34</v>
      </c>
      <c r="C14695" t="s">
        <v>758</v>
      </c>
      <c r="D14695" t="s">
        <v>759</v>
      </c>
      <c r="E14695" t="s">
        <v>175</v>
      </c>
      <c r="F14695" t="s">
        <v>170</v>
      </c>
      <c r="G14695">
        <v>93728</v>
      </c>
      <c r="H14695">
        <v>36.764688</v>
      </c>
      <c r="I14695">
        <v>-119.832131</v>
      </c>
      <c r="J14695" s="1" t="d">
        <v>2018-05-03</v>
      </c>
      <c r="K14695">
        <v>20923</v>
      </c>
      <c r="L14695" t="s">
        <v>30</v>
      </c>
      <c r="M14695" s="1" t="d">
        <v>2001-05-15</v>
      </c>
      <c r="N14695">
        <v>5</v>
      </c>
      <c r="O14695">
        <v>15</v>
      </c>
      <c r="P14695">
        <v>2001</v>
      </c>
      <c r="Q14695" t="s">
        <v>25</v>
      </c>
      <c r="R14695" t="s">
        <v>26</v>
      </c>
      <c r="S14695" t="s">
        <v>31</v>
      </c>
    </row>
    <row r="14696" spans="1:19" x14ac:dyDescent="0.25">
      <c r="A14696" t="s">
        <v>19</v>
      </c>
      <c r="B14696" t="s">
        <v>34</v>
      </c>
      <c r="C14696" t="s">
        <v>760</v>
      </c>
      <c r="E14696" t="s">
        <v>226</v>
      </c>
      <c r="F14696" t="s">
        <v>170</v>
      </c>
      <c r="G14696">
        <v>90031</v>
      </c>
      <c r="H14696">
        <v>34.064532</v>
      </c>
      <c r="I14696">
        <v>-118.222392</v>
      </c>
      <c r="J14696" s="1" t="d">
        <v>2018-05-03</v>
      </c>
      <c r="K14696">
        <v>20931</v>
      </c>
      <c r="L14696" t="s">
        <v>30</v>
      </c>
      <c r="M14696" s="1" t="d">
        <v>2001-05-15</v>
      </c>
      <c r="N14696">
        <v>5</v>
      </c>
      <c r="O14696">
        <v>15</v>
      </c>
      <c r="P14696">
        <v>2001</v>
      </c>
      <c r="Q14696" t="s">
        <v>25</v>
      </c>
      <c r="R14696" t="s">
        <v>26</v>
      </c>
      <c r="S14696" t="s">
        <v>27</v>
      </c>
    </row>
    <row r="14697" spans="1:19" x14ac:dyDescent="0.25">
      <c r="A14697" t="s">
        <v>312</v>
      </c>
      <c r="B14697" t="s">
        <v>766</v>
      </c>
      <c r="C14697" t="s">
        <v>767</v>
      </c>
      <c r="E14697" t="s">
        <v>768</v>
      </c>
      <c r="F14697" t="s">
        <v>119</v>
      </c>
      <c r="G14697">
        <v>56285</v>
      </c>
      <c r="H14697">
        <v>44.787402999999998</v>
      </c>
      <c r="I14697">
        <v>-95.341420999999997</v>
      </c>
      <c r="J14697" s="1" t="d">
        <v>2018-03-08</v>
      </c>
      <c r="K14697">
        <v>20986</v>
      </c>
      <c r="L14697" t="s">
        <v>30</v>
      </c>
      <c r="M14697" s="1" t="d">
        <v>2001-06-15</v>
      </c>
      <c r="N14697">
        <v>6</v>
      </c>
      <c r="O14697">
        <v>15</v>
      </c>
      <c r="P14697">
        <v>2001</v>
      </c>
      <c r="R14697" t="s">
        <v>26</v>
      </c>
      <c r="S14697" t="s">
        <v>31</v>
      </c>
    </row>
    <row r="14698" spans="1:19" x14ac:dyDescent="0.25">
      <c r="A14698" t="s">
        <v>312</v>
      </c>
      <c r="B14698" t="s">
        <v>769</v>
      </c>
      <c r="C14698" t="s">
        <v>770</v>
      </c>
      <c r="E14698" t="s">
        <v>771</v>
      </c>
      <c r="F14698" t="s">
        <v>119</v>
      </c>
      <c r="G14698">
        <v>56277</v>
      </c>
      <c r="H14698">
        <v>44.776707000000002</v>
      </c>
      <c r="I14698">
        <v>-94.994495000000001</v>
      </c>
      <c r="J14698" s="1" t="d">
        <v>2018-03-08</v>
      </c>
      <c r="K14698">
        <v>20987</v>
      </c>
      <c r="L14698" t="s">
        <v>30</v>
      </c>
      <c r="M14698" s="1" t="d">
        <v>2001-06-15</v>
      </c>
      <c r="N14698">
        <v>6</v>
      </c>
      <c r="O14698">
        <v>15</v>
      </c>
      <c r="P14698">
        <v>2001</v>
      </c>
      <c r="R14698" t="s">
        <v>26</v>
      </c>
      <c r="S14698" t="s">
        <v>31</v>
      </c>
    </row>
    <row r="14699" spans="1:19" x14ac:dyDescent="0.25">
      <c r="A14699" t="s">
        <v>312</v>
      </c>
      <c r="B14699" t="s">
        <v>772</v>
      </c>
      <c r="C14699" t="s">
        <v>773</v>
      </c>
      <c r="D14699" t="s">
        <v>774</v>
      </c>
      <c r="E14699" t="s">
        <v>775</v>
      </c>
      <c r="F14699" t="s">
        <v>119</v>
      </c>
      <c r="G14699">
        <v>55332</v>
      </c>
      <c r="H14699">
        <v>44.528638000000001</v>
      </c>
      <c r="I14699">
        <v>-94.709647000000004</v>
      </c>
      <c r="J14699" s="1" t="d">
        <v>2019-04-08</v>
      </c>
      <c r="K14699">
        <v>20988</v>
      </c>
      <c r="L14699" t="s">
        <v>24</v>
      </c>
      <c r="M14699" s="1" t="d">
        <v>2001-06-15</v>
      </c>
      <c r="N14699">
        <v>6</v>
      </c>
      <c r="O14699">
        <v>15</v>
      </c>
      <c r="P14699">
        <v>2001</v>
      </c>
      <c r="R14699" t="s">
        <v>26</v>
      </c>
      <c r="S14699" t="s">
        <v>31</v>
      </c>
    </row>
    <row r="14700" spans="1:19" x14ac:dyDescent="0.25">
      <c r="A14700" t="s">
        <v>312</v>
      </c>
      <c r="B14700" t="s">
        <v>776</v>
      </c>
      <c r="C14700" t="s">
        <v>777</v>
      </c>
      <c r="E14700" t="s">
        <v>778</v>
      </c>
      <c r="F14700" t="s">
        <v>119</v>
      </c>
      <c r="G14700">
        <v>56241</v>
      </c>
      <c r="H14700">
        <v>44.806337999999997</v>
      </c>
      <c r="I14700">
        <v>-95.545270000000002</v>
      </c>
      <c r="J14700" s="1" t="d">
        <v>2019-04-08</v>
      </c>
      <c r="K14700">
        <v>20994</v>
      </c>
      <c r="L14700" t="s">
        <v>24</v>
      </c>
      <c r="M14700" s="1" t="d">
        <v>2001-06-15</v>
      </c>
      <c r="N14700">
        <v>6</v>
      </c>
      <c r="O14700">
        <v>15</v>
      </c>
      <c r="P14700">
        <v>2001</v>
      </c>
      <c r="R14700" t="s">
        <v>26</v>
      </c>
      <c r="S14700" t="s">
        <v>31</v>
      </c>
    </row>
    <row r="14701" spans="1:19" x14ac:dyDescent="0.25">
      <c r="A14701" t="s">
        <v>312</v>
      </c>
      <c r="B14701" t="s">
        <v>781</v>
      </c>
      <c r="C14701" t="s">
        <v>782</v>
      </c>
      <c r="E14701" t="s">
        <v>783</v>
      </c>
      <c r="F14701" t="s">
        <v>119</v>
      </c>
      <c r="G14701">
        <v>56334</v>
      </c>
      <c r="H14701">
        <v>45.646833000000001</v>
      </c>
      <c r="I14701">
        <v>-95.372122000000005</v>
      </c>
      <c r="J14701" s="1" t="d">
        <v>2019-04-08</v>
      </c>
      <c r="K14701">
        <v>21090</v>
      </c>
      <c r="L14701" t="s">
        <v>24</v>
      </c>
      <c r="M14701" s="1" t="d">
        <v>2001-09-15</v>
      </c>
      <c r="N14701">
        <v>9</v>
      </c>
      <c r="O14701">
        <v>15</v>
      </c>
      <c r="P14701">
        <v>2001</v>
      </c>
      <c r="R14701" t="s">
        <v>26</v>
      </c>
      <c r="S14701" t="s">
        <v>31</v>
      </c>
    </row>
    <row r="14702" spans="1:19" x14ac:dyDescent="0.25">
      <c r="A14702" t="s">
        <v>19</v>
      </c>
      <c r="B14702" t="s">
        <v>784</v>
      </c>
      <c r="C14702" t="s">
        <v>785</v>
      </c>
      <c r="E14702" t="s">
        <v>786</v>
      </c>
      <c r="F14702" t="s">
        <v>212</v>
      </c>
      <c r="G14702">
        <v>28601</v>
      </c>
      <c r="H14702">
        <v>35.742683</v>
      </c>
      <c r="I14702">
        <v>-81.309061999999997</v>
      </c>
      <c r="J14702" s="1" t="d">
        <v>2018-07-09</v>
      </c>
      <c r="K14702">
        <v>21107</v>
      </c>
      <c r="L14702" t="s">
        <v>30</v>
      </c>
      <c r="M14702" s="1" t="d">
        <v>2001-09-15</v>
      </c>
      <c r="N14702">
        <v>9</v>
      </c>
      <c r="O14702">
        <v>15</v>
      </c>
      <c r="P14702">
        <v>2001</v>
      </c>
      <c r="Q14702" t="s">
        <v>25</v>
      </c>
      <c r="R14702" t="s">
        <v>26</v>
      </c>
      <c r="S14702" t="s">
        <v>27</v>
      </c>
    </row>
    <row r="14703" spans="1:19" x14ac:dyDescent="0.25">
      <c r="A14703" t="s">
        <v>705</v>
      </c>
      <c r="B14703" t="s">
        <v>787</v>
      </c>
      <c r="C14703" t="s">
        <v>788</v>
      </c>
      <c r="D14703" t="s">
        <v>789</v>
      </c>
      <c r="E14703" t="s">
        <v>790</v>
      </c>
      <c r="F14703" t="s">
        <v>55</v>
      </c>
      <c r="G14703">
        <v>98107</v>
      </c>
      <c r="H14703">
        <v>47.66525</v>
      </c>
      <c r="I14703">
        <v>-122.369311</v>
      </c>
      <c r="J14703" s="1" t="d">
        <v>2018-06-05</v>
      </c>
      <c r="K14703">
        <v>21113</v>
      </c>
      <c r="L14703" t="s">
        <v>30</v>
      </c>
      <c r="M14703" s="1" t="d">
        <v>2001-05-15</v>
      </c>
      <c r="N14703">
        <v>5</v>
      </c>
      <c r="O14703">
        <v>15</v>
      </c>
      <c r="P14703">
        <v>2001</v>
      </c>
      <c r="R14703" t="s">
        <v>26</v>
      </c>
      <c r="S14703" t="s">
        <v>31</v>
      </c>
    </row>
    <row r="14704" spans="1:19" x14ac:dyDescent="0.25">
      <c r="A14704" t="s">
        <v>19</v>
      </c>
      <c r="B14704" t="s">
        <v>1110</v>
      </c>
      <c r="C14704" t="s">
        <v>1111</v>
      </c>
      <c r="D14704" t="s">
        <v>1112</v>
      </c>
      <c r="E14704" t="s">
        <v>1113</v>
      </c>
      <c r="F14704" t="s">
        <v>373</v>
      </c>
      <c r="G14704">
        <v>60515</v>
      </c>
      <c r="H14704">
        <v>41.793467</v>
      </c>
      <c r="I14704">
        <v>-88.051732000000001</v>
      </c>
      <c r="J14704" s="1" t="d">
        <v>2018-11-08</v>
      </c>
      <c r="K14704">
        <v>23236</v>
      </c>
      <c r="L14704" t="s">
        <v>30</v>
      </c>
      <c r="M14704" s="1" t="d">
        <v>2001-01-01</v>
      </c>
      <c r="N14704">
        <v>1</v>
      </c>
      <c r="O14704">
        <v>1</v>
      </c>
      <c r="P14704">
        <v>2001</v>
      </c>
      <c r="Q14704" t="s">
        <v>35</v>
      </c>
      <c r="R14704" t="s">
        <v>26</v>
      </c>
      <c r="S14704" t="s">
        <v>27</v>
      </c>
    </row>
    <row r="14705" spans="1:19" x14ac:dyDescent="0.25">
      <c r="A14705" t="s">
        <v>370</v>
      </c>
      <c r="B14705" t="s">
        <v>1149</v>
      </c>
      <c r="C14705" t="s">
        <v>1150</v>
      </c>
      <c r="D14705" t="s">
        <v>1151</v>
      </c>
      <c r="E14705" t="s">
        <v>1152</v>
      </c>
      <c r="F14705" t="s">
        <v>170</v>
      </c>
      <c r="G14705">
        <v>93551</v>
      </c>
      <c r="H14705">
        <v>34.570008999999999</v>
      </c>
      <c r="I14705">
        <v>-118.14982500000001</v>
      </c>
      <c r="J14705" s="1" t="d">
        <v>2019-01-10</v>
      </c>
      <c r="K14705">
        <v>23500</v>
      </c>
      <c r="L14705" t="s">
        <v>1153</v>
      </c>
      <c r="M14705" s="1" t="d">
        <v>2001-01-15</v>
      </c>
      <c r="N14705">
        <v>1</v>
      </c>
      <c r="O14705">
        <v>15</v>
      </c>
      <c r="P14705">
        <v>2001</v>
      </c>
      <c r="Q14705" t="s">
        <v>35</v>
      </c>
      <c r="R14705" t="s">
        <v>26</v>
      </c>
      <c r="S14705" t="s">
        <v>27</v>
      </c>
    </row>
    <row r="14706" spans="1:19" x14ac:dyDescent="0.25">
      <c r="A14706" t="s">
        <v>19</v>
      </c>
      <c r="B14706" t="s">
        <v>1164</v>
      </c>
      <c r="C14706" t="s">
        <v>1165</v>
      </c>
      <c r="E14706" t="s">
        <v>1166</v>
      </c>
      <c r="F14706" t="s">
        <v>586</v>
      </c>
      <c r="G14706">
        <v>2920</v>
      </c>
      <c r="H14706">
        <v>41.746865</v>
      </c>
      <c r="I14706">
        <v>-71.455526000000006</v>
      </c>
      <c r="J14706" s="1" t="d">
        <v>2018-12-11</v>
      </c>
      <c r="K14706">
        <v>23510</v>
      </c>
      <c r="L14706" t="s">
        <v>30</v>
      </c>
      <c r="M14706" s="1" t="d">
        <v>2001-06-15</v>
      </c>
      <c r="N14706">
        <v>6</v>
      </c>
      <c r="O14706">
        <v>15</v>
      </c>
      <c r="P14706">
        <v>2001</v>
      </c>
      <c r="Q14706" t="s">
        <v>25</v>
      </c>
      <c r="R14706" t="s">
        <v>26</v>
      </c>
      <c r="S14706" t="s">
        <v>27</v>
      </c>
    </row>
    <row r="14707" spans="1:19" x14ac:dyDescent="0.25">
      <c r="A14707" t="s">
        <v>19</v>
      </c>
      <c r="B14707" t="s">
        <v>3997</v>
      </c>
      <c r="C14707" t="s">
        <v>3998</v>
      </c>
      <c r="E14707" t="s">
        <v>3999</v>
      </c>
      <c r="F14707" t="s">
        <v>373</v>
      </c>
      <c r="G14707">
        <v>60430</v>
      </c>
      <c r="H14707">
        <v>41.564816999999998</v>
      </c>
      <c r="I14707">
        <v>-87.650402</v>
      </c>
      <c r="J14707" s="1" t="d">
        <v>2018-10-04</v>
      </c>
      <c r="K14707">
        <v>33534</v>
      </c>
      <c r="L14707" t="s">
        <v>30</v>
      </c>
      <c r="M14707" s="1" t="d">
        <v>2001-10-01</v>
      </c>
      <c r="N14707">
        <v>10</v>
      </c>
      <c r="O14707">
        <v>1</v>
      </c>
      <c r="P14707">
        <v>2001</v>
      </c>
      <c r="Q14707" t="s">
        <v>25</v>
      </c>
      <c r="R14707" t="s">
        <v>26</v>
      </c>
      <c r="S14707" t="s">
        <v>27</v>
      </c>
    </row>
    <row r="14708" spans="1:19" x14ac:dyDescent="0.25">
      <c r="A14708" t="s">
        <v>19</v>
      </c>
      <c r="B14708" t="s">
        <v>4928</v>
      </c>
      <c r="C14708" t="s">
        <v>4929</v>
      </c>
      <c r="E14708" t="s">
        <v>53</v>
      </c>
      <c r="F14708" t="s">
        <v>48</v>
      </c>
      <c r="G14708">
        <v>10455</v>
      </c>
      <c r="H14708">
        <v>40.808151000000002</v>
      </c>
      <c r="I14708">
        <v>-73.902589000000006</v>
      </c>
      <c r="J14708" s="1" t="d">
        <v>2019-04-08</v>
      </c>
      <c r="K14708">
        <v>35060</v>
      </c>
      <c r="L14708" t="s">
        <v>24</v>
      </c>
      <c r="M14708" s="1" t="d">
        <v>2001-09-15</v>
      </c>
      <c r="N14708">
        <v>9</v>
      </c>
      <c r="O14708">
        <v>15</v>
      </c>
      <c r="P14708">
        <v>2001</v>
      </c>
      <c r="Q14708" t="s">
        <v>35</v>
      </c>
      <c r="R14708" t="s">
        <v>26</v>
      </c>
      <c r="S14708" t="s">
        <v>27</v>
      </c>
    </row>
    <row r="14709" spans="1:19" x14ac:dyDescent="0.25">
      <c r="A14709" t="s">
        <v>19</v>
      </c>
      <c r="B14709" t="s">
        <v>4954</v>
      </c>
      <c r="C14709" t="s">
        <v>4955</v>
      </c>
      <c r="E14709" t="s">
        <v>2325</v>
      </c>
      <c r="F14709" t="s">
        <v>2326</v>
      </c>
      <c r="G14709">
        <v>20018</v>
      </c>
      <c r="H14709">
        <v>38.922640000000001</v>
      </c>
      <c r="I14709">
        <v>-76.970179000000002</v>
      </c>
      <c r="J14709" s="1" t="d">
        <v>2018-11-08</v>
      </c>
      <c r="K14709">
        <v>35077</v>
      </c>
      <c r="L14709" t="s">
        <v>30</v>
      </c>
      <c r="M14709" s="1" t="d">
        <v>2001-09-15</v>
      </c>
      <c r="N14709">
        <v>9</v>
      </c>
      <c r="O14709">
        <v>15</v>
      </c>
      <c r="P14709">
        <v>2001</v>
      </c>
      <c r="Q14709" t="s">
        <v>35</v>
      </c>
      <c r="R14709" t="s">
        <v>26</v>
      </c>
      <c r="S14709" t="s">
        <v>27</v>
      </c>
    </row>
    <row r="14710" spans="1:19" x14ac:dyDescent="0.25">
      <c r="A14710" t="s">
        <v>19</v>
      </c>
      <c r="B14710" t="s">
        <v>5340</v>
      </c>
      <c r="C14710" t="s">
        <v>5341</v>
      </c>
      <c r="D14710" t="s">
        <v>5342</v>
      </c>
      <c r="E14710" t="s">
        <v>4924</v>
      </c>
      <c r="F14710" t="s">
        <v>170</v>
      </c>
      <c r="G14710">
        <v>91763</v>
      </c>
      <c r="H14710">
        <v>34.092502000000003</v>
      </c>
      <c r="I14710">
        <v>-117.701228</v>
      </c>
      <c r="J14710" s="1" t="d">
        <v>2018-06-05</v>
      </c>
      <c r="K14710">
        <v>35597</v>
      </c>
      <c r="L14710" t="s">
        <v>30</v>
      </c>
      <c r="M14710" s="1" t="d">
        <v>2001-05-15</v>
      </c>
      <c r="N14710">
        <v>5</v>
      </c>
      <c r="O14710">
        <v>15</v>
      </c>
      <c r="P14710">
        <v>2001</v>
      </c>
      <c r="Q14710" t="s">
        <v>35</v>
      </c>
      <c r="R14710" t="s">
        <v>26</v>
      </c>
      <c r="S14710" t="s">
        <v>27</v>
      </c>
    </row>
    <row r="14711" spans="1:19" x14ac:dyDescent="0.25">
      <c r="A14711" t="s">
        <v>19</v>
      </c>
      <c r="B14711" t="s">
        <v>2424</v>
      </c>
      <c r="C14711" t="s">
        <v>2425</v>
      </c>
      <c r="E14711" t="s">
        <v>2325</v>
      </c>
      <c r="F14711" t="s">
        <v>2326</v>
      </c>
      <c r="G14711">
        <v>20002</v>
      </c>
      <c r="H14711">
        <v>38.911107999999999</v>
      </c>
      <c r="I14711">
        <v>-76.985066000000003</v>
      </c>
      <c r="J14711" s="1" t="d">
        <v>2018-10-04</v>
      </c>
      <c r="K14711">
        <v>35790</v>
      </c>
      <c r="L14711" t="s">
        <v>30</v>
      </c>
      <c r="M14711" s="1" t="d">
        <v>2001-08-15</v>
      </c>
      <c r="N14711">
        <v>8</v>
      </c>
      <c r="O14711">
        <v>15</v>
      </c>
      <c r="P14711">
        <v>2001</v>
      </c>
      <c r="Q14711" t="s">
        <v>25</v>
      </c>
      <c r="R14711" t="s">
        <v>26</v>
      </c>
      <c r="S14711" t="s">
        <v>27</v>
      </c>
    </row>
    <row r="14712" spans="1:19" x14ac:dyDescent="0.25">
      <c r="A14712" t="s">
        <v>19</v>
      </c>
      <c r="B14712" t="s">
        <v>8735</v>
      </c>
      <c r="C14712" t="s">
        <v>8736</v>
      </c>
      <c r="E14712" t="s">
        <v>8737</v>
      </c>
      <c r="F14712" t="s">
        <v>170</v>
      </c>
      <c r="G14712">
        <v>93452</v>
      </c>
      <c r="H14712">
        <v>35.650849000000001</v>
      </c>
      <c r="I14712">
        <v>-121.186111</v>
      </c>
      <c r="J14712" s="1" t="d">
        <v>2018-10-04</v>
      </c>
      <c r="K14712">
        <v>44772</v>
      </c>
      <c r="L14712" t="s">
        <v>30</v>
      </c>
      <c r="M14712" s="1" t="d">
        <v>2001-08-01</v>
      </c>
      <c r="N14712">
        <v>8</v>
      </c>
      <c r="O14712">
        <v>1</v>
      </c>
      <c r="P14712">
        <v>2001</v>
      </c>
      <c r="Q14712" t="s">
        <v>35</v>
      </c>
      <c r="R14712" t="s">
        <v>26</v>
      </c>
      <c r="S14712" t="s">
        <v>27</v>
      </c>
    </row>
    <row r="14713" spans="1:19" x14ac:dyDescent="0.25">
      <c r="A14713" t="s">
        <v>705</v>
      </c>
      <c r="B14713" t="s">
        <v>1110</v>
      </c>
      <c r="C14713" t="s">
        <v>1111</v>
      </c>
      <c r="D14713" t="s">
        <v>1112</v>
      </c>
      <c r="E14713" t="s">
        <v>1113</v>
      </c>
      <c r="F14713" t="s">
        <v>373</v>
      </c>
      <c r="G14713">
        <v>60515</v>
      </c>
      <c r="H14713">
        <v>41.793467</v>
      </c>
      <c r="I14713">
        <v>-88.051732000000001</v>
      </c>
      <c r="J14713" s="1" t="d">
        <v>2018-11-08</v>
      </c>
      <c r="K14713">
        <v>47263</v>
      </c>
      <c r="L14713" t="s">
        <v>30</v>
      </c>
      <c r="M14713" s="1" t="d">
        <v>2001-01-01</v>
      </c>
      <c r="N14713">
        <v>1</v>
      </c>
      <c r="O14713">
        <v>1</v>
      </c>
      <c r="P14713">
        <v>2001</v>
      </c>
      <c r="R14713" t="s">
        <v>26</v>
      </c>
      <c r="S14713" t="s">
        <v>27</v>
      </c>
    </row>
    <row r="14714" spans="1:19" x14ac:dyDescent="0.25">
      <c r="A14714" t="s">
        <v>312</v>
      </c>
      <c r="B14714" t="s">
        <v>7928</v>
      </c>
      <c r="C14714" t="s">
        <v>7929</v>
      </c>
      <c r="E14714" t="s">
        <v>1557</v>
      </c>
      <c r="F14714" t="s">
        <v>373</v>
      </c>
      <c r="G14714">
        <v>60148</v>
      </c>
      <c r="H14714">
        <v>41.890853</v>
      </c>
      <c r="I14714">
        <v>-88.039552999999998</v>
      </c>
      <c r="J14714" s="1" t="d">
        <v>2018-10-04</v>
      </c>
      <c r="K14714">
        <v>47465</v>
      </c>
      <c r="L14714" t="s">
        <v>30</v>
      </c>
      <c r="M14714" s="1" t="d">
        <v>2001-06-15</v>
      </c>
      <c r="N14714">
        <v>6</v>
      </c>
      <c r="O14714">
        <v>15</v>
      </c>
      <c r="P14714">
        <v>2001</v>
      </c>
      <c r="R14714" t="s">
        <v>26</v>
      </c>
      <c r="S14714" t="s">
        <v>27</v>
      </c>
    </row>
    <row r="14715" spans="1:19" x14ac:dyDescent="0.25">
      <c r="A14715" t="s">
        <v>705</v>
      </c>
      <c r="B14715" t="s">
        <v>7928</v>
      </c>
      <c r="C14715" t="s">
        <v>7929</v>
      </c>
      <c r="E14715" t="s">
        <v>1557</v>
      </c>
      <c r="F14715" t="s">
        <v>373</v>
      </c>
      <c r="G14715">
        <v>60148</v>
      </c>
      <c r="H14715">
        <v>41.890853</v>
      </c>
      <c r="I14715">
        <v>-88.039552999999998</v>
      </c>
      <c r="J14715" s="1" t="d">
        <v>2018-10-04</v>
      </c>
      <c r="K14715">
        <v>47466</v>
      </c>
      <c r="L14715" t="s">
        <v>30</v>
      </c>
      <c r="M14715" s="1" t="d">
        <v>2001-06-15</v>
      </c>
      <c r="N14715">
        <v>6</v>
      </c>
      <c r="O14715">
        <v>15</v>
      </c>
      <c r="P14715">
        <v>2001</v>
      </c>
      <c r="R14715" t="s">
        <v>26</v>
      </c>
      <c r="S14715" t="s">
        <v>27</v>
      </c>
    </row>
    <row r="14716" spans="1:19" x14ac:dyDescent="0.25">
      <c r="A14716" t="s">
        <v>705</v>
      </c>
      <c r="B14716" t="s">
        <v>10687</v>
      </c>
      <c r="C14716" t="s">
        <v>10688</v>
      </c>
      <c r="E14716" t="s">
        <v>53</v>
      </c>
      <c r="F14716" t="s">
        <v>48</v>
      </c>
      <c r="G14716">
        <v>10461</v>
      </c>
      <c r="H14716">
        <v>40.839005999999998</v>
      </c>
      <c r="I14716">
        <v>-73.840856000000002</v>
      </c>
      <c r="J14716" s="1" t="d">
        <v>2018-04-03</v>
      </c>
      <c r="K14716">
        <v>48470</v>
      </c>
      <c r="L14716" t="s">
        <v>30</v>
      </c>
      <c r="M14716" s="1" t="d">
        <v>2001-10-15</v>
      </c>
      <c r="N14716">
        <v>10</v>
      </c>
      <c r="O14716">
        <v>15</v>
      </c>
      <c r="P14716">
        <v>2001</v>
      </c>
      <c r="R14716" t="s">
        <v>26</v>
      </c>
      <c r="S14716" t="s">
        <v>27</v>
      </c>
    </row>
    <row r="14717" spans="1:19" x14ac:dyDescent="0.25">
      <c r="A14717" t="s">
        <v>19</v>
      </c>
      <c r="B14717" t="s">
        <v>11338</v>
      </c>
      <c r="C14717" t="s">
        <v>11339</v>
      </c>
      <c r="E14717" t="s">
        <v>292</v>
      </c>
      <c r="F14717" t="s">
        <v>170</v>
      </c>
      <c r="G14717">
        <v>95687</v>
      </c>
      <c r="H14717">
        <v>38.353611999999998</v>
      </c>
      <c r="I14717">
        <v>-121.963617</v>
      </c>
      <c r="J14717" s="1" t="d">
        <v>2018-09-10</v>
      </c>
      <c r="K14717">
        <v>49542</v>
      </c>
      <c r="L14717" t="s">
        <v>11340</v>
      </c>
      <c r="M14717" s="1" t="d">
        <v>2001-10-01</v>
      </c>
      <c r="N14717">
        <v>10</v>
      </c>
      <c r="O14717">
        <v>1</v>
      </c>
      <c r="P14717">
        <v>2001</v>
      </c>
      <c r="Q14717" t="s">
        <v>35</v>
      </c>
      <c r="R14717" t="s">
        <v>26</v>
      </c>
      <c r="S14717" t="s">
        <v>27</v>
      </c>
    </row>
    <row r="14718" spans="1:19" x14ac:dyDescent="0.25">
      <c r="A14718" t="s">
        <v>705</v>
      </c>
      <c r="B14718" t="s">
        <v>2424</v>
      </c>
      <c r="C14718" t="s">
        <v>2425</v>
      </c>
      <c r="E14718" t="s">
        <v>2325</v>
      </c>
      <c r="F14718" t="s">
        <v>2326</v>
      </c>
      <c r="G14718">
        <v>20002</v>
      </c>
      <c r="H14718">
        <v>38.911107999999999</v>
      </c>
      <c r="I14718">
        <v>-76.985066000000003</v>
      </c>
      <c r="J14718" s="1" t="d">
        <v>2018-10-04</v>
      </c>
      <c r="K14718">
        <v>53245</v>
      </c>
      <c r="L14718" t="s">
        <v>30</v>
      </c>
      <c r="M14718" s="1" t="d">
        <v>2001-08-15</v>
      </c>
      <c r="N14718">
        <v>8</v>
      </c>
      <c r="O14718">
        <v>15</v>
      </c>
      <c r="P14718">
        <v>2001</v>
      </c>
      <c r="R14718" t="s">
        <v>26</v>
      </c>
      <c r="S14718" t="s">
        <v>27</v>
      </c>
    </row>
    <row r="14719" spans="1:19" x14ac:dyDescent="0.25">
      <c r="A14719" t="s">
        <v>312</v>
      </c>
      <c r="B14719" t="s">
        <v>1110</v>
      </c>
      <c r="C14719" t="s">
        <v>1111</v>
      </c>
      <c r="D14719" t="s">
        <v>1112</v>
      </c>
      <c r="E14719" t="s">
        <v>1113</v>
      </c>
      <c r="F14719" t="s">
        <v>373</v>
      </c>
      <c r="G14719">
        <v>60515</v>
      </c>
      <c r="H14719">
        <v>41.793467</v>
      </c>
      <c r="I14719">
        <v>-88.051732000000001</v>
      </c>
      <c r="J14719" s="1" t="d">
        <v>2018-11-08</v>
      </c>
      <c r="K14719">
        <v>53663</v>
      </c>
      <c r="L14719" t="s">
        <v>30</v>
      </c>
      <c r="M14719" s="1" t="d">
        <v>2001-01-01</v>
      </c>
      <c r="N14719">
        <v>1</v>
      </c>
      <c r="O14719">
        <v>1</v>
      </c>
      <c r="P14719">
        <v>2001</v>
      </c>
      <c r="R14719" t="s">
        <v>26</v>
      </c>
      <c r="S14719" t="s">
        <v>27</v>
      </c>
    </row>
    <row r="14720" spans="1:19" x14ac:dyDescent="0.25">
      <c r="A14720" t="s">
        <v>312</v>
      </c>
      <c r="B14720" t="s">
        <v>14600</v>
      </c>
      <c r="C14720" t="s">
        <v>14601</v>
      </c>
      <c r="E14720" t="s">
        <v>2219</v>
      </c>
      <c r="F14720" t="s">
        <v>57</v>
      </c>
      <c r="G14720">
        <v>46350</v>
      </c>
      <c r="H14720">
        <v>41.691868999999997</v>
      </c>
      <c r="I14720">
        <v>-86.803673000000003</v>
      </c>
      <c r="J14720" s="1" t="d">
        <v>2018-11-08</v>
      </c>
      <c r="K14720">
        <v>60524</v>
      </c>
      <c r="L14720" t="s">
        <v>30</v>
      </c>
      <c r="M14720" s="1" t="d">
        <v>2001-03-29</v>
      </c>
      <c r="N14720">
        <v>3</v>
      </c>
      <c r="O14720">
        <v>29</v>
      </c>
      <c r="P14720">
        <v>2001</v>
      </c>
      <c r="R14720" t="s">
        <v>26</v>
      </c>
      <c r="S14720" t="s">
        <v>31</v>
      </c>
    </row>
    <row r="14721" spans="1:19" x14ac:dyDescent="0.25">
      <c r="A14721" t="s">
        <v>705</v>
      </c>
      <c r="B14721" t="s">
        <v>10768</v>
      </c>
      <c r="C14721" t="s">
        <v>10769</v>
      </c>
      <c r="E14721" t="s">
        <v>10770</v>
      </c>
      <c r="F14721" t="s">
        <v>57</v>
      </c>
      <c r="G14721">
        <v>47522</v>
      </c>
      <c r="H14721">
        <v>38.833460000000002</v>
      </c>
      <c r="I14721">
        <v>-86.791674999999998</v>
      </c>
      <c r="J14721" s="1" t="d">
        <v>2019-01-10</v>
      </c>
      <c r="K14721">
        <v>62678</v>
      </c>
      <c r="L14721" t="s">
        <v>30</v>
      </c>
      <c r="M14721" s="1" t="d">
        <v>2001-03-01</v>
      </c>
      <c r="N14721">
        <v>3</v>
      </c>
      <c r="O14721">
        <v>1</v>
      </c>
      <c r="P14721">
        <v>2001</v>
      </c>
      <c r="R14721" t="s">
        <v>26</v>
      </c>
      <c r="S14721" t="s">
        <v>27</v>
      </c>
    </row>
    <row r="14722" spans="1:19" x14ac:dyDescent="0.25">
      <c r="A14722" t="s">
        <v>19</v>
      </c>
      <c r="B14722" t="s">
        <v>11304</v>
      </c>
      <c r="C14722" t="s">
        <v>11305</v>
      </c>
      <c r="D14722" t="s">
        <v>11306</v>
      </c>
      <c r="E14722" t="s">
        <v>283</v>
      </c>
      <c r="F14722" t="s">
        <v>170</v>
      </c>
      <c r="G14722">
        <v>90248</v>
      </c>
      <c r="H14722">
        <v>33.868071999999998</v>
      </c>
      <c r="I14722">
        <v>-118.28559799999999</v>
      </c>
      <c r="J14722" s="1" t="d">
        <v>2018-09-10</v>
      </c>
      <c r="K14722">
        <v>63176</v>
      </c>
      <c r="L14722" t="s">
        <v>30</v>
      </c>
      <c r="M14722" s="1" t="d">
        <v>2001-01-01</v>
      </c>
      <c r="N14722">
        <v>1</v>
      </c>
      <c r="O14722">
        <v>1</v>
      </c>
      <c r="P14722">
        <v>2001</v>
      </c>
      <c r="Q14722" t="s">
        <v>35</v>
      </c>
      <c r="R14722" t="s">
        <v>26</v>
      </c>
      <c r="S14722" t="s">
        <v>27</v>
      </c>
    </row>
    <row r="14723" spans="1:19" x14ac:dyDescent="0.25">
      <c r="A14723" t="s">
        <v>504</v>
      </c>
      <c r="B14723" t="s">
        <v>23413</v>
      </c>
      <c r="C14723" t="s">
        <v>23414</v>
      </c>
      <c r="E14723" t="s">
        <v>7694</v>
      </c>
      <c r="F14723" t="s">
        <v>269</v>
      </c>
      <c r="G14723">
        <v>22802</v>
      </c>
      <c r="H14723">
        <v>38.464118999999997</v>
      </c>
      <c r="I14723">
        <v>-78.866118999999998</v>
      </c>
      <c r="J14723" s="1" t="d">
        <v>2019-02-06</v>
      </c>
      <c r="K14723">
        <v>81377</v>
      </c>
      <c r="L14723" t="s">
        <v>103</v>
      </c>
      <c r="M14723" s="1" t="d">
        <v>2001-07-01</v>
      </c>
      <c r="N14723">
        <v>7</v>
      </c>
      <c r="O14723">
        <v>1</v>
      </c>
      <c r="P14723">
        <v>2001</v>
      </c>
      <c r="R14723" t="s">
        <v>26</v>
      </c>
      <c r="S14723" t="s">
        <v>31</v>
      </c>
    </row>
    <row r="14724" spans="1:19" x14ac:dyDescent="0.25">
      <c r="A14724" t="s">
        <v>504</v>
      </c>
      <c r="B14724" t="s">
        <v>19814</v>
      </c>
      <c r="C14724" t="s">
        <v>28430</v>
      </c>
      <c r="E14724" t="s">
        <v>1746</v>
      </c>
      <c r="F14724" t="s">
        <v>208</v>
      </c>
      <c r="G14724">
        <v>29414</v>
      </c>
      <c r="H14724">
        <v>32.795338000000001</v>
      </c>
      <c r="I14724">
        <v>-80.036709000000002</v>
      </c>
      <c r="J14724" s="1" t="d">
        <v>2018-10-04</v>
      </c>
      <c r="K14724">
        <v>102733</v>
      </c>
      <c r="L14724" t="s">
        <v>30</v>
      </c>
      <c r="M14724" s="1" t="d">
        <v>2001-04-18</v>
      </c>
      <c r="N14724">
        <v>4</v>
      </c>
      <c r="O14724">
        <v>18</v>
      </c>
      <c r="P14724">
        <v>2001</v>
      </c>
      <c r="R14724" t="s">
        <v>26</v>
      </c>
      <c r="S14724" t="s">
        <v>31</v>
      </c>
    </row>
    <row r="14725" spans="1:19" x14ac:dyDescent="0.25">
      <c r="A14725" t="s">
        <v>338</v>
      </c>
      <c r="B14725" t="s">
        <v>30740</v>
      </c>
      <c r="C14725" t="s">
        <v>8736</v>
      </c>
      <c r="E14725" t="s">
        <v>8737</v>
      </c>
      <c r="F14725" t="s">
        <v>170</v>
      </c>
      <c r="G14725">
        <v>93452</v>
      </c>
      <c r="H14725">
        <v>35.650849000000001</v>
      </c>
      <c r="I14725">
        <v>-121.186111</v>
      </c>
      <c r="J14725" s="1" t="d">
        <v>2019-01-10</v>
      </c>
      <c r="K14725">
        <v>113360</v>
      </c>
      <c r="L14725" t="s">
        <v>30</v>
      </c>
      <c r="M14725" s="1" t="d">
        <v>2001-08-01</v>
      </c>
      <c r="N14725">
        <v>8</v>
      </c>
      <c r="O14725">
        <v>1</v>
      </c>
      <c r="P14725">
        <v>2001</v>
      </c>
      <c r="R14725" t="s">
        <v>26</v>
      </c>
      <c r="S14725" t="s">
        <v>31</v>
      </c>
    </row>
    <row r="14726" spans="1:19" x14ac:dyDescent="0.25">
      <c r="A14726" t="s">
        <v>19</v>
      </c>
      <c r="B14726" t="s">
        <v>490</v>
      </c>
      <c r="C14726" t="s">
        <v>491</v>
      </c>
      <c r="E14726" t="s">
        <v>492</v>
      </c>
      <c r="F14726" t="s">
        <v>170</v>
      </c>
      <c r="G14726">
        <v>93065</v>
      </c>
      <c r="H14726">
        <v>34.285896000000001</v>
      </c>
      <c r="I14726">
        <v>-118.810731</v>
      </c>
      <c r="J14726" s="1" t="d">
        <v>2018-09-10</v>
      </c>
      <c r="K14726">
        <v>12842</v>
      </c>
      <c r="L14726" t="s">
        <v>30</v>
      </c>
      <c r="M14726" s="1" t="d">
        <v>2000-01-15</v>
      </c>
      <c r="N14726">
        <v>1</v>
      </c>
      <c r="O14726">
        <v>15</v>
      </c>
      <c r="P14726">
        <v>2000</v>
      </c>
      <c r="Q14726" t="s">
        <v>35</v>
      </c>
      <c r="R14726" t="s">
        <v>26</v>
      </c>
      <c r="S14726" t="s">
        <v>27</v>
      </c>
    </row>
    <row r="14727" spans="1:19" x14ac:dyDescent="0.25">
      <c r="A14727" t="s">
        <v>504</v>
      </c>
      <c r="B14727" t="s">
        <v>550</v>
      </c>
      <c r="C14727" t="s">
        <v>551</v>
      </c>
      <c r="D14727" t="s">
        <v>552</v>
      </c>
      <c r="E14727" t="s">
        <v>553</v>
      </c>
      <c r="F14727" t="s">
        <v>78</v>
      </c>
      <c r="G14727">
        <v>66044</v>
      </c>
      <c r="H14727">
        <v>39.008232</v>
      </c>
      <c r="I14727">
        <v>-95.234061999999994</v>
      </c>
      <c r="J14727" s="1" t="d">
        <v>2018-07-09</v>
      </c>
      <c r="K14727">
        <v>18084</v>
      </c>
      <c r="L14727" t="s">
        <v>30</v>
      </c>
      <c r="M14727" s="1" t="d">
        <v>2000-01-01</v>
      </c>
      <c r="N14727">
        <v>1</v>
      </c>
      <c r="O14727">
        <v>1</v>
      </c>
      <c r="P14727">
        <v>2000</v>
      </c>
      <c r="R14727" t="s">
        <v>26</v>
      </c>
      <c r="S14727" t="s">
        <v>31</v>
      </c>
    </row>
    <row r="14728" spans="1:19" x14ac:dyDescent="0.25">
      <c r="A14728" t="s">
        <v>19</v>
      </c>
      <c r="B14728" t="s">
        <v>562</v>
      </c>
      <c r="C14728" t="s">
        <v>563</v>
      </c>
      <c r="D14728" t="s">
        <v>564</v>
      </c>
      <c r="E14728" t="s">
        <v>565</v>
      </c>
      <c r="F14728" t="s">
        <v>42</v>
      </c>
      <c r="G14728">
        <v>2421</v>
      </c>
      <c r="H14728">
        <v>42.446147000000003</v>
      </c>
      <c r="I14728">
        <v>-71.255103000000005</v>
      </c>
      <c r="J14728" s="1" t="d">
        <v>2018-12-11</v>
      </c>
      <c r="K14728">
        <v>18893</v>
      </c>
      <c r="L14728" t="s">
        <v>30</v>
      </c>
      <c r="M14728" s="1" t="d">
        <v>2000-03-15</v>
      </c>
      <c r="N14728">
        <v>3</v>
      </c>
      <c r="O14728">
        <v>15</v>
      </c>
      <c r="P14728">
        <v>2000</v>
      </c>
      <c r="Q14728" t="s">
        <v>35</v>
      </c>
      <c r="R14728" t="s">
        <v>26</v>
      </c>
      <c r="S14728" t="s">
        <v>31</v>
      </c>
    </row>
    <row r="14729" spans="1:19" x14ac:dyDescent="0.25">
      <c r="A14729" t="s">
        <v>19</v>
      </c>
      <c r="B14729" t="s">
        <v>34</v>
      </c>
      <c r="C14729" t="s">
        <v>576</v>
      </c>
      <c r="D14729" t="s">
        <v>577</v>
      </c>
      <c r="E14729" t="s">
        <v>578</v>
      </c>
      <c r="F14729" t="s">
        <v>170</v>
      </c>
      <c r="G14729">
        <v>95691</v>
      </c>
      <c r="H14729">
        <v>38.572721000000001</v>
      </c>
      <c r="I14729">
        <v>-121.546207</v>
      </c>
      <c r="J14729" s="1" t="d">
        <v>2018-05-03</v>
      </c>
      <c r="K14729">
        <v>18926</v>
      </c>
      <c r="L14729" t="s">
        <v>30</v>
      </c>
      <c r="M14729" s="1" t="d">
        <v>2000-01-11</v>
      </c>
      <c r="N14729">
        <v>1</v>
      </c>
      <c r="O14729">
        <v>11</v>
      </c>
      <c r="P14729">
        <v>2000</v>
      </c>
      <c r="Q14729" t="s">
        <v>25</v>
      </c>
      <c r="R14729" t="s">
        <v>26</v>
      </c>
      <c r="S14729" t="s">
        <v>27</v>
      </c>
    </row>
    <row r="14730" spans="1:19" x14ac:dyDescent="0.25">
      <c r="A14730" t="s">
        <v>19</v>
      </c>
      <c r="B14730" t="s">
        <v>579</v>
      </c>
      <c r="C14730" t="s">
        <v>580</v>
      </c>
      <c r="D14730" t="s">
        <v>581</v>
      </c>
      <c r="E14730" t="s">
        <v>582</v>
      </c>
      <c r="F14730" t="s">
        <v>170</v>
      </c>
      <c r="G14730">
        <v>90740</v>
      </c>
      <c r="H14730">
        <v>33.773004</v>
      </c>
      <c r="I14730">
        <v>-118.077029</v>
      </c>
      <c r="J14730" s="1" t="d">
        <v>2018-05-03</v>
      </c>
      <c r="K14730">
        <v>18929</v>
      </c>
      <c r="L14730" t="s">
        <v>30</v>
      </c>
      <c r="M14730" s="1" t="d">
        <v>2000-03-15</v>
      </c>
      <c r="N14730">
        <v>3</v>
      </c>
      <c r="O14730">
        <v>15</v>
      </c>
      <c r="P14730">
        <v>2000</v>
      </c>
      <c r="Q14730" t="s">
        <v>33</v>
      </c>
      <c r="R14730" t="s">
        <v>26</v>
      </c>
      <c r="S14730" t="s">
        <v>31</v>
      </c>
    </row>
    <row r="14731" spans="1:19" x14ac:dyDescent="0.25">
      <c r="A14731" t="s">
        <v>19</v>
      </c>
      <c r="B14731" t="s">
        <v>450</v>
      </c>
      <c r="C14731" t="s">
        <v>587</v>
      </c>
      <c r="D14731" t="s">
        <v>588</v>
      </c>
      <c r="E14731" t="s">
        <v>452</v>
      </c>
      <c r="F14731" t="s">
        <v>170</v>
      </c>
      <c r="G14731">
        <v>92395</v>
      </c>
      <c r="H14731">
        <v>34.539390730000001</v>
      </c>
      <c r="I14731">
        <v>-117.29619959999999</v>
      </c>
      <c r="J14731" s="1" t="d">
        <v>2018-09-10</v>
      </c>
      <c r="K14731">
        <v>18943</v>
      </c>
      <c r="L14731" t="s">
        <v>30</v>
      </c>
      <c r="M14731" s="1" t="d">
        <v>2000-03-15</v>
      </c>
      <c r="N14731">
        <v>3</v>
      </c>
      <c r="O14731">
        <v>15</v>
      </c>
      <c r="P14731">
        <v>2000</v>
      </c>
      <c r="Q14731" t="s">
        <v>35</v>
      </c>
      <c r="R14731" t="s">
        <v>26</v>
      </c>
      <c r="S14731" t="s">
        <v>31</v>
      </c>
    </row>
    <row r="14732" spans="1:19" x14ac:dyDescent="0.25">
      <c r="A14732" t="s">
        <v>19</v>
      </c>
      <c r="B14732" t="s">
        <v>589</v>
      </c>
      <c r="C14732" t="s">
        <v>590</v>
      </c>
      <c r="D14732" t="s">
        <v>591</v>
      </c>
      <c r="E14732" t="s">
        <v>592</v>
      </c>
      <c r="F14732" t="s">
        <v>513</v>
      </c>
      <c r="G14732">
        <v>53095</v>
      </c>
      <c r="H14732">
        <v>43.427166999999997</v>
      </c>
      <c r="I14732">
        <v>-88.158191000000002</v>
      </c>
      <c r="J14732" s="1" t="d">
        <v>2018-07-09</v>
      </c>
      <c r="K14732">
        <v>18944</v>
      </c>
      <c r="L14732" t="s">
        <v>30</v>
      </c>
      <c r="M14732" s="1" t="d">
        <v>2000-03-15</v>
      </c>
      <c r="N14732">
        <v>3</v>
      </c>
      <c r="O14732">
        <v>15</v>
      </c>
      <c r="P14732">
        <v>2000</v>
      </c>
      <c r="Q14732" t="s">
        <v>35</v>
      </c>
      <c r="R14732" t="s">
        <v>26</v>
      </c>
      <c r="S14732" t="s">
        <v>31</v>
      </c>
    </row>
    <row r="14733" spans="1:19" x14ac:dyDescent="0.25">
      <c r="A14733" t="s">
        <v>312</v>
      </c>
      <c r="B14733" t="s">
        <v>593</v>
      </c>
      <c r="C14733" t="s">
        <v>594</v>
      </c>
      <c r="E14733" t="s">
        <v>595</v>
      </c>
      <c r="F14733" t="s">
        <v>119</v>
      </c>
      <c r="G14733">
        <v>56267</v>
      </c>
      <c r="H14733">
        <v>45.325268000000001</v>
      </c>
      <c r="I14733">
        <v>-95.580093000000005</v>
      </c>
      <c r="J14733" s="1" t="d">
        <v>2019-04-08</v>
      </c>
      <c r="K14733">
        <v>18964</v>
      </c>
      <c r="L14733" t="s">
        <v>24</v>
      </c>
      <c r="M14733" s="1" t="d">
        <v>2000-03-15</v>
      </c>
      <c r="N14733">
        <v>3</v>
      </c>
      <c r="O14733">
        <v>15</v>
      </c>
      <c r="P14733">
        <v>2000</v>
      </c>
      <c r="R14733" t="s">
        <v>26</v>
      </c>
      <c r="S14733" t="s">
        <v>31</v>
      </c>
    </row>
    <row r="14734" spans="1:19" x14ac:dyDescent="0.25">
      <c r="A14734" t="s">
        <v>312</v>
      </c>
      <c r="B14734" t="s">
        <v>596</v>
      </c>
      <c r="C14734" t="s">
        <v>597</v>
      </c>
      <c r="D14734" t="s">
        <v>598</v>
      </c>
      <c r="E14734" t="s">
        <v>599</v>
      </c>
      <c r="F14734" t="s">
        <v>119</v>
      </c>
      <c r="G14734">
        <v>56215</v>
      </c>
      <c r="H14734">
        <v>45.314149</v>
      </c>
      <c r="I14734">
        <v>-95.597033999999994</v>
      </c>
      <c r="J14734" s="1" t="d">
        <v>2018-03-08</v>
      </c>
      <c r="K14734">
        <v>18967</v>
      </c>
      <c r="L14734" t="s">
        <v>30</v>
      </c>
      <c r="M14734" s="1" t="d">
        <v>2000-03-15</v>
      </c>
      <c r="N14734">
        <v>3</v>
      </c>
      <c r="O14734">
        <v>15</v>
      </c>
      <c r="P14734">
        <v>2000</v>
      </c>
      <c r="R14734" t="s">
        <v>26</v>
      </c>
      <c r="S14734" t="s">
        <v>31</v>
      </c>
    </row>
    <row r="14735" spans="1:19" x14ac:dyDescent="0.25">
      <c r="A14735" t="s">
        <v>312</v>
      </c>
      <c r="B14735" t="s">
        <v>600</v>
      </c>
      <c r="C14735" t="s">
        <v>601</v>
      </c>
      <c r="E14735" t="s">
        <v>602</v>
      </c>
      <c r="F14735" t="s">
        <v>119</v>
      </c>
      <c r="G14735">
        <v>55313</v>
      </c>
      <c r="H14735">
        <v>45.180275999999999</v>
      </c>
      <c r="I14735">
        <v>-93.875528000000003</v>
      </c>
      <c r="J14735" s="1" t="d">
        <v>2019-03-07</v>
      </c>
      <c r="K14735">
        <v>18968</v>
      </c>
      <c r="L14735" t="s">
        <v>71</v>
      </c>
      <c r="M14735" s="1" t="d">
        <v>2000-03-15</v>
      </c>
      <c r="N14735">
        <v>3</v>
      </c>
      <c r="O14735">
        <v>15</v>
      </c>
      <c r="P14735">
        <v>2000</v>
      </c>
      <c r="R14735" t="s">
        <v>26</v>
      </c>
      <c r="S14735" t="s">
        <v>31</v>
      </c>
    </row>
    <row r="14736" spans="1:19" x14ac:dyDescent="0.25">
      <c r="A14736" t="s">
        <v>312</v>
      </c>
      <c r="B14736" t="s">
        <v>607</v>
      </c>
      <c r="C14736" t="s">
        <v>608</v>
      </c>
      <c r="E14736" t="s">
        <v>609</v>
      </c>
      <c r="F14736" t="s">
        <v>119</v>
      </c>
      <c r="G14736">
        <v>55448</v>
      </c>
      <c r="H14736">
        <v>45.152810000000002</v>
      </c>
      <c r="I14736">
        <v>-93.272259000000005</v>
      </c>
      <c r="J14736" s="1" t="d">
        <v>2019-03-07</v>
      </c>
      <c r="K14736">
        <v>18972</v>
      </c>
      <c r="L14736" t="s">
        <v>71</v>
      </c>
      <c r="M14736" s="1" t="d">
        <v>2000-03-15</v>
      </c>
      <c r="N14736">
        <v>3</v>
      </c>
      <c r="O14736">
        <v>15</v>
      </c>
      <c r="P14736">
        <v>2000</v>
      </c>
      <c r="R14736" t="s">
        <v>26</v>
      </c>
      <c r="S14736" t="s">
        <v>31</v>
      </c>
    </row>
    <row r="14737" spans="1:19" x14ac:dyDescent="0.25">
      <c r="A14737" t="s">
        <v>312</v>
      </c>
      <c r="B14737" t="s">
        <v>610</v>
      </c>
      <c r="C14737" t="s">
        <v>611</v>
      </c>
      <c r="D14737" t="s">
        <v>612</v>
      </c>
      <c r="E14737" t="s">
        <v>613</v>
      </c>
      <c r="F14737" t="s">
        <v>119</v>
      </c>
      <c r="G14737">
        <v>55025</v>
      </c>
      <c r="H14737">
        <v>45.278892999999997</v>
      </c>
      <c r="I14737">
        <v>-93.005773000000005</v>
      </c>
      <c r="J14737" s="1" t="d">
        <v>2019-03-07</v>
      </c>
      <c r="K14737">
        <v>18974</v>
      </c>
      <c r="L14737" t="s">
        <v>71</v>
      </c>
      <c r="M14737" s="1" t="d">
        <v>2000-03-15</v>
      </c>
      <c r="N14737">
        <v>3</v>
      </c>
      <c r="O14737">
        <v>15</v>
      </c>
      <c r="P14737">
        <v>2000</v>
      </c>
      <c r="R14737" t="s">
        <v>26</v>
      </c>
      <c r="S14737" t="s">
        <v>31</v>
      </c>
    </row>
    <row r="14738" spans="1:19" x14ac:dyDescent="0.25">
      <c r="A14738" t="s">
        <v>312</v>
      </c>
      <c r="B14738" t="s">
        <v>617</v>
      </c>
      <c r="C14738" t="s">
        <v>618</v>
      </c>
      <c r="E14738" t="s">
        <v>619</v>
      </c>
      <c r="F14738" t="s">
        <v>119</v>
      </c>
      <c r="G14738">
        <v>55441</v>
      </c>
      <c r="H14738">
        <v>45.00947</v>
      </c>
      <c r="I14738">
        <v>-93.448971</v>
      </c>
      <c r="J14738" s="1" t="d">
        <v>2019-03-07</v>
      </c>
      <c r="K14738">
        <v>18978</v>
      </c>
      <c r="L14738" t="s">
        <v>71</v>
      </c>
      <c r="M14738" s="1" t="d">
        <v>2000-03-15</v>
      </c>
      <c r="N14738">
        <v>3</v>
      </c>
      <c r="O14738">
        <v>15</v>
      </c>
      <c r="P14738">
        <v>2000</v>
      </c>
      <c r="R14738" t="s">
        <v>26</v>
      </c>
      <c r="S14738" t="s">
        <v>31</v>
      </c>
    </row>
    <row r="14739" spans="1:19" x14ac:dyDescent="0.25">
      <c r="A14739" t="s">
        <v>312</v>
      </c>
      <c r="B14739" t="s">
        <v>620</v>
      </c>
      <c r="C14739" t="s">
        <v>621</v>
      </c>
      <c r="E14739" t="s">
        <v>622</v>
      </c>
      <c r="F14739" t="s">
        <v>119</v>
      </c>
      <c r="G14739">
        <v>55106</v>
      </c>
      <c r="H14739">
        <v>44.962857999999997</v>
      </c>
      <c r="I14739">
        <v>-93.03913</v>
      </c>
      <c r="J14739" s="1" t="d">
        <v>2019-03-07</v>
      </c>
      <c r="K14739">
        <v>18980</v>
      </c>
      <c r="L14739" t="s">
        <v>71</v>
      </c>
      <c r="M14739" s="1" t="d">
        <v>2000-03-15</v>
      </c>
      <c r="N14739">
        <v>3</v>
      </c>
      <c r="O14739">
        <v>15</v>
      </c>
      <c r="P14739">
        <v>2000</v>
      </c>
      <c r="R14739" t="s">
        <v>26</v>
      </c>
      <c r="S14739" t="s">
        <v>31</v>
      </c>
    </row>
    <row r="14740" spans="1:19" x14ac:dyDescent="0.25">
      <c r="A14740" t="s">
        <v>312</v>
      </c>
      <c r="B14740" t="s">
        <v>623</v>
      </c>
      <c r="C14740" t="s">
        <v>624</v>
      </c>
      <c r="E14740" t="s">
        <v>622</v>
      </c>
      <c r="F14740" t="s">
        <v>119</v>
      </c>
      <c r="G14740">
        <v>55104</v>
      </c>
      <c r="H14740">
        <v>44.958590000000001</v>
      </c>
      <c r="I14740">
        <v>-93.166634999999999</v>
      </c>
      <c r="J14740" s="1" t="d">
        <v>2019-03-07</v>
      </c>
      <c r="K14740">
        <v>18982</v>
      </c>
      <c r="L14740" t="s">
        <v>71</v>
      </c>
      <c r="M14740" s="1" t="d">
        <v>2000-03-15</v>
      </c>
      <c r="N14740">
        <v>3</v>
      </c>
      <c r="O14740">
        <v>15</v>
      </c>
      <c r="P14740">
        <v>2000</v>
      </c>
      <c r="R14740" t="s">
        <v>26</v>
      </c>
      <c r="S14740" t="s">
        <v>31</v>
      </c>
    </row>
    <row r="14741" spans="1:19" x14ac:dyDescent="0.25">
      <c r="A14741" t="s">
        <v>312</v>
      </c>
      <c r="B14741" t="s">
        <v>625</v>
      </c>
      <c r="C14741" t="s">
        <v>626</v>
      </c>
      <c r="E14741" t="s">
        <v>627</v>
      </c>
      <c r="F14741" t="s">
        <v>119</v>
      </c>
      <c r="G14741">
        <v>55331</v>
      </c>
      <c r="H14741">
        <v>44.907798999999997</v>
      </c>
      <c r="I14741">
        <v>-93.531938999999994</v>
      </c>
      <c r="J14741" s="1" t="d">
        <v>2019-03-07</v>
      </c>
      <c r="K14741">
        <v>18983</v>
      </c>
      <c r="L14741" t="s">
        <v>71</v>
      </c>
      <c r="M14741" s="1" t="d">
        <v>2000-03-15</v>
      </c>
      <c r="N14741">
        <v>3</v>
      </c>
      <c r="O14741">
        <v>15</v>
      </c>
      <c r="P14741">
        <v>2000</v>
      </c>
      <c r="R14741" t="s">
        <v>26</v>
      </c>
      <c r="S14741" t="s">
        <v>31</v>
      </c>
    </row>
    <row r="14742" spans="1:19" x14ac:dyDescent="0.25">
      <c r="A14742" t="s">
        <v>312</v>
      </c>
      <c r="B14742" t="s">
        <v>628</v>
      </c>
      <c r="C14742" t="s">
        <v>629</v>
      </c>
      <c r="E14742" t="s">
        <v>118</v>
      </c>
      <c r="F14742" t="s">
        <v>119</v>
      </c>
      <c r="G14742">
        <v>55379</v>
      </c>
      <c r="H14742">
        <v>44.798999000000002</v>
      </c>
      <c r="I14742">
        <v>-93.521406999999996</v>
      </c>
      <c r="J14742" s="1" t="d">
        <v>2019-03-07</v>
      </c>
      <c r="K14742">
        <v>18985</v>
      </c>
      <c r="L14742" t="s">
        <v>71</v>
      </c>
      <c r="M14742" s="1" t="d">
        <v>2000-03-15</v>
      </c>
      <c r="N14742">
        <v>3</v>
      </c>
      <c r="O14742">
        <v>15</v>
      </c>
      <c r="P14742">
        <v>2000</v>
      </c>
      <c r="R14742" t="s">
        <v>26</v>
      </c>
      <c r="S14742" t="s">
        <v>31</v>
      </c>
    </row>
    <row r="14743" spans="1:19" x14ac:dyDescent="0.25">
      <c r="A14743" t="s">
        <v>312</v>
      </c>
      <c r="B14743" t="s">
        <v>632</v>
      </c>
      <c r="C14743" t="s">
        <v>633</v>
      </c>
      <c r="E14743" t="s">
        <v>634</v>
      </c>
      <c r="F14743" t="s">
        <v>119</v>
      </c>
      <c r="G14743">
        <v>55122</v>
      </c>
      <c r="H14743">
        <v>44.826776000000002</v>
      </c>
      <c r="I14743">
        <v>-93.168119000000004</v>
      </c>
      <c r="J14743" s="1" t="d">
        <v>2019-03-07</v>
      </c>
      <c r="K14743">
        <v>18987</v>
      </c>
      <c r="L14743" t="s">
        <v>71</v>
      </c>
      <c r="M14743" s="1" t="d">
        <v>2000-03-15</v>
      </c>
      <c r="N14743">
        <v>3</v>
      </c>
      <c r="O14743">
        <v>15</v>
      </c>
      <c r="P14743">
        <v>2000</v>
      </c>
      <c r="R14743" t="s">
        <v>26</v>
      </c>
      <c r="S14743" t="s">
        <v>31</v>
      </c>
    </row>
    <row r="14744" spans="1:19" x14ac:dyDescent="0.25">
      <c r="A14744" t="s">
        <v>312</v>
      </c>
      <c r="B14744" t="s">
        <v>635</v>
      </c>
      <c r="C14744" t="s">
        <v>636</v>
      </c>
      <c r="D14744" t="s">
        <v>637</v>
      </c>
      <c r="E14744" t="s">
        <v>634</v>
      </c>
      <c r="F14744" t="s">
        <v>119</v>
      </c>
      <c r="G14744">
        <v>55121</v>
      </c>
      <c r="H14744">
        <v>44.843646</v>
      </c>
      <c r="I14744">
        <v>-93.123553000000001</v>
      </c>
      <c r="J14744" s="1" t="d">
        <v>2019-03-07</v>
      </c>
      <c r="K14744">
        <v>18988</v>
      </c>
      <c r="L14744" t="s">
        <v>71</v>
      </c>
      <c r="M14744" s="1" t="d">
        <v>2000-03-15</v>
      </c>
      <c r="N14744">
        <v>3</v>
      </c>
      <c r="O14744">
        <v>15</v>
      </c>
      <c r="P14744">
        <v>2000</v>
      </c>
      <c r="R14744" t="s">
        <v>26</v>
      </c>
      <c r="S14744" t="s">
        <v>31</v>
      </c>
    </row>
    <row r="14745" spans="1:19" x14ac:dyDescent="0.25">
      <c r="A14745" t="s">
        <v>312</v>
      </c>
      <c r="B14745" t="s">
        <v>638</v>
      </c>
      <c r="C14745" t="s">
        <v>639</v>
      </c>
      <c r="D14745" t="s">
        <v>640</v>
      </c>
      <c r="E14745" t="s">
        <v>641</v>
      </c>
      <c r="F14745" t="s">
        <v>119</v>
      </c>
      <c r="G14745">
        <v>55044</v>
      </c>
      <c r="H14745">
        <v>44.643244000000003</v>
      </c>
      <c r="I14745">
        <v>-93.289764000000005</v>
      </c>
      <c r="J14745" s="1" t="d">
        <v>2019-03-07</v>
      </c>
      <c r="K14745">
        <v>18989</v>
      </c>
      <c r="L14745" t="s">
        <v>71</v>
      </c>
      <c r="M14745" s="1" t="d">
        <v>2000-03-15</v>
      </c>
      <c r="N14745">
        <v>3</v>
      </c>
      <c r="O14745">
        <v>15</v>
      </c>
      <c r="P14745">
        <v>2000</v>
      </c>
      <c r="R14745" t="s">
        <v>26</v>
      </c>
      <c r="S14745" t="s">
        <v>31</v>
      </c>
    </row>
    <row r="14746" spans="1:19" x14ac:dyDescent="0.25">
      <c r="A14746" t="s">
        <v>312</v>
      </c>
      <c r="B14746" t="s">
        <v>690</v>
      </c>
      <c r="C14746" t="s">
        <v>691</v>
      </c>
      <c r="E14746" t="s">
        <v>692</v>
      </c>
      <c r="F14746" t="s">
        <v>119</v>
      </c>
      <c r="G14746">
        <v>55355</v>
      </c>
      <c r="H14746">
        <v>45.121591000000002</v>
      </c>
      <c r="I14746">
        <v>-94.503641999999999</v>
      </c>
      <c r="J14746" s="1" t="d">
        <v>2018-03-08</v>
      </c>
      <c r="K14746">
        <v>20748</v>
      </c>
      <c r="L14746" t="s">
        <v>30</v>
      </c>
      <c r="M14746" s="1" t="d">
        <v>2000-10-15</v>
      </c>
      <c r="N14746">
        <v>10</v>
      </c>
      <c r="O14746">
        <v>15</v>
      </c>
      <c r="P14746">
        <v>2000</v>
      </c>
      <c r="R14746" t="s">
        <v>26</v>
      </c>
      <c r="S14746" t="s">
        <v>31</v>
      </c>
    </row>
    <row r="14747" spans="1:19" x14ac:dyDescent="0.25">
      <c r="A14747" t="s">
        <v>312</v>
      </c>
      <c r="B14747" t="s">
        <v>693</v>
      </c>
      <c r="C14747" t="s">
        <v>694</v>
      </c>
      <c r="E14747" t="s">
        <v>695</v>
      </c>
      <c r="F14747" t="s">
        <v>327</v>
      </c>
      <c r="G14747">
        <v>50319</v>
      </c>
      <c r="H14747">
        <v>41.589531999999998</v>
      </c>
      <c r="I14747">
        <v>-93.60812</v>
      </c>
      <c r="J14747" s="1" t="d">
        <v>2018-04-03</v>
      </c>
      <c r="K14747">
        <v>20760</v>
      </c>
      <c r="L14747" t="s">
        <v>30</v>
      </c>
      <c r="M14747" s="1" t="d">
        <v>2000-12-15</v>
      </c>
      <c r="N14747">
        <v>12</v>
      </c>
      <c r="O14747">
        <v>15</v>
      </c>
      <c r="P14747">
        <v>2000</v>
      </c>
      <c r="R14747" t="s">
        <v>26</v>
      </c>
      <c r="S14747" t="s">
        <v>27</v>
      </c>
    </row>
    <row r="14748" spans="1:19" x14ac:dyDescent="0.25">
      <c r="A14748" t="s">
        <v>312</v>
      </c>
      <c r="B14748" t="s">
        <v>696</v>
      </c>
      <c r="C14748" t="s">
        <v>697</v>
      </c>
      <c r="E14748" t="s">
        <v>698</v>
      </c>
      <c r="F14748" t="s">
        <v>373</v>
      </c>
      <c r="G14748">
        <v>60613</v>
      </c>
      <c r="H14748">
        <v>41.956159</v>
      </c>
      <c r="I14748">
        <v>-87.663595999999998</v>
      </c>
      <c r="J14748" s="1" t="d">
        <v>2018-10-04</v>
      </c>
      <c r="K14748">
        <v>20844</v>
      </c>
      <c r="L14748" t="s">
        <v>30</v>
      </c>
      <c r="M14748" s="1" t="d">
        <v>2000-08-15</v>
      </c>
      <c r="N14748">
        <v>8</v>
      </c>
      <c r="O14748">
        <v>15</v>
      </c>
      <c r="P14748">
        <v>2000</v>
      </c>
      <c r="R14748" t="s">
        <v>26</v>
      </c>
      <c r="S14748" t="s">
        <v>31</v>
      </c>
    </row>
    <row r="14749" spans="1:19" x14ac:dyDescent="0.25">
      <c r="A14749" t="s">
        <v>19</v>
      </c>
      <c r="B14749" t="s">
        <v>761</v>
      </c>
      <c r="C14749" t="s">
        <v>762</v>
      </c>
      <c r="D14749" t="s">
        <v>763</v>
      </c>
      <c r="E14749" t="s">
        <v>764</v>
      </c>
      <c r="F14749" t="s">
        <v>513</v>
      </c>
      <c r="G14749">
        <v>53080</v>
      </c>
      <c r="H14749">
        <v>43.381847</v>
      </c>
      <c r="I14749">
        <v>-87.946517999999998</v>
      </c>
      <c r="J14749" s="1" t="d">
        <v>2018-11-08</v>
      </c>
      <c r="K14749">
        <v>20933</v>
      </c>
      <c r="L14749" t="s">
        <v>30</v>
      </c>
      <c r="M14749" s="1" t="d">
        <v>2000-08-15</v>
      </c>
      <c r="N14749">
        <v>8</v>
      </c>
      <c r="O14749">
        <v>15</v>
      </c>
      <c r="P14749">
        <v>2000</v>
      </c>
      <c r="Q14749" t="s">
        <v>35</v>
      </c>
      <c r="R14749" t="s">
        <v>26</v>
      </c>
      <c r="S14749" t="s">
        <v>31</v>
      </c>
    </row>
    <row r="14750" spans="1:19" x14ac:dyDescent="0.25">
      <c r="A14750" t="s">
        <v>968</v>
      </c>
      <c r="B14750" t="s">
        <v>241</v>
      </c>
      <c r="C14750" t="s">
        <v>242</v>
      </c>
      <c r="D14750" t="s">
        <v>969</v>
      </c>
      <c r="E14750" t="s">
        <v>244</v>
      </c>
      <c r="F14750" t="s">
        <v>170</v>
      </c>
      <c r="G14750">
        <v>92276</v>
      </c>
      <c r="H14750">
        <v>33.812361000000003</v>
      </c>
      <c r="I14750">
        <v>-116.395444</v>
      </c>
      <c r="J14750" s="1" t="d">
        <v>2018-06-05</v>
      </c>
      <c r="K14750">
        <v>21796</v>
      </c>
      <c r="L14750" t="s">
        <v>970</v>
      </c>
      <c r="M14750" s="1" t="d">
        <v>2000-04-01</v>
      </c>
      <c r="N14750">
        <v>4</v>
      </c>
      <c r="O14750">
        <v>1</v>
      </c>
      <c r="P14750">
        <v>2000</v>
      </c>
      <c r="R14750" t="s">
        <v>26</v>
      </c>
      <c r="S14750" t="s">
        <v>27</v>
      </c>
    </row>
    <row r="14751" spans="1:19" x14ac:dyDescent="0.25">
      <c r="A14751" t="s">
        <v>19</v>
      </c>
      <c r="B14751" t="s">
        <v>1309</v>
      </c>
      <c r="C14751" t="s">
        <v>1310</v>
      </c>
      <c r="D14751" t="s">
        <v>1311</v>
      </c>
      <c r="E14751" t="s">
        <v>1312</v>
      </c>
      <c r="F14751" t="s">
        <v>37</v>
      </c>
      <c r="G14751">
        <v>79703</v>
      </c>
      <c r="H14751">
        <v>31.962765000000001</v>
      </c>
      <c r="I14751">
        <v>-102.134214</v>
      </c>
      <c r="J14751" s="1" t="d">
        <v>2018-08-07</v>
      </c>
      <c r="K14751">
        <v>25598</v>
      </c>
      <c r="L14751" t="s">
        <v>30</v>
      </c>
      <c r="M14751" s="1" t="d">
        <v>2000-07-01</v>
      </c>
      <c r="N14751">
        <v>7</v>
      </c>
      <c r="O14751">
        <v>1</v>
      </c>
      <c r="P14751">
        <v>2000</v>
      </c>
      <c r="Q14751" t="s">
        <v>25</v>
      </c>
      <c r="R14751" t="s">
        <v>26</v>
      </c>
      <c r="S14751" t="s">
        <v>31</v>
      </c>
    </row>
    <row r="14752" spans="1:19" x14ac:dyDescent="0.25">
      <c r="A14752" t="s">
        <v>312</v>
      </c>
      <c r="B14752" t="s">
        <v>1523</v>
      </c>
      <c r="C14752" t="s">
        <v>1524</v>
      </c>
      <c r="E14752" t="s">
        <v>1525</v>
      </c>
      <c r="F14752" t="s">
        <v>280</v>
      </c>
      <c r="G14752">
        <v>37246</v>
      </c>
      <c r="H14752">
        <v>36.159388</v>
      </c>
      <c r="I14752">
        <v>-86.790644999999998</v>
      </c>
      <c r="J14752" s="1" t="d">
        <v>2018-09-10</v>
      </c>
      <c r="K14752">
        <v>26872</v>
      </c>
      <c r="L14752" t="s">
        <v>30</v>
      </c>
      <c r="M14752" s="1" t="d">
        <v>2000-06-15</v>
      </c>
      <c r="N14752">
        <v>6</v>
      </c>
      <c r="O14752">
        <v>15</v>
      </c>
      <c r="P14752">
        <v>2000</v>
      </c>
      <c r="R14752" t="s">
        <v>26</v>
      </c>
      <c r="S14752" t="s">
        <v>27</v>
      </c>
    </row>
    <row r="14753" spans="1:19" x14ac:dyDescent="0.25">
      <c r="A14753" t="s">
        <v>19</v>
      </c>
      <c r="B14753" t="s">
        <v>4509</v>
      </c>
      <c r="C14753" t="s">
        <v>4510</v>
      </c>
      <c r="D14753" t="s">
        <v>4511</v>
      </c>
      <c r="E14753" t="s">
        <v>4512</v>
      </c>
      <c r="F14753" t="s">
        <v>88</v>
      </c>
      <c r="G14753">
        <v>63044</v>
      </c>
      <c r="H14753">
        <v>38.750367900000001</v>
      </c>
      <c r="I14753">
        <v>-90.379207300000004</v>
      </c>
      <c r="J14753" s="1" t="d">
        <v>2018-06-05</v>
      </c>
      <c r="K14753">
        <v>34365</v>
      </c>
      <c r="L14753" t="s">
        <v>30</v>
      </c>
      <c r="M14753" s="1" t="d">
        <v>2000-06-15</v>
      </c>
      <c r="N14753">
        <v>6</v>
      </c>
      <c r="O14753">
        <v>15</v>
      </c>
      <c r="P14753">
        <v>2000</v>
      </c>
      <c r="Q14753" t="s">
        <v>35</v>
      </c>
      <c r="R14753" t="s">
        <v>26</v>
      </c>
      <c r="S14753" t="s">
        <v>27</v>
      </c>
    </row>
    <row r="14754" spans="1:19" x14ac:dyDescent="0.25">
      <c r="A14754" t="s">
        <v>19</v>
      </c>
      <c r="B14754" t="s">
        <v>5124</v>
      </c>
      <c r="C14754" t="s">
        <v>5125</v>
      </c>
      <c r="D14754" t="s">
        <v>5126</v>
      </c>
      <c r="E14754" t="s">
        <v>602</v>
      </c>
      <c r="F14754" t="s">
        <v>48</v>
      </c>
      <c r="G14754">
        <v>14210</v>
      </c>
      <c r="H14754">
        <v>42.861454999999999</v>
      </c>
      <c r="I14754">
        <v>-78.800352000000004</v>
      </c>
      <c r="J14754" s="1" t="d">
        <v>2019-03-07</v>
      </c>
      <c r="K14754">
        <v>35317</v>
      </c>
      <c r="L14754" t="s">
        <v>71</v>
      </c>
      <c r="M14754" s="1" t="d">
        <v>2000-11-15</v>
      </c>
      <c r="N14754">
        <v>11</v>
      </c>
      <c r="O14754">
        <v>15</v>
      </c>
      <c r="P14754">
        <v>2000</v>
      </c>
      <c r="Q14754" t="s">
        <v>35</v>
      </c>
      <c r="R14754" t="s">
        <v>26</v>
      </c>
      <c r="S14754" t="s">
        <v>31</v>
      </c>
    </row>
    <row r="14755" spans="1:19" x14ac:dyDescent="0.25">
      <c r="A14755" t="s">
        <v>338</v>
      </c>
      <c r="B14755" t="s">
        <v>873</v>
      </c>
      <c r="C14755" t="s">
        <v>5315</v>
      </c>
      <c r="E14755" t="s">
        <v>254</v>
      </c>
      <c r="F14755" t="s">
        <v>170</v>
      </c>
      <c r="G14755">
        <v>93405</v>
      </c>
      <c r="H14755">
        <v>35.249929000000002</v>
      </c>
      <c r="I14755">
        <v>-120.689683</v>
      </c>
      <c r="J14755" s="1" t="d">
        <v>2018-05-03</v>
      </c>
      <c r="K14755">
        <v>35560</v>
      </c>
      <c r="L14755" t="s">
        <v>30</v>
      </c>
      <c r="M14755" s="1" t="d">
        <v>2000-04-15</v>
      </c>
      <c r="N14755">
        <v>4</v>
      </c>
      <c r="O14755">
        <v>15</v>
      </c>
      <c r="P14755">
        <v>2000</v>
      </c>
      <c r="R14755" t="s">
        <v>26</v>
      </c>
      <c r="S14755" t="s">
        <v>31</v>
      </c>
    </row>
    <row r="14756" spans="1:19" x14ac:dyDescent="0.25">
      <c r="A14756" t="s">
        <v>338</v>
      </c>
      <c r="B14756" t="s">
        <v>5316</v>
      </c>
      <c r="C14756" t="s">
        <v>5317</v>
      </c>
      <c r="E14756" t="s">
        <v>254</v>
      </c>
      <c r="F14756" t="s">
        <v>170</v>
      </c>
      <c r="G14756">
        <v>93401</v>
      </c>
      <c r="H14756">
        <v>35.259819999999998</v>
      </c>
      <c r="I14756">
        <v>-120.676</v>
      </c>
      <c r="J14756" s="1" t="d">
        <v>2018-05-03</v>
      </c>
      <c r="K14756">
        <v>35561</v>
      </c>
      <c r="L14756" t="s">
        <v>30</v>
      </c>
      <c r="M14756" s="1" t="d">
        <v>2000-04-15</v>
      </c>
      <c r="N14756">
        <v>4</v>
      </c>
      <c r="O14756">
        <v>15</v>
      </c>
      <c r="P14756">
        <v>2000</v>
      </c>
      <c r="R14756" t="s">
        <v>26</v>
      </c>
      <c r="S14756" t="s">
        <v>31</v>
      </c>
    </row>
    <row r="14757" spans="1:19" x14ac:dyDescent="0.25">
      <c r="A14757" t="s">
        <v>312</v>
      </c>
      <c r="B14757" t="s">
        <v>1018</v>
      </c>
      <c r="C14757" t="s">
        <v>1019</v>
      </c>
      <c r="D14757" t="s">
        <v>1020</v>
      </c>
      <c r="E14757" t="s">
        <v>1021</v>
      </c>
      <c r="F14757" t="s">
        <v>496</v>
      </c>
      <c r="G14757">
        <v>48109</v>
      </c>
      <c r="H14757">
        <v>42.266438999999998</v>
      </c>
      <c r="I14757">
        <v>-83.745824999999996</v>
      </c>
      <c r="J14757" s="1" t="d">
        <v>2018-06-05</v>
      </c>
      <c r="K14757">
        <v>37648</v>
      </c>
      <c r="L14757" t="s">
        <v>30</v>
      </c>
      <c r="M14757" s="1" t="d">
        <v>2000-06-07</v>
      </c>
      <c r="N14757">
        <v>6</v>
      </c>
      <c r="O14757">
        <v>7</v>
      </c>
      <c r="P14757">
        <v>2000</v>
      </c>
      <c r="R14757" t="s">
        <v>26</v>
      </c>
      <c r="S14757" t="s">
        <v>27</v>
      </c>
    </row>
    <row r="14758" spans="1:19" x14ac:dyDescent="0.25">
      <c r="A14758" t="s">
        <v>338</v>
      </c>
      <c r="B14758" t="s">
        <v>7711</v>
      </c>
      <c r="C14758" t="s">
        <v>7712</v>
      </c>
      <c r="D14758" t="s">
        <v>7713</v>
      </c>
      <c r="E14758" t="s">
        <v>254</v>
      </c>
      <c r="F14758" t="s">
        <v>170</v>
      </c>
      <c r="G14758">
        <v>93401</v>
      </c>
      <c r="H14758">
        <v>35.279705</v>
      </c>
      <c r="I14758">
        <v>-120.6609</v>
      </c>
      <c r="J14758" s="1" t="d">
        <v>2018-05-03</v>
      </c>
      <c r="K14758">
        <v>41526</v>
      </c>
      <c r="L14758" t="s">
        <v>30</v>
      </c>
      <c r="M14758" s="1" t="d">
        <v>2000-04-15</v>
      </c>
      <c r="N14758">
        <v>4</v>
      </c>
      <c r="O14758">
        <v>15</v>
      </c>
      <c r="P14758">
        <v>2000</v>
      </c>
      <c r="R14758" t="s">
        <v>26</v>
      </c>
      <c r="S14758" t="s">
        <v>31</v>
      </c>
    </row>
    <row r="14759" spans="1:19" x14ac:dyDescent="0.25">
      <c r="A14759" t="s">
        <v>19</v>
      </c>
      <c r="B14759" t="s">
        <v>8092</v>
      </c>
      <c r="C14759" t="s">
        <v>8093</v>
      </c>
      <c r="E14759" t="s">
        <v>8094</v>
      </c>
      <c r="F14759" t="s">
        <v>101</v>
      </c>
      <c r="G14759">
        <v>84070</v>
      </c>
      <c r="H14759">
        <v>40.583055000000002</v>
      </c>
      <c r="I14759">
        <v>-111.883628</v>
      </c>
      <c r="J14759" s="1" t="d">
        <v>2018-12-11</v>
      </c>
      <c r="K14759">
        <v>42607</v>
      </c>
      <c r="L14759" t="s">
        <v>30</v>
      </c>
      <c r="M14759" s="1" t="d">
        <v>2000-12-31</v>
      </c>
      <c r="N14759">
        <v>12</v>
      </c>
      <c r="O14759">
        <v>31</v>
      </c>
      <c r="P14759">
        <v>2000</v>
      </c>
      <c r="Q14759" t="s">
        <v>35</v>
      </c>
      <c r="R14759" t="s">
        <v>26</v>
      </c>
      <c r="S14759" t="s">
        <v>31</v>
      </c>
    </row>
    <row r="14760" spans="1:19" x14ac:dyDescent="0.25">
      <c r="A14760" t="s">
        <v>19</v>
      </c>
      <c r="B14760" t="s">
        <v>10528</v>
      </c>
      <c r="C14760" t="s">
        <v>10529</v>
      </c>
      <c r="E14760" t="s">
        <v>10530</v>
      </c>
      <c r="F14760" t="s">
        <v>170</v>
      </c>
      <c r="G14760">
        <v>91006</v>
      </c>
      <c r="H14760">
        <v>34.10389</v>
      </c>
      <c r="I14760">
        <v>-118.00649900000001</v>
      </c>
      <c r="J14760" s="1" t="d">
        <v>2018-12-11</v>
      </c>
      <c r="K14760">
        <v>48014</v>
      </c>
      <c r="L14760" t="s">
        <v>30</v>
      </c>
      <c r="M14760" s="1" t="d">
        <v>2000-10-15</v>
      </c>
      <c r="N14760">
        <v>10</v>
      </c>
      <c r="O14760">
        <v>15</v>
      </c>
      <c r="P14760">
        <v>2000</v>
      </c>
      <c r="Q14760" t="s">
        <v>25</v>
      </c>
      <c r="R14760" t="s">
        <v>26</v>
      </c>
      <c r="S14760" t="s">
        <v>31</v>
      </c>
    </row>
    <row r="14761" spans="1:19" x14ac:dyDescent="0.25">
      <c r="A14761" t="s">
        <v>504</v>
      </c>
      <c r="B14761" t="s">
        <v>11121</v>
      </c>
      <c r="C14761" t="s">
        <v>11122</v>
      </c>
      <c r="E14761" t="s">
        <v>11123</v>
      </c>
      <c r="F14761" t="s">
        <v>25</v>
      </c>
      <c r="G14761">
        <v>21635</v>
      </c>
      <c r="H14761">
        <v>39.339764000000002</v>
      </c>
      <c r="I14761">
        <v>-75.887832000000003</v>
      </c>
      <c r="J14761" s="1" t="d">
        <v>2018-10-04</v>
      </c>
      <c r="K14761">
        <v>49107</v>
      </c>
      <c r="L14761" t="s">
        <v>30</v>
      </c>
      <c r="M14761" s="1" t="d">
        <v>2000-01-01</v>
      </c>
      <c r="N14761">
        <v>1</v>
      </c>
      <c r="O14761">
        <v>1</v>
      </c>
      <c r="P14761">
        <v>2000</v>
      </c>
      <c r="R14761" t="s">
        <v>26</v>
      </c>
      <c r="S14761" t="s">
        <v>31</v>
      </c>
    </row>
    <row r="14762" spans="1:19" x14ac:dyDescent="0.25">
      <c r="A14762" t="s">
        <v>312</v>
      </c>
      <c r="B14762" t="s">
        <v>2020</v>
      </c>
      <c r="C14762" t="s">
        <v>12373</v>
      </c>
      <c r="E14762" t="s">
        <v>12374</v>
      </c>
      <c r="F14762" t="s">
        <v>327</v>
      </c>
      <c r="G14762">
        <v>52738</v>
      </c>
      <c r="H14762">
        <v>41.281095000000001</v>
      </c>
      <c r="I14762">
        <v>-91.394418000000002</v>
      </c>
      <c r="J14762" s="1" t="d">
        <v>2018-04-03</v>
      </c>
      <c r="K14762">
        <v>51158</v>
      </c>
      <c r="L14762" t="s">
        <v>30</v>
      </c>
      <c r="M14762" s="1" t="d">
        <v>2000-01-15</v>
      </c>
      <c r="N14762">
        <v>1</v>
      </c>
      <c r="O14762">
        <v>15</v>
      </c>
      <c r="P14762">
        <v>2000</v>
      </c>
      <c r="R14762" t="s">
        <v>26</v>
      </c>
      <c r="S14762" t="s">
        <v>31</v>
      </c>
    </row>
    <row r="14763" spans="1:19" x14ac:dyDescent="0.25">
      <c r="A14763" t="s">
        <v>504</v>
      </c>
      <c r="B14763" t="s">
        <v>550</v>
      </c>
      <c r="C14763" t="s">
        <v>12981</v>
      </c>
      <c r="D14763" t="s">
        <v>12982</v>
      </c>
      <c r="E14763" t="s">
        <v>3168</v>
      </c>
      <c r="F14763" t="s">
        <v>78</v>
      </c>
      <c r="G14763">
        <v>66524</v>
      </c>
      <c r="H14763">
        <v>38.777678999999999</v>
      </c>
      <c r="I14763">
        <v>-95.556655000000006</v>
      </c>
      <c r="J14763" s="1" t="d">
        <v>2018-07-09</v>
      </c>
      <c r="K14763">
        <v>52324</v>
      </c>
      <c r="L14763" t="s">
        <v>30</v>
      </c>
      <c r="M14763" s="1" t="d">
        <v>2000-01-01</v>
      </c>
      <c r="N14763">
        <v>1</v>
      </c>
      <c r="O14763">
        <v>1</v>
      </c>
      <c r="P14763">
        <v>2000</v>
      </c>
      <c r="R14763" t="s">
        <v>26</v>
      </c>
      <c r="S14763" t="s">
        <v>31</v>
      </c>
    </row>
    <row r="14764" spans="1:19" x14ac:dyDescent="0.25">
      <c r="A14764" t="s">
        <v>19</v>
      </c>
      <c r="B14764" t="s">
        <v>10528</v>
      </c>
      <c r="C14764" t="s">
        <v>10529</v>
      </c>
      <c r="E14764" t="s">
        <v>10530</v>
      </c>
      <c r="F14764" t="s">
        <v>170</v>
      </c>
      <c r="G14764">
        <v>91006</v>
      </c>
      <c r="H14764">
        <v>34.10389</v>
      </c>
      <c r="I14764">
        <v>-118.00649900000001</v>
      </c>
      <c r="J14764" s="1" t="d">
        <v>2018-12-11</v>
      </c>
      <c r="K14764">
        <v>61351</v>
      </c>
      <c r="L14764" t="s">
        <v>30</v>
      </c>
      <c r="M14764" s="1" t="d">
        <v>2000-10-15</v>
      </c>
      <c r="N14764">
        <v>10</v>
      </c>
      <c r="O14764">
        <v>15</v>
      </c>
      <c r="P14764">
        <v>2000</v>
      </c>
      <c r="Q14764" t="s">
        <v>35</v>
      </c>
      <c r="R14764" t="s">
        <v>26</v>
      </c>
      <c r="S14764" t="s">
        <v>27</v>
      </c>
    </row>
    <row r="14765" spans="1:19" x14ac:dyDescent="0.25">
      <c r="A14765" t="s">
        <v>19</v>
      </c>
      <c r="B14765" t="s">
        <v>15371</v>
      </c>
      <c r="C14765" t="s">
        <v>15372</v>
      </c>
      <c r="D14765" t="s">
        <v>15373</v>
      </c>
      <c r="E14765" t="s">
        <v>9800</v>
      </c>
      <c r="F14765" t="s">
        <v>212</v>
      </c>
      <c r="G14765">
        <v>27406</v>
      </c>
      <c r="H14765">
        <v>36.024520000000003</v>
      </c>
      <c r="I14765">
        <v>-79.797973999999996</v>
      </c>
      <c r="J14765" s="1" t="d">
        <v>2019-04-08</v>
      </c>
      <c r="K14765">
        <v>61867</v>
      </c>
      <c r="L14765" t="s">
        <v>24</v>
      </c>
      <c r="M14765" s="1" t="d">
        <v>2000-03-15</v>
      </c>
      <c r="N14765">
        <v>3</v>
      </c>
      <c r="O14765">
        <v>15</v>
      </c>
      <c r="P14765">
        <v>2000</v>
      </c>
      <c r="Q14765" t="s">
        <v>35</v>
      </c>
      <c r="R14765" t="s">
        <v>26</v>
      </c>
      <c r="S14765" t="s">
        <v>27</v>
      </c>
    </row>
    <row r="14766" spans="1:19" x14ac:dyDescent="0.25">
      <c r="A14766" t="s">
        <v>504</v>
      </c>
      <c r="B14766" t="s">
        <v>596</v>
      </c>
      <c r="C14766" t="s">
        <v>597</v>
      </c>
      <c r="D14766" t="s">
        <v>598</v>
      </c>
      <c r="E14766" t="s">
        <v>599</v>
      </c>
      <c r="F14766" t="s">
        <v>119</v>
      </c>
      <c r="G14766">
        <v>56215</v>
      </c>
      <c r="H14766">
        <v>45.314149</v>
      </c>
      <c r="I14766">
        <v>-95.597033999999994</v>
      </c>
      <c r="J14766" s="1" t="d">
        <v>2018-03-08</v>
      </c>
      <c r="K14766">
        <v>65306</v>
      </c>
      <c r="L14766" t="s">
        <v>30</v>
      </c>
      <c r="M14766" s="1" t="d">
        <v>2000-03-15</v>
      </c>
      <c r="N14766">
        <v>3</v>
      </c>
      <c r="O14766">
        <v>15</v>
      </c>
      <c r="P14766">
        <v>2000</v>
      </c>
      <c r="R14766" t="s">
        <v>26</v>
      </c>
      <c r="S14766" t="s">
        <v>31</v>
      </c>
    </row>
    <row r="14767" spans="1:19" x14ac:dyDescent="0.25">
      <c r="A14767" t="s">
        <v>504</v>
      </c>
      <c r="B14767" t="s">
        <v>7540</v>
      </c>
      <c r="C14767" t="s">
        <v>21391</v>
      </c>
      <c r="D14767" t="s">
        <v>21392</v>
      </c>
      <c r="E14767" t="s">
        <v>13449</v>
      </c>
      <c r="F14767" t="s">
        <v>212</v>
      </c>
      <c r="G14767">
        <v>27502</v>
      </c>
      <c r="H14767">
        <v>35.722904999999997</v>
      </c>
      <c r="I14767">
        <v>-78.845258000000001</v>
      </c>
      <c r="J14767" s="1" t="d">
        <v>2018-07-09</v>
      </c>
      <c r="K14767">
        <v>75610</v>
      </c>
      <c r="L14767" t="s">
        <v>30</v>
      </c>
      <c r="M14767" s="1" t="d">
        <v>2000-01-15</v>
      </c>
      <c r="N14767">
        <v>1</v>
      </c>
      <c r="O14767">
        <v>15</v>
      </c>
      <c r="P14767">
        <v>2000</v>
      </c>
      <c r="R14767" t="s">
        <v>26</v>
      </c>
      <c r="S14767" t="s">
        <v>31</v>
      </c>
    </row>
    <row r="14768" spans="1:19" x14ac:dyDescent="0.25">
      <c r="A14768" t="s">
        <v>19</v>
      </c>
      <c r="B14768" t="s">
        <v>214</v>
      </c>
      <c r="C14768" t="s">
        <v>215</v>
      </c>
      <c r="D14768" t="s">
        <v>216</v>
      </c>
      <c r="E14768" t="s">
        <v>213</v>
      </c>
      <c r="F14768" t="s">
        <v>170</v>
      </c>
      <c r="G14768">
        <v>91911</v>
      </c>
      <c r="H14768">
        <v>32.595779999999998</v>
      </c>
      <c r="I14768">
        <v>-117.05444300000001</v>
      </c>
      <c r="J14768" s="1" t="d">
        <v>2018-09-10</v>
      </c>
      <c r="K14768">
        <v>941</v>
      </c>
      <c r="L14768" t="s">
        <v>30</v>
      </c>
      <c r="M14768" s="1" t="d">
        <v>1999-01-15</v>
      </c>
      <c r="N14768">
        <v>1</v>
      </c>
      <c r="O14768">
        <v>15</v>
      </c>
      <c r="P14768">
        <v>1999</v>
      </c>
      <c r="Q14768" t="s">
        <v>35</v>
      </c>
      <c r="R14768" t="s">
        <v>26</v>
      </c>
      <c r="S14768" t="s">
        <v>27</v>
      </c>
    </row>
    <row r="14769" spans="1:19" x14ac:dyDescent="0.25">
      <c r="A14769" t="s">
        <v>19</v>
      </c>
      <c r="B14769" t="s">
        <v>224</v>
      </c>
      <c r="C14769" t="s">
        <v>225</v>
      </c>
      <c r="E14769" t="s">
        <v>226</v>
      </c>
      <c r="F14769" t="s">
        <v>170</v>
      </c>
      <c r="G14769">
        <v>90033</v>
      </c>
      <c r="H14769">
        <v>34.056631000000003</v>
      </c>
      <c r="I14769">
        <v>-118.22015399999999</v>
      </c>
      <c r="J14769" s="1" t="d">
        <v>2019-04-08</v>
      </c>
      <c r="K14769">
        <v>990</v>
      </c>
      <c r="L14769" t="s">
        <v>24</v>
      </c>
      <c r="M14769" s="1" t="d">
        <v>1999-03-15</v>
      </c>
      <c r="N14769">
        <v>3</v>
      </c>
      <c r="O14769">
        <v>15</v>
      </c>
      <c r="P14769">
        <v>1999</v>
      </c>
      <c r="Q14769" t="s">
        <v>35</v>
      </c>
      <c r="R14769" t="s">
        <v>26</v>
      </c>
      <c r="S14769" t="s">
        <v>27</v>
      </c>
    </row>
    <row r="14770" spans="1:19" x14ac:dyDescent="0.25">
      <c r="A14770" t="s">
        <v>338</v>
      </c>
      <c r="B14770" t="s">
        <v>342</v>
      </c>
      <c r="C14770" t="s">
        <v>343</v>
      </c>
      <c r="E14770" t="s">
        <v>234</v>
      </c>
      <c r="F14770" t="s">
        <v>170</v>
      </c>
      <c r="G14770">
        <v>91352</v>
      </c>
      <c r="H14770">
        <v>34.249395999999997</v>
      </c>
      <c r="I14770">
        <v>-118.387136</v>
      </c>
      <c r="J14770" s="1" t="d">
        <v>2018-10-04</v>
      </c>
      <c r="K14770">
        <v>1517</v>
      </c>
      <c r="L14770" t="s">
        <v>30</v>
      </c>
      <c r="M14770" s="1" t="d">
        <v>1999-10-15</v>
      </c>
      <c r="N14770">
        <v>10</v>
      </c>
      <c r="O14770">
        <v>15</v>
      </c>
      <c r="P14770">
        <v>1999</v>
      </c>
      <c r="R14770" t="s">
        <v>26</v>
      </c>
      <c r="S14770" t="s">
        <v>27</v>
      </c>
    </row>
    <row r="14771" spans="1:19" x14ac:dyDescent="0.25">
      <c r="A14771" t="s">
        <v>338</v>
      </c>
      <c r="B14771" t="s">
        <v>347</v>
      </c>
      <c r="C14771" t="s">
        <v>348</v>
      </c>
      <c r="D14771" t="s">
        <v>349</v>
      </c>
      <c r="E14771" t="s">
        <v>226</v>
      </c>
      <c r="F14771" t="s">
        <v>170</v>
      </c>
      <c r="G14771">
        <v>90012</v>
      </c>
      <c r="H14771">
        <v>34.057921999999998</v>
      </c>
      <c r="I14771">
        <v>-118.24979999999999</v>
      </c>
      <c r="J14771" s="1" t="d">
        <v>2018-10-04</v>
      </c>
      <c r="K14771">
        <v>1525</v>
      </c>
      <c r="L14771" t="s">
        <v>30</v>
      </c>
      <c r="M14771" s="1" t="d">
        <v>1999-10-15</v>
      </c>
      <c r="N14771">
        <v>10</v>
      </c>
      <c r="O14771">
        <v>15</v>
      </c>
      <c r="P14771">
        <v>1999</v>
      </c>
      <c r="R14771" t="s">
        <v>26</v>
      </c>
      <c r="S14771" t="s">
        <v>31</v>
      </c>
    </row>
    <row r="14772" spans="1:19" x14ac:dyDescent="0.25">
      <c r="A14772" t="s">
        <v>338</v>
      </c>
      <c r="B14772" t="s">
        <v>350</v>
      </c>
      <c r="C14772" t="s">
        <v>351</v>
      </c>
      <c r="E14772" t="s">
        <v>352</v>
      </c>
      <c r="F14772" t="s">
        <v>170</v>
      </c>
      <c r="G14772">
        <v>90803</v>
      </c>
      <c r="H14772">
        <v>33.759802000000001</v>
      </c>
      <c r="I14772">
        <v>-118.096665</v>
      </c>
      <c r="J14772" s="1" t="d">
        <v>2018-10-04</v>
      </c>
      <c r="K14772">
        <v>1531</v>
      </c>
      <c r="L14772" t="s">
        <v>30</v>
      </c>
      <c r="M14772" s="1" t="d">
        <v>1999-10-15</v>
      </c>
      <c r="N14772">
        <v>10</v>
      </c>
      <c r="O14772">
        <v>15</v>
      </c>
      <c r="P14772">
        <v>1999</v>
      </c>
      <c r="R14772" t="s">
        <v>26</v>
      </c>
      <c r="S14772" t="s">
        <v>27</v>
      </c>
    </row>
    <row r="14773" spans="1:19" x14ac:dyDescent="0.25">
      <c r="A14773" t="s">
        <v>338</v>
      </c>
      <c r="B14773" t="s">
        <v>353</v>
      </c>
      <c r="C14773" t="s">
        <v>354</v>
      </c>
      <c r="D14773" t="s">
        <v>355</v>
      </c>
      <c r="E14773" t="s">
        <v>356</v>
      </c>
      <c r="F14773" t="s">
        <v>170</v>
      </c>
      <c r="G14773">
        <v>90744</v>
      </c>
      <c r="H14773">
        <v>33.770508</v>
      </c>
      <c r="I14773">
        <v>-118.26562800000001</v>
      </c>
      <c r="J14773" s="1" t="d">
        <v>2018-10-04</v>
      </c>
      <c r="K14773">
        <v>1552</v>
      </c>
      <c r="L14773" t="s">
        <v>30</v>
      </c>
      <c r="M14773" s="1" t="d">
        <v>1999-10-15</v>
      </c>
      <c r="N14773">
        <v>10</v>
      </c>
      <c r="O14773">
        <v>15</v>
      </c>
      <c r="P14773">
        <v>1999</v>
      </c>
      <c r="R14773" t="s">
        <v>26</v>
      </c>
      <c r="S14773" t="s">
        <v>27</v>
      </c>
    </row>
    <row r="14774" spans="1:19" x14ac:dyDescent="0.25">
      <c r="A14774" t="s">
        <v>338</v>
      </c>
      <c r="B14774" t="s">
        <v>357</v>
      </c>
      <c r="C14774" t="s">
        <v>358</v>
      </c>
      <c r="E14774" t="s">
        <v>359</v>
      </c>
      <c r="F14774" t="s">
        <v>170</v>
      </c>
      <c r="G14774">
        <v>91344</v>
      </c>
      <c r="H14774">
        <v>34.303089999999997</v>
      </c>
      <c r="I14774">
        <v>-118.48050499999999</v>
      </c>
      <c r="J14774" s="1" t="d">
        <v>2018-10-04</v>
      </c>
      <c r="K14774">
        <v>1556</v>
      </c>
      <c r="L14774" t="s">
        <v>30</v>
      </c>
      <c r="M14774" s="1" t="d">
        <v>1999-10-15</v>
      </c>
      <c r="N14774">
        <v>10</v>
      </c>
      <c r="O14774">
        <v>15</v>
      </c>
      <c r="P14774">
        <v>1999</v>
      </c>
      <c r="R14774" t="s">
        <v>26</v>
      </c>
      <c r="S14774" t="s">
        <v>27</v>
      </c>
    </row>
    <row r="14775" spans="1:19" x14ac:dyDescent="0.25">
      <c r="A14775" t="s">
        <v>338</v>
      </c>
      <c r="B14775" t="s">
        <v>360</v>
      </c>
      <c r="C14775" t="s">
        <v>361</v>
      </c>
      <c r="E14775" t="s">
        <v>226</v>
      </c>
      <c r="F14775" t="s">
        <v>170</v>
      </c>
      <c r="G14775">
        <v>90012</v>
      </c>
      <c r="H14775">
        <v>34.066800999999998</v>
      </c>
      <c r="I14775">
        <v>-118.227605</v>
      </c>
      <c r="J14775" s="1" t="d">
        <v>2018-10-04</v>
      </c>
      <c r="K14775">
        <v>1572</v>
      </c>
      <c r="L14775" t="s">
        <v>30</v>
      </c>
      <c r="M14775" s="1" t="d">
        <v>1999-10-15</v>
      </c>
      <c r="N14775">
        <v>10</v>
      </c>
      <c r="O14775">
        <v>15</v>
      </c>
      <c r="P14775">
        <v>1999</v>
      </c>
      <c r="R14775" t="s">
        <v>26</v>
      </c>
      <c r="S14775" t="s">
        <v>27</v>
      </c>
    </row>
    <row r="14776" spans="1:19" x14ac:dyDescent="0.25">
      <c r="A14776" t="s">
        <v>338</v>
      </c>
      <c r="B14776" t="s">
        <v>362</v>
      </c>
      <c r="C14776" t="s">
        <v>363</v>
      </c>
      <c r="E14776" t="s">
        <v>226</v>
      </c>
      <c r="F14776" t="s">
        <v>170</v>
      </c>
      <c r="G14776">
        <v>90016</v>
      </c>
      <c r="H14776">
        <v>34.036777000000001</v>
      </c>
      <c r="I14776">
        <v>-118.368841</v>
      </c>
      <c r="J14776" s="1" t="d">
        <v>2018-10-04</v>
      </c>
      <c r="K14776">
        <v>1573</v>
      </c>
      <c r="L14776" t="s">
        <v>30</v>
      </c>
      <c r="M14776" s="1" t="d">
        <v>1999-10-15</v>
      </c>
      <c r="N14776">
        <v>10</v>
      </c>
      <c r="O14776">
        <v>15</v>
      </c>
      <c r="P14776">
        <v>1999</v>
      </c>
      <c r="R14776" t="s">
        <v>26</v>
      </c>
      <c r="S14776" t="s">
        <v>27</v>
      </c>
    </row>
    <row r="14777" spans="1:19" x14ac:dyDescent="0.25">
      <c r="A14777" t="s">
        <v>338</v>
      </c>
      <c r="B14777" t="s">
        <v>364</v>
      </c>
      <c r="C14777" t="s">
        <v>365</v>
      </c>
      <c r="E14777" t="s">
        <v>226</v>
      </c>
      <c r="F14777" t="s">
        <v>170</v>
      </c>
      <c r="G14777">
        <v>90012</v>
      </c>
      <c r="H14777">
        <v>34.051851999999997</v>
      </c>
      <c r="I14777">
        <v>-118.23670199999999</v>
      </c>
      <c r="J14777" s="1" t="d">
        <v>2018-10-04</v>
      </c>
      <c r="K14777">
        <v>1575</v>
      </c>
      <c r="L14777" t="s">
        <v>30</v>
      </c>
      <c r="M14777" s="1" t="d">
        <v>1999-10-15</v>
      </c>
      <c r="N14777">
        <v>10</v>
      </c>
      <c r="O14777">
        <v>15</v>
      </c>
      <c r="P14777">
        <v>1999</v>
      </c>
      <c r="R14777" t="s">
        <v>26</v>
      </c>
      <c r="S14777" t="s">
        <v>27</v>
      </c>
    </row>
    <row r="14778" spans="1:19" x14ac:dyDescent="0.25">
      <c r="A14778" t="s">
        <v>338</v>
      </c>
      <c r="B14778" t="s">
        <v>368</v>
      </c>
      <c r="C14778" t="s">
        <v>369</v>
      </c>
      <c r="E14778" t="s">
        <v>226</v>
      </c>
      <c r="F14778" t="s">
        <v>170</v>
      </c>
      <c r="G14778">
        <v>90013</v>
      </c>
      <c r="H14778">
        <v>34.040191</v>
      </c>
      <c r="I14778">
        <v>-118.235077</v>
      </c>
      <c r="J14778" s="1" t="d">
        <v>2018-10-04</v>
      </c>
      <c r="K14778">
        <v>1589</v>
      </c>
      <c r="L14778" t="s">
        <v>30</v>
      </c>
      <c r="M14778" s="1" t="d">
        <v>1999-10-15</v>
      </c>
      <c r="N14778">
        <v>10</v>
      </c>
      <c r="O14778">
        <v>15</v>
      </c>
      <c r="P14778">
        <v>1999</v>
      </c>
      <c r="R14778" t="s">
        <v>26</v>
      </c>
      <c r="S14778" t="s">
        <v>27</v>
      </c>
    </row>
    <row r="14779" spans="1:19" x14ac:dyDescent="0.25">
      <c r="A14779" t="s">
        <v>19</v>
      </c>
      <c r="B14779" t="s">
        <v>430</v>
      </c>
      <c r="C14779" t="s">
        <v>431</v>
      </c>
      <c r="D14779" t="s">
        <v>432</v>
      </c>
      <c r="E14779" t="s">
        <v>95</v>
      </c>
      <c r="F14779" t="s">
        <v>37</v>
      </c>
      <c r="G14779">
        <v>75211</v>
      </c>
      <c r="H14779">
        <v>32.723948</v>
      </c>
      <c r="I14779">
        <v>-96.893852999999993</v>
      </c>
      <c r="J14779" s="1" t="d">
        <v>2018-08-07</v>
      </c>
      <c r="K14779">
        <v>12767</v>
      </c>
      <c r="L14779" t="s">
        <v>30</v>
      </c>
      <c r="M14779" s="1" t="d">
        <v>1999-01-15</v>
      </c>
      <c r="N14779">
        <v>1</v>
      </c>
      <c r="O14779">
        <v>15</v>
      </c>
      <c r="P14779">
        <v>1999</v>
      </c>
      <c r="Q14779" t="s">
        <v>25</v>
      </c>
      <c r="R14779" t="s">
        <v>26</v>
      </c>
      <c r="S14779" t="s">
        <v>31</v>
      </c>
    </row>
    <row r="14780" spans="1:19" x14ac:dyDescent="0.25">
      <c r="A14780" t="s">
        <v>19</v>
      </c>
      <c r="B14780" t="s">
        <v>433</v>
      </c>
      <c r="C14780" t="s">
        <v>434</v>
      </c>
      <c r="E14780" t="s">
        <v>435</v>
      </c>
      <c r="F14780" t="s">
        <v>143</v>
      </c>
      <c r="G14780">
        <v>73069</v>
      </c>
      <c r="H14780">
        <v>35.225600999999997</v>
      </c>
      <c r="I14780">
        <v>-97.458826999999999</v>
      </c>
      <c r="J14780" s="1" t="d">
        <v>2018-08-07</v>
      </c>
      <c r="K14780">
        <v>12781</v>
      </c>
      <c r="L14780" t="s">
        <v>30</v>
      </c>
      <c r="M14780" s="1" t="d">
        <v>1999-01-15</v>
      </c>
      <c r="N14780">
        <v>1</v>
      </c>
      <c r="O14780">
        <v>15</v>
      </c>
      <c r="P14780">
        <v>1999</v>
      </c>
      <c r="Q14780" t="s">
        <v>25</v>
      </c>
      <c r="R14780" t="s">
        <v>26</v>
      </c>
      <c r="S14780" t="s">
        <v>31</v>
      </c>
    </row>
    <row r="14781" spans="1:19" x14ac:dyDescent="0.25">
      <c r="A14781" t="s">
        <v>19</v>
      </c>
      <c r="B14781" t="s">
        <v>436</v>
      </c>
      <c r="C14781" t="s">
        <v>437</v>
      </c>
      <c r="E14781" t="s">
        <v>438</v>
      </c>
      <c r="F14781" t="s">
        <v>143</v>
      </c>
      <c r="G14781">
        <v>73075</v>
      </c>
      <c r="H14781">
        <v>34.707521999999997</v>
      </c>
      <c r="I14781">
        <v>-97.242035000000001</v>
      </c>
      <c r="J14781" s="1" t="d">
        <v>2018-08-07</v>
      </c>
      <c r="K14781">
        <v>12783</v>
      </c>
      <c r="L14781" t="s">
        <v>30</v>
      </c>
      <c r="M14781" s="1" t="d">
        <v>1999-01-15</v>
      </c>
      <c r="N14781">
        <v>1</v>
      </c>
      <c r="O14781">
        <v>15</v>
      </c>
      <c r="P14781">
        <v>1999</v>
      </c>
      <c r="Q14781" t="s">
        <v>25</v>
      </c>
      <c r="R14781" t="s">
        <v>26</v>
      </c>
      <c r="S14781" t="s">
        <v>31</v>
      </c>
    </row>
    <row r="14782" spans="1:19" x14ac:dyDescent="0.25">
      <c r="A14782" t="s">
        <v>19</v>
      </c>
      <c r="B14782" t="s">
        <v>439</v>
      </c>
      <c r="C14782" t="s">
        <v>440</v>
      </c>
      <c r="E14782" t="s">
        <v>441</v>
      </c>
      <c r="F14782" t="s">
        <v>143</v>
      </c>
      <c r="G14782">
        <v>74026</v>
      </c>
      <c r="H14782">
        <v>35.714087599999999</v>
      </c>
      <c r="I14782">
        <v>-96.768176600000004</v>
      </c>
      <c r="J14782" s="1" t="d">
        <v>2018-08-07</v>
      </c>
      <c r="K14782">
        <v>12784</v>
      </c>
      <c r="L14782" t="s">
        <v>30</v>
      </c>
      <c r="M14782" s="1" t="d">
        <v>1999-01-15</v>
      </c>
      <c r="N14782">
        <v>1</v>
      </c>
      <c r="O14782">
        <v>15</v>
      </c>
      <c r="P14782">
        <v>1999</v>
      </c>
      <c r="Q14782" t="s">
        <v>25</v>
      </c>
      <c r="R14782" t="s">
        <v>26</v>
      </c>
      <c r="S14782" t="s">
        <v>31</v>
      </c>
    </row>
    <row r="14783" spans="1:19" x14ac:dyDescent="0.25">
      <c r="A14783" t="s">
        <v>19</v>
      </c>
      <c r="B14783" t="s">
        <v>442</v>
      </c>
      <c r="C14783" t="s">
        <v>443</v>
      </c>
      <c r="D14783" t="s">
        <v>444</v>
      </c>
      <c r="E14783" t="s">
        <v>445</v>
      </c>
      <c r="F14783" t="s">
        <v>143</v>
      </c>
      <c r="G14783">
        <v>74066</v>
      </c>
      <c r="H14783">
        <v>35.993423999999997</v>
      </c>
      <c r="I14783">
        <v>-96.127983999999998</v>
      </c>
      <c r="J14783" s="1" t="d">
        <v>2018-08-07</v>
      </c>
      <c r="K14783">
        <v>12786</v>
      </c>
      <c r="L14783" t="s">
        <v>30</v>
      </c>
      <c r="M14783" s="1" t="d">
        <v>1999-01-15</v>
      </c>
      <c r="N14783">
        <v>1</v>
      </c>
      <c r="O14783">
        <v>15</v>
      </c>
      <c r="P14783">
        <v>1999</v>
      </c>
      <c r="Q14783" t="s">
        <v>25</v>
      </c>
      <c r="R14783" t="s">
        <v>26</v>
      </c>
      <c r="S14783" t="s">
        <v>31</v>
      </c>
    </row>
    <row r="14784" spans="1:19" x14ac:dyDescent="0.25">
      <c r="A14784" t="s">
        <v>19</v>
      </c>
      <c r="B14784" t="s">
        <v>446</v>
      </c>
      <c r="C14784" t="s">
        <v>447</v>
      </c>
      <c r="E14784" t="s">
        <v>448</v>
      </c>
      <c r="F14784" t="s">
        <v>143</v>
      </c>
      <c r="G14784">
        <v>74701</v>
      </c>
      <c r="H14784">
        <v>33.992863999999997</v>
      </c>
      <c r="I14784">
        <v>-96.381442000000007</v>
      </c>
      <c r="J14784" s="1" t="d">
        <v>2018-08-07</v>
      </c>
      <c r="K14784">
        <v>12787</v>
      </c>
      <c r="L14784" t="s">
        <v>30</v>
      </c>
      <c r="M14784" s="1" t="d">
        <v>1999-01-15</v>
      </c>
      <c r="N14784">
        <v>1</v>
      </c>
      <c r="O14784">
        <v>15</v>
      </c>
      <c r="P14784">
        <v>1999</v>
      </c>
      <c r="Q14784" t="s">
        <v>25</v>
      </c>
      <c r="R14784" t="s">
        <v>26</v>
      </c>
      <c r="S14784" t="s">
        <v>27</v>
      </c>
    </row>
    <row r="14785" spans="1:19" x14ac:dyDescent="0.25">
      <c r="A14785" t="s">
        <v>19</v>
      </c>
      <c r="B14785" t="s">
        <v>450</v>
      </c>
      <c r="C14785" t="s">
        <v>451</v>
      </c>
      <c r="E14785" t="s">
        <v>452</v>
      </c>
      <c r="F14785" t="s">
        <v>170</v>
      </c>
      <c r="G14785">
        <v>92392</v>
      </c>
      <c r="H14785">
        <v>34.508713</v>
      </c>
      <c r="I14785">
        <v>-117.33234299999999</v>
      </c>
      <c r="J14785" s="1" t="d">
        <v>2018-09-10</v>
      </c>
      <c r="K14785">
        <v>12799</v>
      </c>
      <c r="L14785" t="s">
        <v>30</v>
      </c>
      <c r="M14785" s="1" t="d">
        <v>1999-01-15</v>
      </c>
      <c r="N14785">
        <v>1</v>
      </c>
      <c r="O14785">
        <v>15</v>
      </c>
      <c r="P14785">
        <v>1999</v>
      </c>
      <c r="Q14785" t="s">
        <v>35</v>
      </c>
      <c r="R14785" t="s">
        <v>26</v>
      </c>
      <c r="S14785" t="s">
        <v>31</v>
      </c>
    </row>
    <row r="14786" spans="1:19" x14ac:dyDescent="0.25">
      <c r="A14786" t="s">
        <v>19</v>
      </c>
      <c r="B14786" t="s">
        <v>461</v>
      </c>
      <c r="C14786" t="s">
        <v>462</v>
      </c>
      <c r="E14786" t="s">
        <v>463</v>
      </c>
      <c r="F14786" t="s">
        <v>170</v>
      </c>
      <c r="G14786">
        <v>95747</v>
      </c>
      <c r="H14786">
        <v>38.729923999999997</v>
      </c>
      <c r="I14786">
        <v>-121.316844</v>
      </c>
      <c r="J14786" s="1" t="d">
        <v>2018-09-10</v>
      </c>
      <c r="K14786">
        <v>12809</v>
      </c>
      <c r="L14786" t="s">
        <v>30</v>
      </c>
      <c r="M14786" s="1" t="d">
        <v>1999-01-15</v>
      </c>
      <c r="N14786">
        <v>1</v>
      </c>
      <c r="O14786">
        <v>15</v>
      </c>
      <c r="P14786">
        <v>1999</v>
      </c>
      <c r="Q14786" t="s">
        <v>35</v>
      </c>
      <c r="R14786" t="s">
        <v>26</v>
      </c>
      <c r="S14786" t="s">
        <v>27</v>
      </c>
    </row>
    <row r="14787" spans="1:19" x14ac:dyDescent="0.25">
      <c r="A14787" t="s">
        <v>19</v>
      </c>
      <c r="B14787" t="s">
        <v>472</v>
      </c>
      <c r="C14787" t="s">
        <v>473</v>
      </c>
      <c r="D14787" t="s">
        <v>474</v>
      </c>
      <c r="E14787" t="s">
        <v>367</v>
      </c>
      <c r="F14787" t="s">
        <v>170</v>
      </c>
      <c r="G14787">
        <v>91731</v>
      </c>
      <c r="H14787">
        <v>34.074496000000003</v>
      </c>
      <c r="I14787">
        <v>-118.03085799999999</v>
      </c>
      <c r="J14787" s="1" t="d">
        <v>2018-06-05</v>
      </c>
      <c r="K14787">
        <v>12830</v>
      </c>
      <c r="L14787" t="s">
        <v>30</v>
      </c>
      <c r="M14787" s="1" t="d">
        <v>1999-01-15</v>
      </c>
      <c r="N14787">
        <v>1</v>
      </c>
      <c r="O14787">
        <v>15</v>
      </c>
      <c r="P14787">
        <v>1999</v>
      </c>
      <c r="Q14787" t="s">
        <v>35</v>
      </c>
      <c r="R14787" t="s">
        <v>26</v>
      </c>
      <c r="S14787" t="s">
        <v>27</v>
      </c>
    </row>
    <row r="14788" spans="1:19" x14ac:dyDescent="0.25">
      <c r="A14788" t="s">
        <v>19</v>
      </c>
      <c r="B14788" t="s">
        <v>475</v>
      </c>
      <c r="C14788" t="s">
        <v>476</v>
      </c>
      <c r="D14788" t="s">
        <v>477</v>
      </c>
      <c r="E14788" t="s">
        <v>231</v>
      </c>
      <c r="F14788" t="s">
        <v>170</v>
      </c>
      <c r="G14788">
        <v>90602</v>
      </c>
      <c r="H14788">
        <v>33.954901</v>
      </c>
      <c r="I14788">
        <v>-118.04501399999999</v>
      </c>
      <c r="J14788" s="1" t="d">
        <v>2018-09-10</v>
      </c>
      <c r="K14788">
        <v>12832</v>
      </c>
      <c r="L14788" t="s">
        <v>30</v>
      </c>
      <c r="M14788" s="1" t="d">
        <v>1999-01-15</v>
      </c>
      <c r="N14788">
        <v>1</v>
      </c>
      <c r="O14788">
        <v>15</v>
      </c>
      <c r="P14788">
        <v>1999</v>
      </c>
      <c r="Q14788" t="s">
        <v>25</v>
      </c>
      <c r="R14788" t="s">
        <v>26</v>
      </c>
      <c r="S14788" t="s">
        <v>31</v>
      </c>
    </row>
    <row r="14789" spans="1:19" x14ac:dyDescent="0.25">
      <c r="A14789" t="s">
        <v>19</v>
      </c>
      <c r="B14789" t="s">
        <v>481</v>
      </c>
      <c r="C14789" t="s">
        <v>482</v>
      </c>
      <c r="D14789" t="s">
        <v>483</v>
      </c>
      <c r="E14789" t="s">
        <v>484</v>
      </c>
      <c r="F14789" t="s">
        <v>170</v>
      </c>
      <c r="G14789">
        <v>93103</v>
      </c>
      <c r="H14789">
        <v>34.421442999999996</v>
      </c>
      <c r="I14789">
        <v>-119.684178</v>
      </c>
      <c r="J14789" s="1" t="d">
        <v>2019-04-08</v>
      </c>
      <c r="K14789">
        <v>12839</v>
      </c>
      <c r="L14789" t="s">
        <v>24</v>
      </c>
      <c r="M14789" s="1" t="d">
        <v>1999-01-15</v>
      </c>
      <c r="N14789">
        <v>1</v>
      </c>
      <c r="O14789">
        <v>15</v>
      </c>
      <c r="P14789">
        <v>1999</v>
      </c>
      <c r="Q14789" t="s">
        <v>35</v>
      </c>
      <c r="R14789" t="s">
        <v>26</v>
      </c>
      <c r="S14789" t="s">
        <v>31</v>
      </c>
    </row>
    <row r="14790" spans="1:19" x14ac:dyDescent="0.25">
      <c r="A14790" t="s">
        <v>312</v>
      </c>
      <c r="B14790" t="s">
        <v>497</v>
      </c>
      <c r="C14790" t="s">
        <v>498</v>
      </c>
      <c r="D14790" t="s">
        <v>499</v>
      </c>
      <c r="E14790" t="s">
        <v>332</v>
      </c>
      <c r="F14790" t="s">
        <v>88</v>
      </c>
      <c r="G14790">
        <v>65101</v>
      </c>
      <c r="H14790">
        <v>38.549973000000001</v>
      </c>
      <c r="I14790">
        <v>-92.149117000000004</v>
      </c>
      <c r="J14790" s="1" t="d">
        <v>2018-06-05</v>
      </c>
      <c r="K14790">
        <v>13039</v>
      </c>
      <c r="L14790" t="s">
        <v>30</v>
      </c>
      <c r="M14790" s="1" t="d">
        <v>1999-06-15</v>
      </c>
      <c r="N14790">
        <v>6</v>
      </c>
      <c r="O14790">
        <v>15</v>
      </c>
      <c r="P14790">
        <v>1999</v>
      </c>
      <c r="R14790" t="s">
        <v>26</v>
      </c>
      <c r="S14790" t="s">
        <v>31</v>
      </c>
    </row>
    <row r="14791" spans="1:19" x14ac:dyDescent="0.25">
      <c r="A14791" t="s">
        <v>312</v>
      </c>
      <c r="B14791" t="s">
        <v>500</v>
      </c>
      <c r="C14791" t="s">
        <v>501</v>
      </c>
      <c r="E14791" t="s">
        <v>502</v>
      </c>
      <c r="F14791" t="s">
        <v>503</v>
      </c>
      <c r="G14791">
        <v>58501</v>
      </c>
      <c r="H14791">
        <v>46.823993000000002</v>
      </c>
      <c r="I14791">
        <v>-100.774849</v>
      </c>
      <c r="J14791" s="1" t="d">
        <v>2018-07-09</v>
      </c>
      <c r="K14791">
        <v>13049</v>
      </c>
      <c r="L14791" t="s">
        <v>30</v>
      </c>
      <c r="M14791" s="1" t="d">
        <v>1999-04-15</v>
      </c>
      <c r="N14791">
        <v>4</v>
      </c>
      <c r="O14791">
        <v>15</v>
      </c>
      <c r="P14791">
        <v>1999</v>
      </c>
      <c r="R14791" t="s">
        <v>26</v>
      </c>
      <c r="S14791" t="s">
        <v>31</v>
      </c>
    </row>
    <row r="14792" spans="1:19" x14ac:dyDescent="0.25">
      <c r="A14792" t="s">
        <v>312</v>
      </c>
      <c r="B14792" t="s">
        <v>404</v>
      </c>
      <c r="C14792" t="s">
        <v>539</v>
      </c>
      <c r="D14792" t="s">
        <v>540</v>
      </c>
      <c r="E14792" t="s">
        <v>541</v>
      </c>
      <c r="F14792" t="s">
        <v>119</v>
      </c>
      <c r="G14792">
        <v>55421</v>
      </c>
      <c r="H14792">
        <v>45.036650999999999</v>
      </c>
      <c r="I14792">
        <v>-93.246789000000007</v>
      </c>
      <c r="J14792" s="1" t="d">
        <v>2019-04-08</v>
      </c>
      <c r="K14792">
        <v>16239</v>
      </c>
      <c r="L14792" t="s">
        <v>24</v>
      </c>
      <c r="M14792" s="1" t="d">
        <v>1999-06-15</v>
      </c>
      <c r="N14792">
        <v>6</v>
      </c>
      <c r="O14792">
        <v>15</v>
      </c>
      <c r="P14792">
        <v>1999</v>
      </c>
      <c r="R14792" t="s">
        <v>26</v>
      </c>
      <c r="S14792" t="s">
        <v>31</v>
      </c>
    </row>
    <row r="14793" spans="1:19" x14ac:dyDescent="0.25">
      <c r="A14793" t="s">
        <v>312</v>
      </c>
      <c r="B14793" t="s">
        <v>542</v>
      </c>
      <c r="C14793" t="s">
        <v>543</v>
      </c>
      <c r="E14793" t="s">
        <v>544</v>
      </c>
      <c r="F14793" t="s">
        <v>119</v>
      </c>
      <c r="G14793">
        <v>55330</v>
      </c>
      <c r="H14793">
        <v>45.312159999999999</v>
      </c>
      <c r="I14793">
        <v>-93.559853000000004</v>
      </c>
      <c r="J14793" s="1" t="d">
        <v>2019-03-07</v>
      </c>
      <c r="K14793">
        <v>16240</v>
      </c>
      <c r="L14793" t="s">
        <v>71</v>
      </c>
      <c r="M14793" s="1" t="d">
        <v>1999-06-15</v>
      </c>
      <c r="N14793">
        <v>6</v>
      </c>
      <c r="O14793">
        <v>15</v>
      </c>
      <c r="P14793">
        <v>1999</v>
      </c>
      <c r="R14793" t="s">
        <v>26</v>
      </c>
      <c r="S14793" t="s">
        <v>31</v>
      </c>
    </row>
    <row r="14794" spans="1:19" x14ac:dyDescent="0.25">
      <c r="A14794" t="s">
        <v>19</v>
      </c>
      <c r="B14794" t="s">
        <v>719</v>
      </c>
      <c r="C14794" t="s">
        <v>720</v>
      </c>
      <c r="D14794" t="s">
        <v>721</v>
      </c>
      <c r="E14794" t="s">
        <v>722</v>
      </c>
      <c r="F14794" t="s">
        <v>75</v>
      </c>
      <c r="G14794">
        <v>87102</v>
      </c>
      <c r="H14794">
        <v>35.093865000000001</v>
      </c>
      <c r="I14794">
        <v>-106.626046</v>
      </c>
      <c r="J14794" s="1" t="d">
        <v>2018-10-04</v>
      </c>
      <c r="K14794">
        <v>20888</v>
      </c>
      <c r="L14794" t="s">
        <v>30</v>
      </c>
      <c r="M14794" s="1" t="d">
        <v>1999-01-15</v>
      </c>
      <c r="N14794">
        <v>1</v>
      </c>
      <c r="O14794">
        <v>15</v>
      </c>
      <c r="P14794">
        <v>1999</v>
      </c>
      <c r="Q14794" t="s">
        <v>35</v>
      </c>
      <c r="R14794" t="s">
        <v>26</v>
      </c>
      <c r="S14794" t="s">
        <v>31</v>
      </c>
    </row>
    <row r="14795" spans="1:19" x14ac:dyDescent="0.25">
      <c r="A14795" t="s">
        <v>338</v>
      </c>
      <c r="B14795" t="s">
        <v>899</v>
      </c>
      <c r="C14795" t="s">
        <v>900</v>
      </c>
      <c r="E14795" t="s">
        <v>901</v>
      </c>
      <c r="F14795" t="s">
        <v>170</v>
      </c>
      <c r="G14795">
        <v>90293</v>
      </c>
      <c r="H14795">
        <v>33.917592999999997</v>
      </c>
      <c r="I14795">
        <v>-118.42533400000001</v>
      </c>
      <c r="J14795" s="1" t="d">
        <v>2018-10-04</v>
      </c>
      <c r="K14795">
        <v>21609</v>
      </c>
      <c r="L14795" t="s">
        <v>30</v>
      </c>
      <c r="M14795" s="1" t="d">
        <v>1999-10-15</v>
      </c>
      <c r="N14795">
        <v>10</v>
      </c>
      <c r="O14795">
        <v>15</v>
      </c>
      <c r="P14795">
        <v>1999</v>
      </c>
      <c r="R14795" t="s">
        <v>26</v>
      </c>
      <c r="S14795" t="s">
        <v>27</v>
      </c>
    </row>
    <row r="14796" spans="1:19" x14ac:dyDescent="0.25">
      <c r="A14796" t="s">
        <v>19</v>
      </c>
      <c r="B14796" t="s">
        <v>1190</v>
      </c>
      <c r="C14796" t="s">
        <v>1191</v>
      </c>
      <c r="E14796" t="s">
        <v>1192</v>
      </c>
      <c r="F14796" t="s">
        <v>157</v>
      </c>
      <c r="G14796">
        <v>19010</v>
      </c>
      <c r="H14796">
        <v>40.042735800000003</v>
      </c>
      <c r="I14796">
        <v>-75.319454899999997</v>
      </c>
      <c r="J14796" s="1" t="d">
        <v>2018-09-10</v>
      </c>
      <c r="K14796">
        <v>24846</v>
      </c>
      <c r="L14796" t="s">
        <v>30</v>
      </c>
      <c r="M14796" s="1" t="d">
        <v>1999-06-15</v>
      </c>
      <c r="N14796">
        <v>6</v>
      </c>
      <c r="O14796">
        <v>15</v>
      </c>
      <c r="P14796">
        <v>1999</v>
      </c>
      <c r="Q14796" t="s">
        <v>35</v>
      </c>
      <c r="R14796" t="s">
        <v>26</v>
      </c>
      <c r="S14796" t="s">
        <v>27</v>
      </c>
    </row>
    <row r="14797" spans="1:19" x14ac:dyDescent="0.25">
      <c r="A14797" t="s">
        <v>338</v>
      </c>
      <c r="B14797" t="s">
        <v>1199</v>
      </c>
      <c r="C14797" t="s">
        <v>1200</v>
      </c>
      <c r="E14797" t="s">
        <v>356</v>
      </c>
      <c r="F14797" t="s">
        <v>170</v>
      </c>
      <c r="G14797">
        <v>90744</v>
      </c>
      <c r="H14797">
        <v>33.773004999999998</v>
      </c>
      <c r="I14797">
        <v>-118.265821</v>
      </c>
      <c r="J14797" s="1" t="d">
        <v>2018-10-04</v>
      </c>
      <c r="K14797">
        <v>25171</v>
      </c>
      <c r="L14797" t="s">
        <v>30</v>
      </c>
      <c r="M14797" s="1" t="d">
        <v>1999-10-15</v>
      </c>
      <c r="N14797">
        <v>10</v>
      </c>
      <c r="O14797">
        <v>15</v>
      </c>
      <c r="P14797">
        <v>1999</v>
      </c>
      <c r="R14797" t="s">
        <v>26</v>
      </c>
      <c r="S14797" t="s">
        <v>27</v>
      </c>
    </row>
    <row r="14798" spans="1:19" x14ac:dyDescent="0.25">
      <c r="A14798" t="s">
        <v>19</v>
      </c>
      <c r="B14798" t="s">
        <v>209</v>
      </c>
      <c r="C14798" t="s">
        <v>1329</v>
      </c>
      <c r="E14798" t="s">
        <v>1330</v>
      </c>
      <c r="F14798" t="s">
        <v>212</v>
      </c>
      <c r="G14798">
        <v>28056</v>
      </c>
      <c r="H14798">
        <v>35.251750999999999</v>
      </c>
      <c r="I14798">
        <v>-81.094667000000001</v>
      </c>
      <c r="J14798" s="1" t="d">
        <v>2019-03-07</v>
      </c>
      <c r="K14798">
        <v>25673</v>
      </c>
      <c r="L14798" t="s">
        <v>71</v>
      </c>
      <c r="M14798" s="1" t="d">
        <v>1999-01-15</v>
      </c>
      <c r="N14798">
        <v>1</v>
      </c>
      <c r="O14798">
        <v>15</v>
      </c>
      <c r="P14798">
        <v>1999</v>
      </c>
      <c r="Q14798" t="s">
        <v>35</v>
      </c>
      <c r="R14798" t="s">
        <v>26</v>
      </c>
      <c r="S14798" t="s">
        <v>31</v>
      </c>
    </row>
    <row r="14799" spans="1:19" x14ac:dyDescent="0.25">
      <c r="A14799" t="s">
        <v>19</v>
      </c>
      <c r="B14799" t="s">
        <v>1884</v>
      </c>
      <c r="C14799" t="s">
        <v>1885</v>
      </c>
      <c r="D14799" t="s">
        <v>1886</v>
      </c>
      <c r="E14799" t="s">
        <v>1532</v>
      </c>
      <c r="F14799" t="s">
        <v>170</v>
      </c>
      <c r="G14799">
        <v>94710</v>
      </c>
      <c r="H14799">
        <v>37.881749999999997</v>
      </c>
      <c r="I14799">
        <v>-122.306259</v>
      </c>
      <c r="J14799" s="1" t="d">
        <v>2018-06-05</v>
      </c>
      <c r="K14799">
        <v>27973</v>
      </c>
      <c r="L14799" t="s">
        <v>30</v>
      </c>
      <c r="M14799" s="1" t="d">
        <v>1999-02-28</v>
      </c>
      <c r="N14799">
        <v>2</v>
      </c>
      <c r="O14799">
        <v>28</v>
      </c>
      <c r="P14799">
        <v>1999</v>
      </c>
      <c r="Q14799" t="s">
        <v>35</v>
      </c>
      <c r="R14799" t="s">
        <v>26</v>
      </c>
      <c r="S14799" t="s">
        <v>31</v>
      </c>
    </row>
    <row r="14800" spans="1:19" x14ac:dyDescent="0.25">
      <c r="A14800" t="s">
        <v>968</v>
      </c>
      <c r="B14800" t="s">
        <v>3632</v>
      </c>
      <c r="C14800" t="s">
        <v>3633</v>
      </c>
      <c r="D14800" t="s">
        <v>3634</v>
      </c>
      <c r="E14800" t="s">
        <v>3635</v>
      </c>
      <c r="F14800" t="s">
        <v>496</v>
      </c>
      <c r="G14800">
        <v>48120</v>
      </c>
      <c r="H14800">
        <v>42.305644000000001</v>
      </c>
      <c r="I14800">
        <v>-83.162104999999997</v>
      </c>
      <c r="J14800" s="1" t="d">
        <v>2018-06-05</v>
      </c>
      <c r="K14800">
        <v>33062</v>
      </c>
      <c r="L14800" t="s">
        <v>30</v>
      </c>
      <c r="M14800" s="1" t="d">
        <v>1999-01-01</v>
      </c>
      <c r="N14800">
        <v>1</v>
      </c>
      <c r="O14800">
        <v>1</v>
      </c>
      <c r="P14800">
        <v>1999</v>
      </c>
      <c r="R14800" t="s">
        <v>26</v>
      </c>
      <c r="S14800" t="s">
        <v>27</v>
      </c>
    </row>
    <row r="14801" spans="1:19" x14ac:dyDescent="0.25">
      <c r="A14801" t="s">
        <v>338</v>
      </c>
      <c r="B14801" t="s">
        <v>3696</v>
      </c>
      <c r="C14801" t="s">
        <v>3697</v>
      </c>
      <c r="D14801" t="s">
        <v>3698</v>
      </c>
      <c r="E14801" t="s">
        <v>226</v>
      </c>
      <c r="F14801" t="s">
        <v>170</v>
      </c>
      <c r="G14801">
        <v>90026</v>
      </c>
      <c r="H14801">
        <v>34.059047</v>
      </c>
      <c r="I14801">
        <v>-118.256812</v>
      </c>
      <c r="J14801" s="1" t="d">
        <v>2018-10-04</v>
      </c>
      <c r="K14801">
        <v>33177</v>
      </c>
      <c r="L14801" t="s">
        <v>30</v>
      </c>
      <c r="M14801" s="1" t="d">
        <v>1999-10-15</v>
      </c>
      <c r="N14801">
        <v>10</v>
      </c>
      <c r="O14801">
        <v>15</v>
      </c>
      <c r="P14801">
        <v>1999</v>
      </c>
      <c r="R14801" t="s">
        <v>26</v>
      </c>
      <c r="S14801" t="s">
        <v>27</v>
      </c>
    </row>
    <row r="14802" spans="1:19" x14ac:dyDescent="0.25">
      <c r="A14802" t="s">
        <v>338</v>
      </c>
      <c r="B14802" t="s">
        <v>3699</v>
      </c>
      <c r="C14802" t="s">
        <v>3700</v>
      </c>
      <c r="D14802" t="s">
        <v>3701</v>
      </c>
      <c r="E14802" t="s">
        <v>226</v>
      </c>
      <c r="F14802" t="s">
        <v>170</v>
      </c>
      <c r="G14802">
        <v>90015</v>
      </c>
      <c r="H14802">
        <v>34.033898000000001</v>
      </c>
      <c r="I14802">
        <v>-118.25667300000001</v>
      </c>
      <c r="J14802" s="1" t="d">
        <v>2018-10-04</v>
      </c>
      <c r="K14802">
        <v>33178</v>
      </c>
      <c r="L14802" t="s">
        <v>30</v>
      </c>
      <c r="M14802" s="1" t="d">
        <v>1999-10-15</v>
      </c>
      <c r="N14802">
        <v>10</v>
      </c>
      <c r="O14802">
        <v>15</v>
      </c>
      <c r="P14802">
        <v>1999</v>
      </c>
      <c r="R14802" t="s">
        <v>26</v>
      </c>
      <c r="S14802" t="s">
        <v>27</v>
      </c>
    </row>
    <row r="14803" spans="1:19" x14ac:dyDescent="0.25">
      <c r="A14803" t="s">
        <v>338</v>
      </c>
      <c r="B14803" t="s">
        <v>3702</v>
      </c>
      <c r="C14803" t="s">
        <v>3703</v>
      </c>
      <c r="D14803" t="s">
        <v>3704</v>
      </c>
      <c r="E14803" t="s">
        <v>226</v>
      </c>
      <c r="F14803" t="s">
        <v>170</v>
      </c>
      <c r="G14803">
        <v>90031</v>
      </c>
      <c r="H14803">
        <v>34.081997999999999</v>
      </c>
      <c r="I14803">
        <v>-118.21713</v>
      </c>
      <c r="J14803" s="1" t="d">
        <v>2018-10-04</v>
      </c>
      <c r="K14803">
        <v>33179</v>
      </c>
      <c r="L14803" t="s">
        <v>30</v>
      </c>
      <c r="M14803" s="1" t="d">
        <v>1999-10-15</v>
      </c>
      <c r="N14803">
        <v>10</v>
      </c>
      <c r="O14803">
        <v>15</v>
      </c>
      <c r="P14803">
        <v>1999</v>
      </c>
      <c r="R14803" t="s">
        <v>26</v>
      </c>
      <c r="S14803" t="s">
        <v>27</v>
      </c>
    </row>
    <row r="14804" spans="1:19" x14ac:dyDescent="0.25">
      <c r="A14804" t="s">
        <v>338</v>
      </c>
      <c r="B14804" t="s">
        <v>3705</v>
      </c>
      <c r="C14804" t="s">
        <v>3706</v>
      </c>
      <c r="D14804" t="s">
        <v>3707</v>
      </c>
      <c r="E14804" t="s">
        <v>356</v>
      </c>
      <c r="F14804" t="s">
        <v>170</v>
      </c>
      <c r="G14804">
        <v>90744</v>
      </c>
      <c r="H14804">
        <v>33.799475999999999</v>
      </c>
      <c r="I14804">
        <v>-118.257977</v>
      </c>
      <c r="J14804" s="1" t="d">
        <v>2018-10-04</v>
      </c>
      <c r="K14804">
        <v>33180</v>
      </c>
      <c r="L14804" t="s">
        <v>30</v>
      </c>
      <c r="M14804" s="1" t="d">
        <v>1999-10-15</v>
      </c>
      <c r="N14804">
        <v>10</v>
      </c>
      <c r="O14804">
        <v>15</v>
      </c>
      <c r="P14804">
        <v>1999</v>
      </c>
      <c r="R14804" t="s">
        <v>26</v>
      </c>
      <c r="S14804" t="s">
        <v>27</v>
      </c>
    </row>
    <row r="14805" spans="1:19" x14ac:dyDescent="0.25">
      <c r="A14805" t="s">
        <v>338</v>
      </c>
      <c r="B14805" t="s">
        <v>3708</v>
      </c>
      <c r="C14805" t="s">
        <v>2948</v>
      </c>
      <c r="D14805" t="s">
        <v>3709</v>
      </c>
      <c r="E14805" t="s">
        <v>427</v>
      </c>
      <c r="F14805" t="s">
        <v>170</v>
      </c>
      <c r="G14805">
        <v>91405</v>
      </c>
      <c r="H14805">
        <v>34.208708000000001</v>
      </c>
      <c r="I14805">
        <v>-118.44435799999999</v>
      </c>
      <c r="J14805" s="1" t="d">
        <v>2018-10-04</v>
      </c>
      <c r="K14805">
        <v>33182</v>
      </c>
      <c r="L14805" t="s">
        <v>30</v>
      </c>
      <c r="M14805" s="1" t="d">
        <v>1999-10-15</v>
      </c>
      <c r="N14805">
        <v>10</v>
      </c>
      <c r="O14805">
        <v>15</v>
      </c>
      <c r="P14805">
        <v>1999</v>
      </c>
      <c r="R14805" t="s">
        <v>26</v>
      </c>
      <c r="S14805" t="s">
        <v>27</v>
      </c>
    </row>
    <row r="14806" spans="1:19" x14ac:dyDescent="0.25">
      <c r="A14806" t="s">
        <v>338</v>
      </c>
      <c r="B14806" t="s">
        <v>3710</v>
      </c>
      <c r="C14806" t="s">
        <v>3711</v>
      </c>
      <c r="D14806" t="s">
        <v>3712</v>
      </c>
      <c r="E14806" t="s">
        <v>234</v>
      </c>
      <c r="F14806" t="s">
        <v>170</v>
      </c>
      <c r="G14806">
        <v>91352</v>
      </c>
      <c r="H14806">
        <v>34.241928000000001</v>
      </c>
      <c r="I14806">
        <v>-118.390147</v>
      </c>
      <c r="J14806" s="1" t="d">
        <v>2018-10-04</v>
      </c>
      <c r="K14806">
        <v>33183</v>
      </c>
      <c r="L14806" t="s">
        <v>30</v>
      </c>
      <c r="M14806" s="1" t="d">
        <v>1999-10-15</v>
      </c>
      <c r="N14806">
        <v>10</v>
      </c>
      <c r="O14806">
        <v>15</v>
      </c>
      <c r="P14806">
        <v>1999</v>
      </c>
      <c r="R14806" t="s">
        <v>26</v>
      </c>
      <c r="S14806" t="s">
        <v>27</v>
      </c>
    </row>
    <row r="14807" spans="1:19" x14ac:dyDescent="0.25">
      <c r="A14807" t="s">
        <v>19</v>
      </c>
      <c r="B14807" t="s">
        <v>4939</v>
      </c>
      <c r="C14807" t="s">
        <v>4940</v>
      </c>
      <c r="E14807" t="s">
        <v>4941</v>
      </c>
      <c r="F14807" t="s">
        <v>157</v>
      </c>
      <c r="G14807">
        <v>19382</v>
      </c>
      <c r="H14807">
        <v>39.952150000000003</v>
      </c>
      <c r="I14807">
        <v>-75.591362000000004</v>
      </c>
      <c r="J14807" s="1" t="d">
        <v>2018-09-10</v>
      </c>
      <c r="K14807">
        <v>35067</v>
      </c>
      <c r="L14807" t="s">
        <v>30</v>
      </c>
      <c r="M14807" s="1" t="d">
        <v>1999-09-15</v>
      </c>
      <c r="N14807">
        <v>9</v>
      </c>
      <c r="O14807">
        <v>15</v>
      </c>
      <c r="P14807">
        <v>1999</v>
      </c>
      <c r="Q14807" t="s">
        <v>25</v>
      </c>
      <c r="R14807" t="s">
        <v>26</v>
      </c>
      <c r="S14807" t="s">
        <v>27</v>
      </c>
    </row>
    <row r="14808" spans="1:19" x14ac:dyDescent="0.25">
      <c r="A14808" t="s">
        <v>19</v>
      </c>
      <c r="B14808" t="s">
        <v>5816</v>
      </c>
      <c r="C14808" t="s">
        <v>5817</v>
      </c>
      <c r="E14808" t="s">
        <v>5818</v>
      </c>
      <c r="F14808" t="s">
        <v>170</v>
      </c>
      <c r="G14808">
        <v>90640</v>
      </c>
      <c r="H14808">
        <v>34.005527999999998</v>
      </c>
      <c r="I14808">
        <v>-118.114068</v>
      </c>
      <c r="J14808" s="1" t="d">
        <v>2018-09-10</v>
      </c>
      <c r="K14808">
        <v>36572</v>
      </c>
      <c r="L14808" t="s">
        <v>30</v>
      </c>
      <c r="M14808" s="1" t="d">
        <v>1999-10-15</v>
      </c>
      <c r="N14808">
        <v>10</v>
      </c>
      <c r="O14808">
        <v>15</v>
      </c>
      <c r="P14808">
        <v>1999</v>
      </c>
      <c r="Q14808" t="s">
        <v>35</v>
      </c>
      <c r="R14808" t="s">
        <v>26</v>
      </c>
      <c r="S14808" t="s">
        <v>27</v>
      </c>
    </row>
    <row r="14809" spans="1:19" x14ac:dyDescent="0.25">
      <c r="A14809" t="s">
        <v>19</v>
      </c>
      <c r="B14809" t="s">
        <v>6434</v>
      </c>
      <c r="C14809" t="s">
        <v>6435</v>
      </c>
      <c r="E14809" t="s">
        <v>138</v>
      </c>
      <c r="F14809" t="s">
        <v>137</v>
      </c>
      <c r="G14809">
        <v>97301</v>
      </c>
      <c r="H14809">
        <v>44.970798000000002</v>
      </c>
      <c r="I14809">
        <v>-123.01755300000001</v>
      </c>
      <c r="J14809" s="1" t="d">
        <v>2019-03-07</v>
      </c>
      <c r="K14809">
        <v>39191</v>
      </c>
      <c r="L14809" t="s">
        <v>71</v>
      </c>
      <c r="M14809" s="1" t="d">
        <v>1999-04-15</v>
      </c>
      <c r="N14809">
        <v>4</v>
      </c>
      <c r="O14809">
        <v>15</v>
      </c>
      <c r="P14809">
        <v>1999</v>
      </c>
      <c r="Q14809" t="s">
        <v>35</v>
      </c>
      <c r="R14809" t="s">
        <v>26</v>
      </c>
      <c r="S14809" t="s">
        <v>27</v>
      </c>
    </row>
    <row r="14810" spans="1:19" x14ac:dyDescent="0.25">
      <c r="A14810" t="s">
        <v>19</v>
      </c>
      <c r="B14810" t="s">
        <v>7765</v>
      </c>
      <c r="C14810" t="s">
        <v>7766</v>
      </c>
      <c r="E14810" t="s">
        <v>7767</v>
      </c>
      <c r="F14810" t="s">
        <v>59</v>
      </c>
      <c r="G14810">
        <v>44301</v>
      </c>
      <c r="H14810">
        <v>41.049607999999999</v>
      </c>
      <c r="I14810">
        <v>-81.540790000000001</v>
      </c>
      <c r="J14810" s="1" t="d">
        <v>2018-12-11</v>
      </c>
      <c r="K14810">
        <v>41675</v>
      </c>
      <c r="L14810" t="s">
        <v>7768</v>
      </c>
      <c r="M14810" s="1" t="d">
        <v>1999-01-15</v>
      </c>
      <c r="N14810">
        <v>1</v>
      </c>
      <c r="O14810">
        <v>15</v>
      </c>
      <c r="P14810">
        <v>1999</v>
      </c>
      <c r="Q14810" t="s">
        <v>35</v>
      </c>
      <c r="R14810" t="s">
        <v>26</v>
      </c>
      <c r="S14810" t="s">
        <v>27</v>
      </c>
    </row>
    <row r="14811" spans="1:19" x14ac:dyDescent="0.25">
      <c r="A14811" t="s">
        <v>19</v>
      </c>
      <c r="B14811" t="s">
        <v>12549</v>
      </c>
      <c r="C14811" t="s">
        <v>12550</v>
      </c>
      <c r="D14811" t="s">
        <v>12551</v>
      </c>
      <c r="E14811" t="s">
        <v>10624</v>
      </c>
      <c r="F14811" t="s">
        <v>170</v>
      </c>
      <c r="G14811">
        <v>92260</v>
      </c>
      <c r="H14811">
        <v>33.744086000000003</v>
      </c>
      <c r="I14811">
        <v>-116.358858</v>
      </c>
      <c r="J14811" s="1" t="d">
        <v>2018-09-10</v>
      </c>
      <c r="K14811">
        <v>51599</v>
      </c>
      <c r="L14811" t="s">
        <v>30</v>
      </c>
      <c r="M14811" s="1" t="d">
        <v>1999-01-15</v>
      </c>
      <c r="N14811">
        <v>1</v>
      </c>
      <c r="O14811">
        <v>15</v>
      </c>
      <c r="P14811">
        <v>1999</v>
      </c>
      <c r="Q14811" t="s">
        <v>35</v>
      </c>
      <c r="R14811" t="s">
        <v>26</v>
      </c>
      <c r="S14811" t="s">
        <v>31</v>
      </c>
    </row>
    <row r="14812" spans="1:19" x14ac:dyDescent="0.25">
      <c r="A14812" t="s">
        <v>19</v>
      </c>
      <c r="B14812" t="s">
        <v>12549</v>
      </c>
      <c r="C14812" t="s">
        <v>12550</v>
      </c>
      <c r="D14812" t="s">
        <v>12551</v>
      </c>
      <c r="E14812" t="s">
        <v>10624</v>
      </c>
      <c r="F14812" t="s">
        <v>170</v>
      </c>
      <c r="G14812">
        <v>92260</v>
      </c>
      <c r="H14812">
        <v>33.744086000000003</v>
      </c>
      <c r="I14812">
        <v>-116.358858</v>
      </c>
      <c r="J14812" s="1" t="d">
        <v>2018-09-10</v>
      </c>
      <c r="K14812">
        <v>61349</v>
      </c>
      <c r="L14812" t="s">
        <v>30</v>
      </c>
      <c r="M14812" s="1" t="d">
        <v>1999-01-15</v>
      </c>
      <c r="N14812">
        <v>1</v>
      </c>
      <c r="O14812">
        <v>15</v>
      </c>
      <c r="P14812">
        <v>1999</v>
      </c>
      <c r="Q14812" t="s">
        <v>35</v>
      </c>
      <c r="R14812" t="s">
        <v>26</v>
      </c>
      <c r="S14812" t="s">
        <v>27</v>
      </c>
    </row>
    <row r="14813" spans="1:19" x14ac:dyDescent="0.25">
      <c r="A14813" t="s">
        <v>504</v>
      </c>
      <c r="B14813" t="s">
        <v>320</v>
      </c>
      <c r="C14813" t="s">
        <v>321</v>
      </c>
      <c r="D14813" t="s">
        <v>322</v>
      </c>
      <c r="E14813" t="s">
        <v>323</v>
      </c>
      <c r="F14813" t="s">
        <v>319</v>
      </c>
      <c r="G14813">
        <v>57042</v>
      </c>
      <c r="H14813">
        <v>44.007492999999997</v>
      </c>
      <c r="I14813">
        <v>-97.147819999999996</v>
      </c>
      <c r="J14813" s="1" t="d">
        <v>2018-09-10</v>
      </c>
      <c r="K14813">
        <v>63211</v>
      </c>
      <c r="L14813" t="s">
        <v>30</v>
      </c>
      <c r="M14813" s="1" t="d">
        <v>1999-07-08</v>
      </c>
      <c r="N14813">
        <v>7</v>
      </c>
      <c r="O14813">
        <v>8</v>
      </c>
      <c r="P14813">
        <v>1999</v>
      </c>
      <c r="R14813" t="s">
        <v>26</v>
      </c>
      <c r="S14813" t="s">
        <v>31</v>
      </c>
    </row>
    <row r="14814" spans="1:19" x14ac:dyDescent="0.25">
      <c r="A14814" t="s">
        <v>19</v>
      </c>
      <c r="B14814" t="s">
        <v>34</v>
      </c>
      <c r="C14814" t="s">
        <v>576</v>
      </c>
      <c r="D14814" t="s">
        <v>577</v>
      </c>
      <c r="E14814" t="s">
        <v>578</v>
      </c>
      <c r="F14814" t="s">
        <v>170</v>
      </c>
      <c r="G14814">
        <v>95691</v>
      </c>
      <c r="H14814">
        <v>38.572721000000001</v>
      </c>
      <c r="I14814">
        <v>-121.546207</v>
      </c>
      <c r="J14814" s="1" t="d">
        <v>2018-05-03</v>
      </c>
      <c r="K14814">
        <v>77947</v>
      </c>
      <c r="L14814" t="s">
        <v>30</v>
      </c>
      <c r="M14814" s="1" t="d">
        <v>1999-01-15</v>
      </c>
      <c r="N14814">
        <v>1</v>
      </c>
      <c r="O14814">
        <v>15</v>
      </c>
      <c r="P14814">
        <v>1999</v>
      </c>
      <c r="Q14814" t="s">
        <v>25</v>
      </c>
      <c r="R14814" t="s">
        <v>26</v>
      </c>
      <c r="S14814" t="s">
        <v>31</v>
      </c>
    </row>
    <row r="14815" spans="1:19" x14ac:dyDescent="0.25">
      <c r="A14815" t="s">
        <v>338</v>
      </c>
      <c r="B14815" t="s">
        <v>22299</v>
      </c>
      <c r="C14815" t="s">
        <v>22300</v>
      </c>
      <c r="E14815" t="s">
        <v>421</v>
      </c>
      <c r="F14815" t="s">
        <v>170</v>
      </c>
      <c r="G14815">
        <v>91423</v>
      </c>
      <c r="H14815">
        <v>34.158103099999998</v>
      </c>
      <c r="I14815">
        <v>-118.439442</v>
      </c>
      <c r="J14815" s="1" t="d">
        <v>2018-10-04</v>
      </c>
      <c r="K14815">
        <v>78830</v>
      </c>
      <c r="L14815" t="s">
        <v>30</v>
      </c>
      <c r="M14815" s="1" t="d">
        <v>1999-10-15</v>
      </c>
      <c r="N14815">
        <v>10</v>
      </c>
      <c r="O14815">
        <v>15</v>
      </c>
      <c r="P14815">
        <v>1999</v>
      </c>
      <c r="R14815" t="s">
        <v>26</v>
      </c>
      <c r="S14815" t="s">
        <v>27</v>
      </c>
    </row>
    <row r="14816" spans="1:19" x14ac:dyDescent="0.25">
      <c r="A14816" t="s">
        <v>338</v>
      </c>
      <c r="B14816" t="s">
        <v>22301</v>
      </c>
      <c r="C14816" t="s">
        <v>22302</v>
      </c>
      <c r="E14816" t="s">
        <v>226</v>
      </c>
      <c r="F14816" t="s">
        <v>170</v>
      </c>
      <c r="G14816">
        <v>91344</v>
      </c>
      <c r="H14816">
        <v>34.309672200000001</v>
      </c>
      <c r="I14816">
        <v>-118.48645999999999</v>
      </c>
      <c r="J14816" s="1" t="d">
        <v>2018-10-04</v>
      </c>
      <c r="K14816">
        <v>78831</v>
      </c>
      <c r="L14816" t="s">
        <v>30</v>
      </c>
      <c r="M14816" s="1" t="d">
        <v>1999-10-15</v>
      </c>
      <c r="N14816">
        <v>10</v>
      </c>
      <c r="O14816">
        <v>15</v>
      </c>
      <c r="P14816">
        <v>1999</v>
      </c>
      <c r="R14816" t="s">
        <v>26</v>
      </c>
      <c r="S14816" t="s">
        <v>27</v>
      </c>
    </row>
    <row r="14817" spans="1:19" x14ac:dyDescent="0.25">
      <c r="A14817" t="s">
        <v>338</v>
      </c>
      <c r="B14817" t="s">
        <v>22303</v>
      </c>
      <c r="C14817" t="s">
        <v>22304</v>
      </c>
      <c r="E14817" t="s">
        <v>226</v>
      </c>
      <c r="F14817" t="s">
        <v>170</v>
      </c>
      <c r="G14817">
        <v>91324</v>
      </c>
      <c r="H14817">
        <v>34.228716499999997</v>
      </c>
      <c r="I14817">
        <v>-118.54143240000001</v>
      </c>
      <c r="J14817" s="1" t="d">
        <v>2018-10-04</v>
      </c>
      <c r="K14817">
        <v>78833</v>
      </c>
      <c r="L14817" t="s">
        <v>30</v>
      </c>
      <c r="M14817" s="1" t="d">
        <v>1999-10-15</v>
      </c>
      <c r="N14817">
        <v>10</v>
      </c>
      <c r="O14817">
        <v>15</v>
      </c>
      <c r="P14817">
        <v>1999</v>
      </c>
      <c r="R14817" t="s">
        <v>26</v>
      </c>
      <c r="S14817" t="s">
        <v>27</v>
      </c>
    </row>
    <row r="14818" spans="1:19" x14ac:dyDescent="0.25">
      <c r="A14818" t="s">
        <v>338</v>
      </c>
      <c r="B14818" t="s">
        <v>22305</v>
      </c>
      <c r="C14818" t="s">
        <v>22306</v>
      </c>
      <c r="E14818" t="s">
        <v>226</v>
      </c>
      <c r="F14818" t="s">
        <v>170</v>
      </c>
      <c r="G14818">
        <v>90012</v>
      </c>
      <c r="H14818">
        <v>34.011784400000003</v>
      </c>
      <c r="I14818">
        <v>-118.3346573</v>
      </c>
      <c r="J14818" s="1" t="d">
        <v>2018-10-04</v>
      </c>
      <c r="K14818">
        <v>78834</v>
      </c>
      <c r="L14818" t="s">
        <v>30</v>
      </c>
      <c r="M14818" s="1" t="d">
        <v>1999-10-15</v>
      </c>
      <c r="N14818">
        <v>10</v>
      </c>
      <c r="O14818">
        <v>15</v>
      </c>
      <c r="P14818">
        <v>1999</v>
      </c>
      <c r="R14818" t="s">
        <v>26</v>
      </c>
      <c r="S14818" t="s">
        <v>31</v>
      </c>
    </row>
    <row r="14819" spans="1:19" x14ac:dyDescent="0.25">
      <c r="A14819" t="s">
        <v>338</v>
      </c>
      <c r="B14819" t="s">
        <v>22307</v>
      </c>
      <c r="C14819" t="s">
        <v>22308</v>
      </c>
      <c r="E14819" t="s">
        <v>226</v>
      </c>
      <c r="F14819" t="s">
        <v>170</v>
      </c>
      <c r="G14819">
        <v>90002</v>
      </c>
      <c r="H14819">
        <v>33.949363699999999</v>
      </c>
      <c r="I14819">
        <v>-118.25383069999999</v>
      </c>
      <c r="J14819" s="1" t="d">
        <v>2018-10-04</v>
      </c>
      <c r="K14819">
        <v>78835</v>
      </c>
      <c r="L14819" t="s">
        <v>30</v>
      </c>
      <c r="M14819" s="1" t="d">
        <v>1999-10-15</v>
      </c>
      <c r="N14819">
        <v>10</v>
      </c>
      <c r="O14819">
        <v>15</v>
      </c>
      <c r="P14819">
        <v>1999</v>
      </c>
      <c r="R14819" t="s">
        <v>26</v>
      </c>
      <c r="S14819" t="s">
        <v>27</v>
      </c>
    </row>
    <row r="14820" spans="1:19" x14ac:dyDescent="0.25">
      <c r="A14820" t="s">
        <v>338</v>
      </c>
      <c r="B14820" t="s">
        <v>22309</v>
      </c>
      <c r="C14820" t="s">
        <v>22310</v>
      </c>
      <c r="E14820" t="s">
        <v>226</v>
      </c>
      <c r="F14820" t="s">
        <v>170</v>
      </c>
      <c r="G14820">
        <v>90025</v>
      </c>
      <c r="H14820">
        <v>34.034484200000001</v>
      </c>
      <c r="I14820">
        <v>-118.459616</v>
      </c>
      <c r="J14820" s="1" t="d">
        <v>2018-10-04</v>
      </c>
      <c r="K14820">
        <v>78836</v>
      </c>
      <c r="L14820" t="s">
        <v>30</v>
      </c>
      <c r="M14820" s="1" t="d">
        <v>1999-10-15</v>
      </c>
      <c r="N14820">
        <v>10</v>
      </c>
      <c r="O14820">
        <v>15</v>
      </c>
      <c r="P14820">
        <v>1999</v>
      </c>
      <c r="R14820" t="s">
        <v>26</v>
      </c>
      <c r="S14820" t="s">
        <v>27</v>
      </c>
    </row>
    <row r="14821" spans="1:19" x14ac:dyDescent="0.25">
      <c r="A14821" t="s">
        <v>338</v>
      </c>
      <c r="B14821" t="s">
        <v>22311</v>
      </c>
      <c r="C14821" t="s">
        <v>22312</v>
      </c>
      <c r="E14821" t="s">
        <v>226</v>
      </c>
      <c r="F14821" t="s">
        <v>170</v>
      </c>
      <c r="G14821">
        <v>90025</v>
      </c>
      <c r="H14821">
        <v>34.037095200000003</v>
      </c>
      <c r="I14821">
        <v>-118.3691737</v>
      </c>
      <c r="J14821" s="1" t="d">
        <v>2018-10-04</v>
      </c>
      <c r="K14821">
        <v>78837</v>
      </c>
      <c r="L14821" t="s">
        <v>30</v>
      </c>
      <c r="M14821" s="1" t="d">
        <v>1999-10-15</v>
      </c>
      <c r="N14821">
        <v>10</v>
      </c>
      <c r="O14821">
        <v>15</v>
      </c>
      <c r="P14821">
        <v>1999</v>
      </c>
      <c r="R14821" t="s">
        <v>26</v>
      </c>
      <c r="S14821" t="s">
        <v>27</v>
      </c>
    </row>
    <row r="14822" spans="1:19" x14ac:dyDescent="0.25">
      <c r="A14822" t="s">
        <v>504</v>
      </c>
      <c r="B14822" t="s">
        <v>315</v>
      </c>
      <c r="C14822" t="s">
        <v>316</v>
      </c>
      <c r="D14822" t="s">
        <v>317</v>
      </c>
      <c r="E14822" t="s">
        <v>318</v>
      </c>
      <c r="F14822" t="s">
        <v>319</v>
      </c>
      <c r="G14822">
        <v>57201</v>
      </c>
      <c r="H14822">
        <v>44.904113000000002</v>
      </c>
      <c r="I14822">
        <v>-97.130797999999999</v>
      </c>
      <c r="J14822" s="1" t="d">
        <v>2018-09-10</v>
      </c>
      <c r="K14822">
        <v>86891</v>
      </c>
      <c r="L14822" t="s">
        <v>30</v>
      </c>
      <c r="M14822" s="1" t="d">
        <v>1999-07-08</v>
      </c>
      <c r="N14822">
        <v>7</v>
      </c>
      <c r="O14822">
        <v>8</v>
      </c>
      <c r="P14822">
        <v>1999</v>
      </c>
      <c r="R14822" t="s">
        <v>26</v>
      </c>
      <c r="S14822" t="s">
        <v>31</v>
      </c>
    </row>
    <row r="14823" spans="1:19" x14ac:dyDescent="0.25">
      <c r="A14823" t="s">
        <v>338</v>
      </c>
      <c r="B14823" t="s">
        <v>30066</v>
      </c>
      <c r="C14823" t="s">
        <v>6086</v>
      </c>
      <c r="E14823" t="s">
        <v>6087</v>
      </c>
      <c r="F14823" t="s">
        <v>170</v>
      </c>
      <c r="G14823">
        <v>95449</v>
      </c>
      <c r="H14823">
        <v>38.967412000000003</v>
      </c>
      <c r="I14823">
        <v>-123.114542</v>
      </c>
      <c r="J14823" s="1" t="d">
        <v>2019-01-10</v>
      </c>
      <c r="K14823">
        <v>113023</v>
      </c>
      <c r="L14823" t="s">
        <v>30</v>
      </c>
      <c r="M14823" s="1" t="d">
        <v>1999-04-15</v>
      </c>
      <c r="N14823">
        <v>4</v>
      </c>
      <c r="O14823">
        <v>15</v>
      </c>
      <c r="P14823">
        <v>1999</v>
      </c>
      <c r="R14823" t="s">
        <v>26</v>
      </c>
      <c r="S14823" t="s">
        <v>31</v>
      </c>
    </row>
  </sheetData>
  <autoFilter ref="P1:P17953" xr:uid="{00000000-0009-0000-0000-000002000000}"/>
  <sortState ref="A1:U1048576">
    <sortCondition descending="1" ref="P1"/>
  </sortState>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6B36-49CB-4747-AB1B-57764F66E9CC}">
  <dimension ref="A1:B52"/>
  <sheetViews>
    <sheetView workbookViewId="0">
      <selection activeCell="K31" sqref="K31"/>
    </sheetView>
  </sheetViews>
  <sheetFormatPr defaultColWidth="11" defaultRowHeight="15.75" x14ac:dyDescent="0.25"/>
  <cols>
    <col min="2" max="2" width="24" bestFit="1" customWidth="1"/>
  </cols>
  <sheetData>
    <row r="1" spans="1:2" x14ac:dyDescent="0.25">
      <c r="A1" t="s">
        <v>5</v>
      </c>
      <c r="B1" t="s">
        <v>37105</v>
      </c>
    </row>
    <row r="2" spans="1:2" x14ac:dyDescent="0.25">
      <c r="A2" t="s">
        <v>37106</v>
      </c>
      <c r="B2">
        <v>437</v>
      </c>
    </row>
    <row r="3" spans="1:2" x14ac:dyDescent="0.25">
      <c r="A3" t="s">
        <v>37107</v>
      </c>
      <c r="B3">
        <v>434</v>
      </c>
    </row>
    <row r="4" spans="1:2" x14ac:dyDescent="0.25">
      <c r="A4" t="s">
        <v>37108</v>
      </c>
      <c r="B4">
        <v>256</v>
      </c>
    </row>
    <row r="5" spans="1:2" x14ac:dyDescent="0.25">
      <c r="A5" t="s">
        <v>37109</v>
      </c>
      <c r="B5">
        <v>118</v>
      </c>
    </row>
    <row r="6" spans="1:2" x14ac:dyDescent="0.25">
      <c r="A6" t="s">
        <v>37110</v>
      </c>
      <c r="B6">
        <v>84</v>
      </c>
    </row>
    <row r="7" spans="1:2" x14ac:dyDescent="0.25">
      <c r="A7" t="s">
        <v>37111</v>
      </c>
      <c r="B7">
        <v>749</v>
      </c>
    </row>
    <row r="8" spans="1:2" x14ac:dyDescent="0.25">
      <c r="A8" t="s">
        <v>37112</v>
      </c>
      <c r="B8">
        <v>108</v>
      </c>
    </row>
    <row r="9" spans="1:2" x14ac:dyDescent="0.25">
      <c r="A9" t="s">
        <v>37113</v>
      </c>
      <c r="B9">
        <v>655</v>
      </c>
    </row>
    <row r="10" spans="1:2" x14ac:dyDescent="0.25">
      <c r="A10" t="s">
        <v>37114</v>
      </c>
      <c r="B10">
        <v>215</v>
      </c>
    </row>
    <row r="11" spans="1:2" x14ac:dyDescent="0.25">
      <c r="A11" t="s">
        <v>37115</v>
      </c>
      <c r="B11">
        <v>77</v>
      </c>
    </row>
    <row r="12" spans="1:2" x14ac:dyDescent="0.25">
      <c r="A12" t="s">
        <v>37116</v>
      </c>
      <c r="B12">
        <v>75</v>
      </c>
    </row>
    <row r="13" spans="1:2" x14ac:dyDescent="0.25">
      <c r="A13" t="s">
        <v>37117</v>
      </c>
      <c r="B13">
        <v>568</v>
      </c>
    </row>
    <row r="14" spans="1:2" x14ac:dyDescent="0.25">
      <c r="A14" t="s">
        <v>37118</v>
      </c>
      <c r="B14">
        <v>55</v>
      </c>
    </row>
    <row r="15" spans="1:2" x14ac:dyDescent="0.25">
      <c r="A15" t="s">
        <v>37119</v>
      </c>
      <c r="B15">
        <v>107</v>
      </c>
    </row>
    <row r="16" spans="1:2" x14ac:dyDescent="0.25">
      <c r="A16" t="s">
        <v>37120</v>
      </c>
      <c r="B16">
        <v>134</v>
      </c>
    </row>
    <row r="17" spans="1:2" x14ac:dyDescent="0.25">
      <c r="A17" t="s">
        <v>37121</v>
      </c>
      <c r="B17">
        <v>108</v>
      </c>
    </row>
    <row r="18" spans="1:2" x14ac:dyDescent="0.25">
      <c r="A18" t="s">
        <v>37122</v>
      </c>
      <c r="B18">
        <v>51</v>
      </c>
    </row>
    <row r="19" spans="1:2" x14ac:dyDescent="0.25">
      <c r="A19" t="s">
        <v>37123</v>
      </c>
      <c r="B19">
        <v>29</v>
      </c>
    </row>
    <row r="20" spans="1:2" x14ac:dyDescent="0.25">
      <c r="A20" t="s">
        <v>37124</v>
      </c>
      <c r="B20">
        <v>704</v>
      </c>
    </row>
    <row r="21" spans="1:2" x14ac:dyDescent="0.25">
      <c r="A21" t="s">
        <v>37125</v>
      </c>
      <c r="B21">
        <v>300</v>
      </c>
    </row>
    <row r="22" spans="1:2" x14ac:dyDescent="0.25">
      <c r="A22" t="s">
        <v>37126</v>
      </c>
      <c r="B22">
        <v>349</v>
      </c>
    </row>
    <row r="23" spans="1:2" x14ac:dyDescent="0.25">
      <c r="A23" t="s">
        <v>37127</v>
      </c>
      <c r="B23">
        <v>107</v>
      </c>
    </row>
    <row r="24" spans="1:2" x14ac:dyDescent="0.25">
      <c r="A24" t="s">
        <v>37128</v>
      </c>
      <c r="B24">
        <v>388</v>
      </c>
    </row>
    <row r="25" spans="1:2" x14ac:dyDescent="0.25">
      <c r="A25" t="s">
        <v>37129</v>
      </c>
      <c r="B25">
        <v>246</v>
      </c>
    </row>
    <row r="26" spans="1:2" x14ac:dyDescent="0.25">
      <c r="A26" t="s">
        <v>37130</v>
      </c>
      <c r="B26">
        <v>167</v>
      </c>
    </row>
    <row r="27" spans="1:2" x14ac:dyDescent="0.25">
      <c r="A27" t="s">
        <v>37131</v>
      </c>
      <c r="B27">
        <v>131</v>
      </c>
    </row>
    <row r="28" spans="1:2" x14ac:dyDescent="0.25">
      <c r="A28" t="s">
        <v>37132</v>
      </c>
      <c r="B28">
        <v>515</v>
      </c>
    </row>
    <row r="29" spans="1:2" x14ac:dyDescent="0.25">
      <c r="A29" t="s">
        <v>37133</v>
      </c>
      <c r="B29">
        <v>185</v>
      </c>
    </row>
    <row r="30" spans="1:2" x14ac:dyDescent="0.25">
      <c r="A30" t="s">
        <v>37134</v>
      </c>
      <c r="B30">
        <v>80</v>
      </c>
    </row>
    <row r="31" spans="1:2" x14ac:dyDescent="0.25">
      <c r="A31" t="s">
        <v>37135</v>
      </c>
      <c r="B31">
        <v>62</v>
      </c>
    </row>
    <row r="32" spans="1:2" x14ac:dyDescent="0.25">
      <c r="A32" t="s">
        <v>37136</v>
      </c>
      <c r="B32">
        <v>120</v>
      </c>
    </row>
    <row r="33" spans="1:2" x14ac:dyDescent="0.25">
      <c r="A33" t="s">
        <v>37137</v>
      </c>
      <c r="B33">
        <v>371</v>
      </c>
    </row>
    <row r="34" spans="1:2" x14ac:dyDescent="0.25">
      <c r="A34" t="s">
        <v>37138</v>
      </c>
      <c r="B34">
        <v>553</v>
      </c>
    </row>
    <row r="35" spans="1:2" x14ac:dyDescent="0.25">
      <c r="A35" t="s">
        <v>37139</v>
      </c>
      <c r="B35">
        <v>8</v>
      </c>
    </row>
    <row r="36" spans="1:2" x14ac:dyDescent="0.25">
      <c r="A36" t="s">
        <v>37140</v>
      </c>
      <c r="B36">
        <v>165</v>
      </c>
    </row>
    <row r="37" spans="1:2" x14ac:dyDescent="0.25">
      <c r="A37" t="s">
        <v>37141</v>
      </c>
      <c r="B37">
        <v>379</v>
      </c>
    </row>
    <row r="38" spans="1:2" x14ac:dyDescent="0.25">
      <c r="A38" t="s">
        <v>37142</v>
      </c>
      <c r="B38">
        <v>274</v>
      </c>
    </row>
    <row r="39" spans="1:2" x14ac:dyDescent="0.25">
      <c r="A39" t="s">
        <v>37143</v>
      </c>
      <c r="B39">
        <v>219</v>
      </c>
    </row>
    <row r="40" spans="1:2" x14ac:dyDescent="0.25">
      <c r="A40" t="s">
        <v>37144</v>
      </c>
      <c r="B40">
        <v>200</v>
      </c>
    </row>
    <row r="41" spans="1:2" x14ac:dyDescent="0.25">
      <c r="A41" t="s">
        <v>37145</v>
      </c>
      <c r="B41">
        <v>223</v>
      </c>
    </row>
    <row r="42" spans="1:2" x14ac:dyDescent="0.25">
      <c r="A42" t="s">
        <v>37146</v>
      </c>
      <c r="B42">
        <v>541</v>
      </c>
    </row>
    <row r="43" spans="1:2" x14ac:dyDescent="0.25">
      <c r="A43" t="s">
        <v>37147</v>
      </c>
      <c r="B43">
        <v>2246</v>
      </c>
    </row>
    <row r="44" spans="1:2" x14ac:dyDescent="0.25">
      <c r="A44" t="s">
        <v>37148</v>
      </c>
      <c r="B44">
        <v>346</v>
      </c>
    </row>
    <row r="45" spans="1:2" x14ac:dyDescent="0.25">
      <c r="A45" t="s">
        <v>37149</v>
      </c>
      <c r="B45">
        <v>478</v>
      </c>
    </row>
    <row r="46" spans="1:2" x14ac:dyDescent="0.25">
      <c r="A46" t="s">
        <v>37150</v>
      </c>
      <c r="B46">
        <v>397</v>
      </c>
    </row>
    <row r="47" spans="1:2" x14ac:dyDescent="0.25">
      <c r="A47" t="s">
        <v>37151</v>
      </c>
      <c r="B47">
        <v>247</v>
      </c>
    </row>
    <row r="48" spans="1:2" x14ac:dyDescent="0.25">
      <c r="A48" t="s">
        <v>37152</v>
      </c>
      <c r="B48">
        <v>45</v>
      </c>
    </row>
    <row r="49" spans="1:2" x14ac:dyDescent="0.25">
      <c r="A49" t="s">
        <v>37153</v>
      </c>
      <c r="B49">
        <v>68</v>
      </c>
    </row>
    <row r="50" spans="1:2" x14ac:dyDescent="0.25">
      <c r="A50" t="s">
        <v>37154</v>
      </c>
      <c r="B50">
        <v>293</v>
      </c>
    </row>
    <row r="51" spans="1:2" x14ac:dyDescent="0.25">
      <c r="A51" t="s">
        <v>37155</v>
      </c>
      <c r="B51">
        <v>23</v>
      </c>
    </row>
    <row r="52" spans="1:2" x14ac:dyDescent="0.25">
      <c r="A52" t="s">
        <v>37156</v>
      </c>
      <c r="B52">
        <v>107</v>
      </c>
    </row>
  </sheetData>
  <pageMargins left="0.7" right="0.7" top="0.75" bottom="0.75" header="0.3" footer="0.3"/>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840"/>
  <sheetViews>
    <sheetView topLeftCell="K1" workbookViewId="0">
      <selection sqref="A1:XFD1"/>
    </sheetView>
  </sheetViews>
  <sheetFormatPr defaultColWidth="11" defaultRowHeight="15.7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504</v>
      </c>
      <c r="B2" t="s">
        <v>653</v>
      </c>
      <c r="C2" t="s">
        <v>654</v>
      </c>
      <c r="D2" t="s">
        <v>655</v>
      </c>
      <c r="E2" t="s">
        <v>656</v>
      </c>
      <c r="F2" t="s">
        <v>657</v>
      </c>
      <c r="G2">
        <v>4011</v>
      </c>
      <c r="H2">
        <v>43.907522</v>
      </c>
      <c r="I2">
        <v>-69.918531999999999</v>
      </c>
      <c r="J2" s="1" t="d">
        <v>2019-04-08</v>
      </c>
      <c r="K2">
        <v>19190</v>
      </c>
      <c r="L2" t="s">
        <v>24</v>
      </c>
      <c r="M2" s="1" t="d">
        <v>2019-04-08</v>
      </c>
      <c r="N2">
        <v>4</v>
      </c>
      <c r="O2">
        <v>8</v>
      </c>
      <c r="P2">
        <v>2019</v>
      </c>
      <c r="R2" t="s">
        <v>26</v>
      </c>
      <c r="S2" t="s">
        <v>31</v>
      </c>
    </row>
    <row r="3" spans="1:19" x14ac:dyDescent="0.25">
      <c r="A3" t="s">
        <v>504</v>
      </c>
      <c r="B3" t="s">
        <v>509</v>
      </c>
      <c r="C3" t="s">
        <v>683</v>
      </c>
      <c r="D3" t="s">
        <v>684</v>
      </c>
      <c r="E3" t="s">
        <v>193</v>
      </c>
      <c r="F3" t="s">
        <v>170</v>
      </c>
      <c r="G3">
        <v>95828</v>
      </c>
      <c r="H3">
        <v>38.501750999999999</v>
      </c>
      <c r="I3">
        <v>-121.39146700000001</v>
      </c>
      <c r="J3" s="1" t="d">
        <v>2019-01-10</v>
      </c>
      <c r="K3">
        <v>20645</v>
      </c>
      <c r="L3" t="s">
        <v>685</v>
      </c>
      <c r="M3" s="1" t="d">
        <v>2019-04-10</v>
      </c>
      <c r="N3">
        <v>4</v>
      </c>
      <c r="O3">
        <v>10</v>
      </c>
      <c r="P3">
        <v>2019</v>
      </c>
      <c r="R3" t="s">
        <v>26</v>
      </c>
      <c r="S3" t="s">
        <v>31</v>
      </c>
    </row>
    <row r="4" spans="1:19" x14ac:dyDescent="0.25">
      <c r="A4" t="s">
        <v>312</v>
      </c>
      <c r="B4" t="s">
        <v>1331</v>
      </c>
      <c r="C4" t="s">
        <v>1332</v>
      </c>
      <c r="E4" t="s">
        <v>1333</v>
      </c>
      <c r="F4" t="s">
        <v>119</v>
      </c>
      <c r="G4">
        <v>56601</v>
      </c>
      <c r="H4">
        <v>47.468049000000001</v>
      </c>
      <c r="I4">
        <v>-94.913246999999998</v>
      </c>
      <c r="J4" s="1" t="d">
        <v>2019-04-08</v>
      </c>
      <c r="K4">
        <v>25674</v>
      </c>
      <c r="L4" t="s">
        <v>24</v>
      </c>
      <c r="M4" s="1" t="d">
        <v>2019-03-15</v>
      </c>
      <c r="N4">
        <v>3</v>
      </c>
      <c r="O4">
        <v>15</v>
      </c>
      <c r="P4">
        <v>2019</v>
      </c>
      <c r="R4" t="s">
        <v>26</v>
      </c>
      <c r="S4" t="s">
        <v>31</v>
      </c>
    </row>
    <row r="5" spans="1:19" x14ac:dyDescent="0.25">
      <c r="A5" t="s">
        <v>504</v>
      </c>
      <c r="B5" t="s">
        <v>1409</v>
      </c>
      <c r="C5" t="s">
        <v>1410</v>
      </c>
      <c r="E5" t="s">
        <v>602</v>
      </c>
      <c r="F5" t="s">
        <v>48</v>
      </c>
      <c r="G5">
        <v>14206</v>
      </c>
      <c r="H5">
        <v>42.872718999999996</v>
      </c>
      <c r="I5">
        <v>-78.821759</v>
      </c>
      <c r="J5" s="1" t="d">
        <v>2019-04-08</v>
      </c>
      <c r="K5">
        <v>26531</v>
      </c>
      <c r="L5" t="s">
        <v>24</v>
      </c>
      <c r="M5" s="1" t="d">
        <v>2019-03-20</v>
      </c>
      <c r="N5">
        <v>3</v>
      </c>
      <c r="O5">
        <v>20</v>
      </c>
      <c r="P5">
        <v>2019</v>
      </c>
      <c r="R5" t="s">
        <v>26</v>
      </c>
      <c r="S5" t="s">
        <v>31</v>
      </c>
    </row>
    <row r="6" spans="1:19" x14ac:dyDescent="0.25">
      <c r="A6" t="s">
        <v>312</v>
      </c>
      <c r="B6" t="s">
        <v>1234</v>
      </c>
      <c r="C6" t="s">
        <v>3167</v>
      </c>
      <c r="E6" t="s">
        <v>3168</v>
      </c>
      <c r="F6" t="s">
        <v>78</v>
      </c>
      <c r="G6">
        <v>66524</v>
      </c>
      <c r="H6">
        <v>38.781700000000001</v>
      </c>
      <c r="I6">
        <v>-95.551299999999998</v>
      </c>
      <c r="J6" s="1" t="d">
        <v>2019-01-10</v>
      </c>
      <c r="K6">
        <v>32110</v>
      </c>
      <c r="L6" t="s">
        <v>30</v>
      </c>
      <c r="M6" s="1" t="d">
        <v>2019-01-15</v>
      </c>
      <c r="N6">
        <v>1</v>
      </c>
      <c r="O6">
        <v>15</v>
      </c>
      <c r="P6">
        <v>2019</v>
      </c>
      <c r="R6" t="s">
        <v>26</v>
      </c>
      <c r="S6" t="s">
        <v>31</v>
      </c>
    </row>
    <row r="7" spans="1:19" x14ac:dyDescent="0.25">
      <c r="A7" t="s">
        <v>705</v>
      </c>
      <c r="B7" t="s">
        <v>3267</v>
      </c>
      <c r="C7" t="s">
        <v>3268</v>
      </c>
      <c r="D7" t="s">
        <v>3269</v>
      </c>
      <c r="E7" t="s">
        <v>1525</v>
      </c>
      <c r="F7" t="s">
        <v>280</v>
      </c>
      <c r="G7">
        <v>37013</v>
      </c>
      <c r="H7">
        <v>36.045473000000001</v>
      </c>
      <c r="I7">
        <v>-86.661379999999994</v>
      </c>
      <c r="J7" s="1" t="d">
        <v>2019-04-08</v>
      </c>
      <c r="K7">
        <v>32501</v>
      </c>
      <c r="L7" t="s">
        <v>24</v>
      </c>
      <c r="M7" s="1" t="d">
        <v>2019-03-15</v>
      </c>
      <c r="N7">
        <v>3</v>
      </c>
      <c r="O7">
        <v>15</v>
      </c>
      <c r="P7">
        <v>2019</v>
      </c>
      <c r="R7" t="s">
        <v>26</v>
      </c>
      <c r="S7" t="s">
        <v>31</v>
      </c>
    </row>
    <row r="8" spans="1:19" x14ac:dyDescent="0.25">
      <c r="A8" t="s">
        <v>705</v>
      </c>
      <c r="B8" t="s">
        <v>4303</v>
      </c>
      <c r="C8" t="s">
        <v>4304</v>
      </c>
      <c r="D8" t="s">
        <v>4305</v>
      </c>
      <c r="E8" t="s">
        <v>1216</v>
      </c>
      <c r="F8" t="s">
        <v>170</v>
      </c>
      <c r="G8">
        <v>92879</v>
      </c>
      <c r="H8">
        <v>33.86645</v>
      </c>
      <c r="I8">
        <v>-117.539117</v>
      </c>
      <c r="J8" s="1" t="d">
        <v>2019-04-08</v>
      </c>
      <c r="K8">
        <v>33887</v>
      </c>
      <c r="L8" t="s">
        <v>24</v>
      </c>
      <c r="M8" s="1" t="d">
        <v>2019-03-23</v>
      </c>
      <c r="N8">
        <v>3</v>
      </c>
      <c r="O8">
        <v>23</v>
      </c>
      <c r="P8">
        <v>2019</v>
      </c>
      <c r="R8" t="s">
        <v>26</v>
      </c>
      <c r="S8" t="s">
        <v>31</v>
      </c>
    </row>
    <row r="9" spans="1:19" x14ac:dyDescent="0.25">
      <c r="A9" t="s">
        <v>705</v>
      </c>
      <c r="B9" t="s">
        <v>4384</v>
      </c>
      <c r="C9" t="s">
        <v>4385</v>
      </c>
      <c r="E9" t="s">
        <v>4386</v>
      </c>
      <c r="F9" t="s">
        <v>48</v>
      </c>
      <c r="G9">
        <v>10520</v>
      </c>
      <c r="H9">
        <v>41.194310999999999</v>
      </c>
      <c r="I9">
        <v>-73.880944</v>
      </c>
      <c r="J9" s="1" t="d">
        <v>2019-04-08</v>
      </c>
      <c r="K9">
        <v>34314</v>
      </c>
      <c r="L9" t="s">
        <v>24</v>
      </c>
      <c r="M9" s="1" t="d">
        <v>2019-03-23</v>
      </c>
      <c r="N9">
        <v>3</v>
      </c>
      <c r="O9">
        <v>23</v>
      </c>
      <c r="P9">
        <v>2019</v>
      </c>
      <c r="R9" t="s">
        <v>26</v>
      </c>
      <c r="S9" t="s">
        <v>31</v>
      </c>
    </row>
    <row r="10" spans="1:19" x14ac:dyDescent="0.25">
      <c r="A10" t="s">
        <v>312</v>
      </c>
      <c r="B10" t="s">
        <v>696</v>
      </c>
      <c r="C10" t="s">
        <v>5271</v>
      </c>
      <c r="D10" t="s">
        <v>5272</v>
      </c>
      <c r="E10" t="s">
        <v>5273</v>
      </c>
      <c r="F10" t="s">
        <v>202</v>
      </c>
      <c r="G10">
        <v>32040</v>
      </c>
      <c r="H10">
        <v>30.263712529999999</v>
      </c>
      <c r="I10">
        <v>-82.162310500000004</v>
      </c>
      <c r="J10" s="1" t="d">
        <v>2019-04-08</v>
      </c>
      <c r="K10">
        <v>35528</v>
      </c>
      <c r="L10" t="s">
        <v>24</v>
      </c>
      <c r="M10" s="1" t="d">
        <v>2019-03-15</v>
      </c>
      <c r="N10">
        <v>3</v>
      </c>
      <c r="O10">
        <v>15</v>
      </c>
      <c r="P10">
        <v>2019</v>
      </c>
      <c r="R10" t="s">
        <v>26</v>
      </c>
      <c r="S10" t="s">
        <v>31</v>
      </c>
    </row>
    <row r="11" spans="1:19" x14ac:dyDescent="0.25">
      <c r="A11" t="s">
        <v>338</v>
      </c>
      <c r="B11" t="s">
        <v>5775</v>
      </c>
      <c r="C11" t="s">
        <v>5776</v>
      </c>
      <c r="E11" t="s">
        <v>5777</v>
      </c>
      <c r="F11" t="s">
        <v>40</v>
      </c>
      <c r="G11">
        <v>72201</v>
      </c>
      <c r="H11">
        <v>34.74555969</v>
      </c>
      <c r="I11">
        <v>-92.281196589999993</v>
      </c>
      <c r="J11" s="1" t="d">
        <v>2019-04-08</v>
      </c>
      <c r="K11">
        <v>36342</v>
      </c>
      <c r="L11" t="s">
        <v>24</v>
      </c>
      <c r="M11" s="1" t="d">
        <v>2019-03-20</v>
      </c>
      <c r="N11">
        <v>3</v>
      </c>
      <c r="O11">
        <v>20</v>
      </c>
      <c r="P11">
        <v>2019</v>
      </c>
      <c r="R11" t="s">
        <v>26</v>
      </c>
      <c r="S11" t="s">
        <v>27</v>
      </c>
    </row>
    <row r="12" spans="1:19" x14ac:dyDescent="0.25">
      <c r="A12" t="s">
        <v>705</v>
      </c>
      <c r="B12" t="s">
        <v>6429</v>
      </c>
      <c r="C12" t="s">
        <v>6430</v>
      </c>
      <c r="E12" t="s">
        <v>1479</v>
      </c>
      <c r="F12" t="s">
        <v>137</v>
      </c>
      <c r="G12">
        <v>97002</v>
      </c>
      <c r="H12">
        <v>45.233103999999997</v>
      </c>
      <c r="I12">
        <v>-122.809847</v>
      </c>
      <c r="J12" s="1" t="d">
        <v>2019-04-08</v>
      </c>
      <c r="K12">
        <v>39181</v>
      </c>
      <c r="L12" t="s">
        <v>24</v>
      </c>
      <c r="M12" s="1" t="d">
        <v>2019-03-22</v>
      </c>
      <c r="N12">
        <v>3</v>
      </c>
      <c r="O12">
        <v>22</v>
      </c>
      <c r="P12">
        <v>2019</v>
      </c>
      <c r="R12" t="s">
        <v>26</v>
      </c>
      <c r="S12" t="s">
        <v>31</v>
      </c>
    </row>
    <row r="13" spans="1:19" x14ac:dyDescent="0.25">
      <c r="A13" t="s">
        <v>705</v>
      </c>
      <c r="B13" t="s">
        <v>7258</v>
      </c>
      <c r="C13" t="s">
        <v>7259</v>
      </c>
      <c r="E13" t="s">
        <v>7260</v>
      </c>
      <c r="F13" t="s">
        <v>212</v>
      </c>
      <c r="G13">
        <v>28129</v>
      </c>
      <c r="H13">
        <v>35.223205</v>
      </c>
      <c r="I13">
        <v>-80.324686999999997</v>
      </c>
      <c r="J13" s="1" t="d">
        <v>2019-04-08</v>
      </c>
      <c r="K13">
        <v>40318</v>
      </c>
      <c r="L13" t="s">
        <v>24</v>
      </c>
      <c r="M13" s="1" t="d">
        <v>2019-03-15</v>
      </c>
      <c r="N13">
        <v>3</v>
      </c>
      <c r="O13">
        <v>15</v>
      </c>
      <c r="P13">
        <v>2019</v>
      </c>
      <c r="R13" t="s">
        <v>26</v>
      </c>
      <c r="S13" t="s">
        <v>31</v>
      </c>
    </row>
    <row r="14" spans="1:19" x14ac:dyDescent="0.25">
      <c r="A14" t="s">
        <v>504</v>
      </c>
      <c r="B14" t="s">
        <v>7423</v>
      </c>
      <c r="C14" t="s">
        <v>7424</v>
      </c>
      <c r="E14" t="s">
        <v>7425</v>
      </c>
      <c r="F14" t="s">
        <v>69</v>
      </c>
      <c r="G14">
        <v>70062</v>
      </c>
      <c r="H14">
        <v>29.978999999999999</v>
      </c>
      <c r="I14">
        <v>-90.278919999999999</v>
      </c>
      <c r="J14" s="1" t="d">
        <v>2019-04-08</v>
      </c>
      <c r="K14">
        <v>40642</v>
      </c>
      <c r="L14" t="s">
        <v>24</v>
      </c>
      <c r="M14" s="1" t="d">
        <v>2019-03-01</v>
      </c>
      <c r="N14">
        <v>3</v>
      </c>
      <c r="O14">
        <v>1</v>
      </c>
      <c r="P14">
        <v>2019</v>
      </c>
      <c r="R14" t="s">
        <v>26</v>
      </c>
      <c r="S14" t="s">
        <v>27</v>
      </c>
    </row>
    <row r="15" spans="1:19" x14ac:dyDescent="0.25">
      <c r="A15" t="s">
        <v>19</v>
      </c>
      <c r="B15" t="s">
        <v>7779</v>
      </c>
      <c r="C15" t="s">
        <v>7780</v>
      </c>
      <c r="E15" t="s">
        <v>467</v>
      </c>
      <c r="F15" t="s">
        <v>59</v>
      </c>
      <c r="G15">
        <v>44103</v>
      </c>
      <c r="H15">
        <v>41.510241000000001</v>
      </c>
      <c r="I15">
        <v>-81.652959999999993</v>
      </c>
      <c r="J15" s="1" t="d">
        <v>2019-04-08</v>
      </c>
      <c r="K15">
        <v>41681</v>
      </c>
      <c r="L15" t="s">
        <v>24</v>
      </c>
      <c r="M15" s="1" t="d">
        <v>2019-03-15</v>
      </c>
      <c r="N15">
        <v>3</v>
      </c>
      <c r="O15">
        <v>15</v>
      </c>
      <c r="P15">
        <v>2019</v>
      </c>
      <c r="Q15" t="s">
        <v>25</v>
      </c>
      <c r="R15" t="s">
        <v>26</v>
      </c>
      <c r="S15" t="s">
        <v>31</v>
      </c>
    </row>
    <row r="16" spans="1:19" x14ac:dyDescent="0.25">
      <c r="A16" t="s">
        <v>504</v>
      </c>
      <c r="B16" t="s">
        <v>7860</v>
      </c>
      <c r="C16" t="s">
        <v>7861</v>
      </c>
      <c r="E16" t="s">
        <v>7862</v>
      </c>
      <c r="F16" t="s">
        <v>269</v>
      </c>
      <c r="G16">
        <v>22701</v>
      </c>
      <c r="H16">
        <v>38.473998999999999</v>
      </c>
      <c r="I16">
        <v>-77.995862000000002</v>
      </c>
      <c r="J16" s="1" t="d">
        <v>2019-02-06</v>
      </c>
      <c r="K16">
        <v>41888</v>
      </c>
      <c r="L16" t="s">
        <v>103</v>
      </c>
      <c r="M16" s="1" t="d">
        <v>2019-01-11</v>
      </c>
      <c r="N16">
        <v>1</v>
      </c>
      <c r="O16">
        <v>11</v>
      </c>
      <c r="P16">
        <v>2019</v>
      </c>
      <c r="R16" t="s">
        <v>26</v>
      </c>
      <c r="S16" t="s">
        <v>27</v>
      </c>
    </row>
    <row r="17" spans="1:19" x14ac:dyDescent="0.25">
      <c r="A17" t="s">
        <v>338</v>
      </c>
      <c r="B17" t="s">
        <v>14419</v>
      </c>
      <c r="C17" t="s">
        <v>14420</v>
      </c>
      <c r="D17" t="s">
        <v>14421</v>
      </c>
      <c r="E17" t="s">
        <v>226</v>
      </c>
      <c r="F17" t="s">
        <v>170</v>
      </c>
      <c r="G17">
        <v>90077</v>
      </c>
      <c r="H17">
        <v>34.072975</v>
      </c>
      <c r="I17">
        <v>-118.444801</v>
      </c>
      <c r="J17" s="1" t="d">
        <v>2019-02-06</v>
      </c>
      <c r="K17">
        <v>60124</v>
      </c>
      <c r="L17" t="s">
        <v>103</v>
      </c>
      <c r="M17" s="1" t="d">
        <v>2019-02-01</v>
      </c>
      <c r="N17">
        <v>2</v>
      </c>
      <c r="O17">
        <v>1</v>
      </c>
      <c r="P17">
        <v>2019</v>
      </c>
      <c r="R17" t="s">
        <v>26</v>
      </c>
      <c r="S17" t="s">
        <v>27</v>
      </c>
    </row>
    <row r="18" spans="1:19" x14ac:dyDescent="0.25">
      <c r="A18" t="s">
        <v>312</v>
      </c>
      <c r="B18" t="s">
        <v>15064</v>
      </c>
      <c r="C18" t="s">
        <v>15065</v>
      </c>
      <c r="E18" t="s">
        <v>180</v>
      </c>
      <c r="F18" t="s">
        <v>170</v>
      </c>
      <c r="G18">
        <v>94541</v>
      </c>
      <c r="H18">
        <v>37.666685999999999</v>
      </c>
      <c r="I18">
        <v>-122.106352</v>
      </c>
      <c r="J18" s="1" t="d">
        <v>2019-03-07</v>
      </c>
      <c r="K18">
        <v>61249</v>
      </c>
      <c r="L18" t="s">
        <v>71</v>
      </c>
      <c r="M18" s="1" t="d">
        <v>2019-02-22</v>
      </c>
      <c r="N18">
        <v>2</v>
      </c>
      <c r="O18">
        <v>22</v>
      </c>
      <c r="P18">
        <v>2019</v>
      </c>
      <c r="R18" t="s">
        <v>26</v>
      </c>
      <c r="S18" t="s">
        <v>31</v>
      </c>
    </row>
    <row r="19" spans="1:19" x14ac:dyDescent="0.25">
      <c r="A19" t="s">
        <v>338</v>
      </c>
      <c r="B19" t="s">
        <v>16291</v>
      </c>
      <c r="C19" t="s">
        <v>16292</v>
      </c>
      <c r="E19" t="s">
        <v>16293</v>
      </c>
      <c r="F19" t="s">
        <v>170</v>
      </c>
      <c r="G19">
        <v>95468</v>
      </c>
      <c r="H19">
        <v>38.9143349</v>
      </c>
      <c r="I19">
        <v>-123.7097718</v>
      </c>
      <c r="J19" s="1" t="d">
        <v>2019-02-06</v>
      </c>
      <c r="K19">
        <v>63371</v>
      </c>
      <c r="L19" t="s">
        <v>103</v>
      </c>
      <c r="M19" s="1" t="d">
        <v>2019-01-09</v>
      </c>
      <c r="N19">
        <v>1</v>
      </c>
      <c r="O19">
        <v>9</v>
      </c>
      <c r="P19">
        <v>2019</v>
      </c>
      <c r="R19" t="s">
        <v>26</v>
      </c>
      <c r="S19" t="s">
        <v>31</v>
      </c>
    </row>
    <row r="20" spans="1:19" x14ac:dyDescent="0.25">
      <c r="A20" t="s">
        <v>19</v>
      </c>
      <c r="B20" t="s">
        <v>11849</v>
      </c>
      <c r="C20" t="s">
        <v>11850</v>
      </c>
      <c r="E20" t="s">
        <v>226</v>
      </c>
      <c r="F20" t="s">
        <v>170</v>
      </c>
      <c r="G20">
        <v>91352</v>
      </c>
      <c r="H20">
        <v>34.235534000000001</v>
      </c>
      <c r="I20">
        <v>-118.380554</v>
      </c>
      <c r="J20" s="1" t="d">
        <v>2019-01-10</v>
      </c>
      <c r="K20">
        <v>63857</v>
      </c>
      <c r="L20" t="s">
        <v>11851</v>
      </c>
      <c r="M20" s="1" t="d">
        <v>2019-03-01</v>
      </c>
      <c r="N20">
        <v>3</v>
      </c>
      <c r="O20">
        <v>1</v>
      </c>
      <c r="P20">
        <v>2019</v>
      </c>
      <c r="Q20" t="s">
        <v>35</v>
      </c>
      <c r="R20" t="s">
        <v>26</v>
      </c>
      <c r="S20" t="s">
        <v>27</v>
      </c>
    </row>
    <row r="21" spans="1:19" x14ac:dyDescent="0.25">
      <c r="A21" t="s">
        <v>338</v>
      </c>
      <c r="B21" t="s">
        <v>16824</v>
      </c>
      <c r="C21" t="s">
        <v>16825</v>
      </c>
      <c r="E21" t="s">
        <v>6736</v>
      </c>
      <c r="F21" t="s">
        <v>269</v>
      </c>
      <c r="G21">
        <v>23805</v>
      </c>
      <c r="H21">
        <v>37.183653999999997</v>
      </c>
      <c r="I21">
        <v>-77.361465999999993</v>
      </c>
      <c r="J21" s="1" t="d">
        <v>2019-02-06</v>
      </c>
      <c r="K21">
        <v>64134</v>
      </c>
      <c r="L21" t="s">
        <v>103</v>
      </c>
      <c r="M21" s="1" t="d">
        <v>2019-01-17</v>
      </c>
      <c r="N21">
        <v>1</v>
      </c>
      <c r="O21">
        <v>17</v>
      </c>
      <c r="P21">
        <v>2019</v>
      </c>
      <c r="R21" t="s">
        <v>26</v>
      </c>
      <c r="S21" t="s">
        <v>31</v>
      </c>
    </row>
    <row r="22" spans="1:19" x14ac:dyDescent="0.25">
      <c r="A22" t="s">
        <v>338</v>
      </c>
      <c r="B22" t="s">
        <v>17041</v>
      </c>
      <c r="C22" t="s">
        <v>17042</v>
      </c>
      <c r="E22" t="s">
        <v>4675</v>
      </c>
      <c r="F22" t="s">
        <v>40</v>
      </c>
      <c r="G22">
        <v>72704</v>
      </c>
      <c r="H22">
        <v>36.077018000000002</v>
      </c>
      <c r="I22">
        <v>-94.212283999999997</v>
      </c>
      <c r="J22" s="1" t="d">
        <v>2019-04-08</v>
      </c>
      <c r="K22">
        <v>64386</v>
      </c>
      <c r="L22" t="s">
        <v>24</v>
      </c>
      <c r="M22" s="1" t="d">
        <v>2019-03-20</v>
      </c>
      <c r="N22">
        <v>3</v>
      </c>
      <c r="O22">
        <v>20</v>
      </c>
      <c r="P22">
        <v>2019</v>
      </c>
      <c r="R22" t="s">
        <v>26</v>
      </c>
      <c r="S22" t="s">
        <v>27</v>
      </c>
    </row>
    <row r="23" spans="1:19" x14ac:dyDescent="0.25">
      <c r="A23" t="s">
        <v>504</v>
      </c>
      <c r="B23" t="s">
        <v>17288</v>
      </c>
      <c r="C23" t="s">
        <v>17289</v>
      </c>
      <c r="E23" t="s">
        <v>6732</v>
      </c>
      <c r="F23" t="s">
        <v>269</v>
      </c>
      <c r="G23">
        <v>20109</v>
      </c>
      <c r="H23">
        <v>38.767153999999998</v>
      </c>
      <c r="I23">
        <v>-77.526019000000005</v>
      </c>
      <c r="J23" s="1" t="d">
        <v>2019-02-06</v>
      </c>
      <c r="K23">
        <v>64834</v>
      </c>
      <c r="L23" t="s">
        <v>103</v>
      </c>
      <c r="M23" s="1" t="d">
        <v>2019-01-17</v>
      </c>
      <c r="N23">
        <v>1</v>
      </c>
      <c r="O23">
        <v>17</v>
      </c>
      <c r="P23">
        <v>2019</v>
      </c>
      <c r="R23" t="s">
        <v>26</v>
      </c>
      <c r="S23" t="s">
        <v>31</v>
      </c>
    </row>
    <row r="24" spans="1:19" x14ac:dyDescent="0.25">
      <c r="A24" t="s">
        <v>504</v>
      </c>
      <c r="B24" t="s">
        <v>653</v>
      </c>
      <c r="C24" t="s">
        <v>18793</v>
      </c>
      <c r="E24" t="s">
        <v>15783</v>
      </c>
      <c r="F24" t="s">
        <v>657</v>
      </c>
      <c r="G24">
        <v>4901</v>
      </c>
      <c r="H24">
        <v>44.548045000000002</v>
      </c>
      <c r="I24">
        <v>-69.634719000000004</v>
      </c>
      <c r="J24" s="1" t="d">
        <v>2018-06-05</v>
      </c>
      <c r="K24">
        <v>67537</v>
      </c>
      <c r="L24" t="s">
        <v>18794</v>
      </c>
      <c r="M24" s="1" t="d">
        <v>2019-04-11</v>
      </c>
      <c r="N24">
        <v>4</v>
      </c>
      <c r="O24">
        <v>11</v>
      </c>
      <c r="P24">
        <v>2019</v>
      </c>
      <c r="R24" t="s">
        <v>26</v>
      </c>
      <c r="S24" t="s">
        <v>31</v>
      </c>
    </row>
    <row r="25" spans="1:19" x14ac:dyDescent="0.25">
      <c r="A25" t="s">
        <v>338</v>
      </c>
      <c r="B25" t="s">
        <v>19093</v>
      </c>
      <c r="C25" t="s">
        <v>19094</v>
      </c>
      <c r="E25" t="s">
        <v>19058</v>
      </c>
      <c r="F25" t="s">
        <v>170</v>
      </c>
      <c r="G25">
        <v>93644</v>
      </c>
      <c r="H25">
        <v>37.339095999999998</v>
      </c>
      <c r="I25">
        <v>-119.669079</v>
      </c>
      <c r="J25" s="1" t="d">
        <v>2018-05-03</v>
      </c>
      <c r="K25">
        <v>68408</v>
      </c>
      <c r="L25" t="s">
        <v>19095</v>
      </c>
      <c r="M25" s="1" t="d">
        <v>2019-01-01</v>
      </c>
      <c r="N25">
        <v>1</v>
      </c>
      <c r="O25">
        <v>1</v>
      </c>
      <c r="P25">
        <v>2019</v>
      </c>
      <c r="R25" t="s">
        <v>26</v>
      </c>
      <c r="S25" t="s">
        <v>31</v>
      </c>
    </row>
    <row r="26" spans="1:19" x14ac:dyDescent="0.25">
      <c r="A26" t="s">
        <v>338</v>
      </c>
      <c r="B26" t="s">
        <v>19611</v>
      </c>
      <c r="C26" t="s">
        <v>19612</v>
      </c>
      <c r="D26" t="s">
        <v>19613</v>
      </c>
      <c r="E26" t="s">
        <v>19614</v>
      </c>
      <c r="F26" t="s">
        <v>170</v>
      </c>
      <c r="G26">
        <v>95432</v>
      </c>
      <c r="H26">
        <v>39.130280999999997</v>
      </c>
      <c r="I26">
        <v>-123.71875799999999</v>
      </c>
      <c r="J26" s="1" t="d">
        <v>2019-02-06</v>
      </c>
      <c r="K26">
        <v>69978</v>
      </c>
      <c r="L26" t="s">
        <v>103</v>
      </c>
      <c r="M26" s="1" t="d">
        <v>2019-01-01</v>
      </c>
      <c r="N26">
        <v>1</v>
      </c>
      <c r="O26">
        <v>1</v>
      </c>
      <c r="P26">
        <v>2019</v>
      </c>
      <c r="R26" t="s">
        <v>26</v>
      </c>
      <c r="S26" t="s">
        <v>31</v>
      </c>
    </row>
    <row r="27" spans="1:19" x14ac:dyDescent="0.25">
      <c r="A27" t="s">
        <v>338</v>
      </c>
      <c r="B27" t="s">
        <v>19634</v>
      </c>
      <c r="C27" t="s">
        <v>19635</v>
      </c>
      <c r="E27" t="s">
        <v>19636</v>
      </c>
      <c r="F27" t="s">
        <v>170</v>
      </c>
      <c r="G27">
        <v>95456</v>
      </c>
      <c r="H27">
        <v>39.276409999999998</v>
      </c>
      <c r="I27">
        <v>-123.768462</v>
      </c>
      <c r="J27" s="1" t="d">
        <v>2019-02-06</v>
      </c>
      <c r="K27">
        <v>69996</v>
      </c>
      <c r="L27" t="s">
        <v>103</v>
      </c>
      <c r="M27" s="1" t="d">
        <v>2019-01-01</v>
      </c>
      <c r="N27">
        <v>1</v>
      </c>
      <c r="O27">
        <v>1</v>
      </c>
      <c r="P27">
        <v>2019</v>
      </c>
      <c r="R27" t="s">
        <v>26</v>
      </c>
      <c r="S27" t="s">
        <v>31</v>
      </c>
    </row>
    <row r="28" spans="1:19" x14ac:dyDescent="0.25">
      <c r="A28" t="s">
        <v>338</v>
      </c>
      <c r="B28" t="s">
        <v>19651</v>
      </c>
      <c r="C28" t="s">
        <v>19652</v>
      </c>
      <c r="E28" t="s">
        <v>12650</v>
      </c>
      <c r="F28" t="s">
        <v>170</v>
      </c>
      <c r="G28">
        <v>95460</v>
      </c>
      <c r="H28">
        <v>39.350628999999998</v>
      </c>
      <c r="I28">
        <v>-123.814654</v>
      </c>
      <c r="J28" s="1" t="d">
        <v>2019-02-06</v>
      </c>
      <c r="K28">
        <v>70016</v>
      </c>
      <c r="L28" t="s">
        <v>103</v>
      </c>
      <c r="M28" s="1" t="d">
        <v>2019-01-01</v>
      </c>
      <c r="N28">
        <v>1</v>
      </c>
      <c r="O28">
        <v>1</v>
      </c>
      <c r="P28">
        <v>2019</v>
      </c>
      <c r="R28" t="s">
        <v>26</v>
      </c>
      <c r="S28" t="s">
        <v>31</v>
      </c>
    </row>
    <row r="29" spans="1:19" x14ac:dyDescent="0.25">
      <c r="A29" t="s">
        <v>338</v>
      </c>
      <c r="B29" t="s">
        <v>19655</v>
      </c>
      <c r="C29" t="s">
        <v>19656</v>
      </c>
      <c r="E29" t="s">
        <v>16566</v>
      </c>
      <c r="F29" t="s">
        <v>170</v>
      </c>
      <c r="G29">
        <v>95466</v>
      </c>
      <c r="H29">
        <v>39.065731999999997</v>
      </c>
      <c r="I29">
        <v>-123.445009</v>
      </c>
      <c r="J29" s="1" t="d">
        <v>2019-02-06</v>
      </c>
      <c r="K29">
        <v>70021</v>
      </c>
      <c r="L29" t="s">
        <v>103</v>
      </c>
      <c r="M29" s="1" t="d">
        <v>2019-01-01</v>
      </c>
      <c r="N29">
        <v>1</v>
      </c>
      <c r="O29">
        <v>1</v>
      </c>
      <c r="P29">
        <v>2019</v>
      </c>
      <c r="R29" t="s">
        <v>26</v>
      </c>
      <c r="S29" t="s">
        <v>31</v>
      </c>
    </row>
    <row r="30" spans="1:19" x14ac:dyDescent="0.25">
      <c r="A30" t="s">
        <v>338</v>
      </c>
      <c r="B30" t="s">
        <v>16824</v>
      </c>
      <c r="C30" t="s">
        <v>16825</v>
      </c>
      <c r="E30" t="s">
        <v>6736</v>
      </c>
      <c r="F30" t="s">
        <v>269</v>
      </c>
      <c r="G30">
        <v>23805</v>
      </c>
      <c r="H30">
        <v>37.183653999999997</v>
      </c>
      <c r="I30">
        <v>-77.361465999999993</v>
      </c>
      <c r="J30" s="1" t="d">
        <v>2019-02-06</v>
      </c>
      <c r="K30">
        <v>79717</v>
      </c>
      <c r="L30" t="s">
        <v>103</v>
      </c>
      <c r="M30" s="1" t="d">
        <v>2019-02-01</v>
      </c>
      <c r="N30">
        <v>2</v>
      </c>
      <c r="O30">
        <v>1</v>
      </c>
      <c r="P30">
        <v>2019</v>
      </c>
      <c r="R30" t="s">
        <v>26</v>
      </c>
      <c r="S30" t="s">
        <v>27</v>
      </c>
    </row>
    <row r="31" spans="1:19" x14ac:dyDescent="0.25">
      <c r="A31" t="s">
        <v>338</v>
      </c>
      <c r="B31" t="s">
        <v>22927</v>
      </c>
      <c r="C31" t="s">
        <v>22928</v>
      </c>
      <c r="D31" t="s">
        <v>22929</v>
      </c>
      <c r="E31" t="s">
        <v>775</v>
      </c>
      <c r="F31" t="s">
        <v>269</v>
      </c>
      <c r="G31">
        <v>22030</v>
      </c>
      <c r="H31">
        <v>38.861764999999998</v>
      </c>
      <c r="I31">
        <v>-77.292692000000002</v>
      </c>
      <c r="J31" s="1" t="d">
        <v>2019-02-06</v>
      </c>
      <c r="K31">
        <v>80554</v>
      </c>
      <c r="L31" t="s">
        <v>103</v>
      </c>
      <c r="M31" s="1" t="d">
        <v>2019-01-15</v>
      </c>
      <c r="N31">
        <v>1</v>
      </c>
      <c r="O31">
        <v>15</v>
      </c>
      <c r="P31">
        <v>2019</v>
      </c>
      <c r="R31" t="s">
        <v>26</v>
      </c>
      <c r="S31" t="s">
        <v>31</v>
      </c>
    </row>
    <row r="32" spans="1:19" x14ac:dyDescent="0.25">
      <c r="A32" t="s">
        <v>19</v>
      </c>
      <c r="B32" t="s">
        <v>23743</v>
      </c>
      <c r="C32" t="s">
        <v>23744</v>
      </c>
      <c r="E32" t="s">
        <v>28</v>
      </c>
      <c r="F32" t="s">
        <v>29</v>
      </c>
      <c r="G32">
        <v>30316</v>
      </c>
      <c r="H32">
        <v>33.713897000000003</v>
      </c>
      <c r="I32">
        <v>-84.307445999999999</v>
      </c>
      <c r="J32" s="1" t="d">
        <v>2019-04-08</v>
      </c>
      <c r="K32">
        <v>82098</v>
      </c>
      <c r="L32" t="s">
        <v>24</v>
      </c>
      <c r="M32" s="1" t="d">
        <v>2019-03-08</v>
      </c>
      <c r="N32">
        <v>3</v>
      </c>
      <c r="O32">
        <v>8</v>
      </c>
      <c r="P32">
        <v>2019</v>
      </c>
      <c r="Q32" t="s">
        <v>25</v>
      </c>
      <c r="R32" t="s">
        <v>26</v>
      </c>
      <c r="S32" t="s">
        <v>27</v>
      </c>
    </row>
    <row r="33" spans="1:19" x14ac:dyDescent="0.25">
      <c r="A33" t="s">
        <v>338</v>
      </c>
      <c r="B33" t="s">
        <v>1533</v>
      </c>
      <c r="C33" t="s">
        <v>1534</v>
      </c>
      <c r="D33" t="s">
        <v>1535</v>
      </c>
      <c r="E33" t="s">
        <v>1536</v>
      </c>
      <c r="F33" t="s">
        <v>373</v>
      </c>
      <c r="G33">
        <v>60439</v>
      </c>
      <c r="H33">
        <v>41.714111000000003</v>
      </c>
      <c r="I33">
        <v>-87.964016000000001</v>
      </c>
      <c r="J33" s="1" t="d">
        <v>2019-01-10</v>
      </c>
      <c r="K33">
        <v>87942</v>
      </c>
      <c r="L33" t="s">
        <v>30</v>
      </c>
      <c r="M33" s="1" t="d">
        <v>2019-01-01</v>
      </c>
      <c r="N33">
        <v>1</v>
      </c>
      <c r="O33">
        <v>1</v>
      </c>
      <c r="P33">
        <v>2019</v>
      </c>
      <c r="R33" t="s">
        <v>26</v>
      </c>
      <c r="S33" t="s">
        <v>27</v>
      </c>
    </row>
    <row r="34" spans="1:19" x14ac:dyDescent="0.25">
      <c r="A34" t="s">
        <v>338</v>
      </c>
      <c r="B34" t="s">
        <v>24986</v>
      </c>
      <c r="C34" t="s">
        <v>24987</v>
      </c>
      <c r="D34" t="s">
        <v>24988</v>
      </c>
      <c r="E34" t="s">
        <v>775</v>
      </c>
      <c r="F34" t="s">
        <v>269</v>
      </c>
      <c r="G34">
        <v>22030</v>
      </c>
      <c r="H34">
        <v>38.85116</v>
      </c>
      <c r="I34">
        <v>-77.297848000000002</v>
      </c>
      <c r="J34" s="1" t="d">
        <v>2019-02-06</v>
      </c>
      <c r="K34">
        <v>88039</v>
      </c>
      <c r="L34" t="s">
        <v>103</v>
      </c>
      <c r="M34" s="1" t="d">
        <v>2019-01-18</v>
      </c>
      <c r="N34">
        <v>1</v>
      </c>
      <c r="O34">
        <v>18</v>
      </c>
      <c r="P34">
        <v>2019</v>
      </c>
      <c r="R34" t="s">
        <v>26</v>
      </c>
      <c r="S34" t="s">
        <v>31</v>
      </c>
    </row>
    <row r="35" spans="1:19" x14ac:dyDescent="0.25">
      <c r="A35" t="s">
        <v>312</v>
      </c>
      <c r="B35" t="s">
        <v>26130</v>
      </c>
      <c r="C35" t="s">
        <v>26131</v>
      </c>
      <c r="D35" t="s">
        <v>26132</v>
      </c>
      <c r="E35" t="s">
        <v>698</v>
      </c>
      <c r="F35" t="s">
        <v>373</v>
      </c>
      <c r="G35">
        <v>60642</v>
      </c>
      <c r="H35">
        <v>41.902343999999999</v>
      </c>
      <c r="I35">
        <v>-87.654691</v>
      </c>
      <c r="J35" s="1" t="d">
        <v>2019-04-08</v>
      </c>
      <c r="K35">
        <v>94543</v>
      </c>
      <c r="L35" t="s">
        <v>24</v>
      </c>
      <c r="M35" s="1" t="d">
        <v>2019-03-15</v>
      </c>
      <c r="N35">
        <v>3</v>
      </c>
      <c r="O35">
        <v>15</v>
      </c>
      <c r="P35">
        <v>2019</v>
      </c>
      <c r="R35" t="s">
        <v>26</v>
      </c>
      <c r="S35" t="s">
        <v>27</v>
      </c>
    </row>
    <row r="36" spans="1:19" x14ac:dyDescent="0.25">
      <c r="A36" t="s">
        <v>312</v>
      </c>
      <c r="B36" t="s">
        <v>26133</v>
      </c>
      <c r="C36" t="s">
        <v>26134</v>
      </c>
      <c r="E36" t="s">
        <v>8110</v>
      </c>
      <c r="F36" t="s">
        <v>25</v>
      </c>
      <c r="G36">
        <v>21040</v>
      </c>
      <c r="H36">
        <v>39.446686999999997</v>
      </c>
      <c r="I36">
        <v>-76.299409999999995</v>
      </c>
      <c r="J36" s="1" t="d">
        <v>2018-04-03</v>
      </c>
      <c r="K36">
        <v>94564</v>
      </c>
      <c r="L36" t="s">
        <v>26135</v>
      </c>
      <c r="M36" s="1" t="d">
        <v>2019-01-15</v>
      </c>
      <c r="N36">
        <v>1</v>
      </c>
      <c r="O36">
        <v>15</v>
      </c>
      <c r="P36">
        <v>2019</v>
      </c>
      <c r="R36" t="s">
        <v>26</v>
      </c>
      <c r="S36" t="s">
        <v>31</v>
      </c>
    </row>
    <row r="37" spans="1:19" x14ac:dyDescent="0.25">
      <c r="A37" t="s">
        <v>338</v>
      </c>
      <c r="B37" t="s">
        <v>26714</v>
      </c>
      <c r="C37" t="s">
        <v>26715</v>
      </c>
      <c r="E37" t="s">
        <v>8676</v>
      </c>
      <c r="F37" t="s">
        <v>67</v>
      </c>
      <c r="G37">
        <v>6473</v>
      </c>
      <c r="H37">
        <v>41.353606999999997</v>
      </c>
      <c r="I37">
        <v>-72.870750000000001</v>
      </c>
      <c r="J37" s="1" t="d">
        <v>2019-04-08</v>
      </c>
      <c r="K37">
        <v>98520</v>
      </c>
      <c r="L37" t="s">
        <v>24</v>
      </c>
      <c r="M37" s="1" t="d">
        <v>2019-03-27</v>
      </c>
      <c r="N37">
        <v>3</v>
      </c>
      <c r="O37">
        <v>27</v>
      </c>
      <c r="P37">
        <v>2019</v>
      </c>
      <c r="R37" t="s">
        <v>26</v>
      </c>
      <c r="S37" t="s">
        <v>31</v>
      </c>
    </row>
    <row r="38" spans="1:19" x14ac:dyDescent="0.25">
      <c r="A38" t="s">
        <v>504</v>
      </c>
      <c r="B38" t="s">
        <v>27136</v>
      </c>
      <c r="C38" t="s">
        <v>27138</v>
      </c>
      <c r="E38" t="s">
        <v>2537</v>
      </c>
      <c r="F38" t="s">
        <v>37</v>
      </c>
      <c r="G38">
        <v>78220</v>
      </c>
      <c r="H38">
        <v>29.410668999999999</v>
      </c>
      <c r="I38">
        <v>-98.388721000000004</v>
      </c>
      <c r="J38" s="1" t="d">
        <v>2019-04-08</v>
      </c>
      <c r="K38">
        <v>100217</v>
      </c>
      <c r="L38" t="s">
        <v>24</v>
      </c>
      <c r="M38" s="1" t="d">
        <v>2019-02-01</v>
      </c>
      <c r="N38">
        <v>2</v>
      </c>
      <c r="O38">
        <v>1</v>
      </c>
      <c r="P38">
        <v>2019</v>
      </c>
      <c r="R38" t="s">
        <v>26</v>
      </c>
      <c r="S38" t="s">
        <v>27</v>
      </c>
    </row>
    <row r="39" spans="1:19" x14ac:dyDescent="0.25">
      <c r="A39" t="s">
        <v>312</v>
      </c>
      <c r="B39" t="s">
        <v>13891</v>
      </c>
      <c r="C39" t="s">
        <v>28773</v>
      </c>
      <c r="E39" t="s">
        <v>1136</v>
      </c>
      <c r="F39" t="s">
        <v>170</v>
      </c>
      <c r="G39">
        <v>92335</v>
      </c>
      <c r="H39">
        <v>34.106147</v>
      </c>
      <c r="I39">
        <v>-117.41766699999999</v>
      </c>
      <c r="J39" s="1" t="d">
        <v>2019-03-07</v>
      </c>
      <c r="K39">
        <v>104078</v>
      </c>
      <c r="L39" t="s">
        <v>71</v>
      </c>
      <c r="M39" s="1" t="d">
        <v>2019-02-14</v>
      </c>
      <c r="N39">
        <v>2</v>
      </c>
      <c r="O39">
        <v>14</v>
      </c>
      <c r="P39">
        <v>2019</v>
      </c>
      <c r="R39" t="s">
        <v>26</v>
      </c>
      <c r="S39" t="s">
        <v>31</v>
      </c>
    </row>
    <row r="40" spans="1:19" x14ac:dyDescent="0.25">
      <c r="A40" t="s">
        <v>312</v>
      </c>
      <c r="B40" t="s">
        <v>15064</v>
      </c>
      <c r="C40" t="s">
        <v>28777</v>
      </c>
      <c r="E40" t="s">
        <v>28778</v>
      </c>
      <c r="F40" t="s">
        <v>170</v>
      </c>
      <c r="G40">
        <v>91932</v>
      </c>
      <c r="H40">
        <v>32.583582</v>
      </c>
      <c r="I40">
        <v>-117.110955</v>
      </c>
      <c r="J40" s="1" t="d">
        <v>2019-03-07</v>
      </c>
      <c r="K40">
        <v>104085</v>
      </c>
      <c r="L40" t="s">
        <v>71</v>
      </c>
      <c r="M40" s="1" t="d">
        <v>2019-02-14</v>
      </c>
      <c r="N40">
        <v>2</v>
      </c>
      <c r="O40">
        <v>14</v>
      </c>
      <c r="P40">
        <v>2019</v>
      </c>
      <c r="R40" t="s">
        <v>26</v>
      </c>
      <c r="S40" t="s">
        <v>31</v>
      </c>
    </row>
    <row r="41" spans="1:19" x14ac:dyDescent="0.25">
      <c r="A41" t="s">
        <v>312</v>
      </c>
      <c r="B41" t="s">
        <v>15064</v>
      </c>
      <c r="C41" t="s">
        <v>28779</v>
      </c>
      <c r="E41" t="s">
        <v>428</v>
      </c>
      <c r="F41" t="s">
        <v>170</v>
      </c>
      <c r="G41">
        <v>93534</v>
      </c>
      <c r="H41">
        <v>34.682839999999999</v>
      </c>
      <c r="I41">
        <v>-118.166456</v>
      </c>
      <c r="J41" s="1" t="d">
        <v>2019-03-07</v>
      </c>
      <c r="K41">
        <v>104087</v>
      </c>
      <c r="L41" t="s">
        <v>71</v>
      </c>
      <c r="M41" s="1" t="d">
        <v>2019-02-14</v>
      </c>
      <c r="N41">
        <v>2</v>
      </c>
      <c r="O41">
        <v>14</v>
      </c>
      <c r="P41">
        <v>2019</v>
      </c>
      <c r="R41" t="s">
        <v>26</v>
      </c>
      <c r="S41" t="s">
        <v>31</v>
      </c>
    </row>
    <row r="42" spans="1:19" x14ac:dyDescent="0.25">
      <c r="A42" t="s">
        <v>312</v>
      </c>
      <c r="B42" t="s">
        <v>21251</v>
      </c>
      <c r="C42" t="s">
        <v>28780</v>
      </c>
      <c r="E42" t="s">
        <v>28781</v>
      </c>
      <c r="F42" t="s">
        <v>170</v>
      </c>
      <c r="G42">
        <v>92359</v>
      </c>
      <c r="H42">
        <v>34.070295340000001</v>
      </c>
      <c r="I42">
        <v>-117.1335048</v>
      </c>
      <c r="J42" s="1" t="d">
        <v>2019-03-07</v>
      </c>
      <c r="K42">
        <v>104090</v>
      </c>
      <c r="L42" t="s">
        <v>71</v>
      </c>
      <c r="M42" s="1" t="d">
        <v>2019-02-14</v>
      </c>
      <c r="N42">
        <v>2</v>
      </c>
      <c r="O42">
        <v>14</v>
      </c>
      <c r="P42">
        <v>2019</v>
      </c>
      <c r="R42" t="s">
        <v>26</v>
      </c>
      <c r="S42" t="s">
        <v>31</v>
      </c>
    </row>
    <row r="43" spans="1:19" x14ac:dyDescent="0.25">
      <c r="A43" t="s">
        <v>312</v>
      </c>
      <c r="B43" t="s">
        <v>13891</v>
      </c>
      <c r="C43" t="s">
        <v>28782</v>
      </c>
      <c r="E43" t="s">
        <v>220</v>
      </c>
      <c r="F43" t="s">
        <v>170</v>
      </c>
      <c r="G43">
        <v>92154</v>
      </c>
      <c r="H43">
        <v>32.576054999999997</v>
      </c>
      <c r="I43">
        <v>-117.080088</v>
      </c>
      <c r="J43" s="1" t="d">
        <v>2019-03-07</v>
      </c>
      <c r="K43">
        <v>104102</v>
      </c>
      <c r="L43" t="s">
        <v>71</v>
      </c>
      <c r="M43" s="1" t="d">
        <v>2019-02-14</v>
      </c>
      <c r="N43">
        <v>2</v>
      </c>
      <c r="O43">
        <v>14</v>
      </c>
      <c r="P43">
        <v>2019</v>
      </c>
      <c r="R43" t="s">
        <v>26</v>
      </c>
      <c r="S43" t="s">
        <v>31</v>
      </c>
    </row>
    <row r="44" spans="1:19" x14ac:dyDescent="0.25">
      <c r="A44" t="s">
        <v>312</v>
      </c>
      <c r="B44" t="s">
        <v>18798</v>
      </c>
      <c r="C44" t="s">
        <v>28783</v>
      </c>
      <c r="E44" t="s">
        <v>16149</v>
      </c>
      <c r="F44" t="s">
        <v>170</v>
      </c>
      <c r="G44">
        <v>91789</v>
      </c>
      <c r="H44">
        <v>33.997202999999999</v>
      </c>
      <c r="I44">
        <v>-117.87006100000001</v>
      </c>
      <c r="J44" s="1" t="d">
        <v>2019-03-07</v>
      </c>
      <c r="K44">
        <v>104109</v>
      </c>
      <c r="L44" t="s">
        <v>71</v>
      </c>
      <c r="M44" s="1" t="d">
        <v>2019-02-14</v>
      </c>
      <c r="N44">
        <v>2</v>
      </c>
      <c r="O44">
        <v>14</v>
      </c>
      <c r="P44">
        <v>2019</v>
      </c>
      <c r="R44" t="s">
        <v>26</v>
      </c>
      <c r="S44" t="s">
        <v>31</v>
      </c>
    </row>
    <row r="45" spans="1:19" x14ac:dyDescent="0.25">
      <c r="A45" t="s">
        <v>312</v>
      </c>
      <c r="B45" t="s">
        <v>28784</v>
      </c>
      <c r="C45" t="s">
        <v>28785</v>
      </c>
      <c r="E45" t="s">
        <v>356</v>
      </c>
      <c r="F45" t="s">
        <v>170</v>
      </c>
      <c r="G45">
        <v>90744</v>
      </c>
      <c r="H45">
        <v>33.779012999999999</v>
      </c>
      <c r="I45">
        <v>-118.27504999999999</v>
      </c>
      <c r="J45" s="1" t="d">
        <v>2019-03-07</v>
      </c>
      <c r="K45">
        <v>104113</v>
      </c>
      <c r="L45" t="s">
        <v>71</v>
      </c>
      <c r="M45" s="1" t="d">
        <v>2019-02-14</v>
      </c>
      <c r="N45">
        <v>2</v>
      </c>
      <c r="O45">
        <v>14</v>
      </c>
      <c r="P45">
        <v>2019</v>
      </c>
      <c r="R45" t="s">
        <v>26</v>
      </c>
      <c r="S45" t="s">
        <v>31</v>
      </c>
    </row>
    <row r="46" spans="1:19" x14ac:dyDescent="0.25">
      <c r="A46" t="s">
        <v>312</v>
      </c>
      <c r="B46" t="s">
        <v>29136</v>
      </c>
      <c r="C46" t="s">
        <v>29137</v>
      </c>
      <c r="E46" t="s">
        <v>1877</v>
      </c>
      <c r="F46" t="s">
        <v>119</v>
      </c>
      <c r="G46">
        <v>55449</v>
      </c>
      <c r="H46">
        <v>45.160774000000004</v>
      </c>
      <c r="I46">
        <v>-93.215057999999999</v>
      </c>
      <c r="J46" s="1" t="d">
        <v>2019-03-07</v>
      </c>
      <c r="K46">
        <v>104854</v>
      </c>
      <c r="L46" t="s">
        <v>71</v>
      </c>
      <c r="M46" s="1" t="d">
        <v>2019-02-15</v>
      </c>
      <c r="N46">
        <v>2</v>
      </c>
      <c r="O46">
        <v>15</v>
      </c>
      <c r="P46">
        <v>2019</v>
      </c>
      <c r="R46" t="s">
        <v>26</v>
      </c>
      <c r="S46" t="s">
        <v>31</v>
      </c>
    </row>
    <row r="47" spans="1:19" x14ac:dyDescent="0.25">
      <c r="A47" t="s">
        <v>338</v>
      </c>
      <c r="B47" t="s">
        <v>29296</v>
      </c>
      <c r="C47" t="s">
        <v>29297</v>
      </c>
      <c r="E47" t="s">
        <v>656</v>
      </c>
      <c r="F47" t="s">
        <v>29</v>
      </c>
      <c r="G47">
        <v>31525</v>
      </c>
      <c r="H47">
        <v>31.213516599999998</v>
      </c>
      <c r="I47">
        <v>-81.486593200000002</v>
      </c>
      <c r="J47" s="1" t="d">
        <v>2019-04-11</v>
      </c>
      <c r="K47">
        <v>105316</v>
      </c>
      <c r="L47" t="s">
        <v>29265</v>
      </c>
      <c r="M47" s="1" t="d">
        <v>2019-04-01</v>
      </c>
      <c r="N47">
        <v>4</v>
      </c>
      <c r="O47">
        <v>1</v>
      </c>
      <c r="P47">
        <v>2019</v>
      </c>
      <c r="R47" t="s">
        <v>26</v>
      </c>
      <c r="S47" t="s">
        <v>31</v>
      </c>
    </row>
    <row r="48" spans="1:19" x14ac:dyDescent="0.25">
      <c r="A48" t="s">
        <v>338</v>
      </c>
      <c r="B48" t="s">
        <v>29359</v>
      </c>
      <c r="C48" t="s">
        <v>29360</v>
      </c>
      <c r="E48" t="s">
        <v>2345</v>
      </c>
      <c r="F48" t="s">
        <v>496</v>
      </c>
      <c r="G48">
        <v>48917</v>
      </c>
      <c r="H48">
        <v>42.738273999999997</v>
      </c>
      <c r="I48">
        <v>-84.672828999999993</v>
      </c>
      <c r="J48" s="1" t="d">
        <v>2019-04-08</v>
      </c>
      <c r="K48">
        <v>105413</v>
      </c>
      <c r="L48" t="s">
        <v>24</v>
      </c>
      <c r="M48" s="1" t="d">
        <v>2019-03-07</v>
      </c>
      <c r="N48">
        <v>3</v>
      </c>
      <c r="O48">
        <v>7</v>
      </c>
      <c r="P48">
        <v>2019</v>
      </c>
      <c r="R48" t="s">
        <v>26</v>
      </c>
      <c r="S48" t="s">
        <v>31</v>
      </c>
    </row>
    <row r="49" spans="1:19" x14ac:dyDescent="0.25">
      <c r="A49" t="s">
        <v>338</v>
      </c>
      <c r="B49" t="s">
        <v>19378</v>
      </c>
      <c r="C49" t="s">
        <v>31020</v>
      </c>
      <c r="E49" t="s">
        <v>452</v>
      </c>
      <c r="F49" t="s">
        <v>170</v>
      </c>
      <c r="G49">
        <v>92392</v>
      </c>
      <c r="H49">
        <v>34.507463999999999</v>
      </c>
      <c r="I49">
        <v>-117.325773</v>
      </c>
      <c r="J49" s="1" t="d">
        <v>2019-01-10</v>
      </c>
      <c r="K49">
        <v>116772</v>
      </c>
      <c r="L49" t="s">
        <v>30</v>
      </c>
      <c r="M49" s="1" t="d">
        <v>2019-01-03</v>
      </c>
      <c r="N49">
        <v>1</v>
      </c>
      <c r="O49">
        <v>3</v>
      </c>
      <c r="P49">
        <v>2019</v>
      </c>
      <c r="R49" t="s">
        <v>26</v>
      </c>
      <c r="S49" t="s">
        <v>31</v>
      </c>
    </row>
    <row r="50" spans="1:19" x14ac:dyDescent="0.25">
      <c r="A50" t="s">
        <v>338</v>
      </c>
      <c r="B50" t="s">
        <v>36374</v>
      </c>
      <c r="C50" t="s">
        <v>36375</v>
      </c>
      <c r="D50" t="s">
        <v>36376</v>
      </c>
      <c r="E50" t="s">
        <v>7093</v>
      </c>
      <c r="F50" t="s">
        <v>170</v>
      </c>
      <c r="G50">
        <v>91355</v>
      </c>
      <c r="H50">
        <v>34.435186000000002</v>
      </c>
      <c r="I50">
        <v>-118.563289</v>
      </c>
      <c r="J50" s="1" t="d">
        <v>2019-01-10</v>
      </c>
      <c r="K50">
        <v>116773</v>
      </c>
      <c r="L50" t="s">
        <v>30</v>
      </c>
      <c r="M50" s="1" t="d">
        <v>2019-01-03</v>
      </c>
      <c r="N50">
        <v>1</v>
      </c>
      <c r="O50">
        <v>3</v>
      </c>
      <c r="P50">
        <v>2019</v>
      </c>
      <c r="R50" t="s">
        <v>26</v>
      </c>
      <c r="S50" t="s">
        <v>31</v>
      </c>
    </row>
    <row r="51" spans="1:19" x14ac:dyDescent="0.25">
      <c r="A51" t="s">
        <v>338</v>
      </c>
      <c r="B51" t="s">
        <v>36377</v>
      </c>
      <c r="C51" t="s">
        <v>29764</v>
      </c>
      <c r="E51" t="s">
        <v>1379</v>
      </c>
      <c r="F51" t="s">
        <v>170</v>
      </c>
      <c r="G51">
        <v>91502</v>
      </c>
      <c r="H51">
        <v>34.178113000000003</v>
      </c>
      <c r="I51">
        <v>-118.30613200000001</v>
      </c>
      <c r="J51" s="1" t="d">
        <v>2019-02-06</v>
      </c>
      <c r="K51">
        <v>116774</v>
      </c>
      <c r="L51" t="s">
        <v>103</v>
      </c>
      <c r="M51" s="1" t="d">
        <v>2019-01-03</v>
      </c>
      <c r="N51">
        <v>1</v>
      </c>
      <c r="O51">
        <v>3</v>
      </c>
      <c r="P51">
        <v>2019</v>
      </c>
      <c r="R51" t="s">
        <v>26</v>
      </c>
      <c r="S51" t="s">
        <v>31</v>
      </c>
    </row>
    <row r="52" spans="1:19" x14ac:dyDescent="0.25">
      <c r="A52" t="s">
        <v>338</v>
      </c>
      <c r="B52" t="s">
        <v>36378</v>
      </c>
      <c r="C52" t="s">
        <v>36379</v>
      </c>
      <c r="E52" t="s">
        <v>250</v>
      </c>
      <c r="F52" t="s">
        <v>170</v>
      </c>
      <c r="G52">
        <v>93036</v>
      </c>
      <c r="H52">
        <v>34.239634000000002</v>
      </c>
      <c r="I52">
        <v>-119.178748</v>
      </c>
      <c r="J52" s="1" t="d">
        <v>2019-01-10</v>
      </c>
      <c r="K52">
        <v>116775</v>
      </c>
      <c r="L52" t="s">
        <v>30</v>
      </c>
      <c r="M52" s="1" t="d">
        <v>2019-01-03</v>
      </c>
      <c r="N52">
        <v>1</v>
      </c>
      <c r="O52">
        <v>3</v>
      </c>
      <c r="P52">
        <v>2019</v>
      </c>
      <c r="R52" t="s">
        <v>26</v>
      </c>
      <c r="S52" t="s">
        <v>31</v>
      </c>
    </row>
    <row r="53" spans="1:19" x14ac:dyDescent="0.25">
      <c r="A53" t="s">
        <v>338</v>
      </c>
      <c r="B53" t="s">
        <v>36380</v>
      </c>
      <c r="C53" t="s">
        <v>36381</v>
      </c>
      <c r="E53" t="s">
        <v>8252</v>
      </c>
      <c r="F53" t="s">
        <v>170</v>
      </c>
      <c r="G53">
        <v>90265</v>
      </c>
      <c r="H53">
        <v>34.025292999999998</v>
      </c>
      <c r="I53">
        <v>-118.769616</v>
      </c>
      <c r="J53" s="1" t="d">
        <v>2019-01-10</v>
      </c>
      <c r="K53">
        <v>116776</v>
      </c>
      <c r="L53" t="s">
        <v>36382</v>
      </c>
      <c r="M53" s="1" t="d">
        <v>2019-01-03</v>
      </c>
      <c r="N53">
        <v>1</v>
      </c>
      <c r="O53">
        <v>3</v>
      </c>
      <c r="P53">
        <v>2019</v>
      </c>
      <c r="R53" t="s">
        <v>26</v>
      </c>
      <c r="S53" t="s">
        <v>31</v>
      </c>
    </row>
    <row r="54" spans="1:19" x14ac:dyDescent="0.25">
      <c r="A54" t="s">
        <v>338</v>
      </c>
      <c r="B54" t="s">
        <v>36383</v>
      </c>
      <c r="C54" t="s">
        <v>30244</v>
      </c>
      <c r="E54" t="s">
        <v>8252</v>
      </c>
      <c r="F54" t="s">
        <v>170</v>
      </c>
      <c r="G54">
        <v>90265</v>
      </c>
      <c r="H54">
        <v>34.020412999999998</v>
      </c>
      <c r="I54">
        <v>-118.787419</v>
      </c>
      <c r="J54" s="1" t="d">
        <v>2019-03-07</v>
      </c>
      <c r="K54">
        <v>116777</v>
      </c>
      <c r="L54" t="s">
        <v>71</v>
      </c>
      <c r="M54" s="1" t="d">
        <v>2019-01-03</v>
      </c>
      <c r="N54">
        <v>1</v>
      </c>
      <c r="O54">
        <v>3</v>
      </c>
      <c r="P54">
        <v>2019</v>
      </c>
      <c r="R54" t="s">
        <v>26</v>
      </c>
      <c r="S54" t="s">
        <v>31</v>
      </c>
    </row>
    <row r="55" spans="1:19" x14ac:dyDescent="0.25">
      <c r="A55" t="s">
        <v>338</v>
      </c>
      <c r="B55" t="s">
        <v>36397</v>
      </c>
      <c r="C55" t="s">
        <v>36398</v>
      </c>
      <c r="E55" t="s">
        <v>894</v>
      </c>
      <c r="F55" t="s">
        <v>170</v>
      </c>
      <c r="G55">
        <v>93001</v>
      </c>
      <c r="H55">
        <v>34.389859999999999</v>
      </c>
      <c r="I55">
        <v>-119.29456500000001</v>
      </c>
      <c r="J55" s="1" t="d">
        <v>2019-01-10</v>
      </c>
      <c r="K55">
        <v>116785</v>
      </c>
      <c r="L55" t="s">
        <v>30</v>
      </c>
      <c r="M55" s="1" t="d">
        <v>2019-01-03</v>
      </c>
      <c r="N55">
        <v>1</v>
      </c>
      <c r="O55">
        <v>3</v>
      </c>
      <c r="P55">
        <v>2019</v>
      </c>
      <c r="R55" t="s">
        <v>26</v>
      </c>
      <c r="S55" t="s">
        <v>31</v>
      </c>
    </row>
    <row r="56" spans="1:19" x14ac:dyDescent="0.25">
      <c r="A56" t="s">
        <v>338</v>
      </c>
      <c r="B56" t="s">
        <v>36399</v>
      </c>
      <c r="C56" t="s">
        <v>36400</v>
      </c>
      <c r="D56" t="s">
        <v>36401</v>
      </c>
      <c r="E56" t="s">
        <v>894</v>
      </c>
      <c r="F56" t="s">
        <v>170</v>
      </c>
      <c r="G56">
        <v>93001</v>
      </c>
      <c r="H56">
        <v>34.275606000000003</v>
      </c>
      <c r="I56">
        <v>-119.285388</v>
      </c>
      <c r="J56" s="1" t="d">
        <v>2019-01-10</v>
      </c>
      <c r="K56">
        <v>116786</v>
      </c>
      <c r="L56" t="s">
        <v>30</v>
      </c>
      <c r="M56" s="1" t="d">
        <v>2019-01-03</v>
      </c>
      <c r="N56">
        <v>1</v>
      </c>
      <c r="O56">
        <v>3</v>
      </c>
      <c r="P56">
        <v>2019</v>
      </c>
      <c r="R56" t="s">
        <v>26</v>
      </c>
      <c r="S56" t="s">
        <v>31</v>
      </c>
    </row>
    <row r="57" spans="1:19" x14ac:dyDescent="0.25">
      <c r="A57" t="s">
        <v>312</v>
      </c>
      <c r="B57" t="s">
        <v>2545</v>
      </c>
      <c r="C57" t="s">
        <v>36460</v>
      </c>
      <c r="E57" t="s">
        <v>5905</v>
      </c>
      <c r="F57" t="s">
        <v>57</v>
      </c>
      <c r="G57">
        <v>47933</v>
      </c>
      <c r="H57">
        <v>40.038730999999999</v>
      </c>
      <c r="I57">
        <v>-86.872210999999993</v>
      </c>
      <c r="J57" s="1" t="d">
        <v>2019-01-10</v>
      </c>
      <c r="K57">
        <v>116861</v>
      </c>
      <c r="L57" t="s">
        <v>30</v>
      </c>
      <c r="M57" s="1" t="d">
        <v>2019-01-15</v>
      </c>
      <c r="N57">
        <v>1</v>
      </c>
      <c r="O57">
        <v>15</v>
      </c>
      <c r="P57">
        <v>2019</v>
      </c>
      <c r="R57" t="s">
        <v>26</v>
      </c>
      <c r="S57" t="s">
        <v>31</v>
      </c>
    </row>
    <row r="58" spans="1:19" x14ac:dyDescent="0.25">
      <c r="A58" t="s">
        <v>312</v>
      </c>
      <c r="B58" t="s">
        <v>25839</v>
      </c>
      <c r="C58" t="s">
        <v>36461</v>
      </c>
      <c r="E58" t="s">
        <v>1983</v>
      </c>
      <c r="F58" t="s">
        <v>373</v>
      </c>
      <c r="G58">
        <v>60446</v>
      </c>
      <c r="H58">
        <v>41.683822999999997</v>
      </c>
      <c r="I58">
        <v>-88.126035999999999</v>
      </c>
      <c r="J58" s="1" t="d">
        <v>2019-01-10</v>
      </c>
      <c r="K58">
        <v>116862</v>
      </c>
      <c r="L58" t="s">
        <v>30</v>
      </c>
      <c r="M58" s="1" t="d">
        <v>2019-01-15</v>
      </c>
      <c r="N58">
        <v>1</v>
      </c>
      <c r="O58">
        <v>15</v>
      </c>
      <c r="P58">
        <v>2019</v>
      </c>
      <c r="R58" t="s">
        <v>26</v>
      </c>
      <c r="S58" t="s">
        <v>31</v>
      </c>
    </row>
    <row r="59" spans="1:19" x14ac:dyDescent="0.25">
      <c r="A59" t="s">
        <v>312</v>
      </c>
      <c r="B59" t="s">
        <v>25839</v>
      </c>
      <c r="C59" t="s">
        <v>36462</v>
      </c>
      <c r="E59" t="s">
        <v>36463</v>
      </c>
      <c r="F59" t="s">
        <v>88</v>
      </c>
      <c r="G59">
        <v>63049</v>
      </c>
      <c r="H59">
        <v>38.461962</v>
      </c>
      <c r="I59">
        <v>-90.525358999999995</v>
      </c>
      <c r="J59" s="1" t="d">
        <v>2019-01-10</v>
      </c>
      <c r="K59">
        <v>116863</v>
      </c>
      <c r="L59" t="s">
        <v>30</v>
      </c>
      <c r="M59" s="1" t="d">
        <v>2019-01-15</v>
      </c>
      <c r="N59">
        <v>1</v>
      </c>
      <c r="O59">
        <v>15</v>
      </c>
      <c r="P59">
        <v>2019</v>
      </c>
      <c r="R59" t="s">
        <v>26</v>
      </c>
      <c r="S59" t="s">
        <v>31</v>
      </c>
    </row>
    <row r="60" spans="1:19" x14ac:dyDescent="0.25">
      <c r="A60" t="s">
        <v>312</v>
      </c>
      <c r="B60" t="s">
        <v>36464</v>
      </c>
      <c r="C60" t="s">
        <v>36465</v>
      </c>
      <c r="E60" t="s">
        <v>36466</v>
      </c>
      <c r="F60" t="s">
        <v>157</v>
      </c>
      <c r="G60">
        <v>16045</v>
      </c>
      <c r="H60">
        <v>40.858454999999999</v>
      </c>
      <c r="I60">
        <v>-79.911240000000006</v>
      </c>
      <c r="J60" s="1" t="d">
        <v>2019-01-10</v>
      </c>
      <c r="K60">
        <v>116864</v>
      </c>
      <c r="L60" t="s">
        <v>30</v>
      </c>
      <c r="M60" s="1" t="d">
        <v>2019-01-15</v>
      </c>
      <c r="N60">
        <v>1</v>
      </c>
      <c r="O60">
        <v>15</v>
      </c>
      <c r="P60">
        <v>2019</v>
      </c>
      <c r="R60" t="s">
        <v>26</v>
      </c>
      <c r="S60" t="s">
        <v>31</v>
      </c>
    </row>
    <row r="61" spans="1:19" x14ac:dyDescent="0.25">
      <c r="A61" t="s">
        <v>312</v>
      </c>
      <c r="B61" t="s">
        <v>28489</v>
      </c>
      <c r="C61">
        <v>10044</v>
      </c>
      <c r="E61" t="s">
        <v>2026</v>
      </c>
      <c r="F61" t="s">
        <v>202</v>
      </c>
      <c r="G61">
        <v>32225</v>
      </c>
      <c r="H61">
        <v>30.322766349999998</v>
      </c>
      <c r="I61">
        <v>-81.538991319999994</v>
      </c>
      <c r="J61" s="1" t="d">
        <v>2019-01-10</v>
      </c>
      <c r="K61">
        <v>116866</v>
      </c>
      <c r="L61" t="s">
        <v>30</v>
      </c>
      <c r="M61" s="1" t="d">
        <v>2019-01-15</v>
      </c>
      <c r="N61">
        <v>1</v>
      </c>
      <c r="O61">
        <v>15</v>
      </c>
      <c r="P61">
        <v>2019</v>
      </c>
      <c r="R61" t="s">
        <v>26</v>
      </c>
      <c r="S61" t="s">
        <v>31</v>
      </c>
    </row>
    <row r="62" spans="1:19" x14ac:dyDescent="0.25">
      <c r="A62" t="s">
        <v>338</v>
      </c>
      <c r="B62" t="s">
        <v>36468</v>
      </c>
      <c r="C62" t="s">
        <v>36469</v>
      </c>
      <c r="E62" t="s">
        <v>953</v>
      </c>
      <c r="F62" t="s">
        <v>212</v>
      </c>
      <c r="G62">
        <v>27536</v>
      </c>
      <c r="H62">
        <v>36.334674</v>
      </c>
      <c r="I62">
        <v>-78.442160999999999</v>
      </c>
      <c r="J62" s="1" t="d">
        <v>2019-04-11</v>
      </c>
      <c r="K62">
        <v>116917</v>
      </c>
      <c r="L62" t="s">
        <v>29102</v>
      </c>
      <c r="M62" s="1" t="d">
        <v>2019-01-01</v>
      </c>
      <c r="N62">
        <v>1</v>
      </c>
      <c r="O62">
        <v>1</v>
      </c>
      <c r="P62">
        <v>2019</v>
      </c>
      <c r="R62" t="s">
        <v>26</v>
      </c>
      <c r="S62" t="s">
        <v>31</v>
      </c>
    </row>
    <row r="63" spans="1:19" x14ac:dyDescent="0.25">
      <c r="A63" t="s">
        <v>338</v>
      </c>
      <c r="B63" t="s">
        <v>36473</v>
      </c>
      <c r="C63" t="s">
        <v>36474</v>
      </c>
      <c r="D63" t="s">
        <v>36475</v>
      </c>
      <c r="E63" t="s">
        <v>3965</v>
      </c>
      <c r="F63" t="s">
        <v>25</v>
      </c>
      <c r="G63">
        <v>21202</v>
      </c>
      <c r="H63">
        <v>39.292048999999999</v>
      </c>
      <c r="I63">
        <v>-76.612309999999994</v>
      </c>
      <c r="J63" s="1" t="d">
        <v>2019-02-06</v>
      </c>
      <c r="K63">
        <v>116920</v>
      </c>
      <c r="L63" t="s">
        <v>103</v>
      </c>
      <c r="M63" s="1" t="d">
        <v>2019-01-01</v>
      </c>
      <c r="N63">
        <v>1</v>
      </c>
      <c r="O63">
        <v>1</v>
      </c>
      <c r="P63">
        <v>2019</v>
      </c>
      <c r="R63" t="s">
        <v>26</v>
      </c>
      <c r="S63" t="s">
        <v>31</v>
      </c>
    </row>
    <row r="64" spans="1:19" x14ac:dyDescent="0.25">
      <c r="A64" t="s">
        <v>338</v>
      </c>
      <c r="B64" t="s">
        <v>36476</v>
      </c>
      <c r="C64" t="s">
        <v>36477</v>
      </c>
      <c r="E64" t="s">
        <v>3965</v>
      </c>
      <c r="F64" t="s">
        <v>25</v>
      </c>
      <c r="G64">
        <v>21223</v>
      </c>
      <c r="H64">
        <v>39.288226999999999</v>
      </c>
      <c r="I64">
        <v>-76.64864</v>
      </c>
      <c r="J64" s="1" t="d">
        <v>2019-02-06</v>
      </c>
      <c r="K64">
        <v>116921</v>
      </c>
      <c r="L64" t="s">
        <v>103</v>
      </c>
      <c r="M64" s="1" t="d">
        <v>2019-01-01</v>
      </c>
      <c r="N64">
        <v>1</v>
      </c>
      <c r="O64">
        <v>1</v>
      </c>
      <c r="P64">
        <v>2019</v>
      </c>
      <c r="R64" t="s">
        <v>26</v>
      </c>
      <c r="S64" t="s">
        <v>31</v>
      </c>
    </row>
    <row r="65" spans="1:19" x14ac:dyDescent="0.25">
      <c r="A65" t="s">
        <v>338</v>
      </c>
      <c r="B65" t="s">
        <v>36488</v>
      </c>
      <c r="C65" t="s">
        <v>36489</v>
      </c>
      <c r="E65" t="s">
        <v>95</v>
      </c>
      <c r="F65" t="s">
        <v>37</v>
      </c>
      <c r="G65">
        <v>75202</v>
      </c>
      <c r="H65">
        <v>32.786912000000001</v>
      </c>
      <c r="I65">
        <v>-96.806618</v>
      </c>
      <c r="J65" s="1" t="d">
        <v>2019-02-06</v>
      </c>
      <c r="K65">
        <v>116954</v>
      </c>
      <c r="L65" t="s">
        <v>103</v>
      </c>
      <c r="M65" s="1" t="d">
        <v>2019-01-01</v>
      </c>
      <c r="N65">
        <v>1</v>
      </c>
      <c r="O65">
        <v>1</v>
      </c>
      <c r="P65">
        <v>2019</v>
      </c>
      <c r="R65" t="s">
        <v>26</v>
      </c>
      <c r="S65" t="s">
        <v>31</v>
      </c>
    </row>
    <row r="66" spans="1:19" x14ac:dyDescent="0.25">
      <c r="A66" t="s">
        <v>338</v>
      </c>
      <c r="B66" t="s">
        <v>36490</v>
      </c>
      <c r="C66" t="s">
        <v>36491</v>
      </c>
      <c r="D66" t="s">
        <v>36492</v>
      </c>
      <c r="E66" t="s">
        <v>95</v>
      </c>
      <c r="F66" t="s">
        <v>37</v>
      </c>
      <c r="G66">
        <v>75235</v>
      </c>
      <c r="H66">
        <v>32.809190999999998</v>
      </c>
      <c r="I66">
        <v>-96.837838000000005</v>
      </c>
      <c r="J66" s="1" t="d">
        <v>2019-02-06</v>
      </c>
      <c r="K66">
        <v>116955</v>
      </c>
      <c r="L66" t="s">
        <v>103</v>
      </c>
      <c r="M66" s="1" t="d">
        <v>2019-01-01</v>
      </c>
      <c r="N66">
        <v>1</v>
      </c>
      <c r="O66">
        <v>1</v>
      </c>
      <c r="P66">
        <v>2019</v>
      </c>
      <c r="R66" t="s">
        <v>26</v>
      </c>
      <c r="S66" t="s">
        <v>31</v>
      </c>
    </row>
    <row r="67" spans="1:19" x14ac:dyDescent="0.25">
      <c r="A67" t="s">
        <v>338</v>
      </c>
      <c r="B67" t="s">
        <v>36493</v>
      </c>
      <c r="C67" t="s">
        <v>36494</v>
      </c>
      <c r="D67" t="s">
        <v>36495</v>
      </c>
      <c r="E67" t="s">
        <v>95</v>
      </c>
      <c r="F67" t="s">
        <v>37</v>
      </c>
      <c r="G67">
        <v>75207</v>
      </c>
      <c r="H67">
        <v>32.806815999999998</v>
      </c>
      <c r="I67">
        <v>-96.836049000000003</v>
      </c>
      <c r="J67" s="1" t="d">
        <v>2019-02-06</v>
      </c>
      <c r="K67">
        <v>116956</v>
      </c>
      <c r="L67" t="s">
        <v>103</v>
      </c>
      <c r="M67" s="1" t="d">
        <v>2019-01-01</v>
      </c>
      <c r="N67">
        <v>1</v>
      </c>
      <c r="O67">
        <v>1</v>
      </c>
      <c r="P67">
        <v>2019</v>
      </c>
      <c r="R67" t="s">
        <v>26</v>
      </c>
      <c r="S67" t="s">
        <v>27</v>
      </c>
    </row>
    <row r="68" spans="1:19" x14ac:dyDescent="0.25">
      <c r="A68" t="s">
        <v>338</v>
      </c>
      <c r="B68" t="s">
        <v>9203</v>
      </c>
      <c r="C68" t="s">
        <v>36496</v>
      </c>
      <c r="E68" t="s">
        <v>2638</v>
      </c>
      <c r="F68" t="s">
        <v>707</v>
      </c>
      <c r="G68">
        <v>96822</v>
      </c>
      <c r="H68">
        <v>21.296765000000001</v>
      </c>
      <c r="I68">
        <v>-157.8108</v>
      </c>
      <c r="J68" s="1" t="d">
        <v>2019-02-06</v>
      </c>
      <c r="K68">
        <v>116957</v>
      </c>
      <c r="L68" t="s">
        <v>103</v>
      </c>
      <c r="M68" s="1" t="d">
        <v>2019-01-01</v>
      </c>
      <c r="N68">
        <v>1</v>
      </c>
      <c r="O68">
        <v>1</v>
      </c>
      <c r="P68">
        <v>2019</v>
      </c>
      <c r="R68" t="s">
        <v>26</v>
      </c>
      <c r="S68" t="s">
        <v>31</v>
      </c>
    </row>
    <row r="69" spans="1:19" x14ac:dyDescent="0.25">
      <c r="A69" t="s">
        <v>338</v>
      </c>
      <c r="B69" t="s">
        <v>36497</v>
      </c>
      <c r="C69" t="s">
        <v>9139</v>
      </c>
      <c r="D69" t="s">
        <v>36498</v>
      </c>
      <c r="E69" t="s">
        <v>9141</v>
      </c>
      <c r="F69" t="s">
        <v>707</v>
      </c>
      <c r="G69">
        <v>96701</v>
      </c>
      <c r="H69">
        <v>21.385211999999999</v>
      </c>
      <c r="I69">
        <v>-157.940293</v>
      </c>
      <c r="J69" s="1" t="d">
        <v>2019-02-06</v>
      </c>
      <c r="K69">
        <v>116958</v>
      </c>
      <c r="L69" t="s">
        <v>103</v>
      </c>
      <c r="M69" s="1" t="d">
        <v>2019-01-01</v>
      </c>
      <c r="N69">
        <v>1</v>
      </c>
      <c r="O69">
        <v>1</v>
      </c>
      <c r="P69">
        <v>2019</v>
      </c>
      <c r="R69" t="s">
        <v>26</v>
      </c>
      <c r="S69" t="s">
        <v>31</v>
      </c>
    </row>
    <row r="70" spans="1:19" x14ac:dyDescent="0.25">
      <c r="A70" t="s">
        <v>312</v>
      </c>
      <c r="B70" t="s">
        <v>36503</v>
      </c>
      <c r="C70" t="s">
        <v>36504</v>
      </c>
      <c r="E70" t="s">
        <v>2802</v>
      </c>
      <c r="F70" t="s">
        <v>157</v>
      </c>
      <c r="G70">
        <v>19116</v>
      </c>
      <c r="H70">
        <v>40.106383000000001</v>
      </c>
      <c r="I70">
        <v>-75.000045</v>
      </c>
      <c r="J70" s="1" t="d">
        <v>2019-02-06</v>
      </c>
      <c r="K70">
        <v>117038</v>
      </c>
      <c r="L70" t="s">
        <v>103</v>
      </c>
      <c r="M70" s="1" t="d">
        <v>2019-01-15</v>
      </c>
      <c r="N70">
        <v>1</v>
      </c>
      <c r="O70">
        <v>15</v>
      </c>
      <c r="P70">
        <v>2019</v>
      </c>
      <c r="R70" t="s">
        <v>26</v>
      </c>
      <c r="S70" t="s">
        <v>31</v>
      </c>
    </row>
    <row r="71" spans="1:19" x14ac:dyDescent="0.25">
      <c r="A71" t="s">
        <v>312</v>
      </c>
      <c r="B71" t="s">
        <v>36505</v>
      </c>
      <c r="C71" t="s">
        <v>36506</v>
      </c>
      <c r="E71" t="s">
        <v>5777</v>
      </c>
      <c r="F71" t="s">
        <v>40</v>
      </c>
      <c r="G71">
        <v>72211</v>
      </c>
      <c r="H71">
        <v>34.755893</v>
      </c>
      <c r="I71">
        <v>-92.442981000000003</v>
      </c>
      <c r="J71" s="1" t="d">
        <v>2019-02-06</v>
      </c>
      <c r="K71">
        <v>117039</v>
      </c>
      <c r="L71" t="s">
        <v>103</v>
      </c>
      <c r="M71" s="1" t="d">
        <v>2019-01-15</v>
      </c>
      <c r="N71">
        <v>1</v>
      </c>
      <c r="O71">
        <v>15</v>
      </c>
      <c r="P71">
        <v>2019</v>
      </c>
      <c r="R71" t="s">
        <v>26</v>
      </c>
      <c r="S71" t="s">
        <v>31</v>
      </c>
    </row>
    <row r="72" spans="1:19" x14ac:dyDescent="0.25">
      <c r="A72" t="s">
        <v>312</v>
      </c>
      <c r="B72" t="s">
        <v>36507</v>
      </c>
      <c r="C72" t="s">
        <v>36508</v>
      </c>
      <c r="E72" t="s">
        <v>24553</v>
      </c>
      <c r="F72" t="s">
        <v>202</v>
      </c>
      <c r="G72">
        <v>33853</v>
      </c>
      <c r="H72">
        <v>27.961711000000001</v>
      </c>
      <c r="I72">
        <v>-81.623384000000001</v>
      </c>
      <c r="J72" s="1" t="d">
        <v>2019-02-06</v>
      </c>
      <c r="K72">
        <v>117040</v>
      </c>
      <c r="L72" t="s">
        <v>103</v>
      </c>
      <c r="M72" s="1" t="d">
        <v>2019-01-15</v>
      </c>
      <c r="N72">
        <v>1</v>
      </c>
      <c r="O72">
        <v>15</v>
      </c>
      <c r="P72">
        <v>2019</v>
      </c>
      <c r="R72" t="s">
        <v>26</v>
      </c>
      <c r="S72" t="s">
        <v>31</v>
      </c>
    </row>
    <row r="73" spans="1:19" x14ac:dyDescent="0.25">
      <c r="A73" t="s">
        <v>338</v>
      </c>
      <c r="B73" t="s">
        <v>36514</v>
      </c>
      <c r="C73" t="s">
        <v>36515</v>
      </c>
      <c r="E73" t="s">
        <v>169</v>
      </c>
      <c r="F73" t="s">
        <v>170</v>
      </c>
      <c r="G73">
        <v>95949</v>
      </c>
      <c r="H73">
        <v>39.204903999999999</v>
      </c>
      <c r="I73">
        <v>-121.077158</v>
      </c>
      <c r="J73" s="1" t="d">
        <v>2019-02-06</v>
      </c>
      <c r="K73">
        <v>117096</v>
      </c>
      <c r="L73" t="s">
        <v>103</v>
      </c>
      <c r="M73" s="1" t="d">
        <v>2019-01-01</v>
      </c>
      <c r="N73">
        <v>1</v>
      </c>
      <c r="O73">
        <v>1</v>
      </c>
      <c r="P73">
        <v>2019</v>
      </c>
      <c r="R73" t="s">
        <v>26</v>
      </c>
      <c r="S73" t="s">
        <v>31</v>
      </c>
    </row>
    <row r="74" spans="1:19" x14ac:dyDescent="0.25">
      <c r="A74" t="s">
        <v>338</v>
      </c>
      <c r="B74" t="s">
        <v>36516</v>
      </c>
      <c r="C74" t="s">
        <v>30004</v>
      </c>
      <c r="E74" t="s">
        <v>169</v>
      </c>
      <c r="F74" t="s">
        <v>170</v>
      </c>
      <c r="G74">
        <v>95945</v>
      </c>
      <c r="H74">
        <v>39.220861999999997</v>
      </c>
      <c r="I74">
        <v>-121.062901</v>
      </c>
      <c r="J74" s="1" t="d">
        <v>2019-02-06</v>
      </c>
      <c r="K74">
        <v>117097</v>
      </c>
      <c r="L74" t="s">
        <v>103</v>
      </c>
      <c r="M74" s="1" t="d">
        <v>2019-01-01</v>
      </c>
      <c r="N74">
        <v>1</v>
      </c>
      <c r="O74">
        <v>1</v>
      </c>
      <c r="P74">
        <v>2019</v>
      </c>
      <c r="R74" t="s">
        <v>26</v>
      </c>
      <c r="S74" t="s">
        <v>31</v>
      </c>
    </row>
    <row r="75" spans="1:19" x14ac:dyDescent="0.25">
      <c r="A75" t="s">
        <v>338</v>
      </c>
      <c r="B75" t="s">
        <v>36517</v>
      </c>
      <c r="C75" t="s">
        <v>30161</v>
      </c>
      <c r="E75" t="s">
        <v>19636</v>
      </c>
      <c r="F75" t="s">
        <v>170</v>
      </c>
      <c r="G75">
        <v>95456</v>
      </c>
      <c r="H75">
        <v>39.271560000000001</v>
      </c>
      <c r="I75">
        <v>-123.787819</v>
      </c>
      <c r="J75" s="1" t="d">
        <v>2019-02-06</v>
      </c>
      <c r="K75">
        <v>117098</v>
      </c>
      <c r="L75" t="s">
        <v>103</v>
      </c>
      <c r="M75" s="1" t="d">
        <v>2019-01-01</v>
      </c>
      <c r="N75">
        <v>1</v>
      </c>
      <c r="O75">
        <v>1</v>
      </c>
      <c r="P75">
        <v>2019</v>
      </c>
      <c r="R75" t="s">
        <v>26</v>
      </c>
      <c r="S75" t="s">
        <v>31</v>
      </c>
    </row>
    <row r="76" spans="1:19" x14ac:dyDescent="0.25">
      <c r="A76" t="s">
        <v>338</v>
      </c>
      <c r="B76" t="s">
        <v>36518</v>
      </c>
      <c r="C76" t="s">
        <v>30163</v>
      </c>
      <c r="E76" t="s">
        <v>19636</v>
      </c>
      <c r="F76" t="s">
        <v>170</v>
      </c>
      <c r="G76">
        <v>95456</v>
      </c>
      <c r="H76">
        <v>39.278101999999997</v>
      </c>
      <c r="I76">
        <v>-123.790334</v>
      </c>
      <c r="J76" s="1" t="d">
        <v>2019-02-06</v>
      </c>
      <c r="K76">
        <v>117099</v>
      </c>
      <c r="L76" t="s">
        <v>103</v>
      </c>
      <c r="M76" s="1" t="d">
        <v>2019-01-01</v>
      </c>
      <c r="N76">
        <v>1</v>
      </c>
      <c r="O76">
        <v>1</v>
      </c>
      <c r="P76">
        <v>2019</v>
      </c>
      <c r="R76" t="s">
        <v>26</v>
      </c>
      <c r="S76" t="s">
        <v>31</v>
      </c>
    </row>
    <row r="77" spans="1:19" x14ac:dyDescent="0.25">
      <c r="A77" t="s">
        <v>338</v>
      </c>
      <c r="B77" t="s">
        <v>36519</v>
      </c>
      <c r="C77" t="s">
        <v>36520</v>
      </c>
      <c r="E77" t="s">
        <v>12650</v>
      </c>
      <c r="F77" t="s">
        <v>170</v>
      </c>
      <c r="G77">
        <v>95460</v>
      </c>
      <c r="H77">
        <v>39.309359000000001</v>
      </c>
      <c r="I77">
        <v>-123.798062</v>
      </c>
      <c r="J77" s="1" t="d">
        <v>2019-02-06</v>
      </c>
      <c r="K77">
        <v>117100</v>
      </c>
      <c r="L77" t="s">
        <v>103</v>
      </c>
      <c r="M77" s="1" t="d">
        <v>2019-01-01</v>
      </c>
      <c r="N77">
        <v>1</v>
      </c>
      <c r="O77">
        <v>1</v>
      </c>
      <c r="P77">
        <v>2019</v>
      </c>
      <c r="R77" t="s">
        <v>26</v>
      </c>
      <c r="S77" t="s">
        <v>31</v>
      </c>
    </row>
    <row r="78" spans="1:19" x14ac:dyDescent="0.25">
      <c r="A78" t="s">
        <v>338</v>
      </c>
      <c r="B78" t="s">
        <v>36521</v>
      </c>
      <c r="C78" t="s">
        <v>30267</v>
      </c>
      <c r="E78" t="s">
        <v>12650</v>
      </c>
      <c r="F78" t="s">
        <v>170</v>
      </c>
      <c r="G78">
        <v>95460</v>
      </c>
      <c r="H78">
        <v>39.315674999999999</v>
      </c>
      <c r="I78">
        <v>-123.799306</v>
      </c>
      <c r="J78" s="1" t="d">
        <v>2019-02-06</v>
      </c>
      <c r="K78">
        <v>117101</v>
      </c>
      <c r="L78" t="s">
        <v>103</v>
      </c>
      <c r="M78" s="1" t="d">
        <v>2019-01-01</v>
      </c>
      <c r="N78">
        <v>1</v>
      </c>
      <c r="O78">
        <v>1</v>
      </c>
      <c r="P78">
        <v>2019</v>
      </c>
      <c r="R78" t="s">
        <v>26</v>
      </c>
      <c r="S78" t="s">
        <v>31</v>
      </c>
    </row>
    <row r="79" spans="1:19" x14ac:dyDescent="0.25">
      <c r="A79" t="s">
        <v>338</v>
      </c>
      <c r="B79" t="s">
        <v>36522</v>
      </c>
      <c r="C79" t="s">
        <v>30271</v>
      </c>
      <c r="E79" t="s">
        <v>12650</v>
      </c>
      <c r="F79" t="s">
        <v>170</v>
      </c>
      <c r="G79">
        <v>95460</v>
      </c>
      <c r="H79">
        <v>39.305574999999997</v>
      </c>
      <c r="I79">
        <v>-123.80009</v>
      </c>
      <c r="J79" s="1" t="d">
        <v>2019-02-06</v>
      </c>
      <c r="K79">
        <v>117102</v>
      </c>
      <c r="L79" t="s">
        <v>103</v>
      </c>
      <c r="M79" s="1" t="d">
        <v>2019-01-01</v>
      </c>
      <c r="N79">
        <v>1</v>
      </c>
      <c r="O79">
        <v>1</v>
      </c>
      <c r="P79">
        <v>2019</v>
      </c>
      <c r="R79" t="s">
        <v>26</v>
      </c>
      <c r="S79" t="s">
        <v>31</v>
      </c>
    </row>
    <row r="80" spans="1:19" x14ac:dyDescent="0.25">
      <c r="A80" t="s">
        <v>338</v>
      </c>
      <c r="B80" t="s">
        <v>36523</v>
      </c>
      <c r="C80" t="s">
        <v>36524</v>
      </c>
      <c r="E80" t="s">
        <v>12650</v>
      </c>
      <c r="F80" t="s">
        <v>170</v>
      </c>
      <c r="G80">
        <v>95460</v>
      </c>
      <c r="H80">
        <v>39.330424999999998</v>
      </c>
      <c r="I80">
        <v>-123.801947</v>
      </c>
      <c r="J80" s="1" t="d">
        <v>2019-02-06</v>
      </c>
      <c r="K80">
        <v>117103</v>
      </c>
      <c r="L80" t="s">
        <v>103</v>
      </c>
      <c r="M80" s="1" t="d">
        <v>2019-01-01</v>
      </c>
      <c r="N80">
        <v>1</v>
      </c>
      <c r="O80">
        <v>1</v>
      </c>
      <c r="P80">
        <v>2019</v>
      </c>
      <c r="R80" t="s">
        <v>26</v>
      </c>
      <c r="S80" t="s">
        <v>31</v>
      </c>
    </row>
    <row r="81" spans="1:19" x14ac:dyDescent="0.25">
      <c r="A81" t="s">
        <v>338</v>
      </c>
      <c r="B81" t="s">
        <v>36525</v>
      </c>
      <c r="C81" t="s">
        <v>30547</v>
      </c>
      <c r="E81" t="s">
        <v>16566</v>
      </c>
      <c r="F81" t="s">
        <v>170</v>
      </c>
      <c r="G81">
        <v>95466</v>
      </c>
      <c r="H81">
        <v>39.131566999999997</v>
      </c>
      <c r="I81">
        <v>-123.532292</v>
      </c>
      <c r="J81" s="1" t="d">
        <v>2019-02-06</v>
      </c>
      <c r="K81">
        <v>117104</v>
      </c>
      <c r="L81" t="s">
        <v>103</v>
      </c>
      <c r="M81" s="1" t="d">
        <v>2019-01-01</v>
      </c>
      <c r="N81">
        <v>1</v>
      </c>
      <c r="O81">
        <v>1</v>
      </c>
      <c r="P81">
        <v>2019</v>
      </c>
      <c r="R81" t="s">
        <v>26</v>
      </c>
      <c r="S81" t="s">
        <v>31</v>
      </c>
    </row>
    <row r="82" spans="1:19" x14ac:dyDescent="0.25">
      <c r="A82" t="s">
        <v>338</v>
      </c>
      <c r="B82" t="s">
        <v>36526</v>
      </c>
      <c r="C82" t="s">
        <v>36527</v>
      </c>
      <c r="E82" t="s">
        <v>36528</v>
      </c>
      <c r="F82" t="s">
        <v>170</v>
      </c>
      <c r="G82">
        <v>95728</v>
      </c>
      <c r="H82">
        <v>39.336990999999998</v>
      </c>
      <c r="I82">
        <v>-120.35041699999999</v>
      </c>
      <c r="J82" s="1" t="d">
        <v>2019-02-06</v>
      </c>
      <c r="K82">
        <v>117105</v>
      </c>
      <c r="L82" t="s">
        <v>103</v>
      </c>
      <c r="M82" s="1" t="d">
        <v>2019-01-01</v>
      </c>
      <c r="N82">
        <v>1</v>
      </c>
      <c r="O82">
        <v>1</v>
      </c>
      <c r="P82">
        <v>2019</v>
      </c>
      <c r="R82" t="s">
        <v>26</v>
      </c>
      <c r="S82" t="s">
        <v>31</v>
      </c>
    </row>
    <row r="83" spans="1:19" x14ac:dyDescent="0.25">
      <c r="A83" t="s">
        <v>338</v>
      </c>
      <c r="B83" t="s">
        <v>36529</v>
      </c>
      <c r="C83" t="s">
        <v>36530</v>
      </c>
      <c r="E83" t="s">
        <v>36528</v>
      </c>
      <c r="F83" t="s">
        <v>170</v>
      </c>
      <c r="G83">
        <v>95728</v>
      </c>
      <c r="H83">
        <v>39.308641000000001</v>
      </c>
      <c r="I83">
        <v>-120.545315</v>
      </c>
      <c r="J83" s="1" t="d">
        <v>2019-02-06</v>
      </c>
      <c r="K83">
        <v>117106</v>
      </c>
      <c r="L83" t="s">
        <v>103</v>
      </c>
      <c r="M83" s="1" t="d">
        <v>2019-01-01</v>
      </c>
      <c r="N83">
        <v>1</v>
      </c>
      <c r="O83">
        <v>1</v>
      </c>
      <c r="P83">
        <v>2019</v>
      </c>
      <c r="R83" t="s">
        <v>26</v>
      </c>
      <c r="S83" t="s">
        <v>31</v>
      </c>
    </row>
    <row r="84" spans="1:19" x14ac:dyDescent="0.25">
      <c r="A84" t="s">
        <v>338</v>
      </c>
      <c r="B84" t="s">
        <v>36531</v>
      </c>
      <c r="C84" t="s">
        <v>30992</v>
      </c>
      <c r="E84" t="s">
        <v>12444</v>
      </c>
      <c r="F84" t="s">
        <v>170</v>
      </c>
      <c r="G84">
        <v>96161</v>
      </c>
      <c r="H84">
        <v>39.276121000000003</v>
      </c>
      <c r="I84">
        <v>-120.12021900000001</v>
      </c>
      <c r="J84" s="1" t="d">
        <v>2019-02-06</v>
      </c>
      <c r="K84">
        <v>117107</v>
      </c>
      <c r="L84" t="s">
        <v>103</v>
      </c>
      <c r="M84" s="1" t="d">
        <v>2019-01-01</v>
      </c>
      <c r="N84">
        <v>1</v>
      </c>
      <c r="O84">
        <v>1</v>
      </c>
      <c r="P84">
        <v>2019</v>
      </c>
      <c r="R84" t="s">
        <v>26</v>
      </c>
      <c r="S84" t="s">
        <v>31</v>
      </c>
    </row>
    <row r="85" spans="1:19" x14ac:dyDescent="0.25">
      <c r="A85" t="s">
        <v>338</v>
      </c>
      <c r="B85" t="s">
        <v>36532</v>
      </c>
      <c r="C85" t="s">
        <v>30994</v>
      </c>
      <c r="E85" t="s">
        <v>12444</v>
      </c>
      <c r="F85" t="s">
        <v>170</v>
      </c>
      <c r="G85">
        <v>96161</v>
      </c>
      <c r="H85">
        <v>39.282276000000003</v>
      </c>
      <c r="I85">
        <v>-120.119889</v>
      </c>
      <c r="J85" s="1" t="d">
        <v>2019-02-06</v>
      </c>
      <c r="K85">
        <v>117108</v>
      </c>
      <c r="L85" t="s">
        <v>103</v>
      </c>
      <c r="M85" s="1" t="d">
        <v>2019-01-01</v>
      </c>
      <c r="N85">
        <v>1</v>
      </c>
      <c r="O85">
        <v>1</v>
      </c>
      <c r="P85">
        <v>2019</v>
      </c>
      <c r="R85" t="s">
        <v>26</v>
      </c>
      <c r="S85" t="s">
        <v>31</v>
      </c>
    </row>
    <row r="86" spans="1:19" x14ac:dyDescent="0.25">
      <c r="A86" t="s">
        <v>338</v>
      </c>
      <c r="B86" t="s">
        <v>36533</v>
      </c>
      <c r="C86" t="s">
        <v>36534</v>
      </c>
      <c r="E86" t="s">
        <v>12444</v>
      </c>
      <c r="F86" t="s">
        <v>170</v>
      </c>
      <c r="G86">
        <v>96161</v>
      </c>
      <c r="H86">
        <v>39.276153999999998</v>
      </c>
      <c r="I86">
        <v>-120.12231800000001</v>
      </c>
      <c r="J86" s="1" t="d">
        <v>2019-02-06</v>
      </c>
      <c r="K86">
        <v>117109</v>
      </c>
      <c r="L86" t="s">
        <v>103</v>
      </c>
      <c r="M86" s="1" t="d">
        <v>2019-01-01</v>
      </c>
      <c r="N86">
        <v>1</v>
      </c>
      <c r="O86">
        <v>1</v>
      </c>
      <c r="P86">
        <v>2019</v>
      </c>
      <c r="R86" t="s">
        <v>26</v>
      </c>
      <c r="S86" t="s">
        <v>31</v>
      </c>
    </row>
    <row r="87" spans="1:19" x14ac:dyDescent="0.25">
      <c r="A87" t="s">
        <v>338</v>
      </c>
      <c r="B87" t="s">
        <v>36535</v>
      </c>
      <c r="C87" t="s">
        <v>31004</v>
      </c>
      <c r="E87" t="s">
        <v>4008</v>
      </c>
      <c r="F87" t="s">
        <v>170</v>
      </c>
      <c r="G87">
        <v>95482</v>
      </c>
      <c r="H87">
        <v>39.147075000000001</v>
      </c>
      <c r="I87">
        <v>-123.19704</v>
      </c>
      <c r="J87" s="1" t="d">
        <v>2019-02-06</v>
      </c>
      <c r="K87">
        <v>117110</v>
      </c>
      <c r="L87" t="s">
        <v>103</v>
      </c>
      <c r="M87" s="1" t="d">
        <v>2019-01-01</v>
      </c>
      <c r="N87">
        <v>1</v>
      </c>
      <c r="O87">
        <v>1</v>
      </c>
      <c r="P87">
        <v>2019</v>
      </c>
      <c r="R87" t="s">
        <v>26</v>
      </c>
      <c r="S87" t="s">
        <v>31</v>
      </c>
    </row>
    <row r="88" spans="1:19" x14ac:dyDescent="0.25">
      <c r="A88" t="s">
        <v>338</v>
      </c>
      <c r="B88" t="s">
        <v>36538</v>
      </c>
      <c r="C88" t="s">
        <v>33734</v>
      </c>
      <c r="E88" t="s">
        <v>33735</v>
      </c>
      <c r="F88" t="s">
        <v>264</v>
      </c>
      <c r="G88">
        <v>89451</v>
      </c>
      <c r="H88">
        <v>39.310295000000004</v>
      </c>
      <c r="I88">
        <v>-119.943473</v>
      </c>
      <c r="J88" s="1" t="d">
        <v>2019-02-06</v>
      </c>
      <c r="K88">
        <v>117112</v>
      </c>
      <c r="L88" t="s">
        <v>103</v>
      </c>
      <c r="M88" s="1" t="d">
        <v>2019-01-01</v>
      </c>
      <c r="N88">
        <v>1</v>
      </c>
      <c r="O88">
        <v>1</v>
      </c>
      <c r="P88">
        <v>2019</v>
      </c>
      <c r="R88" t="s">
        <v>26</v>
      </c>
      <c r="S88" t="s">
        <v>31</v>
      </c>
    </row>
    <row r="89" spans="1:19" x14ac:dyDescent="0.25">
      <c r="A89" t="s">
        <v>338</v>
      </c>
      <c r="B89" t="s">
        <v>36539</v>
      </c>
      <c r="C89" t="s">
        <v>33830</v>
      </c>
      <c r="E89" t="s">
        <v>33828</v>
      </c>
      <c r="F89" t="s">
        <v>264</v>
      </c>
      <c r="G89">
        <v>89440</v>
      </c>
      <c r="H89">
        <v>39.310302</v>
      </c>
      <c r="I89">
        <v>-119.650469</v>
      </c>
      <c r="J89" s="1" t="d">
        <v>2019-02-06</v>
      </c>
      <c r="K89">
        <v>117113</v>
      </c>
      <c r="L89" t="s">
        <v>103</v>
      </c>
      <c r="M89" s="1" t="d">
        <v>2019-01-01</v>
      </c>
      <c r="N89">
        <v>1</v>
      </c>
      <c r="O89">
        <v>1</v>
      </c>
      <c r="P89">
        <v>2019</v>
      </c>
      <c r="R89" t="s">
        <v>26</v>
      </c>
      <c r="S89" t="s">
        <v>31</v>
      </c>
    </row>
    <row r="90" spans="1:19" x14ac:dyDescent="0.25">
      <c r="A90" t="s">
        <v>338</v>
      </c>
      <c r="B90" t="s">
        <v>36540</v>
      </c>
      <c r="C90" t="s">
        <v>36541</v>
      </c>
      <c r="E90" t="s">
        <v>36542</v>
      </c>
      <c r="F90" t="s">
        <v>264</v>
      </c>
      <c r="G90">
        <v>89447</v>
      </c>
      <c r="H90">
        <v>38.994391999999998</v>
      </c>
      <c r="I90">
        <v>-119.17202899999999</v>
      </c>
      <c r="J90" s="1" t="d">
        <v>2019-02-06</v>
      </c>
      <c r="K90">
        <v>117114</v>
      </c>
      <c r="L90" t="s">
        <v>103</v>
      </c>
      <c r="M90" s="1" t="d">
        <v>2019-01-01</v>
      </c>
      <c r="N90">
        <v>1</v>
      </c>
      <c r="O90">
        <v>1</v>
      </c>
      <c r="P90">
        <v>2019</v>
      </c>
      <c r="R90" t="s">
        <v>26</v>
      </c>
      <c r="S90" t="s">
        <v>31</v>
      </c>
    </row>
    <row r="91" spans="1:19" x14ac:dyDescent="0.25">
      <c r="A91" t="s">
        <v>338</v>
      </c>
      <c r="B91" t="s">
        <v>36543</v>
      </c>
      <c r="C91" t="s">
        <v>36544</v>
      </c>
      <c r="E91" t="s">
        <v>22690</v>
      </c>
      <c r="F91" t="s">
        <v>137</v>
      </c>
      <c r="G91">
        <v>97030</v>
      </c>
      <c r="H91">
        <v>45.505481000000003</v>
      </c>
      <c r="I91">
        <v>-122.43808</v>
      </c>
      <c r="J91" s="1" t="d">
        <v>2019-02-06</v>
      </c>
      <c r="K91">
        <v>117115</v>
      </c>
      <c r="L91" t="s">
        <v>103</v>
      </c>
      <c r="M91" s="1" t="d">
        <v>2019-01-01</v>
      </c>
      <c r="N91">
        <v>1</v>
      </c>
      <c r="O91">
        <v>1</v>
      </c>
      <c r="P91">
        <v>2019</v>
      </c>
      <c r="R91" t="s">
        <v>26</v>
      </c>
      <c r="S91" t="s">
        <v>31</v>
      </c>
    </row>
    <row r="92" spans="1:19" x14ac:dyDescent="0.25">
      <c r="A92" t="s">
        <v>338</v>
      </c>
      <c r="B92" t="s">
        <v>36545</v>
      </c>
      <c r="C92" t="s">
        <v>36546</v>
      </c>
      <c r="E92" t="s">
        <v>36547</v>
      </c>
      <c r="F92" t="s">
        <v>137</v>
      </c>
      <c r="G92">
        <v>97086</v>
      </c>
      <c r="H92">
        <v>45.43488</v>
      </c>
      <c r="I92">
        <v>-122.574535</v>
      </c>
      <c r="J92" s="1" t="d">
        <v>2019-02-06</v>
      </c>
      <c r="K92">
        <v>117116</v>
      </c>
      <c r="L92" t="s">
        <v>103</v>
      </c>
      <c r="M92" s="1" t="d">
        <v>2019-01-01</v>
      </c>
      <c r="N92">
        <v>1</v>
      </c>
      <c r="O92">
        <v>1</v>
      </c>
      <c r="P92">
        <v>2019</v>
      </c>
      <c r="R92" t="s">
        <v>26</v>
      </c>
      <c r="S92" t="s">
        <v>31</v>
      </c>
    </row>
    <row r="93" spans="1:19" x14ac:dyDescent="0.25">
      <c r="A93" t="s">
        <v>338</v>
      </c>
      <c r="B93" t="s">
        <v>36548</v>
      </c>
      <c r="C93" t="s">
        <v>36546</v>
      </c>
      <c r="E93" t="s">
        <v>36547</v>
      </c>
      <c r="F93" t="s">
        <v>137</v>
      </c>
      <c r="G93">
        <v>97086</v>
      </c>
      <c r="H93">
        <v>45.434527000000003</v>
      </c>
      <c r="I93">
        <v>-122.57604499999999</v>
      </c>
      <c r="J93" s="1" t="d">
        <v>2019-02-06</v>
      </c>
      <c r="K93">
        <v>117117</v>
      </c>
      <c r="L93" t="s">
        <v>103</v>
      </c>
      <c r="M93" s="1" t="d">
        <v>2019-01-01</v>
      </c>
      <c r="N93">
        <v>1</v>
      </c>
      <c r="O93">
        <v>1</v>
      </c>
      <c r="P93">
        <v>2019</v>
      </c>
      <c r="R93" t="s">
        <v>26</v>
      </c>
      <c r="S93" t="s">
        <v>31</v>
      </c>
    </row>
    <row r="94" spans="1:19" x14ac:dyDescent="0.25">
      <c r="A94" t="s">
        <v>338</v>
      </c>
      <c r="B94" t="s">
        <v>36549</v>
      </c>
      <c r="C94" t="s">
        <v>36546</v>
      </c>
      <c r="E94" t="s">
        <v>36547</v>
      </c>
      <c r="F94" t="s">
        <v>137</v>
      </c>
      <c r="G94">
        <v>97086</v>
      </c>
      <c r="H94">
        <v>45.437663000000001</v>
      </c>
      <c r="I94">
        <v>-122.573184</v>
      </c>
      <c r="J94" s="1" t="d">
        <v>2019-02-06</v>
      </c>
      <c r="K94">
        <v>117118</v>
      </c>
      <c r="L94" t="s">
        <v>103</v>
      </c>
      <c r="M94" s="1" t="d">
        <v>2019-01-01</v>
      </c>
      <c r="N94">
        <v>1</v>
      </c>
      <c r="O94">
        <v>1</v>
      </c>
      <c r="P94">
        <v>2019</v>
      </c>
      <c r="R94" t="s">
        <v>26</v>
      </c>
      <c r="S94" t="s">
        <v>31</v>
      </c>
    </row>
    <row r="95" spans="1:19" x14ac:dyDescent="0.25">
      <c r="A95" t="s">
        <v>338</v>
      </c>
      <c r="B95" t="s">
        <v>36550</v>
      </c>
      <c r="C95" t="s">
        <v>36546</v>
      </c>
      <c r="E95" t="s">
        <v>36547</v>
      </c>
      <c r="F95" t="s">
        <v>137</v>
      </c>
      <c r="G95">
        <v>97086</v>
      </c>
      <c r="H95">
        <v>45.436618000000003</v>
      </c>
      <c r="I95">
        <v>-122.575586</v>
      </c>
      <c r="J95" s="1" t="d">
        <v>2019-02-06</v>
      </c>
      <c r="K95">
        <v>117119</v>
      </c>
      <c r="L95" t="s">
        <v>103</v>
      </c>
      <c r="M95" s="1" t="d">
        <v>2019-01-01</v>
      </c>
      <c r="N95">
        <v>1</v>
      </c>
      <c r="O95">
        <v>1</v>
      </c>
      <c r="P95">
        <v>2019</v>
      </c>
      <c r="R95" t="s">
        <v>26</v>
      </c>
      <c r="S95" t="s">
        <v>31</v>
      </c>
    </row>
    <row r="96" spans="1:19" x14ac:dyDescent="0.25">
      <c r="A96" t="s">
        <v>338</v>
      </c>
      <c r="B96" t="s">
        <v>36551</v>
      </c>
      <c r="C96" t="s">
        <v>36546</v>
      </c>
      <c r="E96" t="s">
        <v>36547</v>
      </c>
      <c r="F96" t="s">
        <v>137</v>
      </c>
      <c r="G96">
        <v>97086</v>
      </c>
      <c r="H96">
        <v>45.434927000000002</v>
      </c>
      <c r="I96">
        <v>-122.571979</v>
      </c>
      <c r="J96" s="1" t="d">
        <v>2019-02-06</v>
      </c>
      <c r="K96">
        <v>117120</v>
      </c>
      <c r="L96" t="s">
        <v>103</v>
      </c>
      <c r="M96" s="1" t="d">
        <v>2019-01-01</v>
      </c>
      <c r="N96">
        <v>1</v>
      </c>
      <c r="O96">
        <v>1</v>
      </c>
      <c r="P96">
        <v>2019</v>
      </c>
      <c r="R96" t="s">
        <v>26</v>
      </c>
      <c r="S96" t="s">
        <v>31</v>
      </c>
    </row>
    <row r="97" spans="1:19" x14ac:dyDescent="0.25">
      <c r="A97" t="s">
        <v>338</v>
      </c>
      <c r="B97" t="s">
        <v>36552</v>
      </c>
      <c r="C97" t="s">
        <v>36553</v>
      </c>
      <c r="E97" t="s">
        <v>136</v>
      </c>
      <c r="F97" t="s">
        <v>137</v>
      </c>
      <c r="G97">
        <v>97220</v>
      </c>
      <c r="H97">
        <v>45.532333999999999</v>
      </c>
      <c r="I97">
        <v>-122.56040299999999</v>
      </c>
      <c r="J97" s="1" t="d">
        <v>2019-02-06</v>
      </c>
      <c r="K97">
        <v>117121</v>
      </c>
      <c r="L97" t="s">
        <v>103</v>
      </c>
      <c r="M97" s="1" t="d">
        <v>2019-01-01</v>
      </c>
      <c r="N97">
        <v>1</v>
      </c>
      <c r="O97">
        <v>1</v>
      </c>
      <c r="P97">
        <v>2019</v>
      </c>
      <c r="R97" t="s">
        <v>26</v>
      </c>
      <c r="S97" t="s">
        <v>31</v>
      </c>
    </row>
    <row r="98" spans="1:19" x14ac:dyDescent="0.25">
      <c r="A98" t="s">
        <v>338</v>
      </c>
      <c r="B98" t="s">
        <v>36554</v>
      </c>
      <c r="C98" t="s">
        <v>28029</v>
      </c>
      <c r="E98" t="s">
        <v>136</v>
      </c>
      <c r="F98" t="s">
        <v>137</v>
      </c>
      <c r="G98">
        <v>97223</v>
      </c>
      <c r="H98">
        <v>45.450449999999996</v>
      </c>
      <c r="I98">
        <v>-122.78268</v>
      </c>
      <c r="J98" s="1" t="d">
        <v>2019-02-06</v>
      </c>
      <c r="K98">
        <v>117122</v>
      </c>
      <c r="L98" t="s">
        <v>103</v>
      </c>
      <c r="M98" s="1" t="d">
        <v>2019-01-01</v>
      </c>
      <c r="N98">
        <v>1</v>
      </c>
      <c r="O98">
        <v>1</v>
      </c>
      <c r="P98">
        <v>2019</v>
      </c>
      <c r="R98" t="s">
        <v>26</v>
      </c>
      <c r="S98" t="s">
        <v>31</v>
      </c>
    </row>
    <row r="99" spans="1:19" x14ac:dyDescent="0.25">
      <c r="A99" t="s">
        <v>338</v>
      </c>
      <c r="B99" t="s">
        <v>36555</v>
      </c>
      <c r="C99" t="s">
        <v>36556</v>
      </c>
      <c r="E99" t="s">
        <v>136</v>
      </c>
      <c r="F99" t="s">
        <v>137</v>
      </c>
      <c r="G99">
        <v>97218</v>
      </c>
      <c r="H99">
        <v>45.573321</v>
      </c>
      <c r="I99">
        <v>-122.55756700000001</v>
      </c>
      <c r="J99" s="1" t="d">
        <v>2019-02-06</v>
      </c>
      <c r="K99">
        <v>117123</v>
      </c>
      <c r="L99" t="s">
        <v>103</v>
      </c>
      <c r="M99" s="1" t="d">
        <v>2019-01-01</v>
      </c>
      <c r="N99">
        <v>1</v>
      </c>
      <c r="O99">
        <v>1</v>
      </c>
      <c r="P99">
        <v>2019</v>
      </c>
      <c r="R99" t="s">
        <v>26</v>
      </c>
      <c r="S99" t="s">
        <v>31</v>
      </c>
    </row>
    <row r="100" spans="1:19" x14ac:dyDescent="0.25">
      <c r="A100" t="s">
        <v>338</v>
      </c>
      <c r="B100" t="s">
        <v>36557</v>
      </c>
      <c r="C100" t="s">
        <v>12224</v>
      </c>
      <c r="E100" t="s">
        <v>2799</v>
      </c>
      <c r="F100" t="s">
        <v>137</v>
      </c>
      <c r="G100">
        <v>97224</v>
      </c>
      <c r="H100">
        <v>45.396968000000001</v>
      </c>
      <c r="I100">
        <v>-122.750834</v>
      </c>
      <c r="J100" s="1" t="d">
        <v>2019-02-06</v>
      </c>
      <c r="K100">
        <v>117124</v>
      </c>
      <c r="L100" t="s">
        <v>103</v>
      </c>
      <c r="M100" s="1" t="d">
        <v>2019-01-01</v>
      </c>
      <c r="N100">
        <v>1</v>
      </c>
      <c r="O100">
        <v>1</v>
      </c>
      <c r="P100">
        <v>2019</v>
      </c>
      <c r="R100" t="s">
        <v>26</v>
      </c>
      <c r="S100" t="s">
        <v>31</v>
      </c>
    </row>
    <row r="101" spans="1:19" x14ac:dyDescent="0.25">
      <c r="A101" t="s">
        <v>338</v>
      </c>
      <c r="B101" t="s">
        <v>36558</v>
      </c>
      <c r="C101" t="s">
        <v>12224</v>
      </c>
      <c r="E101" t="s">
        <v>2799</v>
      </c>
      <c r="F101" t="s">
        <v>137</v>
      </c>
      <c r="G101">
        <v>97224</v>
      </c>
      <c r="H101">
        <v>45.395927</v>
      </c>
      <c r="I101">
        <v>-122.75341899999999</v>
      </c>
      <c r="J101" s="1" t="d">
        <v>2019-02-06</v>
      </c>
      <c r="K101">
        <v>117125</v>
      </c>
      <c r="L101" t="s">
        <v>103</v>
      </c>
      <c r="M101" s="1" t="d">
        <v>2019-01-01</v>
      </c>
      <c r="N101">
        <v>1</v>
      </c>
      <c r="O101">
        <v>1</v>
      </c>
      <c r="P101">
        <v>2019</v>
      </c>
      <c r="R101" t="s">
        <v>26</v>
      </c>
      <c r="S101" t="s">
        <v>31</v>
      </c>
    </row>
    <row r="102" spans="1:19" x14ac:dyDescent="0.25">
      <c r="A102" t="s">
        <v>338</v>
      </c>
      <c r="B102" t="s">
        <v>36559</v>
      </c>
      <c r="C102" t="s">
        <v>36560</v>
      </c>
      <c r="E102" t="s">
        <v>36561</v>
      </c>
      <c r="F102" t="s">
        <v>137</v>
      </c>
      <c r="G102">
        <v>97060</v>
      </c>
      <c r="H102">
        <v>45.542318999999999</v>
      </c>
      <c r="I102">
        <v>-122.389411</v>
      </c>
      <c r="J102" s="1" t="d">
        <v>2019-02-06</v>
      </c>
      <c r="K102">
        <v>117126</v>
      </c>
      <c r="L102" t="s">
        <v>103</v>
      </c>
      <c r="M102" s="1" t="d">
        <v>2019-01-01</v>
      </c>
      <c r="N102">
        <v>1</v>
      </c>
      <c r="O102">
        <v>1</v>
      </c>
      <c r="P102">
        <v>2019</v>
      </c>
      <c r="R102" t="s">
        <v>26</v>
      </c>
      <c r="S102" t="s">
        <v>31</v>
      </c>
    </row>
    <row r="103" spans="1:19" x14ac:dyDescent="0.25">
      <c r="A103" t="s">
        <v>338</v>
      </c>
      <c r="B103" t="s">
        <v>36562</v>
      </c>
      <c r="C103" t="s">
        <v>36563</v>
      </c>
      <c r="E103" t="s">
        <v>36564</v>
      </c>
      <c r="F103" t="s">
        <v>157</v>
      </c>
      <c r="G103">
        <v>18036</v>
      </c>
      <c r="H103">
        <v>40.514262000000002</v>
      </c>
      <c r="I103">
        <v>-75.384319000000005</v>
      </c>
      <c r="J103" s="1" t="d">
        <v>2019-02-06</v>
      </c>
      <c r="K103">
        <v>117127</v>
      </c>
      <c r="L103" t="s">
        <v>103</v>
      </c>
      <c r="M103" s="1" t="d">
        <v>2019-01-01</v>
      </c>
      <c r="N103">
        <v>1</v>
      </c>
      <c r="O103">
        <v>1</v>
      </c>
      <c r="P103">
        <v>2019</v>
      </c>
      <c r="R103" t="s">
        <v>26</v>
      </c>
      <c r="S103" t="s">
        <v>31</v>
      </c>
    </row>
    <row r="104" spans="1:19" x14ac:dyDescent="0.25">
      <c r="A104" t="s">
        <v>338</v>
      </c>
      <c r="B104" t="s">
        <v>36565</v>
      </c>
      <c r="C104" t="s">
        <v>36566</v>
      </c>
      <c r="E104" t="s">
        <v>6204</v>
      </c>
      <c r="F104" t="s">
        <v>55</v>
      </c>
      <c r="G104">
        <v>98662</v>
      </c>
      <c r="H104">
        <v>45.658845999999997</v>
      </c>
      <c r="I104">
        <v>-122.58348700000001</v>
      </c>
      <c r="J104" s="1" t="d">
        <v>2019-02-06</v>
      </c>
      <c r="K104">
        <v>117128</v>
      </c>
      <c r="L104" t="s">
        <v>103</v>
      </c>
      <c r="M104" s="1" t="d">
        <v>2019-01-01</v>
      </c>
      <c r="N104">
        <v>1</v>
      </c>
      <c r="O104">
        <v>1</v>
      </c>
      <c r="P104">
        <v>2019</v>
      </c>
      <c r="R104" t="s">
        <v>26</v>
      </c>
      <c r="S104" t="s">
        <v>31</v>
      </c>
    </row>
    <row r="105" spans="1:19" x14ac:dyDescent="0.25">
      <c r="A105" t="s">
        <v>338</v>
      </c>
      <c r="B105" t="s">
        <v>36567</v>
      </c>
      <c r="C105" t="s">
        <v>36568</v>
      </c>
      <c r="E105" t="s">
        <v>296</v>
      </c>
      <c r="F105" t="s">
        <v>170</v>
      </c>
      <c r="G105">
        <v>92201</v>
      </c>
      <c r="H105">
        <v>33.727986999999999</v>
      </c>
      <c r="I105">
        <v>-116.235026</v>
      </c>
      <c r="J105" s="1" t="d">
        <v>2019-02-06</v>
      </c>
      <c r="K105">
        <v>117129</v>
      </c>
      <c r="L105" t="s">
        <v>103</v>
      </c>
      <c r="M105" s="1" t="d">
        <v>2019-01-01</v>
      </c>
      <c r="N105">
        <v>1</v>
      </c>
      <c r="O105">
        <v>1</v>
      </c>
      <c r="P105">
        <v>2019</v>
      </c>
      <c r="R105" t="s">
        <v>26</v>
      </c>
      <c r="S105" t="s">
        <v>31</v>
      </c>
    </row>
    <row r="106" spans="1:19" x14ac:dyDescent="0.25">
      <c r="A106" t="s">
        <v>338</v>
      </c>
      <c r="B106" t="s">
        <v>36573</v>
      </c>
      <c r="C106" t="s">
        <v>36574</v>
      </c>
      <c r="E106" t="s">
        <v>3965</v>
      </c>
      <c r="F106" t="s">
        <v>25</v>
      </c>
      <c r="G106">
        <v>21230</v>
      </c>
      <c r="H106">
        <v>39.273771000000004</v>
      </c>
      <c r="I106">
        <v>-76.627853000000002</v>
      </c>
      <c r="J106" s="1" t="d">
        <v>2019-02-06</v>
      </c>
      <c r="K106">
        <v>117173</v>
      </c>
      <c r="L106" t="s">
        <v>103</v>
      </c>
      <c r="M106" s="1" t="d">
        <v>2019-01-14</v>
      </c>
      <c r="N106">
        <v>1</v>
      </c>
      <c r="O106">
        <v>14</v>
      </c>
      <c r="P106">
        <v>2019</v>
      </c>
      <c r="R106" t="s">
        <v>26</v>
      </c>
      <c r="S106" t="s">
        <v>31</v>
      </c>
    </row>
    <row r="107" spans="1:19" x14ac:dyDescent="0.25">
      <c r="A107" t="s">
        <v>338</v>
      </c>
      <c r="B107" t="s">
        <v>36575</v>
      </c>
      <c r="C107" t="s">
        <v>36576</v>
      </c>
      <c r="E107" t="s">
        <v>36577</v>
      </c>
      <c r="F107" t="s">
        <v>25</v>
      </c>
      <c r="G107">
        <v>21204</v>
      </c>
      <c r="H107">
        <v>39.400162000000002</v>
      </c>
      <c r="I107">
        <v>-76.614400000000003</v>
      </c>
      <c r="J107" s="1" t="d">
        <v>2019-02-06</v>
      </c>
      <c r="K107">
        <v>117174</v>
      </c>
      <c r="L107" t="s">
        <v>103</v>
      </c>
      <c r="M107" s="1" t="d">
        <v>2019-01-17</v>
      </c>
      <c r="N107">
        <v>1</v>
      </c>
      <c r="O107">
        <v>17</v>
      </c>
      <c r="P107">
        <v>2019</v>
      </c>
      <c r="R107" t="s">
        <v>26</v>
      </c>
      <c r="S107" t="s">
        <v>31</v>
      </c>
    </row>
    <row r="108" spans="1:19" x14ac:dyDescent="0.25">
      <c r="A108" t="s">
        <v>338</v>
      </c>
      <c r="B108" t="s">
        <v>36578</v>
      </c>
      <c r="C108" t="s">
        <v>36579</v>
      </c>
      <c r="E108" t="s">
        <v>36580</v>
      </c>
      <c r="F108" t="s">
        <v>129</v>
      </c>
      <c r="G108">
        <v>80815</v>
      </c>
      <c r="H108">
        <v>39.287311000000003</v>
      </c>
      <c r="I108">
        <v>-103.061362</v>
      </c>
      <c r="J108" s="1" t="d">
        <v>2019-04-11</v>
      </c>
      <c r="K108">
        <v>117175</v>
      </c>
      <c r="L108" t="s">
        <v>28421</v>
      </c>
      <c r="M108" s="1" t="d">
        <v>2019-01-01</v>
      </c>
      <c r="N108">
        <v>1</v>
      </c>
      <c r="O108">
        <v>1</v>
      </c>
      <c r="P108">
        <v>2019</v>
      </c>
      <c r="R108" t="s">
        <v>26</v>
      </c>
      <c r="S108" t="s">
        <v>31</v>
      </c>
    </row>
    <row r="109" spans="1:19" x14ac:dyDescent="0.25">
      <c r="A109" t="s">
        <v>504</v>
      </c>
      <c r="B109" t="s">
        <v>36584</v>
      </c>
      <c r="C109" t="s">
        <v>36585</v>
      </c>
      <c r="E109" t="s">
        <v>12893</v>
      </c>
      <c r="F109" t="s">
        <v>57</v>
      </c>
      <c r="G109">
        <v>46408</v>
      </c>
      <c r="H109">
        <v>41.561770000000003</v>
      </c>
      <c r="I109">
        <v>-87.356616000000002</v>
      </c>
      <c r="J109" s="1" t="d">
        <v>2019-04-08</v>
      </c>
      <c r="K109">
        <v>117212</v>
      </c>
      <c r="L109" t="s">
        <v>24</v>
      </c>
      <c r="M109" s="1" t="d">
        <v>2019-01-15</v>
      </c>
      <c r="N109">
        <v>1</v>
      </c>
      <c r="O109">
        <v>15</v>
      </c>
      <c r="P109">
        <v>2019</v>
      </c>
      <c r="R109" t="s">
        <v>26</v>
      </c>
      <c r="S109" t="s">
        <v>31</v>
      </c>
    </row>
    <row r="110" spans="1:19" x14ac:dyDescent="0.25">
      <c r="A110" t="s">
        <v>338</v>
      </c>
      <c r="B110" t="s">
        <v>13377</v>
      </c>
      <c r="C110" t="s">
        <v>13378</v>
      </c>
      <c r="E110" t="s">
        <v>13379</v>
      </c>
      <c r="F110" t="s">
        <v>42</v>
      </c>
      <c r="G110">
        <v>1845</v>
      </c>
      <c r="H110">
        <v>42.651781</v>
      </c>
      <c r="I110">
        <v>-71.099457999999998</v>
      </c>
      <c r="K110">
        <v>117313</v>
      </c>
      <c r="L110" t="s">
        <v>13380</v>
      </c>
      <c r="M110" s="1" t="d">
        <v>2019-01-08</v>
      </c>
      <c r="N110">
        <v>1</v>
      </c>
      <c r="O110">
        <v>8</v>
      </c>
      <c r="P110">
        <v>2019</v>
      </c>
      <c r="R110" t="s">
        <v>26</v>
      </c>
      <c r="S110" t="s">
        <v>27</v>
      </c>
    </row>
    <row r="111" spans="1:19" x14ac:dyDescent="0.25">
      <c r="A111" t="s">
        <v>338</v>
      </c>
      <c r="B111" t="s">
        <v>36663</v>
      </c>
      <c r="C111" t="s">
        <v>36664</v>
      </c>
      <c r="E111" t="s">
        <v>18205</v>
      </c>
      <c r="F111" t="s">
        <v>264</v>
      </c>
      <c r="G111">
        <v>89445</v>
      </c>
      <c r="H111">
        <v>40.956220549999998</v>
      </c>
      <c r="I111">
        <v>-117.74382319999999</v>
      </c>
      <c r="J111" s="1" t="d">
        <v>2019-04-11</v>
      </c>
      <c r="K111">
        <v>117315</v>
      </c>
      <c r="L111" t="s">
        <v>29153</v>
      </c>
      <c r="M111" s="1" t="d">
        <v>2019-01-01</v>
      </c>
      <c r="N111">
        <v>1</v>
      </c>
      <c r="O111">
        <v>1</v>
      </c>
      <c r="P111">
        <v>2019</v>
      </c>
      <c r="R111" t="s">
        <v>26</v>
      </c>
      <c r="S111" t="s">
        <v>31</v>
      </c>
    </row>
    <row r="112" spans="1:19" x14ac:dyDescent="0.25">
      <c r="A112" t="s">
        <v>338</v>
      </c>
      <c r="B112" t="s">
        <v>36665</v>
      </c>
      <c r="C112" t="s">
        <v>36666</v>
      </c>
      <c r="E112" t="s">
        <v>13042</v>
      </c>
      <c r="F112" t="s">
        <v>10</v>
      </c>
      <c r="G112">
        <v>83647</v>
      </c>
      <c r="H112">
        <v>43.135465000000003</v>
      </c>
      <c r="I112">
        <v>-115.668522</v>
      </c>
      <c r="J112" s="1" t="d">
        <v>2019-04-11</v>
      </c>
      <c r="K112">
        <v>117317</v>
      </c>
      <c r="L112" t="s">
        <v>28426</v>
      </c>
      <c r="M112" s="1" t="d">
        <v>2019-01-01</v>
      </c>
      <c r="N112">
        <v>1</v>
      </c>
      <c r="O112">
        <v>1</v>
      </c>
      <c r="P112">
        <v>2019</v>
      </c>
      <c r="R112" t="s">
        <v>26</v>
      </c>
      <c r="S112" t="s">
        <v>31</v>
      </c>
    </row>
    <row r="113" spans="1:19" x14ac:dyDescent="0.25">
      <c r="A113" t="s">
        <v>338</v>
      </c>
      <c r="B113" t="s">
        <v>36667</v>
      </c>
      <c r="C113" t="s">
        <v>36668</v>
      </c>
      <c r="E113" t="s">
        <v>6204</v>
      </c>
      <c r="F113" t="s">
        <v>55</v>
      </c>
      <c r="G113">
        <v>98665</v>
      </c>
      <c r="H113">
        <v>45.687387000000001</v>
      </c>
      <c r="I113">
        <v>-122.66091299999999</v>
      </c>
      <c r="J113" s="1" t="d">
        <v>2019-04-11</v>
      </c>
      <c r="K113">
        <v>117318</v>
      </c>
      <c r="L113" t="s">
        <v>29278</v>
      </c>
      <c r="M113" s="1" t="d">
        <v>2019-01-01</v>
      </c>
      <c r="N113">
        <v>1</v>
      </c>
      <c r="O113">
        <v>1</v>
      </c>
      <c r="P113">
        <v>2019</v>
      </c>
      <c r="R113" t="s">
        <v>26</v>
      </c>
      <c r="S113" t="s">
        <v>31</v>
      </c>
    </row>
    <row r="114" spans="1:19" x14ac:dyDescent="0.25">
      <c r="A114" t="s">
        <v>338</v>
      </c>
      <c r="B114" t="s">
        <v>36669</v>
      </c>
      <c r="C114" t="s">
        <v>36670</v>
      </c>
      <c r="E114" t="s">
        <v>11936</v>
      </c>
      <c r="F114" t="s">
        <v>129</v>
      </c>
      <c r="G114">
        <v>80906</v>
      </c>
      <c r="H114">
        <v>38.769091000000003</v>
      </c>
      <c r="I114">
        <v>-104.78309</v>
      </c>
      <c r="J114" s="1" t="d">
        <v>2019-04-11</v>
      </c>
      <c r="K114">
        <v>117320</v>
      </c>
      <c r="L114" t="s">
        <v>26489</v>
      </c>
      <c r="M114" s="1" t="d">
        <v>2019-01-01</v>
      </c>
      <c r="N114">
        <v>1</v>
      </c>
      <c r="O114">
        <v>1</v>
      </c>
      <c r="P114">
        <v>2019</v>
      </c>
      <c r="R114" t="s">
        <v>26</v>
      </c>
      <c r="S114" t="s">
        <v>31</v>
      </c>
    </row>
    <row r="115" spans="1:19" x14ac:dyDescent="0.25">
      <c r="A115" t="s">
        <v>338</v>
      </c>
      <c r="B115" t="s">
        <v>36672</v>
      </c>
      <c r="C115" t="s">
        <v>36673</v>
      </c>
      <c r="E115" t="s">
        <v>36674</v>
      </c>
      <c r="F115" t="s">
        <v>48</v>
      </c>
      <c r="G115">
        <v>12106</v>
      </c>
      <c r="H115">
        <v>42.395119000000001</v>
      </c>
      <c r="I115">
        <v>-73.696946999999994</v>
      </c>
      <c r="J115" s="1" t="d">
        <v>2019-02-06</v>
      </c>
      <c r="K115">
        <v>117325</v>
      </c>
      <c r="L115" t="s">
        <v>103</v>
      </c>
      <c r="M115" s="1" t="d">
        <v>2019-01-23</v>
      </c>
      <c r="N115">
        <v>1</v>
      </c>
      <c r="O115">
        <v>23</v>
      </c>
      <c r="P115">
        <v>2019</v>
      </c>
      <c r="R115" t="s">
        <v>26</v>
      </c>
      <c r="S115" t="s">
        <v>31</v>
      </c>
    </row>
    <row r="116" spans="1:19" x14ac:dyDescent="0.25">
      <c r="A116" t="s">
        <v>338</v>
      </c>
      <c r="B116" t="s">
        <v>36709</v>
      </c>
      <c r="C116" t="s">
        <v>36710</v>
      </c>
      <c r="E116" t="s">
        <v>6042</v>
      </c>
      <c r="F116" t="s">
        <v>269</v>
      </c>
      <c r="G116">
        <v>22209</v>
      </c>
      <c r="H116">
        <v>38.893019000000002</v>
      </c>
      <c r="I116">
        <v>-77.072620000000001</v>
      </c>
      <c r="J116" s="1" t="d">
        <v>2019-02-06</v>
      </c>
      <c r="K116">
        <v>117493</v>
      </c>
      <c r="L116" t="s">
        <v>103</v>
      </c>
      <c r="M116" s="1" t="d">
        <v>2019-01-01</v>
      </c>
      <c r="N116">
        <v>1</v>
      </c>
      <c r="O116">
        <v>1</v>
      </c>
      <c r="P116">
        <v>2019</v>
      </c>
      <c r="R116" t="s">
        <v>26</v>
      </c>
      <c r="S116" t="s">
        <v>31</v>
      </c>
    </row>
    <row r="117" spans="1:19" x14ac:dyDescent="0.25">
      <c r="A117" t="s">
        <v>338</v>
      </c>
      <c r="B117" t="s">
        <v>36711</v>
      </c>
      <c r="C117" t="s">
        <v>36712</v>
      </c>
      <c r="E117" t="s">
        <v>7694</v>
      </c>
      <c r="F117" t="s">
        <v>269</v>
      </c>
      <c r="G117">
        <v>22802</v>
      </c>
      <c r="H117">
        <v>38.469859</v>
      </c>
      <c r="I117">
        <v>-78.878879999999995</v>
      </c>
      <c r="J117" s="1" t="d">
        <v>2019-02-06</v>
      </c>
      <c r="K117">
        <v>117494</v>
      </c>
      <c r="L117" t="s">
        <v>103</v>
      </c>
      <c r="M117" s="1" t="d">
        <v>2019-01-01</v>
      </c>
      <c r="N117">
        <v>1</v>
      </c>
      <c r="O117">
        <v>1</v>
      </c>
      <c r="P117">
        <v>2019</v>
      </c>
      <c r="R117" t="s">
        <v>26</v>
      </c>
      <c r="S117" t="s">
        <v>31</v>
      </c>
    </row>
    <row r="118" spans="1:19" x14ac:dyDescent="0.25">
      <c r="A118" t="s">
        <v>338</v>
      </c>
      <c r="B118" t="s">
        <v>36733</v>
      </c>
      <c r="C118" t="s">
        <v>36734</v>
      </c>
      <c r="E118" t="s">
        <v>4924</v>
      </c>
      <c r="F118" t="s">
        <v>269</v>
      </c>
      <c r="G118">
        <v>22025</v>
      </c>
      <c r="H118">
        <v>38.596532000000003</v>
      </c>
      <c r="I118">
        <v>-77.332271000000006</v>
      </c>
      <c r="J118" s="1" t="d">
        <v>2019-02-06</v>
      </c>
      <c r="K118">
        <v>117507</v>
      </c>
      <c r="L118" t="s">
        <v>103</v>
      </c>
      <c r="M118" s="1" t="d">
        <v>2019-01-01</v>
      </c>
      <c r="N118">
        <v>1</v>
      </c>
      <c r="O118">
        <v>1</v>
      </c>
      <c r="P118">
        <v>2019</v>
      </c>
      <c r="R118" t="s">
        <v>26</v>
      </c>
      <c r="S118" t="s">
        <v>31</v>
      </c>
    </row>
    <row r="119" spans="1:19" x14ac:dyDescent="0.25">
      <c r="A119" t="s">
        <v>338</v>
      </c>
      <c r="B119" t="s">
        <v>36744</v>
      </c>
      <c r="C119" t="s">
        <v>36745</v>
      </c>
      <c r="E119" t="s">
        <v>1109</v>
      </c>
      <c r="F119" t="s">
        <v>269</v>
      </c>
      <c r="G119">
        <v>23185</v>
      </c>
      <c r="H119">
        <v>37.286687000000001</v>
      </c>
      <c r="I119">
        <v>-76.709641000000005</v>
      </c>
      <c r="J119" s="1" t="d">
        <v>2019-02-06</v>
      </c>
      <c r="K119">
        <v>117512</v>
      </c>
      <c r="L119" t="s">
        <v>103</v>
      </c>
      <c r="M119" s="1" t="d">
        <v>2019-01-01</v>
      </c>
      <c r="N119">
        <v>1</v>
      </c>
      <c r="O119">
        <v>1</v>
      </c>
      <c r="P119">
        <v>2019</v>
      </c>
      <c r="R119" t="s">
        <v>26</v>
      </c>
      <c r="S119" t="s">
        <v>31</v>
      </c>
    </row>
    <row r="120" spans="1:19" x14ac:dyDescent="0.25">
      <c r="A120" t="s">
        <v>338</v>
      </c>
      <c r="B120" t="s">
        <v>36772</v>
      </c>
      <c r="C120" t="s">
        <v>36773</v>
      </c>
      <c r="E120" t="s">
        <v>150</v>
      </c>
      <c r="F120" t="s">
        <v>143</v>
      </c>
      <c r="G120">
        <v>74115</v>
      </c>
      <c r="H120">
        <v>36.213624830000001</v>
      </c>
      <c r="I120">
        <v>-95.904668029999996</v>
      </c>
      <c r="J120" s="1" t="d">
        <v>2019-02-06</v>
      </c>
      <c r="K120">
        <v>117602</v>
      </c>
      <c r="L120" t="s">
        <v>103</v>
      </c>
      <c r="M120" s="1" t="d">
        <v>2019-01-01</v>
      </c>
      <c r="N120">
        <v>1</v>
      </c>
      <c r="O120">
        <v>1</v>
      </c>
      <c r="P120">
        <v>2019</v>
      </c>
      <c r="R120" t="s">
        <v>26</v>
      </c>
      <c r="S120" t="s">
        <v>31</v>
      </c>
    </row>
    <row r="121" spans="1:19" x14ac:dyDescent="0.25">
      <c r="A121" t="s">
        <v>338</v>
      </c>
      <c r="B121" t="s">
        <v>36780</v>
      </c>
      <c r="C121" t="s">
        <v>36781</v>
      </c>
      <c r="E121" t="s">
        <v>36782</v>
      </c>
      <c r="F121" t="s">
        <v>170</v>
      </c>
      <c r="G121">
        <v>93434</v>
      </c>
      <c r="H121">
        <v>34.969814999999997</v>
      </c>
      <c r="I121">
        <v>-120.573014</v>
      </c>
      <c r="J121" s="1" t="d">
        <v>2019-02-06</v>
      </c>
      <c r="K121">
        <v>117605</v>
      </c>
      <c r="L121" t="s">
        <v>103</v>
      </c>
      <c r="M121" s="1" t="d">
        <v>2019-01-01</v>
      </c>
      <c r="N121">
        <v>1</v>
      </c>
      <c r="O121">
        <v>1</v>
      </c>
      <c r="P121">
        <v>2019</v>
      </c>
      <c r="R121" t="s">
        <v>26</v>
      </c>
      <c r="S121" t="s">
        <v>31</v>
      </c>
    </row>
    <row r="122" spans="1:19" x14ac:dyDescent="0.25">
      <c r="A122" t="s">
        <v>338</v>
      </c>
      <c r="B122" t="s">
        <v>36783</v>
      </c>
      <c r="C122" t="s">
        <v>36784</v>
      </c>
      <c r="E122" t="s">
        <v>9961</v>
      </c>
      <c r="F122" t="s">
        <v>78</v>
      </c>
      <c r="G122">
        <v>66604</v>
      </c>
      <c r="H122">
        <v>39.038718799999998</v>
      </c>
      <c r="I122">
        <v>-95.763035200000004</v>
      </c>
      <c r="J122" s="1" t="d">
        <v>2019-04-11</v>
      </c>
      <c r="K122">
        <v>117606</v>
      </c>
      <c r="L122" t="s">
        <v>26489</v>
      </c>
      <c r="M122" s="1" t="d">
        <v>2019-01-01</v>
      </c>
      <c r="N122">
        <v>1</v>
      </c>
      <c r="O122">
        <v>1</v>
      </c>
      <c r="P122">
        <v>2019</v>
      </c>
      <c r="R122" t="s">
        <v>26</v>
      </c>
      <c r="S122" t="s">
        <v>31</v>
      </c>
    </row>
    <row r="123" spans="1:19" x14ac:dyDescent="0.25">
      <c r="A123" t="s">
        <v>312</v>
      </c>
      <c r="B123" t="s">
        <v>36789</v>
      </c>
      <c r="C123" t="s">
        <v>36790</v>
      </c>
      <c r="E123" t="s">
        <v>36791</v>
      </c>
      <c r="F123" t="s">
        <v>37</v>
      </c>
      <c r="G123">
        <v>77954</v>
      </c>
      <c r="H123">
        <v>29.130949609999998</v>
      </c>
      <c r="I123">
        <v>-97.276280139999997</v>
      </c>
      <c r="J123" s="1" t="d">
        <v>2019-02-06</v>
      </c>
      <c r="K123">
        <v>117642</v>
      </c>
      <c r="L123" t="s">
        <v>103</v>
      </c>
      <c r="M123" s="1" t="d">
        <v>2019-01-15</v>
      </c>
      <c r="N123">
        <v>1</v>
      </c>
      <c r="O123">
        <v>15</v>
      </c>
      <c r="P123">
        <v>2019</v>
      </c>
      <c r="R123" t="s">
        <v>26</v>
      </c>
      <c r="S123" t="s">
        <v>31</v>
      </c>
    </row>
    <row r="124" spans="1:19" x14ac:dyDescent="0.25">
      <c r="A124" t="s">
        <v>312</v>
      </c>
      <c r="B124" t="s">
        <v>36792</v>
      </c>
      <c r="C124" t="s">
        <v>36793</v>
      </c>
      <c r="E124" t="s">
        <v>36794</v>
      </c>
      <c r="F124" t="s">
        <v>37</v>
      </c>
      <c r="G124">
        <v>77578</v>
      </c>
      <c r="H124">
        <v>29.466439000000001</v>
      </c>
      <c r="I124">
        <v>-95.355915999999993</v>
      </c>
      <c r="J124" s="1" t="d">
        <v>2019-04-08</v>
      </c>
      <c r="K124">
        <v>117643</v>
      </c>
      <c r="L124" t="s">
        <v>24</v>
      </c>
      <c r="M124" s="1" t="d">
        <v>2019-01-15</v>
      </c>
      <c r="N124">
        <v>1</v>
      </c>
      <c r="O124">
        <v>15</v>
      </c>
      <c r="P124">
        <v>2019</v>
      </c>
      <c r="R124" t="s">
        <v>26</v>
      </c>
      <c r="S124" t="s">
        <v>31</v>
      </c>
    </row>
    <row r="125" spans="1:19" x14ac:dyDescent="0.25">
      <c r="A125" t="s">
        <v>312</v>
      </c>
      <c r="B125" t="s">
        <v>36798</v>
      </c>
      <c r="C125" t="s">
        <v>36799</v>
      </c>
      <c r="E125" t="s">
        <v>2016</v>
      </c>
      <c r="F125" t="s">
        <v>327</v>
      </c>
      <c r="G125">
        <v>52302</v>
      </c>
      <c r="H125">
        <v>42.03804255</v>
      </c>
      <c r="I125">
        <v>-91.549497900000006</v>
      </c>
      <c r="J125" s="1" t="d">
        <v>2019-02-06</v>
      </c>
      <c r="K125">
        <v>117645</v>
      </c>
      <c r="L125" t="s">
        <v>103</v>
      </c>
      <c r="M125" s="1" t="d">
        <v>2019-01-15</v>
      </c>
      <c r="N125">
        <v>1</v>
      </c>
      <c r="O125">
        <v>15</v>
      </c>
      <c r="P125">
        <v>2019</v>
      </c>
      <c r="R125" t="s">
        <v>26</v>
      </c>
      <c r="S125" t="s">
        <v>31</v>
      </c>
    </row>
    <row r="126" spans="1:19" x14ac:dyDescent="0.25">
      <c r="A126" t="s">
        <v>312</v>
      </c>
      <c r="B126" t="s">
        <v>36800</v>
      </c>
      <c r="C126" t="s">
        <v>36801</v>
      </c>
      <c r="E126" t="s">
        <v>1370</v>
      </c>
      <c r="F126" t="s">
        <v>373</v>
      </c>
      <c r="G126">
        <v>61434</v>
      </c>
      <c r="H126">
        <v>41.164369999999998</v>
      </c>
      <c r="I126">
        <v>-90.027641000000003</v>
      </c>
      <c r="J126" s="1" t="d">
        <v>2019-02-06</v>
      </c>
      <c r="K126">
        <v>117646</v>
      </c>
      <c r="L126" t="s">
        <v>103</v>
      </c>
      <c r="M126" s="1" t="d">
        <v>2019-01-15</v>
      </c>
      <c r="N126">
        <v>1</v>
      </c>
      <c r="O126">
        <v>15</v>
      </c>
      <c r="P126">
        <v>2019</v>
      </c>
      <c r="R126" t="s">
        <v>26</v>
      </c>
      <c r="S126" t="s">
        <v>31</v>
      </c>
    </row>
    <row r="127" spans="1:19" x14ac:dyDescent="0.25">
      <c r="A127" t="s">
        <v>312</v>
      </c>
      <c r="B127" t="s">
        <v>36802</v>
      </c>
      <c r="C127" t="s">
        <v>36803</v>
      </c>
      <c r="E127" t="s">
        <v>1877</v>
      </c>
      <c r="F127" t="s">
        <v>119</v>
      </c>
      <c r="G127">
        <v>55449</v>
      </c>
      <c r="H127">
        <v>45.192363200000003</v>
      </c>
      <c r="I127">
        <v>-93.162544879999999</v>
      </c>
      <c r="J127" s="1" t="d">
        <v>2019-02-06</v>
      </c>
      <c r="K127">
        <v>117648</v>
      </c>
      <c r="L127" t="s">
        <v>103</v>
      </c>
      <c r="M127" s="1" t="d">
        <v>2019-01-15</v>
      </c>
      <c r="N127">
        <v>1</v>
      </c>
      <c r="O127">
        <v>15</v>
      </c>
      <c r="P127">
        <v>2019</v>
      </c>
      <c r="R127" t="s">
        <v>26</v>
      </c>
      <c r="S127" t="s">
        <v>31</v>
      </c>
    </row>
    <row r="128" spans="1:19" x14ac:dyDescent="0.25">
      <c r="A128" t="s">
        <v>705</v>
      </c>
      <c r="B128" t="s">
        <v>36802</v>
      </c>
      <c r="C128" t="s">
        <v>36803</v>
      </c>
      <c r="E128" t="s">
        <v>1877</v>
      </c>
      <c r="F128" t="s">
        <v>119</v>
      </c>
      <c r="G128">
        <v>55449</v>
      </c>
      <c r="H128">
        <v>45.192363200000003</v>
      </c>
      <c r="I128">
        <v>-93.162544879999999</v>
      </c>
      <c r="J128" s="1" t="d">
        <v>2019-02-06</v>
      </c>
      <c r="K128">
        <v>117649</v>
      </c>
      <c r="L128" t="s">
        <v>103</v>
      </c>
      <c r="M128" s="1" t="d">
        <v>2019-01-15</v>
      </c>
      <c r="N128">
        <v>1</v>
      </c>
      <c r="O128">
        <v>15</v>
      </c>
      <c r="P128">
        <v>2019</v>
      </c>
      <c r="R128" t="s">
        <v>26</v>
      </c>
      <c r="S128" t="s">
        <v>31</v>
      </c>
    </row>
    <row r="129" spans="1:19" x14ac:dyDescent="0.25">
      <c r="A129" t="s">
        <v>312</v>
      </c>
      <c r="B129" t="s">
        <v>16173</v>
      </c>
      <c r="C129" t="s">
        <v>36804</v>
      </c>
      <c r="E129" t="s">
        <v>36</v>
      </c>
      <c r="F129" t="s">
        <v>37</v>
      </c>
      <c r="G129">
        <v>77070</v>
      </c>
      <c r="H129">
        <v>29.957283</v>
      </c>
      <c r="I129">
        <v>-95.553602999999995</v>
      </c>
      <c r="J129" s="1" t="d">
        <v>2019-02-06</v>
      </c>
      <c r="K129">
        <v>117650</v>
      </c>
      <c r="L129" t="s">
        <v>103</v>
      </c>
      <c r="M129" s="1" t="d">
        <v>2019-01-15</v>
      </c>
      <c r="N129">
        <v>1</v>
      </c>
      <c r="O129">
        <v>15</v>
      </c>
      <c r="P129">
        <v>2019</v>
      </c>
      <c r="R129" t="s">
        <v>26</v>
      </c>
      <c r="S129" t="s">
        <v>31</v>
      </c>
    </row>
    <row r="130" spans="1:19" x14ac:dyDescent="0.25">
      <c r="A130" t="s">
        <v>312</v>
      </c>
      <c r="B130" t="s">
        <v>4136</v>
      </c>
      <c r="C130" t="s">
        <v>36219</v>
      </c>
      <c r="E130" t="s">
        <v>36805</v>
      </c>
      <c r="F130" t="s">
        <v>78</v>
      </c>
      <c r="G130">
        <v>67056</v>
      </c>
      <c r="H130">
        <v>38.004272</v>
      </c>
      <c r="I130">
        <v>-97.506407999999993</v>
      </c>
      <c r="J130" s="1" t="d">
        <v>2019-02-06</v>
      </c>
      <c r="K130">
        <v>117651</v>
      </c>
      <c r="L130" t="s">
        <v>103</v>
      </c>
      <c r="M130" s="1" t="d">
        <v>2019-01-15</v>
      </c>
      <c r="N130">
        <v>1</v>
      </c>
      <c r="O130">
        <v>15</v>
      </c>
      <c r="P130">
        <v>2019</v>
      </c>
      <c r="R130" t="s">
        <v>26</v>
      </c>
      <c r="S130" t="s">
        <v>31</v>
      </c>
    </row>
    <row r="131" spans="1:19" x14ac:dyDescent="0.25">
      <c r="A131" t="s">
        <v>312</v>
      </c>
      <c r="B131" t="s">
        <v>36806</v>
      </c>
      <c r="C131" t="s">
        <v>36807</v>
      </c>
      <c r="E131" t="s">
        <v>5080</v>
      </c>
      <c r="F131" t="s">
        <v>119</v>
      </c>
      <c r="G131">
        <v>55066</v>
      </c>
      <c r="H131">
        <v>44.564923999999998</v>
      </c>
      <c r="I131">
        <v>-92.565985999999995</v>
      </c>
      <c r="J131" s="1" t="d">
        <v>2019-02-06</v>
      </c>
      <c r="K131">
        <v>117653</v>
      </c>
      <c r="L131" t="s">
        <v>103</v>
      </c>
      <c r="M131" s="1" t="d">
        <v>2019-01-15</v>
      </c>
      <c r="N131">
        <v>1</v>
      </c>
      <c r="O131">
        <v>15</v>
      </c>
      <c r="P131">
        <v>2019</v>
      </c>
      <c r="R131" t="s">
        <v>26</v>
      </c>
      <c r="S131" t="s">
        <v>31</v>
      </c>
    </row>
    <row r="132" spans="1:19" x14ac:dyDescent="0.25">
      <c r="A132" t="s">
        <v>312</v>
      </c>
      <c r="B132" t="s">
        <v>36808</v>
      </c>
      <c r="C132" t="s">
        <v>36809</v>
      </c>
      <c r="E132" t="s">
        <v>8360</v>
      </c>
      <c r="F132" t="s">
        <v>119</v>
      </c>
      <c r="G132">
        <v>55309</v>
      </c>
      <c r="H132">
        <v>45.332976000000002</v>
      </c>
      <c r="I132">
        <v>-93.694751999999994</v>
      </c>
      <c r="J132" s="1" t="d">
        <v>2019-02-06</v>
      </c>
      <c r="K132">
        <v>117655</v>
      </c>
      <c r="L132" t="s">
        <v>103</v>
      </c>
      <c r="M132" s="1" t="d">
        <v>2019-01-15</v>
      </c>
      <c r="N132">
        <v>1</v>
      </c>
      <c r="O132">
        <v>15</v>
      </c>
      <c r="P132">
        <v>2019</v>
      </c>
      <c r="R132" t="s">
        <v>26</v>
      </c>
      <c r="S132" t="s">
        <v>31</v>
      </c>
    </row>
    <row r="133" spans="1:19" x14ac:dyDescent="0.25">
      <c r="A133" t="s">
        <v>312</v>
      </c>
      <c r="B133" t="s">
        <v>36810</v>
      </c>
      <c r="C133" t="s">
        <v>36811</v>
      </c>
      <c r="E133" t="s">
        <v>22226</v>
      </c>
      <c r="F133" t="s">
        <v>119</v>
      </c>
      <c r="G133">
        <v>55428</v>
      </c>
      <c r="H133">
        <v>45.054338000000001</v>
      </c>
      <c r="I133">
        <v>-93.372140000000002</v>
      </c>
      <c r="J133" s="1" t="d">
        <v>2019-02-06</v>
      </c>
      <c r="K133">
        <v>117656</v>
      </c>
      <c r="L133" t="s">
        <v>103</v>
      </c>
      <c r="M133" s="1" t="d">
        <v>2019-01-15</v>
      </c>
      <c r="N133">
        <v>1</v>
      </c>
      <c r="O133">
        <v>15</v>
      </c>
      <c r="P133">
        <v>2019</v>
      </c>
      <c r="R133" t="s">
        <v>26</v>
      </c>
      <c r="S133" t="s">
        <v>31</v>
      </c>
    </row>
    <row r="134" spans="1:19" x14ac:dyDescent="0.25">
      <c r="A134" t="s">
        <v>312</v>
      </c>
      <c r="B134" t="s">
        <v>1234</v>
      </c>
      <c r="C134" t="s">
        <v>36812</v>
      </c>
      <c r="E134" t="s">
        <v>375</v>
      </c>
      <c r="F134" t="s">
        <v>119</v>
      </c>
      <c r="G134">
        <v>56001</v>
      </c>
      <c r="H134">
        <v>44.180311000000003</v>
      </c>
      <c r="I134">
        <v>-93.962787000000006</v>
      </c>
      <c r="J134" s="1" t="d">
        <v>2019-02-06</v>
      </c>
      <c r="K134">
        <v>117658</v>
      </c>
      <c r="L134" t="s">
        <v>103</v>
      </c>
      <c r="M134" s="1" t="d">
        <v>2019-01-15</v>
      </c>
      <c r="N134">
        <v>1</v>
      </c>
      <c r="O134">
        <v>15</v>
      </c>
      <c r="P134">
        <v>2019</v>
      </c>
      <c r="R134" t="s">
        <v>26</v>
      </c>
      <c r="S134" t="s">
        <v>31</v>
      </c>
    </row>
    <row r="135" spans="1:19" x14ac:dyDescent="0.25">
      <c r="A135" t="s">
        <v>312</v>
      </c>
      <c r="B135" t="s">
        <v>1234</v>
      </c>
      <c r="C135" t="s">
        <v>36813</v>
      </c>
      <c r="E135" t="s">
        <v>16864</v>
      </c>
      <c r="F135" t="s">
        <v>119</v>
      </c>
      <c r="G135">
        <v>56425</v>
      </c>
      <c r="H135">
        <v>46.354879410000002</v>
      </c>
      <c r="I135">
        <v>-94.225762459999999</v>
      </c>
      <c r="J135" s="1" t="d">
        <v>2019-02-06</v>
      </c>
      <c r="K135">
        <v>117660</v>
      </c>
      <c r="L135" t="s">
        <v>103</v>
      </c>
      <c r="M135" s="1" t="d">
        <v>2019-01-15</v>
      </c>
      <c r="N135">
        <v>1</v>
      </c>
      <c r="O135">
        <v>15</v>
      </c>
      <c r="P135">
        <v>2019</v>
      </c>
      <c r="R135" t="s">
        <v>26</v>
      </c>
      <c r="S135" t="s">
        <v>31</v>
      </c>
    </row>
    <row r="136" spans="1:19" x14ac:dyDescent="0.25">
      <c r="A136" t="s">
        <v>312</v>
      </c>
      <c r="B136" t="s">
        <v>1234</v>
      </c>
      <c r="C136" t="s">
        <v>36814</v>
      </c>
      <c r="E136" t="s">
        <v>14582</v>
      </c>
      <c r="F136" t="s">
        <v>119</v>
      </c>
      <c r="G136">
        <v>55014</v>
      </c>
      <c r="H136">
        <v>45.146821000000003</v>
      </c>
      <c r="I136">
        <v>-93.149904000000006</v>
      </c>
      <c r="J136" s="1" t="d">
        <v>2019-02-06</v>
      </c>
      <c r="K136">
        <v>117662</v>
      </c>
      <c r="L136" t="s">
        <v>103</v>
      </c>
      <c r="M136" s="1" t="d">
        <v>2019-01-15</v>
      </c>
      <c r="N136">
        <v>1</v>
      </c>
      <c r="O136">
        <v>15</v>
      </c>
      <c r="P136">
        <v>2019</v>
      </c>
      <c r="R136" t="s">
        <v>26</v>
      </c>
      <c r="S136" t="s">
        <v>31</v>
      </c>
    </row>
    <row r="137" spans="1:19" x14ac:dyDescent="0.25">
      <c r="A137" t="s">
        <v>312</v>
      </c>
      <c r="B137" t="s">
        <v>1234</v>
      </c>
      <c r="C137" t="s">
        <v>36815</v>
      </c>
      <c r="E137" t="s">
        <v>3414</v>
      </c>
      <c r="F137" t="s">
        <v>119</v>
      </c>
      <c r="G137">
        <v>56284</v>
      </c>
      <c r="H137">
        <v>44.788930000000001</v>
      </c>
      <c r="I137">
        <v>-95.207049999999995</v>
      </c>
      <c r="J137" s="1" t="d">
        <v>2019-02-06</v>
      </c>
      <c r="K137">
        <v>117663</v>
      </c>
      <c r="L137" t="s">
        <v>103</v>
      </c>
      <c r="M137" s="1" t="d">
        <v>2019-01-15</v>
      </c>
      <c r="N137">
        <v>1</v>
      </c>
      <c r="O137">
        <v>15</v>
      </c>
      <c r="P137">
        <v>2019</v>
      </c>
      <c r="R137" t="s">
        <v>26</v>
      </c>
      <c r="S137" t="s">
        <v>31</v>
      </c>
    </row>
    <row r="138" spans="1:19" x14ac:dyDescent="0.25">
      <c r="A138" t="s">
        <v>312</v>
      </c>
      <c r="B138" t="s">
        <v>1234</v>
      </c>
      <c r="C138" t="s">
        <v>36816</v>
      </c>
      <c r="E138" t="s">
        <v>33155</v>
      </c>
      <c r="F138" t="s">
        <v>119</v>
      </c>
      <c r="G138">
        <v>56749</v>
      </c>
      <c r="H138">
        <v>46.354726810000003</v>
      </c>
      <c r="I138">
        <v>-94.790341150000003</v>
      </c>
      <c r="J138" s="1" t="d">
        <v>2019-02-06</v>
      </c>
      <c r="K138">
        <v>117664</v>
      </c>
      <c r="L138" t="s">
        <v>103</v>
      </c>
      <c r="M138" s="1" t="d">
        <v>2019-01-15</v>
      </c>
      <c r="N138">
        <v>1</v>
      </c>
      <c r="O138">
        <v>15</v>
      </c>
      <c r="P138">
        <v>2019</v>
      </c>
      <c r="R138" t="s">
        <v>26</v>
      </c>
      <c r="S138" t="s">
        <v>31</v>
      </c>
    </row>
    <row r="139" spans="1:19" x14ac:dyDescent="0.25">
      <c r="A139" t="s">
        <v>312</v>
      </c>
      <c r="B139" t="s">
        <v>1234</v>
      </c>
      <c r="C139" t="s">
        <v>36817</v>
      </c>
      <c r="E139" t="s">
        <v>1239</v>
      </c>
      <c r="F139" t="s">
        <v>119</v>
      </c>
      <c r="G139">
        <v>56296</v>
      </c>
      <c r="H139">
        <v>45.804181999999997</v>
      </c>
      <c r="I139">
        <v>-96.489994999999993</v>
      </c>
      <c r="J139" s="1" t="d">
        <v>2019-02-06</v>
      </c>
      <c r="K139">
        <v>117665</v>
      </c>
      <c r="L139" t="s">
        <v>103</v>
      </c>
      <c r="M139" s="1" t="d">
        <v>2019-01-15</v>
      </c>
      <c r="N139">
        <v>1</v>
      </c>
      <c r="O139">
        <v>15</v>
      </c>
      <c r="P139">
        <v>2019</v>
      </c>
      <c r="R139" t="s">
        <v>26</v>
      </c>
      <c r="S139" t="s">
        <v>31</v>
      </c>
    </row>
    <row r="140" spans="1:19" x14ac:dyDescent="0.25">
      <c r="A140" t="s">
        <v>312</v>
      </c>
      <c r="B140" t="s">
        <v>36818</v>
      </c>
      <c r="C140" t="s">
        <v>36819</v>
      </c>
      <c r="E140" t="s">
        <v>1765</v>
      </c>
      <c r="F140" t="s">
        <v>119</v>
      </c>
      <c r="G140">
        <v>55371</v>
      </c>
      <c r="H140">
        <v>45.557608999999999</v>
      </c>
      <c r="I140">
        <v>-93.583562000000001</v>
      </c>
      <c r="J140" s="1" t="d">
        <v>2019-02-06</v>
      </c>
      <c r="K140">
        <v>117667</v>
      </c>
      <c r="L140" t="s">
        <v>103</v>
      </c>
      <c r="M140" s="1" t="d">
        <v>2019-01-15</v>
      </c>
      <c r="N140">
        <v>1</v>
      </c>
      <c r="O140">
        <v>15</v>
      </c>
      <c r="P140">
        <v>2019</v>
      </c>
      <c r="R140" t="s">
        <v>26</v>
      </c>
      <c r="S140" t="s">
        <v>31</v>
      </c>
    </row>
    <row r="141" spans="1:19" x14ac:dyDescent="0.25">
      <c r="A141" t="s">
        <v>312</v>
      </c>
      <c r="B141" t="s">
        <v>36820</v>
      </c>
      <c r="C141" t="s">
        <v>36821</v>
      </c>
      <c r="E141" t="s">
        <v>36822</v>
      </c>
      <c r="F141" t="s">
        <v>513</v>
      </c>
      <c r="G141">
        <v>53018</v>
      </c>
      <c r="H141">
        <v>43.05</v>
      </c>
      <c r="I141">
        <v>-88.374711000000005</v>
      </c>
      <c r="J141" s="1" t="d">
        <v>2019-02-06</v>
      </c>
      <c r="K141">
        <v>117668</v>
      </c>
      <c r="L141" t="s">
        <v>103</v>
      </c>
      <c r="M141" s="1" t="d">
        <v>2019-01-15</v>
      </c>
      <c r="N141">
        <v>1</v>
      </c>
      <c r="O141">
        <v>15</v>
      </c>
      <c r="P141">
        <v>2019</v>
      </c>
      <c r="R141" t="s">
        <v>26</v>
      </c>
      <c r="S141" t="s">
        <v>31</v>
      </c>
    </row>
    <row r="142" spans="1:19" x14ac:dyDescent="0.25">
      <c r="A142" t="s">
        <v>312</v>
      </c>
      <c r="B142" t="s">
        <v>36823</v>
      </c>
      <c r="C142" t="s">
        <v>36824</v>
      </c>
      <c r="E142" t="s">
        <v>375</v>
      </c>
      <c r="F142" t="s">
        <v>119</v>
      </c>
      <c r="G142">
        <v>56001</v>
      </c>
      <c r="H142">
        <v>44.373963000000003</v>
      </c>
      <c r="I142">
        <v>-93.603204000000005</v>
      </c>
      <c r="J142" s="1" t="d">
        <v>2019-02-06</v>
      </c>
      <c r="K142">
        <v>117670</v>
      </c>
      <c r="L142" t="s">
        <v>103</v>
      </c>
      <c r="M142" s="1" t="d">
        <v>2019-01-15</v>
      </c>
      <c r="N142">
        <v>1</v>
      </c>
      <c r="O142">
        <v>15</v>
      </c>
      <c r="P142">
        <v>2019</v>
      </c>
      <c r="R142" t="s">
        <v>26</v>
      </c>
      <c r="S142" t="s">
        <v>31</v>
      </c>
    </row>
    <row r="143" spans="1:19" x14ac:dyDescent="0.25">
      <c r="A143" t="s">
        <v>338</v>
      </c>
      <c r="B143" t="s">
        <v>36825</v>
      </c>
      <c r="C143" t="s">
        <v>36826</v>
      </c>
      <c r="E143" t="s">
        <v>10825</v>
      </c>
      <c r="F143" t="s">
        <v>170</v>
      </c>
      <c r="G143">
        <v>92683</v>
      </c>
      <c r="H143">
        <v>33.755746000000002</v>
      </c>
      <c r="I143">
        <v>-117.985854</v>
      </c>
      <c r="J143" s="1" t="d">
        <v>2019-03-07</v>
      </c>
      <c r="K143">
        <v>117721</v>
      </c>
      <c r="L143" t="s">
        <v>71</v>
      </c>
      <c r="M143" s="1" t="d">
        <v>2019-02-19</v>
      </c>
      <c r="N143">
        <v>2</v>
      </c>
      <c r="O143">
        <v>19</v>
      </c>
      <c r="P143">
        <v>2019</v>
      </c>
      <c r="R143" t="s">
        <v>26</v>
      </c>
      <c r="S143" t="s">
        <v>31</v>
      </c>
    </row>
    <row r="144" spans="1:19" x14ac:dyDescent="0.25">
      <c r="A144" t="s">
        <v>338</v>
      </c>
      <c r="B144" t="s">
        <v>36847</v>
      </c>
      <c r="C144" t="s">
        <v>36848</v>
      </c>
      <c r="E144" t="s">
        <v>249</v>
      </c>
      <c r="F144" t="s">
        <v>170</v>
      </c>
      <c r="G144">
        <v>92620</v>
      </c>
      <c r="H144">
        <v>33.698861000000001</v>
      </c>
      <c r="I144">
        <v>-117.740545</v>
      </c>
      <c r="J144" s="1" t="d">
        <v>2019-03-07</v>
      </c>
      <c r="K144">
        <v>117733</v>
      </c>
      <c r="L144" t="s">
        <v>71</v>
      </c>
      <c r="M144" s="1" t="d">
        <v>2019-01-01</v>
      </c>
      <c r="N144">
        <v>1</v>
      </c>
      <c r="O144">
        <v>1</v>
      </c>
      <c r="P144">
        <v>2019</v>
      </c>
      <c r="R144" t="s">
        <v>26</v>
      </c>
      <c r="S144" t="s">
        <v>31</v>
      </c>
    </row>
    <row r="145" spans="1:19" x14ac:dyDescent="0.25">
      <c r="A145" t="s">
        <v>338</v>
      </c>
      <c r="B145" t="s">
        <v>36849</v>
      </c>
      <c r="C145" t="s">
        <v>36850</v>
      </c>
      <c r="E145" t="s">
        <v>249</v>
      </c>
      <c r="F145" t="s">
        <v>170</v>
      </c>
      <c r="G145">
        <v>92618</v>
      </c>
      <c r="H145">
        <v>33.652588000000002</v>
      </c>
      <c r="I145">
        <v>-117.74252300000001</v>
      </c>
      <c r="J145" s="1" t="d">
        <v>2019-03-07</v>
      </c>
      <c r="K145">
        <v>117734</v>
      </c>
      <c r="L145" t="s">
        <v>71</v>
      </c>
      <c r="M145" s="1" t="d">
        <v>2019-01-01</v>
      </c>
      <c r="N145">
        <v>1</v>
      </c>
      <c r="O145">
        <v>1</v>
      </c>
      <c r="P145">
        <v>2019</v>
      </c>
      <c r="R145" t="s">
        <v>26</v>
      </c>
      <c r="S145" t="s">
        <v>31</v>
      </c>
    </row>
    <row r="146" spans="1:19" x14ac:dyDescent="0.25">
      <c r="A146" t="s">
        <v>338</v>
      </c>
      <c r="B146" t="s">
        <v>36851</v>
      </c>
      <c r="C146" t="s">
        <v>36852</v>
      </c>
      <c r="E146" t="s">
        <v>5426</v>
      </c>
      <c r="F146" t="s">
        <v>170</v>
      </c>
      <c r="G146">
        <v>92660</v>
      </c>
      <c r="H146">
        <v>33.617589000000002</v>
      </c>
      <c r="I146">
        <v>-117.874206</v>
      </c>
      <c r="J146" s="1" t="d">
        <v>2019-03-07</v>
      </c>
      <c r="K146">
        <v>117735</v>
      </c>
      <c r="L146" t="s">
        <v>71</v>
      </c>
      <c r="M146" s="1" t="d">
        <v>2019-01-01</v>
      </c>
      <c r="N146">
        <v>1</v>
      </c>
      <c r="O146">
        <v>1</v>
      </c>
      <c r="P146">
        <v>2019</v>
      </c>
      <c r="R146" t="s">
        <v>26</v>
      </c>
      <c r="S146" t="s">
        <v>31</v>
      </c>
    </row>
    <row r="147" spans="1:19" x14ac:dyDescent="0.25">
      <c r="A147" t="s">
        <v>338</v>
      </c>
      <c r="B147" t="s">
        <v>36853</v>
      </c>
      <c r="C147" t="s">
        <v>36854</v>
      </c>
      <c r="E147" t="s">
        <v>5426</v>
      </c>
      <c r="F147" t="s">
        <v>170</v>
      </c>
      <c r="G147">
        <v>92657</v>
      </c>
      <c r="H147">
        <v>33.568736999999999</v>
      </c>
      <c r="I147">
        <v>-117.83041799999999</v>
      </c>
      <c r="J147" s="1" t="d">
        <v>2019-03-07</v>
      </c>
      <c r="K147">
        <v>117736</v>
      </c>
      <c r="L147" t="s">
        <v>71</v>
      </c>
      <c r="M147" s="1" t="d">
        <v>2019-01-01</v>
      </c>
      <c r="N147">
        <v>1</v>
      </c>
      <c r="O147">
        <v>1</v>
      </c>
      <c r="P147">
        <v>2019</v>
      </c>
      <c r="R147" t="s">
        <v>26</v>
      </c>
      <c r="S147" t="s">
        <v>31</v>
      </c>
    </row>
    <row r="148" spans="1:19" x14ac:dyDescent="0.25">
      <c r="A148" t="s">
        <v>338</v>
      </c>
      <c r="B148" t="s">
        <v>36855</v>
      </c>
      <c r="C148" t="s">
        <v>36856</v>
      </c>
      <c r="E148" t="s">
        <v>5426</v>
      </c>
      <c r="F148" t="s">
        <v>170</v>
      </c>
      <c r="G148">
        <v>92657</v>
      </c>
      <c r="H148">
        <v>33.607095000000001</v>
      </c>
      <c r="I148">
        <v>-117.82690700000001</v>
      </c>
      <c r="J148" s="1" t="d">
        <v>2019-03-07</v>
      </c>
      <c r="K148">
        <v>117737</v>
      </c>
      <c r="L148" t="s">
        <v>71</v>
      </c>
      <c r="M148" s="1" t="d">
        <v>2019-01-01</v>
      </c>
      <c r="N148">
        <v>1</v>
      </c>
      <c r="O148">
        <v>1</v>
      </c>
      <c r="P148">
        <v>2019</v>
      </c>
      <c r="R148" t="s">
        <v>26</v>
      </c>
      <c r="S148" t="s">
        <v>31</v>
      </c>
    </row>
    <row r="149" spans="1:19" x14ac:dyDescent="0.25">
      <c r="A149" t="s">
        <v>338</v>
      </c>
      <c r="B149" t="s">
        <v>36857</v>
      </c>
      <c r="C149" t="s">
        <v>36858</v>
      </c>
      <c r="E149" t="s">
        <v>36859</v>
      </c>
      <c r="F149" t="s">
        <v>170</v>
      </c>
      <c r="G149">
        <v>92028</v>
      </c>
      <c r="H149">
        <v>33.329608</v>
      </c>
      <c r="I149">
        <v>-117.16242200000001</v>
      </c>
      <c r="J149" s="1" t="d">
        <v>2019-03-07</v>
      </c>
      <c r="K149">
        <v>117738</v>
      </c>
      <c r="L149" t="s">
        <v>71</v>
      </c>
      <c r="M149" s="1" t="d">
        <v>2019-01-01</v>
      </c>
      <c r="N149">
        <v>1</v>
      </c>
      <c r="O149">
        <v>1</v>
      </c>
      <c r="P149">
        <v>2019</v>
      </c>
      <c r="R149" t="s">
        <v>26</v>
      </c>
      <c r="S149" t="s">
        <v>31</v>
      </c>
    </row>
    <row r="150" spans="1:19" x14ac:dyDescent="0.25">
      <c r="A150" t="s">
        <v>338</v>
      </c>
      <c r="B150" t="s">
        <v>36860</v>
      </c>
      <c r="C150" t="s">
        <v>36861</v>
      </c>
      <c r="E150" t="s">
        <v>8581</v>
      </c>
      <c r="F150" t="s">
        <v>48</v>
      </c>
      <c r="G150">
        <v>14850</v>
      </c>
      <c r="H150">
        <v>42.480929000000003</v>
      </c>
      <c r="I150">
        <v>-76.477604999999997</v>
      </c>
      <c r="J150" s="1" t="d">
        <v>2019-03-07</v>
      </c>
      <c r="K150">
        <v>117739</v>
      </c>
      <c r="L150" t="s">
        <v>71</v>
      </c>
      <c r="M150" s="1" t="d">
        <v>2019-01-01</v>
      </c>
      <c r="N150">
        <v>1</v>
      </c>
      <c r="O150">
        <v>1</v>
      </c>
      <c r="P150">
        <v>2019</v>
      </c>
      <c r="R150" t="s">
        <v>26</v>
      </c>
      <c r="S150" t="s">
        <v>31</v>
      </c>
    </row>
    <row r="151" spans="1:19" x14ac:dyDescent="0.25">
      <c r="A151" t="s">
        <v>338</v>
      </c>
      <c r="B151" t="s">
        <v>36862</v>
      </c>
      <c r="C151" t="s">
        <v>36863</v>
      </c>
      <c r="E151" t="s">
        <v>15738</v>
      </c>
      <c r="F151" t="s">
        <v>48</v>
      </c>
      <c r="G151">
        <v>14901</v>
      </c>
      <c r="H151">
        <v>42.091802000000001</v>
      </c>
      <c r="I151">
        <v>-76.804195000000007</v>
      </c>
      <c r="J151" s="1" t="d">
        <v>2019-03-07</v>
      </c>
      <c r="K151">
        <v>117740</v>
      </c>
      <c r="L151" t="s">
        <v>71</v>
      </c>
      <c r="M151" s="1" t="d">
        <v>2019-01-01</v>
      </c>
      <c r="N151">
        <v>1</v>
      </c>
      <c r="O151">
        <v>1</v>
      </c>
      <c r="P151">
        <v>2019</v>
      </c>
      <c r="R151" t="s">
        <v>26</v>
      </c>
      <c r="S151" t="s">
        <v>31</v>
      </c>
    </row>
    <row r="152" spans="1:19" x14ac:dyDescent="0.25">
      <c r="A152" t="s">
        <v>338</v>
      </c>
      <c r="B152" t="s">
        <v>36864</v>
      </c>
      <c r="C152" t="s">
        <v>36865</v>
      </c>
      <c r="E152" t="s">
        <v>3019</v>
      </c>
      <c r="F152" t="s">
        <v>48</v>
      </c>
      <c r="G152">
        <v>12205</v>
      </c>
      <c r="H152">
        <v>42.717866999999998</v>
      </c>
      <c r="I152">
        <v>-73.806317000000007</v>
      </c>
      <c r="J152" s="1" t="d">
        <v>2019-03-07</v>
      </c>
      <c r="K152">
        <v>117741</v>
      </c>
      <c r="L152" t="s">
        <v>71</v>
      </c>
      <c r="M152" s="1" t="d">
        <v>2019-01-01</v>
      </c>
      <c r="N152">
        <v>1</v>
      </c>
      <c r="O152">
        <v>1</v>
      </c>
      <c r="P152">
        <v>2019</v>
      </c>
      <c r="R152" t="s">
        <v>26</v>
      </c>
      <c r="S152" t="s">
        <v>31</v>
      </c>
    </row>
    <row r="153" spans="1:19" x14ac:dyDescent="0.25">
      <c r="A153" t="s">
        <v>338</v>
      </c>
      <c r="B153" t="s">
        <v>36866</v>
      </c>
      <c r="C153" t="s">
        <v>36867</v>
      </c>
      <c r="E153" t="s">
        <v>3019</v>
      </c>
      <c r="F153" t="s">
        <v>48</v>
      </c>
      <c r="G153">
        <v>12206</v>
      </c>
      <c r="H153">
        <v>42.679143000000003</v>
      </c>
      <c r="I153">
        <v>-73.788476000000003</v>
      </c>
      <c r="J153" s="1" t="d">
        <v>2019-03-07</v>
      </c>
      <c r="K153">
        <v>117742</v>
      </c>
      <c r="L153" t="s">
        <v>71</v>
      </c>
      <c r="M153" s="1" t="d">
        <v>2019-01-01</v>
      </c>
      <c r="N153">
        <v>1</v>
      </c>
      <c r="O153">
        <v>1</v>
      </c>
      <c r="P153">
        <v>2019</v>
      </c>
      <c r="R153" t="s">
        <v>26</v>
      </c>
      <c r="S153" t="s">
        <v>31</v>
      </c>
    </row>
    <row r="154" spans="1:19" x14ac:dyDescent="0.25">
      <c r="A154" t="s">
        <v>338</v>
      </c>
      <c r="B154" t="s">
        <v>36868</v>
      </c>
      <c r="C154" t="s">
        <v>36869</v>
      </c>
      <c r="E154" t="s">
        <v>36870</v>
      </c>
      <c r="F154" t="s">
        <v>48</v>
      </c>
      <c r="G154">
        <v>12087</v>
      </c>
      <c r="H154">
        <v>42.428584000000001</v>
      </c>
      <c r="I154">
        <v>-73.802626000000004</v>
      </c>
      <c r="J154" s="1" t="d">
        <v>2019-03-07</v>
      </c>
      <c r="K154">
        <v>117743</v>
      </c>
      <c r="L154" t="s">
        <v>71</v>
      </c>
      <c r="M154" s="1" t="d">
        <v>2019-01-01</v>
      </c>
      <c r="N154">
        <v>1</v>
      </c>
      <c r="O154">
        <v>1</v>
      </c>
      <c r="P154">
        <v>2019</v>
      </c>
      <c r="R154" t="s">
        <v>26</v>
      </c>
      <c r="S154" t="s">
        <v>31</v>
      </c>
    </row>
    <row r="155" spans="1:19" x14ac:dyDescent="0.25">
      <c r="A155" t="s">
        <v>338</v>
      </c>
      <c r="B155" t="s">
        <v>36864</v>
      </c>
      <c r="C155" t="s">
        <v>36865</v>
      </c>
      <c r="E155" t="s">
        <v>3019</v>
      </c>
      <c r="F155" t="s">
        <v>48</v>
      </c>
      <c r="G155">
        <v>12205</v>
      </c>
      <c r="H155">
        <v>42.717866999999998</v>
      </c>
      <c r="I155">
        <v>-73.806317000000007</v>
      </c>
      <c r="J155" s="1" t="d">
        <v>2019-03-07</v>
      </c>
      <c r="K155">
        <v>117744</v>
      </c>
      <c r="L155" t="s">
        <v>71</v>
      </c>
      <c r="M155" s="1" t="d">
        <v>2019-01-01</v>
      </c>
      <c r="N155">
        <v>1</v>
      </c>
      <c r="O155">
        <v>1</v>
      </c>
      <c r="P155">
        <v>2019</v>
      </c>
      <c r="R155" t="s">
        <v>26</v>
      </c>
      <c r="S155" t="s">
        <v>27</v>
      </c>
    </row>
    <row r="156" spans="1:19" x14ac:dyDescent="0.25">
      <c r="A156" t="s">
        <v>312</v>
      </c>
      <c r="B156" t="s">
        <v>36871</v>
      </c>
      <c r="C156" t="s">
        <v>36872</v>
      </c>
      <c r="E156" t="s">
        <v>4429</v>
      </c>
      <c r="F156" t="s">
        <v>57</v>
      </c>
      <c r="G156">
        <v>46356</v>
      </c>
      <c r="H156">
        <v>41.289544999999997</v>
      </c>
      <c r="I156">
        <v>-87.404065000000003</v>
      </c>
      <c r="J156" s="1" t="d">
        <v>2019-03-07</v>
      </c>
      <c r="K156">
        <v>117799</v>
      </c>
      <c r="L156" t="s">
        <v>71</v>
      </c>
      <c r="M156" s="1" t="d">
        <v>2019-02-11</v>
      </c>
      <c r="N156">
        <v>2</v>
      </c>
      <c r="O156">
        <v>11</v>
      </c>
      <c r="P156">
        <v>2019</v>
      </c>
      <c r="R156" t="s">
        <v>26</v>
      </c>
      <c r="S156" t="s">
        <v>31</v>
      </c>
    </row>
    <row r="157" spans="1:19" x14ac:dyDescent="0.25">
      <c r="A157" t="s">
        <v>338</v>
      </c>
      <c r="B157" t="s">
        <v>36876</v>
      </c>
      <c r="C157" t="s">
        <v>36877</v>
      </c>
      <c r="E157" t="s">
        <v>36878</v>
      </c>
      <c r="F157" t="s">
        <v>25</v>
      </c>
      <c r="G157">
        <v>21244</v>
      </c>
      <c r="H157">
        <v>39.314515999999998</v>
      </c>
      <c r="I157">
        <v>-76.760003999999995</v>
      </c>
      <c r="J157" s="1" t="d">
        <v>2019-03-07</v>
      </c>
      <c r="K157">
        <v>117865</v>
      </c>
      <c r="L157" t="s">
        <v>71</v>
      </c>
      <c r="M157" s="1" t="d">
        <v>2019-02-04</v>
      </c>
      <c r="N157">
        <v>2</v>
      </c>
      <c r="O157">
        <v>4</v>
      </c>
      <c r="P157">
        <v>2019</v>
      </c>
      <c r="R157" t="s">
        <v>26</v>
      </c>
      <c r="S157" t="s">
        <v>31</v>
      </c>
    </row>
    <row r="158" spans="1:19" x14ac:dyDescent="0.25">
      <c r="A158" t="s">
        <v>338</v>
      </c>
      <c r="B158" t="s">
        <v>36879</v>
      </c>
      <c r="C158" t="s">
        <v>36880</v>
      </c>
      <c r="E158" t="s">
        <v>20500</v>
      </c>
      <c r="F158" t="s">
        <v>373</v>
      </c>
      <c r="G158">
        <v>60050</v>
      </c>
      <c r="H158">
        <v>42.341616999999999</v>
      </c>
      <c r="I158">
        <v>-88.274825000000007</v>
      </c>
      <c r="J158" s="1" t="d">
        <v>2019-03-07</v>
      </c>
      <c r="K158">
        <v>117866</v>
      </c>
      <c r="L158" t="s">
        <v>71</v>
      </c>
      <c r="M158" s="1" t="d">
        <v>2019-02-01</v>
      </c>
      <c r="N158">
        <v>2</v>
      </c>
      <c r="O158">
        <v>1</v>
      </c>
      <c r="P158">
        <v>2019</v>
      </c>
      <c r="R158" t="s">
        <v>26</v>
      </c>
      <c r="S158" t="s">
        <v>31</v>
      </c>
    </row>
    <row r="159" spans="1:19" x14ac:dyDescent="0.25">
      <c r="A159" t="s">
        <v>338</v>
      </c>
      <c r="B159" t="s">
        <v>36881</v>
      </c>
      <c r="C159" t="s">
        <v>36882</v>
      </c>
      <c r="E159" t="s">
        <v>188</v>
      </c>
      <c r="F159" t="s">
        <v>170</v>
      </c>
      <c r="G159">
        <v>95134</v>
      </c>
      <c r="H159">
        <v>37.414850999999999</v>
      </c>
      <c r="I159">
        <v>-121.952883</v>
      </c>
      <c r="J159" s="1" t="d">
        <v>2019-03-07</v>
      </c>
      <c r="K159">
        <v>117867</v>
      </c>
      <c r="L159" t="s">
        <v>71</v>
      </c>
      <c r="M159" s="1" t="d">
        <v>2019-02-10</v>
      </c>
      <c r="N159">
        <v>2</v>
      </c>
      <c r="O159">
        <v>10</v>
      </c>
      <c r="P159">
        <v>2019</v>
      </c>
      <c r="R159" t="s">
        <v>26</v>
      </c>
      <c r="S159" t="s">
        <v>31</v>
      </c>
    </row>
    <row r="160" spans="1:19" x14ac:dyDescent="0.25">
      <c r="A160" t="s">
        <v>338</v>
      </c>
      <c r="B160" t="s">
        <v>36886</v>
      </c>
      <c r="C160" t="s">
        <v>36887</v>
      </c>
      <c r="E160" t="s">
        <v>3965</v>
      </c>
      <c r="F160" t="s">
        <v>25</v>
      </c>
      <c r="G160">
        <v>21202</v>
      </c>
      <c r="H160">
        <v>39.291504000000003</v>
      </c>
      <c r="I160">
        <v>-76.608453999999995</v>
      </c>
      <c r="J160" s="1" t="d">
        <v>2019-03-07</v>
      </c>
      <c r="K160">
        <v>117869</v>
      </c>
      <c r="L160" t="s">
        <v>71</v>
      </c>
      <c r="M160" s="1" t="d">
        <v>2019-02-12</v>
      </c>
      <c r="N160">
        <v>2</v>
      </c>
      <c r="O160">
        <v>12</v>
      </c>
      <c r="P160">
        <v>2019</v>
      </c>
      <c r="R160" t="s">
        <v>26</v>
      </c>
      <c r="S160" t="s">
        <v>31</v>
      </c>
    </row>
    <row r="161" spans="1:19" x14ac:dyDescent="0.25">
      <c r="A161" t="s">
        <v>338</v>
      </c>
      <c r="B161" t="s">
        <v>36888</v>
      </c>
      <c r="C161" t="s">
        <v>36889</v>
      </c>
      <c r="E161" t="s">
        <v>15613</v>
      </c>
      <c r="F161" t="s">
        <v>1120</v>
      </c>
      <c r="G161">
        <v>5301</v>
      </c>
      <c r="H161">
        <v>42.876201999999999</v>
      </c>
      <c r="I161">
        <v>-72.561096000000006</v>
      </c>
      <c r="J161" s="1" t="d">
        <v>2019-03-07</v>
      </c>
      <c r="K161">
        <v>117870</v>
      </c>
      <c r="L161" t="s">
        <v>71</v>
      </c>
      <c r="M161" s="1" t="d">
        <v>2019-02-01</v>
      </c>
      <c r="N161">
        <v>2</v>
      </c>
      <c r="O161">
        <v>1</v>
      </c>
      <c r="P161">
        <v>2019</v>
      </c>
      <c r="R161" t="s">
        <v>26</v>
      </c>
      <c r="S161" t="s">
        <v>31</v>
      </c>
    </row>
    <row r="162" spans="1:19" x14ac:dyDescent="0.25">
      <c r="A162" t="s">
        <v>19</v>
      </c>
      <c r="B162" t="s">
        <v>7933</v>
      </c>
      <c r="C162" t="s">
        <v>36890</v>
      </c>
      <c r="E162" t="s">
        <v>36891</v>
      </c>
      <c r="F162" t="s">
        <v>1091</v>
      </c>
      <c r="G162">
        <v>8089</v>
      </c>
      <c r="H162">
        <v>39.729204000000003</v>
      </c>
      <c r="I162">
        <v>-74.863836000000006</v>
      </c>
      <c r="K162">
        <v>117871</v>
      </c>
      <c r="L162" t="s">
        <v>36892</v>
      </c>
      <c r="M162" s="1" t="d">
        <v>2019-02-08</v>
      </c>
      <c r="N162">
        <v>2</v>
      </c>
      <c r="O162">
        <v>8</v>
      </c>
      <c r="P162">
        <v>2019</v>
      </c>
      <c r="Q162" t="s">
        <v>35</v>
      </c>
      <c r="R162" t="s">
        <v>26</v>
      </c>
      <c r="S162" t="s">
        <v>31</v>
      </c>
    </row>
    <row r="163" spans="1:19" x14ac:dyDescent="0.25">
      <c r="A163" t="s">
        <v>312</v>
      </c>
      <c r="B163" t="s">
        <v>13891</v>
      </c>
      <c r="C163" t="s">
        <v>36893</v>
      </c>
      <c r="E163" t="s">
        <v>4212</v>
      </c>
      <c r="F163" t="s">
        <v>170</v>
      </c>
      <c r="G163">
        <v>92071</v>
      </c>
      <c r="H163">
        <v>32.831949999999999</v>
      </c>
      <c r="I163">
        <v>-116.98327999999999</v>
      </c>
      <c r="K163">
        <v>117879</v>
      </c>
      <c r="L163" t="s">
        <v>36894</v>
      </c>
      <c r="M163" s="1" t="d">
        <v>2019-08-15</v>
      </c>
      <c r="N163">
        <v>8</v>
      </c>
      <c r="O163">
        <v>15</v>
      </c>
      <c r="P163">
        <v>2019</v>
      </c>
      <c r="R163" t="s">
        <v>26</v>
      </c>
      <c r="S163" t="s">
        <v>31</v>
      </c>
    </row>
    <row r="164" spans="1:19" x14ac:dyDescent="0.25">
      <c r="A164" t="s">
        <v>19</v>
      </c>
      <c r="B164" t="s">
        <v>36895</v>
      </c>
      <c r="C164" t="s">
        <v>36896</v>
      </c>
      <c r="E164" t="s">
        <v>36897</v>
      </c>
      <c r="F164" t="s">
        <v>513</v>
      </c>
      <c r="G164">
        <v>54669</v>
      </c>
      <c r="H164">
        <v>43.893228000000001</v>
      </c>
      <c r="I164">
        <v>-91.077717000000007</v>
      </c>
      <c r="J164" s="1" t="d">
        <v>2019-03-07</v>
      </c>
      <c r="K164">
        <v>118326</v>
      </c>
      <c r="L164" t="s">
        <v>71</v>
      </c>
      <c r="M164" s="1" t="d">
        <v>2019-02-01</v>
      </c>
      <c r="N164">
        <v>2</v>
      </c>
      <c r="O164">
        <v>1</v>
      </c>
      <c r="P164">
        <v>2019</v>
      </c>
      <c r="Q164" t="s">
        <v>35</v>
      </c>
      <c r="R164" t="s">
        <v>26</v>
      </c>
      <c r="S164" t="s">
        <v>31</v>
      </c>
    </row>
    <row r="165" spans="1:19" x14ac:dyDescent="0.25">
      <c r="A165" t="s">
        <v>312</v>
      </c>
      <c r="B165" t="s">
        <v>36895</v>
      </c>
      <c r="C165" t="s">
        <v>36896</v>
      </c>
      <c r="E165" t="s">
        <v>36897</v>
      </c>
      <c r="F165" t="s">
        <v>513</v>
      </c>
      <c r="G165">
        <v>54669</v>
      </c>
      <c r="H165">
        <v>43.893228000000001</v>
      </c>
      <c r="I165">
        <v>-91.077717000000007</v>
      </c>
      <c r="J165" s="1" t="d">
        <v>2019-03-07</v>
      </c>
      <c r="K165">
        <v>118327</v>
      </c>
      <c r="L165" t="s">
        <v>71</v>
      </c>
      <c r="M165" s="1" t="d">
        <v>2019-02-01</v>
      </c>
      <c r="N165">
        <v>2</v>
      </c>
      <c r="O165">
        <v>1</v>
      </c>
      <c r="P165">
        <v>2019</v>
      </c>
      <c r="R165" t="s">
        <v>26</v>
      </c>
      <c r="S165" t="s">
        <v>31</v>
      </c>
    </row>
    <row r="166" spans="1:19" x14ac:dyDescent="0.25">
      <c r="A166" t="s">
        <v>19</v>
      </c>
      <c r="B166" t="s">
        <v>36898</v>
      </c>
      <c r="C166" t="s">
        <v>36899</v>
      </c>
      <c r="D166" t="s">
        <v>36900</v>
      </c>
      <c r="E166" t="s">
        <v>36901</v>
      </c>
      <c r="F166" t="s">
        <v>260</v>
      </c>
      <c r="G166">
        <v>85395</v>
      </c>
      <c r="H166">
        <v>33.463568000000002</v>
      </c>
      <c r="I166">
        <v>-112.459255</v>
      </c>
      <c r="J166" s="1" t="d">
        <v>2019-03-07</v>
      </c>
      <c r="K166">
        <v>118517</v>
      </c>
      <c r="L166" t="s">
        <v>71</v>
      </c>
      <c r="M166" s="1" t="d">
        <v>2019-02-20</v>
      </c>
      <c r="N166">
        <v>2</v>
      </c>
      <c r="O166">
        <v>20</v>
      </c>
      <c r="P166">
        <v>2019</v>
      </c>
      <c r="Q166" t="s">
        <v>35</v>
      </c>
      <c r="R166" t="s">
        <v>26</v>
      </c>
      <c r="S166" t="s">
        <v>27</v>
      </c>
    </row>
    <row r="167" spans="1:19" x14ac:dyDescent="0.25">
      <c r="A167" t="s">
        <v>338</v>
      </c>
      <c r="B167" t="s">
        <v>36913</v>
      </c>
      <c r="C167" t="s">
        <v>36914</v>
      </c>
      <c r="E167" t="s">
        <v>2931</v>
      </c>
      <c r="F167" t="s">
        <v>129</v>
      </c>
      <c r="G167">
        <v>80538</v>
      </c>
      <c r="H167">
        <v>40.422220000000003</v>
      </c>
      <c r="I167">
        <v>-105.00397700000001</v>
      </c>
      <c r="J167" s="1" t="d">
        <v>2019-03-07</v>
      </c>
      <c r="K167">
        <v>118694</v>
      </c>
      <c r="L167" t="s">
        <v>71</v>
      </c>
      <c r="M167" s="1" t="d">
        <v>2019-01-29</v>
      </c>
      <c r="N167">
        <v>1</v>
      </c>
      <c r="O167">
        <v>29</v>
      </c>
      <c r="P167">
        <v>2019</v>
      </c>
      <c r="R167" t="s">
        <v>26</v>
      </c>
      <c r="S167" t="s">
        <v>31</v>
      </c>
    </row>
    <row r="168" spans="1:19" x14ac:dyDescent="0.25">
      <c r="A168" t="s">
        <v>338</v>
      </c>
      <c r="B168" t="s">
        <v>36915</v>
      </c>
      <c r="C168" t="s">
        <v>36916</v>
      </c>
      <c r="D168" t="s">
        <v>36917</v>
      </c>
      <c r="E168" t="s">
        <v>2806</v>
      </c>
      <c r="F168" t="s">
        <v>170</v>
      </c>
      <c r="G168">
        <v>95348</v>
      </c>
      <c r="H168">
        <v>37.333682400000001</v>
      </c>
      <c r="I168">
        <v>-120.4730031</v>
      </c>
      <c r="J168" s="1" t="d">
        <v>2019-03-07</v>
      </c>
      <c r="K168">
        <v>118695</v>
      </c>
      <c r="L168" t="s">
        <v>71</v>
      </c>
      <c r="M168" s="1" t="d">
        <v>2019-02-20</v>
      </c>
      <c r="N168">
        <v>2</v>
      </c>
      <c r="O168">
        <v>20</v>
      </c>
      <c r="P168">
        <v>2019</v>
      </c>
      <c r="R168" t="s">
        <v>26</v>
      </c>
      <c r="S168" t="s">
        <v>31</v>
      </c>
    </row>
    <row r="169" spans="1:19" x14ac:dyDescent="0.25">
      <c r="A169" t="s">
        <v>312</v>
      </c>
      <c r="B169" t="s">
        <v>36918</v>
      </c>
      <c r="C169" t="s">
        <v>36919</v>
      </c>
      <c r="E169" t="s">
        <v>220</v>
      </c>
      <c r="F169" t="s">
        <v>170</v>
      </c>
      <c r="G169">
        <v>92154</v>
      </c>
      <c r="H169">
        <v>32.584110000000003</v>
      </c>
      <c r="I169">
        <v>-117.061502</v>
      </c>
      <c r="J169" s="1" t="d">
        <v>2019-03-07</v>
      </c>
      <c r="K169">
        <v>118696</v>
      </c>
      <c r="L169" t="s">
        <v>71</v>
      </c>
      <c r="M169" s="1" t="d">
        <v>2019-02-22</v>
      </c>
      <c r="N169">
        <v>2</v>
      </c>
      <c r="O169">
        <v>22</v>
      </c>
      <c r="P169">
        <v>2019</v>
      </c>
      <c r="R169" t="s">
        <v>26</v>
      </c>
      <c r="S169" t="s">
        <v>31</v>
      </c>
    </row>
    <row r="170" spans="1:19" x14ac:dyDescent="0.25">
      <c r="A170" t="s">
        <v>312</v>
      </c>
      <c r="B170" t="s">
        <v>3544</v>
      </c>
      <c r="C170" t="s">
        <v>36920</v>
      </c>
      <c r="E170" t="s">
        <v>235</v>
      </c>
      <c r="F170" t="s">
        <v>170</v>
      </c>
      <c r="G170">
        <v>91722</v>
      </c>
      <c r="H170">
        <v>34.090094000000001</v>
      </c>
      <c r="I170">
        <v>-117.933746</v>
      </c>
      <c r="J170" s="1" t="d">
        <v>2019-03-07</v>
      </c>
      <c r="K170">
        <v>118697</v>
      </c>
      <c r="L170" t="s">
        <v>71</v>
      </c>
      <c r="M170" s="1" t="d">
        <v>2019-02-22</v>
      </c>
      <c r="N170">
        <v>2</v>
      </c>
      <c r="O170">
        <v>22</v>
      </c>
      <c r="P170">
        <v>2019</v>
      </c>
      <c r="R170" t="s">
        <v>26</v>
      </c>
      <c r="S170" t="s">
        <v>31</v>
      </c>
    </row>
    <row r="171" spans="1:19" x14ac:dyDescent="0.25">
      <c r="A171" t="s">
        <v>338</v>
      </c>
      <c r="B171" t="s">
        <v>8243</v>
      </c>
      <c r="C171" t="s">
        <v>36923</v>
      </c>
      <c r="E171" t="s">
        <v>622</v>
      </c>
      <c r="F171" t="s">
        <v>119</v>
      </c>
      <c r="G171">
        <v>55106</v>
      </c>
      <c r="H171">
        <v>44.943862469999999</v>
      </c>
      <c r="I171">
        <v>-93.050079109999999</v>
      </c>
      <c r="J171" s="1" t="d">
        <v>2019-03-07</v>
      </c>
      <c r="K171">
        <v>118719</v>
      </c>
      <c r="L171" t="s">
        <v>71</v>
      </c>
      <c r="M171" s="1" t="d">
        <v>2019-02-01</v>
      </c>
      <c r="N171">
        <v>2</v>
      </c>
      <c r="O171">
        <v>1</v>
      </c>
      <c r="P171">
        <v>2019</v>
      </c>
      <c r="R171" t="s">
        <v>26</v>
      </c>
      <c r="S171" t="s">
        <v>27</v>
      </c>
    </row>
    <row r="172" spans="1:19" x14ac:dyDescent="0.25">
      <c r="A172" t="s">
        <v>338</v>
      </c>
      <c r="B172" t="s">
        <v>36932</v>
      </c>
      <c r="C172" t="s">
        <v>36933</v>
      </c>
      <c r="E172" t="s">
        <v>34740</v>
      </c>
      <c r="F172" t="s">
        <v>137</v>
      </c>
      <c r="G172">
        <v>97479</v>
      </c>
      <c r="H172">
        <v>43.386797000000001</v>
      </c>
      <c r="I172">
        <v>-123.33938000000001</v>
      </c>
      <c r="J172" s="1" t="d">
        <v>2019-04-11</v>
      </c>
      <c r="K172">
        <v>118936</v>
      </c>
      <c r="L172" t="s">
        <v>28426</v>
      </c>
      <c r="M172" s="1" t="d">
        <v>2019-02-01</v>
      </c>
      <c r="N172">
        <v>2</v>
      </c>
      <c r="O172">
        <v>1</v>
      </c>
      <c r="P172">
        <v>2019</v>
      </c>
      <c r="R172" t="s">
        <v>26</v>
      </c>
      <c r="S172" t="s">
        <v>31</v>
      </c>
    </row>
    <row r="173" spans="1:19" x14ac:dyDescent="0.25">
      <c r="A173" t="s">
        <v>338</v>
      </c>
      <c r="B173" t="s">
        <v>36934</v>
      </c>
      <c r="C173" t="s">
        <v>36935</v>
      </c>
      <c r="E173" t="s">
        <v>36936</v>
      </c>
      <c r="F173" t="s">
        <v>170</v>
      </c>
      <c r="G173">
        <v>95937</v>
      </c>
      <c r="H173">
        <v>38.882323</v>
      </c>
      <c r="I173">
        <v>-121.9724645</v>
      </c>
      <c r="J173" s="1" t="d">
        <v>2019-04-11</v>
      </c>
      <c r="K173">
        <v>118937</v>
      </c>
      <c r="L173" t="s">
        <v>26489</v>
      </c>
      <c r="M173" s="1" t="d">
        <v>2019-02-01</v>
      </c>
      <c r="N173">
        <v>2</v>
      </c>
      <c r="O173">
        <v>1</v>
      </c>
      <c r="P173">
        <v>2019</v>
      </c>
      <c r="R173" t="s">
        <v>26</v>
      </c>
      <c r="S173" t="s">
        <v>31</v>
      </c>
    </row>
    <row r="174" spans="1:19" x14ac:dyDescent="0.25">
      <c r="A174" t="s">
        <v>338</v>
      </c>
      <c r="B174" t="s">
        <v>36937</v>
      </c>
      <c r="C174" t="s">
        <v>36938</v>
      </c>
      <c r="E174" t="s">
        <v>17914</v>
      </c>
      <c r="F174" t="s">
        <v>55</v>
      </c>
      <c r="G174">
        <v>98926</v>
      </c>
      <c r="H174">
        <v>46.978901299999997</v>
      </c>
      <c r="I174">
        <v>-120.543425</v>
      </c>
      <c r="J174" s="1" t="d">
        <v>2019-04-11</v>
      </c>
      <c r="K174">
        <v>118938</v>
      </c>
      <c r="L174" t="s">
        <v>29278</v>
      </c>
      <c r="M174" s="1" t="d">
        <v>2019-02-01</v>
      </c>
      <c r="N174">
        <v>2</v>
      </c>
      <c r="O174">
        <v>1</v>
      </c>
      <c r="P174">
        <v>2019</v>
      </c>
      <c r="R174" t="s">
        <v>26</v>
      </c>
      <c r="S174" t="s">
        <v>31</v>
      </c>
    </row>
    <row r="175" spans="1:19" x14ac:dyDescent="0.25">
      <c r="A175" t="s">
        <v>338</v>
      </c>
      <c r="B175" t="s">
        <v>36939</v>
      </c>
      <c r="C175" t="s">
        <v>36940</v>
      </c>
      <c r="E175" t="s">
        <v>6781</v>
      </c>
      <c r="F175" t="s">
        <v>55</v>
      </c>
      <c r="G175">
        <v>99037</v>
      </c>
      <c r="H175">
        <v>47.665596000000001</v>
      </c>
      <c r="I175">
        <v>-117.190123</v>
      </c>
      <c r="J175" s="1" t="d">
        <v>2019-04-11</v>
      </c>
      <c r="K175">
        <v>118939</v>
      </c>
      <c r="L175" t="s">
        <v>36941</v>
      </c>
      <c r="M175" s="1" t="d">
        <v>2019-02-01</v>
      </c>
      <c r="N175">
        <v>2</v>
      </c>
      <c r="O175">
        <v>1</v>
      </c>
      <c r="P175">
        <v>2019</v>
      </c>
      <c r="R175" t="s">
        <v>26</v>
      </c>
      <c r="S175" t="s">
        <v>31</v>
      </c>
    </row>
    <row r="176" spans="1:19" x14ac:dyDescent="0.25">
      <c r="A176" t="s">
        <v>338</v>
      </c>
      <c r="B176" t="s">
        <v>36942</v>
      </c>
      <c r="C176" t="s">
        <v>36943</v>
      </c>
      <c r="E176" t="s">
        <v>36944</v>
      </c>
      <c r="F176" t="s">
        <v>10</v>
      </c>
      <c r="G176">
        <v>83336</v>
      </c>
      <c r="H176">
        <v>42.572556900000002</v>
      </c>
      <c r="I176">
        <v>-113.7304475</v>
      </c>
      <c r="J176" s="1" t="d">
        <v>2019-04-11</v>
      </c>
      <c r="K176">
        <v>118940</v>
      </c>
      <c r="L176" t="s">
        <v>29150</v>
      </c>
      <c r="M176" s="1" t="d">
        <v>2019-02-01</v>
      </c>
      <c r="N176">
        <v>2</v>
      </c>
      <c r="O176">
        <v>1</v>
      </c>
      <c r="P176">
        <v>2019</v>
      </c>
      <c r="R176" t="s">
        <v>26</v>
      </c>
      <c r="S176" t="s">
        <v>31</v>
      </c>
    </row>
    <row r="177" spans="1:19" x14ac:dyDescent="0.25">
      <c r="A177" t="s">
        <v>338</v>
      </c>
      <c r="B177" t="s">
        <v>36945</v>
      </c>
      <c r="C177" t="s">
        <v>36946</v>
      </c>
      <c r="E177" t="s">
        <v>82</v>
      </c>
      <c r="F177" t="s">
        <v>10</v>
      </c>
      <c r="G177">
        <v>83402</v>
      </c>
      <c r="H177">
        <v>43.492621300000003</v>
      </c>
      <c r="I177">
        <v>-112.0505655</v>
      </c>
      <c r="J177" s="1" t="d">
        <v>2019-04-11</v>
      </c>
      <c r="K177">
        <v>118941</v>
      </c>
      <c r="L177" t="s">
        <v>28426</v>
      </c>
      <c r="M177" s="1" t="d">
        <v>2019-02-01</v>
      </c>
      <c r="N177">
        <v>2</v>
      </c>
      <c r="O177">
        <v>1</v>
      </c>
      <c r="P177">
        <v>2019</v>
      </c>
      <c r="R177" t="s">
        <v>26</v>
      </c>
      <c r="S177" t="s">
        <v>31</v>
      </c>
    </row>
    <row r="178" spans="1:19" x14ac:dyDescent="0.25">
      <c r="A178" t="s">
        <v>338</v>
      </c>
      <c r="B178" t="s">
        <v>36947</v>
      </c>
      <c r="C178" t="s">
        <v>36948</v>
      </c>
      <c r="E178" t="s">
        <v>26340</v>
      </c>
      <c r="F178" t="s">
        <v>1213</v>
      </c>
      <c r="G178">
        <v>59724</v>
      </c>
      <c r="H178">
        <v>44.725375</v>
      </c>
      <c r="I178">
        <v>-112.70080799999999</v>
      </c>
      <c r="J178" s="1" t="d">
        <v>2019-04-11</v>
      </c>
      <c r="K178">
        <v>118942</v>
      </c>
      <c r="L178" t="s">
        <v>28426</v>
      </c>
      <c r="M178" s="1" t="d">
        <v>2019-02-01</v>
      </c>
      <c r="N178">
        <v>2</v>
      </c>
      <c r="O178">
        <v>1</v>
      </c>
      <c r="P178">
        <v>2019</v>
      </c>
      <c r="R178" t="s">
        <v>26</v>
      </c>
      <c r="S178" t="s">
        <v>31</v>
      </c>
    </row>
    <row r="179" spans="1:19" x14ac:dyDescent="0.25">
      <c r="A179" t="s">
        <v>338</v>
      </c>
      <c r="B179" t="s">
        <v>36949</v>
      </c>
      <c r="C179" t="s">
        <v>36950</v>
      </c>
      <c r="E179" t="s">
        <v>27785</v>
      </c>
      <c r="F179" t="s">
        <v>1213</v>
      </c>
      <c r="G179">
        <v>59701</v>
      </c>
      <c r="H179">
        <v>46.008622299999999</v>
      </c>
      <c r="I179">
        <v>-112.61002980000001</v>
      </c>
      <c r="J179" s="1" t="d">
        <v>2019-04-11</v>
      </c>
      <c r="K179">
        <v>118943</v>
      </c>
      <c r="L179" t="s">
        <v>29278</v>
      </c>
      <c r="M179" s="1" t="d">
        <v>2019-02-01</v>
      </c>
      <c r="N179">
        <v>2</v>
      </c>
      <c r="O179">
        <v>1</v>
      </c>
      <c r="P179">
        <v>2019</v>
      </c>
      <c r="R179" t="s">
        <v>26</v>
      </c>
      <c r="S179" t="s">
        <v>31</v>
      </c>
    </row>
    <row r="180" spans="1:19" x14ac:dyDescent="0.25">
      <c r="A180" t="s">
        <v>338</v>
      </c>
      <c r="B180" t="s">
        <v>36951</v>
      </c>
      <c r="C180" t="s">
        <v>36952</v>
      </c>
      <c r="E180" t="s">
        <v>1504</v>
      </c>
      <c r="F180" t="s">
        <v>37</v>
      </c>
      <c r="G180">
        <v>79124</v>
      </c>
      <c r="H180">
        <v>35.1851688</v>
      </c>
      <c r="I180">
        <v>-101.94083259999999</v>
      </c>
      <c r="J180" s="1" t="d">
        <v>2019-04-11</v>
      </c>
      <c r="K180">
        <v>118944</v>
      </c>
      <c r="L180" t="s">
        <v>26650</v>
      </c>
      <c r="M180" s="1" t="d">
        <v>2019-02-01</v>
      </c>
      <c r="N180">
        <v>2</v>
      </c>
      <c r="O180">
        <v>1</v>
      </c>
      <c r="P180">
        <v>2019</v>
      </c>
      <c r="R180" t="s">
        <v>26</v>
      </c>
      <c r="S180" t="s">
        <v>31</v>
      </c>
    </row>
    <row r="181" spans="1:19" x14ac:dyDescent="0.25">
      <c r="A181" t="s">
        <v>338</v>
      </c>
      <c r="B181" t="s">
        <v>36953</v>
      </c>
      <c r="C181" t="s">
        <v>36954</v>
      </c>
      <c r="E181" t="s">
        <v>188</v>
      </c>
      <c r="F181" t="s">
        <v>170</v>
      </c>
      <c r="G181">
        <v>95128</v>
      </c>
      <c r="H181">
        <v>37.321441999999998</v>
      </c>
      <c r="I181">
        <v>-121.94899700000001</v>
      </c>
      <c r="J181" s="1" t="d">
        <v>2019-03-07</v>
      </c>
      <c r="K181">
        <v>118945</v>
      </c>
      <c r="L181" t="s">
        <v>71</v>
      </c>
      <c r="M181" s="1" t="d">
        <v>2019-02-01</v>
      </c>
      <c r="N181">
        <v>2</v>
      </c>
      <c r="O181">
        <v>1</v>
      </c>
      <c r="P181">
        <v>2019</v>
      </c>
      <c r="R181" t="s">
        <v>26</v>
      </c>
      <c r="S181" t="s">
        <v>31</v>
      </c>
    </row>
    <row r="182" spans="1:19" x14ac:dyDescent="0.25">
      <c r="A182" t="s">
        <v>338</v>
      </c>
      <c r="B182" t="s">
        <v>36955</v>
      </c>
      <c r="C182" t="s">
        <v>36956</v>
      </c>
      <c r="E182" t="s">
        <v>36957</v>
      </c>
      <c r="F182" t="s">
        <v>48</v>
      </c>
      <c r="G182">
        <v>12776</v>
      </c>
      <c r="H182">
        <v>41.930951999999998</v>
      </c>
      <c r="I182">
        <v>-74.909374</v>
      </c>
      <c r="J182" s="1" t="d">
        <v>2019-03-07</v>
      </c>
      <c r="K182">
        <v>118946</v>
      </c>
      <c r="L182" t="s">
        <v>71</v>
      </c>
      <c r="M182" s="1" t="d">
        <v>2019-02-01</v>
      </c>
      <c r="N182">
        <v>2</v>
      </c>
      <c r="O182">
        <v>1</v>
      </c>
      <c r="P182">
        <v>2019</v>
      </c>
      <c r="R182" t="s">
        <v>26</v>
      </c>
      <c r="S182" t="s">
        <v>31</v>
      </c>
    </row>
    <row r="183" spans="1:19" x14ac:dyDescent="0.25">
      <c r="A183" t="s">
        <v>338</v>
      </c>
      <c r="B183" t="s">
        <v>36958</v>
      </c>
      <c r="C183" t="s">
        <v>36959</v>
      </c>
      <c r="E183" t="s">
        <v>36960</v>
      </c>
      <c r="F183" t="s">
        <v>170</v>
      </c>
      <c r="G183">
        <v>94925</v>
      </c>
      <c r="H183">
        <v>37.928694</v>
      </c>
      <c r="I183">
        <v>-122.51507100000001</v>
      </c>
      <c r="J183" s="1" t="d">
        <v>2019-03-07</v>
      </c>
      <c r="K183">
        <v>118947</v>
      </c>
      <c r="L183" t="s">
        <v>71</v>
      </c>
      <c r="M183" s="1" t="d">
        <v>2019-02-01</v>
      </c>
      <c r="N183">
        <v>2</v>
      </c>
      <c r="O183">
        <v>1</v>
      </c>
      <c r="P183">
        <v>2019</v>
      </c>
      <c r="R183" t="s">
        <v>26</v>
      </c>
      <c r="S183" t="s">
        <v>31</v>
      </c>
    </row>
    <row r="184" spans="1:19" x14ac:dyDescent="0.25">
      <c r="A184" t="s">
        <v>338</v>
      </c>
      <c r="B184" t="s">
        <v>36961</v>
      </c>
      <c r="C184" t="s">
        <v>36962</v>
      </c>
      <c r="E184" t="s">
        <v>666</v>
      </c>
      <c r="F184" t="s">
        <v>59</v>
      </c>
      <c r="G184">
        <v>43215</v>
      </c>
      <c r="H184">
        <v>39.974210999999997</v>
      </c>
      <c r="I184">
        <v>-83.001040000000003</v>
      </c>
      <c r="J184" s="1" t="d">
        <v>2019-03-07</v>
      </c>
      <c r="K184">
        <v>118948</v>
      </c>
      <c r="L184" t="s">
        <v>71</v>
      </c>
      <c r="M184" s="1" t="d">
        <v>2019-02-01</v>
      </c>
      <c r="N184">
        <v>2</v>
      </c>
      <c r="O184">
        <v>1</v>
      </c>
      <c r="P184">
        <v>2019</v>
      </c>
      <c r="R184" t="s">
        <v>26</v>
      </c>
      <c r="S184" t="s">
        <v>31</v>
      </c>
    </row>
    <row r="185" spans="1:19" x14ac:dyDescent="0.25">
      <c r="A185" t="s">
        <v>338</v>
      </c>
      <c r="B185" t="s">
        <v>36414</v>
      </c>
      <c r="C185" t="s">
        <v>36963</v>
      </c>
      <c r="E185" t="s">
        <v>14094</v>
      </c>
      <c r="F185" t="s">
        <v>202</v>
      </c>
      <c r="G185">
        <v>33578</v>
      </c>
      <c r="H185">
        <v>27.791460000000001</v>
      </c>
      <c r="I185">
        <v>-82.332819000000001</v>
      </c>
      <c r="J185" s="1" t="d">
        <v>2019-03-07</v>
      </c>
      <c r="K185">
        <v>118949</v>
      </c>
      <c r="L185" t="s">
        <v>71</v>
      </c>
      <c r="M185" s="1" t="d">
        <v>2019-02-01</v>
      </c>
      <c r="N185">
        <v>2</v>
      </c>
      <c r="O185">
        <v>1</v>
      </c>
      <c r="P185">
        <v>2019</v>
      </c>
      <c r="R185" t="s">
        <v>26</v>
      </c>
      <c r="S185" t="s">
        <v>31</v>
      </c>
    </row>
    <row r="186" spans="1:19" x14ac:dyDescent="0.25">
      <c r="A186" t="s">
        <v>338</v>
      </c>
      <c r="B186" t="s">
        <v>27482</v>
      </c>
      <c r="C186" t="s">
        <v>36964</v>
      </c>
      <c r="E186" t="s">
        <v>36965</v>
      </c>
      <c r="F186" t="s">
        <v>1091</v>
      </c>
      <c r="G186">
        <v>7032</v>
      </c>
      <c r="H186">
        <v>40.749257</v>
      </c>
      <c r="I186">
        <v>-74.135884000000004</v>
      </c>
      <c r="J186" s="1" t="d">
        <v>2019-03-07</v>
      </c>
      <c r="K186">
        <v>118950</v>
      </c>
      <c r="L186" t="s">
        <v>71</v>
      </c>
      <c r="M186" s="1" t="d">
        <v>2019-02-01</v>
      </c>
      <c r="N186">
        <v>2</v>
      </c>
      <c r="O186">
        <v>1</v>
      </c>
      <c r="P186">
        <v>2019</v>
      </c>
      <c r="R186" t="s">
        <v>26</v>
      </c>
      <c r="S186" t="s">
        <v>31</v>
      </c>
    </row>
    <row r="187" spans="1:19" x14ac:dyDescent="0.25">
      <c r="A187" t="s">
        <v>338</v>
      </c>
      <c r="B187" t="s">
        <v>36966</v>
      </c>
      <c r="C187" t="s">
        <v>36967</v>
      </c>
      <c r="E187" t="s">
        <v>21994</v>
      </c>
      <c r="F187" t="s">
        <v>25</v>
      </c>
      <c r="G187">
        <v>20745</v>
      </c>
      <c r="H187">
        <v>38.784852000000001</v>
      </c>
      <c r="I187">
        <v>-77.014764</v>
      </c>
      <c r="J187" s="1" t="d">
        <v>2019-03-07</v>
      </c>
      <c r="K187">
        <v>118951</v>
      </c>
      <c r="L187" t="s">
        <v>71</v>
      </c>
      <c r="M187" s="1" t="d">
        <v>2019-02-01</v>
      </c>
      <c r="N187">
        <v>2</v>
      </c>
      <c r="O187">
        <v>1</v>
      </c>
      <c r="P187">
        <v>2019</v>
      </c>
      <c r="R187" t="s">
        <v>26</v>
      </c>
      <c r="S187" t="s">
        <v>31</v>
      </c>
    </row>
    <row r="188" spans="1:19" x14ac:dyDescent="0.25">
      <c r="A188" t="s">
        <v>338</v>
      </c>
      <c r="B188" t="s">
        <v>36968</v>
      </c>
      <c r="C188" t="s">
        <v>36969</v>
      </c>
      <c r="E188" t="s">
        <v>261</v>
      </c>
      <c r="F188" t="s">
        <v>260</v>
      </c>
      <c r="G188">
        <v>85254</v>
      </c>
      <c r="H188">
        <v>33.623190999999998</v>
      </c>
      <c r="I188">
        <v>-111.930544</v>
      </c>
      <c r="J188" s="1" t="d">
        <v>2019-03-07</v>
      </c>
      <c r="K188">
        <v>118952</v>
      </c>
      <c r="L188" t="s">
        <v>71</v>
      </c>
      <c r="M188" s="1" t="d">
        <v>2019-02-01</v>
      </c>
      <c r="N188">
        <v>2</v>
      </c>
      <c r="O188">
        <v>1</v>
      </c>
      <c r="P188">
        <v>2019</v>
      </c>
      <c r="R188" t="s">
        <v>26</v>
      </c>
      <c r="S188" t="s">
        <v>31</v>
      </c>
    </row>
    <row r="189" spans="1:19" x14ac:dyDescent="0.25">
      <c r="A189" t="s">
        <v>338</v>
      </c>
      <c r="B189" t="s">
        <v>27743</v>
      </c>
      <c r="C189" t="s">
        <v>25830</v>
      </c>
      <c r="E189" t="s">
        <v>10313</v>
      </c>
      <c r="F189" t="s">
        <v>327</v>
      </c>
      <c r="G189">
        <v>50009</v>
      </c>
      <c r="H189">
        <v>41.664118999999999</v>
      </c>
      <c r="I189">
        <v>-93.465452999999997</v>
      </c>
      <c r="J189" s="1" t="d">
        <v>2019-03-07</v>
      </c>
      <c r="K189">
        <v>118953</v>
      </c>
      <c r="L189" t="s">
        <v>71</v>
      </c>
      <c r="M189" s="1" t="d">
        <v>2019-02-01</v>
      </c>
      <c r="N189">
        <v>2</v>
      </c>
      <c r="O189">
        <v>1</v>
      </c>
      <c r="P189">
        <v>2019</v>
      </c>
      <c r="R189" t="s">
        <v>26</v>
      </c>
      <c r="S189" t="s">
        <v>31</v>
      </c>
    </row>
    <row r="190" spans="1:19" x14ac:dyDescent="0.25">
      <c r="A190" t="s">
        <v>338</v>
      </c>
      <c r="B190" t="s">
        <v>36970</v>
      </c>
      <c r="C190" t="s">
        <v>36971</v>
      </c>
      <c r="E190" t="s">
        <v>205</v>
      </c>
      <c r="F190" t="s">
        <v>202</v>
      </c>
      <c r="G190">
        <v>32828</v>
      </c>
      <c r="H190">
        <v>28.555319999999998</v>
      </c>
      <c r="I190">
        <v>-81.199021999999999</v>
      </c>
      <c r="J190" s="1" t="d">
        <v>2019-03-07</v>
      </c>
      <c r="K190">
        <v>118954</v>
      </c>
      <c r="L190" t="s">
        <v>71</v>
      </c>
      <c r="M190" s="1" t="d">
        <v>2019-02-01</v>
      </c>
      <c r="N190">
        <v>2</v>
      </c>
      <c r="O190">
        <v>1</v>
      </c>
      <c r="P190">
        <v>2019</v>
      </c>
      <c r="R190" t="s">
        <v>26</v>
      </c>
      <c r="S190" t="s">
        <v>31</v>
      </c>
    </row>
    <row r="191" spans="1:19" x14ac:dyDescent="0.25">
      <c r="A191" t="s">
        <v>338</v>
      </c>
      <c r="B191" t="s">
        <v>36972</v>
      </c>
      <c r="C191" t="s">
        <v>36973</v>
      </c>
      <c r="E191" t="s">
        <v>227</v>
      </c>
      <c r="F191" t="s">
        <v>170</v>
      </c>
      <c r="G191">
        <v>90401</v>
      </c>
      <c r="H191">
        <v>34.014398</v>
      </c>
      <c r="I191">
        <v>-118.494232</v>
      </c>
      <c r="J191" s="1" t="d">
        <v>2019-03-07</v>
      </c>
      <c r="K191">
        <v>118955</v>
      </c>
      <c r="L191" t="s">
        <v>71</v>
      </c>
      <c r="M191" s="1" t="d">
        <v>2019-02-01</v>
      </c>
      <c r="N191">
        <v>2</v>
      </c>
      <c r="O191">
        <v>1</v>
      </c>
      <c r="P191">
        <v>2019</v>
      </c>
      <c r="R191" t="s">
        <v>26</v>
      </c>
      <c r="S191" t="s">
        <v>31</v>
      </c>
    </row>
    <row r="192" spans="1:19" x14ac:dyDescent="0.25">
      <c r="A192" t="s">
        <v>338</v>
      </c>
      <c r="B192" t="s">
        <v>36979</v>
      </c>
      <c r="C192" t="s">
        <v>36980</v>
      </c>
      <c r="E192" t="s">
        <v>4273</v>
      </c>
      <c r="F192" t="s">
        <v>48</v>
      </c>
      <c r="G192">
        <v>14225</v>
      </c>
      <c r="H192">
        <v>42.909597599999998</v>
      </c>
      <c r="I192">
        <v>-78.744699900000001</v>
      </c>
      <c r="J192" s="1" t="d">
        <v>2019-04-11</v>
      </c>
      <c r="K192">
        <v>118961</v>
      </c>
      <c r="L192" t="s">
        <v>28426</v>
      </c>
      <c r="M192" s="1" t="d">
        <v>2019-02-15</v>
      </c>
      <c r="N192">
        <v>2</v>
      </c>
      <c r="O192">
        <v>15</v>
      </c>
      <c r="P192">
        <v>2019</v>
      </c>
      <c r="R192" t="s">
        <v>26</v>
      </c>
      <c r="S192" t="s">
        <v>31</v>
      </c>
    </row>
    <row r="193" spans="1:19" x14ac:dyDescent="0.25">
      <c r="A193" t="s">
        <v>338</v>
      </c>
      <c r="B193" t="s">
        <v>36981</v>
      </c>
      <c r="C193" t="s">
        <v>36982</v>
      </c>
      <c r="E193" t="s">
        <v>36983</v>
      </c>
      <c r="F193" t="s">
        <v>657</v>
      </c>
      <c r="G193">
        <v>4654</v>
      </c>
      <c r="H193">
        <v>44.713726999999999</v>
      </c>
      <c r="I193">
        <v>-67.458431000000004</v>
      </c>
      <c r="J193" s="1" t="d">
        <v>2019-03-07</v>
      </c>
      <c r="K193">
        <v>118962</v>
      </c>
      <c r="L193" t="s">
        <v>71</v>
      </c>
      <c r="M193" s="1" t="d">
        <v>2019-02-25</v>
      </c>
      <c r="N193">
        <v>2</v>
      </c>
      <c r="O193">
        <v>25</v>
      </c>
      <c r="P193">
        <v>2019</v>
      </c>
      <c r="R193" t="s">
        <v>26</v>
      </c>
      <c r="S193" t="s">
        <v>31</v>
      </c>
    </row>
    <row r="194" spans="1:19" x14ac:dyDescent="0.25">
      <c r="A194" t="s">
        <v>338</v>
      </c>
      <c r="B194" t="s">
        <v>36984</v>
      </c>
      <c r="C194" t="s">
        <v>36985</v>
      </c>
      <c r="E194" t="s">
        <v>22908</v>
      </c>
      <c r="F194" t="s">
        <v>25</v>
      </c>
      <c r="G194">
        <v>20785</v>
      </c>
      <c r="H194">
        <v>38.890900999999999</v>
      </c>
      <c r="I194">
        <v>-76.869517000000002</v>
      </c>
      <c r="J194" s="1" t="d">
        <v>2019-03-07</v>
      </c>
      <c r="K194">
        <v>118963</v>
      </c>
      <c r="L194" t="s">
        <v>71</v>
      </c>
      <c r="M194" s="1" t="d">
        <v>2019-02-25</v>
      </c>
      <c r="N194">
        <v>2</v>
      </c>
      <c r="O194">
        <v>25</v>
      </c>
      <c r="P194">
        <v>2019</v>
      </c>
      <c r="R194" t="s">
        <v>26</v>
      </c>
      <c r="S194" t="s">
        <v>27</v>
      </c>
    </row>
    <row r="195" spans="1:19" x14ac:dyDescent="0.25">
      <c r="A195" t="s">
        <v>338</v>
      </c>
      <c r="B195" t="s">
        <v>36988</v>
      </c>
      <c r="C195" t="s">
        <v>36989</v>
      </c>
      <c r="E195" t="s">
        <v>10275</v>
      </c>
      <c r="F195" t="s">
        <v>25</v>
      </c>
      <c r="G195">
        <v>21043</v>
      </c>
      <c r="H195">
        <v>39.251907000000003</v>
      </c>
      <c r="I195">
        <v>-76.814807999999999</v>
      </c>
      <c r="J195" s="1" t="d">
        <v>2019-03-07</v>
      </c>
      <c r="K195">
        <v>118967</v>
      </c>
      <c r="L195" t="s">
        <v>71</v>
      </c>
      <c r="M195" s="1" t="d">
        <v>2019-02-28</v>
      </c>
      <c r="N195">
        <v>2</v>
      </c>
      <c r="O195">
        <v>28</v>
      </c>
      <c r="P195">
        <v>2019</v>
      </c>
      <c r="R195" t="s">
        <v>26</v>
      </c>
      <c r="S195" t="s">
        <v>31</v>
      </c>
    </row>
    <row r="196" spans="1:19" x14ac:dyDescent="0.25">
      <c r="A196" t="s">
        <v>338</v>
      </c>
      <c r="B196" t="s">
        <v>12994</v>
      </c>
      <c r="C196" t="s">
        <v>36990</v>
      </c>
      <c r="D196" t="s">
        <v>36991</v>
      </c>
      <c r="E196" t="s">
        <v>1009</v>
      </c>
      <c r="F196" t="s">
        <v>212</v>
      </c>
      <c r="G196">
        <v>28213</v>
      </c>
      <c r="H196">
        <v>35.261308999999997</v>
      </c>
      <c r="I196">
        <v>-80.776713000000001</v>
      </c>
      <c r="J196" s="1" t="d">
        <v>2019-04-08</v>
      </c>
      <c r="K196">
        <v>118968</v>
      </c>
      <c r="L196" t="s">
        <v>24</v>
      </c>
      <c r="M196" s="1" t="d">
        <v>2019-03-01</v>
      </c>
      <c r="N196">
        <v>3</v>
      </c>
      <c r="O196">
        <v>1</v>
      </c>
      <c r="P196">
        <v>2019</v>
      </c>
      <c r="R196" t="s">
        <v>26</v>
      </c>
      <c r="S196" t="s">
        <v>31</v>
      </c>
    </row>
    <row r="197" spans="1:19" x14ac:dyDescent="0.25">
      <c r="A197" t="s">
        <v>338</v>
      </c>
      <c r="B197" t="s">
        <v>36992</v>
      </c>
      <c r="C197" t="s">
        <v>36993</v>
      </c>
      <c r="E197" t="s">
        <v>2542</v>
      </c>
      <c r="F197" t="s">
        <v>513</v>
      </c>
      <c r="G197">
        <v>54701</v>
      </c>
      <c r="H197">
        <v>44.774773000000003</v>
      </c>
      <c r="I197">
        <v>-91.428375000000003</v>
      </c>
      <c r="J197" s="1" t="d">
        <v>2019-04-11</v>
      </c>
      <c r="K197">
        <v>118972</v>
      </c>
      <c r="L197" t="s">
        <v>28426</v>
      </c>
      <c r="M197" s="1" t="d">
        <v>2019-04-01</v>
      </c>
      <c r="N197">
        <v>4</v>
      </c>
      <c r="O197">
        <v>1</v>
      </c>
      <c r="P197">
        <v>2019</v>
      </c>
      <c r="R197" t="s">
        <v>26</v>
      </c>
      <c r="S197" t="s">
        <v>31</v>
      </c>
    </row>
    <row r="198" spans="1:19" x14ac:dyDescent="0.25">
      <c r="A198" t="s">
        <v>312</v>
      </c>
      <c r="B198" t="s">
        <v>36994</v>
      </c>
      <c r="C198" t="s">
        <v>36995</v>
      </c>
      <c r="E198" t="s">
        <v>36996</v>
      </c>
      <c r="F198" t="s">
        <v>48</v>
      </c>
      <c r="G198">
        <v>11374</v>
      </c>
      <c r="H198">
        <v>40.714770999999999</v>
      </c>
      <c r="I198">
        <v>-73.859420999999998</v>
      </c>
      <c r="J198" s="1" t="d">
        <v>2019-03-07</v>
      </c>
      <c r="K198">
        <v>118975</v>
      </c>
      <c r="L198" t="s">
        <v>71</v>
      </c>
      <c r="M198" s="1" t="d">
        <v>2019-02-15</v>
      </c>
      <c r="N198">
        <v>2</v>
      </c>
      <c r="O198">
        <v>15</v>
      </c>
      <c r="P198">
        <v>2019</v>
      </c>
      <c r="R198" t="s">
        <v>26</v>
      </c>
      <c r="S198" t="s">
        <v>31</v>
      </c>
    </row>
    <row r="199" spans="1:19" x14ac:dyDescent="0.25">
      <c r="A199" t="s">
        <v>312</v>
      </c>
      <c r="B199" t="s">
        <v>36997</v>
      </c>
      <c r="C199" t="s">
        <v>36998</v>
      </c>
      <c r="E199" t="s">
        <v>23397</v>
      </c>
      <c r="F199" t="s">
        <v>129</v>
      </c>
      <c r="G199">
        <v>80443</v>
      </c>
      <c r="H199">
        <v>39.589885000000002</v>
      </c>
      <c r="I199">
        <v>-106.098749</v>
      </c>
      <c r="J199" s="1" t="d">
        <v>2019-03-07</v>
      </c>
      <c r="K199">
        <v>118976</v>
      </c>
      <c r="L199" t="s">
        <v>71</v>
      </c>
      <c r="M199" s="1" t="d">
        <v>2019-02-15</v>
      </c>
      <c r="N199">
        <v>2</v>
      </c>
      <c r="O199">
        <v>15</v>
      </c>
      <c r="P199">
        <v>2019</v>
      </c>
      <c r="R199" t="s">
        <v>26</v>
      </c>
      <c r="S199" t="s">
        <v>31</v>
      </c>
    </row>
    <row r="200" spans="1:19" x14ac:dyDescent="0.25">
      <c r="A200" t="s">
        <v>338</v>
      </c>
      <c r="B200" t="s">
        <v>36999</v>
      </c>
      <c r="C200" t="s">
        <v>32556</v>
      </c>
      <c r="E200" t="s">
        <v>10345</v>
      </c>
      <c r="F200" t="s">
        <v>78</v>
      </c>
      <c r="G200">
        <v>67054</v>
      </c>
      <c r="H200">
        <v>37.603574999999999</v>
      </c>
      <c r="I200">
        <v>-99.294833999999994</v>
      </c>
      <c r="J200" s="1" t="d">
        <v>2019-04-08</v>
      </c>
      <c r="K200">
        <v>119062</v>
      </c>
      <c r="L200" t="s">
        <v>24</v>
      </c>
      <c r="M200" s="1" t="d">
        <v>2019-03-01</v>
      </c>
      <c r="N200">
        <v>3</v>
      </c>
      <c r="O200">
        <v>1</v>
      </c>
      <c r="P200">
        <v>2019</v>
      </c>
      <c r="R200" t="s">
        <v>26</v>
      </c>
      <c r="S200" t="s">
        <v>31</v>
      </c>
    </row>
    <row r="201" spans="1:19" x14ac:dyDescent="0.25">
      <c r="A201" t="s">
        <v>338</v>
      </c>
      <c r="B201" t="s">
        <v>37002</v>
      </c>
      <c r="C201" t="s">
        <v>37003</v>
      </c>
      <c r="E201" t="s">
        <v>894</v>
      </c>
      <c r="F201" t="s">
        <v>170</v>
      </c>
      <c r="G201">
        <v>93003</v>
      </c>
      <c r="H201">
        <v>34.264355999999999</v>
      </c>
      <c r="I201">
        <v>-119.24686199999999</v>
      </c>
      <c r="J201" s="1" t="d">
        <v>2019-04-08</v>
      </c>
      <c r="K201">
        <v>120803</v>
      </c>
      <c r="L201" t="s">
        <v>24</v>
      </c>
      <c r="M201" s="1" t="d">
        <v>2019-01-01</v>
      </c>
      <c r="N201">
        <v>1</v>
      </c>
      <c r="O201">
        <v>1</v>
      </c>
      <c r="P201">
        <v>2019</v>
      </c>
      <c r="R201" t="s">
        <v>26</v>
      </c>
      <c r="S201" t="s">
        <v>31</v>
      </c>
    </row>
    <row r="202" spans="1:19" x14ac:dyDescent="0.25">
      <c r="A202" t="s">
        <v>338</v>
      </c>
      <c r="B202" t="s">
        <v>37005</v>
      </c>
      <c r="C202" t="s">
        <v>37006</v>
      </c>
      <c r="E202" t="s">
        <v>894</v>
      </c>
      <c r="F202" t="s">
        <v>170</v>
      </c>
      <c r="G202">
        <v>93003</v>
      </c>
      <c r="H202">
        <v>34.245182</v>
      </c>
      <c r="I202">
        <v>-119.19985699999999</v>
      </c>
      <c r="J202" s="1" t="d">
        <v>2019-04-08</v>
      </c>
      <c r="K202">
        <v>120805</v>
      </c>
      <c r="L202" t="s">
        <v>24</v>
      </c>
      <c r="M202" s="1" t="d">
        <v>2019-01-01</v>
      </c>
      <c r="N202">
        <v>1</v>
      </c>
      <c r="O202">
        <v>1</v>
      </c>
      <c r="P202">
        <v>2019</v>
      </c>
      <c r="R202" t="s">
        <v>26</v>
      </c>
      <c r="S202" t="s">
        <v>31</v>
      </c>
    </row>
    <row r="203" spans="1:19" x14ac:dyDescent="0.25">
      <c r="A203" t="s">
        <v>338</v>
      </c>
      <c r="B203" t="s">
        <v>37009</v>
      </c>
      <c r="C203" t="s">
        <v>37010</v>
      </c>
      <c r="E203" t="s">
        <v>894</v>
      </c>
      <c r="F203" t="s">
        <v>170</v>
      </c>
      <c r="G203">
        <v>93003</v>
      </c>
      <c r="H203">
        <v>34.243772</v>
      </c>
      <c r="I203">
        <v>-119.201492</v>
      </c>
      <c r="J203" s="1" t="d">
        <v>2019-04-08</v>
      </c>
      <c r="K203">
        <v>120807</v>
      </c>
      <c r="L203" t="s">
        <v>24</v>
      </c>
      <c r="M203" s="1" t="d">
        <v>2019-01-01</v>
      </c>
      <c r="N203">
        <v>1</v>
      </c>
      <c r="O203">
        <v>1</v>
      </c>
      <c r="P203">
        <v>2019</v>
      </c>
      <c r="R203" t="s">
        <v>26</v>
      </c>
      <c r="S203" t="s">
        <v>31</v>
      </c>
    </row>
    <row r="204" spans="1:19" x14ac:dyDescent="0.25">
      <c r="A204" t="s">
        <v>338</v>
      </c>
      <c r="B204" t="s">
        <v>37013</v>
      </c>
      <c r="C204" t="s">
        <v>37014</v>
      </c>
      <c r="E204" t="s">
        <v>6299</v>
      </c>
      <c r="F204" t="s">
        <v>29</v>
      </c>
      <c r="G204">
        <v>31763</v>
      </c>
      <c r="H204">
        <v>31.644867999999999</v>
      </c>
      <c r="I204">
        <v>-84.246305000000007</v>
      </c>
      <c r="J204" s="1" t="d">
        <v>2019-04-08</v>
      </c>
      <c r="K204">
        <v>120809</v>
      </c>
      <c r="L204" t="s">
        <v>24</v>
      </c>
      <c r="M204" s="1" t="d">
        <v>2019-03-01</v>
      </c>
      <c r="N204">
        <v>3</v>
      </c>
      <c r="O204">
        <v>1</v>
      </c>
      <c r="P204">
        <v>2019</v>
      </c>
      <c r="R204" t="s">
        <v>26</v>
      </c>
      <c r="S204" t="s">
        <v>31</v>
      </c>
    </row>
    <row r="205" spans="1:19" x14ac:dyDescent="0.25">
      <c r="A205" t="s">
        <v>338</v>
      </c>
      <c r="B205" t="s">
        <v>37015</v>
      </c>
      <c r="C205" t="s">
        <v>37016</v>
      </c>
      <c r="E205" t="s">
        <v>666</v>
      </c>
      <c r="F205" t="s">
        <v>29</v>
      </c>
      <c r="G205">
        <v>31909</v>
      </c>
      <c r="H205">
        <v>32.548985999999999</v>
      </c>
      <c r="I205">
        <v>-84.894471999999993</v>
      </c>
      <c r="J205" s="1" t="d">
        <v>2019-04-08</v>
      </c>
      <c r="K205">
        <v>120810</v>
      </c>
      <c r="L205" t="s">
        <v>24</v>
      </c>
      <c r="M205" s="1" t="d">
        <v>2019-02-01</v>
      </c>
      <c r="N205">
        <v>2</v>
      </c>
      <c r="O205">
        <v>1</v>
      </c>
      <c r="P205">
        <v>2019</v>
      </c>
      <c r="R205" t="s">
        <v>26</v>
      </c>
      <c r="S205" t="s">
        <v>31</v>
      </c>
    </row>
    <row r="206" spans="1:19" x14ac:dyDescent="0.25">
      <c r="A206" t="s">
        <v>338</v>
      </c>
      <c r="B206" t="s">
        <v>37017</v>
      </c>
      <c r="C206" t="s">
        <v>37018</v>
      </c>
      <c r="E206" t="s">
        <v>37019</v>
      </c>
      <c r="F206" t="s">
        <v>25</v>
      </c>
      <c r="G206">
        <v>21727</v>
      </c>
      <c r="H206">
        <v>39.701107999999998</v>
      </c>
      <c r="I206">
        <v>-77.328496999999999</v>
      </c>
      <c r="J206" s="1" t="d">
        <v>2019-04-08</v>
      </c>
      <c r="K206">
        <v>120811</v>
      </c>
      <c r="L206" t="s">
        <v>24</v>
      </c>
      <c r="M206" s="1" t="d">
        <v>2019-03-04</v>
      </c>
      <c r="N206">
        <v>3</v>
      </c>
      <c r="O206">
        <v>4</v>
      </c>
      <c r="P206">
        <v>2019</v>
      </c>
      <c r="R206" t="s">
        <v>26</v>
      </c>
      <c r="S206" t="s">
        <v>31</v>
      </c>
    </row>
    <row r="207" spans="1:19" x14ac:dyDescent="0.25">
      <c r="A207" t="s">
        <v>338</v>
      </c>
      <c r="B207" t="s">
        <v>37020</v>
      </c>
      <c r="C207" t="s">
        <v>37021</v>
      </c>
      <c r="E207" t="s">
        <v>35979</v>
      </c>
      <c r="F207" t="s">
        <v>67</v>
      </c>
      <c r="G207">
        <v>6783</v>
      </c>
      <c r="H207">
        <v>41.553579999999997</v>
      </c>
      <c r="I207">
        <v>-73.307640000000006</v>
      </c>
      <c r="J207" s="1" t="d">
        <v>2019-04-08</v>
      </c>
      <c r="K207">
        <v>120812</v>
      </c>
      <c r="L207" t="s">
        <v>24</v>
      </c>
      <c r="M207" s="1" t="d">
        <v>2019-01-11</v>
      </c>
      <c r="N207">
        <v>1</v>
      </c>
      <c r="O207">
        <v>11</v>
      </c>
      <c r="P207">
        <v>2019</v>
      </c>
      <c r="R207" t="s">
        <v>26</v>
      </c>
      <c r="S207" t="s">
        <v>31</v>
      </c>
    </row>
    <row r="208" spans="1:19" x14ac:dyDescent="0.25">
      <c r="A208" t="s">
        <v>338</v>
      </c>
      <c r="B208" t="s">
        <v>37034</v>
      </c>
      <c r="C208" t="s">
        <v>37035</v>
      </c>
      <c r="D208" t="s">
        <v>37036</v>
      </c>
      <c r="E208" t="s">
        <v>188</v>
      </c>
      <c r="F208" t="s">
        <v>170</v>
      </c>
      <c r="G208">
        <v>95126</v>
      </c>
      <c r="H208">
        <v>37.318731</v>
      </c>
      <c r="I208">
        <v>-121.911781</v>
      </c>
      <c r="K208">
        <v>120912</v>
      </c>
      <c r="L208" t="s">
        <v>37037</v>
      </c>
      <c r="M208" s="1" t="d">
        <v>2019-02-18</v>
      </c>
      <c r="N208">
        <v>2</v>
      </c>
      <c r="O208">
        <v>18</v>
      </c>
      <c r="P208">
        <v>2019</v>
      </c>
      <c r="R208" t="s">
        <v>26</v>
      </c>
      <c r="S208" t="s">
        <v>27</v>
      </c>
    </row>
    <row r="209" spans="1:19" x14ac:dyDescent="0.25">
      <c r="A209" t="s">
        <v>338</v>
      </c>
      <c r="B209" t="s">
        <v>37038</v>
      </c>
      <c r="C209" t="s">
        <v>37039</v>
      </c>
      <c r="E209" t="s">
        <v>15596</v>
      </c>
      <c r="F209" t="s">
        <v>129</v>
      </c>
      <c r="G209">
        <v>81082</v>
      </c>
      <c r="H209">
        <v>37.174278999999999</v>
      </c>
      <c r="I209">
        <v>-104.486914</v>
      </c>
      <c r="K209">
        <v>120913</v>
      </c>
      <c r="L209" t="s">
        <v>37040</v>
      </c>
      <c r="M209" s="1" t="d">
        <v>2019-03-15</v>
      </c>
      <c r="N209">
        <v>3</v>
      </c>
      <c r="O209">
        <v>15</v>
      </c>
      <c r="P209">
        <v>2019</v>
      </c>
      <c r="R209" t="s">
        <v>26</v>
      </c>
      <c r="S209" t="s">
        <v>27</v>
      </c>
    </row>
    <row r="210" spans="1:19" x14ac:dyDescent="0.25">
      <c r="A210" t="s">
        <v>338</v>
      </c>
      <c r="B210" t="s">
        <v>37041</v>
      </c>
      <c r="C210" t="s">
        <v>37042</v>
      </c>
      <c r="E210" t="s">
        <v>4707</v>
      </c>
      <c r="F210" t="s">
        <v>212</v>
      </c>
      <c r="G210">
        <v>28792</v>
      </c>
      <c r="H210">
        <v>35.305269000000003</v>
      </c>
      <c r="I210">
        <v>-82.448849999999993</v>
      </c>
      <c r="J210" s="1" t="d">
        <v>2019-04-08</v>
      </c>
      <c r="K210">
        <v>120914</v>
      </c>
      <c r="L210" t="s">
        <v>24</v>
      </c>
      <c r="M210" s="1" t="d">
        <v>2019-01-01</v>
      </c>
      <c r="N210">
        <v>1</v>
      </c>
      <c r="O210">
        <v>1</v>
      </c>
      <c r="P210">
        <v>2019</v>
      </c>
      <c r="R210" t="s">
        <v>26</v>
      </c>
      <c r="S210" t="s">
        <v>31</v>
      </c>
    </row>
    <row r="211" spans="1:19" x14ac:dyDescent="0.25">
      <c r="A211" t="s">
        <v>338</v>
      </c>
      <c r="B211" t="s">
        <v>37043</v>
      </c>
      <c r="C211" t="s">
        <v>37044</v>
      </c>
      <c r="E211" t="s">
        <v>11128</v>
      </c>
      <c r="F211" t="s">
        <v>170</v>
      </c>
      <c r="G211">
        <v>95240</v>
      </c>
      <c r="H211">
        <v>38.094448890000002</v>
      </c>
      <c r="I211">
        <v>-121.2657639</v>
      </c>
      <c r="J211" s="1" t="d">
        <v>2019-04-08</v>
      </c>
      <c r="K211">
        <v>120915</v>
      </c>
      <c r="L211" t="s">
        <v>37045</v>
      </c>
      <c r="M211" s="1" t="d">
        <v>2019-03-18</v>
      </c>
      <c r="N211">
        <v>3</v>
      </c>
      <c r="O211">
        <v>18</v>
      </c>
      <c r="P211">
        <v>2019</v>
      </c>
      <c r="R211" t="s">
        <v>26</v>
      </c>
      <c r="S211" t="s">
        <v>31</v>
      </c>
    </row>
    <row r="212" spans="1:19" x14ac:dyDescent="0.25">
      <c r="A212" t="s">
        <v>338</v>
      </c>
      <c r="B212" t="s">
        <v>37055</v>
      </c>
      <c r="C212" t="s">
        <v>37056</v>
      </c>
      <c r="E212" t="s">
        <v>6009</v>
      </c>
      <c r="F212" t="s">
        <v>67</v>
      </c>
      <c r="G212">
        <v>6511</v>
      </c>
      <c r="H212">
        <v>41.315235999999999</v>
      </c>
      <c r="I212">
        <v>-72.920804000000004</v>
      </c>
      <c r="J212" s="1" t="d">
        <v>2019-04-08</v>
      </c>
      <c r="K212">
        <v>121045</v>
      </c>
      <c r="L212" t="s">
        <v>24</v>
      </c>
      <c r="M212" s="1" t="d">
        <v>2019-03-01</v>
      </c>
      <c r="N212">
        <v>3</v>
      </c>
      <c r="O212">
        <v>1</v>
      </c>
      <c r="P212">
        <v>2019</v>
      </c>
      <c r="R212" t="s">
        <v>26</v>
      </c>
      <c r="S212" t="s">
        <v>27</v>
      </c>
    </row>
    <row r="213" spans="1:19" x14ac:dyDescent="0.25">
      <c r="A213" t="s">
        <v>338</v>
      </c>
      <c r="B213" t="s">
        <v>9468</v>
      </c>
      <c r="C213" t="s">
        <v>37057</v>
      </c>
      <c r="E213" t="s">
        <v>6009</v>
      </c>
      <c r="F213" t="s">
        <v>67</v>
      </c>
      <c r="G213">
        <v>6519</v>
      </c>
      <c r="H213">
        <v>41.299756000000002</v>
      </c>
      <c r="I213">
        <v>-72.931674999999998</v>
      </c>
      <c r="J213" s="1" t="d">
        <v>2019-04-08</v>
      </c>
      <c r="K213">
        <v>121046</v>
      </c>
      <c r="L213" t="s">
        <v>24</v>
      </c>
      <c r="M213" s="1" t="d">
        <v>2019-03-01</v>
      </c>
      <c r="N213">
        <v>3</v>
      </c>
      <c r="O213">
        <v>1</v>
      </c>
      <c r="P213">
        <v>2019</v>
      </c>
      <c r="R213" t="s">
        <v>26</v>
      </c>
      <c r="S213" t="s">
        <v>27</v>
      </c>
    </row>
    <row r="214" spans="1:19" x14ac:dyDescent="0.25">
      <c r="A214" t="s">
        <v>338</v>
      </c>
      <c r="B214" t="s">
        <v>37060</v>
      </c>
      <c r="C214" t="s">
        <v>37061</v>
      </c>
      <c r="E214" t="s">
        <v>1119</v>
      </c>
      <c r="F214" t="s">
        <v>1120</v>
      </c>
      <c r="G214">
        <v>5403</v>
      </c>
      <c r="H214">
        <v>44.470892999999997</v>
      </c>
      <c r="I214">
        <v>-73.155519999999996</v>
      </c>
      <c r="J214" s="1" t="d">
        <v>2019-04-08</v>
      </c>
      <c r="K214">
        <v>121082</v>
      </c>
      <c r="L214" t="s">
        <v>24</v>
      </c>
      <c r="M214" s="1" t="d">
        <v>2019-03-01</v>
      </c>
      <c r="N214">
        <v>3</v>
      </c>
      <c r="O214">
        <v>1</v>
      </c>
      <c r="P214">
        <v>2019</v>
      </c>
      <c r="R214" t="s">
        <v>26</v>
      </c>
      <c r="S214" t="s">
        <v>31</v>
      </c>
    </row>
    <row r="215" spans="1:19" x14ac:dyDescent="0.25">
      <c r="A215" t="s">
        <v>338</v>
      </c>
      <c r="B215" t="s">
        <v>37062</v>
      </c>
      <c r="C215" t="s">
        <v>37063</v>
      </c>
      <c r="E215" t="s">
        <v>14537</v>
      </c>
      <c r="F215" t="s">
        <v>40</v>
      </c>
      <c r="G215">
        <v>72632</v>
      </c>
      <c r="H215">
        <v>36.374306230000002</v>
      </c>
      <c r="I215">
        <v>-93.733115190000007</v>
      </c>
      <c r="J215" s="1" t="d">
        <v>2019-04-08</v>
      </c>
      <c r="K215">
        <v>121083</v>
      </c>
      <c r="L215" t="s">
        <v>24</v>
      </c>
      <c r="M215" s="1" t="d">
        <v>2019-03-26</v>
      </c>
      <c r="N215">
        <v>3</v>
      </c>
      <c r="O215">
        <v>26</v>
      </c>
      <c r="P215">
        <v>2019</v>
      </c>
      <c r="R215" t="s">
        <v>26</v>
      </c>
      <c r="S215" t="s">
        <v>31</v>
      </c>
    </row>
    <row r="216" spans="1:19" x14ac:dyDescent="0.25">
      <c r="A216" t="s">
        <v>338</v>
      </c>
      <c r="B216" t="s">
        <v>37067</v>
      </c>
      <c r="C216" t="s">
        <v>37068</v>
      </c>
      <c r="D216" t="s">
        <v>37069</v>
      </c>
      <c r="E216" t="s">
        <v>602</v>
      </c>
      <c r="F216" t="s">
        <v>48</v>
      </c>
      <c r="G216">
        <v>14210</v>
      </c>
      <c r="H216">
        <v>42.874841000000004</v>
      </c>
      <c r="I216">
        <v>-78.848478</v>
      </c>
      <c r="J216" s="1" t="d">
        <v>2019-04-08</v>
      </c>
      <c r="K216">
        <v>121085</v>
      </c>
      <c r="L216" t="s">
        <v>24</v>
      </c>
      <c r="M216" s="1" t="d">
        <v>2019-03-29</v>
      </c>
      <c r="N216">
        <v>3</v>
      </c>
      <c r="O216">
        <v>29</v>
      </c>
      <c r="P216">
        <v>2019</v>
      </c>
      <c r="R216" t="s">
        <v>26</v>
      </c>
      <c r="S216" t="s">
        <v>31</v>
      </c>
    </row>
    <row r="217" spans="1:19" x14ac:dyDescent="0.25">
      <c r="A217" t="s">
        <v>338</v>
      </c>
      <c r="B217" t="s">
        <v>37083</v>
      </c>
      <c r="C217" t="s">
        <v>37084</v>
      </c>
      <c r="E217" t="s">
        <v>1009</v>
      </c>
      <c r="F217" t="s">
        <v>212</v>
      </c>
      <c r="G217">
        <v>28211</v>
      </c>
      <c r="H217">
        <v>35.177785999999998</v>
      </c>
      <c r="I217">
        <v>-80.799739000000002</v>
      </c>
      <c r="K217">
        <v>121309</v>
      </c>
      <c r="L217" t="s">
        <v>37085</v>
      </c>
      <c r="M217" s="1" t="d">
        <v>2019-04-01</v>
      </c>
      <c r="N217">
        <v>4</v>
      </c>
      <c r="O217">
        <v>1</v>
      </c>
      <c r="P217">
        <v>2019</v>
      </c>
      <c r="R217" t="s">
        <v>26</v>
      </c>
      <c r="S217" t="s">
        <v>31</v>
      </c>
    </row>
    <row r="218" spans="1:19" x14ac:dyDescent="0.25">
      <c r="A218" t="s">
        <v>312</v>
      </c>
      <c r="B218" t="s">
        <v>3587</v>
      </c>
      <c r="C218" t="s">
        <v>37088</v>
      </c>
      <c r="E218" t="s">
        <v>441</v>
      </c>
      <c r="F218" t="s">
        <v>202</v>
      </c>
      <c r="G218">
        <v>33897</v>
      </c>
      <c r="H218">
        <v>28.234881000000001</v>
      </c>
      <c r="I218">
        <v>-81.650616999999997</v>
      </c>
      <c r="K218">
        <v>121315</v>
      </c>
      <c r="L218" t="s">
        <v>37089</v>
      </c>
      <c r="M218" s="1" t="d">
        <v>2019-04-10</v>
      </c>
      <c r="N218">
        <v>4</v>
      </c>
      <c r="O218">
        <v>10</v>
      </c>
      <c r="P218">
        <v>2019</v>
      </c>
      <c r="R218" t="s">
        <v>26</v>
      </c>
      <c r="S218" t="s">
        <v>31</v>
      </c>
    </row>
    <row r="219" spans="1:19" x14ac:dyDescent="0.25">
      <c r="A219" t="s">
        <v>312</v>
      </c>
      <c r="B219" t="s">
        <v>37090</v>
      </c>
      <c r="C219" t="s">
        <v>37091</v>
      </c>
      <c r="E219" t="s">
        <v>37092</v>
      </c>
      <c r="F219" t="s">
        <v>88</v>
      </c>
      <c r="G219">
        <v>63010</v>
      </c>
      <c r="H219">
        <v>38.411821000000003</v>
      </c>
      <c r="I219">
        <v>-90.383168999999995</v>
      </c>
      <c r="K219">
        <v>121316</v>
      </c>
      <c r="L219" t="s">
        <v>37093</v>
      </c>
      <c r="M219" s="1" t="d">
        <v>2019-04-10</v>
      </c>
      <c r="N219">
        <v>4</v>
      </c>
      <c r="O219">
        <v>10</v>
      </c>
      <c r="P219">
        <v>2019</v>
      </c>
      <c r="R219" t="s">
        <v>26</v>
      </c>
      <c r="S219" t="s">
        <v>31</v>
      </c>
    </row>
    <row r="220" spans="1:19" x14ac:dyDescent="0.25">
      <c r="A220" t="s">
        <v>312</v>
      </c>
      <c r="B220" t="s">
        <v>37094</v>
      </c>
      <c r="C220" t="s">
        <v>37095</v>
      </c>
      <c r="E220" t="s">
        <v>3861</v>
      </c>
      <c r="F220" t="s">
        <v>269</v>
      </c>
      <c r="G220">
        <v>20166</v>
      </c>
      <c r="H220">
        <v>38.946396</v>
      </c>
      <c r="I220">
        <v>-77.520567</v>
      </c>
      <c r="K220">
        <v>121317</v>
      </c>
      <c r="L220" t="s">
        <v>37096</v>
      </c>
      <c r="M220" s="1" t="d">
        <v>2019-04-10</v>
      </c>
      <c r="N220">
        <v>4</v>
      </c>
      <c r="O220">
        <v>10</v>
      </c>
      <c r="P220">
        <v>2019</v>
      </c>
      <c r="R220" t="s">
        <v>26</v>
      </c>
      <c r="S220" t="s">
        <v>31</v>
      </c>
    </row>
    <row r="221" spans="1:19" x14ac:dyDescent="0.25">
      <c r="A221" t="s">
        <v>312</v>
      </c>
      <c r="B221" t="s">
        <v>1234</v>
      </c>
      <c r="C221" t="s">
        <v>37097</v>
      </c>
      <c r="E221" t="s">
        <v>10813</v>
      </c>
      <c r="F221" t="s">
        <v>57</v>
      </c>
      <c r="G221">
        <v>47396</v>
      </c>
      <c r="H221">
        <v>40.180368000000001</v>
      </c>
      <c r="I221">
        <v>-85.480281000000005</v>
      </c>
      <c r="K221">
        <v>121318</v>
      </c>
      <c r="L221" t="s">
        <v>37098</v>
      </c>
      <c r="M221" s="1" t="d">
        <v>2019-04-10</v>
      </c>
      <c r="N221">
        <v>4</v>
      </c>
      <c r="O221">
        <v>10</v>
      </c>
      <c r="P221">
        <v>2019</v>
      </c>
      <c r="R221" t="s">
        <v>26</v>
      </c>
      <c r="S221" t="s">
        <v>31</v>
      </c>
    </row>
    <row r="222" spans="1:19" x14ac:dyDescent="0.25">
      <c r="A222" t="s">
        <v>312</v>
      </c>
      <c r="B222" t="s">
        <v>1234</v>
      </c>
      <c r="C222" t="s">
        <v>37099</v>
      </c>
      <c r="E222" t="s">
        <v>21775</v>
      </c>
      <c r="F222" t="s">
        <v>59</v>
      </c>
      <c r="G222">
        <v>45891</v>
      </c>
      <c r="H222">
        <v>40.858668999999999</v>
      </c>
      <c r="I222">
        <v>-84.585548000000003</v>
      </c>
      <c r="K222">
        <v>121319</v>
      </c>
      <c r="L222" t="s">
        <v>37100</v>
      </c>
      <c r="M222" s="1" t="d">
        <v>2019-04-10</v>
      </c>
      <c r="N222">
        <v>4</v>
      </c>
      <c r="O222">
        <v>10</v>
      </c>
      <c r="P222">
        <v>2019</v>
      </c>
      <c r="R222" t="s">
        <v>26</v>
      </c>
      <c r="S222" t="s">
        <v>31</v>
      </c>
    </row>
    <row r="223" spans="1:19" x14ac:dyDescent="0.25">
      <c r="A223" t="s">
        <v>312</v>
      </c>
      <c r="B223" t="s">
        <v>1959</v>
      </c>
      <c r="C223" t="s">
        <v>37101</v>
      </c>
      <c r="E223" t="s">
        <v>9958</v>
      </c>
      <c r="F223" t="s">
        <v>78</v>
      </c>
      <c r="G223">
        <v>67401</v>
      </c>
      <c r="H223">
        <v>38.798544</v>
      </c>
      <c r="I223">
        <v>-97.611103</v>
      </c>
      <c r="K223">
        <v>121320</v>
      </c>
      <c r="L223" t="s">
        <v>37102</v>
      </c>
      <c r="M223" s="1" t="d">
        <v>2019-04-10</v>
      </c>
      <c r="N223">
        <v>4</v>
      </c>
      <c r="O223">
        <v>10</v>
      </c>
      <c r="P223">
        <v>2019</v>
      </c>
      <c r="R223" t="s">
        <v>26</v>
      </c>
      <c r="S223" t="s">
        <v>31</v>
      </c>
    </row>
    <row r="224" spans="1:19" x14ac:dyDescent="0.25">
      <c r="A224" t="s">
        <v>338</v>
      </c>
      <c r="B224" t="s">
        <v>339</v>
      </c>
      <c r="C224" t="s">
        <v>340</v>
      </c>
      <c r="D224" t="s">
        <v>341</v>
      </c>
      <c r="E224" t="s">
        <v>193</v>
      </c>
      <c r="F224" t="s">
        <v>170</v>
      </c>
      <c r="G224">
        <v>95814</v>
      </c>
      <c r="H224">
        <v>38.578380199999998</v>
      </c>
      <c r="I224">
        <v>-121.4926</v>
      </c>
      <c r="J224" s="1" t="d">
        <v>2018-09-10</v>
      </c>
      <c r="K224">
        <v>1498</v>
      </c>
      <c r="L224" t="s">
        <v>30</v>
      </c>
      <c r="M224" s="1" t="d">
        <v>2018-08-20</v>
      </c>
      <c r="N224">
        <v>8</v>
      </c>
      <c r="O224">
        <v>20</v>
      </c>
      <c r="P224">
        <v>2018</v>
      </c>
      <c r="R224" t="s">
        <v>26</v>
      </c>
      <c r="S224" t="s">
        <v>31</v>
      </c>
    </row>
    <row r="225" spans="1:19" x14ac:dyDescent="0.25">
      <c r="A225" t="s">
        <v>504</v>
      </c>
      <c r="B225" t="s">
        <v>521</v>
      </c>
      <c r="C225" t="s">
        <v>522</v>
      </c>
      <c r="E225" t="s">
        <v>523</v>
      </c>
      <c r="F225" t="s">
        <v>55</v>
      </c>
      <c r="G225">
        <v>98382</v>
      </c>
      <c r="H225">
        <v>48.075004</v>
      </c>
      <c r="I225">
        <v>-123.10725499999999</v>
      </c>
      <c r="J225" s="1" t="d">
        <v>2019-01-10</v>
      </c>
      <c r="K225">
        <v>14848</v>
      </c>
      <c r="L225" t="s">
        <v>30</v>
      </c>
      <c r="M225" s="1" t="d">
        <v>2018-12-19</v>
      </c>
      <c r="N225">
        <v>12</v>
      </c>
      <c r="O225">
        <v>19</v>
      </c>
      <c r="P225">
        <v>2018</v>
      </c>
      <c r="R225" t="s">
        <v>26</v>
      </c>
      <c r="S225" t="s">
        <v>31</v>
      </c>
    </row>
    <row r="226" spans="1:19" x14ac:dyDescent="0.25">
      <c r="A226" t="s">
        <v>504</v>
      </c>
      <c r="B226" t="s">
        <v>525</v>
      </c>
      <c r="C226" t="s">
        <v>526</v>
      </c>
      <c r="E226" t="s">
        <v>527</v>
      </c>
      <c r="F226" t="s">
        <v>208</v>
      </c>
      <c r="G226">
        <v>29642</v>
      </c>
      <c r="H226">
        <v>34.800170000000001</v>
      </c>
      <c r="I226">
        <v>-82.510811000000004</v>
      </c>
      <c r="J226" s="1" t="d">
        <v>2018-07-09</v>
      </c>
      <c r="K226">
        <v>14927</v>
      </c>
      <c r="L226" t="s">
        <v>30</v>
      </c>
      <c r="M226" s="1" t="d">
        <v>2018-06-20</v>
      </c>
      <c r="N226">
        <v>6</v>
      </c>
      <c r="O226">
        <v>20</v>
      </c>
      <c r="P226">
        <v>2018</v>
      </c>
      <c r="R226" t="s">
        <v>26</v>
      </c>
      <c r="S226" t="s">
        <v>31</v>
      </c>
    </row>
    <row r="227" spans="1:19" x14ac:dyDescent="0.25">
      <c r="A227" t="s">
        <v>504</v>
      </c>
      <c r="B227" t="s">
        <v>535</v>
      </c>
      <c r="C227" t="s">
        <v>536</v>
      </c>
      <c r="D227" t="s">
        <v>537</v>
      </c>
      <c r="E227" t="s">
        <v>538</v>
      </c>
      <c r="F227" t="s">
        <v>75</v>
      </c>
      <c r="G227">
        <v>88310</v>
      </c>
      <c r="H227">
        <v>32.960425999999998</v>
      </c>
      <c r="I227">
        <v>-105.975998</v>
      </c>
      <c r="J227" s="1" t="d">
        <v>2019-01-10</v>
      </c>
      <c r="K227">
        <v>15878</v>
      </c>
      <c r="L227" t="s">
        <v>30</v>
      </c>
      <c r="M227" s="1" t="d">
        <v>2018-12-13</v>
      </c>
      <c r="N227">
        <v>12</v>
      </c>
      <c r="O227">
        <v>13</v>
      </c>
      <c r="P227">
        <v>2018</v>
      </c>
      <c r="R227" t="s">
        <v>26</v>
      </c>
      <c r="S227" t="s">
        <v>31</v>
      </c>
    </row>
    <row r="228" spans="1:19" x14ac:dyDescent="0.25">
      <c r="A228" t="s">
        <v>504</v>
      </c>
      <c r="B228" t="s">
        <v>642</v>
      </c>
      <c r="C228" t="s">
        <v>643</v>
      </c>
      <c r="D228" t="s">
        <v>644</v>
      </c>
      <c r="E228" t="s">
        <v>645</v>
      </c>
      <c r="F228" t="s">
        <v>260</v>
      </c>
      <c r="G228">
        <v>85621</v>
      </c>
      <c r="H228">
        <v>31.410153640000001</v>
      </c>
      <c r="I228">
        <v>-110.9557722</v>
      </c>
      <c r="J228" s="1" t="d">
        <v>2019-01-10</v>
      </c>
      <c r="K228">
        <v>19118</v>
      </c>
      <c r="L228" t="s">
        <v>30</v>
      </c>
      <c r="M228" s="1" t="d">
        <v>2018-12-11</v>
      </c>
      <c r="N228">
        <v>12</v>
      </c>
      <c r="O228">
        <v>11</v>
      </c>
      <c r="P228">
        <v>2018</v>
      </c>
      <c r="R228" t="s">
        <v>26</v>
      </c>
      <c r="S228" t="s">
        <v>31</v>
      </c>
    </row>
    <row r="229" spans="1:19" x14ac:dyDescent="0.25">
      <c r="A229" t="s">
        <v>504</v>
      </c>
      <c r="B229" t="s">
        <v>653</v>
      </c>
      <c r="C229" t="s">
        <v>661</v>
      </c>
      <c r="D229" t="s">
        <v>662</v>
      </c>
      <c r="E229" t="s">
        <v>663</v>
      </c>
      <c r="F229" t="s">
        <v>29</v>
      </c>
      <c r="G229">
        <v>30060</v>
      </c>
      <c r="H229">
        <v>33.950211000000003</v>
      </c>
      <c r="I229">
        <v>-84.531712999999996</v>
      </c>
      <c r="J229" s="1" t="d">
        <v>2019-01-10</v>
      </c>
      <c r="K229">
        <v>19509</v>
      </c>
      <c r="L229" t="s">
        <v>30</v>
      </c>
      <c r="M229" s="1" t="d">
        <v>2018-12-11</v>
      </c>
      <c r="N229">
        <v>12</v>
      </c>
      <c r="O229">
        <v>11</v>
      </c>
      <c r="P229">
        <v>2018</v>
      </c>
      <c r="R229" t="s">
        <v>26</v>
      </c>
      <c r="S229" t="s">
        <v>31</v>
      </c>
    </row>
    <row r="230" spans="1:19" x14ac:dyDescent="0.25">
      <c r="A230" t="s">
        <v>504</v>
      </c>
      <c r="B230" t="s">
        <v>653</v>
      </c>
      <c r="C230" t="s">
        <v>667</v>
      </c>
      <c r="D230" t="s">
        <v>668</v>
      </c>
      <c r="E230" t="s">
        <v>669</v>
      </c>
      <c r="F230" t="s">
        <v>59</v>
      </c>
      <c r="G230">
        <v>44142</v>
      </c>
      <c r="H230">
        <v>41.417988999999999</v>
      </c>
      <c r="I230">
        <v>-81.802747999999994</v>
      </c>
      <c r="J230" s="1" t="d">
        <v>2018-03-08</v>
      </c>
      <c r="K230">
        <v>19752</v>
      </c>
      <c r="L230" t="s">
        <v>30</v>
      </c>
      <c r="M230" s="1" t="d">
        <v>2018-01-02</v>
      </c>
      <c r="N230">
        <v>1</v>
      </c>
      <c r="O230">
        <v>2</v>
      </c>
      <c r="P230">
        <v>2018</v>
      </c>
      <c r="R230" t="s">
        <v>26</v>
      </c>
      <c r="S230" t="s">
        <v>31</v>
      </c>
    </row>
    <row r="231" spans="1:19" x14ac:dyDescent="0.25">
      <c r="A231" t="s">
        <v>504</v>
      </c>
      <c r="B231" t="s">
        <v>509</v>
      </c>
      <c r="C231" t="s">
        <v>672</v>
      </c>
      <c r="D231" t="s">
        <v>673</v>
      </c>
      <c r="E231" t="s">
        <v>674</v>
      </c>
      <c r="F231" t="s">
        <v>64</v>
      </c>
      <c r="G231">
        <v>82501</v>
      </c>
      <c r="H231">
        <v>43.024261000000003</v>
      </c>
      <c r="I231">
        <v>-108.404659</v>
      </c>
      <c r="J231" s="1" t="d">
        <v>2019-04-08</v>
      </c>
      <c r="K231">
        <v>20362</v>
      </c>
      <c r="L231" t="s">
        <v>24</v>
      </c>
      <c r="M231" s="1" t="d">
        <v>2018-12-19</v>
      </c>
      <c r="N231">
        <v>12</v>
      </c>
      <c r="O231">
        <v>19</v>
      </c>
      <c r="P231">
        <v>2018</v>
      </c>
      <c r="R231" t="s">
        <v>26</v>
      </c>
      <c r="S231" t="s">
        <v>31</v>
      </c>
    </row>
    <row r="232" spans="1:19" x14ac:dyDescent="0.25">
      <c r="A232" t="s">
        <v>504</v>
      </c>
      <c r="B232" t="s">
        <v>521</v>
      </c>
      <c r="C232" t="s">
        <v>681</v>
      </c>
      <c r="D232" t="s">
        <v>682</v>
      </c>
      <c r="E232" t="s">
        <v>220</v>
      </c>
      <c r="F232" t="s">
        <v>170</v>
      </c>
      <c r="G232">
        <v>92126</v>
      </c>
      <c r="H232">
        <v>32.888865000000003</v>
      </c>
      <c r="I232">
        <v>-117.14519199999999</v>
      </c>
      <c r="J232" s="1" t="d">
        <v>2018-09-10</v>
      </c>
      <c r="K232">
        <v>20524</v>
      </c>
      <c r="L232" t="s">
        <v>30</v>
      </c>
      <c r="M232" s="1" t="d">
        <v>2018-01-02</v>
      </c>
      <c r="N232">
        <v>1</v>
      </c>
      <c r="O232">
        <v>2</v>
      </c>
      <c r="P232">
        <v>2018</v>
      </c>
      <c r="R232" t="s">
        <v>26</v>
      </c>
      <c r="S232" t="s">
        <v>31</v>
      </c>
    </row>
    <row r="233" spans="1:19" x14ac:dyDescent="0.25">
      <c r="A233" t="s">
        <v>705</v>
      </c>
      <c r="B233" t="s">
        <v>1179</v>
      </c>
      <c r="C233" t="s">
        <v>1180</v>
      </c>
      <c r="E233" t="s">
        <v>1181</v>
      </c>
      <c r="F233" t="s">
        <v>42</v>
      </c>
      <c r="G233">
        <v>2150</v>
      </c>
      <c r="H233">
        <v>42.394122000000003</v>
      </c>
      <c r="I233">
        <v>-71.046605</v>
      </c>
      <c r="J233" s="1" t="d">
        <v>2018-07-09</v>
      </c>
      <c r="K233">
        <v>24278</v>
      </c>
      <c r="L233" t="s">
        <v>30</v>
      </c>
      <c r="M233" s="1" t="d">
        <v>2018-06-15</v>
      </c>
      <c r="N233">
        <v>6</v>
      </c>
      <c r="O233">
        <v>15</v>
      </c>
      <c r="P233">
        <v>2018</v>
      </c>
      <c r="R233" t="s">
        <v>26</v>
      </c>
      <c r="S233" t="s">
        <v>31</v>
      </c>
    </row>
    <row r="234" spans="1:19" x14ac:dyDescent="0.25">
      <c r="A234" t="s">
        <v>19</v>
      </c>
      <c r="B234" t="s">
        <v>1390</v>
      </c>
      <c r="C234" t="s">
        <v>1391</v>
      </c>
      <c r="E234" t="s">
        <v>226</v>
      </c>
      <c r="F234" t="s">
        <v>170</v>
      </c>
      <c r="G234">
        <v>90012</v>
      </c>
      <c r="H234">
        <v>34.061086000000003</v>
      </c>
      <c r="I234">
        <v>-118.236932</v>
      </c>
      <c r="J234" s="1" t="d">
        <v>2019-01-10</v>
      </c>
      <c r="K234">
        <v>26309</v>
      </c>
      <c r="L234" t="s">
        <v>30</v>
      </c>
      <c r="M234" s="1" t="d">
        <v>2018-12-15</v>
      </c>
      <c r="N234">
        <v>12</v>
      </c>
      <c r="O234">
        <v>15</v>
      </c>
      <c r="P234">
        <v>2018</v>
      </c>
      <c r="Q234" t="s">
        <v>35</v>
      </c>
      <c r="R234" t="s">
        <v>26</v>
      </c>
      <c r="S234" t="s">
        <v>27</v>
      </c>
    </row>
    <row r="235" spans="1:19" x14ac:dyDescent="0.25">
      <c r="A235" t="s">
        <v>312</v>
      </c>
      <c r="B235" t="s">
        <v>1526</v>
      </c>
      <c r="C235" t="s">
        <v>1527</v>
      </c>
      <c r="D235" t="s">
        <v>1528</v>
      </c>
      <c r="E235" t="s">
        <v>1529</v>
      </c>
      <c r="F235" t="s">
        <v>23</v>
      </c>
      <c r="G235">
        <v>35898</v>
      </c>
      <c r="H235">
        <v>34.666260000000001</v>
      </c>
      <c r="I235">
        <v>-86.629621</v>
      </c>
      <c r="J235" s="1" t="d">
        <v>2018-09-10</v>
      </c>
      <c r="K235">
        <v>26873</v>
      </c>
      <c r="L235" t="s">
        <v>30</v>
      </c>
      <c r="M235" s="1" t="d">
        <v>2018-09-01</v>
      </c>
      <c r="N235">
        <v>9</v>
      </c>
      <c r="O235">
        <v>1</v>
      </c>
      <c r="P235">
        <v>2018</v>
      </c>
      <c r="R235" t="s">
        <v>26</v>
      </c>
      <c r="S235" t="s">
        <v>27</v>
      </c>
    </row>
    <row r="236" spans="1:19" x14ac:dyDescent="0.25">
      <c r="A236" t="s">
        <v>312</v>
      </c>
      <c r="B236" t="s">
        <v>1710</v>
      </c>
      <c r="C236" t="s">
        <v>1711</v>
      </c>
      <c r="D236" t="s">
        <v>1712</v>
      </c>
      <c r="E236" t="s">
        <v>337</v>
      </c>
      <c r="F236" t="s">
        <v>319</v>
      </c>
      <c r="G236">
        <v>57702</v>
      </c>
      <c r="H236">
        <v>44.066966999999998</v>
      </c>
      <c r="I236">
        <v>-103.285279</v>
      </c>
      <c r="J236" s="1" t="d">
        <v>2018-06-05</v>
      </c>
      <c r="K236">
        <v>27385</v>
      </c>
      <c r="L236" t="s">
        <v>30</v>
      </c>
      <c r="M236" s="1" t="d">
        <v>2018-05-15</v>
      </c>
      <c r="N236">
        <v>5</v>
      </c>
      <c r="O236">
        <v>15</v>
      </c>
      <c r="P236">
        <v>2018</v>
      </c>
      <c r="R236" t="s">
        <v>26</v>
      </c>
      <c r="S236" t="s">
        <v>31</v>
      </c>
    </row>
    <row r="237" spans="1:19" x14ac:dyDescent="0.25">
      <c r="A237" t="s">
        <v>312</v>
      </c>
      <c r="B237" t="s">
        <v>2063</v>
      </c>
      <c r="C237" t="s">
        <v>2064</v>
      </c>
      <c r="E237" t="s">
        <v>2065</v>
      </c>
      <c r="F237" t="s">
        <v>503</v>
      </c>
      <c r="G237">
        <v>58458</v>
      </c>
      <c r="H237">
        <v>46.355691999999998</v>
      </c>
      <c r="I237">
        <v>-98.304182999999995</v>
      </c>
      <c r="J237" s="1" t="d">
        <v>2018-07-09</v>
      </c>
      <c r="K237">
        <v>28654</v>
      </c>
      <c r="L237" t="s">
        <v>30</v>
      </c>
      <c r="M237" s="1" t="d">
        <v>2018-06-15</v>
      </c>
      <c r="N237">
        <v>6</v>
      </c>
      <c r="O237">
        <v>15</v>
      </c>
      <c r="P237">
        <v>2018</v>
      </c>
      <c r="R237" t="s">
        <v>26</v>
      </c>
      <c r="S237" t="s">
        <v>31</v>
      </c>
    </row>
    <row r="238" spans="1:19" x14ac:dyDescent="0.25">
      <c r="A238" t="s">
        <v>312</v>
      </c>
      <c r="B238" t="s">
        <v>2131</v>
      </c>
      <c r="C238" t="s">
        <v>2132</v>
      </c>
      <c r="E238" t="s">
        <v>1612</v>
      </c>
      <c r="F238" t="s">
        <v>88</v>
      </c>
      <c r="G238">
        <v>65203</v>
      </c>
      <c r="H238">
        <v>38.935993000000003</v>
      </c>
      <c r="I238">
        <v>-92.360138000000006</v>
      </c>
      <c r="J238" s="1" t="d">
        <v>2018-05-03</v>
      </c>
      <c r="K238">
        <v>28992</v>
      </c>
      <c r="L238" t="s">
        <v>30</v>
      </c>
      <c r="M238" s="1" t="d">
        <v>2018-04-15</v>
      </c>
      <c r="N238">
        <v>4</v>
      </c>
      <c r="O238">
        <v>15</v>
      </c>
      <c r="P238">
        <v>2018</v>
      </c>
      <c r="R238" t="s">
        <v>26</v>
      </c>
      <c r="S238" t="s">
        <v>31</v>
      </c>
    </row>
    <row r="239" spans="1:19" x14ac:dyDescent="0.25">
      <c r="A239" t="s">
        <v>312</v>
      </c>
      <c r="B239" t="s">
        <v>2203</v>
      </c>
      <c r="C239" t="s">
        <v>2204</v>
      </c>
      <c r="E239" t="s">
        <v>2205</v>
      </c>
      <c r="F239" t="s">
        <v>55</v>
      </c>
      <c r="G239">
        <v>99354</v>
      </c>
      <c r="H239">
        <v>46.300162</v>
      </c>
      <c r="I239">
        <v>-119.29883599999999</v>
      </c>
      <c r="J239" s="1" t="d">
        <v>2018-06-05</v>
      </c>
      <c r="K239">
        <v>29393</v>
      </c>
      <c r="L239" t="s">
        <v>30</v>
      </c>
      <c r="M239" s="1" t="d">
        <v>2018-05-15</v>
      </c>
      <c r="N239">
        <v>5</v>
      </c>
      <c r="O239">
        <v>15</v>
      </c>
      <c r="P239">
        <v>2018</v>
      </c>
      <c r="R239" t="s">
        <v>26</v>
      </c>
      <c r="S239" t="s">
        <v>31</v>
      </c>
    </row>
    <row r="240" spans="1:19" x14ac:dyDescent="0.25">
      <c r="A240" t="s">
        <v>312</v>
      </c>
      <c r="B240" t="s">
        <v>3031</v>
      </c>
      <c r="C240" t="s">
        <v>3032</v>
      </c>
      <c r="D240" t="s">
        <v>3033</v>
      </c>
      <c r="E240" t="s">
        <v>3034</v>
      </c>
      <c r="F240" t="s">
        <v>513</v>
      </c>
      <c r="G240">
        <v>54022</v>
      </c>
      <c r="H240">
        <v>44.845092000000001</v>
      </c>
      <c r="I240">
        <v>-92.628601000000003</v>
      </c>
      <c r="J240" s="1" t="d">
        <v>2018-07-09</v>
      </c>
      <c r="K240">
        <v>31616</v>
      </c>
      <c r="L240" t="s">
        <v>30</v>
      </c>
      <c r="M240" s="1" t="d">
        <v>2018-06-15</v>
      </c>
      <c r="N240">
        <v>6</v>
      </c>
      <c r="O240">
        <v>15</v>
      </c>
      <c r="P240">
        <v>2018</v>
      </c>
      <c r="R240" t="s">
        <v>26</v>
      </c>
      <c r="S240" t="s">
        <v>31</v>
      </c>
    </row>
    <row r="241" spans="1:19" x14ac:dyDescent="0.25">
      <c r="A241" t="s">
        <v>312</v>
      </c>
      <c r="B241" t="s">
        <v>3821</v>
      </c>
      <c r="C241" t="s">
        <v>3822</v>
      </c>
      <c r="E241" t="s">
        <v>3823</v>
      </c>
      <c r="F241" t="s">
        <v>373</v>
      </c>
      <c r="G241">
        <v>60115</v>
      </c>
      <c r="H241">
        <v>41.935712000000002</v>
      </c>
      <c r="I241">
        <v>-88.723735000000005</v>
      </c>
      <c r="J241" s="1" t="d">
        <v>2018-06-05</v>
      </c>
      <c r="K241">
        <v>33297</v>
      </c>
      <c r="L241" t="s">
        <v>30</v>
      </c>
      <c r="M241" s="1" t="d">
        <v>2018-05-15</v>
      </c>
      <c r="N241">
        <v>5</v>
      </c>
      <c r="O241">
        <v>15</v>
      </c>
      <c r="P241">
        <v>2018</v>
      </c>
      <c r="R241" t="s">
        <v>26</v>
      </c>
      <c r="S241" t="s">
        <v>31</v>
      </c>
    </row>
    <row r="242" spans="1:19" x14ac:dyDescent="0.25">
      <c r="A242" t="s">
        <v>338</v>
      </c>
      <c r="B242" t="s">
        <v>3862</v>
      </c>
      <c r="C242" t="s">
        <v>3863</v>
      </c>
      <c r="D242" t="s">
        <v>3864</v>
      </c>
      <c r="E242" t="s">
        <v>3865</v>
      </c>
      <c r="F242" t="s">
        <v>55</v>
      </c>
      <c r="G242">
        <v>98503</v>
      </c>
      <c r="H242">
        <v>47.044010999999998</v>
      </c>
      <c r="I242">
        <v>-122.82240400000001</v>
      </c>
      <c r="J242" s="1" t="d">
        <v>2018-11-08</v>
      </c>
      <c r="K242">
        <v>33351</v>
      </c>
      <c r="L242" t="s">
        <v>30</v>
      </c>
      <c r="M242" s="1" t="d">
        <v>2018-01-15</v>
      </c>
      <c r="N242">
        <v>1</v>
      </c>
      <c r="O242">
        <v>15</v>
      </c>
      <c r="P242">
        <v>2018</v>
      </c>
      <c r="R242" t="s">
        <v>26</v>
      </c>
      <c r="S242" t="s">
        <v>31</v>
      </c>
    </row>
    <row r="243" spans="1:19" x14ac:dyDescent="0.25">
      <c r="A243" t="s">
        <v>312</v>
      </c>
      <c r="B243" t="s">
        <v>3878</v>
      </c>
      <c r="C243" t="s">
        <v>3879</v>
      </c>
      <c r="D243" t="s">
        <v>3880</v>
      </c>
      <c r="E243" t="s">
        <v>3881</v>
      </c>
      <c r="F243" t="s">
        <v>55</v>
      </c>
      <c r="G243">
        <v>98065</v>
      </c>
      <c r="H243">
        <v>47.528686</v>
      </c>
      <c r="I243">
        <v>-121.87597599999999</v>
      </c>
      <c r="J243" s="1" t="d">
        <v>2018-09-10</v>
      </c>
      <c r="K243">
        <v>33360</v>
      </c>
      <c r="L243" t="s">
        <v>30</v>
      </c>
      <c r="M243" s="1" t="d">
        <v>2018-08-15</v>
      </c>
      <c r="N243">
        <v>8</v>
      </c>
      <c r="O243">
        <v>15</v>
      </c>
      <c r="P243">
        <v>2018</v>
      </c>
      <c r="R243" t="s">
        <v>26</v>
      </c>
      <c r="S243" t="s">
        <v>31</v>
      </c>
    </row>
    <row r="244" spans="1:19" x14ac:dyDescent="0.25">
      <c r="A244" t="s">
        <v>504</v>
      </c>
      <c r="B244" t="s">
        <v>3937</v>
      </c>
      <c r="C244" t="s">
        <v>3938</v>
      </c>
      <c r="E244" t="s">
        <v>3675</v>
      </c>
      <c r="F244" t="s">
        <v>57</v>
      </c>
      <c r="G244">
        <v>47302</v>
      </c>
      <c r="H244">
        <v>40.169885999999998</v>
      </c>
      <c r="I244">
        <v>-85.407826</v>
      </c>
      <c r="J244" s="1" t="d">
        <v>2019-01-10</v>
      </c>
      <c r="K244">
        <v>33434</v>
      </c>
      <c r="L244" t="s">
        <v>30</v>
      </c>
      <c r="M244" s="1" t="d">
        <v>2018-12-12</v>
      </c>
      <c r="N244">
        <v>12</v>
      </c>
      <c r="O244">
        <v>12</v>
      </c>
      <c r="P244">
        <v>2018</v>
      </c>
      <c r="R244" t="s">
        <v>26</v>
      </c>
      <c r="S244" t="s">
        <v>31</v>
      </c>
    </row>
    <row r="245" spans="1:19" x14ac:dyDescent="0.25">
      <c r="A245" t="s">
        <v>312</v>
      </c>
      <c r="B245" t="s">
        <v>3975</v>
      </c>
      <c r="C245" t="s">
        <v>3976</v>
      </c>
      <c r="E245" t="s">
        <v>1839</v>
      </c>
      <c r="F245" t="s">
        <v>88</v>
      </c>
      <c r="G245">
        <v>63552</v>
      </c>
      <c r="H245">
        <v>39.745857999999998</v>
      </c>
      <c r="I245">
        <v>-92.466558000000006</v>
      </c>
      <c r="J245" s="1" t="d">
        <v>2019-01-10</v>
      </c>
      <c r="K245">
        <v>33501</v>
      </c>
      <c r="L245" t="s">
        <v>30</v>
      </c>
      <c r="M245" s="1" t="d">
        <v>2018-05-15</v>
      </c>
      <c r="N245">
        <v>5</v>
      </c>
      <c r="O245">
        <v>15</v>
      </c>
      <c r="P245">
        <v>2018</v>
      </c>
      <c r="R245" t="s">
        <v>26</v>
      </c>
      <c r="S245" t="s">
        <v>31</v>
      </c>
    </row>
    <row r="246" spans="1:19" x14ac:dyDescent="0.25">
      <c r="A246" t="s">
        <v>968</v>
      </c>
      <c r="B246" t="s">
        <v>4036</v>
      </c>
      <c r="C246" t="s">
        <v>285</v>
      </c>
      <c r="E246" t="s">
        <v>226</v>
      </c>
      <c r="F246" t="s">
        <v>170</v>
      </c>
      <c r="G246">
        <v>90045</v>
      </c>
      <c r="H246">
        <v>33.941383000000002</v>
      </c>
      <c r="I246">
        <v>-118.377866</v>
      </c>
      <c r="J246" s="1" t="d">
        <v>2019-03-07</v>
      </c>
      <c r="K246">
        <v>33581</v>
      </c>
      <c r="L246" t="s">
        <v>71</v>
      </c>
      <c r="M246" s="1" t="d">
        <v>2018-12-24</v>
      </c>
      <c r="N246">
        <v>12</v>
      </c>
      <c r="O246">
        <v>24</v>
      </c>
      <c r="P246">
        <v>2018</v>
      </c>
      <c r="R246" t="s">
        <v>26</v>
      </c>
      <c r="S246" t="s">
        <v>31</v>
      </c>
    </row>
    <row r="247" spans="1:19" x14ac:dyDescent="0.25">
      <c r="A247" t="s">
        <v>312</v>
      </c>
      <c r="B247" t="s">
        <v>4266</v>
      </c>
      <c r="C247" t="s">
        <v>4267</v>
      </c>
      <c r="E247" t="s">
        <v>4268</v>
      </c>
      <c r="F247" t="s">
        <v>48</v>
      </c>
      <c r="G247">
        <v>10507</v>
      </c>
      <c r="H247">
        <v>41.238460000000003</v>
      </c>
      <c r="I247">
        <v>-73.701367000000005</v>
      </c>
      <c r="J247" s="1" t="d">
        <v>2018-08-07</v>
      </c>
      <c r="K247">
        <v>33849</v>
      </c>
      <c r="L247" t="s">
        <v>4269</v>
      </c>
      <c r="M247" s="1" t="d">
        <v>2018-07-15</v>
      </c>
      <c r="N247">
        <v>7</v>
      </c>
      <c r="O247">
        <v>15</v>
      </c>
      <c r="P247">
        <v>2018</v>
      </c>
      <c r="R247" t="s">
        <v>26</v>
      </c>
      <c r="S247" t="s">
        <v>31</v>
      </c>
    </row>
    <row r="248" spans="1:19" x14ac:dyDescent="0.25">
      <c r="A248" t="s">
        <v>504</v>
      </c>
      <c r="B248" t="s">
        <v>334</v>
      </c>
      <c r="C248" t="s">
        <v>4821</v>
      </c>
      <c r="D248" t="s">
        <v>4822</v>
      </c>
      <c r="E248" t="s">
        <v>4823</v>
      </c>
      <c r="F248" t="s">
        <v>37</v>
      </c>
      <c r="G248">
        <v>78542</v>
      </c>
      <c r="H248">
        <v>26.336334000000001</v>
      </c>
      <c r="I248">
        <v>-98.143584000000004</v>
      </c>
      <c r="J248" s="1" t="d">
        <v>2019-01-10</v>
      </c>
      <c r="K248">
        <v>34796</v>
      </c>
      <c r="L248" t="s">
        <v>30</v>
      </c>
      <c r="M248" s="1" t="d">
        <v>2018-12-17</v>
      </c>
      <c r="N248">
        <v>12</v>
      </c>
      <c r="O248">
        <v>17</v>
      </c>
      <c r="P248">
        <v>2018</v>
      </c>
      <c r="R248" t="s">
        <v>26</v>
      </c>
      <c r="S248" t="s">
        <v>31</v>
      </c>
    </row>
    <row r="249" spans="1:19" x14ac:dyDescent="0.25">
      <c r="A249" t="s">
        <v>504</v>
      </c>
      <c r="B249" t="s">
        <v>4877</v>
      </c>
      <c r="C249" t="s">
        <v>4878</v>
      </c>
      <c r="D249" t="s">
        <v>4879</v>
      </c>
      <c r="E249" t="s">
        <v>4880</v>
      </c>
      <c r="F249" t="s">
        <v>212</v>
      </c>
      <c r="G249">
        <v>28726</v>
      </c>
      <c r="H249">
        <v>35.287235000000003</v>
      </c>
      <c r="I249">
        <v>-82.424036000000001</v>
      </c>
      <c r="J249" s="1" t="d">
        <v>2019-01-10</v>
      </c>
      <c r="K249">
        <v>34919</v>
      </c>
      <c r="L249" t="s">
        <v>30</v>
      </c>
      <c r="M249" s="1" t="d">
        <v>2018-12-13</v>
      </c>
      <c r="N249">
        <v>12</v>
      </c>
      <c r="O249">
        <v>13</v>
      </c>
      <c r="P249">
        <v>2018</v>
      </c>
      <c r="R249" t="s">
        <v>26</v>
      </c>
      <c r="S249" t="s">
        <v>31</v>
      </c>
    </row>
    <row r="250" spans="1:19" x14ac:dyDescent="0.25">
      <c r="A250" t="s">
        <v>312</v>
      </c>
      <c r="B250" t="s">
        <v>5292</v>
      </c>
      <c r="C250" t="s">
        <v>5293</v>
      </c>
      <c r="E250" t="s">
        <v>5294</v>
      </c>
      <c r="F250" t="s">
        <v>1091</v>
      </c>
      <c r="G250">
        <v>7018</v>
      </c>
      <c r="H250">
        <v>40.754913000000002</v>
      </c>
      <c r="I250">
        <v>-74.228564000000006</v>
      </c>
      <c r="J250" s="1" t="d">
        <v>2018-06-05</v>
      </c>
      <c r="K250">
        <v>35537</v>
      </c>
      <c r="L250" t="s">
        <v>30</v>
      </c>
      <c r="M250" s="1" t="d">
        <v>2018-05-15</v>
      </c>
      <c r="N250">
        <v>5</v>
      </c>
      <c r="O250">
        <v>15</v>
      </c>
      <c r="P250">
        <v>2018</v>
      </c>
      <c r="R250" t="s">
        <v>26</v>
      </c>
      <c r="S250" t="s">
        <v>31</v>
      </c>
    </row>
    <row r="251" spans="1:19" x14ac:dyDescent="0.25">
      <c r="A251" t="s">
        <v>312</v>
      </c>
      <c r="B251" t="s">
        <v>2217</v>
      </c>
      <c r="C251" t="s">
        <v>5531</v>
      </c>
      <c r="E251" t="s">
        <v>5532</v>
      </c>
      <c r="F251" t="s">
        <v>57</v>
      </c>
      <c r="G251">
        <v>46573</v>
      </c>
      <c r="H251">
        <v>41.536625000000001</v>
      </c>
      <c r="I251">
        <v>-86.000542999999993</v>
      </c>
      <c r="J251" s="1" t="d">
        <v>2018-07-09</v>
      </c>
      <c r="K251">
        <v>35804</v>
      </c>
      <c r="L251" t="s">
        <v>30</v>
      </c>
      <c r="M251" s="1" t="d">
        <v>2018-06-15</v>
      </c>
      <c r="N251">
        <v>6</v>
      </c>
      <c r="O251">
        <v>15</v>
      </c>
      <c r="P251">
        <v>2018</v>
      </c>
      <c r="R251" t="s">
        <v>26</v>
      </c>
      <c r="S251" t="s">
        <v>31</v>
      </c>
    </row>
    <row r="252" spans="1:19" x14ac:dyDescent="0.25">
      <c r="A252" t="s">
        <v>312</v>
      </c>
      <c r="B252" t="s">
        <v>5574</v>
      </c>
      <c r="C252" t="s">
        <v>5575</v>
      </c>
      <c r="E252" t="s">
        <v>5576</v>
      </c>
      <c r="F252" t="s">
        <v>48</v>
      </c>
      <c r="G252">
        <v>11747</v>
      </c>
      <c r="H252">
        <v>40.791370999999998</v>
      </c>
      <c r="I252">
        <v>-73.417060000000006</v>
      </c>
      <c r="J252" s="1" t="d">
        <v>2018-04-03</v>
      </c>
      <c r="K252">
        <v>35828</v>
      </c>
      <c r="L252" t="s">
        <v>30</v>
      </c>
      <c r="M252" s="1" t="d">
        <v>2018-03-15</v>
      </c>
      <c r="N252">
        <v>3</v>
      </c>
      <c r="O252">
        <v>15</v>
      </c>
      <c r="P252">
        <v>2018</v>
      </c>
      <c r="R252" t="s">
        <v>26</v>
      </c>
      <c r="S252" t="s">
        <v>31</v>
      </c>
    </row>
    <row r="253" spans="1:19" x14ac:dyDescent="0.25">
      <c r="A253" t="s">
        <v>504</v>
      </c>
      <c r="B253" t="s">
        <v>5664</v>
      </c>
      <c r="C253" t="s">
        <v>5665</v>
      </c>
      <c r="E253" t="s">
        <v>5666</v>
      </c>
      <c r="F253" t="s">
        <v>129</v>
      </c>
      <c r="G253">
        <v>81007</v>
      </c>
      <c r="H253">
        <v>38.327250159999998</v>
      </c>
      <c r="I253">
        <v>-104.7115848</v>
      </c>
      <c r="J253" s="1" t="d">
        <v>2018-11-08</v>
      </c>
      <c r="K253">
        <v>36035</v>
      </c>
      <c r="L253" t="s">
        <v>30</v>
      </c>
      <c r="M253" s="1" t="d">
        <v>2018-10-08</v>
      </c>
      <c r="N253">
        <v>10</v>
      </c>
      <c r="O253">
        <v>8</v>
      </c>
      <c r="P253">
        <v>2018</v>
      </c>
      <c r="R253" t="s">
        <v>26</v>
      </c>
      <c r="S253" t="s">
        <v>31</v>
      </c>
    </row>
    <row r="254" spans="1:19" x14ac:dyDescent="0.25">
      <c r="A254" t="s">
        <v>370</v>
      </c>
      <c r="B254" t="s">
        <v>5813</v>
      </c>
      <c r="C254" t="s">
        <v>5814</v>
      </c>
      <c r="D254" t="s">
        <v>5815</v>
      </c>
      <c r="E254" t="s">
        <v>352</v>
      </c>
      <c r="F254" t="s">
        <v>170</v>
      </c>
      <c r="G254">
        <v>90813</v>
      </c>
      <c r="H254">
        <v>33.784395000000004</v>
      </c>
      <c r="I254">
        <v>-118.208062</v>
      </c>
      <c r="J254" s="1" t="d">
        <v>2018-06-05</v>
      </c>
      <c r="K254">
        <v>36571</v>
      </c>
      <c r="L254" t="s">
        <v>30</v>
      </c>
      <c r="M254" s="1" t="d">
        <v>2018-05-09</v>
      </c>
      <c r="N254">
        <v>5</v>
      </c>
      <c r="O254">
        <v>9</v>
      </c>
      <c r="P254">
        <v>2018</v>
      </c>
      <c r="Q254" t="s">
        <v>35</v>
      </c>
      <c r="R254" t="s">
        <v>26</v>
      </c>
      <c r="S254" t="s">
        <v>31</v>
      </c>
    </row>
    <row r="255" spans="1:19" x14ac:dyDescent="0.25">
      <c r="A255" t="s">
        <v>312</v>
      </c>
      <c r="B255" t="s">
        <v>5985</v>
      </c>
      <c r="C255" t="s">
        <v>5986</v>
      </c>
      <c r="D255" t="s">
        <v>5987</v>
      </c>
      <c r="E255" t="s">
        <v>3464</v>
      </c>
      <c r="F255" t="s">
        <v>260</v>
      </c>
      <c r="G255">
        <v>85281</v>
      </c>
      <c r="H255">
        <v>33.450825000000002</v>
      </c>
      <c r="I255">
        <v>-111.92596899999999</v>
      </c>
      <c r="J255" s="1" t="d">
        <v>2018-06-05</v>
      </c>
      <c r="K255">
        <v>36896</v>
      </c>
      <c r="L255" t="s">
        <v>30</v>
      </c>
      <c r="M255" s="1" t="d">
        <v>2018-05-15</v>
      </c>
      <c r="N255">
        <v>5</v>
      </c>
      <c r="O255">
        <v>15</v>
      </c>
      <c r="P255">
        <v>2018</v>
      </c>
      <c r="R255" t="s">
        <v>26</v>
      </c>
      <c r="S255" t="s">
        <v>31</v>
      </c>
    </row>
    <row r="256" spans="1:19" x14ac:dyDescent="0.25">
      <c r="A256" t="s">
        <v>338</v>
      </c>
      <c r="B256" t="s">
        <v>7200</v>
      </c>
      <c r="C256" t="s">
        <v>7201</v>
      </c>
      <c r="E256" t="s">
        <v>1073</v>
      </c>
      <c r="F256" t="s">
        <v>25</v>
      </c>
      <c r="G256">
        <v>21704</v>
      </c>
      <c r="H256">
        <v>39.391174999999997</v>
      </c>
      <c r="I256">
        <v>-77.407835000000006</v>
      </c>
      <c r="J256" s="1" t="d">
        <v>2018-07-09</v>
      </c>
      <c r="K256">
        <v>40025</v>
      </c>
      <c r="L256" t="s">
        <v>30</v>
      </c>
      <c r="M256" s="1" t="d">
        <v>2018-06-26</v>
      </c>
      <c r="N256">
        <v>6</v>
      </c>
      <c r="O256">
        <v>26</v>
      </c>
      <c r="P256">
        <v>2018</v>
      </c>
      <c r="R256" t="s">
        <v>26</v>
      </c>
      <c r="S256" t="s">
        <v>31</v>
      </c>
    </row>
    <row r="257" spans="1:19" x14ac:dyDescent="0.25">
      <c r="A257" t="s">
        <v>312</v>
      </c>
      <c r="B257" t="s">
        <v>4255</v>
      </c>
      <c r="C257" t="s">
        <v>7651</v>
      </c>
      <c r="E257" t="s">
        <v>622</v>
      </c>
      <c r="F257" t="s">
        <v>124</v>
      </c>
      <c r="G257">
        <v>68873</v>
      </c>
      <c r="H257">
        <v>41.211891999999999</v>
      </c>
      <c r="I257">
        <v>-98.450882000000007</v>
      </c>
      <c r="J257" s="1" t="d">
        <v>2019-04-08</v>
      </c>
      <c r="K257">
        <v>41198</v>
      </c>
      <c r="L257" t="s">
        <v>24</v>
      </c>
      <c r="M257" s="1" t="d">
        <v>2018-07-15</v>
      </c>
      <c r="N257">
        <v>7</v>
      </c>
      <c r="O257">
        <v>15</v>
      </c>
      <c r="P257">
        <v>2018</v>
      </c>
      <c r="R257" t="s">
        <v>26</v>
      </c>
      <c r="S257" t="s">
        <v>31</v>
      </c>
    </row>
    <row r="258" spans="1:19" x14ac:dyDescent="0.25">
      <c r="A258" t="s">
        <v>338</v>
      </c>
      <c r="B258" t="s">
        <v>8041</v>
      </c>
      <c r="C258" t="s">
        <v>8042</v>
      </c>
      <c r="E258" t="s">
        <v>131</v>
      </c>
      <c r="F258" t="s">
        <v>129</v>
      </c>
      <c r="G258">
        <v>80302</v>
      </c>
      <c r="H258">
        <v>40.014800000000001</v>
      </c>
      <c r="I258">
        <v>-105.2792</v>
      </c>
      <c r="J258" s="1" t="d">
        <v>2018-12-11</v>
      </c>
      <c r="K258">
        <v>42543</v>
      </c>
      <c r="L258" t="s">
        <v>30</v>
      </c>
      <c r="M258" s="1" t="d">
        <v>2018-03-01</v>
      </c>
      <c r="N258">
        <v>3</v>
      </c>
      <c r="O258">
        <v>1</v>
      </c>
      <c r="P258">
        <v>2018</v>
      </c>
      <c r="R258" t="s">
        <v>26</v>
      </c>
      <c r="S258" t="s">
        <v>27</v>
      </c>
    </row>
    <row r="259" spans="1:19" x14ac:dyDescent="0.25">
      <c r="A259" t="s">
        <v>370</v>
      </c>
      <c r="B259" t="s">
        <v>8305</v>
      </c>
      <c r="C259" t="s">
        <v>8306</v>
      </c>
      <c r="E259" t="s">
        <v>6622</v>
      </c>
      <c r="F259" t="s">
        <v>37</v>
      </c>
      <c r="G259">
        <v>76177</v>
      </c>
      <c r="H259">
        <v>32.957701999999998</v>
      </c>
      <c r="I259">
        <v>-97.307575999999997</v>
      </c>
      <c r="J259" s="1" t="d">
        <v>2018-08-07</v>
      </c>
      <c r="K259">
        <v>43674</v>
      </c>
      <c r="L259" t="s">
        <v>30</v>
      </c>
      <c r="M259" s="1" t="d">
        <v>2018-01-15</v>
      </c>
      <c r="N259">
        <v>1</v>
      </c>
      <c r="O259">
        <v>15</v>
      </c>
      <c r="P259">
        <v>2018</v>
      </c>
      <c r="Q259" t="s">
        <v>35</v>
      </c>
      <c r="R259" t="s">
        <v>26</v>
      </c>
      <c r="S259" t="s">
        <v>31</v>
      </c>
    </row>
    <row r="260" spans="1:19" x14ac:dyDescent="0.25">
      <c r="A260" t="s">
        <v>504</v>
      </c>
      <c r="B260" t="s">
        <v>521</v>
      </c>
      <c r="C260" t="s">
        <v>8408</v>
      </c>
      <c r="E260" t="s">
        <v>8409</v>
      </c>
      <c r="F260" t="s">
        <v>88</v>
      </c>
      <c r="G260">
        <v>65737</v>
      </c>
      <c r="H260">
        <v>36.754480000000001</v>
      </c>
      <c r="I260">
        <v>-93.383917999999994</v>
      </c>
      <c r="J260" s="1" t="d">
        <v>2018-12-11</v>
      </c>
      <c r="K260">
        <v>43891</v>
      </c>
      <c r="L260" t="s">
        <v>30</v>
      </c>
      <c r="M260" s="1" t="d">
        <v>2018-01-02</v>
      </c>
      <c r="N260">
        <v>1</v>
      </c>
      <c r="O260">
        <v>2</v>
      </c>
      <c r="P260">
        <v>2018</v>
      </c>
      <c r="R260" t="s">
        <v>26</v>
      </c>
      <c r="S260" t="s">
        <v>31</v>
      </c>
    </row>
    <row r="261" spans="1:19" x14ac:dyDescent="0.25">
      <c r="A261" t="s">
        <v>338</v>
      </c>
      <c r="B261" t="s">
        <v>8486</v>
      </c>
      <c r="C261" t="s">
        <v>8487</v>
      </c>
      <c r="E261" t="s">
        <v>8488</v>
      </c>
      <c r="F261" t="s">
        <v>48</v>
      </c>
      <c r="G261">
        <v>10607</v>
      </c>
      <c r="H261">
        <v>41.043878999999997</v>
      </c>
      <c r="I261">
        <v>-73.801844000000003</v>
      </c>
      <c r="J261" s="1" t="d">
        <v>2018-07-09</v>
      </c>
      <c r="K261">
        <v>44214</v>
      </c>
      <c r="L261" t="s">
        <v>30</v>
      </c>
      <c r="M261" s="1" t="d">
        <v>2018-06-28</v>
      </c>
      <c r="N261">
        <v>6</v>
      </c>
      <c r="O261">
        <v>28</v>
      </c>
      <c r="P261">
        <v>2018</v>
      </c>
      <c r="R261" t="s">
        <v>26</v>
      </c>
      <c r="S261" t="s">
        <v>31</v>
      </c>
    </row>
    <row r="262" spans="1:19" x14ac:dyDescent="0.25">
      <c r="A262" t="s">
        <v>338</v>
      </c>
      <c r="B262" t="s">
        <v>8486</v>
      </c>
      <c r="C262" t="s">
        <v>8487</v>
      </c>
      <c r="E262" t="s">
        <v>8488</v>
      </c>
      <c r="F262" t="s">
        <v>48</v>
      </c>
      <c r="G262">
        <v>10607</v>
      </c>
      <c r="H262">
        <v>41.043878999999997</v>
      </c>
      <c r="I262">
        <v>-73.801844000000003</v>
      </c>
      <c r="J262" s="1" t="d">
        <v>2018-07-09</v>
      </c>
      <c r="K262">
        <v>44215</v>
      </c>
      <c r="L262" t="s">
        <v>30</v>
      </c>
      <c r="M262" s="1" t="d">
        <v>2018-06-28</v>
      </c>
      <c r="N262">
        <v>6</v>
      </c>
      <c r="O262">
        <v>28</v>
      </c>
      <c r="P262">
        <v>2018</v>
      </c>
      <c r="R262" t="s">
        <v>26</v>
      </c>
      <c r="S262" t="s">
        <v>27</v>
      </c>
    </row>
    <row r="263" spans="1:19" x14ac:dyDescent="0.25">
      <c r="A263" t="s">
        <v>338</v>
      </c>
      <c r="B263" t="s">
        <v>8933</v>
      </c>
      <c r="C263" t="s">
        <v>8934</v>
      </c>
      <c r="E263" t="s">
        <v>8935</v>
      </c>
      <c r="F263" t="s">
        <v>59</v>
      </c>
      <c r="G263">
        <v>44646</v>
      </c>
      <c r="H263">
        <v>40.792014999999999</v>
      </c>
      <c r="I263">
        <v>-81.453111000000007</v>
      </c>
      <c r="J263" s="1" t="d">
        <v>2018-07-09</v>
      </c>
      <c r="K263">
        <v>45744</v>
      </c>
      <c r="L263" t="s">
        <v>30</v>
      </c>
      <c r="M263" s="1" t="d">
        <v>2018-06-28</v>
      </c>
      <c r="N263">
        <v>6</v>
      </c>
      <c r="O263">
        <v>28</v>
      </c>
      <c r="P263">
        <v>2018</v>
      </c>
      <c r="R263" t="s">
        <v>26</v>
      </c>
      <c r="S263" t="s">
        <v>31</v>
      </c>
    </row>
    <row r="264" spans="1:19" x14ac:dyDescent="0.25">
      <c r="A264" t="s">
        <v>338</v>
      </c>
      <c r="B264" t="s">
        <v>8933</v>
      </c>
      <c r="C264" t="s">
        <v>8934</v>
      </c>
      <c r="E264" t="s">
        <v>8935</v>
      </c>
      <c r="F264" t="s">
        <v>59</v>
      </c>
      <c r="G264">
        <v>44646</v>
      </c>
      <c r="H264">
        <v>40.792014999999999</v>
      </c>
      <c r="I264">
        <v>-81.453111000000007</v>
      </c>
      <c r="J264" s="1" t="d">
        <v>2018-07-09</v>
      </c>
      <c r="K264">
        <v>45745</v>
      </c>
      <c r="L264" t="s">
        <v>30</v>
      </c>
      <c r="M264" s="1" t="d">
        <v>2018-06-28</v>
      </c>
      <c r="N264">
        <v>6</v>
      </c>
      <c r="O264">
        <v>28</v>
      </c>
      <c r="P264">
        <v>2018</v>
      </c>
      <c r="R264" t="s">
        <v>26</v>
      </c>
      <c r="S264" t="s">
        <v>27</v>
      </c>
    </row>
    <row r="265" spans="1:19" x14ac:dyDescent="0.25">
      <c r="A265" t="s">
        <v>338</v>
      </c>
      <c r="B265" t="s">
        <v>9130</v>
      </c>
      <c r="C265" t="s">
        <v>9131</v>
      </c>
      <c r="E265" t="s">
        <v>9132</v>
      </c>
      <c r="F265" t="s">
        <v>42</v>
      </c>
      <c r="G265">
        <v>1201</v>
      </c>
      <c r="H265">
        <v>42.445107999999998</v>
      </c>
      <c r="I265">
        <v>-73.256215999999995</v>
      </c>
      <c r="J265" s="1" t="d">
        <v>2018-07-09</v>
      </c>
      <c r="K265">
        <v>45908</v>
      </c>
      <c r="L265" t="s">
        <v>30</v>
      </c>
      <c r="M265" s="1" t="d">
        <v>2018-06-26</v>
      </c>
      <c r="N265">
        <v>6</v>
      </c>
      <c r="O265">
        <v>26</v>
      </c>
      <c r="P265">
        <v>2018</v>
      </c>
      <c r="R265" t="s">
        <v>26</v>
      </c>
      <c r="S265" t="s">
        <v>31</v>
      </c>
    </row>
    <row r="266" spans="1:19" x14ac:dyDescent="0.25">
      <c r="A266" t="s">
        <v>338</v>
      </c>
      <c r="B266" t="s">
        <v>9415</v>
      </c>
      <c r="C266" t="s">
        <v>9416</v>
      </c>
      <c r="E266" t="s">
        <v>9417</v>
      </c>
      <c r="F266" t="s">
        <v>29</v>
      </c>
      <c r="G266">
        <v>30474</v>
      </c>
      <c r="H266">
        <v>32.210563999999998</v>
      </c>
      <c r="I266">
        <v>-82.391606999999993</v>
      </c>
      <c r="J266" s="1" t="d">
        <v>2018-06-05</v>
      </c>
      <c r="K266">
        <v>46494</v>
      </c>
      <c r="L266" t="s">
        <v>30</v>
      </c>
      <c r="M266" s="1" t="d">
        <v>2018-05-29</v>
      </c>
      <c r="N266">
        <v>5</v>
      </c>
      <c r="O266">
        <v>29</v>
      </c>
      <c r="P266">
        <v>2018</v>
      </c>
      <c r="R266" t="s">
        <v>26</v>
      </c>
      <c r="S266" t="s">
        <v>31</v>
      </c>
    </row>
    <row r="267" spans="1:19" x14ac:dyDescent="0.25">
      <c r="A267" t="s">
        <v>338</v>
      </c>
      <c r="B267" t="s">
        <v>10033</v>
      </c>
      <c r="C267" t="s">
        <v>10034</v>
      </c>
      <c r="D267" t="s">
        <v>10035</v>
      </c>
      <c r="E267" t="s">
        <v>1562</v>
      </c>
      <c r="F267" t="s">
        <v>208</v>
      </c>
      <c r="G267">
        <v>29801</v>
      </c>
      <c r="H267">
        <v>33.547058</v>
      </c>
      <c r="I267">
        <v>-81.653499999999994</v>
      </c>
      <c r="J267" s="1" t="d">
        <v>2018-06-05</v>
      </c>
      <c r="K267">
        <v>47233</v>
      </c>
      <c r="L267" t="s">
        <v>30</v>
      </c>
      <c r="M267" s="1" t="d">
        <v>2018-01-01</v>
      </c>
      <c r="N267">
        <v>1</v>
      </c>
      <c r="O267">
        <v>1</v>
      </c>
      <c r="P267">
        <v>2018</v>
      </c>
      <c r="R267" t="s">
        <v>26</v>
      </c>
      <c r="S267" t="s">
        <v>31</v>
      </c>
    </row>
    <row r="268" spans="1:19" x14ac:dyDescent="0.25">
      <c r="A268" t="s">
        <v>338</v>
      </c>
      <c r="B268" t="s">
        <v>10243</v>
      </c>
      <c r="C268" t="s">
        <v>10244</v>
      </c>
      <c r="D268" t="s">
        <v>10245</v>
      </c>
      <c r="E268" t="s">
        <v>9052</v>
      </c>
      <c r="F268" t="s">
        <v>202</v>
      </c>
      <c r="G268">
        <v>33707</v>
      </c>
      <c r="H268">
        <v>27.237690000000001</v>
      </c>
      <c r="I268">
        <v>-82.707899999999995</v>
      </c>
      <c r="J268" s="1" t="d">
        <v>2018-08-07</v>
      </c>
      <c r="K268">
        <v>47657</v>
      </c>
      <c r="L268" t="s">
        <v>30</v>
      </c>
      <c r="M268" s="1" t="d">
        <v>2018-01-15</v>
      </c>
      <c r="N268">
        <v>1</v>
      </c>
      <c r="O268">
        <v>15</v>
      </c>
      <c r="P268">
        <v>2018</v>
      </c>
      <c r="R268" t="s">
        <v>26</v>
      </c>
      <c r="S268" t="s">
        <v>31</v>
      </c>
    </row>
    <row r="269" spans="1:19" x14ac:dyDescent="0.25">
      <c r="A269" t="s">
        <v>338</v>
      </c>
      <c r="B269" t="s">
        <v>10263</v>
      </c>
      <c r="C269" t="s">
        <v>10284</v>
      </c>
      <c r="E269" t="s">
        <v>10285</v>
      </c>
      <c r="F269" t="s">
        <v>25</v>
      </c>
      <c r="G269">
        <v>21117</v>
      </c>
      <c r="H269">
        <v>39.438482</v>
      </c>
      <c r="I269">
        <v>-76.802792999999994</v>
      </c>
      <c r="J269" s="1" t="d">
        <v>2018-07-09</v>
      </c>
      <c r="K269">
        <v>47702</v>
      </c>
      <c r="L269" t="s">
        <v>30</v>
      </c>
      <c r="M269" s="1" t="d">
        <v>2018-06-26</v>
      </c>
      <c r="N269">
        <v>6</v>
      </c>
      <c r="O269">
        <v>26</v>
      </c>
      <c r="P269">
        <v>2018</v>
      </c>
      <c r="R269" t="s">
        <v>26</v>
      </c>
      <c r="S269" t="s">
        <v>31</v>
      </c>
    </row>
    <row r="270" spans="1:19" x14ac:dyDescent="0.25">
      <c r="A270" t="s">
        <v>705</v>
      </c>
      <c r="B270" t="s">
        <v>10485</v>
      </c>
      <c r="C270" t="s">
        <v>10486</v>
      </c>
      <c r="E270" t="s">
        <v>304</v>
      </c>
      <c r="F270" t="s">
        <v>170</v>
      </c>
      <c r="G270">
        <v>91761</v>
      </c>
      <c r="H270">
        <v>34.063139</v>
      </c>
      <c r="I270">
        <v>-117.61148</v>
      </c>
      <c r="J270" s="1" t="d">
        <v>2019-01-10</v>
      </c>
      <c r="K270">
        <v>47982</v>
      </c>
      <c r="L270" t="s">
        <v>10487</v>
      </c>
      <c r="M270" s="1" t="d">
        <v>2018-04-15</v>
      </c>
      <c r="N270">
        <v>4</v>
      </c>
      <c r="O270">
        <v>15</v>
      </c>
      <c r="P270">
        <v>2018</v>
      </c>
      <c r="R270" t="s">
        <v>26</v>
      </c>
      <c r="S270" t="s">
        <v>31</v>
      </c>
    </row>
    <row r="271" spans="1:19" x14ac:dyDescent="0.25">
      <c r="A271" t="s">
        <v>968</v>
      </c>
      <c r="B271" t="s">
        <v>10637</v>
      </c>
      <c r="C271" t="s">
        <v>10638</v>
      </c>
      <c r="E271" t="s">
        <v>10639</v>
      </c>
      <c r="F271" t="s">
        <v>170</v>
      </c>
      <c r="G271">
        <v>94608</v>
      </c>
      <c r="H271">
        <v>37.834267580000002</v>
      </c>
      <c r="I271">
        <v>-122.28158120000001</v>
      </c>
      <c r="J271" s="1" t="d">
        <v>2019-04-08</v>
      </c>
      <c r="K271">
        <v>48407</v>
      </c>
      <c r="L271" t="s">
        <v>24</v>
      </c>
      <c r="M271" s="1" t="d">
        <v>2018-11-19</v>
      </c>
      <c r="N271">
        <v>11</v>
      </c>
      <c r="O271">
        <v>19</v>
      </c>
      <c r="P271">
        <v>2018</v>
      </c>
      <c r="R271" t="s">
        <v>26</v>
      </c>
      <c r="S271" t="s">
        <v>31</v>
      </c>
    </row>
    <row r="272" spans="1:19" x14ac:dyDescent="0.25">
      <c r="A272" t="s">
        <v>338</v>
      </c>
      <c r="B272" t="s">
        <v>11594</v>
      </c>
      <c r="C272" t="s">
        <v>11595</v>
      </c>
      <c r="E272" t="s">
        <v>1475</v>
      </c>
      <c r="F272" t="s">
        <v>503</v>
      </c>
      <c r="G272">
        <v>58103</v>
      </c>
      <c r="H272">
        <v>46.870646999999998</v>
      </c>
      <c r="I272">
        <v>-96.827449000000001</v>
      </c>
      <c r="J272" s="1" t="d">
        <v>2018-07-09</v>
      </c>
      <c r="K272">
        <v>49886</v>
      </c>
      <c r="L272" t="s">
        <v>30</v>
      </c>
      <c r="M272" s="1" t="d">
        <v>2018-06-27</v>
      </c>
      <c r="N272">
        <v>6</v>
      </c>
      <c r="O272">
        <v>27</v>
      </c>
      <c r="P272">
        <v>2018</v>
      </c>
      <c r="R272" t="s">
        <v>26</v>
      </c>
      <c r="S272" t="s">
        <v>31</v>
      </c>
    </row>
    <row r="273" spans="1:19" x14ac:dyDescent="0.25">
      <c r="A273" t="s">
        <v>338</v>
      </c>
      <c r="B273" t="s">
        <v>11634</v>
      </c>
      <c r="C273" t="s">
        <v>11635</v>
      </c>
      <c r="E273" t="s">
        <v>11636</v>
      </c>
      <c r="F273" t="s">
        <v>48</v>
      </c>
      <c r="G273">
        <v>10549</v>
      </c>
      <c r="H273">
        <v>41.218221999999997</v>
      </c>
      <c r="I273">
        <v>-73.718357999999995</v>
      </c>
      <c r="J273" s="1" t="d">
        <v>2018-07-09</v>
      </c>
      <c r="K273">
        <v>49935</v>
      </c>
      <c r="L273" t="s">
        <v>30</v>
      </c>
      <c r="M273" s="1" t="d">
        <v>2018-06-28</v>
      </c>
      <c r="N273">
        <v>6</v>
      </c>
      <c r="O273">
        <v>28</v>
      </c>
      <c r="P273">
        <v>2018</v>
      </c>
      <c r="R273" t="s">
        <v>26</v>
      </c>
      <c r="S273" t="s">
        <v>27</v>
      </c>
    </row>
    <row r="274" spans="1:19" x14ac:dyDescent="0.25">
      <c r="A274" t="s">
        <v>338</v>
      </c>
      <c r="B274" t="s">
        <v>11814</v>
      </c>
      <c r="C274" t="s">
        <v>11815</v>
      </c>
      <c r="D274" t="s">
        <v>11816</v>
      </c>
      <c r="E274" t="s">
        <v>1802</v>
      </c>
      <c r="F274" t="s">
        <v>212</v>
      </c>
      <c r="G274">
        <v>28801</v>
      </c>
      <c r="H274">
        <v>35.593656000000003</v>
      </c>
      <c r="I274">
        <v>-82.555257999999995</v>
      </c>
      <c r="J274" s="1" t="d">
        <v>2019-04-08</v>
      </c>
      <c r="K274">
        <v>50172</v>
      </c>
      <c r="L274" t="s">
        <v>24</v>
      </c>
      <c r="M274" s="1" t="d">
        <v>2018-02-01</v>
      </c>
      <c r="N274">
        <v>2</v>
      </c>
      <c r="O274">
        <v>1</v>
      </c>
      <c r="P274">
        <v>2018</v>
      </c>
      <c r="R274" t="s">
        <v>26</v>
      </c>
      <c r="S274" t="s">
        <v>31</v>
      </c>
    </row>
    <row r="275" spans="1:19" x14ac:dyDescent="0.25">
      <c r="A275" t="s">
        <v>504</v>
      </c>
      <c r="B275" t="s">
        <v>12112</v>
      </c>
      <c r="C275" t="s">
        <v>12113</v>
      </c>
      <c r="E275" t="s">
        <v>12114</v>
      </c>
      <c r="F275" t="s">
        <v>373</v>
      </c>
      <c r="G275">
        <v>60403</v>
      </c>
      <c r="H275">
        <v>41.568641030000002</v>
      </c>
      <c r="I275">
        <v>-88.118104939999995</v>
      </c>
      <c r="J275" s="1" t="d">
        <v>2018-12-11</v>
      </c>
      <c r="K275">
        <v>50491</v>
      </c>
      <c r="L275" t="s">
        <v>30</v>
      </c>
      <c r="M275" s="1" t="d">
        <v>2018-01-02</v>
      </c>
      <c r="N275">
        <v>1</v>
      </c>
      <c r="O275">
        <v>2</v>
      </c>
      <c r="P275">
        <v>2018</v>
      </c>
      <c r="R275" t="s">
        <v>26</v>
      </c>
      <c r="S275" t="s">
        <v>31</v>
      </c>
    </row>
    <row r="276" spans="1:19" x14ac:dyDescent="0.25">
      <c r="A276" t="s">
        <v>504</v>
      </c>
      <c r="B276" t="s">
        <v>12112</v>
      </c>
      <c r="C276" t="s">
        <v>12115</v>
      </c>
      <c r="E276" t="s">
        <v>9314</v>
      </c>
      <c r="F276" t="s">
        <v>373</v>
      </c>
      <c r="G276">
        <v>60445</v>
      </c>
      <c r="H276">
        <v>41.649763</v>
      </c>
      <c r="I276">
        <v>-87.734926999999999</v>
      </c>
      <c r="J276" s="1" t="d">
        <v>2018-12-11</v>
      </c>
      <c r="K276">
        <v>50492</v>
      </c>
      <c r="L276" t="s">
        <v>30</v>
      </c>
      <c r="M276" s="1" t="d">
        <v>2018-01-02</v>
      </c>
      <c r="N276">
        <v>1</v>
      </c>
      <c r="O276">
        <v>2</v>
      </c>
      <c r="P276">
        <v>2018</v>
      </c>
      <c r="R276" t="s">
        <v>26</v>
      </c>
      <c r="S276" t="s">
        <v>31</v>
      </c>
    </row>
    <row r="277" spans="1:19" x14ac:dyDescent="0.25">
      <c r="A277" t="s">
        <v>504</v>
      </c>
      <c r="B277" t="s">
        <v>12112</v>
      </c>
      <c r="C277" t="s">
        <v>12116</v>
      </c>
      <c r="E277" t="s">
        <v>3220</v>
      </c>
      <c r="F277" t="s">
        <v>373</v>
      </c>
      <c r="G277">
        <v>60014</v>
      </c>
      <c r="H277">
        <v>42.229043220000001</v>
      </c>
      <c r="I277">
        <v>-88.292593819999993</v>
      </c>
      <c r="J277" s="1" t="d">
        <v>2018-12-11</v>
      </c>
      <c r="K277">
        <v>50493</v>
      </c>
      <c r="L277" t="s">
        <v>30</v>
      </c>
      <c r="M277" s="1" t="d">
        <v>2018-01-02</v>
      </c>
      <c r="N277">
        <v>1</v>
      </c>
      <c r="O277">
        <v>2</v>
      </c>
      <c r="P277">
        <v>2018</v>
      </c>
      <c r="R277" t="s">
        <v>26</v>
      </c>
      <c r="S277" t="s">
        <v>31</v>
      </c>
    </row>
    <row r="278" spans="1:19" x14ac:dyDescent="0.25">
      <c r="A278" t="s">
        <v>504</v>
      </c>
      <c r="B278" t="s">
        <v>12112</v>
      </c>
      <c r="C278" t="s">
        <v>12117</v>
      </c>
      <c r="E278" t="s">
        <v>8816</v>
      </c>
      <c r="F278" t="s">
        <v>373</v>
      </c>
      <c r="G278">
        <v>61834</v>
      </c>
      <c r="H278">
        <v>40.20289743</v>
      </c>
      <c r="I278">
        <v>-87.622755470000001</v>
      </c>
      <c r="J278" s="1" t="d">
        <v>2018-12-11</v>
      </c>
      <c r="K278">
        <v>50494</v>
      </c>
      <c r="L278" t="s">
        <v>30</v>
      </c>
      <c r="M278" s="1" t="d">
        <v>2018-01-02</v>
      </c>
      <c r="N278">
        <v>1</v>
      </c>
      <c r="O278">
        <v>2</v>
      </c>
      <c r="P278">
        <v>2018</v>
      </c>
      <c r="R278" t="s">
        <v>26</v>
      </c>
      <c r="S278" t="s">
        <v>31</v>
      </c>
    </row>
    <row r="279" spans="1:19" x14ac:dyDescent="0.25">
      <c r="A279" t="s">
        <v>504</v>
      </c>
      <c r="B279" t="s">
        <v>12112</v>
      </c>
      <c r="C279" t="s">
        <v>12118</v>
      </c>
      <c r="E279" t="s">
        <v>12119</v>
      </c>
      <c r="F279" t="s">
        <v>373</v>
      </c>
      <c r="G279">
        <v>60419</v>
      </c>
      <c r="H279">
        <v>41.624425000000002</v>
      </c>
      <c r="I279">
        <v>-87.581771000000003</v>
      </c>
      <c r="J279" s="1" t="d">
        <v>2018-12-11</v>
      </c>
      <c r="K279">
        <v>50495</v>
      </c>
      <c r="L279" t="s">
        <v>30</v>
      </c>
      <c r="M279" s="1" t="d">
        <v>2018-01-02</v>
      </c>
      <c r="N279">
        <v>1</v>
      </c>
      <c r="O279">
        <v>2</v>
      </c>
      <c r="P279">
        <v>2018</v>
      </c>
      <c r="R279" t="s">
        <v>26</v>
      </c>
      <c r="S279" t="s">
        <v>31</v>
      </c>
    </row>
    <row r="280" spans="1:19" x14ac:dyDescent="0.25">
      <c r="A280" t="s">
        <v>504</v>
      </c>
      <c r="B280" t="s">
        <v>12112</v>
      </c>
      <c r="C280" t="s">
        <v>12120</v>
      </c>
      <c r="E280" t="s">
        <v>1907</v>
      </c>
      <c r="F280" t="s">
        <v>373</v>
      </c>
      <c r="G280">
        <v>62401</v>
      </c>
      <c r="H280">
        <v>39.141025999999997</v>
      </c>
      <c r="I280">
        <v>-88.558616999999998</v>
      </c>
      <c r="J280" s="1" t="d">
        <v>2018-12-11</v>
      </c>
      <c r="K280">
        <v>50496</v>
      </c>
      <c r="L280" t="s">
        <v>30</v>
      </c>
      <c r="M280" s="1" t="d">
        <v>2018-01-02</v>
      </c>
      <c r="N280">
        <v>1</v>
      </c>
      <c r="O280">
        <v>2</v>
      </c>
      <c r="P280">
        <v>2018</v>
      </c>
      <c r="R280" t="s">
        <v>26</v>
      </c>
      <c r="S280" t="s">
        <v>31</v>
      </c>
    </row>
    <row r="281" spans="1:19" x14ac:dyDescent="0.25">
      <c r="A281" t="s">
        <v>504</v>
      </c>
      <c r="B281" t="s">
        <v>12112</v>
      </c>
      <c r="C281" t="s">
        <v>12121</v>
      </c>
      <c r="E281" t="s">
        <v>4987</v>
      </c>
      <c r="F281" t="s">
        <v>373</v>
      </c>
      <c r="G281">
        <v>60020</v>
      </c>
      <c r="H281">
        <v>42.378576000000002</v>
      </c>
      <c r="I281">
        <v>-88.171025</v>
      </c>
      <c r="J281" s="1" t="d">
        <v>2018-12-11</v>
      </c>
      <c r="K281">
        <v>50497</v>
      </c>
      <c r="L281" t="s">
        <v>30</v>
      </c>
      <c r="M281" s="1" t="d">
        <v>2018-01-02</v>
      </c>
      <c r="N281">
        <v>1</v>
      </c>
      <c r="O281">
        <v>2</v>
      </c>
      <c r="P281">
        <v>2018</v>
      </c>
      <c r="R281" t="s">
        <v>26</v>
      </c>
      <c r="S281" t="s">
        <v>31</v>
      </c>
    </row>
    <row r="282" spans="1:19" x14ac:dyDescent="0.25">
      <c r="A282" t="s">
        <v>504</v>
      </c>
      <c r="B282" t="s">
        <v>12112</v>
      </c>
      <c r="C282" t="s">
        <v>12122</v>
      </c>
      <c r="E282" t="s">
        <v>12123</v>
      </c>
      <c r="F282" t="s">
        <v>373</v>
      </c>
      <c r="G282">
        <v>60132</v>
      </c>
      <c r="H282">
        <v>42.262788999999998</v>
      </c>
      <c r="I282">
        <v>-89.629456000000005</v>
      </c>
      <c r="J282" s="1" t="d">
        <v>2018-12-11</v>
      </c>
      <c r="K282">
        <v>50498</v>
      </c>
      <c r="L282" t="s">
        <v>30</v>
      </c>
      <c r="M282" s="1" t="d">
        <v>2018-01-02</v>
      </c>
      <c r="N282">
        <v>1</v>
      </c>
      <c r="O282">
        <v>2</v>
      </c>
      <c r="P282">
        <v>2018</v>
      </c>
      <c r="R282" t="s">
        <v>26</v>
      </c>
      <c r="S282" t="s">
        <v>31</v>
      </c>
    </row>
    <row r="283" spans="1:19" x14ac:dyDescent="0.25">
      <c r="A283" t="s">
        <v>504</v>
      </c>
      <c r="B283" t="s">
        <v>12112</v>
      </c>
      <c r="C283" t="s">
        <v>12124</v>
      </c>
      <c r="E283" t="s">
        <v>9721</v>
      </c>
      <c r="F283" t="s">
        <v>373</v>
      </c>
      <c r="G283">
        <v>61401</v>
      </c>
      <c r="H283">
        <v>40.981830000000002</v>
      </c>
      <c r="I283">
        <v>-90.356917999999993</v>
      </c>
      <c r="J283" s="1" t="d">
        <v>2018-12-11</v>
      </c>
      <c r="K283">
        <v>50499</v>
      </c>
      <c r="L283" t="s">
        <v>30</v>
      </c>
      <c r="M283" s="1" t="d">
        <v>2018-01-02</v>
      </c>
      <c r="N283">
        <v>1</v>
      </c>
      <c r="O283">
        <v>2</v>
      </c>
      <c r="P283">
        <v>2018</v>
      </c>
      <c r="R283" t="s">
        <v>26</v>
      </c>
      <c r="S283" t="s">
        <v>31</v>
      </c>
    </row>
    <row r="284" spans="1:19" x14ac:dyDescent="0.25">
      <c r="A284" t="s">
        <v>504</v>
      </c>
      <c r="B284" t="s">
        <v>12112</v>
      </c>
      <c r="C284" t="s">
        <v>12125</v>
      </c>
      <c r="E284" t="s">
        <v>12126</v>
      </c>
      <c r="F284" t="s">
        <v>373</v>
      </c>
      <c r="G284">
        <v>60525</v>
      </c>
      <c r="H284">
        <v>41.778483000000001</v>
      </c>
      <c r="I284">
        <v>-87.859317000000004</v>
      </c>
      <c r="J284" s="1" t="d">
        <v>2018-12-11</v>
      </c>
      <c r="K284">
        <v>50500</v>
      </c>
      <c r="L284" t="s">
        <v>30</v>
      </c>
      <c r="M284" s="1" t="d">
        <v>2018-01-02</v>
      </c>
      <c r="N284">
        <v>1</v>
      </c>
      <c r="O284">
        <v>2</v>
      </c>
      <c r="P284">
        <v>2018</v>
      </c>
      <c r="R284" t="s">
        <v>26</v>
      </c>
      <c r="S284" t="s">
        <v>31</v>
      </c>
    </row>
    <row r="285" spans="1:19" x14ac:dyDescent="0.25">
      <c r="A285" t="s">
        <v>504</v>
      </c>
      <c r="B285" t="s">
        <v>12112</v>
      </c>
      <c r="C285" t="s">
        <v>12127</v>
      </c>
      <c r="E285" t="s">
        <v>9991</v>
      </c>
      <c r="F285" t="s">
        <v>373</v>
      </c>
      <c r="G285">
        <v>60435</v>
      </c>
      <c r="H285">
        <v>41.519382</v>
      </c>
      <c r="I285">
        <v>-88.145116999999999</v>
      </c>
      <c r="J285" s="1" t="d">
        <v>2018-12-11</v>
      </c>
      <c r="K285">
        <v>50501</v>
      </c>
      <c r="L285" t="s">
        <v>30</v>
      </c>
      <c r="M285" s="1" t="d">
        <v>2018-01-02</v>
      </c>
      <c r="N285">
        <v>1</v>
      </c>
      <c r="O285">
        <v>2</v>
      </c>
      <c r="P285">
        <v>2018</v>
      </c>
      <c r="R285" t="s">
        <v>26</v>
      </c>
      <c r="S285" t="s">
        <v>31</v>
      </c>
    </row>
    <row r="286" spans="1:19" x14ac:dyDescent="0.25">
      <c r="A286" t="s">
        <v>504</v>
      </c>
      <c r="B286" t="s">
        <v>12112</v>
      </c>
      <c r="C286" t="s">
        <v>12128</v>
      </c>
      <c r="E286" t="s">
        <v>12129</v>
      </c>
      <c r="F286" t="s">
        <v>373</v>
      </c>
      <c r="G286">
        <v>61115</v>
      </c>
      <c r="H286">
        <v>42.367198999999999</v>
      </c>
      <c r="I286">
        <v>-89.017764999999997</v>
      </c>
      <c r="J286" s="1" t="d">
        <v>2018-12-11</v>
      </c>
      <c r="K286">
        <v>50502</v>
      </c>
      <c r="L286" t="s">
        <v>30</v>
      </c>
      <c r="M286" s="1" t="d">
        <v>2018-01-02</v>
      </c>
      <c r="N286">
        <v>1</v>
      </c>
      <c r="O286">
        <v>2</v>
      </c>
      <c r="P286">
        <v>2018</v>
      </c>
      <c r="R286" t="s">
        <v>26</v>
      </c>
      <c r="S286" t="s">
        <v>31</v>
      </c>
    </row>
    <row r="287" spans="1:19" x14ac:dyDescent="0.25">
      <c r="A287" t="s">
        <v>504</v>
      </c>
      <c r="B287" t="s">
        <v>12112</v>
      </c>
      <c r="C287" t="s">
        <v>12130</v>
      </c>
      <c r="E287" t="s">
        <v>10006</v>
      </c>
      <c r="F287" t="s">
        <v>373</v>
      </c>
      <c r="G287">
        <v>60160</v>
      </c>
      <c r="H287">
        <v>41.908250510000002</v>
      </c>
      <c r="I287">
        <v>-87.87319076</v>
      </c>
      <c r="J287" s="1" t="d">
        <v>2018-12-11</v>
      </c>
      <c r="K287">
        <v>50504</v>
      </c>
      <c r="L287" t="s">
        <v>30</v>
      </c>
      <c r="M287" s="1" t="d">
        <v>2018-01-02</v>
      </c>
      <c r="N287">
        <v>1</v>
      </c>
      <c r="O287">
        <v>2</v>
      </c>
      <c r="P287">
        <v>2018</v>
      </c>
      <c r="R287" t="s">
        <v>26</v>
      </c>
      <c r="S287" t="s">
        <v>31</v>
      </c>
    </row>
    <row r="288" spans="1:19" x14ac:dyDescent="0.25">
      <c r="A288" t="s">
        <v>504</v>
      </c>
      <c r="B288" t="s">
        <v>12112</v>
      </c>
      <c r="C288" t="s">
        <v>12131</v>
      </c>
      <c r="E288" t="s">
        <v>595</v>
      </c>
      <c r="F288" t="s">
        <v>373</v>
      </c>
      <c r="G288">
        <v>60450</v>
      </c>
      <c r="H288">
        <v>41.389020000000002</v>
      </c>
      <c r="I288">
        <v>-88.428996999999995</v>
      </c>
      <c r="J288" s="1" t="d">
        <v>2018-12-11</v>
      </c>
      <c r="K288">
        <v>50505</v>
      </c>
      <c r="L288" t="s">
        <v>30</v>
      </c>
      <c r="M288" s="1" t="d">
        <v>2018-01-02</v>
      </c>
      <c r="N288">
        <v>1</v>
      </c>
      <c r="O288">
        <v>2</v>
      </c>
      <c r="P288">
        <v>2018</v>
      </c>
      <c r="R288" t="s">
        <v>26</v>
      </c>
      <c r="S288" t="s">
        <v>31</v>
      </c>
    </row>
    <row r="289" spans="1:19" x14ac:dyDescent="0.25">
      <c r="A289" t="s">
        <v>504</v>
      </c>
      <c r="B289" t="s">
        <v>12112</v>
      </c>
      <c r="C289" t="s">
        <v>12132</v>
      </c>
      <c r="E289" t="s">
        <v>3981</v>
      </c>
      <c r="F289" t="s">
        <v>373</v>
      </c>
      <c r="G289">
        <v>61615</v>
      </c>
      <c r="H289">
        <v>40.799221000000003</v>
      </c>
      <c r="I289">
        <v>-89.634820000000005</v>
      </c>
      <c r="J289" s="1" t="d">
        <v>2018-12-11</v>
      </c>
      <c r="K289">
        <v>50507</v>
      </c>
      <c r="L289" t="s">
        <v>30</v>
      </c>
      <c r="M289" s="1" t="d">
        <v>2018-01-02</v>
      </c>
      <c r="N289">
        <v>1</v>
      </c>
      <c r="O289">
        <v>2</v>
      </c>
      <c r="P289">
        <v>2018</v>
      </c>
      <c r="R289" t="s">
        <v>26</v>
      </c>
      <c r="S289" t="s">
        <v>31</v>
      </c>
    </row>
    <row r="290" spans="1:19" x14ac:dyDescent="0.25">
      <c r="A290" t="s">
        <v>504</v>
      </c>
      <c r="B290" t="s">
        <v>12112</v>
      </c>
      <c r="C290" t="s">
        <v>12134</v>
      </c>
      <c r="E290" t="s">
        <v>3861</v>
      </c>
      <c r="F290" t="s">
        <v>373</v>
      </c>
      <c r="G290">
        <v>61081</v>
      </c>
      <c r="H290">
        <v>41.819738000000001</v>
      </c>
      <c r="I290">
        <v>-89.648078999999996</v>
      </c>
      <c r="J290" s="1" t="d">
        <v>2018-12-11</v>
      </c>
      <c r="K290">
        <v>50511</v>
      </c>
      <c r="L290" t="s">
        <v>30</v>
      </c>
      <c r="M290" s="1" t="d">
        <v>2018-01-02</v>
      </c>
      <c r="N290">
        <v>1</v>
      </c>
      <c r="O290">
        <v>2</v>
      </c>
      <c r="P290">
        <v>2018</v>
      </c>
      <c r="R290" t="s">
        <v>26</v>
      </c>
      <c r="S290" t="s">
        <v>31</v>
      </c>
    </row>
    <row r="291" spans="1:19" x14ac:dyDescent="0.25">
      <c r="A291" t="s">
        <v>504</v>
      </c>
      <c r="B291" t="s">
        <v>12112</v>
      </c>
      <c r="C291" t="s">
        <v>12135</v>
      </c>
      <c r="E291" t="s">
        <v>2325</v>
      </c>
      <c r="F291" t="s">
        <v>373</v>
      </c>
      <c r="G291">
        <v>61571</v>
      </c>
      <c r="H291">
        <v>40.709133999999999</v>
      </c>
      <c r="I291">
        <v>-89.459988999999993</v>
      </c>
      <c r="J291" s="1" t="d">
        <v>2018-12-11</v>
      </c>
      <c r="K291">
        <v>50512</v>
      </c>
      <c r="L291" t="s">
        <v>30</v>
      </c>
      <c r="M291" s="1" t="d">
        <v>2018-01-02</v>
      </c>
      <c r="N291">
        <v>1</v>
      </c>
      <c r="O291">
        <v>2</v>
      </c>
      <c r="P291">
        <v>2018</v>
      </c>
      <c r="R291" t="s">
        <v>26</v>
      </c>
      <c r="S291" t="s">
        <v>31</v>
      </c>
    </row>
    <row r="292" spans="1:19" x14ac:dyDescent="0.25">
      <c r="A292" t="s">
        <v>504</v>
      </c>
      <c r="B292" t="s">
        <v>12112</v>
      </c>
      <c r="C292" t="s">
        <v>12136</v>
      </c>
      <c r="E292" t="s">
        <v>3536</v>
      </c>
      <c r="F292" t="s">
        <v>373</v>
      </c>
      <c r="G292">
        <v>60560</v>
      </c>
      <c r="H292">
        <v>41.664729999999999</v>
      </c>
      <c r="I292">
        <v>-88.438625999999999</v>
      </c>
      <c r="J292" s="1" t="d">
        <v>2018-12-11</v>
      </c>
      <c r="K292">
        <v>50514</v>
      </c>
      <c r="L292" t="s">
        <v>30</v>
      </c>
      <c r="M292" s="1" t="d">
        <v>2018-01-02</v>
      </c>
      <c r="N292">
        <v>1</v>
      </c>
      <c r="O292">
        <v>2</v>
      </c>
      <c r="P292">
        <v>2018</v>
      </c>
      <c r="R292" t="s">
        <v>26</v>
      </c>
      <c r="S292" t="s">
        <v>31</v>
      </c>
    </row>
    <row r="293" spans="1:19" x14ac:dyDescent="0.25">
      <c r="A293" t="s">
        <v>338</v>
      </c>
      <c r="B293" t="s">
        <v>12285</v>
      </c>
      <c r="C293" t="s">
        <v>12286</v>
      </c>
      <c r="E293" t="s">
        <v>2970</v>
      </c>
      <c r="F293" t="s">
        <v>496</v>
      </c>
      <c r="G293">
        <v>48823</v>
      </c>
      <c r="H293">
        <v>42.743375</v>
      </c>
      <c r="I293">
        <v>-84.483726000000004</v>
      </c>
      <c r="J293" s="1" t="d">
        <v>2018-05-03</v>
      </c>
      <c r="K293">
        <v>50836</v>
      </c>
      <c r="L293" t="s">
        <v>30</v>
      </c>
      <c r="M293" s="1" t="d">
        <v>2018-04-22</v>
      </c>
      <c r="N293">
        <v>4</v>
      </c>
      <c r="O293">
        <v>22</v>
      </c>
      <c r="P293">
        <v>2018</v>
      </c>
      <c r="R293" t="s">
        <v>26</v>
      </c>
      <c r="S293" t="s">
        <v>31</v>
      </c>
    </row>
    <row r="294" spans="1:19" x14ac:dyDescent="0.25">
      <c r="A294" t="s">
        <v>19</v>
      </c>
      <c r="B294" t="s">
        <v>12554</v>
      </c>
      <c r="C294" t="s">
        <v>12555</v>
      </c>
      <c r="E294" t="s">
        <v>193</v>
      </c>
      <c r="F294" t="s">
        <v>170</v>
      </c>
      <c r="G294">
        <v>95822</v>
      </c>
      <c r="H294">
        <v>38.496290999999999</v>
      </c>
      <c r="I294">
        <v>-121.48006599999999</v>
      </c>
      <c r="J294" s="1" t="d">
        <v>2019-01-10</v>
      </c>
      <c r="K294">
        <v>51601</v>
      </c>
      <c r="L294" t="s">
        <v>30</v>
      </c>
      <c r="M294" s="1" t="d">
        <v>2018-09-30</v>
      </c>
      <c r="N294">
        <v>9</v>
      </c>
      <c r="O294">
        <v>30</v>
      </c>
      <c r="P294">
        <v>2018</v>
      </c>
      <c r="Q294" t="s">
        <v>25</v>
      </c>
      <c r="R294" t="s">
        <v>26</v>
      </c>
      <c r="S294" t="s">
        <v>31</v>
      </c>
    </row>
    <row r="295" spans="1:19" x14ac:dyDescent="0.25">
      <c r="A295" t="s">
        <v>504</v>
      </c>
      <c r="B295" t="s">
        <v>334</v>
      </c>
      <c r="C295" t="s">
        <v>12668</v>
      </c>
      <c r="D295" t="s">
        <v>12669</v>
      </c>
      <c r="E295" t="s">
        <v>12670</v>
      </c>
      <c r="F295" t="s">
        <v>143</v>
      </c>
      <c r="G295">
        <v>74426</v>
      </c>
      <c r="H295">
        <v>35.475386</v>
      </c>
      <c r="I295">
        <v>-95.539133000000007</v>
      </c>
      <c r="J295" s="1" t="d">
        <v>2018-09-10</v>
      </c>
      <c r="K295">
        <v>51762</v>
      </c>
      <c r="L295" t="s">
        <v>30</v>
      </c>
      <c r="M295" s="1" t="d">
        <v>2018-01-02</v>
      </c>
      <c r="N295">
        <v>1</v>
      </c>
      <c r="O295">
        <v>2</v>
      </c>
      <c r="P295">
        <v>2018</v>
      </c>
      <c r="R295" t="s">
        <v>26</v>
      </c>
      <c r="S295" t="s">
        <v>31</v>
      </c>
    </row>
    <row r="296" spans="1:19" x14ac:dyDescent="0.25">
      <c r="A296" t="s">
        <v>338</v>
      </c>
      <c r="B296" t="s">
        <v>12772</v>
      </c>
      <c r="C296" t="s">
        <v>12773</v>
      </c>
      <c r="D296" t="s">
        <v>12774</v>
      </c>
      <c r="E296" t="s">
        <v>226</v>
      </c>
      <c r="F296" t="s">
        <v>170</v>
      </c>
      <c r="G296">
        <v>90732</v>
      </c>
      <c r="H296">
        <v>33.777672000000003</v>
      </c>
      <c r="I296">
        <v>-118.302516</v>
      </c>
      <c r="J296" s="1" t="d">
        <v>2019-02-06</v>
      </c>
      <c r="K296">
        <v>51951</v>
      </c>
      <c r="L296" t="s">
        <v>103</v>
      </c>
      <c r="M296" s="1" t="d">
        <v>2018-08-20</v>
      </c>
      <c r="N296">
        <v>8</v>
      </c>
      <c r="O296">
        <v>20</v>
      </c>
      <c r="P296">
        <v>2018</v>
      </c>
      <c r="R296" t="s">
        <v>26</v>
      </c>
      <c r="S296" t="s">
        <v>31</v>
      </c>
    </row>
    <row r="297" spans="1:19" x14ac:dyDescent="0.25">
      <c r="A297" t="s">
        <v>504</v>
      </c>
      <c r="B297" t="s">
        <v>12112</v>
      </c>
      <c r="C297" t="s">
        <v>12980</v>
      </c>
      <c r="E297" t="s">
        <v>1757</v>
      </c>
      <c r="F297" t="s">
        <v>373</v>
      </c>
      <c r="G297">
        <v>61761</v>
      </c>
      <c r="H297">
        <v>40.525581000000003</v>
      </c>
      <c r="I297">
        <v>-88.947909999999993</v>
      </c>
      <c r="J297" s="1" t="d">
        <v>2018-12-11</v>
      </c>
      <c r="K297">
        <v>52322</v>
      </c>
      <c r="L297" t="s">
        <v>30</v>
      </c>
      <c r="M297" s="1" t="d">
        <v>2018-01-02</v>
      </c>
      <c r="N297">
        <v>1</v>
      </c>
      <c r="O297">
        <v>2</v>
      </c>
      <c r="P297">
        <v>2018</v>
      </c>
      <c r="R297" t="s">
        <v>26</v>
      </c>
      <c r="S297" t="s">
        <v>27</v>
      </c>
    </row>
    <row r="298" spans="1:19" x14ac:dyDescent="0.25">
      <c r="A298" t="s">
        <v>504</v>
      </c>
      <c r="B298" t="s">
        <v>12112</v>
      </c>
      <c r="C298" t="s">
        <v>13198</v>
      </c>
      <c r="E298" t="s">
        <v>449</v>
      </c>
      <c r="F298" t="s">
        <v>373</v>
      </c>
      <c r="G298">
        <v>62702</v>
      </c>
      <c r="H298">
        <v>39.838948000000002</v>
      </c>
      <c r="I298">
        <v>-89.607984999999999</v>
      </c>
      <c r="J298" s="1" t="d">
        <v>2018-12-11</v>
      </c>
      <c r="K298">
        <v>52627</v>
      </c>
      <c r="L298" t="s">
        <v>30</v>
      </c>
      <c r="M298" s="1" t="d">
        <v>2018-01-02</v>
      </c>
      <c r="N298">
        <v>1</v>
      </c>
      <c r="O298">
        <v>2</v>
      </c>
      <c r="P298">
        <v>2018</v>
      </c>
      <c r="R298" t="s">
        <v>26</v>
      </c>
      <c r="S298" t="s">
        <v>31</v>
      </c>
    </row>
    <row r="299" spans="1:19" x14ac:dyDescent="0.25">
      <c r="A299" t="s">
        <v>504</v>
      </c>
      <c r="B299" t="s">
        <v>12112</v>
      </c>
      <c r="C299" t="s">
        <v>13199</v>
      </c>
      <c r="E299" t="s">
        <v>13200</v>
      </c>
      <c r="F299" t="s">
        <v>373</v>
      </c>
      <c r="G299">
        <v>60098</v>
      </c>
      <c r="H299">
        <v>42.291883089999999</v>
      </c>
      <c r="I299">
        <v>-88.425593309999996</v>
      </c>
      <c r="J299" s="1" t="d">
        <v>2018-12-11</v>
      </c>
      <c r="K299">
        <v>52628</v>
      </c>
      <c r="L299" t="s">
        <v>30</v>
      </c>
      <c r="M299" s="1" t="d">
        <v>2018-01-02</v>
      </c>
      <c r="N299">
        <v>1</v>
      </c>
      <c r="O299">
        <v>2</v>
      </c>
      <c r="P299">
        <v>2018</v>
      </c>
      <c r="R299" t="s">
        <v>26</v>
      </c>
      <c r="S299" t="s">
        <v>31</v>
      </c>
    </row>
    <row r="300" spans="1:19" x14ac:dyDescent="0.25">
      <c r="A300" t="s">
        <v>19</v>
      </c>
      <c r="B300" t="s">
        <v>8047</v>
      </c>
      <c r="C300" t="s">
        <v>13263</v>
      </c>
      <c r="E300" t="s">
        <v>5093</v>
      </c>
      <c r="F300" t="s">
        <v>37</v>
      </c>
      <c r="G300">
        <v>76208</v>
      </c>
      <c r="H300">
        <v>33.192512999999998</v>
      </c>
      <c r="I300">
        <v>-97.084965999999994</v>
      </c>
      <c r="J300" s="1" t="d">
        <v>2018-08-07</v>
      </c>
      <c r="K300">
        <v>52692</v>
      </c>
      <c r="L300" t="s">
        <v>30</v>
      </c>
      <c r="M300" s="1" t="d">
        <v>2018-07-15</v>
      </c>
      <c r="N300">
        <v>7</v>
      </c>
      <c r="O300">
        <v>15</v>
      </c>
      <c r="P300">
        <v>2018</v>
      </c>
      <c r="Q300" t="s">
        <v>25</v>
      </c>
      <c r="R300" t="s">
        <v>26</v>
      </c>
      <c r="S300" t="s">
        <v>27</v>
      </c>
    </row>
    <row r="301" spans="1:19" x14ac:dyDescent="0.25">
      <c r="A301" t="s">
        <v>338</v>
      </c>
      <c r="B301" t="s">
        <v>13321</v>
      </c>
      <c r="C301" t="s">
        <v>13322</v>
      </c>
      <c r="E301" t="s">
        <v>142</v>
      </c>
      <c r="F301" t="s">
        <v>143</v>
      </c>
      <c r="G301">
        <v>73127</v>
      </c>
      <c r="H301">
        <v>35.464357999999997</v>
      </c>
      <c r="I301">
        <v>-97.692211999999998</v>
      </c>
      <c r="J301" s="1" t="d">
        <v>2018-11-08</v>
      </c>
      <c r="K301">
        <v>52812</v>
      </c>
      <c r="L301" t="s">
        <v>30</v>
      </c>
      <c r="M301" s="1" t="d">
        <v>2018-01-15</v>
      </c>
      <c r="N301">
        <v>1</v>
      </c>
      <c r="O301">
        <v>15</v>
      </c>
      <c r="P301">
        <v>2018</v>
      </c>
      <c r="R301" t="s">
        <v>26</v>
      </c>
      <c r="S301" t="s">
        <v>27</v>
      </c>
    </row>
    <row r="302" spans="1:19" x14ac:dyDescent="0.25">
      <c r="A302" t="s">
        <v>504</v>
      </c>
      <c r="B302" t="s">
        <v>13333</v>
      </c>
      <c r="C302" t="s">
        <v>13334</v>
      </c>
      <c r="E302" t="s">
        <v>290</v>
      </c>
      <c r="F302" t="s">
        <v>143</v>
      </c>
      <c r="G302">
        <v>74447</v>
      </c>
      <c r="H302">
        <v>35.6620718</v>
      </c>
      <c r="I302">
        <v>-95.960989510000005</v>
      </c>
      <c r="J302" s="1" t="d">
        <v>2019-01-10</v>
      </c>
      <c r="K302">
        <v>52884</v>
      </c>
      <c r="L302" t="s">
        <v>30</v>
      </c>
      <c r="M302" s="1" t="d">
        <v>2018-12-14</v>
      </c>
      <c r="N302">
        <v>12</v>
      </c>
      <c r="O302">
        <v>14</v>
      </c>
      <c r="P302">
        <v>2018</v>
      </c>
      <c r="R302" t="s">
        <v>26</v>
      </c>
      <c r="S302" t="s">
        <v>31</v>
      </c>
    </row>
    <row r="303" spans="1:19" x14ac:dyDescent="0.25">
      <c r="A303" t="s">
        <v>504</v>
      </c>
      <c r="B303" t="s">
        <v>13526</v>
      </c>
      <c r="C303" t="s">
        <v>13527</v>
      </c>
      <c r="E303" t="s">
        <v>13528</v>
      </c>
      <c r="F303" t="s">
        <v>143</v>
      </c>
      <c r="G303">
        <v>74881</v>
      </c>
      <c r="H303">
        <v>35.681306290000002</v>
      </c>
      <c r="I303">
        <v>-97.061019790000003</v>
      </c>
      <c r="J303" s="1" t="d">
        <v>2018-09-10</v>
      </c>
      <c r="K303">
        <v>53156</v>
      </c>
      <c r="L303" t="s">
        <v>30</v>
      </c>
      <c r="M303" s="1" t="d">
        <v>2018-01-02</v>
      </c>
      <c r="N303">
        <v>1</v>
      </c>
      <c r="O303">
        <v>2</v>
      </c>
      <c r="P303">
        <v>2018</v>
      </c>
      <c r="R303" t="s">
        <v>26</v>
      </c>
      <c r="S303" t="s">
        <v>27</v>
      </c>
    </row>
    <row r="304" spans="1:19" x14ac:dyDescent="0.25">
      <c r="A304" t="s">
        <v>504</v>
      </c>
      <c r="B304" t="s">
        <v>13529</v>
      </c>
      <c r="C304" t="s">
        <v>13530</v>
      </c>
      <c r="E304" t="s">
        <v>2245</v>
      </c>
      <c r="F304" t="s">
        <v>143</v>
      </c>
      <c r="G304">
        <v>74941</v>
      </c>
      <c r="H304">
        <v>35.276158039999999</v>
      </c>
      <c r="I304">
        <v>-94.920579549999999</v>
      </c>
      <c r="J304" s="1" t="d">
        <v>2019-01-10</v>
      </c>
      <c r="K304">
        <v>53196</v>
      </c>
      <c r="L304" t="s">
        <v>30</v>
      </c>
      <c r="M304" s="1" t="d">
        <v>2018-12-20</v>
      </c>
      <c r="N304">
        <v>12</v>
      </c>
      <c r="O304">
        <v>20</v>
      </c>
      <c r="P304">
        <v>2018</v>
      </c>
      <c r="R304" t="s">
        <v>26</v>
      </c>
      <c r="S304" t="s">
        <v>31</v>
      </c>
    </row>
    <row r="305" spans="1:19" x14ac:dyDescent="0.25">
      <c r="A305" t="s">
        <v>705</v>
      </c>
      <c r="B305" t="s">
        <v>13561</v>
      </c>
      <c r="C305" t="s">
        <v>13562</v>
      </c>
      <c r="E305" t="s">
        <v>6827</v>
      </c>
      <c r="F305" t="s">
        <v>1120</v>
      </c>
      <c r="G305">
        <v>5661</v>
      </c>
      <c r="H305">
        <v>44.547410999999997</v>
      </c>
      <c r="I305">
        <v>-72.616258999999999</v>
      </c>
      <c r="J305" s="1" t="d">
        <v>2018-06-05</v>
      </c>
      <c r="K305">
        <v>53254</v>
      </c>
      <c r="L305" t="s">
        <v>30</v>
      </c>
      <c r="M305" s="1" t="d">
        <v>2018-01-12</v>
      </c>
      <c r="N305">
        <v>1</v>
      </c>
      <c r="O305">
        <v>12</v>
      </c>
      <c r="P305">
        <v>2018</v>
      </c>
      <c r="R305" t="s">
        <v>26</v>
      </c>
      <c r="S305" t="s">
        <v>31</v>
      </c>
    </row>
    <row r="306" spans="1:19" x14ac:dyDescent="0.25">
      <c r="A306" t="s">
        <v>504</v>
      </c>
      <c r="B306" t="s">
        <v>7423</v>
      </c>
      <c r="C306" t="s">
        <v>13825</v>
      </c>
      <c r="E306" t="s">
        <v>13826</v>
      </c>
      <c r="F306" t="s">
        <v>59</v>
      </c>
      <c r="G306">
        <v>44028</v>
      </c>
      <c r="H306">
        <v>41.316088000000001</v>
      </c>
      <c r="I306">
        <v>-81.946527000000003</v>
      </c>
      <c r="J306" s="1" t="d">
        <v>2019-01-10</v>
      </c>
      <c r="K306">
        <v>53480</v>
      </c>
      <c r="L306" t="s">
        <v>13827</v>
      </c>
      <c r="M306" s="1" t="d">
        <v>2018-12-15</v>
      </c>
      <c r="N306">
        <v>12</v>
      </c>
      <c r="O306">
        <v>15</v>
      </c>
      <c r="P306">
        <v>2018</v>
      </c>
      <c r="R306" t="s">
        <v>26</v>
      </c>
      <c r="S306" t="s">
        <v>31</v>
      </c>
    </row>
    <row r="307" spans="1:19" x14ac:dyDescent="0.25">
      <c r="A307" t="s">
        <v>338</v>
      </c>
      <c r="B307" t="s">
        <v>14315</v>
      </c>
      <c r="C307" t="s">
        <v>14316</v>
      </c>
      <c r="E307" t="s">
        <v>6042</v>
      </c>
      <c r="F307" t="s">
        <v>269</v>
      </c>
      <c r="G307">
        <v>22207</v>
      </c>
      <c r="H307">
        <v>38.89714</v>
      </c>
      <c r="I307">
        <v>-77.138326000000006</v>
      </c>
      <c r="J307" s="1" t="d">
        <v>2018-06-05</v>
      </c>
      <c r="K307">
        <v>53995</v>
      </c>
      <c r="L307" t="s">
        <v>30</v>
      </c>
      <c r="M307" s="1" t="d">
        <v>2018-04-16</v>
      </c>
      <c r="N307">
        <v>4</v>
      </c>
      <c r="O307">
        <v>16</v>
      </c>
      <c r="P307">
        <v>2018</v>
      </c>
      <c r="R307" t="s">
        <v>26</v>
      </c>
      <c r="S307" t="s">
        <v>31</v>
      </c>
    </row>
    <row r="308" spans="1:19" x14ac:dyDescent="0.25">
      <c r="A308" t="s">
        <v>504</v>
      </c>
      <c r="B308" t="s">
        <v>653</v>
      </c>
      <c r="C308" t="s">
        <v>14343</v>
      </c>
      <c r="E308" t="s">
        <v>4233</v>
      </c>
      <c r="F308" t="s">
        <v>37</v>
      </c>
      <c r="G308">
        <v>77386</v>
      </c>
      <c r="H308">
        <v>30.119584</v>
      </c>
      <c r="I308">
        <v>-95.439125000000004</v>
      </c>
      <c r="J308" s="1" t="d">
        <v>2018-09-10</v>
      </c>
      <c r="K308">
        <v>54049</v>
      </c>
      <c r="L308" t="s">
        <v>30</v>
      </c>
      <c r="M308" s="1" t="d">
        <v>2018-04-01</v>
      </c>
      <c r="N308">
        <v>4</v>
      </c>
      <c r="O308">
        <v>1</v>
      </c>
      <c r="P308">
        <v>2018</v>
      </c>
      <c r="R308" t="s">
        <v>26</v>
      </c>
      <c r="S308" t="s">
        <v>31</v>
      </c>
    </row>
    <row r="309" spans="1:19" x14ac:dyDescent="0.25">
      <c r="A309" t="s">
        <v>19</v>
      </c>
      <c r="B309" t="s">
        <v>4928</v>
      </c>
      <c r="C309" t="s">
        <v>14810</v>
      </c>
      <c r="E309" t="s">
        <v>14811</v>
      </c>
      <c r="F309" t="s">
        <v>48</v>
      </c>
      <c r="G309">
        <v>10901</v>
      </c>
      <c r="H309">
        <v>41.116715999999997</v>
      </c>
      <c r="I309">
        <v>-74.120396</v>
      </c>
      <c r="J309" s="1" t="d">
        <v>2019-04-08</v>
      </c>
      <c r="K309">
        <v>60840</v>
      </c>
      <c r="L309" t="s">
        <v>24</v>
      </c>
      <c r="M309" s="1" t="d">
        <v>2018-06-15</v>
      </c>
      <c r="N309">
        <v>6</v>
      </c>
      <c r="O309">
        <v>15</v>
      </c>
      <c r="P309">
        <v>2018</v>
      </c>
      <c r="Q309" t="s">
        <v>35</v>
      </c>
      <c r="R309" t="s">
        <v>26</v>
      </c>
      <c r="S309" t="s">
        <v>27</v>
      </c>
    </row>
    <row r="310" spans="1:19" x14ac:dyDescent="0.25">
      <c r="A310" t="s">
        <v>504</v>
      </c>
      <c r="B310" t="s">
        <v>14852</v>
      </c>
      <c r="C310" t="s">
        <v>14853</v>
      </c>
      <c r="E310" t="s">
        <v>1504</v>
      </c>
      <c r="F310" t="s">
        <v>37</v>
      </c>
      <c r="G310">
        <v>79108</v>
      </c>
      <c r="H310">
        <v>35.224781</v>
      </c>
      <c r="I310">
        <v>-101.722679</v>
      </c>
      <c r="J310" s="1" t="d">
        <v>2019-01-10</v>
      </c>
      <c r="K310">
        <v>60927</v>
      </c>
      <c r="L310" t="s">
        <v>30</v>
      </c>
      <c r="M310" s="1" t="d">
        <v>2018-12-17</v>
      </c>
      <c r="N310">
        <v>12</v>
      </c>
      <c r="O310">
        <v>17</v>
      </c>
      <c r="P310">
        <v>2018</v>
      </c>
      <c r="R310" t="s">
        <v>26</v>
      </c>
      <c r="S310" t="s">
        <v>31</v>
      </c>
    </row>
    <row r="311" spans="1:19" x14ac:dyDescent="0.25">
      <c r="A311" t="s">
        <v>338</v>
      </c>
      <c r="B311" t="s">
        <v>14891</v>
      </c>
      <c r="C311" t="s">
        <v>14892</v>
      </c>
      <c r="E311" t="s">
        <v>713</v>
      </c>
      <c r="F311" t="s">
        <v>119</v>
      </c>
      <c r="G311">
        <v>56007</v>
      </c>
      <c r="H311">
        <v>43.655954000000001</v>
      </c>
      <c r="I311">
        <v>-93.334481999999994</v>
      </c>
      <c r="J311" s="1" t="d">
        <v>2018-07-09</v>
      </c>
      <c r="K311">
        <v>60982</v>
      </c>
      <c r="L311" t="s">
        <v>30</v>
      </c>
      <c r="M311" s="1" t="d">
        <v>2018-06-26</v>
      </c>
      <c r="N311">
        <v>6</v>
      </c>
      <c r="O311">
        <v>26</v>
      </c>
      <c r="P311">
        <v>2018</v>
      </c>
      <c r="R311" t="s">
        <v>26</v>
      </c>
      <c r="S311" t="s">
        <v>27</v>
      </c>
    </row>
    <row r="312" spans="1:19" x14ac:dyDescent="0.25">
      <c r="A312" t="s">
        <v>338</v>
      </c>
      <c r="B312" t="s">
        <v>15240</v>
      </c>
      <c r="C312" t="s">
        <v>15241</v>
      </c>
      <c r="E312" t="s">
        <v>15242</v>
      </c>
      <c r="F312" t="s">
        <v>170</v>
      </c>
      <c r="G312">
        <v>91361</v>
      </c>
      <c r="H312">
        <v>34.148043999999999</v>
      </c>
      <c r="I312">
        <v>-118.818336</v>
      </c>
      <c r="J312" s="1" t="d">
        <v>2018-05-03</v>
      </c>
      <c r="K312">
        <v>61532</v>
      </c>
      <c r="L312" t="s">
        <v>30</v>
      </c>
      <c r="M312" s="1" t="d">
        <v>2018-04-30</v>
      </c>
      <c r="N312">
        <v>4</v>
      </c>
      <c r="O312">
        <v>30</v>
      </c>
      <c r="P312">
        <v>2018</v>
      </c>
      <c r="R312" t="s">
        <v>26</v>
      </c>
      <c r="S312" t="s">
        <v>31</v>
      </c>
    </row>
    <row r="313" spans="1:19" x14ac:dyDescent="0.25">
      <c r="A313" t="s">
        <v>968</v>
      </c>
      <c r="B313" t="s">
        <v>15322</v>
      </c>
      <c r="C313" t="s">
        <v>15323</v>
      </c>
      <c r="E313" t="s">
        <v>2455</v>
      </c>
      <c r="F313" t="s">
        <v>170</v>
      </c>
      <c r="G313">
        <v>90501</v>
      </c>
      <c r="H313">
        <v>33.843798999999997</v>
      </c>
      <c r="I313">
        <v>-118.31332399999999</v>
      </c>
      <c r="J313" s="1" t="d">
        <v>2018-06-05</v>
      </c>
      <c r="K313">
        <v>61710</v>
      </c>
      <c r="L313" t="s">
        <v>30</v>
      </c>
      <c r="M313" s="1" t="d">
        <v>2018-05-23</v>
      </c>
      <c r="N313">
        <v>5</v>
      </c>
      <c r="O313">
        <v>23</v>
      </c>
      <c r="P313">
        <v>2018</v>
      </c>
      <c r="R313" t="s">
        <v>26</v>
      </c>
      <c r="S313" t="s">
        <v>27</v>
      </c>
    </row>
    <row r="314" spans="1:19" x14ac:dyDescent="0.25">
      <c r="A314" t="s">
        <v>968</v>
      </c>
      <c r="B314" t="s">
        <v>15416</v>
      </c>
      <c r="C314" t="s">
        <v>15417</v>
      </c>
      <c r="E314" t="s">
        <v>10913</v>
      </c>
      <c r="F314" t="s">
        <v>170</v>
      </c>
      <c r="G314">
        <v>94306</v>
      </c>
      <c r="H314">
        <v>37.418914000000001</v>
      </c>
      <c r="I314">
        <v>-122.133104</v>
      </c>
      <c r="J314" s="1" t="d">
        <v>2019-03-07</v>
      </c>
      <c r="K314">
        <v>61950</v>
      </c>
      <c r="L314" t="s">
        <v>71</v>
      </c>
      <c r="M314" s="1" t="d">
        <v>2018-12-24</v>
      </c>
      <c r="N314">
        <v>12</v>
      </c>
      <c r="O314">
        <v>24</v>
      </c>
      <c r="P314">
        <v>2018</v>
      </c>
      <c r="R314" t="s">
        <v>26</v>
      </c>
      <c r="S314" t="s">
        <v>31</v>
      </c>
    </row>
    <row r="315" spans="1:19" x14ac:dyDescent="0.25">
      <c r="A315" t="s">
        <v>968</v>
      </c>
      <c r="B315" t="s">
        <v>15462</v>
      </c>
      <c r="C315" t="s">
        <v>15463</v>
      </c>
      <c r="D315" t="s">
        <v>15464</v>
      </c>
      <c r="E315" t="s">
        <v>765</v>
      </c>
      <c r="F315" t="s">
        <v>170</v>
      </c>
      <c r="G315">
        <v>91362</v>
      </c>
      <c r="H315">
        <v>34.168683000000001</v>
      </c>
      <c r="I315">
        <v>-118.83598600000001</v>
      </c>
      <c r="J315" s="1" t="d">
        <v>2019-03-07</v>
      </c>
      <c r="K315">
        <v>61983</v>
      </c>
      <c r="L315" t="s">
        <v>71</v>
      </c>
      <c r="M315" s="1" t="d">
        <v>2018-04-02</v>
      </c>
      <c r="N315">
        <v>4</v>
      </c>
      <c r="O315">
        <v>2</v>
      </c>
      <c r="P315">
        <v>2018</v>
      </c>
      <c r="R315" t="s">
        <v>26</v>
      </c>
      <c r="S315" t="s">
        <v>31</v>
      </c>
    </row>
    <row r="316" spans="1:19" x14ac:dyDescent="0.25">
      <c r="A316" t="s">
        <v>968</v>
      </c>
      <c r="B316" t="s">
        <v>15495</v>
      </c>
      <c r="C316" t="s">
        <v>15496</v>
      </c>
      <c r="E316" t="s">
        <v>7680</v>
      </c>
      <c r="F316" t="s">
        <v>170</v>
      </c>
      <c r="G316">
        <v>94043</v>
      </c>
      <c r="H316">
        <v>37.405137000000003</v>
      </c>
      <c r="I316">
        <v>-122.067089</v>
      </c>
      <c r="J316" s="1" t="d">
        <v>2019-04-08</v>
      </c>
      <c r="K316">
        <v>62013</v>
      </c>
      <c r="L316" t="s">
        <v>24</v>
      </c>
      <c r="M316" s="1" t="d">
        <v>2018-02-28</v>
      </c>
      <c r="N316">
        <v>2</v>
      </c>
      <c r="O316">
        <v>28</v>
      </c>
      <c r="P316">
        <v>2018</v>
      </c>
      <c r="R316" t="s">
        <v>26</v>
      </c>
      <c r="S316" t="s">
        <v>31</v>
      </c>
    </row>
    <row r="317" spans="1:19" x14ac:dyDescent="0.25">
      <c r="A317" t="s">
        <v>504</v>
      </c>
      <c r="B317" t="s">
        <v>15939</v>
      </c>
      <c r="C317" t="s">
        <v>15940</v>
      </c>
      <c r="E317" t="s">
        <v>12426</v>
      </c>
      <c r="F317" t="s">
        <v>170</v>
      </c>
      <c r="G317">
        <v>92324</v>
      </c>
      <c r="H317">
        <v>34.069851999999997</v>
      </c>
      <c r="I317">
        <v>-117.353658</v>
      </c>
      <c r="J317" s="1" t="d">
        <v>2019-04-08</v>
      </c>
      <c r="K317">
        <v>62824</v>
      </c>
      <c r="L317" t="s">
        <v>24</v>
      </c>
      <c r="M317" s="1" t="d">
        <v>2018-12-20</v>
      </c>
      <c r="N317">
        <v>12</v>
      </c>
      <c r="O317">
        <v>20</v>
      </c>
      <c r="P317">
        <v>2018</v>
      </c>
      <c r="R317" t="s">
        <v>26</v>
      </c>
      <c r="S317" t="s">
        <v>31</v>
      </c>
    </row>
    <row r="318" spans="1:19" x14ac:dyDescent="0.25">
      <c r="A318" t="s">
        <v>19</v>
      </c>
      <c r="B318" t="s">
        <v>15990</v>
      </c>
      <c r="C318" t="s">
        <v>15991</v>
      </c>
      <c r="E318" t="s">
        <v>3039</v>
      </c>
      <c r="F318" t="s">
        <v>157</v>
      </c>
      <c r="G318">
        <v>17026</v>
      </c>
      <c r="H318">
        <v>40.450231309999999</v>
      </c>
      <c r="I318">
        <v>-76.415775690000004</v>
      </c>
      <c r="J318" s="1" t="d">
        <v>2019-03-07</v>
      </c>
      <c r="K318">
        <v>62908</v>
      </c>
      <c r="L318" t="s">
        <v>71</v>
      </c>
      <c r="M318" s="1" t="d">
        <v>2018-06-15</v>
      </c>
      <c r="N318">
        <v>6</v>
      </c>
      <c r="O318">
        <v>15</v>
      </c>
      <c r="P318">
        <v>2018</v>
      </c>
      <c r="Q318" t="s">
        <v>35</v>
      </c>
      <c r="R318" t="s">
        <v>26</v>
      </c>
      <c r="S318" t="s">
        <v>31</v>
      </c>
    </row>
    <row r="319" spans="1:19" x14ac:dyDescent="0.25">
      <c r="A319" t="s">
        <v>338</v>
      </c>
      <c r="B319" t="s">
        <v>16777</v>
      </c>
      <c r="C319" t="s">
        <v>16778</v>
      </c>
      <c r="E319" t="s">
        <v>10313</v>
      </c>
      <c r="F319" t="s">
        <v>157</v>
      </c>
      <c r="G319">
        <v>16602</v>
      </c>
      <c r="H319">
        <v>40.480441999999996</v>
      </c>
      <c r="I319">
        <v>-78.403263999999993</v>
      </c>
      <c r="J319" s="1" t="d">
        <v>2018-12-11</v>
      </c>
      <c r="K319">
        <v>64060</v>
      </c>
      <c r="L319" t="s">
        <v>30</v>
      </c>
      <c r="M319" s="1" t="d">
        <v>2018-08-15</v>
      </c>
      <c r="N319">
        <v>8</v>
      </c>
      <c r="O319">
        <v>15</v>
      </c>
      <c r="P319">
        <v>2018</v>
      </c>
      <c r="R319" t="s">
        <v>26</v>
      </c>
      <c r="S319" t="s">
        <v>31</v>
      </c>
    </row>
    <row r="320" spans="1:19" x14ac:dyDescent="0.25">
      <c r="A320" t="s">
        <v>312</v>
      </c>
      <c r="B320" t="s">
        <v>17301</v>
      </c>
      <c r="C320" t="s">
        <v>17302</v>
      </c>
      <c r="D320" t="s">
        <v>17303</v>
      </c>
      <c r="E320" t="s">
        <v>17304</v>
      </c>
      <c r="F320" t="s">
        <v>503</v>
      </c>
      <c r="G320">
        <v>58433</v>
      </c>
      <c r="H320">
        <v>46.353662</v>
      </c>
      <c r="I320">
        <v>-98.704400000000007</v>
      </c>
      <c r="J320" s="1" t="d">
        <v>2018-07-09</v>
      </c>
      <c r="K320">
        <v>64854</v>
      </c>
      <c r="L320" t="s">
        <v>30</v>
      </c>
      <c r="M320" s="1" t="d">
        <v>2018-06-15</v>
      </c>
      <c r="N320">
        <v>6</v>
      </c>
      <c r="O320">
        <v>15</v>
      </c>
      <c r="P320">
        <v>2018</v>
      </c>
      <c r="R320" t="s">
        <v>26</v>
      </c>
      <c r="S320" t="s">
        <v>31</v>
      </c>
    </row>
    <row r="321" spans="1:19" x14ac:dyDescent="0.25">
      <c r="A321" t="s">
        <v>312</v>
      </c>
      <c r="B321" t="s">
        <v>17346</v>
      </c>
      <c r="C321" t="s">
        <v>17347</v>
      </c>
      <c r="E321" t="s">
        <v>17348</v>
      </c>
      <c r="F321" t="s">
        <v>503</v>
      </c>
      <c r="G321">
        <v>58220</v>
      </c>
      <c r="H321">
        <v>48.792841199999998</v>
      </c>
      <c r="I321">
        <v>-97.637021099999998</v>
      </c>
      <c r="J321" s="1" t="d">
        <v>2018-08-07</v>
      </c>
      <c r="K321">
        <v>64922</v>
      </c>
      <c r="L321" t="s">
        <v>30</v>
      </c>
      <c r="M321" s="1" t="d">
        <v>2018-06-15</v>
      </c>
      <c r="N321">
        <v>6</v>
      </c>
      <c r="O321">
        <v>15</v>
      </c>
      <c r="P321">
        <v>2018</v>
      </c>
      <c r="R321" t="s">
        <v>26</v>
      </c>
      <c r="S321" t="s">
        <v>31</v>
      </c>
    </row>
    <row r="322" spans="1:19" x14ac:dyDescent="0.25">
      <c r="A322" t="s">
        <v>338</v>
      </c>
      <c r="B322" t="s">
        <v>17456</v>
      </c>
      <c r="C322" t="s">
        <v>17457</v>
      </c>
      <c r="D322" t="s">
        <v>17458</v>
      </c>
      <c r="E322" t="s">
        <v>17459</v>
      </c>
      <c r="F322" t="s">
        <v>48</v>
      </c>
      <c r="G322">
        <v>10598</v>
      </c>
      <c r="H322">
        <v>41.215940000000003</v>
      </c>
      <c r="I322">
        <v>-73.807576999999995</v>
      </c>
      <c r="J322" s="1" t="d">
        <v>2018-05-03</v>
      </c>
      <c r="K322">
        <v>65272</v>
      </c>
      <c r="L322" t="s">
        <v>30</v>
      </c>
      <c r="M322" s="1" t="d">
        <v>2018-04-01</v>
      </c>
      <c r="N322">
        <v>4</v>
      </c>
      <c r="O322">
        <v>1</v>
      </c>
      <c r="P322">
        <v>2018</v>
      </c>
      <c r="R322" t="s">
        <v>26</v>
      </c>
      <c r="S322" t="s">
        <v>27</v>
      </c>
    </row>
    <row r="323" spans="1:19" x14ac:dyDescent="0.25">
      <c r="A323" t="s">
        <v>338</v>
      </c>
      <c r="B323" t="s">
        <v>17485</v>
      </c>
      <c r="C323" t="s">
        <v>17486</v>
      </c>
      <c r="D323" t="s">
        <v>17487</v>
      </c>
      <c r="E323" t="s">
        <v>17488</v>
      </c>
      <c r="F323" t="s">
        <v>48</v>
      </c>
      <c r="G323">
        <v>12508</v>
      </c>
      <c r="H323">
        <v>41.505079000000002</v>
      </c>
      <c r="I323">
        <v>-73.983204999999998</v>
      </c>
      <c r="J323" s="1" t="d">
        <v>2018-05-03</v>
      </c>
      <c r="K323">
        <v>65284</v>
      </c>
      <c r="L323" t="s">
        <v>30</v>
      </c>
      <c r="M323" s="1" t="d">
        <v>2018-04-01</v>
      </c>
      <c r="N323">
        <v>4</v>
      </c>
      <c r="O323">
        <v>1</v>
      </c>
      <c r="P323">
        <v>2018</v>
      </c>
      <c r="R323" t="s">
        <v>26</v>
      </c>
      <c r="S323" t="s">
        <v>31</v>
      </c>
    </row>
    <row r="324" spans="1:19" x14ac:dyDescent="0.25">
      <c r="A324" t="s">
        <v>338</v>
      </c>
      <c r="B324" t="s">
        <v>17493</v>
      </c>
      <c r="C324" t="s">
        <v>17494</v>
      </c>
      <c r="E324" t="s">
        <v>52</v>
      </c>
      <c r="F324" t="s">
        <v>48</v>
      </c>
      <c r="G324">
        <v>10018</v>
      </c>
      <c r="H324">
        <v>40.756177000000001</v>
      </c>
      <c r="I324">
        <v>-73.990557999999993</v>
      </c>
      <c r="J324" s="1" t="d">
        <v>2018-05-03</v>
      </c>
      <c r="K324">
        <v>65287</v>
      </c>
      <c r="L324" t="s">
        <v>30</v>
      </c>
      <c r="M324" s="1" t="d">
        <v>2018-04-01</v>
      </c>
      <c r="N324">
        <v>4</v>
      </c>
      <c r="O324">
        <v>1</v>
      </c>
      <c r="P324">
        <v>2018</v>
      </c>
      <c r="R324" t="s">
        <v>26</v>
      </c>
      <c r="S324" t="s">
        <v>31</v>
      </c>
    </row>
    <row r="325" spans="1:19" x14ac:dyDescent="0.25">
      <c r="A325" t="s">
        <v>338</v>
      </c>
      <c r="B325" t="s">
        <v>17502</v>
      </c>
      <c r="C325" t="s">
        <v>17503</v>
      </c>
      <c r="E325" t="s">
        <v>53</v>
      </c>
      <c r="F325" t="s">
        <v>48</v>
      </c>
      <c r="G325">
        <v>10467</v>
      </c>
      <c r="H325">
        <v>40.882882000000002</v>
      </c>
      <c r="I325">
        <v>-73.881083000000004</v>
      </c>
      <c r="J325" s="1" t="d">
        <v>2018-05-03</v>
      </c>
      <c r="K325">
        <v>65294</v>
      </c>
      <c r="L325" t="s">
        <v>30</v>
      </c>
      <c r="M325" s="1" t="d">
        <v>2018-04-01</v>
      </c>
      <c r="N325">
        <v>4</v>
      </c>
      <c r="O325">
        <v>1</v>
      </c>
      <c r="P325">
        <v>2018</v>
      </c>
      <c r="R325" t="s">
        <v>26</v>
      </c>
      <c r="S325" t="s">
        <v>31</v>
      </c>
    </row>
    <row r="326" spans="1:19" x14ac:dyDescent="0.25">
      <c r="A326" t="s">
        <v>338</v>
      </c>
      <c r="B326" t="s">
        <v>17508</v>
      </c>
      <c r="C326" t="s">
        <v>17509</v>
      </c>
      <c r="E326" t="s">
        <v>17508</v>
      </c>
      <c r="F326" t="s">
        <v>48</v>
      </c>
      <c r="G326">
        <v>12979</v>
      </c>
      <c r="H326">
        <v>44.991537000000001</v>
      </c>
      <c r="I326">
        <v>-73.363990000000001</v>
      </c>
      <c r="J326" s="1" t="d">
        <v>2019-02-06</v>
      </c>
      <c r="K326">
        <v>65302</v>
      </c>
      <c r="L326" t="s">
        <v>103</v>
      </c>
      <c r="M326" s="1" t="d">
        <v>2018-04-01</v>
      </c>
      <c r="N326">
        <v>4</v>
      </c>
      <c r="O326">
        <v>1</v>
      </c>
      <c r="P326">
        <v>2018</v>
      </c>
      <c r="R326" t="s">
        <v>26</v>
      </c>
      <c r="S326" t="s">
        <v>31</v>
      </c>
    </row>
    <row r="327" spans="1:19" x14ac:dyDescent="0.25">
      <c r="A327" t="s">
        <v>504</v>
      </c>
      <c r="B327" t="s">
        <v>334</v>
      </c>
      <c r="C327" t="s">
        <v>16532</v>
      </c>
      <c r="D327" t="s">
        <v>17918</v>
      </c>
      <c r="E327" t="s">
        <v>16533</v>
      </c>
      <c r="F327" t="s">
        <v>269</v>
      </c>
      <c r="G327">
        <v>24360</v>
      </c>
      <c r="H327">
        <v>36.944926000000002</v>
      </c>
      <c r="I327">
        <v>-80.946286000000001</v>
      </c>
      <c r="J327" s="1" t="d">
        <v>2019-02-06</v>
      </c>
      <c r="K327">
        <v>66003</v>
      </c>
      <c r="L327" t="s">
        <v>103</v>
      </c>
      <c r="M327" s="1" t="d">
        <v>2018-11-19</v>
      </c>
      <c r="N327">
        <v>11</v>
      </c>
      <c r="O327">
        <v>19</v>
      </c>
      <c r="P327">
        <v>2018</v>
      </c>
      <c r="R327" t="s">
        <v>26</v>
      </c>
      <c r="S327" t="s">
        <v>31</v>
      </c>
    </row>
    <row r="328" spans="1:19" x14ac:dyDescent="0.25">
      <c r="A328" t="s">
        <v>504</v>
      </c>
      <c r="B328" t="s">
        <v>17915</v>
      </c>
      <c r="C328" t="s">
        <v>17953</v>
      </c>
      <c r="D328" t="s">
        <v>17954</v>
      </c>
      <c r="E328" t="s">
        <v>15261</v>
      </c>
      <c r="F328" t="s">
        <v>496</v>
      </c>
      <c r="G328">
        <v>49022</v>
      </c>
      <c r="H328">
        <v>42.090153000000001</v>
      </c>
      <c r="I328">
        <v>-86.411936999999995</v>
      </c>
      <c r="J328" s="1" t="d">
        <v>2018-06-05</v>
      </c>
      <c r="K328">
        <v>66068</v>
      </c>
      <c r="L328" t="s">
        <v>30</v>
      </c>
      <c r="M328" s="1" t="d">
        <v>2018-01-02</v>
      </c>
      <c r="N328">
        <v>1</v>
      </c>
      <c r="O328">
        <v>2</v>
      </c>
      <c r="P328">
        <v>2018</v>
      </c>
      <c r="R328" t="s">
        <v>26</v>
      </c>
      <c r="S328" t="s">
        <v>31</v>
      </c>
    </row>
    <row r="329" spans="1:19" x14ac:dyDescent="0.25">
      <c r="A329" t="s">
        <v>504</v>
      </c>
      <c r="B329" t="s">
        <v>334</v>
      </c>
      <c r="C329" t="s">
        <v>18026</v>
      </c>
      <c r="D329" t="s">
        <v>18027</v>
      </c>
      <c r="E329" t="s">
        <v>18028</v>
      </c>
      <c r="F329" t="s">
        <v>260</v>
      </c>
      <c r="G329">
        <v>86401</v>
      </c>
      <c r="H329">
        <v>35.219585000000002</v>
      </c>
      <c r="I329">
        <v>-114.006753</v>
      </c>
      <c r="J329" s="1" t="d">
        <v>2019-01-10</v>
      </c>
      <c r="K329">
        <v>66125</v>
      </c>
      <c r="L329" t="s">
        <v>30</v>
      </c>
      <c r="M329" s="1" t="d">
        <v>2018-12-11</v>
      </c>
      <c r="N329">
        <v>12</v>
      </c>
      <c r="O329">
        <v>11</v>
      </c>
      <c r="P329">
        <v>2018</v>
      </c>
      <c r="R329" t="s">
        <v>26</v>
      </c>
      <c r="S329" t="s">
        <v>31</v>
      </c>
    </row>
    <row r="330" spans="1:19" x14ac:dyDescent="0.25">
      <c r="A330" t="s">
        <v>504</v>
      </c>
      <c r="B330" t="s">
        <v>334</v>
      </c>
      <c r="C330" t="s">
        <v>18086</v>
      </c>
      <c r="D330" t="s">
        <v>18087</v>
      </c>
      <c r="E330" t="s">
        <v>18088</v>
      </c>
      <c r="F330" t="s">
        <v>157</v>
      </c>
      <c r="G330">
        <v>18834</v>
      </c>
      <c r="H330">
        <v>41.822574000000003</v>
      </c>
      <c r="I330">
        <v>-75.682378999999997</v>
      </c>
      <c r="J330" s="1" t="d">
        <v>2018-09-10</v>
      </c>
      <c r="K330">
        <v>66150</v>
      </c>
      <c r="L330" t="s">
        <v>30</v>
      </c>
      <c r="M330" s="1" t="d">
        <v>2018-01-02</v>
      </c>
      <c r="N330">
        <v>1</v>
      </c>
      <c r="O330">
        <v>2</v>
      </c>
      <c r="P330">
        <v>2018</v>
      </c>
      <c r="R330" t="s">
        <v>26</v>
      </c>
      <c r="S330" t="s">
        <v>31</v>
      </c>
    </row>
    <row r="331" spans="1:19" x14ac:dyDescent="0.25">
      <c r="A331" t="s">
        <v>504</v>
      </c>
      <c r="B331" t="s">
        <v>334</v>
      </c>
      <c r="C331" t="s">
        <v>18152</v>
      </c>
      <c r="D331" t="s">
        <v>18153</v>
      </c>
      <c r="E331" t="s">
        <v>9550</v>
      </c>
      <c r="F331" t="s">
        <v>202</v>
      </c>
      <c r="G331">
        <v>32086</v>
      </c>
      <c r="H331">
        <v>29.74952</v>
      </c>
      <c r="I331">
        <v>-81.3442139</v>
      </c>
      <c r="J331" s="1" t="d">
        <v>2018-08-07</v>
      </c>
      <c r="K331">
        <v>66192</v>
      </c>
      <c r="L331" t="s">
        <v>30</v>
      </c>
      <c r="M331" s="1" t="d">
        <v>2018-07-13</v>
      </c>
      <c r="N331">
        <v>7</v>
      </c>
      <c r="O331">
        <v>13</v>
      </c>
      <c r="P331">
        <v>2018</v>
      </c>
      <c r="R331" t="s">
        <v>26</v>
      </c>
      <c r="S331" t="s">
        <v>31</v>
      </c>
    </row>
    <row r="332" spans="1:19" x14ac:dyDescent="0.25">
      <c r="A332" t="s">
        <v>504</v>
      </c>
      <c r="B332" t="s">
        <v>334</v>
      </c>
      <c r="C332" t="s">
        <v>18169</v>
      </c>
      <c r="D332" t="s">
        <v>18170</v>
      </c>
      <c r="E332" t="s">
        <v>244</v>
      </c>
      <c r="F332" t="s">
        <v>170</v>
      </c>
      <c r="G332">
        <v>92276</v>
      </c>
      <c r="H332">
        <v>33.817971</v>
      </c>
      <c r="I332">
        <v>-116.403994</v>
      </c>
      <c r="J332" s="1" t="d">
        <v>2018-09-10</v>
      </c>
      <c r="K332">
        <v>66200</v>
      </c>
      <c r="L332" t="s">
        <v>30</v>
      </c>
      <c r="M332" s="1" t="d">
        <v>2018-01-02</v>
      </c>
      <c r="N332">
        <v>1</v>
      </c>
      <c r="O332">
        <v>2</v>
      </c>
      <c r="P332">
        <v>2018</v>
      </c>
      <c r="R332" t="s">
        <v>26</v>
      </c>
      <c r="S332" t="s">
        <v>31</v>
      </c>
    </row>
    <row r="333" spans="1:19" x14ac:dyDescent="0.25">
      <c r="A333" t="s">
        <v>19</v>
      </c>
      <c r="B333" t="s">
        <v>18238</v>
      </c>
      <c r="C333" t="s">
        <v>18239</v>
      </c>
      <c r="E333" t="s">
        <v>6622</v>
      </c>
      <c r="F333" t="s">
        <v>37</v>
      </c>
      <c r="G333">
        <v>76104</v>
      </c>
      <c r="H333">
        <v>32.738748999999999</v>
      </c>
      <c r="I333">
        <v>-97.300424000000007</v>
      </c>
      <c r="J333" s="1" t="d">
        <v>2019-01-10</v>
      </c>
      <c r="K333">
        <v>66309</v>
      </c>
      <c r="L333" t="s">
        <v>18240</v>
      </c>
      <c r="M333" s="1" t="d">
        <v>2018-03-15</v>
      </c>
      <c r="N333">
        <v>3</v>
      </c>
      <c r="O333">
        <v>15</v>
      </c>
      <c r="P333">
        <v>2018</v>
      </c>
      <c r="Q333" t="s">
        <v>35</v>
      </c>
      <c r="R333" t="s">
        <v>26</v>
      </c>
      <c r="S333" t="s">
        <v>27</v>
      </c>
    </row>
    <row r="334" spans="1:19" x14ac:dyDescent="0.25">
      <c r="A334" t="s">
        <v>504</v>
      </c>
      <c r="B334" t="s">
        <v>653</v>
      </c>
      <c r="C334" t="s">
        <v>18373</v>
      </c>
      <c r="E334" t="s">
        <v>8982</v>
      </c>
      <c r="F334" t="s">
        <v>208</v>
      </c>
      <c r="G334">
        <v>29575</v>
      </c>
      <c r="H334">
        <v>33.641114999999999</v>
      </c>
      <c r="I334">
        <v>-78.950348000000005</v>
      </c>
      <c r="J334" s="1" t="d">
        <v>2018-06-05</v>
      </c>
      <c r="K334">
        <v>66542</v>
      </c>
      <c r="L334" t="s">
        <v>30</v>
      </c>
      <c r="M334" s="1" t="d">
        <v>2018-01-02</v>
      </c>
      <c r="N334">
        <v>1</v>
      </c>
      <c r="O334">
        <v>2</v>
      </c>
      <c r="P334">
        <v>2018</v>
      </c>
      <c r="R334" t="s">
        <v>26</v>
      </c>
      <c r="S334" t="s">
        <v>31</v>
      </c>
    </row>
    <row r="335" spans="1:19" x14ac:dyDescent="0.25">
      <c r="A335" t="s">
        <v>338</v>
      </c>
      <c r="B335" t="s">
        <v>18428</v>
      </c>
      <c r="C335" t="s">
        <v>18429</v>
      </c>
      <c r="E335" t="s">
        <v>4495</v>
      </c>
      <c r="F335" t="s">
        <v>67</v>
      </c>
      <c r="G335">
        <v>6604</v>
      </c>
      <c r="H335">
        <v>41.177007000000003</v>
      </c>
      <c r="I335">
        <v>-73.191423</v>
      </c>
      <c r="J335" s="1" t="d">
        <v>2019-04-08</v>
      </c>
      <c r="K335">
        <v>66758</v>
      </c>
      <c r="L335" t="s">
        <v>24</v>
      </c>
      <c r="M335" s="1" t="d">
        <v>2018-09-15</v>
      </c>
      <c r="N335">
        <v>9</v>
      </c>
      <c r="O335">
        <v>15</v>
      </c>
      <c r="P335">
        <v>2018</v>
      </c>
      <c r="R335" t="s">
        <v>26</v>
      </c>
      <c r="S335" t="s">
        <v>31</v>
      </c>
    </row>
    <row r="336" spans="1:19" x14ac:dyDescent="0.25">
      <c r="A336" t="s">
        <v>19</v>
      </c>
      <c r="B336" t="s">
        <v>18580</v>
      </c>
      <c r="C336" t="s">
        <v>18581</v>
      </c>
      <c r="D336" t="s">
        <v>18582</v>
      </c>
      <c r="E336" t="s">
        <v>150</v>
      </c>
      <c r="F336" t="s">
        <v>143</v>
      </c>
      <c r="G336">
        <v>74116</v>
      </c>
      <c r="H336">
        <v>36.161695999999999</v>
      </c>
      <c r="I336">
        <v>-95.829402999999999</v>
      </c>
      <c r="J336" s="1" t="d">
        <v>2018-04-03</v>
      </c>
      <c r="K336">
        <v>67073</v>
      </c>
      <c r="L336" t="s">
        <v>18583</v>
      </c>
      <c r="M336" s="1" t="d">
        <v>2018-02-23</v>
      </c>
      <c r="N336">
        <v>2</v>
      </c>
      <c r="O336">
        <v>23</v>
      </c>
      <c r="P336">
        <v>2018</v>
      </c>
      <c r="Q336" t="s">
        <v>35</v>
      </c>
      <c r="R336" t="s">
        <v>26</v>
      </c>
      <c r="S336" t="s">
        <v>31</v>
      </c>
    </row>
    <row r="337" spans="1:19" x14ac:dyDescent="0.25">
      <c r="A337" t="s">
        <v>338</v>
      </c>
      <c r="B337" t="s">
        <v>18609</v>
      </c>
      <c r="C337" t="s">
        <v>18610</v>
      </c>
      <c r="E337" t="s">
        <v>14934</v>
      </c>
      <c r="F337" t="s">
        <v>496</v>
      </c>
      <c r="G337">
        <v>49348</v>
      </c>
      <c r="H337">
        <v>42.631644999999999</v>
      </c>
      <c r="I337">
        <v>-85.655604999999994</v>
      </c>
      <c r="J337" s="1" t="d">
        <v>2018-06-05</v>
      </c>
      <c r="K337">
        <v>67131</v>
      </c>
      <c r="L337" t="s">
        <v>30</v>
      </c>
      <c r="M337" s="1" t="d">
        <v>2018-01-01</v>
      </c>
      <c r="N337">
        <v>1</v>
      </c>
      <c r="O337">
        <v>1</v>
      </c>
      <c r="P337">
        <v>2018</v>
      </c>
      <c r="R337" t="s">
        <v>26</v>
      </c>
      <c r="S337" t="s">
        <v>31</v>
      </c>
    </row>
    <row r="338" spans="1:19" x14ac:dyDescent="0.25">
      <c r="A338" t="s">
        <v>338</v>
      </c>
      <c r="B338" t="s">
        <v>18722</v>
      </c>
      <c r="C338" t="s">
        <v>18723</v>
      </c>
      <c r="E338" t="s">
        <v>9552</v>
      </c>
      <c r="F338" t="s">
        <v>202</v>
      </c>
      <c r="G338">
        <v>33701</v>
      </c>
      <c r="H338">
        <v>27.778160100000001</v>
      </c>
      <c r="I338">
        <v>-82.632299000000003</v>
      </c>
      <c r="J338" s="1" t="d">
        <v>2018-08-07</v>
      </c>
      <c r="K338">
        <v>67297</v>
      </c>
      <c r="L338" t="s">
        <v>30</v>
      </c>
      <c r="M338" s="1" t="d">
        <v>2018-01-15</v>
      </c>
      <c r="N338">
        <v>1</v>
      </c>
      <c r="O338">
        <v>15</v>
      </c>
      <c r="P338">
        <v>2018</v>
      </c>
      <c r="R338" t="s">
        <v>26</v>
      </c>
      <c r="S338" t="s">
        <v>31</v>
      </c>
    </row>
    <row r="339" spans="1:19" x14ac:dyDescent="0.25">
      <c r="A339" t="s">
        <v>338</v>
      </c>
      <c r="B339" t="s">
        <v>18743</v>
      </c>
      <c r="C339" t="s">
        <v>18744</v>
      </c>
      <c r="D339" t="s">
        <v>18745</v>
      </c>
      <c r="E339" t="s">
        <v>226</v>
      </c>
      <c r="F339" t="s">
        <v>170</v>
      </c>
      <c r="G339">
        <v>90044</v>
      </c>
      <c r="H339">
        <v>33.963459999999998</v>
      </c>
      <c r="I339">
        <v>-118.291076</v>
      </c>
      <c r="J339" s="1" t="d">
        <v>2018-09-10</v>
      </c>
      <c r="K339">
        <v>67308</v>
      </c>
      <c r="L339" t="s">
        <v>30</v>
      </c>
      <c r="M339" s="1" t="d">
        <v>2018-08-01</v>
      </c>
      <c r="N339">
        <v>8</v>
      </c>
      <c r="O339">
        <v>1</v>
      </c>
      <c r="P339">
        <v>2018</v>
      </c>
      <c r="R339" t="s">
        <v>26</v>
      </c>
      <c r="S339" t="s">
        <v>31</v>
      </c>
    </row>
    <row r="340" spans="1:19" x14ac:dyDescent="0.25">
      <c r="A340" t="s">
        <v>312</v>
      </c>
      <c r="B340" t="s">
        <v>3882</v>
      </c>
      <c r="C340" t="s">
        <v>18753</v>
      </c>
      <c r="D340" t="s">
        <v>18754</v>
      </c>
      <c r="E340" t="s">
        <v>17314</v>
      </c>
      <c r="F340" t="s">
        <v>503</v>
      </c>
      <c r="G340">
        <v>58072</v>
      </c>
      <c r="H340">
        <v>46.923661000000003</v>
      </c>
      <c r="I340">
        <v>-98.015912999999998</v>
      </c>
      <c r="J340" s="1" t="d">
        <v>2018-08-07</v>
      </c>
      <c r="K340">
        <v>67329</v>
      </c>
      <c r="L340" t="s">
        <v>30</v>
      </c>
      <c r="M340" s="1" t="d">
        <v>2018-06-15</v>
      </c>
      <c r="N340">
        <v>6</v>
      </c>
      <c r="O340">
        <v>15</v>
      </c>
      <c r="P340">
        <v>2018</v>
      </c>
      <c r="R340" t="s">
        <v>26</v>
      </c>
      <c r="S340" t="s">
        <v>31</v>
      </c>
    </row>
    <row r="341" spans="1:19" x14ac:dyDescent="0.25">
      <c r="A341" t="s">
        <v>504</v>
      </c>
      <c r="B341" t="s">
        <v>509</v>
      </c>
      <c r="C341" t="s">
        <v>18792</v>
      </c>
      <c r="E341" t="s">
        <v>14369</v>
      </c>
      <c r="F341" t="s">
        <v>55</v>
      </c>
      <c r="G341">
        <v>98841</v>
      </c>
      <c r="H341">
        <v>48.417802999999999</v>
      </c>
      <c r="I341">
        <v>-119.506309</v>
      </c>
      <c r="J341" s="1" t="d">
        <v>2018-06-05</v>
      </c>
      <c r="K341">
        <v>67449</v>
      </c>
      <c r="L341" t="s">
        <v>30</v>
      </c>
      <c r="M341" s="1" t="d">
        <v>2018-01-02</v>
      </c>
      <c r="N341">
        <v>1</v>
      </c>
      <c r="O341">
        <v>2</v>
      </c>
      <c r="P341">
        <v>2018</v>
      </c>
      <c r="R341" t="s">
        <v>26</v>
      </c>
      <c r="S341" t="s">
        <v>31</v>
      </c>
    </row>
    <row r="342" spans="1:19" x14ac:dyDescent="0.25">
      <c r="A342" t="s">
        <v>312</v>
      </c>
      <c r="B342" t="s">
        <v>19398</v>
      </c>
      <c r="C342" t="s">
        <v>19399</v>
      </c>
      <c r="E342" t="s">
        <v>1565</v>
      </c>
      <c r="F342" t="s">
        <v>119</v>
      </c>
      <c r="G342">
        <v>55031</v>
      </c>
      <c r="H342">
        <v>44.609402000000003</v>
      </c>
      <c r="I342">
        <v>-92.993588000000003</v>
      </c>
      <c r="J342" s="1" t="d">
        <v>2019-04-08</v>
      </c>
      <c r="K342">
        <v>69131</v>
      </c>
      <c r="L342" t="s">
        <v>24</v>
      </c>
      <c r="M342" s="1" t="d">
        <v>2018-11-15</v>
      </c>
      <c r="N342">
        <v>11</v>
      </c>
      <c r="O342">
        <v>15</v>
      </c>
      <c r="P342">
        <v>2018</v>
      </c>
      <c r="R342" t="s">
        <v>26</v>
      </c>
      <c r="S342" t="s">
        <v>31</v>
      </c>
    </row>
    <row r="343" spans="1:19" x14ac:dyDescent="0.25">
      <c r="A343" t="s">
        <v>338</v>
      </c>
      <c r="B343" t="s">
        <v>19962</v>
      </c>
      <c r="C343" t="s">
        <v>19963</v>
      </c>
      <c r="E343" t="s">
        <v>226</v>
      </c>
      <c r="F343" t="s">
        <v>170</v>
      </c>
      <c r="G343">
        <v>90013</v>
      </c>
      <c r="H343">
        <v>34.049286000000002</v>
      </c>
      <c r="I343">
        <v>-118.246717</v>
      </c>
      <c r="J343" s="1" t="d">
        <v>2018-12-11</v>
      </c>
      <c r="K343">
        <v>70866</v>
      </c>
      <c r="L343" t="s">
        <v>30</v>
      </c>
      <c r="M343" s="1" t="d">
        <v>2018-06-01</v>
      </c>
      <c r="N343">
        <v>6</v>
      </c>
      <c r="O343">
        <v>1</v>
      </c>
      <c r="P343">
        <v>2018</v>
      </c>
      <c r="R343" t="s">
        <v>26</v>
      </c>
      <c r="S343" t="s">
        <v>27</v>
      </c>
    </row>
    <row r="344" spans="1:19" x14ac:dyDescent="0.25">
      <c r="A344" t="s">
        <v>338</v>
      </c>
      <c r="B344" t="s">
        <v>20524</v>
      </c>
      <c r="C344" t="s">
        <v>20525</v>
      </c>
      <c r="E344" t="s">
        <v>5866</v>
      </c>
      <c r="F344" t="s">
        <v>170</v>
      </c>
      <c r="G344">
        <v>93117</v>
      </c>
      <c r="H344">
        <v>34.433644999999999</v>
      </c>
      <c r="I344">
        <v>-119.829587</v>
      </c>
      <c r="J344" s="1" t="d">
        <v>2018-05-03</v>
      </c>
      <c r="K344">
        <v>72353</v>
      </c>
      <c r="L344" t="s">
        <v>30</v>
      </c>
      <c r="M344" s="1" t="d">
        <v>2018-04-01</v>
      </c>
      <c r="N344">
        <v>4</v>
      </c>
      <c r="O344">
        <v>1</v>
      </c>
      <c r="P344">
        <v>2018</v>
      </c>
      <c r="R344" t="s">
        <v>26</v>
      </c>
      <c r="S344" t="s">
        <v>31</v>
      </c>
    </row>
    <row r="345" spans="1:19" x14ac:dyDescent="0.25">
      <c r="A345" t="s">
        <v>338</v>
      </c>
      <c r="B345" t="s">
        <v>20526</v>
      </c>
      <c r="C345" t="s">
        <v>20527</v>
      </c>
      <c r="E345" t="s">
        <v>5866</v>
      </c>
      <c r="F345" t="s">
        <v>170</v>
      </c>
      <c r="G345">
        <v>93117</v>
      </c>
      <c r="H345">
        <v>34.434272999999997</v>
      </c>
      <c r="I345">
        <v>-119.86380699999999</v>
      </c>
      <c r="J345" s="1" t="d">
        <v>2018-05-03</v>
      </c>
      <c r="K345">
        <v>72354</v>
      </c>
      <c r="L345" t="s">
        <v>30</v>
      </c>
      <c r="M345" s="1" t="d">
        <v>2018-04-01</v>
      </c>
      <c r="N345">
        <v>4</v>
      </c>
      <c r="O345">
        <v>1</v>
      </c>
      <c r="P345">
        <v>2018</v>
      </c>
      <c r="R345" t="s">
        <v>26</v>
      </c>
      <c r="S345" t="s">
        <v>31</v>
      </c>
    </row>
    <row r="346" spans="1:19" x14ac:dyDescent="0.25">
      <c r="A346" t="s">
        <v>19</v>
      </c>
      <c r="B346" t="s">
        <v>21083</v>
      </c>
      <c r="C346" t="s">
        <v>21084</v>
      </c>
      <c r="D346" t="s">
        <v>21085</v>
      </c>
      <c r="E346" t="s">
        <v>666</v>
      </c>
      <c r="F346" t="s">
        <v>59</v>
      </c>
      <c r="G346">
        <v>43228</v>
      </c>
      <c r="H346">
        <v>39.916145999999998</v>
      </c>
      <c r="I346">
        <v>-83.134394999999998</v>
      </c>
      <c r="J346" s="1" t="d">
        <v>2019-03-07</v>
      </c>
      <c r="K346">
        <v>74091</v>
      </c>
      <c r="L346" t="s">
        <v>71</v>
      </c>
      <c r="M346" s="1" t="d">
        <v>2018-07-10</v>
      </c>
      <c r="N346">
        <v>7</v>
      </c>
      <c r="O346">
        <v>10</v>
      </c>
      <c r="P346">
        <v>2018</v>
      </c>
      <c r="Q346" t="s">
        <v>35</v>
      </c>
      <c r="R346" t="s">
        <v>26</v>
      </c>
      <c r="S346" t="s">
        <v>31</v>
      </c>
    </row>
    <row r="347" spans="1:19" x14ac:dyDescent="0.25">
      <c r="A347" t="s">
        <v>504</v>
      </c>
      <c r="B347" t="s">
        <v>12358</v>
      </c>
      <c r="C347" t="s">
        <v>21111</v>
      </c>
      <c r="D347" t="s">
        <v>21112</v>
      </c>
      <c r="E347" t="s">
        <v>999</v>
      </c>
      <c r="F347" t="s">
        <v>1091</v>
      </c>
      <c r="G347">
        <v>7860</v>
      </c>
      <c r="H347">
        <v>41.02487</v>
      </c>
      <c r="I347">
        <v>-74.769287000000006</v>
      </c>
      <c r="J347" s="1" t="d">
        <v>2019-04-08</v>
      </c>
      <c r="K347">
        <v>74244</v>
      </c>
      <c r="L347" t="s">
        <v>24</v>
      </c>
      <c r="M347" s="1" t="d">
        <v>2018-07-16</v>
      </c>
      <c r="N347">
        <v>7</v>
      </c>
      <c r="O347">
        <v>16</v>
      </c>
      <c r="P347">
        <v>2018</v>
      </c>
      <c r="R347" t="s">
        <v>26</v>
      </c>
      <c r="S347" t="s">
        <v>31</v>
      </c>
    </row>
    <row r="348" spans="1:19" x14ac:dyDescent="0.25">
      <c r="A348" t="s">
        <v>504</v>
      </c>
      <c r="B348" t="s">
        <v>15084</v>
      </c>
      <c r="C348" t="s">
        <v>21491</v>
      </c>
      <c r="E348" t="s">
        <v>21492</v>
      </c>
      <c r="F348" t="s">
        <v>496</v>
      </c>
      <c r="G348">
        <v>48423</v>
      </c>
      <c r="H348">
        <v>43.055436999999998</v>
      </c>
      <c r="I348">
        <v>-83.518062</v>
      </c>
      <c r="J348" s="1" t="d">
        <v>2019-03-07</v>
      </c>
      <c r="K348">
        <v>75802</v>
      </c>
      <c r="L348" t="s">
        <v>71</v>
      </c>
      <c r="M348" s="1" t="d">
        <v>2018-02-01</v>
      </c>
      <c r="N348">
        <v>2</v>
      </c>
      <c r="O348">
        <v>1</v>
      </c>
      <c r="P348">
        <v>2018</v>
      </c>
      <c r="R348" t="s">
        <v>26</v>
      </c>
      <c r="S348" t="s">
        <v>27</v>
      </c>
    </row>
    <row r="349" spans="1:19" x14ac:dyDescent="0.25">
      <c r="A349" t="s">
        <v>338</v>
      </c>
      <c r="B349" t="s">
        <v>21691</v>
      </c>
      <c r="C349" t="s">
        <v>16587</v>
      </c>
      <c r="D349" t="s">
        <v>21692</v>
      </c>
      <c r="E349" t="s">
        <v>359</v>
      </c>
      <c r="F349" t="s">
        <v>170</v>
      </c>
      <c r="G349">
        <v>91342</v>
      </c>
      <c r="H349">
        <v>34.325912000000002</v>
      </c>
      <c r="I349">
        <v>-118.44551300000001</v>
      </c>
      <c r="J349" s="1" t="d">
        <v>2018-09-10</v>
      </c>
      <c r="K349">
        <v>76723</v>
      </c>
      <c r="L349" t="s">
        <v>30</v>
      </c>
      <c r="M349" s="1" t="d">
        <v>2018-06-30</v>
      </c>
      <c r="N349">
        <v>6</v>
      </c>
      <c r="O349">
        <v>30</v>
      </c>
      <c r="P349">
        <v>2018</v>
      </c>
      <c r="R349" t="s">
        <v>26</v>
      </c>
      <c r="S349" t="s">
        <v>31</v>
      </c>
    </row>
    <row r="350" spans="1:19" x14ac:dyDescent="0.25">
      <c r="A350" t="s">
        <v>19</v>
      </c>
      <c r="B350" t="s">
        <v>21842</v>
      </c>
      <c r="C350" t="s">
        <v>21843</v>
      </c>
      <c r="D350" t="s">
        <v>230</v>
      </c>
      <c r="E350" t="s">
        <v>108</v>
      </c>
      <c r="F350" t="s">
        <v>101</v>
      </c>
      <c r="G350">
        <v>84101</v>
      </c>
      <c r="H350">
        <v>40.725703000000003</v>
      </c>
      <c r="I350">
        <v>-111.920726</v>
      </c>
      <c r="J350" s="1" t="d">
        <v>2019-01-10</v>
      </c>
      <c r="K350">
        <v>77335</v>
      </c>
      <c r="L350" t="s">
        <v>30</v>
      </c>
      <c r="M350" s="1" t="d">
        <v>2018-09-15</v>
      </c>
      <c r="N350">
        <v>9</v>
      </c>
      <c r="O350">
        <v>15</v>
      </c>
      <c r="P350">
        <v>2018</v>
      </c>
      <c r="Q350" t="s">
        <v>35</v>
      </c>
      <c r="R350" t="s">
        <v>26</v>
      </c>
      <c r="S350" t="s">
        <v>31</v>
      </c>
    </row>
    <row r="351" spans="1:19" x14ac:dyDescent="0.25">
      <c r="A351" t="s">
        <v>338</v>
      </c>
      <c r="B351" t="s">
        <v>22133</v>
      </c>
      <c r="C351" t="s">
        <v>22134</v>
      </c>
      <c r="E351" t="s">
        <v>1636</v>
      </c>
      <c r="F351" t="s">
        <v>170</v>
      </c>
      <c r="G351">
        <v>94590</v>
      </c>
      <c r="H351">
        <v>38.100065000000001</v>
      </c>
      <c r="I351">
        <v>-122.260323</v>
      </c>
      <c r="J351" s="1" t="d">
        <v>2018-08-07</v>
      </c>
      <c r="K351">
        <v>78133</v>
      </c>
      <c r="L351" t="s">
        <v>30</v>
      </c>
      <c r="M351" s="1" t="d">
        <v>2018-02-28</v>
      </c>
      <c r="N351">
        <v>2</v>
      </c>
      <c r="O351">
        <v>28</v>
      </c>
      <c r="P351">
        <v>2018</v>
      </c>
      <c r="R351" t="s">
        <v>26</v>
      </c>
      <c r="S351" t="s">
        <v>31</v>
      </c>
    </row>
    <row r="352" spans="1:19" x14ac:dyDescent="0.25">
      <c r="A352" t="s">
        <v>338</v>
      </c>
      <c r="B352" t="s">
        <v>22347</v>
      </c>
      <c r="C352" t="s">
        <v>22348</v>
      </c>
      <c r="E352" t="s">
        <v>2914</v>
      </c>
      <c r="F352" t="s">
        <v>59</v>
      </c>
      <c r="G352">
        <v>43606</v>
      </c>
      <c r="H352">
        <v>41.660094999999998</v>
      </c>
      <c r="I352">
        <v>-83.608885999999998</v>
      </c>
      <c r="J352" s="1" t="d">
        <v>2018-11-08</v>
      </c>
      <c r="K352">
        <v>78916</v>
      </c>
      <c r="L352" t="s">
        <v>30</v>
      </c>
      <c r="M352" s="1" t="d">
        <v>2018-10-01</v>
      </c>
      <c r="N352">
        <v>10</v>
      </c>
      <c r="O352">
        <v>1</v>
      </c>
      <c r="P352">
        <v>2018</v>
      </c>
      <c r="R352" t="s">
        <v>26</v>
      </c>
      <c r="S352" t="s">
        <v>31</v>
      </c>
    </row>
    <row r="353" spans="1:19" x14ac:dyDescent="0.25">
      <c r="A353" t="s">
        <v>504</v>
      </c>
      <c r="B353" t="s">
        <v>4877</v>
      </c>
      <c r="C353" t="s">
        <v>22373</v>
      </c>
      <c r="E353" t="s">
        <v>22374</v>
      </c>
      <c r="F353" t="s">
        <v>2355</v>
      </c>
      <c r="G353">
        <v>39577</v>
      </c>
      <c r="H353">
        <v>30.838581999999999</v>
      </c>
      <c r="I353">
        <v>-89.137538000000006</v>
      </c>
      <c r="J353" s="1" t="d">
        <v>2018-06-05</v>
      </c>
      <c r="K353">
        <v>79110</v>
      </c>
      <c r="L353" t="s">
        <v>30</v>
      </c>
      <c r="M353" s="1" t="d">
        <v>2018-01-02</v>
      </c>
      <c r="N353">
        <v>1</v>
      </c>
      <c r="O353">
        <v>2</v>
      </c>
      <c r="P353">
        <v>2018</v>
      </c>
      <c r="R353" t="s">
        <v>26</v>
      </c>
      <c r="S353" t="s">
        <v>31</v>
      </c>
    </row>
    <row r="354" spans="1:19" x14ac:dyDescent="0.25">
      <c r="A354" t="s">
        <v>19</v>
      </c>
      <c r="B354" t="s">
        <v>22873</v>
      </c>
      <c r="C354" t="s">
        <v>22874</v>
      </c>
      <c r="E354" t="s">
        <v>3897</v>
      </c>
      <c r="F354" t="s">
        <v>170</v>
      </c>
      <c r="G354">
        <v>92648</v>
      </c>
      <c r="H354">
        <v>33.679296000000001</v>
      </c>
      <c r="I354">
        <v>-118.00389300000001</v>
      </c>
      <c r="J354" s="1" t="d">
        <v>2018-04-03</v>
      </c>
      <c r="K354">
        <v>80513</v>
      </c>
      <c r="L354" t="s">
        <v>30</v>
      </c>
      <c r="M354" s="1" t="d">
        <v>2018-03-12</v>
      </c>
      <c r="N354">
        <v>3</v>
      </c>
      <c r="O354">
        <v>12</v>
      </c>
      <c r="P354">
        <v>2018</v>
      </c>
      <c r="Q354" t="s">
        <v>35</v>
      </c>
      <c r="R354" t="s">
        <v>26</v>
      </c>
      <c r="S354" t="s">
        <v>27</v>
      </c>
    </row>
    <row r="355" spans="1:19" x14ac:dyDescent="0.25">
      <c r="A355" t="s">
        <v>19</v>
      </c>
      <c r="B355" t="s">
        <v>10959</v>
      </c>
      <c r="C355" t="s">
        <v>23627</v>
      </c>
      <c r="D355" t="s">
        <v>23628</v>
      </c>
      <c r="E355" t="s">
        <v>2189</v>
      </c>
      <c r="F355" t="s">
        <v>37</v>
      </c>
      <c r="G355">
        <v>78610</v>
      </c>
      <c r="H355">
        <v>30.094551500000001</v>
      </c>
      <c r="I355">
        <v>-97.811103799999998</v>
      </c>
      <c r="J355" s="1" t="d">
        <v>2019-04-08</v>
      </c>
      <c r="K355">
        <v>81766</v>
      </c>
      <c r="L355" t="s">
        <v>24</v>
      </c>
      <c r="M355" s="1" t="d">
        <v>2018-03-28</v>
      </c>
      <c r="N355">
        <v>3</v>
      </c>
      <c r="O355">
        <v>28</v>
      </c>
      <c r="P355">
        <v>2018</v>
      </c>
      <c r="Q355" t="s">
        <v>35</v>
      </c>
      <c r="R355" t="s">
        <v>26</v>
      </c>
      <c r="S355" t="s">
        <v>31</v>
      </c>
    </row>
    <row r="356" spans="1:19" x14ac:dyDescent="0.25">
      <c r="A356" t="s">
        <v>504</v>
      </c>
      <c r="B356" t="s">
        <v>23722</v>
      </c>
      <c r="C356" t="s">
        <v>23723</v>
      </c>
      <c r="D356" t="s">
        <v>23724</v>
      </c>
      <c r="E356" t="s">
        <v>23725</v>
      </c>
      <c r="F356" t="s">
        <v>124</v>
      </c>
      <c r="G356">
        <v>68070</v>
      </c>
      <c r="H356">
        <v>41.204548000000003</v>
      </c>
      <c r="I356">
        <v>-96.744817999999995</v>
      </c>
      <c r="J356" s="1" t="d">
        <v>2019-04-08</v>
      </c>
      <c r="K356">
        <v>81847</v>
      </c>
      <c r="L356" t="s">
        <v>24</v>
      </c>
      <c r="M356" s="1" t="d">
        <v>2018-06-01</v>
      </c>
      <c r="N356">
        <v>6</v>
      </c>
      <c r="O356">
        <v>1</v>
      </c>
      <c r="P356">
        <v>2018</v>
      </c>
      <c r="R356" t="s">
        <v>26</v>
      </c>
      <c r="S356" t="s">
        <v>31</v>
      </c>
    </row>
    <row r="357" spans="1:19" x14ac:dyDescent="0.25">
      <c r="A357" t="s">
        <v>705</v>
      </c>
      <c r="B357" t="s">
        <v>23757</v>
      </c>
      <c r="C357" t="s">
        <v>23758</v>
      </c>
      <c r="E357" t="s">
        <v>136</v>
      </c>
      <c r="F357" t="s">
        <v>137</v>
      </c>
      <c r="G357">
        <v>97232</v>
      </c>
      <c r="H357">
        <v>45.536285999999997</v>
      </c>
      <c r="I357">
        <v>-122.64019999999999</v>
      </c>
      <c r="J357" s="1" t="d">
        <v>2018-03-08</v>
      </c>
      <c r="K357">
        <v>82111</v>
      </c>
      <c r="L357" t="s">
        <v>30</v>
      </c>
      <c r="M357" s="1" t="d">
        <v>2018-02-15</v>
      </c>
      <c r="N357">
        <v>2</v>
      </c>
      <c r="O357">
        <v>15</v>
      </c>
      <c r="P357">
        <v>2018</v>
      </c>
      <c r="R357" t="s">
        <v>26</v>
      </c>
      <c r="S357" t="s">
        <v>31</v>
      </c>
    </row>
    <row r="358" spans="1:19" x14ac:dyDescent="0.25">
      <c r="A358" t="s">
        <v>338</v>
      </c>
      <c r="B358" t="s">
        <v>23829</v>
      </c>
      <c r="C358" t="s">
        <v>23830</v>
      </c>
      <c r="E358" t="s">
        <v>23831</v>
      </c>
      <c r="F358" t="s">
        <v>496</v>
      </c>
      <c r="G358">
        <v>49636</v>
      </c>
      <c r="H358">
        <v>44.897219</v>
      </c>
      <c r="I358">
        <v>-86.025566999999995</v>
      </c>
      <c r="J358" s="1" t="d">
        <v>2018-06-05</v>
      </c>
      <c r="K358">
        <v>82179</v>
      </c>
      <c r="L358" t="s">
        <v>30</v>
      </c>
      <c r="M358" s="1" t="d">
        <v>2018-05-01</v>
      </c>
      <c r="N358">
        <v>5</v>
      </c>
      <c r="O358">
        <v>1</v>
      </c>
      <c r="P358">
        <v>2018</v>
      </c>
      <c r="R358" t="s">
        <v>26</v>
      </c>
      <c r="S358" t="s">
        <v>27</v>
      </c>
    </row>
    <row r="359" spans="1:19" x14ac:dyDescent="0.25">
      <c r="A359" t="s">
        <v>504</v>
      </c>
      <c r="B359" t="s">
        <v>23878</v>
      </c>
      <c r="C359" t="s">
        <v>23879</v>
      </c>
      <c r="E359" t="s">
        <v>17894</v>
      </c>
      <c r="F359" t="s">
        <v>137</v>
      </c>
      <c r="G359">
        <v>97056</v>
      </c>
      <c r="H359">
        <v>45.751097999999999</v>
      </c>
      <c r="I359">
        <v>-122.878601</v>
      </c>
      <c r="J359" s="1" t="d">
        <v>2019-04-08</v>
      </c>
      <c r="K359">
        <v>82299</v>
      </c>
      <c r="L359" t="s">
        <v>24</v>
      </c>
      <c r="M359" s="1" t="d">
        <v>2018-03-01</v>
      </c>
      <c r="N359">
        <v>3</v>
      </c>
      <c r="O359">
        <v>1</v>
      </c>
      <c r="P359">
        <v>2018</v>
      </c>
      <c r="R359" t="s">
        <v>26</v>
      </c>
      <c r="S359" t="s">
        <v>31</v>
      </c>
    </row>
    <row r="360" spans="1:19" x14ac:dyDescent="0.25">
      <c r="A360" t="s">
        <v>338</v>
      </c>
      <c r="B360" t="s">
        <v>23882</v>
      </c>
      <c r="C360" t="s">
        <v>23883</v>
      </c>
      <c r="E360" t="s">
        <v>10530</v>
      </c>
      <c r="F360" t="s">
        <v>170</v>
      </c>
      <c r="G360">
        <v>91706</v>
      </c>
      <c r="H360">
        <v>34.112367999999996</v>
      </c>
      <c r="I360">
        <v>-118.003179</v>
      </c>
      <c r="J360" s="1" t="d">
        <v>2018-09-10</v>
      </c>
      <c r="K360">
        <v>82327</v>
      </c>
      <c r="L360" t="s">
        <v>30</v>
      </c>
      <c r="M360" s="1" t="d">
        <v>2018-08-01</v>
      </c>
      <c r="N360">
        <v>8</v>
      </c>
      <c r="O360">
        <v>1</v>
      </c>
      <c r="P360">
        <v>2018</v>
      </c>
      <c r="R360" t="s">
        <v>26</v>
      </c>
      <c r="S360" t="s">
        <v>27</v>
      </c>
    </row>
    <row r="361" spans="1:19" x14ac:dyDescent="0.25">
      <c r="A361" t="s">
        <v>338</v>
      </c>
      <c r="B361" t="s">
        <v>16580</v>
      </c>
      <c r="C361" t="s">
        <v>16581</v>
      </c>
      <c r="D361" t="s">
        <v>16582</v>
      </c>
      <c r="E361" t="s">
        <v>2455</v>
      </c>
      <c r="F361" t="s">
        <v>170</v>
      </c>
      <c r="G361">
        <v>90502</v>
      </c>
      <c r="H361">
        <v>33.831538000000002</v>
      </c>
      <c r="I361">
        <v>-118.294546</v>
      </c>
      <c r="J361" s="1" t="d">
        <v>2018-09-10</v>
      </c>
      <c r="K361">
        <v>82328</v>
      </c>
      <c r="L361" t="s">
        <v>30</v>
      </c>
      <c r="M361" s="1" t="d">
        <v>2018-06-30</v>
      </c>
      <c r="N361">
        <v>6</v>
      </c>
      <c r="O361">
        <v>30</v>
      </c>
      <c r="P361">
        <v>2018</v>
      </c>
      <c r="R361" t="s">
        <v>26</v>
      </c>
      <c r="S361" t="s">
        <v>27</v>
      </c>
    </row>
    <row r="362" spans="1:19" x14ac:dyDescent="0.25">
      <c r="A362" t="s">
        <v>312</v>
      </c>
      <c r="B362" t="s">
        <v>23967</v>
      </c>
      <c r="C362" t="s">
        <v>23968</v>
      </c>
      <c r="E362" t="s">
        <v>23969</v>
      </c>
      <c r="F362" t="s">
        <v>327</v>
      </c>
      <c r="G362">
        <v>50025</v>
      </c>
      <c r="H362">
        <v>41.705114999999999</v>
      </c>
      <c r="I362">
        <v>-94.925944999999999</v>
      </c>
      <c r="J362" s="1" t="d">
        <v>2018-04-03</v>
      </c>
      <c r="K362">
        <v>82432</v>
      </c>
      <c r="L362" t="s">
        <v>30</v>
      </c>
      <c r="M362" s="1" t="d">
        <v>2018-03-15</v>
      </c>
      <c r="N362">
        <v>3</v>
      </c>
      <c r="O362">
        <v>15</v>
      </c>
      <c r="P362">
        <v>2018</v>
      </c>
      <c r="R362" t="s">
        <v>26</v>
      </c>
      <c r="S362" t="s">
        <v>31</v>
      </c>
    </row>
    <row r="363" spans="1:19" x14ac:dyDescent="0.25">
      <c r="A363" t="s">
        <v>968</v>
      </c>
      <c r="B363" t="s">
        <v>24023</v>
      </c>
      <c r="C363" t="s">
        <v>24024</v>
      </c>
      <c r="E363" t="s">
        <v>2638</v>
      </c>
      <c r="F363" t="s">
        <v>707</v>
      </c>
      <c r="G363">
        <v>96819</v>
      </c>
      <c r="H363">
        <v>21.343934999999998</v>
      </c>
      <c r="I363">
        <v>-157.89706200000001</v>
      </c>
      <c r="J363" s="1" t="d">
        <v>2019-04-08</v>
      </c>
      <c r="K363">
        <v>82474</v>
      </c>
      <c r="L363" t="s">
        <v>24</v>
      </c>
      <c r="M363" s="1" t="d">
        <v>2018-07-26</v>
      </c>
      <c r="N363">
        <v>7</v>
      </c>
      <c r="O363">
        <v>26</v>
      </c>
      <c r="P363">
        <v>2018</v>
      </c>
      <c r="R363" t="s">
        <v>26</v>
      </c>
      <c r="S363" t="s">
        <v>31</v>
      </c>
    </row>
    <row r="364" spans="1:19" x14ac:dyDescent="0.25">
      <c r="A364" t="s">
        <v>19</v>
      </c>
      <c r="B364" t="s">
        <v>10070</v>
      </c>
      <c r="C364" t="s">
        <v>10071</v>
      </c>
      <c r="D364" t="s">
        <v>10072</v>
      </c>
      <c r="E364" t="s">
        <v>2497</v>
      </c>
      <c r="F364" t="s">
        <v>496</v>
      </c>
      <c r="G364">
        <v>48507</v>
      </c>
      <c r="H364">
        <v>42.957467000000001</v>
      </c>
      <c r="I364">
        <v>-83.652710999999996</v>
      </c>
      <c r="J364" s="1" t="d">
        <v>2019-04-08</v>
      </c>
      <c r="K364">
        <v>82776</v>
      </c>
      <c r="L364" t="s">
        <v>24</v>
      </c>
      <c r="M364" s="1" t="d">
        <v>2018-11-15</v>
      </c>
      <c r="N364">
        <v>11</v>
      </c>
      <c r="O364">
        <v>15</v>
      </c>
      <c r="P364">
        <v>2018</v>
      </c>
      <c r="Q364" t="s">
        <v>35</v>
      </c>
      <c r="R364" t="s">
        <v>26</v>
      </c>
      <c r="S364" t="s">
        <v>31</v>
      </c>
    </row>
    <row r="365" spans="1:19" x14ac:dyDescent="0.25">
      <c r="A365" t="s">
        <v>338</v>
      </c>
      <c r="B365" t="s">
        <v>24719</v>
      </c>
      <c r="C365" t="s">
        <v>24720</v>
      </c>
      <c r="D365" t="s">
        <v>24721</v>
      </c>
      <c r="E365" t="s">
        <v>21268</v>
      </c>
      <c r="F365" t="s">
        <v>212</v>
      </c>
      <c r="G365">
        <v>28712</v>
      </c>
      <c r="H365">
        <v>35.250058000000003</v>
      </c>
      <c r="I365">
        <v>-82.720567000000003</v>
      </c>
      <c r="J365" s="1" t="d">
        <v>2018-12-11</v>
      </c>
      <c r="K365">
        <v>86965</v>
      </c>
      <c r="L365" t="s">
        <v>30</v>
      </c>
      <c r="M365" s="1" t="d">
        <v>2018-01-31</v>
      </c>
      <c r="N365">
        <v>1</v>
      </c>
      <c r="O365">
        <v>31</v>
      </c>
      <c r="P365">
        <v>2018</v>
      </c>
      <c r="R365" t="s">
        <v>26</v>
      </c>
      <c r="S365" t="s">
        <v>31</v>
      </c>
    </row>
    <row r="366" spans="1:19" x14ac:dyDescent="0.25">
      <c r="A366" t="s">
        <v>19</v>
      </c>
      <c r="B366" t="s">
        <v>24738</v>
      </c>
      <c r="C366" t="s">
        <v>24739</v>
      </c>
      <c r="D366" t="s">
        <v>24740</v>
      </c>
      <c r="E366" t="s">
        <v>9336</v>
      </c>
      <c r="F366" t="s">
        <v>59</v>
      </c>
      <c r="G366">
        <v>44240</v>
      </c>
      <c r="H366">
        <v>41.136595</v>
      </c>
      <c r="I366">
        <v>-81.319096000000002</v>
      </c>
      <c r="J366" s="1" t="d">
        <v>2019-03-07</v>
      </c>
      <c r="K366">
        <v>86992</v>
      </c>
      <c r="L366" t="s">
        <v>71</v>
      </c>
      <c r="M366" s="1" t="d">
        <v>2018-11-28</v>
      </c>
      <c r="N366">
        <v>11</v>
      </c>
      <c r="O366">
        <v>28</v>
      </c>
      <c r="P366">
        <v>2018</v>
      </c>
      <c r="Q366" t="s">
        <v>35</v>
      </c>
      <c r="R366" t="s">
        <v>26</v>
      </c>
      <c r="S366" t="s">
        <v>31</v>
      </c>
    </row>
    <row r="367" spans="1:19" x14ac:dyDescent="0.25">
      <c r="A367" t="s">
        <v>19</v>
      </c>
      <c r="B367" t="s">
        <v>6373</v>
      </c>
      <c r="C367" t="s">
        <v>24751</v>
      </c>
      <c r="D367" t="s">
        <v>24752</v>
      </c>
      <c r="E367" t="s">
        <v>22897</v>
      </c>
      <c r="F367" t="s">
        <v>269</v>
      </c>
      <c r="G367">
        <v>24502</v>
      </c>
      <c r="H367">
        <v>37.396639999999998</v>
      </c>
      <c r="I367">
        <v>-79.229085999999995</v>
      </c>
      <c r="J367" s="1" t="d">
        <v>2019-03-07</v>
      </c>
      <c r="K367">
        <v>87011</v>
      </c>
      <c r="L367" t="s">
        <v>71</v>
      </c>
      <c r="M367" s="1" t="d">
        <v>2018-06-01</v>
      </c>
      <c r="N367">
        <v>6</v>
      </c>
      <c r="O367">
        <v>1</v>
      </c>
      <c r="P367">
        <v>2018</v>
      </c>
      <c r="Q367" t="s">
        <v>35</v>
      </c>
      <c r="R367" t="s">
        <v>26</v>
      </c>
      <c r="S367" t="s">
        <v>31</v>
      </c>
    </row>
    <row r="368" spans="1:19" x14ac:dyDescent="0.25">
      <c r="A368" t="s">
        <v>19</v>
      </c>
      <c r="B368" t="s">
        <v>24798</v>
      </c>
      <c r="C368" t="s">
        <v>24799</v>
      </c>
      <c r="D368" t="s">
        <v>24800</v>
      </c>
      <c r="E368" t="s">
        <v>24801</v>
      </c>
      <c r="F368" t="s">
        <v>42</v>
      </c>
      <c r="G368">
        <v>1702</v>
      </c>
      <c r="H368">
        <v>42.275962</v>
      </c>
      <c r="I368">
        <v>-71.411974000000001</v>
      </c>
      <c r="J368" s="1" t="d">
        <v>2019-01-10</v>
      </c>
      <c r="K368">
        <v>87707</v>
      </c>
      <c r="L368" t="s">
        <v>30</v>
      </c>
      <c r="M368" s="1" t="d">
        <v>2018-06-01</v>
      </c>
      <c r="N368">
        <v>6</v>
      </c>
      <c r="O368">
        <v>1</v>
      </c>
      <c r="P368">
        <v>2018</v>
      </c>
      <c r="Q368" t="s">
        <v>35</v>
      </c>
      <c r="R368" t="s">
        <v>26</v>
      </c>
      <c r="S368" t="s">
        <v>31</v>
      </c>
    </row>
    <row r="369" spans="1:19" x14ac:dyDescent="0.25">
      <c r="A369" t="s">
        <v>338</v>
      </c>
      <c r="B369" t="s">
        <v>24860</v>
      </c>
      <c r="C369" t="s">
        <v>21794</v>
      </c>
      <c r="E369" t="s">
        <v>6357</v>
      </c>
      <c r="F369" t="s">
        <v>25</v>
      </c>
      <c r="G369">
        <v>21613</v>
      </c>
      <c r="H369">
        <v>38.589323999999998</v>
      </c>
      <c r="I369">
        <v>-76.130279999999999</v>
      </c>
      <c r="J369" s="1" t="d">
        <v>2018-10-04</v>
      </c>
      <c r="K369">
        <v>87788</v>
      </c>
      <c r="L369" t="s">
        <v>30</v>
      </c>
      <c r="M369" s="1" t="d">
        <v>2018-03-31</v>
      </c>
      <c r="N369">
        <v>3</v>
      </c>
      <c r="O369">
        <v>31</v>
      </c>
      <c r="P369">
        <v>2018</v>
      </c>
      <c r="R369" t="s">
        <v>26</v>
      </c>
      <c r="S369" t="s">
        <v>31</v>
      </c>
    </row>
    <row r="370" spans="1:19" x14ac:dyDescent="0.25">
      <c r="A370" t="s">
        <v>19</v>
      </c>
      <c r="B370" t="s">
        <v>24861</v>
      </c>
      <c r="C370" t="s">
        <v>24862</v>
      </c>
      <c r="E370" t="s">
        <v>3151</v>
      </c>
      <c r="F370" t="s">
        <v>202</v>
      </c>
      <c r="G370">
        <v>32601</v>
      </c>
      <c r="H370">
        <v>29.648029999999999</v>
      </c>
      <c r="I370">
        <v>-82.320896000000005</v>
      </c>
      <c r="J370" s="1" t="d">
        <v>2018-08-07</v>
      </c>
      <c r="K370">
        <v>87789</v>
      </c>
      <c r="L370" t="s">
        <v>30</v>
      </c>
      <c r="M370" s="1" t="d">
        <v>2018-01-01</v>
      </c>
      <c r="N370">
        <v>1</v>
      </c>
      <c r="O370">
        <v>1</v>
      </c>
      <c r="P370">
        <v>2018</v>
      </c>
      <c r="Q370" t="s">
        <v>33</v>
      </c>
      <c r="R370" t="s">
        <v>26</v>
      </c>
      <c r="S370" t="s">
        <v>27</v>
      </c>
    </row>
    <row r="371" spans="1:19" x14ac:dyDescent="0.25">
      <c r="A371" t="s">
        <v>338</v>
      </c>
      <c r="B371" t="s">
        <v>24861</v>
      </c>
      <c r="C371" t="s">
        <v>24862</v>
      </c>
      <c r="E371" t="s">
        <v>3151</v>
      </c>
      <c r="F371" t="s">
        <v>202</v>
      </c>
      <c r="G371">
        <v>32601</v>
      </c>
      <c r="H371">
        <v>29.648029999999999</v>
      </c>
      <c r="I371">
        <v>-82.320896000000005</v>
      </c>
      <c r="J371" s="1" t="d">
        <v>2018-08-07</v>
      </c>
      <c r="K371">
        <v>87790</v>
      </c>
      <c r="L371" t="s">
        <v>30</v>
      </c>
      <c r="M371" s="1" t="d">
        <v>2018-01-01</v>
      </c>
      <c r="N371">
        <v>1</v>
      </c>
      <c r="O371">
        <v>1</v>
      </c>
      <c r="P371">
        <v>2018</v>
      </c>
      <c r="R371" t="s">
        <v>26</v>
      </c>
      <c r="S371" t="s">
        <v>27</v>
      </c>
    </row>
    <row r="372" spans="1:19" x14ac:dyDescent="0.25">
      <c r="A372" t="s">
        <v>19</v>
      </c>
      <c r="B372" t="s">
        <v>24881</v>
      </c>
      <c r="C372" t="s">
        <v>24882</v>
      </c>
      <c r="E372" t="s">
        <v>24883</v>
      </c>
      <c r="F372" t="s">
        <v>143</v>
      </c>
      <c r="G372">
        <v>74641</v>
      </c>
      <c r="H372">
        <v>36.765601250000003</v>
      </c>
      <c r="I372">
        <v>-96.881069460000006</v>
      </c>
      <c r="J372" s="1" t="d">
        <v>2018-11-08</v>
      </c>
      <c r="K372">
        <v>87827</v>
      </c>
      <c r="L372" t="s">
        <v>30</v>
      </c>
      <c r="M372" s="1" t="d">
        <v>2018-10-01</v>
      </c>
      <c r="N372">
        <v>10</v>
      </c>
      <c r="O372">
        <v>1</v>
      </c>
      <c r="P372">
        <v>2018</v>
      </c>
      <c r="Q372" t="s">
        <v>35</v>
      </c>
      <c r="R372" t="s">
        <v>26</v>
      </c>
      <c r="S372" t="s">
        <v>31</v>
      </c>
    </row>
    <row r="373" spans="1:19" x14ac:dyDescent="0.25">
      <c r="A373" t="s">
        <v>338</v>
      </c>
      <c r="B373" t="s">
        <v>24943</v>
      </c>
      <c r="C373" t="s">
        <v>24944</v>
      </c>
      <c r="D373" t="s">
        <v>13826</v>
      </c>
      <c r="E373" t="s">
        <v>11115</v>
      </c>
      <c r="F373" t="s">
        <v>55</v>
      </c>
      <c r="G373">
        <v>98801</v>
      </c>
      <c r="H373">
        <v>47.417573500000003</v>
      </c>
      <c r="I373">
        <v>-120.317166</v>
      </c>
      <c r="J373" s="1" t="d">
        <v>2018-05-03</v>
      </c>
      <c r="K373">
        <v>87947</v>
      </c>
      <c r="L373" t="s">
        <v>30</v>
      </c>
      <c r="M373" s="1" t="d">
        <v>2018-03-08</v>
      </c>
      <c r="N373">
        <v>3</v>
      </c>
      <c r="O373">
        <v>8</v>
      </c>
      <c r="P373">
        <v>2018</v>
      </c>
      <c r="R373" t="s">
        <v>26</v>
      </c>
      <c r="S373" t="s">
        <v>27</v>
      </c>
    </row>
    <row r="374" spans="1:19" x14ac:dyDescent="0.25">
      <c r="A374" t="s">
        <v>968</v>
      </c>
      <c r="B374" t="s">
        <v>25068</v>
      </c>
      <c r="C374" t="s">
        <v>25069</v>
      </c>
      <c r="E374" t="s">
        <v>1287</v>
      </c>
      <c r="F374" t="s">
        <v>170</v>
      </c>
      <c r="G374">
        <v>95621</v>
      </c>
      <c r="H374">
        <v>38.679592</v>
      </c>
      <c r="I374">
        <v>-121.320589</v>
      </c>
      <c r="J374" s="1" t="d">
        <v>2019-03-07</v>
      </c>
      <c r="K374">
        <v>88320</v>
      </c>
      <c r="L374" t="s">
        <v>71</v>
      </c>
      <c r="M374" s="1" t="d">
        <v>2018-12-19</v>
      </c>
      <c r="N374">
        <v>12</v>
      </c>
      <c r="O374">
        <v>19</v>
      </c>
      <c r="P374">
        <v>2018</v>
      </c>
      <c r="R374" t="s">
        <v>26</v>
      </c>
      <c r="S374" t="s">
        <v>31</v>
      </c>
    </row>
    <row r="375" spans="1:19" x14ac:dyDescent="0.25">
      <c r="A375" t="s">
        <v>338</v>
      </c>
      <c r="B375" t="s">
        <v>25083</v>
      </c>
      <c r="C375" t="s">
        <v>25084</v>
      </c>
      <c r="E375" t="s">
        <v>25082</v>
      </c>
      <c r="F375" t="s">
        <v>202</v>
      </c>
      <c r="G375">
        <v>33178</v>
      </c>
      <c r="H375">
        <v>25.807534</v>
      </c>
      <c r="I375">
        <v>-80.353312000000003</v>
      </c>
      <c r="J375" s="1" t="d">
        <v>2018-08-07</v>
      </c>
      <c r="K375">
        <v>88345</v>
      </c>
      <c r="L375" t="s">
        <v>30</v>
      </c>
      <c r="M375" s="1" t="d">
        <v>2018-01-01</v>
      </c>
      <c r="N375">
        <v>1</v>
      </c>
      <c r="O375">
        <v>1</v>
      </c>
      <c r="P375">
        <v>2018</v>
      </c>
      <c r="R375" t="s">
        <v>26</v>
      </c>
      <c r="S375" t="s">
        <v>31</v>
      </c>
    </row>
    <row r="376" spans="1:19" x14ac:dyDescent="0.25">
      <c r="A376" t="s">
        <v>504</v>
      </c>
      <c r="B376" t="s">
        <v>509</v>
      </c>
      <c r="C376" t="s">
        <v>25124</v>
      </c>
      <c r="E376" t="s">
        <v>25125</v>
      </c>
      <c r="F376" t="s">
        <v>69</v>
      </c>
      <c r="G376">
        <v>71232</v>
      </c>
      <c r="H376">
        <v>32.401179999999997</v>
      </c>
      <c r="I376">
        <v>-91.492755000000002</v>
      </c>
      <c r="J376" s="1" t="d">
        <v>2019-04-08</v>
      </c>
      <c r="K376">
        <v>88479</v>
      </c>
      <c r="L376" t="s">
        <v>24</v>
      </c>
      <c r="M376" s="1" t="d">
        <v>2018-12-19</v>
      </c>
      <c r="N376">
        <v>12</v>
      </c>
      <c r="O376">
        <v>19</v>
      </c>
      <c r="P376">
        <v>2018</v>
      </c>
      <c r="R376" t="s">
        <v>26</v>
      </c>
      <c r="S376" t="s">
        <v>31</v>
      </c>
    </row>
    <row r="377" spans="1:19" x14ac:dyDescent="0.25">
      <c r="A377" t="s">
        <v>19</v>
      </c>
      <c r="B377" t="s">
        <v>25160</v>
      </c>
      <c r="C377" t="s">
        <v>25161</v>
      </c>
      <c r="D377" t="s">
        <v>25162</v>
      </c>
      <c r="E377" t="s">
        <v>4086</v>
      </c>
      <c r="F377" t="s">
        <v>4087</v>
      </c>
      <c r="G377">
        <v>19904</v>
      </c>
      <c r="H377">
        <v>39.151902499999998</v>
      </c>
      <c r="I377">
        <v>-75.507065600000004</v>
      </c>
      <c r="J377" s="1" t="d">
        <v>2018-12-11</v>
      </c>
      <c r="K377">
        <v>88600</v>
      </c>
      <c r="L377" t="s">
        <v>25163</v>
      </c>
      <c r="M377" s="1" t="d">
        <v>2018-11-01</v>
      </c>
      <c r="N377">
        <v>11</v>
      </c>
      <c r="O377">
        <v>1</v>
      </c>
      <c r="P377">
        <v>2018</v>
      </c>
      <c r="Q377" t="s">
        <v>35</v>
      </c>
      <c r="R377" t="s">
        <v>26</v>
      </c>
      <c r="S377" t="s">
        <v>31</v>
      </c>
    </row>
    <row r="378" spans="1:19" x14ac:dyDescent="0.25">
      <c r="A378" t="s">
        <v>19</v>
      </c>
      <c r="B378" t="s">
        <v>25185</v>
      </c>
      <c r="C378" t="s">
        <v>25186</v>
      </c>
      <c r="E378" t="s">
        <v>10712</v>
      </c>
      <c r="F378" t="s">
        <v>143</v>
      </c>
      <c r="G378">
        <v>73160</v>
      </c>
      <c r="H378">
        <v>35.363311000000003</v>
      </c>
      <c r="I378">
        <v>-97.499270999999993</v>
      </c>
      <c r="J378" s="1" t="d">
        <v>2018-12-11</v>
      </c>
      <c r="K378">
        <v>88634</v>
      </c>
      <c r="L378" t="s">
        <v>25187</v>
      </c>
      <c r="M378" s="1" t="d">
        <v>2018-01-15</v>
      </c>
      <c r="N378">
        <v>1</v>
      </c>
      <c r="O378">
        <v>15</v>
      </c>
      <c r="P378">
        <v>2018</v>
      </c>
      <c r="Q378" t="s">
        <v>35</v>
      </c>
      <c r="R378" t="s">
        <v>26</v>
      </c>
      <c r="S378" t="s">
        <v>27</v>
      </c>
    </row>
    <row r="379" spans="1:19" x14ac:dyDescent="0.25">
      <c r="A379" t="s">
        <v>312</v>
      </c>
      <c r="B379" t="s">
        <v>25458</v>
      </c>
      <c r="C379" t="s">
        <v>25459</v>
      </c>
      <c r="E379" t="s">
        <v>25460</v>
      </c>
      <c r="F379" t="s">
        <v>157</v>
      </c>
      <c r="G379">
        <v>15552</v>
      </c>
      <c r="H379">
        <v>39.812783000000003</v>
      </c>
      <c r="I379">
        <v>-79.025434000000004</v>
      </c>
      <c r="J379" s="1" t="d">
        <v>2018-09-10</v>
      </c>
      <c r="K379">
        <v>89870</v>
      </c>
      <c r="L379" t="s">
        <v>30</v>
      </c>
      <c r="M379" s="1" t="d">
        <v>2018-01-01</v>
      </c>
      <c r="N379">
        <v>1</v>
      </c>
      <c r="O379">
        <v>1</v>
      </c>
      <c r="P379">
        <v>2018</v>
      </c>
      <c r="R379" t="s">
        <v>26</v>
      </c>
      <c r="S379" t="s">
        <v>31</v>
      </c>
    </row>
    <row r="380" spans="1:19" x14ac:dyDescent="0.25">
      <c r="A380" t="s">
        <v>312</v>
      </c>
      <c r="B380" t="s">
        <v>25461</v>
      </c>
      <c r="C380" t="s">
        <v>25462</v>
      </c>
      <c r="E380" t="s">
        <v>25463</v>
      </c>
      <c r="F380" t="s">
        <v>157</v>
      </c>
      <c r="G380">
        <v>15068</v>
      </c>
      <c r="H380">
        <v>40.555529</v>
      </c>
      <c r="I380">
        <v>-79.759680000000003</v>
      </c>
      <c r="J380" s="1" t="d">
        <v>2018-09-10</v>
      </c>
      <c r="K380">
        <v>89871</v>
      </c>
      <c r="L380" t="s">
        <v>30</v>
      </c>
      <c r="M380" s="1" t="d">
        <v>2018-01-02</v>
      </c>
      <c r="N380">
        <v>1</v>
      </c>
      <c r="O380">
        <v>2</v>
      </c>
      <c r="P380">
        <v>2018</v>
      </c>
      <c r="R380" t="s">
        <v>26</v>
      </c>
      <c r="S380" t="s">
        <v>31</v>
      </c>
    </row>
    <row r="381" spans="1:19" x14ac:dyDescent="0.25">
      <c r="A381" t="s">
        <v>312</v>
      </c>
      <c r="B381" t="s">
        <v>25464</v>
      </c>
      <c r="C381" t="s">
        <v>25465</v>
      </c>
      <c r="E381" t="s">
        <v>25466</v>
      </c>
      <c r="F381" t="s">
        <v>157</v>
      </c>
      <c r="G381">
        <v>16226</v>
      </c>
      <c r="H381">
        <v>40.764930999999997</v>
      </c>
      <c r="I381">
        <v>-79.526949999999999</v>
      </c>
      <c r="J381" s="1" t="d">
        <v>2018-09-10</v>
      </c>
      <c r="K381">
        <v>89872</v>
      </c>
      <c r="L381" t="s">
        <v>30</v>
      </c>
      <c r="M381" s="1" t="d">
        <v>2018-01-03</v>
      </c>
      <c r="N381">
        <v>1</v>
      </c>
      <c r="O381">
        <v>3</v>
      </c>
      <c r="P381">
        <v>2018</v>
      </c>
      <c r="R381" t="s">
        <v>26</v>
      </c>
      <c r="S381" t="s">
        <v>31</v>
      </c>
    </row>
    <row r="382" spans="1:19" x14ac:dyDescent="0.25">
      <c r="A382" t="s">
        <v>312</v>
      </c>
      <c r="B382" t="s">
        <v>25467</v>
      </c>
      <c r="C382" t="s">
        <v>25468</v>
      </c>
      <c r="E382" t="s">
        <v>402</v>
      </c>
      <c r="F382" t="s">
        <v>157</v>
      </c>
      <c r="G382">
        <v>15074</v>
      </c>
      <c r="H382">
        <v>40.704383</v>
      </c>
      <c r="I382">
        <v>-80.277904000000007</v>
      </c>
      <c r="J382" s="1" t="d">
        <v>2018-09-10</v>
      </c>
      <c r="K382">
        <v>89873</v>
      </c>
      <c r="L382" t="s">
        <v>30</v>
      </c>
      <c r="M382" s="1" t="d">
        <v>2018-01-05</v>
      </c>
      <c r="N382">
        <v>1</v>
      </c>
      <c r="O382">
        <v>5</v>
      </c>
      <c r="P382">
        <v>2018</v>
      </c>
      <c r="R382" t="s">
        <v>26</v>
      </c>
      <c r="S382" t="s">
        <v>31</v>
      </c>
    </row>
    <row r="383" spans="1:19" x14ac:dyDescent="0.25">
      <c r="A383" t="s">
        <v>312</v>
      </c>
      <c r="B383" t="s">
        <v>25469</v>
      </c>
      <c r="C383" t="s">
        <v>25470</v>
      </c>
      <c r="E383" t="s">
        <v>13259</v>
      </c>
      <c r="F383" t="s">
        <v>157</v>
      </c>
      <c r="G383">
        <v>16066</v>
      </c>
      <c r="H383">
        <v>40.685792999999997</v>
      </c>
      <c r="I383">
        <v>-80.105918000000003</v>
      </c>
      <c r="J383" s="1" t="d">
        <v>2018-09-10</v>
      </c>
      <c r="K383">
        <v>89874</v>
      </c>
      <c r="L383" t="s">
        <v>30</v>
      </c>
      <c r="M383" s="1" t="d">
        <v>2018-01-06</v>
      </c>
      <c r="N383">
        <v>1</v>
      </c>
      <c r="O383">
        <v>6</v>
      </c>
      <c r="P383">
        <v>2018</v>
      </c>
      <c r="R383" t="s">
        <v>26</v>
      </c>
      <c r="S383" t="s">
        <v>31</v>
      </c>
    </row>
    <row r="384" spans="1:19" x14ac:dyDescent="0.25">
      <c r="A384" t="s">
        <v>312</v>
      </c>
      <c r="B384" t="s">
        <v>25471</v>
      </c>
      <c r="C384" t="s">
        <v>25472</v>
      </c>
      <c r="E384" t="s">
        <v>18336</v>
      </c>
      <c r="F384" t="s">
        <v>157</v>
      </c>
      <c r="G384">
        <v>15801</v>
      </c>
      <c r="H384">
        <v>41.082681000000001</v>
      </c>
      <c r="I384">
        <v>-78.783865000000006</v>
      </c>
      <c r="J384" s="1" t="d">
        <v>2018-09-10</v>
      </c>
      <c r="K384">
        <v>89875</v>
      </c>
      <c r="L384" t="s">
        <v>30</v>
      </c>
      <c r="M384" s="1" t="d">
        <v>2018-01-07</v>
      </c>
      <c r="N384">
        <v>1</v>
      </c>
      <c r="O384">
        <v>7</v>
      </c>
      <c r="P384">
        <v>2018</v>
      </c>
      <c r="R384" t="s">
        <v>26</v>
      </c>
      <c r="S384" t="s">
        <v>31</v>
      </c>
    </row>
    <row r="385" spans="1:19" x14ac:dyDescent="0.25">
      <c r="A385" t="s">
        <v>312</v>
      </c>
      <c r="B385" t="s">
        <v>25473</v>
      </c>
      <c r="C385" t="s">
        <v>25474</v>
      </c>
      <c r="E385" t="s">
        <v>25475</v>
      </c>
      <c r="F385" t="s">
        <v>157</v>
      </c>
      <c r="G385">
        <v>16154</v>
      </c>
      <c r="H385">
        <v>41.329734000000002</v>
      </c>
      <c r="I385">
        <v>-80.413835000000006</v>
      </c>
      <c r="J385" s="1" t="d">
        <v>2018-09-10</v>
      </c>
      <c r="K385">
        <v>89876</v>
      </c>
      <c r="L385" t="s">
        <v>30</v>
      </c>
      <c r="M385" s="1" t="d">
        <v>2018-01-08</v>
      </c>
      <c r="N385">
        <v>1</v>
      </c>
      <c r="O385">
        <v>8</v>
      </c>
      <c r="P385">
        <v>2018</v>
      </c>
      <c r="R385" t="s">
        <v>26</v>
      </c>
      <c r="S385" t="s">
        <v>31</v>
      </c>
    </row>
    <row r="386" spans="1:19" x14ac:dyDescent="0.25">
      <c r="A386" t="s">
        <v>312</v>
      </c>
      <c r="B386" t="s">
        <v>25476</v>
      </c>
      <c r="C386" t="s">
        <v>25477</v>
      </c>
      <c r="E386" t="s">
        <v>21427</v>
      </c>
      <c r="F386" t="s">
        <v>157</v>
      </c>
      <c r="G386">
        <v>15024</v>
      </c>
      <c r="H386">
        <v>40.541899000000001</v>
      </c>
      <c r="I386">
        <v>-79.798697000000004</v>
      </c>
      <c r="J386" s="1" t="d">
        <v>2018-09-10</v>
      </c>
      <c r="K386">
        <v>89877</v>
      </c>
      <c r="L386" t="s">
        <v>30</v>
      </c>
      <c r="M386" s="1" t="d">
        <v>2018-01-09</v>
      </c>
      <c r="N386">
        <v>1</v>
      </c>
      <c r="O386">
        <v>9</v>
      </c>
      <c r="P386">
        <v>2018</v>
      </c>
      <c r="R386" t="s">
        <v>26</v>
      </c>
      <c r="S386" t="s">
        <v>31</v>
      </c>
    </row>
    <row r="387" spans="1:19" x14ac:dyDescent="0.25">
      <c r="A387" t="s">
        <v>312</v>
      </c>
      <c r="B387" t="s">
        <v>25478</v>
      </c>
      <c r="C387" t="s">
        <v>25479</v>
      </c>
      <c r="E387" t="s">
        <v>8838</v>
      </c>
      <c r="F387" t="s">
        <v>157</v>
      </c>
      <c r="G387">
        <v>16001</v>
      </c>
      <c r="H387">
        <v>40.845463000000002</v>
      </c>
      <c r="I387">
        <v>-79.881750999999994</v>
      </c>
      <c r="J387" s="1" t="d">
        <v>2018-09-10</v>
      </c>
      <c r="K387">
        <v>89878</v>
      </c>
      <c r="L387" t="s">
        <v>30</v>
      </c>
      <c r="M387" s="1" t="d">
        <v>2018-01-10</v>
      </c>
      <c r="N387">
        <v>1</v>
      </c>
      <c r="O387">
        <v>10</v>
      </c>
      <c r="P387">
        <v>2018</v>
      </c>
      <c r="R387" t="s">
        <v>26</v>
      </c>
      <c r="S387" t="s">
        <v>31</v>
      </c>
    </row>
    <row r="388" spans="1:19" x14ac:dyDescent="0.25">
      <c r="A388" t="s">
        <v>312</v>
      </c>
      <c r="B388" t="s">
        <v>25480</v>
      </c>
      <c r="C388" t="s">
        <v>25481</v>
      </c>
      <c r="E388" t="s">
        <v>5951</v>
      </c>
      <c r="F388" t="s">
        <v>157</v>
      </c>
      <c r="G388">
        <v>17013</v>
      </c>
      <c r="H388">
        <v>40.190556999999998</v>
      </c>
      <c r="I388">
        <v>-77.241237999999996</v>
      </c>
      <c r="J388" s="1" t="d">
        <v>2018-09-10</v>
      </c>
      <c r="K388">
        <v>89879</v>
      </c>
      <c r="L388" t="s">
        <v>30</v>
      </c>
      <c r="M388" s="1" t="d">
        <v>2018-01-11</v>
      </c>
      <c r="N388">
        <v>1</v>
      </c>
      <c r="O388">
        <v>11</v>
      </c>
      <c r="P388">
        <v>2018</v>
      </c>
      <c r="R388" t="s">
        <v>26</v>
      </c>
      <c r="S388" t="s">
        <v>31</v>
      </c>
    </row>
    <row r="389" spans="1:19" x14ac:dyDescent="0.25">
      <c r="A389" t="s">
        <v>312</v>
      </c>
      <c r="B389" t="s">
        <v>25482</v>
      </c>
      <c r="C389" t="s">
        <v>25483</v>
      </c>
      <c r="E389" t="s">
        <v>25484</v>
      </c>
      <c r="F389" t="s">
        <v>157</v>
      </c>
      <c r="G389">
        <v>17019</v>
      </c>
      <c r="H389">
        <v>40.116298</v>
      </c>
      <c r="I389">
        <v>-77.038720999999995</v>
      </c>
      <c r="J389" s="1" t="d">
        <v>2018-09-10</v>
      </c>
      <c r="K389">
        <v>89880</v>
      </c>
      <c r="L389" t="s">
        <v>30</v>
      </c>
      <c r="M389" s="1" t="d">
        <v>2018-01-12</v>
      </c>
      <c r="N389">
        <v>1</v>
      </c>
      <c r="O389">
        <v>12</v>
      </c>
      <c r="P389">
        <v>2018</v>
      </c>
      <c r="R389" t="s">
        <v>26</v>
      </c>
      <c r="S389" t="s">
        <v>31</v>
      </c>
    </row>
    <row r="390" spans="1:19" x14ac:dyDescent="0.25">
      <c r="A390" t="s">
        <v>312</v>
      </c>
      <c r="B390" t="s">
        <v>25485</v>
      </c>
      <c r="C390" t="s">
        <v>25486</v>
      </c>
      <c r="E390" t="s">
        <v>25487</v>
      </c>
      <c r="F390" t="s">
        <v>157</v>
      </c>
      <c r="G390">
        <v>18603</v>
      </c>
      <c r="H390">
        <v>41.046163999999997</v>
      </c>
      <c r="I390">
        <v>-76.273785000000004</v>
      </c>
      <c r="J390" s="1" t="d">
        <v>2018-09-10</v>
      </c>
      <c r="K390">
        <v>89881</v>
      </c>
      <c r="L390" t="s">
        <v>30</v>
      </c>
      <c r="M390" s="1" t="d">
        <v>2018-01-13</v>
      </c>
      <c r="N390">
        <v>1</v>
      </c>
      <c r="O390">
        <v>13</v>
      </c>
      <c r="P390">
        <v>2018</v>
      </c>
      <c r="R390" t="s">
        <v>26</v>
      </c>
      <c r="S390" t="s">
        <v>31</v>
      </c>
    </row>
    <row r="391" spans="1:19" x14ac:dyDescent="0.25">
      <c r="A391" t="s">
        <v>312</v>
      </c>
      <c r="B391" t="s">
        <v>25488</v>
      </c>
      <c r="C391" t="s">
        <v>25489</v>
      </c>
      <c r="E391" t="s">
        <v>3581</v>
      </c>
      <c r="F391" t="s">
        <v>157</v>
      </c>
      <c r="G391">
        <v>16323</v>
      </c>
      <c r="H391">
        <v>41.402371000000002</v>
      </c>
      <c r="I391">
        <v>-79.805751999999998</v>
      </c>
      <c r="J391" s="1" t="d">
        <v>2018-09-10</v>
      </c>
      <c r="K391">
        <v>89882</v>
      </c>
      <c r="L391" t="s">
        <v>30</v>
      </c>
      <c r="M391" s="1" t="d">
        <v>2018-01-14</v>
      </c>
      <c r="N391">
        <v>1</v>
      </c>
      <c r="O391">
        <v>14</v>
      </c>
      <c r="P391">
        <v>2018</v>
      </c>
      <c r="R391" t="s">
        <v>26</v>
      </c>
      <c r="S391" t="s">
        <v>31</v>
      </c>
    </row>
    <row r="392" spans="1:19" x14ac:dyDescent="0.25">
      <c r="A392" t="s">
        <v>312</v>
      </c>
      <c r="B392" t="s">
        <v>25490</v>
      </c>
      <c r="C392" t="s">
        <v>25491</v>
      </c>
      <c r="E392" t="s">
        <v>25492</v>
      </c>
      <c r="F392" t="s">
        <v>157</v>
      </c>
      <c r="G392">
        <v>18249</v>
      </c>
      <c r="H392">
        <v>40.990031999999999</v>
      </c>
      <c r="I392">
        <v>-76.065145000000001</v>
      </c>
      <c r="J392" s="1" t="d">
        <v>2018-09-10</v>
      </c>
      <c r="K392">
        <v>89883</v>
      </c>
      <c r="L392" t="s">
        <v>30</v>
      </c>
      <c r="M392" s="1" t="d">
        <v>2018-01-15</v>
      </c>
      <c r="N392">
        <v>1</v>
      </c>
      <c r="O392">
        <v>15</v>
      </c>
      <c r="P392">
        <v>2018</v>
      </c>
      <c r="R392" t="s">
        <v>26</v>
      </c>
      <c r="S392" t="s">
        <v>31</v>
      </c>
    </row>
    <row r="393" spans="1:19" x14ac:dyDescent="0.25">
      <c r="A393" t="s">
        <v>312</v>
      </c>
      <c r="B393" t="s">
        <v>25493</v>
      </c>
      <c r="C393" t="s">
        <v>25494</v>
      </c>
      <c r="E393" t="s">
        <v>4938</v>
      </c>
      <c r="F393" t="s">
        <v>157</v>
      </c>
      <c r="G393">
        <v>16803</v>
      </c>
      <c r="H393">
        <v>40.784325000000003</v>
      </c>
      <c r="I393">
        <v>-77.831771000000003</v>
      </c>
      <c r="J393" s="1" t="d">
        <v>2018-09-10</v>
      </c>
      <c r="K393">
        <v>89884</v>
      </c>
      <c r="L393" t="s">
        <v>30</v>
      </c>
      <c r="M393" s="1" t="d">
        <v>2018-01-16</v>
      </c>
      <c r="N393">
        <v>1</v>
      </c>
      <c r="O393">
        <v>16</v>
      </c>
      <c r="P393">
        <v>2018</v>
      </c>
      <c r="R393" t="s">
        <v>26</v>
      </c>
      <c r="S393" t="s">
        <v>31</v>
      </c>
    </row>
    <row r="394" spans="1:19" x14ac:dyDescent="0.25">
      <c r="A394" t="s">
        <v>312</v>
      </c>
      <c r="B394" t="s">
        <v>25495</v>
      </c>
      <c r="C394" t="s">
        <v>25496</v>
      </c>
      <c r="E394" t="s">
        <v>24169</v>
      </c>
      <c r="F394" t="s">
        <v>157</v>
      </c>
      <c r="G394">
        <v>15143</v>
      </c>
      <c r="H394">
        <v>40.553280000000001</v>
      </c>
      <c r="I394">
        <v>-80.112988999999999</v>
      </c>
      <c r="J394" s="1" t="d">
        <v>2018-09-10</v>
      </c>
      <c r="K394">
        <v>89885</v>
      </c>
      <c r="L394" t="s">
        <v>30</v>
      </c>
      <c r="M394" s="1" t="d">
        <v>2018-01-17</v>
      </c>
      <c r="N394">
        <v>1</v>
      </c>
      <c r="O394">
        <v>17</v>
      </c>
      <c r="P394">
        <v>2018</v>
      </c>
      <c r="R394" t="s">
        <v>26</v>
      </c>
      <c r="S394" t="s">
        <v>31</v>
      </c>
    </row>
    <row r="395" spans="1:19" x14ac:dyDescent="0.25">
      <c r="A395" t="s">
        <v>312</v>
      </c>
      <c r="B395" t="s">
        <v>25497</v>
      </c>
      <c r="C395" t="s">
        <v>25498</v>
      </c>
      <c r="E395" t="s">
        <v>25499</v>
      </c>
      <c r="F395" t="s">
        <v>157</v>
      </c>
      <c r="G395">
        <v>15642</v>
      </c>
      <c r="H395">
        <v>40.316335000000002</v>
      </c>
      <c r="I395">
        <v>-79.683558000000005</v>
      </c>
      <c r="J395" s="1" t="d">
        <v>2018-09-10</v>
      </c>
      <c r="K395">
        <v>89886</v>
      </c>
      <c r="L395" t="s">
        <v>30</v>
      </c>
      <c r="M395" s="1" t="d">
        <v>2018-01-18</v>
      </c>
      <c r="N395">
        <v>1</v>
      </c>
      <c r="O395">
        <v>18</v>
      </c>
      <c r="P395">
        <v>2018</v>
      </c>
      <c r="R395" t="s">
        <v>26</v>
      </c>
      <c r="S395" t="s">
        <v>31</v>
      </c>
    </row>
    <row r="396" spans="1:19" x14ac:dyDescent="0.25">
      <c r="A396" t="s">
        <v>312</v>
      </c>
      <c r="B396" t="s">
        <v>25500</v>
      </c>
      <c r="C396" t="s">
        <v>25501</v>
      </c>
      <c r="E396" t="s">
        <v>25502</v>
      </c>
      <c r="F396" t="s">
        <v>157</v>
      </c>
      <c r="G396">
        <v>15102</v>
      </c>
      <c r="H396">
        <v>40.350982000000002</v>
      </c>
      <c r="I396">
        <v>-80.022740999999996</v>
      </c>
      <c r="J396" s="1" t="d">
        <v>2018-09-10</v>
      </c>
      <c r="K396">
        <v>89887</v>
      </c>
      <c r="L396" t="s">
        <v>30</v>
      </c>
      <c r="M396" s="1" t="d">
        <v>2018-01-19</v>
      </c>
      <c r="N396">
        <v>1</v>
      </c>
      <c r="O396">
        <v>19</v>
      </c>
      <c r="P396">
        <v>2018</v>
      </c>
      <c r="R396" t="s">
        <v>26</v>
      </c>
      <c r="S396" t="s">
        <v>31</v>
      </c>
    </row>
    <row r="397" spans="1:19" x14ac:dyDescent="0.25">
      <c r="A397" t="s">
        <v>312</v>
      </c>
      <c r="B397" t="s">
        <v>25503</v>
      </c>
      <c r="C397" t="s">
        <v>25504</v>
      </c>
      <c r="E397" t="s">
        <v>8838</v>
      </c>
      <c r="F397" t="s">
        <v>157</v>
      </c>
      <c r="G397">
        <v>16001</v>
      </c>
      <c r="H397">
        <v>40.816606999999998</v>
      </c>
      <c r="I397">
        <v>-79.927200999999997</v>
      </c>
      <c r="J397" s="1" t="d">
        <v>2018-09-10</v>
      </c>
      <c r="K397">
        <v>89889</v>
      </c>
      <c r="L397" t="s">
        <v>30</v>
      </c>
      <c r="M397" s="1" t="d">
        <v>2018-01-21</v>
      </c>
      <c r="N397">
        <v>1</v>
      </c>
      <c r="O397">
        <v>21</v>
      </c>
      <c r="P397">
        <v>2018</v>
      </c>
      <c r="R397" t="s">
        <v>26</v>
      </c>
      <c r="S397" t="s">
        <v>31</v>
      </c>
    </row>
    <row r="398" spans="1:19" x14ac:dyDescent="0.25">
      <c r="A398" t="s">
        <v>312</v>
      </c>
      <c r="B398" t="s">
        <v>25505</v>
      </c>
      <c r="C398" t="s">
        <v>25506</v>
      </c>
      <c r="E398" t="s">
        <v>8587</v>
      </c>
      <c r="F398" t="s">
        <v>157</v>
      </c>
      <c r="G398">
        <v>15904</v>
      </c>
      <c r="H398">
        <v>40.278231499999997</v>
      </c>
      <c r="I398">
        <v>-78.845044000000001</v>
      </c>
      <c r="J398" s="1" t="d">
        <v>2018-09-10</v>
      </c>
      <c r="K398">
        <v>89890</v>
      </c>
      <c r="L398" t="s">
        <v>30</v>
      </c>
      <c r="M398" s="1" t="d">
        <v>2018-01-22</v>
      </c>
      <c r="N398">
        <v>1</v>
      </c>
      <c r="O398">
        <v>22</v>
      </c>
      <c r="P398">
        <v>2018</v>
      </c>
      <c r="R398" t="s">
        <v>26</v>
      </c>
      <c r="S398" t="s">
        <v>31</v>
      </c>
    </row>
    <row r="399" spans="1:19" x14ac:dyDescent="0.25">
      <c r="A399" t="s">
        <v>312</v>
      </c>
      <c r="B399" t="s">
        <v>25507</v>
      </c>
      <c r="C399" t="s">
        <v>25508</v>
      </c>
      <c r="E399" t="s">
        <v>9477</v>
      </c>
      <c r="F399" t="s">
        <v>157</v>
      </c>
      <c r="G399">
        <v>17602</v>
      </c>
      <c r="H399">
        <v>41.013455999999998</v>
      </c>
      <c r="I399">
        <v>-80.397823000000002</v>
      </c>
      <c r="J399" s="1" t="d">
        <v>2018-09-10</v>
      </c>
      <c r="K399">
        <v>89891</v>
      </c>
      <c r="L399" t="s">
        <v>30</v>
      </c>
      <c r="M399" s="1" t="d">
        <v>2018-01-23</v>
      </c>
      <c r="N399">
        <v>1</v>
      </c>
      <c r="O399">
        <v>23</v>
      </c>
      <c r="P399">
        <v>2018</v>
      </c>
      <c r="R399" t="s">
        <v>26</v>
      </c>
      <c r="S399" t="s">
        <v>31</v>
      </c>
    </row>
    <row r="400" spans="1:19" x14ac:dyDescent="0.25">
      <c r="A400" t="s">
        <v>312</v>
      </c>
      <c r="B400" t="s">
        <v>25509</v>
      </c>
      <c r="C400" t="s">
        <v>25510</v>
      </c>
      <c r="E400" t="s">
        <v>25511</v>
      </c>
      <c r="F400" t="s">
        <v>157</v>
      </c>
      <c r="G400">
        <v>17325</v>
      </c>
      <c r="H400">
        <v>39.799101999999998</v>
      </c>
      <c r="I400">
        <v>-77.199264999999997</v>
      </c>
      <c r="J400" s="1" t="d">
        <v>2018-09-10</v>
      </c>
      <c r="K400">
        <v>89892</v>
      </c>
      <c r="L400" t="s">
        <v>30</v>
      </c>
      <c r="M400" s="1" t="d">
        <v>2018-01-24</v>
      </c>
      <c r="N400">
        <v>1</v>
      </c>
      <c r="O400">
        <v>24</v>
      </c>
      <c r="P400">
        <v>2018</v>
      </c>
      <c r="R400" t="s">
        <v>26</v>
      </c>
      <c r="S400" t="s">
        <v>31</v>
      </c>
    </row>
    <row r="401" spans="1:19" x14ac:dyDescent="0.25">
      <c r="A401" t="s">
        <v>312</v>
      </c>
      <c r="B401" t="s">
        <v>25512</v>
      </c>
      <c r="C401" t="s">
        <v>25513</v>
      </c>
      <c r="E401" t="s">
        <v>2526</v>
      </c>
      <c r="F401" t="s">
        <v>157</v>
      </c>
      <c r="G401">
        <v>15146</v>
      </c>
      <c r="H401">
        <v>40.434674000000001</v>
      </c>
      <c r="I401">
        <v>-79.733069999999998</v>
      </c>
      <c r="J401" s="1" t="d">
        <v>2018-09-10</v>
      </c>
      <c r="K401">
        <v>89893</v>
      </c>
      <c r="L401" t="s">
        <v>30</v>
      </c>
      <c r="M401" s="1" t="d">
        <v>2018-01-25</v>
      </c>
      <c r="N401">
        <v>1</v>
      </c>
      <c r="O401">
        <v>25</v>
      </c>
      <c r="P401">
        <v>2018</v>
      </c>
      <c r="R401" t="s">
        <v>26</v>
      </c>
      <c r="S401" t="s">
        <v>31</v>
      </c>
    </row>
    <row r="402" spans="1:19" x14ac:dyDescent="0.25">
      <c r="A402" t="s">
        <v>338</v>
      </c>
      <c r="B402" t="s">
        <v>25531</v>
      </c>
      <c r="C402" t="s">
        <v>25532</v>
      </c>
      <c r="E402" t="s">
        <v>11633</v>
      </c>
      <c r="F402" t="s">
        <v>503</v>
      </c>
      <c r="G402">
        <v>58401</v>
      </c>
      <c r="H402">
        <v>46.888466999999999</v>
      </c>
      <c r="I402">
        <v>-98.701226000000005</v>
      </c>
      <c r="J402" s="1" t="d">
        <v>2018-08-07</v>
      </c>
      <c r="K402">
        <v>89920</v>
      </c>
      <c r="L402" t="s">
        <v>30</v>
      </c>
      <c r="M402" s="1" t="d">
        <v>2018-01-01</v>
      </c>
      <c r="N402">
        <v>1</v>
      </c>
      <c r="O402">
        <v>1</v>
      </c>
      <c r="P402">
        <v>2018</v>
      </c>
      <c r="R402" t="s">
        <v>26</v>
      </c>
      <c r="S402" t="s">
        <v>31</v>
      </c>
    </row>
    <row r="403" spans="1:19" x14ac:dyDescent="0.25">
      <c r="A403" t="s">
        <v>338</v>
      </c>
      <c r="B403" t="s">
        <v>25533</v>
      </c>
      <c r="C403" t="s">
        <v>25534</v>
      </c>
      <c r="D403" t="s">
        <v>25535</v>
      </c>
      <c r="E403" t="s">
        <v>11633</v>
      </c>
      <c r="F403" t="s">
        <v>503</v>
      </c>
      <c r="G403">
        <v>58405</v>
      </c>
      <c r="H403">
        <v>46.916029999999999</v>
      </c>
      <c r="I403">
        <v>-98.702517999999998</v>
      </c>
      <c r="J403" s="1" t="d">
        <v>2018-08-07</v>
      </c>
      <c r="K403">
        <v>89921</v>
      </c>
      <c r="L403" t="s">
        <v>30</v>
      </c>
      <c r="M403" s="1" t="d">
        <v>2018-01-01</v>
      </c>
      <c r="N403">
        <v>1</v>
      </c>
      <c r="O403">
        <v>1</v>
      </c>
      <c r="P403">
        <v>2018</v>
      </c>
      <c r="R403" t="s">
        <v>26</v>
      </c>
      <c r="S403" t="s">
        <v>31</v>
      </c>
    </row>
    <row r="404" spans="1:19" x14ac:dyDescent="0.25">
      <c r="A404" t="s">
        <v>504</v>
      </c>
      <c r="B404" t="s">
        <v>4877</v>
      </c>
      <c r="C404" t="s">
        <v>25536</v>
      </c>
      <c r="E404" t="s">
        <v>786</v>
      </c>
      <c r="F404" t="s">
        <v>212</v>
      </c>
      <c r="G404">
        <v>28602</v>
      </c>
      <c r="H404">
        <v>35.698034</v>
      </c>
      <c r="I404">
        <v>-81.294689000000005</v>
      </c>
      <c r="J404" s="1" t="d">
        <v>2018-07-09</v>
      </c>
      <c r="K404">
        <v>89923</v>
      </c>
      <c r="L404" t="s">
        <v>30</v>
      </c>
      <c r="M404" s="1" t="d">
        <v>2018-01-01</v>
      </c>
      <c r="N404">
        <v>1</v>
      </c>
      <c r="O404">
        <v>1</v>
      </c>
      <c r="P404">
        <v>2018</v>
      </c>
      <c r="R404" t="s">
        <v>26</v>
      </c>
      <c r="S404" t="s">
        <v>31</v>
      </c>
    </row>
    <row r="405" spans="1:19" x14ac:dyDescent="0.25">
      <c r="A405" t="s">
        <v>338</v>
      </c>
      <c r="B405" t="s">
        <v>25537</v>
      </c>
      <c r="C405" t="s">
        <v>25538</v>
      </c>
      <c r="E405" t="s">
        <v>18336</v>
      </c>
      <c r="F405" t="s">
        <v>64</v>
      </c>
      <c r="G405">
        <v>82513</v>
      </c>
      <c r="H405">
        <v>43.534537999999998</v>
      </c>
      <c r="I405">
        <v>-109.639602</v>
      </c>
      <c r="J405" s="1" t="d">
        <v>2019-04-08</v>
      </c>
      <c r="K405">
        <v>89924</v>
      </c>
      <c r="L405" t="s">
        <v>24</v>
      </c>
      <c r="M405" s="1" t="d">
        <v>2018-01-01</v>
      </c>
      <c r="N405">
        <v>1</v>
      </c>
      <c r="O405">
        <v>1</v>
      </c>
      <c r="P405">
        <v>2018</v>
      </c>
      <c r="R405" t="s">
        <v>26</v>
      </c>
      <c r="S405" t="s">
        <v>31</v>
      </c>
    </row>
    <row r="406" spans="1:19" x14ac:dyDescent="0.25">
      <c r="A406" t="s">
        <v>338</v>
      </c>
      <c r="B406" t="s">
        <v>25551</v>
      </c>
      <c r="C406" t="s">
        <v>25552</v>
      </c>
      <c r="E406" t="s">
        <v>10813</v>
      </c>
      <c r="F406" t="s">
        <v>269</v>
      </c>
      <c r="G406">
        <v>23690</v>
      </c>
      <c r="H406">
        <v>37.238329999999998</v>
      </c>
      <c r="I406">
        <v>-76.508865999999998</v>
      </c>
      <c r="J406" s="1" t="d">
        <v>2018-10-04</v>
      </c>
      <c r="K406">
        <v>91701</v>
      </c>
      <c r="L406" t="s">
        <v>30</v>
      </c>
      <c r="M406" s="1" t="d">
        <v>2018-01-01</v>
      </c>
      <c r="N406">
        <v>1</v>
      </c>
      <c r="O406">
        <v>1</v>
      </c>
      <c r="P406">
        <v>2018</v>
      </c>
      <c r="R406" t="s">
        <v>26</v>
      </c>
      <c r="S406" t="s">
        <v>31</v>
      </c>
    </row>
    <row r="407" spans="1:19" x14ac:dyDescent="0.25">
      <c r="A407" t="s">
        <v>338</v>
      </c>
      <c r="B407" t="s">
        <v>25553</v>
      </c>
      <c r="C407" t="s">
        <v>25554</v>
      </c>
      <c r="E407" t="s">
        <v>10813</v>
      </c>
      <c r="F407" t="s">
        <v>269</v>
      </c>
      <c r="G407">
        <v>23690</v>
      </c>
      <c r="H407">
        <v>37.232314000000002</v>
      </c>
      <c r="I407">
        <v>-76.511345000000006</v>
      </c>
      <c r="J407" s="1" t="d">
        <v>2019-02-06</v>
      </c>
      <c r="K407">
        <v>91702</v>
      </c>
      <c r="L407" t="s">
        <v>103</v>
      </c>
      <c r="M407" s="1" t="d">
        <v>2018-01-01</v>
      </c>
      <c r="N407">
        <v>1</v>
      </c>
      <c r="O407">
        <v>1</v>
      </c>
      <c r="P407">
        <v>2018</v>
      </c>
      <c r="R407" t="s">
        <v>26</v>
      </c>
      <c r="S407" t="s">
        <v>31</v>
      </c>
    </row>
    <row r="408" spans="1:19" x14ac:dyDescent="0.25">
      <c r="A408" t="s">
        <v>338</v>
      </c>
      <c r="B408" t="s">
        <v>25555</v>
      </c>
      <c r="C408" t="s">
        <v>25556</v>
      </c>
      <c r="E408" t="s">
        <v>10813</v>
      </c>
      <c r="F408" t="s">
        <v>269</v>
      </c>
      <c r="G408">
        <v>23692</v>
      </c>
      <c r="H408">
        <v>37.194887000000001</v>
      </c>
      <c r="I408">
        <v>-76.490471999999997</v>
      </c>
      <c r="J408" s="1" t="d">
        <v>2019-02-06</v>
      </c>
      <c r="K408">
        <v>91703</v>
      </c>
      <c r="L408" t="s">
        <v>103</v>
      </c>
      <c r="M408" s="1" t="d">
        <v>2018-01-01</v>
      </c>
      <c r="N408">
        <v>1</v>
      </c>
      <c r="O408">
        <v>1</v>
      </c>
      <c r="P408">
        <v>2018</v>
      </c>
      <c r="R408" t="s">
        <v>26</v>
      </c>
      <c r="S408" t="s">
        <v>31</v>
      </c>
    </row>
    <row r="409" spans="1:19" x14ac:dyDescent="0.25">
      <c r="A409" t="s">
        <v>312</v>
      </c>
      <c r="B409" t="s">
        <v>25559</v>
      </c>
      <c r="C409" t="s">
        <v>25560</v>
      </c>
      <c r="E409" t="s">
        <v>2542</v>
      </c>
      <c r="F409" t="s">
        <v>513</v>
      </c>
      <c r="G409">
        <v>54703</v>
      </c>
      <c r="H409">
        <v>44.842016000000001</v>
      </c>
      <c r="I409">
        <v>-91.589659999999995</v>
      </c>
      <c r="J409" s="1" t="d">
        <v>2018-11-08</v>
      </c>
      <c r="K409">
        <v>91815</v>
      </c>
      <c r="L409" t="s">
        <v>30</v>
      </c>
      <c r="M409" s="1" t="d">
        <v>2018-01-15</v>
      </c>
      <c r="N409">
        <v>1</v>
      </c>
      <c r="O409">
        <v>15</v>
      </c>
      <c r="P409">
        <v>2018</v>
      </c>
      <c r="R409" t="s">
        <v>26</v>
      </c>
      <c r="S409" t="s">
        <v>31</v>
      </c>
    </row>
    <row r="410" spans="1:19" x14ac:dyDescent="0.25">
      <c r="A410" t="s">
        <v>312</v>
      </c>
      <c r="B410" t="s">
        <v>25561</v>
      </c>
      <c r="C410" t="s">
        <v>25562</v>
      </c>
      <c r="E410" t="s">
        <v>16845</v>
      </c>
      <c r="F410" t="s">
        <v>513</v>
      </c>
      <c r="G410">
        <v>53051</v>
      </c>
      <c r="H410">
        <v>43.119259</v>
      </c>
      <c r="I410">
        <v>-88.098353000000003</v>
      </c>
      <c r="J410" s="1" t="d">
        <v>2018-11-08</v>
      </c>
      <c r="K410">
        <v>91816</v>
      </c>
      <c r="L410" t="s">
        <v>30</v>
      </c>
      <c r="M410" s="1" t="d">
        <v>2018-01-15</v>
      </c>
      <c r="N410">
        <v>1</v>
      </c>
      <c r="O410">
        <v>15</v>
      </c>
      <c r="P410">
        <v>2018</v>
      </c>
      <c r="R410" t="s">
        <v>26</v>
      </c>
      <c r="S410" t="s">
        <v>31</v>
      </c>
    </row>
    <row r="411" spans="1:19" x14ac:dyDescent="0.25">
      <c r="A411" t="s">
        <v>312</v>
      </c>
      <c r="B411" t="s">
        <v>25563</v>
      </c>
      <c r="C411" t="s">
        <v>25564</v>
      </c>
      <c r="E411" t="s">
        <v>25565</v>
      </c>
      <c r="F411" t="s">
        <v>513</v>
      </c>
      <c r="G411">
        <v>54521</v>
      </c>
      <c r="H411">
        <v>45.915408999999997</v>
      </c>
      <c r="I411">
        <v>-89.253335000000007</v>
      </c>
      <c r="J411" s="1" t="d">
        <v>2018-11-08</v>
      </c>
      <c r="K411">
        <v>91817</v>
      </c>
      <c r="L411" t="s">
        <v>30</v>
      </c>
      <c r="M411" s="1" t="d">
        <v>2018-01-15</v>
      </c>
      <c r="N411">
        <v>1</v>
      </c>
      <c r="O411">
        <v>15</v>
      </c>
      <c r="P411">
        <v>2018</v>
      </c>
      <c r="R411" t="s">
        <v>26</v>
      </c>
      <c r="S411" t="s">
        <v>31</v>
      </c>
    </row>
    <row r="412" spans="1:19" x14ac:dyDescent="0.25">
      <c r="A412" t="s">
        <v>312</v>
      </c>
      <c r="B412" t="s">
        <v>25566</v>
      </c>
      <c r="C412" t="s">
        <v>25567</v>
      </c>
      <c r="E412" t="s">
        <v>3924</v>
      </c>
      <c r="F412" t="s">
        <v>513</v>
      </c>
      <c r="G412">
        <v>54829</v>
      </c>
      <c r="H412">
        <v>45.533048999999998</v>
      </c>
      <c r="I412">
        <v>-92.029875000000004</v>
      </c>
      <c r="J412" s="1" t="d">
        <v>2018-11-08</v>
      </c>
      <c r="K412">
        <v>91818</v>
      </c>
      <c r="L412" t="s">
        <v>30</v>
      </c>
      <c r="M412" s="1" t="d">
        <v>2018-01-15</v>
      </c>
      <c r="N412">
        <v>1</v>
      </c>
      <c r="O412">
        <v>15</v>
      </c>
      <c r="P412">
        <v>2018</v>
      </c>
      <c r="R412" t="s">
        <v>26</v>
      </c>
      <c r="S412" t="s">
        <v>31</v>
      </c>
    </row>
    <row r="413" spans="1:19" x14ac:dyDescent="0.25">
      <c r="A413" t="s">
        <v>312</v>
      </c>
      <c r="B413" t="s">
        <v>25568</v>
      </c>
      <c r="C413" t="s">
        <v>25569</v>
      </c>
      <c r="E413" t="s">
        <v>25570</v>
      </c>
      <c r="F413" t="s">
        <v>513</v>
      </c>
      <c r="G413">
        <v>53532</v>
      </c>
      <c r="H413">
        <v>43.236339000000001</v>
      </c>
      <c r="I413">
        <v>-89.323804999999993</v>
      </c>
      <c r="J413" s="1" t="d">
        <v>2018-11-08</v>
      </c>
      <c r="K413">
        <v>91819</v>
      </c>
      <c r="L413" t="s">
        <v>30</v>
      </c>
      <c r="M413" s="1" t="d">
        <v>2018-01-15</v>
      </c>
      <c r="N413">
        <v>1</v>
      </c>
      <c r="O413">
        <v>15</v>
      </c>
      <c r="P413">
        <v>2018</v>
      </c>
      <c r="R413" t="s">
        <v>26</v>
      </c>
      <c r="S413" t="s">
        <v>31</v>
      </c>
    </row>
    <row r="414" spans="1:19" x14ac:dyDescent="0.25">
      <c r="A414" t="s">
        <v>312</v>
      </c>
      <c r="B414" t="s">
        <v>25571</v>
      </c>
      <c r="C414" t="s">
        <v>25572</v>
      </c>
      <c r="E414" t="s">
        <v>25573</v>
      </c>
      <c r="F414" t="s">
        <v>513</v>
      </c>
      <c r="G414">
        <v>53589</v>
      </c>
      <c r="H414">
        <v>42.918318999999997</v>
      </c>
      <c r="I414">
        <v>-89.236503999999996</v>
      </c>
      <c r="J414" s="1" t="d">
        <v>2018-07-09</v>
      </c>
      <c r="K414">
        <v>91820</v>
      </c>
      <c r="L414" t="s">
        <v>30</v>
      </c>
      <c r="M414" s="1" t="d">
        <v>2018-01-15</v>
      </c>
      <c r="N414">
        <v>1</v>
      </c>
      <c r="O414">
        <v>15</v>
      </c>
      <c r="P414">
        <v>2018</v>
      </c>
      <c r="R414" t="s">
        <v>26</v>
      </c>
      <c r="S414" t="s">
        <v>31</v>
      </c>
    </row>
    <row r="415" spans="1:19" x14ac:dyDescent="0.25">
      <c r="A415" t="s">
        <v>312</v>
      </c>
      <c r="B415" t="s">
        <v>25574</v>
      </c>
      <c r="C415" t="s">
        <v>25575</v>
      </c>
      <c r="E415" t="s">
        <v>7467</v>
      </c>
      <c r="F415" t="s">
        <v>513</v>
      </c>
      <c r="G415">
        <v>54806</v>
      </c>
      <c r="H415">
        <v>46.581564</v>
      </c>
      <c r="I415">
        <v>-90.914895000000001</v>
      </c>
      <c r="J415" s="1" t="d">
        <v>2018-11-08</v>
      </c>
      <c r="K415">
        <v>91821</v>
      </c>
      <c r="L415" t="s">
        <v>30</v>
      </c>
      <c r="M415" s="1" t="d">
        <v>2018-01-15</v>
      </c>
      <c r="N415">
        <v>1</v>
      </c>
      <c r="O415">
        <v>15</v>
      </c>
      <c r="P415">
        <v>2018</v>
      </c>
      <c r="R415" t="s">
        <v>26</v>
      </c>
      <c r="S415" t="s">
        <v>31</v>
      </c>
    </row>
    <row r="416" spans="1:19" x14ac:dyDescent="0.25">
      <c r="A416" t="s">
        <v>312</v>
      </c>
      <c r="B416" t="s">
        <v>25576</v>
      </c>
      <c r="C416" t="s">
        <v>25577</v>
      </c>
      <c r="E416" t="s">
        <v>1006</v>
      </c>
      <c r="F416" t="s">
        <v>513</v>
      </c>
      <c r="G416">
        <v>53566</v>
      </c>
      <c r="H416">
        <v>42.604208</v>
      </c>
      <c r="I416">
        <v>-89.650188</v>
      </c>
      <c r="J416" s="1" t="d">
        <v>2018-11-08</v>
      </c>
      <c r="K416">
        <v>91822</v>
      </c>
      <c r="L416" t="s">
        <v>30</v>
      </c>
      <c r="M416" s="1" t="d">
        <v>2018-01-15</v>
      </c>
      <c r="N416">
        <v>1</v>
      </c>
      <c r="O416">
        <v>15</v>
      </c>
      <c r="P416">
        <v>2018</v>
      </c>
      <c r="R416" t="s">
        <v>26</v>
      </c>
      <c r="S416" t="s">
        <v>31</v>
      </c>
    </row>
    <row r="417" spans="1:19" x14ac:dyDescent="0.25">
      <c r="A417" t="s">
        <v>312</v>
      </c>
      <c r="B417" t="s">
        <v>25578</v>
      </c>
      <c r="C417" t="s">
        <v>25579</v>
      </c>
      <c r="E417" t="s">
        <v>9368</v>
      </c>
      <c r="F417" t="s">
        <v>513</v>
      </c>
      <c r="G417">
        <v>53581</v>
      </c>
      <c r="H417">
        <v>43.334944999999998</v>
      </c>
      <c r="I417">
        <v>-90.388727000000003</v>
      </c>
      <c r="J417" s="1" t="d">
        <v>2018-11-08</v>
      </c>
      <c r="K417">
        <v>91823</v>
      </c>
      <c r="L417" t="s">
        <v>30</v>
      </c>
      <c r="M417" s="1" t="d">
        <v>2018-01-15</v>
      </c>
      <c r="N417">
        <v>1</v>
      </c>
      <c r="O417">
        <v>15</v>
      </c>
      <c r="P417">
        <v>2018</v>
      </c>
      <c r="R417" t="s">
        <v>26</v>
      </c>
      <c r="S417" t="s">
        <v>31</v>
      </c>
    </row>
    <row r="418" spans="1:19" x14ac:dyDescent="0.25">
      <c r="A418" t="s">
        <v>312</v>
      </c>
      <c r="B418" t="s">
        <v>25580</v>
      </c>
      <c r="C418" t="s">
        <v>25581</v>
      </c>
      <c r="E418" t="s">
        <v>2159</v>
      </c>
      <c r="F418" t="s">
        <v>513</v>
      </c>
      <c r="G418">
        <v>54449</v>
      </c>
      <c r="H418">
        <v>44.647316000000004</v>
      </c>
      <c r="I418">
        <v>-90.188800999999998</v>
      </c>
      <c r="J418" s="1" t="d">
        <v>2019-04-08</v>
      </c>
      <c r="K418">
        <v>91824</v>
      </c>
      <c r="L418" t="s">
        <v>24</v>
      </c>
      <c r="M418" s="1" t="d">
        <v>2018-01-15</v>
      </c>
      <c r="N418">
        <v>1</v>
      </c>
      <c r="O418">
        <v>15</v>
      </c>
      <c r="P418">
        <v>2018</v>
      </c>
      <c r="R418" t="s">
        <v>26</v>
      </c>
      <c r="S418" t="s">
        <v>31</v>
      </c>
    </row>
    <row r="419" spans="1:19" x14ac:dyDescent="0.25">
      <c r="A419" t="s">
        <v>312</v>
      </c>
      <c r="B419" t="s">
        <v>25582</v>
      </c>
      <c r="C419" t="s">
        <v>25583</v>
      </c>
      <c r="E419" t="s">
        <v>5453</v>
      </c>
      <c r="F419" t="s">
        <v>513</v>
      </c>
      <c r="G419">
        <v>54880</v>
      </c>
      <c r="H419">
        <v>46.666611000000003</v>
      </c>
      <c r="I419">
        <v>-92.105141000000003</v>
      </c>
      <c r="J419" s="1" t="d">
        <v>2018-11-08</v>
      </c>
      <c r="K419">
        <v>91825</v>
      </c>
      <c r="L419" t="s">
        <v>30</v>
      </c>
      <c r="M419" s="1" t="d">
        <v>2018-01-15</v>
      </c>
      <c r="N419">
        <v>1</v>
      </c>
      <c r="O419">
        <v>15</v>
      </c>
      <c r="P419">
        <v>2018</v>
      </c>
      <c r="R419" t="s">
        <v>26</v>
      </c>
      <c r="S419" t="s">
        <v>31</v>
      </c>
    </row>
    <row r="420" spans="1:19" x14ac:dyDescent="0.25">
      <c r="A420" t="s">
        <v>312</v>
      </c>
      <c r="B420" t="s">
        <v>25584</v>
      </c>
      <c r="C420" t="s">
        <v>25585</v>
      </c>
      <c r="E420" t="s">
        <v>7467</v>
      </c>
      <c r="F420" t="s">
        <v>513</v>
      </c>
      <c r="G420">
        <v>54806</v>
      </c>
      <c r="H420">
        <v>46.588147999999997</v>
      </c>
      <c r="I420">
        <v>-90.881290000000007</v>
      </c>
      <c r="J420" s="1" t="d">
        <v>2018-11-08</v>
      </c>
      <c r="K420">
        <v>91826</v>
      </c>
      <c r="L420" t="s">
        <v>30</v>
      </c>
      <c r="M420" s="1" t="d">
        <v>2018-01-15</v>
      </c>
      <c r="N420">
        <v>1</v>
      </c>
      <c r="O420">
        <v>15</v>
      </c>
      <c r="P420">
        <v>2018</v>
      </c>
      <c r="R420" t="s">
        <v>26</v>
      </c>
      <c r="S420" t="s">
        <v>31</v>
      </c>
    </row>
    <row r="421" spans="1:19" x14ac:dyDescent="0.25">
      <c r="A421" t="s">
        <v>312</v>
      </c>
      <c r="B421" t="s">
        <v>25586</v>
      </c>
      <c r="C421" t="s">
        <v>19132</v>
      </c>
      <c r="E421" t="s">
        <v>318</v>
      </c>
      <c r="F421" t="s">
        <v>513</v>
      </c>
      <c r="G421">
        <v>53098</v>
      </c>
      <c r="H421">
        <v>43.198208999999999</v>
      </c>
      <c r="I421">
        <v>-88.742729999999995</v>
      </c>
      <c r="J421" s="1" t="d">
        <v>2018-11-08</v>
      </c>
      <c r="K421">
        <v>91827</v>
      </c>
      <c r="L421" t="s">
        <v>30</v>
      </c>
      <c r="M421" s="1" t="d">
        <v>2018-01-15</v>
      </c>
      <c r="N421">
        <v>1</v>
      </c>
      <c r="O421">
        <v>15</v>
      </c>
      <c r="P421">
        <v>2018</v>
      </c>
      <c r="R421" t="s">
        <v>26</v>
      </c>
      <c r="S421" t="s">
        <v>31</v>
      </c>
    </row>
    <row r="422" spans="1:19" x14ac:dyDescent="0.25">
      <c r="A422" t="s">
        <v>312</v>
      </c>
      <c r="B422" t="s">
        <v>25587</v>
      </c>
      <c r="C422" t="s">
        <v>25588</v>
      </c>
      <c r="E422" t="s">
        <v>25589</v>
      </c>
      <c r="F422" t="s">
        <v>513</v>
      </c>
      <c r="G422">
        <v>54615</v>
      </c>
      <c r="H422">
        <v>44.304969999999997</v>
      </c>
      <c r="I422">
        <v>-90.845684000000006</v>
      </c>
      <c r="J422" s="1" t="d">
        <v>2018-11-08</v>
      </c>
      <c r="K422">
        <v>91828</v>
      </c>
      <c r="L422" t="s">
        <v>30</v>
      </c>
      <c r="M422" s="1" t="d">
        <v>2018-01-15</v>
      </c>
      <c r="N422">
        <v>1</v>
      </c>
      <c r="O422">
        <v>15</v>
      </c>
      <c r="P422">
        <v>2018</v>
      </c>
      <c r="R422" t="s">
        <v>26</v>
      </c>
      <c r="S422" t="s">
        <v>31</v>
      </c>
    </row>
    <row r="423" spans="1:19" x14ac:dyDescent="0.25">
      <c r="A423" t="s">
        <v>312</v>
      </c>
      <c r="B423" t="s">
        <v>25590</v>
      </c>
      <c r="C423" t="s">
        <v>25591</v>
      </c>
      <c r="E423" t="s">
        <v>7659</v>
      </c>
      <c r="F423" t="s">
        <v>513</v>
      </c>
      <c r="G423">
        <v>54304</v>
      </c>
      <c r="H423">
        <v>44.468749000000003</v>
      </c>
      <c r="I423">
        <v>-88.083240000000004</v>
      </c>
      <c r="J423" s="1" t="d">
        <v>2018-11-08</v>
      </c>
      <c r="K423">
        <v>91829</v>
      </c>
      <c r="L423" t="s">
        <v>30</v>
      </c>
      <c r="M423" s="1" t="d">
        <v>2018-01-15</v>
      </c>
      <c r="N423">
        <v>1</v>
      </c>
      <c r="O423">
        <v>15</v>
      </c>
      <c r="P423">
        <v>2018</v>
      </c>
      <c r="R423" t="s">
        <v>26</v>
      </c>
      <c r="S423" t="s">
        <v>31</v>
      </c>
    </row>
    <row r="424" spans="1:19" x14ac:dyDescent="0.25">
      <c r="A424" t="s">
        <v>312</v>
      </c>
      <c r="B424" t="s">
        <v>25592</v>
      </c>
      <c r="C424" t="s">
        <v>25593</v>
      </c>
      <c r="E424" t="s">
        <v>318</v>
      </c>
      <c r="F424" t="s">
        <v>513</v>
      </c>
      <c r="G424">
        <v>53098</v>
      </c>
      <c r="H424">
        <v>43.207174999999999</v>
      </c>
      <c r="I424">
        <v>-88.70805</v>
      </c>
      <c r="J424" s="1" t="d">
        <v>2018-11-08</v>
      </c>
      <c r="K424">
        <v>91830</v>
      </c>
      <c r="L424" t="s">
        <v>30</v>
      </c>
      <c r="M424" s="1" t="d">
        <v>2018-01-15</v>
      </c>
      <c r="N424">
        <v>1</v>
      </c>
      <c r="O424">
        <v>15</v>
      </c>
      <c r="P424">
        <v>2018</v>
      </c>
      <c r="R424" t="s">
        <v>26</v>
      </c>
      <c r="S424" t="s">
        <v>31</v>
      </c>
    </row>
    <row r="425" spans="1:19" x14ac:dyDescent="0.25">
      <c r="A425" t="s">
        <v>312</v>
      </c>
      <c r="B425" t="s">
        <v>25594</v>
      </c>
      <c r="C425" t="s">
        <v>25595</v>
      </c>
      <c r="E425" t="s">
        <v>4583</v>
      </c>
      <c r="F425" t="s">
        <v>513</v>
      </c>
      <c r="G425">
        <v>54656</v>
      </c>
      <c r="H425">
        <v>43.933343870000002</v>
      </c>
      <c r="I425">
        <v>-90.820533089999998</v>
      </c>
      <c r="J425" s="1" t="d">
        <v>2019-02-06</v>
      </c>
      <c r="K425">
        <v>91831</v>
      </c>
      <c r="L425" t="s">
        <v>103</v>
      </c>
      <c r="M425" s="1" t="d">
        <v>2018-01-15</v>
      </c>
      <c r="N425">
        <v>1</v>
      </c>
      <c r="O425">
        <v>15</v>
      </c>
      <c r="P425">
        <v>2018</v>
      </c>
      <c r="R425" t="s">
        <v>26</v>
      </c>
      <c r="S425" t="s">
        <v>31</v>
      </c>
    </row>
    <row r="426" spans="1:19" x14ac:dyDescent="0.25">
      <c r="A426" t="s">
        <v>312</v>
      </c>
      <c r="B426" t="s">
        <v>25596</v>
      </c>
      <c r="C426" t="s">
        <v>25597</v>
      </c>
      <c r="E426" t="s">
        <v>12059</v>
      </c>
      <c r="F426" t="s">
        <v>513</v>
      </c>
      <c r="G426">
        <v>53913</v>
      </c>
      <c r="H426">
        <v>43.460124999999998</v>
      </c>
      <c r="I426">
        <v>-89.767313000000001</v>
      </c>
      <c r="J426" s="1" t="d">
        <v>2018-11-08</v>
      </c>
      <c r="K426">
        <v>91832</v>
      </c>
      <c r="L426" t="s">
        <v>30</v>
      </c>
      <c r="M426" s="1" t="d">
        <v>2018-01-15</v>
      </c>
      <c r="N426">
        <v>1</v>
      </c>
      <c r="O426">
        <v>15</v>
      </c>
      <c r="P426">
        <v>2018</v>
      </c>
      <c r="R426" t="s">
        <v>26</v>
      </c>
      <c r="S426" t="s">
        <v>31</v>
      </c>
    </row>
    <row r="427" spans="1:19" x14ac:dyDescent="0.25">
      <c r="A427" t="s">
        <v>312</v>
      </c>
      <c r="B427" t="s">
        <v>25598</v>
      </c>
      <c r="C427" t="s">
        <v>25599</v>
      </c>
      <c r="E427" t="s">
        <v>25600</v>
      </c>
      <c r="F427" t="s">
        <v>513</v>
      </c>
      <c r="G427">
        <v>54241</v>
      </c>
      <c r="H427">
        <v>44.153030999999999</v>
      </c>
      <c r="I427">
        <v>-87.568029999999993</v>
      </c>
      <c r="J427" s="1" t="d">
        <v>2018-11-08</v>
      </c>
      <c r="K427">
        <v>91833</v>
      </c>
      <c r="L427" t="s">
        <v>30</v>
      </c>
      <c r="M427" s="1" t="d">
        <v>2018-01-15</v>
      </c>
      <c r="N427">
        <v>1</v>
      </c>
      <c r="O427">
        <v>15</v>
      </c>
      <c r="P427">
        <v>2018</v>
      </c>
      <c r="R427" t="s">
        <v>26</v>
      </c>
      <c r="S427" t="s">
        <v>31</v>
      </c>
    </row>
    <row r="428" spans="1:19" x14ac:dyDescent="0.25">
      <c r="A428" t="s">
        <v>312</v>
      </c>
      <c r="B428" t="s">
        <v>25601</v>
      </c>
      <c r="C428" t="s">
        <v>25602</v>
      </c>
      <c r="E428" t="s">
        <v>16799</v>
      </c>
      <c r="F428" t="s">
        <v>513</v>
      </c>
      <c r="G428">
        <v>54501</v>
      </c>
      <c r="H428">
        <v>45.655925000000003</v>
      </c>
      <c r="I428">
        <v>-89.398880000000005</v>
      </c>
      <c r="J428" s="1" t="d">
        <v>2018-11-08</v>
      </c>
      <c r="K428">
        <v>91834</v>
      </c>
      <c r="L428" t="s">
        <v>30</v>
      </c>
      <c r="M428" s="1" t="d">
        <v>2018-01-15</v>
      </c>
      <c r="N428">
        <v>1</v>
      </c>
      <c r="O428">
        <v>15</v>
      </c>
      <c r="P428">
        <v>2018</v>
      </c>
      <c r="R428" t="s">
        <v>26</v>
      </c>
      <c r="S428" t="s">
        <v>31</v>
      </c>
    </row>
    <row r="429" spans="1:19" x14ac:dyDescent="0.25">
      <c r="A429" t="s">
        <v>312</v>
      </c>
      <c r="B429" t="s">
        <v>25603</v>
      </c>
      <c r="C429" t="s">
        <v>25604</v>
      </c>
      <c r="E429" t="s">
        <v>5453</v>
      </c>
      <c r="F429" t="s">
        <v>513</v>
      </c>
      <c r="G429">
        <v>54880</v>
      </c>
      <c r="H429">
        <v>46.720323999999998</v>
      </c>
      <c r="I429">
        <v>-92.092449999999999</v>
      </c>
      <c r="J429" s="1" t="d">
        <v>2018-11-08</v>
      </c>
      <c r="K429">
        <v>91835</v>
      </c>
      <c r="L429" t="s">
        <v>30</v>
      </c>
      <c r="M429" s="1" t="d">
        <v>2018-01-15</v>
      </c>
      <c r="N429">
        <v>1</v>
      </c>
      <c r="O429">
        <v>15</v>
      </c>
      <c r="P429">
        <v>2018</v>
      </c>
      <c r="R429" t="s">
        <v>26</v>
      </c>
      <c r="S429" t="s">
        <v>31</v>
      </c>
    </row>
    <row r="430" spans="1:19" x14ac:dyDescent="0.25">
      <c r="A430" t="s">
        <v>338</v>
      </c>
      <c r="B430" t="s">
        <v>25605</v>
      </c>
      <c r="C430" t="s">
        <v>25606</v>
      </c>
      <c r="E430" t="s">
        <v>20254</v>
      </c>
      <c r="F430" t="s">
        <v>208</v>
      </c>
      <c r="G430">
        <v>29926</v>
      </c>
      <c r="H430">
        <v>32.209767999999997</v>
      </c>
      <c r="I430">
        <v>-80.702083000000002</v>
      </c>
      <c r="J430" s="1" t="d">
        <v>2018-12-11</v>
      </c>
      <c r="K430">
        <v>91852</v>
      </c>
      <c r="L430" t="s">
        <v>30</v>
      </c>
      <c r="M430" s="1" t="d">
        <v>2018-01-01</v>
      </c>
      <c r="N430">
        <v>1</v>
      </c>
      <c r="O430">
        <v>1</v>
      </c>
      <c r="P430">
        <v>2018</v>
      </c>
      <c r="R430" t="s">
        <v>26</v>
      </c>
      <c r="S430" t="s">
        <v>31</v>
      </c>
    </row>
    <row r="431" spans="1:19" x14ac:dyDescent="0.25">
      <c r="A431" t="s">
        <v>338</v>
      </c>
      <c r="B431" t="s">
        <v>25607</v>
      </c>
      <c r="C431" t="s">
        <v>25608</v>
      </c>
      <c r="E431" t="s">
        <v>20254</v>
      </c>
      <c r="F431" t="s">
        <v>208</v>
      </c>
      <c r="G431">
        <v>29928</v>
      </c>
      <c r="H431">
        <v>32.165083000000003</v>
      </c>
      <c r="I431">
        <v>-80.742990000000006</v>
      </c>
      <c r="J431" s="1" t="d">
        <v>2018-12-11</v>
      </c>
      <c r="K431">
        <v>91853</v>
      </c>
      <c r="L431" t="s">
        <v>30</v>
      </c>
      <c r="M431" s="1" t="d">
        <v>2018-01-01</v>
      </c>
      <c r="N431">
        <v>1</v>
      </c>
      <c r="O431">
        <v>1</v>
      </c>
      <c r="P431">
        <v>2018</v>
      </c>
      <c r="R431" t="s">
        <v>26</v>
      </c>
      <c r="S431" t="s">
        <v>31</v>
      </c>
    </row>
    <row r="432" spans="1:19" x14ac:dyDescent="0.25">
      <c r="A432" t="s">
        <v>338</v>
      </c>
      <c r="B432" t="s">
        <v>25609</v>
      </c>
      <c r="C432" t="s">
        <v>25610</v>
      </c>
      <c r="E432" t="s">
        <v>25611</v>
      </c>
      <c r="F432" t="s">
        <v>212</v>
      </c>
      <c r="G432">
        <v>27966</v>
      </c>
      <c r="H432">
        <v>36.119450000000001</v>
      </c>
      <c r="I432">
        <v>-75.838481999999999</v>
      </c>
      <c r="J432" s="1" t="d">
        <v>2018-07-09</v>
      </c>
      <c r="K432">
        <v>91854</v>
      </c>
      <c r="L432" t="s">
        <v>30</v>
      </c>
      <c r="M432" s="1" t="d">
        <v>2018-01-01</v>
      </c>
      <c r="N432">
        <v>1</v>
      </c>
      <c r="O432">
        <v>1</v>
      </c>
      <c r="P432">
        <v>2018</v>
      </c>
      <c r="R432" t="s">
        <v>26</v>
      </c>
      <c r="S432" t="s">
        <v>31</v>
      </c>
    </row>
    <row r="433" spans="1:19" x14ac:dyDescent="0.25">
      <c r="A433" t="s">
        <v>338</v>
      </c>
      <c r="B433" t="s">
        <v>25612</v>
      </c>
      <c r="C433" t="s">
        <v>25613</v>
      </c>
      <c r="E433" t="s">
        <v>4571</v>
      </c>
      <c r="F433" t="s">
        <v>212</v>
      </c>
      <c r="G433">
        <v>28470</v>
      </c>
      <c r="H433">
        <v>33.962721999999999</v>
      </c>
      <c r="I433">
        <v>-78.417524999999998</v>
      </c>
      <c r="J433" s="1" t="d">
        <v>2018-07-09</v>
      </c>
      <c r="K433">
        <v>91858</v>
      </c>
      <c r="L433" t="s">
        <v>30</v>
      </c>
      <c r="M433" s="1" t="d">
        <v>2018-01-01</v>
      </c>
      <c r="N433">
        <v>1</v>
      </c>
      <c r="O433">
        <v>1</v>
      </c>
      <c r="P433">
        <v>2018</v>
      </c>
      <c r="R433" t="s">
        <v>26</v>
      </c>
      <c r="S433" t="s">
        <v>31</v>
      </c>
    </row>
    <row r="434" spans="1:19" x14ac:dyDescent="0.25">
      <c r="A434" t="s">
        <v>338</v>
      </c>
      <c r="B434" t="s">
        <v>25614</v>
      </c>
      <c r="C434" t="s">
        <v>25615</v>
      </c>
      <c r="E434" t="s">
        <v>8982</v>
      </c>
      <c r="F434" t="s">
        <v>208</v>
      </c>
      <c r="G434">
        <v>29572</v>
      </c>
      <c r="H434">
        <v>33.768518</v>
      </c>
      <c r="I434">
        <v>-78.789281000000003</v>
      </c>
      <c r="J434" s="1" t="d">
        <v>2018-12-11</v>
      </c>
      <c r="K434">
        <v>91859</v>
      </c>
      <c r="L434" t="s">
        <v>30</v>
      </c>
      <c r="M434" s="1" t="d">
        <v>2018-01-01</v>
      </c>
      <c r="N434">
        <v>1</v>
      </c>
      <c r="O434">
        <v>1</v>
      </c>
      <c r="P434">
        <v>2018</v>
      </c>
      <c r="R434" t="s">
        <v>26</v>
      </c>
      <c r="S434" t="s">
        <v>31</v>
      </c>
    </row>
    <row r="435" spans="1:19" x14ac:dyDescent="0.25">
      <c r="A435" t="s">
        <v>338</v>
      </c>
      <c r="B435" t="s">
        <v>25616</v>
      </c>
      <c r="C435" t="s">
        <v>25617</v>
      </c>
      <c r="E435" t="s">
        <v>8982</v>
      </c>
      <c r="F435" t="s">
        <v>208</v>
      </c>
      <c r="G435">
        <v>29579</v>
      </c>
      <c r="H435">
        <v>33.760829999999999</v>
      </c>
      <c r="I435">
        <v>-78.859249000000005</v>
      </c>
      <c r="J435" s="1" t="d">
        <v>2018-12-11</v>
      </c>
      <c r="K435">
        <v>91860</v>
      </c>
      <c r="L435" t="s">
        <v>30</v>
      </c>
      <c r="M435" s="1" t="d">
        <v>2018-01-01</v>
      </c>
      <c r="N435">
        <v>1</v>
      </c>
      <c r="O435">
        <v>1</v>
      </c>
      <c r="P435">
        <v>2018</v>
      </c>
      <c r="R435" t="s">
        <v>26</v>
      </c>
      <c r="S435" t="s">
        <v>31</v>
      </c>
    </row>
    <row r="436" spans="1:19" x14ac:dyDescent="0.25">
      <c r="A436" t="s">
        <v>338</v>
      </c>
      <c r="B436" t="s">
        <v>25618</v>
      </c>
      <c r="C436" t="s">
        <v>25619</v>
      </c>
      <c r="E436" t="s">
        <v>8982</v>
      </c>
      <c r="F436" t="s">
        <v>208</v>
      </c>
      <c r="G436">
        <v>29577</v>
      </c>
      <c r="H436">
        <v>33.702534999999997</v>
      </c>
      <c r="I436">
        <v>-78.923507000000001</v>
      </c>
      <c r="J436" s="1" t="d">
        <v>2018-12-11</v>
      </c>
      <c r="K436">
        <v>91861</v>
      </c>
      <c r="L436" t="s">
        <v>30</v>
      </c>
      <c r="M436" s="1" t="d">
        <v>2018-01-01</v>
      </c>
      <c r="N436">
        <v>1</v>
      </c>
      <c r="O436">
        <v>1</v>
      </c>
      <c r="P436">
        <v>2018</v>
      </c>
      <c r="R436" t="s">
        <v>26</v>
      </c>
      <c r="S436" t="s">
        <v>31</v>
      </c>
    </row>
    <row r="437" spans="1:19" x14ac:dyDescent="0.25">
      <c r="A437" t="s">
        <v>338</v>
      </c>
      <c r="B437" t="s">
        <v>25620</v>
      </c>
      <c r="C437" t="s">
        <v>25621</v>
      </c>
      <c r="D437" t="s">
        <v>25622</v>
      </c>
      <c r="E437" t="s">
        <v>4317</v>
      </c>
      <c r="F437" t="s">
        <v>269</v>
      </c>
      <c r="G437">
        <v>23451</v>
      </c>
      <c r="H437">
        <v>36.852662000000002</v>
      </c>
      <c r="I437">
        <v>-75.978350000000006</v>
      </c>
      <c r="J437" s="1" t="d">
        <v>2018-03-08</v>
      </c>
      <c r="K437">
        <v>91863</v>
      </c>
      <c r="L437" t="s">
        <v>30</v>
      </c>
      <c r="M437" s="1" t="d">
        <v>2018-01-01</v>
      </c>
      <c r="N437">
        <v>1</v>
      </c>
      <c r="O437">
        <v>1</v>
      </c>
      <c r="P437">
        <v>2018</v>
      </c>
      <c r="R437" t="s">
        <v>26</v>
      </c>
      <c r="S437" t="s">
        <v>31</v>
      </c>
    </row>
    <row r="438" spans="1:19" x14ac:dyDescent="0.25">
      <c r="A438" t="s">
        <v>338</v>
      </c>
      <c r="B438" t="s">
        <v>16737</v>
      </c>
      <c r="C438" t="s">
        <v>25623</v>
      </c>
      <c r="E438" t="s">
        <v>19777</v>
      </c>
      <c r="F438" t="s">
        <v>48</v>
      </c>
      <c r="G438">
        <v>13090</v>
      </c>
      <c r="H438">
        <v>43.18835</v>
      </c>
      <c r="I438">
        <v>-76.245500000000007</v>
      </c>
      <c r="J438" s="1" t="d">
        <v>2019-04-08</v>
      </c>
      <c r="K438">
        <v>91865</v>
      </c>
      <c r="L438" t="s">
        <v>24</v>
      </c>
      <c r="M438" s="1" t="d">
        <v>2018-01-01</v>
      </c>
      <c r="N438">
        <v>1</v>
      </c>
      <c r="O438">
        <v>1</v>
      </c>
      <c r="P438">
        <v>2018</v>
      </c>
      <c r="R438" t="s">
        <v>26</v>
      </c>
      <c r="S438" t="s">
        <v>31</v>
      </c>
    </row>
    <row r="439" spans="1:19" x14ac:dyDescent="0.25">
      <c r="A439" t="s">
        <v>338</v>
      </c>
      <c r="B439" t="s">
        <v>25641</v>
      </c>
      <c r="C439" t="s">
        <v>25642</v>
      </c>
      <c r="E439" t="s">
        <v>2348</v>
      </c>
      <c r="F439" t="s">
        <v>496</v>
      </c>
      <c r="G439">
        <v>49315</v>
      </c>
      <c r="H439">
        <v>42.826559000000003</v>
      </c>
      <c r="I439">
        <v>-85.684122000000002</v>
      </c>
      <c r="J439" s="1" t="d">
        <v>2018-04-03</v>
      </c>
      <c r="K439">
        <v>91887</v>
      </c>
      <c r="L439" t="s">
        <v>30</v>
      </c>
      <c r="M439" s="1" t="d">
        <v>2018-01-01</v>
      </c>
      <c r="N439">
        <v>1</v>
      </c>
      <c r="O439">
        <v>1</v>
      </c>
      <c r="P439">
        <v>2018</v>
      </c>
      <c r="R439" t="s">
        <v>26</v>
      </c>
      <c r="S439" t="s">
        <v>31</v>
      </c>
    </row>
    <row r="440" spans="1:19" x14ac:dyDescent="0.25">
      <c r="A440" t="s">
        <v>338</v>
      </c>
      <c r="B440" t="s">
        <v>25643</v>
      </c>
      <c r="C440" t="s">
        <v>25644</v>
      </c>
      <c r="E440" t="s">
        <v>2794</v>
      </c>
      <c r="F440" t="s">
        <v>496</v>
      </c>
      <c r="G440">
        <v>49512</v>
      </c>
      <c r="H440">
        <v>42.911867999999998</v>
      </c>
      <c r="I440">
        <v>-85.602660999999998</v>
      </c>
      <c r="J440" s="1" t="d">
        <v>2018-04-03</v>
      </c>
      <c r="K440">
        <v>91888</v>
      </c>
      <c r="L440" t="s">
        <v>30</v>
      </c>
      <c r="M440" s="1" t="d">
        <v>2018-01-01</v>
      </c>
      <c r="N440">
        <v>1</v>
      </c>
      <c r="O440">
        <v>1</v>
      </c>
      <c r="P440">
        <v>2018</v>
      </c>
      <c r="R440" t="s">
        <v>26</v>
      </c>
      <c r="S440" t="s">
        <v>31</v>
      </c>
    </row>
    <row r="441" spans="1:19" x14ac:dyDescent="0.25">
      <c r="A441" t="s">
        <v>338</v>
      </c>
      <c r="B441" t="s">
        <v>25651</v>
      </c>
      <c r="C441" t="s">
        <v>25652</v>
      </c>
      <c r="E441" t="s">
        <v>2794</v>
      </c>
      <c r="F441" t="s">
        <v>496</v>
      </c>
      <c r="G441">
        <v>49503</v>
      </c>
      <c r="H441">
        <v>42.970421999999999</v>
      </c>
      <c r="I441">
        <v>-85.671983999999995</v>
      </c>
      <c r="J441" s="1" t="d">
        <v>2018-05-03</v>
      </c>
      <c r="K441">
        <v>91891</v>
      </c>
      <c r="L441" t="s">
        <v>30</v>
      </c>
      <c r="M441" s="1" t="d">
        <v>2018-01-01</v>
      </c>
      <c r="N441">
        <v>1</v>
      </c>
      <c r="O441">
        <v>1</v>
      </c>
      <c r="P441">
        <v>2018</v>
      </c>
      <c r="R441" t="s">
        <v>26</v>
      </c>
      <c r="S441" t="s">
        <v>31</v>
      </c>
    </row>
    <row r="442" spans="1:19" x14ac:dyDescent="0.25">
      <c r="A442" t="s">
        <v>338</v>
      </c>
      <c r="B442" t="s">
        <v>25651</v>
      </c>
      <c r="C442" t="s">
        <v>25652</v>
      </c>
      <c r="E442" t="s">
        <v>2794</v>
      </c>
      <c r="F442" t="s">
        <v>496</v>
      </c>
      <c r="G442">
        <v>49503</v>
      </c>
      <c r="H442">
        <v>42.970421999999999</v>
      </c>
      <c r="I442">
        <v>-85.671983999999995</v>
      </c>
      <c r="J442" s="1" t="d">
        <v>2018-05-03</v>
      </c>
      <c r="K442">
        <v>91893</v>
      </c>
      <c r="L442" t="s">
        <v>30</v>
      </c>
      <c r="M442" s="1" t="d">
        <v>2018-01-01</v>
      </c>
      <c r="N442">
        <v>1</v>
      </c>
      <c r="O442">
        <v>1</v>
      </c>
      <c r="P442">
        <v>2018</v>
      </c>
      <c r="R442" t="s">
        <v>26</v>
      </c>
      <c r="S442" t="s">
        <v>27</v>
      </c>
    </row>
    <row r="443" spans="1:19" x14ac:dyDescent="0.25">
      <c r="A443" t="s">
        <v>312</v>
      </c>
      <c r="B443" t="s">
        <v>25653</v>
      </c>
      <c r="C443" t="s">
        <v>25654</v>
      </c>
      <c r="E443" t="s">
        <v>245</v>
      </c>
      <c r="F443" t="s">
        <v>170</v>
      </c>
      <c r="G443">
        <v>92508</v>
      </c>
      <c r="H443">
        <v>33.884438000000003</v>
      </c>
      <c r="I443">
        <v>-117.35004600000001</v>
      </c>
      <c r="J443" s="1" t="d">
        <v>2018-11-08</v>
      </c>
      <c r="K443">
        <v>91895</v>
      </c>
      <c r="L443" t="s">
        <v>25655</v>
      </c>
      <c r="M443" s="1" t="d">
        <v>2018-01-01</v>
      </c>
      <c r="N443">
        <v>1</v>
      </c>
      <c r="O443">
        <v>1</v>
      </c>
      <c r="P443">
        <v>2018</v>
      </c>
      <c r="R443" t="s">
        <v>26</v>
      </c>
      <c r="S443" t="s">
        <v>31</v>
      </c>
    </row>
    <row r="444" spans="1:19" x14ac:dyDescent="0.25">
      <c r="A444" t="s">
        <v>338</v>
      </c>
      <c r="B444" t="s">
        <v>25656</v>
      </c>
      <c r="C444" t="s">
        <v>25657</v>
      </c>
      <c r="E444" t="s">
        <v>7102</v>
      </c>
      <c r="F444" t="s">
        <v>170</v>
      </c>
      <c r="G444">
        <v>91790</v>
      </c>
      <c r="H444">
        <v>34.071465000000003</v>
      </c>
      <c r="I444">
        <v>-117.931977</v>
      </c>
      <c r="J444" s="1" t="d">
        <v>2018-05-03</v>
      </c>
      <c r="K444">
        <v>91899</v>
      </c>
      <c r="L444" t="s">
        <v>30</v>
      </c>
      <c r="M444" s="1" t="d">
        <v>2018-01-01</v>
      </c>
      <c r="N444">
        <v>1</v>
      </c>
      <c r="O444">
        <v>1</v>
      </c>
      <c r="P444">
        <v>2018</v>
      </c>
      <c r="R444" t="s">
        <v>26</v>
      </c>
      <c r="S444" t="s">
        <v>31</v>
      </c>
    </row>
    <row r="445" spans="1:19" x14ac:dyDescent="0.25">
      <c r="A445" t="s">
        <v>338</v>
      </c>
      <c r="B445" t="s">
        <v>25658</v>
      </c>
      <c r="C445" t="s">
        <v>25659</v>
      </c>
      <c r="D445" t="s">
        <v>25660</v>
      </c>
      <c r="E445" t="s">
        <v>5804</v>
      </c>
      <c r="F445" t="s">
        <v>37</v>
      </c>
      <c r="G445">
        <v>77566</v>
      </c>
      <c r="H445">
        <v>29.018348</v>
      </c>
      <c r="I445">
        <v>-95.434175999999994</v>
      </c>
      <c r="J445" s="1" t="d">
        <v>2018-08-07</v>
      </c>
      <c r="K445">
        <v>91900</v>
      </c>
      <c r="L445" t="s">
        <v>30</v>
      </c>
      <c r="M445" s="1" t="d">
        <v>2018-01-22</v>
      </c>
      <c r="N445">
        <v>1</v>
      </c>
      <c r="O445">
        <v>22</v>
      </c>
      <c r="P445">
        <v>2018</v>
      </c>
      <c r="R445" t="s">
        <v>26</v>
      </c>
      <c r="S445" t="s">
        <v>31</v>
      </c>
    </row>
    <row r="446" spans="1:19" x14ac:dyDescent="0.25">
      <c r="A446" t="s">
        <v>338</v>
      </c>
      <c r="B446" t="s">
        <v>25661</v>
      </c>
      <c r="C446" t="s">
        <v>25662</v>
      </c>
      <c r="E446" t="s">
        <v>203</v>
      </c>
      <c r="F446" t="s">
        <v>4087</v>
      </c>
      <c r="G446">
        <v>19968</v>
      </c>
      <c r="H446">
        <v>38.769083999999999</v>
      </c>
      <c r="I446">
        <v>-75.310305</v>
      </c>
      <c r="J446" s="1" t="d">
        <v>2018-03-08</v>
      </c>
      <c r="K446">
        <v>91901</v>
      </c>
      <c r="L446" t="s">
        <v>30</v>
      </c>
      <c r="M446" s="1" t="d">
        <v>2018-01-01</v>
      </c>
      <c r="N446">
        <v>1</v>
      </c>
      <c r="O446">
        <v>1</v>
      </c>
      <c r="P446">
        <v>2018</v>
      </c>
      <c r="R446" t="s">
        <v>26</v>
      </c>
      <c r="S446" t="s">
        <v>31</v>
      </c>
    </row>
    <row r="447" spans="1:19" x14ac:dyDescent="0.25">
      <c r="A447" t="s">
        <v>338</v>
      </c>
      <c r="B447" t="s">
        <v>17603</v>
      </c>
      <c r="C447" t="s">
        <v>25665</v>
      </c>
      <c r="E447" t="s">
        <v>4792</v>
      </c>
      <c r="F447" t="s">
        <v>212</v>
      </c>
      <c r="G447">
        <v>28786</v>
      </c>
      <c r="H447">
        <v>35.470142000000003</v>
      </c>
      <c r="I447">
        <v>-83.004868999999999</v>
      </c>
      <c r="J447" s="1" t="d">
        <v>2018-07-09</v>
      </c>
      <c r="K447">
        <v>91903</v>
      </c>
      <c r="L447" t="s">
        <v>30</v>
      </c>
      <c r="M447" s="1" t="d">
        <v>2018-01-01</v>
      </c>
      <c r="N447">
        <v>1</v>
      </c>
      <c r="O447">
        <v>1</v>
      </c>
      <c r="P447">
        <v>2018</v>
      </c>
      <c r="R447" t="s">
        <v>26</v>
      </c>
      <c r="S447" t="s">
        <v>31</v>
      </c>
    </row>
    <row r="448" spans="1:19" x14ac:dyDescent="0.25">
      <c r="A448" t="s">
        <v>338</v>
      </c>
      <c r="B448" t="s">
        <v>17603</v>
      </c>
      <c r="C448" t="s">
        <v>25666</v>
      </c>
      <c r="D448" t="s">
        <v>25667</v>
      </c>
      <c r="E448" t="s">
        <v>1802</v>
      </c>
      <c r="F448" t="s">
        <v>212</v>
      </c>
      <c r="G448">
        <v>28804</v>
      </c>
      <c r="H448">
        <v>35.672325000000001</v>
      </c>
      <c r="I448">
        <v>-82.581169000000003</v>
      </c>
      <c r="J448" s="1" t="d">
        <v>2018-07-09</v>
      </c>
      <c r="K448">
        <v>91904</v>
      </c>
      <c r="L448" t="s">
        <v>30</v>
      </c>
      <c r="M448" s="1" t="d">
        <v>2018-01-01</v>
      </c>
      <c r="N448">
        <v>1</v>
      </c>
      <c r="O448">
        <v>1</v>
      </c>
      <c r="P448">
        <v>2018</v>
      </c>
      <c r="R448" t="s">
        <v>26</v>
      </c>
      <c r="S448" t="s">
        <v>31</v>
      </c>
    </row>
    <row r="449" spans="1:19" x14ac:dyDescent="0.25">
      <c r="A449" t="s">
        <v>338</v>
      </c>
      <c r="B449" t="s">
        <v>25668</v>
      </c>
      <c r="C449" t="s">
        <v>25669</v>
      </c>
      <c r="E449" t="s">
        <v>10886</v>
      </c>
      <c r="F449" t="s">
        <v>212</v>
      </c>
      <c r="G449">
        <v>28731</v>
      </c>
      <c r="H449">
        <v>35.307808000000001</v>
      </c>
      <c r="I449">
        <v>-82.426922000000005</v>
      </c>
      <c r="J449" s="1" t="d">
        <v>2018-12-11</v>
      </c>
      <c r="K449">
        <v>91905</v>
      </c>
      <c r="L449" t="s">
        <v>30</v>
      </c>
      <c r="M449" s="1" t="d">
        <v>2018-01-01</v>
      </c>
      <c r="N449">
        <v>1</v>
      </c>
      <c r="O449">
        <v>1</v>
      </c>
      <c r="P449">
        <v>2018</v>
      </c>
      <c r="R449" t="s">
        <v>26</v>
      </c>
      <c r="S449" t="s">
        <v>31</v>
      </c>
    </row>
    <row r="450" spans="1:19" x14ac:dyDescent="0.25">
      <c r="A450" t="s">
        <v>338</v>
      </c>
      <c r="B450" t="s">
        <v>25670</v>
      </c>
      <c r="C450" t="s">
        <v>25671</v>
      </c>
      <c r="E450" t="s">
        <v>666</v>
      </c>
      <c r="F450" t="s">
        <v>59</v>
      </c>
      <c r="G450">
        <v>43214</v>
      </c>
      <c r="H450">
        <v>40.031768</v>
      </c>
      <c r="I450">
        <v>-83.032414000000003</v>
      </c>
      <c r="J450" s="1" t="d">
        <v>2019-03-07</v>
      </c>
      <c r="K450">
        <v>91906</v>
      </c>
      <c r="L450" t="s">
        <v>71</v>
      </c>
      <c r="M450" s="1" t="d">
        <v>2018-02-01</v>
      </c>
      <c r="N450">
        <v>2</v>
      </c>
      <c r="O450">
        <v>1</v>
      </c>
      <c r="P450">
        <v>2018</v>
      </c>
      <c r="R450" t="s">
        <v>26</v>
      </c>
      <c r="S450" t="s">
        <v>31</v>
      </c>
    </row>
    <row r="451" spans="1:19" x14ac:dyDescent="0.25">
      <c r="A451" t="s">
        <v>19</v>
      </c>
      <c r="B451" t="s">
        <v>25676</v>
      </c>
      <c r="C451" t="s">
        <v>25677</v>
      </c>
      <c r="E451" t="s">
        <v>4675</v>
      </c>
      <c r="F451" t="s">
        <v>212</v>
      </c>
      <c r="G451">
        <v>28306</v>
      </c>
      <c r="H451">
        <v>34.953341999999999</v>
      </c>
      <c r="I451">
        <v>-78.890291000000005</v>
      </c>
      <c r="J451" s="1" t="d">
        <v>2019-04-08</v>
      </c>
      <c r="K451">
        <v>91913</v>
      </c>
      <c r="L451" t="s">
        <v>24</v>
      </c>
      <c r="M451" s="1" t="d">
        <v>2018-01-15</v>
      </c>
      <c r="N451">
        <v>1</v>
      </c>
      <c r="O451">
        <v>15</v>
      </c>
      <c r="P451">
        <v>2018</v>
      </c>
      <c r="Q451" t="s">
        <v>35</v>
      </c>
      <c r="R451" t="s">
        <v>26</v>
      </c>
      <c r="S451" t="s">
        <v>31</v>
      </c>
    </row>
    <row r="452" spans="1:19" x14ac:dyDescent="0.25">
      <c r="A452" t="s">
        <v>312</v>
      </c>
      <c r="B452" t="s">
        <v>25678</v>
      </c>
      <c r="C452" t="s">
        <v>25679</v>
      </c>
      <c r="E452" t="s">
        <v>8816</v>
      </c>
      <c r="F452" t="s">
        <v>373</v>
      </c>
      <c r="G452">
        <v>61832</v>
      </c>
      <c r="H452">
        <v>40.145805000000003</v>
      </c>
      <c r="I452">
        <v>-87.612233000000003</v>
      </c>
      <c r="J452" s="1" t="d">
        <v>2018-10-04</v>
      </c>
      <c r="K452">
        <v>91914</v>
      </c>
      <c r="L452" t="s">
        <v>30</v>
      </c>
      <c r="M452" s="1" t="d">
        <v>2018-01-15</v>
      </c>
      <c r="N452">
        <v>1</v>
      </c>
      <c r="O452">
        <v>15</v>
      </c>
      <c r="P452">
        <v>2018</v>
      </c>
      <c r="R452" t="s">
        <v>26</v>
      </c>
      <c r="S452" t="s">
        <v>31</v>
      </c>
    </row>
    <row r="453" spans="1:19" x14ac:dyDescent="0.25">
      <c r="A453" t="s">
        <v>312</v>
      </c>
      <c r="B453" t="s">
        <v>25680</v>
      </c>
      <c r="C453" t="s">
        <v>25681</v>
      </c>
      <c r="E453" t="s">
        <v>25682</v>
      </c>
      <c r="F453" t="s">
        <v>55</v>
      </c>
      <c r="G453">
        <v>98930</v>
      </c>
      <c r="H453">
        <v>46.256348000000003</v>
      </c>
      <c r="I453">
        <v>-119.897949</v>
      </c>
      <c r="J453" s="1" t="d">
        <v>2018-06-05</v>
      </c>
      <c r="K453">
        <v>91917</v>
      </c>
      <c r="L453" t="s">
        <v>30</v>
      </c>
      <c r="M453" s="1" t="d">
        <v>2018-01-15</v>
      </c>
      <c r="N453">
        <v>1</v>
      </c>
      <c r="O453">
        <v>15</v>
      </c>
      <c r="P453">
        <v>2018</v>
      </c>
      <c r="R453" t="s">
        <v>26</v>
      </c>
      <c r="S453" t="s">
        <v>27</v>
      </c>
    </row>
    <row r="454" spans="1:19" x14ac:dyDescent="0.25">
      <c r="A454" t="s">
        <v>312</v>
      </c>
      <c r="B454" t="s">
        <v>25683</v>
      </c>
      <c r="C454" t="s">
        <v>25684</v>
      </c>
      <c r="E454" t="s">
        <v>3151</v>
      </c>
      <c r="F454" t="s">
        <v>29</v>
      </c>
      <c r="G454">
        <v>30501</v>
      </c>
      <c r="H454">
        <v>34.273884000000002</v>
      </c>
      <c r="I454">
        <v>-83.823777000000007</v>
      </c>
      <c r="J454" s="1" t="d">
        <v>2018-10-04</v>
      </c>
      <c r="K454">
        <v>91923</v>
      </c>
      <c r="L454" t="s">
        <v>30</v>
      </c>
      <c r="M454" s="1" t="d">
        <v>2018-01-15</v>
      </c>
      <c r="N454">
        <v>1</v>
      </c>
      <c r="O454">
        <v>15</v>
      </c>
      <c r="P454">
        <v>2018</v>
      </c>
      <c r="R454" t="s">
        <v>26</v>
      </c>
      <c r="S454" t="s">
        <v>27</v>
      </c>
    </row>
    <row r="455" spans="1:19" x14ac:dyDescent="0.25">
      <c r="A455" t="s">
        <v>312</v>
      </c>
      <c r="B455" t="s">
        <v>25685</v>
      </c>
      <c r="C455" t="s">
        <v>25686</v>
      </c>
      <c r="E455" t="s">
        <v>263</v>
      </c>
      <c r="F455" t="s">
        <v>264</v>
      </c>
      <c r="G455">
        <v>89031</v>
      </c>
      <c r="H455">
        <v>36.261977999999999</v>
      </c>
      <c r="I455">
        <v>-115.189516</v>
      </c>
      <c r="J455" s="1" t="d">
        <v>2018-09-10</v>
      </c>
      <c r="K455">
        <v>91924</v>
      </c>
      <c r="L455" t="s">
        <v>30</v>
      </c>
      <c r="M455" s="1" t="d">
        <v>2018-01-15</v>
      </c>
      <c r="N455">
        <v>1</v>
      </c>
      <c r="O455">
        <v>15</v>
      </c>
      <c r="P455">
        <v>2018</v>
      </c>
      <c r="R455" t="s">
        <v>26</v>
      </c>
      <c r="S455" t="s">
        <v>31</v>
      </c>
    </row>
    <row r="456" spans="1:19" x14ac:dyDescent="0.25">
      <c r="A456" t="s">
        <v>312</v>
      </c>
      <c r="B456" t="s">
        <v>25687</v>
      </c>
      <c r="C456" t="s">
        <v>25688</v>
      </c>
      <c r="E456" t="s">
        <v>142</v>
      </c>
      <c r="F456" t="s">
        <v>143</v>
      </c>
      <c r="G456">
        <v>73129</v>
      </c>
      <c r="H456">
        <v>35.421050000000001</v>
      </c>
      <c r="I456">
        <v>-97.508741000000001</v>
      </c>
      <c r="J456" s="1" t="d">
        <v>2018-09-10</v>
      </c>
      <c r="K456">
        <v>91925</v>
      </c>
      <c r="L456" t="s">
        <v>30</v>
      </c>
      <c r="M456" s="1" t="d">
        <v>2018-01-15</v>
      </c>
      <c r="N456">
        <v>1</v>
      </c>
      <c r="O456">
        <v>15</v>
      </c>
      <c r="P456">
        <v>2018</v>
      </c>
      <c r="R456" t="s">
        <v>26</v>
      </c>
      <c r="S456" t="s">
        <v>31</v>
      </c>
    </row>
    <row r="457" spans="1:19" x14ac:dyDescent="0.25">
      <c r="A457" t="s">
        <v>312</v>
      </c>
      <c r="B457" t="s">
        <v>25689</v>
      </c>
      <c r="C457" t="s">
        <v>25690</v>
      </c>
      <c r="E457" t="s">
        <v>142</v>
      </c>
      <c r="F457" t="s">
        <v>143</v>
      </c>
      <c r="G457">
        <v>73134</v>
      </c>
      <c r="H457">
        <v>35.623108000000002</v>
      </c>
      <c r="I457">
        <v>-97.567688000000004</v>
      </c>
      <c r="J457" s="1" t="d">
        <v>2018-09-10</v>
      </c>
      <c r="K457">
        <v>91926</v>
      </c>
      <c r="L457" t="s">
        <v>30</v>
      </c>
      <c r="M457" s="1" t="d">
        <v>2018-01-15</v>
      </c>
      <c r="N457">
        <v>1</v>
      </c>
      <c r="O457">
        <v>15</v>
      </c>
      <c r="P457">
        <v>2018</v>
      </c>
      <c r="R457" t="s">
        <v>26</v>
      </c>
      <c r="S457" t="s">
        <v>31</v>
      </c>
    </row>
    <row r="458" spans="1:19" x14ac:dyDescent="0.25">
      <c r="A458" t="s">
        <v>312</v>
      </c>
      <c r="B458" t="s">
        <v>25691</v>
      </c>
      <c r="C458" t="s">
        <v>25692</v>
      </c>
      <c r="E458" t="s">
        <v>25693</v>
      </c>
      <c r="F458" t="s">
        <v>143</v>
      </c>
      <c r="G458">
        <v>73120</v>
      </c>
      <c r="H458">
        <v>35.579383</v>
      </c>
      <c r="I458">
        <v>-97.566721000000001</v>
      </c>
      <c r="J458" s="1" t="d">
        <v>2018-09-10</v>
      </c>
      <c r="K458">
        <v>91927</v>
      </c>
      <c r="L458" t="s">
        <v>30</v>
      </c>
      <c r="M458" s="1" t="d">
        <v>2018-01-15</v>
      </c>
      <c r="N458">
        <v>1</v>
      </c>
      <c r="O458">
        <v>15</v>
      </c>
      <c r="P458">
        <v>2018</v>
      </c>
      <c r="R458" t="s">
        <v>26</v>
      </c>
      <c r="S458" t="s">
        <v>31</v>
      </c>
    </row>
    <row r="459" spans="1:19" x14ac:dyDescent="0.25">
      <c r="A459" t="s">
        <v>312</v>
      </c>
      <c r="B459" t="s">
        <v>25694</v>
      </c>
      <c r="C459" t="s">
        <v>25695</v>
      </c>
      <c r="E459" t="s">
        <v>742</v>
      </c>
      <c r="F459" t="s">
        <v>143</v>
      </c>
      <c r="G459">
        <v>73064</v>
      </c>
      <c r="H459">
        <v>35.391660000000002</v>
      </c>
      <c r="I459">
        <v>-97.706429999999997</v>
      </c>
      <c r="J459" s="1" t="d">
        <v>2018-09-10</v>
      </c>
      <c r="K459">
        <v>91928</v>
      </c>
      <c r="L459" t="s">
        <v>30</v>
      </c>
      <c r="M459" s="1" t="d">
        <v>2018-01-15</v>
      </c>
      <c r="N459">
        <v>1</v>
      </c>
      <c r="O459">
        <v>15</v>
      </c>
      <c r="P459">
        <v>2018</v>
      </c>
      <c r="R459" t="s">
        <v>26</v>
      </c>
      <c r="S459" t="s">
        <v>31</v>
      </c>
    </row>
    <row r="460" spans="1:19" x14ac:dyDescent="0.25">
      <c r="A460" t="s">
        <v>312</v>
      </c>
      <c r="B460" t="s">
        <v>25696</v>
      </c>
      <c r="C460" t="s">
        <v>25697</v>
      </c>
      <c r="E460" t="s">
        <v>142</v>
      </c>
      <c r="F460" t="s">
        <v>143</v>
      </c>
      <c r="G460">
        <v>73107</v>
      </c>
      <c r="H460">
        <v>35.479025999999998</v>
      </c>
      <c r="I460">
        <v>-97.583691000000002</v>
      </c>
      <c r="J460" s="1" t="d">
        <v>2018-09-10</v>
      </c>
      <c r="K460">
        <v>91929</v>
      </c>
      <c r="L460" t="s">
        <v>30</v>
      </c>
      <c r="M460" s="1" t="d">
        <v>2018-01-15</v>
      </c>
      <c r="N460">
        <v>1</v>
      </c>
      <c r="O460">
        <v>15</v>
      </c>
      <c r="P460">
        <v>2018</v>
      </c>
      <c r="R460" t="s">
        <v>26</v>
      </c>
      <c r="S460" t="s">
        <v>31</v>
      </c>
    </row>
    <row r="461" spans="1:19" x14ac:dyDescent="0.25">
      <c r="A461" t="s">
        <v>312</v>
      </c>
      <c r="B461" t="s">
        <v>25698</v>
      </c>
      <c r="C461" t="s">
        <v>25699</v>
      </c>
      <c r="E461" t="s">
        <v>96</v>
      </c>
      <c r="F461" t="s">
        <v>37</v>
      </c>
      <c r="G461">
        <v>75041</v>
      </c>
      <c r="H461">
        <v>32.873297999999998</v>
      </c>
      <c r="I461">
        <v>-96.664835999999994</v>
      </c>
      <c r="J461" s="1" t="d">
        <v>2018-08-07</v>
      </c>
      <c r="K461">
        <v>91930</v>
      </c>
      <c r="L461" t="s">
        <v>30</v>
      </c>
      <c r="M461" s="1" t="d">
        <v>2018-01-15</v>
      </c>
      <c r="N461">
        <v>1</v>
      </c>
      <c r="O461">
        <v>15</v>
      </c>
      <c r="P461">
        <v>2018</v>
      </c>
      <c r="R461" t="s">
        <v>26</v>
      </c>
      <c r="S461" t="s">
        <v>31</v>
      </c>
    </row>
    <row r="462" spans="1:19" x14ac:dyDescent="0.25">
      <c r="A462" t="s">
        <v>312</v>
      </c>
      <c r="B462" t="s">
        <v>25700</v>
      </c>
      <c r="C462" t="s">
        <v>25701</v>
      </c>
      <c r="E462" t="s">
        <v>2788</v>
      </c>
      <c r="F462" t="s">
        <v>29</v>
      </c>
      <c r="G462">
        <v>30115</v>
      </c>
      <c r="H462">
        <v>34.237941999999997</v>
      </c>
      <c r="I462">
        <v>-84.456940000000003</v>
      </c>
      <c r="J462" s="1" t="d">
        <v>2018-10-04</v>
      </c>
      <c r="K462">
        <v>91931</v>
      </c>
      <c r="L462" t="s">
        <v>30</v>
      </c>
      <c r="M462" s="1" t="d">
        <v>2018-01-15</v>
      </c>
      <c r="N462">
        <v>1</v>
      </c>
      <c r="O462">
        <v>15</v>
      </c>
      <c r="P462">
        <v>2018</v>
      </c>
      <c r="R462" t="s">
        <v>26</v>
      </c>
      <c r="S462" t="s">
        <v>31</v>
      </c>
    </row>
    <row r="463" spans="1:19" x14ac:dyDescent="0.25">
      <c r="A463" t="s">
        <v>312</v>
      </c>
      <c r="B463" t="s">
        <v>25702</v>
      </c>
      <c r="C463" t="s">
        <v>25703</v>
      </c>
      <c r="E463" t="s">
        <v>3151</v>
      </c>
      <c r="F463" t="s">
        <v>29</v>
      </c>
      <c r="G463">
        <v>30501</v>
      </c>
      <c r="H463">
        <v>34.286422000000002</v>
      </c>
      <c r="I463">
        <v>-83.810334999999995</v>
      </c>
      <c r="J463" s="1" t="d">
        <v>2018-10-04</v>
      </c>
      <c r="K463">
        <v>91932</v>
      </c>
      <c r="L463" t="s">
        <v>30</v>
      </c>
      <c r="M463" s="1" t="d">
        <v>2018-01-15</v>
      </c>
      <c r="N463">
        <v>1</v>
      </c>
      <c r="O463">
        <v>15</v>
      </c>
      <c r="P463">
        <v>2018</v>
      </c>
      <c r="R463" t="s">
        <v>26</v>
      </c>
      <c r="S463" t="s">
        <v>31</v>
      </c>
    </row>
    <row r="464" spans="1:19" x14ac:dyDescent="0.25">
      <c r="A464" t="s">
        <v>312</v>
      </c>
      <c r="B464" t="s">
        <v>25704</v>
      </c>
      <c r="C464" t="s">
        <v>25705</v>
      </c>
      <c r="E464" t="s">
        <v>1664</v>
      </c>
      <c r="F464" t="s">
        <v>202</v>
      </c>
      <c r="G464">
        <v>33403</v>
      </c>
      <c r="H464">
        <v>26.796612</v>
      </c>
      <c r="I464">
        <v>-80.085194999999999</v>
      </c>
      <c r="J464" s="1" t="d">
        <v>2018-08-07</v>
      </c>
      <c r="K464">
        <v>91934</v>
      </c>
      <c r="L464" t="s">
        <v>30</v>
      </c>
      <c r="M464" s="1" t="d">
        <v>2018-01-15</v>
      </c>
      <c r="N464">
        <v>1</v>
      </c>
      <c r="O464">
        <v>15</v>
      </c>
      <c r="P464">
        <v>2018</v>
      </c>
      <c r="R464" t="s">
        <v>26</v>
      </c>
      <c r="S464" t="s">
        <v>31</v>
      </c>
    </row>
    <row r="465" spans="1:19" x14ac:dyDescent="0.25">
      <c r="A465" t="s">
        <v>312</v>
      </c>
      <c r="B465" t="s">
        <v>25706</v>
      </c>
      <c r="C465" t="s">
        <v>25707</v>
      </c>
      <c r="E465" t="s">
        <v>7105</v>
      </c>
      <c r="F465" t="s">
        <v>202</v>
      </c>
      <c r="G465">
        <v>34203</v>
      </c>
      <c r="H465">
        <v>27.446168</v>
      </c>
      <c r="I465">
        <v>-82.484978999999996</v>
      </c>
      <c r="J465" s="1" t="d">
        <v>2018-08-07</v>
      </c>
      <c r="K465">
        <v>91935</v>
      </c>
      <c r="L465" t="s">
        <v>30</v>
      </c>
      <c r="M465" s="1" t="d">
        <v>2018-01-15</v>
      </c>
      <c r="N465">
        <v>1</v>
      </c>
      <c r="O465">
        <v>15</v>
      </c>
      <c r="P465">
        <v>2018</v>
      </c>
      <c r="R465" t="s">
        <v>26</v>
      </c>
      <c r="S465" t="s">
        <v>31</v>
      </c>
    </row>
    <row r="466" spans="1:19" x14ac:dyDescent="0.25">
      <c r="A466" t="s">
        <v>312</v>
      </c>
      <c r="B466" t="s">
        <v>25708</v>
      </c>
      <c r="C466" t="s">
        <v>25709</v>
      </c>
      <c r="E466" t="s">
        <v>4917</v>
      </c>
      <c r="F466" t="s">
        <v>212</v>
      </c>
      <c r="G466">
        <v>27215</v>
      </c>
      <c r="H466">
        <v>36.067224000000003</v>
      </c>
      <c r="I466">
        <v>-79.467322999999993</v>
      </c>
      <c r="J466" s="1" t="d">
        <v>2018-07-09</v>
      </c>
      <c r="K466">
        <v>91937</v>
      </c>
      <c r="L466" t="s">
        <v>30</v>
      </c>
      <c r="M466" s="1" t="d">
        <v>2018-01-15</v>
      </c>
      <c r="N466">
        <v>1</v>
      </c>
      <c r="O466">
        <v>15</v>
      </c>
      <c r="P466">
        <v>2018</v>
      </c>
      <c r="R466" t="s">
        <v>26</v>
      </c>
      <c r="S466" t="s">
        <v>31</v>
      </c>
    </row>
    <row r="467" spans="1:19" x14ac:dyDescent="0.25">
      <c r="A467" t="s">
        <v>312</v>
      </c>
      <c r="B467" t="s">
        <v>25718</v>
      </c>
      <c r="C467" t="s">
        <v>25719</v>
      </c>
      <c r="E467" t="s">
        <v>25720</v>
      </c>
      <c r="F467" t="s">
        <v>202</v>
      </c>
      <c r="G467">
        <v>33055</v>
      </c>
      <c r="H467">
        <v>25.952069999999999</v>
      </c>
      <c r="I467">
        <v>-80.293952000000004</v>
      </c>
      <c r="J467" s="1" t="d">
        <v>2018-03-08</v>
      </c>
      <c r="K467">
        <v>91945</v>
      </c>
      <c r="L467" t="s">
        <v>30</v>
      </c>
      <c r="M467" s="1" t="d">
        <v>2018-02-15</v>
      </c>
      <c r="N467">
        <v>2</v>
      </c>
      <c r="O467">
        <v>15</v>
      </c>
      <c r="P467">
        <v>2018</v>
      </c>
      <c r="R467" t="s">
        <v>26</v>
      </c>
      <c r="S467" t="s">
        <v>31</v>
      </c>
    </row>
    <row r="468" spans="1:19" x14ac:dyDescent="0.25">
      <c r="A468" t="s">
        <v>312</v>
      </c>
      <c r="B468" t="s">
        <v>25721</v>
      </c>
      <c r="C468" t="s">
        <v>25722</v>
      </c>
      <c r="E468" t="s">
        <v>14094</v>
      </c>
      <c r="F468" t="s">
        <v>202</v>
      </c>
      <c r="G468">
        <v>33578</v>
      </c>
      <c r="H468">
        <v>27.791587</v>
      </c>
      <c r="I468">
        <v>-82.342117000000002</v>
      </c>
      <c r="J468" s="1" t="d">
        <v>2018-03-08</v>
      </c>
      <c r="K468">
        <v>91946</v>
      </c>
      <c r="L468" t="s">
        <v>30</v>
      </c>
      <c r="M468" s="1" t="d">
        <v>2018-02-15</v>
      </c>
      <c r="N468">
        <v>2</v>
      </c>
      <c r="O468">
        <v>15</v>
      </c>
      <c r="P468">
        <v>2018</v>
      </c>
      <c r="R468" t="s">
        <v>26</v>
      </c>
      <c r="S468" t="s">
        <v>31</v>
      </c>
    </row>
    <row r="469" spans="1:19" x14ac:dyDescent="0.25">
      <c r="A469" t="s">
        <v>312</v>
      </c>
      <c r="B469" t="s">
        <v>25723</v>
      </c>
      <c r="C469" t="s">
        <v>25724</v>
      </c>
      <c r="E469" t="s">
        <v>314</v>
      </c>
      <c r="F469" t="s">
        <v>124</v>
      </c>
      <c r="G469">
        <v>68803</v>
      </c>
      <c r="H469">
        <v>40.830669999999998</v>
      </c>
      <c r="I469">
        <v>-98.380459000000002</v>
      </c>
      <c r="J469" s="1" t="d">
        <v>2019-04-08</v>
      </c>
      <c r="K469">
        <v>91947</v>
      </c>
      <c r="L469" t="s">
        <v>24</v>
      </c>
      <c r="M469" s="1" t="d">
        <v>2018-02-15</v>
      </c>
      <c r="N469">
        <v>2</v>
      </c>
      <c r="O469">
        <v>15</v>
      </c>
      <c r="P469">
        <v>2018</v>
      </c>
      <c r="R469" t="s">
        <v>26</v>
      </c>
      <c r="S469" t="s">
        <v>31</v>
      </c>
    </row>
    <row r="470" spans="1:19" x14ac:dyDescent="0.25">
      <c r="A470" t="s">
        <v>312</v>
      </c>
      <c r="B470" t="s">
        <v>25728</v>
      </c>
      <c r="C470" t="s">
        <v>25729</v>
      </c>
      <c r="E470" t="s">
        <v>22949</v>
      </c>
      <c r="F470" t="s">
        <v>269</v>
      </c>
      <c r="G470">
        <v>22840</v>
      </c>
      <c r="H470">
        <v>38.386124559999999</v>
      </c>
      <c r="I470">
        <v>-78.706474170000007</v>
      </c>
      <c r="J470" s="1" t="d">
        <v>2018-03-08</v>
      </c>
      <c r="K470">
        <v>91958</v>
      </c>
      <c r="L470" t="s">
        <v>30</v>
      </c>
      <c r="M470" s="1" t="d">
        <v>2018-02-15</v>
      </c>
      <c r="N470">
        <v>2</v>
      </c>
      <c r="O470">
        <v>15</v>
      </c>
      <c r="P470">
        <v>2018</v>
      </c>
      <c r="R470" t="s">
        <v>26</v>
      </c>
      <c r="S470" t="s">
        <v>31</v>
      </c>
    </row>
    <row r="471" spans="1:19" x14ac:dyDescent="0.25">
      <c r="A471" t="s">
        <v>312</v>
      </c>
      <c r="B471" t="s">
        <v>25730</v>
      </c>
      <c r="C471" t="s">
        <v>23414</v>
      </c>
      <c r="E471" t="s">
        <v>7694</v>
      </c>
      <c r="F471" t="s">
        <v>269</v>
      </c>
      <c r="G471">
        <v>22802</v>
      </c>
      <c r="H471">
        <v>38.464118999999997</v>
      </c>
      <c r="I471">
        <v>-78.866118999999998</v>
      </c>
      <c r="J471" s="1" t="d">
        <v>2019-02-06</v>
      </c>
      <c r="K471">
        <v>91959</v>
      </c>
      <c r="L471" t="s">
        <v>103</v>
      </c>
      <c r="M471" s="1" t="d">
        <v>2018-02-18</v>
      </c>
      <c r="N471">
        <v>2</v>
      </c>
      <c r="O471">
        <v>18</v>
      </c>
      <c r="P471">
        <v>2018</v>
      </c>
      <c r="R471" t="s">
        <v>26</v>
      </c>
      <c r="S471" t="s">
        <v>31</v>
      </c>
    </row>
    <row r="472" spans="1:19" x14ac:dyDescent="0.25">
      <c r="A472" t="s">
        <v>312</v>
      </c>
      <c r="B472" t="s">
        <v>25731</v>
      </c>
      <c r="C472" t="s">
        <v>25732</v>
      </c>
      <c r="E472" t="s">
        <v>7694</v>
      </c>
      <c r="F472" t="s">
        <v>269</v>
      </c>
      <c r="G472">
        <v>22801</v>
      </c>
      <c r="H472">
        <v>38.441574000000003</v>
      </c>
      <c r="I472">
        <v>-78.854361999999995</v>
      </c>
      <c r="J472" s="1" t="d">
        <v>2018-03-08</v>
      </c>
      <c r="K472">
        <v>91960</v>
      </c>
      <c r="L472" t="s">
        <v>30</v>
      </c>
      <c r="M472" s="1" t="d">
        <v>2018-02-15</v>
      </c>
      <c r="N472">
        <v>2</v>
      </c>
      <c r="O472">
        <v>15</v>
      </c>
      <c r="P472">
        <v>2018</v>
      </c>
      <c r="R472" t="s">
        <v>26</v>
      </c>
      <c r="S472" t="s">
        <v>31</v>
      </c>
    </row>
    <row r="473" spans="1:19" x14ac:dyDescent="0.25">
      <c r="A473" t="s">
        <v>312</v>
      </c>
      <c r="B473" t="s">
        <v>25733</v>
      </c>
      <c r="C473" t="s">
        <v>25734</v>
      </c>
      <c r="E473" t="s">
        <v>114</v>
      </c>
      <c r="F473" t="s">
        <v>119</v>
      </c>
      <c r="G473">
        <v>55423</v>
      </c>
      <c r="H473">
        <v>44.862828999999998</v>
      </c>
      <c r="I473">
        <v>-93.267647999999994</v>
      </c>
      <c r="J473" s="1" t="d">
        <v>2018-04-03</v>
      </c>
      <c r="K473">
        <v>91961</v>
      </c>
      <c r="L473" t="s">
        <v>30</v>
      </c>
      <c r="M473" s="1" t="d">
        <v>2018-02-13</v>
      </c>
      <c r="N473">
        <v>2</v>
      </c>
      <c r="O473">
        <v>13</v>
      </c>
      <c r="P473">
        <v>2018</v>
      </c>
      <c r="R473" t="s">
        <v>26</v>
      </c>
      <c r="S473" t="s">
        <v>31</v>
      </c>
    </row>
    <row r="474" spans="1:19" x14ac:dyDescent="0.25">
      <c r="A474" t="s">
        <v>312</v>
      </c>
      <c r="B474" t="s">
        <v>25735</v>
      </c>
      <c r="C474" t="s">
        <v>25736</v>
      </c>
      <c r="E474" t="s">
        <v>120</v>
      </c>
      <c r="F474" t="s">
        <v>119</v>
      </c>
      <c r="G474">
        <v>55454</v>
      </c>
      <c r="H474">
        <v>44.964877999999999</v>
      </c>
      <c r="I474">
        <v>-93.23527</v>
      </c>
      <c r="J474" s="1" t="d">
        <v>2018-04-03</v>
      </c>
      <c r="K474">
        <v>91962</v>
      </c>
      <c r="L474" t="s">
        <v>30</v>
      </c>
      <c r="M474" s="1" t="d">
        <v>2018-02-15</v>
      </c>
      <c r="N474">
        <v>2</v>
      </c>
      <c r="O474">
        <v>15</v>
      </c>
      <c r="P474">
        <v>2018</v>
      </c>
      <c r="R474" t="s">
        <v>26</v>
      </c>
      <c r="S474" t="s">
        <v>31</v>
      </c>
    </row>
    <row r="475" spans="1:19" x14ac:dyDescent="0.25">
      <c r="A475" t="s">
        <v>312</v>
      </c>
      <c r="B475" t="s">
        <v>25737</v>
      </c>
      <c r="C475" t="s">
        <v>25738</v>
      </c>
      <c r="E475" t="s">
        <v>622</v>
      </c>
      <c r="F475" t="s">
        <v>119</v>
      </c>
      <c r="G475">
        <v>55108</v>
      </c>
      <c r="H475">
        <v>44.974580000000003</v>
      </c>
      <c r="I475">
        <v>-93.195047000000002</v>
      </c>
      <c r="J475" s="1" t="d">
        <v>2018-04-03</v>
      </c>
      <c r="K475">
        <v>91963</v>
      </c>
      <c r="L475" t="s">
        <v>30</v>
      </c>
      <c r="M475" s="1" t="d">
        <v>2018-02-15</v>
      </c>
      <c r="N475">
        <v>2</v>
      </c>
      <c r="O475">
        <v>15</v>
      </c>
      <c r="P475">
        <v>2018</v>
      </c>
      <c r="R475" t="s">
        <v>26</v>
      </c>
      <c r="S475" t="s">
        <v>31</v>
      </c>
    </row>
    <row r="476" spans="1:19" x14ac:dyDescent="0.25">
      <c r="A476" t="s">
        <v>312</v>
      </c>
      <c r="B476" t="s">
        <v>25741</v>
      </c>
      <c r="C476" t="s">
        <v>25742</v>
      </c>
      <c r="E476" t="s">
        <v>544</v>
      </c>
      <c r="F476" t="s">
        <v>119</v>
      </c>
      <c r="G476">
        <v>55330</v>
      </c>
      <c r="H476">
        <v>45.323388000000001</v>
      </c>
      <c r="I476">
        <v>-93.559813000000005</v>
      </c>
      <c r="J476" s="1" t="d">
        <v>2019-04-08</v>
      </c>
      <c r="K476">
        <v>91966</v>
      </c>
      <c r="L476" t="s">
        <v>24</v>
      </c>
      <c r="M476" s="1" t="d">
        <v>2018-02-15</v>
      </c>
      <c r="N476">
        <v>2</v>
      </c>
      <c r="O476">
        <v>15</v>
      </c>
      <c r="P476">
        <v>2018</v>
      </c>
      <c r="R476" t="s">
        <v>26</v>
      </c>
      <c r="S476" t="s">
        <v>31</v>
      </c>
    </row>
    <row r="477" spans="1:19" x14ac:dyDescent="0.25">
      <c r="A477" t="s">
        <v>312</v>
      </c>
      <c r="B477" t="s">
        <v>25743</v>
      </c>
      <c r="C477" t="s">
        <v>25744</v>
      </c>
      <c r="E477" t="s">
        <v>14575</v>
      </c>
      <c r="F477" t="s">
        <v>119</v>
      </c>
      <c r="G477">
        <v>55128</v>
      </c>
      <c r="H477">
        <v>44.970182999999999</v>
      </c>
      <c r="I477">
        <v>-92.955112</v>
      </c>
      <c r="J477" s="1" t="d">
        <v>2018-04-03</v>
      </c>
      <c r="K477">
        <v>91967</v>
      </c>
      <c r="L477" t="s">
        <v>30</v>
      </c>
      <c r="M477" s="1" t="d">
        <v>2018-02-15</v>
      </c>
      <c r="N477">
        <v>2</v>
      </c>
      <c r="O477">
        <v>15</v>
      </c>
      <c r="P477">
        <v>2018</v>
      </c>
      <c r="R477" t="s">
        <v>26</v>
      </c>
      <c r="S477" t="s">
        <v>31</v>
      </c>
    </row>
    <row r="478" spans="1:19" x14ac:dyDescent="0.25">
      <c r="A478" t="s">
        <v>312</v>
      </c>
      <c r="B478" t="s">
        <v>25745</v>
      </c>
      <c r="C478" t="s">
        <v>25746</v>
      </c>
      <c r="E478" t="s">
        <v>120</v>
      </c>
      <c r="F478" t="s">
        <v>119</v>
      </c>
      <c r="G478">
        <v>55407</v>
      </c>
      <c r="H478">
        <v>44.933872999999998</v>
      </c>
      <c r="I478">
        <v>-93.252780999999999</v>
      </c>
      <c r="J478" s="1" t="d">
        <v>2018-04-03</v>
      </c>
      <c r="K478">
        <v>91968</v>
      </c>
      <c r="L478" t="s">
        <v>30</v>
      </c>
      <c r="M478" s="1" t="d">
        <v>2018-02-15</v>
      </c>
      <c r="N478">
        <v>2</v>
      </c>
      <c r="O478">
        <v>15</v>
      </c>
      <c r="P478">
        <v>2018</v>
      </c>
      <c r="R478" t="s">
        <v>26</v>
      </c>
      <c r="S478" t="s">
        <v>31</v>
      </c>
    </row>
    <row r="479" spans="1:19" x14ac:dyDescent="0.25">
      <c r="A479" t="s">
        <v>312</v>
      </c>
      <c r="B479" t="s">
        <v>25749</v>
      </c>
      <c r="C479" t="s">
        <v>25750</v>
      </c>
      <c r="E479" t="s">
        <v>120</v>
      </c>
      <c r="F479" t="s">
        <v>119</v>
      </c>
      <c r="G479">
        <v>55419</v>
      </c>
      <c r="H479">
        <v>44.919961000000001</v>
      </c>
      <c r="I479">
        <v>-93.269879000000003</v>
      </c>
      <c r="J479" s="1" t="d">
        <v>2018-04-03</v>
      </c>
      <c r="K479">
        <v>91971</v>
      </c>
      <c r="L479" t="s">
        <v>30</v>
      </c>
      <c r="M479" s="1" t="d">
        <v>2018-02-15</v>
      </c>
      <c r="N479">
        <v>2</v>
      </c>
      <c r="O479">
        <v>15</v>
      </c>
      <c r="P479">
        <v>2018</v>
      </c>
      <c r="R479" t="s">
        <v>26</v>
      </c>
      <c r="S479" t="s">
        <v>31</v>
      </c>
    </row>
    <row r="480" spans="1:19" x14ac:dyDescent="0.25">
      <c r="A480" t="s">
        <v>312</v>
      </c>
      <c r="B480" t="s">
        <v>25751</v>
      </c>
      <c r="C480" t="s">
        <v>25752</v>
      </c>
      <c r="E480" t="s">
        <v>5640</v>
      </c>
      <c r="F480" t="s">
        <v>119</v>
      </c>
      <c r="G480">
        <v>56345</v>
      </c>
      <c r="H480">
        <v>45.977898000000003</v>
      </c>
      <c r="I480">
        <v>-94.361636000000004</v>
      </c>
      <c r="J480" s="1" t="d">
        <v>2018-04-03</v>
      </c>
      <c r="K480">
        <v>91972</v>
      </c>
      <c r="L480" t="s">
        <v>25753</v>
      </c>
      <c r="M480" s="1" t="d">
        <v>2018-02-15</v>
      </c>
      <c r="N480">
        <v>2</v>
      </c>
      <c r="O480">
        <v>15</v>
      </c>
      <c r="P480">
        <v>2018</v>
      </c>
      <c r="R480" t="s">
        <v>26</v>
      </c>
      <c r="S480" t="s">
        <v>31</v>
      </c>
    </row>
    <row r="481" spans="1:19" x14ac:dyDescent="0.25">
      <c r="A481" t="s">
        <v>312</v>
      </c>
      <c r="B481" t="s">
        <v>25754</v>
      </c>
      <c r="C481" t="s">
        <v>25755</v>
      </c>
      <c r="E481" t="s">
        <v>5337</v>
      </c>
      <c r="F481" t="s">
        <v>119</v>
      </c>
      <c r="G481">
        <v>55320</v>
      </c>
      <c r="H481">
        <v>45.410435999999997</v>
      </c>
      <c r="I481">
        <v>-94.060095000000004</v>
      </c>
      <c r="J481" s="1" t="d">
        <v>2019-03-07</v>
      </c>
      <c r="K481">
        <v>91973</v>
      </c>
      <c r="L481" t="s">
        <v>71</v>
      </c>
      <c r="M481" s="1" t="d">
        <v>2018-02-15</v>
      </c>
      <c r="N481">
        <v>2</v>
      </c>
      <c r="O481">
        <v>15</v>
      </c>
      <c r="P481">
        <v>2018</v>
      </c>
      <c r="R481" t="s">
        <v>26</v>
      </c>
      <c r="S481" t="s">
        <v>31</v>
      </c>
    </row>
    <row r="482" spans="1:19" x14ac:dyDescent="0.25">
      <c r="A482" t="s">
        <v>19</v>
      </c>
      <c r="B482" t="s">
        <v>25756</v>
      </c>
      <c r="C482" t="s">
        <v>25757</v>
      </c>
      <c r="E482" t="s">
        <v>1824</v>
      </c>
      <c r="F482" t="s">
        <v>280</v>
      </c>
      <c r="G482">
        <v>38301</v>
      </c>
      <c r="H482">
        <v>35.646984000000003</v>
      </c>
      <c r="I482">
        <v>-88.795739999999995</v>
      </c>
      <c r="J482" s="1" t="d">
        <v>2018-06-05</v>
      </c>
      <c r="K482">
        <v>91974</v>
      </c>
      <c r="L482" t="s">
        <v>25758</v>
      </c>
      <c r="M482" s="1" t="d">
        <v>2018-02-07</v>
      </c>
      <c r="N482">
        <v>2</v>
      </c>
      <c r="O482">
        <v>7</v>
      </c>
      <c r="P482">
        <v>2018</v>
      </c>
      <c r="Q482" t="s">
        <v>35</v>
      </c>
      <c r="R482" t="s">
        <v>26</v>
      </c>
      <c r="S482" t="s">
        <v>27</v>
      </c>
    </row>
    <row r="483" spans="1:19" x14ac:dyDescent="0.25">
      <c r="A483" t="s">
        <v>504</v>
      </c>
      <c r="B483" t="s">
        <v>25763</v>
      </c>
      <c r="C483" t="s">
        <v>25764</v>
      </c>
      <c r="E483" t="s">
        <v>9337</v>
      </c>
      <c r="F483" t="s">
        <v>137</v>
      </c>
      <c r="G483">
        <v>97603</v>
      </c>
      <c r="H483">
        <v>42.206125</v>
      </c>
      <c r="I483">
        <v>-121.717322</v>
      </c>
      <c r="J483" s="1" t="d">
        <v>2019-04-08</v>
      </c>
      <c r="K483">
        <v>91982</v>
      </c>
      <c r="L483" t="s">
        <v>24</v>
      </c>
      <c r="M483" s="1" t="d">
        <v>2018-02-01</v>
      </c>
      <c r="N483">
        <v>2</v>
      </c>
      <c r="O483">
        <v>1</v>
      </c>
      <c r="P483">
        <v>2018</v>
      </c>
      <c r="R483" t="s">
        <v>26</v>
      </c>
      <c r="S483" t="s">
        <v>31</v>
      </c>
    </row>
    <row r="484" spans="1:19" x14ac:dyDescent="0.25">
      <c r="A484" t="s">
        <v>338</v>
      </c>
      <c r="B484" t="s">
        <v>25765</v>
      </c>
      <c r="C484" t="s">
        <v>25766</v>
      </c>
      <c r="E484" t="s">
        <v>16858</v>
      </c>
      <c r="F484" t="s">
        <v>59</v>
      </c>
      <c r="G484">
        <v>43357</v>
      </c>
      <c r="H484">
        <v>40.238318999999997</v>
      </c>
      <c r="I484">
        <v>-83.696735000000004</v>
      </c>
      <c r="J484" s="1" t="d">
        <v>2019-04-08</v>
      </c>
      <c r="K484">
        <v>91983</v>
      </c>
      <c r="L484" t="s">
        <v>24</v>
      </c>
      <c r="M484" s="1" t="d">
        <v>2018-01-01</v>
      </c>
      <c r="N484">
        <v>1</v>
      </c>
      <c r="O484">
        <v>1</v>
      </c>
      <c r="P484">
        <v>2018</v>
      </c>
      <c r="R484" t="s">
        <v>26</v>
      </c>
      <c r="S484" t="s">
        <v>31</v>
      </c>
    </row>
    <row r="485" spans="1:19" x14ac:dyDescent="0.25">
      <c r="A485" t="s">
        <v>338</v>
      </c>
      <c r="B485" t="s">
        <v>25767</v>
      </c>
      <c r="C485" t="s">
        <v>25768</v>
      </c>
      <c r="E485" t="s">
        <v>10825</v>
      </c>
      <c r="F485" t="s">
        <v>25</v>
      </c>
      <c r="G485">
        <v>21157</v>
      </c>
      <c r="H485">
        <v>39.585867999999998</v>
      </c>
      <c r="I485">
        <v>-76.980373999999998</v>
      </c>
      <c r="J485" s="1" t="d">
        <v>2018-03-08</v>
      </c>
      <c r="K485">
        <v>91984</v>
      </c>
      <c r="L485" t="s">
        <v>30</v>
      </c>
      <c r="M485" s="1" t="d">
        <v>2018-01-22</v>
      </c>
      <c r="N485">
        <v>1</v>
      </c>
      <c r="O485">
        <v>22</v>
      </c>
      <c r="P485">
        <v>2018</v>
      </c>
      <c r="R485" t="s">
        <v>26</v>
      </c>
      <c r="S485" t="s">
        <v>27</v>
      </c>
    </row>
    <row r="486" spans="1:19" x14ac:dyDescent="0.25">
      <c r="A486" t="s">
        <v>338</v>
      </c>
      <c r="B486" t="s">
        <v>25771</v>
      </c>
      <c r="C486" t="s">
        <v>25772</v>
      </c>
      <c r="E486" t="s">
        <v>3965</v>
      </c>
      <c r="F486" t="s">
        <v>25</v>
      </c>
      <c r="G486">
        <v>21201</v>
      </c>
      <c r="H486">
        <v>39.287114000000003</v>
      </c>
      <c r="I486">
        <v>-76.619300999999993</v>
      </c>
      <c r="J486" s="1" t="d">
        <v>2018-03-08</v>
      </c>
      <c r="K486">
        <v>91986</v>
      </c>
      <c r="L486" t="s">
        <v>7192</v>
      </c>
      <c r="M486" s="1" t="d">
        <v>2018-02-01</v>
      </c>
      <c r="N486">
        <v>2</v>
      </c>
      <c r="O486">
        <v>1</v>
      </c>
      <c r="P486">
        <v>2018</v>
      </c>
      <c r="R486" t="s">
        <v>26</v>
      </c>
      <c r="S486" t="s">
        <v>31</v>
      </c>
    </row>
    <row r="487" spans="1:19" x14ac:dyDescent="0.25">
      <c r="A487" t="s">
        <v>338</v>
      </c>
      <c r="B487" t="s">
        <v>25773</v>
      </c>
      <c r="C487" t="s">
        <v>25774</v>
      </c>
      <c r="E487" t="s">
        <v>3965</v>
      </c>
      <c r="F487" t="s">
        <v>25</v>
      </c>
      <c r="G487">
        <v>21231</v>
      </c>
      <c r="H487">
        <v>39.282302000000001</v>
      </c>
      <c r="I487">
        <v>-76.596315000000004</v>
      </c>
      <c r="J487" s="1" t="d">
        <v>2018-05-03</v>
      </c>
      <c r="K487">
        <v>91987</v>
      </c>
      <c r="L487" t="s">
        <v>7192</v>
      </c>
      <c r="M487" s="1" t="d">
        <v>2018-02-01</v>
      </c>
      <c r="N487">
        <v>2</v>
      </c>
      <c r="O487">
        <v>1</v>
      </c>
      <c r="P487">
        <v>2018</v>
      </c>
      <c r="R487" t="s">
        <v>26</v>
      </c>
      <c r="S487" t="s">
        <v>31</v>
      </c>
    </row>
    <row r="488" spans="1:19" x14ac:dyDescent="0.25">
      <c r="A488" t="s">
        <v>338</v>
      </c>
      <c r="B488" t="s">
        <v>25777</v>
      </c>
      <c r="C488" t="s">
        <v>25778</v>
      </c>
      <c r="D488" t="s">
        <v>25779</v>
      </c>
      <c r="E488" t="s">
        <v>15956</v>
      </c>
      <c r="F488" t="s">
        <v>129</v>
      </c>
      <c r="G488">
        <v>80517</v>
      </c>
      <c r="H488">
        <v>40.377816000000003</v>
      </c>
      <c r="I488">
        <v>-105.513412</v>
      </c>
      <c r="J488" s="1" t="d">
        <v>2018-03-08</v>
      </c>
      <c r="K488">
        <v>91989</v>
      </c>
      <c r="L488" t="s">
        <v>30</v>
      </c>
      <c r="M488" s="1" t="d">
        <v>2018-01-22</v>
      </c>
      <c r="N488">
        <v>1</v>
      </c>
      <c r="O488">
        <v>22</v>
      </c>
      <c r="P488">
        <v>2018</v>
      </c>
      <c r="R488" t="s">
        <v>26</v>
      </c>
      <c r="S488" t="s">
        <v>31</v>
      </c>
    </row>
    <row r="489" spans="1:19" x14ac:dyDescent="0.25">
      <c r="A489" t="s">
        <v>338</v>
      </c>
      <c r="B489" t="s">
        <v>25790</v>
      </c>
      <c r="C489" t="s">
        <v>25791</v>
      </c>
      <c r="E489" t="s">
        <v>25792</v>
      </c>
      <c r="F489" t="s">
        <v>48</v>
      </c>
      <c r="G489">
        <v>14171</v>
      </c>
      <c r="H489">
        <v>42.406807000000001</v>
      </c>
      <c r="I489">
        <v>-78.612776999999994</v>
      </c>
      <c r="J489" s="1" t="d">
        <v>2019-01-10</v>
      </c>
      <c r="K489">
        <v>92004</v>
      </c>
      <c r="L489" t="s">
        <v>30</v>
      </c>
      <c r="M489" s="1" t="d">
        <v>2018-02-01</v>
      </c>
      <c r="N489">
        <v>2</v>
      </c>
      <c r="O489">
        <v>1</v>
      </c>
      <c r="P489">
        <v>2018</v>
      </c>
      <c r="R489" t="s">
        <v>26</v>
      </c>
      <c r="S489" t="s">
        <v>31</v>
      </c>
    </row>
    <row r="490" spans="1:19" x14ac:dyDescent="0.25">
      <c r="A490" t="s">
        <v>338</v>
      </c>
      <c r="B490" t="s">
        <v>25793</v>
      </c>
      <c r="C490" t="s">
        <v>25794</v>
      </c>
      <c r="E490" t="s">
        <v>10913</v>
      </c>
      <c r="F490" t="s">
        <v>170</v>
      </c>
      <c r="G490">
        <v>94306</v>
      </c>
      <c r="H490">
        <v>37.428426999999999</v>
      </c>
      <c r="I490">
        <v>-122.146851</v>
      </c>
      <c r="J490" s="1" t="d">
        <v>2018-04-03</v>
      </c>
      <c r="K490">
        <v>92006</v>
      </c>
      <c r="L490" t="s">
        <v>30</v>
      </c>
      <c r="M490" s="1" t="d">
        <v>2018-02-09</v>
      </c>
      <c r="N490">
        <v>2</v>
      </c>
      <c r="O490">
        <v>9</v>
      </c>
      <c r="P490">
        <v>2018</v>
      </c>
      <c r="R490" t="s">
        <v>26</v>
      </c>
      <c r="S490" t="s">
        <v>27</v>
      </c>
    </row>
    <row r="491" spans="1:19" x14ac:dyDescent="0.25">
      <c r="A491" t="s">
        <v>338</v>
      </c>
      <c r="B491" t="s">
        <v>25795</v>
      </c>
      <c r="C491" t="s">
        <v>25796</v>
      </c>
      <c r="E491" t="s">
        <v>80</v>
      </c>
      <c r="F491" t="s">
        <v>10</v>
      </c>
      <c r="G491">
        <v>83702</v>
      </c>
      <c r="H491">
        <v>43.615299</v>
      </c>
      <c r="I491">
        <v>-116.201362</v>
      </c>
      <c r="J491" s="1" t="d">
        <v>2019-03-07</v>
      </c>
      <c r="K491">
        <v>92007</v>
      </c>
      <c r="L491" t="s">
        <v>71</v>
      </c>
      <c r="M491" s="1" t="d">
        <v>2018-02-01</v>
      </c>
      <c r="N491">
        <v>2</v>
      </c>
      <c r="O491">
        <v>1</v>
      </c>
      <c r="P491">
        <v>2018</v>
      </c>
      <c r="R491" t="s">
        <v>26</v>
      </c>
      <c r="S491" t="s">
        <v>31</v>
      </c>
    </row>
    <row r="492" spans="1:19" x14ac:dyDescent="0.25">
      <c r="A492" t="s">
        <v>338</v>
      </c>
      <c r="B492" t="s">
        <v>25797</v>
      </c>
      <c r="C492" t="s">
        <v>25798</v>
      </c>
      <c r="E492" t="s">
        <v>2368</v>
      </c>
      <c r="F492" t="s">
        <v>202</v>
      </c>
      <c r="G492">
        <v>33613</v>
      </c>
      <c r="H492">
        <v>28.088298000000002</v>
      </c>
      <c r="I492">
        <v>-82.460487000000001</v>
      </c>
      <c r="J492" s="1" t="d">
        <v>2018-06-05</v>
      </c>
      <c r="K492">
        <v>92008</v>
      </c>
      <c r="L492" t="s">
        <v>30</v>
      </c>
      <c r="M492" s="1" t="d">
        <v>2018-02-15</v>
      </c>
      <c r="N492">
        <v>2</v>
      </c>
      <c r="O492">
        <v>15</v>
      </c>
      <c r="P492">
        <v>2018</v>
      </c>
      <c r="R492" t="s">
        <v>26</v>
      </c>
      <c r="S492" t="s">
        <v>31</v>
      </c>
    </row>
    <row r="493" spans="1:19" x14ac:dyDescent="0.25">
      <c r="A493" t="s">
        <v>338</v>
      </c>
      <c r="B493" t="s">
        <v>25799</v>
      </c>
      <c r="C493" t="s">
        <v>25800</v>
      </c>
      <c r="E493" t="s">
        <v>25801</v>
      </c>
      <c r="F493" t="s">
        <v>202</v>
      </c>
      <c r="G493">
        <v>33549</v>
      </c>
      <c r="H493">
        <v>28.097154</v>
      </c>
      <c r="I493">
        <v>-82.460825</v>
      </c>
      <c r="J493" s="1" t="d">
        <v>2018-06-05</v>
      </c>
      <c r="K493">
        <v>92009</v>
      </c>
      <c r="L493" t="s">
        <v>30</v>
      </c>
      <c r="M493" s="1" t="d">
        <v>2018-01-01</v>
      </c>
      <c r="N493">
        <v>1</v>
      </c>
      <c r="O493">
        <v>1</v>
      </c>
      <c r="P493">
        <v>2018</v>
      </c>
      <c r="R493" t="s">
        <v>26</v>
      </c>
      <c r="S493" t="s">
        <v>31</v>
      </c>
    </row>
    <row r="494" spans="1:19" x14ac:dyDescent="0.25">
      <c r="A494" t="s">
        <v>338</v>
      </c>
      <c r="B494" t="s">
        <v>25802</v>
      </c>
      <c r="C494" t="s">
        <v>25803</v>
      </c>
      <c r="E494" t="s">
        <v>22908</v>
      </c>
      <c r="F494" t="s">
        <v>25</v>
      </c>
      <c r="G494">
        <v>20781</v>
      </c>
      <c r="H494">
        <v>38.952849000000001</v>
      </c>
      <c r="I494">
        <v>-76.942214000000007</v>
      </c>
      <c r="J494" s="1" t="d">
        <v>2018-03-08</v>
      </c>
      <c r="K494">
        <v>92010</v>
      </c>
      <c r="L494" t="s">
        <v>25804</v>
      </c>
      <c r="M494" s="1" t="d">
        <v>2018-02-01</v>
      </c>
      <c r="N494">
        <v>2</v>
      </c>
      <c r="O494">
        <v>1</v>
      </c>
      <c r="P494">
        <v>2018</v>
      </c>
      <c r="R494" t="s">
        <v>26</v>
      </c>
      <c r="S494" t="s">
        <v>27</v>
      </c>
    </row>
    <row r="495" spans="1:19" x14ac:dyDescent="0.25">
      <c r="A495" t="s">
        <v>338</v>
      </c>
      <c r="B495" t="s">
        <v>25805</v>
      </c>
      <c r="C495" t="s">
        <v>25806</v>
      </c>
      <c r="E495" t="s">
        <v>3965</v>
      </c>
      <c r="F495" t="s">
        <v>25</v>
      </c>
      <c r="G495">
        <v>21224</v>
      </c>
      <c r="H495">
        <v>39.277209999999997</v>
      </c>
      <c r="I495">
        <v>-76.570959999999999</v>
      </c>
      <c r="J495" s="1" t="d">
        <v>2018-03-08</v>
      </c>
      <c r="K495">
        <v>92011</v>
      </c>
      <c r="L495" t="s">
        <v>7192</v>
      </c>
      <c r="M495" s="1" t="d">
        <v>2018-02-01</v>
      </c>
      <c r="N495">
        <v>2</v>
      </c>
      <c r="O495">
        <v>1</v>
      </c>
      <c r="P495">
        <v>2018</v>
      </c>
      <c r="R495" t="s">
        <v>26</v>
      </c>
      <c r="S495" t="s">
        <v>31</v>
      </c>
    </row>
    <row r="496" spans="1:19" x14ac:dyDescent="0.25">
      <c r="A496" t="s">
        <v>338</v>
      </c>
      <c r="B496" t="s">
        <v>25807</v>
      </c>
      <c r="C496" t="s">
        <v>25808</v>
      </c>
      <c r="E496" t="s">
        <v>3965</v>
      </c>
      <c r="F496" t="s">
        <v>25</v>
      </c>
      <c r="G496">
        <v>21230</v>
      </c>
      <c r="H496">
        <v>39.264924000000001</v>
      </c>
      <c r="I496">
        <v>-76.606390000000005</v>
      </c>
      <c r="J496" s="1" t="d">
        <v>2018-03-08</v>
      </c>
      <c r="K496">
        <v>92012</v>
      </c>
      <c r="L496" t="s">
        <v>7192</v>
      </c>
      <c r="M496" s="1" t="d">
        <v>2018-02-01</v>
      </c>
      <c r="N496">
        <v>2</v>
      </c>
      <c r="O496">
        <v>1</v>
      </c>
      <c r="P496">
        <v>2018</v>
      </c>
      <c r="R496" t="s">
        <v>26</v>
      </c>
      <c r="S496" t="s">
        <v>31</v>
      </c>
    </row>
    <row r="497" spans="1:19" x14ac:dyDescent="0.25">
      <c r="A497" t="s">
        <v>312</v>
      </c>
      <c r="B497" t="s">
        <v>15274</v>
      </c>
      <c r="C497" t="s">
        <v>25812</v>
      </c>
      <c r="E497" t="s">
        <v>4159</v>
      </c>
      <c r="F497" t="s">
        <v>496</v>
      </c>
      <c r="G497">
        <v>49464</v>
      </c>
      <c r="H497">
        <v>42.884985</v>
      </c>
      <c r="I497">
        <v>-86.020590999999996</v>
      </c>
      <c r="J497" s="1" t="d">
        <v>2018-03-08</v>
      </c>
      <c r="K497">
        <v>92015</v>
      </c>
      <c r="L497" t="s">
        <v>30</v>
      </c>
      <c r="M497" s="1" t="d">
        <v>2018-02-15</v>
      </c>
      <c r="N497">
        <v>2</v>
      </c>
      <c r="O497">
        <v>15</v>
      </c>
      <c r="P497">
        <v>2018</v>
      </c>
      <c r="R497" t="s">
        <v>26</v>
      </c>
      <c r="S497" t="s">
        <v>31</v>
      </c>
    </row>
    <row r="498" spans="1:19" x14ac:dyDescent="0.25">
      <c r="A498" t="s">
        <v>312</v>
      </c>
      <c r="B498" t="s">
        <v>1234</v>
      </c>
      <c r="C498" t="s">
        <v>25813</v>
      </c>
      <c r="E498" t="s">
        <v>25814</v>
      </c>
      <c r="F498" t="s">
        <v>78</v>
      </c>
      <c r="G498">
        <v>66967</v>
      </c>
      <c r="H498">
        <v>39.785083</v>
      </c>
      <c r="I498">
        <v>-98.787633999999997</v>
      </c>
      <c r="J498" s="1" t="d">
        <v>2018-03-08</v>
      </c>
      <c r="K498">
        <v>92016</v>
      </c>
      <c r="L498" t="s">
        <v>30</v>
      </c>
      <c r="M498" s="1" t="d">
        <v>2018-02-15</v>
      </c>
      <c r="N498">
        <v>2</v>
      </c>
      <c r="O498">
        <v>15</v>
      </c>
      <c r="P498">
        <v>2018</v>
      </c>
      <c r="R498" t="s">
        <v>26</v>
      </c>
      <c r="S498" t="s">
        <v>31</v>
      </c>
    </row>
    <row r="499" spans="1:19" x14ac:dyDescent="0.25">
      <c r="A499" t="s">
        <v>312</v>
      </c>
      <c r="B499" t="s">
        <v>1234</v>
      </c>
      <c r="C499" t="s">
        <v>25815</v>
      </c>
      <c r="E499" t="s">
        <v>23505</v>
      </c>
      <c r="F499" t="s">
        <v>78</v>
      </c>
      <c r="G499">
        <v>66538</v>
      </c>
      <c r="H499">
        <v>39.840763000000003</v>
      </c>
      <c r="I499">
        <v>-96.071635000000001</v>
      </c>
      <c r="J499" s="1" t="d">
        <v>2018-03-08</v>
      </c>
      <c r="K499">
        <v>92017</v>
      </c>
      <c r="L499" t="s">
        <v>30</v>
      </c>
      <c r="M499" s="1" t="d">
        <v>2018-02-15</v>
      </c>
      <c r="N499">
        <v>2</v>
      </c>
      <c r="O499">
        <v>15</v>
      </c>
      <c r="P499">
        <v>2018</v>
      </c>
      <c r="R499" t="s">
        <v>26</v>
      </c>
      <c r="S499" t="s">
        <v>31</v>
      </c>
    </row>
    <row r="500" spans="1:19" x14ac:dyDescent="0.25">
      <c r="A500" t="s">
        <v>312</v>
      </c>
      <c r="B500" t="s">
        <v>1234</v>
      </c>
      <c r="C500" t="s">
        <v>25816</v>
      </c>
      <c r="E500" t="s">
        <v>3550</v>
      </c>
      <c r="F500" t="s">
        <v>327</v>
      </c>
      <c r="G500">
        <v>50613</v>
      </c>
      <c r="H500">
        <v>42.498369169999997</v>
      </c>
      <c r="I500">
        <v>-92.460647719999997</v>
      </c>
      <c r="J500" s="1" t="d">
        <v>2019-04-08</v>
      </c>
      <c r="K500">
        <v>92018</v>
      </c>
      <c r="L500" t="s">
        <v>24</v>
      </c>
      <c r="M500" s="1" t="d">
        <v>2018-02-15</v>
      </c>
      <c r="N500">
        <v>2</v>
      </c>
      <c r="O500">
        <v>15</v>
      </c>
      <c r="P500">
        <v>2018</v>
      </c>
      <c r="R500" t="s">
        <v>26</v>
      </c>
      <c r="S500" t="s">
        <v>31</v>
      </c>
    </row>
    <row r="501" spans="1:19" x14ac:dyDescent="0.25">
      <c r="A501" t="s">
        <v>312</v>
      </c>
      <c r="B501" t="s">
        <v>1031</v>
      </c>
      <c r="C501" t="s">
        <v>25817</v>
      </c>
      <c r="E501" t="s">
        <v>25818</v>
      </c>
      <c r="F501" t="s">
        <v>48</v>
      </c>
      <c r="G501">
        <v>11516</v>
      </c>
      <c r="H501">
        <v>40.628163000000001</v>
      </c>
      <c r="I501">
        <v>-73.736919</v>
      </c>
      <c r="J501" s="1" t="d">
        <v>2018-03-08</v>
      </c>
      <c r="K501">
        <v>92019</v>
      </c>
      <c r="L501" t="s">
        <v>25819</v>
      </c>
      <c r="M501" s="1" t="d">
        <v>2018-02-15</v>
      </c>
      <c r="N501">
        <v>2</v>
      </c>
      <c r="O501">
        <v>15</v>
      </c>
      <c r="P501">
        <v>2018</v>
      </c>
      <c r="R501" t="s">
        <v>26</v>
      </c>
      <c r="S501" t="s">
        <v>31</v>
      </c>
    </row>
    <row r="502" spans="1:19" x14ac:dyDescent="0.25">
      <c r="A502" t="s">
        <v>312</v>
      </c>
      <c r="B502" t="s">
        <v>696</v>
      </c>
      <c r="C502" t="s">
        <v>25820</v>
      </c>
      <c r="E502" t="s">
        <v>13460</v>
      </c>
      <c r="F502" t="s">
        <v>48</v>
      </c>
      <c r="G502">
        <v>11510</v>
      </c>
      <c r="H502">
        <v>40.655928000000003</v>
      </c>
      <c r="I502">
        <v>-73.605574000000004</v>
      </c>
      <c r="J502" s="1" t="d">
        <v>2019-04-08</v>
      </c>
      <c r="K502">
        <v>92020</v>
      </c>
      <c r="L502" t="s">
        <v>24</v>
      </c>
      <c r="M502" s="1" t="d">
        <v>2018-02-15</v>
      </c>
      <c r="N502">
        <v>2</v>
      </c>
      <c r="O502">
        <v>15</v>
      </c>
      <c r="P502">
        <v>2018</v>
      </c>
      <c r="R502" t="s">
        <v>26</v>
      </c>
      <c r="S502" t="s">
        <v>31</v>
      </c>
    </row>
    <row r="503" spans="1:19" x14ac:dyDescent="0.25">
      <c r="A503" t="s">
        <v>312</v>
      </c>
      <c r="B503" t="s">
        <v>1031</v>
      </c>
      <c r="C503" t="s">
        <v>25821</v>
      </c>
      <c r="E503" t="s">
        <v>11496</v>
      </c>
      <c r="F503" t="s">
        <v>78</v>
      </c>
      <c r="G503">
        <v>66061</v>
      </c>
      <c r="H503">
        <v>38.893225999999999</v>
      </c>
      <c r="I503">
        <v>-94.796734999999998</v>
      </c>
      <c r="J503" s="1" t="d">
        <v>2018-03-08</v>
      </c>
      <c r="K503">
        <v>92021</v>
      </c>
      <c r="L503" t="s">
        <v>30</v>
      </c>
      <c r="M503" s="1" t="d">
        <v>2018-02-15</v>
      </c>
      <c r="N503">
        <v>2</v>
      </c>
      <c r="O503">
        <v>15</v>
      </c>
      <c r="P503">
        <v>2018</v>
      </c>
      <c r="R503" t="s">
        <v>26</v>
      </c>
      <c r="S503" t="s">
        <v>31</v>
      </c>
    </row>
    <row r="504" spans="1:19" x14ac:dyDescent="0.25">
      <c r="A504" t="s">
        <v>312</v>
      </c>
      <c r="B504" t="s">
        <v>25822</v>
      </c>
      <c r="C504" t="s">
        <v>25823</v>
      </c>
      <c r="E504" t="s">
        <v>318</v>
      </c>
      <c r="F504" t="s">
        <v>319</v>
      </c>
      <c r="G504">
        <v>57201</v>
      </c>
      <c r="H504">
        <v>44.919677</v>
      </c>
      <c r="I504">
        <v>-97.106078999999994</v>
      </c>
      <c r="J504" s="1" t="d">
        <v>2018-03-08</v>
      </c>
      <c r="K504">
        <v>92022</v>
      </c>
      <c r="L504" t="s">
        <v>30</v>
      </c>
      <c r="M504" s="1" t="d">
        <v>2018-02-15</v>
      </c>
      <c r="N504">
        <v>2</v>
      </c>
      <c r="O504">
        <v>15</v>
      </c>
      <c r="P504">
        <v>2018</v>
      </c>
      <c r="R504" t="s">
        <v>26</v>
      </c>
      <c r="S504" t="s">
        <v>31</v>
      </c>
    </row>
    <row r="505" spans="1:19" x14ac:dyDescent="0.25">
      <c r="A505" t="s">
        <v>312</v>
      </c>
      <c r="B505" t="s">
        <v>17163</v>
      </c>
      <c r="C505" t="s">
        <v>25824</v>
      </c>
      <c r="E505" t="s">
        <v>25825</v>
      </c>
      <c r="F505" t="s">
        <v>23</v>
      </c>
      <c r="G505">
        <v>36801</v>
      </c>
      <c r="H505">
        <v>32.61405379</v>
      </c>
      <c r="I505">
        <v>-85.400862369999999</v>
      </c>
      <c r="J505" s="1" t="d">
        <v>2018-03-08</v>
      </c>
      <c r="K505">
        <v>92023</v>
      </c>
      <c r="L505" t="s">
        <v>30</v>
      </c>
      <c r="M505" s="1" t="d">
        <v>2018-02-15</v>
      </c>
      <c r="N505">
        <v>2</v>
      </c>
      <c r="O505">
        <v>15</v>
      </c>
      <c r="P505">
        <v>2018</v>
      </c>
      <c r="R505" t="s">
        <v>26</v>
      </c>
      <c r="S505" t="s">
        <v>31</v>
      </c>
    </row>
    <row r="506" spans="1:19" x14ac:dyDescent="0.25">
      <c r="A506" t="s">
        <v>312</v>
      </c>
      <c r="B506" t="s">
        <v>25826</v>
      </c>
      <c r="C506" t="s">
        <v>25827</v>
      </c>
      <c r="E506" t="s">
        <v>1830</v>
      </c>
      <c r="F506" t="s">
        <v>496</v>
      </c>
      <c r="G506">
        <v>48060</v>
      </c>
      <c r="H506">
        <v>42.991019999999999</v>
      </c>
      <c r="I506">
        <v>-82.449264999999997</v>
      </c>
      <c r="J506" s="1" t="d">
        <v>2018-03-08</v>
      </c>
      <c r="K506">
        <v>92024</v>
      </c>
      <c r="L506" t="s">
        <v>30</v>
      </c>
      <c r="M506" s="1" t="d">
        <v>2018-02-15</v>
      </c>
      <c r="N506">
        <v>2</v>
      </c>
      <c r="O506">
        <v>15</v>
      </c>
      <c r="P506">
        <v>2018</v>
      </c>
      <c r="R506" t="s">
        <v>26</v>
      </c>
      <c r="S506" t="s">
        <v>31</v>
      </c>
    </row>
    <row r="507" spans="1:19" x14ac:dyDescent="0.25">
      <c r="A507" t="s">
        <v>312</v>
      </c>
      <c r="B507" t="s">
        <v>2049</v>
      </c>
      <c r="C507" t="s">
        <v>25828</v>
      </c>
      <c r="E507" t="s">
        <v>4917</v>
      </c>
      <c r="F507" t="s">
        <v>327</v>
      </c>
      <c r="G507">
        <v>52601</v>
      </c>
      <c r="H507">
        <v>40.815832</v>
      </c>
      <c r="I507">
        <v>-91.136578</v>
      </c>
      <c r="J507" s="1" t="d">
        <v>2019-04-08</v>
      </c>
      <c r="K507">
        <v>92026</v>
      </c>
      <c r="L507" t="s">
        <v>24</v>
      </c>
      <c r="M507" s="1" t="d">
        <v>2018-02-15</v>
      </c>
      <c r="N507">
        <v>2</v>
      </c>
      <c r="O507">
        <v>15</v>
      </c>
      <c r="P507">
        <v>2018</v>
      </c>
      <c r="R507" t="s">
        <v>26</v>
      </c>
      <c r="S507" t="s">
        <v>31</v>
      </c>
    </row>
    <row r="508" spans="1:19" x14ac:dyDescent="0.25">
      <c r="A508" t="s">
        <v>312</v>
      </c>
      <c r="B508" t="s">
        <v>25829</v>
      </c>
      <c r="C508" t="s">
        <v>25830</v>
      </c>
      <c r="E508" t="s">
        <v>10313</v>
      </c>
      <c r="F508" t="s">
        <v>327</v>
      </c>
      <c r="G508">
        <v>50009</v>
      </c>
      <c r="H508">
        <v>41.663522</v>
      </c>
      <c r="I508">
        <v>-93.465350999999998</v>
      </c>
      <c r="J508" s="1" t="d">
        <v>2019-04-08</v>
      </c>
      <c r="K508">
        <v>92027</v>
      </c>
      <c r="L508" t="s">
        <v>24</v>
      </c>
      <c r="M508" s="1" t="d">
        <v>2018-02-15</v>
      </c>
      <c r="N508">
        <v>2</v>
      </c>
      <c r="O508">
        <v>15</v>
      </c>
      <c r="P508">
        <v>2018</v>
      </c>
      <c r="R508" t="s">
        <v>26</v>
      </c>
      <c r="S508" t="s">
        <v>31</v>
      </c>
    </row>
    <row r="509" spans="1:19" x14ac:dyDescent="0.25">
      <c r="A509" t="s">
        <v>312</v>
      </c>
      <c r="B509" t="s">
        <v>11932</v>
      </c>
      <c r="C509" t="s">
        <v>25831</v>
      </c>
      <c r="E509" t="s">
        <v>1209</v>
      </c>
      <c r="F509" t="s">
        <v>129</v>
      </c>
      <c r="G509">
        <v>80909</v>
      </c>
      <c r="H509">
        <v>38.866765999999998</v>
      </c>
      <c r="I509">
        <v>-104.757271</v>
      </c>
      <c r="J509" s="1" t="d">
        <v>2018-03-08</v>
      </c>
      <c r="K509">
        <v>92028</v>
      </c>
      <c r="L509" t="s">
        <v>30</v>
      </c>
      <c r="M509" s="1" t="d">
        <v>2018-02-15</v>
      </c>
      <c r="N509">
        <v>2</v>
      </c>
      <c r="O509">
        <v>15</v>
      </c>
      <c r="P509">
        <v>2018</v>
      </c>
      <c r="R509" t="s">
        <v>26</v>
      </c>
      <c r="S509" t="s">
        <v>31</v>
      </c>
    </row>
    <row r="510" spans="1:19" x14ac:dyDescent="0.25">
      <c r="A510" t="s">
        <v>312</v>
      </c>
      <c r="B510" t="s">
        <v>25832</v>
      </c>
      <c r="C510" t="s">
        <v>25833</v>
      </c>
      <c r="E510" t="s">
        <v>318</v>
      </c>
      <c r="F510" t="s">
        <v>319</v>
      </c>
      <c r="G510">
        <v>57201</v>
      </c>
      <c r="H510">
        <v>44.928972000000002</v>
      </c>
      <c r="I510">
        <v>-97.152895999999998</v>
      </c>
      <c r="J510" s="1" t="d">
        <v>2018-03-08</v>
      </c>
      <c r="K510">
        <v>92030</v>
      </c>
      <c r="L510" t="s">
        <v>30</v>
      </c>
      <c r="M510" s="1" t="d">
        <v>2018-02-15</v>
      </c>
      <c r="N510">
        <v>2</v>
      </c>
      <c r="O510">
        <v>15</v>
      </c>
      <c r="P510">
        <v>2018</v>
      </c>
      <c r="R510" t="s">
        <v>26</v>
      </c>
      <c r="S510" t="s">
        <v>31</v>
      </c>
    </row>
    <row r="511" spans="1:19" x14ac:dyDescent="0.25">
      <c r="A511" t="s">
        <v>312</v>
      </c>
      <c r="B511" t="s">
        <v>25834</v>
      </c>
      <c r="C511" t="s">
        <v>25835</v>
      </c>
      <c r="E511" t="s">
        <v>22</v>
      </c>
      <c r="F511" t="s">
        <v>23</v>
      </c>
      <c r="G511">
        <v>36109</v>
      </c>
      <c r="H511">
        <v>32.382660000000001</v>
      </c>
      <c r="I511">
        <v>-86.244574</v>
      </c>
      <c r="J511" s="1" t="d">
        <v>2018-03-08</v>
      </c>
      <c r="K511">
        <v>92031</v>
      </c>
      <c r="L511" t="s">
        <v>30</v>
      </c>
      <c r="M511" s="1" t="d">
        <v>2018-02-15</v>
      </c>
      <c r="N511">
        <v>2</v>
      </c>
      <c r="O511">
        <v>15</v>
      </c>
      <c r="P511">
        <v>2018</v>
      </c>
      <c r="R511" t="s">
        <v>26</v>
      </c>
      <c r="S511" t="s">
        <v>31</v>
      </c>
    </row>
    <row r="512" spans="1:19" x14ac:dyDescent="0.25">
      <c r="A512" t="s">
        <v>312</v>
      </c>
      <c r="B512" t="s">
        <v>25836</v>
      </c>
      <c r="C512" t="s">
        <v>25837</v>
      </c>
      <c r="E512" t="s">
        <v>1683</v>
      </c>
      <c r="F512" t="s">
        <v>23</v>
      </c>
      <c r="G512">
        <v>35601</v>
      </c>
      <c r="H512">
        <v>34.589776000000001</v>
      </c>
      <c r="I512">
        <v>-86.979979</v>
      </c>
      <c r="J512" s="1" t="d">
        <v>2018-03-08</v>
      </c>
      <c r="K512">
        <v>92032</v>
      </c>
      <c r="L512" t="s">
        <v>30</v>
      </c>
      <c r="M512" s="1" t="d">
        <v>2018-02-15</v>
      </c>
      <c r="N512">
        <v>2</v>
      </c>
      <c r="O512">
        <v>15</v>
      </c>
      <c r="P512">
        <v>2018</v>
      </c>
      <c r="R512" t="s">
        <v>26</v>
      </c>
      <c r="S512" t="s">
        <v>31</v>
      </c>
    </row>
    <row r="513" spans="1:19" x14ac:dyDescent="0.25">
      <c r="A513" t="s">
        <v>312</v>
      </c>
      <c r="B513" t="s">
        <v>21394</v>
      </c>
      <c r="C513" t="s">
        <v>25838</v>
      </c>
      <c r="E513" t="s">
        <v>2569</v>
      </c>
      <c r="F513" t="s">
        <v>264</v>
      </c>
      <c r="G513">
        <v>89130</v>
      </c>
      <c r="H513">
        <v>36.238959000000001</v>
      </c>
      <c r="I513">
        <v>-115.225965</v>
      </c>
      <c r="J513" s="1" t="d">
        <v>2018-03-08</v>
      </c>
      <c r="K513">
        <v>92033</v>
      </c>
      <c r="L513" t="s">
        <v>30</v>
      </c>
      <c r="M513" s="1" t="d">
        <v>2018-02-15</v>
      </c>
      <c r="N513">
        <v>2</v>
      </c>
      <c r="O513">
        <v>15</v>
      </c>
      <c r="P513">
        <v>2018</v>
      </c>
      <c r="R513" t="s">
        <v>26</v>
      </c>
      <c r="S513" t="s">
        <v>31</v>
      </c>
    </row>
    <row r="514" spans="1:19" x14ac:dyDescent="0.25">
      <c r="A514" t="s">
        <v>312</v>
      </c>
      <c r="B514" t="s">
        <v>25839</v>
      </c>
      <c r="C514" t="s">
        <v>25840</v>
      </c>
      <c r="E514" t="s">
        <v>2569</v>
      </c>
      <c r="F514" t="s">
        <v>264</v>
      </c>
      <c r="G514">
        <v>89032</v>
      </c>
      <c r="H514">
        <v>36.240003999999999</v>
      </c>
      <c r="I514">
        <v>-115.17045899999999</v>
      </c>
      <c r="J514" s="1" t="d">
        <v>2018-03-08</v>
      </c>
      <c r="K514">
        <v>92034</v>
      </c>
      <c r="L514" t="s">
        <v>30</v>
      </c>
      <c r="M514" s="1" t="d">
        <v>2018-02-15</v>
      </c>
      <c r="N514">
        <v>2</v>
      </c>
      <c r="O514">
        <v>15</v>
      </c>
      <c r="P514">
        <v>2018</v>
      </c>
      <c r="R514" t="s">
        <v>26</v>
      </c>
      <c r="S514" t="s">
        <v>31</v>
      </c>
    </row>
    <row r="515" spans="1:19" x14ac:dyDescent="0.25">
      <c r="A515" t="s">
        <v>312</v>
      </c>
      <c r="B515" t="s">
        <v>24575</v>
      </c>
      <c r="C515" t="s">
        <v>25841</v>
      </c>
      <c r="E515" t="s">
        <v>6643</v>
      </c>
      <c r="F515" t="s">
        <v>37</v>
      </c>
      <c r="G515">
        <v>77494</v>
      </c>
      <c r="H515">
        <v>29.782485999999999</v>
      </c>
      <c r="I515">
        <v>-95.802367000000004</v>
      </c>
      <c r="J515" s="1" t="d">
        <v>2018-03-08</v>
      </c>
      <c r="K515">
        <v>92035</v>
      </c>
      <c r="L515" t="s">
        <v>30</v>
      </c>
      <c r="M515" s="1" t="d">
        <v>2018-02-15</v>
      </c>
      <c r="N515">
        <v>2</v>
      </c>
      <c r="O515">
        <v>15</v>
      </c>
      <c r="P515">
        <v>2018</v>
      </c>
      <c r="R515" t="s">
        <v>26</v>
      </c>
      <c r="S515" t="s">
        <v>31</v>
      </c>
    </row>
    <row r="516" spans="1:19" x14ac:dyDescent="0.25">
      <c r="A516" t="s">
        <v>312</v>
      </c>
      <c r="B516" t="s">
        <v>24575</v>
      </c>
      <c r="C516" t="s">
        <v>25842</v>
      </c>
      <c r="E516" t="s">
        <v>13200</v>
      </c>
      <c r="F516" t="s">
        <v>373</v>
      </c>
      <c r="G516">
        <v>60098</v>
      </c>
      <c r="H516">
        <v>42.296781000000003</v>
      </c>
      <c r="I516">
        <v>-88.424921999999995</v>
      </c>
      <c r="J516" s="1" t="d">
        <v>2018-03-08</v>
      </c>
      <c r="K516">
        <v>92036</v>
      </c>
      <c r="L516" t="s">
        <v>30</v>
      </c>
      <c r="M516" s="1" t="d">
        <v>2018-02-15</v>
      </c>
      <c r="N516">
        <v>2</v>
      </c>
      <c r="O516">
        <v>15</v>
      </c>
      <c r="P516">
        <v>2018</v>
      </c>
      <c r="R516" t="s">
        <v>26</v>
      </c>
      <c r="S516" t="s">
        <v>31</v>
      </c>
    </row>
    <row r="517" spans="1:19" x14ac:dyDescent="0.25">
      <c r="A517" t="s">
        <v>312</v>
      </c>
      <c r="B517" t="s">
        <v>25843</v>
      </c>
      <c r="C517" t="s">
        <v>25844</v>
      </c>
      <c r="E517" t="s">
        <v>677</v>
      </c>
      <c r="F517" t="s">
        <v>75</v>
      </c>
      <c r="G517">
        <v>88011</v>
      </c>
      <c r="H517">
        <v>32.370967</v>
      </c>
      <c r="I517">
        <v>-106.73996</v>
      </c>
      <c r="J517" s="1" t="d">
        <v>2018-03-08</v>
      </c>
      <c r="K517">
        <v>92037</v>
      </c>
      <c r="L517" t="s">
        <v>30</v>
      </c>
      <c r="M517" s="1" t="d">
        <v>2018-02-15</v>
      </c>
      <c r="N517">
        <v>2</v>
      </c>
      <c r="O517">
        <v>15</v>
      </c>
      <c r="P517">
        <v>2018</v>
      </c>
      <c r="R517" t="s">
        <v>26</v>
      </c>
      <c r="S517" t="s">
        <v>31</v>
      </c>
    </row>
    <row r="518" spans="1:19" x14ac:dyDescent="0.25">
      <c r="A518" t="s">
        <v>312</v>
      </c>
      <c r="B518" t="s">
        <v>25845</v>
      </c>
      <c r="C518" t="s">
        <v>25846</v>
      </c>
      <c r="E518" t="s">
        <v>11519</v>
      </c>
      <c r="F518" t="s">
        <v>69</v>
      </c>
      <c r="G518">
        <v>70460</v>
      </c>
      <c r="H518">
        <v>30.306846</v>
      </c>
      <c r="I518">
        <v>-89.772648000000004</v>
      </c>
      <c r="J518" s="1" t="d">
        <v>2018-03-08</v>
      </c>
      <c r="K518">
        <v>92038</v>
      </c>
      <c r="L518" t="s">
        <v>30</v>
      </c>
      <c r="M518" s="1" t="d">
        <v>2018-02-15</v>
      </c>
      <c r="N518">
        <v>2</v>
      </c>
      <c r="O518">
        <v>15</v>
      </c>
      <c r="P518">
        <v>2018</v>
      </c>
      <c r="R518" t="s">
        <v>26</v>
      </c>
      <c r="S518" t="s">
        <v>31</v>
      </c>
    </row>
    <row r="519" spans="1:19" x14ac:dyDescent="0.25">
      <c r="A519" t="s">
        <v>312</v>
      </c>
      <c r="B519" t="s">
        <v>25847</v>
      </c>
      <c r="C519" t="s">
        <v>25848</v>
      </c>
      <c r="E519" t="s">
        <v>9581</v>
      </c>
      <c r="F519" t="s">
        <v>29</v>
      </c>
      <c r="G519">
        <v>30058</v>
      </c>
      <c r="H519">
        <v>33.669542</v>
      </c>
      <c r="I519">
        <v>-83.987677000000005</v>
      </c>
      <c r="J519" s="1" t="d">
        <v>2018-03-08</v>
      </c>
      <c r="K519">
        <v>92039</v>
      </c>
      <c r="L519" t="s">
        <v>30</v>
      </c>
      <c r="M519" s="1" t="d">
        <v>2018-02-15</v>
      </c>
      <c r="N519">
        <v>2</v>
      </c>
      <c r="O519">
        <v>15</v>
      </c>
      <c r="P519">
        <v>2018</v>
      </c>
      <c r="R519" t="s">
        <v>26</v>
      </c>
      <c r="S519" t="s">
        <v>31</v>
      </c>
    </row>
    <row r="520" spans="1:19" x14ac:dyDescent="0.25">
      <c r="A520" t="s">
        <v>312</v>
      </c>
      <c r="B520" t="s">
        <v>25849</v>
      </c>
      <c r="C520" t="s">
        <v>25850</v>
      </c>
      <c r="E520" t="s">
        <v>449</v>
      </c>
      <c r="F520" t="s">
        <v>88</v>
      </c>
      <c r="G520">
        <v>65802</v>
      </c>
      <c r="H520">
        <v>37.226728000000001</v>
      </c>
      <c r="I520">
        <v>-93.31174</v>
      </c>
      <c r="J520" s="1" t="d">
        <v>2018-03-08</v>
      </c>
      <c r="K520">
        <v>92040</v>
      </c>
      <c r="L520" t="s">
        <v>30</v>
      </c>
      <c r="M520" s="1" t="d">
        <v>2018-02-15</v>
      </c>
      <c r="N520">
        <v>2</v>
      </c>
      <c r="O520">
        <v>15</v>
      </c>
      <c r="P520">
        <v>2018</v>
      </c>
      <c r="R520" t="s">
        <v>26</v>
      </c>
      <c r="S520" t="s">
        <v>31</v>
      </c>
    </row>
    <row r="521" spans="1:19" x14ac:dyDescent="0.25">
      <c r="A521" t="s">
        <v>312</v>
      </c>
      <c r="B521" t="s">
        <v>25851</v>
      </c>
      <c r="C521" t="s">
        <v>25852</v>
      </c>
      <c r="E521" t="s">
        <v>25853</v>
      </c>
      <c r="F521" t="s">
        <v>78</v>
      </c>
      <c r="G521">
        <v>66032</v>
      </c>
      <c r="H521">
        <v>38.260328000000001</v>
      </c>
      <c r="I521">
        <v>-95.248054999999994</v>
      </c>
      <c r="J521" s="1" t="d">
        <v>2018-05-03</v>
      </c>
      <c r="K521">
        <v>92041</v>
      </c>
      <c r="L521" t="s">
        <v>30</v>
      </c>
      <c r="M521" s="1" t="d">
        <v>2018-02-15</v>
      </c>
      <c r="N521">
        <v>2</v>
      </c>
      <c r="O521">
        <v>15</v>
      </c>
      <c r="P521">
        <v>2018</v>
      </c>
      <c r="R521" t="s">
        <v>26</v>
      </c>
      <c r="S521" t="s">
        <v>31</v>
      </c>
    </row>
    <row r="522" spans="1:19" x14ac:dyDescent="0.25">
      <c r="A522" t="s">
        <v>312</v>
      </c>
      <c r="B522" t="s">
        <v>15134</v>
      </c>
      <c r="C522" t="s">
        <v>25854</v>
      </c>
      <c r="E522" t="s">
        <v>13460</v>
      </c>
      <c r="F522" t="s">
        <v>48</v>
      </c>
      <c r="G522">
        <v>11510</v>
      </c>
      <c r="H522">
        <v>40.651271000000001</v>
      </c>
      <c r="I522">
        <v>-73.604003000000006</v>
      </c>
      <c r="J522" s="1" t="d">
        <v>2018-03-08</v>
      </c>
      <c r="K522">
        <v>92042</v>
      </c>
      <c r="L522" t="s">
        <v>30</v>
      </c>
      <c r="M522" s="1" t="d">
        <v>2018-02-15</v>
      </c>
      <c r="N522">
        <v>2</v>
      </c>
      <c r="O522">
        <v>15</v>
      </c>
      <c r="P522">
        <v>2018</v>
      </c>
      <c r="R522" t="s">
        <v>26</v>
      </c>
      <c r="S522" t="s">
        <v>31</v>
      </c>
    </row>
    <row r="523" spans="1:19" x14ac:dyDescent="0.25">
      <c r="A523" t="s">
        <v>312</v>
      </c>
      <c r="B523" t="s">
        <v>25855</v>
      </c>
      <c r="C523" t="s">
        <v>25856</v>
      </c>
      <c r="E523" t="s">
        <v>24608</v>
      </c>
      <c r="F523" t="s">
        <v>157</v>
      </c>
      <c r="G523">
        <v>16137</v>
      </c>
      <c r="H523">
        <v>41.227204</v>
      </c>
      <c r="I523">
        <v>-80.240683000000004</v>
      </c>
      <c r="J523" s="1" t="d">
        <v>2018-03-08</v>
      </c>
      <c r="K523">
        <v>92043</v>
      </c>
      <c r="L523" t="s">
        <v>30</v>
      </c>
      <c r="M523" s="1" t="d">
        <v>2018-02-15</v>
      </c>
      <c r="N523">
        <v>2</v>
      </c>
      <c r="O523">
        <v>15</v>
      </c>
      <c r="P523">
        <v>2018</v>
      </c>
      <c r="R523" t="s">
        <v>26</v>
      </c>
      <c r="S523" t="s">
        <v>31</v>
      </c>
    </row>
    <row r="524" spans="1:19" x14ac:dyDescent="0.25">
      <c r="A524" t="s">
        <v>312</v>
      </c>
      <c r="B524" t="s">
        <v>25857</v>
      </c>
      <c r="C524" t="s">
        <v>25858</v>
      </c>
      <c r="E524" t="s">
        <v>18336</v>
      </c>
      <c r="F524" t="s">
        <v>157</v>
      </c>
      <c r="G524">
        <v>15801</v>
      </c>
      <c r="H524">
        <v>41.119126999999999</v>
      </c>
      <c r="I524">
        <v>-78.760180000000005</v>
      </c>
      <c r="J524" s="1" t="d">
        <v>2018-03-08</v>
      </c>
      <c r="K524">
        <v>92044</v>
      </c>
      <c r="L524" t="s">
        <v>30</v>
      </c>
      <c r="M524" s="1" t="d">
        <v>2018-02-15</v>
      </c>
      <c r="N524">
        <v>2</v>
      </c>
      <c r="O524">
        <v>15</v>
      </c>
      <c r="P524">
        <v>2018</v>
      </c>
      <c r="R524" t="s">
        <v>26</v>
      </c>
      <c r="S524" t="s">
        <v>31</v>
      </c>
    </row>
    <row r="525" spans="1:19" x14ac:dyDescent="0.25">
      <c r="A525" t="s">
        <v>312</v>
      </c>
      <c r="B525" t="s">
        <v>25859</v>
      </c>
      <c r="C525" t="s">
        <v>25860</v>
      </c>
      <c r="E525" t="s">
        <v>13200</v>
      </c>
      <c r="F525" t="s">
        <v>269</v>
      </c>
      <c r="G525">
        <v>22664</v>
      </c>
      <c r="H525">
        <v>38.866776000000002</v>
      </c>
      <c r="I525">
        <v>-78.518704999999997</v>
      </c>
      <c r="J525" s="1" t="d">
        <v>2018-03-08</v>
      </c>
      <c r="K525">
        <v>92045</v>
      </c>
      <c r="L525" t="s">
        <v>30</v>
      </c>
      <c r="M525" s="1" t="d">
        <v>2018-02-15</v>
      </c>
      <c r="N525">
        <v>2</v>
      </c>
      <c r="O525">
        <v>15</v>
      </c>
      <c r="P525">
        <v>2018</v>
      </c>
      <c r="R525" t="s">
        <v>26</v>
      </c>
      <c r="S525" t="s">
        <v>31</v>
      </c>
    </row>
    <row r="526" spans="1:19" x14ac:dyDescent="0.25">
      <c r="A526" t="s">
        <v>312</v>
      </c>
      <c r="B526" t="s">
        <v>25861</v>
      </c>
      <c r="C526" t="s">
        <v>25862</v>
      </c>
      <c r="E526" t="s">
        <v>25863</v>
      </c>
      <c r="F526" t="s">
        <v>157</v>
      </c>
      <c r="G526">
        <v>15668</v>
      </c>
      <c r="H526">
        <v>40.423451999999997</v>
      </c>
      <c r="I526">
        <v>-79.666334000000006</v>
      </c>
      <c r="J526" s="1" t="d">
        <v>2018-03-08</v>
      </c>
      <c r="K526">
        <v>92046</v>
      </c>
      <c r="L526" t="s">
        <v>30</v>
      </c>
      <c r="M526" s="1" t="d">
        <v>2018-02-15</v>
      </c>
      <c r="N526">
        <v>2</v>
      </c>
      <c r="O526">
        <v>15</v>
      </c>
      <c r="P526">
        <v>2018</v>
      </c>
      <c r="R526" t="s">
        <v>26</v>
      </c>
      <c r="S526" t="s">
        <v>31</v>
      </c>
    </row>
    <row r="527" spans="1:19" x14ac:dyDescent="0.25">
      <c r="A527" t="s">
        <v>312</v>
      </c>
      <c r="B527" t="s">
        <v>25864</v>
      </c>
      <c r="C527" t="s">
        <v>25865</v>
      </c>
      <c r="E527" t="s">
        <v>25866</v>
      </c>
      <c r="F527" t="s">
        <v>269</v>
      </c>
      <c r="G527">
        <v>20169</v>
      </c>
      <c r="H527">
        <v>38.814880000000002</v>
      </c>
      <c r="I527">
        <v>-77.643005000000002</v>
      </c>
      <c r="J527" s="1" t="d">
        <v>2018-03-08</v>
      </c>
      <c r="K527">
        <v>92047</v>
      </c>
      <c r="L527" t="s">
        <v>30</v>
      </c>
      <c r="M527" s="1" t="d">
        <v>2018-02-15</v>
      </c>
      <c r="N527">
        <v>2</v>
      </c>
      <c r="O527">
        <v>15</v>
      </c>
      <c r="P527">
        <v>2018</v>
      </c>
      <c r="R527" t="s">
        <v>26</v>
      </c>
      <c r="S527" t="s">
        <v>31</v>
      </c>
    </row>
    <row r="528" spans="1:19" x14ac:dyDescent="0.25">
      <c r="A528" t="s">
        <v>312</v>
      </c>
      <c r="B528" t="s">
        <v>25867</v>
      </c>
      <c r="C528" t="s">
        <v>25868</v>
      </c>
      <c r="E528" t="s">
        <v>25869</v>
      </c>
      <c r="F528" t="s">
        <v>157</v>
      </c>
      <c r="G528">
        <v>15320</v>
      </c>
      <c r="H528">
        <v>39.860615000000003</v>
      </c>
      <c r="I528">
        <v>-79.955037000000004</v>
      </c>
      <c r="J528" s="1" t="d">
        <v>2018-03-08</v>
      </c>
      <c r="K528">
        <v>92048</v>
      </c>
      <c r="L528" t="s">
        <v>30</v>
      </c>
      <c r="M528" s="1" t="d">
        <v>2018-02-15</v>
      </c>
      <c r="N528">
        <v>2</v>
      </c>
      <c r="O528">
        <v>15</v>
      </c>
      <c r="P528">
        <v>2018</v>
      </c>
      <c r="R528" t="s">
        <v>26</v>
      </c>
      <c r="S528" t="s">
        <v>31</v>
      </c>
    </row>
    <row r="529" spans="1:19" x14ac:dyDescent="0.25">
      <c r="A529" t="s">
        <v>312</v>
      </c>
      <c r="B529" t="s">
        <v>25870</v>
      </c>
      <c r="C529" t="s">
        <v>25871</v>
      </c>
      <c r="E529" t="s">
        <v>25872</v>
      </c>
      <c r="F529" t="s">
        <v>157</v>
      </c>
      <c r="G529">
        <v>19533</v>
      </c>
      <c r="H529">
        <v>40.443418999999999</v>
      </c>
      <c r="I529">
        <v>-75.954424000000003</v>
      </c>
      <c r="J529" s="1" t="d">
        <v>2018-03-08</v>
      </c>
      <c r="K529">
        <v>92049</v>
      </c>
      <c r="L529" t="s">
        <v>30</v>
      </c>
      <c r="M529" s="1" t="d">
        <v>2018-02-15</v>
      </c>
      <c r="N529">
        <v>2</v>
      </c>
      <c r="O529">
        <v>15</v>
      </c>
      <c r="P529">
        <v>2018</v>
      </c>
      <c r="R529" t="s">
        <v>26</v>
      </c>
      <c r="S529" t="s">
        <v>31</v>
      </c>
    </row>
    <row r="530" spans="1:19" x14ac:dyDescent="0.25">
      <c r="A530" t="s">
        <v>312</v>
      </c>
      <c r="B530" t="s">
        <v>25873</v>
      </c>
      <c r="C530" t="s">
        <v>25874</v>
      </c>
      <c r="E530" t="s">
        <v>25511</v>
      </c>
      <c r="F530" t="s">
        <v>157</v>
      </c>
      <c r="G530">
        <v>17325</v>
      </c>
      <c r="H530">
        <v>39.844385000000003</v>
      </c>
      <c r="I530">
        <v>-77.199074999999993</v>
      </c>
      <c r="J530" s="1" t="d">
        <v>2018-03-08</v>
      </c>
      <c r="K530">
        <v>92050</v>
      </c>
      <c r="L530" t="s">
        <v>30</v>
      </c>
      <c r="M530" s="1" t="d">
        <v>2018-02-15</v>
      </c>
      <c r="N530">
        <v>2</v>
      </c>
      <c r="O530">
        <v>15</v>
      </c>
      <c r="P530">
        <v>2018</v>
      </c>
      <c r="R530" t="s">
        <v>26</v>
      </c>
      <c r="S530" t="s">
        <v>31</v>
      </c>
    </row>
    <row r="531" spans="1:19" x14ac:dyDescent="0.25">
      <c r="A531" t="s">
        <v>312</v>
      </c>
      <c r="B531" t="s">
        <v>25875</v>
      </c>
      <c r="C531" t="s">
        <v>25876</v>
      </c>
      <c r="E531" t="s">
        <v>8174</v>
      </c>
      <c r="F531" t="s">
        <v>157</v>
      </c>
      <c r="G531">
        <v>15108</v>
      </c>
      <c r="H531">
        <v>40.503104999999998</v>
      </c>
      <c r="I531">
        <v>-80.223121000000006</v>
      </c>
      <c r="J531" s="1" t="d">
        <v>2018-03-08</v>
      </c>
      <c r="K531">
        <v>92051</v>
      </c>
      <c r="L531" t="s">
        <v>30</v>
      </c>
      <c r="M531" s="1" t="d">
        <v>2018-02-15</v>
      </c>
      <c r="N531">
        <v>2</v>
      </c>
      <c r="O531">
        <v>15</v>
      </c>
      <c r="P531">
        <v>2018</v>
      </c>
      <c r="R531" t="s">
        <v>26</v>
      </c>
      <c r="S531" t="s">
        <v>31</v>
      </c>
    </row>
    <row r="532" spans="1:19" x14ac:dyDescent="0.25">
      <c r="A532" t="s">
        <v>312</v>
      </c>
      <c r="B532" t="s">
        <v>25877</v>
      </c>
      <c r="C532" t="s">
        <v>25878</v>
      </c>
      <c r="E532" t="s">
        <v>7793</v>
      </c>
      <c r="F532" t="s">
        <v>59</v>
      </c>
      <c r="G532">
        <v>43701</v>
      </c>
      <c r="H532">
        <v>39.909424999999999</v>
      </c>
      <c r="I532">
        <v>-82.017593000000005</v>
      </c>
      <c r="J532" s="1" t="d">
        <v>2019-03-07</v>
      </c>
      <c r="K532">
        <v>92052</v>
      </c>
      <c r="L532" t="s">
        <v>71</v>
      </c>
      <c r="M532" s="1" t="d">
        <v>2018-02-15</v>
      </c>
      <c r="N532">
        <v>2</v>
      </c>
      <c r="O532">
        <v>15</v>
      </c>
      <c r="P532">
        <v>2018</v>
      </c>
      <c r="R532" t="s">
        <v>26</v>
      </c>
      <c r="S532" t="s">
        <v>31</v>
      </c>
    </row>
    <row r="533" spans="1:19" x14ac:dyDescent="0.25">
      <c r="A533" t="s">
        <v>312</v>
      </c>
      <c r="B533" t="s">
        <v>25879</v>
      </c>
      <c r="C533" t="s">
        <v>25880</v>
      </c>
      <c r="E533" t="s">
        <v>24043</v>
      </c>
      <c r="F533" t="s">
        <v>59</v>
      </c>
      <c r="G533">
        <v>44720</v>
      </c>
      <c r="H533">
        <v>40.891385999999997</v>
      </c>
      <c r="I533">
        <v>-81.420457999999996</v>
      </c>
      <c r="J533" s="1" t="d">
        <v>2019-03-07</v>
      </c>
      <c r="K533">
        <v>92053</v>
      </c>
      <c r="L533" t="s">
        <v>71</v>
      </c>
      <c r="M533" s="1" t="d">
        <v>2018-02-15</v>
      </c>
      <c r="N533">
        <v>2</v>
      </c>
      <c r="O533">
        <v>15</v>
      </c>
      <c r="P533">
        <v>2018</v>
      </c>
      <c r="R533" t="s">
        <v>26</v>
      </c>
      <c r="S533" t="s">
        <v>31</v>
      </c>
    </row>
    <row r="534" spans="1:19" x14ac:dyDescent="0.25">
      <c r="A534" t="s">
        <v>312</v>
      </c>
      <c r="B534" t="s">
        <v>25881</v>
      </c>
      <c r="C534" t="s">
        <v>25882</v>
      </c>
      <c r="E534" t="s">
        <v>25883</v>
      </c>
      <c r="F534" t="s">
        <v>59</v>
      </c>
      <c r="G534">
        <v>44024</v>
      </c>
      <c r="H534">
        <v>41.580550000000002</v>
      </c>
      <c r="I534">
        <v>-81.212303000000006</v>
      </c>
      <c r="J534" s="1" t="d">
        <v>2019-03-07</v>
      </c>
      <c r="K534">
        <v>92054</v>
      </c>
      <c r="L534" t="s">
        <v>71</v>
      </c>
      <c r="M534" s="1" t="d">
        <v>2018-02-15</v>
      </c>
      <c r="N534">
        <v>2</v>
      </c>
      <c r="O534">
        <v>15</v>
      </c>
      <c r="P534">
        <v>2018</v>
      </c>
      <c r="R534" t="s">
        <v>26</v>
      </c>
      <c r="S534" t="s">
        <v>31</v>
      </c>
    </row>
    <row r="535" spans="1:19" x14ac:dyDescent="0.25">
      <c r="A535" t="s">
        <v>312</v>
      </c>
      <c r="B535" t="s">
        <v>25884</v>
      </c>
      <c r="C535" t="s">
        <v>25885</v>
      </c>
      <c r="E535" t="s">
        <v>25886</v>
      </c>
      <c r="F535" t="s">
        <v>157</v>
      </c>
      <c r="G535">
        <v>17241</v>
      </c>
      <c r="H535">
        <v>40.139952999999998</v>
      </c>
      <c r="I535">
        <v>-77.365891000000005</v>
      </c>
      <c r="J535" s="1" t="d">
        <v>2018-03-08</v>
      </c>
      <c r="K535">
        <v>92055</v>
      </c>
      <c r="L535" t="s">
        <v>30</v>
      </c>
      <c r="M535" s="1" t="d">
        <v>2018-02-15</v>
      </c>
      <c r="N535">
        <v>2</v>
      </c>
      <c r="O535">
        <v>15</v>
      </c>
      <c r="P535">
        <v>2018</v>
      </c>
      <c r="R535" t="s">
        <v>26</v>
      </c>
      <c r="S535" t="s">
        <v>31</v>
      </c>
    </row>
    <row r="536" spans="1:19" x14ac:dyDescent="0.25">
      <c r="A536" t="s">
        <v>312</v>
      </c>
      <c r="B536" t="s">
        <v>25887</v>
      </c>
      <c r="C536" t="s">
        <v>25888</v>
      </c>
      <c r="E536" t="s">
        <v>25889</v>
      </c>
      <c r="F536" t="s">
        <v>212</v>
      </c>
      <c r="G536">
        <v>27021</v>
      </c>
      <c r="H536">
        <v>36.278627</v>
      </c>
      <c r="I536">
        <v>-80.340705</v>
      </c>
      <c r="J536" s="1" t="d">
        <v>2018-03-08</v>
      </c>
      <c r="K536">
        <v>92056</v>
      </c>
      <c r="L536" t="s">
        <v>30</v>
      </c>
      <c r="M536" s="1" t="d">
        <v>2018-02-15</v>
      </c>
      <c r="N536">
        <v>2</v>
      </c>
      <c r="O536">
        <v>15</v>
      </c>
      <c r="P536">
        <v>2018</v>
      </c>
      <c r="R536" t="s">
        <v>26</v>
      </c>
      <c r="S536" t="s">
        <v>31</v>
      </c>
    </row>
    <row r="537" spans="1:19" x14ac:dyDescent="0.25">
      <c r="A537" t="s">
        <v>312</v>
      </c>
      <c r="B537" t="s">
        <v>25890</v>
      </c>
      <c r="C537" t="s">
        <v>25891</v>
      </c>
      <c r="E537" t="s">
        <v>25892</v>
      </c>
      <c r="F537" t="s">
        <v>212</v>
      </c>
      <c r="G537">
        <v>27030</v>
      </c>
      <c r="H537">
        <v>36.459243999999998</v>
      </c>
      <c r="I537">
        <v>-80.636779000000004</v>
      </c>
      <c r="J537" s="1" t="d">
        <v>2018-03-08</v>
      </c>
      <c r="K537">
        <v>92057</v>
      </c>
      <c r="L537" t="s">
        <v>30</v>
      </c>
      <c r="M537" s="1" t="d">
        <v>2018-02-15</v>
      </c>
      <c r="N537">
        <v>2</v>
      </c>
      <c r="O537">
        <v>15</v>
      </c>
      <c r="P537">
        <v>2018</v>
      </c>
      <c r="R537" t="s">
        <v>26</v>
      </c>
      <c r="S537" t="s">
        <v>31</v>
      </c>
    </row>
    <row r="538" spans="1:19" x14ac:dyDescent="0.25">
      <c r="A538" t="s">
        <v>312</v>
      </c>
      <c r="B538" t="s">
        <v>25893</v>
      </c>
      <c r="C538" t="s">
        <v>25894</v>
      </c>
      <c r="E538" t="s">
        <v>9820</v>
      </c>
      <c r="F538" t="s">
        <v>212</v>
      </c>
      <c r="G538">
        <v>27320</v>
      </c>
      <c r="H538">
        <v>36.351497999999999</v>
      </c>
      <c r="I538">
        <v>-79.693461999999997</v>
      </c>
      <c r="J538" s="1" t="d">
        <v>2018-03-08</v>
      </c>
      <c r="K538">
        <v>92058</v>
      </c>
      <c r="L538" t="s">
        <v>30</v>
      </c>
      <c r="M538" s="1" t="d">
        <v>2018-02-15</v>
      </c>
      <c r="N538">
        <v>2</v>
      </c>
      <c r="O538">
        <v>15</v>
      </c>
      <c r="P538">
        <v>2018</v>
      </c>
      <c r="R538" t="s">
        <v>26</v>
      </c>
      <c r="S538" t="s">
        <v>31</v>
      </c>
    </row>
    <row r="539" spans="1:19" x14ac:dyDescent="0.25">
      <c r="A539" t="s">
        <v>312</v>
      </c>
      <c r="B539" t="s">
        <v>25895</v>
      </c>
      <c r="C539" t="s">
        <v>25896</v>
      </c>
      <c r="E539" t="s">
        <v>4816</v>
      </c>
      <c r="F539" t="s">
        <v>212</v>
      </c>
      <c r="G539">
        <v>27055</v>
      </c>
      <c r="H539">
        <v>36.120154999999997</v>
      </c>
      <c r="I539">
        <v>-80.659164000000004</v>
      </c>
      <c r="J539" s="1" t="d">
        <v>2018-03-08</v>
      </c>
      <c r="K539">
        <v>92059</v>
      </c>
      <c r="L539" t="s">
        <v>30</v>
      </c>
      <c r="M539" s="1" t="d">
        <v>2018-02-15</v>
      </c>
      <c r="N539">
        <v>2</v>
      </c>
      <c r="O539">
        <v>15</v>
      </c>
      <c r="P539">
        <v>2018</v>
      </c>
      <c r="R539" t="s">
        <v>26</v>
      </c>
      <c r="S539" t="s">
        <v>31</v>
      </c>
    </row>
    <row r="540" spans="1:19" x14ac:dyDescent="0.25">
      <c r="A540" t="s">
        <v>312</v>
      </c>
      <c r="B540" t="s">
        <v>25897</v>
      </c>
      <c r="C540" t="s">
        <v>25898</v>
      </c>
      <c r="E540" t="s">
        <v>25899</v>
      </c>
      <c r="F540" t="s">
        <v>59</v>
      </c>
      <c r="G540">
        <v>44632</v>
      </c>
      <c r="H540">
        <v>40.969388000000002</v>
      </c>
      <c r="I540">
        <v>-81.354883000000001</v>
      </c>
      <c r="J540" s="1" t="d">
        <v>2019-03-07</v>
      </c>
      <c r="K540">
        <v>92060</v>
      </c>
      <c r="L540" t="s">
        <v>71</v>
      </c>
      <c r="M540" s="1" t="d">
        <v>2018-02-15</v>
      </c>
      <c r="N540">
        <v>2</v>
      </c>
      <c r="O540">
        <v>15</v>
      </c>
      <c r="P540">
        <v>2018</v>
      </c>
      <c r="R540" t="s">
        <v>26</v>
      </c>
      <c r="S540" t="s">
        <v>31</v>
      </c>
    </row>
    <row r="541" spans="1:19" x14ac:dyDescent="0.25">
      <c r="A541" t="s">
        <v>312</v>
      </c>
      <c r="B541" t="s">
        <v>25900</v>
      </c>
      <c r="C541" t="s">
        <v>25901</v>
      </c>
      <c r="E541" t="s">
        <v>25902</v>
      </c>
      <c r="F541" t="s">
        <v>212</v>
      </c>
      <c r="G541">
        <v>28621</v>
      </c>
      <c r="H541">
        <v>36.270833000000003</v>
      </c>
      <c r="I541">
        <v>-80.852709000000004</v>
      </c>
      <c r="J541" s="1" t="d">
        <v>2018-03-08</v>
      </c>
      <c r="K541">
        <v>92061</v>
      </c>
      <c r="L541" t="s">
        <v>30</v>
      </c>
      <c r="M541" s="1" t="d">
        <v>2018-02-15</v>
      </c>
      <c r="N541">
        <v>2</v>
      </c>
      <c r="O541">
        <v>15</v>
      </c>
      <c r="P541">
        <v>2018</v>
      </c>
      <c r="R541" t="s">
        <v>26</v>
      </c>
      <c r="S541" t="s">
        <v>31</v>
      </c>
    </row>
    <row r="542" spans="1:19" x14ac:dyDescent="0.25">
      <c r="A542" t="s">
        <v>312</v>
      </c>
      <c r="B542" t="s">
        <v>25903</v>
      </c>
      <c r="C542" t="s">
        <v>25904</v>
      </c>
      <c r="E542" t="s">
        <v>6732</v>
      </c>
      <c r="F542" t="s">
        <v>269</v>
      </c>
      <c r="G542">
        <v>20109</v>
      </c>
      <c r="H542">
        <v>38.783579000000003</v>
      </c>
      <c r="I542">
        <v>-77.564971999999997</v>
      </c>
      <c r="J542" s="1" t="d">
        <v>2018-03-08</v>
      </c>
      <c r="K542">
        <v>92062</v>
      </c>
      <c r="L542" t="s">
        <v>30</v>
      </c>
      <c r="M542" s="1" t="d">
        <v>2018-02-15</v>
      </c>
      <c r="N542">
        <v>2</v>
      </c>
      <c r="O542">
        <v>15</v>
      </c>
      <c r="P542">
        <v>2018</v>
      </c>
      <c r="R542" t="s">
        <v>26</v>
      </c>
      <c r="S542" t="s">
        <v>31</v>
      </c>
    </row>
    <row r="543" spans="1:19" x14ac:dyDescent="0.25">
      <c r="A543" t="s">
        <v>312</v>
      </c>
      <c r="B543" t="s">
        <v>25905</v>
      </c>
      <c r="C543" t="s">
        <v>25906</v>
      </c>
      <c r="E543" t="s">
        <v>6872</v>
      </c>
      <c r="F543" t="s">
        <v>269</v>
      </c>
      <c r="G543">
        <v>24202</v>
      </c>
      <c r="H543">
        <v>36.628050999999999</v>
      </c>
      <c r="I543">
        <v>-82.149337000000003</v>
      </c>
      <c r="J543" s="1" t="d">
        <v>2018-03-08</v>
      </c>
      <c r="K543">
        <v>92063</v>
      </c>
      <c r="L543" t="s">
        <v>30</v>
      </c>
      <c r="M543" s="1" t="d">
        <v>2018-02-15</v>
      </c>
      <c r="N543">
        <v>2</v>
      </c>
      <c r="O543">
        <v>15</v>
      </c>
      <c r="P543">
        <v>2018</v>
      </c>
      <c r="R543" t="s">
        <v>26</v>
      </c>
      <c r="S543" t="s">
        <v>31</v>
      </c>
    </row>
    <row r="544" spans="1:19" x14ac:dyDescent="0.25">
      <c r="A544" t="s">
        <v>312</v>
      </c>
      <c r="B544" t="s">
        <v>25907</v>
      </c>
      <c r="C544" t="s">
        <v>25908</v>
      </c>
      <c r="E544" t="s">
        <v>25909</v>
      </c>
      <c r="F544" t="s">
        <v>59</v>
      </c>
      <c r="G544">
        <v>43950</v>
      </c>
      <c r="H544">
        <v>40.078262000000002</v>
      </c>
      <c r="I544">
        <v>-80.872647000000001</v>
      </c>
      <c r="J544" s="1" t="d">
        <v>2019-03-07</v>
      </c>
      <c r="K544">
        <v>92064</v>
      </c>
      <c r="L544" t="s">
        <v>71</v>
      </c>
      <c r="M544" s="1" t="d">
        <v>2018-02-15</v>
      </c>
      <c r="N544">
        <v>2</v>
      </c>
      <c r="O544">
        <v>15</v>
      </c>
      <c r="P544">
        <v>2018</v>
      </c>
      <c r="R544" t="s">
        <v>26</v>
      </c>
      <c r="S544" t="s">
        <v>31</v>
      </c>
    </row>
    <row r="545" spans="1:19" x14ac:dyDescent="0.25">
      <c r="A545" t="s">
        <v>312</v>
      </c>
      <c r="B545" t="s">
        <v>25910</v>
      </c>
      <c r="C545" t="s">
        <v>25911</v>
      </c>
      <c r="E545" t="s">
        <v>10238</v>
      </c>
      <c r="F545" t="s">
        <v>269</v>
      </c>
      <c r="G545">
        <v>22192</v>
      </c>
      <c r="H545">
        <v>38.656708999999999</v>
      </c>
      <c r="I545">
        <v>-77.289841999999993</v>
      </c>
      <c r="J545" s="1" t="d">
        <v>2018-03-08</v>
      </c>
      <c r="K545">
        <v>92065</v>
      </c>
      <c r="L545" t="s">
        <v>30</v>
      </c>
      <c r="M545" s="1" t="d">
        <v>2018-02-15</v>
      </c>
      <c r="N545">
        <v>2</v>
      </c>
      <c r="O545">
        <v>15</v>
      </c>
      <c r="P545">
        <v>2018</v>
      </c>
      <c r="R545" t="s">
        <v>26</v>
      </c>
      <c r="S545" t="s">
        <v>31</v>
      </c>
    </row>
    <row r="546" spans="1:19" x14ac:dyDescent="0.25">
      <c r="A546" t="s">
        <v>312</v>
      </c>
      <c r="B546" t="s">
        <v>25912</v>
      </c>
      <c r="C546" t="s">
        <v>25913</v>
      </c>
      <c r="E546" t="s">
        <v>11203</v>
      </c>
      <c r="F546" t="s">
        <v>212</v>
      </c>
      <c r="G546">
        <v>27235</v>
      </c>
      <c r="H546">
        <v>36.094565000000003</v>
      </c>
      <c r="I546">
        <v>-79.996139999999997</v>
      </c>
      <c r="J546" s="1" t="d">
        <v>2018-03-08</v>
      </c>
      <c r="K546">
        <v>92066</v>
      </c>
      <c r="L546" t="s">
        <v>30</v>
      </c>
      <c r="M546" s="1" t="d">
        <v>2018-02-15</v>
      </c>
      <c r="N546">
        <v>2</v>
      </c>
      <c r="O546">
        <v>15</v>
      </c>
      <c r="P546">
        <v>2018</v>
      </c>
      <c r="R546" t="s">
        <v>26</v>
      </c>
      <c r="S546" t="s">
        <v>31</v>
      </c>
    </row>
    <row r="547" spans="1:19" x14ac:dyDescent="0.25">
      <c r="A547" t="s">
        <v>312</v>
      </c>
      <c r="B547" t="s">
        <v>25914</v>
      </c>
      <c r="C547" t="s">
        <v>25915</v>
      </c>
      <c r="E547" t="s">
        <v>6736</v>
      </c>
      <c r="F547" t="s">
        <v>269</v>
      </c>
      <c r="G547">
        <v>23805</v>
      </c>
      <c r="H547">
        <v>37.191574000000003</v>
      </c>
      <c r="I547">
        <v>-77.365201999999996</v>
      </c>
      <c r="J547" s="1" t="d">
        <v>2018-03-08</v>
      </c>
      <c r="K547">
        <v>92067</v>
      </c>
      <c r="L547" t="s">
        <v>30</v>
      </c>
      <c r="M547" s="1" t="d">
        <v>2018-02-15</v>
      </c>
      <c r="N547">
        <v>2</v>
      </c>
      <c r="O547">
        <v>15</v>
      </c>
      <c r="P547">
        <v>2018</v>
      </c>
      <c r="R547" t="s">
        <v>26</v>
      </c>
      <c r="S547" t="s">
        <v>31</v>
      </c>
    </row>
    <row r="548" spans="1:19" x14ac:dyDescent="0.25">
      <c r="A548" t="s">
        <v>312</v>
      </c>
      <c r="B548" t="s">
        <v>25916</v>
      </c>
      <c r="C548" t="s">
        <v>25917</v>
      </c>
      <c r="E548" t="s">
        <v>25918</v>
      </c>
      <c r="F548" t="s">
        <v>157</v>
      </c>
      <c r="G548">
        <v>15065</v>
      </c>
      <c r="H548">
        <v>40.61889</v>
      </c>
      <c r="I548">
        <v>-79.731959000000003</v>
      </c>
      <c r="J548" s="1" t="d">
        <v>2018-03-08</v>
      </c>
      <c r="K548">
        <v>92068</v>
      </c>
      <c r="L548" t="s">
        <v>30</v>
      </c>
      <c r="M548" s="1" t="d">
        <v>2018-02-15</v>
      </c>
      <c r="N548">
        <v>2</v>
      </c>
      <c r="O548">
        <v>15</v>
      </c>
      <c r="P548">
        <v>2018</v>
      </c>
      <c r="R548" t="s">
        <v>26</v>
      </c>
      <c r="S548" t="s">
        <v>31</v>
      </c>
    </row>
    <row r="549" spans="1:19" x14ac:dyDescent="0.25">
      <c r="A549" t="s">
        <v>312</v>
      </c>
      <c r="B549" t="s">
        <v>25919</v>
      </c>
      <c r="C549" t="s">
        <v>25920</v>
      </c>
      <c r="E549" t="s">
        <v>10083</v>
      </c>
      <c r="F549" t="s">
        <v>269</v>
      </c>
      <c r="G549">
        <v>24151</v>
      </c>
      <c r="H549">
        <v>37.070590000000003</v>
      </c>
      <c r="I549">
        <v>-79.896659</v>
      </c>
      <c r="J549" s="1" t="d">
        <v>2018-03-08</v>
      </c>
      <c r="K549">
        <v>92069</v>
      </c>
      <c r="L549" t="s">
        <v>30</v>
      </c>
      <c r="M549" s="1" t="d">
        <v>2018-02-15</v>
      </c>
      <c r="N549">
        <v>2</v>
      </c>
      <c r="O549">
        <v>15</v>
      </c>
      <c r="P549">
        <v>2018</v>
      </c>
      <c r="R549" t="s">
        <v>26</v>
      </c>
      <c r="S549" t="s">
        <v>31</v>
      </c>
    </row>
    <row r="550" spans="1:19" x14ac:dyDescent="0.25">
      <c r="A550" t="s">
        <v>312</v>
      </c>
      <c r="B550" t="s">
        <v>65</v>
      </c>
      <c r="C550" t="s">
        <v>25921</v>
      </c>
      <c r="E550" t="s">
        <v>2537</v>
      </c>
      <c r="F550" t="s">
        <v>37</v>
      </c>
      <c r="G550">
        <v>78223</v>
      </c>
      <c r="H550">
        <v>29.353832000000001</v>
      </c>
      <c r="I550">
        <v>-98.425242999999995</v>
      </c>
      <c r="J550" s="1" t="d">
        <v>2018-03-08</v>
      </c>
      <c r="K550">
        <v>92070</v>
      </c>
      <c r="L550" t="s">
        <v>30</v>
      </c>
      <c r="M550" s="1" t="d">
        <v>2018-02-15</v>
      </c>
      <c r="N550">
        <v>2</v>
      </c>
      <c r="O550">
        <v>15</v>
      </c>
      <c r="P550">
        <v>2018</v>
      </c>
      <c r="R550" t="s">
        <v>26</v>
      </c>
      <c r="S550" t="s">
        <v>31</v>
      </c>
    </row>
    <row r="551" spans="1:19" x14ac:dyDescent="0.25">
      <c r="A551" t="s">
        <v>312</v>
      </c>
      <c r="B551" t="s">
        <v>25922</v>
      </c>
      <c r="C551" t="s">
        <v>25923</v>
      </c>
      <c r="E551" t="s">
        <v>25924</v>
      </c>
      <c r="F551" t="s">
        <v>496</v>
      </c>
      <c r="G551">
        <v>49417</v>
      </c>
      <c r="H551">
        <v>43.030867999999998</v>
      </c>
      <c r="I551">
        <v>-86.217022</v>
      </c>
      <c r="J551" s="1" t="d">
        <v>2018-03-08</v>
      </c>
      <c r="K551">
        <v>92071</v>
      </c>
      <c r="L551" t="s">
        <v>30</v>
      </c>
      <c r="M551" s="1" t="d">
        <v>2018-02-15</v>
      </c>
      <c r="N551">
        <v>2</v>
      </c>
      <c r="O551">
        <v>15</v>
      </c>
      <c r="P551">
        <v>2018</v>
      </c>
      <c r="R551" t="s">
        <v>26</v>
      </c>
      <c r="S551" t="s">
        <v>31</v>
      </c>
    </row>
    <row r="552" spans="1:19" x14ac:dyDescent="0.25">
      <c r="A552" t="s">
        <v>312</v>
      </c>
      <c r="B552" t="s">
        <v>25925</v>
      </c>
      <c r="C552" t="s">
        <v>25926</v>
      </c>
      <c r="E552" t="s">
        <v>2526</v>
      </c>
      <c r="F552" t="s">
        <v>157</v>
      </c>
      <c r="G552">
        <v>15146</v>
      </c>
      <c r="H552">
        <v>40.398493000000002</v>
      </c>
      <c r="I552">
        <v>-79.770189000000002</v>
      </c>
      <c r="J552" s="1" t="d">
        <v>2018-03-08</v>
      </c>
      <c r="K552">
        <v>92072</v>
      </c>
      <c r="L552" t="s">
        <v>30</v>
      </c>
      <c r="M552" s="1" t="d">
        <v>2018-02-15</v>
      </c>
      <c r="N552">
        <v>2</v>
      </c>
      <c r="O552">
        <v>15</v>
      </c>
      <c r="P552">
        <v>2018</v>
      </c>
      <c r="R552" t="s">
        <v>26</v>
      </c>
      <c r="S552" t="s">
        <v>31</v>
      </c>
    </row>
    <row r="553" spans="1:19" x14ac:dyDescent="0.25">
      <c r="A553" t="s">
        <v>312</v>
      </c>
      <c r="B553" t="s">
        <v>25927</v>
      </c>
      <c r="C553" t="s">
        <v>25928</v>
      </c>
      <c r="E553" t="s">
        <v>56</v>
      </c>
      <c r="F553" t="s">
        <v>57</v>
      </c>
      <c r="G553">
        <v>46241</v>
      </c>
      <c r="H553">
        <v>39.750661999999998</v>
      </c>
      <c r="I553">
        <v>-86.224535000000003</v>
      </c>
      <c r="J553" s="1" t="d">
        <v>2018-03-08</v>
      </c>
      <c r="K553">
        <v>92073</v>
      </c>
      <c r="L553" t="s">
        <v>30</v>
      </c>
      <c r="M553" s="1" t="d">
        <v>2018-02-15</v>
      </c>
      <c r="N553">
        <v>2</v>
      </c>
      <c r="O553">
        <v>15</v>
      </c>
      <c r="P553">
        <v>2018</v>
      </c>
      <c r="R553" t="s">
        <v>26</v>
      </c>
      <c r="S553" t="s">
        <v>31</v>
      </c>
    </row>
    <row r="554" spans="1:19" x14ac:dyDescent="0.25">
      <c r="A554" t="s">
        <v>312</v>
      </c>
      <c r="B554" t="s">
        <v>25929</v>
      </c>
      <c r="C554" t="s">
        <v>25930</v>
      </c>
      <c r="E554" t="s">
        <v>12893</v>
      </c>
      <c r="F554" t="s">
        <v>57</v>
      </c>
      <c r="G554">
        <v>46408</v>
      </c>
      <c r="H554">
        <v>41.560132000000003</v>
      </c>
      <c r="I554">
        <v>-87.354703000000001</v>
      </c>
      <c r="J554" s="1" t="d">
        <v>2018-03-08</v>
      </c>
      <c r="K554">
        <v>92074</v>
      </c>
      <c r="L554" t="s">
        <v>30</v>
      </c>
      <c r="M554" s="1" t="d">
        <v>2018-02-15</v>
      </c>
      <c r="N554">
        <v>2</v>
      </c>
      <c r="O554">
        <v>15</v>
      </c>
      <c r="P554">
        <v>2018</v>
      </c>
      <c r="R554" t="s">
        <v>26</v>
      </c>
      <c r="S554" t="s">
        <v>31</v>
      </c>
    </row>
    <row r="555" spans="1:19" x14ac:dyDescent="0.25">
      <c r="A555" t="s">
        <v>312</v>
      </c>
      <c r="B555" t="s">
        <v>25931</v>
      </c>
      <c r="C555" t="s">
        <v>25932</v>
      </c>
      <c r="E555" t="s">
        <v>3603</v>
      </c>
      <c r="F555" t="s">
        <v>29</v>
      </c>
      <c r="G555">
        <v>30045</v>
      </c>
      <c r="H555">
        <v>33.919553999999998</v>
      </c>
      <c r="I555">
        <v>-84.006325000000004</v>
      </c>
      <c r="J555" s="1" t="d">
        <v>2018-03-08</v>
      </c>
      <c r="K555">
        <v>92075</v>
      </c>
      <c r="L555" t="s">
        <v>30</v>
      </c>
      <c r="M555" s="1" t="d">
        <v>2018-02-15</v>
      </c>
      <c r="N555">
        <v>2</v>
      </c>
      <c r="O555">
        <v>15</v>
      </c>
      <c r="P555">
        <v>2018</v>
      </c>
      <c r="R555" t="s">
        <v>26</v>
      </c>
      <c r="S555" t="s">
        <v>31</v>
      </c>
    </row>
    <row r="556" spans="1:19" x14ac:dyDescent="0.25">
      <c r="A556" t="s">
        <v>312</v>
      </c>
      <c r="B556" t="s">
        <v>25933</v>
      </c>
      <c r="C556" t="s">
        <v>25934</v>
      </c>
      <c r="E556" t="s">
        <v>25935</v>
      </c>
      <c r="F556" t="s">
        <v>373</v>
      </c>
      <c r="G556">
        <v>60087</v>
      </c>
      <c r="H556">
        <v>42.426926999999999</v>
      </c>
      <c r="I556">
        <v>-87.877284000000003</v>
      </c>
      <c r="J556" s="1" t="d">
        <v>2018-03-08</v>
      </c>
      <c r="K556">
        <v>92076</v>
      </c>
      <c r="L556" t="s">
        <v>30</v>
      </c>
      <c r="M556" s="1" t="d">
        <v>2018-02-15</v>
      </c>
      <c r="N556">
        <v>2</v>
      </c>
      <c r="O556">
        <v>15</v>
      </c>
      <c r="P556">
        <v>2018</v>
      </c>
      <c r="R556" t="s">
        <v>26</v>
      </c>
      <c r="S556" t="s">
        <v>31</v>
      </c>
    </row>
    <row r="557" spans="1:19" x14ac:dyDescent="0.25">
      <c r="A557" t="s">
        <v>312</v>
      </c>
      <c r="B557" t="s">
        <v>25936</v>
      </c>
      <c r="C557" t="s">
        <v>25937</v>
      </c>
      <c r="E557" t="s">
        <v>11000</v>
      </c>
      <c r="F557" t="s">
        <v>373</v>
      </c>
      <c r="G557">
        <v>60156</v>
      </c>
      <c r="H557">
        <v>42.186636</v>
      </c>
      <c r="I557">
        <v>-88.252547000000007</v>
      </c>
      <c r="J557" s="1" t="d">
        <v>2018-03-08</v>
      </c>
      <c r="K557">
        <v>92077</v>
      </c>
      <c r="L557" t="s">
        <v>30</v>
      </c>
      <c r="M557" s="1" t="d">
        <v>2018-02-15</v>
      </c>
      <c r="N557">
        <v>2</v>
      </c>
      <c r="O557">
        <v>15</v>
      </c>
      <c r="P557">
        <v>2018</v>
      </c>
      <c r="R557" t="s">
        <v>26</v>
      </c>
      <c r="S557" t="s">
        <v>31</v>
      </c>
    </row>
    <row r="558" spans="1:19" x14ac:dyDescent="0.25">
      <c r="A558" t="s">
        <v>312</v>
      </c>
      <c r="B558" t="s">
        <v>25938</v>
      </c>
      <c r="C558" t="s">
        <v>25939</v>
      </c>
      <c r="E558" t="s">
        <v>25940</v>
      </c>
      <c r="F558" t="s">
        <v>496</v>
      </c>
      <c r="G558">
        <v>48353</v>
      </c>
      <c r="H558">
        <v>42.63259</v>
      </c>
      <c r="I558">
        <v>-83.752236999999994</v>
      </c>
      <c r="J558" s="1" t="d">
        <v>2018-03-08</v>
      </c>
      <c r="K558">
        <v>92078</v>
      </c>
      <c r="L558" t="s">
        <v>30</v>
      </c>
      <c r="M558" s="1" t="d">
        <v>2018-02-15</v>
      </c>
      <c r="N558">
        <v>2</v>
      </c>
      <c r="O558">
        <v>15</v>
      </c>
      <c r="P558">
        <v>2018</v>
      </c>
      <c r="R558" t="s">
        <v>26</v>
      </c>
      <c r="S558" t="s">
        <v>31</v>
      </c>
    </row>
    <row r="559" spans="1:19" x14ac:dyDescent="0.25">
      <c r="A559" t="s">
        <v>312</v>
      </c>
      <c r="B559" t="s">
        <v>25941</v>
      </c>
      <c r="C559" t="s">
        <v>25942</v>
      </c>
      <c r="E559" t="s">
        <v>25943</v>
      </c>
      <c r="F559" t="s">
        <v>373</v>
      </c>
      <c r="G559">
        <v>60010</v>
      </c>
      <c r="H559">
        <v>42.183869999999999</v>
      </c>
      <c r="I559">
        <v>-88.189492000000001</v>
      </c>
      <c r="J559" s="1" t="d">
        <v>2018-03-08</v>
      </c>
      <c r="K559">
        <v>92079</v>
      </c>
      <c r="L559" t="s">
        <v>30</v>
      </c>
      <c r="M559" s="1" t="d">
        <v>2018-02-15</v>
      </c>
      <c r="N559">
        <v>2</v>
      </c>
      <c r="O559">
        <v>15</v>
      </c>
      <c r="P559">
        <v>2018</v>
      </c>
      <c r="R559" t="s">
        <v>26</v>
      </c>
      <c r="S559" t="s">
        <v>31</v>
      </c>
    </row>
    <row r="560" spans="1:19" x14ac:dyDescent="0.25">
      <c r="A560" t="s">
        <v>312</v>
      </c>
      <c r="B560" t="s">
        <v>25944</v>
      </c>
      <c r="C560" t="s">
        <v>25945</v>
      </c>
      <c r="E560" t="s">
        <v>2842</v>
      </c>
      <c r="F560" t="s">
        <v>57</v>
      </c>
      <c r="G560">
        <v>46360</v>
      </c>
      <c r="H560">
        <v>41.649622999999998</v>
      </c>
      <c r="I560">
        <v>-86.894901000000004</v>
      </c>
      <c r="J560" s="1" t="d">
        <v>2018-03-08</v>
      </c>
      <c r="K560">
        <v>92080</v>
      </c>
      <c r="L560" t="s">
        <v>30</v>
      </c>
      <c r="M560" s="1" t="d">
        <v>2018-02-15</v>
      </c>
      <c r="N560">
        <v>2</v>
      </c>
      <c r="O560">
        <v>15</v>
      </c>
      <c r="P560">
        <v>2018</v>
      </c>
      <c r="R560" t="s">
        <v>26</v>
      </c>
      <c r="S560" t="s">
        <v>31</v>
      </c>
    </row>
    <row r="561" spans="1:19" x14ac:dyDescent="0.25">
      <c r="A561" t="s">
        <v>312</v>
      </c>
      <c r="B561" t="s">
        <v>25946</v>
      </c>
      <c r="C561" t="s">
        <v>25947</v>
      </c>
      <c r="E561" t="s">
        <v>25948</v>
      </c>
      <c r="F561" t="s">
        <v>280</v>
      </c>
      <c r="G561">
        <v>37078</v>
      </c>
      <c r="H561">
        <v>35.877597999999999</v>
      </c>
      <c r="I561">
        <v>-87.801972000000006</v>
      </c>
      <c r="J561" s="1" t="d">
        <v>2018-03-08</v>
      </c>
      <c r="K561">
        <v>92081</v>
      </c>
      <c r="L561" t="s">
        <v>30</v>
      </c>
      <c r="M561" s="1" t="d">
        <v>2018-02-15</v>
      </c>
      <c r="N561">
        <v>2</v>
      </c>
      <c r="O561">
        <v>15</v>
      </c>
      <c r="P561">
        <v>2018</v>
      </c>
      <c r="R561" t="s">
        <v>26</v>
      </c>
      <c r="S561" t="s">
        <v>31</v>
      </c>
    </row>
    <row r="562" spans="1:19" x14ac:dyDescent="0.25">
      <c r="A562" t="s">
        <v>312</v>
      </c>
      <c r="B562" t="s">
        <v>25949</v>
      </c>
      <c r="C562" t="s">
        <v>25950</v>
      </c>
      <c r="E562" t="s">
        <v>11365</v>
      </c>
      <c r="F562" t="s">
        <v>280</v>
      </c>
      <c r="G562">
        <v>37167</v>
      </c>
      <c r="H562">
        <v>35.948954000000001</v>
      </c>
      <c r="I562">
        <v>-86.488095999999999</v>
      </c>
      <c r="J562" s="1" t="d">
        <v>2018-03-08</v>
      </c>
      <c r="K562">
        <v>92082</v>
      </c>
      <c r="L562" t="s">
        <v>30</v>
      </c>
      <c r="M562" s="1" t="d">
        <v>2018-02-15</v>
      </c>
      <c r="N562">
        <v>2</v>
      </c>
      <c r="O562">
        <v>15</v>
      </c>
      <c r="P562">
        <v>2018</v>
      </c>
      <c r="R562" t="s">
        <v>26</v>
      </c>
      <c r="S562" t="s">
        <v>31</v>
      </c>
    </row>
    <row r="563" spans="1:19" x14ac:dyDescent="0.25">
      <c r="A563" t="s">
        <v>312</v>
      </c>
      <c r="B563" t="s">
        <v>25951</v>
      </c>
      <c r="C563" t="s">
        <v>25952</v>
      </c>
      <c r="E563" t="s">
        <v>2677</v>
      </c>
      <c r="F563" t="s">
        <v>280</v>
      </c>
      <c r="G563">
        <v>37087</v>
      </c>
      <c r="H563">
        <v>36.215283999999997</v>
      </c>
      <c r="I563">
        <v>-86.290243000000004</v>
      </c>
      <c r="J563" s="1" t="d">
        <v>2018-03-08</v>
      </c>
      <c r="K563">
        <v>92083</v>
      </c>
      <c r="L563" t="s">
        <v>30</v>
      </c>
      <c r="M563" s="1" t="d">
        <v>2018-02-15</v>
      </c>
      <c r="N563">
        <v>2</v>
      </c>
      <c r="O563">
        <v>15</v>
      </c>
      <c r="P563">
        <v>2018</v>
      </c>
      <c r="R563" t="s">
        <v>26</v>
      </c>
      <c r="S563" t="s">
        <v>31</v>
      </c>
    </row>
    <row r="564" spans="1:19" x14ac:dyDescent="0.25">
      <c r="A564" t="s">
        <v>312</v>
      </c>
      <c r="B564" t="s">
        <v>25953</v>
      </c>
      <c r="C564" t="s">
        <v>25954</v>
      </c>
      <c r="E564" t="s">
        <v>25955</v>
      </c>
      <c r="F564" t="s">
        <v>373</v>
      </c>
      <c r="G564">
        <v>60031</v>
      </c>
      <c r="H564">
        <v>42.377985000000002</v>
      </c>
      <c r="I564">
        <v>-87.938771000000003</v>
      </c>
      <c r="J564" s="1" t="d">
        <v>2018-03-08</v>
      </c>
      <c r="K564">
        <v>92084</v>
      </c>
      <c r="L564" t="s">
        <v>30</v>
      </c>
      <c r="M564" s="1" t="d">
        <v>2018-02-15</v>
      </c>
      <c r="N564">
        <v>2</v>
      </c>
      <c r="O564">
        <v>15</v>
      </c>
      <c r="P564">
        <v>2018</v>
      </c>
      <c r="R564" t="s">
        <v>26</v>
      </c>
      <c r="S564" t="s">
        <v>31</v>
      </c>
    </row>
    <row r="565" spans="1:19" x14ac:dyDescent="0.25">
      <c r="A565" t="s">
        <v>312</v>
      </c>
      <c r="B565" t="s">
        <v>25956</v>
      </c>
      <c r="C565" t="s">
        <v>25957</v>
      </c>
      <c r="E565" t="s">
        <v>17994</v>
      </c>
      <c r="F565" t="s">
        <v>496</v>
      </c>
      <c r="G565">
        <v>48837</v>
      </c>
      <c r="H565">
        <v>42.741906</v>
      </c>
      <c r="I565">
        <v>-84.740196999999995</v>
      </c>
      <c r="J565" s="1" t="d">
        <v>2018-03-08</v>
      </c>
      <c r="K565">
        <v>92085</v>
      </c>
      <c r="L565" t="s">
        <v>30</v>
      </c>
      <c r="M565" s="1" t="d">
        <v>2018-02-15</v>
      </c>
      <c r="N565">
        <v>2</v>
      </c>
      <c r="O565">
        <v>15</v>
      </c>
      <c r="P565">
        <v>2018</v>
      </c>
      <c r="R565" t="s">
        <v>26</v>
      </c>
      <c r="S565" t="s">
        <v>31</v>
      </c>
    </row>
    <row r="566" spans="1:19" x14ac:dyDescent="0.25">
      <c r="A566" t="s">
        <v>312</v>
      </c>
      <c r="B566" t="s">
        <v>25958</v>
      </c>
      <c r="C566" t="s">
        <v>25959</v>
      </c>
      <c r="E566" t="s">
        <v>1907</v>
      </c>
      <c r="F566" t="s">
        <v>373</v>
      </c>
      <c r="G566">
        <v>62401</v>
      </c>
      <c r="H566">
        <v>39.121698000000002</v>
      </c>
      <c r="I566">
        <v>-88.558466999999993</v>
      </c>
      <c r="J566" s="1" t="d">
        <v>2018-03-08</v>
      </c>
      <c r="K566">
        <v>92086</v>
      </c>
      <c r="L566" t="s">
        <v>30</v>
      </c>
      <c r="M566" s="1" t="d">
        <v>2018-02-15</v>
      </c>
      <c r="N566">
        <v>2</v>
      </c>
      <c r="O566">
        <v>15</v>
      </c>
      <c r="P566">
        <v>2018</v>
      </c>
      <c r="R566" t="s">
        <v>26</v>
      </c>
      <c r="S566" t="s">
        <v>31</v>
      </c>
    </row>
    <row r="567" spans="1:19" x14ac:dyDescent="0.25">
      <c r="A567" t="s">
        <v>312</v>
      </c>
      <c r="B567" t="s">
        <v>25960</v>
      </c>
      <c r="C567" t="s">
        <v>25961</v>
      </c>
      <c r="E567" t="s">
        <v>19579</v>
      </c>
      <c r="F567" t="s">
        <v>57</v>
      </c>
      <c r="G567">
        <v>47834</v>
      </c>
      <c r="H567">
        <v>39.451819</v>
      </c>
      <c r="I567">
        <v>-87.127080000000007</v>
      </c>
      <c r="J567" s="1" t="d">
        <v>2018-03-08</v>
      </c>
      <c r="K567">
        <v>92087</v>
      </c>
      <c r="L567" t="s">
        <v>30</v>
      </c>
      <c r="M567" s="1" t="d">
        <v>2018-02-15</v>
      </c>
      <c r="N567">
        <v>2</v>
      </c>
      <c r="O567">
        <v>15</v>
      </c>
      <c r="P567">
        <v>2018</v>
      </c>
      <c r="R567" t="s">
        <v>26</v>
      </c>
      <c r="S567" t="s">
        <v>31</v>
      </c>
    </row>
    <row r="568" spans="1:19" x14ac:dyDescent="0.25">
      <c r="A568" t="s">
        <v>312</v>
      </c>
      <c r="B568" t="s">
        <v>25962</v>
      </c>
      <c r="C568" t="s">
        <v>25963</v>
      </c>
      <c r="E568" t="s">
        <v>25964</v>
      </c>
      <c r="F568" t="s">
        <v>373</v>
      </c>
      <c r="G568">
        <v>60455</v>
      </c>
      <c r="H568">
        <v>41.76881977</v>
      </c>
      <c r="I568">
        <v>-87.819838970000006</v>
      </c>
      <c r="J568" s="1" t="d">
        <v>2018-03-08</v>
      </c>
      <c r="K568">
        <v>92088</v>
      </c>
      <c r="L568" t="s">
        <v>30</v>
      </c>
      <c r="M568" s="1" t="d">
        <v>2018-02-15</v>
      </c>
      <c r="N568">
        <v>2</v>
      </c>
      <c r="O568">
        <v>15</v>
      </c>
      <c r="P568">
        <v>2018</v>
      </c>
      <c r="R568" t="s">
        <v>26</v>
      </c>
      <c r="S568" t="s">
        <v>31</v>
      </c>
    </row>
    <row r="569" spans="1:19" x14ac:dyDescent="0.25">
      <c r="A569" t="s">
        <v>312</v>
      </c>
      <c r="B569" t="s">
        <v>25965</v>
      </c>
      <c r="C569" t="s">
        <v>25966</v>
      </c>
      <c r="E569" t="s">
        <v>24057</v>
      </c>
      <c r="F569" t="s">
        <v>373</v>
      </c>
      <c r="G569">
        <v>60177</v>
      </c>
      <c r="H569">
        <v>42.009464000000001</v>
      </c>
      <c r="I569">
        <v>-88.289827000000002</v>
      </c>
      <c r="J569" s="1" t="d">
        <v>2018-03-08</v>
      </c>
      <c r="K569">
        <v>92089</v>
      </c>
      <c r="L569" t="s">
        <v>30</v>
      </c>
      <c r="M569" s="1" t="d">
        <v>2018-02-15</v>
      </c>
      <c r="N569">
        <v>2</v>
      </c>
      <c r="O569">
        <v>15</v>
      </c>
      <c r="P569">
        <v>2018</v>
      </c>
      <c r="R569" t="s">
        <v>26</v>
      </c>
      <c r="S569" t="s">
        <v>31</v>
      </c>
    </row>
    <row r="570" spans="1:19" x14ac:dyDescent="0.25">
      <c r="A570" t="s">
        <v>312</v>
      </c>
      <c r="B570" t="s">
        <v>25967</v>
      </c>
      <c r="C570" t="s">
        <v>25968</v>
      </c>
      <c r="E570" t="s">
        <v>25969</v>
      </c>
      <c r="F570" t="s">
        <v>319</v>
      </c>
      <c r="G570">
        <v>57451</v>
      </c>
      <c r="H570">
        <v>45.439391999999998</v>
      </c>
      <c r="I570">
        <v>-98.731267000000003</v>
      </c>
      <c r="J570" s="1" t="d">
        <v>2018-03-08</v>
      </c>
      <c r="K570">
        <v>92090</v>
      </c>
      <c r="L570" t="s">
        <v>30</v>
      </c>
      <c r="M570" s="1" t="d">
        <v>2018-02-15</v>
      </c>
      <c r="N570">
        <v>2</v>
      </c>
      <c r="O570">
        <v>15</v>
      </c>
      <c r="P570">
        <v>2018</v>
      </c>
      <c r="R570" t="s">
        <v>26</v>
      </c>
      <c r="S570" t="s">
        <v>31</v>
      </c>
    </row>
    <row r="571" spans="1:19" x14ac:dyDescent="0.25">
      <c r="A571" t="s">
        <v>312</v>
      </c>
      <c r="B571" t="s">
        <v>12602</v>
      </c>
      <c r="C571" t="s">
        <v>25970</v>
      </c>
      <c r="E571" t="s">
        <v>25971</v>
      </c>
      <c r="F571" t="s">
        <v>373</v>
      </c>
      <c r="G571">
        <v>60473</v>
      </c>
      <c r="H571">
        <v>41.72609894</v>
      </c>
      <c r="I571">
        <v>-87.741323699999995</v>
      </c>
      <c r="J571" s="1" t="d">
        <v>2018-03-08</v>
      </c>
      <c r="K571">
        <v>92091</v>
      </c>
      <c r="L571" t="s">
        <v>30</v>
      </c>
      <c r="M571" s="1" t="d">
        <v>2018-02-15</v>
      </c>
      <c r="N571">
        <v>2</v>
      </c>
      <c r="O571">
        <v>15</v>
      </c>
      <c r="P571">
        <v>2018</v>
      </c>
      <c r="R571" t="s">
        <v>26</v>
      </c>
      <c r="S571" t="s">
        <v>31</v>
      </c>
    </row>
    <row r="572" spans="1:19" x14ac:dyDescent="0.25">
      <c r="A572" t="s">
        <v>504</v>
      </c>
      <c r="B572" t="s">
        <v>25972</v>
      </c>
      <c r="C572" t="s">
        <v>25973</v>
      </c>
      <c r="E572" t="s">
        <v>402</v>
      </c>
      <c r="F572" t="s">
        <v>55</v>
      </c>
      <c r="G572">
        <v>98579</v>
      </c>
      <c r="H572">
        <v>46.82029</v>
      </c>
      <c r="I572">
        <v>-123.089797</v>
      </c>
      <c r="J572" s="1" t="d">
        <v>2019-04-08</v>
      </c>
      <c r="K572">
        <v>92103</v>
      </c>
      <c r="L572" t="s">
        <v>24</v>
      </c>
      <c r="M572" s="1" t="d">
        <v>2018-03-01</v>
      </c>
      <c r="N572">
        <v>3</v>
      </c>
      <c r="O572">
        <v>1</v>
      </c>
      <c r="P572">
        <v>2018</v>
      </c>
      <c r="R572" t="s">
        <v>26</v>
      </c>
      <c r="S572" t="s">
        <v>31</v>
      </c>
    </row>
    <row r="573" spans="1:19" x14ac:dyDescent="0.25">
      <c r="A573" t="s">
        <v>504</v>
      </c>
      <c r="B573" t="s">
        <v>25974</v>
      </c>
      <c r="C573" t="s">
        <v>25975</v>
      </c>
      <c r="E573" t="s">
        <v>6767</v>
      </c>
      <c r="F573" t="s">
        <v>55</v>
      </c>
      <c r="G573">
        <v>99301</v>
      </c>
      <c r="H573">
        <v>46.259982000000001</v>
      </c>
      <c r="I573">
        <v>-119.09864899999999</v>
      </c>
      <c r="J573" s="1" t="d">
        <v>2019-04-08</v>
      </c>
      <c r="K573">
        <v>92104</v>
      </c>
      <c r="L573" t="s">
        <v>24</v>
      </c>
      <c r="M573" s="1" t="d">
        <v>2018-03-01</v>
      </c>
      <c r="N573">
        <v>3</v>
      </c>
      <c r="O573">
        <v>1</v>
      </c>
      <c r="P573">
        <v>2018</v>
      </c>
      <c r="R573" t="s">
        <v>26</v>
      </c>
      <c r="S573" t="s">
        <v>31</v>
      </c>
    </row>
    <row r="574" spans="1:19" x14ac:dyDescent="0.25">
      <c r="A574" t="s">
        <v>338</v>
      </c>
      <c r="B574" t="s">
        <v>25978</v>
      </c>
      <c r="C574" t="s">
        <v>25979</v>
      </c>
      <c r="E574" t="s">
        <v>18294</v>
      </c>
      <c r="F574" t="s">
        <v>55</v>
      </c>
      <c r="G574">
        <v>98368</v>
      </c>
      <c r="H574">
        <v>48.050136199999997</v>
      </c>
      <c r="I574">
        <v>-122.81878589999999</v>
      </c>
      <c r="J574" s="1" t="d">
        <v>2018-03-08</v>
      </c>
      <c r="K574">
        <v>92107</v>
      </c>
      <c r="L574" t="s">
        <v>30</v>
      </c>
      <c r="M574" s="1" t="d">
        <v>2018-01-01</v>
      </c>
      <c r="N574">
        <v>1</v>
      </c>
      <c r="O574">
        <v>1</v>
      </c>
      <c r="P574">
        <v>2018</v>
      </c>
      <c r="R574" t="s">
        <v>26</v>
      </c>
      <c r="S574" t="s">
        <v>31</v>
      </c>
    </row>
    <row r="575" spans="1:19" x14ac:dyDescent="0.25">
      <c r="A575" t="s">
        <v>338</v>
      </c>
      <c r="B575" t="s">
        <v>23651</v>
      </c>
      <c r="C575" t="s">
        <v>23655</v>
      </c>
      <c r="E575" t="s">
        <v>23653</v>
      </c>
      <c r="F575" t="s">
        <v>55</v>
      </c>
      <c r="G575">
        <v>98370</v>
      </c>
      <c r="H575">
        <v>47.760305000000002</v>
      </c>
      <c r="I575">
        <v>-122.650559</v>
      </c>
      <c r="J575" s="1" t="d">
        <v>2018-03-08</v>
      </c>
      <c r="K575">
        <v>92108</v>
      </c>
      <c r="L575" t="s">
        <v>30</v>
      </c>
      <c r="M575" s="1" t="d">
        <v>2018-01-01</v>
      </c>
      <c r="N575">
        <v>1</v>
      </c>
      <c r="O575">
        <v>1</v>
      </c>
      <c r="P575">
        <v>2018</v>
      </c>
      <c r="R575" t="s">
        <v>26</v>
      </c>
      <c r="S575" t="s">
        <v>31</v>
      </c>
    </row>
    <row r="576" spans="1:19" x14ac:dyDescent="0.25">
      <c r="A576" t="s">
        <v>338</v>
      </c>
      <c r="B576" t="s">
        <v>25980</v>
      </c>
      <c r="C576" t="s">
        <v>25981</v>
      </c>
      <c r="D576" t="s">
        <v>25982</v>
      </c>
      <c r="E576" t="s">
        <v>695</v>
      </c>
      <c r="F576" t="s">
        <v>327</v>
      </c>
      <c r="G576">
        <v>50311</v>
      </c>
      <c r="H576">
        <v>41.604790999999999</v>
      </c>
      <c r="I576">
        <v>-93.652248</v>
      </c>
      <c r="J576" s="1" t="d">
        <v>2018-03-08</v>
      </c>
      <c r="K576">
        <v>92115</v>
      </c>
      <c r="L576" t="s">
        <v>30</v>
      </c>
      <c r="M576" s="1" t="d">
        <v>2018-02-01</v>
      </c>
      <c r="N576">
        <v>2</v>
      </c>
      <c r="O576">
        <v>1</v>
      </c>
      <c r="P576">
        <v>2018</v>
      </c>
      <c r="R576" t="s">
        <v>26</v>
      </c>
      <c r="S576" t="s">
        <v>31</v>
      </c>
    </row>
    <row r="577" spans="1:19" x14ac:dyDescent="0.25">
      <c r="A577" t="s">
        <v>338</v>
      </c>
      <c r="B577" t="s">
        <v>25987</v>
      </c>
      <c r="C577" t="s">
        <v>25988</v>
      </c>
      <c r="E577" t="s">
        <v>380</v>
      </c>
      <c r="F577" t="s">
        <v>170</v>
      </c>
      <c r="G577">
        <v>92037</v>
      </c>
      <c r="H577">
        <v>32.881872000000001</v>
      </c>
      <c r="I577">
        <v>-117.222516</v>
      </c>
      <c r="J577" s="1" t="d">
        <v>2018-11-08</v>
      </c>
      <c r="K577">
        <v>92121</v>
      </c>
      <c r="L577" t="s">
        <v>30</v>
      </c>
      <c r="M577" s="1" t="d">
        <v>2018-01-01</v>
      </c>
      <c r="N577">
        <v>1</v>
      </c>
      <c r="O577">
        <v>1</v>
      </c>
      <c r="P577">
        <v>2018</v>
      </c>
      <c r="R577" t="s">
        <v>26</v>
      </c>
      <c r="S577" t="s">
        <v>31</v>
      </c>
    </row>
    <row r="578" spans="1:19" x14ac:dyDescent="0.25">
      <c r="A578" t="s">
        <v>338</v>
      </c>
      <c r="B578" t="s">
        <v>25989</v>
      </c>
      <c r="C578" t="s">
        <v>16390</v>
      </c>
      <c r="E578" t="s">
        <v>1522</v>
      </c>
      <c r="F578" t="s">
        <v>59</v>
      </c>
      <c r="G578">
        <v>45469</v>
      </c>
      <c r="H578">
        <v>39.736519180000002</v>
      </c>
      <c r="I578">
        <v>-84.173629390000002</v>
      </c>
      <c r="J578" s="1" t="d">
        <v>2019-03-07</v>
      </c>
      <c r="K578">
        <v>92123</v>
      </c>
      <c r="L578" t="s">
        <v>71</v>
      </c>
      <c r="M578" s="1" t="d">
        <v>2018-01-01</v>
      </c>
      <c r="N578">
        <v>1</v>
      </c>
      <c r="O578">
        <v>1</v>
      </c>
      <c r="P578">
        <v>2018</v>
      </c>
      <c r="R578" t="s">
        <v>26</v>
      </c>
      <c r="S578" t="s">
        <v>31</v>
      </c>
    </row>
    <row r="579" spans="1:19" x14ac:dyDescent="0.25">
      <c r="A579" t="s">
        <v>338</v>
      </c>
      <c r="B579" t="s">
        <v>25990</v>
      </c>
      <c r="C579" t="s">
        <v>16390</v>
      </c>
      <c r="E579" t="s">
        <v>1522</v>
      </c>
      <c r="F579" t="s">
        <v>59</v>
      </c>
      <c r="G579">
        <v>45469</v>
      </c>
      <c r="H579">
        <v>39.738779749999999</v>
      </c>
      <c r="I579">
        <v>-84.177663440000003</v>
      </c>
      <c r="J579" s="1" t="d">
        <v>2019-03-07</v>
      </c>
      <c r="K579">
        <v>92124</v>
      </c>
      <c r="L579" t="s">
        <v>71</v>
      </c>
      <c r="M579" s="1" t="d">
        <v>2018-01-01</v>
      </c>
      <c r="N579">
        <v>1</v>
      </c>
      <c r="O579">
        <v>1</v>
      </c>
      <c r="P579">
        <v>2018</v>
      </c>
      <c r="R579" t="s">
        <v>26</v>
      </c>
      <c r="S579" t="s">
        <v>31</v>
      </c>
    </row>
    <row r="580" spans="1:19" x14ac:dyDescent="0.25">
      <c r="A580" t="s">
        <v>338</v>
      </c>
      <c r="B580" t="s">
        <v>25991</v>
      </c>
      <c r="C580" t="s">
        <v>25992</v>
      </c>
      <c r="E580" t="s">
        <v>7467</v>
      </c>
      <c r="F580" t="s">
        <v>137</v>
      </c>
      <c r="G580">
        <v>97520</v>
      </c>
      <c r="H580">
        <v>42.186396000000002</v>
      </c>
      <c r="I580">
        <v>-122.690383</v>
      </c>
      <c r="J580" s="1" t="d">
        <v>2018-04-03</v>
      </c>
      <c r="K580">
        <v>92125</v>
      </c>
      <c r="L580" t="s">
        <v>30</v>
      </c>
      <c r="M580" s="1" t="d">
        <v>2018-03-07</v>
      </c>
      <c r="N580">
        <v>3</v>
      </c>
      <c r="O580">
        <v>7</v>
      </c>
      <c r="P580">
        <v>2018</v>
      </c>
      <c r="R580" t="s">
        <v>26</v>
      </c>
      <c r="S580" t="s">
        <v>31</v>
      </c>
    </row>
    <row r="581" spans="1:19" x14ac:dyDescent="0.25">
      <c r="A581" t="s">
        <v>338</v>
      </c>
      <c r="B581" t="s">
        <v>25993</v>
      </c>
      <c r="C581" t="s">
        <v>25994</v>
      </c>
      <c r="E581" t="s">
        <v>7467</v>
      </c>
      <c r="F581" t="s">
        <v>137</v>
      </c>
      <c r="G581">
        <v>97520</v>
      </c>
      <c r="H581">
        <v>42.186470999999997</v>
      </c>
      <c r="I581">
        <v>-122.694003</v>
      </c>
      <c r="J581" s="1" t="d">
        <v>2018-04-03</v>
      </c>
      <c r="K581">
        <v>92126</v>
      </c>
      <c r="L581" t="s">
        <v>30</v>
      </c>
      <c r="M581" s="1" t="d">
        <v>2018-01-01</v>
      </c>
      <c r="N581">
        <v>1</v>
      </c>
      <c r="O581">
        <v>1</v>
      </c>
      <c r="P581">
        <v>2018</v>
      </c>
      <c r="R581" t="s">
        <v>26</v>
      </c>
      <c r="S581" t="s">
        <v>31</v>
      </c>
    </row>
    <row r="582" spans="1:19" x14ac:dyDescent="0.25">
      <c r="A582" t="s">
        <v>338</v>
      </c>
      <c r="B582" t="s">
        <v>25995</v>
      </c>
      <c r="C582" t="s">
        <v>23309</v>
      </c>
      <c r="E582" t="s">
        <v>7787</v>
      </c>
      <c r="F582" t="s">
        <v>59</v>
      </c>
      <c r="G582">
        <v>45324</v>
      </c>
      <c r="H582">
        <v>39.781157999999998</v>
      </c>
      <c r="I582">
        <v>-84.063072000000005</v>
      </c>
      <c r="J582" s="1" t="d">
        <v>2019-03-07</v>
      </c>
      <c r="K582">
        <v>92127</v>
      </c>
      <c r="L582" t="s">
        <v>71</v>
      </c>
      <c r="M582" s="1" t="d">
        <v>2018-01-01</v>
      </c>
      <c r="N582">
        <v>1</v>
      </c>
      <c r="O582">
        <v>1</v>
      </c>
      <c r="P582">
        <v>2018</v>
      </c>
      <c r="R582" t="s">
        <v>26</v>
      </c>
      <c r="S582" t="s">
        <v>31</v>
      </c>
    </row>
    <row r="583" spans="1:19" x14ac:dyDescent="0.25">
      <c r="A583" t="s">
        <v>338</v>
      </c>
      <c r="B583" t="s">
        <v>25996</v>
      </c>
      <c r="C583" t="s">
        <v>25997</v>
      </c>
      <c r="D583" t="s">
        <v>25998</v>
      </c>
      <c r="E583" t="s">
        <v>80</v>
      </c>
      <c r="F583" t="s">
        <v>10</v>
      </c>
      <c r="G583">
        <v>83725</v>
      </c>
      <c r="H583">
        <v>43.602930999999998</v>
      </c>
      <c r="I583">
        <v>-116.204626</v>
      </c>
      <c r="J583" s="1" t="d">
        <v>2018-03-08</v>
      </c>
      <c r="K583">
        <v>92128</v>
      </c>
      <c r="L583" t="s">
        <v>30</v>
      </c>
      <c r="M583" s="1" t="d">
        <v>2018-01-01</v>
      </c>
      <c r="N583">
        <v>1</v>
      </c>
      <c r="O583">
        <v>1</v>
      </c>
      <c r="P583">
        <v>2018</v>
      </c>
      <c r="R583" t="s">
        <v>26</v>
      </c>
      <c r="S583" t="s">
        <v>31</v>
      </c>
    </row>
    <row r="584" spans="1:19" x14ac:dyDescent="0.25">
      <c r="A584" t="s">
        <v>705</v>
      </c>
      <c r="B584" t="s">
        <v>19010</v>
      </c>
      <c r="C584" t="s">
        <v>19011</v>
      </c>
      <c r="D584" t="s">
        <v>19012</v>
      </c>
      <c r="E584" t="s">
        <v>19013</v>
      </c>
      <c r="F584" t="s">
        <v>119</v>
      </c>
      <c r="G584">
        <v>55343</v>
      </c>
      <c r="H584">
        <v>44.916865999999999</v>
      </c>
      <c r="I584">
        <v>-93.447041999999996</v>
      </c>
      <c r="J584" s="1" t="d">
        <v>2018-10-04</v>
      </c>
      <c r="K584">
        <v>92129</v>
      </c>
      <c r="L584" t="s">
        <v>19014</v>
      </c>
      <c r="M584" s="1" t="d">
        <v>2018-08-15</v>
      </c>
      <c r="N584">
        <v>8</v>
      </c>
      <c r="O584">
        <v>15</v>
      </c>
      <c r="P584">
        <v>2018</v>
      </c>
      <c r="R584" t="s">
        <v>26</v>
      </c>
      <c r="S584" t="s">
        <v>31</v>
      </c>
    </row>
    <row r="585" spans="1:19" x14ac:dyDescent="0.25">
      <c r="A585" t="s">
        <v>312</v>
      </c>
      <c r="B585" t="s">
        <v>25999</v>
      </c>
      <c r="C585" t="s">
        <v>26000</v>
      </c>
      <c r="E585" t="s">
        <v>9334</v>
      </c>
      <c r="F585" t="s">
        <v>124</v>
      </c>
      <c r="G585">
        <v>68123</v>
      </c>
      <c r="H585">
        <v>41.140504999999997</v>
      </c>
      <c r="I585">
        <v>-95.967410999999998</v>
      </c>
      <c r="J585" s="1" t="d">
        <v>2019-04-08</v>
      </c>
      <c r="K585">
        <v>92130</v>
      </c>
      <c r="L585" t="s">
        <v>24</v>
      </c>
      <c r="M585" s="1" t="d">
        <v>2018-02-15</v>
      </c>
      <c r="N585">
        <v>2</v>
      </c>
      <c r="O585">
        <v>15</v>
      </c>
      <c r="P585">
        <v>2018</v>
      </c>
      <c r="R585" t="s">
        <v>26</v>
      </c>
      <c r="S585" t="s">
        <v>31</v>
      </c>
    </row>
    <row r="586" spans="1:19" x14ac:dyDescent="0.25">
      <c r="A586" t="s">
        <v>312</v>
      </c>
      <c r="B586" t="s">
        <v>26001</v>
      </c>
      <c r="C586" t="s">
        <v>26002</v>
      </c>
      <c r="E586" t="s">
        <v>1209</v>
      </c>
      <c r="F586" t="s">
        <v>129</v>
      </c>
      <c r="G586">
        <v>80923</v>
      </c>
      <c r="H586">
        <v>38.927014999999997</v>
      </c>
      <c r="I586">
        <v>-104.72186499999999</v>
      </c>
      <c r="J586" s="1" t="d">
        <v>2018-03-08</v>
      </c>
      <c r="K586">
        <v>92131</v>
      </c>
      <c r="L586" t="s">
        <v>30</v>
      </c>
      <c r="M586" s="1" t="d">
        <v>2018-02-15</v>
      </c>
      <c r="N586">
        <v>2</v>
      </c>
      <c r="O586">
        <v>15</v>
      </c>
      <c r="P586">
        <v>2018</v>
      </c>
      <c r="R586" t="s">
        <v>26</v>
      </c>
      <c r="S586" t="s">
        <v>31</v>
      </c>
    </row>
    <row r="587" spans="1:19" x14ac:dyDescent="0.25">
      <c r="A587" t="s">
        <v>312</v>
      </c>
      <c r="B587" t="s">
        <v>26003</v>
      </c>
      <c r="C587" t="s">
        <v>26004</v>
      </c>
      <c r="E587" t="s">
        <v>627</v>
      </c>
      <c r="F587" t="s">
        <v>373</v>
      </c>
      <c r="G587">
        <v>60404</v>
      </c>
      <c r="H587">
        <v>41.523279000000002</v>
      </c>
      <c r="I587">
        <v>-88.110736000000003</v>
      </c>
      <c r="J587" s="1" t="d">
        <v>2018-03-08</v>
      </c>
      <c r="K587">
        <v>92132</v>
      </c>
      <c r="L587" t="s">
        <v>30</v>
      </c>
      <c r="M587" s="1" t="d">
        <v>2018-02-15</v>
      </c>
      <c r="N587">
        <v>2</v>
      </c>
      <c r="O587">
        <v>15</v>
      </c>
      <c r="P587">
        <v>2018</v>
      </c>
      <c r="R587" t="s">
        <v>26</v>
      </c>
      <c r="S587" t="s">
        <v>31</v>
      </c>
    </row>
    <row r="588" spans="1:19" x14ac:dyDescent="0.25">
      <c r="A588" t="s">
        <v>312</v>
      </c>
      <c r="B588" t="s">
        <v>20204</v>
      </c>
      <c r="C588" t="s">
        <v>20205</v>
      </c>
      <c r="E588" t="s">
        <v>16845</v>
      </c>
      <c r="F588" t="s">
        <v>513</v>
      </c>
      <c r="G588">
        <v>53051</v>
      </c>
      <c r="H588">
        <v>43.179768000000003</v>
      </c>
      <c r="I588">
        <v>-88.101749999999996</v>
      </c>
      <c r="J588" s="1" t="d">
        <v>2018-04-03</v>
      </c>
      <c r="K588">
        <v>93803</v>
      </c>
      <c r="L588" t="s">
        <v>4346</v>
      </c>
      <c r="M588" s="1" t="d">
        <v>2018-03-15</v>
      </c>
      <c r="N588">
        <v>3</v>
      </c>
      <c r="O588">
        <v>15</v>
      </c>
      <c r="P588">
        <v>2018</v>
      </c>
      <c r="R588" t="s">
        <v>26</v>
      </c>
      <c r="S588" t="s">
        <v>31</v>
      </c>
    </row>
    <row r="589" spans="1:19" x14ac:dyDescent="0.25">
      <c r="A589" t="s">
        <v>312</v>
      </c>
      <c r="B589" t="s">
        <v>26007</v>
      </c>
      <c r="C589" t="s">
        <v>26008</v>
      </c>
      <c r="E589" t="s">
        <v>4237</v>
      </c>
      <c r="F589" t="s">
        <v>513</v>
      </c>
      <c r="G589">
        <v>54751</v>
      </c>
      <c r="H589">
        <v>44.880415999999997</v>
      </c>
      <c r="I589">
        <v>-91.905739999999994</v>
      </c>
      <c r="J589" s="1" t="d">
        <v>2018-04-03</v>
      </c>
      <c r="K589">
        <v>93804</v>
      </c>
      <c r="L589" t="s">
        <v>30</v>
      </c>
      <c r="M589" s="1" t="d">
        <v>2018-03-15</v>
      </c>
      <c r="N589">
        <v>3</v>
      </c>
      <c r="O589">
        <v>15</v>
      </c>
      <c r="P589">
        <v>2018</v>
      </c>
      <c r="R589" t="s">
        <v>26</v>
      </c>
      <c r="S589" t="s">
        <v>31</v>
      </c>
    </row>
    <row r="590" spans="1:19" x14ac:dyDescent="0.25">
      <c r="A590" t="s">
        <v>312</v>
      </c>
      <c r="B590" t="s">
        <v>19566</v>
      </c>
      <c r="C590" t="s">
        <v>19567</v>
      </c>
      <c r="E590" t="s">
        <v>19568</v>
      </c>
      <c r="F590" t="s">
        <v>327</v>
      </c>
      <c r="G590">
        <v>52722</v>
      </c>
      <c r="H590">
        <v>41.574489999999997</v>
      </c>
      <c r="I590">
        <v>-90.500230000000002</v>
      </c>
      <c r="J590" s="1" t="d">
        <v>2019-04-08</v>
      </c>
      <c r="K590">
        <v>93805</v>
      </c>
      <c r="L590" t="s">
        <v>24</v>
      </c>
      <c r="M590" s="1" t="d">
        <v>2018-03-15</v>
      </c>
      <c r="N590">
        <v>3</v>
      </c>
      <c r="O590">
        <v>15</v>
      </c>
      <c r="P590">
        <v>2018</v>
      </c>
      <c r="R590" t="s">
        <v>26</v>
      </c>
      <c r="S590" t="s">
        <v>31</v>
      </c>
    </row>
    <row r="591" spans="1:19" x14ac:dyDescent="0.25">
      <c r="A591" t="s">
        <v>312</v>
      </c>
      <c r="B591" t="s">
        <v>20202</v>
      </c>
      <c r="C591" t="s">
        <v>20203</v>
      </c>
      <c r="E591" t="s">
        <v>2083</v>
      </c>
      <c r="F591" t="s">
        <v>327</v>
      </c>
      <c r="G591">
        <v>50428</v>
      </c>
      <c r="H591">
        <v>43.145833000000003</v>
      </c>
      <c r="I591">
        <v>-93.348799999999997</v>
      </c>
      <c r="J591" s="1" t="d">
        <v>2019-04-08</v>
      </c>
      <c r="K591">
        <v>93806</v>
      </c>
      <c r="L591" t="s">
        <v>24</v>
      </c>
      <c r="M591" s="1" t="d">
        <v>2018-03-15</v>
      </c>
      <c r="N591">
        <v>3</v>
      </c>
      <c r="O591">
        <v>15</v>
      </c>
      <c r="P591">
        <v>2018</v>
      </c>
      <c r="R591" t="s">
        <v>26</v>
      </c>
      <c r="S591" t="s">
        <v>31</v>
      </c>
    </row>
    <row r="592" spans="1:19" x14ac:dyDescent="0.25">
      <c r="A592" t="s">
        <v>312</v>
      </c>
      <c r="B592" t="s">
        <v>26009</v>
      </c>
      <c r="C592" t="s">
        <v>19559</v>
      </c>
      <c r="E592" t="s">
        <v>441</v>
      </c>
      <c r="F592" t="s">
        <v>327</v>
      </c>
      <c r="G592">
        <v>52806</v>
      </c>
      <c r="H592">
        <v>41.559258999999997</v>
      </c>
      <c r="I592">
        <v>-90.575090000000003</v>
      </c>
      <c r="J592" s="1" t="d">
        <v>2019-04-08</v>
      </c>
      <c r="K592">
        <v>93807</v>
      </c>
      <c r="L592" t="s">
        <v>24</v>
      </c>
      <c r="M592" s="1" t="d">
        <v>2018-03-15</v>
      </c>
      <c r="N592">
        <v>3</v>
      </c>
      <c r="O592">
        <v>15</v>
      </c>
      <c r="P592">
        <v>2018</v>
      </c>
      <c r="R592" t="s">
        <v>26</v>
      </c>
      <c r="S592" t="s">
        <v>31</v>
      </c>
    </row>
    <row r="593" spans="1:19" x14ac:dyDescent="0.25">
      <c r="A593" t="s">
        <v>312</v>
      </c>
      <c r="B593" t="s">
        <v>20216</v>
      </c>
      <c r="C593" t="s">
        <v>20217</v>
      </c>
      <c r="E593" t="s">
        <v>441</v>
      </c>
      <c r="F593" t="s">
        <v>327</v>
      </c>
      <c r="G593">
        <v>52807</v>
      </c>
      <c r="H593">
        <v>41.556018000000002</v>
      </c>
      <c r="I593">
        <v>-90.556659999999994</v>
      </c>
      <c r="J593" s="1" t="d">
        <v>2019-04-08</v>
      </c>
      <c r="K593">
        <v>93808</v>
      </c>
      <c r="L593" t="s">
        <v>24</v>
      </c>
      <c r="M593" s="1" t="d">
        <v>2018-03-15</v>
      </c>
      <c r="N593">
        <v>3</v>
      </c>
      <c r="O593">
        <v>15</v>
      </c>
      <c r="P593">
        <v>2018</v>
      </c>
      <c r="R593" t="s">
        <v>26</v>
      </c>
      <c r="S593" t="s">
        <v>31</v>
      </c>
    </row>
    <row r="594" spans="1:19" x14ac:dyDescent="0.25">
      <c r="A594" t="s">
        <v>312</v>
      </c>
      <c r="B594" t="s">
        <v>26010</v>
      </c>
      <c r="C594" t="s">
        <v>19565</v>
      </c>
      <c r="E594" t="s">
        <v>441</v>
      </c>
      <c r="F594" t="s">
        <v>327</v>
      </c>
      <c r="G594">
        <v>52806</v>
      </c>
      <c r="H594">
        <v>41.560307999999999</v>
      </c>
      <c r="I594">
        <v>-90.599091999999999</v>
      </c>
      <c r="J594" s="1" t="d">
        <v>2019-04-08</v>
      </c>
      <c r="K594">
        <v>93809</v>
      </c>
      <c r="L594" t="s">
        <v>24</v>
      </c>
      <c r="M594" s="1" t="d">
        <v>2018-03-15</v>
      </c>
      <c r="N594">
        <v>3</v>
      </c>
      <c r="O594">
        <v>15</v>
      </c>
      <c r="P594">
        <v>2018</v>
      </c>
      <c r="R594" t="s">
        <v>26</v>
      </c>
      <c r="S594" t="s">
        <v>31</v>
      </c>
    </row>
    <row r="595" spans="1:19" x14ac:dyDescent="0.25">
      <c r="A595" t="s">
        <v>312</v>
      </c>
      <c r="B595" t="s">
        <v>26013</v>
      </c>
      <c r="C595" t="s">
        <v>26014</v>
      </c>
      <c r="E595" t="s">
        <v>7467</v>
      </c>
      <c r="F595" t="s">
        <v>513</v>
      </c>
      <c r="G595">
        <v>54806</v>
      </c>
      <c r="H595">
        <v>46.583016000000001</v>
      </c>
      <c r="I595">
        <v>-90.905399000000003</v>
      </c>
      <c r="J595" s="1" t="d">
        <v>2018-04-03</v>
      </c>
      <c r="K595">
        <v>93811</v>
      </c>
      <c r="L595" t="s">
        <v>30</v>
      </c>
      <c r="M595" s="1" t="d">
        <v>2018-03-15</v>
      </c>
      <c r="N595">
        <v>3</v>
      </c>
      <c r="O595">
        <v>15</v>
      </c>
      <c r="P595">
        <v>2018</v>
      </c>
      <c r="R595" t="s">
        <v>26</v>
      </c>
      <c r="S595" t="s">
        <v>31</v>
      </c>
    </row>
    <row r="596" spans="1:19" x14ac:dyDescent="0.25">
      <c r="A596" t="s">
        <v>312</v>
      </c>
      <c r="B596" t="s">
        <v>26015</v>
      </c>
      <c r="C596" t="s">
        <v>26016</v>
      </c>
      <c r="E596" t="s">
        <v>26017</v>
      </c>
      <c r="F596" t="s">
        <v>513</v>
      </c>
      <c r="G596">
        <v>53515</v>
      </c>
      <c r="H596">
        <v>43.143048970000002</v>
      </c>
      <c r="I596">
        <v>-89.746176129999995</v>
      </c>
      <c r="J596" s="1" t="d">
        <v>2018-04-03</v>
      </c>
      <c r="K596">
        <v>93812</v>
      </c>
      <c r="L596" t="s">
        <v>30</v>
      </c>
      <c r="M596" s="1" t="d">
        <v>2018-03-15</v>
      </c>
      <c r="N596">
        <v>3</v>
      </c>
      <c r="O596">
        <v>15</v>
      </c>
      <c r="P596">
        <v>2018</v>
      </c>
      <c r="R596" t="s">
        <v>26</v>
      </c>
      <c r="S596" t="s">
        <v>31</v>
      </c>
    </row>
    <row r="597" spans="1:19" x14ac:dyDescent="0.25">
      <c r="A597" t="s">
        <v>312</v>
      </c>
      <c r="B597" t="s">
        <v>26018</v>
      </c>
      <c r="C597" t="s">
        <v>26019</v>
      </c>
      <c r="E597" t="s">
        <v>25570</v>
      </c>
      <c r="F597" t="s">
        <v>513</v>
      </c>
      <c r="G597">
        <v>53532</v>
      </c>
      <c r="H597">
        <v>43.250377</v>
      </c>
      <c r="I597">
        <v>-89.371615000000006</v>
      </c>
      <c r="J597" s="1" t="d">
        <v>2018-04-03</v>
      </c>
      <c r="K597">
        <v>93813</v>
      </c>
      <c r="L597" t="s">
        <v>30</v>
      </c>
      <c r="M597" s="1" t="d">
        <v>2018-03-15</v>
      </c>
      <c r="N597">
        <v>3</v>
      </c>
      <c r="O597">
        <v>15</v>
      </c>
      <c r="P597">
        <v>2018</v>
      </c>
      <c r="R597" t="s">
        <v>26</v>
      </c>
      <c r="S597" t="s">
        <v>31</v>
      </c>
    </row>
    <row r="598" spans="1:19" x14ac:dyDescent="0.25">
      <c r="A598" t="s">
        <v>312</v>
      </c>
      <c r="B598" t="s">
        <v>26020</v>
      </c>
      <c r="C598" t="s">
        <v>26021</v>
      </c>
      <c r="E598" t="s">
        <v>8725</v>
      </c>
      <c r="F598" t="s">
        <v>513</v>
      </c>
      <c r="G598">
        <v>54115</v>
      </c>
      <c r="H598">
        <v>44.430517000000002</v>
      </c>
      <c r="I598">
        <v>-88.056078999999997</v>
      </c>
      <c r="J598" s="1" t="d">
        <v>2018-04-03</v>
      </c>
      <c r="K598">
        <v>93814</v>
      </c>
      <c r="L598" t="s">
        <v>30</v>
      </c>
      <c r="M598" s="1" t="d">
        <v>2018-03-15</v>
      </c>
      <c r="N598">
        <v>3</v>
      </c>
      <c r="O598">
        <v>15</v>
      </c>
      <c r="P598">
        <v>2018</v>
      </c>
      <c r="R598" t="s">
        <v>26</v>
      </c>
      <c r="S598" t="s">
        <v>31</v>
      </c>
    </row>
    <row r="599" spans="1:19" x14ac:dyDescent="0.25">
      <c r="A599" t="s">
        <v>312</v>
      </c>
      <c r="B599" t="s">
        <v>26022</v>
      </c>
      <c r="C599" t="s">
        <v>26023</v>
      </c>
      <c r="E599" t="s">
        <v>3336</v>
      </c>
      <c r="F599" t="s">
        <v>513</v>
      </c>
      <c r="G599">
        <v>54302</v>
      </c>
      <c r="H599">
        <v>44.512946999999997</v>
      </c>
      <c r="I599">
        <v>-87.960006000000007</v>
      </c>
      <c r="J599" s="1" t="d">
        <v>2018-04-03</v>
      </c>
      <c r="K599">
        <v>93815</v>
      </c>
      <c r="L599" t="s">
        <v>30</v>
      </c>
      <c r="M599" s="1" t="d">
        <v>2018-03-15</v>
      </c>
      <c r="N599">
        <v>3</v>
      </c>
      <c r="O599">
        <v>15</v>
      </c>
      <c r="P599">
        <v>2018</v>
      </c>
      <c r="R599" t="s">
        <v>26</v>
      </c>
      <c r="S599" t="s">
        <v>31</v>
      </c>
    </row>
    <row r="600" spans="1:19" x14ac:dyDescent="0.25">
      <c r="A600" t="s">
        <v>312</v>
      </c>
      <c r="B600" t="s">
        <v>26024</v>
      </c>
      <c r="C600" t="s">
        <v>26025</v>
      </c>
      <c r="E600" t="s">
        <v>26026</v>
      </c>
      <c r="F600" t="s">
        <v>513</v>
      </c>
      <c r="G600">
        <v>54636</v>
      </c>
      <c r="H600">
        <v>43.949896469999999</v>
      </c>
      <c r="I600">
        <v>-91.259997409999997</v>
      </c>
      <c r="J600" s="1" t="d">
        <v>2018-04-03</v>
      </c>
      <c r="K600">
        <v>93816</v>
      </c>
      <c r="L600" t="s">
        <v>30</v>
      </c>
      <c r="M600" s="1" t="d">
        <v>2018-03-15</v>
      </c>
      <c r="N600">
        <v>3</v>
      </c>
      <c r="O600">
        <v>15</v>
      </c>
      <c r="P600">
        <v>2018</v>
      </c>
      <c r="R600" t="s">
        <v>26</v>
      </c>
      <c r="S600" t="s">
        <v>31</v>
      </c>
    </row>
    <row r="601" spans="1:19" x14ac:dyDescent="0.25">
      <c r="A601" t="s">
        <v>312</v>
      </c>
      <c r="B601" t="s">
        <v>26027</v>
      </c>
      <c r="C601" t="s">
        <v>26028</v>
      </c>
      <c r="E601" t="s">
        <v>10046</v>
      </c>
      <c r="F601" t="s">
        <v>513</v>
      </c>
      <c r="G601">
        <v>54143</v>
      </c>
      <c r="H601">
        <v>45.099335000000004</v>
      </c>
      <c r="I601">
        <v>-87.635812999999999</v>
      </c>
      <c r="J601" s="1" t="d">
        <v>2018-04-03</v>
      </c>
      <c r="K601">
        <v>93817</v>
      </c>
      <c r="L601" t="s">
        <v>30</v>
      </c>
      <c r="M601" s="1" t="d">
        <v>2018-03-15</v>
      </c>
      <c r="N601">
        <v>3</v>
      </c>
      <c r="O601">
        <v>15</v>
      </c>
      <c r="P601">
        <v>2018</v>
      </c>
      <c r="R601" t="s">
        <v>26</v>
      </c>
      <c r="S601" t="s">
        <v>31</v>
      </c>
    </row>
    <row r="602" spans="1:19" x14ac:dyDescent="0.25">
      <c r="A602" t="s">
        <v>312</v>
      </c>
      <c r="B602" t="s">
        <v>26029</v>
      </c>
      <c r="C602" t="s">
        <v>26030</v>
      </c>
      <c r="E602" t="s">
        <v>26031</v>
      </c>
      <c r="F602" t="s">
        <v>513</v>
      </c>
      <c r="G602">
        <v>53085</v>
      </c>
      <c r="H602">
        <v>43.746026219999997</v>
      </c>
      <c r="I602">
        <v>-87.82072076</v>
      </c>
      <c r="J602" s="1" t="d">
        <v>2018-04-03</v>
      </c>
      <c r="K602">
        <v>93818</v>
      </c>
      <c r="L602" t="s">
        <v>30</v>
      </c>
      <c r="M602" s="1" t="d">
        <v>2018-03-15</v>
      </c>
      <c r="N602">
        <v>3</v>
      </c>
      <c r="O602">
        <v>15</v>
      </c>
      <c r="P602">
        <v>2018</v>
      </c>
      <c r="R602" t="s">
        <v>26</v>
      </c>
      <c r="S602" t="s">
        <v>31</v>
      </c>
    </row>
    <row r="603" spans="1:19" x14ac:dyDescent="0.25">
      <c r="A603" t="s">
        <v>312</v>
      </c>
      <c r="B603" t="s">
        <v>26032</v>
      </c>
      <c r="C603" t="s">
        <v>26033</v>
      </c>
      <c r="E603" t="s">
        <v>10431</v>
      </c>
      <c r="F603" t="s">
        <v>513</v>
      </c>
      <c r="G603">
        <v>54403</v>
      </c>
      <c r="H603">
        <v>44.974107789999998</v>
      </c>
      <c r="I603">
        <v>-89.623200539999999</v>
      </c>
      <c r="J603" s="1" t="d">
        <v>2018-04-03</v>
      </c>
      <c r="K603">
        <v>93819</v>
      </c>
      <c r="L603" t="s">
        <v>30</v>
      </c>
      <c r="M603" s="1" t="d">
        <v>2018-03-15</v>
      </c>
      <c r="N603">
        <v>3</v>
      </c>
      <c r="O603">
        <v>15</v>
      </c>
      <c r="P603">
        <v>2018</v>
      </c>
      <c r="R603" t="s">
        <v>26</v>
      </c>
      <c r="S603" t="s">
        <v>31</v>
      </c>
    </row>
    <row r="604" spans="1:19" x14ac:dyDescent="0.25">
      <c r="A604" t="s">
        <v>312</v>
      </c>
      <c r="B604" t="s">
        <v>26034</v>
      </c>
      <c r="C604" t="s">
        <v>26035</v>
      </c>
      <c r="E604" t="s">
        <v>2308</v>
      </c>
      <c r="F604" t="s">
        <v>513</v>
      </c>
      <c r="G604">
        <v>54494</v>
      </c>
      <c r="H604">
        <v>44.381594</v>
      </c>
      <c r="I604">
        <v>-89.821861999999996</v>
      </c>
      <c r="J604" s="1" t="d">
        <v>2018-04-03</v>
      </c>
      <c r="K604">
        <v>93820</v>
      </c>
      <c r="L604" t="s">
        <v>30</v>
      </c>
      <c r="M604" s="1" t="d">
        <v>2018-03-15</v>
      </c>
      <c r="N604">
        <v>3</v>
      </c>
      <c r="O604">
        <v>15</v>
      </c>
      <c r="P604">
        <v>2018</v>
      </c>
      <c r="R604" t="s">
        <v>26</v>
      </c>
      <c r="S604" t="s">
        <v>31</v>
      </c>
    </row>
    <row r="605" spans="1:19" x14ac:dyDescent="0.25">
      <c r="A605" t="s">
        <v>312</v>
      </c>
      <c r="B605" t="s">
        <v>26036</v>
      </c>
      <c r="C605" t="s">
        <v>26037</v>
      </c>
      <c r="E605" t="s">
        <v>441</v>
      </c>
      <c r="F605" t="s">
        <v>327</v>
      </c>
      <c r="G605">
        <v>52807</v>
      </c>
      <c r="H605">
        <v>41.574736000000001</v>
      </c>
      <c r="I605">
        <v>-90.547995</v>
      </c>
      <c r="J605" s="1" t="d">
        <v>2019-04-08</v>
      </c>
      <c r="K605">
        <v>93821</v>
      </c>
      <c r="L605" t="s">
        <v>24</v>
      </c>
      <c r="M605" s="1" t="d">
        <v>2018-03-15</v>
      </c>
      <c r="N605">
        <v>3</v>
      </c>
      <c r="O605">
        <v>15</v>
      </c>
      <c r="P605">
        <v>2018</v>
      </c>
      <c r="R605" t="s">
        <v>26</v>
      </c>
      <c r="S605" t="s">
        <v>31</v>
      </c>
    </row>
    <row r="606" spans="1:19" x14ac:dyDescent="0.25">
      <c r="A606" t="s">
        <v>312</v>
      </c>
      <c r="B606" t="s">
        <v>26038</v>
      </c>
      <c r="C606" t="s">
        <v>26039</v>
      </c>
      <c r="E606" t="s">
        <v>26040</v>
      </c>
      <c r="F606" t="s">
        <v>37</v>
      </c>
      <c r="G606">
        <v>79549</v>
      </c>
      <c r="H606">
        <v>32.738142000000003</v>
      </c>
      <c r="I606">
        <v>-100.918235</v>
      </c>
      <c r="J606" s="1" t="d">
        <v>2018-04-03</v>
      </c>
      <c r="K606">
        <v>93822</v>
      </c>
      <c r="L606" t="s">
        <v>30</v>
      </c>
      <c r="M606" s="1" t="d">
        <v>2018-03-15</v>
      </c>
      <c r="N606">
        <v>3</v>
      </c>
      <c r="O606">
        <v>15</v>
      </c>
      <c r="P606">
        <v>2018</v>
      </c>
      <c r="R606" t="s">
        <v>26</v>
      </c>
      <c r="S606" t="s">
        <v>31</v>
      </c>
    </row>
    <row r="607" spans="1:19" x14ac:dyDescent="0.25">
      <c r="A607" t="s">
        <v>312</v>
      </c>
      <c r="B607" t="s">
        <v>26041</v>
      </c>
      <c r="C607" t="s">
        <v>26042</v>
      </c>
      <c r="E607" t="s">
        <v>10986</v>
      </c>
      <c r="F607" t="s">
        <v>327</v>
      </c>
      <c r="G607">
        <v>50588</v>
      </c>
      <c r="H607">
        <v>42.749574459999998</v>
      </c>
      <c r="I607">
        <v>-95.150225669999998</v>
      </c>
      <c r="J607" s="1" t="d">
        <v>2018-04-03</v>
      </c>
      <c r="K607">
        <v>93823</v>
      </c>
      <c r="L607" t="s">
        <v>30</v>
      </c>
      <c r="M607" s="1" t="d">
        <v>2018-03-15</v>
      </c>
      <c r="N607">
        <v>3</v>
      </c>
      <c r="O607">
        <v>15</v>
      </c>
      <c r="P607">
        <v>2018</v>
      </c>
      <c r="R607" t="s">
        <v>26</v>
      </c>
      <c r="S607" t="s">
        <v>31</v>
      </c>
    </row>
    <row r="608" spans="1:19" x14ac:dyDescent="0.25">
      <c r="A608" t="s">
        <v>338</v>
      </c>
      <c r="B608" t="s">
        <v>26043</v>
      </c>
      <c r="C608" t="s">
        <v>26044</v>
      </c>
      <c r="D608" t="s">
        <v>8156</v>
      </c>
      <c r="E608" t="s">
        <v>1846</v>
      </c>
      <c r="F608" t="s">
        <v>40</v>
      </c>
      <c r="G608">
        <v>72401</v>
      </c>
      <c r="H608">
        <v>35.865544999999997</v>
      </c>
      <c r="I608">
        <v>-90.702385000000007</v>
      </c>
      <c r="J608" s="1" t="d">
        <v>2019-04-08</v>
      </c>
      <c r="K608">
        <v>93838</v>
      </c>
      <c r="L608" t="s">
        <v>24</v>
      </c>
      <c r="M608" s="1" t="d">
        <v>2018-02-01</v>
      </c>
      <c r="N608">
        <v>2</v>
      </c>
      <c r="O608">
        <v>1</v>
      </c>
      <c r="P608">
        <v>2018</v>
      </c>
      <c r="R608" t="s">
        <v>26</v>
      </c>
      <c r="S608" t="s">
        <v>31</v>
      </c>
    </row>
    <row r="609" spans="1:19" x14ac:dyDescent="0.25">
      <c r="A609" t="s">
        <v>338</v>
      </c>
      <c r="B609" t="s">
        <v>26045</v>
      </c>
      <c r="C609" t="s">
        <v>26046</v>
      </c>
      <c r="D609" t="s">
        <v>8156</v>
      </c>
      <c r="E609" t="s">
        <v>26047</v>
      </c>
      <c r="F609" t="s">
        <v>40</v>
      </c>
      <c r="G609">
        <v>72365</v>
      </c>
      <c r="H609">
        <v>35.525986000000003</v>
      </c>
      <c r="I609">
        <v>-90.438794000000001</v>
      </c>
      <c r="J609" s="1" t="d">
        <v>2019-04-08</v>
      </c>
      <c r="K609">
        <v>93839</v>
      </c>
      <c r="L609" t="s">
        <v>24</v>
      </c>
      <c r="M609" s="1" t="d">
        <v>2018-02-01</v>
      </c>
      <c r="N609">
        <v>2</v>
      </c>
      <c r="O609">
        <v>1</v>
      </c>
      <c r="P609">
        <v>2018</v>
      </c>
      <c r="R609" t="s">
        <v>26</v>
      </c>
      <c r="S609" t="s">
        <v>31</v>
      </c>
    </row>
    <row r="610" spans="1:19" x14ac:dyDescent="0.25">
      <c r="A610" t="s">
        <v>338</v>
      </c>
      <c r="B610" t="s">
        <v>26071</v>
      </c>
      <c r="C610" t="s">
        <v>26072</v>
      </c>
      <c r="E610" t="s">
        <v>22210</v>
      </c>
      <c r="F610" t="s">
        <v>88</v>
      </c>
      <c r="G610">
        <v>65616</v>
      </c>
      <c r="H610">
        <v>36.643124999999998</v>
      </c>
      <c r="I610">
        <v>-93.217558999999994</v>
      </c>
      <c r="J610" s="1" t="d">
        <v>2018-04-03</v>
      </c>
      <c r="K610">
        <v>93851</v>
      </c>
      <c r="L610" t="s">
        <v>30</v>
      </c>
      <c r="M610" s="1" t="d">
        <v>2018-02-01</v>
      </c>
      <c r="N610">
        <v>2</v>
      </c>
      <c r="O610">
        <v>1</v>
      </c>
      <c r="P610">
        <v>2018</v>
      </c>
      <c r="R610" t="s">
        <v>26</v>
      </c>
      <c r="S610" t="s">
        <v>31</v>
      </c>
    </row>
    <row r="611" spans="1:19" x14ac:dyDescent="0.25">
      <c r="A611" t="s">
        <v>338</v>
      </c>
      <c r="B611" t="s">
        <v>26073</v>
      </c>
      <c r="C611" t="s">
        <v>26074</v>
      </c>
      <c r="E611" t="s">
        <v>17520</v>
      </c>
      <c r="F611" t="s">
        <v>88</v>
      </c>
      <c r="G611">
        <v>64801</v>
      </c>
      <c r="H611">
        <v>37.089221000000002</v>
      </c>
      <c r="I611">
        <v>-94.514470000000003</v>
      </c>
      <c r="J611" s="1" t="d">
        <v>2018-06-05</v>
      </c>
      <c r="K611">
        <v>93852</v>
      </c>
      <c r="L611" t="s">
        <v>30</v>
      </c>
      <c r="M611" s="1" t="d">
        <v>2018-02-15</v>
      </c>
      <c r="N611">
        <v>2</v>
      </c>
      <c r="O611">
        <v>15</v>
      </c>
      <c r="P611">
        <v>2018</v>
      </c>
      <c r="R611" t="s">
        <v>26</v>
      </c>
      <c r="S611" t="s">
        <v>31</v>
      </c>
    </row>
    <row r="612" spans="1:19" x14ac:dyDescent="0.25">
      <c r="A612" t="s">
        <v>338</v>
      </c>
      <c r="B612" t="s">
        <v>26075</v>
      </c>
      <c r="C612" t="s">
        <v>26076</v>
      </c>
      <c r="E612" t="s">
        <v>22908</v>
      </c>
      <c r="F612" t="s">
        <v>25</v>
      </c>
      <c r="G612">
        <v>20781</v>
      </c>
      <c r="H612">
        <v>38.951908000000003</v>
      </c>
      <c r="I612">
        <v>-76.941857999999996</v>
      </c>
      <c r="J612" s="1" t="d">
        <v>2018-04-03</v>
      </c>
      <c r="K612">
        <v>94355</v>
      </c>
      <c r="L612" t="s">
        <v>7192</v>
      </c>
      <c r="M612" s="1" t="d">
        <v>2018-03-09</v>
      </c>
      <c r="N612">
        <v>3</v>
      </c>
      <c r="O612">
        <v>9</v>
      </c>
      <c r="P612">
        <v>2018</v>
      </c>
      <c r="R612" t="s">
        <v>26</v>
      </c>
      <c r="S612" t="s">
        <v>31</v>
      </c>
    </row>
    <row r="613" spans="1:19" x14ac:dyDescent="0.25">
      <c r="A613" t="s">
        <v>338</v>
      </c>
      <c r="B613" t="s">
        <v>26077</v>
      </c>
      <c r="C613" t="s">
        <v>26078</v>
      </c>
      <c r="E613" t="s">
        <v>22908</v>
      </c>
      <c r="F613" t="s">
        <v>25</v>
      </c>
      <c r="G613">
        <v>20781</v>
      </c>
      <c r="H613">
        <v>38.953803999999998</v>
      </c>
      <c r="I613">
        <v>-76.941867000000002</v>
      </c>
      <c r="J613" s="1" t="d">
        <v>2018-11-08</v>
      </c>
      <c r="K613">
        <v>94356</v>
      </c>
      <c r="L613" t="s">
        <v>26079</v>
      </c>
      <c r="M613" s="1" t="d">
        <v>2018-03-09</v>
      </c>
      <c r="N613">
        <v>3</v>
      </c>
      <c r="O613">
        <v>9</v>
      </c>
      <c r="P613">
        <v>2018</v>
      </c>
      <c r="R613" t="s">
        <v>26</v>
      </c>
      <c r="S613" t="s">
        <v>31</v>
      </c>
    </row>
    <row r="614" spans="1:19" x14ac:dyDescent="0.25">
      <c r="A614" t="s">
        <v>338</v>
      </c>
      <c r="B614" t="s">
        <v>26080</v>
      </c>
      <c r="C614" t="s">
        <v>26081</v>
      </c>
      <c r="D614" t="s">
        <v>26082</v>
      </c>
      <c r="E614" t="s">
        <v>1802</v>
      </c>
      <c r="F614" t="s">
        <v>212</v>
      </c>
      <c r="G614">
        <v>28804</v>
      </c>
      <c r="H614">
        <v>35.6188</v>
      </c>
      <c r="I614">
        <v>-82.566569000000001</v>
      </c>
      <c r="J614" s="1" t="d">
        <v>2018-04-03</v>
      </c>
      <c r="K614">
        <v>94357</v>
      </c>
      <c r="L614" t="s">
        <v>30</v>
      </c>
      <c r="M614" s="1" t="d">
        <v>2018-03-01</v>
      </c>
      <c r="N614">
        <v>3</v>
      </c>
      <c r="O614">
        <v>1</v>
      </c>
      <c r="P614">
        <v>2018</v>
      </c>
      <c r="R614" t="s">
        <v>26</v>
      </c>
      <c r="S614" t="s">
        <v>31</v>
      </c>
    </row>
    <row r="615" spans="1:19" x14ac:dyDescent="0.25">
      <c r="A615" t="s">
        <v>338</v>
      </c>
      <c r="B615" t="s">
        <v>26083</v>
      </c>
      <c r="C615" t="s">
        <v>26084</v>
      </c>
      <c r="D615" t="s">
        <v>26085</v>
      </c>
      <c r="E615" t="s">
        <v>26086</v>
      </c>
      <c r="F615" t="s">
        <v>212</v>
      </c>
      <c r="G615">
        <v>28746</v>
      </c>
      <c r="H615">
        <v>35.435110999999999</v>
      </c>
      <c r="I615">
        <v>-82.231733000000006</v>
      </c>
      <c r="J615" s="1" t="d">
        <v>2018-04-03</v>
      </c>
      <c r="K615">
        <v>94358</v>
      </c>
      <c r="L615" t="s">
        <v>30</v>
      </c>
      <c r="M615" s="1" t="d">
        <v>2018-03-01</v>
      </c>
      <c r="N615">
        <v>3</v>
      </c>
      <c r="O615">
        <v>1</v>
      </c>
      <c r="P615">
        <v>2018</v>
      </c>
      <c r="R615" t="s">
        <v>26</v>
      </c>
      <c r="S615" t="s">
        <v>31</v>
      </c>
    </row>
    <row r="616" spans="1:19" x14ac:dyDescent="0.25">
      <c r="A616" t="s">
        <v>338</v>
      </c>
      <c r="B616" t="s">
        <v>26087</v>
      </c>
      <c r="C616" t="s">
        <v>26088</v>
      </c>
      <c r="E616" t="s">
        <v>1472</v>
      </c>
      <c r="F616" t="s">
        <v>503</v>
      </c>
      <c r="G616">
        <v>58078</v>
      </c>
      <c r="H616">
        <v>46.833505000000002</v>
      </c>
      <c r="I616">
        <v>-96.909581000000003</v>
      </c>
      <c r="J616" s="1" t="d">
        <v>2018-04-03</v>
      </c>
      <c r="K616">
        <v>94359</v>
      </c>
      <c r="L616" t="s">
        <v>30</v>
      </c>
      <c r="M616" s="1" t="d">
        <v>2018-03-01</v>
      </c>
      <c r="N616">
        <v>3</v>
      </c>
      <c r="O616">
        <v>1</v>
      </c>
      <c r="P616">
        <v>2018</v>
      </c>
      <c r="R616" t="s">
        <v>26</v>
      </c>
      <c r="S616" t="s">
        <v>31</v>
      </c>
    </row>
    <row r="617" spans="1:19" x14ac:dyDescent="0.25">
      <c r="A617" t="s">
        <v>338</v>
      </c>
      <c r="B617" t="s">
        <v>26089</v>
      </c>
      <c r="C617" t="s">
        <v>26090</v>
      </c>
      <c r="E617" t="s">
        <v>220</v>
      </c>
      <c r="F617" t="s">
        <v>170</v>
      </c>
      <c r="G617">
        <v>92093</v>
      </c>
      <c r="H617">
        <v>32.883090199999998</v>
      </c>
      <c r="I617">
        <v>-117.2296753</v>
      </c>
      <c r="J617" s="1" t="d">
        <v>2018-04-03</v>
      </c>
      <c r="K617">
        <v>94360</v>
      </c>
      <c r="L617" t="s">
        <v>30</v>
      </c>
      <c r="M617" s="1" t="d">
        <v>2018-01-01</v>
      </c>
      <c r="N617">
        <v>1</v>
      </c>
      <c r="O617">
        <v>1</v>
      </c>
      <c r="P617">
        <v>2018</v>
      </c>
      <c r="R617" t="s">
        <v>26</v>
      </c>
      <c r="S617" t="s">
        <v>27</v>
      </c>
    </row>
    <row r="618" spans="1:19" x14ac:dyDescent="0.25">
      <c r="A618" t="s">
        <v>338</v>
      </c>
      <c r="B618" t="s">
        <v>26091</v>
      </c>
      <c r="C618" t="s">
        <v>26092</v>
      </c>
      <c r="E618" t="s">
        <v>380</v>
      </c>
      <c r="F618" t="s">
        <v>170</v>
      </c>
      <c r="G618">
        <v>92037</v>
      </c>
      <c r="H618">
        <v>32.878999</v>
      </c>
      <c r="I618">
        <v>-117.220878</v>
      </c>
      <c r="J618" s="1" t="d">
        <v>2018-04-03</v>
      </c>
      <c r="K618">
        <v>94361</v>
      </c>
      <c r="L618" t="s">
        <v>30</v>
      </c>
      <c r="M618" s="1" t="d">
        <v>2018-01-01</v>
      </c>
      <c r="N618">
        <v>1</v>
      </c>
      <c r="O618">
        <v>1</v>
      </c>
      <c r="P618">
        <v>2018</v>
      </c>
      <c r="R618" t="s">
        <v>26</v>
      </c>
      <c r="S618" t="s">
        <v>27</v>
      </c>
    </row>
    <row r="619" spans="1:19" x14ac:dyDescent="0.25">
      <c r="A619" t="s">
        <v>338</v>
      </c>
      <c r="B619" t="s">
        <v>26106</v>
      </c>
      <c r="C619" t="s">
        <v>26107</v>
      </c>
      <c r="D619" t="s">
        <v>26097</v>
      </c>
      <c r="E619" t="s">
        <v>201</v>
      </c>
      <c r="F619" t="s">
        <v>202</v>
      </c>
      <c r="G619">
        <v>33020</v>
      </c>
      <c r="H619">
        <v>26.012900999999999</v>
      </c>
      <c r="I619">
        <v>-80.141409999999993</v>
      </c>
      <c r="J619" s="1" t="d">
        <v>2018-04-03</v>
      </c>
      <c r="K619">
        <v>94384</v>
      </c>
      <c r="L619" t="s">
        <v>30</v>
      </c>
      <c r="M619" s="1" t="d">
        <v>2018-02-22</v>
      </c>
      <c r="N619">
        <v>2</v>
      </c>
      <c r="O619">
        <v>22</v>
      </c>
      <c r="P619">
        <v>2018</v>
      </c>
      <c r="R619" t="s">
        <v>26</v>
      </c>
      <c r="S619" t="s">
        <v>31</v>
      </c>
    </row>
    <row r="620" spans="1:19" x14ac:dyDescent="0.25">
      <c r="A620" t="s">
        <v>338</v>
      </c>
      <c r="B620" t="s">
        <v>26108</v>
      </c>
      <c r="C620" t="s">
        <v>26109</v>
      </c>
      <c r="D620" t="s">
        <v>26110</v>
      </c>
      <c r="E620" t="s">
        <v>19160</v>
      </c>
      <c r="F620" t="s">
        <v>202</v>
      </c>
      <c r="G620">
        <v>33139</v>
      </c>
      <c r="H620">
        <v>25.795124000000001</v>
      </c>
      <c r="I620">
        <v>-80.143270000000001</v>
      </c>
      <c r="J620" s="1" t="d">
        <v>2018-04-03</v>
      </c>
      <c r="K620">
        <v>94385</v>
      </c>
      <c r="L620" t="s">
        <v>30</v>
      </c>
      <c r="M620" s="1" t="d">
        <v>2018-03-01</v>
      </c>
      <c r="N620">
        <v>3</v>
      </c>
      <c r="O620">
        <v>1</v>
      </c>
      <c r="P620">
        <v>2018</v>
      </c>
      <c r="R620" t="s">
        <v>26</v>
      </c>
      <c r="S620" t="s">
        <v>31</v>
      </c>
    </row>
    <row r="621" spans="1:19" x14ac:dyDescent="0.25">
      <c r="A621" t="s">
        <v>338</v>
      </c>
      <c r="B621" t="s">
        <v>26111</v>
      </c>
      <c r="C621" t="s">
        <v>26112</v>
      </c>
      <c r="D621" t="s">
        <v>20302</v>
      </c>
      <c r="E621" t="s">
        <v>25082</v>
      </c>
      <c r="F621" t="s">
        <v>202</v>
      </c>
      <c r="G621">
        <v>33136</v>
      </c>
      <c r="H621">
        <v>25.823073999999998</v>
      </c>
      <c r="I621">
        <v>-80.334564</v>
      </c>
      <c r="J621" s="1" t="d">
        <v>2018-04-03</v>
      </c>
      <c r="K621">
        <v>94386</v>
      </c>
      <c r="L621" t="s">
        <v>30</v>
      </c>
      <c r="M621" s="1" t="d">
        <v>2018-01-11</v>
      </c>
      <c r="N621">
        <v>1</v>
      </c>
      <c r="O621">
        <v>11</v>
      </c>
      <c r="P621">
        <v>2018</v>
      </c>
      <c r="R621" t="s">
        <v>26</v>
      </c>
      <c r="S621" t="s">
        <v>31</v>
      </c>
    </row>
    <row r="622" spans="1:19" x14ac:dyDescent="0.25">
      <c r="A622" t="s">
        <v>19</v>
      </c>
      <c r="B622" t="s">
        <v>16060</v>
      </c>
      <c r="C622" t="s">
        <v>26113</v>
      </c>
      <c r="E622" t="s">
        <v>666</v>
      </c>
      <c r="F622" t="s">
        <v>59</v>
      </c>
      <c r="G622">
        <v>43222</v>
      </c>
      <c r="H622">
        <v>39.964526999999997</v>
      </c>
      <c r="I622">
        <v>-83.039255999999995</v>
      </c>
      <c r="J622" s="1" t="d">
        <v>2019-03-07</v>
      </c>
      <c r="K622">
        <v>94399</v>
      </c>
      <c r="L622" t="s">
        <v>71</v>
      </c>
      <c r="M622" s="1" t="d">
        <v>2018-03-08</v>
      </c>
      <c r="N622">
        <v>3</v>
      </c>
      <c r="O622">
        <v>8</v>
      </c>
      <c r="P622">
        <v>2018</v>
      </c>
      <c r="Q622" t="s">
        <v>35</v>
      </c>
      <c r="R622" t="s">
        <v>26</v>
      </c>
      <c r="S622" t="s">
        <v>31</v>
      </c>
    </row>
    <row r="623" spans="1:19" x14ac:dyDescent="0.25">
      <c r="A623" t="s">
        <v>338</v>
      </c>
      <c r="B623" t="s">
        <v>26116</v>
      </c>
      <c r="C623" t="s">
        <v>26117</v>
      </c>
      <c r="E623" t="s">
        <v>220</v>
      </c>
      <c r="F623" t="s">
        <v>170</v>
      </c>
      <c r="G623">
        <v>92093</v>
      </c>
      <c r="H623">
        <v>32.8773774</v>
      </c>
      <c r="I623">
        <v>-117.2360413</v>
      </c>
      <c r="J623" s="1" t="d">
        <v>2018-11-08</v>
      </c>
      <c r="K623">
        <v>94525</v>
      </c>
      <c r="L623" t="s">
        <v>30</v>
      </c>
      <c r="M623" s="1" t="d">
        <v>2018-02-01</v>
      </c>
      <c r="N623">
        <v>2</v>
      </c>
      <c r="O623">
        <v>1</v>
      </c>
      <c r="P623">
        <v>2018</v>
      </c>
      <c r="R623" t="s">
        <v>26</v>
      </c>
      <c r="S623" t="s">
        <v>31</v>
      </c>
    </row>
    <row r="624" spans="1:19" x14ac:dyDescent="0.25">
      <c r="A624" t="s">
        <v>338</v>
      </c>
      <c r="B624" t="s">
        <v>26118</v>
      </c>
      <c r="C624" t="s">
        <v>26119</v>
      </c>
      <c r="D624" t="s">
        <v>26120</v>
      </c>
      <c r="E624" t="s">
        <v>220</v>
      </c>
      <c r="F624" t="s">
        <v>170</v>
      </c>
      <c r="G624">
        <v>92093</v>
      </c>
      <c r="H624">
        <v>32.8800916</v>
      </c>
      <c r="I624">
        <v>-117.2258181</v>
      </c>
      <c r="J624" s="1" t="d">
        <v>2018-04-03</v>
      </c>
      <c r="K624">
        <v>94526</v>
      </c>
      <c r="L624" t="s">
        <v>30</v>
      </c>
      <c r="M624" s="1" t="d">
        <v>2018-01-01</v>
      </c>
      <c r="N624">
        <v>1</v>
      </c>
      <c r="O624">
        <v>1</v>
      </c>
      <c r="P624">
        <v>2018</v>
      </c>
      <c r="R624" t="s">
        <v>26</v>
      </c>
      <c r="S624" t="s">
        <v>31</v>
      </c>
    </row>
    <row r="625" spans="1:19" x14ac:dyDescent="0.25">
      <c r="A625" t="s">
        <v>338</v>
      </c>
      <c r="B625" t="s">
        <v>26123</v>
      </c>
      <c r="C625" t="s">
        <v>26124</v>
      </c>
      <c r="E625" t="s">
        <v>1612</v>
      </c>
      <c r="F625" t="s">
        <v>25</v>
      </c>
      <c r="G625">
        <v>21046</v>
      </c>
      <c r="H625">
        <v>39.172969999999999</v>
      </c>
      <c r="I625">
        <v>-76.843352999999993</v>
      </c>
      <c r="J625" s="1" t="d">
        <v>2018-06-05</v>
      </c>
      <c r="K625">
        <v>94540</v>
      </c>
      <c r="L625" t="s">
        <v>30</v>
      </c>
      <c r="M625" s="1" t="d">
        <v>2018-03-28</v>
      </c>
      <c r="N625">
        <v>3</v>
      </c>
      <c r="O625">
        <v>28</v>
      </c>
      <c r="P625">
        <v>2018</v>
      </c>
      <c r="R625" t="s">
        <v>26</v>
      </c>
      <c r="S625" t="s">
        <v>27</v>
      </c>
    </row>
    <row r="626" spans="1:19" x14ac:dyDescent="0.25">
      <c r="A626" t="s">
        <v>338</v>
      </c>
      <c r="B626" t="s">
        <v>26125</v>
      </c>
      <c r="C626" t="s">
        <v>26126</v>
      </c>
      <c r="E626" t="s">
        <v>26127</v>
      </c>
      <c r="F626" t="s">
        <v>269</v>
      </c>
      <c r="G626">
        <v>22957</v>
      </c>
      <c r="H626">
        <v>38.218004000000001</v>
      </c>
      <c r="I626">
        <v>-78.170460000000006</v>
      </c>
      <c r="J626" s="1" t="d">
        <v>2018-10-04</v>
      </c>
      <c r="K626">
        <v>94541</v>
      </c>
      <c r="L626" t="s">
        <v>30</v>
      </c>
      <c r="M626" s="1" t="d">
        <v>2018-02-01</v>
      </c>
      <c r="N626">
        <v>2</v>
      </c>
      <c r="O626">
        <v>1</v>
      </c>
      <c r="P626">
        <v>2018</v>
      </c>
      <c r="R626" t="s">
        <v>26</v>
      </c>
      <c r="S626" t="s">
        <v>31</v>
      </c>
    </row>
    <row r="627" spans="1:19" x14ac:dyDescent="0.25">
      <c r="A627" t="s">
        <v>338</v>
      </c>
      <c r="B627" t="s">
        <v>26128</v>
      </c>
      <c r="C627" t="s">
        <v>26129</v>
      </c>
      <c r="E627" t="s">
        <v>26127</v>
      </c>
      <c r="F627" t="s">
        <v>269</v>
      </c>
      <c r="G627">
        <v>22957</v>
      </c>
      <c r="H627">
        <v>38.218992</v>
      </c>
      <c r="I627">
        <v>-78.166101999999995</v>
      </c>
      <c r="J627" s="1" t="d">
        <v>2018-10-04</v>
      </c>
      <c r="K627">
        <v>94542</v>
      </c>
      <c r="L627" t="s">
        <v>30</v>
      </c>
      <c r="M627" s="1" t="d">
        <v>2018-02-01</v>
      </c>
      <c r="N627">
        <v>2</v>
      </c>
      <c r="O627">
        <v>1</v>
      </c>
      <c r="P627">
        <v>2018</v>
      </c>
      <c r="R627" t="s">
        <v>26</v>
      </c>
      <c r="S627" t="s">
        <v>31</v>
      </c>
    </row>
    <row r="628" spans="1:19" x14ac:dyDescent="0.25">
      <c r="A628" t="s">
        <v>312</v>
      </c>
      <c r="B628" t="s">
        <v>26136</v>
      </c>
      <c r="C628" t="s">
        <v>26137</v>
      </c>
      <c r="E628" t="s">
        <v>1333</v>
      </c>
      <c r="F628" t="s">
        <v>119</v>
      </c>
      <c r="G628">
        <v>56601</v>
      </c>
      <c r="H628">
        <v>47.505592</v>
      </c>
      <c r="I628">
        <v>-94.886015999999998</v>
      </c>
      <c r="J628" s="1" t="d">
        <v>2019-04-08</v>
      </c>
      <c r="K628">
        <v>94567</v>
      </c>
      <c r="L628" t="s">
        <v>24</v>
      </c>
      <c r="M628" s="1" t="d">
        <v>2018-03-15</v>
      </c>
      <c r="N628">
        <v>3</v>
      </c>
      <c r="O628">
        <v>15</v>
      </c>
      <c r="P628">
        <v>2018</v>
      </c>
      <c r="R628" t="s">
        <v>26</v>
      </c>
      <c r="S628" t="s">
        <v>31</v>
      </c>
    </row>
    <row r="629" spans="1:19" x14ac:dyDescent="0.25">
      <c r="A629" t="s">
        <v>312</v>
      </c>
      <c r="B629" t="s">
        <v>26138</v>
      </c>
      <c r="C629" t="s">
        <v>26139</v>
      </c>
      <c r="E629" t="s">
        <v>23273</v>
      </c>
      <c r="F629" t="s">
        <v>119</v>
      </c>
      <c r="G629">
        <v>56377</v>
      </c>
      <c r="H629">
        <v>45.615769999999998</v>
      </c>
      <c r="I629">
        <v>-94.205484999999996</v>
      </c>
      <c r="J629" s="1" t="d">
        <v>2019-03-07</v>
      </c>
      <c r="K629">
        <v>94568</v>
      </c>
      <c r="L629" t="s">
        <v>71</v>
      </c>
      <c r="M629" s="1" t="d">
        <v>2018-03-15</v>
      </c>
      <c r="N629">
        <v>3</v>
      </c>
      <c r="O629">
        <v>15</v>
      </c>
      <c r="P629">
        <v>2018</v>
      </c>
      <c r="R629" t="s">
        <v>26</v>
      </c>
      <c r="S629" t="s">
        <v>31</v>
      </c>
    </row>
    <row r="630" spans="1:19" x14ac:dyDescent="0.25">
      <c r="A630" t="s">
        <v>312</v>
      </c>
      <c r="B630" t="s">
        <v>26140</v>
      </c>
      <c r="C630" t="s">
        <v>26141</v>
      </c>
      <c r="E630" t="s">
        <v>1739</v>
      </c>
      <c r="F630" t="s">
        <v>119</v>
      </c>
      <c r="G630">
        <v>56362</v>
      </c>
      <c r="H630">
        <v>45.375235000000004</v>
      </c>
      <c r="I630">
        <v>-94.733176999999998</v>
      </c>
      <c r="J630" s="1" t="d">
        <v>2019-03-07</v>
      </c>
      <c r="K630">
        <v>94569</v>
      </c>
      <c r="L630" t="s">
        <v>71</v>
      </c>
      <c r="M630" s="1" t="d">
        <v>2018-03-15</v>
      </c>
      <c r="N630">
        <v>3</v>
      </c>
      <c r="O630">
        <v>15</v>
      </c>
      <c r="P630">
        <v>2018</v>
      </c>
      <c r="R630" t="s">
        <v>26</v>
      </c>
      <c r="S630" t="s">
        <v>31</v>
      </c>
    </row>
    <row r="631" spans="1:19" x14ac:dyDescent="0.25">
      <c r="A631" t="s">
        <v>312</v>
      </c>
      <c r="B631" t="s">
        <v>26142</v>
      </c>
      <c r="C631" t="s">
        <v>26143</v>
      </c>
      <c r="E631" t="s">
        <v>1720</v>
      </c>
      <c r="F631" t="s">
        <v>119</v>
      </c>
      <c r="G631">
        <v>56374</v>
      </c>
      <c r="H631">
        <v>45.564419770000001</v>
      </c>
      <c r="I631">
        <v>-94.291344069999994</v>
      </c>
      <c r="J631" s="1" t="d">
        <v>2019-03-07</v>
      </c>
      <c r="K631">
        <v>94570</v>
      </c>
      <c r="L631" t="s">
        <v>71</v>
      </c>
      <c r="M631" s="1" t="d">
        <v>2018-03-15</v>
      </c>
      <c r="N631">
        <v>3</v>
      </c>
      <c r="O631">
        <v>15</v>
      </c>
      <c r="P631">
        <v>2018</v>
      </c>
      <c r="R631" t="s">
        <v>26</v>
      </c>
      <c r="S631" t="s">
        <v>31</v>
      </c>
    </row>
    <row r="632" spans="1:19" x14ac:dyDescent="0.25">
      <c r="A632" t="s">
        <v>312</v>
      </c>
      <c r="B632" t="s">
        <v>26144</v>
      </c>
      <c r="C632" t="s">
        <v>26145</v>
      </c>
      <c r="E632" t="s">
        <v>1173</v>
      </c>
      <c r="F632" t="s">
        <v>119</v>
      </c>
      <c r="G632">
        <v>55269</v>
      </c>
      <c r="H632">
        <v>45.132814000000003</v>
      </c>
      <c r="I632">
        <v>-93.477896999999999</v>
      </c>
      <c r="J632" s="1" t="d">
        <v>2019-04-08</v>
      </c>
      <c r="K632">
        <v>94571</v>
      </c>
      <c r="L632" t="s">
        <v>24</v>
      </c>
      <c r="M632" s="1" t="d">
        <v>2018-03-15</v>
      </c>
      <c r="N632">
        <v>3</v>
      </c>
      <c r="O632">
        <v>15</v>
      </c>
      <c r="P632">
        <v>2018</v>
      </c>
      <c r="R632" t="s">
        <v>26</v>
      </c>
      <c r="S632" t="s">
        <v>31</v>
      </c>
    </row>
    <row r="633" spans="1:19" x14ac:dyDescent="0.25">
      <c r="A633" t="s">
        <v>312</v>
      </c>
      <c r="B633" t="s">
        <v>26146</v>
      </c>
      <c r="C633" t="s">
        <v>26147</v>
      </c>
      <c r="E633" t="s">
        <v>14366</v>
      </c>
      <c r="F633" t="s">
        <v>119</v>
      </c>
      <c r="G633">
        <v>55396</v>
      </c>
      <c r="H633">
        <v>44.542814</v>
      </c>
      <c r="I633">
        <v>-94.362679999999997</v>
      </c>
      <c r="J633" s="1" t="d">
        <v>2018-04-03</v>
      </c>
      <c r="K633">
        <v>94572</v>
      </c>
      <c r="L633" t="s">
        <v>30</v>
      </c>
      <c r="M633" s="1" t="d">
        <v>2018-03-15</v>
      </c>
      <c r="N633">
        <v>3</v>
      </c>
      <c r="O633">
        <v>15</v>
      </c>
      <c r="P633">
        <v>2018</v>
      </c>
      <c r="R633" t="s">
        <v>26</v>
      </c>
      <c r="S633" t="s">
        <v>31</v>
      </c>
    </row>
    <row r="634" spans="1:19" x14ac:dyDescent="0.25">
      <c r="A634" t="s">
        <v>312</v>
      </c>
      <c r="B634" t="s">
        <v>26148</v>
      </c>
      <c r="C634" t="s">
        <v>26149</v>
      </c>
      <c r="E634" t="s">
        <v>8364</v>
      </c>
      <c r="F634" t="s">
        <v>119</v>
      </c>
      <c r="G634">
        <v>56560</v>
      </c>
      <c r="H634">
        <v>46.876972000000002</v>
      </c>
      <c r="I634">
        <v>-96.730659000000003</v>
      </c>
      <c r="J634" s="1" t="d">
        <v>2019-04-08</v>
      </c>
      <c r="K634">
        <v>94573</v>
      </c>
      <c r="L634" t="s">
        <v>24</v>
      </c>
      <c r="M634" s="1" t="d">
        <v>2018-03-15</v>
      </c>
      <c r="N634">
        <v>3</v>
      </c>
      <c r="O634">
        <v>15</v>
      </c>
      <c r="P634">
        <v>2018</v>
      </c>
      <c r="R634" t="s">
        <v>26</v>
      </c>
      <c r="S634" t="s">
        <v>31</v>
      </c>
    </row>
    <row r="635" spans="1:19" x14ac:dyDescent="0.25">
      <c r="A635" t="s">
        <v>19</v>
      </c>
      <c r="B635" t="s">
        <v>26150</v>
      </c>
      <c r="C635" t="s">
        <v>26151</v>
      </c>
      <c r="E635" t="s">
        <v>2285</v>
      </c>
      <c r="F635" t="s">
        <v>327</v>
      </c>
      <c r="G635">
        <v>52001</v>
      </c>
      <c r="H635">
        <v>42.511462000000002</v>
      </c>
      <c r="I635">
        <v>-90.656075000000001</v>
      </c>
      <c r="J635" s="1" t="d">
        <v>2018-06-05</v>
      </c>
      <c r="K635">
        <v>94574</v>
      </c>
      <c r="L635" t="s">
        <v>30</v>
      </c>
      <c r="M635" s="1" t="d">
        <v>2018-03-15</v>
      </c>
      <c r="N635">
        <v>3</v>
      </c>
      <c r="O635">
        <v>15</v>
      </c>
      <c r="P635">
        <v>2018</v>
      </c>
      <c r="Q635" t="s">
        <v>35</v>
      </c>
      <c r="R635" t="s">
        <v>26</v>
      </c>
      <c r="S635" t="s">
        <v>31</v>
      </c>
    </row>
    <row r="636" spans="1:19" x14ac:dyDescent="0.25">
      <c r="A636" t="s">
        <v>338</v>
      </c>
      <c r="B636" t="s">
        <v>26152</v>
      </c>
      <c r="C636" t="s">
        <v>26153</v>
      </c>
      <c r="D636" t="s">
        <v>26154</v>
      </c>
      <c r="E636" t="s">
        <v>14450</v>
      </c>
      <c r="F636" t="s">
        <v>264</v>
      </c>
      <c r="G636">
        <v>89415</v>
      </c>
      <c r="H636">
        <v>38.5323177</v>
      </c>
      <c r="I636">
        <v>-118.6252908</v>
      </c>
      <c r="J636" s="1" t="d">
        <v>2018-05-03</v>
      </c>
      <c r="K636">
        <v>94575</v>
      </c>
      <c r="L636" t="s">
        <v>30</v>
      </c>
      <c r="M636" s="1" t="d">
        <v>2018-03-19</v>
      </c>
      <c r="N636">
        <v>3</v>
      </c>
      <c r="O636">
        <v>19</v>
      </c>
      <c r="P636">
        <v>2018</v>
      </c>
      <c r="R636" t="s">
        <v>26</v>
      </c>
      <c r="S636" t="s">
        <v>31</v>
      </c>
    </row>
    <row r="637" spans="1:19" x14ac:dyDescent="0.25">
      <c r="A637" t="s">
        <v>338</v>
      </c>
      <c r="B637" t="s">
        <v>22293</v>
      </c>
      <c r="C637" t="s">
        <v>26165</v>
      </c>
      <c r="E637" t="s">
        <v>6042</v>
      </c>
      <c r="F637" t="s">
        <v>269</v>
      </c>
      <c r="G637">
        <v>22201</v>
      </c>
      <c r="H637">
        <v>38.896410000000003</v>
      </c>
      <c r="I637">
        <v>-77.086061999999998</v>
      </c>
      <c r="J637" s="1" t="d">
        <v>2018-05-03</v>
      </c>
      <c r="K637">
        <v>94667</v>
      </c>
      <c r="L637" t="s">
        <v>30</v>
      </c>
      <c r="M637" s="1" t="d">
        <v>2018-01-01</v>
      </c>
      <c r="N637">
        <v>1</v>
      </c>
      <c r="O637">
        <v>1</v>
      </c>
      <c r="P637">
        <v>2018</v>
      </c>
      <c r="R637" t="s">
        <v>26</v>
      </c>
      <c r="S637" t="s">
        <v>31</v>
      </c>
    </row>
    <row r="638" spans="1:19" x14ac:dyDescent="0.25">
      <c r="A638" t="s">
        <v>338</v>
      </c>
      <c r="B638" t="s">
        <v>26168</v>
      </c>
      <c r="C638" t="s">
        <v>26169</v>
      </c>
      <c r="E638" t="s">
        <v>6042</v>
      </c>
      <c r="F638" t="s">
        <v>269</v>
      </c>
      <c r="G638">
        <v>22201</v>
      </c>
      <c r="H638">
        <v>38.890794999999997</v>
      </c>
      <c r="I638">
        <v>-77.086833999999996</v>
      </c>
      <c r="J638" s="1" t="d">
        <v>2018-05-03</v>
      </c>
      <c r="K638">
        <v>94669</v>
      </c>
      <c r="L638" t="s">
        <v>30</v>
      </c>
      <c r="M638" s="1" t="d">
        <v>2018-01-01</v>
      </c>
      <c r="N638">
        <v>1</v>
      </c>
      <c r="O638">
        <v>1</v>
      </c>
      <c r="P638">
        <v>2018</v>
      </c>
      <c r="R638" t="s">
        <v>26</v>
      </c>
      <c r="S638" t="s">
        <v>27</v>
      </c>
    </row>
    <row r="639" spans="1:19" x14ac:dyDescent="0.25">
      <c r="A639" t="s">
        <v>338</v>
      </c>
      <c r="B639" t="s">
        <v>26170</v>
      </c>
      <c r="C639" t="s">
        <v>26171</v>
      </c>
      <c r="E639" t="s">
        <v>5760</v>
      </c>
      <c r="F639" t="s">
        <v>269</v>
      </c>
      <c r="G639">
        <v>20147</v>
      </c>
      <c r="H639">
        <v>39.015194999999999</v>
      </c>
      <c r="I639">
        <v>-77.459462000000002</v>
      </c>
      <c r="J639" s="1" t="d">
        <v>2018-05-03</v>
      </c>
      <c r="K639">
        <v>94671</v>
      </c>
      <c r="L639" t="s">
        <v>30</v>
      </c>
      <c r="M639" s="1" t="d">
        <v>2018-01-01</v>
      </c>
      <c r="N639">
        <v>1</v>
      </c>
      <c r="O639">
        <v>1</v>
      </c>
      <c r="P639">
        <v>2018</v>
      </c>
      <c r="R639" t="s">
        <v>26</v>
      </c>
      <c r="S639" t="s">
        <v>27</v>
      </c>
    </row>
    <row r="640" spans="1:19" x14ac:dyDescent="0.25">
      <c r="A640" t="s">
        <v>338</v>
      </c>
      <c r="B640" t="s">
        <v>26172</v>
      </c>
      <c r="C640" t="s">
        <v>26173</v>
      </c>
      <c r="E640" t="s">
        <v>7862</v>
      </c>
      <c r="F640" t="s">
        <v>269</v>
      </c>
      <c r="G640">
        <v>22701</v>
      </c>
      <c r="H640">
        <v>38.436790000000002</v>
      </c>
      <c r="I640">
        <v>-78.009519999999995</v>
      </c>
      <c r="J640" s="1" t="d">
        <v>2018-05-03</v>
      </c>
      <c r="K640">
        <v>94673</v>
      </c>
      <c r="L640" t="s">
        <v>30</v>
      </c>
      <c r="M640" s="1" t="d">
        <v>2018-01-01</v>
      </c>
      <c r="N640">
        <v>1</v>
      </c>
      <c r="O640">
        <v>1</v>
      </c>
      <c r="P640">
        <v>2018</v>
      </c>
      <c r="R640" t="s">
        <v>26</v>
      </c>
      <c r="S640" t="s">
        <v>27</v>
      </c>
    </row>
    <row r="641" spans="1:19" x14ac:dyDescent="0.25">
      <c r="A641" t="s">
        <v>338</v>
      </c>
      <c r="B641" t="s">
        <v>26174</v>
      </c>
      <c r="C641" t="s">
        <v>26175</v>
      </c>
      <c r="E641" t="s">
        <v>26176</v>
      </c>
      <c r="F641" t="s">
        <v>269</v>
      </c>
      <c r="G641">
        <v>22046</v>
      </c>
      <c r="H641">
        <v>38.887833999999998</v>
      </c>
      <c r="I641">
        <v>-77.178870000000003</v>
      </c>
      <c r="J641" s="1" t="d">
        <v>2018-05-03</v>
      </c>
      <c r="K641">
        <v>94674</v>
      </c>
      <c r="L641" t="s">
        <v>30</v>
      </c>
      <c r="M641" s="1" t="d">
        <v>2018-01-01</v>
      </c>
      <c r="N641">
        <v>1</v>
      </c>
      <c r="O641">
        <v>1</v>
      </c>
      <c r="P641">
        <v>2018</v>
      </c>
      <c r="R641" t="s">
        <v>26</v>
      </c>
      <c r="S641" t="s">
        <v>31</v>
      </c>
    </row>
    <row r="642" spans="1:19" x14ac:dyDescent="0.25">
      <c r="A642" t="s">
        <v>338</v>
      </c>
      <c r="B642" t="s">
        <v>26177</v>
      </c>
      <c r="C642" t="s">
        <v>26178</v>
      </c>
      <c r="E642" t="s">
        <v>3039</v>
      </c>
      <c r="F642" t="s">
        <v>269</v>
      </c>
      <c r="G642">
        <v>22408</v>
      </c>
      <c r="H642">
        <v>38.263272010000001</v>
      </c>
      <c r="I642">
        <v>-77.504005390000003</v>
      </c>
      <c r="J642" s="1" t="d">
        <v>2018-05-03</v>
      </c>
      <c r="K642">
        <v>94675</v>
      </c>
      <c r="L642" t="s">
        <v>30</v>
      </c>
      <c r="M642" s="1" t="d">
        <v>2018-01-01</v>
      </c>
      <c r="N642">
        <v>1</v>
      </c>
      <c r="O642">
        <v>1</v>
      </c>
      <c r="P642">
        <v>2018</v>
      </c>
      <c r="R642" t="s">
        <v>26</v>
      </c>
      <c r="S642" t="s">
        <v>27</v>
      </c>
    </row>
    <row r="643" spans="1:19" x14ac:dyDescent="0.25">
      <c r="A643" t="s">
        <v>338</v>
      </c>
      <c r="B643" t="s">
        <v>26179</v>
      </c>
      <c r="C643" t="s">
        <v>26180</v>
      </c>
      <c r="E643" t="s">
        <v>3039</v>
      </c>
      <c r="F643" t="s">
        <v>269</v>
      </c>
      <c r="G643">
        <v>22401</v>
      </c>
      <c r="H643">
        <v>38.312221000000001</v>
      </c>
      <c r="I643">
        <v>-77.506524999999996</v>
      </c>
      <c r="J643" s="1" t="d">
        <v>2018-05-03</v>
      </c>
      <c r="K643">
        <v>94676</v>
      </c>
      <c r="L643" t="s">
        <v>30</v>
      </c>
      <c r="M643" s="1" t="d">
        <v>2018-01-01</v>
      </c>
      <c r="N643">
        <v>1</v>
      </c>
      <c r="O643">
        <v>1</v>
      </c>
      <c r="P643">
        <v>2018</v>
      </c>
      <c r="R643" t="s">
        <v>26</v>
      </c>
      <c r="S643" t="s">
        <v>31</v>
      </c>
    </row>
    <row r="644" spans="1:19" x14ac:dyDescent="0.25">
      <c r="A644" t="s">
        <v>338</v>
      </c>
      <c r="B644" t="s">
        <v>26181</v>
      </c>
      <c r="C644" t="s">
        <v>26182</v>
      </c>
      <c r="E644" t="s">
        <v>7760</v>
      </c>
      <c r="F644" t="s">
        <v>269</v>
      </c>
      <c r="G644">
        <v>22630</v>
      </c>
      <c r="H644">
        <v>38.97222</v>
      </c>
      <c r="I644">
        <v>-78.180058000000002</v>
      </c>
      <c r="J644" s="1" t="d">
        <v>2018-05-03</v>
      </c>
      <c r="K644">
        <v>94677</v>
      </c>
      <c r="L644" t="s">
        <v>30</v>
      </c>
      <c r="M644" s="1" t="d">
        <v>2018-01-01</v>
      </c>
      <c r="N644">
        <v>1</v>
      </c>
      <c r="O644">
        <v>1</v>
      </c>
      <c r="P644">
        <v>2018</v>
      </c>
      <c r="R644" t="s">
        <v>26</v>
      </c>
      <c r="S644" t="s">
        <v>27</v>
      </c>
    </row>
    <row r="645" spans="1:19" x14ac:dyDescent="0.25">
      <c r="A645" t="s">
        <v>338</v>
      </c>
      <c r="B645" t="s">
        <v>26184</v>
      </c>
      <c r="C645" t="s">
        <v>26185</v>
      </c>
      <c r="E645" t="s">
        <v>7694</v>
      </c>
      <c r="F645" t="s">
        <v>269</v>
      </c>
      <c r="G645">
        <v>22802</v>
      </c>
      <c r="H645">
        <v>38.465046000000001</v>
      </c>
      <c r="I645">
        <v>-78.852041999999997</v>
      </c>
      <c r="J645" s="1" t="d">
        <v>2019-02-06</v>
      </c>
      <c r="K645">
        <v>94679</v>
      </c>
      <c r="L645" t="s">
        <v>103</v>
      </c>
      <c r="M645" s="1" t="d">
        <v>2018-01-01</v>
      </c>
      <c r="N645">
        <v>1</v>
      </c>
      <c r="O645">
        <v>1</v>
      </c>
      <c r="P645">
        <v>2018</v>
      </c>
      <c r="R645" t="s">
        <v>26</v>
      </c>
      <c r="S645" t="s">
        <v>27</v>
      </c>
    </row>
    <row r="646" spans="1:19" x14ac:dyDescent="0.25">
      <c r="A646" t="s">
        <v>338</v>
      </c>
      <c r="B646" t="s">
        <v>26186</v>
      </c>
      <c r="C646" t="s">
        <v>26187</v>
      </c>
      <c r="E646" t="s">
        <v>7355</v>
      </c>
      <c r="F646" t="s">
        <v>269</v>
      </c>
      <c r="G646">
        <v>20171</v>
      </c>
      <c r="H646">
        <v>38.957473</v>
      </c>
      <c r="I646">
        <v>-77.424183999999997</v>
      </c>
      <c r="J646" s="1" t="d">
        <v>2018-05-03</v>
      </c>
      <c r="K646">
        <v>94680</v>
      </c>
      <c r="L646" t="s">
        <v>30</v>
      </c>
      <c r="M646" s="1" t="d">
        <v>2018-01-01</v>
      </c>
      <c r="N646">
        <v>1</v>
      </c>
      <c r="O646">
        <v>1</v>
      </c>
      <c r="P646">
        <v>2018</v>
      </c>
      <c r="R646" t="s">
        <v>26</v>
      </c>
      <c r="S646" t="s">
        <v>27</v>
      </c>
    </row>
    <row r="647" spans="1:19" x14ac:dyDescent="0.25">
      <c r="A647" t="s">
        <v>338</v>
      </c>
      <c r="B647" t="s">
        <v>26192</v>
      </c>
      <c r="C647" t="s">
        <v>26193</v>
      </c>
      <c r="E647" t="s">
        <v>11286</v>
      </c>
      <c r="F647" t="s">
        <v>269</v>
      </c>
      <c r="G647">
        <v>22012</v>
      </c>
      <c r="H647">
        <v>38.928415000000001</v>
      </c>
      <c r="I647">
        <v>-77.216244000000003</v>
      </c>
      <c r="J647" s="1" t="d">
        <v>2018-05-03</v>
      </c>
      <c r="K647">
        <v>94683</v>
      </c>
      <c r="L647" t="s">
        <v>30</v>
      </c>
      <c r="M647" s="1" t="d">
        <v>2018-01-01</v>
      </c>
      <c r="N647">
        <v>1</v>
      </c>
      <c r="O647">
        <v>1</v>
      </c>
      <c r="P647">
        <v>2018</v>
      </c>
      <c r="R647" t="s">
        <v>26</v>
      </c>
      <c r="S647" t="s">
        <v>31</v>
      </c>
    </row>
    <row r="648" spans="1:19" x14ac:dyDescent="0.25">
      <c r="A648" t="s">
        <v>338</v>
      </c>
      <c r="B648" t="s">
        <v>26194</v>
      </c>
      <c r="C648" t="s">
        <v>26195</v>
      </c>
      <c r="E648" t="s">
        <v>26196</v>
      </c>
      <c r="F648" t="s">
        <v>269</v>
      </c>
      <c r="G648">
        <v>20117</v>
      </c>
      <c r="H648">
        <v>38.974449999999997</v>
      </c>
      <c r="I648">
        <v>-77.743036000000004</v>
      </c>
      <c r="J648" s="1" t="d">
        <v>2018-10-04</v>
      </c>
      <c r="K648">
        <v>94684</v>
      </c>
      <c r="L648" t="s">
        <v>30</v>
      </c>
      <c r="M648" s="1" t="d">
        <v>2018-01-01</v>
      </c>
      <c r="N648">
        <v>1</v>
      </c>
      <c r="O648">
        <v>1</v>
      </c>
      <c r="P648">
        <v>2018</v>
      </c>
      <c r="R648" t="s">
        <v>26</v>
      </c>
      <c r="S648" t="s">
        <v>31</v>
      </c>
    </row>
    <row r="649" spans="1:19" x14ac:dyDescent="0.25">
      <c r="A649" t="s">
        <v>338</v>
      </c>
      <c r="B649" t="s">
        <v>26197</v>
      </c>
      <c r="C649" t="s">
        <v>26198</v>
      </c>
      <c r="E649" t="s">
        <v>270</v>
      </c>
      <c r="F649" t="s">
        <v>269</v>
      </c>
      <c r="G649">
        <v>23601</v>
      </c>
      <c r="H649">
        <v>37.081574000000003</v>
      </c>
      <c r="I649">
        <v>-76.455473999999995</v>
      </c>
      <c r="J649" s="1" t="d">
        <v>2018-05-03</v>
      </c>
      <c r="K649">
        <v>94687</v>
      </c>
      <c r="L649" t="s">
        <v>30</v>
      </c>
      <c r="M649" s="1" t="d">
        <v>2018-01-01</v>
      </c>
      <c r="N649">
        <v>1</v>
      </c>
      <c r="O649">
        <v>1</v>
      </c>
      <c r="P649">
        <v>2018</v>
      </c>
      <c r="R649" t="s">
        <v>26</v>
      </c>
      <c r="S649" t="s">
        <v>31</v>
      </c>
    </row>
    <row r="650" spans="1:19" x14ac:dyDescent="0.25">
      <c r="A650" t="s">
        <v>338</v>
      </c>
      <c r="B650" t="s">
        <v>26199</v>
      </c>
      <c r="C650" t="s">
        <v>26200</v>
      </c>
      <c r="E650" t="s">
        <v>268</v>
      </c>
      <c r="F650" t="s">
        <v>269</v>
      </c>
      <c r="G650">
        <v>23502</v>
      </c>
      <c r="H650">
        <v>36.882116000000003</v>
      </c>
      <c r="I650">
        <v>-76.199359000000001</v>
      </c>
      <c r="J650" s="1" t="d">
        <v>2018-05-03</v>
      </c>
      <c r="K650">
        <v>94689</v>
      </c>
      <c r="L650" t="s">
        <v>30</v>
      </c>
      <c r="M650" s="1" t="d">
        <v>2018-01-01</v>
      </c>
      <c r="N650">
        <v>1</v>
      </c>
      <c r="O650">
        <v>1</v>
      </c>
      <c r="P650">
        <v>2018</v>
      </c>
      <c r="R650" t="s">
        <v>26</v>
      </c>
      <c r="S650" t="s">
        <v>31</v>
      </c>
    </row>
    <row r="651" spans="1:19" x14ac:dyDescent="0.25">
      <c r="A651" t="s">
        <v>338</v>
      </c>
      <c r="B651" t="s">
        <v>26201</v>
      </c>
      <c r="C651" t="s">
        <v>26202</v>
      </c>
      <c r="E651" t="s">
        <v>4317</v>
      </c>
      <c r="F651" t="s">
        <v>269</v>
      </c>
      <c r="G651">
        <v>23462</v>
      </c>
      <c r="H651">
        <v>36.843811000000002</v>
      </c>
      <c r="I651">
        <v>-76.133397000000002</v>
      </c>
      <c r="J651" s="1" t="d">
        <v>2018-10-04</v>
      </c>
      <c r="K651">
        <v>94693</v>
      </c>
      <c r="L651" t="s">
        <v>30</v>
      </c>
      <c r="M651" s="1" t="d">
        <v>2018-01-01</v>
      </c>
      <c r="N651">
        <v>1</v>
      </c>
      <c r="O651">
        <v>1</v>
      </c>
      <c r="P651">
        <v>2018</v>
      </c>
      <c r="R651" t="s">
        <v>26</v>
      </c>
      <c r="S651" t="s">
        <v>31</v>
      </c>
    </row>
    <row r="652" spans="1:19" x14ac:dyDescent="0.25">
      <c r="A652" t="s">
        <v>338</v>
      </c>
      <c r="B652" t="s">
        <v>26203</v>
      </c>
      <c r="C652" t="s">
        <v>26204</v>
      </c>
      <c r="E652" t="s">
        <v>1109</v>
      </c>
      <c r="F652" t="s">
        <v>269</v>
      </c>
      <c r="G652">
        <v>23185</v>
      </c>
      <c r="H652">
        <v>37.270223999999999</v>
      </c>
      <c r="I652">
        <v>-76.687178000000003</v>
      </c>
      <c r="J652" s="1" t="d">
        <v>2018-05-03</v>
      </c>
      <c r="K652">
        <v>94695</v>
      </c>
      <c r="L652" t="s">
        <v>30</v>
      </c>
      <c r="M652" s="1" t="d">
        <v>2018-01-01</v>
      </c>
      <c r="N652">
        <v>1</v>
      </c>
      <c r="O652">
        <v>1</v>
      </c>
      <c r="P652">
        <v>2018</v>
      </c>
      <c r="R652" t="s">
        <v>26</v>
      </c>
      <c r="S652" t="s">
        <v>31</v>
      </c>
    </row>
    <row r="653" spans="1:19" x14ac:dyDescent="0.25">
      <c r="A653" t="s">
        <v>338</v>
      </c>
      <c r="B653" t="s">
        <v>26205</v>
      </c>
      <c r="C653" t="s">
        <v>26206</v>
      </c>
      <c r="E653" t="s">
        <v>1109</v>
      </c>
      <c r="F653" t="s">
        <v>269</v>
      </c>
      <c r="G653">
        <v>23185</v>
      </c>
      <c r="H653">
        <v>37.269064</v>
      </c>
      <c r="I653">
        <v>-76.697804000000005</v>
      </c>
      <c r="J653" s="1" t="d">
        <v>2019-02-06</v>
      </c>
      <c r="K653">
        <v>94696</v>
      </c>
      <c r="L653" t="s">
        <v>103</v>
      </c>
      <c r="M653" s="1" t="d">
        <v>2018-01-01</v>
      </c>
      <c r="N653">
        <v>1</v>
      </c>
      <c r="O653">
        <v>1</v>
      </c>
      <c r="P653">
        <v>2018</v>
      </c>
      <c r="R653" t="s">
        <v>26</v>
      </c>
      <c r="S653" t="s">
        <v>31</v>
      </c>
    </row>
    <row r="654" spans="1:19" x14ac:dyDescent="0.25">
      <c r="A654" t="s">
        <v>338</v>
      </c>
      <c r="B654" t="s">
        <v>26209</v>
      </c>
      <c r="C654" t="s">
        <v>26210</v>
      </c>
      <c r="E654" t="s">
        <v>26211</v>
      </c>
      <c r="F654" t="s">
        <v>269</v>
      </c>
      <c r="G654">
        <v>22580</v>
      </c>
      <c r="H654">
        <v>38.064197999999998</v>
      </c>
      <c r="I654">
        <v>-77.355511000000007</v>
      </c>
      <c r="J654" s="1" t="d">
        <v>2018-05-03</v>
      </c>
      <c r="K654">
        <v>94698</v>
      </c>
      <c r="L654" t="s">
        <v>30</v>
      </c>
      <c r="M654" s="1" t="d">
        <v>2018-01-01</v>
      </c>
      <c r="N654">
        <v>1</v>
      </c>
      <c r="O654">
        <v>1</v>
      </c>
      <c r="P654">
        <v>2018</v>
      </c>
      <c r="R654" t="s">
        <v>26</v>
      </c>
      <c r="S654" t="s">
        <v>27</v>
      </c>
    </row>
    <row r="655" spans="1:19" x14ac:dyDescent="0.25">
      <c r="A655" t="s">
        <v>338</v>
      </c>
      <c r="B655" t="s">
        <v>26212</v>
      </c>
      <c r="C655" t="s">
        <v>26213</v>
      </c>
      <c r="E655" t="s">
        <v>26211</v>
      </c>
      <c r="F655" t="s">
        <v>269</v>
      </c>
      <c r="G655">
        <v>22580</v>
      </c>
      <c r="H655">
        <v>38.133435159999998</v>
      </c>
      <c r="I655">
        <v>-77.514932270000003</v>
      </c>
      <c r="J655" s="1" t="d">
        <v>2018-05-03</v>
      </c>
      <c r="K655">
        <v>94699</v>
      </c>
      <c r="L655" t="s">
        <v>30</v>
      </c>
      <c r="M655" s="1" t="d">
        <v>2018-01-01</v>
      </c>
      <c r="N655">
        <v>1</v>
      </c>
      <c r="O655">
        <v>1</v>
      </c>
      <c r="P655">
        <v>2018</v>
      </c>
      <c r="R655" t="s">
        <v>26</v>
      </c>
      <c r="S655" t="s">
        <v>31</v>
      </c>
    </row>
    <row r="656" spans="1:19" x14ac:dyDescent="0.25">
      <c r="A656" t="s">
        <v>338</v>
      </c>
      <c r="B656" t="s">
        <v>26214</v>
      </c>
      <c r="C656" t="s">
        <v>26215</v>
      </c>
      <c r="E656" t="s">
        <v>26216</v>
      </c>
      <c r="F656" t="s">
        <v>137</v>
      </c>
      <c r="G656">
        <v>97641</v>
      </c>
      <c r="H656">
        <v>43.237312000000003</v>
      </c>
      <c r="I656">
        <v>-120.69063800000001</v>
      </c>
      <c r="J656" s="1" t="d">
        <v>2018-05-03</v>
      </c>
      <c r="K656">
        <v>94702</v>
      </c>
      <c r="L656" t="s">
        <v>26217</v>
      </c>
      <c r="M656" s="1" t="d">
        <v>2018-02-15</v>
      </c>
      <c r="N656">
        <v>2</v>
      </c>
      <c r="O656">
        <v>15</v>
      </c>
      <c r="P656">
        <v>2018</v>
      </c>
      <c r="R656" t="s">
        <v>26</v>
      </c>
      <c r="S656" t="s">
        <v>31</v>
      </c>
    </row>
    <row r="657" spans="1:19" x14ac:dyDescent="0.25">
      <c r="A657" t="s">
        <v>504</v>
      </c>
      <c r="B657" t="s">
        <v>26214</v>
      </c>
      <c r="C657" t="s">
        <v>26215</v>
      </c>
      <c r="E657" t="s">
        <v>26216</v>
      </c>
      <c r="F657" t="s">
        <v>137</v>
      </c>
      <c r="G657">
        <v>97641</v>
      </c>
      <c r="H657">
        <v>43.237312000000003</v>
      </c>
      <c r="I657">
        <v>-120.69063800000001</v>
      </c>
      <c r="J657" s="1" t="d">
        <v>2018-05-03</v>
      </c>
      <c r="K657">
        <v>94703</v>
      </c>
      <c r="L657" t="s">
        <v>26217</v>
      </c>
      <c r="M657" s="1" t="d">
        <v>2018-02-15</v>
      </c>
      <c r="N657">
        <v>2</v>
      </c>
      <c r="O657">
        <v>15</v>
      </c>
      <c r="P657">
        <v>2018</v>
      </c>
      <c r="R657" t="s">
        <v>26</v>
      </c>
      <c r="S657" t="s">
        <v>31</v>
      </c>
    </row>
    <row r="658" spans="1:19" x14ac:dyDescent="0.25">
      <c r="A658" t="s">
        <v>338</v>
      </c>
      <c r="B658" t="s">
        <v>26218</v>
      </c>
      <c r="C658" t="s">
        <v>26219</v>
      </c>
      <c r="E658" t="s">
        <v>26220</v>
      </c>
      <c r="F658" t="s">
        <v>48</v>
      </c>
      <c r="G658">
        <v>12953</v>
      </c>
      <c r="H658">
        <v>44.848660000000002</v>
      </c>
      <c r="I658">
        <v>-74.294899000000001</v>
      </c>
      <c r="J658" s="1" t="d">
        <v>2018-05-03</v>
      </c>
      <c r="K658">
        <v>94725</v>
      </c>
      <c r="L658" t="s">
        <v>30</v>
      </c>
      <c r="M658" s="1" t="d">
        <v>2018-04-02</v>
      </c>
      <c r="N658">
        <v>4</v>
      </c>
      <c r="O658">
        <v>2</v>
      </c>
      <c r="P658">
        <v>2018</v>
      </c>
      <c r="R658" t="s">
        <v>26</v>
      </c>
      <c r="S658" t="s">
        <v>31</v>
      </c>
    </row>
    <row r="659" spans="1:19" x14ac:dyDescent="0.25">
      <c r="A659" t="s">
        <v>338</v>
      </c>
      <c r="B659" t="s">
        <v>26221</v>
      </c>
      <c r="C659" t="s">
        <v>26222</v>
      </c>
      <c r="E659" t="s">
        <v>25306</v>
      </c>
      <c r="F659" t="s">
        <v>170</v>
      </c>
      <c r="G659">
        <v>94022</v>
      </c>
      <c r="H659">
        <v>37.386923000000003</v>
      </c>
      <c r="I659">
        <v>-122.109196</v>
      </c>
      <c r="J659" s="1" t="d">
        <v>2018-05-03</v>
      </c>
      <c r="K659">
        <v>94727</v>
      </c>
      <c r="L659" t="s">
        <v>30</v>
      </c>
      <c r="M659" s="1" t="d">
        <v>2018-03-16</v>
      </c>
      <c r="N659">
        <v>3</v>
      </c>
      <c r="O659">
        <v>16</v>
      </c>
      <c r="P659">
        <v>2018</v>
      </c>
      <c r="R659" t="s">
        <v>26</v>
      </c>
      <c r="S659" t="s">
        <v>31</v>
      </c>
    </row>
    <row r="660" spans="1:19" x14ac:dyDescent="0.25">
      <c r="A660" t="s">
        <v>338</v>
      </c>
      <c r="B660" t="s">
        <v>26223</v>
      </c>
      <c r="C660" t="s">
        <v>26224</v>
      </c>
      <c r="E660" t="s">
        <v>308</v>
      </c>
      <c r="F660" t="s">
        <v>170</v>
      </c>
      <c r="G660">
        <v>92262</v>
      </c>
      <c r="H660">
        <v>33.852212000000002</v>
      </c>
      <c r="I660">
        <v>-116.52108699999999</v>
      </c>
      <c r="J660" s="1" t="d">
        <v>2018-10-04</v>
      </c>
      <c r="K660">
        <v>94728</v>
      </c>
      <c r="L660" t="s">
        <v>30</v>
      </c>
      <c r="M660" s="1" t="d">
        <v>2018-04-09</v>
      </c>
      <c r="N660">
        <v>4</v>
      </c>
      <c r="O660">
        <v>9</v>
      </c>
      <c r="P660">
        <v>2018</v>
      </c>
      <c r="R660" t="s">
        <v>26</v>
      </c>
      <c r="S660" t="s">
        <v>31</v>
      </c>
    </row>
    <row r="661" spans="1:19" x14ac:dyDescent="0.25">
      <c r="A661" t="s">
        <v>338</v>
      </c>
      <c r="B661" t="s">
        <v>26225</v>
      </c>
      <c r="C661" t="s">
        <v>26226</v>
      </c>
      <c r="E661" t="s">
        <v>3965</v>
      </c>
      <c r="F661" t="s">
        <v>25</v>
      </c>
      <c r="G661">
        <v>21201</v>
      </c>
      <c r="H661">
        <v>39.291834000000001</v>
      </c>
      <c r="I661">
        <v>-76.616799</v>
      </c>
      <c r="J661" s="1" t="d">
        <v>2018-05-03</v>
      </c>
      <c r="K661">
        <v>94729</v>
      </c>
      <c r="L661" t="s">
        <v>7192</v>
      </c>
      <c r="M661" s="1" t="d">
        <v>2018-03-01</v>
      </c>
      <c r="N661">
        <v>3</v>
      </c>
      <c r="O661">
        <v>1</v>
      </c>
      <c r="P661">
        <v>2018</v>
      </c>
      <c r="R661" t="s">
        <v>26</v>
      </c>
      <c r="S661" t="s">
        <v>31</v>
      </c>
    </row>
    <row r="662" spans="1:19" x14ac:dyDescent="0.25">
      <c r="A662" t="s">
        <v>338</v>
      </c>
      <c r="B662" t="s">
        <v>26291</v>
      </c>
      <c r="C662" t="s">
        <v>26292</v>
      </c>
      <c r="E662" t="s">
        <v>226</v>
      </c>
      <c r="F662" t="s">
        <v>170</v>
      </c>
      <c r="G662">
        <v>90015</v>
      </c>
      <c r="H662">
        <v>34.044251000000003</v>
      </c>
      <c r="I662">
        <v>-118.26300000000001</v>
      </c>
      <c r="J662" s="1" t="d">
        <v>2018-05-03</v>
      </c>
      <c r="K662">
        <v>94766</v>
      </c>
      <c r="L662" t="s">
        <v>30</v>
      </c>
      <c r="M662" s="1" t="d">
        <v>2018-03-01</v>
      </c>
      <c r="N662">
        <v>3</v>
      </c>
      <c r="O662">
        <v>1</v>
      </c>
      <c r="P662">
        <v>2018</v>
      </c>
      <c r="R662" t="s">
        <v>26</v>
      </c>
      <c r="S662" t="s">
        <v>31</v>
      </c>
    </row>
    <row r="663" spans="1:19" x14ac:dyDescent="0.25">
      <c r="A663" t="s">
        <v>338</v>
      </c>
      <c r="B663" t="s">
        <v>26487</v>
      </c>
      <c r="C663" t="s">
        <v>26488</v>
      </c>
      <c r="E663" t="s">
        <v>21381</v>
      </c>
      <c r="F663" t="s">
        <v>269</v>
      </c>
      <c r="G663">
        <v>20191</v>
      </c>
      <c r="H663">
        <v>38.950828549999997</v>
      </c>
      <c r="I663">
        <v>-77.358474729999998</v>
      </c>
      <c r="J663" s="1" t="d">
        <v>2019-04-11</v>
      </c>
      <c r="K663">
        <v>94880</v>
      </c>
      <c r="L663" t="s">
        <v>26489</v>
      </c>
      <c r="M663" s="1" t="d">
        <v>2018-07-24</v>
      </c>
      <c r="N663">
        <v>7</v>
      </c>
      <c r="O663">
        <v>24</v>
      </c>
      <c r="P663">
        <v>2018</v>
      </c>
      <c r="R663" t="s">
        <v>26</v>
      </c>
      <c r="S663" t="s">
        <v>31</v>
      </c>
    </row>
    <row r="664" spans="1:19" x14ac:dyDescent="0.25">
      <c r="A664" t="s">
        <v>338</v>
      </c>
      <c r="B664" t="s">
        <v>19814</v>
      </c>
      <c r="C664" t="s">
        <v>26495</v>
      </c>
      <c r="E664" t="s">
        <v>1872</v>
      </c>
      <c r="F664" t="s">
        <v>55</v>
      </c>
      <c r="G664">
        <v>98027</v>
      </c>
      <c r="H664">
        <v>47.548940000000002</v>
      </c>
      <c r="I664">
        <v>-122.04991</v>
      </c>
      <c r="J664" s="1" t="d">
        <v>2018-05-03</v>
      </c>
      <c r="K664">
        <v>94884</v>
      </c>
      <c r="L664" t="s">
        <v>30</v>
      </c>
      <c r="M664" s="1" t="d">
        <v>2018-03-01</v>
      </c>
      <c r="N664">
        <v>3</v>
      </c>
      <c r="O664">
        <v>1</v>
      </c>
      <c r="P664">
        <v>2018</v>
      </c>
      <c r="R664" t="s">
        <v>26</v>
      </c>
      <c r="S664" t="s">
        <v>31</v>
      </c>
    </row>
    <row r="665" spans="1:19" x14ac:dyDescent="0.25">
      <c r="A665" t="s">
        <v>312</v>
      </c>
      <c r="B665" t="s">
        <v>26514</v>
      </c>
      <c r="C665" t="s">
        <v>26515</v>
      </c>
      <c r="E665" t="s">
        <v>150</v>
      </c>
      <c r="F665" t="s">
        <v>143</v>
      </c>
      <c r="G665">
        <v>74133</v>
      </c>
      <c r="H665">
        <v>36.075240000000001</v>
      </c>
      <c r="I665">
        <v>-95.869659999999996</v>
      </c>
      <c r="J665" s="1" t="d">
        <v>2018-05-03</v>
      </c>
      <c r="K665">
        <v>94901</v>
      </c>
      <c r="L665" t="s">
        <v>30</v>
      </c>
      <c r="M665" s="1" t="d">
        <v>2018-01-11</v>
      </c>
      <c r="N665">
        <v>1</v>
      </c>
      <c r="O665">
        <v>11</v>
      </c>
      <c r="P665">
        <v>2018</v>
      </c>
      <c r="R665" t="s">
        <v>26</v>
      </c>
      <c r="S665" t="s">
        <v>31</v>
      </c>
    </row>
    <row r="666" spans="1:19" x14ac:dyDescent="0.25">
      <c r="A666" t="s">
        <v>312</v>
      </c>
      <c r="B666" t="s">
        <v>26516</v>
      </c>
      <c r="C666" t="s">
        <v>26517</v>
      </c>
      <c r="E666" t="s">
        <v>6535</v>
      </c>
      <c r="F666" t="s">
        <v>129</v>
      </c>
      <c r="G666">
        <v>80401</v>
      </c>
      <c r="H666">
        <v>39.702835</v>
      </c>
      <c r="I666">
        <v>-105.20425899999999</v>
      </c>
      <c r="J666" s="1" t="d">
        <v>2018-05-03</v>
      </c>
      <c r="K666">
        <v>94902</v>
      </c>
      <c r="L666" t="s">
        <v>30</v>
      </c>
      <c r="M666" s="1" t="d">
        <v>2018-03-22</v>
      </c>
      <c r="N666">
        <v>3</v>
      </c>
      <c r="O666">
        <v>22</v>
      </c>
      <c r="P666">
        <v>2018</v>
      </c>
      <c r="R666" t="s">
        <v>26</v>
      </c>
      <c r="S666" t="s">
        <v>31</v>
      </c>
    </row>
    <row r="667" spans="1:19" x14ac:dyDescent="0.25">
      <c r="A667" t="s">
        <v>312</v>
      </c>
      <c r="B667" t="s">
        <v>26518</v>
      </c>
      <c r="C667" t="s">
        <v>26519</v>
      </c>
      <c r="E667" t="s">
        <v>3239</v>
      </c>
      <c r="F667" t="s">
        <v>129</v>
      </c>
      <c r="G667">
        <v>80241</v>
      </c>
      <c r="H667">
        <v>39.942535679999999</v>
      </c>
      <c r="I667">
        <v>-104.9831817</v>
      </c>
      <c r="J667" s="1" t="d">
        <v>2018-05-03</v>
      </c>
      <c r="K667">
        <v>94903</v>
      </c>
      <c r="L667" t="s">
        <v>30</v>
      </c>
      <c r="M667" s="1" t="d">
        <v>2018-02-22</v>
      </c>
      <c r="N667">
        <v>2</v>
      </c>
      <c r="O667">
        <v>22</v>
      </c>
      <c r="P667">
        <v>2018</v>
      </c>
      <c r="R667" t="s">
        <v>26</v>
      </c>
      <c r="S667" t="s">
        <v>31</v>
      </c>
    </row>
    <row r="668" spans="1:19" x14ac:dyDescent="0.25">
      <c r="A668" t="s">
        <v>312</v>
      </c>
      <c r="B668" t="s">
        <v>26522</v>
      </c>
      <c r="C668" t="s">
        <v>26523</v>
      </c>
      <c r="E668" t="s">
        <v>1209</v>
      </c>
      <c r="F668" t="s">
        <v>129</v>
      </c>
      <c r="G668">
        <v>80907</v>
      </c>
      <c r="H668">
        <v>38.896830999999999</v>
      </c>
      <c r="I668">
        <v>-104.853675</v>
      </c>
      <c r="J668" s="1" t="d">
        <v>2018-05-03</v>
      </c>
      <c r="K668">
        <v>94906</v>
      </c>
      <c r="L668" t="s">
        <v>30</v>
      </c>
      <c r="M668" s="1" t="d">
        <v>2018-03-29</v>
      </c>
      <c r="N668">
        <v>3</v>
      </c>
      <c r="O668">
        <v>29</v>
      </c>
      <c r="P668">
        <v>2018</v>
      </c>
      <c r="R668" t="s">
        <v>26</v>
      </c>
      <c r="S668" t="s">
        <v>31</v>
      </c>
    </row>
    <row r="669" spans="1:19" x14ac:dyDescent="0.25">
      <c r="A669" t="s">
        <v>338</v>
      </c>
      <c r="B669" t="s">
        <v>26528</v>
      </c>
      <c r="C669" t="s">
        <v>26529</v>
      </c>
      <c r="D669" t="s">
        <v>26530</v>
      </c>
      <c r="E669" t="s">
        <v>1296</v>
      </c>
      <c r="F669" t="s">
        <v>170</v>
      </c>
      <c r="G669">
        <v>95762</v>
      </c>
      <c r="H669">
        <v>38.672516999999999</v>
      </c>
      <c r="I669">
        <v>-121.064742</v>
      </c>
      <c r="J669" s="1" t="d">
        <v>2018-05-03</v>
      </c>
      <c r="K669">
        <v>94923</v>
      </c>
      <c r="L669" t="s">
        <v>30</v>
      </c>
      <c r="M669" s="1" t="d">
        <v>2018-03-15</v>
      </c>
      <c r="N669">
        <v>3</v>
      </c>
      <c r="O669">
        <v>15</v>
      </c>
      <c r="P669">
        <v>2018</v>
      </c>
      <c r="R669" t="s">
        <v>26</v>
      </c>
      <c r="S669" t="s">
        <v>31</v>
      </c>
    </row>
    <row r="670" spans="1:19" x14ac:dyDescent="0.25">
      <c r="A670" t="s">
        <v>312</v>
      </c>
      <c r="B670" t="s">
        <v>26531</v>
      </c>
      <c r="C670" t="s">
        <v>26532</v>
      </c>
      <c r="E670" t="s">
        <v>6723</v>
      </c>
      <c r="F670" t="s">
        <v>269</v>
      </c>
      <c r="G670">
        <v>20152</v>
      </c>
      <c r="H670">
        <v>38.913347999999999</v>
      </c>
      <c r="I670">
        <v>-77.475053000000003</v>
      </c>
      <c r="J670" s="1" t="d">
        <v>2018-05-03</v>
      </c>
      <c r="K670">
        <v>94935</v>
      </c>
      <c r="L670" t="s">
        <v>30</v>
      </c>
      <c r="M670" s="1" t="d">
        <v>2018-04-15</v>
      </c>
      <c r="N670">
        <v>4</v>
      </c>
      <c r="O670">
        <v>15</v>
      </c>
      <c r="P670">
        <v>2018</v>
      </c>
      <c r="R670" t="s">
        <v>26</v>
      </c>
      <c r="S670" t="s">
        <v>31</v>
      </c>
    </row>
    <row r="671" spans="1:19" x14ac:dyDescent="0.25">
      <c r="A671" t="s">
        <v>312</v>
      </c>
      <c r="B671" t="s">
        <v>19418</v>
      </c>
      <c r="C671" t="s">
        <v>19419</v>
      </c>
      <c r="D671" t="s">
        <v>19420</v>
      </c>
      <c r="E671" t="s">
        <v>5172</v>
      </c>
      <c r="F671" t="s">
        <v>143</v>
      </c>
      <c r="G671">
        <v>73013</v>
      </c>
      <c r="H671">
        <v>35.637994999999997</v>
      </c>
      <c r="I671">
        <v>-97.425089</v>
      </c>
      <c r="J671" s="1" t="d">
        <v>2018-09-10</v>
      </c>
      <c r="K671">
        <v>94936</v>
      </c>
      <c r="L671" t="s">
        <v>30</v>
      </c>
      <c r="M671" s="1" t="d">
        <v>2018-04-15</v>
      </c>
      <c r="N671">
        <v>4</v>
      </c>
      <c r="O671">
        <v>15</v>
      </c>
      <c r="P671">
        <v>2018</v>
      </c>
      <c r="R671" t="s">
        <v>26</v>
      </c>
      <c r="S671" t="s">
        <v>31</v>
      </c>
    </row>
    <row r="672" spans="1:19" x14ac:dyDescent="0.25">
      <c r="A672" t="s">
        <v>312</v>
      </c>
      <c r="B672" t="s">
        <v>26533</v>
      </c>
      <c r="C672" t="s">
        <v>26534</v>
      </c>
      <c r="E672" t="s">
        <v>3965</v>
      </c>
      <c r="F672" t="s">
        <v>25</v>
      </c>
      <c r="G672">
        <v>21224</v>
      </c>
      <c r="H672">
        <v>39.277918509999999</v>
      </c>
      <c r="I672">
        <v>-76.554704369999996</v>
      </c>
      <c r="J672" s="1" t="d">
        <v>2018-05-03</v>
      </c>
      <c r="K672">
        <v>94937</v>
      </c>
      <c r="L672" t="s">
        <v>30</v>
      </c>
      <c r="M672" s="1" t="d">
        <v>2018-04-15</v>
      </c>
      <c r="N672">
        <v>4</v>
      </c>
      <c r="O672">
        <v>15</v>
      </c>
      <c r="P672">
        <v>2018</v>
      </c>
      <c r="R672" t="s">
        <v>26</v>
      </c>
      <c r="S672" t="s">
        <v>31</v>
      </c>
    </row>
    <row r="673" spans="1:19" x14ac:dyDescent="0.25">
      <c r="A673" t="s">
        <v>312</v>
      </c>
      <c r="B673" t="s">
        <v>19421</v>
      </c>
      <c r="C673" t="s">
        <v>19422</v>
      </c>
      <c r="D673" t="s">
        <v>19423</v>
      </c>
      <c r="E673" t="s">
        <v>19424</v>
      </c>
      <c r="F673" t="s">
        <v>143</v>
      </c>
      <c r="G673">
        <v>73099</v>
      </c>
      <c r="H673">
        <v>35.478088</v>
      </c>
      <c r="I673">
        <v>-97.741089000000002</v>
      </c>
      <c r="J673" s="1" t="d">
        <v>2018-12-11</v>
      </c>
      <c r="K673">
        <v>94938</v>
      </c>
      <c r="L673" t="s">
        <v>30</v>
      </c>
      <c r="M673" s="1" t="d">
        <v>2018-04-15</v>
      </c>
      <c r="N673">
        <v>4</v>
      </c>
      <c r="O673">
        <v>15</v>
      </c>
      <c r="P673">
        <v>2018</v>
      </c>
      <c r="R673" t="s">
        <v>26</v>
      </c>
      <c r="S673" t="s">
        <v>31</v>
      </c>
    </row>
    <row r="674" spans="1:19" x14ac:dyDescent="0.25">
      <c r="A674" t="s">
        <v>312</v>
      </c>
      <c r="B674" t="s">
        <v>26535</v>
      </c>
      <c r="C674" t="s">
        <v>26536</v>
      </c>
      <c r="E674" t="s">
        <v>26537</v>
      </c>
      <c r="F674" t="s">
        <v>170</v>
      </c>
      <c r="G674">
        <v>92677</v>
      </c>
      <c r="H674">
        <v>33.525789000000003</v>
      </c>
      <c r="I674">
        <v>-117.711496</v>
      </c>
      <c r="J674" s="1" t="d">
        <v>2019-03-07</v>
      </c>
      <c r="K674">
        <v>94949</v>
      </c>
      <c r="L674" t="s">
        <v>71</v>
      </c>
      <c r="M674" s="1" t="d">
        <v>2018-04-15</v>
      </c>
      <c r="N674">
        <v>4</v>
      </c>
      <c r="O674">
        <v>15</v>
      </c>
      <c r="P674">
        <v>2018</v>
      </c>
      <c r="R674" t="s">
        <v>26</v>
      </c>
      <c r="S674" t="s">
        <v>31</v>
      </c>
    </row>
    <row r="675" spans="1:19" x14ac:dyDescent="0.25">
      <c r="A675" t="s">
        <v>312</v>
      </c>
      <c r="B675" t="s">
        <v>26538</v>
      </c>
      <c r="C675" t="s">
        <v>26539</v>
      </c>
      <c r="E675" t="s">
        <v>263</v>
      </c>
      <c r="F675" t="s">
        <v>264</v>
      </c>
      <c r="G675">
        <v>89081</v>
      </c>
      <c r="H675">
        <v>36.269367000000003</v>
      </c>
      <c r="I675">
        <v>-115.11777600000001</v>
      </c>
      <c r="J675" s="1" t="d">
        <v>2018-05-03</v>
      </c>
      <c r="K675">
        <v>94950</v>
      </c>
      <c r="L675" t="s">
        <v>30</v>
      </c>
      <c r="M675" s="1" t="d">
        <v>2018-04-15</v>
      </c>
      <c r="N675">
        <v>4</v>
      </c>
      <c r="O675">
        <v>15</v>
      </c>
      <c r="P675">
        <v>2018</v>
      </c>
      <c r="R675" t="s">
        <v>26</v>
      </c>
      <c r="S675" t="s">
        <v>31</v>
      </c>
    </row>
    <row r="676" spans="1:19" x14ac:dyDescent="0.25">
      <c r="A676" t="s">
        <v>338</v>
      </c>
      <c r="B676" t="s">
        <v>26540</v>
      </c>
      <c r="C676" t="s">
        <v>26541</v>
      </c>
      <c r="E676" t="s">
        <v>1209</v>
      </c>
      <c r="F676" t="s">
        <v>129</v>
      </c>
      <c r="G676">
        <v>80920</v>
      </c>
      <c r="H676">
        <v>38.956795999999997</v>
      </c>
      <c r="I676">
        <v>-104.797017</v>
      </c>
      <c r="J676" s="1" t="d">
        <v>2018-06-05</v>
      </c>
      <c r="K676">
        <v>94971</v>
      </c>
      <c r="L676" t="s">
        <v>30</v>
      </c>
      <c r="M676" s="1" t="d">
        <v>2018-03-01</v>
      </c>
      <c r="N676">
        <v>3</v>
      </c>
      <c r="O676">
        <v>1</v>
      </c>
      <c r="P676">
        <v>2018</v>
      </c>
      <c r="R676" t="s">
        <v>26</v>
      </c>
      <c r="S676" t="s">
        <v>27</v>
      </c>
    </row>
    <row r="677" spans="1:19" x14ac:dyDescent="0.25">
      <c r="A677" t="s">
        <v>338</v>
      </c>
      <c r="B677" t="s">
        <v>26542</v>
      </c>
      <c r="C677" t="s">
        <v>26543</v>
      </c>
      <c r="E677" t="s">
        <v>26544</v>
      </c>
      <c r="F677" t="s">
        <v>37</v>
      </c>
      <c r="G677">
        <v>78954</v>
      </c>
      <c r="H677">
        <v>29.916596999999999</v>
      </c>
      <c r="I677">
        <v>-96.677932999999996</v>
      </c>
      <c r="J677" s="1" t="d">
        <v>2018-05-03</v>
      </c>
      <c r="K677">
        <v>94972</v>
      </c>
      <c r="L677" t="s">
        <v>30</v>
      </c>
      <c r="M677" s="1" t="d">
        <v>2018-04-10</v>
      </c>
      <c r="N677">
        <v>4</v>
      </c>
      <c r="O677">
        <v>10</v>
      </c>
      <c r="P677">
        <v>2018</v>
      </c>
      <c r="R677" t="s">
        <v>26</v>
      </c>
      <c r="S677" t="s">
        <v>31</v>
      </c>
    </row>
    <row r="678" spans="1:19" x14ac:dyDescent="0.25">
      <c r="A678" t="s">
        <v>338</v>
      </c>
      <c r="B678" t="s">
        <v>26554</v>
      </c>
      <c r="C678" t="s">
        <v>26555</v>
      </c>
      <c r="D678" t="s">
        <v>26556</v>
      </c>
      <c r="E678" t="s">
        <v>15571</v>
      </c>
      <c r="F678" t="s">
        <v>59</v>
      </c>
      <c r="G678">
        <v>44618</v>
      </c>
      <c r="H678">
        <v>40.798473999999999</v>
      </c>
      <c r="I678">
        <v>-81.695385000000002</v>
      </c>
      <c r="J678" s="1" t="d">
        <v>2019-03-07</v>
      </c>
      <c r="K678">
        <v>95008</v>
      </c>
      <c r="L678" t="s">
        <v>71</v>
      </c>
      <c r="M678" s="1" t="d">
        <v>2018-03-20</v>
      </c>
      <c r="N678">
        <v>3</v>
      </c>
      <c r="O678">
        <v>20</v>
      </c>
      <c r="P678">
        <v>2018</v>
      </c>
      <c r="R678" t="s">
        <v>26</v>
      </c>
      <c r="S678" t="s">
        <v>31</v>
      </c>
    </row>
    <row r="679" spans="1:19" x14ac:dyDescent="0.25">
      <c r="A679" t="s">
        <v>312</v>
      </c>
      <c r="B679" t="s">
        <v>10061</v>
      </c>
      <c r="C679" t="s">
        <v>26557</v>
      </c>
      <c r="E679" t="s">
        <v>8704</v>
      </c>
      <c r="F679" t="s">
        <v>202</v>
      </c>
      <c r="G679">
        <v>33314</v>
      </c>
      <c r="H679">
        <v>26.072289000000001</v>
      </c>
      <c r="I679">
        <v>-80.232069999999993</v>
      </c>
      <c r="J679" s="1" t="d">
        <v>2018-11-08</v>
      </c>
      <c r="K679">
        <v>95035</v>
      </c>
      <c r="L679" t="s">
        <v>30</v>
      </c>
      <c r="M679" s="1" t="d">
        <v>2018-04-15</v>
      </c>
      <c r="N679">
        <v>4</v>
      </c>
      <c r="O679">
        <v>15</v>
      </c>
      <c r="P679">
        <v>2018</v>
      </c>
      <c r="R679" t="s">
        <v>26</v>
      </c>
      <c r="S679" t="s">
        <v>31</v>
      </c>
    </row>
    <row r="680" spans="1:19" x14ac:dyDescent="0.25">
      <c r="A680" t="s">
        <v>338</v>
      </c>
      <c r="B680" t="s">
        <v>26558</v>
      </c>
      <c r="C680" t="s">
        <v>26559</v>
      </c>
      <c r="E680" t="s">
        <v>4917</v>
      </c>
      <c r="F680" t="s">
        <v>1091</v>
      </c>
      <c r="G680">
        <v>8016</v>
      </c>
      <c r="H680">
        <v>40.076461999999999</v>
      </c>
      <c r="I680">
        <v>-74.857777999999996</v>
      </c>
      <c r="J680" s="1" t="d">
        <v>2018-05-03</v>
      </c>
      <c r="K680">
        <v>96728</v>
      </c>
      <c r="L680" t="s">
        <v>7192</v>
      </c>
      <c r="M680" s="1" t="d">
        <v>2018-04-01</v>
      </c>
      <c r="N680">
        <v>4</v>
      </c>
      <c r="O680">
        <v>1</v>
      </c>
      <c r="P680">
        <v>2018</v>
      </c>
      <c r="R680" t="s">
        <v>26</v>
      </c>
      <c r="S680" t="s">
        <v>31</v>
      </c>
    </row>
    <row r="681" spans="1:19" x14ac:dyDescent="0.25">
      <c r="A681" t="s">
        <v>338</v>
      </c>
      <c r="B681" t="s">
        <v>26562</v>
      </c>
      <c r="C681" t="s">
        <v>26563</v>
      </c>
      <c r="E681" t="s">
        <v>5916</v>
      </c>
      <c r="F681" t="s">
        <v>25</v>
      </c>
      <c r="G681">
        <v>21401</v>
      </c>
      <c r="H681">
        <v>38.988590000000002</v>
      </c>
      <c r="I681">
        <v>-76.503304</v>
      </c>
      <c r="J681" s="1" t="d">
        <v>2018-12-11</v>
      </c>
      <c r="K681">
        <v>96774</v>
      </c>
      <c r="L681" t="s">
        <v>30</v>
      </c>
      <c r="M681" s="1" t="d">
        <v>2018-04-01</v>
      </c>
      <c r="N681">
        <v>4</v>
      </c>
      <c r="O681">
        <v>1</v>
      </c>
      <c r="P681">
        <v>2018</v>
      </c>
      <c r="R681" t="s">
        <v>26</v>
      </c>
      <c r="S681" t="s">
        <v>27</v>
      </c>
    </row>
    <row r="682" spans="1:19" x14ac:dyDescent="0.25">
      <c r="A682" t="s">
        <v>338</v>
      </c>
      <c r="B682" t="s">
        <v>26564</v>
      </c>
      <c r="C682" t="s">
        <v>26565</v>
      </c>
      <c r="E682" t="s">
        <v>5620</v>
      </c>
      <c r="F682" t="s">
        <v>170</v>
      </c>
      <c r="G682">
        <v>94538</v>
      </c>
      <c r="H682">
        <v>37.466791000000001</v>
      </c>
      <c r="I682">
        <v>-121.929602</v>
      </c>
      <c r="J682" s="1" t="d">
        <v>2018-05-03</v>
      </c>
      <c r="K682">
        <v>96775</v>
      </c>
      <c r="L682" t="s">
        <v>30</v>
      </c>
      <c r="M682" s="1" t="d">
        <v>2018-04-02</v>
      </c>
      <c r="N682">
        <v>4</v>
      </c>
      <c r="O682">
        <v>2</v>
      </c>
      <c r="P682">
        <v>2018</v>
      </c>
      <c r="R682" t="s">
        <v>26</v>
      </c>
      <c r="S682" t="s">
        <v>31</v>
      </c>
    </row>
    <row r="683" spans="1:19" x14ac:dyDescent="0.25">
      <c r="A683" t="s">
        <v>338</v>
      </c>
      <c r="B683" t="s">
        <v>26566</v>
      </c>
      <c r="C683" t="s">
        <v>26567</v>
      </c>
      <c r="E683" t="s">
        <v>4191</v>
      </c>
      <c r="F683" t="s">
        <v>269</v>
      </c>
      <c r="G683">
        <v>24012</v>
      </c>
      <c r="H683">
        <v>37.308810000000001</v>
      </c>
      <c r="I683">
        <v>-79.969329999999999</v>
      </c>
      <c r="J683" s="1" t="d">
        <v>2018-12-11</v>
      </c>
      <c r="K683">
        <v>96776</v>
      </c>
      <c r="L683" t="s">
        <v>30</v>
      </c>
      <c r="M683" s="1" t="d">
        <v>2018-04-01</v>
      </c>
      <c r="N683">
        <v>4</v>
      </c>
      <c r="O683">
        <v>1</v>
      </c>
      <c r="P683">
        <v>2018</v>
      </c>
      <c r="R683" t="s">
        <v>26</v>
      </c>
      <c r="S683" t="s">
        <v>31</v>
      </c>
    </row>
    <row r="684" spans="1:19" x14ac:dyDescent="0.25">
      <c r="A684" t="s">
        <v>338</v>
      </c>
      <c r="B684" t="s">
        <v>26572</v>
      </c>
      <c r="C684" t="s">
        <v>26573</v>
      </c>
      <c r="E684" t="s">
        <v>17357</v>
      </c>
      <c r="F684" t="s">
        <v>657</v>
      </c>
      <c r="G684">
        <v>4074</v>
      </c>
      <c r="H684">
        <v>43.596578999999998</v>
      </c>
      <c r="I684">
        <v>-70.335969000000006</v>
      </c>
      <c r="J684" s="1" t="d">
        <v>2019-03-07</v>
      </c>
      <c r="K684">
        <v>96779</v>
      </c>
      <c r="L684" t="s">
        <v>71</v>
      </c>
      <c r="M684" s="1" t="d">
        <v>2018-04-01</v>
      </c>
      <c r="N684">
        <v>4</v>
      </c>
      <c r="O684">
        <v>1</v>
      </c>
      <c r="P684">
        <v>2018</v>
      </c>
      <c r="R684" t="s">
        <v>26</v>
      </c>
      <c r="S684" t="s">
        <v>31</v>
      </c>
    </row>
    <row r="685" spans="1:19" x14ac:dyDescent="0.25">
      <c r="A685" t="s">
        <v>338</v>
      </c>
      <c r="B685" t="s">
        <v>26574</v>
      </c>
      <c r="C685" t="s">
        <v>26575</v>
      </c>
      <c r="E685" t="s">
        <v>23086</v>
      </c>
      <c r="F685" t="s">
        <v>29</v>
      </c>
      <c r="G685">
        <v>30635</v>
      </c>
      <c r="H685">
        <v>34.109726000000002</v>
      </c>
      <c r="I685">
        <v>-82.868746999999999</v>
      </c>
      <c r="J685" s="1" t="d">
        <v>2018-05-03</v>
      </c>
      <c r="K685">
        <v>96780</v>
      </c>
      <c r="L685" t="s">
        <v>30</v>
      </c>
      <c r="M685" s="1" t="d">
        <v>2018-04-16</v>
      </c>
      <c r="N685">
        <v>4</v>
      </c>
      <c r="O685">
        <v>16</v>
      </c>
      <c r="P685">
        <v>2018</v>
      </c>
      <c r="R685" t="s">
        <v>26</v>
      </c>
      <c r="S685" t="s">
        <v>31</v>
      </c>
    </row>
    <row r="686" spans="1:19" x14ac:dyDescent="0.25">
      <c r="A686" t="s">
        <v>338</v>
      </c>
      <c r="B686" t="s">
        <v>26578</v>
      </c>
      <c r="C686" t="s">
        <v>26579</v>
      </c>
      <c r="E686" t="s">
        <v>227</v>
      </c>
      <c r="F686" t="s">
        <v>170</v>
      </c>
      <c r="G686">
        <v>90403</v>
      </c>
      <c r="H686">
        <v>34.010021000000002</v>
      </c>
      <c r="I686">
        <v>-118.49583</v>
      </c>
      <c r="J686" s="1" t="d">
        <v>2019-04-08</v>
      </c>
      <c r="K686">
        <v>96794</v>
      </c>
      <c r="L686" t="s">
        <v>24</v>
      </c>
      <c r="M686" s="1" t="d">
        <v>2018-04-25</v>
      </c>
      <c r="N686">
        <v>4</v>
      </c>
      <c r="O686">
        <v>25</v>
      </c>
      <c r="P686">
        <v>2018</v>
      </c>
      <c r="R686" t="s">
        <v>26</v>
      </c>
      <c r="S686" t="s">
        <v>31</v>
      </c>
    </row>
    <row r="687" spans="1:19" x14ac:dyDescent="0.25">
      <c r="A687" t="s">
        <v>338</v>
      </c>
      <c r="B687" t="s">
        <v>26583</v>
      </c>
      <c r="C687" t="s">
        <v>26584</v>
      </c>
      <c r="D687" t="s">
        <v>26585</v>
      </c>
      <c r="E687" t="s">
        <v>227</v>
      </c>
      <c r="F687" t="s">
        <v>170</v>
      </c>
      <c r="G687">
        <v>90404</v>
      </c>
      <c r="H687">
        <v>34.025759999999998</v>
      </c>
      <c r="I687">
        <v>-118.49583</v>
      </c>
      <c r="J687" s="1" t="d">
        <v>2019-04-08</v>
      </c>
      <c r="K687">
        <v>96797</v>
      </c>
      <c r="L687" t="s">
        <v>24</v>
      </c>
      <c r="M687" s="1" t="d">
        <v>2018-07-01</v>
      </c>
      <c r="N687">
        <v>7</v>
      </c>
      <c r="O687">
        <v>1</v>
      </c>
      <c r="P687">
        <v>2018</v>
      </c>
      <c r="R687" t="s">
        <v>26</v>
      </c>
      <c r="S687" t="s">
        <v>31</v>
      </c>
    </row>
    <row r="688" spans="1:19" x14ac:dyDescent="0.25">
      <c r="A688" t="s">
        <v>338</v>
      </c>
      <c r="B688" t="s">
        <v>26586</v>
      </c>
      <c r="C688" t="s">
        <v>26587</v>
      </c>
      <c r="E688" t="s">
        <v>227</v>
      </c>
      <c r="F688" t="s">
        <v>170</v>
      </c>
      <c r="G688">
        <v>90403</v>
      </c>
      <c r="H688">
        <v>34.03</v>
      </c>
      <c r="I688">
        <v>-118.49583</v>
      </c>
      <c r="J688" s="1" t="d">
        <v>2019-04-08</v>
      </c>
      <c r="K688">
        <v>96798</v>
      </c>
      <c r="L688" t="s">
        <v>24</v>
      </c>
      <c r="M688" s="1" t="d">
        <v>2018-07-01</v>
      </c>
      <c r="N688">
        <v>7</v>
      </c>
      <c r="O688">
        <v>1</v>
      </c>
      <c r="P688">
        <v>2018</v>
      </c>
      <c r="R688" t="s">
        <v>26</v>
      </c>
      <c r="S688" t="s">
        <v>31</v>
      </c>
    </row>
    <row r="689" spans="1:19" x14ac:dyDescent="0.25">
      <c r="A689" t="s">
        <v>338</v>
      </c>
      <c r="B689" t="s">
        <v>26588</v>
      </c>
      <c r="C689" t="s">
        <v>382</v>
      </c>
      <c r="D689" t="s">
        <v>26589</v>
      </c>
      <c r="E689" t="s">
        <v>227</v>
      </c>
      <c r="F689" t="s">
        <v>170</v>
      </c>
      <c r="G689">
        <v>90401</v>
      </c>
      <c r="H689">
        <v>34.013658</v>
      </c>
      <c r="I689">
        <v>-118.49374899999999</v>
      </c>
      <c r="J689" s="1" t="d">
        <v>2019-04-08</v>
      </c>
      <c r="K689">
        <v>96803</v>
      </c>
      <c r="L689" t="s">
        <v>24</v>
      </c>
      <c r="M689" s="1" t="d">
        <v>2018-07-01</v>
      </c>
      <c r="N689">
        <v>7</v>
      </c>
      <c r="O689">
        <v>1</v>
      </c>
      <c r="P689">
        <v>2018</v>
      </c>
      <c r="R689" t="s">
        <v>26</v>
      </c>
      <c r="S689" t="s">
        <v>31</v>
      </c>
    </row>
    <row r="690" spans="1:19" x14ac:dyDescent="0.25">
      <c r="A690" t="s">
        <v>338</v>
      </c>
      <c r="B690" t="s">
        <v>26590</v>
      </c>
      <c r="C690" t="s">
        <v>26591</v>
      </c>
      <c r="D690" t="s">
        <v>26592</v>
      </c>
      <c r="E690" t="s">
        <v>26593</v>
      </c>
      <c r="F690" t="s">
        <v>59</v>
      </c>
      <c r="G690">
        <v>45039</v>
      </c>
      <c r="H690">
        <v>39.344102999999997</v>
      </c>
      <c r="I690">
        <v>-84.220782999999997</v>
      </c>
      <c r="J690" s="1" t="d">
        <v>2019-03-07</v>
      </c>
      <c r="K690">
        <v>96804</v>
      </c>
      <c r="L690" t="s">
        <v>71</v>
      </c>
      <c r="M690" s="1" t="d">
        <v>2018-04-03</v>
      </c>
      <c r="N690">
        <v>4</v>
      </c>
      <c r="O690">
        <v>3</v>
      </c>
      <c r="P690">
        <v>2018</v>
      </c>
      <c r="R690" t="s">
        <v>26</v>
      </c>
      <c r="S690" t="s">
        <v>31</v>
      </c>
    </row>
    <row r="691" spans="1:19" x14ac:dyDescent="0.25">
      <c r="A691" t="s">
        <v>338</v>
      </c>
      <c r="B691" t="s">
        <v>26594</v>
      </c>
      <c r="C691" t="s">
        <v>26595</v>
      </c>
      <c r="D691" t="s">
        <v>26596</v>
      </c>
      <c r="E691" t="s">
        <v>26597</v>
      </c>
      <c r="F691" t="s">
        <v>496</v>
      </c>
      <c r="G691">
        <v>48101</v>
      </c>
      <c r="H691">
        <v>42.282192999999999</v>
      </c>
      <c r="I691">
        <v>-83.205185999999998</v>
      </c>
      <c r="J691" s="1" t="d">
        <v>2018-05-03</v>
      </c>
      <c r="K691">
        <v>96805</v>
      </c>
      <c r="L691" t="s">
        <v>30</v>
      </c>
      <c r="M691" s="1" t="d">
        <v>2018-03-13</v>
      </c>
      <c r="N691">
        <v>3</v>
      </c>
      <c r="O691">
        <v>13</v>
      </c>
      <c r="P691">
        <v>2018</v>
      </c>
      <c r="R691" t="s">
        <v>26</v>
      </c>
      <c r="S691" t="s">
        <v>31</v>
      </c>
    </row>
    <row r="692" spans="1:19" x14ac:dyDescent="0.25">
      <c r="A692" t="s">
        <v>705</v>
      </c>
      <c r="B692" t="s">
        <v>4827</v>
      </c>
      <c r="C692" t="s">
        <v>26599</v>
      </c>
      <c r="E692" t="s">
        <v>193</v>
      </c>
      <c r="F692" t="s">
        <v>170</v>
      </c>
      <c r="G692">
        <v>95826</v>
      </c>
      <c r="H692">
        <v>38.536113999999998</v>
      </c>
      <c r="I692">
        <v>-121.403606</v>
      </c>
      <c r="J692" s="1" t="d">
        <v>2018-05-03</v>
      </c>
      <c r="K692">
        <v>96815</v>
      </c>
      <c r="L692" t="s">
        <v>30</v>
      </c>
      <c r="M692" s="1" t="d">
        <v>2018-02-15</v>
      </c>
      <c r="N692">
        <v>2</v>
      </c>
      <c r="O692">
        <v>15</v>
      </c>
      <c r="P692">
        <v>2018</v>
      </c>
      <c r="R692" t="s">
        <v>26</v>
      </c>
      <c r="S692" t="s">
        <v>31</v>
      </c>
    </row>
    <row r="693" spans="1:19" x14ac:dyDescent="0.25">
      <c r="A693" t="s">
        <v>338</v>
      </c>
      <c r="B693" t="s">
        <v>26600</v>
      </c>
      <c r="C693" t="s">
        <v>26601</v>
      </c>
      <c r="E693" t="s">
        <v>3965</v>
      </c>
      <c r="F693" t="s">
        <v>25</v>
      </c>
      <c r="G693">
        <v>21201</v>
      </c>
      <c r="H693">
        <v>39.290599999999998</v>
      </c>
      <c r="I693">
        <v>-76.620429000000001</v>
      </c>
      <c r="J693" s="1" t="d">
        <v>2018-09-10</v>
      </c>
      <c r="K693">
        <v>96857</v>
      </c>
      <c r="L693" t="s">
        <v>7192</v>
      </c>
      <c r="M693" s="1" t="d">
        <v>2018-04-01</v>
      </c>
      <c r="N693">
        <v>4</v>
      </c>
      <c r="O693">
        <v>1</v>
      </c>
      <c r="P693">
        <v>2018</v>
      </c>
      <c r="R693" t="s">
        <v>26</v>
      </c>
      <c r="S693" t="s">
        <v>31</v>
      </c>
    </row>
    <row r="694" spans="1:19" x14ac:dyDescent="0.25">
      <c r="A694" t="s">
        <v>338</v>
      </c>
      <c r="B694" t="s">
        <v>26602</v>
      </c>
      <c r="C694" t="s">
        <v>26603</v>
      </c>
      <c r="E694" t="s">
        <v>9103</v>
      </c>
      <c r="F694" t="s">
        <v>42</v>
      </c>
      <c r="G694">
        <v>1020</v>
      </c>
      <c r="H694">
        <v>42.175672280000001</v>
      </c>
      <c r="I694">
        <v>-72.572856439999995</v>
      </c>
      <c r="J694" s="1" t="d">
        <v>2019-04-11</v>
      </c>
      <c r="K694">
        <v>96896</v>
      </c>
      <c r="L694" t="s">
        <v>26604</v>
      </c>
      <c r="M694" s="1" t="d">
        <v>2018-05-03</v>
      </c>
      <c r="N694">
        <v>5</v>
      </c>
      <c r="O694">
        <v>3</v>
      </c>
      <c r="P694">
        <v>2018</v>
      </c>
      <c r="R694" t="s">
        <v>26</v>
      </c>
      <c r="S694" t="s">
        <v>31</v>
      </c>
    </row>
    <row r="695" spans="1:19" x14ac:dyDescent="0.25">
      <c r="A695" t="s">
        <v>312</v>
      </c>
      <c r="B695" t="s">
        <v>4136</v>
      </c>
      <c r="C695" t="s">
        <v>26605</v>
      </c>
      <c r="E695" t="s">
        <v>26606</v>
      </c>
      <c r="F695" t="s">
        <v>78</v>
      </c>
      <c r="G695">
        <v>67060</v>
      </c>
      <c r="H695">
        <v>37.563865</v>
      </c>
      <c r="I695">
        <v>-97.333421999999999</v>
      </c>
      <c r="J695" s="1" t="d">
        <v>2018-06-05</v>
      </c>
      <c r="K695">
        <v>96924</v>
      </c>
      <c r="L695" t="s">
        <v>30</v>
      </c>
      <c r="M695" s="1" t="d">
        <v>2018-05-15</v>
      </c>
      <c r="N695">
        <v>5</v>
      </c>
      <c r="O695">
        <v>15</v>
      </c>
      <c r="P695">
        <v>2018</v>
      </c>
      <c r="R695" t="s">
        <v>26</v>
      </c>
      <c r="S695" t="s">
        <v>31</v>
      </c>
    </row>
    <row r="696" spans="1:19" x14ac:dyDescent="0.25">
      <c r="A696" t="s">
        <v>338</v>
      </c>
      <c r="B696" t="s">
        <v>26607</v>
      </c>
      <c r="C696" t="s">
        <v>26608</v>
      </c>
      <c r="E696" t="s">
        <v>942</v>
      </c>
      <c r="F696" t="s">
        <v>212</v>
      </c>
      <c r="G696">
        <v>27703</v>
      </c>
      <c r="H696">
        <v>35.921114000000003</v>
      </c>
      <c r="I696">
        <v>-78.841953000000004</v>
      </c>
      <c r="J696" s="1" t="d">
        <v>2018-07-09</v>
      </c>
      <c r="K696">
        <v>96925</v>
      </c>
      <c r="L696" t="s">
        <v>30</v>
      </c>
      <c r="M696" s="1" t="d">
        <v>2018-04-01</v>
      </c>
      <c r="N696">
        <v>4</v>
      </c>
      <c r="O696">
        <v>1</v>
      </c>
      <c r="P696">
        <v>2018</v>
      </c>
      <c r="R696" t="s">
        <v>26</v>
      </c>
      <c r="S696" t="s">
        <v>31</v>
      </c>
    </row>
    <row r="697" spans="1:19" x14ac:dyDescent="0.25">
      <c r="A697" t="s">
        <v>338</v>
      </c>
      <c r="B697" t="s">
        <v>26609</v>
      </c>
      <c r="C697" t="s">
        <v>26610</v>
      </c>
      <c r="D697" t="s">
        <v>26611</v>
      </c>
      <c r="E697" t="s">
        <v>3844</v>
      </c>
      <c r="F697" t="s">
        <v>170</v>
      </c>
      <c r="G697">
        <v>93635</v>
      </c>
      <c r="H697">
        <v>37.057054999999998</v>
      </c>
      <c r="I697">
        <v>-120.894071</v>
      </c>
      <c r="J697" s="1" t="d">
        <v>2019-03-07</v>
      </c>
      <c r="K697">
        <v>96926</v>
      </c>
      <c r="L697" t="s">
        <v>71</v>
      </c>
      <c r="M697" s="1" t="d">
        <v>2018-04-01</v>
      </c>
      <c r="N697">
        <v>4</v>
      </c>
      <c r="O697">
        <v>1</v>
      </c>
      <c r="P697">
        <v>2018</v>
      </c>
      <c r="R697" t="s">
        <v>26</v>
      </c>
      <c r="S697" t="s">
        <v>31</v>
      </c>
    </row>
    <row r="698" spans="1:19" x14ac:dyDescent="0.25">
      <c r="A698" t="s">
        <v>338</v>
      </c>
      <c r="B698" t="s">
        <v>26612</v>
      </c>
      <c r="C698" t="s">
        <v>26613</v>
      </c>
      <c r="E698" t="s">
        <v>19084</v>
      </c>
      <c r="F698" t="s">
        <v>170</v>
      </c>
      <c r="G698">
        <v>95382</v>
      </c>
      <c r="H698">
        <v>37.522258000000001</v>
      </c>
      <c r="I698">
        <v>-120.838622</v>
      </c>
      <c r="J698" s="1" t="d">
        <v>2018-06-05</v>
      </c>
      <c r="K698">
        <v>96927</v>
      </c>
      <c r="L698" t="s">
        <v>30</v>
      </c>
      <c r="M698" s="1" t="d">
        <v>2018-01-01</v>
      </c>
      <c r="N698">
        <v>1</v>
      </c>
      <c r="O698">
        <v>1</v>
      </c>
      <c r="P698">
        <v>2018</v>
      </c>
      <c r="R698" t="s">
        <v>26</v>
      </c>
      <c r="S698" t="s">
        <v>31</v>
      </c>
    </row>
    <row r="699" spans="1:19" x14ac:dyDescent="0.25">
      <c r="A699" t="s">
        <v>338</v>
      </c>
      <c r="B699" t="s">
        <v>26616</v>
      </c>
      <c r="C699" t="s">
        <v>26617</v>
      </c>
      <c r="D699" t="s">
        <v>26618</v>
      </c>
      <c r="E699" t="s">
        <v>1485</v>
      </c>
      <c r="F699" t="s">
        <v>157</v>
      </c>
      <c r="G699">
        <v>15237</v>
      </c>
      <c r="H699">
        <v>40.551640999999996</v>
      </c>
      <c r="I699">
        <v>-80.020134999999996</v>
      </c>
      <c r="J699" s="1" t="d">
        <v>2018-10-04</v>
      </c>
      <c r="K699">
        <v>96930</v>
      </c>
      <c r="L699" t="s">
        <v>30</v>
      </c>
      <c r="M699" s="1" t="d">
        <v>2018-04-01</v>
      </c>
      <c r="N699">
        <v>4</v>
      </c>
      <c r="O699">
        <v>1</v>
      </c>
      <c r="P699">
        <v>2018</v>
      </c>
      <c r="R699" t="s">
        <v>26</v>
      </c>
      <c r="S699" t="s">
        <v>31</v>
      </c>
    </row>
    <row r="700" spans="1:19" x14ac:dyDescent="0.25">
      <c r="A700" t="s">
        <v>338</v>
      </c>
      <c r="B700" t="s">
        <v>26628</v>
      </c>
      <c r="C700" t="s">
        <v>26629</v>
      </c>
      <c r="E700" t="s">
        <v>3803</v>
      </c>
      <c r="F700" t="s">
        <v>718</v>
      </c>
      <c r="G700">
        <v>40220</v>
      </c>
      <c r="H700">
        <v>38.220142000000003</v>
      </c>
      <c r="I700">
        <v>-85.626227999999998</v>
      </c>
      <c r="J700" s="1" t="d">
        <v>2018-07-09</v>
      </c>
      <c r="K700">
        <v>96935</v>
      </c>
      <c r="L700" t="s">
        <v>30</v>
      </c>
      <c r="M700" s="1" t="d">
        <v>2018-02-22</v>
      </c>
      <c r="N700">
        <v>2</v>
      </c>
      <c r="O700">
        <v>22</v>
      </c>
      <c r="P700">
        <v>2018</v>
      </c>
      <c r="R700" t="s">
        <v>26</v>
      </c>
      <c r="S700" t="s">
        <v>31</v>
      </c>
    </row>
    <row r="701" spans="1:19" x14ac:dyDescent="0.25">
      <c r="A701" t="s">
        <v>312</v>
      </c>
      <c r="B701" t="s">
        <v>25839</v>
      </c>
      <c r="C701" t="s">
        <v>26635</v>
      </c>
      <c r="E701" t="s">
        <v>2269</v>
      </c>
      <c r="F701" t="s">
        <v>37</v>
      </c>
      <c r="G701">
        <v>75075</v>
      </c>
      <c r="H701">
        <v>33.004510089999997</v>
      </c>
      <c r="I701">
        <v>-96.767119010000002</v>
      </c>
      <c r="J701" s="1" t="d">
        <v>2018-06-05</v>
      </c>
      <c r="K701">
        <v>96938</v>
      </c>
      <c r="L701" t="s">
        <v>30</v>
      </c>
      <c r="M701" s="1" t="d">
        <v>2018-05-15</v>
      </c>
      <c r="N701">
        <v>5</v>
      </c>
      <c r="O701">
        <v>15</v>
      </c>
      <c r="P701">
        <v>2018</v>
      </c>
      <c r="R701" t="s">
        <v>26</v>
      </c>
      <c r="S701" t="s">
        <v>31</v>
      </c>
    </row>
    <row r="702" spans="1:19" x14ac:dyDescent="0.25">
      <c r="A702" t="s">
        <v>504</v>
      </c>
      <c r="B702" t="s">
        <v>653</v>
      </c>
      <c r="C702" t="s">
        <v>26636</v>
      </c>
      <c r="E702" t="s">
        <v>1068</v>
      </c>
      <c r="F702" t="s">
        <v>78</v>
      </c>
      <c r="G702">
        <v>67217</v>
      </c>
      <c r="H702">
        <v>37.649621000000003</v>
      </c>
      <c r="I702">
        <v>-97.351974999999996</v>
      </c>
      <c r="J702" s="1" t="d">
        <v>2018-06-05</v>
      </c>
      <c r="K702">
        <v>96939</v>
      </c>
      <c r="L702" t="s">
        <v>30</v>
      </c>
      <c r="M702" s="1" t="d">
        <v>2018-01-01</v>
      </c>
      <c r="N702">
        <v>1</v>
      </c>
      <c r="O702">
        <v>1</v>
      </c>
      <c r="P702">
        <v>2018</v>
      </c>
      <c r="R702" t="s">
        <v>26</v>
      </c>
      <c r="S702" t="s">
        <v>31</v>
      </c>
    </row>
    <row r="703" spans="1:19" x14ac:dyDescent="0.25">
      <c r="A703" t="s">
        <v>504</v>
      </c>
      <c r="B703" t="s">
        <v>653</v>
      </c>
      <c r="C703" t="s">
        <v>26637</v>
      </c>
      <c r="E703" t="s">
        <v>313</v>
      </c>
      <c r="F703" t="s">
        <v>124</v>
      </c>
      <c r="G703">
        <v>68504</v>
      </c>
      <c r="H703">
        <v>40.820365000000002</v>
      </c>
      <c r="I703">
        <v>-96.652429999999995</v>
      </c>
      <c r="J703" s="1" t="d">
        <v>2018-06-05</v>
      </c>
      <c r="K703">
        <v>96940</v>
      </c>
      <c r="L703" t="s">
        <v>30</v>
      </c>
      <c r="M703" s="1" t="d">
        <v>2018-01-01</v>
      </c>
      <c r="N703">
        <v>1</v>
      </c>
      <c r="O703">
        <v>1</v>
      </c>
      <c r="P703">
        <v>2018</v>
      </c>
      <c r="R703" t="s">
        <v>26</v>
      </c>
      <c r="S703" t="s">
        <v>31</v>
      </c>
    </row>
    <row r="704" spans="1:19" x14ac:dyDescent="0.25">
      <c r="A704" t="s">
        <v>312</v>
      </c>
      <c r="B704" t="s">
        <v>26638</v>
      </c>
      <c r="C704" t="s">
        <v>26639</v>
      </c>
      <c r="E704" t="s">
        <v>26640</v>
      </c>
      <c r="F704" t="s">
        <v>208</v>
      </c>
      <c r="G704">
        <v>29448</v>
      </c>
      <c r="H704">
        <v>33.282601</v>
      </c>
      <c r="I704">
        <v>-80.514999000000003</v>
      </c>
      <c r="J704" s="1" t="d">
        <v>2018-06-05</v>
      </c>
      <c r="K704">
        <v>96955</v>
      </c>
      <c r="L704" t="s">
        <v>30</v>
      </c>
      <c r="M704" s="1" t="d">
        <v>2018-05-15</v>
      </c>
      <c r="N704">
        <v>5</v>
      </c>
      <c r="O704">
        <v>15</v>
      </c>
      <c r="P704">
        <v>2018</v>
      </c>
      <c r="R704" t="s">
        <v>26</v>
      </c>
      <c r="S704" t="s">
        <v>31</v>
      </c>
    </row>
    <row r="705" spans="1:19" x14ac:dyDescent="0.25">
      <c r="A705" t="s">
        <v>312</v>
      </c>
      <c r="B705" t="s">
        <v>26641</v>
      </c>
      <c r="C705" t="s">
        <v>26642</v>
      </c>
      <c r="E705" t="s">
        <v>26643</v>
      </c>
      <c r="F705" t="s">
        <v>208</v>
      </c>
      <c r="G705">
        <v>29038</v>
      </c>
      <c r="H705">
        <v>33.354045999999997</v>
      </c>
      <c r="I705">
        <v>-81.011968999999993</v>
      </c>
      <c r="J705" s="1" t="d">
        <v>2018-06-05</v>
      </c>
      <c r="K705">
        <v>96956</v>
      </c>
      <c r="L705" t="s">
        <v>30</v>
      </c>
      <c r="M705" s="1" t="d">
        <v>2018-05-15</v>
      </c>
      <c r="N705">
        <v>5</v>
      </c>
      <c r="O705">
        <v>15</v>
      </c>
      <c r="P705">
        <v>2018</v>
      </c>
      <c r="R705" t="s">
        <v>26</v>
      </c>
      <c r="S705" t="s">
        <v>31</v>
      </c>
    </row>
    <row r="706" spans="1:19" x14ac:dyDescent="0.25">
      <c r="A706" t="s">
        <v>312</v>
      </c>
      <c r="B706" t="s">
        <v>26644</v>
      </c>
      <c r="C706" t="s">
        <v>26645</v>
      </c>
      <c r="E706" t="s">
        <v>1580</v>
      </c>
      <c r="F706" t="s">
        <v>208</v>
      </c>
      <c r="G706">
        <v>29115</v>
      </c>
      <c r="H706">
        <v>33.506371999999999</v>
      </c>
      <c r="I706">
        <v>-80.955844999999997</v>
      </c>
      <c r="J706" s="1" t="d">
        <v>2018-06-05</v>
      </c>
      <c r="K706">
        <v>96957</v>
      </c>
      <c r="L706" t="s">
        <v>30</v>
      </c>
      <c r="M706" s="1" t="d">
        <v>2018-05-15</v>
      </c>
      <c r="N706">
        <v>5</v>
      </c>
      <c r="O706">
        <v>15</v>
      </c>
      <c r="P706">
        <v>2018</v>
      </c>
      <c r="R706" t="s">
        <v>26</v>
      </c>
      <c r="S706" t="s">
        <v>31</v>
      </c>
    </row>
    <row r="707" spans="1:19" x14ac:dyDescent="0.25">
      <c r="A707" t="s">
        <v>370</v>
      </c>
      <c r="B707" t="s">
        <v>26646</v>
      </c>
      <c r="C707" t="s">
        <v>26647</v>
      </c>
      <c r="E707" t="s">
        <v>2791</v>
      </c>
      <c r="F707" t="s">
        <v>170</v>
      </c>
      <c r="G707">
        <v>90023</v>
      </c>
      <c r="H707">
        <v>34.009784000000003</v>
      </c>
      <c r="I707">
        <v>-118.191171</v>
      </c>
      <c r="J707" s="1" t="d">
        <v>2018-06-05</v>
      </c>
      <c r="K707">
        <v>96970</v>
      </c>
      <c r="L707" t="s">
        <v>30</v>
      </c>
      <c r="M707" s="1" t="d">
        <v>2018-05-09</v>
      </c>
      <c r="N707">
        <v>5</v>
      </c>
      <c r="O707">
        <v>9</v>
      </c>
      <c r="P707">
        <v>2018</v>
      </c>
      <c r="Q707" t="s">
        <v>35</v>
      </c>
      <c r="R707" t="s">
        <v>26</v>
      </c>
      <c r="S707" t="s">
        <v>31</v>
      </c>
    </row>
    <row r="708" spans="1:19" x14ac:dyDescent="0.25">
      <c r="A708" t="s">
        <v>338</v>
      </c>
      <c r="B708" t="s">
        <v>26648</v>
      </c>
      <c r="C708" t="s">
        <v>26649</v>
      </c>
      <c r="E708" t="s">
        <v>279</v>
      </c>
      <c r="F708" t="s">
        <v>280</v>
      </c>
      <c r="G708">
        <v>38133</v>
      </c>
      <c r="H708">
        <v>35.201765000000002</v>
      </c>
      <c r="I708">
        <v>-89.793818999999999</v>
      </c>
      <c r="J708" s="1" t="d">
        <v>2019-04-11</v>
      </c>
      <c r="K708">
        <v>96993</v>
      </c>
      <c r="L708" t="s">
        <v>26650</v>
      </c>
      <c r="M708" s="1" t="d">
        <v>2018-07-20</v>
      </c>
      <c r="N708">
        <v>7</v>
      </c>
      <c r="O708">
        <v>20</v>
      </c>
      <c r="P708">
        <v>2018</v>
      </c>
      <c r="R708" t="s">
        <v>26</v>
      </c>
      <c r="S708" t="s">
        <v>31</v>
      </c>
    </row>
    <row r="709" spans="1:19" x14ac:dyDescent="0.25">
      <c r="A709" t="s">
        <v>338</v>
      </c>
      <c r="B709" t="s">
        <v>26651</v>
      </c>
      <c r="C709" t="s">
        <v>26652</v>
      </c>
      <c r="E709" t="s">
        <v>5109</v>
      </c>
      <c r="F709" t="s">
        <v>280</v>
      </c>
      <c r="G709">
        <v>37355</v>
      </c>
      <c r="H709">
        <v>35.474224</v>
      </c>
      <c r="I709">
        <v>-86.079770999999994</v>
      </c>
      <c r="J709" s="1" t="d">
        <v>2019-04-11</v>
      </c>
      <c r="K709">
        <v>96994</v>
      </c>
      <c r="L709" t="s">
        <v>26650</v>
      </c>
      <c r="M709" s="1" t="d">
        <v>2018-07-12</v>
      </c>
      <c r="N709">
        <v>7</v>
      </c>
      <c r="O709">
        <v>12</v>
      </c>
      <c r="P709">
        <v>2018</v>
      </c>
      <c r="R709" t="s">
        <v>26</v>
      </c>
      <c r="S709" t="s">
        <v>31</v>
      </c>
    </row>
    <row r="710" spans="1:19" x14ac:dyDescent="0.25">
      <c r="A710" t="s">
        <v>338</v>
      </c>
      <c r="B710" t="s">
        <v>26653</v>
      </c>
      <c r="C710" t="s">
        <v>26654</v>
      </c>
      <c r="E710" t="s">
        <v>8688</v>
      </c>
      <c r="F710" t="s">
        <v>67</v>
      </c>
      <c r="G710">
        <v>6615</v>
      </c>
      <c r="H710">
        <v>41.198018329999996</v>
      </c>
      <c r="I710">
        <v>-73.122342000000003</v>
      </c>
      <c r="J710" s="1" t="d">
        <v>2019-04-11</v>
      </c>
      <c r="K710">
        <v>96998</v>
      </c>
      <c r="L710" t="s">
        <v>26655</v>
      </c>
      <c r="M710" s="1" t="d">
        <v>2018-07-06</v>
      </c>
      <c r="N710">
        <v>7</v>
      </c>
      <c r="O710">
        <v>6</v>
      </c>
      <c r="P710">
        <v>2018</v>
      </c>
      <c r="R710" t="s">
        <v>26</v>
      </c>
      <c r="S710" t="s">
        <v>31</v>
      </c>
    </row>
    <row r="711" spans="1:19" x14ac:dyDescent="0.25">
      <c r="A711" t="s">
        <v>338</v>
      </c>
      <c r="B711" t="s">
        <v>26656</v>
      </c>
      <c r="C711" t="s">
        <v>26657</v>
      </c>
      <c r="E711" t="s">
        <v>7923</v>
      </c>
      <c r="F711" t="s">
        <v>67</v>
      </c>
      <c r="G711">
        <v>6385</v>
      </c>
      <c r="H711">
        <v>41.380138000000002</v>
      </c>
      <c r="I711">
        <v>-72.150349000000006</v>
      </c>
      <c r="J711" s="1" t="d">
        <v>2019-04-11</v>
      </c>
      <c r="K711">
        <v>96999</v>
      </c>
      <c r="L711" t="s">
        <v>26655</v>
      </c>
      <c r="M711" s="1" t="d">
        <v>2018-08-03</v>
      </c>
      <c r="N711">
        <v>8</v>
      </c>
      <c r="O711">
        <v>3</v>
      </c>
      <c r="P711">
        <v>2018</v>
      </c>
      <c r="R711" t="s">
        <v>26</v>
      </c>
      <c r="S711" t="s">
        <v>31</v>
      </c>
    </row>
    <row r="712" spans="1:19" x14ac:dyDescent="0.25">
      <c r="A712" t="s">
        <v>19</v>
      </c>
      <c r="B712" t="s">
        <v>17396</v>
      </c>
      <c r="C712" t="s">
        <v>26658</v>
      </c>
      <c r="E712" t="s">
        <v>150</v>
      </c>
      <c r="F712" t="s">
        <v>143</v>
      </c>
      <c r="G712">
        <v>74107</v>
      </c>
      <c r="H712">
        <v>36.084617000000001</v>
      </c>
      <c r="I712">
        <v>-96.045771999999999</v>
      </c>
      <c r="J712" s="1" t="d">
        <v>2018-06-05</v>
      </c>
      <c r="K712">
        <v>97026</v>
      </c>
      <c r="L712" t="s">
        <v>30</v>
      </c>
      <c r="M712" s="1" t="d">
        <v>2018-05-11</v>
      </c>
      <c r="N712">
        <v>5</v>
      </c>
      <c r="O712">
        <v>11</v>
      </c>
      <c r="P712">
        <v>2018</v>
      </c>
      <c r="Q712" t="s">
        <v>35</v>
      </c>
      <c r="R712" t="s">
        <v>26</v>
      </c>
      <c r="S712" t="s">
        <v>31</v>
      </c>
    </row>
    <row r="713" spans="1:19" x14ac:dyDescent="0.25">
      <c r="A713" t="s">
        <v>312</v>
      </c>
      <c r="B713" t="s">
        <v>1234</v>
      </c>
      <c r="C713" t="s">
        <v>26661</v>
      </c>
      <c r="E713" t="s">
        <v>3299</v>
      </c>
      <c r="F713" t="s">
        <v>57</v>
      </c>
      <c r="G713">
        <v>46307</v>
      </c>
      <c r="H713">
        <v>41.434724000000003</v>
      </c>
      <c r="I713">
        <v>-87.335684000000001</v>
      </c>
      <c r="J713" s="1" t="d">
        <v>2018-06-05</v>
      </c>
      <c r="K713">
        <v>97053</v>
      </c>
      <c r="L713" t="s">
        <v>30</v>
      </c>
      <c r="M713" s="1" t="d">
        <v>2018-05-15</v>
      </c>
      <c r="N713">
        <v>5</v>
      </c>
      <c r="O713">
        <v>15</v>
      </c>
      <c r="P713">
        <v>2018</v>
      </c>
      <c r="R713" t="s">
        <v>26</v>
      </c>
      <c r="S713" t="s">
        <v>31</v>
      </c>
    </row>
    <row r="714" spans="1:19" x14ac:dyDescent="0.25">
      <c r="A714" t="s">
        <v>504</v>
      </c>
      <c r="B714" t="s">
        <v>26662</v>
      </c>
      <c r="C714" t="s">
        <v>26663</v>
      </c>
      <c r="E714" t="s">
        <v>26664</v>
      </c>
      <c r="F714" t="s">
        <v>496</v>
      </c>
      <c r="G714">
        <v>48624</v>
      </c>
      <c r="H714">
        <v>43.984867000000001</v>
      </c>
      <c r="I714">
        <v>-84.482490999999996</v>
      </c>
      <c r="J714" s="1" t="d">
        <v>2018-06-05</v>
      </c>
      <c r="K714">
        <v>97082</v>
      </c>
      <c r="L714" t="s">
        <v>30</v>
      </c>
      <c r="M714" s="1" t="d">
        <v>2018-05-01</v>
      </c>
      <c r="N714">
        <v>5</v>
      </c>
      <c r="O714">
        <v>1</v>
      </c>
      <c r="P714">
        <v>2018</v>
      </c>
      <c r="R714" t="s">
        <v>26</v>
      </c>
      <c r="S714" t="s">
        <v>27</v>
      </c>
    </row>
    <row r="715" spans="1:19" x14ac:dyDescent="0.25">
      <c r="A715" t="s">
        <v>338</v>
      </c>
      <c r="B715" t="s">
        <v>26665</v>
      </c>
      <c r="C715" t="s">
        <v>26666</v>
      </c>
      <c r="E715" t="s">
        <v>18675</v>
      </c>
      <c r="F715" t="s">
        <v>137</v>
      </c>
      <c r="G715">
        <v>97134</v>
      </c>
      <c r="H715">
        <v>45.449914</v>
      </c>
      <c r="I715">
        <v>-123.961337</v>
      </c>
      <c r="J715" s="1" t="d">
        <v>2018-06-05</v>
      </c>
      <c r="K715">
        <v>98411</v>
      </c>
      <c r="L715" t="s">
        <v>26667</v>
      </c>
      <c r="M715" s="1" t="d">
        <v>2018-04-23</v>
      </c>
      <c r="N715">
        <v>4</v>
      </c>
      <c r="O715">
        <v>23</v>
      </c>
      <c r="P715">
        <v>2018</v>
      </c>
      <c r="R715" t="s">
        <v>26</v>
      </c>
      <c r="S715" t="s">
        <v>27</v>
      </c>
    </row>
    <row r="716" spans="1:19" x14ac:dyDescent="0.25">
      <c r="A716" t="s">
        <v>338</v>
      </c>
      <c r="B716" t="s">
        <v>26673</v>
      </c>
      <c r="C716" t="s">
        <v>26674</v>
      </c>
      <c r="E716" t="s">
        <v>775</v>
      </c>
      <c r="F716" t="s">
        <v>269</v>
      </c>
      <c r="G716">
        <v>22031</v>
      </c>
      <c r="H716">
        <v>38.872675999999998</v>
      </c>
      <c r="I716">
        <v>-77.262652000000003</v>
      </c>
      <c r="J716" s="1" t="d">
        <v>2018-06-05</v>
      </c>
      <c r="K716">
        <v>98434</v>
      </c>
      <c r="L716" t="s">
        <v>30</v>
      </c>
      <c r="M716" s="1" t="d">
        <v>2018-04-01</v>
      </c>
      <c r="N716">
        <v>4</v>
      </c>
      <c r="O716">
        <v>1</v>
      </c>
      <c r="P716">
        <v>2018</v>
      </c>
      <c r="R716" t="s">
        <v>26</v>
      </c>
      <c r="S716" t="s">
        <v>27</v>
      </c>
    </row>
    <row r="717" spans="1:19" x14ac:dyDescent="0.25">
      <c r="A717" t="s">
        <v>338</v>
      </c>
      <c r="B717" t="s">
        <v>26683</v>
      </c>
      <c r="C717" t="s">
        <v>26684</v>
      </c>
      <c r="E717" t="s">
        <v>268</v>
      </c>
      <c r="F717" t="s">
        <v>269</v>
      </c>
      <c r="G717">
        <v>23510</v>
      </c>
      <c r="H717">
        <v>36.846527000000002</v>
      </c>
      <c r="I717">
        <v>-76.292068</v>
      </c>
      <c r="J717" s="1" t="d">
        <v>2018-06-05</v>
      </c>
      <c r="K717">
        <v>98442</v>
      </c>
      <c r="L717" t="s">
        <v>30</v>
      </c>
      <c r="M717" s="1" t="d">
        <v>2018-04-01</v>
      </c>
      <c r="N717">
        <v>4</v>
      </c>
      <c r="O717">
        <v>1</v>
      </c>
      <c r="P717">
        <v>2018</v>
      </c>
      <c r="R717" t="s">
        <v>26</v>
      </c>
      <c r="S717" t="s">
        <v>31</v>
      </c>
    </row>
    <row r="718" spans="1:19" x14ac:dyDescent="0.25">
      <c r="A718" t="s">
        <v>338</v>
      </c>
      <c r="B718" t="s">
        <v>26685</v>
      </c>
      <c r="C718" t="s">
        <v>26686</v>
      </c>
      <c r="E718" t="s">
        <v>323</v>
      </c>
      <c r="F718" t="s">
        <v>269</v>
      </c>
      <c r="G718">
        <v>22727</v>
      </c>
      <c r="H718">
        <v>38.353267000000002</v>
      </c>
      <c r="I718">
        <v>-78.282188000000005</v>
      </c>
      <c r="J718" s="1" t="d">
        <v>2018-06-05</v>
      </c>
      <c r="K718">
        <v>98443</v>
      </c>
      <c r="L718" t="s">
        <v>30</v>
      </c>
      <c r="M718" s="1" t="d">
        <v>2018-04-01</v>
      </c>
      <c r="N718">
        <v>4</v>
      </c>
      <c r="O718">
        <v>1</v>
      </c>
      <c r="P718">
        <v>2018</v>
      </c>
      <c r="R718" t="s">
        <v>26</v>
      </c>
      <c r="S718" t="s">
        <v>31</v>
      </c>
    </row>
    <row r="719" spans="1:19" x14ac:dyDescent="0.25">
      <c r="A719" t="s">
        <v>338</v>
      </c>
      <c r="B719" t="s">
        <v>26690</v>
      </c>
      <c r="C719" t="s">
        <v>26691</v>
      </c>
      <c r="E719" t="s">
        <v>8645</v>
      </c>
      <c r="F719" t="s">
        <v>269</v>
      </c>
      <c r="G719">
        <v>24445</v>
      </c>
      <c r="H719">
        <v>37.997062999999997</v>
      </c>
      <c r="I719">
        <v>-79.830162000000001</v>
      </c>
      <c r="J719" s="1" t="d">
        <v>2018-06-05</v>
      </c>
      <c r="K719">
        <v>98445</v>
      </c>
      <c r="L719" t="s">
        <v>30</v>
      </c>
      <c r="M719" s="1" t="d">
        <v>2018-04-01</v>
      </c>
      <c r="N719">
        <v>4</v>
      </c>
      <c r="O719">
        <v>1</v>
      </c>
      <c r="P719">
        <v>2018</v>
      </c>
      <c r="R719" t="s">
        <v>26</v>
      </c>
      <c r="S719" t="s">
        <v>31</v>
      </c>
    </row>
    <row r="720" spans="1:19" x14ac:dyDescent="0.25">
      <c r="A720" t="s">
        <v>338</v>
      </c>
      <c r="B720" t="s">
        <v>26694</v>
      </c>
      <c r="C720" t="s">
        <v>26695</v>
      </c>
      <c r="D720" t="s">
        <v>26696</v>
      </c>
      <c r="E720" t="s">
        <v>20086</v>
      </c>
      <c r="F720" t="s">
        <v>269</v>
      </c>
      <c r="G720">
        <v>22743</v>
      </c>
      <c r="H720">
        <v>38.592151999999999</v>
      </c>
      <c r="I720">
        <v>-78.381056999999998</v>
      </c>
      <c r="J720" s="1" t="d">
        <v>2018-10-04</v>
      </c>
      <c r="K720">
        <v>98447</v>
      </c>
      <c r="L720" t="s">
        <v>30</v>
      </c>
      <c r="M720" s="1" t="d">
        <v>2018-04-01</v>
      </c>
      <c r="N720">
        <v>4</v>
      </c>
      <c r="O720">
        <v>1</v>
      </c>
      <c r="P720">
        <v>2018</v>
      </c>
      <c r="R720" t="s">
        <v>26</v>
      </c>
      <c r="S720" t="s">
        <v>31</v>
      </c>
    </row>
    <row r="721" spans="1:19" x14ac:dyDescent="0.25">
      <c r="A721" t="s">
        <v>19</v>
      </c>
      <c r="B721" t="s">
        <v>26700</v>
      </c>
      <c r="C721" t="s">
        <v>26701</v>
      </c>
      <c r="E721" t="s">
        <v>175</v>
      </c>
      <c r="F721" t="s">
        <v>170</v>
      </c>
      <c r="G721">
        <v>93722</v>
      </c>
      <c r="H721">
        <v>36.801785000000002</v>
      </c>
      <c r="I721">
        <v>-119.861102</v>
      </c>
      <c r="J721" s="1" t="d">
        <v>2018-06-05</v>
      </c>
      <c r="K721">
        <v>98479</v>
      </c>
      <c r="L721" t="s">
        <v>30</v>
      </c>
      <c r="M721" s="1" t="d">
        <v>2018-05-15</v>
      </c>
      <c r="N721">
        <v>5</v>
      </c>
      <c r="O721">
        <v>15</v>
      </c>
      <c r="P721">
        <v>2018</v>
      </c>
      <c r="Q721" t="s">
        <v>35</v>
      </c>
      <c r="R721" t="s">
        <v>26</v>
      </c>
      <c r="S721" t="s">
        <v>27</v>
      </c>
    </row>
    <row r="722" spans="1:19" x14ac:dyDescent="0.25">
      <c r="A722" t="s">
        <v>19</v>
      </c>
      <c r="B722" t="s">
        <v>26702</v>
      </c>
      <c r="C722" t="s">
        <v>26703</v>
      </c>
      <c r="E722" t="s">
        <v>175</v>
      </c>
      <c r="F722" t="s">
        <v>170</v>
      </c>
      <c r="G722">
        <v>93723</v>
      </c>
      <c r="H722">
        <v>36.803095999999996</v>
      </c>
      <c r="I722">
        <v>-119.91624</v>
      </c>
      <c r="J722" s="1" t="d">
        <v>2019-01-10</v>
      </c>
      <c r="K722">
        <v>98480</v>
      </c>
      <c r="L722" t="s">
        <v>30</v>
      </c>
      <c r="M722" s="1" t="d">
        <v>2018-05-15</v>
      </c>
      <c r="N722">
        <v>5</v>
      </c>
      <c r="O722">
        <v>15</v>
      </c>
      <c r="P722">
        <v>2018</v>
      </c>
      <c r="Q722" t="s">
        <v>35</v>
      </c>
      <c r="R722" t="s">
        <v>26</v>
      </c>
      <c r="S722" t="s">
        <v>27</v>
      </c>
    </row>
    <row r="723" spans="1:19" x14ac:dyDescent="0.25">
      <c r="A723" t="s">
        <v>19</v>
      </c>
      <c r="B723" t="s">
        <v>26704</v>
      </c>
      <c r="C723" t="s">
        <v>26705</v>
      </c>
      <c r="E723" t="s">
        <v>14176</v>
      </c>
      <c r="F723" t="s">
        <v>170</v>
      </c>
      <c r="G723">
        <v>93221</v>
      </c>
      <c r="H723">
        <v>36.297238</v>
      </c>
      <c r="I723">
        <v>-119.12984299999999</v>
      </c>
      <c r="J723" s="1" t="d">
        <v>2018-06-05</v>
      </c>
      <c r="K723">
        <v>98481</v>
      </c>
      <c r="L723" t="s">
        <v>30</v>
      </c>
      <c r="M723" s="1" t="d">
        <v>2018-05-15</v>
      </c>
      <c r="N723">
        <v>5</v>
      </c>
      <c r="O723">
        <v>15</v>
      </c>
      <c r="P723">
        <v>2018</v>
      </c>
      <c r="Q723" t="s">
        <v>35</v>
      </c>
      <c r="R723" t="s">
        <v>26</v>
      </c>
      <c r="S723" t="s">
        <v>27</v>
      </c>
    </row>
    <row r="724" spans="1:19" x14ac:dyDescent="0.25">
      <c r="A724" t="s">
        <v>504</v>
      </c>
      <c r="B724" t="s">
        <v>18476</v>
      </c>
      <c r="C724" t="s">
        <v>26706</v>
      </c>
      <c r="E724" t="s">
        <v>6376</v>
      </c>
      <c r="F724" t="s">
        <v>40</v>
      </c>
      <c r="G724">
        <v>72039</v>
      </c>
      <c r="H724">
        <v>35.386220999999999</v>
      </c>
      <c r="I724">
        <v>-92.389805999999993</v>
      </c>
      <c r="J724" s="1" t="d">
        <v>2019-04-08</v>
      </c>
      <c r="K724">
        <v>98496</v>
      </c>
      <c r="L724" t="s">
        <v>24</v>
      </c>
      <c r="M724" s="1" t="d">
        <v>2018-03-01</v>
      </c>
      <c r="N724">
        <v>3</v>
      </c>
      <c r="O724">
        <v>1</v>
      </c>
      <c r="P724">
        <v>2018</v>
      </c>
      <c r="R724" t="s">
        <v>26</v>
      </c>
      <c r="S724" t="s">
        <v>31</v>
      </c>
    </row>
    <row r="725" spans="1:19" x14ac:dyDescent="0.25">
      <c r="A725" t="s">
        <v>338</v>
      </c>
      <c r="B725" t="s">
        <v>26707</v>
      </c>
      <c r="C725" t="s">
        <v>26708</v>
      </c>
      <c r="D725" t="s">
        <v>26709</v>
      </c>
      <c r="E725" t="s">
        <v>19058</v>
      </c>
      <c r="F725" t="s">
        <v>1091</v>
      </c>
      <c r="G725">
        <v>7755</v>
      </c>
      <c r="H725">
        <v>40.253723000000001</v>
      </c>
      <c r="I725">
        <v>-74.013243000000003</v>
      </c>
      <c r="J725" s="1" t="d">
        <v>2018-07-09</v>
      </c>
      <c r="K725">
        <v>98499</v>
      </c>
      <c r="L725" t="s">
        <v>30</v>
      </c>
      <c r="M725" s="1" t="d">
        <v>2018-02-01</v>
      </c>
      <c r="N725">
        <v>2</v>
      </c>
      <c r="O725">
        <v>1</v>
      </c>
      <c r="P725">
        <v>2018</v>
      </c>
      <c r="R725" t="s">
        <v>26</v>
      </c>
      <c r="S725" t="s">
        <v>31</v>
      </c>
    </row>
    <row r="726" spans="1:19" x14ac:dyDescent="0.25">
      <c r="A726" t="s">
        <v>338</v>
      </c>
      <c r="B726" t="s">
        <v>26710</v>
      </c>
      <c r="C726" t="s">
        <v>26711</v>
      </c>
      <c r="E726" t="s">
        <v>3009</v>
      </c>
      <c r="F726" t="s">
        <v>129</v>
      </c>
      <c r="G726">
        <v>80521</v>
      </c>
      <c r="H726">
        <v>40.585434999999997</v>
      </c>
      <c r="I726">
        <v>-105.079157</v>
      </c>
      <c r="J726" s="1" t="d">
        <v>2018-07-09</v>
      </c>
      <c r="K726">
        <v>98500</v>
      </c>
      <c r="L726" t="s">
        <v>30</v>
      </c>
      <c r="M726" s="1" t="d">
        <v>2018-04-01</v>
      </c>
      <c r="N726">
        <v>4</v>
      </c>
      <c r="O726">
        <v>1</v>
      </c>
      <c r="P726">
        <v>2018</v>
      </c>
      <c r="R726" t="s">
        <v>26</v>
      </c>
      <c r="S726" t="s">
        <v>27</v>
      </c>
    </row>
    <row r="727" spans="1:19" x14ac:dyDescent="0.25">
      <c r="A727" t="s">
        <v>338</v>
      </c>
      <c r="B727" t="s">
        <v>26712</v>
      </c>
      <c r="C727" t="s">
        <v>26713</v>
      </c>
      <c r="E727" t="s">
        <v>10278</v>
      </c>
      <c r="F727" t="s">
        <v>25</v>
      </c>
      <c r="G727">
        <v>21060</v>
      </c>
      <c r="H727">
        <v>39.188825000000001</v>
      </c>
      <c r="I727">
        <v>-76.607620999999995</v>
      </c>
      <c r="J727" s="1" t="d">
        <v>2018-09-10</v>
      </c>
      <c r="K727">
        <v>98501</v>
      </c>
      <c r="L727" t="s">
        <v>30</v>
      </c>
      <c r="M727" s="1" t="d">
        <v>2018-04-01</v>
      </c>
      <c r="N727">
        <v>4</v>
      </c>
      <c r="O727">
        <v>1</v>
      </c>
      <c r="P727">
        <v>2018</v>
      </c>
      <c r="R727" t="s">
        <v>26</v>
      </c>
      <c r="S727" t="s">
        <v>31</v>
      </c>
    </row>
    <row r="728" spans="1:19" x14ac:dyDescent="0.25">
      <c r="A728" t="s">
        <v>19</v>
      </c>
      <c r="B728" t="s">
        <v>26716</v>
      </c>
      <c r="C728" t="s">
        <v>26717</v>
      </c>
      <c r="E728" t="s">
        <v>9477</v>
      </c>
      <c r="F728" t="s">
        <v>157</v>
      </c>
      <c r="G728">
        <v>16102</v>
      </c>
      <c r="H728">
        <v>40.982070999999998</v>
      </c>
      <c r="I728">
        <v>-80.356436000000002</v>
      </c>
      <c r="J728" s="1" t="d">
        <v>2018-06-05</v>
      </c>
      <c r="K728">
        <v>98522</v>
      </c>
      <c r="L728" t="s">
        <v>30</v>
      </c>
      <c r="M728" s="1" t="d">
        <v>2018-05-15</v>
      </c>
      <c r="N728">
        <v>5</v>
      </c>
      <c r="O728">
        <v>15</v>
      </c>
      <c r="P728">
        <v>2018</v>
      </c>
      <c r="Q728" t="s">
        <v>35</v>
      </c>
      <c r="R728" t="s">
        <v>26</v>
      </c>
      <c r="S728" t="s">
        <v>31</v>
      </c>
    </row>
    <row r="729" spans="1:19" x14ac:dyDescent="0.25">
      <c r="A729" t="s">
        <v>338</v>
      </c>
      <c r="B729" t="s">
        <v>26718</v>
      </c>
      <c r="C729" t="s">
        <v>26719</v>
      </c>
      <c r="E729" t="s">
        <v>26720</v>
      </c>
      <c r="F729" t="s">
        <v>42</v>
      </c>
      <c r="G729">
        <v>2664</v>
      </c>
      <c r="H729">
        <v>41.639716700000001</v>
      </c>
      <c r="I729">
        <v>-70.215243599999994</v>
      </c>
      <c r="J729" s="1" t="d">
        <v>2018-06-05</v>
      </c>
      <c r="K729">
        <v>98542</v>
      </c>
      <c r="L729" t="s">
        <v>30</v>
      </c>
      <c r="M729" s="1" t="d">
        <v>2018-05-18</v>
      </c>
      <c r="N729">
        <v>5</v>
      </c>
      <c r="O729">
        <v>18</v>
      </c>
      <c r="P729">
        <v>2018</v>
      </c>
      <c r="R729" t="s">
        <v>26</v>
      </c>
      <c r="S729" t="s">
        <v>31</v>
      </c>
    </row>
    <row r="730" spans="1:19" x14ac:dyDescent="0.25">
      <c r="A730" t="s">
        <v>338</v>
      </c>
      <c r="B730" t="s">
        <v>26721</v>
      </c>
      <c r="C730" t="s">
        <v>26722</v>
      </c>
      <c r="E730" t="s">
        <v>3965</v>
      </c>
      <c r="F730" t="s">
        <v>25</v>
      </c>
      <c r="G730">
        <v>21230</v>
      </c>
      <c r="H730">
        <v>39.269900999999997</v>
      </c>
      <c r="I730">
        <v>-76.595658</v>
      </c>
      <c r="J730" s="1" t="d">
        <v>2018-09-10</v>
      </c>
      <c r="K730">
        <v>98544</v>
      </c>
      <c r="L730" t="s">
        <v>7192</v>
      </c>
      <c r="M730" s="1" t="d">
        <v>2018-05-23</v>
      </c>
      <c r="N730">
        <v>5</v>
      </c>
      <c r="O730">
        <v>23</v>
      </c>
      <c r="P730">
        <v>2018</v>
      </c>
      <c r="R730" t="s">
        <v>26</v>
      </c>
      <c r="S730" t="s">
        <v>31</v>
      </c>
    </row>
    <row r="731" spans="1:19" x14ac:dyDescent="0.25">
      <c r="A731" t="s">
        <v>338</v>
      </c>
      <c r="B731" t="s">
        <v>26723</v>
      </c>
      <c r="C731" t="s">
        <v>26724</v>
      </c>
      <c r="E731" t="s">
        <v>20495</v>
      </c>
      <c r="F731" t="s">
        <v>25</v>
      </c>
      <c r="G731">
        <v>21842</v>
      </c>
      <c r="H731">
        <v>38.328333000000001</v>
      </c>
      <c r="I731">
        <v>-75.089015000000003</v>
      </c>
      <c r="J731" s="1" t="d">
        <v>2018-09-10</v>
      </c>
      <c r="K731">
        <v>98545</v>
      </c>
      <c r="L731" t="s">
        <v>7192</v>
      </c>
      <c r="M731" s="1" t="d">
        <v>2018-05-23</v>
      </c>
      <c r="N731">
        <v>5</v>
      </c>
      <c r="O731">
        <v>23</v>
      </c>
      <c r="P731">
        <v>2018</v>
      </c>
      <c r="R731" t="s">
        <v>26</v>
      </c>
      <c r="S731" t="s">
        <v>31</v>
      </c>
    </row>
    <row r="732" spans="1:19" x14ac:dyDescent="0.25">
      <c r="A732" t="s">
        <v>338</v>
      </c>
      <c r="B732" t="s">
        <v>26725</v>
      </c>
      <c r="C732" t="s">
        <v>26726</v>
      </c>
      <c r="E732" t="s">
        <v>6241</v>
      </c>
      <c r="F732" t="s">
        <v>137</v>
      </c>
      <c r="G732">
        <v>97756</v>
      </c>
      <c r="H732">
        <v>44.204363000000001</v>
      </c>
      <c r="I732">
        <v>-121.22736399999999</v>
      </c>
      <c r="J732" s="1" t="d">
        <v>2018-08-07</v>
      </c>
      <c r="K732">
        <v>98546</v>
      </c>
      <c r="L732" t="s">
        <v>26727</v>
      </c>
      <c r="M732" s="1" t="d">
        <v>2018-05-01</v>
      </c>
      <c r="N732">
        <v>5</v>
      </c>
      <c r="O732">
        <v>1</v>
      </c>
      <c r="P732">
        <v>2018</v>
      </c>
      <c r="R732" t="s">
        <v>26</v>
      </c>
      <c r="S732" t="s">
        <v>31</v>
      </c>
    </row>
    <row r="733" spans="1:19" x14ac:dyDescent="0.25">
      <c r="A733" t="s">
        <v>504</v>
      </c>
      <c r="B733" t="s">
        <v>26725</v>
      </c>
      <c r="C733" t="s">
        <v>26726</v>
      </c>
      <c r="E733" t="s">
        <v>6241</v>
      </c>
      <c r="F733" t="s">
        <v>137</v>
      </c>
      <c r="G733">
        <v>97756</v>
      </c>
      <c r="H733">
        <v>44.204363000000001</v>
      </c>
      <c r="I733">
        <v>-121.22736399999999</v>
      </c>
      <c r="J733" s="1" t="d">
        <v>2018-08-07</v>
      </c>
      <c r="K733">
        <v>98547</v>
      </c>
      <c r="L733" t="s">
        <v>26727</v>
      </c>
      <c r="M733" s="1" t="d">
        <v>2018-05-01</v>
      </c>
      <c r="N733">
        <v>5</v>
      </c>
      <c r="O733">
        <v>1</v>
      </c>
      <c r="P733">
        <v>2018</v>
      </c>
      <c r="R733" t="s">
        <v>26</v>
      </c>
      <c r="S733" t="s">
        <v>31</v>
      </c>
    </row>
    <row r="734" spans="1:19" x14ac:dyDescent="0.25">
      <c r="A734" t="s">
        <v>338</v>
      </c>
      <c r="B734" t="s">
        <v>26741</v>
      </c>
      <c r="C734" t="s">
        <v>26742</v>
      </c>
      <c r="D734" t="s">
        <v>26743</v>
      </c>
      <c r="E734" t="s">
        <v>9763</v>
      </c>
      <c r="F734" t="s">
        <v>170</v>
      </c>
      <c r="G734">
        <v>91730</v>
      </c>
      <c r="H734">
        <v>34.094205000000002</v>
      </c>
      <c r="I734">
        <v>-117.55695</v>
      </c>
      <c r="J734" s="1" t="d">
        <v>2018-06-05</v>
      </c>
      <c r="K734">
        <v>98557</v>
      </c>
      <c r="L734" t="s">
        <v>30</v>
      </c>
      <c r="M734" s="1" t="d">
        <v>2018-04-01</v>
      </c>
      <c r="N734">
        <v>4</v>
      </c>
      <c r="O734">
        <v>1</v>
      </c>
      <c r="P734">
        <v>2018</v>
      </c>
      <c r="R734" t="s">
        <v>26</v>
      </c>
      <c r="S734" t="s">
        <v>31</v>
      </c>
    </row>
    <row r="735" spans="1:19" x14ac:dyDescent="0.25">
      <c r="A735" t="s">
        <v>338</v>
      </c>
      <c r="B735" t="s">
        <v>26744</v>
      </c>
      <c r="C735" t="s">
        <v>26745</v>
      </c>
      <c r="E735" t="s">
        <v>26746</v>
      </c>
      <c r="F735" t="s">
        <v>202</v>
      </c>
      <c r="G735">
        <v>33463</v>
      </c>
      <c r="H735">
        <v>26.619471999999998</v>
      </c>
      <c r="I735">
        <v>-80.127560000000003</v>
      </c>
      <c r="J735" s="1" t="d">
        <v>2018-06-05</v>
      </c>
      <c r="K735">
        <v>98581</v>
      </c>
      <c r="L735" t="s">
        <v>30</v>
      </c>
      <c r="M735" s="1" t="d">
        <v>2018-05-29</v>
      </c>
      <c r="N735">
        <v>5</v>
      </c>
      <c r="O735">
        <v>29</v>
      </c>
      <c r="P735">
        <v>2018</v>
      </c>
      <c r="R735" t="s">
        <v>26</v>
      </c>
      <c r="S735" t="s">
        <v>31</v>
      </c>
    </row>
    <row r="736" spans="1:19" x14ac:dyDescent="0.25">
      <c r="A736" t="s">
        <v>338</v>
      </c>
      <c r="B736" t="s">
        <v>26744</v>
      </c>
      <c r="C736" t="s">
        <v>26745</v>
      </c>
      <c r="E736" t="s">
        <v>26746</v>
      </c>
      <c r="F736" t="s">
        <v>202</v>
      </c>
      <c r="G736">
        <v>33463</v>
      </c>
      <c r="H736">
        <v>26.619471999999998</v>
      </c>
      <c r="I736">
        <v>-80.127560000000003</v>
      </c>
      <c r="J736" s="1" t="d">
        <v>2018-06-05</v>
      </c>
      <c r="K736">
        <v>98582</v>
      </c>
      <c r="L736" t="s">
        <v>30</v>
      </c>
      <c r="M736" s="1" t="d">
        <v>2018-05-18</v>
      </c>
      <c r="N736">
        <v>5</v>
      </c>
      <c r="O736">
        <v>18</v>
      </c>
      <c r="P736">
        <v>2018</v>
      </c>
      <c r="R736" t="s">
        <v>26</v>
      </c>
      <c r="S736" t="s">
        <v>27</v>
      </c>
    </row>
    <row r="737" spans="1:19" x14ac:dyDescent="0.25">
      <c r="A737" t="s">
        <v>338</v>
      </c>
      <c r="B737" t="s">
        <v>26749</v>
      </c>
      <c r="C737" t="s">
        <v>26750</v>
      </c>
      <c r="E737" t="s">
        <v>26751</v>
      </c>
      <c r="F737" t="s">
        <v>29</v>
      </c>
      <c r="G737">
        <v>30115</v>
      </c>
      <c r="H737">
        <v>34.183359000000003</v>
      </c>
      <c r="I737">
        <v>-84.502677000000006</v>
      </c>
      <c r="J737" s="1" t="d">
        <v>2018-06-05</v>
      </c>
      <c r="K737">
        <v>98584</v>
      </c>
      <c r="L737" t="s">
        <v>30</v>
      </c>
      <c r="M737" s="1" t="d">
        <v>2018-05-29</v>
      </c>
      <c r="N737">
        <v>5</v>
      </c>
      <c r="O737">
        <v>29</v>
      </c>
      <c r="P737">
        <v>2018</v>
      </c>
      <c r="R737" t="s">
        <v>26</v>
      </c>
      <c r="S737" t="s">
        <v>31</v>
      </c>
    </row>
    <row r="738" spans="1:19" x14ac:dyDescent="0.25">
      <c r="A738" t="s">
        <v>338</v>
      </c>
      <c r="B738" t="s">
        <v>26749</v>
      </c>
      <c r="C738" t="s">
        <v>26750</v>
      </c>
      <c r="E738" t="s">
        <v>26751</v>
      </c>
      <c r="F738" t="s">
        <v>29</v>
      </c>
      <c r="G738">
        <v>30115</v>
      </c>
      <c r="H738">
        <v>34.183359000000003</v>
      </c>
      <c r="I738">
        <v>-84.502677000000006</v>
      </c>
      <c r="J738" s="1" t="d">
        <v>2018-06-05</v>
      </c>
      <c r="K738">
        <v>98585</v>
      </c>
      <c r="L738" t="s">
        <v>30</v>
      </c>
      <c r="M738" s="1" t="d">
        <v>2018-05-29</v>
      </c>
      <c r="N738">
        <v>5</v>
      </c>
      <c r="O738">
        <v>29</v>
      </c>
      <c r="P738">
        <v>2018</v>
      </c>
      <c r="R738" t="s">
        <v>26</v>
      </c>
      <c r="S738" t="s">
        <v>27</v>
      </c>
    </row>
    <row r="739" spans="1:19" x14ac:dyDescent="0.25">
      <c r="A739" t="s">
        <v>312</v>
      </c>
      <c r="B739" t="s">
        <v>4136</v>
      </c>
      <c r="C739" t="s">
        <v>26754</v>
      </c>
      <c r="E739" t="s">
        <v>26755</v>
      </c>
      <c r="F739" t="s">
        <v>78</v>
      </c>
      <c r="G739">
        <v>67135</v>
      </c>
      <c r="H739">
        <v>37.915892999999997</v>
      </c>
      <c r="I739">
        <v>-97.424925999999999</v>
      </c>
      <c r="J739" s="1" t="d">
        <v>2018-06-05</v>
      </c>
      <c r="K739">
        <v>98587</v>
      </c>
      <c r="L739" t="s">
        <v>30</v>
      </c>
      <c r="M739" s="1" t="d">
        <v>2018-05-15</v>
      </c>
      <c r="N739">
        <v>5</v>
      </c>
      <c r="O739">
        <v>15</v>
      </c>
      <c r="P739">
        <v>2018</v>
      </c>
      <c r="R739" t="s">
        <v>26</v>
      </c>
      <c r="S739" t="s">
        <v>31</v>
      </c>
    </row>
    <row r="740" spans="1:19" x14ac:dyDescent="0.25">
      <c r="A740" t="s">
        <v>338</v>
      </c>
      <c r="B740" t="s">
        <v>19221</v>
      </c>
      <c r="C740" t="s">
        <v>19222</v>
      </c>
      <c r="E740" t="s">
        <v>19221</v>
      </c>
      <c r="F740" t="s">
        <v>269</v>
      </c>
      <c r="G740">
        <v>23801</v>
      </c>
      <c r="H740">
        <v>37.249490000000002</v>
      </c>
      <c r="I740">
        <v>-77.339382999999998</v>
      </c>
      <c r="J740" s="1" t="d">
        <v>2018-09-10</v>
      </c>
      <c r="K740">
        <v>98602</v>
      </c>
      <c r="L740" t="s">
        <v>30</v>
      </c>
      <c r="M740" s="1" t="d">
        <v>2018-04-01</v>
      </c>
      <c r="N740">
        <v>4</v>
      </c>
      <c r="O740">
        <v>1</v>
      </c>
      <c r="P740">
        <v>2018</v>
      </c>
      <c r="R740" t="s">
        <v>26</v>
      </c>
      <c r="S740" t="s">
        <v>27</v>
      </c>
    </row>
    <row r="741" spans="1:19" x14ac:dyDescent="0.25">
      <c r="A741" t="s">
        <v>338</v>
      </c>
      <c r="B741" t="s">
        <v>5039</v>
      </c>
      <c r="C741" t="s">
        <v>5040</v>
      </c>
      <c r="E741" t="s">
        <v>274</v>
      </c>
      <c r="F741" t="s">
        <v>25</v>
      </c>
      <c r="G741">
        <v>20899</v>
      </c>
      <c r="H741">
        <v>39.140096</v>
      </c>
      <c r="I741">
        <v>-77.218394000000004</v>
      </c>
      <c r="J741" s="1" t="d">
        <v>2019-01-10</v>
      </c>
      <c r="K741">
        <v>98603</v>
      </c>
      <c r="L741" t="s">
        <v>30</v>
      </c>
      <c r="M741" s="1" t="d">
        <v>2018-04-01</v>
      </c>
      <c r="N741">
        <v>4</v>
      </c>
      <c r="O741">
        <v>1</v>
      </c>
      <c r="P741">
        <v>2018</v>
      </c>
      <c r="R741" t="s">
        <v>26</v>
      </c>
      <c r="S741" t="s">
        <v>27</v>
      </c>
    </row>
    <row r="742" spans="1:19" x14ac:dyDescent="0.25">
      <c r="A742" t="s">
        <v>338</v>
      </c>
      <c r="B742" t="s">
        <v>2334</v>
      </c>
      <c r="C742" t="s">
        <v>2335</v>
      </c>
      <c r="E742" t="s">
        <v>82</v>
      </c>
      <c r="F742" t="s">
        <v>10</v>
      </c>
      <c r="G742">
        <v>83415</v>
      </c>
      <c r="H742">
        <v>43.519584999999999</v>
      </c>
      <c r="I742">
        <v>-112.046184</v>
      </c>
      <c r="J742" s="1" t="d">
        <v>2018-09-10</v>
      </c>
      <c r="K742">
        <v>98604</v>
      </c>
      <c r="L742" t="s">
        <v>30</v>
      </c>
      <c r="M742" s="1" t="d">
        <v>2018-04-01</v>
      </c>
      <c r="N742">
        <v>4</v>
      </c>
      <c r="O742">
        <v>1</v>
      </c>
      <c r="P742">
        <v>2018</v>
      </c>
      <c r="R742" t="s">
        <v>26</v>
      </c>
      <c r="S742" t="s">
        <v>27</v>
      </c>
    </row>
    <row r="743" spans="1:19" x14ac:dyDescent="0.25">
      <c r="A743" t="s">
        <v>338</v>
      </c>
      <c r="B743" t="s">
        <v>6400</v>
      </c>
      <c r="C743" t="s">
        <v>26756</v>
      </c>
      <c r="E743" t="s">
        <v>6204</v>
      </c>
      <c r="F743" t="s">
        <v>55</v>
      </c>
      <c r="G743">
        <v>98663</v>
      </c>
      <c r="H743">
        <v>45.662256999999997</v>
      </c>
      <c r="I743">
        <v>-122.664489</v>
      </c>
      <c r="J743" s="1" t="d">
        <v>2018-09-10</v>
      </c>
      <c r="K743">
        <v>98605</v>
      </c>
      <c r="L743" t="s">
        <v>30</v>
      </c>
      <c r="M743" s="1" t="d">
        <v>2018-04-01</v>
      </c>
      <c r="N743">
        <v>4</v>
      </c>
      <c r="O743">
        <v>1</v>
      </c>
      <c r="P743">
        <v>2018</v>
      </c>
      <c r="R743" t="s">
        <v>26</v>
      </c>
      <c r="S743" t="s">
        <v>27</v>
      </c>
    </row>
    <row r="744" spans="1:19" x14ac:dyDescent="0.25">
      <c r="A744" t="s">
        <v>338</v>
      </c>
      <c r="B744" t="s">
        <v>26757</v>
      </c>
      <c r="C744" t="s">
        <v>26758</v>
      </c>
      <c r="E744" t="s">
        <v>4433</v>
      </c>
      <c r="F744" t="s">
        <v>101</v>
      </c>
      <c r="G744">
        <v>84767</v>
      </c>
      <c r="H744">
        <v>37.199953999999998</v>
      </c>
      <c r="I744">
        <v>-112.983581</v>
      </c>
      <c r="J744" s="1" t="d">
        <v>2019-01-10</v>
      </c>
      <c r="K744">
        <v>98606</v>
      </c>
      <c r="L744" t="s">
        <v>30</v>
      </c>
      <c r="M744" s="1" t="d">
        <v>2018-04-01</v>
      </c>
      <c r="N744">
        <v>4</v>
      </c>
      <c r="O744">
        <v>1</v>
      </c>
      <c r="P744">
        <v>2018</v>
      </c>
      <c r="R744" t="s">
        <v>26</v>
      </c>
      <c r="S744" t="s">
        <v>27</v>
      </c>
    </row>
    <row r="745" spans="1:19" x14ac:dyDescent="0.25">
      <c r="A745" t="s">
        <v>338</v>
      </c>
      <c r="B745" t="s">
        <v>21905</v>
      </c>
      <c r="C745" t="s">
        <v>21906</v>
      </c>
      <c r="E745" t="s">
        <v>21907</v>
      </c>
      <c r="F745" t="s">
        <v>170</v>
      </c>
      <c r="G745">
        <v>92357</v>
      </c>
      <c r="H745">
        <v>34.050282000000003</v>
      </c>
      <c r="I745">
        <v>-117.252416</v>
      </c>
      <c r="J745" s="1" t="d">
        <v>2019-01-10</v>
      </c>
      <c r="K745">
        <v>98607</v>
      </c>
      <c r="L745" t="s">
        <v>30</v>
      </c>
      <c r="M745" s="1" t="d">
        <v>2018-04-01</v>
      </c>
      <c r="N745">
        <v>4</v>
      </c>
      <c r="O745">
        <v>1</v>
      </c>
      <c r="P745">
        <v>2018</v>
      </c>
      <c r="R745" t="s">
        <v>26</v>
      </c>
      <c r="S745" t="s">
        <v>27</v>
      </c>
    </row>
    <row r="746" spans="1:19" x14ac:dyDescent="0.25">
      <c r="A746" t="s">
        <v>338</v>
      </c>
      <c r="B746" t="s">
        <v>4037</v>
      </c>
      <c r="C746" t="s">
        <v>4038</v>
      </c>
      <c r="D746" t="s">
        <v>4039</v>
      </c>
      <c r="E746" t="s">
        <v>218</v>
      </c>
      <c r="F746" t="s">
        <v>170</v>
      </c>
      <c r="G746">
        <v>92054</v>
      </c>
      <c r="H746">
        <v>33.214441659999999</v>
      </c>
      <c r="I746">
        <v>-117.38703030000001</v>
      </c>
      <c r="J746" s="1" t="d">
        <v>2019-02-06</v>
      </c>
      <c r="K746">
        <v>98618</v>
      </c>
      <c r="L746" t="s">
        <v>4040</v>
      </c>
      <c r="M746" s="1" t="d">
        <v>2018-04-01</v>
      </c>
      <c r="N746">
        <v>4</v>
      </c>
      <c r="O746">
        <v>1</v>
      </c>
      <c r="P746">
        <v>2018</v>
      </c>
      <c r="R746" t="s">
        <v>26</v>
      </c>
      <c r="S746" t="s">
        <v>27</v>
      </c>
    </row>
    <row r="747" spans="1:19" x14ac:dyDescent="0.25">
      <c r="A747" t="s">
        <v>338</v>
      </c>
      <c r="B747" t="s">
        <v>6196</v>
      </c>
      <c r="C747" t="s">
        <v>13004</v>
      </c>
      <c r="E747" t="s">
        <v>4037</v>
      </c>
      <c r="F747" t="s">
        <v>170</v>
      </c>
      <c r="G747">
        <v>92055</v>
      </c>
      <c r="H747">
        <v>33.295445000000001</v>
      </c>
      <c r="I747">
        <v>-117.344939</v>
      </c>
      <c r="J747" s="1" t="d">
        <v>2019-01-10</v>
      </c>
      <c r="K747">
        <v>98619</v>
      </c>
      <c r="L747" t="s">
        <v>30</v>
      </c>
      <c r="M747" s="1" t="d">
        <v>2018-04-01</v>
      </c>
      <c r="N747">
        <v>4</v>
      </c>
      <c r="O747">
        <v>1</v>
      </c>
      <c r="P747">
        <v>2018</v>
      </c>
      <c r="R747" t="s">
        <v>26</v>
      </c>
      <c r="S747" t="s">
        <v>27</v>
      </c>
    </row>
    <row r="748" spans="1:19" x14ac:dyDescent="0.25">
      <c r="A748" t="s">
        <v>312</v>
      </c>
      <c r="B748" t="s">
        <v>24375</v>
      </c>
      <c r="C748" t="s">
        <v>26759</v>
      </c>
      <c r="E748" t="s">
        <v>26760</v>
      </c>
      <c r="F748" t="s">
        <v>119</v>
      </c>
      <c r="G748">
        <v>56733</v>
      </c>
      <c r="H748">
        <v>48.641539569999999</v>
      </c>
      <c r="I748">
        <v>-96.909018720000006</v>
      </c>
      <c r="J748" s="1" t="d">
        <v>2019-04-08</v>
      </c>
      <c r="K748">
        <v>98620</v>
      </c>
      <c r="L748" t="s">
        <v>24</v>
      </c>
      <c r="M748" s="1" t="d">
        <v>2018-05-15</v>
      </c>
      <c r="N748">
        <v>5</v>
      </c>
      <c r="O748">
        <v>15</v>
      </c>
      <c r="P748">
        <v>2018</v>
      </c>
      <c r="R748" t="s">
        <v>26</v>
      </c>
      <c r="S748" t="s">
        <v>31</v>
      </c>
    </row>
    <row r="749" spans="1:19" x14ac:dyDescent="0.25">
      <c r="A749" t="s">
        <v>312</v>
      </c>
      <c r="B749" t="s">
        <v>26761</v>
      </c>
      <c r="C749" t="s">
        <v>26762</v>
      </c>
      <c r="E749" t="s">
        <v>205</v>
      </c>
      <c r="F749" t="s">
        <v>202</v>
      </c>
      <c r="G749">
        <v>32832</v>
      </c>
      <c r="H749">
        <v>28.388318999999999</v>
      </c>
      <c r="I749">
        <v>-81.244958999999994</v>
      </c>
      <c r="J749" s="1" t="d">
        <v>2018-06-05</v>
      </c>
      <c r="K749">
        <v>98621</v>
      </c>
      <c r="L749" t="s">
        <v>30</v>
      </c>
      <c r="M749" s="1" t="d">
        <v>2018-05-15</v>
      </c>
      <c r="N749">
        <v>5</v>
      </c>
      <c r="O749">
        <v>15</v>
      </c>
      <c r="P749">
        <v>2018</v>
      </c>
      <c r="R749" t="s">
        <v>26</v>
      </c>
      <c r="S749" t="s">
        <v>31</v>
      </c>
    </row>
    <row r="750" spans="1:19" x14ac:dyDescent="0.25">
      <c r="A750" t="s">
        <v>705</v>
      </c>
      <c r="B750" t="s">
        <v>2069</v>
      </c>
      <c r="C750" t="s">
        <v>26763</v>
      </c>
      <c r="E750" t="s">
        <v>26764</v>
      </c>
      <c r="F750" t="s">
        <v>373</v>
      </c>
      <c r="G750">
        <v>62454</v>
      </c>
      <c r="H750">
        <v>39.005299999999998</v>
      </c>
      <c r="I750">
        <v>-87.742385999999996</v>
      </c>
      <c r="J750" s="1" t="d">
        <v>2018-06-05</v>
      </c>
      <c r="K750">
        <v>98622</v>
      </c>
      <c r="L750" t="s">
        <v>30</v>
      </c>
      <c r="M750" s="1" t="d">
        <v>2018-05-15</v>
      </c>
      <c r="N750">
        <v>5</v>
      </c>
      <c r="O750">
        <v>15</v>
      </c>
      <c r="P750">
        <v>2018</v>
      </c>
      <c r="R750" t="s">
        <v>26</v>
      </c>
      <c r="S750" t="s">
        <v>31</v>
      </c>
    </row>
    <row r="751" spans="1:19" x14ac:dyDescent="0.25">
      <c r="A751" t="s">
        <v>705</v>
      </c>
      <c r="B751" t="s">
        <v>12591</v>
      </c>
      <c r="C751" t="s">
        <v>12592</v>
      </c>
      <c r="E751" t="s">
        <v>9983</v>
      </c>
      <c r="F751" t="s">
        <v>373</v>
      </c>
      <c r="G751">
        <v>60013</v>
      </c>
      <c r="H751">
        <v>42.218187999999998</v>
      </c>
      <c r="I751">
        <v>-88.258296999999999</v>
      </c>
      <c r="J751" s="1" t="d">
        <v>2018-06-05</v>
      </c>
      <c r="K751">
        <v>98623</v>
      </c>
      <c r="L751" t="s">
        <v>30</v>
      </c>
      <c r="M751" s="1" t="d">
        <v>2018-05-15</v>
      </c>
      <c r="N751">
        <v>5</v>
      </c>
      <c r="O751">
        <v>15</v>
      </c>
      <c r="P751">
        <v>2018</v>
      </c>
      <c r="R751" t="s">
        <v>26</v>
      </c>
      <c r="S751" t="s">
        <v>31</v>
      </c>
    </row>
    <row r="752" spans="1:19" x14ac:dyDescent="0.25">
      <c r="A752" t="s">
        <v>312</v>
      </c>
      <c r="B752" t="s">
        <v>10998</v>
      </c>
      <c r="C752" t="s">
        <v>10999</v>
      </c>
      <c r="E752" t="s">
        <v>11000</v>
      </c>
      <c r="F752" t="s">
        <v>373</v>
      </c>
      <c r="G752">
        <v>60156</v>
      </c>
      <c r="H752">
        <v>42.175190999999998</v>
      </c>
      <c r="I752">
        <v>-88.329977</v>
      </c>
      <c r="J752" s="1" t="d">
        <v>2018-06-05</v>
      </c>
      <c r="K752">
        <v>98624</v>
      </c>
      <c r="L752" t="s">
        <v>30</v>
      </c>
      <c r="M752" s="1" t="d">
        <v>2018-05-15</v>
      </c>
      <c r="N752">
        <v>5</v>
      </c>
      <c r="O752">
        <v>15</v>
      </c>
      <c r="P752">
        <v>2018</v>
      </c>
      <c r="R752" t="s">
        <v>26</v>
      </c>
      <c r="S752" t="s">
        <v>31</v>
      </c>
    </row>
    <row r="753" spans="1:19" x14ac:dyDescent="0.25">
      <c r="A753" t="s">
        <v>705</v>
      </c>
      <c r="B753" t="s">
        <v>10998</v>
      </c>
      <c r="C753" t="s">
        <v>10999</v>
      </c>
      <c r="E753" t="s">
        <v>11000</v>
      </c>
      <c r="F753" t="s">
        <v>373</v>
      </c>
      <c r="G753">
        <v>60156</v>
      </c>
      <c r="H753">
        <v>42.175190999999998</v>
      </c>
      <c r="I753">
        <v>-88.329977</v>
      </c>
      <c r="J753" s="1" t="d">
        <v>2018-06-05</v>
      </c>
      <c r="K753">
        <v>98625</v>
      </c>
      <c r="L753" t="s">
        <v>30</v>
      </c>
      <c r="M753" s="1" t="d">
        <v>2018-05-15</v>
      </c>
      <c r="N753">
        <v>5</v>
      </c>
      <c r="O753">
        <v>15</v>
      </c>
      <c r="P753">
        <v>2018</v>
      </c>
      <c r="R753" t="s">
        <v>26</v>
      </c>
      <c r="S753" t="s">
        <v>31</v>
      </c>
    </row>
    <row r="754" spans="1:19" x14ac:dyDescent="0.25">
      <c r="A754" t="s">
        <v>312</v>
      </c>
      <c r="B754" t="s">
        <v>26765</v>
      </c>
      <c r="C754" t="s">
        <v>26766</v>
      </c>
      <c r="E754" t="s">
        <v>26767</v>
      </c>
      <c r="F754" t="s">
        <v>202</v>
      </c>
      <c r="G754">
        <v>33903</v>
      </c>
      <c r="H754">
        <v>26.663851000000001</v>
      </c>
      <c r="I754">
        <v>-81.887488000000005</v>
      </c>
      <c r="J754" s="1" t="d">
        <v>2018-06-05</v>
      </c>
      <c r="K754">
        <v>98626</v>
      </c>
      <c r="L754" t="s">
        <v>30</v>
      </c>
      <c r="M754" s="1" t="d">
        <v>2018-05-15</v>
      </c>
      <c r="N754">
        <v>5</v>
      </c>
      <c r="O754">
        <v>15</v>
      </c>
      <c r="P754">
        <v>2018</v>
      </c>
      <c r="R754" t="s">
        <v>26</v>
      </c>
      <c r="S754" t="s">
        <v>31</v>
      </c>
    </row>
    <row r="755" spans="1:19" x14ac:dyDescent="0.25">
      <c r="A755" t="s">
        <v>312</v>
      </c>
      <c r="B755" t="s">
        <v>26768</v>
      </c>
      <c r="C755" t="s">
        <v>26769</v>
      </c>
      <c r="E755" t="s">
        <v>1209</v>
      </c>
      <c r="F755" t="s">
        <v>129</v>
      </c>
      <c r="G755">
        <v>80918</v>
      </c>
      <c r="H755">
        <v>38.897680999999999</v>
      </c>
      <c r="I755">
        <v>-104.747416</v>
      </c>
      <c r="J755" s="1" t="d">
        <v>2018-06-05</v>
      </c>
      <c r="K755">
        <v>98627</v>
      </c>
      <c r="L755" t="s">
        <v>30</v>
      </c>
      <c r="M755" s="1" t="d">
        <v>2018-05-15</v>
      </c>
      <c r="N755">
        <v>5</v>
      </c>
      <c r="O755">
        <v>15</v>
      </c>
      <c r="P755">
        <v>2018</v>
      </c>
      <c r="R755" t="s">
        <v>26</v>
      </c>
      <c r="S755" t="s">
        <v>31</v>
      </c>
    </row>
    <row r="756" spans="1:19" x14ac:dyDescent="0.25">
      <c r="A756" t="s">
        <v>312</v>
      </c>
      <c r="B756" t="s">
        <v>26770</v>
      </c>
      <c r="C756" t="s">
        <v>26771</v>
      </c>
      <c r="E756" t="s">
        <v>184</v>
      </c>
      <c r="F756" t="s">
        <v>269</v>
      </c>
      <c r="G756">
        <v>23294</v>
      </c>
      <c r="H756">
        <v>37.610033999999999</v>
      </c>
      <c r="I756">
        <v>-77.520145999999997</v>
      </c>
      <c r="J756" s="1" t="d">
        <v>2018-06-05</v>
      </c>
      <c r="K756">
        <v>98628</v>
      </c>
      <c r="L756" t="s">
        <v>30</v>
      </c>
      <c r="M756" s="1" t="d">
        <v>2018-05-15</v>
      </c>
      <c r="N756">
        <v>5</v>
      </c>
      <c r="O756">
        <v>15</v>
      </c>
      <c r="P756">
        <v>2018</v>
      </c>
      <c r="R756" t="s">
        <v>26</v>
      </c>
      <c r="S756" t="s">
        <v>31</v>
      </c>
    </row>
    <row r="757" spans="1:19" x14ac:dyDescent="0.25">
      <c r="A757" t="s">
        <v>312</v>
      </c>
      <c r="B757" t="s">
        <v>26772</v>
      </c>
      <c r="C757" t="s">
        <v>26773</v>
      </c>
      <c r="E757" t="s">
        <v>205</v>
      </c>
      <c r="F757" t="s">
        <v>202</v>
      </c>
      <c r="G757">
        <v>32822</v>
      </c>
      <c r="H757">
        <v>28.469677999999998</v>
      </c>
      <c r="I757">
        <v>-81.310610999999994</v>
      </c>
      <c r="J757" s="1" t="d">
        <v>2018-06-05</v>
      </c>
      <c r="K757">
        <v>98629</v>
      </c>
      <c r="L757" t="s">
        <v>30</v>
      </c>
      <c r="M757" s="1" t="d">
        <v>2018-05-15</v>
      </c>
      <c r="N757">
        <v>5</v>
      </c>
      <c r="O757">
        <v>15</v>
      </c>
      <c r="P757">
        <v>2018</v>
      </c>
      <c r="R757" t="s">
        <v>26</v>
      </c>
      <c r="S757" t="s">
        <v>31</v>
      </c>
    </row>
    <row r="758" spans="1:19" x14ac:dyDescent="0.25">
      <c r="A758" t="s">
        <v>312</v>
      </c>
      <c r="B758" t="s">
        <v>18798</v>
      </c>
      <c r="C758" t="s">
        <v>26774</v>
      </c>
      <c r="E758" t="s">
        <v>245</v>
      </c>
      <c r="F758" t="s">
        <v>170</v>
      </c>
      <c r="G758">
        <v>92504</v>
      </c>
      <c r="H758">
        <v>33.935001</v>
      </c>
      <c r="I758">
        <v>-117.40368700000001</v>
      </c>
      <c r="J758" s="1" t="d">
        <v>2019-03-07</v>
      </c>
      <c r="K758">
        <v>98630</v>
      </c>
      <c r="L758" t="s">
        <v>71</v>
      </c>
      <c r="M758" s="1" t="d">
        <v>2018-05-15</v>
      </c>
      <c r="N758">
        <v>5</v>
      </c>
      <c r="O758">
        <v>15</v>
      </c>
      <c r="P758">
        <v>2018</v>
      </c>
      <c r="R758" t="s">
        <v>26</v>
      </c>
      <c r="S758" t="s">
        <v>31</v>
      </c>
    </row>
    <row r="759" spans="1:19" x14ac:dyDescent="0.25">
      <c r="A759" t="s">
        <v>312</v>
      </c>
      <c r="B759" t="s">
        <v>26775</v>
      </c>
      <c r="C759" t="s">
        <v>26776</v>
      </c>
      <c r="E759" t="s">
        <v>698</v>
      </c>
      <c r="F759" t="s">
        <v>373</v>
      </c>
      <c r="G759">
        <v>60632</v>
      </c>
      <c r="H759">
        <v>41.830607999999998</v>
      </c>
      <c r="I759">
        <v>-87.695109000000002</v>
      </c>
      <c r="J759" s="1" t="d">
        <v>2018-06-05</v>
      </c>
      <c r="K759">
        <v>98631</v>
      </c>
      <c r="L759" t="s">
        <v>30</v>
      </c>
      <c r="M759" s="1" t="d">
        <v>2018-05-15</v>
      </c>
      <c r="N759">
        <v>5</v>
      </c>
      <c r="O759">
        <v>15</v>
      </c>
      <c r="P759">
        <v>2018</v>
      </c>
      <c r="R759" t="s">
        <v>26</v>
      </c>
      <c r="S759" t="s">
        <v>31</v>
      </c>
    </row>
    <row r="760" spans="1:19" x14ac:dyDescent="0.25">
      <c r="A760" t="s">
        <v>338</v>
      </c>
      <c r="B760" t="s">
        <v>14082</v>
      </c>
      <c r="C760" t="s">
        <v>14083</v>
      </c>
      <c r="E760" t="s">
        <v>220</v>
      </c>
      <c r="F760" t="s">
        <v>170</v>
      </c>
      <c r="G760">
        <v>92140</v>
      </c>
      <c r="H760">
        <v>32.743966</v>
      </c>
      <c r="I760">
        <v>-117.201705</v>
      </c>
      <c r="J760" s="1" t="d">
        <v>2019-01-10</v>
      </c>
      <c r="K760">
        <v>98632</v>
      </c>
      <c r="L760" t="s">
        <v>30</v>
      </c>
      <c r="M760" s="1" t="d">
        <v>2018-04-01</v>
      </c>
      <c r="N760">
        <v>4</v>
      </c>
      <c r="O760">
        <v>1</v>
      </c>
      <c r="P760">
        <v>2018</v>
      </c>
      <c r="R760" t="s">
        <v>26</v>
      </c>
      <c r="S760" t="s">
        <v>27</v>
      </c>
    </row>
    <row r="761" spans="1:19" x14ac:dyDescent="0.25">
      <c r="A761" t="s">
        <v>338</v>
      </c>
      <c r="B761" t="s">
        <v>26777</v>
      </c>
      <c r="C761" t="s">
        <v>26778</v>
      </c>
      <c r="E761" t="s">
        <v>15847</v>
      </c>
      <c r="F761" t="s">
        <v>25</v>
      </c>
      <c r="G761">
        <v>20755</v>
      </c>
      <c r="H761">
        <v>39.108994000000003</v>
      </c>
      <c r="I761">
        <v>-76.770270999999994</v>
      </c>
      <c r="J761" s="1" t="d">
        <v>2018-06-05</v>
      </c>
      <c r="K761">
        <v>98662</v>
      </c>
      <c r="L761" t="s">
        <v>30</v>
      </c>
      <c r="M761" s="1" t="d">
        <v>2018-04-01</v>
      </c>
      <c r="N761">
        <v>4</v>
      </c>
      <c r="O761">
        <v>1</v>
      </c>
      <c r="P761">
        <v>2018</v>
      </c>
      <c r="R761" t="s">
        <v>26</v>
      </c>
      <c r="S761" t="s">
        <v>27</v>
      </c>
    </row>
    <row r="762" spans="1:19" x14ac:dyDescent="0.25">
      <c r="A762" t="s">
        <v>338</v>
      </c>
      <c r="B762" t="s">
        <v>26779</v>
      </c>
      <c r="C762" t="s">
        <v>26780</v>
      </c>
      <c r="E762" t="s">
        <v>2802</v>
      </c>
      <c r="F762" t="s">
        <v>157</v>
      </c>
      <c r="G762">
        <v>19111</v>
      </c>
      <c r="H762">
        <v>40.043861</v>
      </c>
      <c r="I762">
        <v>-75.089836000000005</v>
      </c>
      <c r="J762" s="1" t="d">
        <v>2018-06-05</v>
      </c>
      <c r="K762">
        <v>98663</v>
      </c>
      <c r="L762" t="s">
        <v>30</v>
      </c>
      <c r="M762" s="1" t="d">
        <v>2018-04-01</v>
      </c>
      <c r="N762">
        <v>4</v>
      </c>
      <c r="O762">
        <v>1</v>
      </c>
      <c r="P762">
        <v>2018</v>
      </c>
      <c r="R762" t="s">
        <v>26</v>
      </c>
      <c r="S762" t="s">
        <v>27</v>
      </c>
    </row>
    <row r="763" spans="1:19" x14ac:dyDescent="0.25">
      <c r="A763" t="s">
        <v>338</v>
      </c>
      <c r="B763" t="s">
        <v>26781</v>
      </c>
      <c r="C763" t="s">
        <v>26782</v>
      </c>
      <c r="E763" t="s">
        <v>26783</v>
      </c>
      <c r="F763" t="s">
        <v>264</v>
      </c>
      <c r="G763">
        <v>89023</v>
      </c>
      <c r="H763">
        <v>36.885503</v>
      </c>
      <c r="I763">
        <v>-116.03339099999999</v>
      </c>
      <c r="J763" s="1" t="d">
        <v>2018-06-05</v>
      </c>
      <c r="K763">
        <v>98664</v>
      </c>
      <c r="L763" t="s">
        <v>30</v>
      </c>
      <c r="M763" s="1" t="d">
        <v>2018-04-01</v>
      </c>
      <c r="N763">
        <v>4</v>
      </c>
      <c r="O763">
        <v>1</v>
      </c>
      <c r="P763">
        <v>2018</v>
      </c>
      <c r="R763" t="s">
        <v>26</v>
      </c>
      <c r="S763" t="s">
        <v>27</v>
      </c>
    </row>
    <row r="764" spans="1:19" x14ac:dyDescent="0.25">
      <c r="A764" t="s">
        <v>338</v>
      </c>
      <c r="B764" t="s">
        <v>26784</v>
      </c>
      <c r="C764" t="s">
        <v>39</v>
      </c>
      <c r="E764" t="s">
        <v>39</v>
      </c>
      <c r="F764" t="s">
        <v>1213</v>
      </c>
      <c r="G764">
        <v>59035</v>
      </c>
      <c r="H764">
        <v>45.31091</v>
      </c>
      <c r="I764">
        <v>-107.93592599999999</v>
      </c>
      <c r="J764" s="1" t="d">
        <v>2018-06-05</v>
      </c>
      <c r="K764">
        <v>98665</v>
      </c>
      <c r="L764" t="s">
        <v>30</v>
      </c>
      <c r="M764" s="1" t="d">
        <v>2018-04-01</v>
      </c>
      <c r="N764">
        <v>4</v>
      </c>
      <c r="O764">
        <v>1</v>
      </c>
      <c r="P764">
        <v>2018</v>
      </c>
      <c r="R764" t="s">
        <v>26</v>
      </c>
      <c r="S764" t="s">
        <v>27</v>
      </c>
    </row>
    <row r="765" spans="1:19" x14ac:dyDescent="0.25">
      <c r="A765" t="s">
        <v>338</v>
      </c>
      <c r="B765" t="s">
        <v>26785</v>
      </c>
      <c r="C765" t="s">
        <v>26786</v>
      </c>
      <c r="E765" t="s">
        <v>21246</v>
      </c>
      <c r="F765" t="s">
        <v>55</v>
      </c>
      <c r="G765">
        <v>98304</v>
      </c>
      <c r="H765">
        <v>46.750241000000003</v>
      </c>
      <c r="I765">
        <v>-121.81277799999999</v>
      </c>
      <c r="J765" s="1" t="d">
        <v>2018-06-05</v>
      </c>
      <c r="K765">
        <v>98666</v>
      </c>
      <c r="L765" t="s">
        <v>30</v>
      </c>
      <c r="M765" s="1" t="d">
        <v>2018-04-01</v>
      </c>
      <c r="N765">
        <v>4</v>
      </c>
      <c r="O765">
        <v>1</v>
      </c>
      <c r="P765">
        <v>2018</v>
      </c>
      <c r="R765" t="s">
        <v>26</v>
      </c>
      <c r="S765" t="s">
        <v>27</v>
      </c>
    </row>
    <row r="766" spans="1:19" x14ac:dyDescent="0.25">
      <c r="A766" t="s">
        <v>338</v>
      </c>
      <c r="B766" t="s">
        <v>13036</v>
      </c>
      <c r="C766" t="s">
        <v>26787</v>
      </c>
      <c r="E766" t="s">
        <v>26788</v>
      </c>
      <c r="F766" t="s">
        <v>25</v>
      </c>
      <c r="G766">
        <v>21902</v>
      </c>
      <c r="H766">
        <v>39.549787000000002</v>
      </c>
      <c r="I766">
        <v>-76.063176999999996</v>
      </c>
      <c r="J766" s="1" t="d">
        <v>2018-06-05</v>
      </c>
      <c r="K766">
        <v>98667</v>
      </c>
      <c r="L766" t="s">
        <v>30</v>
      </c>
      <c r="M766" s="1" t="d">
        <v>2018-04-01</v>
      </c>
      <c r="N766">
        <v>4</v>
      </c>
      <c r="O766">
        <v>1</v>
      </c>
      <c r="P766">
        <v>2018</v>
      </c>
      <c r="R766" t="s">
        <v>26</v>
      </c>
      <c r="S766" t="s">
        <v>27</v>
      </c>
    </row>
    <row r="767" spans="1:19" x14ac:dyDescent="0.25">
      <c r="A767" t="s">
        <v>338</v>
      </c>
      <c r="B767" t="s">
        <v>26789</v>
      </c>
      <c r="C767" t="s">
        <v>26790</v>
      </c>
      <c r="E767" t="s">
        <v>9100</v>
      </c>
      <c r="F767" t="s">
        <v>42</v>
      </c>
      <c r="G767">
        <v>2301</v>
      </c>
      <c r="H767">
        <v>42.063004999999997</v>
      </c>
      <c r="I767">
        <v>-71.053955000000002</v>
      </c>
      <c r="J767" s="1" t="d">
        <v>2018-06-05</v>
      </c>
      <c r="K767">
        <v>98668</v>
      </c>
      <c r="L767" t="s">
        <v>30</v>
      </c>
      <c r="M767" s="1" t="d">
        <v>2018-04-01</v>
      </c>
      <c r="N767">
        <v>4</v>
      </c>
      <c r="O767">
        <v>1</v>
      </c>
      <c r="P767">
        <v>2018</v>
      </c>
      <c r="R767" t="s">
        <v>26</v>
      </c>
      <c r="S767" t="s">
        <v>27</v>
      </c>
    </row>
    <row r="768" spans="1:19" x14ac:dyDescent="0.25">
      <c r="A768" t="s">
        <v>338</v>
      </c>
      <c r="B768" t="s">
        <v>26791</v>
      </c>
      <c r="C768" t="s">
        <v>26792</v>
      </c>
      <c r="E768" t="s">
        <v>26793</v>
      </c>
      <c r="F768" t="s">
        <v>42</v>
      </c>
      <c r="G768">
        <v>2130</v>
      </c>
      <c r="H768">
        <v>42.326988</v>
      </c>
      <c r="I768">
        <v>-71.110631999999995</v>
      </c>
      <c r="J768" s="1" t="d">
        <v>2018-06-05</v>
      </c>
      <c r="K768">
        <v>98669</v>
      </c>
      <c r="L768" t="s">
        <v>30</v>
      </c>
      <c r="M768" s="1" t="d">
        <v>2018-04-01</v>
      </c>
      <c r="N768">
        <v>4</v>
      </c>
      <c r="O768">
        <v>1</v>
      </c>
      <c r="P768">
        <v>2018</v>
      </c>
      <c r="R768" t="s">
        <v>26</v>
      </c>
      <c r="S768" t="s">
        <v>27</v>
      </c>
    </row>
    <row r="769" spans="1:19" x14ac:dyDescent="0.25">
      <c r="A769" t="s">
        <v>338</v>
      </c>
      <c r="B769" t="s">
        <v>26794</v>
      </c>
      <c r="C769" t="s">
        <v>26795</v>
      </c>
      <c r="E769" t="s">
        <v>178</v>
      </c>
      <c r="F769" t="s">
        <v>170</v>
      </c>
      <c r="G769">
        <v>94105</v>
      </c>
      <c r="H769">
        <v>37.785487000000003</v>
      </c>
      <c r="I769">
        <v>-122.39805699999999</v>
      </c>
      <c r="J769" s="1" t="d">
        <v>2018-06-05</v>
      </c>
      <c r="K769">
        <v>98670</v>
      </c>
      <c r="L769" t="s">
        <v>30</v>
      </c>
      <c r="M769" s="1" t="d">
        <v>2018-04-01</v>
      </c>
      <c r="N769">
        <v>4</v>
      </c>
      <c r="O769">
        <v>1</v>
      </c>
      <c r="P769">
        <v>2018</v>
      </c>
      <c r="R769" t="s">
        <v>26</v>
      </c>
      <c r="S769" t="s">
        <v>27</v>
      </c>
    </row>
    <row r="770" spans="1:19" x14ac:dyDescent="0.25">
      <c r="A770" t="s">
        <v>338</v>
      </c>
      <c r="B770" t="s">
        <v>26794</v>
      </c>
      <c r="C770" t="s">
        <v>26796</v>
      </c>
      <c r="E770" t="s">
        <v>28</v>
      </c>
      <c r="F770" t="s">
        <v>29</v>
      </c>
      <c r="G770">
        <v>30303</v>
      </c>
      <c r="H770">
        <v>33.753605999999998</v>
      </c>
      <c r="I770">
        <v>-84.394257999999994</v>
      </c>
      <c r="J770" s="1" t="d">
        <v>2018-06-05</v>
      </c>
      <c r="K770">
        <v>98671</v>
      </c>
      <c r="L770" t="s">
        <v>30</v>
      </c>
      <c r="M770" s="1" t="d">
        <v>2018-04-01</v>
      </c>
      <c r="N770">
        <v>4</v>
      </c>
      <c r="O770">
        <v>1</v>
      </c>
      <c r="P770">
        <v>2018</v>
      </c>
      <c r="R770" t="s">
        <v>26</v>
      </c>
      <c r="S770" t="s">
        <v>27</v>
      </c>
    </row>
    <row r="771" spans="1:19" x14ac:dyDescent="0.25">
      <c r="A771" t="s">
        <v>338</v>
      </c>
      <c r="B771" t="s">
        <v>26794</v>
      </c>
      <c r="C771" t="s">
        <v>26797</v>
      </c>
      <c r="E771" t="s">
        <v>130</v>
      </c>
      <c r="F771" t="s">
        <v>129</v>
      </c>
      <c r="G771">
        <v>80202</v>
      </c>
      <c r="H771">
        <v>39.751970999999998</v>
      </c>
      <c r="I771">
        <v>-105.00159600000001</v>
      </c>
      <c r="J771" s="1" t="d">
        <v>2018-06-05</v>
      </c>
      <c r="K771">
        <v>98672</v>
      </c>
      <c r="L771" t="s">
        <v>30</v>
      </c>
      <c r="M771" s="1" t="d">
        <v>2018-04-01</v>
      </c>
      <c r="N771">
        <v>4</v>
      </c>
      <c r="O771">
        <v>1</v>
      </c>
      <c r="P771">
        <v>2018</v>
      </c>
      <c r="R771" t="s">
        <v>26</v>
      </c>
      <c r="S771" t="s">
        <v>27</v>
      </c>
    </row>
    <row r="772" spans="1:19" x14ac:dyDescent="0.25">
      <c r="A772" t="s">
        <v>338</v>
      </c>
      <c r="B772" t="s">
        <v>26794</v>
      </c>
      <c r="C772" t="s">
        <v>26798</v>
      </c>
      <c r="E772" t="s">
        <v>26799</v>
      </c>
      <c r="F772" t="s">
        <v>1091</v>
      </c>
      <c r="G772">
        <v>8837</v>
      </c>
      <c r="H772">
        <v>40.515383999999997</v>
      </c>
      <c r="I772">
        <v>-74.357704999999996</v>
      </c>
      <c r="J772" s="1" t="d">
        <v>2018-06-05</v>
      </c>
      <c r="K772">
        <v>98673</v>
      </c>
      <c r="L772" t="s">
        <v>30</v>
      </c>
      <c r="M772" s="1" t="d">
        <v>2018-04-01</v>
      </c>
      <c r="N772">
        <v>4</v>
      </c>
      <c r="O772">
        <v>1</v>
      </c>
      <c r="P772">
        <v>2018</v>
      </c>
      <c r="R772" t="s">
        <v>26</v>
      </c>
      <c r="S772" t="s">
        <v>27</v>
      </c>
    </row>
    <row r="773" spans="1:19" x14ac:dyDescent="0.25">
      <c r="A773" t="s">
        <v>338</v>
      </c>
      <c r="B773" t="s">
        <v>26794</v>
      </c>
      <c r="C773" t="s">
        <v>26800</v>
      </c>
      <c r="E773" t="s">
        <v>52</v>
      </c>
      <c r="F773" t="s">
        <v>48</v>
      </c>
      <c r="G773">
        <v>10007</v>
      </c>
      <c r="H773">
        <v>40.714722999999999</v>
      </c>
      <c r="I773">
        <v>-74.005143000000004</v>
      </c>
      <c r="J773" s="1" t="d">
        <v>2018-06-05</v>
      </c>
      <c r="K773">
        <v>98674</v>
      </c>
      <c r="L773" t="s">
        <v>30</v>
      </c>
      <c r="M773" s="1" t="d">
        <v>2018-04-01</v>
      </c>
      <c r="N773">
        <v>4</v>
      </c>
      <c r="O773">
        <v>1</v>
      </c>
      <c r="P773">
        <v>2018</v>
      </c>
      <c r="R773" t="s">
        <v>26</v>
      </c>
      <c r="S773" t="s">
        <v>27</v>
      </c>
    </row>
    <row r="774" spans="1:19" x14ac:dyDescent="0.25">
      <c r="A774" t="s">
        <v>338</v>
      </c>
      <c r="B774" t="s">
        <v>26794</v>
      </c>
      <c r="C774" t="s">
        <v>26801</v>
      </c>
      <c r="E774" t="s">
        <v>41</v>
      </c>
      <c r="F774" t="s">
        <v>42</v>
      </c>
      <c r="G774">
        <v>2109</v>
      </c>
      <c r="H774">
        <v>42.357411999999997</v>
      </c>
      <c r="I774">
        <v>-71.056588000000005</v>
      </c>
      <c r="J774" s="1" t="d">
        <v>2018-06-05</v>
      </c>
      <c r="K774">
        <v>98675</v>
      </c>
      <c r="L774" t="s">
        <v>30</v>
      </c>
      <c r="M774" s="1" t="d">
        <v>2018-04-01</v>
      </c>
      <c r="N774">
        <v>4</v>
      </c>
      <c r="O774">
        <v>1</v>
      </c>
      <c r="P774">
        <v>2018</v>
      </c>
      <c r="R774" t="s">
        <v>26</v>
      </c>
      <c r="S774" t="s">
        <v>27</v>
      </c>
    </row>
    <row r="775" spans="1:19" x14ac:dyDescent="0.25">
      <c r="A775" t="s">
        <v>338</v>
      </c>
      <c r="B775" t="s">
        <v>26794</v>
      </c>
      <c r="C775" t="s">
        <v>26802</v>
      </c>
      <c r="E775" t="s">
        <v>790</v>
      </c>
      <c r="F775" t="s">
        <v>55</v>
      </c>
      <c r="G775">
        <v>98101</v>
      </c>
      <c r="H775">
        <v>47.609095000000003</v>
      </c>
      <c r="I775">
        <v>-122.33201200000001</v>
      </c>
      <c r="J775" s="1" t="d">
        <v>2018-06-05</v>
      </c>
      <c r="K775">
        <v>98676</v>
      </c>
      <c r="L775" t="s">
        <v>30</v>
      </c>
      <c r="M775" s="1" t="d">
        <v>2018-04-01</v>
      </c>
      <c r="N775">
        <v>4</v>
      </c>
      <c r="O775">
        <v>1</v>
      </c>
      <c r="P775">
        <v>2018</v>
      </c>
      <c r="R775" t="s">
        <v>26</v>
      </c>
      <c r="S775" t="s">
        <v>27</v>
      </c>
    </row>
    <row r="776" spans="1:19" x14ac:dyDescent="0.25">
      <c r="A776" t="s">
        <v>338</v>
      </c>
      <c r="B776" t="s">
        <v>26803</v>
      </c>
      <c r="C776" t="s">
        <v>26804</v>
      </c>
      <c r="E776" t="s">
        <v>2325</v>
      </c>
      <c r="F776" t="s">
        <v>2326</v>
      </c>
      <c r="G776">
        <v>20415</v>
      </c>
      <c r="H776">
        <v>38.895350999999998</v>
      </c>
      <c r="I776">
        <v>-77.044604000000007</v>
      </c>
      <c r="J776" s="1" t="d">
        <v>2018-06-05</v>
      </c>
      <c r="K776">
        <v>98677</v>
      </c>
      <c r="L776" t="s">
        <v>30</v>
      </c>
      <c r="M776" s="1" t="d">
        <v>2018-04-01</v>
      </c>
      <c r="N776">
        <v>4</v>
      </c>
      <c r="O776">
        <v>1</v>
      </c>
      <c r="P776">
        <v>2018</v>
      </c>
      <c r="R776" t="s">
        <v>26</v>
      </c>
      <c r="S776" t="s">
        <v>27</v>
      </c>
    </row>
    <row r="777" spans="1:19" x14ac:dyDescent="0.25">
      <c r="A777" t="s">
        <v>338</v>
      </c>
      <c r="B777" t="s">
        <v>3189</v>
      </c>
      <c r="C777" t="s">
        <v>26805</v>
      </c>
      <c r="E777" t="s">
        <v>26806</v>
      </c>
      <c r="F777" t="s">
        <v>212</v>
      </c>
      <c r="G777">
        <v>27709</v>
      </c>
      <c r="H777">
        <v>35.877575999999998</v>
      </c>
      <c r="I777">
        <v>-78.885639999999995</v>
      </c>
      <c r="J777" s="1" t="d">
        <v>2018-06-05</v>
      </c>
      <c r="K777">
        <v>98678</v>
      </c>
      <c r="L777" t="s">
        <v>30</v>
      </c>
      <c r="M777" s="1" t="d">
        <v>2018-04-01</v>
      </c>
      <c r="N777">
        <v>4</v>
      </c>
      <c r="O777">
        <v>1</v>
      </c>
      <c r="P777">
        <v>2018</v>
      </c>
      <c r="R777" t="s">
        <v>26</v>
      </c>
      <c r="S777" t="s">
        <v>27</v>
      </c>
    </row>
    <row r="778" spans="1:19" x14ac:dyDescent="0.25">
      <c r="A778" t="s">
        <v>338</v>
      </c>
      <c r="B778" t="s">
        <v>26807</v>
      </c>
      <c r="C778" t="s">
        <v>26808</v>
      </c>
      <c r="E778" t="s">
        <v>220</v>
      </c>
      <c r="F778" t="s">
        <v>170</v>
      </c>
      <c r="G778">
        <v>92145</v>
      </c>
      <c r="H778">
        <v>32.877149000000003</v>
      </c>
      <c r="I778">
        <v>-117.145881</v>
      </c>
      <c r="J778" s="1" t="d">
        <v>2018-06-05</v>
      </c>
      <c r="K778">
        <v>98679</v>
      </c>
      <c r="L778" t="s">
        <v>30</v>
      </c>
      <c r="M778" s="1" t="d">
        <v>2018-04-01</v>
      </c>
      <c r="N778">
        <v>4</v>
      </c>
      <c r="O778">
        <v>1</v>
      </c>
      <c r="P778">
        <v>2018</v>
      </c>
      <c r="R778" t="s">
        <v>26</v>
      </c>
      <c r="S778" t="s">
        <v>27</v>
      </c>
    </row>
    <row r="779" spans="1:19" x14ac:dyDescent="0.25">
      <c r="A779" t="s">
        <v>338</v>
      </c>
      <c r="B779" t="s">
        <v>26809</v>
      </c>
      <c r="C779" t="s">
        <v>26810</v>
      </c>
      <c r="E779" t="s">
        <v>220</v>
      </c>
      <c r="F779" t="s">
        <v>170</v>
      </c>
      <c r="G779">
        <v>92145</v>
      </c>
      <c r="H779">
        <v>32.885181000000003</v>
      </c>
      <c r="I779">
        <v>-117.129364</v>
      </c>
      <c r="J779" s="1" t="d">
        <v>2018-06-05</v>
      </c>
      <c r="K779">
        <v>98680</v>
      </c>
      <c r="L779" t="s">
        <v>30</v>
      </c>
      <c r="M779" s="1" t="d">
        <v>2018-04-01</v>
      </c>
      <c r="N779">
        <v>4</v>
      </c>
      <c r="O779">
        <v>1</v>
      </c>
      <c r="P779">
        <v>2018</v>
      </c>
      <c r="R779" t="s">
        <v>26</v>
      </c>
      <c r="S779" t="s">
        <v>27</v>
      </c>
    </row>
    <row r="780" spans="1:19" x14ac:dyDescent="0.25">
      <c r="A780" t="s">
        <v>338</v>
      </c>
      <c r="B780" t="s">
        <v>26811</v>
      </c>
      <c r="C780" t="s">
        <v>26812</v>
      </c>
      <c r="E780" t="s">
        <v>218</v>
      </c>
      <c r="F780" t="s">
        <v>170</v>
      </c>
      <c r="G780">
        <v>92055</v>
      </c>
      <c r="H780">
        <v>33.222127999999998</v>
      </c>
      <c r="I780">
        <v>-117.39062</v>
      </c>
      <c r="J780" s="1" t="d">
        <v>2018-06-05</v>
      </c>
      <c r="K780">
        <v>98681</v>
      </c>
      <c r="L780" t="s">
        <v>30</v>
      </c>
      <c r="M780" s="1" t="d">
        <v>2018-04-01</v>
      </c>
      <c r="N780">
        <v>4</v>
      </c>
      <c r="O780">
        <v>1</v>
      </c>
      <c r="P780">
        <v>2018</v>
      </c>
      <c r="R780" t="s">
        <v>26</v>
      </c>
      <c r="S780" t="s">
        <v>27</v>
      </c>
    </row>
    <row r="781" spans="1:19" x14ac:dyDescent="0.25">
      <c r="A781" t="s">
        <v>338</v>
      </c>
      <c r="B781" t="s">
        <v>26813</v>
      </c>
      <c r="C781" t="s">
        <v>26814</v>
      </c>
      <c r="E781" t="s">
        <v>4037</v>
      </c>
      <c r="F781" t="s">
        <v>170</v>
      </c>
      <c r="G781">
        <v>92055</v>
      </c>
      <c r="H781">
        <v>33.294342999999998</v>
      </c>
      <c r="I781">
        <v>-117.35279</v>
      </c>
      <c r="J781" s="1" t="d">
        <v>2018-06-05</v>
      </c>
      <c r="K781">
        <v>98682</v>
      </c>
      <c r="L781" t="s">
        <v>30</v>
      </c>
      <c r="M781" s="1" t="d">
        <v>2018-04-01</v>
      </c>
      <c r="N781">
        <v>4</v>
      </c>
      <c r="O781">
        <v>1</v>
      </c>
      <c r="P781">
        <v>2018</v>
      </c>
      <c r="R781" t="s">
        <v>26</v>
      </c>
      <c r="S781" t="s">
        <v>27</v>
      </c>
    </row>
    <row r="782" spans="1:19" x14ac:dyDescent="0.25">
      <c r="A782" t="s">
        <v>338</v>
      </c>
      <c r="B782" t="s">
        <v>26815</v>
      </c>
      <c r="C782" t="s">
        <v>26816</v>
      </c>
      <c r="E782" t="s">
        <v>4037</v>
      </c>
      <c r="F782" t="s">
        <v>170</v>
      </c>
      <c r="G782">
        <v>92055</v>
      </c>
      <c r="H782">
        <v>33.296593999999999</v>
      </c>
      <c r="I782">
        <v>-117.34828899999999</v>
      </c>
      <c r="J782" s="1" t="d">
        <v>2018-06-05</v>
      </c>
      <c r="K782">
        <v>98683</v>
      </c>
      <c r="L782" t="s">
        <v>30</v>
      </c>
      <c r="M782" s="1" t="d">
        <v>2018-04-01</v>
      </c>
      <c r="N782">
        <v>4</v>
      </c>
      <c r="O782">
        <v>1</v>
      </c>
      <c r="P782">
        <v>2018</v>
      </c>
      <c r="R782" t="s">
        <v>26</v>
      </c>
      <c r="S782" t="s">
        <v>27</v>
      </c>
    </row>
    <row r="783" spans="1:19" x14ac:dyDescent="0.25">
      <c r="A783" t="s">
        <v>338</v>
      </c>
      <c r="B783" t="s">
        <v>26817</v>
      </c>
      <c r="C783" t="s">
        <v>26818</v>
      </c>
      <c r="E783" t="s">
        <v>4037</v>
      </c>
      <c r="F783" t="s">
        <v>170</v>
      </c>
      <c r="G783">
        <v>92055</v>
      </c>
      <c r="H783">
        <v>33.302892999999997</v>
      </c>
      <c r="I783">
        <v>-117.30890599999999</v>
      </c>
      <c r="J783" s="1" t="d">
        <v>2018-06-05</v>
      </c>
      <c r="K783">
        <v>98684</v>
      </c>
      <c r="L783" t="s">
        <v>30</v>
      </c>
      <c r="M783" s="1" t="d">
        <v>2018-04-01</v>
      </c>
      <c r="N783">
        <v>4</v>
      </c>
      <c r="O783">
        <v>1</v>
      </c>
      <c r="P783">
        <v>2018</v>
      </c>
      <c r="R783" t="s">
        <v>26</v>
      </c>
      <c r="S783" t="s">
        <v>27</v>
      </c>
    </row>
    <row r="784" spans="1:19" x14ac:dyDescent="0.25">
      <c r="A784" t="s">
        <v>338</v>
      </c>
      <c r="B784" t="s">
        <v>26819</v>
      </c>
      <c r="C784" t="s">
        <v>26820</v>
      </c>
      <c r="E784" t="s">
        <v>4037</v>
      </c>
      <c r="F784" t="s">
        <v>170</v>
      </c>
      <c r="G784">
        <v>92055</v>
      </c>
      <c r="H784">
        <v>33.308726</v>
      </c>
      <c r="I784">
        <v>-117.312352</v>
      </c>
      <c r="J784" s="1" t="d">
        <v>2018-06-05</v>
      </c>
      <c r="K784">
        <v>98685</v>
      </c>
      <c r="L784" t="s">
        <v>30</v>
      </c>
      <c r="M784" s="1" t="d">
        <v>2018-04-01</v>
      </c>
      <c r="N784">
        <v>4</v>
      </c>
      <c r="O784">
        <v>1</v>
      </c>
      <c r="P784">
        <v>2018</v>
      </c>
      <c r="R784" t="s">
        <v>26</v>
      </c>
      <c r="S784" t="s">
        <v>27</v>
      </c>
    </row>
    <row r="785" spans="1:19" x14ac:dyDescent="0.25">
      <c r="A785" t="s">
        <v>338</v>
      </c>
      <c r="B785" t="s">
        <v>26821</v>
      </c>
      <c r="C785" t="s">
        <v>26822</v>
      </c>
      <c r="E785" t="s">
        <v>4037</v>
      </c>
      <c r="F785" t="s">
        <v>170</v>
      </c>
      <c r="G785">
        <v>92054</v>
      </c>
      <c r="H785">
        <v>33.308726</v>
      </c>
      <c r="I785">
        <v>-117.31035199999999</v>
      </c>
      <c r="J785" s="1" t="d">
        <v>2018-06-05</v>
      </c>
      <c r="K785">
        <v>98686</v>
      </c>
      <c r="L785" t="s">
        <v>30</v>
      </c>
      <c r="M785" s="1" t="d">
        <v>2018-04-01</v>
      </c>
      <c r="N785">
        <v>4</v>
      </c>
      <c r="O785">
        <v>1</v>
      </c>
      <c r="P785">
        <v>2018</v>
      </c>
      <c r="R785" t="s">
        <v>26</v>
      </c>
      <c r="S785" t="s">
        <v>27</v>
      </c>
    </row>
    <row r="786" spans="1:19" x14ac:dyDescent="0.25">
      <c r="A786" t="s">
        <v>338</v>
      </c>
      <c r="B786" t="s">
        <v>26823</v>
      </c>
      <c r="C786" t="s">
        <v>26824</v>
      </c>
      <c r="E786" t="s">
        <v>4037</v>
      </c>
      <c r="F786" t="s">
        <v>170</v>
      </c>
      <c r="G786">
        <v>92055</v>
      </c>
      <c r="H786">
        <v>33.342351000000001</v>
      </c>
      <c r="I786">
        <v>-117.327898</v>
      </c>
      <c r="J786" s="1" t="d">
        <v>2018-06-05</v>
      </c>
      <c r="K786">
        <v>98687</v>
      </c>
      <c r="L786" t="s">
        <v>30</v>
      </c>
      <c r="M786" s="1" t="d">
        <v>2018-04-01</v>
      </c>
      <c r="N786">
        <v>4</v>
      </c>
      <c r="O786">
        <v>1</v>
      </c>
      <c r="P786">
        <v>2018</v>
      </c>
      <c r="R786" t="s">
        <v>26</v>
      </c>
      <c r="S786" t="s">
        <v>27</v>
      </c>
    </row>
    <row r="787" spans="1:19" x14ac:dyDescent="0.25">
      <c r="A787" t="s">
        <v>338</v>
      </c>
      <c r="B787" t="s">
        <v>26825</v>
      </c>
      <c r="C787" t="s">
        <v>4037</v>
      </c>
      <c r="E787" t="s">
        <v>4037</v>
      </c>
      <c r="F787" t="s">
        <v>170</v>
      </c>
      <c r="G787">
        <v>92055</v>
      </c>
      <c r="H787">
        <v>33.347544999999997</v>
      </c>
      <c r="I787">
        <v>-117.40967999999999</v>
      </c>
      <c r="J787" s="1" t="d">
        <v>2018-06-05</v>
      </c>
      <c r="K787">
        <v>98688</v>
      </c>
      <c r="L787" t="s">
        <v>30</v>
      </c>
      <c r="M787" s="1" t="d">
        <v>2018-04-01</v>
      </c>
      <c r="N787">
        <v>4</v>
      </c>
      <c r="O787">
        <v>1</v>
      </c>
      <c r="P787">
        <v>2018</v>
      </c>
      <c r="R787" t="s">
        <v>26</v>
      </c>
      <c r="S787" t="s">
        <v>27</v>
      </c>
    </row>
    <row r="788" spans="1:19" x14ac:dyDescent="0.25">
      <c r="A788" t="s">
        <v>338</v>
      </c>
      <c r="B788" t="s">
        <v>26826</v>
      </c>
      <c r="C788" t="s">
        <v>26827</v>
      </c>
      <c r="E788" t="s">
        <v>4037</v>
      </c>
      <c r="F788" t="s">
        <v>170</v>
      </c>
      <c r="G788">
        <v>92055</v>
      </c>
      <c r="H788">
        <v>33.37724</v>
      </c>
      <c r="I788">
        <v>-117.479857</v>
      </c>
      <c r="J788" s="1" t="d">
        <v>2018-06-05</v>
      </c>
      <c r="K788">
        <v>98689</v>
      </c>
      <c r="L788" t="s">
        <v>30</v>
      </c>
      <c r="M788" s="1" t="d">
        <v>2018-04-01</v>
      </c>
      <c r="N788">
        <v>4</v>
      </c>
      <c r="O788">
        <v>1</v>
      </c>
      <c r="P788">
        <v>2018</v>
      </c>
      <c r="R788" t="s">
        <v>26</v>
      </c>
      <c r="S788" t="s">
        <v>27</v>
      </c>
    </row>
    <row r="789" spans="1:19" x14ac:dyDescent="0.25">
      <c r="A789" t="s">
        <v>338</v>
      </c>
      <c r="B789" t="s">
        <v>26809</v>
      </c>
      <c r="C789" t="s">
        <v>26828</v>
      </c>
      <c r="E789" t="s">
        <v>26829</v>
      </c>
      <c r="F789" t="s">
        <v>170</v>
      </c>
      <c r="G789">
        <v>92672</v>
      </c>
      <c r="H789">
        <v>33.386400000000002</v>
      </c>
      <c r="I789">
        <v>-117.5805</v>
      </c>
      <c r="J789" s="1" t="d">
        <v>2018-06-05</v>
      </c>
      <c r="K789">
        <v>98690</v>
      </c>
      <c r="L789" t="s">
        <v>30</v>
      </c>
      <c r="M789" s="1" t="d">
        <v>2018-04-01</v>
      </c>
      <c r="N789">
        <v>4</v>
      </c>
      <c r="O789">
        <v>1</v>
      </c>
      <c r="P789">
        <v>2018</v>
      </c>
      <c r="R789" t="s">
        <v>26</v>
      </c>
      <c r="S789" t="s">
        <v>27</v>
      </c>
    </row>
    <row r="790" spans="1:19" x14ac:dyDescent="0.25">
      <c r="A790" t="s">
        <v>338</v>
      </c>
      <c r="B790" t="s">
        <v>26830</v>
      </c>
      <c r="C790" t="s">
        <v>26831</v>
      </c>
      <c r="E790" t="s">
        <v>4037</v>
      </c>
      <c r="F790" t="s">
        <v>170</v>
      </c>
      <c r="G790">
        <v>92055</v>
      </c>
      <c r="H790">
        <v>33.393090000000001</v>
      </c>
      <c r="I790">
        <v>-117.5138</v>
      </c>
      <c r="J790" s="1" t="d">
        <v>2018-06-05</v>
      </c>
      <c r="K790">
        <v>98691</v>
      </c>
      <c r="L790" t="s">
        <v>30</v>
      </c>
      <c r="M790" s="1" t="d">
        <v>2018-04-01</v>
      </c>
      <c r="N790">
        <v>4</v>
      </c>
      <c r="O790">
        <v>1</v>
      </c>
      <c r="P790">
        <v>2018</v>
      </c>
      <c r="R790" t="s">
        <v>26</v>
      </c>
      <c r="S790" t="s">
        <v>27</v>
      </c>
    </row>
    <row r="791" spans="1:19" x14ac:dyDescent="0.25">
      <c r="A791" t="s">
        <v>338</v>
      </c>
      <c r="B791" t="s">
        <v>26809</v>
      </c>
      <c r="C791" t="s">
        <v>26832</v>
      </c>
      <c r="E791" t="s">
        <v>286</v>
      </c>
      <c r="F791" t="s">
        <v>48</v>
      </c>
      <c r="G791">
        <v>11530</v>
      </c>
      <c r="H791">
        <v>40.729636999999997</v>
      </c>
      <c r="I791">
        <v>-73.615008000000003</v>
      </c>
      <c r="J791" s="1" t="d">
        <v>2018-06-05</v>
      </c>
      <c r="K791">
        <v>98692</v>
      </c>
      <c r="L791" t="s">
        <v>30</v>
      </c>
      <c r="M791" s="1" t="d">
        <v>2018-04-01</v>
      </c>
      <c r="N791">
        <v>4</v>
      </c>
      <c r="O791">
        <v>1</v>
      </c>
      <c r="P791">
        <v>2018</v>
      </c>
      <c r="R791" t="s">
        <v>26</v>
      </c>
      <c r="S791" t="s">
        <v>27</v>
      </c>
    </row>
    <row r="792" spans="1:19" x14ac:dyDescent="0.25">
      <c r="A792" t="s">
        <v>338</v>
      </c>
      <c r="B792" t="s">
        <v>26833</v>
      </c>
      <c r="C792" t="s">
        <v>21927</v>
      </c>
      <c r="E792" t="s">
        <v>7085</v>
      </c>
      <c r="F792" t="s">
        <v>170</v>
      </c>
      <c r="G792">
        <v>95304</v>
      </c>
      <c r="H792">
        <v>37.723148000000002</v>
      </c>
      <c r="I792">
        <v>-121.39737700000001</v>
      </c>
      <c r="J792" s="1" t="d">
        <v>2018-06-05</v>
      </c>
      <c r="K792">
        <v>98693</v>
      </c>
      <c r="L792" t="s">
        <v>30</v>
      </c>
      <c r="M792" s="1" t="d">
        <v>2018-04-01</v>
      </c>
      <c r="N792">
        <v>4</v>
      </c>
      <c r="O792">
        <v>1</v>
      </c>
      <c r="P792">
        <v>2018</v>
      </c>
      <c r="R792" t="s">
        <v>26</v>
      </c>
      <c r="S792" t="s">
        <v>27</v>
      </c>
    </row>
    <row r="793" spans="1:19" x14ac:dyDescent="0.25">
      <c r="A793" t="s">
        <v>338</v>
      </c>
      <c r="B793" t="s">
        <v>26834</v>
      </c>
      <c r="C793" t="s">
        <v>26835</v>
      </c>
      <c r="E793" t="s">
        <v>2325</v>
      </c>
      <c r="F793" t="s">
        <v>2326</v>
      </c>
      <c r="G793">
        <v>20230</v>
      </c>
      <c r="H793">
        <v>38.893700000000003</v>
      </c>
      <c r="I793">
        <v>-77.032899999999998</v>
      </c>
      <c r="J793" s="1" t="d">
        <v>2018-06-05</v>
      </c>
      <c r="K793">
        <v>98694</v>
      </c>
      <c r="L793" t="s">
        <v>30</v>
      </c>
      <c r="M793" s="1" t="d">
        <v>2018-04-01</v>
      </c>
      <c r="N793">
        <v>4</v>
      </c>
      <c r="O793">
        <v>1</v>
      </c>
      <c r="P793">
        <v>2018</v>
      </c>
      <c r="R793" t="s">
        <v>26</v>
      </c>
      <c r="S793" t="s">
        <v>27</v>
      </c>
    </row>
    <row r="794" spans="1:19" x14ac:dyDescent="0.25">
      <c r="A794" t="s">
        <v>338</v>
      </c>
      <c r="B794" t="s">
        <v>26836</v>
      </c>
      <c r="C794" t="s">
        <v>26837</v>
      </c>
      <c r="E794" t="s">
        <v>2325</v>
      </c>
      <c r="F794" t="s">
        <v>2326</v>
      </c>
      <c r="G794">
        <v>20585</v>
      </c>
      <c r="H794">
        <v>38.887247000000002</v>
      </c>
      <c r="I794">
        <v>-77.025458999999998</v>
      </c>
      <c r="J794" s="1" t="d">
        <v>2018-06-05</v>
      </c>
      <c r="K794">
        <v>98695</v>
      </c>
      <c r="L794" t="s">
        <v>30</v>
      </c>
      <c r="M794" s="1" t="d">
        <v>2018-04-01</v>
      </c>
      <c r="N794">
        <v>4</v>
      </c>
      <c r="O794">
        <v>1</v>
      </c>
      <c r="P794">
        <v>2018</v>
      </c>
      <c r="R794" t="s">
        <v>26</v>
      </c>
      <c r="S794" t="s">
        <v>27</v>
      </c>
    </row>
    <row r="795" spans="1:19" x14ac:dyDescent="0.25">
      <c r="A795" t="s">
        <v>338</v>
      </c>
      <c r="B795" t="s">
        <v>26838</v>
      </c>
      <c r="C795" t="s">
        <v>26839</v>
      </c>
      <c r="E795" t="s">
        <v>2325</v>
      </c>
      <c r="F795" t="s">
        <v>2326</v>
      </c>
      <c r="G795">
        <v>20416</v>
      </c>
      <c r="H795">
        <v>38.886836000000002</v>
      </c>
      <c r="I795">
        <v>-77.014460999999997</v>
      </c>
      <c r="J795" s="1" t="d">
        <v>2018-06-05</v>
      </c>
      <c r="K795">
        <v>98696</v>
      </c>
      <c r="L795" t="s">
        <v>30</v>
      </c>
      <c r="M795" s="1" t="d">
        <v>2018-04-01</v>
      </c>
      <c r="N795">
        <v>4</v>
      </c>
      <c r="O795">
        <v>1</v>
      </c>
      <c r="P795">
        <v>2018</v>
      </c>
      <c r="R795" t="s">
        <v>26</v>
      </c>
      <c r="S795" t="s">
        <v>27</v>
      </c>
    </row>
    <row r="796" spans="1:19" x14ac:dyDescent="0.25">
      <c r="A796" t="s">
        <v>338</v>
      </c>
      <c r="B796" t="s">
        <v>26840</v>
      </c>
      <c r="C796" t="s">
        <v>26841</v>
      </c>
      <c r="E796" t="s">
        <v>2325</v>
      </c>
      <c r="F796" t="s">
        <v>2326</v>
      </c>
      <c r="G796">
        <v>20590</v>
      </c>
      <c r="H796">
        <v>38.875799999999998</v>
      </c>
      <c r="I796">
        <v>-77.003900000000002</v>
      </c>
      <c r="J796" s="1" t="d">
        <v>2018-06-05</v>
      </c>
      <c r="K796">
        <v>98697</v>
      </c>
      <c r="L796" t="s">
        <v>30</v>
      </c>
      <c r="M796" s="1" t="d">
        <v>2018-04-01</v>
      </c>
      <c r="N796">
        <v>4</v>
      </c>
      <c r="O796">
        <v>1</v>
      </c>
      <c r="P796">
        <v>2018</v>
      </c>
      <c r="R796" t="s">
        <v>26</v>
      </c>
      <c r="S796" t="s">
        <v>27</v>
      </c>
    </row>
    <row r="797" spans="1:19" x14ac:dyDescent="0.25">
      <c r="A797" t="s">
        <v>338</v>
      </c>
      <c r="B797" t="s">
        <v>14082</v>
      </c>
      <c r="C797" t="s">
        <v>26842</v>
      </c>
      <c r="E797" t="s">
        <v>220</v>
      </c>
      <c r="F797" t="s">
        <v>170</v>
      </c>
      <c r="G797">
        <v>92140</v>
      </c>
      <c r="H797">
        <v>32.742100000000001</v>
      </c>
      <c r="I797">
        <v>-117.20269999999999</v>
      </c>
      <c r="J797" s="1" t="d">
        <v>2018-06-05</v>
      </c>
      <c r="K797">
        <v>98698</v>
      </c>
      <c r="L797" t="s">
        <v>30</v>
      </c>
      <c r="M797" s="1" t="d">
        <v>2018-04-01</v>
      </c>
      <c r="N797">
        <v>4</v>
      </c>
      <c r="O797">
        <v>1</v>
      </c>
      <c r="P797">
        <v>2018</v>
      </c>
      <c r="R797" t="s">
        <v>26</v>
      </c>
      <c r="S797" t="s">
        <v>27</v>
      </c>
    </row>
    <row r="798" spans="1:19" x14ac:dyDescent="0.25">
      <c r="A798" t="s">
        <v>19</v>
      </c>
      <c r="B798" t="s">
        <v>26843</v>
      </c>
      <c r="C798" t="s">
        <v>26844</v>
      </c>
      <c r="E798" t="s">
        <v>26845</v>
      </c>
      <c r="F798" t="s">
        <v>157</v>
      </c>
      <c r="G798">
        <v>16335</v>
      </c>
      <c r="H798">
        <v>41.650334000000001</v>
      </c>
      <c r="I798">
        <v>-80.172138000000004</v>
      </c>
      <c r="J798" s="1" t="d">
        <v>2018-06-05</v>
      </c>
      <c r="K798">
        <v>98710</v>
      </c>
      <c r="L798" t="s">
        <v>30</v>
      </c>
      <c r="M798" s="1" t="d">
        <v>2018-05-15</v>
      </c>
      <c r="N798">
        <v>5</v>
      </c>
      <c r="O798">
        <v>15</v>
      </c>
      <c r="P798">
        <v>2018</v>
      </c>
      <c r="Q798" t="s">
        <v>35</v>
      </c>
      <c r="R798" t="s">
        <v>26</v>
      </c>
      <c r="S798" t="s">
        <v>27</v>
      </c>
    </row>
    <row r="799" spans="1:19" x14ac:dyDescent="0.25">
      <c r="A799" t="s">
        <v>19</v>
      </c>
      <c r="B799" t="s">
        <v>26846</v>
      </c>
      <c r="C799" t="s">
        <v>26847</v>
      </c>
      <c r="E799" t="s">
        <v>10310</v>
      </c>
      <c r="F799" t="s">
        <v>157</v>
      </c>
      <c r="G799">
        <v>18103</v>
      </c>
      <c r="H799">
        <v>40.587691999999997</v>
      </c>
      <c r="I799">
        <v>-75.474565999999996</v>
      </c>
      <c r="J799" s="1" t="d">
        <v>2018-06-05</v>
      </c>
      <c r="K799">
        <v>98712</v>
      </c>
      <c r="L799" t="s">
        <v>30</v>
      </c>
      <c r="M799" s="1" t="d">
        <v>2018-05-15</v>
      </c>
      <c r="N799">
        <v>5</v>
      </c>
      <c r="O799">
        <v>15</v>
      </c>
      <c r="P799">
        <v>2018</v>
      </c>
      <c r="Q799" t="s">
        <v>35</v>
      </c>
      <c r="R799" t="s">
        <v>26</v>
      </c>
      <c r="S799" t="s">
        <v>27</v>
      </c>
    </row>
    <row r="800" spans="1:19" x14ac:dyDescent="0.25">
      <c r="A800" t="s">
        <v>312</v>
      </c>
      <c r="B800" t="s">
        <v>26848</v>
      </c>
      <c r="C800" t="s">
        <v>26849</v>
      </c>
      <c r="E800" t="s">
        <v>7927</v>
      </c>
      <c r="F800" t="s">
        <v>202</v>
      </c>
      <c r="G800">
        <v>33060</v>
      </c>
      <c r="H800">
        <v>26.232312</v>
      </c>
      <c r="I800">
        <v>-80.129774999999995</v>
      </c>
      <c r="J800" s="1" t="d">
        <v>2018-06-05</v>
      </c>
      <c r="K800">
        <v>98713</v>
      </c>
      <c r="L800" t="s">
        <v>30</v>
      </c>
      <c r="M800" s="1" t="d">
        <v>2018-05-15</v>
      </c>
      <c r="N800">
        <v>5</v>
      </c>
      <c r="O800">
        <v>15</v>
      </c>
      <c r="P800">
        <v>2018</v>
      </c>
      <c r="R800" t="s">
        <v>26</v>
      </c>
      <c r="S800" t="s">
        <v>31</v>
      </c>
    </row>
    <row r="801" spans="1:19" x14ac:dyDescent="0.25">
      <c r="A801" t="s">
        <v>705</v>
      </c>
      <c r="B801" t="s">
        <v>26850</v>
      </c>
      <c r="C801" t="s">
        <v>26851</v>
      </c>
      <c r="E801" t="s">
        <v>10011</v>
      </c>
      <c r="F801" t="s">
        <v>373</v>
      </c>
      <c r="G801">
        <v>60563</v>
      </c>
      <c r="H801">
        <v>41.779269999999997</v>
      </c>
      <c r="I801">
        <v>-88.185305</v>
      </c>
      <c r="J801" s="1" t="d">
        <v>2018-06-05</v>
      </c>
      <c r="K801">
        <v>98714</v>
      </c>
      <c r="L801" t="s">
        <v>30</v>
      </c>
      <c r="M801" s="1" t="d">
        <v>2018-05-15</v>
      </c>
      <c r="N801">
        <v>5</v>
      </c>
      <c r="O801">
        <v>15</v>
      </c>
      <c r="P801">
        <v>2018</v>
      </c>
      <c r="R801" t="s">
        <v>26</v>
      </c>
      <c r="S801" t="s">
        <v>31</v>
      </c>
    </row>
    <row r="802" spans="1:19" x14ac:dyDescent="0.25">
      <c r="A802" t="s">
        <v>705</v>
      </c>
      <c r="B802" t="s">
        <v>11001</v>
      </c>
      <c r="C802" t="s">
        <v>11002</v>
      </c>
      <c r="E802" t="s">
        <v>2599</v>
      </c>
      <c r="F802" t="s">
        <v>373</v>
      </c>
      <c r="G802">
        <v>60542</v>
      </c>
      <c r="H802">
        <v>41.789459999999998</v>
      </c>
      <c r="I802">
        <v>-88.322353000000007</v>
      </c>
      <c r="J802" s="1" t="d">
        <v>2018-06-05</v>
      </c>
      <c r="K802">
        <v>98715</v>
      </c>
      <c r="L802" t="s">
        <v>30</v>
      </c>
      <c r="M802" s="1" t="d">
        <v>2018-05-15</v>
      </c>
      <c r="N802">
        <v>5</v>
      </c>
      <c r="O802">
        <v>15</v>
      </c>
      <c r="P802">
        <v>2018</v>
      </c>
      <c r="R802" t="s">
        <v>26</v>
      </c>
      <c r="S802" t="s">
        <v>31</v>
      </c>
    </row>
    <row r="803" spans="1:19" x14ac:dyDescent="0.25">
      <c r="A803" t="s">
        <v>705</v>
      </c>
      <c r="B803" t="s">
        <v>26852</v>
      </c>
      <c r="C803" t="s">
        <v>26853</v>
      </c>
      <c r="E803" t="s">
        <v>9721</v>
      </c>
      <c r="F803" t="s">
        <v>373</v>
      </c>
      <c r="G803">
        <v>61401</v>
      </c>
      <c r="H803">
        <v>40.965491999999998</v>
      </c>
      <c r="I803">
        <v>-90.382644999999997</v>
      </c>
      <c r="J803" s="1" t="d">
        <v>2018-06-05</v>
      </c>
      <c r="K803">
        <v>98716</v>
      </c>
      <c r="L803" t="s">
        <v>30</v>
      </c>
      <c r="M803" s="1" t="d">
        <v>2018-05-15</v>
      </c>
      <c r="N803">
        <v>5</v>
      </c>
      <c r="O803">
        <v>15</v>
      </c>
      <c r="P803">
        <v>2018</v>
      </c>
      <c r="R803" t="s">
        <v>26</v>
      </c>
      <c r="S803" t="s">
        <v>31</v>
      </c>
    </row>
    <row r="804" spans="1:19" x14ac:dyDescent="0.25">
      <c r="A804" t="s">
        <v>705</v>
      </c>
      <c r="B804" t="s">
        <v>6558</v>
      </c>
      <c r="C804" t="s">
        <v>6559</v>
      </c>
      <c r="E804" t="s">
        <v>6560</v>
      </c>
      <c r="F804" t="s">
        <v>373</v>
      </c>
      <c r="G804">
        <v>60191</v>
      </c>
      <c r="H804">
        <v>41.992697</v>
      </c>
      <c r="I804">
        <v>-87.980520999999996</v>
      </c>
      <c r="J804" s="1" t="d">
        <v>2018-06-05</v>
      </c>
      <c r="K804">
        <v>98717</v>
      </c>
      <c r="L804" t="s">
        <v>30</v>
      </c>
      <c r="M804" s="1" t="d">
        <v>2018-05-15</v>
      </c>
      <c r="N804">
        <v>5</v>
      </c>
      <c r="O804">
        <v>15</v>
      </c>
      <c r="P804">
        <v>2018</v>
      </c>
      <c r="R804" t="s">
        <v>26</v>
      </c>
      <c r="S804" t="s">
        <v>31</v>
      </c>
    </row>
    <row r="805" spans="1:19" x14ac:dyDescent="0.25">
      <c r="A805" t="s">
        <v>705</v>
      </c>
      <c r="B805" t="s">
        <v>12593</v>
      </c>
      <c r="C805" t="s">
        <v>12594</v>
      </c>
      <c r="E805" t="s">
        <v>12595</v>
      </c>
      <c r="F805" t="s">
        <v>373</v>
      </c>
      <c r="G805">
        <v>60042</v>
      </c>
      <c r="H805">
        <v>42.263845459999999</v>
      </c>
      <c r="I805">
        <v>-88.178269389999997</v>
      </c>
      <c r="J805" s="1" t="d">
        <v>2018-06-05</v>
      </c>
      <c r="K805">
        <v>98718</v>
      </c>
      <c r="L805" t="s">
        <v>30</v>
      </c>
      <c r="M805" s="1" t="d">
        <v>2018-05-15</v>
      </c>
      <c r="N805">
        <v>5</v>
      </c>
      <c r="O805">
        <v>15</v>
      </c>
      <c r="P805">
        <v>2018</v>
      </c>
      <c r="R805" t="s">
        <v>26</v>
      </c>
      <c r="S805" t="s">
        <v>31</v>
      </c>
    </row>
    <row r="806" spans="1:19" x14ac:dyDescent="0.25">
      <c r="A806" t="s">
        <v>705</v>
      </c>
      <c r="B806" t="s">
        <v>23580</v>
      </c>
      <c r="C806" t="s">
        <v>23581</v>
      </c>
      <c r="E806" t="s">
        <v>23582</v>
      </c>
      <c r="F806" t="s">
        <v>373</v>
      </c>
      <c r="G806">
        <v>60410</v>
      </c>
      <c r="H806">
        <v>41.452364000000003</v>
      </c>
      <c r="I806">
        <v>-88.201204000000004</v>
      </c>
      <c r="J806" s="1" t="d">
        <v>2018-06-05</v>
      </c>
      <c r="K806">
        <v>98719</v>
      </c>
      <c r="L806" t="s">
        <v>30</v>
      </c>
      <c r="M806" s="1" t="d">
        <v>2018-05-15</v>
      </c>
      <c r="N806">
        <v>5</v>
      </c>
      <c r="O806">
        <v>15</v>
      </c>
      <c r="P806">
        <v>2018</v>
      </c>
      <c r="R806" t="s">
        <v>26</v>
      </c>
      <c r="S806" t="s">
        <v>31</v>
      </c>
    </row>
    <row r="807" spans="1:19" x14ac:dyDescent="0.25">
      <c r="A807" t="s">
        <v>338</v>
      </c>
      <c r="B807" t="s">
        <v>26854</v>
      </c>
      <c r="C807" t="s">
        <v>26855</v>
      </c>
      <c r="E807" t="s">
        <v>698</v>
      </c>
      <c r="F807" t="s">
        <v>373</v>
      </c>
      <c r="G807">
        <v>60618</v>
      </c>
      <c r="H807">
        <v>41.944355999999999</v>
      </c>
      <c r="I807">
        <v>-87.708647999999997</v>
      </c>
      <c r="J807" s="1" t="d">
        <v>2019-04-08</v>
      </c>
      <c r="K807">
        <v>98760</v>
      </c>
      <c r="L807" t="s">
        <v>24</v>
      </c>
      <c r="M807" s="1" t="d">
        <v>2018-06-06</v>
      </c>
      <c r="N807">
        <v>6</v>
      </c>
      <c r="O807">
        <v>6</v>
      </c>
      <c r="P807">
        <v>2018</v>
      </c>
      <c r="R807" t="s">
        <v>26</v>
      </c>
      <c r="S807" t="s">
        <v>31</v>
      </c>
    </row>
    <row r="808" spans="1:19" x14ac:dyDescent="0.25">
      <c r="A808" t="s">
        <v>338</v>
      </c>
      <c r="B808" t="s">
        <v>26854</v>
      </c>
      <c r="C808" t="s">
        <v>26855</v>
      </c>
      <c r="E808" t="s">
        <v>698</v>
      </c>
      <c r="F808" t="s">
        <v>373</v>
      </c>
      <c r="G808">
        <v>60618</v>
      </c>
      <c r="H808">
        <v>41.944355999999999</v>
      </c>
      <c r="I808">
        <v>-87.708647999999997</v>
      </c>
      <c r="J808" s="1" t="d">
        <v>2019-04-08</v>
      </c>
      <c r="K808">
        <v>98761</v>
      </c>
      <c r="L808" t="s">
        <v>24</v>
      </c>
      <c r="M808" s="1" t="d">
        <v>2018-06-06</v>
      </c>
      <c r="N808">
        <v>6</v>
      </c>
      <c r="O808">
        <v>6</v>
      </c>
      <c r="P808">
        <v>2018</v>
      </c>
      <c r="R808" t="s">
        <v>26</v>
      </c>
      <c r="S808" t="s">
        <v>27</v>
      </c>
    </row>
    <row r="809" spans="1:19" x14ac:dyDescent="0.25">
      <c r="A809" t="s">
        <v>312</v>
      </c>
      <c r="B809" t="s">
        <v>26856</v>
      </c>
      <c r="C809" t="s">
        <v>26857</v>
      </c>
      <c r="E809" t="s">
        <v>314</v>
      </c>
      <c r="F809" t="s">
        <v>48</v>
      </c>
      <c r="G809">
        <v>14072</v>
      </c>
      <c r="H809">
        <v>43.021205999999999</v>
      </c>
      <c r="I809">
        <v>-78.962024999999997</v>
      </c>
      <c r="J809" s="1" t="d">
        <v>2019-04-08</v>
      </c>
      <c r="K809">
        <v>98772</v>
      </c>
      <c r="L809" t="s">
        <v>24</v>
      </c>
      <c r="M809" s="1" t="d">
        <v>2018-06-15</v>
      </c>
      <c r="N809">
        <v>6</v>
      </c>
      <c r="O809">
        <v>15</v>
      </c>
      <c r="P809">
        <v>2018</v>
      </c>
      <c r="R809" t="s">
        <v>26</v>
      </c>
      <c r="S809" t="s">
        <v>31</v>
      </c>
    </row>
    <row r="810" spans="1:19" x14ac:dyDescent="0.25">
      <c r="A810" t="s">
        <v>312</v>
      </c>
      <c r="B810" t="s">
        <v>26858</v>
      </c>
      <c r="C810" t="s">
        <v>26859</v>
      </c>
      <c r="E810" t="s">
        <v>1858</v>
      </c>
      <c r="F810" t="s">
        <v>29</v>
      </c>
      <c r="G810">
        <v>30097</v>
      </c>
      <c r="H810">
        <v>34.0220311</v>
      </c>
      <c r="I810">
        <v>-84.120091939999995</v>
      </c>
      <c r="J810" s="1" t="d">
        <v>2018-07-09</v>
      </c>
      <c r="K810">
        <v>98773</v>
      </c>
      <c r="L810" t="s">
        <v>30</v>
      </c>
      <c r="M810" s="1" t="d">
        <v>2018-06-15</v>
      </c>
      <c r="N810">
        <v>6</v>
      </c>
      <c r="O810">
        <v>15</v>
      </c>
      <c r="P810">
        <v>2018</v>
      </c>
      <c r="R810" t="s">
        <v>26</v>
      </c>
      <c r="S810" t="s">
        <v>31</v>
      </c>
    </row>
    <row r="811" spans="1:19" x14ac:dyDescent="0.25">
      <c r="A811" t="s">
        <v>312</v>
      </c>
      <c r="B811" t="s">
        <v>26860</v>
      </c>
      <c r="C811" t="s">
        <v>26861</v>
      </c>
      <c r="E811" t="s">
        <v>1475</v>
      </c>
      <c r="F811" t="s">
        <v>503</v>
      </c>
      <c r="G811">
        <v>58103</v>
      </c>
      <c r="H811">
        <v>46.876418999999999</v>
      </c>
      <c r="I811">
        <v>-96.826260000000005</v>
      </c>
      <c r="J811" s="1" t="d">
        <v>2018-07-09</v>
      </c>
      <c r="K811">
        <v>98791</v>
      </c>
      <c r="L811" t="s">
        <v>30</v>
      </c>
      <c r="M811" s="1" t="d">
        <v>2018-06-15</v>
      </c>
      <c r="N811">
        <v>6</v>
      </c>
      <c r="O811">
        <v>15</v>
      </c>
      <c r="P811">
        <v>2018</v>
      </c>
      <c r="R811" t="s">
        <v>26</v>
      </c>
      <c r="S811" t="s">
        <v>31</v>
      </c>
    </row>
    <row r="812" spans="1:19" x14ac:dyDescent="0.25">
      <c r="A812" t="s">
        <v>312</v>
      </c>
      <c r="B812" t="s">
        <v>26862</v>
      </c>
      <c r="C812" t="s">
        <v>26863</v>
      </c>
      <c r="E812" t="s">
        <v>7246</v>
      </c>
      <c r="F812" t="s">
        <v>503</v>
      </c>
      <c r="G812">
        <v>58301</v>
      </c>
      <c r="H812">
        <v>48.101295999999998</v>
      </c>
      <c r="I812">
        <v>-98.847444999999993</v>
      </c>
      <c r="J812" s="1" t="d">
        <v>2018-07-09</v>
      </c>
      <c r="K812">
        <v>98792</v>
      </c>
      <c r="L812" t="s">
        <v>30</v>
      </c>
      <c r="M812" s="1" t="d">
        <v>2018-06-15</v>
      </c>
      <c r="N812">
        <v>6</v>
      </c>
      <c r="O812">
        <v>15</v>
      </c>
      <c r="P812">
        <v>2018</v>
      </c>
      <c r="R812" t="s">
        <v>26</v>
      </c>
      <c r="S812" t="s">
        <v>31</v>
      </c>
    </row>
    <row r="813" spans="1:19" x14ac:dyDescent="0.25">
      <c r="A813" t="s">
        <v>312</v>
      </c>
      <c r="B813" t="s">
        <v>20226</v>
      </c>
      <c r="C813" t="s">
        <v>20227</v>
      </c>
      <c r="E813" t="s">
        <v>20228</v>
      </c>
      <c r="F813" t="s">
        <v>513</v>
      </c>
      <c r="G813">
        <v>54405</v>
      </c>
      <c r="H813">
        <v>44.928009000000003</v>
      </c>
      <c r="I813">
        <v>-90.312119999999993</v>
      </c>
      <c r="J813" s="1" t="d">
        <v>2018-07-09</v>
      </c>
      <c r="K813">
        <v>98793</v>
      </c>
      <c r="L813" t="s">
        <v>4346</v>
      </c>
      <c r="M813" s="1" t="d">
        <v>2018-06-18</v>
      </c>
      <c r="N813">
        <v>6</v>
      </c>
      <c r="O813">
        <v>18</v>
      </c>
      <c r="P813">
        <v>2018</v>
      </c>
      <c r="R813" t="s">
        <v>26</v>
      </c>
      <c r="S813" t="s">
        <v>31</v>
      </c>
    </row>
    <row r="814" spans="1:19" x14ac:dyDescent="0.25">
      <c r="A814" t="s">
        <v>312</v>
      </c>
      <c r="B814" t="s">
        <v>20220</v>
      </c>
      <c r="C814" t="s">
        <v>20221</v>
      </c>
      <c r="E814" t="s">
        <v>3826</v>
      </c>
      <c r="F814" t="s">
        <v>513</v>
      </c>
      <c r="G814">
        <v>54952</v>
      </c>
      <c r="H814">
        <v>44.229449000000002</v>
      </c>
      <c r="I814">
        <v>-88.423100000000005</v>
      </c>
      <c r="J814" s="1" t="d">
        <v>2018-07-09</v>
      </c>
      <c r="K814">
        <v>98794</v>
      </c>
      <c r="L814" t="s">
        <v>20222</v>
      </c>
      <c r="M814" s="1" t="d">
        <v>2018-06-15</v>
      </c>
      <c r="N814">
        <v>6</v>
      </c>
      <c r="O814">
        <v>15</v>
      </c>
      <c r="P814">
        <v>2018</v>
      </c>
      <c r="R814" t="s">
        <v>26</v>
      </c>
      <c r="S814" t="s">
        <v>31</v>
      </c>
    </row>
    <row r="815" spans="1:19" x14ac:dyDescent="0.25">
      <c r="A815" t="s">
        <v>312</v>
      </c>
      <c r="B815" t="s">
        <v>20218</v>
      </c>
      <c r="C815" t="s">
        <v>20219</v>
      </c>
      <c r="E815" t="s">
        <v>203</v>
      </c>
      <c r="F815" t="s">
        <v>513</v>
      </c>
      <c r="G815">
        <v>53563</v>
      </c>
      <c r="H815">
        <v>42.770462000000002</v>
      </c>
      <c r="I815">
        <v>-88.930269999999993</v>
      </c>
      <c r="J815" s="1" t="d">
        <v>2018-07-09</v>
      </c>
      <c r="K815">
        <v>98795</v>
      </c>
      <c r="L815" t="s">
        <v>4346</v>
      </c>
      <c r="M815" s="1" t="d">
        <v>2018-06-15</v>
      </c>
      <c r="N815">
        <v>6</v>
      </c>
      <c r="O815">
        <v>15</v>
      </c>
      <c r="P815">
        <v>2018</v>
      </c>
      <c r="R815" t="s">
        <v>26</v>
      </c>
      <c r="S815" t="s">
        <v>31</v>
      </c>
    </row>
    <row r="816" spans="1:19" x14ac:dyDescent="0.25">
      <c r="A816" t="s">
        <v>312</v>
      </c>
      <c r="B816" t="s">
        <v>26864</v>
      </c>
      <c r="C816" t="s">
        <v>26865</v>
      </c>
      <c r="E816" t="s">
        <v>22150</v>
      </c>
      <c r="F816" t="s">
        <v>513</v>
      </c>
      <c r="G816">
        <v>53406</v>
      </c>
      <c r="H816">
        <v>42.737637999999997</v>
      </c>
      <c r="I816">
        <v>-87.839619999999996</v>
      </c>
      <c r="J816" s="1" t="d">
        <v>2018-07-09</v>
      </c>
      <c r="K816">
        <v>98796</v>
      </c>
      <c r="L816" t="s">
        <v>30</v>
      </c>
      <c r="M816" s="1" t="d">
        <v>2018-06-15</v>
      </c>
      <c r="N816">
        <v>6</v>
      </c>
      <c r="O816">
        <v>15</v>
      </c>
      <c r="P816">
        <v>2018</v>
      </c>
      <c r="R816" t="s">
        <v>26</v>
      </c>
      <c r="S816" t="s">
        <v>31</v>
      </c>
    </row>
    <row r="817" spans="1:19" x14ac:dyDescent="0.25">
      <c r="A817" t="s">
        <v>312</v>
      </c>
      <c r="B817" t="s">
        <v>19560</v>
      </c>
      <c r="C817" t="s">
        <v>19561</v>
      </c>
      <c r="E817" t="s">
        <v>19562</v>
      </c>
      <c r="F817" t="s">
        <v>513</v>
      </c>
      <c r="G817">
        <v>53149</v>
      </c>
      <c r="H817">
        <v>42.880665999999998</v>
      </c>
      <c r="I817">
        <v>-88.340850000000003</v>
      </c>
      <c r="J817" s="1" t="d">
        <v>2018-07-09</v>
      </c>
      <c r="K817">
        <v>98797</v>
      </c>
      <c r="L817" t="s">
        <v>19563</v>
      </c>
      <c r="M817" s="1" t="d">
        <v>2018-06-15</v>
      </c>
      <c r="N817">
        <v>6</v>
      </c>
      <c r="O817">
        <v>15</v>
      </c>
      <c r="P817">
        <v>2018</v>
      </c>
      <c r="R817" t="s">
        <v>26</v>
      </c>
      <c r="S817" t="s">
        <v>31</v>
      </c>
    </row>
    <row r="818" spans="1:19" x14ac:dyDescent="0.25">
      <c r="A818" t="s">
        <v>312</v>
      </c>
      <c r="B818" t="s">
        <v>20214</v>
      </c>
      <c r="C818" t="s">
        <v>20215</v>
      </c>
      <c r="E818" t="s">
        <v>3741</v>
      </c>
      <c r="F818" t="s">
        <v>513</v>
      </c>
      <c r="G818">
        <v>53154</v>
      </c>
      <c r="H818">
        <v>42.902498999999999</v>
      </c>
      <c r="I818">
        <v>-87.926990000000004</v>
      </c>
      <c r="J818" s="1" t="d">
        <v>2018-07-09</v>
      </c>
      <c r="K818">
        <v>98798</v>
      </c>
      <c r="L818" t="s">
        <v>4346</v>
      </c>
      <c r="M818" s="1" t="d">
        <v>2018-06-15</v>
      </c>
      <c r="N818">
        <v>6</v>
      </c>
      <c r="O818">
        <v>15</v>
      </c>
      <c r="P818">
        <v>2018</v>
      </c>
      <c r="R818" t="s">
        <v>26</v>
      </c>
      <c r="S818" t="s">
        <v>31</v>
      </c>
    </row>
    <row r="819" spans="1:19" x14ac:dyDescent="0.25">
      <c r="A819" t="s">
        <v>312</v>
      </c>
      <c r="B819" t="s">
        <v>20223</v>
      </c>
      <c r="C819" t="s">
        <v>20224</v>
      </c>
      <c r="E819" t="s">
        <v>8003</v>
      </c>
      <c r="F819" t="s">
        <v>513</v>
      </c>
      <c r="G819">
        <v>54467</v>
      </c>
      <c r="H819">
        <v>44.452869999999997</v>
      </c>
      <c r="I819">
        <v>-89.541200000000003</v>
      </c>
      <c r="J819" s="1" t="d">
        <v>2018-07-09</v>
      </c>
      <c r="K819">
        <v>98799</v>
      </c>
      <c r="L819" t="s">
        <v>20225</v>
      </c>
      <c r="M819" s="1" t="d">
        <v>2018-06-15</v>
      </c>
      <c r="N819">
        <v>6</v>
      </c>
      <c r="O819">
        <v>15</v>
      </c>
      <c r="P819">
        <v>2018</v>
      </c>
      <c r="R819" t="s">
        <v>26</v>
      </c>
      <c r="S819" t="s">
        <v>31</v>
      </c>
    </row>
    <row r="820" spans="1:19" x14ac:dyDescent="0.25">
      <c r="A820" t="s">
        <v>312</v>
      </c>
      <c r="B820" t="s">
        <v>20189</v>
      </c>
      <c r="C820" t="s">
        <v>20190</v>
      </c>
      <c r="E820" t="s">
        <v>3743</v>
      </c>
      <c r="F820" t="s">
        <v>513</v>
      </c>
      <c r="G820">
        <v>54481</v>
      </c>
      <c r="H820">
        <v>44.502288999999998</v>
      </c>
      <c r="I820">
        <v>-89.565877</v>
      </c>
      <c r="J820" s="1" t="d">
        <v>2018-07-09</v>
      </c>
      <c r="K820">
        <v>98800</v>
      </c>
      <c r="L820" t="s">
        <v>4346</v>
      </c>
      <c r="M820" s="1" t="d">
        <v>2018-06-15</v>
      </c>
      <c r="N820">
        <v>6</v>
      </c>
      <c r="O820">
        <v>15</v>
      </c>
      <c r="P820">
        <v>2018</v>
      </c>
      <c r="R820" t="s">
        <v>26</v>
      </c>
      <c r="S820" t="s">
        <v>31</v>
      </c>
    </row>
    <row r="821" spans="1:19" x14ac:dyDescent="0.25">
      <c r="A821" t="s">
        <v>312</v>
      </c>
      <c r="B821" t="s">
        <v>20206</v>
      </c>
      <c r="C821" t="s">
        <v>20207</v>
      </c>
      <c r="E821" t="s">
        <v>5453</v>
      </c>
      <c r="F821" t="s">
        <v>513</v>
      </c>
      <c r="G821">
        <v>54880</v>
      </c>
      <c r="H821">
        <v>46.706758999999998</v>
      </c>
      <c r="I821">
        <v>-92.048100000000005</v>
      </c>
      <c r="J821" s="1" t="d">
        <v>2018-07-09</v>
      </c>
      <c r="K821">
        <v>98801</v>
      </c>
      <c r="L821" t="s">
        <v>4346</v>
      </c>
      <c r="M821" s="1" t="d">
        <v>2018-06-15</v>
      </c>
      <c r="N821">
        <v>6</v>
      </c>
      <c r="O821">
        <v>15</v>
      </c>
      <c r="P821">
        <v>2018</v>
      </c>
      <c r="R821" t="s">
        <v>26</v>
      </c>
      <c r="S821" t="s">
        <v>31</v>
      </c>
    </row>
    <row r="822" spans="1:19" x14ac:dyDescent="0.25">
      <c r="A822" t="s">
        <v>312</v>
      </c>
      <c r="B822" t="s">
        <v>20195</v>
      </c>
      <c r="C822" t="s">
        <v>20196</v>
      </c>
      <c r="E822" t="s">
        <v>5453</v>
      </c>
      <c r="F822" t="s">
        <v>513</v>
      </c>
      <c r="G822">
        <v>54880</v>
      </c>
      <c r="H822">
        <v>46.730735000000003</v>
      </c>
      <c r="I822">
        <v>-92.098337999999998</v>
      </c>
      <c r="J822" s="1" t="d">
        <v>2018-07-09</v>
      </c>
      <c r="K822">
        <v>98802</v>
      </c>
      <c r="L822" t="s">
        <v>20197</v>
      </c>
      <c r="M822" s="1" t="d">
        <v>2018-06-15</v>
      </c>
      <c r="N822">
        <v>6</v>
      </c>
      <c r="O822">
        <v>15</v>
      </c>
      <c r="P822">
        <v>2018</v>
      </c>
      <c r="R822" t="s">
        <v>26</v>
      </c>
      <c r="S822" t="s">
        <v>31</v>
      </c>
    </row>
    <row r="823" spans="1:19" x14ac:dyDescent="0.25">
      <c r="A823" t="s">
        <v>312</v>
      </c>
      <c r="B823" t="s">
        <v>20193</v>
      </c>
      <c r="C823" t="s">
        <v>20194</v>
      </c>
      <c r="E823" t="s">
        <v>10431</v>
      </c>
      <c r="F823" t="s">
        <v>513</v>
      </c>
      <c r="G823">
        <v>54403</v>
      </c>
      <c r="H823">
        <v>44.95449</v>
      </c>
      <c r="I823">
        <v>-89.624899999999997</v>
      </c>
      <c r="J823" s="1" t="d">
        <v>2018-07-09</v>
      </c>
      <c r="K823">
        <v>98803</v>
      </c>
      <c r="L823" t="s">
        <v>4346</v>
      </c>
      <c r="M823" s="1" t="d">
        <v>2018-06-15</v>
      </c>
      <c r="N823">
        <v>6</v>
      </c>
      <c r="O823">
        <v>15</v>
      </c>
      <c r="P823">
        <v>2018</v>
      </c>
      <c r="R823" t="s">
        <v>26</v>
      </c>
      <c r="S823" t="s">
        <v>31</v>
      </c>
    </row>
    <row r="824" spans="1:19" x14ac:dyDescent="0.25">
      <c r="A824" t="s">
        <v>312</v>
      </c>
      <c r="B824" t="s">
        <v>26866</v>
      </c>
      <c r="C824" t="s">
        <v>26867</v>
      </c>
      <c r="E824" t="s">
        <v>592</v>
      </c>
      <c r="F824" t="s">
        <v>513</v>
      </c>
      <c r="G824">
        <v>53095</v>
      </c>
      <c r="H824">
        <v>43.399304999999998</v>
      </c>
      <c r="I824">
        <v>-88.189070000000001</v>
      </c>
      <c r="J824" s="1" t="d">
        <v>2018-07-09</v>
      </c>
      <c r="K824">
        <v>98804</v>
      </c>
      <c r="L824" t="s">
        <v>30</v>
      </c>
      <c r="M824" s="1" t="d">
        <v>2018-06-18</v>
      </c>
      <c r="N824">
        <v>6</v>
      </c>
      <c r="O824">
        <v>18</v>
      </c>
      <c r="P824">
        <v>2018</v>
      </c>
      <c r="R824" t="s">
        <v>26</v>
      </c>
      <c r="S824" t="s">
        <v>31</v>
      </c>
    </row>
    <row r="825" spans="1:19" x14ac:dyDescent="0.25">
      <c r="A825" t="s">
        <v>312</v>
      </c>
      <c r="B825" t="s">
        <v>26868</v>
      </c>
      <c r="C825" t="s">
        <v>26869</v>
      </c>
      <c r="E825" t="s">
        <v>13705</v>
      </c>
      <c r="F825" t="s">
        <v>513</v>
      </c>
      <c r="G825">
        <v>54868</v>
      </c>
      <c r="H825">
        <v>45.495488999999999</v>
      </c>
      <c r="I825">
        <v>-91.734712000000002</v>
      </c>
      <c r="J825" s="1" t="d">
        <v>2018-07-09</v>
      </c>
      <c r="K825">
        <v>98805</v>
      </c>
      <c r="L825" t="s">
        <v>30</v>
      </c>
      <c r="M825" s="1" t="d">
        <v>2018-06-15</v>
      </c>
      <c r="N825">
        <v>6</v>
      </c>
      <c r="O825">
        <v>15</v>
      </c>
      <c r="P825">
        <v>2018</v>
      </c>
      <c r="R825" t="s">
        <v>26</v>
      </c>
      <c r="S825" t="s">
        <v>31</v>
      </c>
    </row>
    <row r="826" spans="1:19" x14ac:dyDescent="0.25">
      <c r="A826" t="s">
        <v>338</v>
      </c>
      <c r="B826" t="s">
        <v>26870</v>
      </c>
      <c r="C826" t="s">
        <v>26871</v>
      </c>
      <c r="E826" t="s">
        <v>3965</v>
      </c>
      <c r="F826" t="s">
        <v>25</v>
      </c>
      <c r="G826">
        <v>21212</v>
      </c>
      <c r="H826">
        <v>39.352912000000003</v>
      </c>
      <c r="I826">
        <v>-76.614599999999996</v>
      </c>
      <c r="J826" s="1" t="d">
        <v>2018-09-10</v>
      </c>
      <c r="K826">
        <v>98835</v>
      </c>
      <c r="L826" t="s">
        <v>7192</v>
      </c>
      <c r="M826" s="1" t="d">
        <v>2018-06-04</v>
      </c>
      <c r="N826">
        <v>6</v>
      </c>
      <c r="O826">
        <v>4</v>
      </c>
      <c r="P826">
        <v>2018</v>
      </c>
      <c r="R826" t="s">
        <v>26</v>
      </c>
      <c r="S826" t="s">
        <v>31</v>
      </c>
    </row>
    <row r="827" spans="1:19" x14ac:dyDescent="0.25">
      <c r="A827" t="s">
        <v>338</v>
      </c>
      <c r="B827" t="s">
        <v>26872</v>
      </c>
      <c r="C827" t="s">
        <v>26873</v>
      </c>
      <c r="D827" t="s">
        <v>26874</v>
      </c>
      <c r="E827" t="s">
        <v>26875</v>
      </c>
      <c r="F827" t="s">
        <v>48</v>
      </c>
      <c r="G827">
        <v>14075</v>
      </c>
      <c r="H827">
        <v>42.746772</v>
      </c>
      <c r="I827">
        <v>-78.852480999999997</v>
      </c>
      <c r="J827" s="1" t="d">
        <v>2019-04-08</v>
      </c>
      <c r="K827">
        <v>98836</v>
      </c>
      <c r="L827" t="s">
        <v>24</v>
      </c>
      <c r="M827" s="1" t="d">
        <v>2018-04-01</v>
      </c>
      <c r="N827">
        <v>4</v>
      </c>
      <c r="O827">
        <v>1</v>
      </c>
      <c r="P827">
        <v>2018</v>
      </c>
      <c r="R827" t="s">
        <v>26</v>
      </c>
      <c r="S827" t="s">
        <v>31</v>
      </c>
    </row>
    <row r="828" spans="1:19" x14ac:dyDescent="0.25">
      <c r="A828" t="s">
        <v>338</v>
      </c>
      <c r="B828" t="s">
        <v>26876</v>
      </c>
      <c r="C828" t="s">
        <v>26877</v>
      </c>
      <c r="E828" t="s">
        <v>6743</v>
      </c>
      <c r="F828" t="s">
        <v>25</v>
      </c>
      <c r="G828">
        <v>21869</v>
      </c>
      <c r="H828">
        <v>38.485086000000003</v>
      </c>
      <c r="I828">
        <v>-75.823955999999995</v>
      </c>
      <c r="J828" s="1" t="d">
        <v>2018-09-10</v>
      </c>
      <c r="K828">
        <v>98837</v>
      </c>
      <c r="L828" t="s">
        <v>7192</v>
      </c>
      <c r="M828" s="1" t="d">
        <v>2018-06-06</v>
      </c>
      <c r="N828">
        <v>6</v>
      </c>
      <c r="O828">
        <v>6</v>
      </c>
      <c r="P828">
        <v>2018</v>
      </c>
      <c r="R828" t="s">
        <v>26</v>
      </c>
      <c r="S828" t="s">
        <v>31</v>
      </c>
    </row>
    <row r="829" spans="1:19" x14ac:dyDescent="0.25">
      <c r="A829" t="s">
        <v>338</v>
      </c>
      <c r="B829" t="s">
        <v>26878</v>
      </c>
      <c r="C829" t="s">
        <v>26879</v>
      </c>
      <c r="E829" t="s">
        <v>2593</v>
      </c>
      <c r="F829" t="s">
        <v>586</v>
      </c>
      <c r="G829">
        <v>2886</v>
      </c>
      <c r="H829">
        <v>41.727738000000002</v>
      </c>
      <c r="I829">
        <v>-71.437642999999994</v>
      </c>
      <c r="J829" s="1" t="d">
        <v>2018-10-04</v>
      </c>
      <c r="K829">
        <v>98891</v>
      </c>
      <c r="L829" t="s">
        <v>30</v>
      </c>
      <c r="M829" s="1" t="d">
        <v>2018-06-06</v>
      </c>
      <c r="N829">
        <v>6</v>
      </c>
      <c r="O829">
        <v>6</v>
      </c>
      <c r="P829">
        <v>2018</v>
      </c>
      <c r="R829" t="s">
        <v>26</v>
      </c>
      <c r="S829" t="s">
        <v>31</v>
      </c>
    </row>
    <row r="830" spans="1:19" x14ac:dyDescent="0.25">
      <c r="A830" t="s">
        <v>338</v>
      </c>
      <c r="B830" t="s">
        <v>26883</v>
      </c>
      <c r="C830" t="s">
        <v>26884</v>
      </c>
      <c r="D830" t="s">
        <v>26885</v>
      </c>
      <c r="E830" t="s">
        <v>6720</v>
      </c>
      <c r="F830" t="s">
        <v>1026</v>
      </c>
      <c r="G830">
        <v>3222</v>
      </c>
      <c r="H830">
        <v>43.649707999999997</v>
      </c>
      <c r="I830">
        <v>-71.877581000000006</v>
      </c>
      <c r="J830" s="1" t="d">
        <v>2018-07-09</v>
      </c>
      <c r="K830">
        <v>99308</v>
      </c>
      <c r="L830" t="s">
        <v>30</v>
      </c>
      <c r="M830" s="1" t="d">
        <v>2018-06-01</v>
      </c>
      <c r="N830">
        <v>6</v>
      </c>
      <c r="O830">
        <v>1</v>
      </c>
      <c r="P830">
        <v>2018</v>
      </c>
      <c r="R830" t="s">
        <v>26</v>
      </c>
      <c r="S830" t="s">
        <v>31</v>
      </c>
    </row>
    <row r="831" spans="1:19" x14ac:dyDescent="0.25">
      <c r="A831" t="s">
        <v>338</v>
      </c>
      <c r="B831" t="s">
        <v>26886</v>
      </c>
      <c r="C831" t="s">
        <v>26887</v>
      </c>
      <c r="D831" t="s">
        <v>26888</v>
      </c>
      <c r="E831" t="s">
        <v>11571</v>
      </c>
      <c r="F831" t="s">
        <v>1213</v>
      </c>
      <c r="G831">
        <v>59802</v>
      </c>
      <c r="H831">
        <v>46.869523999999998</v>
      </c>
      <c r="I831">
        <v>-113.993472</v>
      </c>
      <c r="J831" s="1" t="d">
        <v>2019-04-08</v>
      </c>
      <c r="K831">
        <v>99310</v>
      </c>
      <c r="L831" t="s">
        <v>24</v>
      </c>
      <c r="M831" s="1" t="d">
        <v>2018-06-05</v>
      </c>
      <c r="N831">
        <v>6</v>
      </c>
      <c r="O831">
        <v>5</v>
      </c>
      <c r="P831">
        <v>2018</v>
      </c>
      <c r="R831" t="s">
        <v>26</v>
      </c>
      <c r="S831" t="s">
        <v>31</v>
      </c>
    </row>
    <row r="832" spans="1:19" x14ac:dyDescent="0.25">
      <c r="A832" t="s">
        <v>338</v>
      </c>
      <c r="B832" t="s">
        <v>26889</v>
      </c>
      <c r="C832" t="s">
        <v>26890</v>
      </c>
      <c r="E832" t="s">
        <v>16829</v>
      </c>
      <c r="F832" t="s">
        <v>55</v>
      </c>
      <c r="G832">
        <v>99336</v>
      </c>
      <c r="H832">
        <v>46.179735000000001</v>
      </c>
      <c r="I832">
        <v>-119.18812800000001</v>
      </c>
      <c r="J832" s="1" t="d">
        <v>2018-09-10</v>
      </c>
      <c r="K832">
        <v>99358</v>
      </c>
      <c r="L832" t="s">
        <v>30</v>
      </c>
      <c r="M832" s="1" t="d">
        <v>2018-05-15</v>
      </c>
      <c r="N832">
        <v>5</v>
      </c>
      <c r="O832">
        <v>15</v>
      </c>
      <c r="P832">
        <v>2018</v>
      </c>
      <c r="R832" t="s">
        <v>26</v>
      </c>
      <c r="S832" t="s">
        <v>31</v>
      </c>
    </row>
    <row r="833" spans="1:19" x14ac:dyDescent="0.25">
      <c r="A833" t="s">
        <v>338</v>
      </c>
      <c r="B833" t="s">
        <v>26891</v>
      </c>
      <c r="C833" t="s">
        <v>26892</v>
      </c>
      <c r="E833" t="s">
        <v>26893</v>
      </c>
      <c r="F833" t="s">
        <v>657</v>
      </c>
      <c r="G833">
        <v>4274</v>
      </c>
      <c r="H833">
        <v>44.061509999999998</v>
      </c>
      <c r="I833">
        <v>-70.394795000000002</v>
      </c>
      <c r="J833" s="1" t="d">
        <v>2019-03-07</v>
      </c>
      <c r="K833">
        <v>99359</v>
      </c>
      <c r="L833" t="s">
        <v>71</v>
      </c>
      <c r="M833" s="1" t="d">
        <v>2018-06-12</v>
      </c>
      <c r="N833">
        <v>6</v>
      </c>
      <c r="O833">
        <v>12</v>
      </c>
      <c r="P833">
        <v>2018</v>
      </c>
      <c r="R833" t="s">
        <v>26</v>
      </c>
      <c r="S833" t="s">
        <v>31</v>
      </c>
    </row>
    <row r="834" spans="1:19" x14ac:dyDescent="0.25">
      <c r="A834" t="s">
        <v>338</v>
      </c>
      <c r="B834" t="s">
        <v>26894</v>
      </c>
      <c r="C834" t="s">
        <v>26895</v>
      </c>
      <c r="E834" t="s">
        <v>15783</v>
      </c>
      <c r="F834" t="s">
        <v>48</v>
      </c>
      <c r="G834">
        <v>13480</v>
      </c>
      <c r="H834">
        <v>42.930765000000001</v>
      </c>
      <c r="I834">
        <v>-75.380529999999993</v>
      </c>
      <c r="J834" s="1" t="d">
        <v>2018-07-09</v>
      </c>
      <c r="K834">
        <v>99360</v>
      </c>
      <c r="L834" t="s">
        <v>30</v>
      </c>
      <c r="M834" s="1" t="d">
        <v>2018-04-18</v>
      </c>
      <c r="N834">
        <v>4</v>
      </c>
      <c r="O834">
        <v>18</v>
      </c>
      <c r="P834">
        <v>2018</v>
      </c>
      <c r="R834" t="s">
        <v>26</v>
      </c>
      <c r="S834" t="s">
        <v>31</v>
      </c>
    </row>
    <row r="835" spans="1:19" x14ac:dyDescent="0.25">
      <c r="A835" t="s">
        <v>338</v>
      </c>
      <c r="B835" t="s">
        <v>26896</v>
      </c>
      <c r="C835" t="s">
        <v>26897</v>
      </c>
      <c r="E835" t="s">
        <v>1612</v>
      </c>
      <c r="F835" t="s">
        <v>25</v>
      </c>
      <c r="G835">
        <v>21044</v>
      </c>
      <c r="H835">
        <v>39.213752999999997</v>
      </c>
      <c r="I835">
        <v>-76.879001000000002</v>
      </c>
      <c r="J835" s="1" t="d">
        <v>2018-07-09</v>
      </c>
      <c r="K835">
        <v>99361</v>
      </c>
      <c r="L835" t="s">
        <v>30</v>
      </c>
      <c r="M835" s="1" t="d">
        <v>2018-03-01</v>
      </c>
      <c r="N835">
        <v>3</v>
      </c>
      <c r="O835">
        <v>1</v>
      </c>
      <c r="P835">
        <v>2018</v>
      </c>
      <c r="R835" t="s">
        <v>26</v>
      </c>
      <c r="S835" t="s">
        <v>27</v>
      </c>
    </row>
    <row r="836" spans="1:19" x14ac:dyDescent="0.25">
      <c r="A836" t="s">
        <v>338</v>
      </c>
      <c r="B836" t="s">
        <v>26898</v>
      </c>
      <c r="C836" t="s">
        <v>26899</v>
      </c>
      <c r="E836" t="s">
        <v>1021</v>
      </c>
      <c r="F836" t="s">
        <v>496</v>
      </c>
      <c r="G836">
        <v>48108</v>
      </c>
      <c r="H836">
        <v>42.219323000000003</v>
      </c>
      <c r="I836">
        <v>-83.732229000000004</v>
      </c>
      <c r="J836" s="1" t="d">
        <v>2019-01-10</v>
      </c>
      <c r="K836">
        <v>99362</v>
      </c>
      <c r="L836" t="s">
        <v>30</v>
      </c>
      <c r="M836" s="1" t="d">
        <v>2018-05-07</v>
      </c>
      <c r="N836">
        <v>5</v>
      </c>
      <c r="O836">
        <v>7</v>
      </c>
      <c r="P836">
        <v>2018</v>
      </c>
      <c r="R836" t="s">
        <v>26</v>
      </c>
      <c r="S836" t="s">
        <v>31</v>
      </c>
    </row>
    <row r="837" spans="1:19" x14ac:dyDescent="0.25">
      <c r="A837" t="s">
        <v>504</v>
      </c>
      <c r="B837" t="s">
        <v>26900</v>
      </c>
      <c r="C837" t="s">
        <v>26901</v>
      </c>
      <c r="E837" t="s">
        <v>16803</v>
      </c>
      <c r="F837" t="s">
        <v>10</v>
      </c>
      <c r="G837">
        <v>83338</v>
      </c>
      <c r="H837">
        <v>42.723775000000003</v>
      </c>
      <c r="I837">
        <v>-114.542875</v>
      </c>
      <c r="J837" s="1" t="d">
        <v>2019-04-08</v>
      </c>
      <c r="K837">
        <v>99364</v>
      </c>
      <c r="L837" t="s">
        <v>24</v>
      </c>
      <c r="M837" s="1" t="d">
        <v>2018-05-15</v>
      </c>
      <c r="N837">
        <v>5</v>
      </c>
      <c r="O837">
        <v>15</v>
      </c>
      <c r="P837">
        <v>2018</v>
      </c>
      <c r="R837" t="s">
        <v>26</v>
      </c>
      <c r="S837" t="s">
        <v>31</v>
      </c>
    </row>
    <row r="838" spans="1:19" x14ac:dyDescent="0.25">
      <c r="A838" t="s">
        <v>338</v>
      </c>
      <c r="B838" t="s">
        <v>26902</v>
      </c>
      <c r="C838" t="s">
        <v>26903</v>
      </c>
      <c r="E838" t="s">
        <v>184</v>
      </c>
      <c r="F838" t="s">
        <v>170</v>
      </c>
      <c r="G838">
        <v>94804</v>
      </c>
      <c r="H838">
        <v>37.899428</v>
      </c>
      <c r="I838">
        <v>-122.318169</v>
      </c>
      <c r="J838" s="1" t="d">
        <v>2018-08-07</v>
      </c>
      <c r="K838">
        <v>99429</v>
      </c>
      <c r="L838" t="s">
        <v>30</v>
      </c>
      <c r="M838" s="1" t="d">
        <v>2018-05-01</v>
      </c>
      <c r="N838">
        <v>5</v>
      </c>
      <c r="O838">
        <v>1</v>
      </c>
      <c r="P838">
        <v>2018</v>
      </c>
      <c r="R838" t="s">
        <v>26</v>
      </c>
      <c r="S838" t="s">
        <v>31</v>
      </c>
    </row>
    <row r="839" spans="1:19" x14ac:dyDescent="0.25">
      <c r="A839" t="s">
        <v>338</v>
      </c>
      <c r="B839" t="s">
        <v>26904</v>
      </c>
      <c r="C839" t="s">
        <v>26905</v>
      </c>
      <c r="E839" t="s">
        <v>26906</v>
      </c>
      <c r="F839" t="s">
        <v>4087</v>
      </c>
      <c r="G839">
        <v>19939</v>
      </c>
      <c r="H839">
        <v>38.588867999999998</v>
      </c>
      <c r="I839">
        <v>-75.127825999999999</v>
      </c>
      <c r="J839" s="1" t="d">
        <v>2018-07-09</v>
      </c>
      <c r="K839">
        <v>99430</v>
      </c>
      <c r="L839" t="s">
        <v>30</v>
      </c>
      <c r="M839" s="1" t="d">
        <v>2018-06-15</v>
      </c>
      <c r="N839">
        <v>6</v>
      </c>
      <c r="O839">
        <v>15</v>
      </c>
      <c r="P839">
        <v>2018</v>
      </c>
      <c r="R839" t="s">
        <v>26</v>
      </c>
      <c r="S839" t="s">
        <v>31</v>
      </c>
    </row>
    <row r="840" spans="1:19" x14ac:dyDescent="0.25">
      <c r="A840" t="s">
        <v>338</v>
      </c>
      <c r="B840" t="s">
        <v>26907</v>
      </c>
      <c r="C840" t="s">
        <v>26908</v>
      </c>
      <c r="E840" t="s">
        <v>18915</v>
      </c>
      <c r="F840" t="s">
        <v>4087</v>
      </c>
      <c r="G840">
        <v>19971</v>
      </c>
      <c r="H840">
        <v>38.611547000000002</v>
      </c>
      <c r="I840">
        <v>-75.07217</v>
      </c>
      <c r="J840" s="1" t="d">
        <v>2018-07-09</v>
      </c>
      <c r="K840">
        <v>99431</v>
      </c>
      <c r="L840" t="s">
        <v>30</v>
      </c>
      <c r="M840" s="1" t="d">
        <v>2018-06-15</v>
      </c>
      <c r="N840">
        <v>6</v>
      </c>
      <c r="O840">
        <v>15</v>
      </c>
      <c r="P840">
        <v>2018</v>
      </c>
      <c r="R840" t="s">
        <v>26</v>
      </c>
      <c r="S840" t="s">
        <v>31</v>
      </c>
    </row>
    <row r="841" spans="1:19" x14ac:dyDescent="0.25">
      <c r="A841" t="s">
        <v>338</v>
      </c>
      <c r="B841" t="s">
        <v>26909</v>
      </c>
      <c r="C841" t="s">
        <v>26910</v>
      </c>
      <c r="E841" t="s">
        <v>5887</v>
      </c>
      <c r="F841" t="s">
        <v>129</v>
      </c>
      <c r="G841">
        <v>81501</v>
      </c>
      <c r="H841">
        <v>39.063899999999997</v>
      </c>
      <c r="I841">
        <v>-108.5506</v>
      </c>
      <c r="J841" s="1" t="d">
        <v>2018-08-07</v>
      </c>
      <c r="K841">
        <v>99432</v>
      </c>
      <c r="L841" t="s">
        <v>30</v>
      </c>
      <c r="M841" s="1" t="d">
        <v>2018-06-25</v>
      </c>
      <c r="N841">
        <v>6</v>
      </c>
      <c r="O841">
        <v>25</v>
      </c>
      <c r="P841">
        <v>2018</v>
      </c>
      <c r="R841" t="s">
        <v>26</v>
      </c>
      <c r="S841" t="s">
        <v>31</v>
      </c>
    </row>
    <row r="842" spans="1:19" x14ac:dyDescent="0.25">
      <c r="A842" t="s">
        <v>338</v>
      </c>
      <c r="B842" t="s">
        <v>26870</v>
      </c>
      <c r="C842" t="s">
        <v>26911</v>
      </c>
      <c r="E842" t="s">
        <v>3965</v>
      </c>
      <c r="F842" t="s">
        <v>25</v>
      </c>
      <c r="G842">
        <v>21212</v>
      </c>
      <c r="H842">
        <v>39.353248999999998</v>
      </c>
      <c r="I842">
        <v>-76.614846</v>
      </c>
      <c r="J842" s="1" t="d">
        <v>2018-09-10</v>
      </c>
      <c r="K842">
        <v>99433</v>
      </c>
      <c r="L842" t="s">
        <v>7192</v>
      </c>
      <c r="M842" s="1" t="d">
        <v>2018-06-22</v>
      </c>
      <c r="N842">
        <v>6</v>
      </c>
      <c r="O842">
        <v>22</v>
      </c>
      <c r="P842">
        <v>2018</v>
      </c>
      <c r="R842" t="s">
        <v>26</v>
      </c>
      <c r="S842" t="s">
        <v>31</v>
      </c>
    </row>
    <row r="843" spans="1:19" x14ac:dyDescent="0.25">
      <c r="A843" t="s">
        <v>338</v>
      </c>
      <c r="B843" t="s">
        <v>26914</v>
      </c>
      <c r="C843" t="s">
        <v>26915</v>
      </c>
      <c r="E843" t="s">
        <v>90</v>
      </c>
      <c r="F843" t="s">
        <v>25</v>
      </c>
      <c r="G843">
        <v>20722</v>
      </c>
      <c r="H843">
        <v>38.938966000000001</v>
      </c>
      <c r="I843">
        <v>-76.955264999999997</v>
      </c>
      <c r="J843" s="1" t="d">
        <v>2018-09-10</v>
      </c>
      <c r="K843">
        <v>99435</v>
      </c>
      <c r="L843" t="s">
        <v>7192</v>
      </c>
      <c r="M843" s="1" t="d">
        <v>2018-06-19</v>
      </c>
      <c r="N843">
        <v>6</v>
      </c>
      <c r="O843">
        <v>19</v>
      </c>
      <c r="P843">
        <v>2018</v>
      </c>
      <c r="R843" t="s">
        <v>26</v>
      </c>
      <c r="S843" t="s">
        <v>31</v>
      </c>
    </row>
    <row r="844" spans="1:19" x14ac:dyDescent="0.25">
      <c r="A844" t="s">
        <v>19</v>
      </c>
      <c r="B844" t="s">
        <v>26921</v>
      </c>
      <c r="C844" t="s">
        <v>26922</v>
      </c>
      <c r="E844" t="s">
        <v>11496</v>
      </c>
      <c r="F844" t="s">
        <v>78</v>
      </c>
      <c r="G844">
        <v>66061</v>
      </c>
      <c r="H844">
        <v>38.862250000000003</v>
      </c>
      <c r="I844">
        <v>-94.843760000000003</v>
      </c>
      <c r="J844" s="1" t="d">
        <v>2018-07-09</v>
      </c>
      <c r="K844">
        <v>99439</v>
      </c>
      <c r="L844" t="s">
        <v>30</v>
      </c>
      <c r="M844" s="1" t="d">
        <v>2018-06-22</v>
      </c>
      <c r="N844">
        <v>6</v>
      </c>
      <c r="O844">
        <v>22</v>
      </c>
      <c r="P844">
        <v>2018</v>
      </c>
      <c r="Q844" t="s">
        <v>35</v>
      </c>
      <c r="R844" t="s">
        <v>26</v>
      </c>
      <c r="S844" t="s">
        <v>27</v>
      </c>
    </row>
    <row r="845" spans="1:19" x14ac:dyDescent="0.25">
      <c r="A845" t="s">
        <v>338</v>
      </c>
      <c r="B845" t="s">
        <v>26923</v>
      </c>
      <c r="C845" t="s">
        <v>26924</v>
      </c>
      <c r="E845" t="s">
        <v>26925</v>
      </c>
      <c r="F845" t="s">
        <v>42</v>
      </c>
      <c r="G845">
        <v>1824</v>
      </c>
      <c r="H845">
        <v>42.624288999999997</v>
      </c>
      <c r="I845">
        <v>-71.363072000000003</v>
      </c>
      <c r="J845" s="1" t="d">
        <v>2018-07-09</v>
      </c>
      <c r="K845">
        <v>99461</v>
      </c>
      <c r="L845" t="s">
        <v>30</v>
      </c>
      <c r="M845" s="1" t="d">
        <v>2018-06-26</v>
      </c>
      <c r="N845">
        <v>6</v>
      </c>
      <c r="O845">
        <v>26</v>
      </c>
      <c r="P845">
        <v>2018</v>
      </c>
      <c r="R845" t="s">
        <v>26</v>
      </c>
      <c r="S845" t="s">
        <v>31</v>
      </c>
    </row>
    <row r="846" spans="1:19" x14ac:dyDescent="0.25">
      <c r="A846" t="s">
        <v>338</v>
      </c>
      <c r="B846" t="s">
        <v>26926</v>
      </c>
      <c r="C846" t="s">
        <v>26927</v>
      </c>
      <c r="E846" t="s">
        <v>9029</v>
      </c>
      <c r="F846" t="s">
        <v>42</v>
      </c>
      <c r="G846">
        <v>1581</v>
      </c>
      <c r="H846">
        <v>42.281055000000002</v>
      </c>
      <c r="I846">
        <v>-71.650351999999998</v>
      </c>
      <c r="J846" s="1" t="d">
        <v>2018-07-09</v>
      </c>
      <c r="K846">
        <v>99463</v>
      </c>
      <c r="L846" t="s">
        <v>30</v>
      </c>
      <c r="M846" s="1" t="d">
        <v>2018-06-26</v>
      </c>
      <c r="N846">
        <v>6</v>
      </c>
      <c r="O846">
        <v>26</v>
      </c>
      <c r="P846">
        <v>2018</v>
      </c>
      <c r="R846" t="s">
        <v>26</v>
      </c>
      <c r="S846" t="s">
        <v>31</v>
      </c>
    </row>
    <row r="847" spans="1:19" x14ac:dyDescent="0.25">
      <c r="A847" t="s">
        <v>338</v>
      </c>
      <c r="B847" t="s">
        <v>26926</v>
      </c>
      <c r="C847" t="s">
        <v>26927</v>
      </c>
      <c r="E847" t="s">
        <v>9029</v>
      </c>
      <c r="F847" t="s">
        <v>42</v>
      </c>
      <c r="G847">
        <v>1581</v>
      </c>
      <c r="H847">
        <v>42.281055000000002</v>
      </c>
      <c r="I847">
        <v>-71.650351999999998</v>
      </c>
      <c r="J847" s="1" t="d">
        <v>2018-07-09</v>
      </c>
      <c r="K847">
        <v>99464</v>
      </c>
      <c r="L847" t="s">
        <v>30</v>
      </c>
      <c r="M847" s="1" t="d">
        <v>2018-06-26</v>
      </c>
      <c r="N847">
        <v>6</v>
      </c>
      <c r="O847">
        <v>26</v>
      </c>
      <c r="P847">
        <v>2018</v>
      </c>
      <c r="R847" t="s">
        <v>26</v>
      </c>
      <c r="S847" t="s">
        <v>27</v>
      </c>
    </row>
    <row r="848" spans="1:19" x14ac:dyDescent="0.25">
      <c r="A848" t="s">
        <v>312</v>
      </c>
      <c r="B848" t="s">
        <v>24900</v>
      </c>
      <c r="C848" t="s">
        <v>26928</v>
      </c>
      <c r="E848" t="s">
        <v>6622</v>
      </c>
      <c r="F848" t="s">
        <v>37</v>
      </c>
      <c r="G848">
        <v>76102</v>
      </c>
      <c r="H848">
        <v>32.762047000000003</v>
      </c>
      <c r="I848">
        <v>-97.167755</v>
      </c>
      <c r="J848" s="1" t="d">
        <v>2018-07-09</v>
      </c>
      <c r="K848">
        <v>99465</v>
      </c>
      <c r="L848" t="s">
        <v>30</v>
      </c>
      <c r="M848" s="1" t="d">
        <v>2018-06-15</v>
      </c>
      <c r="N848">
        <v>6</v>
      </c>
      <c r="O848">
        <v>15</v>
      </c>
      <c r="P848">
        <v>2018</v>
      </c>
      <c r="R848" t="s">
        <v>26</v>
      </c>
      <c r="S848" t="s">
        <v>31</v>
      </c>
    </row>
    <row r="849" spans="1:19" x14ac:dyDescent="0.25">
      <c r="A849" t="s">
        <v>312</v>
      </c>
      <c r="B849" t="s">
        <v>25839</v>
      </c>
      <c r="C849" t="s">
        <v>26929</v>
      </c>
      <c r="E849" t="s">
        <v>6622</v>
      </c>
      <c r="F849" t="s">
        <v>37</v>
      </c>
      <c r="G849">
        <v>76105</v>
      </c>
      <c r="H849">
        <v>32.713574000000001</v>
      </c>
      <c r="I849">
        <v>-97.281136000000004</v>
      </c>
      <c r="J849" s="1" t="d">
        <v>2018-07-09</v>
      </c>
      <c r="K849">
        <v>99466</v>
      </c>
      <c r="L849" t="s">
        <v>30</v>
      </c>
      <c r="M849" s="1" t="d">
        <v>2018-06-15</v>
      </c>
      <c r="N849">
        <v>6</v>
      </c>
      <c r="O849">
        <v>15</v>
      </c>
      <c r="P849">
        <v>2018</v>
      </c>
      <c r="R849" t="s">
        <v>26</v>
      </c>
      <c r="S849" t="s">
        <v>31</v>
      </c>
    </row>
    <row r="850" spans="1:19" x14ac:dyDescent="0.25">
      <c r="A850" t="s">
        <v>312</v>
      </c>
      <c r="B850" t="s">
        <v>4136</v>
      </c>
      <c r="C850" t="s">
        <v>26930</v>
      </c>
      <c r="E850" t="s">
        <v>1068</v>
      </c>
      <c r="F850" t="s">
        <v>78</v>
      </c>
      <c r="G850">
        <v>67216</v>
      </c>
      <c r="H850">
        <v>37.607570000000003</v>
      </c>
      <c r="I850">
        <v>-97.322348000000005</v>
      </c>
      <c r="J850" s="1" t="d">
        <v>2018-07-09</v>
      </c>
      <c r="K850">
        <v>99467</v>
      </c>
      <c r="L850" t="s">
        <v>30</v>
      </c>
      <c r="M850" s="1" t="d">
        <v>2018-06-15</v>
      </c>
      <c r="N850">
        <v>6</v>
      </c>
      <c r="O850">
        <v>15</v>
      </c>
      <c r="P850">
        <v>2018</v>
      </c>
      <c r="R850" t="s">
        <v>26</v>
      </c>
      <c r="S850" t="s">
        <v>31</v>
      </c>
    </row>
    <row r="851" spans="1:19" x14ac:dyDescent="0.25">
      <c r="A851" t="s">
        <v>312</v>
      </c>
      <c r="B851" t="s">
        <v>2069</v>
      </c>
      <c r="C851" t="s">
        <v>26931</v>
      </c>
      <c r="E851" t="s">
        <v>9493</v>
      </c>
      <c r="F851" t="s">
        <v>202</v>
      </c>
      <c r="G851">
        <v>33908</v>
      </c>
      <c r="H851">
        <v>26.520251999999999</v>
      </c>
      <c r="I851">
        <v>-81.885548</v>
      </c>
      <c r="J851" s="1" t="d">
        <v>2018-07-09</v>
      </c>
      <c r="K851">
        <v>99468</v>
      </c>
      <c r="L851" t="s">
        <v>30</v>
      </c>
      <c r="M851" s="1" t="d">
        <v>2018-06-15</v>
      </c>
      <c r="N851">
        <v>6</v>
      </c>
      <c r="O851">
        <v>15</v>
      </c>
      <c r="P851">
        <v>2018</v>
      </c>
      <c r="R851" t="s">
        <v>26</v>
      </c>
      <c r="S851" t="s">
        <v>31</v>
      </c>
    </row>
    <row r="852" spans="1:19" x14ac:dyDescent="0.25">
      <c r="A852" t="s">
        <v>338</v>
      </c>
      <c r="B852" t="s">
        <v>26935</v>
      </c>
      <c r="C852" t="s">
        <v>26936</v>
      </c>
      <c r="E852" t="s">
        <v>13429</v>
      </c>
      <c r="F852" t="s">
        <v>48</v>
      </c>
      <c r="G852">
        <v>10306</v>
      </c>
      <c r="H852">
        <v>40.581432</v>
      </c>
      <c r="I852">
        <v>-74.097694000000004</v>
      </c>
      <c r="J852" s="1" t="d">
        <v>2018-07-09</v>
      </c>
      <c r="K852">
        <v>99500</v>
      </c>
      <c r="L852" t="s">
        <v>30</v>
      </c>
      <c r="M852" s="1" t="d">
        <v>2018-06-28</v>
      </c>
      <c r="N852">
        <v>6</v>
      </c>
      <c r="O852">
        <v>28</v>
      </c>
      <c r="P852">
        <v>2018</v>
      </c>
      <c r="R852" t="s">
        <v>26</v>
      </c>
      <c r="S852" t="s">
        <v>31</v>
      </c>
    </row>
    <row r="853" spans="1:19" x14ac:dyDescent="0.25">
      <c r="A853" t="s">
        <v>338</v>
      </c>
      <c r="B853" t="s">
        <v>26935</v>
      </c>
      <c r="C853" t="s">
        <v>26936</v>
      </c>
      <c r="E853" t="s">
        <v>13429</v>
      </c>
      <c r="F853" t="s">
        <v>48</v>
      </c>
      <c r="G853">
        <v>10306</v>
      </c>
      <c r="H853">
        <v>40.581432</v>
      </c>
      <c r="I853">
        <v>-74.097694000000004</v>
      </c>
      <c r="J853" s="1" t="d">
        <v>2018-07-09</v>
      </c>
      <c r="K853">
        <v>99501</v>
      </c>
      <c r="L853" t="s">
        <v>30</v>
      </c>
      <c r="M853" s="1" t="d">
        <v>2018-06-28</v>
      </c>
      <c r="N853">
        <v>6</v>
      </c>
      <c r="O853">
        <v>28</v>
      </c>
      <c r="P853">
        <v>2018</v>
      </c>
      <c r="R853" t="s">
        <v>26</v>
      </c>
      <c r="S853" t="s">
        <v>27</v>
      </c>
    </row>
    <row r="854" spans="1:19" x14ac:dyDescent="0.25">
      <c r="A854" t="s">
        <v>338</v>
      </c>
      <c r="B854" t="s">
        <v>26937</v>
      </c>
      <c r="C854" t="s">
        <v>26938</v>
      </c>
      <c r="E854" t="s">
        <v>6504</v>
      </c>
      <c r="F854" t="s">
        <v>208</v>
      </c>
      <c r="G854">
        <v>29910</v>
      </c>
      <c r="H854">
        <v>32.288173999999998</v>
      </c>
      <c r="I854">
        <v>-80.910200000000003</v>
      </c>
      <c r="J854" s="1" t="d">
        <v>2018-07-09</v>
      </c>
      <c r="K854">
        <v>99502</v>
      </c>
      <c r="L854" t="s">
        <v>30</v>
      </c>
      <c r="M854" s="1" t="d">
        <v>2018-06-28</v>
      </c>
      <c r="N854">
        <v>6</v>
      </c>
      <c r="O854">
        <v>28</v>
      </c>
      <c r="P854">
        <v>2018</v>
      </c>
      <c r="R854" t="s">
        <v>26</v>
      </c>
      <c r="S854" t="s">
        <v>31</v>
      </c>
    </row>
    <row r="855" spans="1:19" x14ac:dyDescent="0.25">
      <c r="A855" t="s">
        <v>338</v>
      </c>
      <c r="B855" t="s">
        <v>26937</v>
      </c>
      <c r="C855" t="s">
        <v>26938</v>
      </c>
      <c r="E855" t="s">
        <v>6504</v>
      </c>
      <c r="F855" t="s">
        <v>208</v>
      </c>
      <c r="G855">
        <v>29910</v>
      </c>
      <c r="H855">
        <v>32.288173999999998</v>
      </c>
      <c r="I855">
        <v>-80.910200000000003</v>
      </c>
      <c r="J855" s="1" t="d">
        <v>2018-07-09</v>
      </c>
      <c r="K855">
        <v>99503</v>
      </c>
      <c r="L855" t="s">
        <v>30</v>
      </c>
      <c r="M855" s="1" t="d">
        <v>2018-06-28</v>
      </c>
      <c r="N855">
        <v>6</v>
      </c>
      <c r="O855">
        <v>28</v>
      </c>
      <c r="P855">
        <v>2018</v>
      </c>
      <c r="R855" t="s">
        <v>26</v>
      </c>
      <c r="S855" t="s">
        <v>27</v>
      </c>
    </row>
    <row r="856" spans="1:19" x14ac:dyDescent="0.25">
      <c r="A856" t="s">
        <v>338</v>
      </c>
      <c r="B856" t="s">
        <v>26939</v>
      </c>
      <c r="C856" t="s">
        <v>26940</v>
      </c>
      <c r="E856" t="s">
        <v>592</v>
      </c>
      <c r="F856" t="s">
        <v>513</v>
      </c>
      <c r="G856">
        <v>53095</v>
      </c>
      <c r="H856">
        <v>43.426558999999997</v>
      </c>
      <c r="I856">
        <v>-88.218852999999996</v>
      </c>
      <c r="J856" s="1" t="d">
        <v>2018-07-09</v>
      </c>
      <c r="K856">
        <v>99504</v>
      </c>
      <c r="L856" t="s">
        <v>30</v>
      </c>
      <c r="M856" s="1" t="d">
        <v>2018-06-28</v>
      </c>
      <c r="N856">
        <v>6</v>
      </c>
      <c r="O856">
        <v>28</v>
      </c>
      <c r="P856">
        <v>2018</v>
      </c>
      <c r="R856" t="s">
        <v>26</v>
      </c>
      <c r="S856" t="s">
        <v>31</v>
      </c>
    </row>
    <row r="857" spans="1:19" x14ac:dyDescent="0.25">
      <c r="A857" t="s">
        <v>338</v>
      </c>
      <c r="B857" t="s">
        <v>26939</v>
      </c>
      <c r="C857" t="s">
        <v>26940</v>
      </c>
      <c r="E857" t="s">
        <v>592</v>
      </c>
      <c r="F857" t="s">
        <v>513</v>
      </c>
      <c r="G857">
        <v>53095</v>
      </c>
      <c r="H857">
        <v>43.426558999999997</v>
      </c>
      <c r="I857">
        <v>-88.218852999999996</v>
      </c>
      <c r="J857" s="1" t="d">
        <v>2018-07-09</v>
      </c>
      <c r="K857">
        <v>99505</v>
      </c>
      <c r="L857" t="s">
        <v>30</v>
      </c>
      <c r="M857" s="1" t="d">
        <v>2018-06-28</v>
      </c>
      <c r="N857">
        <v>6</v>
      </c>
      <c r="O857">
        <v>28</v>
      </c>
      <c r="P857">
        <v>2018</v>
      </c>
      <c r="R857" t="s">
        <v>26</v>
      </c>
      <c r="S857" t="s">
        <v>27</v>
      </c>
    </row>
    <row r="858" spans="1:19" x14ac:dyDescent="0.25">
      <c r="A858" t="s">
        <v>338</v>
      </c>
      <c r="B858" t="s">
        <v>26941</v>
      </c>
      <c r="C858" t="s">
        <v>26942</v>
      </c>
      <c r="E858" t="s">
        <v>449</v>
      </c>
      <c r="F858" t="s">
        <v>269</v>
      </c>
      <c r="G858">
        <v>22150</v>
      </c>
      <c r="H858">
        <v>38.776428000000003</v>
      </c>
      <c r="I858">
        <v>-77.185580000000002</v>
      </c>
      <c r="J858" s="1" t="d">
        <v>2018-07-09</v>
      </c>
      <c r="K858">
        <v>99506</v>
      </c>
      <c r="L858" t="s">
        <v>30</v>
      </c>
      <c r="M858" s="1" t="d">
        <v>2018-06-28</v>
      </c>
      <c r="N858">
        <v>6</v>
      </c>
      <c r="O858">
        <v>28</v>
      </c>
      <c r="P858">
        <v>2018</v>
      </c>
      <c r="R858" t="s">
        <v>26</v>
      </c>
      <c r="S858" t="s">
        <v>31</v>
      </c>
    </row>
    <row r="859" spans="1:19" x14ac:dyDescent="0.25">
      <c r="A859" t="s">
        <v>338</v>
      </c>
      <c r="B859" t="s">
        <v>26941</v>
      </c>
      <c r="C859" t="s">
        <v>26942</v>
      </c>
      <c r="E859" t="s">
        <v>449</v>
      </c>
      <c r="F859" t="s">
        <v>269</v>
      </c>
      <c r="G859">
        <v>22150</v>
      </c>
      <c r="H859">
        <v>38.776428000000003</v>
      </c>
      <c r="I859">
        <v>-77.185580000000002</v>
      </c>
      <c r="J859" s="1" t="d">
        <v>2018-07-09</v>
      </c>
      <c r="K859">
        <v>99507</v>
      </c>
      <c r="L859" t="s">
        <v>30</v>
      </c>
      <c r="M859" s="1" t="d">
        <v>2018-06-28</v>
      </c>
      <c r="N859">
        <v>6</v>
      </c>
      <c r="O859">
        <v>28</v>
      </c>
      <c r="P859">
        <v>2018</v>
      </c>
      <c r="R859" t="s">
        <v>26</v>
      </c>
      <c r="S859" t="s">
        <v>27</v>
      </c>
    </row>
    <row r="860" spans="1:19" x14ac:dyDescent="0.25">
      <c r="A860" t="s">
        <v>338</v>
      </c>
      <c r="B860" t="s">
        <v>26943</v>
      </c>
      <c r="C860" t="s">
        <v>26944</v>
      </c>
      <c r="E860" t="s">
        <v>5491</v>
      </c>
      <c r="F860" t="s">
        <v>37</v>
      </c>
      <c r="G860">
        <v>78130</v>
      </c>
      <c r="H860">
        <v>29.725560999999999</v>
      </c>
      <c r="I860">
        <v>-98.089400999999995</v>
      </c>
      <c r="J860" s="1" t="d">
        <v>2018-07-09</v>
      </c>
      <c r="K860">
        <v>99508</v>
      </c>
      <c r="L860" t="s">
        <v>30</v>
      </c>
      <c r="M860" s="1" t="d">
        <v>2018-06-28</v>
      </c>
      <c r="N860">
        <v>6</v>
      </c>
      <c r="O860">
        <v>28</v>
      </c>
      <c r="P860">
        <v>2018</v>
      </c>
      <c r="R860" t="s">
        <v>26</v>
      </c>
      <c r="S860" t="s">
        <v>31</v>
      </c>
    </row>
    <row r="861" spans="1:19" x14ac:dyDescent="0.25">
      <c r="A861" t="s">
        <v>338</v>
      </c>
      <c r="B861" t="s">
        <v>26943</v>
      </c>
      <c r="C861" t="s">
        <v>26944</v>
      </c>
      <c r="E861" t="s">
        <v>5491</v>
      </c>
      <c r="F861" t="s">
        <v>37</v>
      </c>
      <c r="G861">
        <v>78130</v>
      </c>
      <c r="H861">
        <v>29.725560999999999</v>
      </c>
      <c r="I861">
        <v>-98.089400999999995</v>
      </c>
      <c r="J861" s="1" t="d">
        <v>2018-07-09</v>
      </c>
      <c r="K861">
        <v>99509</v>
      </c>
      <c r="L861" t="s">
        <v>30</v>
      </c>
      <c r="M861" s="1" t="d">
        <v>2018-06-28</v>
      </c>
      <c r="N861">
        <v>6</v>
      </c>
      <c r="O861">
        <v>28</v>
      </c>
      <c r="P861">
        <v>2018</v>
      </c>
      <c r="R861" t="s">
        <v>26</v>
      </c>
      <c r="S861" t="s">
        <v>27</v>
      </c>
    </row>
    <row r="862" spans="1:19" x14ac:dyDescent="0.25">
      <c r="A862" t="s">
        <v>338</v>
      </c>
      <c r="B862" t="s">
        <v>26945</v>
      </c>
      <c r="C862" t="s">
        <v>26946</v>
      </c>
      <c r="E862" t="s">
        <v>26947</v>
      </c>
      <c r="F862" t="s">
        <v>37</v>
      </c>
      <c r="G862">
        <v>77511</v>
      </c>
      <c r="H862">
        <v>29.454111999999999</v>
      </c>
      <c r="I862">
        <v>-95.234571000000003</v>
      </c>
      <c r="J862" s="1" t="d">
        <v>2018-07-09</v>
      </c>
      <c r="K862">
        <v>99510</v>
      </c>
      <c r="L862" t="s">
        <v>30</v>
      </c>
      <c r="M862" s="1" t="d">
        <v>2018-06-28</v>
      </c>
      <c r="N862">
        <v>6</v>
      </c>
      <c r="O862">
        <v>28</v>
      </c>
      <c r="P862">
        <v>2018</v>
      </c>
      <c r="R862" t="s">
        <v>26</v>
      </c>
      <c r="S862" t="s">
        <v>31</v>
      </c>
    </row>
    <row r="863" spans="1:19" x14ac:dyDescent="0.25">
      <c r="A863" t="s">
        <v>338</v>
      </c>
      <c r="B863" t="s">
        <v>26945</v>
      </c>
      <c r="C863" t="s">
        <v>26946</v>
      </c>
      <c r="E863" t="s">
        <v>26947</v>
      </c>
      <c r="F863" t="s">
        <v>37</v>
      </c>
      <c r="G863">
        <v>77511</v>
      </c>
      <c r="H863">
        <v>29.454111999999999</v>
      </c>
      <c r="I863">
        <v>-95.234571000000003</v>
      </c>
      <c r="J863" s="1" t="d">
        <v>2018-07-09</v>
      </c>
      <c r="K863">
        <v>99511</v>
      </c>
      <c r="L863" t="s">
        <v>30</v>
      </c>
      <c r="M863" s="1" t="d">
        <v>2018-06-28</v>
      </c>
      <c r="N863">
        <v>6</v>
      </c>
      <c r="O863">
        <v>28</v>
      </c>
      <c r="P863">
        <v>2018</v>
      </c>
      <c r="R863" t="s">
        <v>26</v>
      </c>
      <c r="S863" t="s">
        <v>27</v>
      </c>
    </row>
    <row r="864" spans="1:19" x14ac:dyDescent="0.25">
      <c r="A864" t="s">
        <v>338</v>
      </c>
      <c r="B864" t="s">
        <v>26948</v>
      </c>
      <c r="C864" t="s">
        <v>26949</v>
      </c>
      <c r="E864" t="s">
        <v>11390</v>
      </c>
      <c r="F864" t="s">
        <v>37</v>
      </c>
      <c r="G864">
        <v>78613</v>
      </c>
      <c r="H864">
        <v>30.484634</v>
      </c>
      <c r="I864">
        <v>-97.807087999999993</v>
      </c>
      <c r="J864" s="1" t="d">
        <v>2018-07-09</v>
      </c>
      <c r="K864">
        <v>99512</v>
      </c>
      <c r="L864" t="s">
        <v>30</v>
      </c>
      <c r="M864" s="1" t="d">
        <v>2018-06-28</v>
      </c>
      <c r="N864">
        <v>6</v>
      </c>
      <c r="O864">
        <v>28</v>
      </c>
      <c r="P864">
        <v>2018</v>
      </c>
      <c r="R864" t="s">
        <v>26</v>
      </c>
      <c r="S864" t="s">
        <v>31</v>
      </c>
    </row>
    <row r="865" spans="1:19" x14ac:dyDescent="0.25">
      <c r="A865" t="s">
        <v>338</v>
      </c>
      <c r="B865" t="s">
        <v>26948</v>
      </c>
      <c r="C865" t="s">
        <v>26949</v>
      </c>
      <c r="E865" t="s">
        <v>11390</v>
      </c>
      <c r="F865" t="s">
        <v>37</v>
      </c>
      <c r="G865">
        <v>78613</v>
      </c>
      <c r="H865">
        <v>30.484634</v>
      </c>
      <c r="I865">
        <v>-97.807087999999993</v>
      </c>
      <c r="J865" s="1" t="d">
        <v>2018-07-09</v>
      </c>
      <c r="K865">
        <v>99513</v>
      </c>
      <c r="L865" t="s">
        <v>30</v>
      </c>
      <c r="M865" s="1" t="d">
        <v>2018-06-28</v>
      </c>
      <c r="N865">
        <v>6</v>
      </c>
      <c r="O865">
        <v>28</v>
      </c>
      <c r="P865">
        <v>2018</v>
      </c>
      <c r="R865" t="s">
        <v>26</v>
      </c>
      <c r="S865" t="s">
        <v>27</v>
      </c>
    </row>
    <row r="866" spans="1:19" x14ac:dyDescent="0.25">
      <c r="A866" t="s">
        <v>338</v>
      </c>
      <c r="B866" t="s">
        <v>26950</v>
      </c>
      <c r="C866" t="s">
        <v>26951</v>
      </c>
      <c r="D866" t="s">
        <v>26952</v>
      </c>
      <c r="E866" t="s">
        <v>746</v>
      </c>
      <c r="F866" t="s">
        <v>657</v>
      </c>
      <c r="G866">
        <v>4927</v>
      </c>
      <c r="H866">
        <v>44.668958000000003</v>
      </c>
      <c r="I866">
        <v>-69.631046999999995</v>
      </c>
      <c r="J866" s="1" t="d">
        <v>2019-03-07</v>
      </c>
      <c r="K866">
        <v>99536</v>
      </c>
      <c r="L866" t="s">
        <v>71</v>
      </c>
      <c r="M866" s="1" t="d">
        <v>2018-06-01</v>
      </c>
      <c r="N866">
        <v>6</v>
      </c>
      <c r="O866">
        <v>1</v>
      </c>
      <c r="P866">
        <v>2018</v>
      </c>
      <c r="R866" t="s">
        <v>26</v>
      </c>
      <c r="S866" t="s">
        <v>31</v>
      </c>
    </row>
    <row r="867" spans="1:19" x14ac:dyDescent="0.25">
      <c r="A867" t="s">
        <v>338</v>
      </c>
      <c r="B867" t="s">
        <v>26953</v>
      </c>
      <c r="C867" t="s">
        <v>26954</v>
      </c>
      <c r="E867" t="s">
        <v>3442</v>
      </c>
      <c r="F867" t="s">
        <v>119</v>
      </c>
      <c r="G867">
        <v>55306</v>
      </c>
      <c r="H867">
        <v>44.725071</v>
      </c>
      <c r="I867">
        <v>-93.285600000000002</v>
      </c>
      <c r="J867" s="1" t="d">
        <v>2019-03-07</v>
      </c>
      <c r="K867">
        <v>99537</v>
      </c>
      <c r="L867" t="s">
        <v>71</v>
      </c>
      <c r="M867" s="1" t="d">
        <v>2018-06-25</v>
      </c>
      <c r="N867">
        <v>6</v>
      </c>
      <c r="O867">
        <v>25</v>
      </c>
      <c r="P867">
        <v>2018</v>
      </c>
      <c r="R867" t="s">
        <v>26</v>
      </c>
      <c r="S867" t="s">
        <v>31</v>
      </c>
    </row>
    <row r="868" spans="1:19" x14ac:dyDescent="0.25">
      <c r="A868" t="s">
        <v>338</v>
      </c>
      <c r="B868" t="s">
        <v>26955</v>
      </c>
      <c r="C868" t="s">
        <v>26956</v>
      </c>
      <c r="E868" t="s">
        <v>11241</v>
      </c>
      <c r="F868" t="s">
        <v>657</v>
      </c>
      <c r="G868">
        <v>4605</v>
      </c>
      <c r="H868">
        <v>44.541131</v>
      </c>
      <c r="I868">
        <v>-68.423202000000003</v>
      </c>
      <c r="J868" s="1" t="d">
        <v>2019-03-07</v>
      </c>
      <c r="K868">
        <v>99539</v>
      </c>
      <c r="L868" t="s">
        <v>71</v>
      </c>
      <c r="M868" s="1" t="d">
        <v>2018-06-15</v>
      </c>
      <c r="N868">
        <v>6</v>
      </c>
      <c r="O868">
        <v>15</v>
      </c>
      <c r="P868">
        <v>2018</v>
      </c>
      <c r="R868" t="s">
        <v>26</v>
      </c>
      <c r="S868" t="s">
        <v>31</v>
      </c>
    </row>
    <row r="869" spans="1:19" x14ac:dyDescent="0.25">
      <c r="A869" t="s">
        <v>338</v>
      </c>
      <c r="B869" t="s">
        <v>26957</v>
      </c>
      <c r="C869" t="s">
        <v>26958</v>
      </c>
      <c r="E869" t="s">
        <v>22123</v>
      </c>
      <c r="F869" t="s">
        <v>657</v>
      </c>
      <c r="G869">
        <v>4679</v>
      </c>
      <c r="H869">
        <v>44.280656</v>
      </c>
      <c r="I869">
        <v>-68.326937000000001</v>
      </c>
      <c r="J869" s="1" t="d">
        <v>2019-03-07</v>
      </c>
      <c r="K869">
        <v>99540</v>
      </c>
      <c r="L869" t="s">
        <v>71</v>
      </c>
      <c r="M869" s="1" t="d">
        <v>2018-06-15</v>
      </c>
      <c r="N869">
        <v>6</v>
      </c>
      <c r="O869">
        <v>15</v>
      </c>
      <c r="P869">
        <v>2018</v>
      </c>
      <c r="R869" t="s">
        <v>26</v>
      </c>
      <c r="S869" t="s">
        <v>31</v>
      </c>
    </row>
    <row r="870" spans="1:19" x14ac:dyDescent="0.25">
      <c r="A870" t="s">
        <v>338</v>
      </c>
      <c r="B870" t="s">
        <v>26960</v>
      </c>
      <c r="C870" t="s">
        <v>26961</v>
      </c>
      <c r="E870" t="s">
        <v>3803</v>
      </c>
      <c r="F870" t="s">
        <v>718</v>
      </c>
      <c r="G870">
        <v>40205</v>
      </c>
      <c r="H870">
        <v>38.230145</v>
      </c>
      <c r="I870">
        <v>-85.703079000000002</v>
      </c>
      <c r="J870" s="1" t="d">
        <v>2018-07-09</v>
      </c>
      <c r="K870">
        <v>99558</v>
      </c>
      <c r="L870" t="s">
        <v>30</v>
      </c>
      <c r="M870" s="1" t="d">
        <v>2018-04-01</v>
      </c>
      <c r="N870">
        <v>4</v>
      </c>
      <c r="O870">
        <v>1</v>
      </c>
      <c r="P870">
        <v>2018</v>
      </c>
      <c r="R870" t="s">
        <v>26</v>
      </c>
      <c r="S870" t="s">
        <v>31</v>
      </c>
    </row>
    <row r="871" spans="1:19" x14ac:dyDescent="0.25">
      <c r="A871" t="s">
        <v>504</v>
      </c>
      <c r="B871" t="s">
        <v>22332</v>
      </c>
      <c r="C871" t="s">
        <v>26962</v>
      </c>
      <c r="E871" t="s">
        <v>2911</v>
      </c>
      <c r="F871" t="s">
        <v>29</v>
      </c>
      <c r="G871">
        <v>30467</v>
      </c>
      <c r="H871">
        <v>32.740374000000003</v>
      </c>
      <c r="I871">
        <v>-81.632007000000002</v>
      </c>
      <c r="J871" s="1" t="d">
        <v>2019-04-08</v>
      </c>
      <c r="K871">
        <v>99640</v>
      </c>
      <c r="L871" t="s">
        <v>24</v>
      </c>
      <c r="M871" s="1" t="d">
        <v>2018-05-01</v>
      </c>
      <c r="N871">
        <v>5</v>
      </c>
      <c r="O871">
        <v>1</v>
      </c>
      <c r="P871">
        <v>2018</v>
      </c>
      <c r="R871" t="s">
        <v>26</v>
      </c>
      <c r="S871" t="s">
        <v>31</v>
      </c>
    </row>
    <row r="872" spans="1:19" x14ac:dyDescent="0.25">
      <c r="A872" t="s">
        <v>338</v>
      </c>
      <c r="B872" t="s">
        <v>26963</v>
      </c>
      <c r="C872" t="s">
        <v>26964</v>
      </c>
      <c r="D872" t="s">
        <v>26965</v>
      </c>
      <c r="E872" t="s">
        <v>26966</v>
      </c>
      <c r="F872" t="s">
        <v>1120</v>
      </c>
      <c r="G872">
        <v>5751</v>
      </c>
      <c r="H872">
        <v>43.617156219999998</v>
      </c>
      <c r="I872">
        <v>-72.80366214</v>
      </c>
      <c r="J872" s="1" t="d">
        <v>2018-10-04</v>
      </c>
      <c r="K872">
        <v>99655</v>
      </c>
      <c r="L872" t="s">
        <v>30</v>
      </c>
      <c r="M872" s="1" t="d">
        <v>2018-07-01</v>
      </c>
      <c r="N872">
        <v>7</v>
      </c>
      <c r="O872">
        <v>1</v>
      </c>
      <c r="P872">
        <v>2018</v>
      </c>
      <c r="R872" t="s">
        <v>26</v>
      </c>
      <c r="S872" t="s">
        <v>31</v>
      </c>
    </row>
    <row r="873" spans="1:19" x14ac:dyDescent="0.25">
      <c r="A873" t="s">
        <v>338</v>
      </c>
      <c r="B873" t="s">
        <v>26967</v>
      </c>
      <c r="C873" t="s">
        <v>26964</v>
      </c>
      <c r="D873" t="s">
        <v>26968</v>
      </c>
      <c r="E873" t="s">
        <v>26966</v>
      </c>
      <c r="F873" t="s">
        <v>1120</v>
      </c>
      <c r="G873">
        <v>5751</v>
      </c>
      <c r="H873">
        <v>43.624245999999999</v>
      </c>
      <c r="I873">
        <v>-72.800866999999997</v>
      </c>
      <c r="J873" s="1" t="d">
        <v>2018-10-04</v>
      </c>
      <c r="K873">
        <v>99656</v>
      </c>
      <c r="L873" t="s">
        <v>30</v>
      </c>
      <c r="M873" s="1" t="d">
        <v>2018-07-01</v>
      </c>
      <c r="N873">
        <v>7</v>
      </c>
      <c r="O873">
        <v>1</v>
      </c>
      <c r="P873">
        <v>2018</v>
      </c>
      <c r="R873" t="s">
        <v>26</v>
      </c>
      <c r="S873" t="s">
        <v>31</v>
      </c>
    </row>
    <row r="874" spans="1:19" x14ac:dyDescent="0.25">
      <c r="A874" t="s">
        <v>338</v>
      </c>
      <c r="B874" t="s">
        <v>26969</v>
      </c>
      <c r="C874" t="s">
        <v>26970</v>
      </c>
      <c r="D874" t="s">
        <v>26971</v>
      </c>
      <c r="E874" t="s">
        <v>26966</v>
      </c>
      <c r="F874" t="s">
        <v>1120</v>
      </c>
      <c r="G874">
        <v>5751</v>
      </c>
      <c r="H874">
        <v>43.614376</v>
      </c>
      <c r="I874">
        <v>-72.756795999999994</v>
      </c>
      <c r="J874" s="1" t="d">
        <v>2018-10-04</v>
      </c>
      <c r="K874">
        <v>99657</v>
      </c>
      <c r="L874" t="s">
        <v>30</v>
      </c>
      <c r="M874" s="1" t="d">
        <v>2018-07-01</v>
      </c>
      <c r="N874">
        <v>7</v>
      </c>
      <c r="O874">
        <v>1</v>
      </c>
      <c r="P874">
        <v>2018</v>
      </c>
      <c r="R874" t="s">
        <v>26</v>
      </c>
      <c r="S874" t="s">
        <v>31</v>
      </c>
    </row>
    <row r="875" spans="1:19" x14ac:dyDescent="0.25">
      <c r="A875" t="s">
        <v>338</v>
      </c>
      <c r="B875" t="s">
        <v>26972</v>
      </c>
      <c r="C875" t="s">
        <v>26973</v>
      </c>
      <c r="D875" t="s">
        <v>26974</v>
      </c>
      <c r="E875" t="s">
        <v>26966</v>
      </c>
      <c r="F875" t="s">
        <v>1120</v>
      </c>
      <c r="G875">
        <v>5751</v>
      </c>
      <c r="H875">
        <v>43.6621837</v>
      </c>
      <c r="I875">
        <v>-72.84251956</v>
      </c>
      <c r="J875" s="1" t="d">
        <v>2018-10-04</v>
      </c>
      <c r="K875">
        <v>99658</v>
      </c>
      <c r="L875" t="s">
        <v>30</v>
      </c>
      <c r="M875" s="1" t="d">
        <v>2018-07-01</v>
      </c>
      <c r="N875">
        <v>7</v>
      </c>
      <c r="O875">
        <v>1</v>
      </c>
      <c r="P875">
        <v>2018</v>
      </c>
      <c r="R875" t="s">
        <v>26</v>
      </c>
      <c r="S875" t="s">
        <v>31</v>
      </c>
    </row>
    <row r="876" spans="1:19" x14ac:dyDescent="0.25">
      <c r="A876" t="s">
        <v>338</v>
      </c>
      <c r="B876" t="s">
        <v>26990</v>
      </c>
      <c r="C876" t="s">
        <v>26991</v>
      </c>
      <c r="E876" t="s">
        <v>2019</v>
      </c>
      <c r="F876" t="s">
        <v>1026</v>
      </c>
      <c r="G876">
        <v>3256</v>
      </c>
      <c r="H876">
        <v>43.622137000000002</v>
      </c>
      <c r="I876">
        <v>-71.599456000000004</v>
      </c>
      <c r="J876" s="1" t="d">
        <v>2018-08-07</v>
      </c>
      <c r="K876">
        <v>99665</v>
      </c>
      <c r="L876" t="s">
        <v>30</v>
      </c>
      <c r="M876" s="1" t="d">
        <v>2018-06-06</v>
      </c>
      <c r="N876">
        <v>6</v>
      </c>
      <c r="O876">
        <v>6</v>
      </c>
      <c r="P876">
        <v>2018</v>
      </c>
      <c r="R876" t="s">
        <v>26</v>
      </c>
      <c r="S876" t="s">
        <v>31</v>
      </c>
    </row>
    <row r="877" spans="1:19" x14ac:dyDescent="0.25">
      <c r="A877" t="s">
        <v>338</v>
      </c>
      <c r="B877" t="s">
        <v>26992</v>
      </c>
      <c r="C877" t="s">
        <v>26993</v>
      </c>
      <c r="E877" t="s">
        <v>26994</v>
      </c>
      <c r="F877" t="s">
        <v>1026</v>
      </c>
      <c r="G877">
        <v>3038</v>
      </c>
      <c r="H877">
        <v>42.882021999999999</v>
      </c>
      <c r="I877">
        <v>-71.326673</v>
      </c>
      <c r="J877" s="1" t="d">
        <v>2019-02-06</v>
      </c>
      <c r="K877">
        <v>99666</v>
      </c>
      <c r="L877" t="s">
        <v>103</v>
      </c>
      <c r="M877" s="1" t="d">
        <v>2018-05-31</v>
      </c>
      <c r="N877">
        <v>5</v>
      </c>
      <c r="O877">
        <v>31</v>
      </c>
      <c r="P877">
        <v>2018</v>
      </c>
      <c r="R877" t="s">
        <v>26</v>
      </c>
      <c r="S877" t="s">
        <v>31</v>
      </c>
    </row>
    <row r="878" spans="1:19" x14ac:dyDescent="0.25">
      <c r="A878" t="s">
        <v>338</v>
      </c>
      <c r="B878" t="s">
        <v>26995</v>
      </c>
      <c r="C878" t="s">
        <v>26996</v>
      </c>
      <c r="E878" t="s">
        <v>3965</v>
      </c>
      <c r="F878" t="s">
        <v>25</v>
      </c>
      <c r="G878">
        <v>21230</v>
      </c>
      <c r="H878">
        <v>39.267809</v>
      </c>
      <c r="I878">
        <v>-76.618086000000005</v>
      </c>
      <c r="J878" s="1" t="d">
        <v>2018-08-07</v>
      </c>
      <c r="K878">
        <v>99667</v>
      </c>
      <c r="L878" t="s">
        <v>30</v>
      </c>
      <c r="M878" s="1" t="d">
        <v>2018-07-01</v>
      </c>
      <c r="N878">
        <v>7</v>
      </c>
      <c r="O878">
        <v>1</v>
      </c>
      <c r="P878">
        <v>2018</v>
      </c>
      <c r="R878" t="s">
        <v>26</v>
      </c>
      <c r="S878" t="s">
        <v>27</v>
      </c>
    </row>
    <row r="879" spans="1:19" x14ac:dyDescent="0.25">
      <c r="A879" t="s">
        <v>338</v>
      </c>
      <c r="B879" t="s">
        <v>26997</v>
      </c>
      <c r="C879" t="s">
        <v>26998</v>
      </c>
      <c r="E879" t="s">
        <v>3965</v>
      </c>
      <c r="F879" t="s">
        <v>25</v>
      </c>
      <c r="G879">
        <v>21244</v>
      </c>
      <c r="H879">
        <v>39.3337</v>
      </c>
      <c r="I879">
        <v>-76.754633999999996</v>
      </c>
      <c r="J879" s="1" t="d">
        <v>2018-08-07</v>
      </c>
      <c r="K879">
        <v>99668</v>
      </c>
      <c r="L879" t="s">
        <v>30</v>
      </c>
      <c r="M879" s="1" t="d">
        <v>2018-07-01</v>
      </c>
      <c r="N879">
        <v>7</v>
      </c>
      <c r="O879">
        <v>1</v>
      </c>
      <c r="P879">
        <v>2018</v>
      </c>
      <c r="R879" t="s">
        <v>26</v>
      </c>
      <c r="S879" t="s">
        <v>27</v>
      </c>
    </row>
    <row r="880" spans="1:19" x14ac:dyDescent="0.25">
      <c r="A880" t="s">
        <v>19</v>
      </c>
      <c r="B880" t="s">
        <v>27013</v>
      </c>
      <c r="C880" t="s">
        <v>27014</v>
      </c>
      <c r="E880" t="s">
        <v>27015</v>
      </c>
      <c r="F880" t="s">
        <v>170</v>
      </c>
      <c r="G880">
        <v>92376</v>
      </c>
      <c r="H880">
        <v>34.096466999999997</v>
      </c>
      <c r="I880">
        <v>-117.378889</v>
      </c>
      <c r="J880" s="1" t="d">
        <v>2018-08-07</v>
      </c>
      <c r="K880">
        <v>99695</v>
      </c>
      <c r="L880" t="s">
        <v>27016</v>
      </c>
      <c r="M880" s="1" t="d">
        <v>2018-07-01</v>
      </c>
      <c r="N880">
        <v>7</v>
      </c>
      <c r="O880">
        <v>1</v>
      </c>
      <c r="P880">
        <v>2018</v>
      </c>
      <c r="Q880" t="s">
        <v>35</v>
      </c>
      <c r="R880" t="s">
        <v>26</v>
      </c>
      <c r="S880" t="s">
        <v>31</v>
      </c>
    </row>
    <row r="881" spans="1:19" x14ac:dyDescent="0.25">
      <c r="A881" t="s">
        <v>338</v>
      </c>
      <c r="B881" t="s">
        <v>27017</v>
      </c>
      <c r="C881" t="s">
        <v>27018</v>
      </c>
      <c r="E881" t="s">
        <v>20495</v>
      </c>
      <c r="F881" t="s">
        <v>1091</v>
      </c>
      <c r="G881">
        <v>8226</v>
      </c>
      <c r="H881">
        <v>39.278655999999998</v>
      </c>
      <c r="I881">
        <v>-74.575488000000007</v>
      </c>
      <c r="J881" s="1" t="d">
        <v>2018-08-07</v>
      </c>
      <c r="K881">
        <v>99711</v>
      </c>
      <c r="L881" t="s">
        <v>30</v>
      </c>
      <c r="M881" s="1" t="d">
        <v>2018-06-15</v>
      </c>
      <c r="N881">
        <v>6</v>
      </c>
      <c r="O881">
        <v>15</v>
      </c>
      <c r="P881">
        <v>2018</v>
      </c>
      <c r="R881" t="s">
        <v>26</v>
      </c>
      <c r="S881" t="s">
        <v>31</v>
      </c>
    </row>
    <row r="882" spans="1:19" x14ac:dyDescent="0.25">
      <c r="A882" t="s">
        <v>338</v>
      </c>
      <c r="B882" t="s">
        <v>27019</v>
      </c>
      <c r="C882" t="s">
        <v>27020</v>
      </c>
      <c r="E882" t="s">
        <v>1839</v>
      </c>
      <c r="F882" t="s">
        <v>29</v>
      </c>
      <c r="G882">
        <v>31210</v>
      </c>
      <c r="H882">
        <v>32.920766999999998</v>
      </c>
      <c r="I882">
        <v>-83.708842000000004</v>
      </c>
      <c r="J882" s="1" t="d">
        <v>2018-08-07</v>
      </c>
      <c r="K882">
        <v>99712</v>
      </c>
      <c r="L882" t="s">
        <v>30</v>
      </c>
      <c r="M882" s="1" t="d">
        <v>2018-06-29</v>
      </c>
      <c r="N882">
        <v>6</v>
      </c>
      <c r="O882">
        <v>29</v>
      </c>
      <c r="P882">
        <v>2018</v>
      </c>
      <c r="R882" t="s">
        <v>26</v>
      </c>
      <c r="S882" t="s">
        <v>31</v>
      </c>
    </row>
    <row r="883" spans="1:19" x14ac:dyDescent="0.25">
      <c r="A883" t="s">
        <v>338</v>
      </c>
      <c r="B883" t="s">
        <v>27021</v>
      </c>
      <c r="C883" t="s">
        <v>27022</v>
      </c>
      <c r="E883" t="s">
        <v>3009</v>
      </c>
      <c r="F883" t="s">
        <v>129</v>
      </c>
      <c r="G883">
        <v>80526</v>
      </c>
      <c r="H883">
        <v>40.540329999999997</v>
      </c>
      <c r="I883">
        <v>-105.097178</v>
      </c>
      <c r="J883" s="1" t="d">
        <v>2018-09-10</v>
      </c>
      <c r="K883">
        <v>99713</v>
      </c>
      <c r="L883" t="s">
        <v>30</v>
      </c>
      <c r="M883" s="1" t="d">
        <v>2018-07-01</v>
      </c>
      <c r="N883">
        <v>7</v>
      </c>
      <c r="O883">
        <v>1</v>
      </c>
      <c r="P883">
        <v>2018</v>
      </c>
      <c r="R883" t="s">
        <v>26</v>
      </c>
      <c r="S883" t="s">
        <v>27</v>
      </c>
    </row>
    <row r="884" spans="1:19" x14ac:dyDescent="0.25">
      <c r="A884" t="s">
        <v>338</v>
      </c>
      <c r="B884" t="s">
        <v>27023</v>
      </c>
      <c r="C884" t="s">
        <v>27024</v>
      </c>
      <c r="D884" t="s">
        <v>27025</v>
      </c>
      <c r="E884" t="s">
        <v>3243</v>
      </c>
      <c r="F884" t="s">
        <v>170</v>
      </c>
      <c r="G884">
        <v>91351</v>
      </c>
      <c r="H884">
        <v>34.415081000000001</v>
      </c>
      <c r="I884">
        <v>-118.524156</v>
      </c>
      <c r="J884" s="1" t="d">
        <v>2018-08-07</v>
      </c>
      <c r="K884">
        <v>99714</v>
      </c>
      <c r="L884" t="s">
        <v>30</v>
      </c>
      <c r="M884" s="1" t="d">
        <v>2018-06-01</v>
      </c>
      <c r="N884">
        <v>6</v>
      </c>
      <c r="O884">
        <v>1</v>
      </c>
      <c r="P884">
        <v>2018</v>
      </c>
      <c r="R884" t="s">
        <v>26</v>
      </c>
      <c r="S884" t="s">
        <v>31</v>
      </c>
    </row>
    <row r="885" spans="1:19" x14ac:dyDescent="0.25">
      <c r="A885" t="s">
        <v>312</v>
      </c>
      <c r="B885" t="s">
        <v>27026</v>
      </c>
      <c r="C885" t="s">
        <v>27027</v>
      </c>
      <c r="E885" t="s">
        <v>142</v>
      </c>
      <c r="F885" t="s">
        <v>143</v>
      </c>
      <c r="G885">
        <v>73159</v>
      </c>
      <c r="H885">
        <v>35.395071999999999</v>
      </c>
      <c r="I885">
        <v>-97.564657999999994</v>
      </c>
      <c r="J885" s="1" t="d">
        <v>2018-09-10</v>
      </c>
      <c r="K885">
        <v>99720</v>
      </c>
      <c r="L885" t="s">
        <v>30</v>
      </c>
      <c r="M885" s="1" t="d">
        <v>2018-07-15</v>
      </c>
      <c r="N885">
        <v>7</v>
      </c>
      <c r="O885">
        <v>15</v>
      </c>
      <c r="P885">
        <v>2018</v>
      </c>
      <c r="R885" t="s">
        <v>26</v>
      </c>
      <c r="S885" t="s">
        <v>31</v>
      </c>
    </row>
    <row r="886" spans="1:19" x14ac:dyDescent="0.25">
      <c r="A886" t="s">
        <v>312</v>
      </c>
      <c r="B886" t="s">
        <v>27028</v>
      </c>
      <c r="C886" t="s">
        <v>27029</v>
      </c>
      <c r="E886" t="s">
        <v>6622</v>
      </c>
      <c r="F886" t="s">
        <v>37</v>
      </c>
      <c r="G886">
        <v>76177</v>
      </c>
      <c r="H886">
        <v>32.933075000000002</v>
      </c>
      <c r="I886">
        <v>-97.312679000000003</v>
      </c>
      <c r="J886" s="1" t="d">
        <v>2018-11-08</v>
      </c>
      <c r="K886">
        <v>99721</v>
      </c>
      <c r="L886" t="s">
        <v>30</v>
      </c>
      <c r="M886" s="1" t="d">
        <v>2018-07-15</v>
      </c>
      <c r="N886">
        <v>7</v>
      </c>
      <c r="O886">
        <v>15</v>
      </c>
      <c r="P886">
        <v>2018</v>
      </c>
      <c r="R886" t="s">
        <v>26</v>
      </c>
      <c r="S886" t="s">
        <v>31</v>
      </c>
    </row>
    <row r="887" spans="1:19" x14ac:dyDescent="0.25">
      <c r="A887" t="s">
        <v>312</v>
      </c>
      <c r="B887" t="s">
        <v>27030</v>
      </c>
      <c r="C887" t="s">
        <v>27031</v>
      </c>
      <c r="E887" t="s">
        <v>5801</v>
      </c>
      <c r="F887" t="s">
        <v>69</v>
      </c>
      <c r="G887">
        <v>71111</v>
      </c>
      <c r="H887">
        <v>32.565578000000002</v>
      </c>
      <c r="I887">
        <v>-93.728791999999999</v>
      </c>
      <c r="J887" s="1" t="d">
        <v>2019-01-10</v>
      </c>
      <c r="K887">
        <v>99722</v>
      </c>
      <c r="L887" t="s">
        <v>30</v>
      </c>
      <c r="M887" s="1" t="d">
        <v>2018-07-15</v>
      </c>
      <c r="N887">
        <v>7</v>
      </c>
      <c r="O887">
        <v>15</v>
      </c>
      <c r="P887">
        <v>2018</v>
      </c>
      <c r="R887" t="s">
        <v>26</v>
      </c>
      <c r="S887" t="s">
        <v>31</v>
      </c>
    </row>
    <row r="888" spans="1:19" x14ac:dyDescent="0.25">
      <c r="A888" t="s">
        <v>338</v>
      </c>
      <c r="B888" t="s">
        <v>27032</v>
      </c>
      <c r="C888" t="s">
        <v>27033</v>
      </c>
      <c r="E888" t="s">
        <v>27034</v>
      </c>
      <c r="F888" t="s">
        <v>657</v>
      </c>
      <c r="G888">
        <v>4915</v>
      </c>
      <c r="H888">
        <v>44.425311000000001</v>
      </c>
      <c r="I888">
        <v>-69.007292000000007</v>
      </c>
      <c r="J888" s="1" t="d">
        <v>2019-03-07</v>
      </c>
      <c r="K888">
        <v>99738</v>
      </c>
      <c r="L888" t="s">
        <v>71</v>
      </c>
      <c r="M888" s="1" t="d">
        <v>2018-07-01</v>
      </c>
      <c r="N888">
        <v>7</v>
      </c>
      <c r="O888">
        <v>1</v>
      </c>
      <c r="P888">
        <v>2018</v>
      </c>
      <c r="R888" t="s">
        <v>26</v>
      </c>
      <c r="S888" t="s">
        <v>31</v>
      </c>
    </row>
    <row r="889" spans="1:19" x14ac:dyDescent="0.25">
      <c r="A889" t="s">
        <v>338</v>
      </c>
      <c r="B889" t="s">
        <v>27035</v>
      </c>
      <c r="C889" t="s">
        <v>27036</v>
      </c>
      <c r="E889" t="s">
        <v>6195</v>
      </c>
      <c r="F889" t="s">
        <v>657</v>
      </c>
      <c r="G889">
        <v>4631</v>
      </c>
      <c r="H889">
        <v>44.905548000000003</v>
      </c>
      <c r="I889">
        <v>-66.985371000000001</v>
      </c>
      <c r="J889" s="1" t="d">
        <v>2018-08-07</v>
      </c>
      <c r="K889">
        <v>99739</v>
      </c>
      <c r="L889" t="s">
        <v>27037</v>
      </c>
      <c r="M889" s="1" t="d">
        <v>2018-07-01</v>
      </c>
      <c r="N889">
        <v>7</v>
      </c>
      <c r="O889">
        <v>1</v>
      </c>
      <c r="P889">
        <v>2018</v>
      </c>
      <c r="R889" t="s">
        <v>26</v>
      </c>
      <c r="S889" t="s">
        <v>31</v>
      </c>
    </row>
    <row r="890" spans="1:19" x14ac:dyDescent="0.25">
      <c r="A890" t="s">
        <v>338</v>
      </c>
      <c r="B890" t="s">
        <v>27038</v>
      </c>
      <c r="C890" t="s">
        <v>27039</v>
      </c>
      <c r="E890" t="s">
        <v>150</v>
      </c>
      <c r="F890" t="s">
        <v>143</v>
      </c>
      <c r="G890">
        <v>74104</v>
      </c>
      <c r="H890">
        <v>36.151811000000002</v>
      </c>
      <c r="I890">
        <v>-95.963779000000002</v>
      </c>
      <c r="J890" s="1" t="d">
        <v>2018-09-10</v>
      </c>
      <c r="K890">
        <v>99740</v>
      </c>
      <c r="L890" t="s">
        <v>30</v>
      </c>
      <c r="M890" s="1" t="d">
        <v>2018-07-24</v>
      </c>
      <c r="N890">
        <v>7</v>
      </c>
      <c r="O890">
        <v>24</v>
      </c>
      <c r="P890">
        <v>2018</v>
      </c>
      <c r="R890" t="s">
        <v>26</v>
      </c>
      <c r="S890" t="s">
        <v>31</v>
      </c>
    </row>
    <row r="891" spans="1:19" x14ac:dyDescent="0.25">
      <c r="A891" t="s">
        <v>338</v>
      </c>
      <c r="B891" t="s">
        <v>27042</v>
      </c>
      <c r="C891" t="s">
        <v>27043</v>
      </c>
      <c r="E891" t="s">
        <v>5887</v>
      </c>
      <c r="F891" t="s">
        <v>129</v>
      </c>
      <c r="G891">
        <v>81501</v>
      </c>
      <c r="H891">
        <v>39.067641999999999</v>
      </c>
      <c r="I891">
        <v>-108.55958099999999</v>
      </c>
      <c r="J891" s="1" t="d">
        <v>2018-08-07</v>
      </c>
      <c r="K891">
        <v>99742</v>
      </c>
      <c r="L891" t="s">
        <v>30</v>
      </c>
      <c r="M891" s="1" t="d">
        <v>2018-07-20</v>
      </c>
      <c r="N891">
        <v>7</v>
      </c>
      <c r="O891">
        <v>20</v>
      </c>
      <c r="P891">
        <v>2018</v>
      </c>
      <c r="R891" t="s">
        <v>26</v>
      </c>
      <c r="S891" t="s">
        <v>31</v>
      </c>
    </row>
    <row r="892" spans="1:19" x14ac:dyDescent="0.25">
      <c r="A892" t="s">
        <v>338</v>
      </c>
      <c r="B892" t="s">
        <v>27044</v>
      </c>
      <c r="C892" t="s">
        <v>27045</v>
      </c>
      <c r="E892" t="s">
        <v>19872</v>
      </c>
      <c r="F892" t="s">
        <v>1026</v>
      </c>
      <c r="G892">
        <v>3221</v>
      </c>
      <c r="H892">
        <v>43.265555999999997</v>
      </c>
      <c r="I892">
        <v>-71.997636999999997</v>
      </c>
      <c r="J892" s="1" t="d">
        <v>2018-10-04</v>
      </c>
      <c r="K892">
        <v>99760</v>
      </c>
      <c r="L892" t="s">
        <v>30</v>
      </c>
      <c r="M892" s="1" t="d">
        <v>2018-06-01</v>
      </c>
      <c r="N892">
        <v>6</v>
      </c>
      <c r="O892">
        <v>1</v>
      </c>
      <c r="P892">
        <v>2018</v>
      </c>
      <c r="R892" t="s">
        <v>26</v>
      </c>
      <c r="S892" t="s">
        <v>31</v>
      </c>
    </row>
    <row r="893" spans="1:19" x14ac:dyDescent="0.25">
      <c r="A893" t="s">
        <v>338</v>
      </c>
      <c r="B893" t="s">
        <v>27046</v>
      </c>
      <c r="C893" t="s">
        <v>27047</v>
      </c>
      <c r="E893" t="s">
        <v>485</v>
      </c>
      <c r="F893" t="s">
        <v>170</v>
      </c>
      <c r="G893">
        <v>93654</v>
      </c>
      <c r="H893">
        <v>36.546869999999998</v>
      </c>
      <c r="I893">
        <v>-119.434003</v>
      </c>
      <c r="J893" s="1" t="d">
        <v>2018-09-10</v>
      </c>
      <c r="K893">
        <v>99779</v>
      </c>
      <c r="L893" t="s">
        <v>30</v>
      </c>
      <c r="M893" s="1" t="d">
        <v>2018-05-01</v>
      </c>
      <c r="N893">
        <v>5</v>
      </c>
      <c r="O893">
        <v>1</v>
      </c>
      <c r="P893">
        <v>2018</v>
      </c>
      <c r="R893" t="s">
        <v>26</v>
      </c>
      <c r="S893" t="s">
        <v>31</v>
      </c>
    </row>
    <row r="894" spans="1:19" x14ac:dyDescent="0.25">
      <c r="A894" t="s">
        <v>338</v>
      </c>
      <c r="B894" t="s">
        <v>27050</v>
      </c>
      <c r="C894" t="s">
        <v>27051</v>
      </c>
      <c r="D894" t="s">
        <v>27052</v>
      </c>
      <c r="E894" t="s">
        <v>13059</v>
      </c>
      <c r="F894" t="s">
        <v>1213</v>
      </c>
      <c r="G894">
        <v>59715</v>
      </c>
      <c r="H894">
        <v>45.685231999999999</v>
      </c>
      <c r="I894">
        <v>-111.045751</v>
      </c>
      <c r="J894" s="1" t="d">
        <v>2019-04-08</v>
      </c>
      <c r="K894">
        <v>99796</v>
      </c>
      <c r="L894" t="s">
        <v>24</v>
      </c>
      <c r="M894" s="1" t="d">
        <v>2018-07-17</v>
      </c>
      <c r="N894">
        <v>7</v>
      </c>
      <c r="O894">
        <v>17</v>
      </c>
      <c r="P894">
        <v>2018</v>
      </c>
      <c r="R894" t="s">
        <v>26</v>
      </c>
      <c r="S894" t="s">
        <v>31</v>
      </c>
    </row>
    <row r="895" spans="1:19" x14ac:dyDescent="0.25">
      <c r="A895" t="s">
        <v>312</v>
      </c>
      <c r="B895" t="s">
        <v>27053</v>
      </c>
      <c r="C895" t="s">
        <v>27054</v>
      </c>
      <c r="E895" t="s">
        <v>4714</v>
      </c>
      <c r="F895" t="s">
        <v>212</v>
      </c>
      <c r="G895">
        <v>27278</v>
      </c>
      <c r="H895">
        <v>36.055033000000002</v>
      </c>
      <c r="I895">
        <v>-79.079333000000005</v>
      </c>
      <c r="J895" s="1" t="d">
        <v>2018-08-07</v>
      </c>
      <c r="K895">
        <v>99864</v>
      </c>
      <c r="L895" t="s">
        <v>30</v>
      </c>
      <c r="M895" s="1" t="d">
        <v>2018-07-15</v>
      </c>
      <c r="N895">
        <v>7</v>
      </c>
      <c r="O895">
        <v>15</v>
      </c>
      <c r="P895">
        <v>2018</v>
      </c>
      <c r="R895" t="s">
        <v>26</v>
      </c>
      <c r="S895" t="s">
        <v>31</v>
      </c>
    </row>
    <row r="896" spans="1:19" x14ac:dyDescent="0.25">
      <c r="A896" t="s">
        <v>312</v>
      </c>
      <c r="B896" t="s">
        <v>27055</v>
      </c>
      <c r="C896" t="s">
        <v>27056</v>
      </c>
      <c r="E896" t="s">
        <v>15783</v>
      </c>
      <c r="F896" t="s">
        <v>119</v>
      </c>
      <c r="G896">
        <v>56096</v>
      </c>
      <c r="H896">
        <v>44.219180000000001</v>
      </c>
      <c r="I896">
        <v>-93.562606000000002</v>
      </c>
      <c r="J896" s="1" t="d">
        <v>2019-04-08</v>
      </c>
      <c r="K896">
        <v>99865</v>
      </c>
      <c r="L896" t="s">
        <v>24</v>
      </c>
      <c r="M896" s="1" t="d">
        <v>2018-07-15</v>
      </c>
      <c r="N896">
        <v>7</v>
      </c>
      <c r="O896">
        <v>15</v>
      </c>
      <c r="P896">
        <v>2018</v>
      </c>
      <c r="R896" t="s">
        <v>26</v>
      </c>
      <c r="S896" t="s">
        <v>31</v>
      </c>
    </row>
    <row r="897" spans="1:19" x14ac:dyDescent="0.25">
      <c r="A897" t="s">
        <v>312</v>
      </c>
      <c r="B897" t="s">
        <v>1234</v>
      </c>
      <c r="C897" t="s">
        <v>27057</v>
      </c>
      <c r="E897" t="s">
        <v>27058</v>
      </c>
      <c r="F897" t="s">
        <v>119</v>
      </c>
      <c r="G897">
        <v>55360</v>
      </c>
      <c r="H897">
        <v>44.881703000000002</v>
      </c>
      <c r="I897">
        <v>-93.886268999999999</v>
      </c>
      <c r="J897" s="1" t="d">
        <v>2019-04-08</v>
      </c>
      <c r="K897">
        <v>99866</v>
      </c>
      <c r="L897" t="s">
        <v>24</v>
      </c>
      <c r="M897" s="1" t="d">
        <v>2018-07-15</v>
      </c>
      <c r="N897">
        <v>7</v>
      </c>
      <c r="O897">
        <v>15</v>
      </c>
      <c r="P897">
        <v>2018</v>
      </c>
      <c r="R897" t="s">
        <v>26</v>
      </c>
      <c r="S897" t="s">
        <v>31</v>
      </c>
    </row>
    <row r="898" spans="1:19" x14ac:dyDescent="0.25">
      <c r="A898" t="s">
        <v>312</v>
      </c>
      <c r="B898" t="s">
        <v>1234</v>
      </c>
      <c r="C898" t="s">
        <v>27059</v>
      </c>
      <c r="E898" t="s">
        <v>15649</v>
      </c>
      <c r="F898" t="s">
        <v>119</v>
      </c>
      <c r="G898">
        <v>55363</v>
      </c>
      <c r="H898">
        <v>45.065446000000001</v>
      </c>
      <c r="I898">
        <v>-93.908094000000006</v>
      </c>
      <c r="J898" s="1" t="d">
        <v>2019-04-08</v>
      </c>
      <c r="K898">
        <v>99867</v>
      </c>
      <c r="L898" t="s">
        <v>24</v>
      </c>
      <c r="M898" s="1" t="d">
        <v>2018-07-15</v>
      </c>
      <c r="N898">
        <v>7</v>
      </c>
      <c r="O898">
        <v>15</v>
      </c>
      <c r="P898">
        <v>2018</v>
      </c>
      <c r="R898" t="s">
        <v>26</v>
      </c>
      <c r="S898" t="s">
        <v>31</v>
      </c>
    </row>
    <row r="899" spans="1:19" x14ac:dyDescent="0.25">
      <c r="A899" t="s">
        <v>312</v>
      </c>
      <c r="B899" t="s">
        <v>1234</v>
      </c>
      <c r="C899" t="s">
        <v>27060</v>
      </c>
      <c r="E899" t="s">
        <v>2794</v>
      </c>
      <c r="F899" t="s">
        <v>119</v>
      </c>
      <c r="G899">
        <v>55744</v>
      </c>
      <c r="H899">
        <v>47.228695000000002</v>
      </c>
      <c r="I899">
        <v>-93.517336999999998</v>
      </c>
      <c r="J899" s="1" t="d">
        <v>2019-04-08</v>
      </c>
      <c r="K899">
        <v>99868</v>
      </c>
      <c r="L899" t="s">
        <v>24</v>
      </c>
      <c r="M899" s="1" t="d">
        <v>2018-07-15</v>
      </c>
      <c r="N899">
        <v>7</v>
      </c>
      <c r="O899">
        <v>15</v>
      </c>
      <c r="P899">
        <v>2018</v>
      </c>
      <c r="R899" t="s">
        <v>26</v>
      </c>
      <c r="S899" t="s">
        <v>31</v>
      </c>
    </row>
    <row r="900" spans="1:19" x14ac:dyDescent="0.25">
      <c r="A900" t="s">
        <v>312</v>
      </c>
      <c r="B900" t="s">
        <v>1234</v>
      </c>
      <c r="C900" t="s">
        <v>27061</v>
      </c>
      <c r="E900" t="s">
        <v>3425</v>
      </c>
      <c r="F900" t="s">
        <v>119</v>
      </c>
      <c r="G900">
        <v>56379</v>
      </c>
      <c r="H900">
        <v>45.610826000000003</v>
      </c>
      <c r="I900">
        <v>-94.181207000000001</v>
      </c>
      <c r="J900" s="1" t="d">
        <v>2019-04-08</v>
      </c>
      <c r="K900">
        <v>99869</v>
      </c>
      <c r="L900" t="s">
        <v>24</v>
      </c>
      <c r="M900" s="1" t="d">
        <v>2018-07-15</v>
      </c>
      <c r="N900">
        <v>7</v>
      </c>
      <c r="O900">
        <v>15</v>
      </c>
      <c r="P900">
        <v>2018</v>
      </c>
      <c r="R900" t="s">
        <v>26</v>
      </c>
      <c r="S900" t="s">
        <v>31</v>
      </c>
    </row>
    <row r="901" spans="1:19" x14ac:dyDescent="0.25">
      <c r="A901" t="s">
        <v>312</v>
      </c>
      <c r="B901" t="s">
        <v>1234</v>
      </c>
      <c r="C901" t="s">
        <v>27062</v>
      </c>
      <c r="E901" t="s">
        <v>2418</v>
      </c>
      <c r="F901" t="s">
        <v>119</v>
      </c>
      <c r="G901">
        <v>56278</v>
      </c>
      <c r="H901">
        <v>45.298507000000001</v>
      </c>
      <c r="I901">
        <v>-96.431023999999994</v>
      </c>
      <c r="J901" s="1" t="d">
        <v>2019-04-08</v>
      </c>
      <c r="K901">
        <v>99870</v>
      </c>
      <c r="L901" t="s">
        <v>24</v>
      </c>
      <c r="M901" s="1" t="d">
        <v>2018-07-15</v>
      </c>
      <c r="N901">
        <v>7</v>
      </c>
      <c r="O901">
        <v>15</v>
      </c>
      <c r="P901">
        <v>2018</v>
      </c>
      <c r="R901" t="s">
        <v>26</v>
      </c>
      <c r="S901" t="s">
        <v>31</v>
      </c>
    </row>
    <row r="902" spans="1:19" x14ac:dyDescent="0.25">
      <c r="A902" t="s">
        <v>312</v>
      </c>
      <c r="B902" t="s">
        <v>20918</v>
      </c>
      <c r="C902" t="s">
        <v>27063</v>
      </c>
      <c r="E902" t="s">
        <v>20921</v>
      </c>
      <c r="F902" t="s">
        <v>119</v>
      </c>
      <c r="G902">
        <v>55987</v>
      </c>
      <c r="H902">
        <v>44.030662</v>
      </c>
      <c r="I902">
        <v>-91.621949999999998</v>
      </c>
      <c r="J902" s="1" t="d">
        <v>2018-08-07</v>
      </c>
      <c r="K902">
        <v>99871</v>
      </c>
      <c r="L902" t="s">
        <v>30</v>
      </c>
      <c r="M902" s="1" t="d">
        <v>2018-07-15</v>
      </c>
      <c r="N902">
        <v>7</v>
      </c>
      <c r="O902">
        <v>15</v>
      </c>
      <c r="P902">
        <v>2018</v>
      </c>
      <c r="R902" t="s">
        <v>26</v>
      </c>
      <c r="S902" t="s">
        <v>31</v>
      </c>
    </row>
    <row r="903" spans="1:19" x14ac:dyDescent="0.25">
      <c r="A903" t="s">
        <v>312</v>
      </c>
      <c r="B903" t="s">
        <v>27064</v>
      </c>
      <c r="C903" t="s">
        <v>27065</v>
      </c>
      <c r="E903" t="s">
        <v>120</v>
      </c>
      <c r="F903" t="s">
        <v>119</v>
      </c>
      <c r="G903">
        <v>55401</v>
      </c>
      <c r="H903">
        <v>44.941603000000001</v>
      </c>
      <c r="I903">
        <v>-93.246992000000006</v>
      </c>
      <c r="J903" s="1" t="d">
        <v>2018-08-07</v>
      </c>
      <c r="K903">
        <v>99872</v>
      </c>
      <c r="L903" t="s">
        <v>30</v>
      </c>
      <c r="M903" s="1" t="d">
        <v>2018-07-15</v>
      </c>
      <c r="N903">
        <v>7</v>
      </c>
      <c r="O903">
        <v>15</v>
      </c>
      <c r="P903">
        <v>2018</v>
      </c>
      <c r="R903" t="s">
        <v>26</v>
      </c>
      <c r="S903" t="s">
        <v>31</v>
      </c>
    </row>
    <row r="904" spans="1:19" x14ac:dyDescent="0.25">
      <c r="A904" t="s">
        <v>312</v>
      </c>
      <c r="B904" t="s">
        <v>27066</v>
      </c>
      <c r="C904" t="s">
        <v>27067</v>
      </c>
      <c r="E904" t="s">
        <v>7954</v>
      </c>
      <c r="F904" t="s">
        <v>119</v>
      </c>
      <c r="G904">
        <v>56065</v>
      </c>
      <c r="H904">
        <v>43.924441000000002</v>
      </c>
      <c r="I904">
        <v>-93.946118999999996</v>
      </c>
      <c r="J904" s="1" t="d">
        <v>2018-08-07</v>
      </c>
      <c r="K904">
        <v>99873</v>
      </c>
      <c r="L904" t="s">
        <v>30</v>
      </c>
      <c r="M904" s="1" t="d">
        <v>2018-07-15</v>
      </c>
      <c r="N904">
        <v>7</v>
      </c>
      <c r="O904">
        <v>15</v>
      </c>
      <c r="P904">
        <v>2018</v>
      </c>
      <c r="R904" t="s">
        <v>26</v>
      </c>
      <c r="S904" t="s">
        <v>31</v>
      </c>
    </row>
    <row r="905" spans="1:19" x14ac:dyDescent="0.25">
      <c r="A905" t="s">
        <v>312</v>
      </c>
      <c r="B905" t="s">
        <v>1234</v>
      </c>
      <c r="C905" t="s">
        <v>27068</v>
      </c>
      <c r="E905" t="s">
        <v>14558</v>
      </c>
      <c r="F905" t="s">
        <v>119</v>
      </c>
      <c r="G905">
        <v>55013</v>
      </c>
      <c r="H905">
        <v>45.380488</v>
      </c>
      <c r="I905">
        <v>-92.872529999999998</v>
      </c>
      <c r="J905" s="1" t="d">
        <v>2019-04-08</v>
      </c>
      <c r="K905">
        <v>99875</v>
      </c>
      <c r="L905" t="s">
        <v>24</v>
      </c>
      <c r="M905" s="1" t="d">
        <v>2018-07-15</v>
      </c>
      <c r="N905">
        <v>7</v>
      </c>
      <c r="O905">
        <v>15</v>
      </c>
      <c r="P905">
        <v>2018</v>
      </c>
      <c r="R905" t="s">
        <v>26</v>
      </c>
      <c r="S905" t="s">
        <v>31</v>
      </c>
    </row>
    <row r="906" spans="1:19" x14ac:dyDescent="0.25">
      <c r="A906" t="s">
        <v>312</v>
      </c>
      <c r="B906" t="s">
        <v>1234</v>
      </c>
      <c r="C906" t="s">
        <v>27069</v>
      </c>
      <c r="E906" t="s">
        <v>17235</v>
      </c>
      <c r="F906" t="s">
        <v>119</v>
      </c>
      <c r="G906">
        <v>55079</v>
      </c>
      <c r="H906">
        <v>45.398470000000003</v>
      </c>
      <c r="I906">
        <v>-92.982785000000007</v>
      </c>
      <c r="J906" s="1" t="d">
        <v>2019-04-08</v>
      </c>
      <c r="K906">
        <v>99876</v>
      </c>
      <c r="L906" t="s">
        <v>24</v>
      </c>
      <c r="M906" s="1" t="d">
        <v>2018-07-15</v>
      </c>
      <c r="N906">
        <v>7</v>
      </c>
      <c r="O906">
        <v>15</v>
      </c>
      <c r="P906">
        <v>2018</v>
      </c>
      <c r="R906" t="s">
        <v>26</v>
      </c>
      <c r="S906" t="s">
        <v>31</v>
      </c>
    </row>
    <row r="907" spans="1:19" x14ac:dyDescent="0.25">
      <c r="A907" t="s">
        <v>19</v>
      </c>
      <c r="B907" t="s">
        <v>24548</v>
      </c>
      <c r="C907" t="s">
        <v>24549</v>
      </c>
      <c r="E907" t="s">
        <v>6612</v>
      </c>
      <c r="F907" t="s">
        <v>37</v>
      </c>
      <c r="G907">
        <v>78415</v>
      </c>
      <c r="H907">
        <v>27.731356000000002</v>
      </c>
      <c r="I907">
        <v>-97.429913999999997</v>
      </c>
      <c r="J907" s="1" t="d">
        <v>2018-08-07</v>
      </c>
      <c r="K907">
        <v>99888</v>
      </c>
      <c r="L907" t="s">
        <v>30</v>
      </c>
      <c r="M907" s="1" t="d">
        <v>2018-07-15</v>
      </c>
      <c r="N907">
        <v>7</v>
      </c>
      <c r="O907">
        <v>15</v>
      </c>
      <c r="P907">
        <v>2018</v>
      </c>
      <c r="Q907" t="s">
        <v>35</v>
      </c>
      <c r="R907" t="s">
        <v>26</v>
      </c>
      <c r="S907" t="s">
        <v>27</v>
      </c>
    </row>
    <row r="908" spans="1:19" x14ac:dyDescent="0.25">
      <c r="A908" t="s">
        <v>312</v>
      </c>
      <c r="B908" t="s">
        <v>27070</v>
      </c>
      <c r="C908" t="s">
        <v>27071</v>
      </c>
      <c r="E908" t="s">
        <v>5440</v>
      </c>
      <c r="F908" t="s">
        <v>208</v>
      </c>
      <c r="G908">
        <v>29506</v>
      </c>
      <c r="H908">
        <v>34.197285999999998</v>
      </c>
      <c r="I908">
        <v>-79.683082999999996</v>
      </c>
      <c r="J908" s="1" t="d">
        <v>2018-08-07</v>
      </c>
      <c r="K908">
        <v>99889</v>
      </c>
      <c r="L908" t="s">
        <v>30</v>
      </c>
      <c r="M908" s="1" t="d">
        <v>2018-07-15</v>
      </c>
      <c r="N908">
        <v>7</v>
      </c>
      <c r="O908">
        <v>15</v>
      </c>
      <c r="P908">
        <v>2018</v>
      </c>
      <c r="R908" t="s">
        <v>26</v>
      </c>
      <c r="S908" t="s">
        <v>31</v>
      </c>
    </row>
    <row r="909" spans="1:19" x14ac:dyDescent="0.25">
      <c r="A909" t="s">
        <v>312</v>
      </c>
      <c r="B909" t="s">
        <v>27072</v>
      </c>
      <c r="C909" t="s">
        <v>27073</v>
      </c>
      <c r="E909" t="s">
        <v>11726</v>
      </c>
      <c r="F909" t="s">
        <v>37</v>
      </c>
      <c r="G909">
        <v>77802</v>
      </c>
      <c r="H909">
        <v>30.661664999999999</v>
      </c>
      <c r="I909">
        <v>-96.302555999999996</v>
      </c>
      <c r="J909" s="1" t="d">
        <v>2018-08-07</v>
      </c>
      <c r="K909">
        <v>99890</v>
      </c>
      <c r="L909" t="s">
        <v>30</v>
      </c>
      <c r="M909" s="1" t="d">
        <v>2018-07-15</v>
      </c>
      <c r="N909">
        <v>7</v>
      </c>
      <c r="O909">
        <v>15</v>
      </c>
      <c r="P909">
        <v>2018</v>
      </c>
      <c r="R909" t="s">
        <v>26</v>
      </c>
      <c r="S909" t="s">
        <v>31</v>
      </c>
    </row>
    <row r="910" spans="1:19" x14ac:dyDescent="0.25">
      <c r="A910" t="s">
        <v>338</v>
      </c>
      <c r="B910" t="s">
        <v>27080</v>
      </c>
      <c r="C910" t="s">
        <v>27081</v>
      </c>
      <c r="E910" t="s">
        <v>11539</v>
      </c>
      <c r="F910" t="s">
        <v>657</v>
      </c>
      <c r="G910">
        <v>4106</v>
      </c>
      <c r="H910">
        <v>43.614243999999999</v>
      </c>
      <c r="I910">
        <v>-70.278595999999993</v>
      </c>
      <c r="J910" s="1" t="d">
        <v>2019-03-07</v>
      </c>
      <c r="K910">
        <v>99948</v>
      </c>
      <c r="L910" t="s">
        <v>71</v>
      </c>
      <c r="M910" s="1" t="d">
        <v>2018-07-01</v>
      </c>
      <c r="N910">
        <v>7</v>
      </c>
      <c r="O910">
        <v>1</v>
      </c>
      <c r="P910">
        <v>2018</v>
      </c>
      <c r="R910" t="s">
        <v>26</v>
      </c>
      <c r="S910" t="s">
        <v>31</v>
      </c>
    </row>
    <row r="911" spans="1:19" x14ac:dyDescent="0.25">
      <c r="A911" t="s">
        <v>338</v>
      </c>
      <c r="B911" t="s">
        <v>27082</v>
      </c>
      <c r="C911" t="s">
        <v>27083</v>
      </c>
      <c r="E911" t="s">
        <v>27084</v>
      </c>
      <c r="F911" t="s">
        <v>48</v>
      </c>
      <c r="G911">
        <v>12075</v>
      </c>
      <c r="H911">
        <v>42.270437000000001</v>
      </c>
      <c r="I911">
        <v>-73.593885</v>
      </c>
      <c r="J911" s="1" t="d">
        <v>2018-10-04</v>
      </c>
      <c r="K911">
        <v>99949</v>
      </c>
      <c r="L911" t="s">
        <v>30</v>
      </c>
      <c r="M911" s="1" t="d">
        <v>2018-07-20</v>
      </c>
      <c r="N911">
        <v>7</v>
      </c>
      <c r="O911">
        <v>20</v>
      </c>
      <c r="P911">
        <v>2018</v>
      </c>
      <c r="R911" t="s">
        <v>26</v>
      </c>
      <c r="S911" t="s">
        <v>31</v>
      </c>
    </row>
    <row r="912" spans="1:19" x14ac:dyDescent="0.25">
      <c r="A912" t="s">
        <v>338</v>
      </c>
      <c r="B912" t="s">
        <v>27085</v>
      </c>
      <c r="C912" t="s">
        <v>27086</v>
      </c>
      <c r="D912" t="s">
        <v>27087</v>
      </c>
      <c r="E912" t="s">
        <v>27088</v>
      </c>
      <c r="F912" t="s">
        <v>48</v>
      </c>
      <c r="G912">
        <v>14864</v>
      </c>
      <c r="H912">
        <v>42.250833999999998</v>
      </c>
      <c r="I912">
        <v>-76.838331999999994</v>
      </c>
      <c r="J912" s="1" t="d">
        <v>2018-12-11</v>
      </c>
      <c r="K912">
        <v>99950</v>
      </c>
      <c r="L912" t="s">
        <v>30</v>
      </c>
      <c r="M912" s="1" t="d">
        <v>2018-07-01</v>
      </c>
      <c r="N912">
        <v>7</v>
      </c>
      <c r="O912">
        <v>1</v>
      </c>
      <c r="P912">
        <v>2018</v>
      </c>
      <c r="R912" t="s">
        <v>26</v>
      </c>
      <c r="S912" t="s">
        <v>31</v>
      </c>
    </row>
    <row r="913" spans="1:19" x14ac:dyDescent="0.25">
      <c r="A913" t="s">
        <v>338</v>
      </c>
      <c r="B913" t="s">
        <v>27089</v>
      </c>
      <c r="C913" t="s">
        <v>27090</v>
      </c>
      <c r="E913" t="s">
        <v>1612</v>
      </c>
      <c r="F913" t="s">
        <v>25</v>
      </c>
      <c r="G913">
        <v>21046</v>
      </c>
      <c r="H913">
        <v>39.169396999999996</v>
      </c>
      <c r="I913">
        <v>-76.811526000000001</v>
      </c>
      <c r="J913" s="1" t="d">
        <v>2018-09-10</v>
      </c>
      <c r="K913">
        <v>99951</v>
      </c>
      <c r="L913" t="s">
        <v>7192</v>
      </c>
      <c r="M913" s="1" t="d">
        <v>2018-07-23</v>
      </c>
      <c r="N913">
        <v>7</v>
      </c>
      <c r="O913">
        <v>23</v>
      </c>
      <c r="P913">
        <v>2018</v>
      </c>
      <c r="R913" t="s">
        <v>26</v>
      </c>
      <c r="S913" t="s">
        <v>31</v>
      </c>
    </row>
    <row r="914" spans="1:19" x14ac:dyDescent="0.25">
      <c r="A914" t="s">
        <v>338</v>
      </c>
      <c r="B914" t="s">
        <v>27091</v>
      </c>
      <c r="C914" t="s">
        <v>27092</v>
      </c>
      <c r="E914" t="s">
        <v>4086</v>
      </c>
      <c r="F914" t="s">
        <v>1026</v>
      </c>
      <c r="G914">
        <v>3820</v>
      </c>
      <c r="H914">
        <v>43.188988000000002</v>
      </c>
      <c r="I914">
        <v>-70.888373000000001</v>
      </c>
      <c r="J914" s="1" t="d">
        <v>2018-10-04</v>
      </c>
      <c r="K914">
        <v>99952</v>
      </c>
      <c r="L914" t="s">
        <v>30</v>
      </c>
      <c r="M914" s="1" t="d">
        <v>2018-07-24</v>
      </c>
      <c r="N914">
        <v>7</v>
      </c>
      <c r="O914">
        <v>24</v>
      </c>
      <c r="P914">
        <v>2018</v>
      </c>
      <c r="R914" t="s">
        <v>26</v>
      </c>
      <c r="S914" t="s">
        <v>31</v>
      </c>
    </row>
    <row r="915" spans="1:19" x14ac:dyDescent="0.25">
      <c r="A915" t="s">
        <v>338</v>
      </c>
      <c r="B915" t="s">
        <v>27096</v>
      </c>
      <c r="C915" t="s">
        <v>27097</v>
      </c>
      <c r="E915" t="s">
        <v>27098</v>
      </c>
      <c r="F915" t="s">
        <v>503</v>
      </c>
      <c r="G915">
        <v>58329</v>
      </c>
      <c r="H915">
        <v>48.995057000000003</v>
      </c>
      <c r="I915">
        <v>-100.052525</v>
      </c>
      <c r="J915" s="1" t="d">
        <v>2018-08-07</v>
      </c>
      <c r="K915">
        <v>99954</v>
      </c>
      <c r="L915" t="s">
        <v>30</v>
      </c>
      <c r="M915" s="1" t="d">
        <v>2018-06-29</v>
      </c>
      <c r="N915">
        <v>6</v>
      </c>
      <c r="O915">
        <v>29</v>
      </c>
      <c r="P915">
        <v>2018</v>
      </c>
      <c r="R915" t="s">
        <v>26</v>
      </c>
      <c r="S915" t="s">
        <v>31</v>
      </c>
    </row>
    <row r="916" spans="1:19" x14ac:dyDescent="0.25">
      <c r="A916" t="s">
        <v>338</v>
      </c>
      <c r="B916" t="s">
        <v>27099</v>
      </c>
      <c r="C916" t="s">
        <v>27100</v>
      </c>
      <c r="D916" t="s">
        <v>27101</v>
      </c>
      <c r="E916" t="s">
        <v>27102</v>
      </c>
      <c r="F916" t="s">
        <v>503</v>
      </c>
      <c r="G916">
        <v>58318</v>
      </c>
      <c r="H916">
        <v>48.977701000000003</v>
      </c>
      <c r="I916">
        <v>-100.335949</v>
      </c>
      <c r="J916" s="1" t="d">
        <v>2018-08-07</v>
      </c>
      <c r="K916">
        <v>99955</v>
      </c>
      <c r="L916" t="s">
        <v>30</v>
      </c>
      <c r="M916" s="1" t="d">
        <v>2018-07-22</v>
      </c>
      <c r="N916">
        <v>7</v>
      </c>
      <c r="O916">
        <v>22</v>
      </c>
      <c r="P916">
        <v>2018</v>
      </c>
      <c r="R916" t="s">
        <v>26</v>
      </c>
      <c r="S916" t="s">
        <v>31</v>
      </c>
    </row>
    <row r="917" spans="1:19" x14ac:dyDescent="0.25">
      <c r="A917" t="s">
        <v>338</v>
      </c>
      <c r="B917" t="s">
        <v>27103</v>
      </c>
      <c r="C917" t="s">
        <v>27104</v>
      </c>
      <c r="E917" t="s">
        <v>27105</v>
      </c>
      <c r="F917" t="s">
        <v>69</v>
      </c>
      <c r="G917">
        <v>70663</v>
      </c>
      <c r="H917">
        <v>30.233577</v>
      </c>
      <c r="I917">
        <v>-93.326847000000001</v>
      </c>
      <c r="J917" s="1" t="d">
        <v>2019-04-11</v>
      </c>
      <c r="K917">
        <v>99956</v>
      </c>
      <c r="L917" t="s">
        <v>27106</v>
      </c>
      <c r="M917" s="1" t="d">
        <v>2018-08-31</v>
      </c>
      <c r="N917">
        <v>8</v>
      </c>
      <c r="O917">
        <v>31</v>
      </c>
      <c r="P917">
        <v>2018</v>
      </c>
      <c r="R917" t="s">
        <v>26</v>
      </c>
      <c r="S917" t="s">
        <v>31</v>
      </c>
    </row>
    <row r="918" spans="1:19" x14ac:dyDescent="0.25">
      <c r="A918" t="s">
        <v>338</v>
      </c>
      <c r="B918" t="s">
        <v>27107</v>
      </c>
      <c r="C918" t="s">
        <v>27108</v>
      </c>
      <c r="E918" t="s">
        <v>27109</v>
      </c>
      <c r="F918" t="s">
        <v>69</v>
      </c>
      <c r="G918">
        <v>70517</v>
      </c>
      <c r="H918">
        <v>30.293013999999999</v>
      </c>
      <c r="I918">
        <v>-91.912208000000007</v>
      </c>
      <c r="J918" s="1" t="d">
        <v>2019-04-11</v>
      </c>
      <c r="K918">
        <v>99957</v>
      </c>
      <c r="L918" t="s">
        <v>27106</v>
      </c>
      <c r="M918" s="1" t="d">
        <v>2018-07-25</v>
      </c>
      <c r="N918">
        <v>7</v>
      </c>
      <c r="O918">
        <v>25</v>
      </c>
      <c r="P918">
        <v>2018</v>
      </c>
      <c r="R918" t="s">
        <v>26</v>
      </c>
      <c r="S918" t="s">
        <v>31</v>
      </c>
    </row>
    <row r="919" spans="1:19" x14ac:dyDescent="0.25">
      <c r="A919" t="s">
        <v>338</v>
      </c>
      <c r="B919" t="s">
        <v>27110</v>
      </c>
      <c r="C919" t="s">
        <v>27111</v>
      </c>
      <c r="E919" t="s">
        <v>27112</v>
      </c>
      <c r="F919" t="s">
        <v>212</v>
      </c>
      <c r="G919">
        <v>27249</v>
      </c>
      <c r="H919">
        <v>36.217492</v>
      </c>
      <c r="I919">
        <v>-79.554132999999993</v>
      </c>
      <c r="J919" s="1" t="d">
        <v>2018-08-07</v>
      </c>
      <c r="K919">
        <v>99958</v>
      </c>
      <c r="L919" t="s">
        <v>30</v>
      </c>
      <c r="M919" s="1" t="d">
        <v>2018-05-14</v>
      </c>
      <c r="N919">
        <v>5</v>
      </c>
      <c r="O919">
        <v>14</v>
      </c>
      <c r="P919">
        <v>2018</v>
      </c>
      <c r="R919" t="s">
        <v>26</v>
      </c>
      <c r="S919" t="s">
        <v>31</v>
      </c>
    </row>
    <row r="920" spans="1:19" x14ac:dyDescent="0.25">
      <c r="A920" t="s">
        <v>338</v>
      </c>
      <c r="B920" t="s">
        <v>27115</v>
      </c>
      <c r="C920" t="s">
        <v>27116</v>
      </c>
      <c r="E920" t="s">
        <v>22924</v>
      </c>
      <c r="F920" t="s">
        <v>25</v>
      </c>
      <c r="G920">
        <v>20785</v>
      </c>
      <c r="H920">
        <v>38.925024999999998</v>
      </c>
      <c r="I920">
        <v>-76.906357999999997</v>
      </c>
      <c r="J920" s="1" t="d">
        <v>2018-08-07</v>
      </c>
      <c r="K920">
        <v>99960</v>
      </c>
      <c r="L920" t="s">
        <v>7192</v>
      </c>
      <c r="M920" s="1" t="d">
        <v>2018-07-25</v>
      </c>
      <c r="N920">
        <v>7</v>
      </c>
      <c r="O920">
        <v>25</v>
      </c>
      <c r="P920">
        <v>2018</v>
      </c>
      <c r="R920" t="s">
        <v>26</v>
      </c>
      <c r="S920" t="s">
        <v>31</v>
      </c>
    </row>
    <row r="921" spans="1:19" x14ac:dyDescent="0.25">
      <c r="A921" t="s">
        <v>338</v>
      </c>
      <c r="B921" t="s">
        <v>27120</v>
      </c>
      <c r="C921" t="s">
        <v>27121</v>
      </c>
      <c r="D921" t="s">
        <v>27122</v>
      </c>
      <c r="E921" t="s">
        <v>6622</v>
      </c>
      <c r="F921" t="s">
        <v>37</v>
      </c>
      <c r="G921">
        <v>76104</v>
      </c>
      <c r="H921">
        <v>32.731466400000002</v>
      </c>
      <c r="I921">
        <v>-97.318036000000006</v>
      </c>
      <c r="J921" s="1" t="d">
        <v>2018-09-10</v>
      </c>
      <c r="K921">
        <v>100008</v>
      </c>
      <c r="L921" t="s">
        <v>30</v>
      </c>
      <c r="M921" s="1" t="d">
        <v>2018-08-31</v>
      </c>
      <c r="N921">
        <v>8</v>
      </c>
      <c r="O921">
        <v>31</v>
      </c>
      <c r="P921">
        <v>2018</v>
      </c>
      <c r="R921" t="s">
        <v>26</v>
      </c>
      <c r="S921" t="s">
        <v>31</v>
      </c>
    </row>
    <row r="922" spans="1:19" x14ac:dyDescent="0.25">
      <c r="A922" t="s">
        <v>338</v>
      </c>
      <c r="B922" t="s">
        <v>20285</v>
      </c>
      <c r="C922" t="s">
        <v>27123</v>
      </c>
      <c r="E922" t="s">
        <v>6965</v>
      </c>
      <c r="F922" t="s">
        <v>170</v>
      </c>
      <c r="G922">
        <v>95501</v>
      </c>
      <c r="H922">
        <v>40.792350999999996</v>
      </c>
      <c r="I922">
        <v>-124.17630699999999</v>
      </c>
      <c r="J922" s="1" t="d">
        <v>2018-08-07</v>
      </c>
      <c r="K922">
        <v>100009</v>
      </c>
      <c r="L922" t="s">
        <v>30</v>
      </c>
      <c r="M922" s="1" t="d">
        <v>2018-07-10</v>
      </c>
      <c r="N922">
        <v>7</v>
      </c>
      <c r="O922">
        <v>10</v>
      </c>
      <c r="P922">
        <v>2018</v>
      </c>
      <c r="R922" t="s">
        <v>26</v>
      </c>
      <c r="S922" t="s">
        <v>27</v>
      </c>
    </row>
    <row r="923" spans="1:19" x14ac:dyDescent="0.25">
      <c r="A923" t="s">
        <v>338</v>
      </c>
      <c r="B923" t="s">
        <v>20378</v>
      </c>
      <c r="C923" t="s">
        <v>27124</v>
      </c>
      <c r="E923" t="s">
        <v>193</v>
      </c>
      <c r="F923" t="s">
        <v>170</v>
      </c>
      <c r="G923">
        <v>95814</v>
      </c>
      <c r="H923">
        <v>38.574736999999999</v>
      </c>
      <c r="I923">
        <v>-121.493583</v>
      </c>
      <c r="J923" s="1" t="d">
        <v>2018-08-07</v>
      </c>
      <c r="K923">
        <v>100010</v>
      </c>
      <c r="L923" t="s">
        <v>30</v>
      </c>
      <c r="M923" s="1" t="d">
        <v>2018-07-01</v>
      </c>
      <c r="N923">
        <v>7</v>
      </c>
      <c r="O923">
        <v>1</v>
      </c>
      <c r="P923">
        <v>2018</v>
      </c>
      <c r="R923" t="s">
        <v>26</v>
      </c>
      <c r="S923" t="s">
        <v>27</v>
      </c>
    </row>
    <row r="924" spans="1:19" x14ac:dyDescent="0.25">
      <c r="A924" t="s">
        <v>338</v>
      </c>
      <c r="B924" t="s">
        <v>27125</v>
      </c>
      <c r="C924" t="s">
        <v>27126</v>
      </c>
      <c r="E924" t="s">
        <v>15981</v>
      </c>
      <c r="F924" t="s">
        <v>40</v>
      </c>
      <c r="G924">
        <v>71801</v>
      </c>
      <c r="H924">
        <v>33.681719280000003</v>
      </c>
      <c r="I924">
        <v>-93.615617029999996</v>
      </c>
      <c r="J924" s="1" t="d">
        <v>2019-04-11</v>
      </c>
      <c r="K924">
        <v>100022</v>
      </c>
      <c r="L924" t="s">
        <v>27127</v>
      </c>
      <c r="M924" s="1" t="d">
        <v>2018-07-17</v>
      </c>
      <c r="N924">
        <v>7</v>
      </c>
      <c r="O924">
        <v>17</v>
      </c>
      <c r="P924">
        <v>2018</v>
      </c>
      <c r="R924" t="s">
        <v>26</v>
      </c>
      <c r="S924" t="s">
        <v>31</v>
      </c>
    </row>
    <row r="925" spans="1:19" x14ac:dyDescent="0.25">
      <c r="A925" t="s">
        <v>312</v>
      </c>
      <c r="B925" t="s">
        <v>27130</v>
      </c>
      <c r="C925" t="s">
        <v>27131</v>
      </c>
      <c r="E925" t="s">
        <v>2237</v>
      </c>
      <c r="F925" t="s">
        <v>25</v>
      </c>
      <c r="G925">
        <v>21903</v>
      </c>
      <c r="H925">
        <v>39.587645999999999</v>
      </c>
      <c r="I925">
        <v>-76.065029999999993</v>
      </c>
      <c r="J925" s="1" t="d">
        <v>2018-08-07</v>
      </c>
      <c r="K925">
        <v>100042</v>
      </c>
      <c r="L925" t="s">
        <v>30</v>
      </c>
      <c r="M925" s="1" t="d">
        <v>2018-07-15</v>
      </c>
      <c r="N925">
        <v>7</v>
      </c>
      <c r="O925">
        <v>15</v>
      </c>
      <c r="P925">
        <v>2018</v>
      </c>
      <c r="R925" t="s">
        <v>26</v>
      </c>
      <c r="S925" t="s">
        <v>31</v>
      </c>
    </row>
    <row r="926" spans="1:19" x14ac:dyDescent="0.25">
      <c r="A926" t="s">
        <v>312</v>
      </c>
      <c r="B926" t="s">
        <v>27132</v>
      </c>
      <c r="C926" t="s">
        <v>27133</v>
      </c>
      <c r="E926" t="s">
        <v>2784</v>
      </c>
      <c r="F926" t="s">
        <v>129</v>
      </c>
      <c r="G926">
        <v>80601</v>
      </c>
      <c r="H926">
        <v>39.972369780000001</v>
      </c>
      <c r="I926">
        <v>-104.7476252</v>
      </c>
      <c r="J926" s="1" t="d">
        <v>2018-08-07</v>
      </c>
      <c r="K926">
        <v>100043</v>
      </c>
      <c r="L926" t="s">
        <v>30</v>
      </c>
      <c r="M926" s="1" t="d">
        <v>2018-07-15</v>
      </c>
      <c r="N926">
        <v>7</v>
      </c>
      <c r="O926">
        <v>15</v>
      </c>
      <c r="P926">
        <v>2018</v>
      </c>
      <c r="R926" t="s">
        <v>26</v>
      </c>
      <c r="S926" t="s">
        <v>31</v>
      </c>
    </row>
    <row r="927" spans="1:19" x14ac:dyDescent="0.25">
      <c r="A927" t="s">
        <v>338</v>
      </c>
      <c r="B927" t="s">
        <v>27134</v>
      </c>
      <c r="C927" t="s">
        <v>27135</v>
      </c>
      <c r="E927" t="s">
        <v>13200</v>
      </c>
      <c r="F927" t="s">
        <v>1120</v>
      </c>
      <c r="G927">
        <v>5091</v>
      </c>
      <c r="H927">
        <v>43.626916000000001</v>
      </c>
      <c r="I927">
        <v>-72.509662000000006</v>
      </c>
      <c r="J927" s="1" t="d">
        <v>2018-10-04</v>
      </c>
      <c r="K927">
        <v>100215</v>
      </c>
      <c r="L927" t="s">
        <v>30</v>
      </c>
      <c r="M927" s="1" t="d">
        <v>2018-08-01</v>
      </c>
      <c r="N927">
        <v>8</v>
      </c>
      <c r="O927">
        <v>1</v>
      </c>
      <c r="P927">
        <v>2018</v>
      </c>
      <c r="R927" t="s">
        <v>26</v>
      </c>
      <c r="S927" t="s">
        <v>31</v>
      </c>
    </row>
    <row r="928" spans="1:19" x14ac:dyDescent="0.25">
      <c r="A928" t="s">
        <v>504</v>
      </c>
      <c r="B928" t="s">
        <v>27136</v>
      </c>
      <c r="C928" t="s">
        <v>27137</v>
      </c>
      <c r="E928" t="s">
        <v>2537</v>
      </c>
      <c r="F928" t="s">
        <v>37</v>
      </c>
      <c r="G928">
        <v>78254</v>
      </c>
      <c r="H928">
        <v>29.504968000000002</v>
      </c>
      <c r="I928">
        <v>-98.706900000000005</v>
      </c>
      <c r="J928" s="1" t="d">
        <v>2019-04-08</v>
      </c>
      <c r="K928">
        <v>100216</v>
      </c>
      <c r="L928" t="s">
        <v>24</v>
      </c>
      <c r="M928" s="1" t="d">
        <v>2018-11-01</v>
      </c>
      <c r="N928">
        <v>11</v>
      </c>
      <c r="O928">
        <v>1</v>
      </c>
      <c r="P928">
        <v>2018</v>
      </c>
      <c r="R928" t="s">
        <v>26</v>
      </c>
      <c r="S928" t="s">
        <v>27</v>
      </c>
    </row>
    <row r="929" spans="1:19" x14ac:dyDescent="0.25">
      <c r="A929" t="s">
        <v>312</v>
      </c>
      <c r="B929" t="s">
        <v>27139</v>
      </c>
      <c r="C929" t="s">
        <v>27140</v>
      </c>
      <c r="E929" t="s">
        <v>3039</v>
      </c>
      <c r="F929" t="s">
        <v>269</v>
      </c>
      <c r="G929">
        <v>22407</v>
      </c>
      <c r="H929">
        <v>38.193646000000001</v>
      </c>
      <c r="I929">
        <v>-77.508724999999998</v>
      </c>
      <c r="J929" s="1" t="d">
        <v>2018-08-07</v>
      </c>
      <c r="K929">
        <v>100218</v>
      </c>
      <c r="L929" t="s">
        <v>30</v>
      </c>
      <c r="M929" s="1" t="d">
        <v>2018-07-15</v>
      </c>
      <c r="N929">
        <v>7</v>
      </c>
      <c r="O929">
        <v>15</v>
      </c>
      <c r="P929">
        <v>2018</v>
      </c>
      <c r="R929" t="s">
        <v>26</v>
      </c>
      <c r="S929" t="s">
        <v>31</v>
      </c>
    </row>
    <row r="930" spans="1:19" x14ac:dyDescent="0.25">
      <c r="A930" t="s">
        <v>312</v>
      </c>
      <c r="B930" t="s">
        <v>27141</v>
      </c>
      <c r="C930" t="s">
        <v>27142</v>
      </c>
      <c r="E930" t="s">
        <v>698</v>
      </c>
      <c r="F930" t="s">
        <v>373</v>
      </c>
      <c r="G930">
        <v>60619</v>
      </c>
      <c r="H930">
        <v>41.756158999999997</v>
      </c>
      <c r="I930">
        <v>-87.624071000000001</v>
      </c>
      <c r="J930" s="1" t="d">
        <v>2018-08-07</v>
      </c>
      <c r="K930">
        <v>100219</v>
      </c>
      <c r="L930" t="s">
        <v>30</v>
      </c>
      <c r="M930" s="1" t="d">
        <v>2018-07-15</v>
      </c>
      <c r="N930">
        <v>7</v>
      </c>
      <c r="O930">
        <v>15</v>
      </c>
      <c r="P930">
        <v>2018</v>
      </c>
      <c r="R930" t="s">
        <v>26</v>
      </c>
      <c r="S930" t="s">
        <v>31</v>
      </c>
    </row>
    <row r="931" spans="1:19" x14ac:dyDescent="0.25">
      <c r="A931" t="s">
        <v>312</v>
      </c>
      <c r="B931" t="s">
        <v>27143</v>
      </c>
      <c r="C931" t="s">
        <v>27144</v>
      </c>
      <c r="E931" t="s">
        <v>2269</v>
      </c>
      <c r="F931" t="s">
        <v>37</v>
      </c>
      <c r="G931">
        <v>75023</v>
      </c>
      <c r="H931">
        <v>33.055929999999996</v>
      </c>
      <c r="I931">
        <v>-96.695409999999995</v>
      </c>
      <c r="J931" s="1" t="d">
        <v>2018-08-07</v>
      </c>
      <c r="K931">
        <v>100220</v>
      </c>
      <c r="L931" t="s">
        <v>30</v>
      </c>
      <c r="M931" s="1" t="d">
        <v>2018-07-15</v>
      </c>
      <c r="N931">
        <v>7</v>
      </c>
      <c r="O931">
        <v>15</v>
      </c>
      <c r="P931">
        <v>2018</v>
      </c>
      <c r="R931" t="s">
        <v>26</v>
      </c>
      <c r="S931" t="s">
        <v>31</v>
      </c>
    </row>
    <row r="932" spans="1:19" x14ac:dyDescent="0.25">
      <c r="A932" t="s">
        <v>312</v>
      </c>
      <c r="B932" t="s">
        <v>3544</v>
      </c>
      <c r="C932" t="s">
        <v>27145</v>
      </c>
      <c r="E932" t="s">
        <v>3897</v>
      </c>
      <c r="F932" t="s">
        <v>170</v>
      </c>
      <c r="G932">
        <v>92647</v>
      </c>
      <c r="H932">
        <v>33.708759999999998</v>
      </c>
      <c r="I932">
        <v>-117.988709</v>
      </c>
      <c r="J932" s="1" t="d">
        <v>2019-03-07</v>
      </c>
      <c r="K932">
        <v>100221</v>
      </c>
      <c r="L932" t="s">
        <v>71</v>
      </c>
      <c r="M932" s="1" t="d">
        <v>2018-07-15</v>
      </c>
      <c r="N932">
        <v>7</v>
      </c>
      <c r="O932">
        <v>15</v>
      </c>
      <c r="P932">
        <v>2018</v>
      </c>
      <c r="R932" t="s">
        <v>26</v>
      </c>
      <c r="S932" t="s">
        <v>31</v>
      </c>
    </row>
    <row r="933" spans="1:19" x14ac:dyDescent="0.25">
      <c r="A933" t="s">
        <v>312</v>
      </c>
      <c r="B933" t="s">
        <v>4835</v>
      </c>
      <c r="C933" t="s">
        <v>27146</v>
      </c>
      <c r="E933" t="s">
        <v>5491</v>
      </c>
      <c r="F933" t="s">
        <v>37</v>
      </c>
      <c r="G933">
        <v>78130</v>
      </c>
      <c r="H933">
        <v>29.677409000000001</v>
      </c>
      <c r="I933">
        <v>-98.060201000000006</v>
      </c>
      <c r="J933" s="1" t="d">
        <v>2018-08-07</v>
      </c>
      <c r="K933">
        <v>100222</v>
      </c>
      <c r="L933" t="s">
        <v>30</v>
      </c>
      <c r="M933" s="1" t="d">
        <v>2018-07-15</v>
      </c>
      <c r="N933">
        <v>7</v>
      </c>
      <c r="O933">
        <v>15</v>
      </c>
      <c r="P933">
        <v>2018</v>
      </c>
      <c r="R933" t="s">
        <v>26</v>
      </c>
      <c r="S933" t="s">
        <v>31</v>
      </c>
    </row>
    <row r="934" spans="1:19" x14ac:dyDescent="0.25">
      <c r="A934" t="s">
        <v>312</v>
      </c>
      <c r="B934" t="s">
        <v>1234</v>
      </c>
      <c r="C934" t="s">
        <v>27147</v>
      </c>
      <c r="E934" t="s">
        <v>27148</v>
      </c>
      <c r="F934" t="s">
        <v>57</v>
      </c>
      <c r="G934">
        <v>50636</v>
      </c>
      <c r="H934">
        <v>42.890757090000001</v>
      </c>
      <c r="I934">
        <v>-92.812603870000004</v>
      </c>
      <c r="J934" s="1" t="d">
        <v>2018-08-07</v>
      </c>
      <c r="K934">
        <v>100223</v>
      </c>
      <c r="L934" t="s">
        <v>30</v>
      </c>
      <c r="M934" s="1" t="d">
        <v>2018-07-15</v>
      </c>
      <c r="N934">
        <v>7</v>
      </c>
      <c r="O934">
        <v>15</v>
      </c>
      <c r="P934">
        <v>2018</v>
      </c>
      <c r="R934" t="s">
        <v>26</v>
      </c>
      <c r="S934" t="s">
        <v>31</v>
      </c>
    </row>
    <row r="935" spans="1:19" x14ac:dyDescent="0.25">
      <c r="A935" t="s">
        <v>312</v>
      </c>
      <c r="B935" t="s">
        <v>24575</v>
      </c>
      <c r="C935" t="s">
        <v>27149</v>
      </c>
      <c r="E935" t="s">
        <v>27150</v>
      </c>
      <c r="F935" t="s">
        <v>718</v>
      </c>
      <c r="G935">
        <v>41035</v>
      </c>
      <c r="H935">
        <v>38.679223999999998</v>
      </c>
      <c r="I935">
        <v>-84.596152000000004</v>
      </c>
      <c r="J935" s="1" t="d">
        <v>2018-08-07</v>
      </c>
      <c r="K935">
        <v>100224</v>
      </c>
      <c r="L935" t="s">
        <v>30</v>
      </c>
      <c r="M935" s="1" t="d">
        <v>2018-07-15</v>
      </c>
      <c r="N935">
        <v>7</v>
      </c>
      <c r="O935">
        <v>15</v>
      </c>
      <c r="P935">
        <v>2018</v>
      </c>
      <c r="R935" t="s">
        <v>26</v>
      </c>
      <c r="S935" t="s">
        <v>31</v>
      </c>
    </row>
    <row r="936" spans="1:19" x14ac:dyDescent="0.25">
      <c r="A936" t="s">
        <v>312</v>
      </c>
      <c r="B936" t="s">
        <v>27151</v>
      </c>
      <c r="C936" t="s">
        <v>27152</v>
      </c>
      <c r="E936" t="s">
        <v>4495</v>
      </c>
      <c r="F936" t="s">
        <v>496</v>
      </c>
      <c r="G936">
        <v>48722</v>
      </c>
      <c r="H936">
        <v>43.349457000000001</v>
      </c>
      <c r="I936">
        <v>-83.859127999999998</v>
      </c>
      <c r="J936" s="1" t="d">
        <v>2018-08-07</v>
      </c>
      <c r="K936">
        <v>100225</v>
      </c>
      <c r="L936" t="s">
        <v>30</v>
      </c>
      <c r="M936" s="1" t="d">
        <v>2018-07-15</v>
      </c>
      <c r="N936">
        <v>7</v>
      </c>
      <c r="O936">
        <v>15</v>
      </c>
      <c r="P936">
        <v>2018</v>
      </c>
      <c r="R936" t="s">
        <v>26</v>
      </c>
      <c r="S936" t="s">
        <v>31</v>
      </c>
    </row>
    <row r="937" spans="1:19" x14ac:dyDescent="0.25">
      <c r="A937" t="s">
        <v>504</v>
      </c>
      <c r="B937" t="s">
        <v>12112</v>
      </c>
      <c r="C937" t="s">
        <v>27153</v>
      </c>
      <c r="E937" t="s">
        <v>23423</v>
      </c>
      <c r="F937" t="s">
        <v>88</v>
      </c>
      <c r="G937">
        <v>64012</v>
      </c>
      <c r="H937">
        <v>38.821694000000001</v>
      </c>
      <c r="I937">
        <v>-94.518595000000005</v>
      </c>
      <c r="J937" s="1" t="d">
        <v>2019-01-10</v>
      </c>
      <c r="K937">
        <v>100246</v>
      </c>
      <c r="L937" t="s">
        <v>30</v>
      </c>
      <c r="M937" s="1" t="d">
        <v>2018-12-12</v>
      </c>
      <c r="N937">
        <v>12</v>
      </c>
      <c r="O937">
        <v>12</v>
      </c>
      <c r="P937">
        <v>2018</v>
      </c>
      <c r="R937" t="s">
        <v>26</v>
      </c>
      <c r="S937" t="s">
        <v>31</v>
      </c>
    </row>
    <row r="938" spans="1:19" x14ac:dyDescent="0.25">
      <c r="A938" t="s">
        <v>338</v>
      </c>
      <c r="B938" t="s">
        <v>27154</v>
      </c>
      <c r="C938" t="s">
        <v>27155</v>
      </c>
      <c r="E938" t="s">
        <v>595</v>
      </c>
      <c r="F938" t="s">
        <v>119</v>
      </c>
      <c r="G938">
        <v>56267</v>
      </c>
      <c r="H938">
        <v>45.593553</v>
      </c>
      <c r="I938">
        <v>-95.878556000000003</v>
      </c>
      <c r="J938" s="1" t="d">
        <v>2019-03-07</v>
      </c>
      <c r="K938">
        <v>100320</v>
      </c>
      <c r="L938" t="s">
        <v>71</v>
      </c>
      <c r="M938" s="1" t="d">
        <v>2018-04-01</v>
      </c>
      <c r="N938">
        <v>4</v>
      </c>
      <c r="O938">
        <v>1</v>
      </c>
      <c r="P938">
        <v>2018</v>
      </c>
      <c r="R938" t="s">
        <v>26</v>
      </c>
      <c r="S938" t="s">
        <v>31</v>
      </c>
    </row>
    <row r="939" spans="1:19" x14ac:dyDescent="0.25">
      <c r="A939" t="s">
        <v>338</v>
      </c>
      <c r="B939" t="s">
        <v>27157</v>
      </c>
      <c r="C939" t="s">
        <v>27158</v>
      </c>
      <c r="E939" t="s">
        <v>4317</v>
      </c>
      <c r="F939" t="s">
        <v>269</v>
      </c>
      <c r="G939">
        <v>23451</v>
      </c>
      <c r="H939">
        <v>36.918832999999999</v>
      </c>
      <c r="I939">
        <v>-76.051723999999993</v>
      </c>
      <c r="J939" s="1" t="d">
        <v>2019-02-06</v>
      </c>
      <c r="K939">
        <v>100322</v>
      </c>
      <c r="L939" t="s">
        <v>103</v>
      </c>
      <c r="M939" s="1" t="d">
        <v>2018-08-01</v>
      </c>
      <c r="N939">
        <v>8</v>
      </c>
      <c r="O939">
        <v>1</v>
      </c>
      <c r="P939">
        <v>2018</v>
      </c>
      <c r="R939" t="s">
        <v>26</v>
      </c>
      <c r="S939" t="s">
        <v>31</v>
      </c>
    </row>
    <row r="940" spans="1:19" x14ac:dyDescent="0.25">
      <c r="A940" t="s">
        <v>338</v>
      </c>
      <c r="B940" t="s">
        <v>27159</v>
      </c>
      <c r="C940" t="s">
        <v>27160</v>
      </c>
      <c r="E940" t="s">
        <v>2688</v>
      </c>
      <c r="F940" t="s">
        <v>280</v>
      </c>
      <c r="G940">
        <v>37110</v>
      </c>
      <c r="H940">
        <v>35.682623</v>
      </c>
      <c r="I940">
        <v>-85.774901</v>
      </c>
      <c r="J940" s="1" t="d">
        <v>2018-09-10</v>
      </c>
      <c r="K940">
        <v>100324</v>
      </c>
      <c r="L940" t="s">
        <v>30</v>
      </c>
      <c r="M940" s="1" t="d">
        <v>2018-03-01</v>
      </c>
      <c r="N940">
        <v>3</v>
      </c>
      <c r="O940">
        <v>1</v>
      </c>
      <c r="P940">
        <v>2018</v>
      </c>
      <c r="R940" t="s">
        <v>26</v>
      </c>
      <c r="S940" t="s">
        <v>31</v>
      </c>
    </row>
    <row r="941" spans="1:19" x14ac:dyDescent="0.25">
      <c r="A941" t="s">
        <v>338</v>
      </c>
      <c r="B941" t="s">
        <v>27161</v>
      </c>
      <c r="C941" t="s">
        <v>27162</v>
      </c>
      <c r="E941" t="s">
        <v>1612</v>
      </c>
      <c r="F941" t="s">
        <v>25</v>
      </c>
      <c r="G941">
        <v>21046</v>
      </c>
      <c r="H941">
        <v>39.168759000000001</v>
      </c>
      <c r="I941">
        <v>-76.811733000000004</v>
      </c>
      <c r="J941" s="1" t="d">
        <v>2018-09-10</v>
      </c>
      <c r="K941">
        <v>100325</v>
      </c>
      <c r="L941" t="s">
        <v>7192</v>
      </c>
      <c r="M941" s="1" t="d">
        <v>2018-08-08</v>
      </c>
      <c r="N941">
        <v>8</v>
      </c>
      <c r="O941">
        <v>8</v>
      </c>
      <c r="P941">
        <v>2018</v>
      </c>
      <c r="R941" t="s">
        <v>26</v>
      </c>
      <c r="S941" t="s">
        <v>31</v>
      </c>
    </row>
    <row r="942" spans="1:19" x14ac:dyDescent="0.25">
      <c r="A942" t="s">
        <v>338</v>
      </c>
      <c r="B942" t="s">
        <v>27163</v>
      </c>
      <c r="C942" t="s">
        <v>27164</v>
      </c>
      <c r="E942" t="s">
        <v>3965</v>
      </c>
      <c r="F942" t="s">
        <v>25</v>
      </c>
      <c r="G942">
        <v>21202</v>
      </c>
      <c r="H942">
        <v>39.292549999999999</v>
      </c>
      <c r="I942">
        <v>-76.613550000000004</v>
      </c>
      <c r="J942" s="1" t="d">
        <v>2018-09-10</v>
      </c>
      <c r="K942">
        <v>100326</v>
      </c>
      <c r="L942" t="s">
        <v>7192</v>
      </c>
      <c r="M942" s="1" t="d">
        <v>2018-08-08</v>
      </c>
      <c r="N942">
        <v>8</v>
      </c>
      <c r="O942">
        <v>8</v>
      </c>
      <c r="P942">
        <v>2018</v>
      </c>
      <c r="R942" t="s">
        <v>26</v>
      </c>
      <c r="S942" t="s">
        <v>31</v>
      </c>
    </row>
    <row r="943" spans="1:19" x14ac:dyDescent="0.25">
      <c r="A943" t="s">
        <v>338</v>
      </c>
      <c r="B943" t="s">
        <v>27165</v>
      </c>
      <c r="C943" t="s">
        <v>27166</v>
      </c>
      <c r="E943" t="s">
        <v>220</v>
      </c>
      <c r="F943" t="s">
        <v>170</v>
      </c>
      <c r="G943">
        <v>92093</v>
      </c>
      <c r="H943">
        <v>32.865129000000003</v>
      </c>
      <c r="I943">
        <v>-117.25392100000001</v>
      </c>
      <c r="J943" s="1" t="d">
        <v>2018-09-10</v>
      </c>
      <c r="K943">
        <v>100378</v>
      </c>
      <c r="L943" t="s">
        <v>30</v>
      </c>
      <c r="M943" s="1" t="d">
        <v>2018-07-01</v>
      </c>
      <c r="N943">
        <v>7</v>
      </c>
      <c r="O943">
        <v>1</v>
      </c>
      <c r="P943">
        <v>2018</v>
      </c>
      <c r="R943" t="s">
        <v>26</v>
      </c>
      <c r="S943" t="s">
        <v>27</v>
      </c>
    </row>
    <row r="944" spans="1:19" x14ac:dyDescent="0.25">
      <c r="A944" t="s">
        <v>19</v>
      </c>
      <c r="B944" t="s">
        <v>27167</v>
      </c>
      <c r="C944" t="s">
        <v>27168</v>
      </c>
      <c r="E944" t="s">
        <v>249</v>
      </c>
      <c r="F944" t="s">
        <v>170</v>
      </c>
      <c r="G944">
        <v>92618</v>
      </c>
      <c r="H944">
        <v>33.678710000000002</v>
      </c>
      <c r="I944">
        <v>-117.75512000000001</v>
      </c>
      <c r="J944" s="1" t="d">
        <v>2018-09-10</v>
      </c>
      <c r="K944">
        <v>100392</v>
      </c>
      <c r="L944" t="s">
        <v>27169</v>
      </c>
      <c r="M944" s="1" t="d">
        <v>2018-08-15</v>
      </c>
      <c r="N944">
        <v>8</v>
      </c>
      <c r="O944">
        <v>15</v>
      </c>
      <c r="P944">
        <v>2018</v>
      </c>
      <c r="Q944" t="s">
        <v>35</v>
      </c>
      <c r="R944" t="s">
        <v>26</v>
      </c>
      <c r="S944" t="s">
        <v>27</v>
      </c>
    </row>
    <row r="945" spans="1:19" x14ac:dyDescent="0.25">
      <c r="A945" t="s">
        <v>19</v>
      </c>
      <c r="B945" t="s">
        <v>27170</v>
      </c>
      <c r="C945" t="s">
        <v>27171</v>
      </c>
      <c r="E945" t="s">
        <v>14209</v>
      </c>
      <c r="F945" t="s">
        <v>170</v>
      </c>
      <c r="G945">
        <v>91945</v>
      </c>
      <c r="H945">
        <v>32.736443999999999</v>
      </c>
      <c r="I945">
        <v>-117.05516</v>
      </c>
      <c r="J945" s="1" t="d">
        <v>2018-09-10</v>
      </c>
      <c r="K945">
        <v>100406</v>
      </c>
      <c r="L945" t="s">
        <v>30</v>
      </c>
      <c r="M945" s="1" t="d">
        <v>2018-08-15</v>
      </c>
      <c r="N945">
        <v>8</v>
      </c>
      <c r="O945">
        <v>15</v>
      </c>
      <c r="P945">
        <v>2018</v>
      </c>
      <c r="Q945" t="s">
        <v>35</v>
      </c>
      <c r="R945" t="s">
        <v>26</v>
      </c>
      <c r="S945" t="s">
        <v>27</v>
      </c>
    </row>
    <row r="946" spans="1:19" x14ac:dyDescent="0.25">
      <c r="A946" t="s">
        <v>19</v>
      </c>
      <c r="B946" t="s">
        <v>15927</v>
      </c>
      <c r="C946" t="s">
        <v>27172</v>
      </c>
      <c r="D946" t="s">
        <v>27173</v>
      </c>
      <c r="E946" t="s">
        <v>95</v>
      </c>
      <c r="F946" t="s">
        <v>37</v>
      </c>
      <c r="G946">
        <v>75241</v>
      </c>
      <c r="H946">
        <v>32.648857999999997</v>
      </c>
      <c r="I946">
        <v>-96.782922999999997</v>
      </c>
      <c r="J946" s="1" t="d">
        <v>2018-09-10</v>
      </c>
      <c r="K946">
        <v>100443</v>
      </c>
      <c r="L946" t="s">
        <v>27174</v>
      </c>
      <c r="M946" s="1" t="d">
        <v>2018-08-10</v>
      </c>
      <c r="N946">
        <v>8</v>
      </c>
      <c r="O946">
        <v>10</v>
      </c>
      <c r="P946">
        <v>2018</v>
      </c>
      <c r="Q946" t="s">
        <v>35</v>
      </c>
      <c r="R946" t="s">
        <v>26</v>
      </c>
      <c r="S946" t="s">
        <v>31</v>
      </c>
    </row>
    <row r="947" spans="1:19" x14ac:dyDescent="0.25">
      <c r="A947" t="s">
        <v>338</v>
      </c>
      <c r="B947" t="s">
        <v>27175</v>
      </c>
      <c r="C947" t="s">
        <v>27176</v>
      </c>
      <c r="D947" t="s">
        <v>27177</v>
      </c>
      <c r="E947" t="s">
        <v>220</v>
      </c>
      <c r="F947" t="s">
        <v>170</v>
      </c>
      <c r="G947">
        <v>92093</v>
      </c>
      <c r="H947">
        <v>32.864465000000003</v>
      </c>
      <c r="I947">
        <v>-117.254108</v>
      </c>
      <c r="J947" s="1" t="d">
        <v>2018-09-10</v>
      </c>
      <c r="K947">
        <v>100458</v>
      </c>
      <c r="L947" t="s">
        <v>30</v>
      </c>
      <c r="M947" s="1" t="d">
        <v>2018-06-01</v>
      </c>
      <c r="N947">
        <v>6</v>
      </c>
      <c r="O947">
        <v>1</v>
      </c>
      <c r="P947">
        <v>2018</v>
      </c>
      <c r="R947" t="s">
        <v>26</v>
      </c>
      <c r="S947" t="s">
        <v>27</v>
      </c>
    </row>
    <row r="948" spans="1:19" x14ac:dyDescent="0.25">
      <c r="A948" t="s">
        <v>338</v>
      </c>
      <c r="B948" t="s">
        <v>27178</v>
      </c>
      <c r="C948" t="s">
        <v>27179</v>
      </c>
      <c r="E948" t="s">
        <v>220</v>
      </c>
      <c r="F948" t="s">
        <v>170</v>
      </c>
      <c r="G948">
        <v>92093</v>
      </c>
      <c r="H948">
        <v>32.882348999999998</v>
      </c>
      <c r="I948">
        <v>-117.22930100000001</v>
      </c>
      <c r="J948" s="1" t="d">
        <v>2018-09-10</v>
      </c>
      <c r="K948">
        <v>100459</v>
      </c>
      <c r="L948" t="s">
        <v>30</v>
      </c>
      <c r="M948" s="1" t="d">
        <v>2018-06-01</v>
      </c>
      <c r="N948">
        <v>6</v>
      </c>
      <c r="O948">
        <v>1</v>
      </c>
      <c r="P948">
        <v>2018</v>
      </c>
      <c r="R948" t="s">
        <v>26</v>
      </c>
      <c r="S948" t="s">
        <v>27</v>
      </c>
    </row>
    <row r="949" spans="1:19" x14ac:dyDescent="0.25">
      <c r="A949" t="s">
        <v>338</v>
      </c>
      <c r="B949" t="s">
        <v>27180</v>
      </c>
      <c r="C949" t="s">
        <v>27181</v>
      </c>
      <c r="D949" t="s">
        <v>27182</v>
      </c>
      <c r="E949" t="s">
        <v>220</v>
      </c>
      <c r="F949" t="s">
        <v>170</v>
      </c>
      <c r="G949">
        <v>92093</v>
      </c>
      <c r="H949">
        <v>32.887157799999997</v>
      </c>
      <c r="I949">
        <v>-117.2409583</v>
      </c>
      <c r="J949" s="1" t="d">
        <v>2018-09-10</v>
      </c>
      <c r="K949">
        <v>100460</v>
      </c>
      <c r="L949" t="s">
        <v>30</v>
      </c>
      <c r="M949" s="1" t="d">
        <v>2018-06-01</v>
      </c>
      <c r="N949">
        <v>6</v>
      </c>
      <c r="O949">
        <v>1</v>
      </c>
      <c r="P949">
        <v>2018</v>
      </c>
      <c r="R949" t="s">
        <v>26</v>
      </c>
      <c r="S949" t="s">
        <v>27</v>
      </c>
    </row>
    <row r="950" spans="1:19" x14ac:dyDescent="0.25">
      <c r="A950" t="s">
        <v>338</v>
      </c>
      <c r="B950" t="s">
        <v>27183</v>
      </c>
      <c r="C950" t="s">
        <v>27184</v>
      </c>
      <c r="E950" t="s">
        <v>220</v>
      </c>
      <c r="F950" t="s">
        <v>170</v>
      </c>
      <c r="G950">
        <v>92093</v>
      </c>
      <c r="H950">
        <v>32.892422000000003</v>
      </c>
      <c r="I950">
        <v>-117.241552</v>
      </c>
      <c r="J950" s="1" t="d">
        <v>2018-09-10</v>
      </c>
      <c r="K950">
        <v>100461</v>
      </c>
      <c r="L950" t="s">
        <v>30</v>
      </c>
      <c r="M950" s="1" t="d">
        <v>2018-06-01</v>
      </c>
      <c r="N950">
        <v>6</v>
      </c>
      <c r="O950">
        <v>1</v>
      </c>
      <c r="P950">
        <v>2018</v>
      </c>
      <c r="R950" t="s">
        <v>26</v>
      </c>
      <c r="S950" t="s">
        <v>27</v>
      </c>
    </row>
    <row r="951" spans="1:19" x14ac:dyDescent="0.25">
      <c r="A951" t="s">
        <v>338</v>
      </c>
      <c r="B951" t="s">
        <v>27185</v>
      </c>
      <c r="C951" t="s">
        <v>27186</v>
      </c>
      <c r="D951" t="s">
        <v>27187</v>
      </c>
      <c r="E951" t="s">
        <v>13059</v>
      </c>
      <c r="F951" t="s">
        <v>1213</v>
      </c>
      <c r="G951">
        <v>59715</v>
      </c>
      <c r="H951">
        <v>45.692092000000002</v>
      </c>
      <c r="I951">
        <v>-111.033698</v>
      </c>
      <c r="J951" s="1" t="d">
        <v>2019-04-08</v>
      </c>
      <c r="K951">
        <v>100462</v>
      </c>
      <c r="L951" t="s">
        <v>24</v>
      </c>
      <c r="M951" s="1" t="d">
        <v>2018-08-09</v>
      </c>
      <c r="N951">
        <v>8</v>
      </c>
      <c r="O951">
        <v>9</v>
      </c>
      <c r="P951">
        <v>2018</v>
      </c>
      <c r="R951" t="s">
        <v>26</v>
      </c>
      <c r="S951" t="s">
        <v>31</v>
      </c>
    </row>
    <row r="952" spans="1:19" x14ac:dyDescent="0.25">
      <c r="A952" t="s">
        <v>338</v>
      </c>
      <c r="B952" t="s">
        <v>27192</v>
      </c>
      <c r="C952" t="s">
        <v>27193</v>
      </c>
      <c r="E952" t="s">
        <v>1157</v>
      </c>
      <c r="F952" t="s">
        <v>657</v>
      </c>
      <c r="G952">
        <v>4937</v>
      </c>
      <c r="H952">
        <v>44.593315920000002</v>
      </c>
      <c r="I952">
        <v>-69.611224489999998</v>
      </c>
      <c r="J952" s="1" t="d">
        <v>2019-03-07</v>
      </c>
      <c r="K952">
        <v>100479</v>
      </c>
      <c r="L952" t="s">
        <v>71</v>
      </c>
      <c r="M952" s="1" t="d">
        <v>2018-08-01</v>
      </c>
      <c r="N952">
        <v>8</v>
      </c>
      <c r="O952">
        <v>1</v>
      </c>
      <c r="P952">
        <v>2018</v>
      </c>
      <c r="R952" t="s">
        <v>26</v>
      </c>
      <c r="S952" t="s">
        <v>31</v>
      </c>
    </row>
    <row r="953" spans="1:19" x14ac:dyDescent="0.25">
      <c r="A953" t="s">
        <v>338</v>
      </c>
      <c r="B953" t="s">
        <v>27194</v>
      </c>
      <c r="C953" t="s">
        <v>27195</v>
      </c>
      <c r="E953" t="s">
        <v>3965</v>
      </c>
      <c r="F953" t="s">
        <v>25</v>
      </c>
      <c r="G953">
        <v>21201</v>
      </c>
      <c r="H953">
        <v>39.290886</v>
      </c>
      <c r="I953">
        <v>-76.600847000000002</v>
      </c>
      <c r="J953" s="1" t="d">
        <v>2018-09-10</v>
      </c>
      <c r="K953">
        <v>100480</v>
      </c>
      <c r="L953" t="s">
        <v>30</v>
      </c>
      <c r="M953" s="1" t="d">
        <v>2018-07-18</v>
      </c>
      <c r="N953">
        <v>7</v>
      </c>
      <c r="O953">
        <v>18</v>
      </c>
      <c r="P953">
        <v>2018</v>
      </c>
      <c r="R953" t="s">
        <v>26</v>
      </c>
      <c r="S953" t="s">
        <v>27</v>
      </c>
    </row>
    <row r="954" spans="1:19" x14ac:dyDescent="0.25">
      <c r="A954" t="s">
        <v>338</v>
      </c>
      <c r="B954" t="s">
        <v>17603</v>
      </c>
      <c r="C954" t="s">
        <v>27196</v>
      </c>
      <c r="D954" t="s">
        <v>27197</v>
      </c>
      <c r="E954" t="s">
        <v>3581</v>
      </c>
      <c r="F954" t="s">
        <v>212</v>
      </c>
      <c r="G954">
        <v>28734</v>
      </c>
      <c r="H954">
        <v>35.156931</v>
      </c>
      <c r="I954">
        <v>-83.392157999999995</v>
      </c>
      <c r="J954" s="1" t="d">
        <v>2018-09-10</v>
      </c>
      <c r="K954">
        <v>100482</v>
      </c>
      <c r="L954" t="s">
        <v>30</v>
      </c>
      <c r="M954" s="1" t="d">
        <v>2018-08-01</v>
      </c>
      <c r="N954">
        <v>8</v>
      </c>
      <c r="O954">
        <v>1</v>
      </c>
      <c r="P954">
        <v>2018</v>
      </c>
      <c r="R954" t="s">
        <v>26</v>
      </c>
      <c r="S954" t="s">
        <v>31</v>
      </c>
    </row>
    <row r="955" spans="1:19" x14ac:dyDescent="0.25">
      <c r="A955" t="s">
        <v>338</v>
      </c>
      <c r="B955" t="s">
        <v>27198</v>
      </c>
      <c r="C955" t="s">
        <v>27199</v>
      </c>
      <c r="E955" t="s">
        <v>3581</v>
      </c>
      <c r="F955" t="s">
        <v>212</v>
      </c>
      <c r="G955">
        <v>28734</v>
      </c>
      <c r="H955">
        <v>35.160381000000001</v>
      </c>
      <c r="I955">
        <v>-83.389546999999993</v>
      </c>
      <c r="J955" s="1" t="d">
        <v>2018-11-08</v>
      </c>
      <c r="K955">
        <v>100483</v>
      </c>
      <c r="L955" t="s">
        <v>30</v>
      </c>
      <c r="M955" s="1" t="d">
        <v>2018-08-01</v>
      </c>
      <c r="N955">
        <v>8</v>
      </c>
      <c r="O955">
        <v>1</v>
      </c>
      <c r="P955">
        <v>2018</v>
      </c>
      <c r="R955" t="s">
        <v>26</v>
      </c>
      <c r="S955" t="s">
        <v>31</v>
      </c>
    </row>
    <row r="956" spans="1:19" x14ac:dyDescent="0.25">
      <c r="A956" t="s">
        <v>338</v>
      </c>
      <c r="B956" t="s">
        <v>27200</v>
      </c>
      <c r="C956" t="s">
        <v>27201</v>
      </c>
      <c r="D956" t="s">
        <v>27202</v>
      </c>
      <c r="E956" t="s">
        <v>1802</v>
      </c>
      <c r="F956" t="s">
        <v>212</v>
      </c>
      <c r="G956">
        <v>28803</v>
      </c>
      <c r="H956">
        <v>35.556800000000003</v>
      </c>
      <c r="I956">
        <v>-82.577065000000005</v>
      </c>
      <c r="J956" s="1" t="d">
        <v>2018-09-10</v>
      </c>
      <c r="K956">
        <v>100484</v>
      </c>
      <c r="L956" t="s">
        <v>30</v>
      </c>
      <c r="M956" s="1" t="d">
        <v>2018-08-01</v>
      </c>
      <c r="N956">
        <v>8</v>
      </c>
      <c r="O956">
        <v>1</v>
      </c>
      <c r="P956">
        <v>2018</v>
      </c>
      <c r="R956" t="s">
        <v>26</v>
      </c>
      <c r="S956" t="s">
        <v>31</v>
      </c>
    </row>
    <row r="957" spans="1:19" x14ac:dyDescent="0.25">
      <c r="A957" t="s">
        <v>338</v>
      </c>
      <c r="B957" t="s">
        <v>27203</v>
      </c>
      <c r="C957" t="s">
        <v>27204</v>
      </c>
      <c r="D957" t="s">
        <v>27205</v>
      </c>
      <c r="E957" t="s">
        <v>1802</v>
      </c>
      <c r="F957" t="s">
        <v>212</v>
      </c>
      <c r="G957">
        <v>28803</v>
      </c>
      <c r="H957">
        <v>35.554141999999999</v>
      </c>
      <c r="I957">
        <v>-82.582147000000006</v>
      </c>
      <c r="J957" s="1" t="d">
        <v>2018-09-10</v>
      </c>
      <c r="K957">
        <v>100485</v>
      </c>
      <c r="L957" t="s">
        <v>30</v>
      </c>
      <c r="M957" s="1" t="d">
        <v>2018-08-01</v>
      </c>
      <c r="N957">
        <v>8</v>
      </c>
      <c r="O957">
        <v>1</v>
      </c>
      <c r="P957">
        <v>2018</v>
      </c>
      <c r="R957" t="s">
        <v>26</v>
      </c>
      <c r="S957" t="s">
        <v>31</v>
      </c>
    </row>
    <row r="958" spans="1:19" x14ac:dyDescent="0.25">
      <c r="A958" t="s">
        <v>338</v>
      </c>
      <c r="B958" t="s">
        <v>27206</v>
      </c>
      <c r="C958" t="s">
        <v>27207</v>
      </c>
      <c r="E958" t="s">
        <v>3820</v>
      </c>
      <c r="F958" t="s">
        <v>170</v>
      </c>
      <c r="G958">
        <v>95684</v>
      </c>
      <c r="H958">
        <v>38.596753999999997</v>
      </c>
      <c r="I958">
        <v>-120.67976400000001</v>
      </c>
      <c r="J958" s="1" t="d">
        <v>2018-09-10</v>
      </c>
      <c r="K958">
        <v>100486</v>
      </c>
      <c r="L958" t="s">
        <v>30</v>
      </c>
      <c r="M958" s="1" t="d">
        <v>2018-06-01</v>
      </c>
      <c r="N958">
        <v>6</v>
      </c>
      <c r="O958">
        <v>1</v>
      </c>
      <c r="P958">
        <v>2018</v>
      </c>
      <c r="R958" t="s">
        <v>26</v>
      </c>
      <c r="S958" t="s">
        <v>31</v>
      </c>
    </row>
    <row r="959" spans="1:19" x14ac:dyDescent="0.25">
      <c r="A959" t="s">
        <v>338</v>
      </c>
      <c r="B959" t="s">
        <v>27208</v>
      </c>
      <c r="C959" t="s">
        <v>27209</v>
      </c>
      <c r="E959" t="s">
        <v>356</v>
      </c>
      <c r="F959" t="s">
        <v>4087</v>
      </c>
      <c r="G959">
        <v>19809</v>
      </c>
      <c r="H959">
        <v>39.782079000000003</v>
      </c>
      <c r="I959">
        <v>-75.501350000000002</v>
      </c>
      <c r="J959" s="1" t="d">
        <v>2018-09-10</v>
      </c>
      <c r="K959">
        <v>100487</v>
      </c>
      <c r="L959" t="s">
        <v>30</v>
      </c>
      <c r="M959" s="1" t="d">
        <v>2018-08-01</v>
      </c>
      <c r="N959">
        <v>8</v>
      </c>
      <c r="O959">
        <v>1</v>
      </c>
      <c r="P959">
        <v>2018</v>
      </c>
      <c r="R959" t="s">
        <v>26</v>
      </c>
      <c r="S959" t="s">
        <v>31</v>
      </c>
    </row>
    <row r="960" spans="1:19" x14ac:dyDescent="0.25">
      <c r="A960" t="s">
        <v>338</v>
      </c>
      <c r="B960" t="s">
        <v>27220</v>
      </c>
      <c r="C960" t="s">
        <v>27221</v>
      </c>
      <c r="E960" t="s">
        <v>945</v>
      </c>
      <c r="F960" t="s">
        <v>23</v>
      </c>
      <c r="G960">
        <v>36203</v>
      </c>
      <c r="H960">
        <v>33.607745000000001</v>
      </c>
      <c r="I960">
        <v>-85.783985999999999</v>
      </c>
      <c r="J960" s="1" t="d">
        <v>2018-09-10</v>
      </c>
      <c r="K960">
        <v>101977</v>
      </c>
      <c r="L960" t="s">
        <v>30</v>
      </c>
      <c r="M960" s="1" t="d">
        <v>2018-07-23</v>
      </c>
      <c r="N960">
        <v>7</v>
      </c>
      <c r="O960">
        <v>23</v>
      </c>
      <c r="P960">
        <v>2018</v>
      </c>
      <c r="R960" t="s">
        <v>26</v>
      </c>
      <c r="S960" t="s">
        <v>31</v>
      </c>
    </row>
    <row r="961" spans="1:19" x14ac:dyDescent="0.25">
      <c r="A961" t="s">
        <v>338</v>
      </c>
      <c r="B961" t="s">
        <v>27245</v>
      </c>
      <c r="C961" t="s">
        <v>27246</v>
      </c>
      <c r="E961" t="s">
        <v>259</v>
      </c>
      <c r="F961" t="s">
        <v>260</v>
      </c>
      <c r="G961">
        <v>85016</v>
      </c>
      <c r="H961">
        <v>33.510832999999998</v>
      </c>
      <c r="I961">
        <v>-112.02793</v>
      </c>
      <c r="J961" s="1" t="d">
        <v>2018-09-10</v>
      </c>
      <c r="K961">
        <v>101988</v>
      </c>
      <c r="L961" t="s">
        <v>30</v>
      </c>
      <c r="M961" s="1" t="d">
        <v>2018-07-23</v>
      </c>
      <c r="N961">
        <v>7</v>
      </c>
      <c r="O961">
        <v>23</v>
      </c>
      <c r="P961">
        <v>2018</v>
      </c>
      <c r="R961" t="s">
        <v>26</v>
      </c>
      <c r="S961" t="s">
        <v>31</v>
      </c>
    </row>
    <row r="962" spans="1:19" x14ac:dyDescent="0.25">
      <c r="A962" t="s">
        <v>338</v>
      </c>
      <c r="B962" t="s">
        <v>27247</v>
      </c>
      <c r="C962" t="s">
        <v>27248</v>
      </c>
      <c r="E962" t="s">
        <v>259</v>
      </c>
      <c r="F962" t="s">
        <v>260</v>
      </c>
      <c r="G962">
        <v>85027</v>
      </c>
      <c r="H962">
        <v>33.666421730000003</v>
      </c>
      <c r="I962">
        <v>-112.12137989999999</v>
      </c>
      <c r="J962" s="1" t="d">
        <v>2018-09-10</v>
      </c>
      <c r="K962">
        <v>101989</v>
      </c>
      <c r="L962" t="s">
        <v>30</v>
      </c>
      <c r="M962" s="1" t="d">
        <v>2018-07-23</v>
      </c>
      <c r="N962">
        <v>7</v>
      </c>
      <c r="O962">
        <v>23</v>
      </c>
      <c r="P962">
        <v>2018</v>
      </c>
      <c r="R962" t="s">
        <v>26</v>
      </c>
      <c r="S962" t="s">
        <v>31</v>
      </c>
    </row>
    <row r="963" spans="1:19" x14ac:dyDescent="0.25">
      <c r="A963" t="s">
        <v>338</v>
      </c>
      <c r="B963" t="s">
        <v>27252</v>
      </c>
      <c r="C963" t="s">
        <v>27253</v>
      </c>
      <c r="E963" t="s">
        <v>261</v>
      </c>
      <c r="F963" t="s">
        <v>260</v>
      </c>
      <c r="G963">
        <v>85254</v>
      </c>
      <c r="H963">
        <v>33.623243000000002</v>
      </c>
      <c r="I963">
        <v>-111.925366</v>
      </c>
      <c r="J963" s="1" t="d">
        <v>2018-09-10</v>
      </c>
      <c r="K963">
        <v>101991</v>
      </c>
      <c r="L963" t="s">
        <v>30</v>
      </c>
      <c r="M963" s="1" t="d">
        <v>2018-07-23</v>
      </c>
      <c r="N963">
        <v>7</v>
      </c>
      <c r="O963">
        <v>23</v>
      </c>
      <c r="P963">
        <v>2018</v>
      </c>
      <c r="R963" t="s">
        <v>26</v>
      </c>
      <c r="S963" t="s">
        <v>31</v>
      </c>
    </row>
    <row r="964" spans="1:19" x14ac:dyDescent="0.25">
      <c r="A964" t="s">
        <v>338</v>
      </c>
      <c r="B964" t="s">
        <v>27254</v>
      </c>
      <c r="C964" t="s">
        <v>27255</v>
      </c>
      <c r="E964" t="s">
        <v>20476</v>
      </c>
      <c r="F964" t="s">
        <v>260</v>
      </c>
      <c r="G964">
        <v>86351</v>
      </c>
      <c r="H964">
        <v>34.774715999999998</v>
      </c>
      <c r="I964">
        <v>-111.764408</v>
      </c>
      <c r="J964" s="1" t="d">
        <v>2018-09-10</v>
      </c>
      <c r="K964">
        <v>101992</v>
      </c>
      <c r="L964" t="s">
        <v>30</v>
      </c>
      <c r="M964" s="1" t="d">
        <v>2018-07-23</v>
      </c>
      <c r="N964">
        <v>7</v>
      </c>
      <c r="O964">
        <v>23</v>
      </c>
      <c r="P964">
        <v>2018</v>
      </c>
      <c r="R964" t="s">
        <v>26</v>
      </c>
      <c r="S964" t="s">
        <v>31</v>
      </c>
    </row>
    <row r="965" spans="1:19" x14ac:dyDescent="0.25">
      <c r="A965" t="s">
        <v>338</v>
      </c>
      <c r="B965" t="s">
        <v>27256</v>
      </c>
      <c r="C965" t="s">
        <v>27257</v>
      </c>
      <c r="E965" t="s">
        <v>262</v>
      </c>
      <c r="F965" t="s">
        <v>260</v>
      </c>
      <c r="G965">
        <v>85718</v>
      </c>
      <c r="H965">
        <v>32.322800000000001</v>
      </c>
      <c r="I965">
        <v>-110.9298</v>
      </c>
      <c r="J965" s="1" t="d">
        <v>2018-09-10</v>
      </c>
      <c r="K965">
        <v>101993</v>
      </c>
      <c r="L965" t="s">
        <v>30</v>
      </c>
      <c r="M965" s="1" t="d">
        <v>2018-07-23</v>
      </c>
      <c r="N965">
        <v>7</v>
      </c>
      <c r="O965">
        <v>23</v>
      </c>
      <c r="P965">
        <v>2018</v>
      </c>
      <c r="R965" t="s">
        <v>26</v>
      </c>
      <c r="S965" t="s">
        <v>31</v>
      </c>
    </row>
    <row r="966" spans="1:19" x14ac:dyDescent="0.25">
      <c r="A966" t="s">
        <v>338</v>
      </c>
      <c r="B966" t="s">
        <v>27258</v>
      </c>
      <c r="C966" t="s">
        <v>27259</v>
      </c>
      <c r="E966" t="s">
        <v>262</v>
      </c>
      <c r="F966" t="s">
        <v>260</v>
      </c>
      <c r="G966">
        <v>85747</v>
      </c>
      <c r="H966">
        <v>32.083955000000003</v>
      </c>
      <c r="I966">
        <v>-110.803251</v>
      </c>
      <c r="J966" s="1" t="d">
        <v>2018-09-10</v>
      </c>
      <c r="K966">
        <v>101994</v>
      </c>
      <c r="L966" t="s">
        <v>30</v>
      </c>
      <c r="M966" s="1" t="d">
        <v>2018-07-23</v>
      </c>
      <c r="N966">
        <v>7</v>
      </c>
      <c r="O966">
        <v>23</v>
      </c>
      <c r="P966">
        <v>2018</v>
      </c>
      <c r="R966" t="s">
        <v>26</v>
      </c>
      <c r="S966" t="s">
        <v>31</v>
      </c>
    </row>
    <row r="967" spans="1:19" x14ac:dyDescent="0.25">
      <c r="A967" t="s">
        <v>338</v>
      </c>
      <c r="B967" t="s">
        <v>27263</v>
      </c>
      <c r="C967" t="s">
        <v>27264</v>
      </c>
      <c r="E967" t="s">
        <v>27265</v>
      </c>
      <c r="F967" t="s">
        <v>260</v>
      </c>
      <c r="G967">
        <v>85643</v>
      </c>
      <c r="H967">
        <v>32.270147999999999</v>
      </c>
      <c r="I967">
        <v>-109.845989</v>
      </c>
      <c r="J967" s="1" t="d">
        <v>2018-09-10</v>
      </c>
      <c r="K967">
        <v>101996</v>
      </c>
      <c r="L967" t="s">
        <v>30</v>
      </c>
      <c r="M967" s="1" t="d">
        <v>2018-07-23</v>
      </c>
      <c r="N967">
        <v>7</v>
      </c>
      <c r="O967">
        <v>23</v>
      </c>
      <c r="P967">
        <v>2018</v>
      </c>
      <c r="R967" t="s">
        <v>26</v>
      </c>
      <c r="S967" t="s">
        <v>31</v>
      </c>
    </row>
    <row r="968" spans="1:19" x14ac:dyDescent="0.25">
      <c r="A968" t="s">
        <v>338</v>
      </c>
      <c r="B968" t="s">
        <v>27269</v>
      </c>
      <c r="C968" t="s">
        <v>27270</v>
      </c>
      <c r="E968" t="s">
        <v>27271</v>
      </c>
      <c r="F968" t="s">
        <v>170</v>
      </c>
      <c r="G968">
        <v>92309</v>
      </c>
      <c r="H968">
        <v>35.262630000000001</v>
      </c>
      <c r="I968">
        <v>-116.08009699999999</v>
      </c>
      <c r="J968" s="1" t="d">
        <v>2018-09-10</v>
      </c>
      <c r="K968">
        <v>101999</v>
      </c>
      <c r="L968" t="s">
        <v>30</v>
      </c>
      <c r="M968" s="1" t="d">
        <v>2018-07-23</v>
      </c>
      <c r="N968">
        <v>7</v>
      </c>
      <c r="O968">
        <v>23</v>
      </c>
      <c r="P968">
        <v>2018</v>
      </c>
      <c r="R968" t="s">
        <v>26</v>
      </c>
      <c r="S968" t="s">
        <v>31</v>
      </c>
    </row>
    <row r="969" spans="1:19" x14ac:dyDescent="0.25">
      <c r="A969" t="s">
        <v>338</v>
      </c>
      <c r="B969" t="s">
        <v>27289</v>
      </c>
      <c r="C969" t="s">
        <v>27290</v>
      </c>
      <c r="E969" t="s">
        <v>179</v>
      </c>
      <c r="F969" t="s">
        <v>170</v>
      </c>
      <c r="G969">
        <v>94520</v>
      </c>
      <c r="H969">
        <v>37.972388000000002</v>
      </c>
      <c r="I969">
        <v>-122.058629</v>
      </c>
      <c r="J969" s="1" t="d">
        <v>2018-09-10</v>
      </c>
      <c r="K969">
        <v>102008</v>
      </c>
      <c r="L969" t="s">
        <v>30</v>
      </c>
      <c r="M969" s="1" t="d">
        <v>2018-07-23</v>
      </c>
      <c r="N969">
        <v>7</v>
      </c>
      <c r="O969">
        <v>23</v>
      </c>
      <c r="P969">
        <v>2018</v>
      </c>
      <c r="R969" t="s">
        <v>26</v>
      </c>
      <c r="S969" t="s">
        <v>31</v>
      </c>
    </row>
    <row r="970" spans="1:19" x14ac:dyDescent="0.25">
      <c r="A970" t="s">
        <v>338</v>
      </c>
      <c r="B970" t="s">
        <v>27298</v>
      </c>
      <c r="C970" t="s">
        <v>27299</v>
      </c>
      <c r="E970" t="s">
        <v>187</v>
      </c>
      <c r="F970" t="s">
        <v>170</v>
      </c>
      <c r="G970">
        <v>95014</v>
      </c>
      <c r="H970">
        <v>37.324199</v>
      </c>
      <c r="I970">
        <v>-122.009055</v>
      </c>
      <c r="J970" s="1" t="d">
        <v>2018-09-10</v>
      </c>
      <c r="K970">
        <v>102012</v>
      </c>
      <c r="L970" t="s">
        <v>30</v>
      </c>
      <c r="M970" s="1" t="d">
        <v>2018-07-23</v>
      </c>
      <c r="N970">
        <v>7</v>
      </c>
      <c r="O970">
        <v>23</v>
      </c>
      <c r="P970">
        <v>2018</v>
      </c>
      <c r="R970" t="s">
        <v>26</v>
      </c>
      <c r="S970" t="s">
        <v>31</v>
      </c>
    </row>
    <row r="971" spans="1:19" x14ac:dyDescent="0.25">
      <c r="A971" t="s">
        <v>338</v>
      </c>
      <c r="B971" t="s">
        <v>27300</v>
      </c>
      <c r="C971" t="s">
        <v>27301</v>
      </c>
      <c r="E971" t="s">
        <v>297</v>
      </c>
      <c r="F971" t="s">
        <v>170</v>
      </c>
      <c r="G971">
        <v>90241</v>
      </c>
      <c r="H971">
        <v>33.935450000000003</v>
      </c>
      <c r="I971">
        <v>-118.119384</v>
      </c>
      <c r="J971" s="1" t="d">
        <v>2018-09-10</v>
      </c>
      <c r="K971">
        <v>102013</v>
      </c>
      <c r="L971" t="s">
        <v>30</v>
      </c>
      <c r="M971" s="1" t="d">
        <v>2018-07-23</v>
      </c>
      <c r="N971">
        <v>7</v>
      </c>
      <c r="O971">
        <v>23</v>
      </c>
      <c r="P971">
        <v>2018</v>
      </c>
      <c r="R971" t="s">
        <v>26</v>
      </c>
      <c r="S971" t="s">
        <v>31</v>
      </c>
    </row>
    <row r="972" spans="1:19" x14ac:dyDescent="0.25">
      <c r="A972" t="s">
        <v>338</v>
      </c>
      <c r="B972" t="s">
        <v>27302</v>
      </c>
      <c r="C972" t="s">
        <v>27303</v>
      </c>
      <c r="E972" t="s">
        <v>297</v>
      </c>
      <c r="F972" t="s">
        <v>170</v>
      </c>
      <c r="G972">
        <v>90240</v>
      </c>
      <c r="H972">
        <v>33.954197999999998</v>
      </c>
      <c r="I972">
        <v>-118.113388</v>
      </c>
      <c r="J972" s="1" t="d">
        <v>2018-09-10</v>
      </c>
      <c r="K972">
        <v>102014</v>
      </c>
      <c r="L972" t="s">
        <v>30</v>
      </c>
      <c r="M972" s="1" t="d">
        <v>2018-07-23</v>
      </c>
      <c r="N972">
        <v>7</v>
      </c>
      <c r="O972">
        <v>23</v>
      </c>
      <c r="P972">
        <v>2018</v>
      </c>
      <c r="R972" t="s">
        <v>26</v>
      </c>
      <c r="S972" t="s">
        <v>31</v>
      </c>
    </row>
    <row r="973" spans="1:19" x14ac:dyDescent="0.25">
      <c r="A973" t="s">
        <v>338</v>
      </c>
      <c r="B973" t="s">
        <v>27306</v>
      </c>
      <c r="C973" t="s">
        <v>27307</v>
      </c>
      <c r="E973" t="s">
        <v>27308</v>
      </c>
      <c r="F973" t="s">
        <v>170</v>
      </c>
      <c r="G973">
        <v>94303</v>
      </c>
      <c r="H973">
        <v>37.458770000000001</v>
      </c>
      <c r="I973">
        <v>-122.136807</v>
      </c>
      <c r="J973" s="1" t="d">
        <v>2018-09-10</v>
      </c>
      <c r="K973">
        <v>102016</v>
      </c>
      <c r="L973" t="s">
        <v>30</v>
      </c>
      <c r="M973" s="1" t="d">
        <v>2018-07-23</v>
      </c>
      <c r="N973">
        <v>7</v>
      </c>
      <c r="O973">
        <v>23</v>
      </c>
      <c r="P973">
        <v>2018</v>
      </c>
      <c r="R973" t="s">
        <v>26</v>
      </c>
      <c r="S973" t="s">
        <v>31</v>
      </c>
    </row>
    <row r="974" spans="1:19" x14ac:dyDescent="0.25">
      <c r="A974" t="s">
        <v>338</v>
      </c>
      <c r="B974" t="s">
        <v>27313</v>
      </c>
      <c r="C974" t="s">
        <v>27314</v>
      </c>
      <c r="E974" t="s">
        <v>1157</v>
      </c>
      <c r="F974" t="s">
        <v>170</v>
      </c>
      <c r="G974">
        <v>94533</v>
      </c>
      <c r="H974">
        <v>38.258406999999998</v>
      </c>
      <c r="I974">
        <v>-122.052494</v>
      </c>
      <c r="J974" s="1" t="d">
        <v>2018-09-10</v>
      </c>
      <c r="K974">
        <v>102019</v>
      </c>
      <c r="L974" t="s">
        <v>30</v>
      </c>
      <c r="M974" s="1" t="d">
        <v>2018-07-23</v>
      </c>
      <c r="N974">
        <v>7</v>
      </c>
      <c r="O974">
        <v>23</v>
      </c>
      <c r="P974">
        <v>2018</v>
      </c>
      <c r="R974" t="s">
        <v>26</v>
      </c>
      <c r="S974" t="s">
        <v>31</v>
      </c>
    </row>
    <row r="975" spans="1:19" x14ac:dyDescent="0.25">
      <c r="A975" t="s">
        <v>338</v>
      </c>
      <c r="B975" t="s">
        <v>27322</v>
      </c>
      <c r="C975" t="s">
        <v>27323</v>
      </c>
      <c r="E975" t="s">
        <v>5620</v>
      </c>
      <c r="F975" t="s">
        <v>170</v>
      </c>
      <c r="G975">
        <v>94538</v>
      </c>
      <c r="H975">
        <v>37.546886999999998</v>
      </c>
      <c r="I975">
        <v>-121.985619</v>
      </c>
      <c r="J975" s="1" t="d">
        <v>2018-09-10</v>
      </c>
      <c r="K975">
        <v>102024</v>
      </c>
      <c r="L975" t="s">
        <v>30</v>
      </c>
      <c r="M975" s="1" t="d">
        <v>2018-07-23</v>
      </c>
      <c r="N975">
        <v>7</v>
      </c>
      <c r="O975">
        <v>23</v>
      </c>
      <c r="P975">
        <v>2018</v>
      </c>
      <c r="R975" t="s">
        <v>26</v>
      </c>
      <c r="S975" t="s">
        <v>31</v>
      </c>
    </row>
    <row r="976" spans="1:19" x14ac:dyDescent="0.25">
      <c r="A976" t="s">
        <v>338</v>
      </c>
      <c r="B976" t="s">
        <v>27330</v>
      </c>
      <c r="C976" t="s">
        <v>27331</v>
      </c>
      <c r="E976" t="s">
        <v>3996</v>
      </c>
      <c r="F976" t="s">
        <v>170</v>
      </c>
      <c r="G976">
        <v>91210</v>
      </c>
      <c r="H976">
        <v>34.144075999999998</v>
      </c>
      <c r="I976">
        <v>-118.256947</v>
      </c>
      <c r="J976" s="1" t="d">
        <v>2018-09-10</v>
      </c>
      <c r="K976">
        <v>102028</v>
      </c>
      <c r="L976" t="s">
        <v>30</v>
      </c>
      <c r="M976" s="1" t="d">
        <v>2018-07-23</v>
      </c>
      <c r="N976">
        <v>7</v>
      </c>
      <c r="O976">
        <v>23</v>
      </c>
      <c r="P976">
        <v>2018</v>
      </c>
      <c r="R976" t="s">
        <v>26</v>
      </c>
      <c r="S976" t="s">
        <v>31</v>
      </c>
    </row>
    <row r="977" spans="1:19" x14ac:dyDescent="0.25">
      <c r="A977" t="s">
        <v>338</v>
      </c>
      <c r="B977" t="s">
        <v>27336</v>
      </c>
      <c r="C977" t="s">
        <v>27337</v>
      </c>
      <c r="E977" t="s">
        <v>14450</v>
      </c>
      <c r="F977" t="s">
        <v>170</v>
      </c>
      <c r="G977">
        <v>90250</v>
      </c>
      <c r="H977">
        <v>33.921424999999999</v>
      </c>
      <c r="I977">
        <v>-118.329995</v>
      </c>
      <c r="J977" s="1" t="d">
        <v>2018-09-10</v>
      </c>
      <c r="K977">
        <v>102031</v>
      </c>
      <c r="L977" t="s">
        <v>30</v>
      </c>
      <c r="M977" s="1" t="d">
        <v>2018-07-23</v>
      </c>
      <c r="N977">
        <v>7</v>
      </c>
      <c r="O977">
        <v>23</v>
      </c>
      <c r="P977">
        <v>2018</v>
      </c>
      <c r="R977" t="s">
        <v>26</v>
      </c>
      <c r="S977" t="s">
        <v>31</v>
      </c>
    </row>
    <row r="978" spans="1:19" x14ac:dyDescent="0.25">
      <c r="A978" t="s">
        <v>338</v>
      </c>
      <c r="B978" t="s">
        <v>27338</v>
      </c>
      <c r="C978" t="s">
        <v>27339</v>
      </c>
      <c r="E978" t="s">
        <v>27340</v>
      </c>
      <c r="F978" t="s">
        <v>170</v>
      </c>
      <c r="G978">
        <v>95023</v>
      </c>
      <c r="H978">
        <v>36.990640999999997</v>
      </c>
      <c r="I978">
        <v>-121.38029899999999</v>
      </c>
      <c r="J978" s="1" t="d">
        <v>2018-09-10</v>
      </c>
      <c r="K978">
        <v>102032</v>
      </c>
      <c r="L978" t="s">
        <v>30</v>
      </c>
      <c r="M978" s="1" t="d">
        <v>2018-07-23</v>
      </c>
      <c r="N978">
        <v>7</v>
      </c>
      <c r="O978">
        <v>23</v>
      </c>
      <c r="P978">
        <v>2018</v>
      </c>
      <c r="R978" t="s">
        <v>26</v>
      </c>
      <c r="S978" t="s">
        <v>31</v>
      </c>
    </row>
    <row r="979" spans="1:19" x14ac:dyDescent="0.25">
      <c r="A979" t="s">
        <v>338</v>
      </c>
      <c r="B979" t="s">
        <v>27346</v>
      </c>
      <c r="C979" t="s">
        <v>27347</v>
      </c>
      <c r="E979" t="s">
        <v>27348</v>
      </c>
      <c r="F979" t="s">
        <v>170</v>
      </c>
      <c r="G979">
        <v>93239</v>
      </c>
      <c r="H979">
        <v>35.987555999999998</v>
      </c>
      <c r="I979">
        <v>-119.961947</v>
      </c>
      <c r="J979" s="1" t="d">
        <v>2018-09-10</v>
      </c>
      <c r="K979">
        <v>102035</v>
      </c>
      <c r="L979" t="s">
        <v>30</v>
      </c>
      <c r="M979" s="1" t="d">
        <v>2018-07-23</v>
      </c>
      <c r="N979">
        <v>7</v>
      </c>
      <c r="O979">
        <v>23</v>
      </c>
      <c r="P979">
        <v>2018</v>
      </c>
      <c r="R979" t="s">
        <v>26</v>
      </c>
      <c r="S979" t="s">
        <v>31</v>
      </c>
    </row>
    <row r="980" spans="1:19" x14ac:dyDescent="0.25">
      <c r="A980" t="s">
        <v>338</v>
      </c>
      <c r="B980" t="s">
        <v>27349</v>
      </c>
      <c r="C980" t="s">
        <v>27350</v>
      </c>
      <c r="E980" t="s">
        <v>27351</v>
      </c>
      <c r="F980" t="s">
        <v>170</v>
      </c>
      <c r="G980">
        <v>92530</v>
      </c>
      <c r="H980">
        <v>33.700156</v>
      </c>
      <c r="I980">
        <v>-117.350892</v>
      </c>
      <c r="J980" s="1" t="d">
        <v>2018-09-10</v>
      </c>
      <c r="K980">
        <v>102036</v>
      </c>
      <c r="L980" t="s">
        <v>30</v>
      </c>
      <c r="M980" s="1" t="d">
        <v>2018-07-23</v>
      </c>
      <c r="N980">
        <v>7</v>
      </c>
      <c r="O980">
        <v>23</v>
      </c>
      <c r="P980">
        <v>2018</v>
      </c>
      <c r="R980" t="s">
        <v>26</v>
      </c>
      <c r="S980" t="s">
        <v>31</v>
      </c>
    </row>
    <row r="981" spans="1:19" x14ac:dyDescent="0.25">
      <c r="A981" t="s">
        <v>338</v>
      </c>
      <c r="B981" t="s">
        <v>27367</v>
      </c>
      <c r="C981" t="s">
        <v>27368</v>
      </c>
      <c r="E981" t="s">
        <v>27369</v>
      </c>
      <c r="F981" t="s">
        <v>170</v>
      </c>
      <c r="G981">
        <v>96067</v>
      </c>
      <c r="H981">
        <v>41.310231000000002</v>
      </c>
      <c r="I981">
        <v>-122.3168</v>
      </c>
      <c r="J981" s="1" t="d">
        <v>2018-09-10</v>
      </c>
      <c r="K981">
        <v>102043</v>
      </c>
      <c r="L981" t="s">
        <v>30</v>
      </c>
      <c r="M981" s="1" t="d">
        <v>2018-07-23</v>
      </c>
      <c r="N981">
        <v>7</v>
      </c>
      <c r="O981">
        <v>23</v>
      </c>
      <c r="P981">
        <v>2018</v>
      </c>
      <c r="R981" t="s">
        <v>26</v>
      </c>
      <c r="S981" t="s">
        <v>31</v>
      </c>
    </row>
    <row r="982" spans="1:19" x14ac:dyDescent="0.25">
      <c r="A982" t="s">
        <v>338</v>
      </c>
      <c r="B982" t="s">
        <v>27372</v>
      </c>
      <c r="C982" t="s">
        <v>27118</v>
      </c>
      <c r="E982" t="s">
        <v>7680</v>
      </c>
      <c r="F982" t="s">
        <v>170</v>
      </c>
      <c r="G982">
        <v>94043</v>
      </c>
      <c r="H982">
        <v>37.414456999999999</v>
      </c>
      <c r="I982">
        <v>-122.07705</v>
      </c>
      <c r="J982" s="1" t="d">
        <v>2018-09-10</v>
      </c>
      <c r="K982">
        <v>102045</v>
      </c>
      <c r="L982" t="s">
        <v>30</v>
      </c>
      <c r="M982" s="1" t="d">
        <v>2018-07-23</v>
      </c>
      <c r="N982">
        <v>7</v>
      </c>
      <c r="O982">
        <v>23</v>
      </c>
      <c r="P982">
        <v>2018</v>
      </c>
      <c r="R982" t="s">
        <v>26</v>
      </c>
      <c r="S982" t="s">
        <v>31</v>
      </c>
    </row>
    <row r="983" spans="1:19" x14ac:dyDescent="0.25">
      <c r="A983" t="s">
        <v>338</v>
      </c>
      <c r="B983" t="s">
        <v>27386</v>
      </c>
      <c r="C983" t="s">
        <v>27387</v>
      </c>
      <c r="E983" t="s">
        <v>245</v>
      </c>
      <c r="F983" t="s">
        <v>170</v>
      </c>
      <c r="G983">
        <v>92501</v>
      </c>
      <c r="H983">
        <v>33.979447</v>
      </c>
      <c r="I983">
        <v>-117.37249799999999</v>
      </c>
      <c r="J983" s="1" t="d">
        <v>2018-09-10</v>
      </c>
      <c r="K983">
        <v>102052</v>
      </c>
      <c r="L983" t="s">
        <v>30</v>
      </c>
      <c r="M983" s="1" t="d">
        <v>2018-07-23</v>
      </c>
      <c r="N983">
        <v>7</v>
      </c>
      <c r="O983">
        <v>23</v>
      </c>
      <c r="P983">
        <v>2018</v>
      </c>
      <c r="R983" t="s">
        <v>26</v>
      </c>
      <c r="S983" t="s">
        <v>31</v>
      </c>
    </row>
    <row r="984" spans="1:19" x14ac:dyDescent="0.25">
      <c r="A984" t="s">
        <v>338</v>
      </c>
      <c r="B984" t="s">
        <v>27392</v>
      </c>
      <c r="C984" t="s">
        <v>27393</v>
      </c>
      <c r="E984" t="s">
        <v>193</v>
      </c>
      <c r="F984" t="s">
        <v>170</v>
      </c>
      <c r="G984">
        <v>95834</v>
      </c>
      <c r="H984">
        <v>38.637903999999999</v>
      </c>
      <c r="I984">
        <v>-121.49624900000001</v>
      </c>
      <c r="J984" s="1" t="d">
        <v>2018-09-10</v>
      </c>
      <c r="K984">
        <v>102055</v>
      </c>
      <c r="L984" t="s">
        <v>30</v>
      </c>
      <c r="M984" s="1" t="d">
        <v>2018-07-23</v>
      </c>
      <c r="N984">
        <v>7</v>
      </c>
      <c r="O984">
        <v>23</v>
      </c>
      <c r="P984">
        <v>2018</v>
      </c>
      <c r="R984" t="s">
        <v>26</v>
      </c>
      <c r="S984" t="s">
        <v>31</v>
      </c>
    </row>
    <row r="985" spans="1:19" x14ac:dyDescent="0.25">
      <c r="A985" t="s">
        <v>338</v>
      </c>
      <c r="B985" t="s">
        <v>27394</v>
      </c>
      <c r="C985" t="s">
        <v>27395</v>
      </c>
      <c r="E985" t="s">
        <v>176</v>
      </c>
      <c r="F985" t="s">
        <v>170</v>
      </c>
      <c r="G985">
        <v>93906</v>
      </c>
      <c r="H985">
        <v>36.713661999999999</v>
      </c>
      <c r="I985">
        <v>-121.654385</v>
      </c>
      <c r="J985" s="1" t="d">
        <v>2018-09-10</v>
      </c>
      <c r="K985">
        <v>102056</v>
      </c>
      <c r="L985" t="s">
        <v>30</v>
      </c>
      <c r="M985" s="1" t="d">
        <v>2018-07-23</v>
      </c>
      <c r="N985">
        <v>7</v>
      </c>
      <c r="O985">
        <v>23</v>
      </c>
      <c r="P985">
        <v>2018</v>
      </c>
      <c r="R985" t="s">
        <v>26</v>
      </c>
      <c r="S985" t="s">
        <v>31</v>
      </c>
    </row>
    <row r="986" spans="1:19" x14ac:dyDescent="0.25">
      <c r="A986" t="s">
        <v>338</v>
      </c>
      <c r="B986" t="s">
        <v>27396</v>
      </c>
      <c r="C986" t="s">
        <v>27397</v>
      </c>
      <c r="E986" t="s">
        <v>302</v>
      </c>
      <c r="F986" t="s">
        <v>170</v>
      </c>
      <c r="G986">
        <v>92408</v>
      </c>
      <c r="H986">
        <v>34.086418999999999</v>
      </c>
      <c r="I986">
        <v>-117.29941599999999</v>
      </c>
      <c r="J986" s="1" t="d">
        <v>2018-09-10</v>
      </c>
      <c r="K986">
        <v>102057</v>
      </c>
      <c r="L986" t="s">
        <v>30</v>
      </c>
      <c r="M986" s="1" t="d">
        <v>2018-07-23</v>
      </c>
      <c r="N986">
        <v>7</v>
      </c>
      <c r="O986">
        <v>23</v>
      </c>
      <c r="P986">
        <v>2018</v>
      </c>
      <c r="R986" t="s">
        <v>26</v>
      </c>
      <c r="S986" t="s">
        <v>31</v>
      </c>
    </row>
    <row r="987" spans="1:19" x14ac:dyDescent="0.25">
      <c r="A987" t="s">
        <v>338</v>
      </c>
      <c r="B987" t="s">
        <v>27398</v>
      </c>
      <c r="C987" t="s">
        <v>27399</v>
      </c>
      <c r="E987" t="s">
        <v>177</v>
      </c>
      <c r="F987" t="s">
        <v>170</v>
      </c>
      <c r="G987">
        <v>94070</v>
      </c>
      <c r="H987">
        <v>37.502355000000001</v>
      </c>
      <c r="I987">
        <v>-122.244229</v>
      </c>
      <c r="J987" s="1" t="d">
        <v>2018-09-10</v>
      </c>
      <c r="K987">
        <v>102058</v>
      </c>
      <c r="L987" t="s">
        <v>30</v>
      </c>
      <c r="M987" s="1" t="d">
        <v>2018-07-23</v>
      </c>
      <c r="N987">
        <v>7</v>
      </c>
      <c r="O987">
        <v>23</v>
      </c>
      <c r="P987">
        <v>2018</v>
      </c>
      <c r="R987" t="s">
        <v>26</v>
      </c>
      <c r="S987" t="s">
        <v>31</v>
      </c>
    </row>
    <row r="988" spans="1:19" x14ac:dyDescent="0.25">
      <c r="A988" t="s">
        <v>338</v>
      </c>
      <c r="B988" t="s">
        <v>27400</v>
      </c>
      <c r="C988" t="s">
        <v>27401</v>
      </c>
      <c r="E988" t="s">
        <v>26829</v>
      </c>
      <c r="F988" t="s">
        <v>170</v>
      </c>
      <c r="G988">
        <v>92672</v>
      </c>
      <c r="H988">
        <v>33.438288</v>
      </c>
      <c r="I988">
        <v>-117.628764</v>
      </c>
      <c r="J988" s="1" t="d">
        <v>2018-09-10</v>
      </c>
      <c r="K988">
        <v>102059</v>
      </c>
      <c r="L988" t="s">
        <v>30</v>
      </c>
      <c r="M988" s="1" t="d">
        <v>2018-07-23</v>
      </c>
      <c r="N988">
        <v>7</v>
      </c>
      <c r="O988">
        <v>23</v>
      </c>
      <c r="P988">
        <v>2018</v>
      </c>
      <c r="R988" t="s">
        <v>26</v>
      </c>
      <c r="S988" t="s">
        <v>31</v>
      </c>
    </row>
    <row r="989" spans="1:19" x14ac:dyDescent="0.25">
      <c r="A989" t="s">
        <v>338</v>
      </c>
      <c r="B989" t="s">
        <v>27404</v>
      </c>
      <c r="C989" t="s">
        <v>27405</v>
      </c>
      <c r="E989" t="s">
        <v>220</v>
      </c>
      <c r="F989" t="s">
        <v>170</v>
      </c>
      <c r="G989">
        <v>92101</v>
      </c>
      <c r="H989">
        <v>32.719459000000001</v>
      </c>
      <c r="I989">
        <v>-117.15944399999999</v>
      </c>
      <c r="J989" s="1" t="d">
        <v>2018-09-10</v>
      </c>
      <c r="K989">
        <v>102061</v>
      </c>
      <c r="L989" t="s">
        <v>30</v>
      </c>
      <c r="M989" s="1" t="d">
        <v>2018-07-23</v>
      </c>
      <c r="N989">
        <v>7</v>
      </c>
      <c r="O989">
        <v>23</v>
      </c>
      <c r="P989">
        <v>2018</v>
      </c>
      <c r="R989" t="s">
        <v>26</v>
      </c>
      <c r="S989" t="s">
        <v>31</v>
      </c>
    </row>
    <row r="990" spans="1:19" x14ac:dyDescent="0.25">
      <c r="A990" t="s">
        <v>338</v>
      </c>
      <c r="B990" t="s">
        <v>27408</v>
      </c>
      <c r="C990" t="s">
        <v>27409</v>
      </c>
      <c r="E990" t="s">
        <v>254</v>
      </c>
      <c r="F990" t="s">
        <v>170</v>
      </c>
      <c r="G990">
        <v>93405</v>
      </c>
      <c r="H990">
        <v>35.264733999999997</v>
      </c>
      <c r="I990">
        <v>-120.675922</v>
      </c>
      <c r="J990" s="1" t="d">
        <v>2018-09-10</v>
      </c>
      <c r="K990">
        <v>102063</v>
      </c>
      <c r="L990" t="s">
        <v>30</v>
      </c>
      <c r="M990" s="1" t="d">
        <v>2018-07-23</v>
      </c>
      <c r="N990">
        <v>7</v>
      </c>
      <c r="O990">
        <v>23</v>
      </c>
      <c r="P990">
        <v>2018</v>
      </c>
      <c r="R990" t="s">
        <v>26</v>
      </c>
      <c r="S990" t="s">
        <v>31</v>
      </c>
    </row>
    <row r="991" spans="1:19" x14ac:dyDescent="0.25">
      <c r="A991" t="s">
        <v>338</v>
      </c>
      <c r="B991" t="s">
        <v>27322</v>
      </c>
      <c r="C991" t="s">
        <v>27413</v>
      </c>
      <c r="E991" t="s">
        <v>27412</v>
      </c>
      <c r="F991" t="s">
        <v>170</v>
      </c>
      <c r="G991">
        <v>94404</v>
      </c>
      <c r="H991">
        <v>37.561888000000003</v>
      </c>
      <c r="I991">
        <v>-122.28200200000001</v>
      </c>
      <c r="J991" s="1" t="d">
        <v>2018-09-10</v>
      </c>
      <c r="K991">
        <v>102065</v>
      </c>
      <c r="L991" t="s">
        <v>30</v>
      </c>
      <c r="M991" s="1" t="d">
        <v>2018-07-23</v>
      </c>
      <c r="N991">
        <v>7</v>
      </c>
      <c r="O991">
        <v>23</v>
      </c>
      <c r="P991">
        <v>2018</v>
      </c>
      <c r="R991" t="s">
        <v>26</v>
      </c>
      <c r="S991" t="s">
        <v>31</v>
      </c>
    </row>
    <row r="992" spans="1:19" x14ac:dyDescent="0.25">
      <c r="A992" t="s">
        <v>338</v>
      </c>
      <c r="B992" t="s">
        <v>27322</v>
      </c>
      <c r="C992" t="s">
        <v>27417</v>
      </c>
      <c r="E992" t="s">
        <v>7055</v>
      </c>
      <c r="F992" t="s">
        <v>170</v>
      </c>
      <c r="G992">
        <v>94086</v>
      </c>
      <c r="H992">
        <v>37.374462000000001</v>
      </c>
      <c r="I992">
        <v>-122.032864</v>
      </c>
      <c r="J992" s="1" t="d">
        <v>2018-09-10</v>
      </c>
      <c r="K992">
        <v>102068</v>
      </c>
      <c r="L992" t="s">
        <v>30</v>
      </c>
      <c r="M992" s="1" t="d">
        <v>2018-07-23</v>
      </c>
      <c r="N992">
        <v>7</v>
      </c>
      <c r="O992">
        <v>23</v>
      </c>
      <c r="P992">
        <v>2018</v>
      </c>
      <c r="R992" t="s">
        <v>26</v>
      </c>
      <c r="S992" t="s">
        <v>31</v>
      </c>
    </row>
    <row r="993" spans="1:19" x14ac:dyDescent="0.25">
      <c r="A993" t="s">
        <v>338</v>
      </c>
      <c r="B993" t="s">
        <v>27420</v>
      </c>
      <c r="C993" t="s">
        <v>27421</v>
      </c>
      <c r="E993" t="s">
        <v>765</v>
      </c>
      <c r="F993" t="s">
        <v>170</v>
      </c>
      <c r="G993">
        <v>91362</v>
      </c>
      <c r="H993">
        <v>34.160201999999998</v>
      </c>
      <c r="I993">
        <v>-118.82221199999999</v>
      </c>
      <c r="J993" s="1" t="d">
        <v>2018-09-10</v>
      </c>
      <c r="K993">
        <v>102070</v>
      </c>
      <c r="L993" t="s">
        <v>30</v>
      </c>
      <c r="M993" s="1" t="d">
        <v>2018-07-23</v>
      </c>
      <c r="N993">
        <v>7</v>
      </c>
      <c r="O993">
        <v>23</v>
      </c>
      <c r="P993">
        <v>2018</v>
      </c>
      <c r="R993" t="s">
        <v>26</v>
      </c>
      <c r="S993" t="s">
        <v>31</v>
      </c>
    </row>
    <row r="994" spans="1:19" x14ac:dyDescent="0.25">
      <c r="A994" t="s">
        <v>338</v>
      </c>
      <c r="B994" t="s">
        <v>27432</v>
      </c>
      <c r="C994" t="s">
        <v>27433</v>
      </c>
      <c r="E994" t="s">
        <v>7093</v>
      </c>
      <c r="F994" t="s">
        <v>170</v>
      </c>
      <c r="G994">
        <v>91355</v>
      </c>
      <c r="H994">
        <v>34.431189000000003</v>
      </c>
      <c r="I994">
        <v>-118.556668</v>
      </c>
      <c r="J994" s="1" t="d">
        <v>2018-09-10</v>
      </c>
      <c r="K994">
        <v>102076</v>
      </c>
      <c r="L994" t="s">
        <v>30</v>
      </c>
      <c r="M994" s="1" t="d">
        <v>2018-07-23</v>
      </c>
      <c r="N994">
        <v>7</v>
      </c>
      <c r="O994">
        <v>23</v>
      </c>
      <c r="P994">
        <v>2018</v>
      </c>
      <c r="R994" t="s">
        <v>26</v>
      </c>
      <c r="S994" t="s">
        <v>31</v>
      </c>
    </row>
    <row r="995" spans="1:19" x14ac:dyDescent="0.25">
      <c r="A995" t="s">
        <v>338</v>
      </c>
      <c r="B995" t="s">
        <v>27434</v>
      </c>
      <c r="C995" t="s">
        <v>27435</v>
      </c>
      <c r="E995" t="s">
        <v>27436</v>
      </c>
      <c r="F995" t="s">
        <v>170</v>
      </c>
      <c r="G995">
        <v>92398</v>
      </c>
      <c r="H995">
        <v>34.907547000000001</v>
      </c>
      <c r="I995">
        <v>-116.835263</v>
      </c>
      <c r="J995" s="1" t="d">
        <v>2018-09-10</v>
      </c>
      <c r="K995">
        <v>102077</v>
      </c>
      <c r="L995" t="s">
        <v>30</v>
      </c>
      <c r="M995" s="1" t="d">
        <v>2018-07-23</v>
      </c>
      <c r="N995">
        <v>7</v>
      </c>
      <c r="O995">
        <v>23</v>
      </c>
      <c r="P995">
        <v>2018</v>
      </c>
      <c r="R995" t="s">
        <v>26</v>
      </c>
      <c r="S995" t="s">
        <v>31</v>
      </c>
    </row>
    <row r="996" spans="1:19" x14ac:dyDescent="0.25">
      <c r="A996" t="s">
        <v>338</v>
      </c>
      <c r="B996" t="s">
        <v>27437</v>
      </c>
      <c r="C996" t="s">
        <v>27438</v>
      </c>
      <c r="E996" t="s">
        <v>16210</v>
      </c>
      <c r="F996" t="s">
        <v>129</v>
      </c>
      <c r="G996">
        <v>81611</v>
      </c>
      <c r="H996">
        <v>39.205278</v>
      </c>
      <c r="I996">
        <v>-106.858407</v>
      </c>
      <c r="J996" s="1" t="d">
        <v>2018-09-10</v>
      </c>
      <c r="K996">
        <v>102078</v>
      </c>
      <c r="L996" t="s">
        <v>30</v>
      </c>
      <c r="M996" s="1" t="d">
        <v>2018-07-23</v>
      </c>
      <c r="N996">
        <v>7</v>
      </c>
      <c r="O996">
        <v>23</v>
      </c>
      <c r="P996">
        <v>2018</v>
      </c>
      <c r="R996" t="s">
        <v>26</v>
      </c>
      <c r="S996" t="s">
        <v>31</v>
      </c>
    </row>
    <row r="997" spans="1:19" x14ac:dyDescent="0.25">
      <c r="A997" t="s">
        <v>338</v>
      </c>
      <c r="B997" t="s">
        <v>27439</v>
      </c>
      <c r="C997" t="s">
        <v>27440</v>
      </c>
      <c r="E997" t="s">
        <v>131</v>
      </c>
      <c r="F997" t="s">
        <v>129</v>
      </c>
      <c r="G997">
        <v>80301</v>
      </c>
      <c r="H997">
        <v>40.017316000000001</v>
      </c>
      <c r="I997">
        <v>-105.25571600000001</v>
      </c>
      <c r="J997" s="1" t="d">
        <v>2018-09-10</v>
      </c>
      <c r="K997">
        <v>102079</v>
      </c>
      <c r="L997" t="s">
        <v>30</v>
      </c>
      <c r="M997" s="1" t="d">
        <v>2018-07-23</v>
      </c>
      <c r="N997">
        <v>7</v>
      </c>
      <c r="O997">
        <v>23</v>
      </c>
      <c r="P997">
        <v>2018</v>
      </c>
      <c r="R997" t="s">
        <v>26</v>
      </c>
      <c r="S997" t="s">
        <v>31</v>
      </c>
    </row>
    <row r="998" spans="1:19" x14ac:dyDescent="0.25">
      <c r="A998" t="s">
        <v>338</v>
      </c>
      <c r="B998" t="s">
        <v>27447</v>
      </c>
      <c r="C998" t="s">
        <v>27448</v>
      </c>
      <c r="E998" t="s">
        <v>15956</v>
      </c>
      <c r="F998" t="s">
        <v>129</v>
      </c>
      <c r="G998">
        <v>80517</v>
      </c>
      <c r="H998">
        <v>40.380938</v>
      </c>
      <c r="I998">
        <v>-105.518978</v>
      </c>
      <c r="J998" s="1" t="d">
        <v>2018-09-10</v>
      </c>
      <c r="K998">
        <v>102083</v>
      </c>
      <c r="L998" t="s">
        <v>30</v>
      </c>
      <c r="M998" s="1" t="d">
        <v>2018-07-23</v>
      </c>
      <c r="N998">
        <v>7</v>
      </c>
      <c r="O998">
        <v>23</v>
      </c>
      <c r="P998">
        <v>2018</v>
      </c>
      <c r="R998" t="s">
        <v>26</v>
      </c>
      <c r="S998" t="s">
        <v>31</v>
      </c>
    </row>
    <row r="999" spans="1:19" x14ac:dyDescent="0.25">
      <c r="A999" t="s">
        <v>338</v>
      </c>
      <c r="B999" t="s">
        <v>27459</v>
      </c>
      <c r="C999" t="s">
        <v>27460</v>
      </c>
      <c r="E999" t="s">
        <v>27461</v>
      </c>
      <c r="F999" t="s">
        <v>129</v>
      </c>
      <c r="G999">
        <v>81242</v>
      </c>
      <c r="H999">
        <v>38.512059000000001</v>
      </c>
      <c r="I999">
        <v>-106.076813</v>
      </c>
      <c r="J999" s="1" t="d">
        <v>2018-09-10</v>
      </c>
      <c r="K999">
        <v>102089</v>
      </c>
      <c r="L999" t="s">
        <v>30</v>
      </c>
      <c r="M999" s="1" t="d">
        <v>2018-07-23</v>
      </c>
      <c r="N999">
        <v>7</v>
      </c>
      <c r="O999">
        <v>23</v>
      </c>
      <c r="P999">
        <v>2018</v>
      </c>
      <c r="R999" t="s">
        <v>26</v>
      </c>
      <c r="S999" t="s">
        <v>31</v>
      </c>
    </row>
    <row r="1000" spans="1:19" x14ac:dyDescent="0.25">
      <c r="A1000" t="s">
        <v>338</v>
      </c>
      <c r="B1000" t="s">
        <v>27467</v>
      </c>
      <c r="C1000" t="s">
        <v>27468</v>
      </c>
      <c r="E1000" t="s">
        <v>12248</v>
      </c>
      <c r="F1000" t="s">
        <v>67</v>
      </c>
      <c r="G1000">
        <v>6810</v>
      </c>
      <c r="H1000">
        <v>41.378132000000001</v>
      </c>
      <c r="I1000">
        <v>-73.478555</v>
      </c>
      <c r="J1000" s="1" t="d">
        <v>2018-09-10</v>
      </c>
      <c r="K1000">
        <v>102092</v>
      </c>
      <c r="L1000" t="s">
        <v>30</v>
      </c>
      <c r="M1000" s="1" t="d">
        <v>2018-07-23</v>
      </c>
      <c r="N1000">
        <v>7</v>
      </c>
      <c r="O1000">
        <v>23</v>
      </c>
      <c r="P1000">
        <v>2018</v>
      </c>
      <c r="R1000" t="s">
        <v>26</v>
      </c>
      <c r="S1000" t="s">
        <v>31</v>
      </c>
    </row>
    <row r="1001" spans="1:19" x14ac:dyDescent="0.25">
      <c r="A1001" t="s">
        <v>338</v>
      </c>
      <c r="B1001" t="s">
        <v>27475</v>
      </c>
      <c r="C1001" t="s">
        <v>12091</v>
      </c>
      <c r="E1001" t="s">
        <v>66</v>
      </c>
      <c r="F1001" t="s">
        <v>67</v>
      </c>
      <c r="G1001">
        <v>6824</v>
      </c>
      <c r="H1001">
        <v>41.766033999999998</v>
      </c>
      <c r="I1001">
        <v>-72.673634000000007</v>
      </c>
      <c r="J1001" s="1" t="d">
        <v>2018-09-10</v>
      </c>
      <c r="K1001">
        <v>102097</v>
      </c>
      <c r="L1001" t="s">
        <v>30</v>
      </c>
      <c r="M1001" s="1" t="d">
        <v>2018-07-23</v>
      </c>
      <c r="N1001">
        <v>7</v>
      </c>
      <c r="O1001">
        <v>23</v>
      </c>
      <c r="P1001">
        <v>2018</v>
      </c>
      <c r="R1001" t="s">
        <v>26</v>
      </c>
      <c r="S1001" t="s">
        <v>31</v>
      </c>
    </row>
    <row r="1002" spans="1:19" x14ac:dyDescent="0.25">
      <c r="A1002" t="s">
        <v>338</v>
      </c>
      <c r="B1002" t="s">
        <v>27476</v>
      </c>
      <c r="C1002" t="s">
        <v>27477</v>
      </c>
      <c r="E1002" t="s">
        <v>5109</v>
      </c>
      <c r="F1002" t="s">
        <v>67</v>
      </c>
      <c r="G1002">
        <v>6042</v>
      </c>
      <c r="H1002">
        <v>41.805821000000002</v>
      </c>
      <c r="I1002">
        <v>-72.560996000000003</v>
      </c>
      <c r="J1002" s="1" t="d">
        <v>2018-09-10</v>
      </c>
      <c r="K1002">
        <v>102098</v>
      </c>
      <c r="L1002" t="s">
        <v>30</v>
      </c>
      <c r="M1002" s="1" t="d">
        <v>2018-01-01</v>
      </c>
      <c r="N1002">
        <v>1</v>
      </c>
      <c r="O1002">
        <v>1</v>
      </c>
      <c r="P1002">
        <v>2018</v>
      </c>
      <c r="R1002" t="s">
        <v>26</v>
      </c>
      <c r="S1002" t="s">
        <v>31</v>
      </c>
    </row>
    <row r="1003" spans="1:19" x14ac:dyDescent="0.25">
      <c r="A1003" t="s">
        <v>338</v>
      </c>
      <c r="B1003" t="s">
        <v>27482</v>
      </c>
      <c r="C1003" t="s">
        <v>27483</v>
      </c>
      <c r="E1003" t="s">
        <v>27484</v>
      </c>
      <c r="F1003" t="s">
        <v>4087</v>
      </c>
      <c r="G1003">
        <v>19703</v>
      </c>
      <c r="H1003">
        <v>39.818071000000003</v>
      </c>
      <c r="I1003">
        <v>-75.455986999999993</v>
      </c>
      <c r="J1003" s="1" t="d">
        <v>2018-09-10</v>
      </c>
      <c r="K1003">
        <v>102101</v>
      </c>
      <c r="L1003" t="s">
        <v>30</v>
      </c>
      <c r="M1003" s="1" t="d">
        <v>2018-07-23</v>
      </c>
      <c r="N1003">
        <v>7</v>
      </c>
      <c r="O1003">
        <v>23</v>
      </c>
      <c r="P1003">
        <v>2018</v>
      </c>
      <c r="R1003" t="s">
        <v>26</v>
      </c>
      <c r="S1003" t="s">
        <v>31</v>
      </c>
    </row>
    <row r="1004" spans="1:19" x14ac:dyDescent="0.25">
      <c r="A1004" t="s">
        <v>338</v>
      </c>
      <c r="B1004" t="s">
        <v>27482</v>
      </c>
      <c r="C1004" t="s">
        <v>27485</v>
      </c>
      <c r="E1004" t="s">
        <v>10629</v>
      </c>
      <c r="F1004" t="s">
        <v>4087</v>
      </c>
      <c r="G1004">
        <v>19958</v>
      </c>
      <c r="H1004">
        <v>38.744345000000003</v>
      </c>
      <c r="I1004">
        <v>-75.153706999999997</v>
      </c>
      <c r="J1004" s="1" t="d">
        <v>2018-09-10</v>
      </c>
      <c r="K1004">
        <v>102102</v>
      </c>
      <c r="L1004" t="s">
        <v>30</v>
      </c>
      <c r="M1004" s="1" t="d">
        <v>2018-07-23</v>
      </c>
      <c r="N1004">
        <v>7</v>
      </c>
      <c r="O1004">
        <v>23</v>
      </c>
      <c r="P1004">
        <v>2018</v>
      </c>
      <c r="R1004" t="s">
        <v>26</v>
      </c>
      <c r="S1004" t="s">
        <v>31</v>
      </c>
    </row>
    <row r="1005" spans="1:19" x14ac:dyDescent="0.25">
      <c r="A1005" t="s">
        <v>338</v>
      </c>
      <c r="B1005" t="s">
        <v>27488</v>
      </c>
      <c r="C1005" t="s">
        <v>27489</v>
      </c>
      <c r="E1005" t="s">
        <v>10242</v>
      </c>
      <c r="F1005" t="s">
        <v>202</v>
      </c>
      <c r="G1005">
        <v>32701</v>
      </c>
      <c r="H1005">
        <v>28.663297</v>
      </c>
      <c r="I1005">
        <v>-81.380437999999998</v>
      </c>
      <c r="J1005" s="1" t="d">
        <v>2018-09-10</v>
      </c>
      <c r="K1005">
        <v>102104</v>
      </c>
      <c r="L1005" t="s">
        <v>30</v>
      </c>
      <c r="M1005" s="1" t="d">
        <v>2018-07-23</v>
      </c>
      <c r="N1005">
        <v>7</v>
      </c>
      <c r="O1005">
        <v>23</v>
      </c>
      <c r="P1005">
        <v>2018</v>
      </c>
      <c r="R1005" t="s">
        <v>26</v>
      </c>
      <c r="S1005" t="s">
        <v>31</v>
      </c>
    </row>
    <row r="1006" spans="1:19" x14ac:dyDescent="0.25">
      <c r="A1006" t="s">
        <v>338</v>
      </c>
      <c r="B1006" t="s">
        <v>27490</v>
      </c>
      <c r="C1006" t="s">
        <v>27491</v>
      </c>
      <c r="E1006" t="s">
        <v>26098</v>
      </c>
      <c r="F1006" t="s">
        <v>202</v>
      </c>
      <c r="G1006">
        <v>33180</v>
      </c>
      <c r="H1006">
        <v>25.956610000000001</v>
      </c>
      <c r="I1006">
        <v>-80.146574000000001</v>
      </c>
      <c r="J1006" s="1" t="d">
        <v>2018-09-10</v>
      </c>
      <c r="K1006">
        <v>102105</v>
      </c>
      <c r="L1006" t="s">
        <v>30</v>
      </c>
      <c r="M1006" s="1" t="d">
        <v>2018-07-23</v>
      </c>
      <c r="N1006">
        <v>7</v>
      </c>
      <c r="O1006">
        <v>23</v>
      </c>
      <c r="P1006">
        <v>2018</v>
      </c>
      <c r="R1006" t="s">
        <v>26</v>
      </c>
      <c r="S1006" t="s">
        <v>31</v>
      </c>
    </row>
    <row r="1007" spans="1:19" x14ac:dyDescent="0.25">
      <c r="A1007" t="s">
        <v>338</v>
      </c>
      <c r="B1007" t="s">
        <v>27497</v>
      </c>
      <c r="C1007" t="s">
        <v>27498</v>
      </c>
      <c r="E1007" t="s">
        <v>6189</v>
      </c>
      <c r="F1007" t="s">
        <v>202</v>
      </c>
      <c r="G1007">
        <v>33446</v>
      </c>
      <c r="H1007">
        <v>26.455832000000001</v>
      </c>
      <c r="I1007">
        <v>-80.189228999999997</v>
      </c>
      <c r="J1007" s="1" t="d">
        <v>2018-09-10</v>
      </c>
      <c r="K1007">
        <v>102108</v>
      </c>
      <c r="L1007" t="s">
        <v>30</v>
      </c>
      <c r="M1007" s="1" t="d">
        <v>2018-07-23</v>
      </c>
      <c r="N1007">
        <v>7</v>
      </c>
      <c r="O1007">
        <v>23</v>
      </c>
      <c r="P1007">
        <v>2018</v>
      </c>
      <c r="R1007" t="s">
        <v>26</v>
      </c>
      <c r="S1007" t="s">
        <v>31</v>
      </c>
    </row>
    <row r="1008" spans="1:19" x14ac:dyDescent="0.25">
      <c r="A1008" t="s">
        <v>338</v>
      </c>
      <c r="B1008" t="s">
        <v>27502</v>
      </c>
      <c r="C1008" t="s">
        <v>27503</v>
      </c>
      <c r="E1008" t="s">
        <v>9493</v>
      </c>
      <c r="F1008" t="s">
        <v>202</v>
      </c>
      <c r="G1008">
        <v>33966</v>
      </c>
      <c r="H1008">
        <v>26.607769999999999</v>
      </c>
      <c r="I1008">
        <v>-81.809942000000007</v>
      </c>
      <c r="J1008" s="1" t="d">
        <v>2018-09-10</v>
      </c>
      <c r="K1008">
        <v>102110</v>
      </c>
      <c r="L1008" t="s">
        <v>30</v>
      </c>
      <c r="M1008" s="1" t="d">
        <v>2018-07-23</v>
      </c>
      <c r="N1008">
        <v>7</v>
      </c>
      <c r="O1008">
        <v>23</v>
      </c>
      <c r="P1008">
        <v>2018</v>
      </c>
      <c r="R1008" t="s">
        <v>26</v>
      </c>
      <c r="S1008" t="s">
        <v>31</v>
      </c>
    </row>
    <row r="1009" spans="1:19" x14ac:dyDescent="0.25">
      <c r="A1009" t="s">
        <v>338</v>
      </c>
      <c r="B1009" t="s">
        <v>27508</v>
      </c>
      <c r="C1009" t="s">
        <v>27509</v>
      </c>
      <c r="E1009" t="s">
        <v>27510</v>
      </c>
      <c r="F1009" t="s">
        <v>202</v>
      </c>
      <c r="G1009">
        <v>32060</v>
      </c>
      <c r="H1009">
        <v>30.332184000000002</v>
      </c>
      <c r="I1009">
        <v>-82.960807000000003</v>
      </c>
      <c r="J1009" s="1" t="d">
        <v>2018-09-10</v>
      </c>
      <c r="K1009">
        <v>102113</v>
      </c>
      <c r="L1009" t="s">
        <v>30</v>
      </c>
      <c r="M1009" s="1" t="d">
        <v>2018-07-23</v>
      </c>
      <c r="N1009">
        <v>7</v>
      </c>
      <c r="O1009">
        <v>23</v>
      </c>
      <c r="P1009">
        <v>2018</v>
      </c>
      <c r="R1009" t="s">
        <v>26</v>
      </c>
      <c r="S1009" t="s">
        <v>31</v>
      </c>
    </row>
    <row r="1010" spans="1:19" x14ac:dyDescent="0.25">
      <c r="A1010" t="s">
        <v>338</v>
      </c>
      <c r="B1010" t="s">
        <v>27513</v>
      </c>
      <c r="C1010" t="s">
        <v>27514</v>
      </c>
      <c r="D1010" t="s">
        <v>27515</v>
      </c>
      <c r="E1010" t="s">
        <v>757</v>
      </c>
      <c r="F1010" t="s">
        <v>202</v>
      </c>
      <c r="G1010">
        <v>33130</v>
      </c>
      <c r="H1010">
        <v>25.767083</v>
      </c>
      <c r="I1010">
        <v>-80.193095</v>
      </c>
      <c r="J1010" s="1" t="d">
        <v>2018-09-10</v>
      </c>
      <c r="K1010">
        <v>102115</v>
      </c>
      <c r="L1010" t="s">
        <v>30</v>
      </c>
      <c r="M1010" s="1" t="d">
        <v>2018-07-23</v>
      </c>
      <c r="N1010">
        <v>7</v>
      </c>
      <c r="O1010">
        <v>23</v>
      </c>
      <c r="P1010">
        <v>2018</v>
      </c>
      <c r="R1010" t="s">
        <v>26</v>
      </c>
      <c r="S1010" t="s">
        <v>31</v>
      </c>
    </row>
    <row r="1011" spans="1:19" x14ac:dyDescent="0.25">
      <c r="A1011" t="s">
        <v>338</v>
      </c>
      <c r="B1011" t="s">
        <v>27516</v>
      </c>
      <c r="C1011" t="s">
        <v>27514</v>
      </c>
      <c r="D1011" t="s">
        <v>27517</v>
      </c>
      <c r="E1011" t="s">
        <v>757</v>
      </c>
      <c r="F1011" t="s">
        <v>202</v>
      </c>
      <c r="G1011">
        <v>33130</v>
      </c>
      <c r="H1011">
        <v>25.767083</v>
      </c>
      <c r="I1011">
        <v>-80.193095</v>
      </c>
      <c r="J1011" s="1" t="d">
        <v>2018-09-10</v>
      </c>
      <c r="K1011">
        <v>102116</v>
      </c>
      <c r="L1011" t="s">
        <v>30</v>
      </c>
      <c r="M1011" s="1" t="d">
        <v>2018-07-23</v>
      </c>
      <c r="N1011">
        <v>7</v>
      </c>
      <c r="O1011">
        <v>23</v>
      </c>
      <c r="P1011">
        <v>2018</v>
      </c>
      <c r="R1011" t="s">
        <v>26</v>
      </c>
      <c r="S1011" t="s">
        <v>31</v>
      </c>
    </row>
    <row r="1012" spans="1:19" x14ac:dyDescent="0.25">
      <c r="A1012" t="s">
        <v>338</v>
      </c>
      <c r="B1012" t="s">
        <v>27518</v>
      </c>
      <c r="C1012" t="s">
        <v>27519</v>
      </c>
      <c r="E1012" t="s">
        <v>757</v>
      </c>
      <c r="F1012" t="s">
        <v>202</v>
      </c>
      <c r="G1012">
        <v>33137</v>
      </c>
      <c r="H1012">
        <v>25.813969</v>
      </c>
      <c r="I1012">
        <v>-80.193611000000004</v>
      </c>
      <c r="J1012" s="1" t="d">
        <v>2018-09-10</v>
      </c>
      <c r="K1012">
        <v>102117</v>
      </c>
      <c r="L1012" t="s">
        <v>30</v>
      </c>
      <c r="M1012" s="1" t="d">
        <v>2018-07-23</v>
      </c>
      <c r="N1012">
        <v>7</v>
      </c>
      <c r="O1012">
        <v>23</v>
      </c>
      <c r="P1012">
        <v>2018</v>
      </c>
      <c r="R1012" t="s">
        <v>26</v>
      </c>
      <c r="S1012" t="s">
        <v>31</v>
      </c>
    </row>
    <row r="1013" spans="1:19" x14ac:dyDescent="0.25">
      <c r="A1013" t="s">
        <v>338</v>
      </c>
      <c r="B1013" t="s">
        <v>27482</v>
      </c>
      <c r="C1013" t="s">
        <v>27526</v>
      </c>
      <c r="E1013" t="s">
        <v>205</v>
      </c>
      <c r="F1013" t="s">
        <v>202</v>
      </c>
      <c r="G1013">
        <v>32819</v>
      </c>
      <c r="H1013">
        <v>28.449756000000001</v>
      </c>
      <c r="I1013">
        <v>-81.466620000000006</v>
      </c>
      <c r="J1013" s="1" t="d">
        <v>2018-09-10</v>
      </c>
      <c r="K1013">
        <v>102121</v>
      </c>
      <c r="L1013" t="s">
        <v>30</v>
      </c>
      <c r="M1013" s="1" t="d">
        <v>2018-07-23</v>
      </c>
      <c r="N1013">
        <v>7</v>
      </c>
      <c r="O1013">
        <v>23</v>
      </c>
      <c r="P1013">
        <v>2018</v>
      </c>
      <c r="R1013" t="s">
        <v>26</v>
      </c>
      <c r="S1013" t="s">
        <v>31</v>
      </c>
    </row>
    <row r="1014" spans="1:19" x14ac:dyDescent="0.25">
      <c r="A1014" t="s">
        <v>338</v>
      </c>
      <c r="B1014" t="s">
        <v>27534</v>
      </c>
      <c r="C1014" t="s">
        <v>27535</v>
      </c>
      <c r="E1014" t="s">
        <v>9555</v>
      </c>
      <c r="F1014" t="s">
        <v>202</v>
      </c>
      <c r="G1014">
        <v>34238</v>
      </c>
      <c r="H1014">
        <v>27.267704999999999</v>
      </c>
      <c r="I1014">
        <v>-82.464347000000004</v>
      </c>
      <c r="J1014" s="1" t="d">
        <v>2018-09-10</v>
      </c>
      <c r="K1014">
        <v>102126</v>
      </c>
      <c r="L1014" t="s">
        <v>30</v>
      </c>
      <c r="M1014" s="1" t="d">
        <v>2018-07-23</v>
      </c>
      <c r="N1014">
        <v>7</v>
      </c>
      <c r="O1014">
        <v>23</v>
      </c>
      <c r="P1014">
        <v>2018</v>
      </c>
      <c r="R1014" t="s">
        <v>26</v>
      </c>
      <c r="S1014" t="s">
        <v>31</v>
      </c>
    </row>
    <row r="1015" spans="1:19" x14ac:dyDescent="0.25">
      <c r="A1015" t="s">
        <v>338</v>
      </c>
      <c r="B1015" t="s">
        <v>27482</v>
      </c>
      <c r="C1015" t="s">
        <v>27540</v>
      </c>
      <c r="E1015" t="s">
        <v>2368</v>
      </c>
      <c r="F1015" t="s">
        <v>202</v>
      </c>
      <c r="G1015">
        <v>33619</v>
      </c>
      <c r="H1015">
        <v>27.965157000000001</v>
      </c>
      <c r="I1015">
        <v>-82.402208000000002</v>
      </c>
      <c r="J1015" s="1" t="d">
        <v>2018-09-10</v>
      </c>
      <c r="K1015">
        <v>102129</v>
      </c>
      <c r="L1015" t="s">
        <v>30</v>
      </c>
      <c r="M1015" s="1" t="d">
        <v>2018-07-23</v>
      </c>
      <c r="N1015">
        <v>7</v>
      </c>
      <c r="O1015">
        <v>23</v>
      </c>
      <c r="P1015">
        <v>2018</v>
      </c>
      <c r="R1015" t="s">
        <v>26</v>
      </c>
      <c r="S1015" t="s">
        <v>31</v>
      </c>
    </row>
    <row r="1016" spans="1:19" x14ac:dyDescent="0.25">
      <c r="A1016" t="s">
        <v>338</v>
      </c>
      <c r="B1016" t="s">
        <v>27541</v>
      </c>
      <c r="C1016" t="s">
        <v>27542</v>
      </c>
      <c r="E1016" t="s">
        <v>27543</v>
      </c>
      <c r="F1016" t="s">
        <v>202</v>
      </c>
      <c r="G1016">
        <v>32835</v>
      </c>
      <c r="H1016">
        <v>28.514873000000001</v>
      </c>
      <c r="I1016">
        <v>-81.500189000000006</v>
      </c>
      <c r="J1016" s="1" t="d">
        <v>2018-09-10</v>
      </c>
      <c r="K1016">
        <v>102130</v>
      </c>
      <c r="L1016" t="s">
        <v>30</v>
      </c>
      <c r="M1016" s="1" t="d">
        <v>2018-07-23</v>
      </c>
      <c r="N1016">
        <v>7</v>
      </c>
      <c r="O1016">
        <v>23</v>
      </c>
      <c r="P1016">
        <v>2018</v>
      </c>
      <c r="R1016" t="s">
        <v>26</v>
      </c>
      <c r="S1016" t="s">
        <v>31</v>
      </c>
    </row>
    <row r="1017" spans="1:19" x14ac:dyDescent="0.25">
      <c r="A1017" t="s">
        <v>338</v>
      </c>
      <c r="B1017" t="s">
        <v>27544</v>
      </c>
      <c r="C1017" t="s">
        <v>27545</v>
      </c>
      <c r="E1017" t="s">
        <v>15627</v>
      </c>
      <c r="F1017" t="s">
        <v>202</v>
      </c>
      <c r="G1017">
        <v>32904</v>
      </c>
      <c r="H1017">
        <v>28.032885480000001</v>
      </c>
      <c r="I1017">
        <v>-80.652210150000002</v>
      </c>
      <c r="J1017" s="1" t="d">
        <v>2018-09-10</v>
      </c>
      <c r="K1017">
        <v>102131</v>
      </c>
      <c r="L1017" t="s">
        <v>30</v>
      </c>
      <c r="M1017" s="1" t="d">
        <v>2018-07-23</v>
      </c>
      <c r="N1017">
        <v>7</v>
      </c>
      <c r="O1017">
        <v>23</v>
      </c>
      <c r="P1017">
        <v>2018</v>
      </c>
      <c r="R1017" t="s">
        <v>26</v>
      </c>
      <c r="S1017" t="s">
        <v>31</v>
      </c>
    </row>
    <row r="1018" spans="1:19" x14ac:dyDescent="0.25">
      <c r="A1018" t="s">
        <v>338</v>
      </c>
      <c r="B1018" t="s">
        <v>27546</v>
      </c>
      <c r="C1018" t="s">
        <v>27547</v>
      </c>
      <c r="E1018" t="s">
        <v>7150</v>
      </c>
      <c r="F1018" t="s">
        <v>202</v>
      </c>
      <c r="G1018">
        <v>33407</v>
      </c>
      <c r="H1018">
        <v>26.778614999999999</v>
      </c>
      <c r="I1018">
        <v>-80.109403</v>
      </c>
      <c r="J1018" s="1" t="d">
        <v>2018-09-10</v>
      </c>
      <c r="K1018">
        <v>102132</v>
      </c>
      <c r="L1018" t="s">
        <v>30</v>
      </c>
      <c r="M1018" s="1" t="d">
        <v>2018-07-23</v>
      </c>
      <c r="N1018">
        <v>7</v>
      </c>
      <c r="O1018">
        <v>23</v>
      </c>
      <c r="P1018">
        <v>2018</v>
      </c>
      <c r="R1018" t="s">
        <v>26</v>
      </c>
      <c r="S1018" t="s">
        <v>31</v>
      </c>
    </row>
    <row r="1019" spans="1:19" x14ac:dyDescent="0.25">
      <c r="A1019" t="s">
        <v>338</v>
      </c>
      <c r="B1019" t="s">
        <v>27548</v>
      </c>
      <c r="C1019" t="s">
        <v>27549</v>
      </c>
      <c r="E1019" t="s">
        <v>1844</v>
      </c>
      <c r="F1019" t="s">
        <v>29</v>
      </c>
      <c r="G1019">
        <v>30606</v>
      </c>
      <c r="H1019">
        <v>33.917704999999998</v>
      </c>
      <c r="I1019">
        <v>-83.454014999999998</v>
      </c>
      <c r="J1019" s="1" t="d">
        <v>2018-09-10</v>
      </c>
      <c r="K1019">
        <v>102133</v>
      </c>
      <c r="L1019" t="s">
        <v>30</v>
      </c>
      <c r="M1019" s="1" t="d">
        <v>2018-07-23</v>
      </c>
      <c r="N1019">
        <v>7</v>
      </c>
      <c r="O1019">
        <v>23</v>
      </c>
      <c r="P1019">
        <v>2018</v>
      </c>
      <c r="R1019" t="s">
        <v>26</v>
      </c>
      <c r="S1019" t="s">
        <v>31</v>
      </c>
    </row>
    <row r="1020" spans="1:19" x14ac:dyDescent="0.25">
      <c r="A1020" t="s">
        <v>338</v>
      </c>
      <c r="B1020" t="s">
        <v>27561</v>
      </c>
      <c r="C1020" t="s">
        <v>27566</v>
      </c>
      <c r="E1020" t="s">
        <v>695</v>
      </c>
      <c r="F1020" t="s">
        <v>327</v>
      </c>
      <c r="G1020">
        <v>50266</v>
      </c>
      <c r="H1020">
        <v>41.598179999999999</v>
      </c>
      <c r="I1020">
        <v>-93.807450000000003</v>
      </c>
      <c r="J1020" s="1" t="d">
        <v>2018-09-10</v>
      </c>
      <c r="K1020">
        <v>102144</v>
      </c>
      <c r="L1020" t="s">
        <v>30</v>
      </c>
      <c r="M1020" s="1" t="d">
        <v>2018-07-23</v>
      </c>
      <c r="N1020">
        <v>7</v>
      </c>
      <c r="O1020">
        <v>23</v>
      </c>
      <c r="P1020">
        <v>2018</v>
      </c>
      <c r="R1020" t="s">
        <v>26</v>
      </c>
      <c r="S1020" t="s">
        <v>31</v>
      </c>
    </row>
    <row r="1021" spans="1:19" x14ac:dyDescent="0.25">
      <c r="A1021" t="s">
        <v>338</v>
      </c>
      <c r="B1021" t="s">
        <v>27561</v>
      </c>
      <c r="C1021" t="s">
        <v>27569</v>
      </c>
      <c r="E1021" t="s">
        <v>2285</v>
      </c>
      <c r="F1021" t="s">
        <v>327</v>
      </c>
      <c r="G1021">
        <v>52003</v>
      </c>
      <c r="H1021">
        <v>42.486924000000002</v>
      </c>
      <c r="I1021">
        <v>-90.663293999999993</v>
      </c>
      <c r="J1021" s="1" t="d">
        <v>2018-09-10</v>
      </c>
      <c r="K1021">
        <v>102146</v>
      </c>
      <c r="L1021" t="s">
        <v>30</v>
      </c>
      <c r="M1021" s="1" t="d">
        <v>2018-07-23</v>
      </c>
      <c r="N1021">
        <v>7</v>
      </c>
      <c r="O1021">
        <v>23</v>
      </c>
      <c r="P1021">
        <v>2018</v>
      </c>
      <c r="R1021" t="s">
        <v>26</v>
      </c>
      <c r="S1021" t="s">
        <v>31</v>
      </c>
    </row>
    <row r="1022" spans="1:19" x14ac:dyDescent="0.25">
      <c r="A1022" t="s">
        <v>338</v>
      </c>
      <c r="B1022" t="s">
        <v>27580</v>
      </c>
      <c r="C1022" t="s">
        <v>27581</v>
      </c>
      <c r="E1022" t="s">
        <v>1479</v>
      </c>
      <c r="F1022" t="s">
        <v>373</v>
      </c>
      <c r="G1022">
        <v>60542</v>
      </c>
      <c r="H1022">
        <v>41.804290999999999</v>
      </c>
      <c r="I1022">
        <v>-88.371443999999997</v>
      </c>
      <c r="J1022" s="1" t="d">
        <v>2018-09-10</v>
      </c>
      <c r="K1022">
        <v>102152</v>
      </c>
      <c r="L1022" t="s">
        <v>30</v>
      </c>
      <c r="M1022" s="1" t="d">
        <v>2018-07-23</v>
      </c>
      <c r="N1022">
        <v>7</v>
      </c>
      <c r="O1022">
        <v>23</v>
      </c>
      <c r="P1022">
        <v>2018</v>
      </c>
      <c r="R1022" t="s">
        <v>26</v>
      </c>
      <c r="S1022" t="s">
        <v>31</v>
      </c>
    </row>
    <row r="1023" spans="1:19" x14ac:dyDescent="0.25">
      <c r="A1023" t="s">
        <v>338</v>
      </c>
      <c r="B1023" t="s">
        <v>27587</v>
      </c>
      <c r="C1023" t="s">
        <v>27588</v>
      </c>
      <c r="E1023" t="s">
        <v>698</v>
      </c>
      <c r="F1023" t="s">
        <v>373</v>
      </c>
      <c r="G1023">
        <v>60607</v>
      </c>
      <c r="H1023">
        <v>41.869030000000002</v>
      </c>
      <c r="I1023">
        <v>-87.639504000000002</v>
      </c>
      <c r="J1023" s="1" t="d">
        <v>2018-09-10</v>
      </c>
      <c r="K1023">
        <v>102156</v>
      </c>
      <c r="L1023" t="s">
        <v>30</v>
      </c>
      <c r="M1023" s="1" t="d">
        <v>2018-04-01</v>
      </c>
      <c r="N1023">
        <v>4</v>
      </c>
      <c r="O1023">
        <v>1</v>
      </c>
      <c r="P1023">
        <v>2018</v>
      </c>
      <c r="R1023" t="s">
        <v>26</v>
      </c>
      <c r="S1023" t="s">
        <v>31</v>
      </c>
    </row>
    <row r="1024" spans="1:19" x14ac:dyDescent="0.25">
      <c r="A1024" t="s">
        <v>338</v>
      </c>
      <c r="B1024" t="s">
        <v>27589</v>
      </c>
      <c r="C1024" t="s">
        <v>27590</v>
      </c>
      <c r="E1024" t="s">
        <v>698</v>
      </c>
      <c r="F1024" t="s">
        <v>373</v>
      </c>
      <c r="G1024">
        <v>60601</v>
      </c>
      <c r="H1024">
        <v>41.886580000000002</v>
      </c>
      <c r="I1024">
        <v>-87.620305000000002</v>
      </c>
      <c r="J1024" s="1" t="d">
        <v>2018-09-10</v>
      </c>
      <c r="K1024">
        <v>102157</v>
      </c>
      <c r="L1024" t="s">
        <v>30</v>
      </c>
      <c r="M1024" s="1" t="d">
        <v>2018-04-01</v>
      </c>
      <c r="N1024">
        <v>4</v>
      </c>
      <c r="O1024">
        <v>1</v>
      </c>
      <c r="P1024">
        <v>2018</v>
      </c>
      <c r="R1024" t="s">
        <v>26</v>
      </c>
      <c r="S1024" t="s">
        <v>31</v>
      </c>
    </row>
    <row r="1025" spans="1:19" x14ac:dyDescent="0.25">
      <c r="A1025" t="s">
        <v>338</v>
      </c>
      <c r="B1025" t="s">
        <v>27591</v>
      </c>
      <c r="C1025" t="s">
        <v>27592</v>
      </c>
      <c r="E1025" t="s">
        <v>698</v>
      </c>
      <c r="F1025" t="s">
        <v>373</v>
      </c>
      <c r="G1025">
        <v>60657</v>
      </c>
      <c r="H1025">
        <v>41.937390999999998</v>
      </c>
      <c r="I1025">
        <v>-87.644431999999995</v>
      </c>
      <c r="J1025" s="1" t="d">
        <v>2018-09-10</v>
      </c>
      <c r="K1025">
        <v>102158</v>
      </c>
      <c r="L1025" t="s">
        <v>30</v>
      </c>
      <c r="M1025" s="1" t="d">
        <v>2018-04-01</v>
      </c>
      <c r="N1025">
        <v>4</v>
      </c>
      <c r="O1025">
        <v>1</v>
      </c>
      <c r="P1025">
        <v>2018</v>
      </c>
      <c r="R1025" t="s">
        <v>26</v>
      </c>
      <c r="S1025" t="s">
        <v>31</v>
      </c>
    </row>
    <row r="1026" spans="1:19" x14ac:dyDescent="0.25">
      <c r="A1026" t="s">
        <v>338</v>
      </c>
      <c r="B1026" t="s">
        <v>27597</v>
      </c>
      <c r="C1026" t="s">
        <v>27598</v>
      </c>
      <c r="E1026" t="s">
        <v>27599</v>
      </c>
      <c r="F1026" t="s">
        <v>373</v>
      </c>
      <c r="G1026">
        <v>60025</v>
      </c>
      <c r="H1026">
        <v>42.076391000000001</v>
      </c>
      <c r="I1026">
        <v>-87.863917999999998</v>
      </c>
      <c r="J1026" s="1" t="d">
        <v>2018-09-10</v>
      </c>
      <c r="K1026">
        <v>102161</v>
      </c>
      <c r="L1026" t="s">
        <v>30</v>
      </c>
      <c r="M1026" s="1" t="d">
        <v>2018-07-23</v>
      </c>
      <c r="N1026">
        <v>7</v>
      </c>
      <c r="O1026">
        <v>23</v>
      </c>
      <c r="P1026">
        <v>2018</v>
      </c>
      <c r="R1026" t="s">
        <v>26</v>
      </c>
      <c r="S1026" t="s">
        <v>31</v>
      </c>
    </row>
    <row r="1027" spans="1:19" x14ac:dyDescent="0.25">
      <c r="A1027" t="s">
        <v>338</v>
      </c>
      <c r="B1027" t="s">
        <v>27582</v>
      </c>
      <c r="C1027" t="s">
        <v>27605</v>
      </c>
      <c r="E1027" t="s">
        <v>27606</v>
      </c>
      <c r="F1027" t="s">
        <v>373</v>
      </c>
      <c r="G1027">
        <v>60008</v>
      </c>
      <c r="H1027">
        <v>42.048793000000003</v>
      </c>
      <c r="I1027">
        <v>-87.995645999999994</v>
      </c>
      <c r="J1027" s="1" t="d">
        <v>2018-09-10</v>
      </c>
      <c r="K1027">
        <v>102166</v>
      </c>
      <c r="L1027" t="s">
        <v>30</v>
      </c>
      <c r="M1027" s="1" t="d">
        <v>2018-04-01</v>
      </c>
      <c r="N1027">
        <v>4</v>
      </c>
      <c r="O1027">
        <v>1</v>
      </c>
      <c r="P1027">
        <v>2018</v>
      </c>
      <c r="R1027" t="s">
        <v>26</v>
      </c>
      <c r="S1027" t="s">
        <v>31</v>
      </c>
    </row>
    <row r="1028" spans="1:19" x14ac:dyDescent="0.25">
      <c r="A1028" t="s">
        <v>338</v>
      </c>
      <c r="B1028" t="s">
        <v>27607</v>
      </c>
      <c r="C1028" t="s">
        <v>27608</v>
      </c>
      <c r="E1028" t="s">
        <v>2899</v>
      </c>
      <c r="F1028" t="s">
        <v>373</v>
      </c>
      <c r="G1028">
        <v>60077</v>
      </c>
      <c r="H1028">
        <v>42.011654</v>
      </c>
      <c r="I1028">
        <v>-87.765597</v>
      </c>
      <c r="J1028" s="1" t="d">
        <v>2018-09-10</v>
      </c>
      <c r="K1028">
        <v>102167</v>
      </c>
      <c r="L1028" t="s">
        <v>30</v>
      </c>
      <c r="M1028" s="1" t="d">
        <v>2018-04-01</v>
      </c>
      <c r="N1028">
        <v>4</v>
      </c>
      <c r="O1028">
        <v>1</v>
      </c>
      <c r="P1028">
        <v>2018</v>
      </c>
      <c r="R1028" t="s">
        <v>26</v>
      </c>
      <c r="S1028" t="s">
        <v>31</v>
      </c>
    </row>
    <row r="1029" spans="1:19" x14ac:dyDescent="0.25">
      <c r="A1029" t="s">
        <v>338</v>
      </c>
      <c r="B1029" t="s">
        <v>27582</v>
      </c>
      <c r="C1029" t="s">
        <v>27611</v>
      </c>
      <c r="E1029" t="s">
        <v>2741</v>
      </c>
      <c r="F1029" t="s">
        <v>57</v>
      </c>
      <c r="G1029">
        <v>46032</v>
      </c>
      <c r="H1029">
        <v>39.971502999999998</v>
      </c>
      <c r="I1029">
        <v>-86.153687000000005</v>
      </c>
      <c r="J1029" s="1" t="d">
        <v>2018-09-10</v>
      </c>
      <c r="K1029">
        <v>102169</v>
      </c>
      <c r="L1029" t="s">
        <v>30</v>
      </c>
      <c r="M1029" s="1" t="d">
        <v>2018-07-23</v>
      </c>
      <c r="N1029">
        <v>7</v>
      </c>
      <c r="O1029">
        <v>23</v>
      </c>
      <c r="P1029">
        <v>2018</v>
      </c>
      <c r="R1029" t="s">
        <v>26</v>
      </c>
      <c r="S1029" t="s">
        <v>31</v>
      </c>
    </row>
    <row r="1030" spans="1:19" x14ac:dyDescent="0.25">
      <c r="A1030" t="s">
        <v>338</v>
      </c>
      <c r="B1030" t="s">
        <v>27614</v>
      </c>
      <c r="C1030" t="s">
        <v>27615</v>
      </c>
      <c r="E1030" t="s">
        <v>5908</v>
      </c>
      <c r="F1030" t="s">
        <v>57</v>
      </c>
      <c r="G1030">
        <v>46038</v>
      </c>
      <c r="H1030">
        <v>39.958458999999998</v>
      </c>
      <c r="I1030">
        <v>-86.018158</v>
      </c>
      <c r="J1030" s="1" t="d">
        <v>2018-09-10</v>
      </c>
      <c r="K1030">
        <v>102171</v>
      </c>
      <c r="L1030" t="s">
        <v>30</v>
      </c>
      <c r="M1030" s="1" t="d">
        <v>2018-07-23</v>
      </c>
      <c r="N1030">
        <v>7</v>
      </c>
      <c r="O1030">
        <v>23</v>
      </c>
      <c r="P1030">
        <v>2018</v>
      </c>
      <c r="R1030" t="s">
        <v>26</v>
      </c>
      <c r="S1030" t="s">
        <v>31</v>
      </c>
    </row>
    <row r="1031" spans="1:19" x14ac:dyDescent="0.25">
      <c r="A1031" t="s">
        <v>338</v>
      </c>
      <c r="B1031" t="s">
        <v>27582</v>
      </c>
      <c r="C1031" t="s">
        <v>27616</v>
      </c>
      <c r="E1031" t="s">
        <v>1961</v>
      </c>
      <c r="F1031" t="s">
        <v>57</v>
      </c>
      <c r="G1031">
        <v>46818</v>
      </c>
      <c r="H1031">
        <v>41.13747</v>
      </c>
      <c r="I1031">
        <v>-85.162629999999993</v>
      </c>
      <c r="J1031" s="1" t="d">
        <v>2018-09-10</v>
      </c>
      <c r="K1031">
        <v>102172</v>
      </c>
      <c r="L1031" t="s">
        <v>30</v>
      </c>
      <c r="M1031" s="1" t="d">
        <v>2018-07-23</v>
      </c>
      <c r="N1031">
        <v>7</v>
      </c>
      <c r="O1031">
        <v>23</v>
      </c>
      <c r="P1031">
        <v>2018</v>
      </c>
      <c r="R1031" t="s">
        <v>26</v>
      </c>
      <c r="S1031" t="s">
        <v>31</v>
      </c>
    </row>
    <row r="1032" spans="1:19" x14ac:dyDescent="0.25">
      <c r="A1032" t="s">
        <v>338</v>
      </c>
      <c r="B1032" t="s">
        <v>27582</v>
      </c>
      <c r="C1032" t="s">
        <v>27621</v>
      </c>
      <c r="E1032" t="s">
        <v>2767</v>
      </c>
      <c r="F1032" t="s">
        <v>57</v>
      </c>
      <c r="G1032">
        <v>46410</v>
      </c>
      <c r="H1032">
        <v>41.470660000000002</v>
      </c>
      <c r="I1032">
        <v>-87.345461999999998</v>
      </c>
      <c r="J1032" s="1" t="d">
        <v>2018-09-10</v>
      </c>
      <c r="K1032">
        <v>102175</v>
      </c>
      <c r="L1032" t="s">
        <v>30</v>
      </c>
      <c r="M1032" s="1" t="d">
        <v>2018-07-23</v>
      </c>
      <c r="N1032">
        <v>7</v>
      </c>
      <c r="O1032">
        <v>23</v>
      </c>
      <c r="P1032">
        <v>2018</v>
      </c>
      <c r="R1032" t="s">
        <v>26</v>
      </c>
      <c r="S1032" t="s">
        <v>31</v>
      </c>
    </row>
    <row r="1033" spans="1:19" x14ac:dyDescent="0.25">
      <c r="A1033" t="s">
        <v>338</v>
      </c>
      <c r="B1033" t="s">
        <v>27625</v>
      </c>
      <c r="C1033" t="s">
        <v>27626</v>
      </c>
      <c r="E1033" t="s">
        <v>27627</v>
      </c>
      <c r="F1033" t="s">
        <v>78</v>
      </c>
      <c r="G1033">
        <v>67701</v>
      </c>
      <c r="H1033">
        <v>39.361688000000001</v>
      </c>
      <c r="I1033">
        <v>-101.053895</v>
      </c>
      <c r="J1033" s="1" t="d">
        <v>2018-09-10</v>
      </c>
      <c r="K1033">
        <v>102178</v>
      </c>
      <c r="L1033" t="s">
        <v>30</v>
      </c>
      <c r="M1033" s="1" t="d">
        <v>2018-07-23</v>
      </c>
      <c r="N1033">
        <v>7</v>
      </c>
      <c r="O1033">
        <v>23</v>
      </c>
      <c r="P1033">
        <v>2018</v>
      </c>
      <c r="R1033" t="s">
        <v>26</v>
      </c>
      <c r="S1033" t="s">
        <v>31</v>
      </c>
    </row>
    <row r="1034" spans="1:19" x14ac:dyDescent="0.25">
      <c r="A1034" t="s">
        <v>338</v>
      </c>
      <c r="B1034" t="s">
        <v>27658</v>
      </c>
      <c r="C1034" t="s">
        <v>27659</v>
      </c>
      <c r="E1034" t="s">
        <v>41</v>
      </c>
      <c r="F1034" t="s">
        <v>42</v>
      </c>
      <c r="G1034">
        <v>2125</v>
      </c>
      <c r="H1034">
        <v>42.325651000000001</v>
      </c>
      <c r="I1034">
        <v>-71.062273000000005</v>
      </c>
      <c r="J1034" s="1" t="d">
        <v>2018-09-10</v>
      </c>
      <c r="K1034">
        <v>102196</v>
      </c>
      <c r="L1034" t="s">
        <v>30</v>
      </c>
      <c r="M1034" s="1" t="d">
        <v>2018-07-23</v>
      </c>
      <c r="N1034">
        <v>7</v>
      </c>
      <c r="O1034">
        <v>23</v>
      </c>
      <c r="P1034">
        <v>2018</v>
      </c>
      <c r="R1034" t="s">
        <v>26</v>
      </c>
      <c r="S1034" t="s">
        <v>31</v>
      </c>
    </row>
    <row r="1035" spans="1:19" x14ac:dyDescent="0.25">
      <c r="A1035" t="s">
        <v>338</v>
      </c>
      <c r="B1035" t="s">
        <v>27660</v>
      </c>
      <c r="C1035" t="s">
        <v>27661</v>
      </c>
      <c r="E1035" t="s">
        <v>41</v>
      </c>
      <c r="F1035" t="s">
        <v>42</v>
      </c>
      <c r="G1035">
        <v>2199</v>
      </c>
      <c r="H1035">
        <v>42.348706999999997</v>
      </c>
      <c r="I1035">
        <v>-71.081766000000002</v>
      </c>
      <c r="J1035" s="1" t="d">
        <v>2018-09-10</v>
      </c>
      <c r="K1035">
        <v>102197</v>
      </c>
      <c r="L1035" t="s">
        <v>30</v>
      </c>
      <c r="M1035" s="1" t="d">
        <v>2018-07-23</v>
      </c>
      <c r="N1035">
        <v>7</v>
      </c>
      <c r="O1035">
        <v>23</v>
      </c>
      <c r="P1035">
        <v>2018</v>
      </c>
      <c r="R1035" t="s">
        <v>26</v>
      </c>
      <c r="S1035" t="s">
        <v>31</v>
      </c>
    </row>
    <row r="1036" spans="1:19" x14ac:dyDescent="0.25">
      <c r="A1036" t="s">
        <v>338</v>
      </c>
      <c r="B1036" t="s">
        <v>27283</v>
      </c>
      <c r="C1036" t="s">
        <v>27662</v>
      </c>
      <c r="E1036" t="s">
        <v>6357</v>
      </c>
      <c r="F1036" t="s">
        <v>42</v>
      </c>
      <c r="G1036">
        <v>2141</v>
      </c>
      <c r="H1036">
        <v>42.367004999999999</v>
      </c>
      <c r="I1036">
        <v>-71.076013000000003</v>
      </c>
      <c r="J1036" s="1" t="d">
        <v>2018-09-10</v>
      </c>
      <c r="K1036">
        <v>102198</v>
      </c>
      <c r="L1036" t="s">
        <v>30</v>
      </c>
      <c r="M1036" s="1" t="d">
        <v>2018-07-23</v>
      </c>
      <c r="N1036">
        <v>7</v>
      </c>
      <c r="O1036">
        <v>23</v>
      </c>
      <c r="P1036">
        <v>2018</v>
      </c>
      <c r="R1036" t="s">
        <v>26</v>
      </c>
      <c r="S1036" t="s">
        <v>31</v>
      </c>
    </row>
    <row r="1037" spans="1:19" x14ac:dyDescent="0.25">
      <c r="A1037" t="s">
        <v>338</v>
      </c>
      <c r="B1037" t="s">
        <v>27666</v>
      </c>
      <c r="C1037" t="s">
        <v>27667</v>
      </c>
      <c r="E1037" t="s">
        <v>24801</v>
      </c>
      <c r="F1037" t="s">
        <v>42</v>
      </c>
      <c r="G1037">
        <v>1701</v>
      </c>
      <c r="H1037">
        <v>42.299128000000003</v>
      </c>
      <c r="I1037">
        <v>-71.393730000000005</v>
      </c>
      <c r="J1037" s="1" t="d">
        <v>2018-09-10</v>
      </c>
      <c r="K1037">
        <v>102200</v>
      </c>
      <c r="L1037" t="s">
        <v>30</v>
      </c>
      <c r="M1037" s="1" t="d">
        <v>2018-07-23</v>
      </c>
      <c r="N1037">
        <v>7</v>
      </c>
      <c r="O1037">
        <v>23</v>
      </c>
      <c r="P1037">
        <v>2018</v>
      </c>
      <c r="R1037" t="s">
        <v>26</v>
      </c>
      <c r="S1037" t="s">
        <v>31</v>
      </c>
    </row>
    <row r="1038" spans="1:19" x14ac:dyDescent="0.25">
      <c r="A1038" t="s">
        <v>338</v>
      </c>
      <c r="B1038" t="s">
        <v>27668</v>
      </c>
      <c r="C1038" t="s">
        <v>27669</v>
      </c>
      <c r="E1038" t="s">
        <v>6185</v>
      </c>
      <c r="F1038" t="s">
        <v>42</v>
      </c>
      <c r="G1038">
        <v>1035</v>
      </c>
      <c r="H1038">
        <v>42.33869</v>
      </c>
      <c r="I1038">
        <v>-72.609176000000005</v>
      </c>
      <c r="J1038" s="1" t="d">
        <v>2018-09-10</v>
      </c>
      <c r="K1038">
        <v>102201</v>
      </c>
      <c r="L1038" t="s">
        <v>30</v>
      </c>
      <c r="M1038" s="1" t="d">
        <v>2018-07-23</v>
      </c>
      <c r="N1038">
        <v>7</v>
      </c>
      <c r="O1038">
        <v>23</v>
      </c>
      <c r="P1038">
        <v>2018</v>
      </c>
      <c r="R1038" t="s">
        <v>26</v>
      </c>
      <c r="S1038" t="s">
        <v>31</v>
      </c>
    </row>
    <row r="1039" spans="1:19" x14ac:dyDescent="0.25">
      <c r="A1039" t="s">
        <v>338</v>
      </c>
      <c r="B1039" t="s">
        <v>27673</v>
      </c>
      <c r="C1039" t="s">
        <v>27674</v>
      </c>
      <c r="E1039" t="s">
        <v>20631</v>
      </c>
      <c r="F1039" t="s">
        <v>42</v>
      </c>
      <c r="G1039">
        <v>1453</v>
      </c>
      <c r="H1039">
        <v>42.528565999999998</v>
      </c>
      <c r="I1039">
        <v>-71.739006000000003</v>
      </c>
      <c r="J1039" s="1" t="d">
        <v>2018-09-10</v>
      </c>
      <c r="K1039">
        <v>102203</v>
      </c>
      <c r="L1039" t="s">
        <v>30</v>
      </c>
      <c r="M1039" s="1" t="d">
        <v>2018-07-23</v>
      </c>
      <c r="N1039">
        <v>7</v>
      </c>
      <c r="O1039">
        <v>23</v>
      </c>
      <c r="P1039">
        <v>2018</v>
      </c>
      <c r="R1039" t="s">
        <v>26</v>
      </c>
      <c r="S1039" t="s">
        <v>31</v>
      </c>
    </row>
    <row r="1040" spans="1:19" x14ac:dyDescent="0.25">
      <c r="A1040" t="s">
        <v>338</v>
      </c>
      <c r="B1040" t="s">
        <v>27675</v>
      </c>
      <c r="C1040" t="s">
        <v>27676</v>
      </c>
      <c r="E1040" t="s">
        <v>3226</v>
      </c>
      <c r="F1040" t="s">
        <v>42</v>
      </c>
      <c r="G1040">
        <v>2048</v>
      </c>
      <c r="H1040">
        <v>42.013480999999999</v>
      </c>
      <c r="I1040">
        <v>-71.230007999999998</v>
      </c>
      <c r="J1040" s="1" t="d">
        <v>2018-09-10</v>
      </c>
      <c r="K1040">
        <v>102204</v>
      </c>
      <c r="L1040" t="s">
        <v>30</v>
      </c>
      <c r="M1040" s="1" t="d">
        <v>2018-07-23</v>
      </c>
      <c r="N1040">
        <v>7</v>
      </c>
      <c r="O1040">
        <v>23</v>
      </c>
      <c r="P1040">
        <v>2018</v>
      </c>
      <c r="R1040" t="s">
        <v>26</v>
      </c>
      <c r="S1040" t="s">
        <v>31</v>
      </c>
    </row>
    <row r="1041" spans="1:19" x14ac:dyDescent="0.25">
      <c r="A1041" t="s">
        <v>338</v>
      </c>
      <c r="B1041" t="s">
        <v>27680</v>
      </c>
      <c r="C1041" t="s">
        <v>27681</v>
      </c>
      <c r="E1041" t="s">
        <v>449</v>
      </c>
      <c r="F1041" t="s">
        <v>42</v>
      </c>
      <c r="G1041">
        <v>1089</v>
      </c>
      <c r="H1041">
        <v>42.129815000000001</v>
      </c>
      <c r="I1041">
        <v>-72.623258000000007</v>
      </c>
      <c r="J1041" s="1" t="d">
        <v>2018-09-10</v>
      </c>
      <c r="K1041">
        <v>102206</v>
      </c>
      <c r="L1041" t="s">
        <v>30</v>
      </c>
      <c r="M1041" s="1" t="d">
        <v>2018-07-23</v>
      </c>
      <c r="N1041">
        <v>7</v>
      </c>
      <c r="O1041">
        <v>23</v>
      </c>
      <c r="P1041">
        <v>2018</v>
      </c>
      <c r="R1041" t="s">
        <v>26</v>
      </c>
      <c r="S1041" t="s">
        <v>31</v>
      </c>
    </row>
    <row r="1042" spans="1:19" x14ac:dyDescent="0.25">
      <c r="A1042" t="s">
        <v>338</v>
      </c>
      <c r="B1042" t="s">
        <v>27682</v>
      </c>
      <c r="C1042" t="s">
        <v>27683</v>
      </c>
      <c r="E1042" t="s">
        <v>1491</v>
      </c>
      <c r="F1042" t="s">
        <v>25</v>
      </c>
      <c r="G1042">
        <v>21001</v>
      </c>
      <c r="H1042">
        <v>39.498229199999997</v>
      </c>
      <c r="I1042">
        <v>-76.233015100000003</v>
      </c>
      <c r="J1042" s="1" t="d">
        <v>2018-09-10</v>
      </c>
      <c r="K1042">
        <v>102207</v>
      </c>
      <c r="L1042" t="s">
        <v>30</v>
      </c>
      <c r="M1042" s="1" t="d">
        <v>2018-07-23</v>
      </c>
      <c r="N1042">
        <v>7</v>
      </c>
      <c r="O1042">
        <v>23</v>
      </c>
      <c r="P1042">
        <v>2018</v>
      </c>
      <c r="R1042" t="s">
        <v>26</v>
      </c>
      <c r="S1042" t="s">
        <v>31</v>
      </c>
    </row>
    <row r="1043" spans="1:19" x14ac:dyDescent="0.25">
      <c r="A1043" t="s">
        <v>338</v>
      </c>
      <c r="B1043" t="s">
        <v>27684</v>
      </c>
      <c r="C1043" t="s">
        <v>27685</v>
      </c>
      <c r="E1043" t="s">
        <v>274</v>
      </c>
      <c r="F1043" t="s">
        <v>25</v>
      </c>
      <c r="G1043">
        <v>20878</v>
      </c>
      <c r="H1043">
        <v>39.115451</v>
      </c>
      <c r="I1043">
        <v>-77.198025999999999</v>
      </c>
      <c r="J1043" s="1" t="d">
        <v>2018-09-10</v>
      </c>
      <c r="K1043">
        <v>102208</v>
      </c>
      <c r="L1043" t="s">
        <v>30</v>
      </c>
      <c r="M1043" s="1" t="d">
        <v>2018-07-23</v>
      </c>
      <c r="N1043">
        <v>7</v>
      </c>
      <c r="O1043">
        <v>23</v>
      </c>
      <c r="P1043">
        <v>2018</v>
      </c>
      <c r="R1043" t="s">
        <v>26</v>
      </c>
      <c r="S1043" t="s">
        <v>31</v>
      </c>
    </row>
    <row r="1044" spans="1:19" x14ac:dyDescent="0.25">
      <c r="A1044" t="s">
        <v>338</v>
      </c>
      <c r="B1044" t="s">
        <v>27686</v>
      </c>
      <c r="C1044" t="s">
        <v>27687</v>
      </c>
      <c r="E1044" t="s">
        <v>27688</v>
      </c>
      <c r="F1044" t="s">
        <v>25</v>
      </c>
      <c r="G1044">
        <v>21638</v>
      </c>
      <c r="H1044">
        <v>38.965471999999998</v>
      </c>
      <c r="I1044">
        <v>-76.220892000000006</v>
      </c>
      <c r="J1044" s="1" t="d">
        <v>2018-09-10</v>
      </c>
      <c r="K1044">
        <v>102209</v>
      </c>
      <c r="L1044" t="s">
        <v>30</v>
      </c>
      <c r="M1044" s="1" t="d">
        <v>2018-07-23</v>
      </c>
      <c r="N1044">
        <v>7</v>
      </c>
      <c r="O1044">
        <v>23</v>
      </c>
      <c r="P1044">
        <v>2018</v>
      </c>
      <c r="R1044" t="s">
        <v>26</v>
      </c>
      <c r="S1044" t="s">
        <v>31</v>
      </c>
    </row>
    <row r="1045" spans="1:19" x14ac:dyDescent="0.25">
      <c r="A1045" t="s">
        <v>338</v>
      </c>
      <c r="B1045" t="s">
        <v>27691</v>
      </c>
      <c r="C1045" t="s">
        <v>27692</v>
      </c>
      <c r="E1045" t="s">
        <v>27693</v>
      </c>
      <c r="F1045" t="s">
        <v>25</v>
      </c>
      <c r="G1045">
        <v>21502</v>
      </c>
      <c r="H1045">
        <v>39.635891999999998</v>
      </c>
      <c r="I1045">
        <v>-78.845177000000007</v>
      </c>
      <c r="J1045" s="1" t="d">
        <v>2018-09-10</v>
      </c>
      <c r="K1045">
        <v>102211</v>
      </c>
      <c r="L1045" t="s">
        <v>30</v>
      </c>
      <c r="M1045" s="1" t="d">
        <v>2018-07-23</v>
      </c>
      <c r="N1045">
        <v>7</v>
      </c>
      <c r="O1045">
        <v>23</v>
      </c>
      <c r="P1045">
        <v>2018</v>
      </c>
      <c r="R1045" t="s">
        <v>26</v>
      </c>
      <c r="S1045" t="s">
        <v>31</v>
      </c>
    </row>
    <row r="1046" spans="1:19" x14ac:dyDescent="0.25">
      <c r="A1046" t="s">
        <v>338</v>
      </c>
      <c r="B1046" t="s">
        <v>27696</v>
      </c>
      <c r="C1046" t="s">
        <v>27697</v>
      </c>
      <c r="E1046" t="s">
        <v>27698</v>
      </c>
      <c r="F1046" t="s">
        <v>25</v>
      </c>
      <c r="G1046">
        <v>21901</v>
      </c>
      <c r="H1046">
        <v>39.61224</v>
      </c>
      <c r="I1046">
        <v>-76.008780000000002</v>
      </c>
      <c r="J1046" s="1" t="d">
        <v>2018-09-10</v>
      </c>
      <c r="K1046">
        <v>102214</v>
      </c>
      <c r="L1046" t="s">
        <v>30</v>
      </c>
      <c r="M1046" s="1" t="d">
        <v>2018-07-23</v>
      </c>
      <c r="N1046">
        <v>7</v>
      </c>
      <c r="O1046">
        <v>23</v>
      </c>
      <c r="P1046">
        <v>2018</v>
      </c>
      <c r="R1046" t="s">
        <v>26</v>
      </c>
      <c r="S1046" t="s">
        <v>31</v>
      </c>
    </row>
    <row r="1047" spans="1:19" x14ac:dyDescent="0.25">
      <c r="A1047" t="s">
        <v>338</v>
      </c>
      <c r="B1047" t="s">
        <v>27706</v>
      </c>
      <c r="C1047" t="s">
        <v>27707</v>
      </c>
      <c r="E1047" t="s">
        <v>12123</v>
      </c>
      <c r="F1047" t="s">
        <v>657</v>
      </c>
      <c r="G1047">
        <v>4032</v>
      </c>
      <c r="H1047">
        <v>43.857999</v>
      </c>
      <c r="I1047">
        <v>-70.103773000000004</v>
      </c>
      <c r="J1047" s="1" t="d">
        <v>2018-09-10</v>
      </c>
      <c r="K1047">
        <v>102218</v>
      </c>
      <c r="L1047" t="s">
        <v>30</v>
      </c>
      <c r="M1047" s="1" t="d">
        <v>2018-07-23</v>
      </c>
      <c r="N1047">
        <v>7</v>
      </c>
      <c r="O1047">
        <v>23</v>
      </c>
      <c r="P1047">
        <v>2018</v>
      </c>
      <c r="R1047" t="s">
        <v>26</v>
      </c>
      <c r="S1047" t="s">
        <v>31</v>
      </c>
    </row>
    <row r="1048" spans="1:19" x14ac:dyDescent="0.25">
      <c r="A1048" t="s">
        <v>338</v>
      </c>
      <c r="B1048" t="s">
        <v>27708</v>
      </c>
      <c r="C1048" t="s">
        <v>27709</v>
      </c>
      <c r="E1048" t="s">
        <v>15703</v>
      </c>
      <c r="F1048" t="s">
        <v>657</v>
      </c>
      <c r="G1048">
        <v>4043</v>
      </c>
      <c r="H1048">
        <v>43.411029999999997</v>
      </c>
      <c r="I1048">
        <v>-70.560760000000002</v>
      </c>
      <c r="J1048" s="1" t="d">
        <v>2018-09-10</v>
      </c>
      <c r="K1048">
        <v>102219</v>
      </c>
      <c r="L1048" t="s">
        <v>30</v>
      </c>
      <c r="M1048" s="1" t="d">
        <v>2018-07-01</v>
      </c>
      <c r="N1048">
        <v>7</v>
      </c>
      <c r="O1048">
        <v>1</v>
      </c>
      <c r="P1048">
        <v>2018</v>
      </c>
      <c r="R1048" t="s">
        <v>26</v>
      </c>
      <c r="S1048" t="s">
        <v>31</v>
      </c>
    </row>
    <row r="1049" spans="1:19" x14ac:dyDescent="0.25">
      <c r="A1049" t="s">
        <v>338</v>
      </c>
      <c r="B1049" t="s">
        <v>27710</v>
      </c>
      <c r="C1049" t="s">
        <v>27709</v>
      </c>
      <c r="E1049" t="s">
        <v>15703</v>
      </c>
      <c r="F1049" t="s">
        <v>657</v>
      </c>
      <c r="G1049">
        <v>4043</v>
      </c>
      <c r="H1049">
        <v>43.409500000000001</v>
      </c>
      <c r="I1049">
        <v>-70.558522999999994</v>
      </c>
      <c r="J1049" s="1" t="d">
        <v>2018-09-10</v>
      </c>
      <c r="K1049">
        <v>102220</v>
      </c>
      <c r="L1049" t="s">
        <v>30</v>
      </c>
      <c r="M1049" s="1" t="d">
        <v>2018-07-01</v>
      </c>
      <c r="N1049">
        <v>7</v>
      </c>
      <c r="O1049">
        <v>1</v>
      </c>
      <c r="P1049">
        <v>2018</v>
      </c>
      <c r="R1049" t="s">
        <v>26</v>
      </c>
      <c r="S1049" t="s">
        <v>31</v>
      </c>
    </row>
    <row r="1050" spans="1:19" x14ac:dyDescent="0.25">
      <c r="A1050" t="s">
        <v>338</v>
      </c>
      <c r="B1050" t="s">
        <v>27582</v>
      </c>
      <c r="C1050" t="s">
        <v>27712</v>
      </c>
      <c r="E1050" t="s">
        <v>7373</v>
      </c>
      <c r="F1050" t="s">
        <v>496</v>
      </c>
      <c r="G1050">
        <v>48326</v>
      </c>
      <c r="H1050">
        <v>42.705888999999999</v>
      </c>
      <c r="I1050">
        <v>-83.287656999999996</v>
      </c>
      <c r="J1050" s="1" t="d">
        <v>2018-09-10</v>
      </c>
      <c r="K1050">
        <v>102222</v>
      </c>
      <c r="L1050" t="s">
        <v>30</v>
      </c>
      <c r="M1050" s="1" t="d">
        <v>2018-07-23</v>
      </c>
      <c r="N1050">
        <v>7</v>
      </c>
      <c r="O1050">
        <v>23</v>
      </c>
      <c r="P1050">
        <v>2018</v>
      </c>
      <c r="R1050" t="s">
        <v>26</v>
      </c>
      <c r="S1050" t="s">
        <v>31</v>
      </c>
    </row>
    <row r="1051" spans="1:19" x14ac:dyDescent="0.25">
      <c r="A1051" t="s">
        <v>338</v>
      </c>
      <c r="B1051" t="s">
        <v>27582</v>
      </c>
      <c r="C1051" t="s">
        <v>27714</v>
      </c>
      <c r="E1051" t="s">
        <v>27715</v>
      </c>
      <c r="F1051" t="s">
        <v>496</v>
      </c>
      <c r="G1051">
        <v>49307</v>
      </c>
      <c r="H1051">
        <v>43.690469999999998</v>
      </c>
      <c r="I1051">
        <v>-85.517259999999993</v>
      </c>
      <c r="J1051" s="1" t="d">
        <v>2018-09-10</v>
      </c>
      <c r="K1051">
        <v>102224</v>
      </c>
      <c r="L1051" t="s">
        <v>30</v>
      </c>
      <c r="M1051" s="1" t="d">
        <v>2018-07-23</v>
      </c>
      <c r="N1051">
        <v>7</v>
      </c>
      <c r="O1051">
        <v>23</v>
      </c>
      <c r="P1051">
        <v>2018</v>
      </c>
      <c r="R1051" t="s">
        <v>26</v>
      </c>
      <c r="S1051" t="s">
        <v>31</v>
      </c>
    </row>
    <row r="1052" spans="1:19" x14ac:dyDescent="0.25">
      <c r="A1052" t="s">
        <v>338</v>
      </c>
      <c r="B1052" t="s">
        <v>27582</v>
      </c>
      <c r="C1052" t="s">
        <v>4502</v>
      </c>
      <c r="E1052" t="s">
        <v>4504</v>
      </c>
      <c r="F1052" t="s">
        <v>496</v>
      </c>
      <c r="G1052">
        <v>49735</v>
      </c>
      <c r="H1052">
        <v>45.024492000000002</v>
      </c>
      <c r="I1052">
        <v>-84.723319000000004</v>
      </c>
      <c r="J1052" s="1" t="d">
        <v>2018-09-10</v>
      </c>
      <c r="K1052">
        <v>102226</v>
      </c>
      <c r="L1052" t="s">
        <v>30</v>
      </c>
      <c r="M1052" s="1" t="d">
        <v>2018-07-23</v>
      </c>
      <c r="N1052">
        <v>7</v>
      </c>
      <c r="O1052">
        <v>23</v>
      </c>
      <c r="P1052">
        <v>2018</v>
      </c>
      <c r="R1052" t="s">
        <v>26</v>
      </c>
      <c r="S1052" t="s">
        <v>31</v>
      </c>
    </row>
    <row r="1053" spans="1:19" x14ac:dyDescent="0.25">
      <c r="A1053" t="s">
        <v>338</v>
      </c>
      <c r="B1053" t="s">
        <v>27717</v>
      </c>
      <c r="C1053" t="s">
        <v>27718</v>
      </c>
      <c r="E1053" t="s">
        <v>2345</v>
      </c>
      <c r="F1053" t="s">
        <v>496</v>
      </c>
      <c r="G1053">
        <v>48912</v>
      </c>
      <c r="H1053">
        <v>42.767232999999997</v>
      </c>
      <c r="I1053">
        <v>-84.513304000000005</v>
      </c>
      <c r="J1053" s="1" t="d">
        <v>2018-09-10</v>
      </c>
      <c r="K1053">
        <v>102228</v>
      </c>
      <c r="L1053" t="s">
        <v>30</v>
      </c>
      <c r="M1053" s="1" t="d">
        <v>2018-07-23</v>
      </c>
      <c r="N1053">
        <v>7</v>
      </c>
      <c r="O1053">
        <v>23</v>
      </c>
      <c r="P1053">
        <v>2018</v>
      </c>
      <c r="R1053" t="s">
        <v>26</v>
      </c>
      <c r="S1053" t="s">
        <v>31</v>
      </c>
    </row>
    <row r="1054" spans="1:19" x14ac:dyDescent="0.25">
      <c r="A1054" t="s">
        <v>338</v>
      </c>
      <c r="B1054" t="s">
        <v>27582</v>
      </c>
      <c r="C1054" t="s">
        <v>27719</v>
      </c>
      <c r="E1054" t="s">
        <v>13493</v>
      </c>
      <c r="F1054" t="s">
        <v>496</v>
      </c>
      <c r="G1054">
        <v>48150</v>
      </c>
      <c r="H1054">
        <v>42.378906999999998</v>
      </c>
      <c r="I1054">
        <v>-83.333287999999996</v>
      </c>
      <c r="J1054" s="1" t="d">
        <v>2018-09-10</v>
      </c>
      <c r="K1054">
        <v>102229</v>
      </c>
      <c r="L1054" t="s">
        <v>30</v>
      </c>
      <c r="M1054" s="1" t="d">
        <v>2018-07-23</v>
      </c>
      <c r="N1054">
        <v>7</v>
      </c>
      <c r="O1054">
        <v>23</v>
      </c>
      <c r="P1054">
        <v>2018</v>
      </c>
      <c r="R1054" t="s">
        <v>26</v>
      </c>
      <c r="S1054" t="s">
        <v>31</v>
      </c>
    </row>
    <row r="1055" spans="1:19" x14ac:dyDescent="0.25">
      <c r="A1055" t="s">
        <v>338</v>
      </c>
      <c r="B1055" t="s">
        <v>27582</v>
      </c>
      <c r="C1055" t="s">
        <v>27724</v>
      </c>
      <c r="E1055" t="s">
        <v>3171</v>
      </c>
      <c r="F1055" t="s">
        <v>496</v>
      </c>
      <c r="G1055">
        <v>49444</v>
      </c>
      <c r="H1055">
        <v>43.156576999999999</v>
      </c>
      <c r="I1055">
        <v>-86.201902000000004</v>
      </c>
      <c r="J1055" s="1" t="d">
        <v>2018-09-10</v>
      </c>
      <c r="K1055">
        <v>102232</v>
      </c>
      <c r="L1055" t="s">
        <v>30</v>
      </c>
      <c r="M1055" s="1" t="d">
        <v>2018-07-23</v>
      </c>
      <c r="N1055">
        <v>7</v>
      </c>
      <c r="O1055">
        <v>23</v>
      </c>
      <c r="P1055">
        <v>2018</v>
      </c>
      <c r="R1055" t="s">
        <v>26</v>
      </c>
      <c r="S1055" t="s">
        <v>31</v>
      </c>
    </row>
    <row r="1056" spans="1:19" x14ac:dyDescent="0.25">
      <c r="A1056" t="s">
        <v>338</v>
      </c>
      <c r="B1056" t="s">
        <v>27582</v>
      </c>
      <c r="C1056" t="s">
        <v>27727</v>
      </c>
      <c r="E1056" t="s">
        <v>463</v>
      </c>
      <c r="F1056" t="s">
        <v>496</v>
      </c>
      <c r="G1056">
        <v>48066</v>
      </c>
      <c r="H1056">
        <v>42.523408000000003</v>
      </c>
      <c r="I1056">
        <v>-82.905655999999993</v>
      </c>
      <c r="J1056" s="1" t="d">
        <v>2018-09-10</v>
      </c>
      <c r="K1056">
        <v>102234</v>
      </c>
      <c r="L1056" t="s">
        <v>30</v>
      </c>
      <c r="M1056" s="1" t="d">
        <v>2018-07-23</v>
      </c>
      <c r="N1056">
        <v>7</v>
      </c>
      <c r="O1056">
        <v>23</v>
      </c>
      <c r="P1056">
        <v>2018</v>
      </c>
      <c r="R1056" t="s">
        <v>26</v>
      </c>
      <c r="S1056" t="s">
        <v>31</v>
      </c>
    </row>
    <row r="1057" spans="1:19" x14ac:dyDescent="0.25">
      <c r="A1057" t="s">
        <v>338</v>
      </c>
      <c r="B1057" t="s">
        <v>27582</v>
      </c>
      <c r="C1057" t="s">
        <v>27730</v>
      </c>
      <c r="E1057" t="s">
        <v>3201</v>
      </c>
      <c r="F1057" t="s">
        <v>496</v>
      </c>
      <c r="G1057">
        <v>49684</v>
      </c>
      <c r="H1057">
        <v>44.742893000000002</v>
      </c>
      <c r="I1057">
        <v>-85.643503999999993</v>
      </c>
      <c r="J1057" s="1" t="d">
        <v>2018-09-10</v>
      </c>
      <c r="K1057">
        <v>102236</v>
      </c>
      <c r="L1057" t="s">
        <v>30</v>
      </c>
      <c r="M1057" s="1" t="d">
        <v>2018-07-23</v>
      </c>
      <c r="N1057">
        <v>7</v>
      </c>
      <c r="O1057">
        <v>23</v>
      </c>
      <c r="P1057">
        <v>2018</v>
      </c>
      <c r="R1057" t="s">
        <v>26</v>
      </c>
      <c r="S1057" t="s">
        <v>31</v>
      </c>
    </row>
    <row r="1058" spans="1:19" x14ac:dyDescent="0.25">
      <c r="A1058" t="s">
        <v>338</v>
      </c>
      <c r="B1058" t="s">
        <v>27561</v>
      </c>
      <c r="C1058" t="s">
        <v>27742</v>
      </c>
      <c r="E1058" t="s">
        <v>402</v>
      </c>
      <c r="F1058" t="s">
        <v>119</v>
      </c>
      <c r="G1058">
        <v>55902</v>
      </c>
      <c r="H1058">
        <v>44.005141999999999</v>
      </c>
      <c r="I1058">
        <v>-92.470275999999998</v>
      </c>
      <c r="J1058" s="1" t="d">
        <v>2018-09-10</v>
      </c>
      <c r="K1058">
        <v>102243</v>
      </c>
      <c r="L1058" t="s">
        <v>30</v>
      </c>
      <c r="M1058" s="1" t="d">
        <v>2018-07-23</v>
      </c>
      <c r="N1058">
        <v>7</v>
      </c>
      <c r="O1058">
        <v>23</v>
      </c>
      <c r="P1058">
        <v>2018</v>
      </c>
      <c r="R1058" t="s">
        <v>26</v>
      </c>
      <c r="S1058" t="s">
        <v>31</v>
      </c>
    </row>
    <row r="1059" spans="1:19" x14ac:dyDescent="0.25">
      <c r="A1059" t="s">
        <v>338</v>
      </c>
      <c r="B1059" t="s">
        <v>27743</v>
      </c>
      <c r="C1059" t="s">
        <v>27744</v>
      </c>
      <c r="E1059" t="s">
        <v>27745</v>
      </c>
      <c r="F1059" t="s">
        <v>119</v>
      </c>
      <c r="G1059">
        <v>56171</v>
      </c>
      <c r="H1059">
        <v>43.661774000000001</v>
      </c>
      <c r="I1059">
        <v>-94.732873999999995</v>
      </c>
      <c r="J1059" s="1" t="d">
        <v>2018-09-10</v>
      </c>
      <c r="K1059">
        <v>102244</v>
      </c>
      <c r="L1059" t="s">
        <v>30</v>
      </c>
      <c r="M1059" s="1" t="d">
        <v>2018-06-01</v>
      </c>
      <c r="N1059">
        <v>6</v>
      </c>
      <c r="O1059">
        <v>1</v>
      </c>
      <c r="P1059">
        <v>2018</v>
      </c>
      <c r="R1059" t="s">
        <v>26</v>
      </c>
      <c r="S1059" t="s">
        <v>31</v>
      </c>
    </row>
    <row r="1060" spans="1:19" x14ac:dyDescent="0.25">
      <c r="A1060" t="s">
        <v>338</v>
      </c>
      <c r="B1060" t="s">
        <v>27561</v>
      </c>
      <c r="C1060" t="s">
        <v>27754</v>
      </c>
      <c r="E1060" t="s">
        <v>1118</v>
      </c>
      <c r="F1060" t="s">
        <v>88</v>
      </c>
      <c r="G1060">
        <v>64151</v>
      </c>
      <c r="H1060">
        <v>39.245136000000002</v>
      </c>
      <c r="I1060">
        <v>-94.645708999999997</v>
      </c>
      <c r="J1060" s="1" t="d">
        <v>2018-09-10</v>
      </c>
      <c r="K1060">
        <v>102249</v>
      </c>
      <c r="L1060" t="s">
        <v>30</v>
      </c>
      <c r="M1060" s="1" t="d">
        <v>2018-07-23</v>
      </c>
      <c r="N1060">
        <v>7</v>
      </c>
      <c r="O1060">
        <v>23</v>
      </c>
      <c r="P1060">
        <v>2018</v>
      </c>
      <c r="R1060" t="s">
        <v>26</v>
      </c>
      <c r="S1060" t="s">
        <v>31</v>
      </c>
    </row>
    <row r="1061" spans="1:19" x14ac:dyDescent="0.25">
      <c r="A1061" t="s">
        <v>338</v>
      </c>
      <c r="B1061" t="s">
        <v>27765</v>
      </c>
      <c r="C1061" t="s">
        <v>27766</v>
      </c>
      <c r="E1061" t="s">
        <v>87</v>
      </c>
      <c r="F1061" t="s">
        <v>88</v>
      </c>
      <c r="G1061">
        <v>63129</v>
      </c>
      <c r="H1061">
        <v>38.504674999999999</v>
      </c>
      <c r="I1061">
        <v>-90.329937999999999</v>
      </c>
      <c r="J1061" s="1" t="d">
        <v>2018-09-10</v>
      </c>
      <c r="K1061">
        <v>102255</v>
      </c>
      <c r="L1061" t="s">
        <v>30</v>
      </c>
      <c r="M1061" s="1" t="d">
        <v>2018-07-23</v>
      </c>
      <c r="N1061">
        <v>7</v>
      </c>
      <c r="O1061">
        <v>23</v>
      </c>
      <c r="P1061">
        <v>2018</v>
      </c>
      <c r="R1061" t="s">
        <v>26</v>
      </c>
      <c r="S1061" t="s">
        <v>31</v>
      </c>
    </row>
    <row r="1062" spans="1:19" x14ac:dyDescent="0.25">
      <c r="A1062" t="s">
        <v>338</v>
      </c>
      <c r="B1062" t="s">
        <v>27786</v>
      </c>
      <c r="C1062" t="s">
        <v>27787</v>
      </c>
      <c r="E1062" t="s">
        <v>5453</v>
      </c>
      <c r="F1062" t="s">
        <v>1213</v>
      </c>
      <c r="G1062">
        <v>59872</v>
      </c>
      <c r="H1062">
        <v>47.192258000000002</v>
      </c>
      <c r="I1062">
        <v>-114.888548</v>
      </c>
      <c r="J1062" s="1" t="d">
        <v>2018-09-10</v>
      </c>
      <c r="K1062">
        <v>102264</v>
      </c>
      <c r="L1062" t="s">
        <v>30</v>
      </c>
      <c r="M1062" s="1" t="d">
        <v>2018-07-23</v>
      </c>
      <c r="N1062">
        <v>7</v>
      </c>
      <c r="O1062">
        <v>23</v>
      </c>
      <c r="P1062">
        <v>2018</v>
      </c>
      <c r="R1062" t="s">
        <v>26</v>
      </c>
      <c r="S1062" t="s">
        <v>31</v>
      </c>
    </row>
    <row r="1063" spans="1:19" x14ac:dyDescent="0.25">
      <c r="A1063" t="s">
        <v>338</v>
      </c>
      <c r="B1063" t="s">
        <v>27792</v>
      </c>
      <c r="C1063" t="s">
        <v>27793</v>
      </c>
      <c r="E1063" t="s">
        <v>27794</v>
      </c>
      <c r="F1063" t="s">
        <v>1213</v>
      </c>
      <c r="G1063">
        <v>59758</v>
      </c>
      <c r="H1063">
        <v>44.656115999999997</v>
      </c>
      <c r="I1063">
        <v>-111.098674</v>
      </c>
      <c r="J1063" s="1" t="d">
        <v>2018-09-10</v>
      </c>
      <c r="K1063">
        <v>102267</v>
      </c>
      <c r="L1063" t="s">
        <v>30</v>
      </c>
      <c r="M1063" s="1" t="d">
        <v>2018-07-23</v>
      </c>
      <c r="N1063">
        <v>7</v>
      </c>
      <c r="O1063">
        <v>23</v>
      </c>
      <c r="P1063">
        <v>2018</v>
      </c>
      <c r="R1063" t="s">
        <v>26</v>
      </c>
      <c r="S1063" t="s">
        <v>31</v>
      </c>
    </row>
    <row r="1064" spans="1:19" x14ac:dyDescent="0.25">
      <c r="A1064" t="s">
        <v>338</v>
      </c>
      <c r="B1064" t="s">
        <v>27801</v>
      </c>
      <c r="C1064" t="s">
        <v>27802</v>
      </c>
      <c r="E1064" t="s">
        <v>4675</v>
      </c>
      <c r="F1064" t="s">
        <v>212</v>
      </c>
      <c r="G1064">
        <v>28312</v>
      </c>
      <c r="H1064">
        <v>35.007980000000003</v>
      </c>
      <c r="I1064">
        <v>-78.823492000000002</v>
      </c>
      <c r="J1064" s="1" t="d">
        <v>2018-09-10</v>
      </c>
      <c r="K1064">
        <v>102271</v>
      </c>
      <c r="L1064" t="s">
        <v>30</v>
      </c>
      <c r="M1064" s="1" t="d">
        <v>2018-07-23</v>
      </c>
      <c r="N1064">
        <v>7</v>
      </c>
      <c r="O1064">
        <v>23</v>
      </c>
      <c r="P1064">
        <v>2018</v>
      </c>
      <c r="R1064" t="s">
        <v>26</v>
      </c>
      <c r="S1064" t="s">
        <v>31</v>
      </c>
    </row>
    <row r="1065" spans="1:19" x14ac:dyDescent="0.25">
      <c r="A1065" t="s">
        <v>338</v>
      </c>
      <c r="B1065" t="s">
        <v>27803</v>
      </c>
      <c r="C1065" t="s">
        <v>27804</v>
      </c>
      <c r="E1065" t="s">
        <v>9800</v>
      </c>
      <c r="F1065" t="s">
        <v>212</v>
      </c>
      <c r="G1065">
        <v>27407</v>
      </c>
      <c r="H1065">
        <v>36.059275999999997</v>
      </c>
      <c r="I1065">
        <v>-79.908665999999997</v>
      </c>
      <c r="J1065" s="1" t="d">
        <v>2018-09-10</v>
      </c>
      <c r="K1065">
        <v>102272</v>
      </c>
      <c r="L1065" t="s">
        <v>30</v>
      </c>
      <c r="M1065" s="1" t="d">
        <v>2018-07-23</v>
      </c>
      <c r="N1065">
        <v>7</v>
      </c>
      <c r="O1065">
        <v>23</v>
      </c>
      <c r="P1065">
        <v>2018</v>
      </c>
      <c r="R1065" t="s">
        <v>26</v>
      </c>
      <c r="S1065" t="s">
        <v>31</v>
      </c>
    </row>
    <row r="1066" spans="1:19" x14ac:dyDescent="0.25">
      <c r="A1066" t="s">
        <v>338</v>
      </c>
      <c r="B1066" t="s">
        <v>27805</v>
      </c>
      <c r="C1066" t="s">
        <v>27806</v>
      </c>
      <c r="E1066" t="s">
        <v>786</v>
      </c>
      <c r="F1066" t="s">
        <v>212</v>
      </c>
      <c r="G1066">
        <v>28602</v>
      </c>
      <c r="H1066">
        <v>35.706193640000002</v>
      </c>
      <c r="I1066">
        <v>-81.294895969999999</v>
      </c>
      <c r="J1066" s="1" t="d">
        <v>2018-09-10</v>
      </c>
      <c r="K1066">
        <v>102273</v>
      </c>
      <c r="L1066" t="s">
        <v>30</v>
      </c>
      <c r="M1066" s="1" t="d">
        <v>2018-07-23</v>
      </c>
      <c r="N1066">
        <v>7</v>
      </c>
      <c r="O1066">
        <v>23</v>
      </c>
      <c r="P1066">
        <v>2018</v>
      </c>
      <c r="R1066" t="s">
        <v>26</v>
      </c>
      <c r="S1066" t="s">
        <v>31</v>
      </c>
    </row>
    <row r="1067" spans="1:19" x14ac:dyDescent="0.25">
      <c r="A1067" t="s">
        <v>338</v>
      </c>
      <c r="B1067" t="s">
        <v>27809</v>
      </c>
      <c r="C1067" t="s">
        <v>27810</v>
      </c>
      <c r="E1067" t="s">
        <v>619</v>
      </c>
      <c r="F1067" t="s">
        <v>212</v>
      </c>
      <c r="G1067">
        <v>27962</v>
      </c>
      <c r="H1067">
        <v>35.862653999999999</v>
      </c>
      <c r="I1067">
        <v>-76.732174999999998</v>
      </c>
      <c r="J1067" s="1" t="d">
        <v>2018-09-10</v>
      </c>
      <c r="K1067">
        <v>102275</v>
      </c>
      <c r="L1067" t="s">
        <v>30</v>
      </c>
      <c r="M1067" s="1" t="d">
        <v>2018-07-23</v>
      </c>
      <c r="N1067">
        <v>7</v>
      </c>
      <c r="O1067">
        <v>23</v>
      </c>
      <c r="P1067">
        <v>2018</v>
      </c>
      <c r="R1067" t="s">
        <v>26</v>
      </c>
      <c r="S1067" t="s">
        <v>31</v>
      </c>
    </row>
    <row r="1068" spans="1:19" x14ac:dyDescent="0.25">
      <c r="A1068" t="s">
        <v>338</v>
      </c>
      <c r="B1068" t="s">
        <v>27815</v>
      </c>
      <c r="C1068" t="s">
        <v>27816</v>
      </c>
      <c r="E1068" t="s">
        <v>27817</v>
      </c>
      <c r="F1068" t="s">
        <v>212</v>
      </c>
      <c r="G1068">
        <v>28466</v>
      </c>
      <c r="H1068">
        <v>34.756957</v>
      </c>
      <c r="I1068">
        <v>-77.948065999999997</v>
      </c>
      <c r="J1068" s="1" t="d">
        <v>2018-09-10</v>
      </c>
      <c r="K1068">
        <v>102278</v>
      </c>
      <c r="L1068" t="s">
        <v>30</v>
      </c>
      <c r="M1068" s="1" t="d">
        <v>2018-07-23</v>
      </c>
      <c r="N1068">
        <v>7</v>
      </c>
      <c r="O1068">
        <v>23</v>
      </c>
      <c r="P1068">
        <v>2018</v>
      </c>
      <c r="R1068" t="s">
        <v>26</v>
      </c>
      <c r="S1068" t="s">
        <v>31</v>
      </c>
    </row>
    <row r="1069" spans="1:19" x14ac:dyDescent="0.25">
      <c r="A1069" t="s">
        <v>338</v>
      </c>
      <c r="B1069" t="s">
        <v>27482</v>
      </c>
      <c r="C1069" t="s">
        <v>27841</v>
      </c>
      <c r="E1069" t="s">
        <v>4917</v>
      </c>
      <c r="F1069" t="s">
        <v>1091</v>
      </c>
      <c r="G1069">
        <v>8016</v>
      </c>
      <c r="H1069">
        <v>40.101816999999997</v>
      </c>
      <c r="I1069">
        <v>-74.793362999999999</v>
      </c>
      <c r="J1069" s="1" t="d">
        <v>2018-09-10</v>
      </c>
      <c r="K1069">
        <v>102290</v>
      </c>
      <c r="L1069" t="s">
        <v>30</v>
      </c>
      <c r="M1069" s="1" t="d">
        <v>2018-07-23</v>
      </c>
      <c r="N1069">
        <v>7</v>
      </c>
      <c r="O1069">
        <v>23</v>
      </c>
      <c r="P1069">
        <v>2018</v>
      </c>
      <c r="R1069" t="s">
        <v>26</v>
      </c>
      <c r="S1069" t="s">
        <v>31</v>
      </c>
    </row>
    <row r="1070" spans="1:19" x14ac:dyDescent="0.25">
      <c r="A1070" t="s">
        <v>338</v>
      </c>
      <c r="B1070" t="s">
        <v>27854</v>
      </c>
      <c r="C1070" t="s">
        <v>27855</v>
      </c>
      <c r="E1070" t="s">
        <v>1094</v>
      </c>
      <c r="F1070" t="s">
        <v>1091</v>
      </c>
      <c r="G1070">
        <v>7302</v>
      </c>
      <c r="H1070">
        <v>40.721691999999997</v>
      </c>
      <c r="I1070">
        <v>-74.040347999999994</v>
      </c>
      <c r="J1070" s="1" t="d">
        <v>2018-09-10</v>
      </c>
      <c r="K1070">
        <v>102296</v>
      </c>
      <c r="L1070" t="s">
        <v>30</v>
      </c>
      <c r="M1070" s="1" t="d">
        <v>2018-07-23</v>
      </c>
      <c r="N1070">
        <v>7</v>
      </c>
      <c r="O1070">
        <v>23</v>
      </c>
      <c r="P1070">
        <v>2018</v>
      </c>
      <c r="R1070" t="s">
        <v>26</v>
      </c>
      <c r="S1070" t="s">
        <v>31</v>
      </c>
    </row>
    <row r="1071" spans="1:19" x14ac:dyDescent="0.25">
      <c r="A1071" t="s">
        <v>338</v>
      </c>
      <c r="B1071" t="s">
        <v>27856</v>
      </c>
      <c r="C1071" t="s">
        <v>27857</v>
      </c>
      <c r="E1071" t="s">
        <v>27858</v>
      </c>
      <c r="F1071" t="s">
        <v>1091</v>
      </c>
      <c r="G1071">
        <v>8902</v>
      </c>
      <c r="H1071">
        <v>40.435057</v>
      </c>
      <c r="I1071">
        <v>-74.505018000000007</v>
      </c>
      <c r="J1071" s="1" t="d">
        <v>2018-09-10</v>
      </c>
      <c r="K1071">
        <v>102297</v>
      </c>
      <c r="L1071" t="s">
        <v>30</v>
      </c>
      <c r="M1071" s="1" t="d">
        <v>2018-07-23</v>
      </c>
      <c r="N1071">
        <v>7</v>
      </c>
      <c r="O1071">
        <v>23</v>
      </c>
      <c r="P1071">
        <v>2018</v>
      </c>
      <c r="R1071" t="s">
        <v>26</v>
      </c>
      <c r="S1071" t="s">
        <v>31</v>
      </c>
    </row>
    <row r="1072" spans="1:19" x14ac:dyDescent="0.25">
      <c r="A1072" t="s">
        <v>338</v>
      </c>
      <c r="B1072" t="s">
        <v>27864</v>
      </c>
      <c r="C1072" t="s">
        <v>27865</v>
      </c>
      <c r="E1072" t="s">
        <v>27866</v>
      </c>
      <c r="F1072" t="s">
        <v>1091</v>
      </c>
      <c r="G1072">
        <v>7310</v>
      </c>
      <c r="H1072">
        <v>40.724851000000001</v>
      </c>
      <c r="I1072">
        <v>-74.038129999999995</v>
      </c>
      <c r="J1072" s="1" t="d">
        <v>2018-09-10</v>
      </c>
      <c r="K1072">
        <v>102300</v>
      </c>
      <c r="L1072" t="s">
        <v>30</v>
      </c>
      <c r="M1072" s="1" t="d">
        <v>2018-07-23</v>
      </c>
      <c r="N1072">
        <v>7</v>
      </c>
      <c r="O1072">
        <v>23</v>
      </c>
      <c r="P1072">
        <v>2018</v>
      </c>
      <c r="R1072" t="s">
        <v>26</v>
      </c>
      <c r="S1072" t="s">
        <v>31</v>
      </c>
    </row>
    <row r="1073" spans="1:19" x14ac:dyDescent="0.25">
      <c r="A1073" t="s">
        <v>338</v>
      </c>
      <c r="B1073" t="s">
        <v>27482</v>
      </c>
      <c r="C1073" t="s">
        <v>27867</v>
      </c>
      <c r="E1073" t="s">
        <v>10238</v>
      </c>
      <c r="F1073" t="s">
        <v>1091</v>
      </c>
      <c r="G1073">
        <v>8857</v>
      </c>
      <c r="H1073">
        <v>40.536135999999999</v>
      </c>
      <c r="I1073">
        <v>-74.297692999999995</v>
      </c>
      <c r="J1073" s="1" t="d">
        <v>2018-09-10</v>
      </c>
      <c r="K1073">
        <v>102301</v>
      </c>
      <c r="L1073" t="s">
        <v>30</v>
      </c>
      <c r="M1073" s="1" t="d">
        <v>2018-07-23</v>
      </c>
      <c r="N1073">
        <v>7</v>
      </c>
      <c r="O1073">
        <v>23</v>
      </c>
      <c r="P1073">
        <v>2018</v>
      </c>
      <c r="R1073" t="s">
        <v>26</v>
      </c>
      <c r="S1073" t="s">
        <v>31</v>
      </c>
    </row>
    <row r="1074" spans="1:19" x14ac:dyDescent="0.25">
      <c r="A1074" t="s">
        <v>338</v>
      </c>
      <c r="B1074" t="s">
        <v>27869</v>
      </c>
      <c r="C1074" t="s">
        <v>27870</v>
      </c>
      <c r="E1074" t="s">
        <v>13862</v>
      </c>
      <c r="F1074" t="s">
        <v>75</v>
      </c>
      <c r="G1074">
        <v>88030</v>
      </c>
      <c r="H1074">
        <v>32.281379999999999</v>
      </c>
      <c r="I1074">
        <v>-107.76028599999999</v>
      </c>
      <c r="J1074" s="1" t="d">
        <v>2018-09-10</v>
      </c>
      <c r="K1074">
        <v>102303</v>
      </c>
      <c r="L1074" t="s">
        <v>30</v>
      </c>
      <c r="M1074" s="1" t="d">
        <v>2018-07-23</v>
      </c>
      <c r="N1074">
        <v>7</v>
      </c>
      <c r="O1074">
        <v>23</v>
      </c>
      <c r="P1074">
        <v>2018</v>
      </c>
      <c r="R1074" t="s">
        <v>26</v>
      </c>
      <c r="S1074" t="s">
        <v>31</v>
      </c>
    </row>
    <row r="1075" spans="1:19" x14ac:dyDescent="0.25">
      <c r="A1075" t="s">
        <v>338</v>
      </c>
      <c r="B1075" t="s">
        <v>27897</v>
      </c>
      <c r="C1075" t="s">
        <v>27898</v>
      </c>
      <c r="E1075" t="s">
        <v>953</v>
      </c>
      <c r="F1075" t="s">
        <v>264</v>
      </c>
      <c r="G1075">
        <v>89002</v>
      </c>
      <c r="H1075">
        <v>35.992176999999998</v>
      </c>
      <c r="I1075">
        <v>-114.92397699999999</v>
      </c>
      <c r="J1075" s="1" t="d">
        <v>2018-09-10</v>
      </c>
      <c r="K1075">
        <v>102315</v>
      </c>
      <c r="L1075" t="s">
        <v>30</v>
      </c>
      <c r="M1075" s="1" t="d">
        <v>2018-07-23</v>
      </c>
      <c r="N1075">
        <v>7</v>
      </c>
      <c r="O1075">
        <v>23</v>
      </c>
      <c r="P1075">
        <v>2018</v>
      </c>
      <c r="R1075" t="s">
        <v>26</v>
      </c>
      <c r="S1075" t="s">
        <v>31</v>
      </c>
    </row>
    <row r="1076" spans="1:19" x14ac:dyDescent="0.25">
      <c r="A1076" t="s">
        <v>338</v>
      </c>
      <c r="B1076" t="s">
        <v>27910</v>
      </c>
      <c r="C1076" t="s">
        <v>27911</v>
      </c>
      <c r="E1076" t="s">
        <v>27912</v>
      </c>
      <c r="F1076" t="s">
        <v>264</v>
      </c>
      <c r="G1076">
        <v>89449</v>
      </c>
      <c r="H1076">
        <v>38.963493</v>
      </c>
      <c r="I1076">
        <v>-119.93938900000001</v>
      </c>
      <c r="J1076" s="1" t="d">
        <v>2018-09-10</v>
      </c>
      <c r="K1076">
        <v>102321</v>
      </c>
      <c r="L1076" t="s">
        <v>30</v>
      </c>
      <c r="M1076" s="1" t="d">
        <v>2018-07-23</v>
      </c>
      <c r="N1076">
        <v>7</v>
      </c>
      <c r="O1076">
        <v>23</v>
      </c>
      <c r="P1076">
        <v>2018</v>
      </c>
      <c r="R1076" t="s">
        <v>26</v>
      </c>
      <c r="S1076" t="s">
        <v>31</v>
      </c>
    </row>
    <row r="1077" spans="1:19" x14ac:dyDescent="0.25">
      <c r="A1077" t="s">
        <v>338</v>
      </c>
      <c r="B1077" t="s">
        <v>27924</v>
      </c>
      <c r="C1077" t="s">
        <v>27925</v>
      </c>
      <c r="D1077" t="s">
        <v>27926</v>
      </c>
      <c r="E1077" t="s">
        <v>47</v>
      </c>
      <c r="F1077" t="s">
        <v>48</v>
      </c>
      <c r="G1077">
        <v>11249</v>
      </c>
      <c r="H1077">
        <v>40.722344</v>
      </c>
      <c r="I1077">
        <v>-73.957178999999996</v>
      </c>
      <c r="J1077" s="1" t="d">
        <v>2018-09-10</v>
      </c>
      <c r="K1077">
        <v>102327</v>
      </c>
      <c r="L1077" t="s">
        <v>30</v>
      </c>
      <c r="M1077" s="1" t="d">
        <v>2018-07-23</v>
      </c>
      <c r="N1077">
        <v>7</v>
      </c>
      <c r="O1077">
        <v>23</v>
      </c>
      <c r="P1077">
        <v>2018</v>
      </c>
      <c r="R1077" t="s">
        <v>26</v>
      </c>
      <c r="S1077" t="s">
        <v>31</v>
      </c>
    </row>
    <row r="1078" spans="1:19" x14ac:dyDescent="0.25">
      <c r="A1078" t="s">
        <v>338</v>
      </c>
      <c r="B1078" t="s">
        <v>27929</v>
      </c>
      <c r="C1078" t="s">
        <v>27930</v>
      </c>
      <c r="E1078" t="s">
        <v>27931</v>
      </c>
      <c r="F1078" t="s">
        <v>48</v>
      </c>
      <c r="G1078">
        <v>12514</v>
      </c>
      <c r="H1078">
        <v>41.825294999999997</v>
      </c>
      <c r="I1078">
        <v>-73.770428999999993</v>
      </c>
      <c r="J1078" s="1" t="d">
        <v>2018-09-10</v>
      </c>
      <c r="K1078">
        <v>102329</v>
      </c>
      <c r="L1078" t="s">
        <v>30</v>
      </c>
      <c r="M1078" s="1" t="d">
        <v>2018-07-23</v>
      </c>
      <c r="N1078">
        <v>7</v>
      </c>
      <c r="O1078">
        <v>23</v>
      </c>
      <c r="P1078">
        <v>2018</v>
      </c>
      <c r="R1078" t="s">
        <v>26</v>
      </c>
      <c r="S1078" t="s">
        <v>31</v>
      </c>
    </row>
    <row r="1079" spans="1:19" x14ac:dyDescent="0.25">
      <c r="A1079" t="s">
        <v>338</v>
      </c>
      <c r="B1079" t="s">
        <v>27932</v>
      </c>
      <c r="C1079" t="s">
        <v>27933</v>
      </c>
      <c r="E1079" t="s">
        <v>27934</v>
      </c>
      <c r="F1079" t="s">
        <v>48</v>
      </c>
      <c r="G1079">
        <v>12203</v>
      </c>
      <c r="H1079">
        <v>42.687213</v>
      </c>
      <c r="I1079">
        <v>-73.85051</v>
      </c>
      <c r="J1079" s="1" t="d">
        <v>2018-09-10</v>
      </c>
      <c r="K1079">
        <v>102330</v>
      </c>
      <c r="L1079" t="s">
        <v>30</v>
      </c>
      <c r="M1079" s="1" t="d">
        <v>2018-07-23</v>
      </c>
      <c r="N1079">
        <v>7</v>
      </c>
      <c r="O1079">
        <v>23</v>
      </c>
      <c r="P1079">
        <v>2018</v>
      </c>
      <c r="R1079" t="s">
        <v>26</v>
      </c>
      <c r="S1079" t="s">
        <v>31</v>
      </c>
    </row>
    <row r="1080" spans="1:19" x14ac:dyDescent="0.25">
      <c r="A1080" t="s">
        <v>338</v>
      </c>
      <c r="B1080" t="s">
        <v>27939</v>
      </c>
      <c r="C1080" t="s">
        <v>27940</v>
      </c>
      <c r="E1080" t="s">
        <v>7416</v>
      </c>
      <c r="F1080" t="s">
        <v>48</v>
      </c>
      <c r="G1080">
        <v>10801</v>
      </c>
      <c r="H1080">
        <v>40.912547000000004</v>
      </c>
      <c r="I1080">
        <v>-73.780488000000005</v>
      </c>
      <c r="J1080" s="1" t="d">
        <v>2018-09-10</v>
      </c>
      <c r="K1080">
        <v>102333</v>
      </c>
      <c r="L1080" t="s">
        <v>30</v>
      </c>
      <c r="M1080" s="1" t="d">
        <v>2018-07-23</v>
      </c>
      <c r="N1080">
        <v>7</v>
      </c>
      <c r="O1080">
        <v>23</v>
      </c>
      <c r="P1080">
        <v>2018</v>
      </c>
      <c r="R1080" t="s">
        <v>26</v>
      </c>
      <c r="S1080" t="s">
        <v>31</v>
      </c>
    </row>
    <row r="1081" spans="1:19" x14ac:dyDescent="0.25">
      <c r="A1081" t="s">
        <v>338</v>
      </c>
      <c r="B1081" t="s">
        <v>27941</v>
      </c>
      <c r="C1081" t="s">
        <v>27942</v>
      </c>
      <c r="E1081" t="s">
        <v>52</v>
      </c>
      <c r="F1081" t="s">
        <v>48</v>
      </c>
      <c r="G1081">
        <v>10013</v>
      </c>
      <c r="H1081">
        <v>40.717508000000002</v>
      </c>
      <c r="I1081">
        <v>-73.997140000000002</v>
      </c>
      <c r="J1081" s="1" t="d">
        <v>2018-09-10</v>
      </c>
      <c r="K1081">
        <v>102334</v>
      </c>
      <c r="L1081" t="s">
        <v>30</v>
      </c>
      <c r="M1081" s="1" t="d">
        <v>2018-07-23</v>
      </c>
      <c r="N1081">
        <v>7</v>
      </c>
      <c r="O1081">
        <v>23</v>
      </c>
      <c r="P1081">
        <v>2018</v>
      </c>
      <c r="R1081" t="s">
        <v>26</v>
      </c>
      <c r="S1081" t="s">
        <v>31</v>
      </c>
    </row>
    <row r="1082" spans="1:19" x14ac:dyDescent="0.25">
      <c r="A1082" t="s">
        <v>338</v>
      </c>
      <c r="B1082" t="s">
        <v>27943</v>
      </c>
      <c r="C1082" t="s">
        <v>27944</v>
      </c>
      <c r="E1082" t="s">
        <v>52</v>
      </c>
      <c r="F1082" t="s">
        <v>48</v>
      </c>
      <c r="G1082">
        <v>10023</v>
      </c>
      <c r="H1082">
        <v>40.780743000000001</v>
      </c>
      <c r="I1082">
        <v>-73.980136999999999</v>
      </c>
      <c r="J1082" s="1" t="d">
        <v>2018-09-10</v>
      </c>
      <c r="K1082">
        <v>102335</v>
      </c>
      <c r="L1082" t="s">
        <v>30</v>
      </c>
      <c r="M1082" s="1" t="d">
        <v>2018-07-23</v>
      </c>
      <c r="N1082">
        <v>7</v>
      </c>
      <c r="O1082">
        <v>23</v>
      </c>
      <c r="P1082">
        <v>2018</v>
      </c>
      <c r="R1082" t="s">
        <v>26</v>
      </c>
      <c r="S1082" t="s">
        <v>31</v>
      </c>
    </row>
    <row r="1083" spans="1:19" x14ac:dyDescent="0.25">
      <c r="A1083" t="s">
        <v>338</v>
      </c>
      <c r="B1083" t="s">
        <v>27945</v>
      </c>
      <c r="C1083" t="s">
        <v>27946</v>
      </c>
      <c r="E1083" t="s">
        <v>52</v>
      </c>
      <c r="F1083" t="s">
        <v>48</v>
      </c>
      <c r="G1083">
        <v>10017</v>
      </c>
      <c r="H1083">
        <v>40.753270999999998</v>
      </c>
      <c r="I1083">
        <v>-73.971656999999993</v>
      </c>
      <c r="J1083" s="1" t="d">
        <v>2018-09-10</v>
      </c>
      <c r="K1083">
        <v>102336</v>
      </c>
      <c r="L1083" t="s">
        <v>30</v>
      </c>
      <c r="M1083" s="1" t="d">
        <v>2018-07-23</v>
      </c>
      <c r="N1083">
        <v>7</v>
      </c>
      <c r="O1083">
        <v>23</v>
      </c>
      <c r="P1083">
        <v>2018</v>
      </c>
      <c r="R1083" t="s">
        <v>26</v>
      </c>
      <c r="S1083" t="s">
        <v>31</v>
      </c>
    </row>
    <row r="1084" spans="1:19" x14ac:dyDescent="0.25">
      <c r="A1084" t="s">
        <v>338</v>
      </c>
      <c r="B1084" t="s">
        <v>27677</v>
      </c>
      <c r="C1084" t="s">
        <v>27949</v>
      </c>
      <c r="E1084" t="s">
        <v>27950</v>
      </c>
      <c r="F1084" t="s">
        <v>48</v>
      </c>
      <c r="G1084">
        <v>14870</v>
      </c>
      <c r="H1084">
        <v>42.170991999999998</v>
      </c>
      <c r="I1084">
        <v>-77.107702000000003</v>
      </c>
      <c r="J1084" s="1" t="d">
        <v>2018-09-10</v>
      </c>
      <c r="K1084">
        <v>102338</v>
      </c>
      <c r="L1084" t="s">
        <v>30</v>
      </c>
      <c r="M1084" s="1" t="d">
        <v>2018-07-23</v>
      </c>
      <c r="N1084">
        <v>7</v>
      </c>
      <c r="O1084">
        <v>23</v>
      </c>
      <c r="P1084">
        <v>2018</v>
      </c>
      <c r="R1084" t="s">
        <v>26</v>
      </c>
      <c r="S1084" t="s">
        <v>31</v>
      </c>
    </row>
    <row r="1085" spans="1:19" x14ac:dyDescent="0.25">
      <c r="A1085" t="s">
        <v>338</v>
      </c>
      <c r="B1085" t="s">
        <v>27951</v>
      </c>
      <c r="C1085" t="s">
        <v>27952</v>
      </c>
      <c r="E1085" t="s">
        <v>2130</v>
      </c>
      <c r="F1085" t="s">
        <v>48</v>
      </c>
      <c r="G1085">
        <v>11803</v>
      </c>
      <c r="H1085">
        <v>40.779271000000001</v>
      </c>
      <c r="I1085">
        <v>-73.452743999999996</v>
      </c>
      <c r="J1085" s="1" t="d">
        <v>2018-09-10</v>
      </c>
      <c r="K1085">
        <v>102339</v>
      </c>
      <c r="L1085" t="s">
        <v>30</v>
      </c>
      <c r="M1085" s="1" t="d">
        <v>2018-07-23</v>
      </c>
      <c r="N1085">
        <v>7</v>
      </c>
      <c r="O1085">
        <v>23</v>
      </c>
      <c r="P1085">
        <v>2018</v>
      </c>
      <c r="R1085" t="s">
        <v>26</v>
      </c>
      <c r="S1085" t="s">
        <v>31</v>
      </c>
    </row>
    <row r="1086" spans="1:19" x14ac:dyDescent="0.25">
      <c r="A1086" t="s">
        <v>338</v>
      </c>
      <c r="B1086" t="s">
        <v>27963</v>
      </c>
      <c r="C1086" t="s">
        <v>27964</v>
      </c>
      <c r="E1086" t="s">
        <v>27965</v>
      </c>
      <c r="F1086" t="s">
        <v>48</v>
      </c>
      <c r="G1086">
        <v>11581</v>
      </c>
      <c r="H1086">
        <v>40.663271999999999</v>
      </c>
      <c r="I1086">
        <v>-73.719247999999993</v>
      </c>
      <c r="J1086" s="1" t="d">
        <v>2018-09-10</v>
      </c>
      <c r="K1086">
        <v>102344</v>
      </c>
      <c r="L1086" t="s">
        <v>30</v>
      </c>
      <c r="M1086" s="1" t="d">
        <v>2018-07-23</v>
      </c>
      <c r="N1086">
        <v>7</v>
      </c>
      <c r="O1086">
        <v>23</v>
      </c>
      <c r="P1086">
        <v>2018</v>
      </c>
      <c r="R1086" t="s">
        <v>26</v>
      </c>
      <c r="S1086" t="s">
        <v>31</v>
      </c>
    </row>
    <row r="1087" spans="1:19" x14ac:dyDescent="0.25">
      <c r="A1087" t="s">
        <v>338</v>
      </c>
      <c r="B1087" t="s">
        <v>27978</v>
      </c>
      <c r="C1087" t="s">
        <v>27979</v>
      </c>
      <c r="E1087" t="s">
        <v>11422</v>
      </c>
      <c r="F1087" t="s">
        <v>48</v>
      </c>
      <c r="G1087">
        <v>10701</v>
      </c>
      <c r="H1087">
        <v>40.963394999999998</v>
      </c>
      <c r="I1087">
        <v>-73.854935999999995</v>
      </c>
      <c r="J1087" s="1" t="d">
        <v>2018-09-10</v>
      </c>
      <c r="K1087">
        <v>102351</v>
      </c>
      <c r="L1087" t="s">
        <v>30</v>
      </c>
      <c r="M1087" s="1" t="d">
        <v>2018-07-23</v>
      </c>
      <c r="N1087">
        <v>7</v>
      </c>
      <c r="O1087">
        <v>23</v>
      </c>
      <c r="P1087">
        <v>2018</v>
      </c>
      <c r="R1087" t="s">
        <v>26</v>
      </c>
      <c r="S1087" t="s">
        <v>31</v>
      </c>
    </row>
    <row r="1088" spans="1:19" x14ac:dyDescent="0.25">
      <c r="A1088" t="s">
        <v>338</v>
      </c>
      <c r="B1088" t="s">
        <v>27582</v>
      </c>
      <c r="C1088" t="s">
        <v>27985</v>
      </c>
      <c r="E1088" t="s">
        <v>2625</v>
      </c>
      <c r="F1088" t="s">
        <v>59</v>
      </c>
      <c r="G1088">
        <v>45247</v>
      </c>
      <c r="H1088">
        <v>39.194584999999996</v>
      </c>
      <c r="I1088">
        <v>-84.657691999999997</v>
      </c>
      <c r="J1088" s="1" t="d">
        <v>2018-09-10</v>
      </c>
      <c r="K1088">
        <v>102354</v>
      </c>
      <c r="L1088" t="s">
        <v>30</v>
      </c>
      <c r="M1088" s="1" t="d">
        <v>2018-07-23</v>
      </c>
      <c r="N1088">
        <v>7</v>
      </c>
      <c r="O1088">
        <v>23</v>
      </c>
      <c r="P1088">
        <v>2018</v>
      </c>
      <c r="R1088" t="s">
        <v>26</v>
      </c>
      <c r="S1088" t="s">
        <v>31</v>
      </c>
    </row>
    <row r="1089" spans="1:19" x14ac:dyDescent="0.25">
      <c r="A1089" t="s">
        <v>338</v>
      </c>
      <c r="B1089" t="s">
        <v>27582</v>
      </c>
      <c r="C1089" t="s">
        <v>27996</v>
      </c>
      <c r="E1089" t="s">
        <v>58</v>
      </c>
      <c r="F1089" t="s">
        <v>59</v>
      </c>
      <c r="G1089">
        <v>44870</v>
      </c>
      <c r="H1089">
        <v>41.411099</v>
      </c>
      <c r="I1089">
        <v>-82.663539999999998</v>
      </c>
      <c r="J1089" s="1" t="d">
        <v>2018-09-10</v>
      </c>
      <c r="K1089">
        <v>102361</v>
      </c>
      <c r="L1089" t="s">
        <v>30</v>
      </c>
      <c r="M1089" s="1" t="d">
        <v>2018-07-23</v>
      </c>
      <c r="N1089">
        <v>7</v>
      </c>
      <c r="O1089">
        <v>23</v>
      </c>
      <c r="P1089">
        <v>2018</v>
      </c>
      <c r="R1089" t="s">
        <v>26</v>
      </c>
      <c r="S1089" t="s">
        <v>31</v>
      </c>
    </row>
    <row r="1090" spans="1:19" x14ac:dyDescent="0.25">
      <c r="A1090" t="s">
        <v>338</v>
      </c>
      <c r="B1090" t="s">
        <v>27997</v>
      </c>
      <c r="C1090" t="s">
        <v>24277</v>
      </c>
      <c r="E1090" t="s">
        <v>7296</v>
      </c>
      <c r="F1090" t="s">
        <v>59</v>
      </c>
      <c r="G1090">
        <v>44054</v>
      </c>
      <c r="H1090">
        <v>41.426336999999997</v>
      </c>
      <c r="I1090">
        <v>-82.077382</v>
      </c>
      <c r="J1090" s="1" t="d">
        <v>2018-09-10</v>
      </c>
      <c r="K1090">
        <v>102362</v>
      </c>
      <c r="L1090" t="s">
        <v>30</v>
      </c>
      <c r="M1090" s="1" t="d">
        <v>2018-07-23</v>
      </c>
      <c r="N1090">
        <v>7</v>
      </c>
      <c r="O1090">
        <v>23</v>
      </c>
      <c r="P1090">
        <v>2018</v>
      </c>
      <c r="R1090" t="s">
        <v>26</v>
      </c>
      <c r="S1090" t="s">
        <v>31</v>
      </c>
    </row>
    <row r="1091" spans="1:19" x14ac:dyDescent="0.25">
      <c r="A1091" t="s">
        <v>338</v>
      </c>
      <c r="B1091" t="s">
        <v>27998</v>
      </c>
      <c r="C1091" t="s">
        <v>24281</v>
      </c>
      <c r="E1091" t="s">
        <v>24282</v>
      </c>
      <c r="F1091" t="s">
        <v>59</v>
      </c>
      <c r="G1091">
        <v>44136</v>
      </c>
      <c r="H1091">
        <v>41.343145999999997</v>
      </c>
      <c r="I1091">
        <v>-81.825328999999996</v>
      </c>
      <c r="J1091" s="1" t="d">
        <v>2018-09-10</v>
      </c>
      <c r="K1091">
        <v>102363</v>
      </c>
      <c r="L1091" t="s">
        <v>30</v>
      </c>
      <c r="M1091" s="1" t="d">
        <v>2018-07-23</v>
      </c>
      <c r="N1091">
        <v>7</v>
      </c>
      <c r="O1091">
        <v>23</v>
      </c>
      <c r="P1091">
        <v>2018</v>
      </c>
      <c r="R1091" t="s">
        <v>26</v>
      </c>
      <c r="S1091" t="s">
        <v>31</v>
      </c>
    </row>
    <row r="1092" spans="1:19" x14ac:dyDescent="0.25">
      <c r="A1092" t="s">
        <v>338</v>
      </c>
      <c r="B1092" t="s">
        <v>27582</v>
      </c>
      <c r="C1092" t="s">
        <v>27999</v>
      </c>
      <c r="E1092" t="s">
        <v>2914</v>
      </c>
      <c r="F1092" t="s">
        <v>59</v>
      </c>
      <c r="G1092">
        <v>43612</v>
      </c>
      <c r="H1092">
        <v>41.720703</v>
      </c>
      <c r="I1092">
        <v>-83.510802999999996</v>
      </c>
      <c r="J1092" s="1" t="d">
        <v>2018-09-10</v>
      </c>
      <c r="K1092">
        <v>102364</v>
      </c>
      <c r="L1092" t="s">
        <v>30</v>
      </c>
      <c r="M1092" s="1" t="d">
        <v>2018-07-23</v>
      </c>
      <c r="N1092">
        <v>7</v>
      </c>
      <c r="O1092">
        <v>23</v>
      </c>
      <c r="P1092">
        <v>2018</v>
      </c>
      <c r="R1092" t="s">
        <v>26</v>
      </c>
      <c r="S1092" t="s">
        <v>31</v>
      </c>
    </row>
    <row r="1093" spans="1:19" x14ac:dyDescent="0.25">
      <c r="A1093" t="s">
        <v>338</v>
      </c>
      <c r="B1093" t="s">
        <v>28028</v>
      </c>
      <c r="C1093" t="s">
        <v>28029</v>
      </c>
      <c r="E1093" t="s">
        <v>136</v>
      </c>
      <c r="F1093" t="s">
        <v>137</v>
      </c>
      <c r="G1093">
        <v>97223</v>
      </c>
      <c r="H1093">
        <v>45.450029999999998</v>
      </c>
      <c r="I1093">
        <v>-122.782833</v>
      </c>
      <c r="J1093" s="1" t="d">
        <v>2018-11-08</v>
      </c>
      <c r="K1093">
        <v>102378</v>
      </c>
      <c r="L1093" t="s">
        <v>30</v>
      </c>
      <c r="M1093" s="1" t="d">
        <v>2018-07-23</v>
      </c>
      <c r="N1093">
        <v>7</v>
      </c>
      <c r="O1093">
        <v>23</v>
      </c>
      <c r="P1093">
        <v>2018</v>
      </c>
      <c r="R1093" t="s">
        <v>26</v>
      </c>
      <c r="S1093" t="s">
        <v>31</v>
      </c>
    </row>
    <row r="1094" spans="1:19" x14ac:dyDescent="0.25">
      <c r="A1094" t="s">
        <v>338</v>
      </c>
      <c r="B1094" t="s">
        <v>28043</v>
      </c>
      <c r="C1094" t="s">
        <v>28044</v>
      </c>
      <c r="E1094" t="s">
        <v>17630</v>
      </c>
      <c r="F1094" t="s">
        <v>157</v>
      </c>
      <c r="G1094">
        <v>16823</v>
      </c>
      <c r="H1094">
        <v>40.913243000000001</v>
      </c>
      <c r="I1094">
        <v>-77.739204000000001</v>
      </c>
      <c r="J1094" s="1" t="d">
        <v>2018-09-10</v>
      </c>
      <c r="K1094">
        <v>102386</v>
      </c>
      <c r="L1094" t="s">
        <v>30</v>
      </c>
      <c r="M1094" s="1" t="d">
        <v>2018-07-23</v>
      </c>
      <c r="N1094">
        <v>7</v>
      </c>
      <c r="O1094">
        <v>23</v>
      </c>
      <c r="P1094">
        <v>2018</v>
      </c>
      <c r="R1094" t="s">
        <v>26</v>
      </c>
      <c r="S1094" t="s">
        <v>31</v>
      </c>
    </row>
    <row r="1095" spans="1:19" x14ac:dyDescent="0.25">
      <c r="A1095" t="s">
        <v>338</v>
      </c>
      <c r="B1095" t="s">
        <v>28046</v>
      </c>
      <c r="C1095" t="s">
        <v>25438</v>
      </c>
      <c r="E1095" t="s">
        <v>25439</v>
      </c>
      <c r="F1095" t="s">
        <v>157</v>
      </c>
      <c r="G1095">
        <v>15533</v>
      </c>
      <c r="H1095">
        <v>40.000132999999998</v>
      </c>
      <c r="I1095">
        <v>-78.239369999999994</v>
      </c>
      <c r="J1095" s="1" t="d">
        <v>2018-09-10</v>
      </c>
      <c r="K1095">
        <v>102388</v>
      </c>
      <c r="L1095" t="s">
        <v>30</v>
      </c>
      <c r="M1095" s="1" t="d">
        <v>2018-07-23</v>
      </c>
      <c r="N1095">
        <v>7</v>
      </c>
      <c r="O1095">
        <v>23</v>
      </c>
      <c r="P1095">
        <v>2018</v>
      </c>
      <c r="R1095" t="s">
        <v>26</v>
      </c>
      <c r="S1095" t="s">
        <v>31</v>
      </c>
    </row>
    <row r="1096" spans="1:19" x14ac:dyDescent="0.25">
      <c r="A1096" t="s">
        <v>338</v>
      </c>
      <c r="B1096" t="s">
        <v>28047</v>
      </c>
      <c r="C1096" t="s">
        <v>28048</v>
      </c>
      <c r="E1096" t="s">
        <v>5951</v>
      </c>
      <c r="F1096" t="s">
        <v>157</v>
      </c>
      <c r="G1096">
        <v>17015</v>
      </c>
      <c r="H1096">
        <v>40.233654999999999</v>
      </c>
      <c r="I1096">
        <v>-77.121291999999997</v>
      </c>
      <c r="J1096" s="1" t="d">
        <v>2018-09-10</v>
      </c>
      <c r="K1096">
        <v>102389</v>
      </c>
      <c r="L1096" t="s">
        <v>30</v>
      </c>
      <c r="M1096" s="1" t="d">
        <v>2018-07-23</v>
      </c>
      <c r="N1096">
        <v>7</v>
      </c>
      <c r="O1096">
        <v>23</v>
      </c>
      <c r="P1096">
        <v>2018</v>
      </c>
      <c r="R1096" t="s">
        <v>26</v>
      </c>
      <c r="S1096" t="s">
        <v>31</v>
      </c>
    </row>
    <row r="1097" spans="1:19" x14ac:dyDescent="0.25">
      <c r="A1097" t="s">
        <v>338</v>
      </c>
      <c r="B1097" t="s">
        <v>28057</v>
      </c>
      <c r="C1097" t="s">
        <v>28058</v>
      </c>
      <c r="E1097" t="s">
        <v>28059</v>
      </c>
      <c r="F1097" t="s">
        <v>157</v>
      </c>
      <c r="G1097">
        <v>15143</v>
      </c>
      <c r="H1097">
        <v>40.612538999999998</v>
      </c>
      <c r="I1097">
        <v>-80.100015999999997</v>
      </c>
      <c r="J1097" s="1" t="d">
        <v>2018-09-10</v>
      </c>
      <c r="K1097">
        <v>102393</v>
      </c>
      <c r="L1097" t="s">
        <v>30</v>
      </c>
      <c r="M1097" s="1" t="d">
        <v>2018-07-23</v>
      </c>
      <c r="N1097">
        <v>7</v>
      </c>
      <c r="O1097">
        <v>23</v>
      </c>
      <c r="P1097">
        <v>2018</v>
      </c>
      <c r="R1097" t="s">
        <v>26</v>
      </c>
      <c r="S1097" t="s">
        <v>31</v>
      </c>
    </row>
    <row r="1098" spans="1:19" x14ac:dyDescent="0.25">
      <c r="A1098" t="s">
        <v>338</v>
      </c>
      <c r="B1098" t="s">
        <v>28062</v>
      </c>
      <c r="C1098" t="s">
        <v>28063</v>
      </c>
      <c r="E1098" t="s">
        <v>10350</v>
      </c>
      <c r="F1098" t="s">
        <v>157</v>
      </c>
      <c r="G1098">
        <v>16148</v>
      </c>
      <c r="H1098">
        <v>41.201611999999997</v>
      </c>
      <c r="I1098">
        <v>-80.455609999999993</v>
      </c>
      <c r="J1098" s="1" t="d">
        <v>2018-09-10</v>
      </c>
      <c r="K1098">
        <v>102395</v>
      </c>
      <c r="L1098" t="s">
        <v>30</v>
      </c>
      <c r="M1098" s="1" t="d">
        <v>2018-07-23</v>
      </c>
      <c r="N1098">
        <v>7</v>
      </c>
      <c r="O1098">
        <v>23</v>
      </c>
      <c r="P1098">
        <v>2018</v>
      </c>
      <c r="R1098" t="s">
        <v>26</v>
      </c>
      <c r="S1098" t="s">
        <v>31</v>
      </c>
    </row>
    <row r="1099" spans="1:19" x14ac:dyDescent="0.25">
      <c r="A1099" t="s">
        <v>338</v>
      </c>
      <c r="B1099" t="s">
        <v>28064</v>
      </c>
      <c r="C1099" t="s">
        <v>28065</v>
      </c>
      <c r="E1099" t="s">
        <v>6035</v>
      </c>
      <c r="F1099" t="s">
        <v>157</v>
      </c>
      <c r="G1099">
        <v>15642</v>
      </c>
      <c r="H1099">
        <v>38.410950999999997</v>
      </c>
      <c r="I1099">
        <v>-82.487125000000006</v>
      </c>
      <c r="J1099" s="1" t="d">
        <v>2018-09-10</v>
      </c>
      <c r="K1099">
        <v>102396</v>
      </c>
      <c r="L1099" t="s">
        <v>30</v>
      </c>
      <c r="M1099" s="1" t="d">
        <v>2018-07-23</v>
      </c>
      <c r="N1099">
        <v>7</v>
      </c>
      <c r="O1099">
        <v>23</v>
      </c>
      <c r="P1099">
        <v>2018</v>
      </c>
      <c r="R1099" t="s">
        <v>26</v>
      </c>
      <c r="S1099" t="s">
        <v>31</v>
      </c>
    </row>
    <row r="1100" spans="1:19" x14ac:dyDescent="0.25">
      <c r="A1100" t="s">
        <v>338</v>
      </c>
      <c r="B1100" t="s">
        <v>28078</v>
      </c>
      <c r="C1100" t="s">
        <v>28079</v>
      </c>
      <c r="E1100" t="s">
        <v>5440</v>
      </c>
      <c r="F1100" t="s">
        <v>208</v>
      </c>
      <c r="G1100">
        <v>29501</v>
      </c>
      <c r="H1100">
        <v>34.190652</v>
      </c>
      <c r="I1100">
        <v>-79.831557000000004</v>
      </c>
      <c r="J1100" s="1" t="d">
        <v>2018-09-10</v>
      </c>
      <c r="K1100">
        <v>102402</v>
      </c>
      <c r="L1100" t="s">
        <v>30</v>
      </c>
      <c r="M1100" s="1" t="d">
        <v>2018-01-01</v>
      </c>
      <c r="N1100">
        <v>1</v>
      </c>
      <c r="O1100">
        <v>1</v>
      </c>
      <c r="P1100">
        <v>2018</v>
      </c>
      <c r="R1100" t="s">
        <v>26</v>
      </c>
      <c r="S1100" t="s">
        <v>31</v>
      </c>
    </row>
    <row r="1101" spans="1:19" x14ac:dyDescent="0.25">
      <c r="A1101" t="s">
        <v>338</v>
      </c>
      <c r="B1101" t="s">
        <v>28086</v>
      </c>
      <c r="C1101" t="s">
        <v>28087</v>
      </c>
      <c r="E1101" t="s">
        <v>20452</v>
      </c>
      <c r="F1101" t="s">
        <v>319</v>
      </c>
      <c r="G1101">
        <v>57730</v>
      </c>
      <c r="H1101">
        <v>43.767263999999997</v>
      </c>
      <c r="I1101">
        <v>-103.595001</v>
      </c>
      <c r="J1101" s="1" t="d">
        <v>2018-09-10</v>
      </c>
      <c r="K1101">
        <v>102406</v>
      </c>
      <c r="L1101" t="s">
        <v>30</v>
      </c>
      <c r="M1101" s="1" t="d">
        <v>2018-07-23</v>
      </c>
      <c r="N1101">
        <v>7</v>
      </c>
      <c r="O1101">
        <v>23</v>
      </c>
      <c r="P1101">
        <v>2018</v>
      </c>
      <c r="R1101" t="s">
        <v>26</v>
      </c>
      <c r="S1101" t="s">
        <v>31</v>
      </c>
    </row>
    <row r="1102" spans="1:19" x14ac:dyDescent="0.25">
      <c r="A1102" t="s">
        <v>338</v>
      </c>
      <c r="B1102" t="s">
        <v>28092</v>
      </c>
      <c r="C1102" t="s">
        <v>28093</v>
      </c>
      <c r="E1102" t="s">
        <v>28094</v>
      </c>
      <c r="F1102" t="s">
        <v>319</v>
      </c>
      <c r="G1102">
        <v>57365</v>
      </c>
      <c r="H1102">
        <v>43.803196999999997</v>
      </c>
      <c r="I1102">
        <v>-99.383370999999997</v>
      </c>
      <c r="J1102" s="1" t="d">
        <v>2018-09-10</v>
      </c>
      <c r="K1102">
        <v>102409</v>
      </c>
      <c r="L1102" t="s">
        <v>30</v>
      </c>
      <c r="M1102" s="1" t="d">
        <v>2018-07-23</v>
      </c>
      <c r="N1102">
        <v>7</v>
      </c>
      <c r="O1102">
        <v>23</v>
      </c>
      <c r="P1102">
        <v>2018</v>
      </c>
      <c r="R1102" t="s">
        <v>26</v>
      </c>
      <c r="S1102" t="s">
        <v>31</v>
      </c>
    </row>
    <row r="1103" spans="1:19" x14ac:dyDescent="0.25">
      <c r="A1103" t="s">
        <v>338</v>
      </c>
      <c r="B1103" t="s">
        <v>27561</v>
      </c>
      <c r="C1103" t="s">
        <v>28097</v>
      </c>
      <c r="E1103" t="s">
        <v>1642</v>
      </c>
      <c r="F1103" t="s">
        <v>319</v>
      </c>
      <c r="G1103">
        <v>57106</v>
      </c>
      <c r="H1103">
        <v>43.527653000000001</v>
      </c>
      <c r="I1103">
        <v>-96.789642999999998</v>
      </c>
      <c r="J1103" s="1" t="d">
        <v>2018-09-10</v>
      </c>
      <c r="K1103">
        <v>102411</v>
      </c>
      <c r="L1103" t="s">
        <v>30</v>
      </c>
      <c r="M1103" s="1" t="d">
        <v>2018-07-23</v>
      </c>
      <c r="N1103">
        <v>7</v>
      </c>
      <c r="O1103">
        <v>23</v>
      </c>
      <c r="P1103">
        <v>2018</v>
      </c>
      <c r="R1103" t="s">
        <v>26</v>
      </c>
      <c r="S1103" t="s">
        <v>31</v>
      </c>
    </row>
    <row r="1104" spans="1:19" x14ac:dyDescent="0.25">
      <c r="A1104" t="s">
        <v>338</v>
      </c>
      <c r="B1104" t="s">
        <v>28098</v>
      </c>
      <c r="C1104" t="s">
        <v>28099</v>
      </c>
      <c r="D1104" t="s">
        <v>28100</v>
      </c>
      <c r="E1104" t="s">
        <v>28101</v>
      </c>
      <c r="F1104" t="s">
        <v>319</v>
      </c>
      <c r="G1104">
        <v>57783</v>
      </c>
      <c r="H1104">
        <v>44.524141999999998</v>
      </c>
      <c r="I1104">
        <v>-103.890356</v>
      </c>
      <c r="J1104" s="1" t="d">
        <v>2018-09-10</v>
      </c>
      <c r="K1104">
        <v>102412</v>
      </c>
      <c r="L1104" t="s">
        <v>30</v>
      </c>
      <c r="M1104" s="1" t="d">
        <v>2018-07-23</v>
      </c>
      <c r="N1104">
        <v>7</v>
      </c>
      <c r="O1104">
        <v>23</v>
      </c>
      <c r="P1104">
        <v>2018</v>
      </c>
      <c r="R1104" t="s">
        <v>26</v>
      </c>
      <c r="S1104" t="s">
        <v>31</v>
      </c>
    </row>
    <row r="1105" spans="1:19" x14ac:dyDescent="0.25">
      <c r="A1105" t="s">
        <v>338</v>
      </c>
      <c r="B1105" t="s">
        <v>28102</v>
      </c>
      <c r="C1105" t="s">
        <v>28103</v>
      </c>
      <c r="E1105" t="s">
        <v>90</v>
      </c>
      <c r="F1105" t="s">
        <v>280</v>
      </c>
      <c r="G1105">
        <v>37027</v>
      </c>
      <c r="H1105">
        <v>35.969135000000001</v>
      </c>
      <c r="I1105">
        <v>-86.804300999999995</v>
      </c>
      <c r="J1105" s="1" t="d">
        <v>2018-09-10</v>
      </c>
      <c r="K1105">
        <v>102413</v>
      </c>
      <c r="L1105" t="s">
        <v>30</v>
      </c>
      <c r="M1105" s="1" t="d">
        <v>2018-07-23</v>
      </c>
      <c r="N1105">
        <v>7</v>
      </c>
      <c r="O1105">
        <v>23</v>
      </c>
      <c r="P1105">
        <v>2018</v>
      </c>
      <c r="R1105" t="s">
        <v>26</v>
      </c>
      <c r="S1105" t="s">
        <v>31</v>
      </c>
    </row>
    <row r="1106" spans="1:19" x14ac:dyDescent="0.25">
      <c r="A1106" t="s">
        <v>338</v>
      </c>
      <c r="B1106" t="s">
        <v>28108</v>
      </c>
      <c r="C1106" t="s">
        <v>28109</v>
      </c>
      <c r="E1106" t="s">
        <v>6799</v>
      </c>
      <c r="F1106" t="s">
        <v>280</v>
      </c>
      <c r="G1106">
        <v>38501</v>
      </c>
      <c r="H1106">
        <v>36.157291000000001</v>
      </c>
      <c r="I1106">
        <v>-85.517470000000003</v>
      </c>
      <c r="J1106" s="1" t="d">
        <v>2018-09-10</v>
      </c>
      <c r="K1106">
        <v>102416</v>
      </c>
      <c r="L1106" t="s">
        <v>30</v>
      </c>
      <c r="M1106" s="1" t="d">
        <v>2018-07-23</v>
      </c>
      <c r="N1106">
        <v>7</v>
      </c>
      <c r="O1106">
        <v>23</v>
      </c>
      <c r="P1106">
        <v>2018</v>
      </c>
      <c r="R1106" t="s">
        <v>26</v>
      </c>
      <c r="S1106" t="s">
        <v>31</v>
      </c>
    </row>
    <row r="1107" spans="1:19" x14ac:dyDescent="0.25">
      <c r="A1107" t="s">
        <v>338</v>
      </c>
      <c r="B1107" t="s">
        <v>28110</v>
      </c>
      <c r="C1107" t="s">
        <v>28111</v>
      </c>
      <c r="E1107" t="s">
        <v>6802</v>
      </c>
      <c r="F1107" t="s">
        <v>280</v>
      </c>
      <c r="G1107">
        <v>37055</v>
      </c>
      <c r="H1107">
        <v>36.018455000000003</v>
      </c>
      <c r="I1107">
        <v>-87.332606999999996</v>
      </c>
      <c r="J1107" s="1" t="d">
        <v>2018-09-10</v>
      </c>
      <c r="K1107">
        <v>102417</v>
      </c>
      <c r="L1107" t="s">
        <v>30</v>
      </c>
      <c r="M1107" s="1" t="d">
        <v>2018-07-23</v>
      </c>
      <c r="N1107">
        <v>7</v>
      </c>
      <c r="O1107">
        <v>23</v>
      </c>
      <c r="P1107">
        <v>2018</v>
      </c>
      <c r="R1107" t="s">
        <v>26</v>
      </c>
      <c r="S1107" t="s">
        <v>31</v>
      </c>
    </row>
    <row r="1108" spans="1:19" x14ac:dyDescent="0.25">
      <c r="A1108" t="s">
        <v>338</v>
      </c>
      <c r="B1108" t="s">
        <v>27677</v>
      </c>
      <c r="C1108" t="s">
        <v>28116</v>
      </c>
      <c r="E1108" t="s">
        <v>5109</v>
      </c>
      <c r="F1108" t="s">
        <v>280</v>
      </c>
      <c r="G1108">
        <v>37355</v>
      </c>
      <c r="H1108">
        <v>35.458779</v>
      </c>
      <c r="I1108">
        <v>-86.057092999999995</v>
      </c>
      <c r="J1108" s="1" t="d">
        <v>2018-09-10</v>
      </c>
      <c r="K1108">
        <v>102420</v>
      </c>
      <c r="L1108" t="s">
        <v>30</v>
      </c>
      <c r="M1108" s="1" t="d">
        <v>2018-07-23</v>
      </c>
      <c r="N1108">
        <v>7</v>
      </c>
      <c r="O1108">
        <v>23</v>
      </c>
      <c r="P1108">
        <v>2018</v>
      </c>
      <c r="R1108" t="s">
        <v>26</v>
      </c>
      <c r="S1108" t="s">
        <v>31</v>
      </c>
    </row>
    <row r="1109" spans="1:19" x14ac:dyDescent="0.25">
      <c r="A1109" t="s">
        <v>338</v>
      </c>
      <c r="B1109" t="s">
        <v>28123</v>
      </c>
      <c r="C1109" t="s">
        <v>28124</v>
      </c>
      <c r="E1109" t="s">
        <v>606</v>
      </c>
      <c r="F1109" t="s">
        <v>37</v>
      </c>
      <c r="G1109">
        <v>78752</v>
      </c>
      <c r="H1109">
        <v>30.329274999999999</v>
      </c>
      <c r="I1109">
        <v>-97.706259000000003</v>
      </c>
      <c r="J1109" s="1" t="d">
        <v>2018-09-10</v>
      </c>
      <c r="K1109">
        <v>102424</v>
      </c>
      <c r="L1109" t="s">
        <v>30</v>
      </c>
      <c r="M1109" s="1" t="d">
        <v>2018-07-23</v>
      </c>
      <c r="N1109">
        <v>7</v>
      </c>
      <c r="O1109">
        <v>23</v>
      </c>
      <c r="P1109">
        <v>2018</v>
      </c>
      <c r="R1109" t="s">
        <v>26</v>
      </c>
      <c r="S1109" t="s">
        <v>31</v>
      </c>
    </row>
    <row r="1110" spans="1:19" x14ac:dyDescent="0.25">
      <c r="A1110" t="s">
        <v>338</v>
      </c>
      <c r="B1110" t="s">
        <v>28125</v>
      </c>
      <c r="C1110" t="s">
        <v>28126</v>
      </c>
      <c r="E1110" t="s">
        <v>14040</v>
      </c>
      <c r="F1110" t="s">
        <v>37</v>
      </c>
      <c r="G1110">
        <v>76705</v>
      </c>
      <c r="H1110">
        <v>31.581524000000002</v>
      </c>
      <c r="I1110">
        <v>-97.109167999999997</v>
      </c>
      <c r="J1110" s="1" t="d">
        <v>2018-09-10</v>
      </c>
      <c r="K1110">
        <v>102425</v>
      </c>
      <c r="L1110" t="s">
        <v>30</v>
      </c>
      <c r="M1110" s="1" t="d">
        <v>2018-07-23</v>
      </c>
      <c r="N1110">
        <v>7</v>
      </c>
      <c r="O1110">
        <v>23</v>
      </c>
      <c r="P1110">
        <v>2018</v>
      </c>
      <c r="R1110" t="s">
        <v>26</v>
      </c>
      <c r="S1110" t="s">
        <v>31</v>
      </c>
    </row>
    <row r="1111" spans="1:19" x14ac:dyDescent="0.25">
      <c r="A1111" t="s">
        <v>338</v>
      </c>
      <c r="B1111" t="s">
        <v>28139</v>
      </c>
      <c r="C1111" t="s">
        <v>28140</v>
      </c>
      <c r="E1111" t="s">
        <v>95</v>
      </c>
      <c r="F1111" t="s">
        <v>37</v>
      </c>
      <c r="G1111">
        <v>75231</v>
      </c>
      <c r="H1111">
        <v>32.881397</v>
      </c>
      <c r="I1111">
        <v>-96.769542999999999</v>
      </c>
      <c r="J1111" s="1" t="d">
        <v>2018-09-10</v>
      </c>
      <c r="K1111">
        <v>102431</v>
      </c>
      <c r="L1111" t="s">
        <v>30</v>
      </c>
      <c r="M1111" s="1" t="d">
        <v>2018-07-23</v>
      </c>
      <c r="N1111">
        <v>7</v>
      </c>
      <c r="O1111">
        <v>23</v>
      </c>
      <c r="P1111">
        <v>2018</v>
      </c>
      <c r="R1111" t="s">
        <v>26</v>
      </c>
      <c r="S1111" t="s">
        <v>31</v>
      </c>
    </row>
    <row r="1112" spans="1:19" x14ac:dyDescent="0.25">
      <c r="A1112" t="s">
        <v>338</v>
      </c>
      <c r="B1112" t="s">
        <v>28148</v>
      </c>
      <c r="C1112" t="s">
        <v>28149</v>
      </c>
      <c r="E1112" t="s">
        <v>36</v>
      </c>
      <c r="F1112" t="s">
        <v>37</v>
      </c>
      <c r="G1112">
        <v>77090</v>
      </c>
      <c r="H1112">
        <v>29.979787999999999</v>
      </c>
      <c r="I1112">
        <v>-95.421036999999998</v>
      </c>
      <c r="J1112" s="1" t="d">
        <v>2018-09-10</v>
      </c>
      <c r="K1112">
        <v>102435</v>
      </c>
      <c r="L1112" t="s">
        <v>30</v>
      </c>
      <c r="M1112" s="1" t="d">
        <v>2018-07-23</v>
      </c>
      <c r="N1112">
        <v>7</v>
      </c>
      <c r="O1112">
        <v>23</v>
      </c>
      <c r="P1112">
        <v>2018</v>
      </c>
      <c r="R1112" t="s">
        <v>26</v>
      </c>
      <c r="S1112" t="s">
        <v>31</v>
      </c>
    </row>
    <row r="1113" spans="1:19" x14ac:dyDescent="0.25">
      <c r="A1113" t="s">
        <v>338</v>
      </c>
      <c r="B1113" t="s">
        <v>27222</v>
      </c>
      <c r="C1113" t="s">
        <v>28151</v>
      </c>
      <c r="E1113" t="s">
        <v>28152</v>
      </c>
      <c r="F1113" t="s">
        <v>37</v>
      </c>
      <c r="G1113">
        <v>76651</v>
      </c>
      <c r="H1113">
        <v>32.194178999999998</v>
      </c>
      <c r="I1113">
        <v>-96.898792</v>
      </c>
      <c r="J1113" s="1" t="d">
        <v>2018-09-10</v>
      </c>
      <c r="K1113">
        <v>102437</v>
      </c>
      <c r="L1113" t="s">
        <v>30</v>
      </c>
      <c r="M1113" s="1" t="d">
        <v>2018-07-23</v>
      </c>
      <c r="N1113">
        <v>7</v>
      </c>
      <c r="O1113">
        <v>23</v>
      </c>
      <c r="P1113">
        <v>2018</v>
      </c>
      <c r="R1113" t="s">
        <v>26</v>
      </c>
      <c r="S1113" t="s">
        <v>31</v>
      </c>
    </row>
    <row r="1114" spans="1:19" x14ac:dyDescent="0.25">
      <c r="A1114" t="s">
        <v>338</v>
      </c>
      <c r="B1114" t="s">
        <v>28157</v>
      </c>
      <c r="C1114" t="s">
        <v>28158</v>
      </c>
      <c r="E1114" t="s">
        <v>3002</v>
      </c>
      <c r="F1114" t="s">
        <v>37</v>
      </c>
      <c r="G1114">
        <v>78041</v>
      </c>
      <c r="H1114">
        <v>27.555112999999999</v>
      </c>
      <c r="I1114">
        <v>-99.494926000000007</v>
      </c>
      <c r="J1114" s="1" t="d">
        <v>2018-09-10</v>
      </c>
      <c r="K1114">
        <v>102440</v>
      </c>
      <c r="L1114" t="s">
        <v>30</v>
      </c>
      <c r="M1114" s="1" t="d">
        <v>2018-07-23</v>
      </c>
      <c r="N1114">
        <v>7</v>
      </c>
      <c r="O1114">
        <v>23</v>
      </c>
      <c r="P1114">
        <v>2018</v>
      </c>
      <c r="R1114" t="s">
        <v>26</v>
      </c>
      <c r="S1114" t="s">
        <v>31</v>
      </c>
    </row>
    <row r="1115" spans="1:19" x14ac:dyDescent="0.25">
      <c r="A1115" t="s">
        <v>338</v>
      </c>
      <c r="B1115" t="s">
        <v>28161</v>
      </c>
      <c r="C1115" t="s">
        <v>28162</v>
      </c>
      <c r="E1115" t="s">
        <v>10196</v>
      </c>
      <c r="F1115" t="s">
        <v>37</v>
      </c>
      <c r="G1115">
        <v>78501</v>
      </c>
      <c r="H1115">
        <v>26.198446000000001</v>
      </c>
      <c r="I1115">
        <v>-98.259821000000002</v>
      </c>
      <c r="J1115" s="1" t="d">
        <v>2018-09-10</v>
      </c>
      <c r="K1115">
        <v>102442</v>
      </c>
      <c r="L1115" t="s">
        <v>30</v>
      </c>
      <c r="M1115" s="1" t="d">
        <v>2018-07-23</v>
      </c>
      <c r="N1115">
        <v>7</v>
      </c>
      <c r="O1115">
        <v>23</v>
      </c>
      <c r="P1115">
        <v>2018</v>
      </c>
      <c r="R1115" t="s">
        <v>26</v>
      </c>
      <c r="S1115" t="s">
        <v>31</v>
      </c>
    </row>
    <row r="1116" spans="1:19" x14ac:dyDescent="0.25">
      <c r="A1116" t="s">
        <v>338</v>
      </c>
      <c r="B1116" t="s">
        <v>28164</v>
      </c>
      <c r="C1116" t="s">
        <v>28165</v>
      </c>
      <c r="E1116" t="s">
        <v>28166</v>
      </c>
      <c r="F1116" t="s">
        <v>37</v>
      </c>
      <c r="G1116">
        <v>75964</v>
      </c>
      <c r="H1116">
        <v>31.626476</v>
      </c>
      <c r="I1116">
        <v>-94.684145999999998</v>
      </c>
      <c r="J1116" s="1" t="d">
        <v>2018-09-10</v>
      </c>
      <c r="K1116">
        <v>102444</v>
      </c>
      <c r="L1116" t="s">
        <v>30</v>
      </c>
      <c r="M1116" s="1" t="d">
        <v>2018-07-23</v>
      </c>
      <c r="N1116">
        <v>7</v>
      </c>
      <c r="O1116">
        <v>23</v>
      </c>
      <c r="P1116">
        <v>2018</v>
      </c>
      <c r="R1116" t="s">
        <v>26</v>
      </c>
      <c r="S1116" t="s">
        <v>31</v>
      </c>
    </row>
    <row r="1117" spans="1:19" x14ac:dyDescent="0.25">
      <c r="A1117" t="s">
        <v>338</v>
      </c>
      <c r="B1117" t="s">
        <v>28170</v>
      </c>
      <c r="C1117" t="s">
        <v>28171</v>
      </c>
      <c r="E1117" t="s">
        <v>2269</v>
      </c>
      <c r="F1117" t="s">
        <v>37</v>
      </c>
      <c r="G1117">
        <v>75024</v>
      </c>
      <c r="H1117">
        <v>33.075496999999999</v>
      </c>
      <c r="I1117">
        <v>-96.822087999999994</v>
      </c>
      <c r="J1117" s="1" t="d">
        <v>2018-09-10</v>
      </c>
      <c r="K1117">
        <v>102446</v>
      </c>
      <c r="L1117" t="s">
        <v>30</v>
      </c>
      <c r="M1117" s="1" t="d">
        <v>2018-07-23</v>
      </c>
      <c r="N1117">
        <v>7</v>
      </c>
      <c r="O1117">
        <v>23</v>
      </c>
      <c r="P1117">
        <v>2018</v>
      </c>
      <c r="R1117" t="s">
        <v>26</v>
      </c>
      <c r="S1117" t="s">
        <v>31</v>
      </c>
    </row>
    <row r="1118" spans="1:19" x14ac:dyDescent="0.25">
      <c r="A1118" t="s">
        <v>338</v>
      </c>
      <c r="B1118" t="s">
        <v>28176</v>
      </c>
      <c r="C1118" t="s">
        <v>28177</v>
      </c>
      <c r="E1118" t="s">
        <v>8746</v>
      </c>
      <c r="F1118" t="s">
        <v>37</v>
      </c>
      <c r="G1118">
        <v>76092</v>
      </c>
      <c r="H1118">
        <v>32.943429000000002</v>
      </c>
      <c r="I1118">
        <v>-97.13382</v>
      </c>
      <c r="J1118" s="1" t="d">
        <v>2018-09-10</v>
      </c>
      <c r="K1118">
        <v>102449</v>
      </c>
      <c r="L1118" t="s">
        <v>30</v>
      </c>
      <c r="M1118" s="1" t="d">
        <v>2018-07-23</v>
      </c>
      <c r="N1118">
        <v>7</v>
      </c>
      <c r="O1118">
        <v>23</v>
      </c>
      <c r="P1118">
        <v>2018</v>
      </c>
      <c r="R1118" t="s">
        <v>26</v>
      </c>
      <c r="S1118" t="s">
        <v>31</v>
      </c>
    </row>
    <row r="1119" spans="1:19" x14ac:dyDescent="0.25">
      <c r="A1119" t="s">
        <v>338</v>
      </c>
      <c r="B1119" t="s">
        <v>28215</v>
      </c>
      <c r="C1119" t="s">
        <v>28216</v>
      </c>
      <c r="E1119" t="s">
        <v>3989</v>
      </c>
      <c r="F1119" t="s">
        <v>269</v>
      </c>
      <c r="G1119">
        <v>22901</v>
      </c>
      <c r="H1119">
        <v>38.064511000000003</v>
      </c>
      <c r="I1119">
        <v>-78.491021000000003</v>
      </c>
      <c r="J1119" s="1" t="d">
        <v>2018-09-10</v>
      </c>
      <c r="K1119">
        <v>102467</v>
      </c>
      <c r="L1119" t="s">
        <v>30</v>
      </c>
      <c r="M1119" s="1" t="d">
        <v>2018-07-23</v>
      </c>
      <c r="N1119">
        <v>7</v>
      </c>
      <c r="O1119">
        <v>23</v>
      </c>
      <c r="P1119">
        <v>2018</v>
      </c>
      <c r="R1119" t="s">
        <v>26</v>
      </c>
      <c r="S1119" t="s">
        <v>31</v>
      </c>
    </row>
    <row r="1120" spans="1:19" x14ac:dyDescent="0.25">
      <c r="A1120" t="s">
        <v>338</v>
      </c>
      <c r="B1120" t="s">
        <v>27482</v>
      </c>
      <c r="C1120" t="s">
        <v>28218</v>
      </c>
      <c r="E1120" t="s">
        <v>3039</v>
      </c>
      <c r="F1120" t="s">
        <v>269</v>
      </c>
      <c r="G1120">
        <v>22407</v>
      </c>
      <c r="H1120">
        <v>38.225817999999997</v>
      </c>
      <c r="I1120">
        <v>-77.506647999999998</v>
      </c>
      <c r="J1120" s="1" t="d">
        <v>2018-09-10</v>
      </c>
      <c r="K1120">
        <v>102469</v>
      </c>
      <c r="L1120" t="s">
        <v>30</v>
      </c>
      <c r="M1120" s="1" t="d">
        <v>2018-07-23</v>
      </c>
      <c r="N1120">
        <v>7</v>
      </c>
      <c r="O1120">
        <v>23</v>
      </c>
      <c r="P1120">
        <v>2018</v>
      </c>
      <c r="R1120" t="s">
        <v>26</v>
      </c>
      <c r="S1120" t="s">
        <v>31</v>
      </c>
    </row>
    <row r="1121" spans="1:19" x14ac:dyDescent="0.25">
      <c r="A1121" t="s">
        <v>338</v>
      </c>
      <c r="B1121" t="s">
        <v>28231</v>
      </c>
      <c r="C1121" t="s">
        <v>28232</v>
      </c>
      <c r="E1121" t="s">
        <v>449</v>
      </c>
      <c r="F1121" t="s">
        <v>269</v>
      </c>
      <c r="G1121">
        <v>22150</v>
      </c>
      <c r="H1121">
        <v>38.774596000000003</v>
      </c>
      <c r="I1121">
        <v>-77.175307000000004</v>
      </c>
      <c r="J1121" s="1" t="d">
        <v>2018-09-10</v>
      </c>
      <c r="K1121">
        <v>102476</v>
      </c>
      <c r="L1121" t="s">
        <v>30</v>
      </c>
      <c r="M1121" s="1" t="d">
        <v>2018-07-23</v>
      </c>
      <c r="N1121">
        <v>7</v>
      </c>
      <c r="O1121">
        <v>23</v>
      </c>
      <c r="P1121">
        <v>2018</v>
      </c>
      <c r="R1121" t="s">
        <v>26</v>
      </c>
      <c r="S1121" t="s">
        <v>31</v>
      </c>
    </row>
    <row r="1122" spans="1:19" x14ac:dyDescent="0.25">
      <c r="A1122" t="s">
        <v>338</v>
      </c>
      <c r="B1122" t="s">
        <v>28030</v>
      </c>
      <c r="C1122" t="s">
        <v>28257</v>
      </c>
      <c r="E1122" t="s">
        <v>28258</v>
      </c>
      <c r="F1122" t="s">
        <v>55</v>
      </c>
      <c r="G1122">
        <v>98087</v>
      </c>
      <c r="H1122">
        <v>47.849629</v>
      </c>
      <c r="I1122">
        <v>-122.272806</v>
      </c>
      <c r="J1122" s="1" t="d">
        <v>2018-09-10</v>
      </c>
      <c r="K1122">
        <v>102489</v>
      </c>
      <c r="L1122" t="s">
        <v>30</v>
      </c>
      <c r="M1122" s="1" t="d">
        <v>2018-07-23</v>
      </c>
      <c r="N1122">
        <v>7</v>
      </c>
      <c r="O1122">
        <v>23</v>
      </c>
      <c r="P1122">
        <v>2018</v>
      </c>
      <c r="R1122" t="s">
        <v>26</v>
      </c>
      <c r="S1122" t="s">
        <v>31</v>
      </c>
    </row>
    <row r="1123" spans="1:19" x14ac:dyDescent="0.25">
      <c r="A1123" t="s">
        <v>338</v>
      </c>
      <c r="B1123" t="s">
        <v>28264</v>
      </c>
      <c r="C1123" t="s">
        <v>28265</v>
      </c>
      <c r="E1123" t="s">
        <v>6204</v>
      </c>
      <c r="F1123" t="s">
        <v>55</v>
      </c>
      <c r="G1123">
        <v>98685</v>
      </c>
      <c r="H1123">
        <v>45.721508999999998</v>
      </c>
      <c r="I1123">
        <v>-122.664886</v>
      </c>
      <c r="J1123" s="1" t="d">
        <v>2018-09-10</v>
      </c>
      <c r="K1123">
        <v>102493</v>
      </c>
      <c r="L1123" t="s">
        <v>30</v>
      </c>
      <c r="M1123" s="1" t="d">
        <v>2018-07-23</v>
      </c>
      <c r="N1123">
        <v>7</v>
      </c>
      <c r="O1123">
        <v>23</v>
      </c>
      <c r="P1123">
        <v>2018</v>
      </c>
      <c r="R1123" t="s">
        <v>26</v>
      </c>
      <c r="S1123" t="s">
        <v>31</v>
      </c>
    </row>
    <row r="1124" spans="1:19" x14ac:dyDescent="0.25">
      <c r="A1124" t="s">
        <v>338</v>
      </c>
      <c r="B1124" t="s">
        <v>27582</v>
      </c>
      <c r="C1124" t="s">
        <v>28268</v>
      </c>
      <c r="E1124" t="s">
        <v>4970</v>
      </c>
      <c r="F1124" t="s">
        <v>513</v>
      </c>
      <c r="G1124">
        <v>54303</v>
      </c>
      <c r="H1124">
        <v>44.535422619999999</v>
      </c>
      <c r="I1124">
        <v>-88.076478730000005</v>
      </c>
      <c r="J1124" s="1" t="d">
        <v>2018-09-10</v>
      </c>
      <c r="K1124">
        <v>102495</v>
      </c>
      <c r="L1124" t="s">
        <v>30</v>
      </c>
      <c r="M1124" s="1" t="d">
        <v>2018-07-23</v>
      </c>
      <c r="N1124">
        <v>7</v>
      </c>
      <c r="O1124">
        <v>23</v>
      </c>
      <c r="P1124">
        <v>2018</v>
      </c>
      <c r="R1124" t="s">
        <v>26</v>
      </c>
      <c r="S1124" t="s">
        <v>31</v>
      </c>
    </row>
    <row r="1125" spans="1:19" x14ac:dyDescent="0.25">
      <c r="A1125" t="s">
        <v>338</v>
      </c>
      <c r="B1125" t="s">
        <v>27561</v>
      </c>
      <c r="C1125" t="s">
        <v>28269</v>
      </c>
      <c r="E1125" t="s">
        <v>323</v>
      </c>
      <c r="F1125" t="s">
        <v>513</v>
      </c>
      <c r="G1125">
        <v>53704</v>
      </c>
      <c r="H1125">
        <v>43.118388000000003</v>
      </c>
      <c r="I1125">
        <v>-89.319007999999997</v>
      </c>
      <c r="J1125" s="1" t="d">
        <v>2018-09-10</v>
      </c>
      <c r="K1125">
        <v>102496</v>
      </c>
      <c r="L1125" t="s">
        <v>30</v>
      </c>
      <c r="M1125" s="1" t="d">
        <v>2018-07-23</v>
      </c>
      <c r="N1125">
        <v>7</v>
      </c>
      <c r="O1125">
        <v>23</v>
      </c>
      <c r="P1125">
        <v>2018</v>
      </c>
      <c r="R1125" t="s">
        <v>26</v>
      </c>
      <c r="S1125" t="s">
        <v>31</v>
      </c>
    </row>
    <row r="1126" spans="1:19" x14ac:dyDescent="0.25">
      <c r="A1126" t="s">
        <v>338</v>
      </c>
      <c r="B1126" t="s">
        <v>27582</v>
      </c>
      <c r="C1126" t="s">
        <v>28275</v>
      </c>
      <c r="E1126" t="s">
        <v>3741</v>
      </c>
      <c r="F1126" t="s">
        <v>513</v>
      </c>
      <c r="G1126">
        <v>53154</v>
      </c>
      <c r="H1126">
        <v>42.900008</v>
      </c>
      <c r="I1126">
        <v>-87.914317999999994</v>
      </c>
      <c r="J1126" s="1" t="d">
        <v>2018-09-10</v>
      </c>
      <c r="K1126">
        <v>102499</v>
      </c>
      <c r="L1126" t="s">
        <v>30</v>
      </c>
      <c r="M1126" s="1" t="d">
        <v>2018-07-23</v>
      </c>
      <c r="N1126">
        <v>7</v>
      </c>
      <c r="O1126">
        <v>23</v>
      </c>
      <c r="P1126">
        <v>2018</v>
      </c>
      <c r="R1126" t="s">
        <v>26</v>
      </c>
      <c r="S1126" t="s">
        <v>31</v>
      </c>
    </row>
    <row r="1127" spans="1:19" x14ac:dyDescent="0.25">
      <c r="A1127" t="s">
        <v>338</v>
      </c>
      <c r="B1127" t="s">
        <v>28278</v>
      </c>
      <c r="C1127" t="s">
        <v>28279</v>
      </c>
      <c r="E1127" t="s">
        <v>2619</v>
      </c>
      <c r="F1127" t="s">
        <v>513</v>
      </c>
      <c r="G1127">
        <v>54904</v>
      </c>
      <c r="H1127">
        <v>44.028778000000003</v>
      </c>
      <c r="I1127">
        <v>-88.592528000000001</v>
      </c>
      <c r="J1127" s="1" t="d">
        <v>2018-09-10</v>
      </c>
      <c r="K1127">
        <v>102501</v>
      </c>
      <c r="L1127" t="s">
        <v>30</v>
      </c>
      <c r="M1127" s="1" t="d">
        <v>2018-07-23</v>
      </c>
      <c r="N1127">
        <v>7</v>
      </c>
      <c r="O1127">
        <v>23</v>
      </c>
      <c r="P1127">
        <v>2018</v>
      </c>
      <c r="R1127" t="s">
        <v>26</v>
      </c>
      <c r="S1127" t="s">
        <v>31</v>
      </c>
    </row>
    <row r="1128" spans="1:19" x14ac:dyDescent="0.25">
      <c r="A1128" t="s">
        <v>338</v>
      </c>
      <c r="B1128" t="s">
        <v>28283</v>
      </c>
      <c r="C1128" t="s">
        <v>28284</v>
      </c>
      <c r="E1128" t="s">
        <v>10431</v>
      </c>
      <c r="F1128" t="s">
        <v>513</v>
      </c>
      <c r="G1128">
        <v>54401</v>
      </c>
      <c r="H1128">
        <v>44.931865999999999</v>
      </c>
      <c r="I1128">
        <v>-89.662154999999998</v>
      </c>
      <c r="J1128" s="1" t="d">
        <v>2018-09-10</v>
      </c>
      <c r="K1128">
        <v>102504</v>
      </c>
      <c r="L1128" t="s">
        <v>30</v>
      </c>
      <c r="M1128" s="1" t="d">
        <v>2018-07-23</v>
      </c>
      <c r="N1128">
        <v>7</v>
      </c>
      <c r="O1128">
        <v>23</v>
      </c>
      <c r="P1128">
        <v>2018</v>
      </c>
      <c r="R1128" t="s">
        <v>26</v>
      </c>
      <c r="S1128" t="s">
        <v>31</v>
      </c>
    </row>
    <row r="1129" spans="1:19" x14ac:dyDescent="0.25">
      <c r="A1129" t="s">
        <v>338</v>
      </c>
      <c r="B1129" t="s">
        <v>28286</v>
      </c>
      <c r="C1129" t="s">
        <v>24139</v>
      </c>
      <c r="E1129" t="s">
        <v>6035</v>
      </c>
      <c r="F1129" t="s">
        <v>1514</v>
      </c>
      <c r="G1129">
        <v>25704</v>
      </c>
      <c r="H1129">
        <v>38.410767999999997</v>
      </c>
      <c r="I1129">
        <v>-82.487151999999995</v>
      </c>
      <c r="J1129" s="1" t="d">
        <v>2018-09-10</v>
      </c>
      <c r="K1129">
        <v>102506</v>
      </c>
      <c r="L1129" t="s">
        <v>30</v>
      </c>
      <c r="M1129" s="1" t="d">
        <v>2018-07-01</v>
      </c>
      <c r="N1129">
        <v>7</v>
      </c>
      <c r="O1129">
        <v>1</v>
      </c>
      <c r="P1129">
        <v>2018</v>
      </c>
      <c r="R1129" t="s">
        <v>26</v>
      </c>
      <c r="S1129" t="s">
        <v>31</v>
      </c>
    </row>
    <row r="1130" spans="1:19" x14ac:dyDescent="0.25">
      <c r="A1130" t="s">
        <v>338</v>
      </c>
      <c r="B1130" t="s">
        <v>28287</v>
      </c>
      <c r="C1130" t="s">
        <v>28288</v>
      </c>
      <c r="E1130" t="s">
        <v>6791</v>
      </c>
      <c r="F1130" t="s">
        <v>1514</v>
      </c>
      <c r="G1130">
        <v>25401</v>
      </c>
      <c r="H1130">
        <v>39.485253999999998</v>
      </c>
      <c r="I1130">
        <v>-77.957057000000006</v>
      </c>
      <c r="J1130" s="1" t="d">
        <v>2018-09-10</v>
      </c>
      <c r="K1130">
        <v>102507</v>
      </c>
      <c r="L1130" t="s">
        <v>30</v>
      </c>
      <c r="M1130" s="1" t="d">
        <v>2018-07-23</v>
      </c>
      <c r="N1130">
        <v>7</v>
      </c>
      <c r="O1130">
        <v>23</v>
      </c>
      <c r="P1130">
        <v>2018</v>
      </c>
      <c r="R1130" t="s">
        <v>26</v>
      </c>
      <c r="S1130" t="s">
        <v>31</v>
      </c>
    </row>
    <row r="1131" spans="1:19" x14ac:dyDescent="0.25">
      <c r="A1131" t="s">
        <v>338</v>
      </c>
      <c r="B1131" t="s">
        <v>28291</v>
      </c>
      <c r="C1131" t="s">
        <v>24124</v>
      </c>
      <c r="E1131" t="s">
        <v>28292</v>
      </c>
      <c r="F1131" t="s">
        <v>1514</v>
      </c>
      <c r="G1131">
        <v>25880</v>
      </c>
      <c r="H1131">
        <v>37.847107999999999</v>
      </c>
      <c r="I1131">
        <v>-81.196096999999995</v>
      </c>
      <c r="J1131" s="1" t="d">
        <v>2018-09-10</v>
      </c>
      <c r="K1131">
        <v>102509</v>
      </c>
      <c r="L1131" t="s">
        <v>30</v>
      </c>
      <c r="M1131" s="1" t="d">
        <v>2018-07-23</v>
      </c>
      <c r="N1131">
        <v>7</v>
      </c>
      <c r="O1131">
        <v>23</v>
      </c>
      <c r="P1131">
        <v>2018</v>
      </c>
      <c r="R1131" t="s">
        <v>26</v>
      </c>
      <c r="S1131" t="s">
        <v>31</v>
      </c>
    </row>
    <row r="1132" spans="1:19" x14ac:dyDescent="0.25">
      <c r="A1132" t="s">
        <v>338</v>
      </c>
      <c r="B1132" t="s">
        <v>28301</v>
      </c>
      <c r="C1132" t="s">
        <v>28302</v>
      </c>
      <c r="E1132" t="s">
        <v>1824</v>
      </c>
      <c r="F1132" t="s">
        <v>64</v>
      </c>
      <c r="G1132">
        <v>83001</v>
      </c>
      <c r="H1132">
        <v>43.463383</v>
      </c>
      <c r="I1132">
        <v>-110.794301</v>
      </c>
      <c r="J1132" s="1" t="d">
        <v>2018-09-10</v>
      </c>
      <c r="K1132">
        <v>102515</v>
      </c>
      <c r="L1132" t="s">
        <v>30</v>
      </c>
      <c r="M1132" s="1" t="d">
        <v>2018-07-23</v>
      </c>
      <c r="N1132">
        <v>7</v>
      </c>
      <c r="O1132">
        <v>23</v>
      </c>
      <c r="P1132">
        <v>2018</v>
      </c>
      <c r="R1132" t="s">
        <v>26</v>
      </c>
      <c r="S1132" t="s">
        <v>31</v>
      </c>
    </row>
    <row r="1133" spans="1:19" x14ac:dyDescent="0.25">
      <c r="A1133" t="s">
        <v>338</v>
      </c>
      <c r="B1133" t="s">
        <v>28303</v>
      </c>
      <c r="C1133" t="s">
        <v>28304</v>
      </c>
      <c r="E1133" t="s">
        <v>28305</v>
      </c>
      <c r="F1133" t="s">
        <v>64</v>
      </c>
      <c r="G1133">
        <v>82070</v>
      </c>
      <c r="H1133">
        <v>41.325237000000001</v>
      </c>
      <c r="I1133">
        <v>-105.618775</v>
      </c>
      <c r="J1133" s="1" t="d">
        <v>2018-09-10</v>
      </c>
      <c r="K1133">
        <v>102516</v>
      </c>
      <c r="L1133" t="s">
        <v>30</v>
      </c>
      <c r="M1133" s="1" t="d">
        <v>2018-07-23</v>
      </c>
      <c r="N1133">
        <v>7</v>
      </c>
      <c r="O1133">
        <v>23</v>
      </c>
      <c r="P1133">
        <v>2018</v>
      </c>
      <c r="R1133" t="s">
        <v>26</v>
      </c>
      <c r="S1133" t="s">
        <v>31</v>
      </c>
    </row>
    <row r="1134" spans="1:19" x14ac:dyDescent="0.25">
      <c r="A1134" t="s">
        <v>338</v>
      </c>
      <c r="B1134" t="s">
        <v>28303</v>
      </c>
      <c r="C1134" t="s">
        <v>28309</v>
      </c>
      <c r="E1134" t="s">
        <v>18122</v>
      </c>
      <c r="F1134" t="s">
        <v>64</v>
      </c>
      <c r="G1134">
        <v>82301</v>
      </c>
      <c r="H1134">
        <v>41.792136999999997</v>
      </c>
      <c r="I1134">
        <v>-107.21014599999999</v>
      </c>
      <c r="J1134" s="1" t="d">
        <v>2018-09-10</v>
      </c>
      <c r="K1134">
        <v>102518</v>
      </c>
      <c r="L1134" t="s">
        <v>30</v>
      </c>
      <c r="M1134" s="1" t="d">
        <v>2018-07-23</v>
      </c>
      <c r="N1134">
        <v>7</v>
      </c>
      <c r="O1134">
        <v>23</v>
      </c>
      <c r="P1134">
        <v>2018</v>
      </c>
      <c r="R1134" t="s">
        <v>26</v>
      </c>
      <c r="S1134" t="s">
        <v>31</v>
      </c>
    </row>
    <row r="1135" spans="1:19" x14ac:dyDescent="0.25">
      <c r="A1135" t="s">
        <v>338</v>
      </c>
      <c r="B1135" t="s">
        <v>28314</v>
      </c>
      <c r="C1135" t="s">
        <v>28315</v>
      </c>
      <c r="E1135" t="s">
        <v>28316</v>
      </c>
      <c r="F1135" t="s">
        <v>64</v>
      </c>
      <c r="G1135">
        <v>82201</v>
      </c>
      <c r="H1135">
        <v>42.072338999999999</v>
      </c>
      <c r="I1135">
        <v>-104.961893</v>
      </c>
      <c r="J1135" s="1" t="d">
        <v>2018-09-10</v>
      </c>
      <c r="K1135">
        <v>102521</v>
      </c>
      <c r="L1135" t="s">
        <v>30</v>
      </c>
      <c r="M1135" s="1" t="d">
        <v>2018-07-23</v>
      </c>
      <c r="N1135">
        <v>7</v>
      </c>
      <c r="O1135">
        <v>23</v>
      </c>
      <c r="P1135">
        <v>2018</v>
      </c>
      <c r="R1135" t="s">
        <v>26</v>
      </c>
      <c r="S1135" t="s">
        <v>31</v>
      </c>
    </row>
    <row r="1136" spans="1:19" x14ac:dyDescent="0.25">
      <c r="A1136" t="s">
        <v>19</v>
      </c>
      <c r="B1136" t="s">
        <v>34</v>
      </c>
      <c r="C1136" t="s">
        <v>28317</v>
      </c>
      <c r="E1136" t="s">
        <v>28</v>
      </c>
      <c r="F1136" t="s">
        <v>29</v>
      </c>
      <c r="G1136">
        <v>30336</v>
      </c>
      <c r="H1136">
        <v>33.783613000000003</v>
      </c>
      <c r="I1136">
        <v>-84.508249000000006</v>
      </c>
      <c r="J1136" s="1" t="d">
        <v>2018-12-11</v>
      </c>
      <c r="K1136">
        <v>102522</v>
      </c>
      <c r="L1136" t="s">
        <v>30</v>
      </c>
      <c r="M1136" s="1" t="d">
        <v>2018-12-04</v>
      </c>
      <c r="N1136">
        <v>12</v>
      </c>
      <c r="O1136">
        <v>4</v>
      </c>
      <c r="P1136">
        <v>2018</v>
      </c>
      <c r="Q1136" t="s">
        <v>35</v>
      </c>
      <c r="R1136" t="s">
        <v>26</v>
      </c>
      <c r="S1136" t="s">
        <v>27</v>
      </c>
    </row>
    <row r="1137" spans="1:19" x14ac:dyDescent="0.25">
      <c r="A1137" t="s">
        <v>19</v>
      </c>
      <c r="B1137" t="s">
        <v>32</v>
      </c>
      <c r="C1137" t="s">
        <v>28318</v>
      </c>
      <c r="E1137" t="s">
        <v>28</v>
      </c>
      <c r="F1137" t="s">
        <v>29</v>
      </c>
      <c r="G1137">
        <v>30354</v>
      </c>
      <c r="H1137">
        <v>33.663108999999999</v>
      </c>
      <c r="I1137">
        <v>-84.385321000000005</v>
      </c>
      <c r="J1137" s="1" t="d">
        <v>2018-12-11</v>
      </c>
      <c r="K1137">
        <v>102523</v>
      </c>
      <c r="L1137" t="s">
        <v>30</v>
      </c>
      <c r="M1137" s="1" t="d">
        <v>2018-12-04</v>
      </c>
      <c r="N1137">
        <v>12</v>
      </c>
      <c r="O1137">
        <v>4</v>
      </c>
      <c r="P1137">
        <v>2018</v>
      </c>
      <c r="Q1137" t="s">
        <v>35</v>
      </c>
      <c r="R1137" t="s">
        <v>26</v>
      </c>
      <c r="S1137" t="s">
        <v>27</v>
      </c>
    </row>
    <row r="1138" spans="1:19" x14ac:dyDescent="0.25">
      <c r="A1138" t="s">
        <v>312</v>
      </c>
      <c r="B1138" t="s">
        <v>28321</v>
      </c>
      <c r="C1138" t="s">
        <v>28322</v>
      </c>
      <c r="E1138" t="s">
        <v>152</v>
      </c>
      <c r="F1138" t="s">
        <v>143</v>
      </c>
      <c r="G1138">
        <v>74604</v>
      </c>
      <c r="H1138">
        <v>36.743021030000001</v>
      </c>
      <c r="I1138">
        <v>-97.067205029999997</v>
      </c>
      <c r="J1138" s="1" t="d">
        <v>2018-09-10</v>
      </c>
      <c r="K1138">
        <v>102559</v>
      </c>
      <c r="L1138" t="s">
        <v>30</v>
      </c>
      <c r="M1138" s="1" t="d">
        <v>2018-08-15</v>
      </c>
      <c r="N1138">
        <v>8</v>
      </c>
      <c r="O1138">
        <v>15</v>
      </c>
      <c r="P1138">
        <v>2018</v>
      </c>
      <c r="R1138" t="s">
        <v>26</v>
      </c>
      <c r="S1138" t="s">
        <v>31</v>
      </c>
    </row>
    <row r="1139" spans="1:19" x14ac:dyDescent="0.25">
      <c r="A1139" t="s">
        <v>312</v>
      </c>
      <c r="B1139" t="s">
        <v>28323</v>
      </c>
      <c r="C1139" t="s">
        <v>5845</v>
      </c>
      <c r="E1139" t="s">
        <v>142</v>
      </c>
      <c r="F1139" t="s">
        <v>143</v>
      </c>
      <c r="G1139">
        <v>73127</v>
      </c>
      <c r="H1139">
        <v>35.463717000000003</v>
      </c>
      <c r="I1139">
        <v>-97.619497999999993</v>
      </c>
      <c r="J1139" s="1" t="d">
        <v>2018-09-10</v>
      </c>
      <c r="K1139">
        <v>102560</v>
      </c>
      <c r="L1139" t="s">
        <v>28324</v>
      </c>
      <c r="M1139" s="1" t="d">
        <v>2018-08-15</v>
      </c>
      <c r="N1139">
        <v>8</v>
      </c>
      <c r="O1139">
        <v>15</v>
      </c>
      <c r="P1139">
        <v>2018</v>
      </c>
      <c r="R1139" t="s">
        <v>26</v>
      </c>
      <c r="S1139" t="s">
        <v>31</v>
      </c>
    </row>
    <row r="1140" spans="1:19" x14ac:dyDescent="0.25">
      <c r="A1140" t="s">
        <v>312</v>
      </c>
      <c r="B1140" t="s">
        <v>28325</v>
      </c>
      <c r="C1140" t="s">
        <v>19413</v>
      </c>
      <c r="E1140" t="s">
        <v>142</v>
      </c>
      <c r="F1140" t="s">
        <v>143</v>
      </c>
      <c r="G1140">
        <v>73135</v>
      </c>
      <c r="H1140">
        <v>35.392817000000001</v>
      </c>
      <c r="I1140">
        <v>-97.422948000000005</v>
      </c>
      <c r="J1140" s="1" t="d">
        <v>2018-09-10</v>
      </c>
      <c r="K1140">
        <v>102561</v>
      </c>
      <c r="L1140" t="s">
        <v>30</v>
      </c>
      <c r="M1140" s="1" t="d">
        <v>2018-08-15</v>
      </c>
      <c r="N1140">
        <v>8</v>
      </c>
      <c r="O1140">
        <v>15</v>
      </c>
      <c r="P1140">
        <v>2018</v>
      </c>
      <c r="R1140" t="s">
        <v>26</v>
      </c>
      <c r="S1140" t="s">
        <v>31</v>
      </c>
    </row>
    <row r="1141" spans="1:19" x14ac:dyDescent="0.25">
      <c r="A1141" t="s">
        <v>312</v>
      </c>
      <c r="B1141" t="s">
        <v>19412</v>
      </c>
      <c r="C1141" t="s">
        <v>19413</v>
      </c>
      <c r="D1141" t="s">
        <v>19414</v>
      </c>
      <c r="E1141" t="s">
        <v>142</v>
      </c>
      <c r="F1141" t="s">
        <v>143</v>
      </c>
      <c r="G1141">
        <v>73135</v>
      </c>
      <c r="H1141">
        <v>35.392817000000001</v>
      </c>
      <c r="I1141">
        <v>-97.422948000000005</v>
      </c>
      <c r="J1141" s="1" t="d">
        <v>2018-09-10</v>
      </c>
      <c r="K1141">
        <v>102562</v>
      </c>
      <c r="L1141" t="s">
        <v>30</v>
      </c>
      <c r="M1141" s="1" t="d">
        <v>2018-08-15</v>
      </c>
      <c r="N1141">
        <v>8</v>
      </c>
      <c r="O1141">
        <v>15</v>
      </c>
      <c r="P1141">
        <v>2018</v>
      </c>
      <c r="R1141" t="s">
        <v>26</v>
      </c>
      <c r="S1141" t="s">
        <v>31</v>
      </c>
    </row>
    <row r="1142" spans="1:19" x14ac:dyDescent="0.25">
      <c r="A1142" t="s">
        <v>312</v>
      </c>
      <c r="B1142" t="s">
        <v>19415</v>
      </c>
      <c r="C1142" t="s">
        <v>19416</v>
      </c>
      <c r="D1142" t="s">
        <v>19417</v>
      </c>
      <c r="E1142" t="s">
        <v>10712</v>
      </c>
      <c r="F1142" t="s">
        <v>143</v>
      </c>
      <c r="G1142">
        <v>73160</v>
      </c>
      <c r="H1142">
        <v>35.334775999999998</v>
      </c>
      <c r="I1142">
        <v>-97.490921</v>
      </c>
      <c r="J1142" s="1" t="d">
        <v>2018-09-10</v>
      </c>
      <c r="K1142">
        <v>102563</v>
      </c>
      <c r="L1142" t="s">
        <v>30</v>
      </c>
      <c r="M1142" s="1" t="d">
        <v>2018-08-15</v>
      </c>
      <c r="N1142">
        <v>8</v>
      </c>
      <c r="O1142">
        <v>15</v>
      </c>
      <c r="P1142">
        <v>2018</v>
      </c>
      <c r="R1142" t="s">
        <v>26</v>
      </c>
      <c r="S1142" t="s">
        <v>31</v>
      </c>
    </row>
    <row r="1143" spans="1:19" x14ac:dyDescent="0.25">
      <c r="A1143" t="s">
        <v>312</v>
      </c>
      <c r="B1143" t="s">
        <v>20941</v>
      </c>
      <c r="C1143" t="s">
        <v>20942</v>
      </c>
      <c r="D1143" t="s">
        <v>20943</v>
      </c>
      <c r="E1143" t="s">
        <v>142</v>
      </c>
      <c r="F1143" t="s">
        <v>143</v>
      </c>
      <c r="G1143">
        <v>73112</v>
      </c>
      <c r="H1143">
        <v>35.507947999999999</v>
      </c>
      <c r="I1143">
        <v>-97.564656999999997</v>
      </c>
      <c r="J1143" s="1" t="d">
        <v>2018-09-10</v>
      </c>
      <c r="K1143">
        <v>102564</v>
      </c>
      <c r="L1143" t="s">
        <v>20944</v>
      </c>
      <c r="M1143" s="1" t="d">
        <v>2018-08-15</v>
      </c>
      <c r="N1143">
        <v>8</v>
      </c>
      <c r="O1143">
        <v>15</v>
      </c>
      <c r="P1143">
        <v>2018</v>
      </c>
      <c r="R1143" t="s">
        <v>26</v>
      </c>
      <c r="S1143" t="s">
        <v>31</v>
      </c>
    </row>
    <row r="1144" spans="1:19" x14ac:dyDescent="0.25">
      <c r="A1144" t="s">
        <v>312</v>
      </c>
      <c r="B1144" t="s">
        <v>28326</v>
      </c>
      <c r="C1144" t="s">
        <v>28327</v>
      </c>
      <c r="E1144" t="s">
        <v>142</v>
      </c>
      <c r="F1144" t="s">
        <v>143</v>
      </c>
      <c r="G1144">
        <v>73170</v>
      </c>
      <c r="H1144">
        <v>35.348323999999998</v>
      </c>
      <c r="I1144">
        <v>-97.582908000000003</v>
      </c>
      <c r="J1144" s="1" t="d">
        <v>2018-09-10</v>
      </c>
      <c r="K1144">
        <v>102565</v>
      </c>
      <c r="L1144" t="s">
        <v>30</v>
      </c>
      <c r="M1144" s="1" t="d">
        <v>2018-08-15</v>
      </c>
      <c r="N1144">
        <v>8</v>
      </c>
      <c r="O1144">
        <v>15</v>
      </c>
      <c r="P1144">
        <v>2018</v>
      </c>
      <c r="R1144" t="s">
        <v>26</v>
      </c>
      <c r="S1144" t="s">
        <v>31</v>
      </c>
    </row>
    <row r="1145" spans="1:19" x14ac:dyDescent="0.25">
      <c r="A1145" t="s">
        <v>312</v>
      </c>
      <c r="B1145" t="s">
        <v>21418</v>
      </c>
      <c r="C1145" t="s">
        <v>21419</v>
      </c>
      <c r="D1145" t="s">
        <v>21420</v>
      </c>
      <c r="E1145" t="s">
        <v>142</v>
      </c>
      <c r="F1145" t="s">
        <v>143</v>
      </c>
      <c r="G1145">
        <v>73128</v>
      </c>
      <c r="H1145">
        <v>35.462338000000003</v>
      </c>
      <c r="I1145">
        <v>-97.654087000000004</v>
      </c>
      <c r="J1145" s="1" t="d">
        <v>2018-09-10</v>
      </c>
      <c r="K1145">
        <v>102566</v>
      </c>
      <c r="L1145" t="s">
        <v>30</v>
      </c>
      <c r="M1145" s="1" t="d">
        <v>2018-08-15</v>
      </c>
      <c r="N1145">
        <v>8</v>
      </c>
      <c r="O1145">
        <v>15</v>
      </c>
      <c r="P1145">
        <v>2018</v>
      </c>
      <c r="R1145" t="s">
        <v>26</v>
      </c>
      <c r="S1145" t="s">
        <v>31</v>
      </c>
    </row>
    <row r="1146" spans="1:19" x14ac:dyDescent="0.25">
      <c r="A1146" t="s">
        <v>312</v>
      </c>
      <c r="B1146" t="s">
        <v>28328</v>
      </c>
      <c r="C1146" t="s">
        <v>28329</v>
      </c>
      <c r="E1146" t="s">
        <v>142</v>
      </c>
      <c r="F1146" t="s">
        <v>143</v>
      </c>
      <c r="G1146">
        <v>73141</v>
      </c>
      <c r="H1146">
        <v>35.491948000000001</v>
      </c>
      <c r="I1146">
        <v>-97.372268000000005</v>
      </c>
      <c r="J1146" s="1" t="d">
        <v>2018-09-10</v>
      </c>
      <c r="K1146">
        <v>102567</v>
      </c>
      <c r="L1146" t="s">
        <v>30</v>
      </c>
      <c r="M1146" s="1" t="d">
        <v>2018-08-15</v>
      </c>
      <c r="N1146">
        <v>8</v>
      </c>
      <c r="O1146">
        <v>15</v>
      </c>
      <c r="P1146">
        <v>2018</v>
      </c>
      <c r="R1146" t="s">
        <v>26</v>
      </c>
      <c r="S1146" t="s">
        <v>31</v>
      </c>
    </row>
    <row r="1147" spans="1:19" x14ac:dyDescent="0.25">
      <c r="A1147" t="s">
        <v>312</v>
      </c>
      <c r="B1147" t="s">
        <v>28330</v>
      </c>
      <c r="C1147" t="s">
        <v>28331</v>
      </c>
      <c r="E1147" t="s">
        <v>28332</v>
      </c>
      <c r="F1147" t="s">
        <v>170</v>
      </c>
      <c r="G1147">
        <v>94066</v>
      </c>
      <c r="H1147">
        <v>37.629233999999997</v>
      </c>
      <c r="I1147">
        <v>-122.416523</v>
      </c>
      <c r="J1147" s="1" t="d">
        <v>2019-03-07</v>
      </c>
      <c r="K1147">
        <v>102569</v>
      </c>
      <c r="L1147" t="s">
        <v>71</v>
      </c>
      <c r="M1147" s="1" t="d">
        <v>2018-08-15</v>
      </c>
      <c r="N1147">
        <v>8</v>
      </c>
      <c r="O1147">
        <v>15</v>
      </c>
      <c r="P1147">
        <v>2018</v>
      </c>
      <c r="R1147" t="s">
        <v>26</v>
      </c>
      <c r="S1147" t="s">
        <v>31</v>
      </c>
    </row>
    <row r="1148" spans="1:19" x14ac:dyDescent="0.25">
      <c r="A1148" t="s">
        <v>312</v>
      </c>
      <c r="B1148" t="s">
        <v>28333</v>
      </c>
      <c r="C1148" t="s">
        <v>28334</v>
      </c>
      <c r="E1148" t="s">
        <v>28335</v>
      </c>
      <c r="F1148" t="s">
        <v>57</v>
      </c>
      <c r="G1148">
        <v>46373</v>
      </c>
      <c r="H1148">
        <v>41.420160000000003</v>
      </c>
      <c r="I1148">
        <v>-87.450800000000001</v>
      </c>
      <c r="J1148" s="1" t="d">
        <v>2018-09-10</v>
      </c>
      <c r="K1148">
        <v>102571</v>
      </c>
      <c r="L1148" t="s">
        <v>30</v>
      </c>
      <c r="M1148" s="1" t="d">
        <v>2018-08-15</v>
      </c>
      <c r="N1148">
        <v>8</v>
      </c>
      <c r="O1148">
        <v>15</v>
      </c>
      <c r="P1148">
        <v>2018</v>
      </c>
      <c r="R1148" t="s">
        <v>26</v>
      </c>
      <c r="S1148" t="s">
        <v>31</v>
      </c>
    </row>
    <row r="1149" spans="1:19" x14ac:dyDescent="0.25">
      <c r="A1149" t="s">
        <v>338</v>
      </c>
      <c r="B1149" t="s">
        <v>18743</v>
      </c>
      <c r="C1149" t="s">
        <v>18744</v>
      </c>
      <c r="D1149" t="s">
        <v>18745</v>
      </c>
      <c r="E1149" t="s">
        <v>226</v>
      </c>
      <c r="F1149" t="s">
        <v>170</v>
      </c>
      <c r="G1149">
        <v>90044</v>
      </c>
      <c r="H1149">
        <v>33.963459999999998</v>
      </c>
      <c r="I1149">
        <v>-118.291076</v>
      </c>
      <c r="J1149" s="1" t="d">
        <v>2018-09-10</v>
      </c>
      <c r="K1149">
        <v>102572</v>
      </c>
      <c r="L1149" t="s">
        <v>30</v>
      </c>
      <c r="M1149" s="1" t="d">
        <v>2018-08-01</v>
      </c>
      <c r="N1149">
        <v>8</v>
      </c>
      <c r="O1149">
        <v>1</v>
      </c>
      <c r="P1149">
        <v>2018</v>
      </c>
      <c r="R1149" t="s">
        <v>26</v>
      </c>
      <c r="S1149" t="s">
        <v>27</v>
      </c>
    </row>
    <row r="1150" spans="1:19" x14ac:dyDescent="0.25">
      <c r="A1150" t="s">
        <v>312</v>
      </c>
      <c r="B1150" t="s">
        <v>1959</v>
      </c>
      <c r="C1150" t="s">
        <v>28336</v>
      </c>
      <c r="E1150" t="s">
        <v>2322</v>
      </c>
      <c r="F1150" t="s">
        <v>78</v>
      </c>
      <c r="G1150">
        <v>67013</v>
      </c>
      <c r="H1150">
        <v>37.366075870000003</v>
      </c>
      <c r="I1150">
        <v>-97.322520389999994</v>
      </c>
      <c r="J1150" s="1" t="d">
        <v>2018-09-10</v>
      </c>
      <c r="K1150">
        <v>102573</v>
      </c>
      <c r="L1150" t="s">
        <v>30</v>
      </c>
      <c r="M1150" s="1" t="d">
        <v>2018-08-15</v>
      </c>
      <c r="N1150">
        <v>8</v>
      </c>
      <c r="O1150">
        <v>15</v>
      </c>
      <c r="P1150">
        <v>2018</v>
      </c>
      <c r="R1150" t="s">
        <v>26</v>
      </c>
      <c r="S1150" t="s">
        <v>31</v>
      </c>
    </row>
    <row r="1151" spans="1:19" x14ac:dyDescent="0.25">
      <c r="A1151" t="s">
        <v>312</v>
      </c>
      <c r="B1151" t="s">
        <v>28337</v>
      </c>
      <c r="C1151" t="s">
        <v>28338</v>
      </c>
      <c r="E1151" t="s">
        <v>6397</v>
      </c>
      <c r="F1151" t="s">
        <v>373</v>
      </c>
      <c r="G1151">
        <v>60544</v>
      </c>
      <c r="H1151">
        <v>41.607322760000002</v>
      </c>
      <c r="I1151">
        <v>-88.24130203</v>
      </c>
      <c r="J1151" s="1" t="d">
        <v>2018-09-10</v>
      </c>
      <c r="K1151">
        <v>102574</v>
      </c>
      <c r="L1151" t="s">
        <v>30</v>
      </c>
      <c r="M1151" s="1" t="d">
        <v>2018-08-15</v>
      </c>
      <c r="N1151">
        <v>8</v>
      </c>
      <c r="O1151">
        <v>15</v>
      </c>
      <c r="P1151">
        <v>2018</v>
      </c>
      <c r="R1151" t="s">
        <v>26</v>
      </c>
      <c r="S1151" t="s">
        <v>31</v>
      </c>
    </row>
    <row r="1152" spans="1:19" x14ac:dyDescent="0.25">
      <c r="A1152" t="s">
        <v>312</v>
      </c>
      <c r="B1152" t="s">
        <v>1234</v>
      </c>
      <c r="C1152" t="s">
        <v>28339</v>
      </c>
      <c r="E1152" t="s">
        <v>3536</v>
      </c>
      <c r="F1152" t="s">
        <v>373</v>
      </c>
      <c r="G1152">
        <v>60560</v>
      </c>
      <c r="H1152">
        <v>41.656739000000002</v>
      </c>
      <c r="I1152">
        <v>-88.433203000000006</v>
      </c>
      <c r="J1152" s="1" t="d">
        <v>2018-09-10</v>
      </c>
      <c r="K1152">
        <v>102575</v>
      </c>
      <c r="L1152" t="s">
        <v>30</v>
      </c>
      <c r="M1152" s="1" t="d">
        <v>2018-08-15</v>
      </c>
      <c r="N1152">
        <v>8</v>
      </c>
      <c r="O1152">
        <v>15</v>
      </c>
      <c r="P1152">
        <v>2018</v>
      </c>
      <c r="R1152" t="s">
        <v>26</v>
      </c>
      <c r="S1152" t="s">
        <v>31</v>
      </c>
    </row>
    <row r="1153" spans="1:19" x14ac:dyDescent="0.25">
      <c r="A1153" t="s">
        <v>338</v>
      </c>
      <c r="B1153" t="s">
        <v>28340</v>
      </c>
      <c r="C1153" t="s">
        <v>16590</v>
      </c>
      <c r="D1153" t="s">
        <v>28341</v>
      </c>
      <c r="E1153" t="s">
        <v>297</v>
      </c>
      <c r="F1153" t="s">
        <v>170</v>
      </c>
      <c r="G1153">
        <v>90242</v>
      </c>
      <c r="H1153">
        <v>33.916473600000003</v>
      </c>
      <c r="I1153">
        <v>-118.1322274</v>
      </c>
      <c r="J1153" s="1" t="d">
        <v>2018-09-10</v>
      </c>
      <c r="K1153">
        <v>102576</v>
      </c>
      <c r="L1153" t="s">
        <v>30</v>
      </c>
      <c r="M1153" s="1" t="d">
        <v>2018-03-01</v>
      </c>
      <c r="N1153">
        <v>3</v>
      </c>
      <c r="O1153">
        <v>1</v>
      </c>
      <c r="P1153">
        <v>2018</v>
      </c>
      <c r="R1153" t="s">
        <v>26</v>
      </c>
      <c r="S1153" t="s">
        <v>31</v>
      </c>
    </row>
    <row r="1154" spans="1:19" x14ac:dyDescent="0.25">
      <c r="A1154" t="s">
        <v>338</v>
      </c>
      <c r="B1154" t="s">
        <v>28343</v>
      </c>
      <c r="C1154" t="s">
        <v>16108</v>
      </c>
      <c r="E1154" t="s">
        <v>226</v>
      </c>
      <c r="F1154" t="s">
        <v>170</v>
      </c>
      <c r="G1154">
        <v>90012</v>
      </c>
      <c r="H1154">
        <v>34.056500399999997</v>
      </c>
      <c r="I1154">
        <v>-118.2481775</v>
      </c>
      <c r="J1154" s="1" t="d">
        <v>2018-09-10</v>
      </c>
      <c r="K1154">
        <v>102578</v>
      </c>
      <c r="L1154" t="s">
        <v>30</v>
      </c>
      <c r="M1154" s="1" t="d">
        <v>2018-07-01</v>
      </c>
      <c r="N1154">
        <v>7</v>
      </c>
      <c r="O1154">
        <v>1</v>
      </c>
      <c r="P1154">
        <v>2018</v>
      </c>
      <c r="R1154" t="s">
        <v>26</v>
      </c>
      <c r="S1154" t="s">
        <v>27</v>
      </c>
    </row>
    <row r="1155" spans="1:19" x14ac:dyDescent="0.25">
      <c r="A1155" t="s">
        <v>338</v>
      </c>
      <c r="B1155" t="s">
        <v>28344</v>
      </c>
      <c r="C1155" t="s">
        <v>16584</v>
      </c>
      <c r="D1155" t="s">
        <v>28345</v>
      </c>
      <c r="E1155" t="s">
        <v>226</v>
      </c>
      <c r="F1155" t="s">
        <v>170</v>
      </c>
      <c r="G1155">
        <v>90059</v>
      </c>
      <c r="H1155">
        <v>33.923358999999998</v>
      </c>
      <c r="I1155">
        <v>-118.24517</v>
      </c>
      <c r="J1155" s="1" t="d">
        <v>2018-09-10</v>
      </c>
      <c r="K1155">
        <v>102579</v>
      </c>
      <c r="L1155" t="s">
        <v>30</v>
      </c>
      <c r="M1155" s="1" t="d">
        <v>2018-07-10</v>
      </c>
      <c r="N1155">
        <v>7</v>
      </c>
      <c r="O1155">
        <v>10</v>
      </c>
      <c r="P1155">
        <v>2018</v>
      </c>
      <c r="R1155" t="s">
        <v>26</v>
      </c>
      <c r="S1155" t="s">
        <v>27</v>
      </c>
    </row>
    <row r="1156" spans="1:19" x14ac:dyDescent="0.25">
      <c r="A1156" t="s">
        <v>338</v>
      </c>
      <c r="B1156" t="s">
        <v>28346</v>
      </c>
      <c r="C1156" t="s">
        <v>28347</v>
      </c>
      <c r="E1156" t="s">
        <v>226</v>
      </c>
      <c r="F1156" t="s">
        <v>170</v>
      </c>
      <c r="G1156">
        <v>90045</v>
      </c>
      <c r="H1156">
        <v>33.962874999999997</v>
      </c>
      <c r="I1156">
        <v>-118.379886</v>
      </c>
      <c r="J1156" s="1" t="d">
        <v>2018-09-10</v>
      </c>
      <c r="K1156">
        <v>102580</v>
      </c>
      <c r="L1156" t="s">
        <v>30</v>
      </c>
      <c r="M1156" s="1" t="d">
        <v>2018-08-01</v>
      </c>
      <c r="N1156">
        <v>8</v>
      </c>
      <c r="O1156">
        <v>1</v>
      </c>
      <c r="P1156">
        <v>2018</v>
      </c>
      <c r="R1156" t="s">
        <v>26</v>
      </c>
      <c r="S1156" t="s">
        <v>27</v>
      </c>
    </row>
    <row r="1157" spans="1:19" x14ac:dyDescent="0.25">
      <c r="A1157" t="s">
        <v>312</v>
      </c>
      <c r="B1157" t="s">
        <v>28348</v>
      </c>
      <c r="C1157" t="s">
        <v>28349</v>
      </c>
      <c r="E1157" t="s">
        <v>277</v>
      </c>
      <c r="F1157" t="s">
        <v>55</v>
      </c>
      <c r="G1157">
        <v>99208</v>
      </c>
      <c r="H1157">
        <v>47.717711000000001</v>
      </c>
      <c r="I1157">
        <v>-117.48339</v>
      </c>
      <c r="J1157" s="1" t="d">
        <v>2018-09-10</v>
      </c>
      <c r="K1157">
        <v>102585</v>
      </c>
      <c r="L1157" t="s">
        <v>30</v>
      </c>
      <c r="M1157" s="1" t="d">
        <v>2018-08-15</v>
      </c>
      <c r="N1157">
        <v>8</v>
      </c>
      <c r="O1157">
        <v>15</v>
      </c>
      <c r="P1157">
        <v>2018</v>
      </c>
      <c r="R1157" t="s">
        <v>26</v>
      </c>
      <c r="S1157" t="s">
        <v>31</v>
      </c>
    </row>
    <row r="1158" spans="1:19" x14ac:dyDescent="0.25">
      <c r="A1158" t="s">
        <v>312</v>
      </c>
      <c r="B1158" t="s">
        <v>28350</v>
      </c>
      <c r="C1158" t="s">
        <v>28351</v>
      </c>
      <c r="E1158" t="s">
        <v>123</v>
      </c>
      <c r="F1158" t="s">
        <v>124</v>
      </c>
      <c r="G1158">
        <v>68144</v>
      </c>
      <c r="H1158">
        <v>41.234423</v>
      </c>
      <c r="I1158">
        <v>-96.134399999999999</v>
      </c>
      <c r="J1158" s="1" t="d">
        <v>2019-04-08</v>
      </c>
      <c r="K1158">
        <v>102586</v>
      </c>
      <c r="L1158" t="s">
        <v>24</v>
      </c>
      <c r="M1158" s="1" t="d">
        <v>2018-08-15</v>
      </c>
      <c r="N1158">
        <v>8</v>
      </c>
      <c r="O1158">
        <v>15</v>
      </c>
      <c r="P1158">
        <v>2018</v>
      </c>
      <c r="R1158" t="s">
        <v>26</v>
      </c>
      <c r="S1158" t="s">
        <v>31</v>
      </c>
    </row>
    <row r="1159" spans="1:19" x14ac:dyDescent="0.25">
      <c r="A1159" t="s">
        <v>312</v>
      </c>
      <c r="B1159" t="s">
        <v>1031</v>
      </c>
      <c r="C1159" t="s">
        <v>28352</v>
      </c>
      <c r="E1159" t="s">
        <v>28353</v>
      </c>
      <c r="F1159" t="s">
        <v>48</v>
      </c>
      <c r="G1159">
        <v>11001</v>
      </c>
      <c r="H1159">
        <v>40.725681000000002</v>
      </c>
      <c r="I1159">
        <v>-73.718546000000003</v>
      </c>
      <c r="J1159" s="1" t="d">
        <v>2018-09-10</v>
      </c>
      <c r="K1159">
        <v>102587</v>
      </c>
      <c r="L1159" t="s">
        <v>28354</v>
      </c>
      <c r="M1159" s="1" t="d">
        <v>2018-08-15</v>
      </c>
      <c r="N1159">
        <v>8</v>
      </c>
      <c r="O1159">
        <v>15</v>
      </c>
      <c r="P1159">
        <v>2018</v>
      </c>
      <c r="R1159" t="s">
        <v>26</v>
      </c>
      <c r="S1159" t="s">
        <v>31</v>
      </c>
    </row>
    <row r="1160" spans="1:19" x14ac:dyDescent="0.25">
      <c r="A1160" t="s">
        <v>312</v>
      </c>
      <c r="B1160" t="s">
        <v>28355</v>
      </c>
      <c r="C1160" t="s">
        <v>28356</v>
      </c>
      <c r="E1160" t="s">
        <v>1312</v>
      </c>
      <c r="F1160" t="s">
        <v>37</v>
      </c>
      <c r="G1160">
        <v>79707</v>
      </c>
      <c r="H1160">
        <v>31.972975999999999</v>
      </c>
      <c r="I1160">
        <v>-102.25164599999999</v>
      </c>
      <c r="J1160" s="1" t="d">
        <v>2018-09-10</v>
      </c>
      <c r="K1160">
        <v>102588</v>
      </c>
      <c r="L1160" t="s">
        <v>30</v>
      </c>
      <c r="M1160" s="1" t="d">
        <v>2018-08-15</v>
      </c>
      <c r="N1160">
        <v>8</v>
      </c>
      <c r="O1160">
        <v>15</v>
      </c>
      <c r="P1160">
        <v>2018</v>
      </c>
      <c r="R1160" t="s">
        <v>26</v>
      </c>
      <c r="S1160" t="s">
        <v>31</v>
      </c>
    </row>
    <row r="1161" spans="1:19" x14ac:dyDescent="0.25">
      <c r="A1161" t="s">
        <v>312</v>
      </c>
      <c r="B1161" t="s">
        <v>28357</v>
      </c>
      <c r="C1161" t="s">
        <v>28358</v>
      </c>
      <c r="E1161" t="s">
        <v>1989</v>
      </c>
      <c r="F1161" t="s">
        <v>57</v>
      </c>
      <c r="G1161">
        <v>46544</v>
      </c>
      <c r="H1161">
        <v>41.644634000000003</v>
      </c>
      <c r="I1161">
        <v>-86.176270000000002</v>
      </c>
      <c r="J1161" s="1" t="d">
        <v>2018-09-10</v>
      </c>
      <c r="K1161">
        <v>102589</v>
      </c>
      <c r="L1161" t="s">
        <v>30</v>
      </c>
      <c r="M1161" s="1" t="d">
        <v>2018-08-15</v>
      </c>
      <c r="N1161">
        <v>8</v>
      </c>
      <c r="O1161">
        <v>15</v>
      </c>
      <c r="P1161">
        <v>2018</v>
      </c>
      <c r="R1161" t="s">
        <v>26</v>
      </c>
      <c r="S1161" t="s">
        <v>31</v>
      </c>
    </row>
    <row r="1162" spans="1:19" x14ac:dyDescent="0.25">
      <c r="A1162" t="s">
        <v>338</v>
      </c>
      <c r="B1162" t="s">
        <v>28359</v>
      </c>
      <c r="C1162" t="s">
        <v>28360</v>
      </c>
      <c r="E1162" t="s">
        <v>7814</v>
      </c>
      <c r="F1162" t="s">
        <v>55</v>
      </c>
      <c r="G1162">
        <v>98826</v>
      </c>
      <c r="H1162">
        <v>47.598778000000003</v>
      </c>
      <c r="I1162">
        <v>-120.655164</v>
      </c>
      <c r="J1162" s="1" t="d">
        <v>2018-09-10</v>
      </c>
      <c r="K1162">
        <v>102594</v>
      </c>
      <c r="L1162" t="s">
        <v>30</v>
      </c>
      <c r="M1162" s="1" t="d">
        <v>2018-07-01</v>
      </c>
      <c r="N1162">
        <v>7</v>
      </c>
      <c r="O1162">
        <v>1</v>
      </c>
      <c r="P1162">
        <v>2018</v>
      </c>
      <c r="R1162" t="s">
        <v>26</v>
      </c>
      <c r="S1162" t="s">
        <v>31</v>
      </c>
    </row>
    <row r="1163" spans="1:19" x14ac:dyDescent="0.25">
      <c r="A1163" t="s">
        <v>338</v>
      </c>
      <c r="B1163" t="s">
        <v>28361</v>
      </c>
      <c r="C1163" t="s">
        <v>429</v>
      </c>
      <c r="E1163" t="s">
        <v>193</v>
      </c>
      <c r="F1163" t="s">
        <v>170</v>
      </c>
      <c r="G1163">
        <v>95815</v>
      </c>
      <c r="H1163">
        <v>38.599879000000001</v>
      </c>
      <c r="I1163">
        <v>-121.426969</v>
      </c>
      <c r="J1163" s="1" t="d">
        <v>2018-09-10</v>
      </c>
      <c r="K1163">
        <v>102595</v>
      </c>
      <c r="L1163" t="s">
        <v>30</v>
      </c>
      <c r="M1163" s="1" t="d">
        <v>2018-07-01</v>
      </c>
      <c r="N1163">
        <v>7</v>
      </c>
      <c r="O1163">
        <v>1</v>
      </c>
      <c r="P1163">
        <v>2018</v>
      </c>
      <c r="R1163" t="s">
        <v>26</v>
      </c>
      <c r="S1163" t="s">
        <v>31</v>
      </c>
    </row>
    <row r="1164" spans="1:19" x14ac:dyDescent="0.25">
      <c r="A1164" t="s">
        <v>338</v>
      </c>
      <c r="B1164" t="s">
        <v>28362</v>
      </c>
      <c r="C1164" t="s">
        <v>28363</v>
      </c>
      <c r="E1164" t="s">
        <v>765</v>
      </c>
      <c r="F1164" t="s">
        <v>170</v>
      </c>
      <c r="G1164">
        <v>91360</v>
      </c>
      <c r="H1164">
        <v>34.184964000000001</v>
      </c>
      <c r="I1164">
        <v>-118.886042</v>
      </c>
      <c r="J1164" s="1" t="d">
        <v>2018-09-10</v>
      </c>
      <c r="K1164">
        <v>102596</v>
      </c>
      <c r="L1164" t="s">
        <v>30</v>
      </c>
      <c r="M1164" s="1" t="d">
        <v>2018-07-01</v>
      </c>
      <c r="N1164">
        <v>7</v>
      </c>
      <c r="O1164">
        <v>1</v>
      </c>
      <c r="P1164">
        <v>2018</v>
      </c>
      <c r="R1164" t="s">
        <v>26</v>
      </c>
      <c r="S1164" t="s">
        <v>31</v>
      </c>
    </row>
    <row r="1165" spans="1:19" x14ac:dyDescent="0.25">
      <c r="A1165" t="s">
        <v>338</v>
      </c>
      <c r="B1165" t="s">
        <v>28143</v>
      </c>
      <c r="C1165" t="s">
        <v>28364</v>
      </c>
      <c r="E1165" t="s">
        <v>36</v>
      </c>
      <c r="F1165" t="s">
        <v>37</v>
      </c>
      <c r="G1165">
        <v>77040</v>
      </c>
      <c r="H1165">
        <v>29.866028</v>
      </c>
      <c r="I1165">
        <v>-95.537773000000001</v>
      </c>
      <c r="J1165" s="1" t="d">
        <v>2018-09-10</v>
      </c>
      <c r="K1165">
        <v>102597</v>
      </c>
      <c r="L1165" t="s">
        <v>30</v>
      </c>
      <c r="M1165" s="1" t="d">
        <v>2018-07-01</v>
      </c>
      <c r="N1165">
        <v>7</v>
      </c>
      <c r="O1165">
        <v>1</v>
      </c>
      <c r="P1165">
        <v>2018</v>
      </c>
      <c r="R1165" t="s">
        <v>26</v>
      </c>
      <c r="S1165" t="s">
        <v>31</v>
      </c>
    </row>
    <row r="1166" spans="1:19" x14ac:dyDescent="0.25">
      <c r="A1166" t="s">
        <v>338</v>
      </c>
      <c r="B1166" t="s">
        <v>28365</v>
      </c>
      <c r="C1166" t="s">
        <v>28366</v>
      </c>
      <c r="E1166" t="s">
        <v>15989</v>
      </c>
      <c r="F1166" t="s">
        <v>40</v>
      </c>
      <c r="G1166">
        <v>72335</v>
      </c>
      <c r="H1166">
        <v>34.981346000000002</v>
      </c>
      <c r="I1166">
        <v>-90.802665000000005</v>
      </c>
      <c r="J1166" s="1" t="d">
        <v>2018-09-10</v>
      </c>
      <c r="K1166">
        <v>102617</v>
      </c>
      <c r="L1166" t="s">
        <v>30</v>
      </c>
      <c r="M1166" s="1" t="d">
        <v>2018-09-01</v>
      </c>
      <c r="N1166">
        <v>9</v>
      </c>
      <c r="O1166">
        <v>1</v>
      </c>
      <c r="P1166">
        <v>2018</v>
      </c>
      <c r="R1166" t="s">
        <v>26</v>
      </c>
      <c r="S1166" t="s">
        <v>27</v>
      </c>
    </row>
    <row r="1167" spans="1:19" x14ac:dyDescent="0.25">
      <c r="A1167" t="s">
        <v>312</v>
      </c>
      <c r="B1167" t="s">
        <v>28367</v>
      </c>
      <c r="C1167" t="s">
        <v>28368</v>
      </c>
      <c r="E1167" t="s">
        <v>3417</v>
      </c>
      <c r="F1167" t="s">
        <v>260</v>
      </c>
      <c r="G1167">
        <v>85365</v>
      </c>
      <c r="H1167">
        <v>32.857920999999997</v>
      </c>
      <c r="I1167">
        <v>-114.439553</v>
      </c>
      <c r="J1167" s="1" t="d">
        <v>2018-09-10</v>
      </c>
      <c r="K1167">
        <v>102618</v>
      </c>
      <c r="L1167" t="s">
        <v>30</v>
      </c>
      <c r="M1167" s="1" t="d">
        <v>2018-01-01</v>
      </c>
      <c r="N1167">
        <v>1</v>
      </c>
      <c r="O1167">
        <v>1</v>
      </c>
      <c r="P1167">
        <v>2018</v>
      </c>
      <c r="R1167" t="s">
        <v>26</v>
      </c>
      <c r="S1167" t="s">
        <v>27</v>
      </c>
    </row>
    <row r="1168" spans="1:19" x14ac:dyDescent="0.25">
      <c r="A1168" t="s">
        <v>312</v>
      </c>
      <c r="B1168" t="s">
        <v>28369</v>
      </c>
      <c r="C1168" t="s">
        <v>28370</v>
      </c>
      <c r="D1168" t="s">
        <v>28371</v>
      </c>
      <c r="E1168" t="s">
        <v>28369</v>
      </c>
      <c r="F1168" t="s">
        <v>170</v>
      </c>
      <c r="G1168">
        <v>93928</v>
      </c>
      <c r="H1168">
        <v>36.008611109999997</v>
      </c>
      <c r="I1168">
        <v>-121.2369444</v>
      </c>
      <c r="J1168" s="1" t="d">
        <v>2018-09-10</v>
      </c>
      <c r="K1168">
        <v>102619</v>
      </c>
      <c r="L1168" t="s">
        <v>30</v>
      </c>
      <c r="M1168" s="1" t="d">
        <v>2018-09-01</v>
      </c>
      <c r="N1168">
        <v>9</v>
      </c>
      <c r="O1168">
        <v>1</v>
      </c>
      <c r="P1168">
        <v>2018</v>
      </c>
      <c r="R1168" t="s">
        <v>26</v>
      </c>
      <c r="S1168" t="s">
        <v>27</v>
      </c>
    </row>
    <row r="1169" spans="1:19" x14ac:dyDescent="0.25">
      <c r="A1169" t="s">
        <v>312</v>
      </c>
      <c r="B1169" t="s">
        <v>13009</v>
      </c>
      <c r="C1169" t="s">
        <v>28372</v>
      </c>
      <c r="D1169" t="s">
        <v>28373</v>
      </c>
      <c r="E1169" t="s">
        <v>13009</v>
      </c>
      <c r="F1169" t="s">
        <v>170</v>
      </c>
      <c r="G1169">
        <v>92311</v>
      </c>
      <c r="H1169">
        <v>35.262777800000002</v>
      </c>
      <c r="I1169">
        <v>-116.68361109999999</v>
      </c>
      <c r="J1169" s="1" t="d">
        <v>2018-09-10</v>
      </c>
      <c r="K1169">
        <v>102620</v>
      </c>
      <c r="L1169" t="s">
        <v>30</v>
      </c>
      <c r="M1169" s="1" t="d">
        <v>2018-09-01</v>
      </c>
      <c r="N1169">
        <v>9</v>
      </c>
      <c r="O1169">
        <v>1</v>
      </c>
      <c r="P1169">
        <v>2018</v>
      </c>
      <c r="R1169" t="s">
        <v>26</v>
      </c>
      <c r="S1169" t="s">
        <v>27</v>
      </c>
    </row>
    <row r="1170" spans="1:19" x14ac:dyDescent="0.25">
      <c r="A1170" t="s">
        <v>338</v>
      </c>
      <c r="B1170" t="s">
        <v>13009</v>
      </c>
      <c r="C1170" t="s">
        <v>28372</v>
      </c>
      <c r="D1170" t="s">
        <v>28373</v>
      </c>
      <c r="E1170" t="s">
        <v>13009</v>
      </c>
      <c r="F1170" t="s">
        <v>170</v>
      </c>
      <c r="G1170">
        <v>92311</v>
      </c>
      <c r="H1170">
        <v>35.262777800000002</v>
      </c>
      <c r="I1170">
        <v>-116.68361109999999</v>
      </c>
      <c r="J1170" s="1" t="d">
        <v>2018-09-10</v>
      </c>
      <c r="K1170">
        <v>102621</v>
      </c>
      <c r="L1170" t="s">
        <v>30</v>
      </c>
      <c r="M1170" s="1" t="d">
        <v>2018-09-01</v>
      </c>
      <c r="N1170">
        <v>9</v>
      </c>
      <c r="O1170">
        <v>1</v>
      </c>
      <c r="P1170">
        <v>2018</v>
      </c>
      <c r="R1170" t="s">
        <v>26</v>
      </c>
      <c r="S1170" t="s">
        <v>27</v>
      </c>
    </row>
    <row r="1171" spans="1:19" x14ac:dyDescent="0.25">
      <c r="A1171" t="s">
        <v>338</v>
      </c>
      <c r="B1171" t="s">
        <v>28374</v>
      </c>
      <c r="C1171" t="s">
        <v>28375</v>
      </c>
      <c r="E1171" t="s">
        <v>178</v>
      </c>
      <c r="F1171" t="s">
        <v>170</v>
      </c>
      <c r="G1171">
        <v>94121</v>
      </c>
      <c r="H1171">
        <v>37.782907999999999</v>
      </c>
      <c r="I1171">
        <v>-122.506388</v>
      </c>
      <c r="J1171" s="1" t="d">
        <v>2018-09-10</v>
      </c>
      <c r="K1171">
        <v>102622</v>
      </c>
      <c r="L1171" t="s">
        <v>30</v>
      </c>
      <c r="M1171" s="1" t="d">
        <v>2018-09-01</v>
      </c>
      <c r="N1171">
        <v>9</v>
      </c>
      <c r="O1171">
        <v>1</v>
      </c>
      <c r="P1171">
        <v>2018</v>
      </c>
      <c r="R1171" t="s">
        <v>26</v>
      </c>
      <c r="S1171" t="s">
        <v>27</v>
      </c>
    </row>
    <row r="1172" spans="1:19" x14ac:dyDescent="0.25">
      <c r="A1172" t="s">
        <v>19</v>
      </c>
      <c r="B1172" t="s">
        <v>28376</v>
      </c>
      <c r="C1172" t="s">
        <v>28377</v>
      </c>
      <c r="E1172" t="s">
        <v>3264</v>
      </c>
      <c r="F1172" t="s">
        <v>29</v>
      </c>
      <c r="G1172">
        <v>31021</v>
      </c>
      <c r="H1172">
        <v>32.539309000000003</v>
      </c>
      <c r="I1172">
        <v>-82.943101999999996</v>
      </c>
      <c r="J1172" s="1" t="d">
        <v>2018-09-10</v>
      </c>
      <c r="K1172">
        <v>102623</v>
      </c>
      <c r="L1172" t="s">
        <v>30</v>
      </c>
      <c r="M1172" s="1" t="d">
        <v>2018-09-01</v>
      </c>
      <c r="N1172">
        <v>9</v>
      </c>
      <c r="O1172">
        <v>1</v>
      </c>
      <c r="P1172">
        <v>2018</v>
      </c>
      <c r="Q1172" t="s">
        <v>35</v>
      </c>
      <c r="R1172" t="s">
        <v>26</v>
      </c>
      <c r="S1172" t="s">
        <v>27</v>
      </c>
    </row>
    <row r="1173" spans="1:19" x14ac:dyDescent="0.25">
      <c r="A1173" t="s">
        <v>370</v>
      </c>
      <c r="B1173" t="s">
        <v>10761</v>
      </c>
      <c r="C1173" t="s">
        <v>10762</v>
      </c>
      <c r="E1173" t="s">
        <v>10761</v>
      </c>
      <c r="F1173" t="s">
        <v>707</v>
      </c>
      <c r="G1173">
        <v>96857</v>
      </c>
      <c r="H1173">
        <v>21.481942</v>
      </c>
      <c r="I1173">
        <v>-158.049789</v>
      </c>
      <c r="J1173" s="1" t="d">
        <v>2018-09-10</v>
      </c>
      <c r="K1173">
        <v>102624</v>
      </c>
      <c r="L1173" t="s">
        <v>30</v>
      </c>
      <c r="M1173" s="1" t="d">
        <v>2018-09-01</v>
      </c>
      <c r="N1173">
        <v>9</v>
      </c>
      <c r="O1173">
        <v>1</v>
      </c>
      <c r="P1173">
        <v>2018</v>
      </c>
      <c r="Q1173" t="s">
        <v>35</v>
      </c>
      <c r="R1173" t="s">
        <v>26</v>
      </c>
      <c r="S1173" t="s">
        <v>27</v>
      </c>
    </row>
    <row r="1174" spans="1:19" x14ac:dyDescent="0.25">
      <c r="A1174" t="s">
        <v>338</v>
      </c>
      <c r="B1174" t="s">
        <v>2557</v>
      </c>
      <c r="C1174" t="s">
        <v>2558</v>
      </c>
      <c r="E1174" t="s">
        <v>2557</v>
      </c>
      <c r="F1174" t="s">
        <v>69</v>
      </c>
      <c r="G1174">
        <v>71459</v>
      </c>
      <c r="H1174">
        <v>31.046489999999999</v>
      </c>
      <c r="I1174">
        <v>-93.205500000000001</v>
      </c>
      <c r="J1174" s="1" t="d">
        <v>2018-09-10</v>
      </c>
      <c r="K1174">
        <v>102625</v>
      </c>
      <c r="L1174" t="s">
        <v>30</v>
      </c>
      <c r="M1174" s="1" t="d">
        <v>2018-09-01</v>
      </c>
      <c r="N1174">
        <v>9</v>
      </c>
      <c r="O1174">
        <v>1</v>
      </c>
      <c r="P1174">
        <v>2018</v>
      </c>
      <c r="R1174" t="s">
        <v>26</v>
      </c>
      <c r="S1174" t="s">
        <v>27</v>
      </c>
    </row>
    <row r="1175" spans="1:19" x14ac:dyDescent="0.25">
      <c r="A1175" t="s">
        <v>338</v>
      </c>
      <c r="B1175" t="s">
        <v>28378</v>
      </c>
      <c r="C1175" t="s">
        <v>28379</v>
      </c>
      <c r="D1175" t="s">
        <v>28380</v>
      </c>
      <c r="E1175" t="s">
        <v>1491</v>
      </c>
      <c r="F1175" t="s">
        <v>25</v>
      </c>
      <c r="G1175">
        <v>21005</v>
      </c>
      <c r="H1175">
        <v>39.480606000000002</v>
      </c>
      <c r="I1175">
        <v>-76.135054999999994</v>
      </c>
      <c r="J1175" s="1" t="d">
        <v>2018-09-10</v>
      </c>
      <c r="K1175">
        <v>102626</v>
      </c>
      <c r="L1175" t="s">
        <v>30</v>
      </c>
      <c r="M1175" s="1" t="d">
        <v>2018-09-01</v>
      </c>
      <c r="N1175">
        <v>9</v>
      </c>
      <c r="O1175">
        <v>1</v>
      </c>
      <c r="P1175">
        <v>2018</v>
      </c>
      <c r="R1175" t="s">
        <v>26</v>
      </c>
      <c r="S1175" t="s">
        <v>27</v>
      </c>
    </row>
    <row r="1176" spans="1:19" x14ac:dyDescent="0.25">
      <c r="A1176" t="s">
        <v>338</v>
      </c>
      <c r="B1176" t="s">
        <v>1480</v>
      </c>
      <c r="C1176" t="s">
        <v>1481</v>
      </c>
      <c r="E1176" t="s">
        <v>1482</v>
      </c>
      <c r="F1176" t="s">
        <v>264</v>
      </c>
      <c r="G1176">
        <v>89023</v>
      </c>
      <c r="H1176">
        <v>36.659585</v>
      </c>
      <c r="I1176">
        <v>-115.990117</v>
      </c>
      <c r="J1176" s="1" t="d">
        <v>2018-09-10</v>
      </c>
      <c r="K1176">
        <v>102627</v>
      </c>
      <c r="L1176" t="s">
        <v>30</v>
      </c>
      <c r="M1176" s="1" t="d">
        <v>2018-09-01</v>
      </c>
      <c r="N1176">
        <v>9</v>
      </c>
      <c r="O1176">
        <v>1</v>
      </c>
      <c r="P1176">
        <v>2018</v>
      </c>
      <c r="R1176" t="s">
        <v>26</v>
      </c>
      <c r="S1176" t="s">
        <v>27</v>
      </c>
    </row>
    <row r="1177" spans="1:19" x14ac:dyDescent="0.25">
      <c r="A1177" t="s">
        <v>338</v>
      </c>
      <c r="B1177" t="s">
        <v>10804</v>
      </c>
      <c r="C1177" t="s">
        <v>10805</v>
      </c>
      <c r="E1177" t="s">
        <v>1612</v>
      </c>
      <c r="F1177" t="s">
        <v>208</v>
      </c>
      <c r="G1177">
        <v>29209</v>
      </c>
      <c r="H1177">
        <v>33.977863999999997</v>
      </c>
      <c r="I1177">
        <v>-80.959613000000004</v>
      </c>
      <c r="J1177" s="1" t="d">
        <v>2018-09-10</v>
      </c>
      <c r="K1177">
        <v>102628</v>
      </c>
      <c r="L1177" t="s">
        <v>30</v>
      </c>
      <c r="M1177" s="1" t="d">
        <v>2018-09-01</v>
      </c>
      <c r="N1177">
        <v>9</v>
      </c>
      <c r="O1177">
        <v>1</v>
      </c>
      <c r="P1177">
        <v>2018</v>
      </c>
      <c r="R1177" t="s">
        <v>26</v>
      </c>
      <c r="S1177" t="s">
        <v>27</v>
      </c>
    </row>
    <row r="1178" spans="1:19" x14ac:dyDescent="0.25">
      <c r="A1178" t="s">
        <v>312</v>
      </c>
      <c r="B1178" t="s">
        <v>19221</v>
      </c>
      <c r="C1178" t="s">
        <v>19222</v>
      </c>
      <c r="E1178" t="s">
        <v>19221</v>
      </c>
      <c r="F1178" t="s">
        <v>269</v>
      </c>
      <c r="G1178">
        <v>23801</v>
      </c>
      <c r="H1178">
        <v>37.249490000000002</v>
      </c>
      <c r="I1178">
        <v>-77.339382999999998</v>
      </c>
      <c r="J1178" s="1" t="d">
        <v>2018-09-10</v>
      </c>
      <c r="K1178">
        <v>102629</v>
      </c>
      <c r="L1178" t="s">
        <v>30</v>
      </c>
      <c r="M1178" s="1" t="d">
        <v>2018-09-01</v>
      </c>
      <c r="N1178">
        <v>9</v>
      </c>
      <c r="O1178">
        <v>1</v>
      </c>
      <c r="P1178">
        <v>2018</v>
      </c>
      <c r="R1178" t="s">
        <v>26</v>
      </c>
      <c r="S1178" t="s">
        <v>27</v>
      </c>
    </row>
    <row r="1179" spans="1:19" x14ac:dyDescent="0.25">
      <c r="A1179" t="s">
        <v>338</v>
      </c>
      <c r="B1179" t="s">
        <v>18436</v>
      </c>
      <c r="C1179" t="s">
        <v>18437</v>
      </c>
      <c r="E1179" t="s">
        <v>1366</v>
      </c>
      <c r="F1179" t="s">
        <v>170</v>
      </c>
      <c r="G1179">
        <v>94550</v>
      </c>
      <c r="H1179">
        <v>37.625073999999998</v>
      </c>
      <c r="I1179">
        <v>-121.757927</v>
      </c>
      <c r="J1179" s="1" t="d">
        <v>2018-09-10</v>
      </c>
      <c r="K1179">
        <v>102630</v>
      </c>
      <c r="L1179" t="s">
        <v>30</v>
      </c>
      <c r="M1179" s="1" t="d">
        <v>2018-09-01</v>
      </c>
      <c r="N1179">
        <v>9</v>
      </c>
      <c r="O1179">
        <v>1</v>
      </c>
      <c r="P1179">
        <v>2018</v>
      </c>
      <c r="R1179" t="s">
        <v>26</v>
      </c>
      <c r="S1179" t="s">
        <v>27</v>
      </c>
    </row>
    <row r="1180" spans="1:19" x14ac:dyDescent="0.25">
      <c r="A1180" t="s">
        <v>338</v>
      </c>
      <c r="B1180" t="s">
        <v>18440</v>
      </c>
      <c r="C1180" t="s">
        <v>18441</v>
      </c>
      <c r="E1180" t="s">
        <v>565</v>
      </c>
      <c r="F1180" t="s">
        <v>718</v>
      </c>
      <c r="G1180">
        <v>40502</v>
      </c>
      <c r="H1180">
        <v>38.029260000000001</v>
      </c>
      <c r="I1180">
        <v>-84.506651000000005</v>
      </c>
      <c r="J1180" s="1" t="d">
        <v>2018-09-10</v>
      </c>
      <c r="K1180">
        <v>102632</v>
      </c>
      <c r="L1180" t="s">
        <v>30</v>
      </c>
      <c r="M1180" s="1" t="d">
        <v>2018-09-01</v>
      </c>
      <c r="N1180">
        <v>9</v>
      </c>
      <c r="O1180">
        <v>1</v>
      </c>
      <c r="P1180">
        <v>2018</v>
      </c>
      <c r="R1180" t="s">
        <v>26</v>
      </c>
      <c r="S1180" t="s">
        <v>27</v>
      </c>
    </row>
    <row r="1181" spans="1:19" x14ac:dyDescent="0.25">
      <c r="A1181" t="s">
        <v>338</v>
      </c>
      <c r="B1181" t="s">
        <v>15841</v>
      </c>
      <c r="C1181" t="s">
        <v>15842</v>
      </c>
      <c r="E1181" t="s">
        <v>15843</v>
      </c>
      <c r="F1181" t="s">
        <v>69</v>
      </c>
      <c r="G1181">
        <v>71467</v>
      </c>
      <c r="H1181">
        <v>31.464777999999999</v>
      </c>
      <c r="I1181">
        <v>-92.439167999999995</v>
      </c>
      <c r="J1181" s="1" t="d">
        <v>2018-09-10</v>
      </c>
      <c r="K1181">
        <v>102633</v>
      </c>
      <c r="L1181" t="s">
        <v>30</v>
      </c>
      <c r="M1181" s="1" t="d">
        <v>2018-09-01</v>
      </c>
      <c r="N1181">
        <v>9</v>
      </c>
      <c r="O1181">
        <v>1</v>
      </c>
      <c r="P1181">
        <v>2018</v>
      </c>
      <c r="R1181" t="s">
        <v>26</v>
      </c>
      <c r="S1181" t="s">
        <v>27</v>
      </c>
    </row>
    <row r="1182" spans="1:19" x14ac:dyDescent="0.25">
      <c r="A1182" t="s">
        <v>312</v>
      </c>
      <c r="B1182" t="s">
        <v>5142</v>
      </c>
      <c r="C1182" t="s">
        <v>5143</v>
      </c>
      <c r="E1182" t="s">
        <v>5144</v>
      </c>
      <c r="F1182" t="s">
        <v>212</v>
      </c>
      <c r="G1182">
        <v>27531</v>
      </c>
      <c r="H1182">
        <v>35.350569299999997</v>
      </c>
      <c r="I1182">
        <v>-77.968154400000003</v>
      </c>
      <c r="J1182" s="1" t="d">
        <v>2018-09-10</v>
      </c>
      <c r="K1182">
        <v>102634</v>
      </c>
      <c r="L1182" t="s">
        <v>30</v>
      </c>
      <c r="M1182" s="1" t="d">
        <v>2018-09-01</v>
      </c>
      <c r="N1182">
        <v>9</v>
      </c>
      <c r="O1182">
        <v>1</v>
      </c>
      <c r="P1182">
        <v>2018</v>
      </c>
      <c r="R1182" t="s">
        <v>26</v>
      </c>
      <c r="S1182" t="s">
        <v>27</v>
      </c>
    </row>
    <row r="1183" spans="1:19" x14ac:dyDescent="0.25">
      <c r="A1183" t="s">
        <v>312</v>
      </c>
      <c r="B1183" t="s">
        <v>2573</v>
      </c>
      <c r="C1183" t="s">
        <v>2574</v>
      </c>
      <c r="E1183" t="s">
        <v>142</v>
      </c>
      <c r="F1183" t="s">
        <v>143</v>
      </c>
      <c r="G1183">
        <v>73145</v>
      </c>
      <c r="H1183">
        <v>35.339129999999997</v>
      </c>
      <c r="I1183">
        <v>-97.449019000000007</v>
      </c>
      <c r="J1183" s="1" t="d">
        <v>2018-09-10</v>
      </c>
      <c r="K1183">
        <v>102635</v>
      </c>
      <c r="L1183" t="s">
        <v>30</v>
      </c>
      <c r="M1183" s="1" t="d">
        <v>2018-09-01</v>
      </c>
      <c r="N1183">
        <v>9</v>
      </c>
      <c r="O1183">
        <v>1</v>
      </c>
      <c r="P1183">
        <v>2018</v>
      </c>
      <c r="R1183" t="s">
        <v>26</v>
      </c>
      <c r="S1183" t="s">
        <v>27</v>
      </c>
    </row>
    <row r="1184" spans="1:19" x14ac:dyDescent="0.25">
      <c r="A1184" t="s">
        <v>338</v>
      </c>
      <c r="B1184" t="s">
        <v>22033</v>
      </c>
      <c r="C1184" t="s">
        <v>22034</v>
      </c>
      <c r="E1184" t="s">
        <v>22035</v>
      </c>
      <c r="F1184" t="s">
        <v>37</v>
      </c>
      <c r="G1184">
        <v>79821</v>
      </c>
      <c r="H1184">
        <v>31.978249999999999</v>
      </c>
      <c r="I1184">
        <v>-106.604803</v>
      </c>
      <c r="J1184" s="1" t="d">
        <v>2018-09-10</v>
      </c>
      <c r="K1184">
        <v>102636</v>
      </c>
      <c r="L1184" t="s">
        <v>30</v>
      </c>
      <c r="M1184" s="1" t="d">
        <v>2018-09-01</v>
      </c>
      <c r="N1184">
        <v>9</v>
      </c>
      <c r="O1184">
        <v>1</v>
      </c>
      <c r="P1184">
        <v>2018</v>
      </c>
      <c r="R1184" t="s">
        <v>26</v>
      </c>
      <c r="S1184" t="s">
        <v>27</v>
      </c>
    </row>
    <row r="1185" spans="1:19" x14ac:dyDescent="0.25">
      <c r="A1185" t="s">
        <v>19</v>
      </c>
      <c r="B1185" t="s">
        <v>1505</v>
      </c>
      <c r="C1185" t="s">
        <v>1506</v>
      </c>
      <c r="E1185" t="s">
        <v>1505</v>
      </c>
      <c r="F1185" t="s">
        <v>37</v>
      </c>
      <c r="G1185">
        <v>79916</v>
      </c>
      <c r="H1185">
        <v>31.812816999999999</v>
      </c>
      <c r="I1185">
        <v>-106.432783</v>
      </c>
      <c r="J1185" s="1" t="d">
        <v>2018-09-10</v>
      </c>
      <c r="K1185">
        <v>102637</v>
      </c>
      <c r="L1185" t="s">
        <v>30</v>
      </c>
      <c r="M1185" s="1" t="d">
        <v>2018-09-01</v>
      </c>
      <c r="N1185">
        <v>9</v>
      </c>
      <c r="O1185">
        <v>1</v>
      </c>
      <c r="P1185">
        <v>2018</v>
      </c>
      <c r="Q1185" t="s">
        <v>35</v>
      </c>
      <c r="R1185" t="s">
        <v>26</v>
      </c>
      <c r="S1185" t="s">
        <v>27</v>
      </c>
    </row>
    <row r="1186" spans="1:19" x14ac:dyDescent="0.25">
      <c r="A1186" t="s">
        <v>312</v>
      </c>
      <c r="B1186" t="s">
        <v>19219</v>
      </c>
      <c r="C1186" t="s">
        <v>19220</v>
      </c>
      <c r="E1186" t="s">
        <v>19219</v>
      </c>
      <c r="F1186" t="s">
        <v>269</v>
      </c>
      <c r="G1186">
        <v>22427</v>
      </c>
      <c r="H1186">
        <v>38.098325000000003</v>
      </c>
      <c r="I1186">
        <v>-77.320814999999996</v>
      </c>
      <c r="J1186" s="1" t="d">
        <v>2019-02-06</v>
      </c>
      <c r="K1186">
        <v>102638</v>
      </c>
      <c r="L1186" t="s">
        <v>103</v>
      </c>
      <c r="M1186" s="1" t="d">
        <v>2018-09-01</v>
      </c>
      <c r="N1186">
        <v>9</v>
      </c>
      <c r="O1186">
        <v>1</v>
      </c>
      <c r="P1186">
        <v>2018</v>
      </c>
      <c r="R1186" t="s">
        <v>26</v>
      </c>
      <c r="S1186" t="s">
        <v>27</v>
      </c>
    </row>
    <row r="1187" spans="1:19" x14ac:dyDescent="0.25">
      <c r="A1187" t="s">
        <v>338</v>
      </c>
      <c r="B1187" t="s">
        <v>1455</v>
      </c>
      <c r="C1187" t="s">
        <v>1463</v>
      </c>
      <c r="E1187" t="s">
        <v>1455</v>
      </c>
      <c r="F1187" t="s">
        <v>55</v>
      </c>
      <c r="G1187">
        <v>98433</v>
      </c>
      <c r="H1187">
        <v>47.105789999999999</v>
      </c>
      <c r="I1187">
        <v>-122.539</v>
      </c>
      <c r="J1187" s="1" t="d">
        <v>2018-09-10</v>
      </c>
      <c r="K1187">
        <v>102639</v>
      </c>
      <c r="L1187" t="s">
        <v>30</v>
      </c>
      <c r="M1187" s="1" t="d">
        <v>2018-09-01</v>
      </c>
      <c r="N1187">
        <v>9</v>
      </c>
      <c r="O1187">
        <v>1</v>
      </c>
      <c r="P1187">
        <v>2018</v>
      </c>
      <c r="R1187" t="s">
        <v>26</v>
      </c>
      <c r="S1187" t="s">
        <v>27</v>
      </c>
    </row>
    <row r="1188" spans="1:19" x14ac:dyDescent="0.25">
      <c r="A1188" t="s">
        <v>968</v>
      </c>
      <c r="B1188" t="s">
        <v>1455</v>
      </c>
      <c r="C1188" t="s">
        <v>1463</v>
      </c>
      <c r="E1188" t="s">
        <v>1455</v>
      </c>
      <c r="F1188" t="s">
        <v>55</v>
      </c>
      <c r="G1188">
        <v>98433</v>
      </c>
      <c r="H1188">
        <v>47.105789999999999</v>
      </c>
      <c r="I1188">
        <v>-122.539</v>
      </c>
      <c r="J1188" s="1" t="d">
        <v>2018-09-10</v>
      </c>
      <c r="K1188">
        <v>102640</v>
      </c>
      <c r="L1188" t="s">
        <v>30</v>
      </c>
      <c r="M1188" s="1" t="d">
        <v>2018-09-01</v>
      </c>
      <c r="N1188">
        <v>9</v>
      </c>
      <c r="O1188">
        <v>1</v>
      </c>
      <c r="P1188">
        <v>2018</v>
      </c>
      <c r="R1188" t="s">
        <v>26</v>
      </c>
      <c r="S1188" t="s">
        <v>27</v>
      </c>
    </row>
    <row r="1189" spans="1:19" x14ac:dyDescent="0.25">
      <c r="A1189" t="s">
        <v>338</v>
      </c>
      <c r="B1189" t="s">
        <v>22013</v>
      </c>
      <c r="C1189" t="s">
        <v>22014</v>
      </c>
      <c r="E1189" t="s">
        <v>22015</v>
      </c>
      <c r="F1189" t="s">
        <v>78</v>
      </c>
      <c r="G1189">
        <v>66027</v>
      </c>
      <c r="H1189">
        <v>39.361578000000002</v>
      </c>
      <c r="I1189">
        <v>-94.920141000000001</v>
      </c>
      <c r="J1189" s="1" t="d">
        <v>2018-09-10</v>
      </c>
      <c r="K1189">
        <v>102641</v>
      </c>
      <c r="L1189" t="s">
        <v>30</v>
      </c>
      <c r="M1189" s="1" t="d">
        <v>2018-09-01</v>
      </c>
      <c r="N1189">
        <v>9</v>
      </c>
      <c r="O1189">
        <v>1</v>
      </c>
      <c r="P1189">
        <v>2018</v>
      </c>
      <c r="R1189" t="s">
        <v>26</v>
      </c>
      <c r="S1189" t="s">
        <v>27</v>
      </c>
    </row>
    <row r="1190" spans="1:19" x14ac:dyDescent="0.25">
      <c r="A1190" t="s">
        <v>312</v>
      </c>
      <c r="B1190" t="s">
        <v>28381</v>
      </c>
      <c r="C1190" t="s">
        <v>28382</v>
      </c>
      <c r="D1190" t="s">
        <v>28383</v>
      </c>
      <c r="E1190" t="s">
        <v>22500</v>
      </c>
      <c r="F1190" t="s">
        <v>29</v>
      </c>
      <c r="G1190">
        <v>30533</v>
      </c>
      <c r="H1190">
        <v>34.625736000000003</v>
      </c>
      <c r="I1190">
        <v>-84.106634</v>
      </c>
      <c r="J1190" s="1" t="d">
        <v>2018-09-10</v>
      </c>
      <c r="K1190">
        <v>102642</v>
      </c>
      <c r="L1190" t="s">
        <v>30</v>
      </c>
      <c r="M1190" s="1" t="d">
        <v>2018-09-01</v>
      </c>
      <c r="N1190">
        <v>9</v>
      </c>
      <c r="O1190">
        <v>1</v>
      </c>
      <c r="P1190">
        <v>2018</v>
      </c>
      <c r="R1190" t="s">
        <v>26</v>
      </c>
      <c r="S1190" t="s">
        <v>27</v>
      </c>
    </row>
    <row r="1191" spans="1:19" x14ac:dyDescent="0.25">
      <c r="A1191" t="s">
        <v>312</v>
      </c>
      <c r="B1191" t="s">
        <v>28384</v>
      </c>
      <c r="C1191" t="s">
        <v>28385</v>
      </c>
      <c r="E1191" t="s">
        <v>28386</v>
      </c>
      <c r="F1191" t="s">
        <v>75</v>
      </c>
      <c r="G1191">
        <v>88002</v>
      </c>
      <c r="H1191">
        <v>32.380018</v>
      </c>
      <c r="I1191">
        <v>-106.46991800000001</v>
      </c>
      <c r="J1191" s="1" t="d">
        <v>2018-09-10</v>
      </c>
      <c r="K1191">
        <v>102643</v>
      </c>
      <c r="L1191" t="s">
        <v>30</v>
      </c>
      <c r="M1191" s="1" t="d">
        <v>2018-09-01</v>
      </c>
      <c r="N1191">
        <v>9</v>
      </c>
      <c r="O1191">
        <v>1</v>
      </c>
      <c r="P1191">
        <v>2018</v>
      </c>
      <c r="R1191" t="s">
        <v>26</v>
      </c>
      <c r="S1191" t="s">
        <v>27</v>
      </c>
    </row>
    <row r="1192" spans="1:19" x14ac:dyDescent="0.25">
      <c r="A1192" t="s">
        <v>312</v>
      </c>
      <c r="B1192" t="s">
        <v>28387</v>
      </c>
      <c r="C1192" t="s">
        <v>28388</v>
      </c>
      <c r="D1192" t="s">
        <v>28389</v>
      </c>
      <c r="E1192" t="s">
        <v>28390</v>
      </c>
      <c r="F1192" t="s">
        <v>101</v>
      </c>
      <c r="G1192">
        <v>84022</v>
      </c>
      <c r="H1192">
        <v>40.313923000000003</v>
      </c>
      <c r="I1192">
        <v>-112.89138800000001</v>
      </c>
      <c r="J1192" s="1" t="d">
        <v>2018-09-10</v>
      </c>
      <c r="K1192">
        <v>102644</v>
      </c>
      <c r="L1192" t="s">
        <v>30</v>
      </c>
      <c r="M1192" s="1" t="d">
        <v>2018-09-01</v>
      </c>
      <c r="N1192">
        <v>9</v>
      </c>
      <c r="O1192">
        <v>1</v>
      </c>
      <c r="P1192">
        <v>2018</v>
      </c>
      <c r="R1192" t="s">
        <v>26</v>
      </c>
      <c r="S1192" t="s">
        <v>27</v>
      </c>
    </row>
    <row r="1193" spans="1:19" x14ac:dyDescent="0.25">
      <c r="A1193" t="s">
        <v>312</v>
      </c>
      <c r="B1193" t="s">
        <v>28391</v>
      </c>
      <c r="C1193" t="s">
        <v>28392</v>
      </c>
      <c r="E1193" t="s">
        <v>28391</v>
      </c>
      <c r="F1193" t="s">
        <v>269</v>
      </c>
      <c r="G1193">
        <v>22060</v>
      </c>
      <c r="H1193">
        <v>38.707008000000002</v>
      </c>
      <c r="I1193">
        <v>-77.150837999999993</v>
      </c>
      <c r="J1193" s="1" t="d">
        <v>2018-09-10</v>
      </c>
      <c r="K1193">
        <v>102645</v>
      </c>
      <c r="L1193" t="s">
        <v>30</v>
      </c>
      <c r="M1193" s="1" t="d">
        <v>2018-09-01</v>
      </c>
      <c r="N1193">
        <v>9</v>
      </c>
      <c r="O1193">
        <v>1</v>
      </c>
      <c r="P1193">
        <v>2018</v>
      </c>
      <c r="R1193" t="s">
        <v>26</v>
      </c>
      <c r="S1193" t="s">
        <v>27</v>
      </c>
    </row>
    <row r="1194" spans="1:19" x14ac:dyDescent="0.25">
      <c r="A1194" t="s">
        <v>312</v>
      </c>
      <c r="B1194" t="s">
        <v>28393</v>
      </c>
      <c r="C1194" t="s">
        <v>28394</v>
      </c>
      <c r="E1194" t="s">
        <v>28395</v>
      </c>
      <c r="F1194" t="s">
        <v>269</v>
      </c>
      <c r="G1194">
        <v>22211</v>
      </c>
      <c r="H1194">
        <v>38.888207999999999</v>
      </c>
      <c r="I1194">
        <v>-77.067041000000003</v>
      </c>
      <c r="J1194" s="1" t="d">
        <v>2018-09-10</v>
      </c>
      <c r="K1194">
        <v>102646</v>
      </c>
      <c r="L1194" t="s">
        <v>30</v>
      </c>
      <c r="M1194" s="1" t="d">
        <v>2018-09-01</v>
      </c>
      <c r="N1194">
        <v>9</v>
      </c>
      <c r="O1194">
        <v>1</v>
      </c>
      <c r="P1194">
        <v>2018</v>
      </c>
      <c r="R1194" t="s">
        <v>26</v>
      </c>
      <c r="S1194" t="s">
        <v>27</v>
      </c>
    </row>
    <row r="1195" spans="1:19" x14ac:dyDescent="0.25">
      <c r="A1195" t="s">
        <v>312</v>
      </c>
      <c r="B1195" t="s">
        <v>28396</v>
      </c>
      <c r="C1195" t="s">
        <v>28397</v>
      </c>
      <c r="E1195" t="s">
        <v>28396</v>
      </c>
      <c r="F1195" t="s">
        <v>513</v>
      </c>
      <c r="G1195">
        <v>54656</v>
      </c>
      <c r="H1195">
        <v>44.012222219999998</v>
      </c>
      <c r="I1195">
        <v>-90.689444440000003</v>
      </c>
      <c r="J1195" s="1" t="d">
        <v>2018-09-10</v>
      </c>
      <c r="K1195">
        <v>102647</v>
      </c>
      <c r="L1195" t="s">
        <v>30</v>
      </c>
      <c r="M1195" s="1" t="d">
        <v>2018-09-01</v>
      </c>
      <c r="N1195">
        <v>9</v>
      </c>
      <c r="O1195">
        <v>1</v>
      </c>
      <c r="P1195">
        <v>2018</v>
      </c>
      <c r="R1195" t="s">
        <v>26</v>
      </c>
      <c r="S1195" t="s">
        <v>27</v>
      </c>
    </row>
    <row r="1196" spans="1:19" x14ac:dyDescent="0.25">
      <c r="A1196" t="s">
        <v>312</v>
      </c>
      <c r="B1196" t="s">
        <v>28398</v>
      </c>
      <c r="C1196" t="s">
        <v>28399</v>
      </c>
      <c r="E1196" t="s">
        <v>28400</v>
      </c>
      <c r="F1196" t="s">
        <v>1514</v>
      </c>
      <c r="G1196">
        <v>24801</v>
      </c>
      <c r="H1196">
        <v>37.389682999999998</v>
      </c>
      <c r="I1196">
        <v>-81.515169</v>
      </c>
      <c r="J1196" s="1" t="d">
        <v>2018-09-10</v>
      </c>
      <c r="K1196">
        <v>102649</v>
      </c>
      <c r="L1196" t="s">
        <v>30</v>
      </c>
      <c r="M1196" s="1" t="d">
        <v>2018-09-01</v>
      </c>
      <c r="N1196">
        <v>9</v>
      </c>
      <c r="O1196">
        <v>1</v>
      </c>
      <c r="P1196">
        <v>2018</v>
      </c>
      <c r="R1196" t="s">
        <v>26</v>
      </c>
      <c r="S1196" t="s">
        <v>27</v>
      </c>
    </row>
    <row r="1197" spans="1:19" x14ac:dyDescent="0.25">
      <c r="A1197" t="s">
        <v>705</v>
      </c>
      <c r="B1197" t="s">
        <v>28391</v>
      </c>
      <c r="C1197" t="s">
        <v>28392</v>
      </c>
      <c r="E1197" t="s">
        <v>28391</v>
      </c>
      <c r="F1197" t="s">
        <v>269</v>
      </c>
      <c r="G1197">
        <v>22060</v>
      </c>
      <c r="H1197">
        <v>38.707008000000002</v>
      </c>
      <c r="I1197">
        <v>-77.150837999999993</v>
      </c>
      <c r="J1197" s="1" t="d">
        <v>2018-09-10</v>
      </c>
      <c r="K1197">
        <v>102650</v>
      </c>
      <c r="L1197" t="s">
        <v>30</v>
      </c>
      <c r="M1197" s="1" t="d">
        <v>2018-09-01</v>
      </c>
      <c r="N1197">
        <v>9</v>
      </c>
      <c r="O1197">
        <v>1</v>
      </c>
      <c r="P1197">
        <v>2018</v>
      </c>
      <c r="R1197" t="s">
        <v>26</v>
      </c>
      <c r="S1197" t="s">
        <v>27</v>
      </c>
    </row>
    <row r="1198" spans="1:19" x14ac:dyDescent="0.25">
      <c r="A1198" t="s">
        <v>370</v>
      </c>
      <c r="B1198" t="s">
        <v>28404</v>
      </c>
      <c r="C1198" t="s">
        <v>28405</v>
      </c>
      <c r="E1198" t="s">
        <v>9052</v>
      </c>
      <c r="F1198" t="s">
        <v>2355</v>
      </c>
      <c r="G1198">
        <v>39501</v>
      </c>
      <c r="H1198">
        <v>30.373611109999999</v>
      </c>
      <c r="I1198">
        <v>-89.120555600000003</v>
      </c>
      <c r="J1198" s="1" t="d">
        <v>2018-09-10</v>
      </c>
      <c r="K1198">
        <v>102652</v>
      </c>
      <c r="L1198" t="s">
        <v>30</v>
      </c>
      <c r="M1198" s="1" t="d">
        <v>2018-09-01</v>
      </c>
      <c r="N1198">
        <v>9</v>
      </c>
      <c r="O1198">
        <v>1</v>
      </c>
      <c r="P1198">
        <v>2018</v>
      </c>
      <c r="Q1198" t="s">
        <v>35</v>
      </c>
      <c r="R1198" t="s">
        <v>26</v>
      </c>
      <c r="S1198" t="s">
        <v>27</v>
      </c>
    </row>
    <row r="1199" spans="1:19" x14ac:dyDescent="0.25">
      <c r="A1199" t="s">
        <v>338</v>
      </c>
      <c r="B1199" t="s">
        <v>28406</v>
      </c>
      <c r="C1199" t="s">
        <v>28407</v>
      </c>
      <c r="E1199" t="s">
        <v>28408</v>
      </c>
      <c r="F1199" t="s">
        <v>143</v>
      </c>
      <c r="G1199">
        <v>74434</v>
      </c>
      <c r="H1199">
        <v>35.805622</v>
      </c>
      <c r="I1199">
        <v>-95.218604999999997</v>
      </c>
      <c r="J1199" s="1" t="d">
        <v>2018-09-10</v>
      </c>
      <c r="K1199">
        <v>102653</v>
      </c>
      <c r="L1199" t="s">
        <v>30</v>
      </c>
      <c r="M1199" s="1" t="d">
        <v>2018-09-01</v>
      </c>
      <c r="N1199">
        <v>9</v>
      </c>
      <c r="O1199">
        <v>1</v>
      </c>
      <c r="P1199">
        <v>2018</v>
      </c>
      <c r="R1199" t="s">
        <v>26</v>
      </c>
      <c r="S1199" t="s">
        <v>27</v>
      </c>
    </row>
    <row r="1200" spans="1:19" x14ac:dyDescent="0.25">
      <c r="A1200" t="s">
        <v>504</v>
      </c>
      <c r="B1200" t="s">
        <v>28409</v>
      </c>
      <c r="C1200" t="s">
        <v>28410</v>
      </c>
      <c r="E1200" t="s">
        <v>28411</v>
      </c>
      <c r="F1200" t="s">
        <v>319</v>
      </c>
      <c r="G1200">
        <v>57750</v>
      </c>
      <c r="H1200">
        <v>43.715384</v>
      </c>
      <c r="I1200">
        <v>-102.549768</v>
      </c>
      <c r="J1200" s="1" t="d">
        <v>2018-09-10</v>
      </c>
      <c r="K1200">
        <v>102654</v>
      </c>
      <c r="L1200" t="s">
        <v>30</v>
      </c>
      <c r="M1200" s="1" t="d">
        <v>2018-09-01</v>
      </c>
      <c r="N1200">
        <v>9</v>
      </c>
      <c r="O1200">
        <v>1</v>
      </c>
      <c r="P1200">
        <v>2018</v>
      </c>
      <c r="R1200" t="s">
        <v>26</v>
      </c>
      <c r="S1200" t="s">
        <v>27</v>
      </c>
    </row>
    <row r="1201" spans="1:19" x14ac:dyDescent="0.25">
      <c r="A1201" t="s">
        <v>338</v>
      </c>
      <c r="B1201" t="s">
        <v>28412</v>
      </c>
      <c r="C1201" t="s">
        <v>28413</v>
      </c>
      <c r="E1201" t="s">
        <v>279</v>
      </c>
      <c r="F1201" t="s">
        <v>280</v>
      </c>
      <c r="G1201">
        <v>38134</v>
      </c>
      <c r="H1201">
        <v>35.153937999999997</v>
      </c>
      <c r="I1201">
        <v>-89.865488999999997</v>
      </c>
      <c r="J1201" s="1" t="d">
        <v>2018-09-10</v>
      </c>
      <c r="K1201">
        <v>102655</v>
      </c>
      <c r="L1201" t="s">
        <v>30</v>
      </c>
      <c r="M1201" s="1" t="d">
        <v>2018-09-01</v>
      </c>
      <c r="N1201">
        <v>9</v>
      </c>
      <c r="O1201">
        <v>1</v>
      </c>
      <c r="P1201">
        <v>2018</v>
      </c>
      <c r="R1201" t="s">
        <v>26</v>
      </c>
      <c r="S1201" t="s">
        <v>27</v>
      </c>
    </row>
    <row r="1202" spans="1:19" x14ac:dyDescent="0.25">
      <c r="A1202" t="s">
        <v>338</v>
      </c>
      <c r="B1202" t="s">
        <v>28414</v>
      </c>
      <c r="C1202" t="s">
        <v>28415</v>
      </c>
      <c r="E1202" t="s">
        <v>28416</v>
      </c>
      <c r="F1202" t="s">
        <v>37</v>
      </c>
      <c r="G1202">
        <v>75159</v>
      </c>
      <c r="H1202">
        <v>32.657943000000003</v>
      </c>
      <c r="I1202">
        <v>-96.565937000000005</v>
      </c>
      <c r="J1202" s="1" t="d">
        <v>2018-09-10</v>
      </c>
      <c r="K1202">
        <v>102656</v>
      </c>
      <c r="L1202" t="s">
        <v>30</v>
      </c>
      <c r="M1202" s="1" t="d">
        <v>2018-09-01</v>
      </c>
      <c r="N1202">
        <v>9</v>
      </c>
      <c r="O1202">
        <v>1</v>
      </c>
      <c r="P1202">
        <v>2018</v>
      </c>
      <c r="R1202" t="s">
        <v>26</v>
      </c>
      <c r="S1202" t="s">
        <v>27</v>
      </c>
    </row>
    <row r="1203" spans="1:19" x14ac:dyDescent="0.25">
      <c r="A1203" t="s">
        <v>338</v>
      </c>
      <c r="B1203" t="s">
        <v>28419</v>
      </c>
      <c r="C1203" t="s">
        <v>28420</v>
      </c>
      <c r="E1203" t="s">
        <v>27627</v>
      </c>
      <c r="F1203" t="s">
        <v>78</v>
      </c>
      <c r="G1203">
        <v>67701</v>
      </c>
      <c r="H1203">
        <v>39.366425</v>
      </c>
      <c r="I1203">
        <v>-101.04661299999999</v>
      </c>
      <c r="J1203" s="1" t="d">
        <v>2019-04-11</v>
      </c>
      <c r="K1203">
        <v>102710</v>
      </c>
      <c r="L1203" t="s">
        <v>28421</v>
      </c>
      <c r="M1203" s="1" t="d">
        <v>2018-08-06</v>
      </c>
      <c r="N1203">
        <v>8</v>
      </c>
      <c r="O1203">
        <v>6</v>
      </c>
      <c r="P1203">
        <v>2018</v>
      </c>
      <c r="R1203" t="s">
        <v>26</v>
      </c>
      <c r="S1203" t="s">
        <v>31</v>
      </c>
    </row>
    <row r="1204" spans="1:19" x14ac:dyDescent="0.25">
      <c r="A1204" t="s">
        <v>338</v>
      </c>
      <c r="B1204" t="s">
        <v>28422</v>
      </c>
      <c r="C1204" t="s">
        <v>28423</v>
      </c>
      <c r="E1204" t="s">
        <v>15989</v>
      </c>
      <c r="F1204" t="s">
        <v>40</v>
      </c>
      <c r="G1204">
        <v>72335</v>
      </c>
      <c r="H1204">
        <v>35.029184000000001</v>
      </c>
      <c r="I1204">
        <v>-90.794634000000002</v>
      </c>
      <c r="J1204" s="1" t="d">
        <v>2019-04-11</v>
      </c>
      <c r="K1204">
        <v>102711</v>
      </c>
      <c r="L1204" t="s">
        <v>26650</v>
      </c>
      <c r="M1204" s="1" t="d">
        <v>2018-08-14</v>
      </c>
      <c r="N1204">
        <v>8</v>
      </c>
      <c r="O1204">
        <v>14</v>
      </c>
      <c r="P1204">
        <v>2018</v>
      </c>
      <c r="R1204" t="s">
        <v>26</v>
      </c>
      <c r="S1204" t="s">
        <v>31</v>
      </c>
    </row>
    <row r="1205" spans="1:19" x14ac:dyDescent="0.25">
      <c r="A1205" t="s">
        <v>338</v>
      </c>
      <c r="B1205" t="s">
        <v>28424</v>
      </c>
      <c r="C1205" t="s">
        <v>28425</v>
      </c>
      <c r="E1205" t="s">
        <v>6035</v>
      </c>
      <c r="F1205" t="s">
        <v>137</v>
      </c>
      <c r="G1205">
        <v>97907</v>
      </c>
      <c r="H1205">
        <v>44.351131000000002</v>
      </c>
      <c r="I1205">
        <v>-117.26859399999999</v>
      </c>
      <c r="J1205" s="1" t="d">
        <v>2019-04-11</v>
      </c>
      <c r="K1205">
        <v>102712</v>
      </c>
      <c r="L1205" t="s">
        <v>28426</v>
      </c>
      <c r="M1205" s="1" t="d">
        <v>2018-07-07</v>
      </c>
      <c r="N1205">
        <v>7</v>
      </c>
      <c r="O1205">
        <v>7</v>
      </c>
      <c r="P1205">
        <v>2018</v>
      </c>
      <c r="R1205" t="s">
        <v>26</v>
      </c>
      <c r="S1205" t="s">
        <v>31</v>
      </c>
    </row>
    <row r="1206" spans="1:19" x14ac:dyDescent="0.25">
      <c r="A1206" t="s">
        <v>338</v>
      </c>
      <c r="B1206" t="s">
        <v>28427</v>
      </c>
      <c r="C1206" t="s">
        <v>28428</v>
      </c>
      <c r="E1206" t="s">
        <v>28429</v>
      </c>
      <c r="F1206" t="s">
        <v>280</v>
      </c>
      <c r="G1206">
        <v>37363</v>
      </c>
      <c r="H1206">
        <v>35.082503000000003</v>
      </c>
      <c r="I1206">
        <v>-85.063680000000005</v>
      </c>
      <c r="J1206" s="1" t="d">
        <v>2019-04-11</v>
      </c>
      <c r="K1206">
        <v>102713</v>
      </c>
      <c r="L1206" t="s">
        <v>26650</v>
      </c>
      <c r="M1206" s="1" t="d">
        <v>2018-08-23</v>
      </c>
      <c r="N1206">
        <v>8</v>
      </c>
      <c r="O1206">
        <v>23</v>
      </c>
      <c r="P1206">
        <v>2018</v>
      </c>
      <c r="R1206" t="s">
        <v>26</v>
      </c>
      <c r="S1206" t="s">
        <v>31</v>
      </c>
    </row>
    <row r="1207" spans="1:19" x14ac:dyDescent="0.25">
      <c r="A1207" t="s">
        <v>338</v>
      </c>
      <c r="B1207" t="s">
        <v>28431</v>
      </c>
      <c r="C1207" t="s">
        <v>28432</v>
      </c>
      <c r="D1207" t="s">
        <v>28433</v>
      </c>
      <c r="E1207" t="s">
        <v>1660</v>
      </c>
      <c r="F1207" t="s">
        <v>327</v>
      </c>
      <c r="G1207">
        <v>52544</v>
      </c>
      <c r="H1207">
        <v>40.734451999999997</v>
      </c>
      <c r="I1207">
        <v>-92.873784000000001</v>
      </c>
      <c r="J1207" s="1" t="d">
        <v>2019-04-08</v>
      </c>
      <c r="K1207">
        <v>102755</v>
      </c>
      <c r="L1207" t="s">
        <v>24</v>
      </c>
      <c r="M1207" s="1" t="d">
        <v>2018-08-01</v>
      </c>
      <c r="N1207">
        <v>8</v>
      </c>
      <c r="O1207">
        <v>1</v>
      </c>
      <c r="P1207">
        <v>2018</v>
      </c>
      <c r="R1207" t="s">
        <v>26</v>
      </c>
      <c r="S1207" t="s">
        <v>31</v>
      </c>
    </row>
    <row r="1208" spans="1:19" x14ac:dyDescent="0.25">
      <c r="A1208" t="s">
        <v>338</v>
      </c>
      <c r="B1208" t="s">
        <v>28434</v>
      </c>
      <c r="C1208" t="s">
        <v>28435</v>
      </c>
      <c r="D1208" t="s">
        <v>28436</v>
      </c>
      <c r="E1208" t="s">
        <v>1660</v>
      </c>
      <c r="F1208" t="s">
        <v>327</v>
      </c>
      <c r="G1208">
        <v>52544</v>
      </c>
      <c r="H1208">
        <v>40.733789999999999</v>
      </c>
      <c r="I1208">
        <v>-92.874585999999994</v>
      </c>
      <c r="J1208" s="1" t="d">
        <v>2019-04-08</v>
      </c>
      <c r="K1208">
        <v>102756</v>
      </c>
      <c r="L1208" t="s">
        <v>24</v>
      </c>
      <c r="M1208" s="1" t="d">
        <v>2018-08-01</v>
      </c>
      <c r="N1208">
        <v>8</v>
      </c>
      <c r="O1208">
        <v>1</v>
      </c>
      <c r="P1208">
        <v>2018</v>
      </c>
      <c r="R1208" t="s">
        <v>26</v>
      </c>
      <c r="S1208" t="s">
        <v>31</v>
      </c>
    </row>
    <row r="1209" spans="1:19" x14ac:dyDescent="0.25">
      <c r="A1209" t="s">
        <v>338</v>
      </c>
      <c r="B1209" t="s">
        <v>28439</v>
      </c>
      <c r="C1209" t="s">
        <v>28440</v>
      </c>
      <c r="E1209" t="s">
        <v>666</v>
      </c>
      <c r="F1209" t="s">
        <v>59</v>
      </c>
      <c r="G1209">
        <v>43229</v>
      </c>
      <c r="H1209">
        <v>40.103724</v>
      </c>
      <c r="I1209">
        <v>-82.985083000000003</v>
      </c>
      <c r="J1209" s="1" t="d">
        <v>2018-10-04</v>
      </c>
      <c r="K1209">
        <v>102758</v>
      </c>
      <c r="L1209" t="s">
        <v>30</v>
      </c>
      <c r="M1209" s="1" t="d">
        <v>2018-01-31</v>
      </c>
      <c r="N1209">
        <v>1</v>
      </c>
      <c r="O1209">
        <v>31</v>
      </c>
      <c r="P1209">
        <v>2018</v>
      </c>
      <c r="R1209" t="s">
        <v>26</v>
      </c>
      <c r="S1209" t="s">
        <v>27</v>
      </c>
    </row>
    <row r="1210" spans="1:19" x14ac:dyDescent="0.25">
      <c r="A1210" t="s">
        <v>338</v>
      </c>
      <c r="B1210" t="s">
        <v>28441</v>
      </c>
      <c r="C1210" t="s">
        <v>28442</v>
      </c>
      <c r="D1210" t="s">
        <v>28443</v>
      </c>
      <c r="E1210" t="s">
        <v>28444</v>
      </c>
      <c r="F1210" t="s">
        <v>1026</v>
      </c>
      <c r="G1210">
        <v>3307</v>
      </c>
      <c r="H1210">
        <v>43.360621999999999</v>
      </c>
      <c r="I1210">
        <v>-71.464815000000002</v>
      </c>
      <c r="J1210" s="1" t="d">
        <v>2018-10-04</v>
      </c>
      <c r="K1210">
        <v>102759</v>
      </c>
      <c r="L1210" t="s">
        <v>30</v>
      </c>
      <c r="M1210" s="1" t="d">
        <v>2018-08-01</v>
      </c>
      <c r="N1210">
        <v>8</v>
      </c>
      <c r="O1210">
        <v>1</v>
      </c>
      <c r="P1210">
        <v>2018</v>
      </c>
      <c r="R1210" t="s">
        <v>26</v>
      </c>
      <c r="S1210" t="s">
        <v>31</v>
      </c>
    </row>
    <row r="1211" spans="1:19" x14ac:dyDescent="0.25">
      <c r="A1211" t="s">
        <v>338</v>
      </c>
      <c r="B1211" t="s">
        <v>28445</v>
      </c>
      <c r="C1211" t="s">
        <v>28446</v>
      </c>
      <c r="E1211" t="s">
        <v>3965</v>
      </c>
      <c r="F1211" t="s">
        <v>25</v>
      </c>
      <c r="G1211">
        <v>21201</v>
      </c>
      <c r="H1211">
        <v>39.306654999999999</v>
      </c>
      <c r="I1211">
        <v>-76.616221999999993</v>
      </c>
      <c r="J1211" s="1" t="d">
        <v>2018-10-04</v>
      </c>
      <c r="K1211">
        <v>102762</v>
      </c>
      <c r="L1211" t="s">
        <v>7192</v>
      </c>
      <c r="M1211" s="1" t="d">
        <v>2018-08-15</v>
      </c>
      <c r="N1211">
        <v>8</v>
      </c>
      <c r="O1211">
        <v>15</v>
      </c>
      <c r="P1211">
        <v>2018</v>
      </c>
      <c r="R1211" t="s">
        <v>26</v>
      </c>
      <c r="S1211" t="s">
        <v>31</v>
      </c>
    </row>
    <row r="1212" spans="1:19" x14ac:dyDescent="0.25">
      <c r="A1212" t="s">
        <v>338</v>
      </c>
      <c r="B1212" t="s">
        <v>28447</v>
      </c>
      <c r="C1212" t="s">
        <v>28448</v>
      </c>
      <c r="E1212" t="s">
        <v>9721</v>
      </c>
      <c r="F1212" t="s">
        <v>373</v>
      </c>
      <c r="G1212">
        <v>61401</v>
      </c>
      <c r="H1212">
        <v>40.942878999999998</v>
      </c>
      <c r="I1212">
        <v>-90.368712000000002</v>
      </c>
      <c r="J1212" s="1" t="d">
        <v>2018-10-04</v>
      </c>
      <c r="K1212">
        <v>102763</v>
      </c>
      <c r="L1212" t="s">
        <v>30</v>
      </c>
      <c r="M1212" s="1" t="d">
        <v>2018-08-01</v>
      </c>
      <c r="N1212">
        <v>8</v>
      </c>
      <c r="O1212">
        <v>1</v>
      </c>
      <c r="P1212">
        <v>2018</v>
      </c>
      <c r="R1212" t="s">
        <v>26</v>
      </c>
      <c r="S1212" t="s">
        <v>31</v>
      </c>
    </row>
    <row r="1213" spans="1:19" x14ac:dyDescent="0.25">
      <c r="A1213" t="s">
        <v>338</v>
      </c>
      <c r="B1213" t="s">
        <v>28449</v>
      </c>
      <c r="C1213" t="s">
        <v>28450</v>
      </c>
      <c r="E1213" t="s">
        <v>3747</v>
      </c>
      <c r="F1213" t="s">
        <v>513</v>
      </c>
      <c r="G1213">
        <v>54660</v>
      </c>
      <c r="H1213">
        <v>44.018537000000002</v>
      </c>
      <c r="I1213">
        <v>-90.507960999999995</v>
      </c>
      <c r="J1213" s="1" t="d">
        <v>2018-10-04</v>
      </c>
      <c r="K1213">
        <v>102764</v>
      </c>
      <c r="L1213" t="s">
        <v>30</v>
      </c>
      <c r="M1213" s="1" t="d">
        <v>2018-09-06</v>
      </c>
      <c r="N1213">
        <v>9</v>
      </c>
      <c r="O1213">
        <v>6</v>
      </c>
      <c r="P1213">
        <v>2018</v>
      </c>
      <c r="R1213" t="s">
        <v>26</v>
      </c>
      <c r="S1213" t="s">
        <v>31</v>
      </c>
    </row>
    <row r="1214" spans="1:19" x14ac:dyDescent="0.25">
      <c r="A1214" t="s">
        <v>338</v>
      </c>
      <c r="B1214" t="s">
        <v>28451</v>
      </c>
      <c r="C1214" t="s">
        <v>28452</v>
      </c>
      <c r="E1214" t="s">
        <v>1405</v>
      </c>
      <c r="F1214" t="s">
        <v>88</v>
      </c>
      <c r="G1214">
        <v>63303</v>
      </c>
      <c r="H1214">
        <v>38.765287000000001</v>
      </c>
      <c r="I1214">
        <v>-90.492491000000001</v>
      </c>
      <c r="J1214" s="1" t="d">
        <v>2018-10-04</v>
      </c>
      <c r="K1214">
        <v>102766</v>
      </c>
      <c r="L1214" t="s">
        <v>30</v>
      </c>
      <c r="M1214" s="1" t="d">
        <v>2018-01-01</v>
      </c>
      <c r="N1214">
        <v>1</v>
      </c>
      <c r="O1214">
        <v>1</v>
      </c>
      <c r="P1214">
        <v>2018</v>
      </c>
      <c r="R1214" t="s">
        <v>26</v>
      </c>
      <c r="S1214" t="s">
        <v>31</v>
      </c>
    </row>
    <row r="1215" spans="1:19" x14ac:dyDescent="0.25">
      <c r="A1215" t="s">
        <v>338</v>
      </c>
      <c r="B1215" t="s">
        <v>28453</v>
      </c>
      <c r="C1215" t="s">
        <v>28454</v>
      </c>
      <c r="D1215" t="s">
        <v>11693</v>
      </c>
      <c r="E1215" t="s">
        <v>6357</v>
      </c>
      <c r="F1215" t="s">
        <v>25</v>
      </c>
      <c r="G1215">
        <v>21613</v>
      </c>
      <c r="H1215">
        <v>38.568959999999997</v>
      </c>
      <c r="I1215">
        <v>-76.077623000000003</v>
      </c>
      <c r="J1215" s="1" t="d">
        <v>2018-10-04</v>
      </c>
      <c r="K1215">
        <v>102767</v>
      </c>
      <c r="L1215" t="s">
        <v>30</v>
      </c>
      <c r="M1215" s="1" t="d">
        <v>2018-08-01</v>
      </c>
      <c r="N1215">
        <v>8</v>
      </c>
      <c r="O1215">
        <v>1</v>
      </c>
      <c r="P1215">
        <v>2018</v>
      </c>
      <c r="R1215" t="s">
        <v>26</v>
      </c>
      <c r="S1215" t="s">
        <v>31</v>
      </c>
    </row>
    <row r="1216" spans="1:19" x14ac:dyDescent="0.25">
      <c r="A1216" t="s">
        <v>338</v>
      </c>
      <c r="B1216" t="s">
        <v>28461</v>
      </c>
      <c r="C1216" t="s">
        <v>28462</v>
      </c>
      <c r="E1216" t="s">
        <v>3965</v>
      </c>
      <c r="F1216" t="s">
        <v>25</v>
      </c>
      <c r="G1216">
        <v>21202</v>
      </c>
      <c r="H1216">
        <v>39.297285000000002</v>
      </c>
      <c r="I1216">
        <v>-76.605258000000006</v>
      </c>
      <c r="J1216" s="1" t="d">
        <v>2018-10-04</v>
      </c>
      <c r="K1216">
        <v>102785</v>
      </c>
      <c r="L1216" t="s">
        <v>7192</v>
      </c>
      <c r="M1216" s="1" t="d">
        <v>2018-09-01</v>
      </c>
      <c r="N1216">
        <v>9</v>
      </c>
      <c r="O1216">
        <v>1</v>
      </c>
      <c r="P1216">
        <v>2018</v>
      </c>
      <c r="R1216" t="s">
        <v>26</v>
      </c>
      <c r="S1216" t="s">
        <v>31</v>
      </c>
    </row>
    <row r="1217" spans="1:19" x14ac:dyDescent="0.25">
      <c r="A1217" t="s">
        <v>338</v>
      </c>
      <c r="B1217" t="s">
        <v>28463</v>
      </c>
      <c r="C1217" t="s">
        <v>28464</v>
      </c>
      <c r="E1217" t="s">
        <v>274</v>
      </c>
      <c r="F1217" t="s">
        <v>25</v>
      </c>
      <c r="G1217">
        <v>20879</v>
      </c>
      <c r="H1217">
        <v>39.172761999999999</v>
      </c>
      <c r="I1217">
        <v>-77.164171999999994</v>
      </c>
      <c r="J1217" s="1" t="d">
        <v>2018-10-04</v>
      </c>
      <c r="K1217">
        <v>102786</v>
      </c>
      <c r="L1217" t="s">
        <v>7192</v>
      </c>
      <c r="M1217" s="1" t="d">
        <v>2018-09-01</v>
      </c>
      <c r="N1217">
        <v>9</v>
      </c>
      <c r="O1217">
        <v>1</v>
      </c>
      <c r="P1217">
        <v>2018</v>
      </c>
      <c r="R1217" t="s">
        <v>26</v>
      </c>
      <c r="S1217" t="s">
        <v>31</v>
      </c>
    </row>
    <row r="1218" spans="1:19" x14ac:dyDescent="0.25">
      <c r="A1218" t="s">
        <v>338</v>
      </c>
      <c r="B1218" t="s">
        <v>28465</v>
      </c>
      <c r="C1218" t="s">
        <v>28466</v>
      </c>
      <c r="E1218" t="s">
        <v>28467</v>
      </c>
      <c r="F1218" t="s">
        <v>69</v>
      </c>
      <c r="G1218">
        <v>70420</v>
      </c>
      <c r="H1218">
        <v>30.478560000000002</v>
      </c>
      <c r="I1218">
        <v>-90.038318000000004</v>
      </c>
      <c r="J1218" s="1" t="d">
        <v>2019-03-07</v>
      </c>
      <c r="K1218">
        <v>102946</v>
      </c>
      <c r="L1218" t="s">
        <v>71</v>
      </c>
      <c r="M1218" s="1" t="d">
        <v>2018-09-09</v>
      </c>
      <c r="N1218">
        <v>9</v>
      </c>
      <c r="O1218">
        <v>9</v>
      </c>
      <c r="P1218">
        <v>2018</v>
      </c>
      <c r="R1218" t="s">
        <v>26</v>
      </c>
      <c r="S1218" t="s">
        <v>31</v>
      </c>
    </row>
    <row r="1219" spans="1:19" x14ac:dyDescent="0.25">
      <c r="A1219" t="s">
        <v>338</v>
      </c>
      <c r="B1219" t="s">
        <v>28468</v>
      </c>
      <c r="C1219" t="s">
        <v>28469</v>
      </c>
      <c r="D1219" t="s">
        <v>28470</v>
      </c>
      <c r="E1219" t="s">
        <v>28471</v>
      </c>
      <c r="F1219" t="s">
        <v>157</v>
      </c>
      <c r="G1219">
        <v>19512</v>
      </c>
      <c r="H1219">
        <v>40.333342999999999</v>
      </c>
      <c r="I1219">
        <v>-75.639405999999994</v>
      </c>
      <c r="J1219" s="1" t="d">
        <v>2018-10-04</v>
      </c>
      <c r="K1219">
        <v>102947</v>
      </c>
      <c r="L1219" t="s">
        <v>30</v>
      </c>
      <c r="M1219" s="1" t="d">
        <v>2018-09-01</v>
      </c>
      <c r="N1219">
        <v>9</v>
      </c>
      <c r="O1219">
        <v>1</v>
      </c>
      <c r="P1219">
        <v>2018</v>
      </c>
      <c r="R1219" t="s">
        <v>26</v>
      </c>
      <c r="S1219" t="s">
        <v>31</v>
      </c>
    </row>
    <row r="1220" spans="1:19" x14ac:dyDescent="0.25">
      <c r="A1220" t="s">
        <v>338</v>
      </c>
      <c r="B1220" t="s">
        <v>28472</v>
      </c>
      <c r="C1220" t="s">
        <v>28473</v>
      </c>
      <c r="D1220" t="s">
        <v>8230</v>
      </c>
      <c r="E1220" t="s">
        <v>28474</v>
      </c>
      <c r="F1220" t="s">
        <v>157</v>
      </c>
      <c r="G1220">
        <v>18062</v>
      </c>
      <c r="H1220">
        <v>40.515165000000003</v>
      </c>
      <c r="I1220">
        <v>-75.550854000000001</v>
      </c>
      <c r="J1220" s="1" t="d">
        <v>2018-10-04</v>
      </c>
      <c r="K1220">
        <v>102949</v>
      </c>
      <c r="L1220" t="s">
        <v>30</v>
      </c>
      <c r="M1220" s="1" t="d">
        <v>2018-02-01</v>
      </c>
      <c r="N1220">
        <v>2</v>
      </c>
      <c r="O1220">
        <v>1</v>
      </c>
      <c r="P1220">
        <v>2018</v>
      </c>
      <c r="R1220" t="s">
        <v>26</v>
      </c>
      <c r="S1220" t="s">
        <v>31</v>
      </c>
    </row>
    <row r="1221" spans="1:19" x14ac:dyDescent="0.25">
      <c r="A1221" t="s">
        <v>338</v>
      </c>
      <c r="B1221" t="s">
        <v>28477</v>
      </c>
      <c r="C1221" t="s">
        <v>28478</v>
      </c>
      <c r="D1221" t="s">
        <v>28479</v>
      </c>
      <c r="E1221" t="s">
        <v>2537</v>
      </c>
      <c r="F1221" t="s">
        <v>37</v>
      </c>
      <c r="G1221">
        <v>78217</v>
      </c>
      <c r="H1221">
        <v>29.518992999999998</v>
      </c>
      <c r="I1221">
        <v>-98.454053000000002</v>
      </c>
      <c r="J1221" s="1" t="d">
        <v>2018-11-08</v>
      </c>
      <c r="K1221">
        <v>102951</v>
      </c>
      <c r="L1221" t="s">
        <v>30</v>
      </c>
      <c r="M1221" s="1" t="d">
        <v>2018-08-30</v>
      </c>
      <c r="N1221">
        <v>8</v>
      </c>
      <c r="O1221">
        <v>30</v>
      </c>
      <c r="P1221">
        <v>2018</v>
      </c>
      <c r="R1221" t="s">
        <v>26</v>
      </c>
      <c r="S1221" t="s">
        <v>31</v>
      </c>
    </row>
    <row r="1222" spans="1:19" x14ac:dyDescent="0.25">
      <c r="A1222" t="s">
        <v>338</v>
      </c>
      <c r="B1222" t="s">
        <v>28480</v>
      </c>
      <c r="C1222" t="s">
        <v>28481</v>
      </c>
      <c r="D1222" t="s">
        <v>28482</v>
      </c>
      <c r="E1222" t="s">
        <v>7467</v>
      </c>
      <c r="F1222" t="s">
        <v>137</v>
      </c>
      <c r="G1222">
        <v>97520</v>
      </c>
      <c r="H1222">
        <v>42.197285999999998</v>
      </c>
      <c r="I1222">
        <v>-122.712192</v>
      </c>
      <c r="J1222" s="1" t="d">
        <v>2018-10-04</v>
      </c>
      <c r="K1222">
        <v>102953</v>
      </c>
      <c r="L1222" t="s">
        <v>30</v>
      </c>
      <c r="M1222" s="1" t="d">
        <v>2018-07-01</v>
      </c>
      <c r="N1222">
        <v>7</v>
      </c>
      <c r="O1222">
        <v>1</v>
      </c>
      <c r="P1222">
        <v>2018</v>
      </c>
      <c r="R1222" t="s">
        <v>26</v>
      </c>
      <c r="S1222" t="s">
        <v>31</v>
      </c>
    </row>
    <row r="1223" spans="1:19" x14ac:dyDescent="0.25">
      <c r="A1223" t="s">
        <v>338</v>
      </c>
      <c r="B1223" t="s">
        <v>28483</v>
      </c>
      <c r="C1223" t="s">
        <v>28484</v>
      </c>
      <c r="D1223" t="s">
        <v>28485</v>
      </c>
      <c r="E1223" t="s">
        <v>7467</v>
      </c>
      <c r="F1223" t="s">
        <v>137</v>
      </c>
      <c r="G1223">
        <v>97520</v>
      </c>
      <c r="H1223">
        <v>42.195667</v>
      </c>
      <c r="I1223">
        <v>-122.713736</v>
      </c>
      <c r="J1223" s="1" t="d">
        <v>2018-10-04</v>
      </c>
      <c r="K1223">
        <v>102954</v>
      </c>
      <c r="L1223" t="s">
        <v>30</v>
      </c>
      <c r="M1223" s="1" t="d">
        <v>2018-05-01</v>
      </c>
      <c r="N1223">
        <v>5</v>
      </c>
      <c r="O1223">
        <v>1</v>
      </c>
      <c r="P1223">
        <v>2018</v>
      </c>
      <c r="R1223" t="s">
        <v>26</v>
      </c>
      <c r="S1223" t="s">
        <v>31</v>
      </c>
    </row>
    <row r="1224" spans="1:19" x14ac:dyDescent="0.25">
      <c r="A1224" t="s">
        <v>312</v>
      </c>
      <c r="B1224" t="s">
        <v>28486</v>
      </c>
      <c r="C1224" t="s">
        <v>28487</v>
      </c>
      <c r="E1224" t="s">
        <v>28488</v>
      </c>
      <c r="F1224" t="s">
        <v>1091</v>
      </c>
      <c r="G1224">
        <v>8859</v>
      </c>
      <c r="H1224">
        <v>40.43821114</v>
      </c>
      <c r="I1224">
        <v>-74.314421060000001</v>
      </c>
      <c r="J1224" s="1" t="d">
        <v>2018-10-04</v>
      </c>
      <c r="K1224">
        <v>103044</v>
      </c>
      <c r="L1224" t="s">
        <v>30</v>
      </c>
      <c r="M1224" s="1" t="d">
        <v>2018-09-15</v>
      </c>
      <c r="N1224">
        <v>9</v>
      </c>
      <c r="O1224">
        <v>15</v>
      </c>
      <c r="P1224">
        <v>2018</v>
      </c>
      <c r="R1224" t="s">
        <v>26</v>
      </c>
      <c r="S1224" t="s">
        <v>31</v>
      </c>
    </row>
    <row r="1225" spans="1:19" x14ac:dyDescent="0.25">
      <c r="A1225" t="s">
        <v>312</v>
      </c>
      <c r="B1225" t="s">
        <v>28489</v>
      </c>
      <c r="C1225" t="s">
        <v>28490</v>
      </c>
      <c r="E1225" t="s">
        <v>2026</v>
      </c>
      <c r="F1225" t="s">
        <v>202</v>
      </c>
      <c r="G1225">
        <v>32207</v>
      </c>
      <c r="H1225">
        <v>30.288242</v>
      </c>
      <c r="I1225">
        <v>-81.631770000000003</v>
      </c>
      <c r="J1225" s="1" t="d">
        <v>2018-10-04</v>
      </c>
      <c r="K1225">
        <v>103045</v>
      </c>
      <c r="L1225" t="s">
        <v>30</v>
      </c>
      <c r="M1225" s="1" t="d">
        <v>2018-09-15</v>
      </c>
      <c r="N1225">
        <v>9</v>
      </c>
      <c r="O1225">
        <v>15</v>
      </c>
      <c r="P1225">
        <v>2018</v>
      </c>
      <c r="R1225" t="s">
        <v>26</v>
      </c>
      <c r="S1225" t="s">
        <v>31</v>
      </c>
    </row>
    <row r="1226" spans="1:19" x14ac:dyDescent="0.25">
      <c r="A1226" t="s">
        <v>312</v>
      </c>
      <c r="B1226" t="s">
        <v>1234</v>
      </c>
      <c r="C1226" t="s">
        <v>28491</v>
      </c>
      <c r="E1226" t="s">
        <v>692</v>
      </c>
      <c r="F1226" t="s">
        <v>119</v>
      </c>
      <c r="G1226">
        <v>55355</v>
      </c>
      <c r="H1226">
        <v>45.12482</v>
      </c>
      <c r="I1226">
        <v>-94.520099999999999</v>
      </c>
      <c r="J1226" s="1" t="d">
        <v>2018-10-04</v>
      </c>
      <c r="K1226">
        <v>103046</v>
      </c>
      <c r="L1226" t="s">
        <v>28492</v>
      </c>
      <c r="M1226" s="1" t="d">
        <v>2018-09-15</v>
      </c>
      <c r="N1226">
        <v>9</v>
      </c>
      <c r="O1226">
        <v>15</v>
      </c>
      <c r="P1226">
        <v>2018</v>
      </c>
      <c r="R1226" t="s">
        <v>26</v>
      </c>
      <c r="S1226" t="s">
        <v>31</v>
      </c>
    </row>
    <row r="1227" spans="1:19" x14ac:dyDescent="0.25">
      <c r="A1227" t="s">
        <v>312</v>
      </c>
      <c r="B1227" t="s">
        <v>1234</v>
      </c>
      <c r="C1227" t="s">
        <v>28493</v>
      </c>
      <c r="E1227" t="s">
        <v>4299</v>
      </c>
      <c r="F1227" t="s">
        <v>119</v>
      </c>
      <c r="G1227">
        <v>56172</v>
      </c>
      <c r="H1227">
        <v>43.992870000000003</v>
      </c>
      <c r="I1227">
        <v>-95.753615999999994</v>
      </c>
      <c r="J1227" s="1" t="d">
        <v>2019-04-08</v>
      </c>
      <c r="K1227">
        <v>103047</v>
      </c>
      <c r="L1227" t="s">
        <v>24</v>
      </c>
      <c r="M1227" s="1" t="d">
        <v>2018-09-15</v>
      </c>
      <c r="N1227">
        <v>9</v>
      </c>
      <c r="O1227">
        <v>15</v>
      </c>
      <c r="P1227">
        <v>2018</v>
      </c>
      <c r="R1227" t="s">
        <v>26</v>
      </c>
      <c r="S1227" t="s">
        <v>31</v>
      </c>
    </row>
    <row r="1228" spans="1:19" x14ac:dyDescent="0.25">
      <c r="A1228" t="s">
        <v>312</v>
      </c>
      <c r="B1228" t="s">
        <v>1234</v>
      </c>
      <c r="C1228" t="s">
        <v>28494</v>
      </c>
      <c r="E1228" t="s">
        <v>8360</v>
      </c>
      <c r="F1228" t="s">
        <v>119</v>
      </c>
      <c r="G1228">
        <v>55309</v>
      </c>
      <c r="H1228">
        <v>45.331097999999997</v>
      </c>
      <c r="I1228">
        <v>-93.731954999999999</v>
      </c>
      <c r="J1228" s="1" t="d">
        <v>2018-10-04</v>
      </c>
      <c r="K1228">
        <v>103048</v>
      </c>
      <c r="L1228" t="s">
        <v>28495</v>
      </c>
      <c r="M1228" s="1" t="d">
        <v>2018-09-15</v>
      </c>
      <c r="N1228">
        <v>9</v>
      </c>
      <c r="O1228">
        <v>15</v>
      </c>
      <c r="P1228">
        <v>2018</v>
      </c>
      <c r="R1228" t="s">
        <v>26</v>
      </c>
      <c r="S1228" t="s">
        <v>31</v>
      </c>
    </row>
    <row r="1229" spans="1:19" x14ac:dyDescent="0.25">
      <c r="A1229" t="s">
        <v>312</v>
      </c>
      <c r="B1229" t="s">
        <v>1234</v>
      </c>
      <c r="C1229" t="s">
        <v>28496</v>
      </c>
      <c r="E1229" t="s">
        <v>28497</v>
      </c>
      <c r="F1229" t="s">
        <v>119</v>
      </c>
      <c r="G1229">
        <v>56072</v>
      </c>
      <c r="H1229">
        <v>43.892017000000003</v>
      </c>
      <c r="I1229">
        <v>-93.487069000000005</v>
      </c>
      <c r="J1229" s="1" t="d">
        <v>2019-04-08</v>
      </c>
      <c r="K1229">
        <v>103049</v>
      </c>
      <c r="L1229" t="s">
        <v>24</v>
      </c>
      <c r="M1229" s="1" t="d">
        <v>2018-09-15</v>
      </c>
      <c r="N1229">
        <v>9</v>
      </c>
      <c r="O1229">
        <v>15</v>
      </c>
      <c r="P1229">
        <v>2018</v>
      </c>
      <c r="R1229" t="s">
        <v>26</v>
      </c>
      <c r="S1229" t="s">
        <v>31</v>
      </c>
    </row>
    <row r="1230" spans="1:19" x14ac:dyDescent="0.25">
      <c r="A1230" t="s">
        <v>312</v>
      </c>
      <c r="B1230" t="s">
        <v>28498</v>
      </c>
      <c r="C1230" t="s">
        <v>28499</v>
      </c>
      <c r="E1230" t="s">
        <v>28500</v>
      </c>
      <c r="F1230" t="s">
        <v>119</v>
      </c>
      <c r="G1230">
        <v>55071</v>
      </c>
      <c r="H1230">
        <v>44.848182999999999</v>
      </c>
      <c r="I1230">
        <v>-92.991079999999997</v>
      </c>
      <c r="J1230" s="1" t="d">
        <v>2019-04-08</v>
      </c>
      <c r="K1230">
        <v>103050</v>
      </c>
      <c r="L1230" t="s">
        <v>24</v>
      </c>
      <c r="M1230" s="1" t="d">
        <v>2018-09-15</v>
      </c>
      <c r="N1230">
        <v>9</v>
      </c>
      <c r="O1230">
        <v>15</v>
      </c>
      <c r="P1230">
        <v>2018</v>
      </c>
      <c r="R1230" t="s">
        <v>26</v>
      </c>
      <c r="S1230" t="s">
        <v>31</v>
      </c>
    </row>
    <row r="1231" spans="1:19" x14ac:dyDescent="0.25">
      <c r="A1231" t="s">
        <v>312</v>
      </c>
      <c r="B1231" t="s">
        <v>28501</v>
      </c>
      <c r="C1231" t="s">
        <v>28502</v>
      </c>
      <c r="E1231" t="s">
        <v>3050</v>
      </c>
      <c r="F1231" t="s">
        <v>119</v>
      </c>
      <c r="G1231">
        <v>55387</v>
      </c>
      <c r="H1231">
        <v>44.836646000000002</v>
      </c>
      <c r="I1231">
        <v>-93.807749999999999</v>
      </c>
      <c r="J1231" s="1" t="d">
        <v>2018-10-04</v>
      </c>
      <c r="K1231">
        <v>103051</v>
      </c>
      <c r="L1231" t="s">
        <v>30</v>
      </c>
      <c r="M1231" s="1" t="d">
        <v>2018-09-15</v>
      </c>
      <c r="N1231">
        <v>9</v>
      </c>
      <c r="O1231">
        <v>15</v>
      </c>
      <c r="P1231">
        <v>2018</v>
      </c>
      <c r="R1231" t="s">
        <v>26</v>
      </c>
      <c r="S1231" t="s">
        <v>31</v>
      </c>
    </row>
    <row r="1232" spans="1:19" x14ac:dyDescent="0.25">
      <c r="A1232" t="s">
        <v>312</v>
      </c>
      <c r="B1232" t="s">
        <v>28503</v>
      </c>
      <c r="C1232" t="s">
        <v>28504</v>
      </c>
      <c r="E1232" t="s">
        <v>120</v>
      </c>
      <c r="F1232" t="s">
        <v>119</v>
      </c>
      <c r="G1232">
        <v>55419</v>
      </c>
      <c r="H1232">
        <v>44.923032999999997</v>
      </c>
      <c r="I1232">
        <v>-93.277536999999995</v>
      </c>
      <c r="J1232" s="1" t="d">
        <v>2018-10-04</v>
      </c>
      <c r="K1232">
        <v>103052</v>
      </c>
      <c r="L1232" t="s">
        <v>30</v>
      </c>
      <c r="M1232" s="1" t="d">
        <v>2018-09-15</v>
      </c>
      <c r="N1232">
        <v>9</v>
      </c>
      <c r="O1232">
        <v>15</v>
      </c>
      <c r="P1232">
        <v>2018</v>
      </c>
      <c r="R1232" t="s">
        <v>26</v>
      </c>
      <c r="S1232" t="s">
        <v>31</v>
      </c>
    </row>
    <row r="1233" spans="1:19" x14ac:dyDescent="0.25">
      <c r="A1233" t="s">
        <v>312</v>
      </c>
      <c r="B1233" t="s">
        <v>28505</v>
      </c>
      <c r="C1233" t="s">
        <v>28506</v>
      </c>
      <c r="E1233" t="s">
        <v>927</v>
      </c>
      <c r="F1233" t="s">
        <v>119</v>
      </c>
      <c r="G1233">
        <v>56201</v>
      </c>
      <c r="H1233">
        <v>45.125912</v>
      </c>
      <c r="I1233">
        <v>-95.007773999999998</v>
      </c>
      <c r="J1233" s="1" t="d">
        <v>2019-03-07</v>
      </c>
      <c r="K1233">
        <v>103053</v>
      </c>
      <c r="L1233" t="s">
        <v>71</v>
      </c>
      <c r="M1233" s="1" t="d">
        <v>2018-09-15</v>
      </c>
      <c r="N1233">
        <v>9</v>
      </c>
      <c r="O1233">
        <v>15</v>
      </c>
      <c r="P1233">
        <v>2018</v>
      </c>
      <c r="R1233" t="s">
        <v>26</v>
      </c>
      <c r="S1233" t="s">
        <v>31</v>
      </c>
    </row>
    <row r="1234" spans="1:19" x14ac:dyDescent="0.25">
      <c r="A1234" t="s">
        <v>312</v>
      </c>
      <c r="B1234" t="s">
        <v>28507</v>
      </c>
      <c r="C1234" t="s">
        <v>28508</v>
      </c>
      <c r="E1234" t="s">
        <v>3817</v>
      </c>
      <c r="F1234" t="s">
        <v>119</v>
      </c>
      <c r="G1234">
        <v>56071</v>
      </c>
      <c r="H1234">
        <v>44.543627000000001</v>
      </c>
      <c r="I1234">
        <v>-93.585059999999999</v>
      </c>
      <c r="J1234" s="1" t="d">
        <v>2019-03-07</v>
      </c>
      <c r="K1234">
        <v>103054</v>
      </c>
      <c r="L1234" t="s">
        <v>71</v>
      </c>
      <c r="M1234" s="1" t="d">
        <v>2018-09-15</v>
      </c>
      <c r="N1234">
        <v>9</v>
      </c>
      <c r="O1234">
        <v>15</v>
      </c>
      <c r="P1234">
        <v>2018</v>
      </c>
      <c r="R1234" t="s">
        <v>26</v>
      </c>
      <c r="S1234" t="s">
        <v>31</v>
      </c>
    </row>
    <row r="1235" spans="1:19" x14ac:dyDescent="0.25">
      <c r="A1235" t="s">
        <v>312</v>
      </c>
      <c r="B1235" t="s">
        <v>28509</v>
      </c>
      <c r="C1235" t="s">
        <v>28510</v>
      </c>
      <c r="E1235" t="s">
        <v>5640</v>
      </c>
      <c r="F1235" t="s">
        <v>119</v>
      </c>
      <c r="G1235">
        <v>56345</v>
      </c>
      <c r="H1235">
        <v>45.977418999999998</v>
      </c>
      <c r="I1235">
        <v>-94.344423000000006</v>
      </c>
      <c r="J1235" s="1" t="d">
        <v>2019-04-08</v>
      </c>
      <c r="K1235">
        <v>103055</v>
      </c>
      <c r="L1235" t="s">
        <v>24</v>
      </c>
      <c r="M1235" s="1" t="d">
        <v>2018-09-15</v>
      </c>
      <c r="N1235">
        <v>9</v>
      </c>
      <c r="O1235">
        <v>15</v>
      </c>
      <c r="P1235">
        <v>2018</v>
      </c>
      <c r="R1235" t="s">
        <v>26</v>
      </c>
      <c r="S1235" t="s">
        <v>31</v>
      </c>
    </row>
    <row r="1236" spans="1:19" x14ac:dyDescent="0.25">
      <c r="A1236" t="s">
        <v>705</v>
      </c>
      <c r="B1236" t="s">
        <v>2388</v>
      </c>
      <c r="C1236" t="s">
        <v>2389</v>
      </c>
      <c r="D1236" t="s">
        <v>2390</v>
      </c>
      <c r="E1236" t="s">
        <v>2391</v>
      </c>
      <c r="F1236" t="s">
        <v>119</v>
      </c>
      <c r="G1236">
        <v>55342</v>
      </c>
      <c r="H1236">
        <v>44.738652999999999</v>
      </c>
      <c r="I1236">
        <v>-94.714522000000002</v>
      </c>
      <c r="J1236" s="1" t="d">
        <v>2018-10-04</v>
      </c>
      <c r="K1236">
        <v>103056</v>
      </c>
      <c r="L1236" t="s">
        <v>30</v>
      </c>
      <c r="M1236" s="1" t="d">
        <v>2018-09-15</v>
      </c>
      <c r="N1236">
        <v>9</v>
      </c>
      <c r="O1236">
        <v>15</v>
      </c>
      <c r="P1236">
        <v>2018</v>
      </c>
      <c r="R1236" t="s">
        <v>26</v>
      </c>
      <c r="S1236" t="s">
        <v>31</v>
      </c>
    </row>
    <row r="1237" spans="1:19" x14ac:dyDescent="0.25">
      <c r="A1237" t="s">
        <v>705</v>
      </c>
      <c r="B1237" t="s">
        <v>28511</v>
      </c>
      <c r="C1237" t="s">
        <v>28512</v>
      </c>
      <c r="E1237" t="s">
        <v>13799</v>
      </c>
      <c r="F1237" t="s">
        <v>119</v>
      </c>
      <c r="G1237">
        <v>55124</v>
      </c>
      <c r="H1237">
        <v>44.730794000000003</v>
      </c>
      <c r="I1237">
        <v>-93.207048</v>
      </c>
      <c r="J1237" s="1" t="d">
        <v>2019-04-08</v>
      </c>
      <c r="K1237">
        <v>103057</v>
      </c>
      <c r="L1237" t="s">
        <v>24</v>
      </c>
      <c r="M1237" s="1" t="d">
        <v>2018-09-15</v>
      </c>
      <c r="N1237">
        <v>9</v>
      </c>
      <c r="O1237">
        <v>15</v>
      </c>
      <c r="P1237">
        <v>2018</v>
      </c>
      <c r="R1237" t="s">
        <v>26</v>
      </c>
      <c r="S1237" t="s">
        <v>31</v>
      </c>
    </row>
    <row r="1238" spans="1:19" x14ac:dyDescent="0.25">
      <c r="A1238" t="s">
        <v>705</v>
      </c>
      <c r="B1238" t="s">
        <v>28513</v>
      </c>
      <c r="C1238" t="s">
        <v>28514</v>
      </c>
      <c r="E1238" t="s">
        <v>622</v>
      </c>
      <c r="F1238" t="s">
        <v>119</v>
      </c>
      <c r="G1238">
        <v>55075</v>
      </c>
      <c r="H1238">
        <v>44.908709000000002</v>
      </c>
      <c r="I1238">
        <v>-93.049284</v>
      </c>
      <c r="J1238" s="1" t="d">
        <v>2019-04-08</v>
      </c>
      <c r="K1238">
        <v>103058</v>
      </c>
      <c r="L1238" t="s">
        <v>24</v>
      </c>
      <c r="M1238" s="1" t="d">
        <v>2018-09-15</v>
      </c>
      <c r="N1238">
        <v>9</v>
      </c>
      <c r="O1238">
        <v>15</v>
      </c>
      <c r="P1238">
        <v>2018</v>
      </c>
      <c r="R1238" t="s">
        <v>26</v>
      </c>
      <c r="S1238" t="s">
        <v>31</v>
      </c>
    </row>
    <row r="1239" spans="1:19" x14ac:dyDescent="0.25">
      <c r="A1239" t="s">
        <v>705</v>
      </c>
      <c r="B1239" t="s">
        <v>28515</v>
      </c>
      <c r="C1239" t="s">
        <v>28516</v>
      </c>
      <c r="E1239" t="s">
        <v>28517</v>
      </c>
      <c r="F1239" t="s">
        <v>119</v>
      </c>
      <c r="G1239">
        <v>55011</v>
      </c>
      <c r="H1239">
        <v>45.309987</v>
      </c>
      <c r="I1239">
        <v>-93.236423000000002</v>
      </c>
      <c r="J1239" s="1" t="d">
        <v>2018-10-04</v>
      </c>
      <c r="K1239">
        <v>103059</v>
      </c>
      <c r="L1239" t="s">
        <v>30</v>
      </c>
      <c r="M1239" s="1" t="d">
        <v>2018-09-15</v>
      </c>
      <c r="N1239">
        <v>9</v>
      </c>
      <c r="O1239">
        <v>15</v>
      </c>
      <c r="P1239">
        <v>2018</v>
      </c>
      <c r="R1239" t="s">
        <v>26</v>
      </c>
      <c r="S1239" t="s">
        <v>31</v>
      </c>
    </row>
    <row r="1240" spans="1:19" x14ac:dyDescent="0.25">
      <c r="A1240" t="s">
        <v>705</v>
      </c>
      <c r="B1240" t="s">
        <v>28518</v>
      </c>
      <c r="C1240" t="s">
        <v>28519</v>
      </c>
      <c r="E1240" t="s">
        <v>3539</v>
      </c>
      <c r="F1240" t="s">
        <v>119</v>
      </c>
      <c r="G1240">
        <v>55076</v>
      </c>
      <c r="H1240">
        <v>44.865214000000002</v>
      </c>
      <c r="I1240">
        <v>-93.040383000000006</v>
      </c>
      <c r="J1240" s="1" t="d">
        <v>2018-10-04</v>
      </c>
      <c r="K1240">
        <v>103060</v>
      </c>
      <c r="L1240" t="s">
        <v>30</v>
      </c>
      <c r="M1240" s="1" t="d">
        <v>2018-09-15</v>
      </c>
      <c r="N1240">
        <v>9</v>
      </c>
      <c r="O1240">
        <v>15</v>
      </c>
      <c r="P1240">
        <v>2018</v>
      </c>
      <c r="R1240" t="s">
        <v>26</v>
      </c>
      <c r="S1240" t="s">
        <v>31</v>
      </c>
    </row>
    <row r="1241" spans="1:19" x14ac:dyDescent="0.25">
      <c r="A1241" t="s">
        <v>705</v>
      </c>
      <c r="B1241" t="s">
        <v>28520</v>
      </c>
      <c r="C1241" t="s">
        <v>28521</v>
      </c>
      <c r="E1241" t="s">
        <v>28522</v>
      </c>
      <c r="F1241" t="s">
        <v>119</v>
      </c>
      <c r="G1241">
        <v>55946</v>
      </c>
      <c r="H1241">
        <v>44.271720000000002</v>
      </c>
      <c r="I1241">
        <v>-92.988404000000003</v>
      </c>
      <c r="J1241" s="1" t="d">
        <v>2018-10-04</v>
      </c>
      <c r="K1241">
        <v>103061</v>
      </c>
      <c r="L1241" t="s">
        <v>30</v>
      </c>
      <c r="M1241" s="1" t="d">
        <v>2018-09-15</v>
      </c>
      <c r="N1241">
        <v>9</v>
      </c>
      <c r="O1241">
        <v>15</v>
      </c>
      <c r="P1241">
        <v>2018</v>
      </c>
      <c r="R1241" t="s">
        <v>26</v>
      </c>
      <c r="S1241" t="s">
        <v>31</v>
      </c>
    </row>
    <row r="1242" spans="1:19" x14ac:dyDescent="0.25">
      <c r="A1242" t="s">
        <v>705</v>
      </c>
      <c r="B1242" t="s">
        <v>28523</v>
      </c>
      <c r="C1242" t="s">
        <v>28524</v>
      </c>
      <c r="E1242" t="s">
        <v>4832</v>
      </c>
      <c r="F1242" t="s">
        <v>119</v>
      </c>
      <c r="G1242">
        <v>55042</v>
      </c>
      <c r="H1242">
        <v>45.009766999999997</v>
      </c>
      <c r="I1242">
        <v>-92.863439999999997</v>
      </c>
      <c r="J1242" s="1" t="d">
        <v>2018-10-04</v>
      </c>
      <c r="K1242">
        <v>103062</v>
      </c>
      <c r="L1242" t="s">
        <v>30</v>
      </c>
      <c r="M1242" s="1" t="d">
        <v>2018-09-15</v>
      </c>
      <c r="N1242">
        <v>9</v>
      </c>
      <c r="O1242">
        <v>15</v>
      </c>
      <c r="P1242">
        <v>2018</v>
      </c>
      <c r="R1242" t="s">
        <v>26</v>
      </c>
      <c r="S1242" t="s">
        <v>31</v>
      </c>
    </row>
    <row r="1243" spans="1:19" x14ac:dyDescent="0.25">
      <c r="A1243" t="s">
        <v>705</v>
      </c>
      <c r="B1243" t="s">
        <v>28525</v>
      </c>
      <c r="C1243" t="s">
        <v>28526</v>
      </c>
      <c r="E1243" t="s">
        <v>641</v>
      </c>
      <c r="F1243" t="s">
        <v>119</v>
      </c>
      <c r="G1243">
        <v>55044</v>
      </c>
      <c r="H1243">
        <v>44.655112000000003</v>
      </c>
      <c r="I1243">
        <v>-93.253945999999999</v>
      </c>
      <c r="J1243" s="1" t="d">
        <v>2019-04-08</v>
      </c>
      <c r="K1243">
        <v>103063</v>
      </c>
      <c r="L1243" t="s">
        <v>24</v>
      </c>
      <c r="M1243" s="1" t="d">
        <v>2018-09-15</v>
      </c>
      <c r="N1243">
        <v>9</v>
      </c>
      <c r="O1243">
        <v>15</v>
      </c>
      <c r="P1243">
        <v>2018</v>
      </c>
      <c r="R1243" t="s">
        <v>26</v>
      </c>
      <c r="S1243" t="s">
        <v>31</v>
      </c>
    </row>
    <row r="1244" spans="1:19" x14ac:dyDescent="0.25">
      <c r="A1244" t="s">
        <v>705</v>
      </c>
      <c r="B1244" t="s">
        <v>28527</v>
      </c>
      <c r="C1244" t="s">
        <v>28528</v>
      </c>
      <c r="E1244" t="s">
        <v>3568</v>
      </c>
      <c r="F1244" t="s">
        <v>119</v>
      </c>
      <c r="G1244">
        <v>55033</v>
      </c>
      <c r="H1244">
        <v>44.599983999999999</v>
      </c>
      <c r="I1244">
        <v>-92.811323000000002</v>
      </c>
      <c r="J1244" s="1" t="d">
        <v>2018-10-04</v>
      </c>
      <c r="K1244">
        <v>103064</v>
      </c>
      <c r="L1244" t="s">
        <v>30</v>
      </c>
      <c r="M1244" s="1" t="d">
        <v>2018-09-15</v>
      </c>
      <c r="N1244">
        <v>9</v>
      </c>
      <c r="O1244">
        <v>15</v>
      </c>
      <c r="P1244">
        <v>2018</v>
      </c>
      <c r="R1244" t="s">
        <v>26</v>
      </c>
      <c r="S1244" t="s">
        <v>31</v>
      </c>
    </row>
    <row r="1245" spans="1:19" x14ac:dyDescent="0.25">
      <c r="A1245" t="s">
        <v>705</v>
      </c>
      <c r="B1245" t="s">
        <v>28529</v>
      </c>
      <c r="C1245" t="s">
        <v>28530</v>
      </c>
      <c r="E1245" t="s">
        <v>3817</v>
      </c>
      <c r="F1245" t="s">
        <v>119</v>
      </c>
      <c r="G1245">
        <v>56071</v>
      </c>
      <c r="H1245">
        <v>44.543934</v>
      </c>
      <c r="I1245">
        <v>-93.584586000000002</v>
      </c>
      <c r="J1245" s="1" t="d">
        <v>2018-10-04</v>
      </c>
      <c r="K1245">
        <v>103065</v>
      </c>
      <c r="L1245" t="s">
        <v>30</v>
      </c>
      <c r="M1245" s="1" t="d">
        <v>2018-09-15</v>
      </c>
      <c r="N1245">
        <v>9</v>
      </c>
      <c r="O1245">
        <v>15</v>
      </c>
      <c r="P1245">
        <v>2018</v>
      </c>
      <c r="R1245" t="s">
        <v>26</v>
      </c>
      <c r="S1245" t="s">
        <v>31</v>
      </c>
    </row>
    <row r="1246" spans="1:19" x14ac:dyDescent="0.25">
      <c r="A1246" t="s">
        <v>705</v>
      </c>
      <c r="B1246" t="s">
        <v>28531</v>
      </c>
      <c r="C1246" t="s">
        <v>28532</v>
      </c>
      <c r="E1246" t="s">
        <v>28533</v>
      </c>
      <c r="F1246" t="s">
        <v>119</v>
      </c>
      <c r="G1246">
        <v>55070</v>
      </c>
      <c r="H1246">
        <v>45.385939</v>
      </c>
      <c r="I1246">
        <v>-93.346513999999999</v>
      </c>
      <c r="J1246" s="1" t="d">
        <v>2018-10-04</v>
      </c>
      <c r="K1246">
        <v>103066</v>
      </c>
      <c r="L1246" t="s">
        <v>30</v>
      </c>
      <c r="M1246" s="1" t="d">
        <v>2018-09-15</v>
      </c>
      <c r="N1246">
        <v>9</v>
      </c>
      <c r="O1246">
        <v>15</v>
      </c>
      <c r="P1246">
        <v>2018</v>
      </c>
      <c r="R1246" t="s">
        <v>26</v>
      </c>
      <c r="S1246" t="s">
        <v>31</v>
      </c>
    </row>
    <row r="1247" spans="1:19" x14ac:dyDescent="0.25">
      <c r="A1247" t="s">
        <v>504</v>
      </c>
      <c r="B1247" t="s">
        <v>28534</v>
      </c>
      <c r="C1247" t="s">
        <v>28535</v>
      </c>
      <c r="D1247" t="s">
        <v>28536</v>
      </c>
      <c r="E1247" t="s">
        <v>8474</v>
      </c>
      <c r="F1247" t="s">
        <v>48</v>
      </c>
      <c r="G1247">
        <v>13850</v>
      </c>
      <c r="H1247">
        <v>42.102930649999998</v>
      </c>
      <c r="I1247">
        <v>-75.996931189999998</v>
      </c>
      <c r="J1247" s="1" t="d">
        <v>2019-04-08</v>
      </c>
      <c r="K1247">
        <v>103196</v>
      </c>
      <c r="L1247" t="s">
        <v>24</v>
      </c>
      <c r="M1247" s="1" t="d">
        <v>2018-08-15</v>
      </c>
      <c r="N1247">
        <v>8</v>
      </c>
      <c r="O1247">
        <v>15</v>
      </c>
      <c r="P1247">
        <v>2018</v>
      </c>
      <c r="R1247" t="s">
        <v>26</v>
      </c>
      <c r="S1247" t="s">
        <v>31</v>
      </c>
    </row>
    <row r="1248" spans="1:19" x14ac:dyDescent="0.25">
      <c r="A1248" t="s">
        <v>338</v>
      </c>
      <c r="B1248" t="s">
        <v>28447</v>
      </c>
      <c r="C1248" t="s">
        <v>28448</v>
      </c>
      <c r="E1248" t="s">
        <v>9721</v>
      </c>
      <c r="F1248" t="s">
        <v>373</v>
      </c>
      <c r="G1248">
        <v>61401</v>
      </c>
      <c r="H1248">
        <v>40.942878999999998</v>
      </c>
      <c r="I1248">
        <v>-90.368712000000002</v>
      </c>
      <c r="J1248" s="1" t="d">
        <v>2018-10-04</v>
      </c>
      <c r="K1248">
        <v>103197</v>
      </c>
      <c r="L1248" t="s">
        <v>30</v>
      </c>
      <c r="M1248" s="1" t="d">
        <v>2018-08-01</v>
      </c>
      <c r="N1248">
        <v>8</v>
      </c>
      <c r="O1248">
        <v>1</v>
      </c>
      <c r="P1248">
        <v>2018</v>
      </c>
      <c r="R1248" t="s">
        <v>26</v>
      </c>
      <c r="S1248" t="s">
        <v>27</v>
      </c>
    </row>
    <row r="1249" spans="1:19" x14ac:dyDescent="0.25">
      <c r="A1249" t="s">
        <v>338</v>
      </c>
      <c r="B1249" t="s">
        <v>28537</v>
      </c>
      <c r="C1249" t="s">
        <v>28538</v>
      </c>
      <c r="D1249" t="s">
        <v>28539</v>
      </c>
      <c r="E1249" t="s">
        <v>25511</v>
      </c>
      <c r="F1249" t="s">
        <v>157</v>
      </c>
      <c r="G1249">
        <v>17325</v>
      </c>
      <c r="H1249">
        <v>39.812289</v>
      </c>
      <c r="I1249">
        <v>-77.221856000000002</v>
      </c>
      <c r="J1249" s="1" t="d">
        <v>2018-11-08</v>
      </c>
      <c r="K1249">
        <v>103552</v>
      </c>
      <c r="L1249" t="s">
        <v>30</v>
      </c>
      <c r="M1249" s="1" t="d">
        <v>2018-09-01</v>
      </c>
      <c r="N1249">
        <v>9</v>
      </c>
      <c r="O1249">
        <v>1</v>
      </c>
      <c r="P1249">
        <v>2018</v>
      </c>
      <c r="R1249" t="s">
        <v>26</v>
      </c>
      <c r="S1249" t="s">
        <v>31</v>
      </c>
    </row>
    <row r="1250" spans="1:19" x14ac:dyDescent="0.25">
      <c r="A1250" t="s">
        <v>338</v>
      </c>
      <c r="B1250" t="s">
        <v>28542</v>
      </c>
      <c r="C1250" t="s">
        <v>28543</v>
      </c>
      <c r="E1250" t="s">
        <v>6770</v>
      </c>
      <c r="F1250" t="s">
        <v>55</v>
      </c>
      <c r="G1250">
        <v>98363</v>
      </c>
      <c r="H1250">
        <v>47.969369999999998</v>
      </c>
      <c r="I1250">
        <v>-123.86338000000001</v>
      </c>
      <c r="J1250" s="1" t="d">
        <v>2018-11-08</v>
      </c>
      <c r="K1250">
        <v>103554</v>
      </c>
      <c r="L1250" t="s">
        <v>30</v>
      </c>
      <c r="M1250" s="1" t="d">
        <v>2018-09-01</v>
      </c>
      <c r="N1250">
        <v>9</v>
      </c>
      <c r="O1250">
        <v>1</v>
      </c>
      <c r="P1250">
        <v>2018</v>
      </c>
      <c r="R1250" t="s">
        <v>26</v>
      </c>
      <c r="S1250" t="s">
        <v>31</v>
      </c>
    </row>
    <row r="1251" spans="1:19" x14ac:dyDescent="0.25">
      <c r="A1251" t="s">
        <v>338</v>
      </c>
      <c r="B1251" t="s">
        <v>28542</v>
      </c>
      <c r="C1251" t="s">
        <v>28543</v>
      </c>
      <c r="E1251" t="s">
        <v>6770</v>
      </c>
      <c r="F1251" t="s">
        <v>55</v>
      </c>
      <c r="G1251">
        <v>98363</v>
      </c>
      <c r="H1251">
        <v>47.969369999999998</v>
      </c>
      <c r="I1251">
        <v>-123.86338000000001</v>
      </c>
      <c r="J1251" s="1" t="d">
        <v>2018-11-08</v>
      </c>
      <c r="K1251">
        <v>103555</v>
      </c>
      <c r="L1251" t="s">
        <v>30</v>
      </c>
      <c r="M1251" s="1" t="d">
        <v>2018-09-01</v>
      </c>
      <c r="N1251">
        <v>9</v>
      </c>
      <c r="O1251">
        <v>1</v>
      </c>
      <c r="P1251">
        <v>2018</v>
      </c>
      <c r="R1251" t="s">
        <v>26</v>
      </c>
      <c r="S1251" t="s">
        <v>27</v>
      </c>
    </row>
    <row r="1252" spans="1:19" x14ac:dyDescent="0.25">
      <c r="A1252" t="s">
        <v>338</v>
      </c>
      <c r="B1252" t="s">
        <v>28544</v>
      </c>
      <c r="C1252" t="s">
        <v>21979</v>
      </c>
      <c r="E1252" t="s">
        <v>21980</v>
      </c>
      <c r="F1252" t="s">
        <v>202</v>
      </c>
      <c r="G1252">
        <v>34141</v>
      </c>
      <c r="H1252">
        <v>25.900807</v>
      </c>
      <c r="I1252">
        <v>-81.322125</v>
      </c>
      <c r="J1252" s="1" t="d">
        <v>2018-11-08</v>
      </c>
      <c r="K1252">
        <v>103556</v>
      </c>
      <c r="L1252" t="s">
        <v>30</v>
      </c>
      <c r="M1252" s="1" t="d">
        <v>2018-09-01</v>
      </c>
      <c r="N1252">
        <v>9</v>
      </c>
      <c r="O1252">
        <v>1</v>
      </c>
      <c r="P1252">
        <v>2018</v>
      </c>
      <c r="R1252" t="s">
        <v>26</v>
      </c>
      <c r="S1252" t="s">
        <v>31</v>
      </c>
    </row>
    <row r="1253" spans="1:19" x14ac:dyDescent="0.25">
      <c r="A1253" t="s">
        <v>338</v>
      </c>
      <c r="B1253" t="s">
        <v>28544</v>
      </c>
      <c r="C1253" t="s">
        <v>21979</v>
      </c>
      <c r="E1253" t="s">
        <v>21980</v>
      </c>
      <c r="F1253" t="s">
        <v>202</v>
      </c>
      <c r="G1253">
        <v>34141</v>
      </c>
      <c r="H1253">
        <v>25.900807</v>
      </c>
      <c r="I1253">
        <v>-81.322125</v>
      </c>
      <c r="J1253" s="1" t="d">
        <v>2018-11-08</v>
      </c>
      <c r="K1253">
        <v>103557</v>
      </c>
      <c r="L1253" t="s">
        <v>30</v>
      </c>
      <c r="M1253" s="1" t="d">
        <v>2018-09-01</v>
      </c>
      <c r="N1253">
        <v>9</v>
      </c>
      <c r="O1253">
        <v>1</v>
      </c>
      <c r="P1253">
        <v>2018</v>
      </c>
      <c r="R1253" t="s">
        <v>26</v>
      </c>
      <c r="S1253" t="s">
        <v>27</v>
      </c>
    </row>
    <row r="1254" spans="1:19" x14ac:dyDescent="0.25">
      <c r="A1254" t="s">
        <v>338</v>
      </c>
      <c r="B1254" t="s">
        <v>28545</v>
      </c>
      <c r="C1254" t="s">
        <v>28546</v>
      </c>
      <c r="E1254" t="s">
        <v>19669</v>
      </c>
      <c r="F1254" t="s">
        <v>202</v>
      </c>
      <c r="G1254">
        <v>33034</v>
      </c>
      <c r="H1254">
        <v>25.137709999999998</v>
      </c>
      <c r="I1254">
        <v>-80.938299000000001</v>
      </c>
      <c r="J1254" s="1" t="d">
        <v>2018-11-08</v>
      </c>
      <c r="K1254">
        <v>103559</v>
      </c>
      <c r="L1254" t="s">
        <v>30</v>
      </c>
      <c r="M1254" s="1" t="d">
        <v>2018-10-31</v>
      </c>
      <c r="N1254">
        <v>10</v>
      </c>
      <c r="O1254">
        <v>31</v>
      </c>
      <c r="P1254">
        <v>2018</v>
      </c>
      <c r="R1254" t="s">
        <v>26</v>
      </c>
      <c r="S1254" t="s">
        <v>31</v>
      </c>
    </row>
    <row r="1255" spans="1:19" x14ac:dyDescent="0.25">
      <c r="A1255" t="s">
        <v>338</v>
      </c>
      <c r="B1255" t="s">
        <v>28547</v>
      </c>
      <c r="C1255" t="s">
        <v>28548</v>
      </c>
      <c r="E1255" t="s">
        <v>19669</v>
      </c>
      <c r="F1255" t="s">
        <v>202</v>
      </c>
      <c r="G1255">
        <v>33034</v>
      </c>
      <c r="H1255">
        <v>25.394684000000002</v>
      </c>
      <c r="I1255">
        <v>-80.581872000000004</v>
      </c>
      <c r="J1255" s="1" t="d">
        <v>2018-11-08</v>
      </c>
      <c r="K1255">
        <v>103560</v>
      </c>
      <c r="L1255" t="s">
        <v>30</v>
      </c>
      <c r="M1255" s="1" t="d">
        <v>2018-10-05</v>
      </c>
      <c r="N1255">
        <v>10</v>
      </c>
      <c r="O1255">
        <v>5</v>
      </c>
      <c r="P1255">
        <v>2018</v>
      </c>
      <c r="R1255" t="s">
        <v>26</v>
      </c>
      <c r="S1255" t="s">
        <v>31</v>
      </c>
    </row>
    <row r="1256" spans="1:19" x14ac:dyDescent="0.25">
      <c r="A1256" t="s">
        <v>338</v>
      </c>
      <c r="B1256" t="s">
        <v>28547</v>
      </c>
      <c r="C1256" t="s">
        <v>28548</v>
      </c>
      <c r="E1256" t="s">
        <v>19669</v>
      </c>
      <c r="F1256" t="s">
        <v>202</v>
      </c>
      <c r="G1256">
        <v>33034</v>
      </c>
      <c r="H1256">
        <v>25.394684000000002</v>
      </c>
      <c r="I1256">
        <v>-80.581872000000004</v>
      </c>
      <c r="J1256" s="1" t="d">
        <v>2018-11-08</v>
      </c>
      <c r="K1256">
        <v>103561</v>
      </c>
      <c r="L1256" t="s">
        <v>30</v>
      </c>
      <c r="M1256" s="1" t="d">
        <v>2018-10-05</v>
      </c>
      <c r="N1256">
        <v>10</v>
      </c>
      <c r="O1256">
        <v>5</v>
      </c>
      <c r="P1256">
        <v>2018</v>
      </c>
      <c r="R1256" t="s">
        <v>26</v>
      </c>
      <c r="S1256" t="s">
        <v>27</v>
      </c>
    </row>
    <row r="1257" spans="1:19" x14ac:dyDescent="0.25">
      <c r="A1257" t="s">
        <v>338</v>
      </c>
      <c r="B1257" t="s">
        <v>28549</v>
      </c>
      <c r="C1257" t="s">
        <v>28550</v>
      </c>
      <c r="E1257" t="s">
        <v>19669</v>
      </c>
      <c r="F1257" t="s">
        <v>202</v>
      </c>
      <c r="G1257">
        <v>33033</v>
      </c>
      <c r="H1257">
        <v>25.464120999999999</v>
      </c>
      <c r="I1257">
        <v>-80.336072999999999</v>
      </c>
      <c r="J1257" s="1" t="d">
        <v>2018-11-08</v>
      </c>
      <c r="K1257">
        <v>103562</v>
      </c>
      <c r="L1257" t="s">
        <v>30</v>
      </c>
      <c r="M1257" s="1" t="d">
        <v>2018-09-01</v>
      </c>
      <c r="N1257">
        <v>9</v>
      </c>
      <c r="O1257">
        <v>1</v>
      </c>
      <c r="P1257">
        <v>2018</v>
      </c>
      <c r="R1257" t="s">
        <v>26</v>
      </c>
      <c r="S1257" t="s">
        <v>27</v>
      </c>
    </row>
    <row r="1258" spans="1:19" x14ac:dyDescent="0.25">
      <c r="A1258" t="s">
        <v>338</v>
      </c>
      <c r="B1258" t="s">
        <v>28551</v>
      </c>
      <c r="C1258" t="s">
        <v>28552</v>
      </c>
      <c r="E1258" t="s">
        <v>28553</v>
      </c>
      <c r="F1258" t="s">
        <v>260</v>
      </c>
      <c r="G1258">
        <v>86023</v>
      </c>
      <c r="H1258">
        <v>36.054490000000001</v>
      </c>
      <c r="I1258">
        <v>-112.120389</v>
      </c>
      <c r="J1258" s="1" t="d">
        <v>2018-11-08</v>
      </c>
      <c r="K1258">
        <v>103563</v>
      </c>
      <c r="L1258" t="s">
        <v>30</v>
      </c>
      <c r="M1258" s="1" t="d">
        <v>2018-09-01</v>
      </c>
      <c r="N1258">
        <v>9</v>
      </c>
      <c r="O1258">
        <v>1</v>
      </c>
      <c r="P1258">
        <v>2018</v>
      </c>
      <c r="R1258" t="s">
        <v>26</v>
      </c>
      <c r="S1258" t="s">
        <v>31</v>
      </c>
    </row>
    <row r="1259" spans="1:19" x14ac:dyDescent="0.25">
      <c r="A1259" t="s">
        <v>338</v>
      </c>
      <c r="B1259" t="s">
        <v>28551</v>
      </c>
      <c r="C1259" t="s">
        <v>28552</v>
      </c>
      <c r="E1259" t="s">
        <v>28553</v>
      </c>
      <c r="F1259" t="s">
        <v>260</v>
      </c>
      <c r="G1259">
        <v>86023</v>
      </c>
      <c r="H1259">
        <v>36.054490000000001</v>
      </c>
      <c r="I1259">
        <v>-112.120389</v>
      </c>
      <c r="J1259" s="1" t="d">
        <v>2018-11-08</v>
      </c>
      <c r="K1259">
        <v>103564</v>
      </c>
      <c r="L1259" t="s">
        <v>30</v>
      </c>
      <c r="M1259" s="1" t="d">
        <v>2018-09-01</v>
      </c>
      <c r="N1259">
        <v>9</v>
      </c>
      <c r="O1259">
        <v>1</v>
      </c>
      <c r="P1259">
        <v>2018</v>
      </c>
      <c r="R1259" t="s">
        <v>26</v>
      </c>
      <c r="S1259" t="s">
        <v>27</v>
      </c>
    </row>
    <row r="1260" spans="1:19" x14ac:dyDescent="0.25">
      <c r="A1260" t="s">
        <v>338</v>
      </c>
      <c r="B1260" t="s">
        <v>28554</v>
      </c>
      <c r="C1260" t="s">
        <v>28555</v>
      </c>
      <c r="E1260" t="s">
        <v>6419</v>
      </c>
      <c r="F1260" t="s">
        <v>260</v>
      </c>
      <c r="G1260">
        <v>86023</v>
      </c>
      <c r="H1260">
        <v>36.054079000000002</v>
      </c>
      <c r="I1260">
        <v>-112.142343</v>
      </c>
      <c r="J1260" s="1" t="d">
        <v>2018-10-04</v>
      </c>
      <c r="K1260">
        <v>103565</v>
      </c>
      <c r="L1260" t="s">
        <v>30</v>
      </c>
      <c r="M1260" s="1" t="d">
        <v>2018-09-01</v>
      </c>
      <c r="N1260">
        <v>9</v>
      </c>
      <c r="O1260">
        <v>1</v>
      </c>
      <c r="P1260">
        <v>2018</v>
      </c>
      <c r="R1260" t="s">
        <v>26</v>
      </c>
      <c r="S1260" t="s">
        <v>31</v>
      </c>
    </row>
    <row r="1261" spans="1:19" x14ac:dyDescent="0.25">
      <c r="A1261" t="s">
        <v>338</v>
      </c>
      <c r="B1261" t="s">
        <v>28559</v>
      </c>
      <c r="C1261" t="s">
        <v>21566</v>
      </c>
      <c r="E1261" t="s">
        <v>28560</v>
      </c>
      <c r="F1261" t="s">
        <v>1120</v>
      </c>
      <c r="G1261">
        <v>5471</v>
      </c>
      <c r="H1261">
        <v>44.879015269999996</v>
      </c>
      <c r="I1261">
        <v>-72.611002920000004</v>
      </c>
      <c r="J1261" s="1" t="d">
        <v>2018-11-08</v>
      </c>
      <c r="K1261">
        <v>103627</v>
      </c>
      <c r="L1261" t="s">
        <v>30</v>
      </c>
      <c r="M1261" s="1" t="d">
        <v>2018-09-15</v>
      </c>
      <c r="N1261">
        <v>9</v>
      </c>
      <c r="O1261">
        <v>15</v>
      </c>
      <c r="P1261">
        <v>2018</v>
      </c>
      <c r="R1261" t="s">
        <v>26</v>
      </c>
      <c r="S1261" t="s">
        <v>31</v>
      </c>
    </row>
    <row r="1262" spans="1:19" x14ac:dyDescent="0.25">
      <c r="A1262" t="s">
        <v>338</v>
      </c>
      <c r="B1262" t="s">
        <v>28561</v>
      </c>
      <c r="C1262" t="s">
        <v>28562</v>
      </c>
      <c r="E1262" t="s">
        <v>28563</v>
      </c>
      <c r="F1262" t="s">
        <v>1026</v>
      </c>
      <c r="G1262">
        <v>3576</v>
      </c>
      <c r="H1262">
        <v>44.909768</v>
      </c>
      <c r="I1262">
        <v>-71.490136000000007</v>
      </c>
      <c r="J1262" s="1" t="d">
        <v>2018-10-04</v>
      </c>
      <c r="K1262">
        <v>103628</v>
      </c>
      <c r="L1262" t="s">
        <v>30</v>
      </c>
      <c r="M1262" s="1" t="d">
        <v>2018-07-01</v>
      </c>
      <c r="N1262">
        <v>7</v>
      </c>
      <c r="O1262">
        <v>1</v>
      </c>
      <c r="P1262">
        <v>2018</v>
      </c>
      <c r="R1262" t="s">
        <v>26</v>
      </c>
      <c r="S1262" t="s">
        <v>31</v>
      </c>
    </row>
    <row r="1263" spans="1:19" x14ac:dyDescent="0.25">
      <c r="A1263" t="s">
        <v>338</v>
      </c>
      <c r="B1263" t="s">
        <v>6033</v>
      </c>
      <c r="C1263" t="s">
        <v>28564</v>
      </c>
      <c r="E1263" t="s">
        <v>5163</v>
      </c>
      <c r="F1263" t="s">
        <v>1514</v>
      </c>
      <c r="G1263">
        <v>25526</v>
      </c>
      <c r="H1263">
        <v>38.438782000000003</v>
      </c>
      <c r="I1263">
        <v>-82.017454000000001</v>
      </c>
      <c r="J1263" s="1" t="d">
        <v>2018-10-04</v>
      </c>
      <c r="K1263">
        <v>103630</v>
      </c>
      <c r="L1263" t="s">
        <v>30</v>
      </c>
      <c r="M1263" s="1" t="d">
        <v>2018-09-01</v>
      </c>
      <c r="N1263">
        <v>9</v>
      </c>
      <c r="O1263">
        <v>1</v>
      </c>
      <c r="P1263">
        <v>2018</v>
      </c>
      <c r="R1263" t="s">
        <v>26</v>
      </c>
      <c r="S1263" t="s">
        <v>31</v>
      </c>
    </row>
    <row r="1264" spans="1:19" x14ac:dyDescent="0.25">
      <c r="A1264" t="s">
        <v>338</v>
      </c>
      <c r="B1264" t="s">
        <v>28567</v>
      </c>
      <c r="C1264" t="s">
        <v>28568</v>
      </c>
      <c r="E1264" t="s">
        <v>226</v>
      </c>
      <c r="F1264" t="s">
        <v>170</v>
      </c>
      <c r="G1264">
        <v>90026</v>
      </c>
      <c r="H1264">
        <v>34.059201000000002</v>
      </c>
      <c r="I1264">
        <v>-118.256683</v>
      </c>
      <c r="J1264" s="1" t="d">
        <v>2018-10-04</v>
      </c>
      <c r="K1264">
        <v>103773</v>
      </c>
      <c r="L1264" t="s">
        <v>30</v>
      </c>
      <c r="M1264" s="1" t="d">
        <v>2018-09-01</v>
      </c>
      <c r="N1264">
        <v>9</v>
      </c>
      <c r="O1264">
        <v>1</v>
      </c>
      <c r="P1264">
        <v>2018</v>
      </c>
      <c r="R1264" t="s">
        <v>26</v>
      </c>
      <c r="S1264" t="s">
        <v>27</v>
      </c>
    </row>
    <row r="1265" spans="1:19" x14ac:dyDescent="0.25">
      <c r="A1265" t="s">
        <v>338</v>
      </c>
      <c r="B1265" t="s">
        <v>28569</v>
      </c>
      <c r="C1265" t="s">
        <v>28570</v>
      </c>
      <c r="E1265" t="s">
        <v>226</v>
      </c>
      <c r="F1265" t="s">
        <v>170</v>
      </c>
      <c r="G1265">
        <v>90064</v>
      </c>
      <c r="H1265">
        <v>34.027977999999997</v>
      </c>
      <c r="I1265">
        <v>-118.427645</v>
      </c>
      <c r="J1265" s="1" t="d">
        <v>2018-10-04</v>
      </c>
      <c r="K1265">
        <v>103774</v>
      </c>
      <c r="L1265" t="s">
        <v>30</v>
      </c>
      <c r="M1265" s="1" t="d">
        <v>2018-09-01</v>
      </c>
      <c r="N1265">
        <v>9</v>
      </c>
      <c r="O1265">
        <v>1</v>
      </c>
      <c r="P1265">
        <v>2018</v>
      </c>
      <c r="R1265" t="s">
        <v>26</v>
      </c>
      <c r="S1265" t="s">
        <v>31</v>
      </c>
    </row>
    <row r="1266" spans="1:19" x14ac:dyDescent="0.25">
      <c r="A1266" t="s">
        <v>338</v>
      </c>
      <c r="B1266" t="s">
        <v>28571</v>
      </c>
      <c r="C1266" t="s">
        <v>28572</v>
      </c>
      <c r="E1266" t="s">
        <v>18558</v>
      </c>
      <c r="F1266" t="s">
        <v>170</v>
      </c>
      <c r="G1266">
        <v>91605</v>
      </c>
      <c r="H1266">
        <v>34.205069999999999</v>
      </c>
      <c r="I1266">
        <v>-118.41062599999999</v>
      </c>
      <c r="J1266" s="1" t="d">
        <v>2018-10-04</v>
      </c>
      <c r="K1266">
        <v>103775</v>
      </c>
      <c r="L1266" t="s">
        <v>30</v>
      </c>
      <c r="M1266" s="1" t="d">
        <v>2018-09-01</v>
      </c>
      <c r="N1266">
        <v>9</v>
      </c>
      <c r="O1266">
        <v>1</v>
      </c>
      <c r="P1266">
        <v>2018</v>
      </c>
      <c r="R1266" t="s">
        <v>26</v>
      </c>
      <c r="S1266" t="s">
        <v>27</v>
      </c>
    </row>
    <row r="1267" spans="1:19" x14ac:dyDescent="0.25">
      <c r="A1267" t="s">
        <v>338</v>
      </c>
      <c r="B1267" t="s">
        <v>28573</v>
      </c>
      <c r="C1267" t="s">
        <v>28574</v>
      </c>
      <c r="E1267" t="s">
        <v>226</v>
      </c>
      <c r="F1267" t="s">
        <v>170</v>
      </c>
      <c r="G1267">
        <v>90013</v>
      </c>
      <c r="H1267">
        <v>34.040906999999997</v>
      </c>
      <c r="I1267">
        <v>-118.235102</v>
      </c>
      <c r="J1267" s="1" t="d">
        <v>2018-10-04</v>
      </c>
      <c r="K1267">
        <v>103776</v>
      </c>
      <c r="L1267" t="s">
        <v>30</v>
      </c>
      <c r="M1267" s="1" t="d">
        <v>2018-09-01</v>
      </c>
      <c r="N1267">
        <v>9</v>
      </c>
      <c r="O1267">
        <v>1</v>
      </c>
      <c r="P1267">
        <v>2018</v>
      </c>
      <c r="R1267" t="s">
        <v>26</v>
      </c>
      <c r="S1267" t="s">
        <v>27</v>
      </c>
    </row>
    <row r="1268" spans="1:19" x14ac:dyDescent="0.25">
      <c r="A1268" t="s">
        <v>338</v>
      </c>
      <c r="B1268" t="s">
        <v>28575</v>
      </c>
      <c r="C1268" t="s">
        <v>28576</v>
      </c>
      <c r="E1268" t="s">
        <v>13040</v>
      </c>
      <c r="F1268" t="s">
        <v>264</v>
      </c>
      <c r="G1268">
        <v>89005</v>
      </c>
      <c r="H1268">
        <v>35.788775000000001</v>
      </c>
      <c r="I1268">
        <v>-114.992726</v>
      </c>
      <c r="J1268" s="1" t="d">
        <v>2018-10-04</v>
      </c>
      <c r="K1268">
        <v>103777</v>
      </c>
      <c r="L1268" t="s">
        <v>30</v>
      </c>
      <c r="M1268" s="1" t="d">
        <v>2018-09-01</v>
      </c>
      <c r="N1268">
        <v>9</v>
      </c>
      <c r="O1268">
        <v>1</v>
      </c>
      <c r="P1268">
        <v>2018</v>
      </c>
      <c r="R1268" t="s">
        <v>26</v>
      </c>
      <c r="S1268" t="s">
        <v>27</v>
      </c>
    </row>
    <row r="1269" spans="1:19" x14ac:dyDescent="0.25">
      <c r="A1269" t="s">
        <v>338</v>
      </c>
      <c r="B1269" t="s">
        <v>28577</v>
      </c>
      <c r="C1269" t="s">
        <v>28578</v>
      </c>
      <c r="E1269" t="s">
        <v>414</v>
      </c>
      <c r="F1269" t="s">
        <v>170</v>
      </c>
      <c r="G1269">
        <v>91324</v>
      </c>
      <c r="H1269">
        <v>34.231659999999998</v>
      </c>
      <c r="I1269">
        <v>-118.54121600000001</v>
      </c>
      <c r="J1269" s="1" t="d">
        <v>2018-10-04</v>
      </c>
      <c r="K1269">
        <v>103778</v>
      </c>
      <c r="L1269" t="s">
        <v>30</v>
      </c>
      <c r="M1269" s="1" t="d">
        <v>2018-09-01</v>
      </c>
      <c r="N1269">
        <v>9</v>
      </c>
      <c r="O1269">
        <v>1</v>
      </c>
      <c r="P1269">
        <v>2018</v>
      </c>
      <c r="R1269" t="s">
        <v>26</v>
      </c>
      <c r="S1269" t="s">
        <v>27</v>
      </c>
    </row>
    <row r="1270" spans="1:19" x14ac:dyDescent="0.25">
      <c r="A1270" t="s">
        <v>338</v>
      </c>
      <c r="B1270" t="s">
        <v>28579</v>
      </c>
      <c r="C1270" t="s">
        <v>28580</v>
      </c>
      <c r="E1270" t="s">
        <v>226</v>
      </c>
      <c r="F1270" t="s">
        <v>170</v>
      </c>
      <c r="G1270">
        <v>90007</v>
      </c>
      <c r="H1270">
        <v>34.034740999999997</v>
      </c>
      <c r="I1270">
        <v>-118.29228000000001</v>
      </c>
      <c r="J1270" s="1" t="d">
        <v>2018-10-04</v>
      </c>
      <c r="K1270">
        <v>103779</v>
      </c>
      <c r="L1270" t="s">
        <v>30</v>
      </c>
      <c r="M1270" s="1" t="d">
        <v>2018-09-01</v>
      </c>
      <c r="N1270">
        <v>9</v>
      </c>
      <c r="O1270">
        <v>1</v>
      </c>
      <c r="P1270">
        <v>2018</v>
      </c>
      <c r="R1270" t="s">
        <v>26</v>
      </c>
      <c r="S1270" t="s">
        <v>31</v>
      </c>
    </row>
    <row r="1271" spans="1:19" x14ac:dyDescent="0.25">
      <c r="A1271" t="s">
        <v>338</v>
      </c>
      <c r="B1271" t="s">
        <v>28581</v>
      </c>
      <c r="C1271" t="s">
        <v>28582</v>
      </c>
      <c r="E1271" t="s">
        <v>226</v>
      </c>
      <c r="F1271" t="s">
        <v>170</v>
      </c>
      <c r="G1271">
        <v>90015</v>
      </c>
      <c r="H1271">
        <v>34.035846999999997</v>
      </c>
      <c r="I1271">
        <v>-118.273342</v>
      </c>
      <c r="J1271" s="1" t="d">
        <v>2018-10-04</v>
      </c>
      <c r="K1271">
        <v>103780</v>
      </c>
      <c r="L1271" t="s">
        <v>30</v>
      </c>
      <c r="M1271" s="1" t="d">
        <v>2018-09-01</v>
      </c>
      <c r="N1271">
        <v>9</v>
      </c>
      <c r="O1271">
        <v>1</v>
      </c>
      <c r="P1271">
        <v>2018</v>
      </c>
      <c r="R1271" t="s">
        <v>26</v>
      </c>
      <c r="S1271" t="s">
        <v>31</v>
      </c>
    </row>
    <row r="1272" spans="1:19" x14ac:dyDescent="0.25">
      <c r="A1272" t="s">
        <v>338</v>
      </c>
      <c r="B1272" t="s">
        <v>28583</v>
      </c>
      <c r="C1272" t="s">
        <v>28584</v>
      </c>
      <c r="E1272" t="s">
        <v>226</v>
      </c>
      <c r="F1272" t="s">
        <v>170</v>
      </c>
      <c r="G1272">
        <v>90012</v>
      </c>
      <c r="H1272">
        <v>34.071648000000003</v>
      </c>
      <c r="I1272">
        <v>-118.230222</v>
      </c>
      <c r="J1272" s="1" t="d">
        <v>2018-10-04</v>
      </c>
      <c r="K1272">
        <v>103781</v>
      </c>
      <c r="L1272" t="s">
        <v>30</v>
      </c>
      <c r="M1272" s="1" t="d">
        <v>2018-09-01</v>
      </c>
      <c r="N1272">
        <v>9</v>
      </c>
      <c r="O1272">
        <v>1</v>
      </c>
      <c r="P1272">
        <v>2018</v>
      </c>
      <c r="R1272" t="s">
        <v>26</v>
      </c>
      <c r="S1272" t="s">
        <v>31</v>
      </c>
    </row>
    <row r="1273" spans="1:19" x14ac:dyDescent="0.25">
      <c r="A1273" t="s">
        <v>338</v>
      </c>
      <c r="B1273" t="s">
        <v>28581</v>
      </c>
      <c r="C1273" t="s">
        <v>28585</v>
      </c>
      <c r="E1273" t="s">
        <v>226</v>
      </c>
      <c r="F1273" t="s">
        <v>170</v>
      </c>
      <c r="G1273">
        <v>90015</v>
      </c>
      <c r="H1273">
        <v>34.036867999999998</v>
      </c>
      <c r="I1273">
        <v>-118.272685</v>
      </c>
      <c r="J1273" s="1" t="d">
        <v>2018-10-04</v>
      </c>
      <c r="K1273">
        <v>103782</v>
      </c>
      <c r="L1273" t="s">
        <v>30</v>
      </c>
      <c r="M1273" s="1" t="d">
        <v>2018-09-01</v>
      </c>
      <c r="N1273">
        <v>9</v>
      </c>
      <c r="O1273">
        <v>1</v>
      </c>
      <c r="P1273">
        <v>2018</v>
      </c>
      <c r="R1273" t="s">
        <v>26</v>
      </c>
      <c r="S1273" t="s">
        <v>31</v>
      </c>
    </row>
    <row r="1274" spans="1:19" x14ac:dyDescent="0.25">
      <c r="A1274" t="s">
        <v>338</v>
      </c>
      <c r="B1274" t="s">
        <v>28586</v>
      </c>
      <c r="C1274" t="s">
        <v>28587</v>
      </c>
      <c r="E1274" t="s">
        <v>226</v>
      </c>
      <c r="F1274" t="s">
        <v>170</v>
      </c>
      <c r="G1274">
        <v>90006</v>
      </c>
      <c r="H1274">
        <v>34.042355000000001</v>
      </c>
      <c r="I1274">
        <v>-118.281909</v>
      </c>
      <c r="J1274" s="1" t="d">
        <v>2018-10-04</v>
      </c>
      <c r="K1274">
        <v>103783</v>
      </c>
      <c r="L1274" t="s">
        <v>30</v>
      </c>
      <c r="M1274" s="1" t="d">
        <v>2018-09-01</v>
      </c>
      <c r="N1274">
        <v>9</v>
      </c>
      <c r="O1274">
        <v>1</v>
      </c>
      <c r="P1274">
        <v>2018</v>
      </c>
      <c r="R1274" t="s">
        <v>26</v>
      </c>
      <c r="S1274" t="s">
        <v>31</v>
      </c>
    </row>
    <row r="1275" spans="1:19" x14ac:dyDescent="0.25">
      <c r="A1275" t="s">
        <v>338</v>
      </c>
      <c r="B1275" t="s">
        <v>28588</v>
      </c>
      <c r="C1275" t="s">
        <v>28589</v>
      </c>
      <c r="E1275" t="s">
        <v>226</v>
      </c>
      <c r="F1275" t="s">
        <v>170</v>
      </c>
      <c r="G1275">
        <v>90021</v>
      </c>
      <c r="H1275">
        <v>34.032041</v>
      </c>
      <c r="I1275">
        <v>-118.238302</v>
      </c>
      <c r="J1275" s="1" t="d">
        <v>2018-10-04</v>
      </c>
      <c r="K1275">
        <v>103784</v>
      </c>
      <c r="L1275" t="s">
        <v>30</v>
      </c>
      <c r="M1275" s="1" t="d">
        <v>2018-09-01</v>
      </c>
      <c r="N1275">
        <v>9</v>
      </c>
      <c r="O1275">
        <v>1</v>
      </c>
      <c r="P1275">
        <v>2018</v>
      </c>
      <c r="R1275" t="s">
        <v>26</v>
      </c>
      <c r="S1275" t="s">
        <v>31</v>
      </c>
    </row>
    <row r="1276" spans="1:19" x14ac:dyDescent="0.25">
      <c r="A1276" t="s">
        <v>338</v>
      </c>
      <c r="B1276" t="s">
        <v>28590</v>
      </c>
      <c r="C1276" t="s">
        <v>28591</v>
      </c>
      <c r="E1276" t="s">
        <v>226</v>
      </c>
      <c r="F1276" t="s">
        <v>170</v>
      </c>
      <c r="G1276">
        <v>90013</v>
      </c>
      <c r="H1276">
        <v>34.043191</v>
      </c>
      <c r="I1276">
        <v>-118.23737</v>
      </c>
      <c r="J1276" s="1" t="d">
        <v>2018-10-04</v>
      </c>
      <c r="K1276">
        <v>103785</v>
      </c>
      <c r="L1276" t="s">
        <v>30</v>
      </c>
      <c r="M1276" s="1" t="d">
        <v>2018-09-01</v>
      </c>
      <c r="N1276">
        <v>9</v>
      </c>
      <c r="O1276">
        <v>1</v>
      </c>
      <c r="P1276">
        <v>2018</v>
      </c>
      <c r="R1276" t="s">
        <v>26</v>
      </c>
      <c r="S1276" t="s">
        <v>31</v>
      </c>
    </row>
    <row r="1277" spans="1:19" x14ac:dyDescent="0.25">
      <c r="A1277" t="s">
        <v>338</v>
      </c>
      <c r="B1277" t="s">
        <v>28592</v>
      </c>
      <c r="C1277" t="s">
        <v>28593</v>
      </c>
      <c r="E1277" t="s">
        <v>226</v>
      </c>
      <c r="F1277" t="s">
        <v>170</v>
      </c>
      <c r="G1277">
        <v>90003</v>
      </c>
      <c r="H1277">
        <v>33.975436999999999</v>
      </c>
      <c r="I1277">
        <v>-118.265365</v>
      </c>
      <c r="J1277" s="1" t="d">
        <v>2018-10-04</v>
      </c>
      <c r="K1277">
        <v>103786</v>
      </c>
      <c r="L1277" t="s">
        <v>30</v>
      </c>
      <c r="M1277" s="1" t="d">
        <v>2018-09-01</v>
      </c>
      <c r="N1277">
        <v>9</v>
      </c>
      <c r="O1277">
        <v>1</v>
      </c>
      <c r="P1277">
        <v>2018</v>
      </c>
      <c r="R1277" t="s">
        <v>26</v>
      </c>
      <c r="S1277" t="s">
        <v>31</v>
      </c>
    </row>
    <row r="1278" spans="1:19" x14ac:dyDescent="0.25">
      <c r="A1278" t="s">
        <v>338</v>
      </c>
      <c r="B1278" t="s">
        <v>28594</v>
      </c>
      <c r="C1278" t="s">
        <v>28595</v>
      </c>
      <c r="E1278" t="s">
        <v>226</v>
      </c>
      <c r="F1278" t="s">
        <v>170</v>
      </c>
      <c r="G1278">
        <v>90044</v>
      </c>
      <c r="H1278">
        <v>33.988889</v>
      </c>
      <c r="I1278">
        <v>-118.285476</v>
      </c>
      <c r="J1278" s="1" t="d">
        <v>2018-10-04</v>
      </c>
      <c r="K1278">
        <v>103787</v>
      </c>
      <c r="L1278" t="s">
        <v>30</v>
      </c>
      <c r="M1278" s="1" t="d">
        <v>2018-09-01</v>
      </c>
      <c r="N1278">
        <v>9</v>
      </c>
      <c r="O1278">
        <v>1</v>
      </c>
      <c r="P1278">
        <v>2018</v>
      </c>
      <c r="R1278" t="s">
        <v>26</v>
      </c>
      <c r="S1278" t="s">
        <v>31</v>
      </c>
    </row>
    <row r="1279" spans="1:19" x14ac:dyDescent="0.25">
      <c r="A1279" t="s">
        <v>338</v>
      </c>
      <c r="B1279" t="s">
        <v>28592</v>
      </c>
      <c r="C1279" t="s">
        <v>28596</v>
      </c>
      <c r="E1279" t="s">
        <v>226</v>
      </c>
      <c r="F1279" t="s">
        <v>170</v>
      </c>
      <c r="G1279">
        <v>90003</v>
      </c>
      <c r="H1279">
        <v>33.976154999999999</v>
      </c>
      <c r="I1279">
        <v>-118.265365</v>
      </c>
      <c r="J1279" s="1" t="d">
        <v>2018-10-04</v>
      </c>
      <c r="K1279">
        <v>103788</v>
      </c>
      <c r="L1279" t="s">
        <v>30</v>
      </c>
      <c r="M1279" s="1" t="d">
        <v>2018-09-01</v>
      </c>
      <c r="N1279">
        <v>9</v>
      </c>
      <c r="O1279">
        <v>1</v>
      </c>
      <c r="P1279">
        <v>2018</v>
      </c>
      <c r="R1279" t="s">
        <v>26</v>
      </c>
      <c r="S1279" t="s">
        <v>31</v>
      </c>
    </row>
    <row r="1280" spans="1:19" x14ac:dyDescent="0.25">
      <c r="A1280" t="s">
        <v>338</v>
      </c>
      <c r="B1280" t="s">
        <v>28597</v>
      </c>
      <c r="C1280" t="s">
        <v>28598</v>
      </c>
      <c r="E1280" t="s">
        <v>18558</v>
      </c>
      <c r="F1280" t="s">
        <v>170</v>
      </c>
      <c r="G1280">
        <v>91601</v>
      </c>
      <c r="H1280">
        <v>34.171062999999997</v>
      </c>
      <c r="I1280">
        <v>-118.365893</v>
      </c>
      <c r="J1280" s="1" t="d">
        <v>2018-10-04</v>
      </c>
      <c r="K1280">
        <v>103790</v>
      </c>
      <c r="L1280" t="s">
        <v>30</v>
      </c>
      <c r="M1280" s="1" t="d">
        <v>2018-09-01</v>
      </c>
      <c r="N1280">
        <v>9</v>
      </c>
      <c r="O1280">
        <v>1</v>
      </c>
      <c r="P1280">
        <v>2018</v>
      </c>
      <c r="R1280" t="s">
        <v>26</v>
      </c>
      <c r="S1280" t="s">
        <v>31</v>
      </c>
    </row>
    <row r="1281" spans="1:19" x14ac:dyDescent="0.25">
      <c r="A1281" t="s">
        <v>338</v>
      </c>
      <c r="B1281" t="s">
        <v>28599</v>
      </c>
      <c r="C1281" t="s">
        <v>28600</v>
      </c>
      <c r="E1281" t="s">
        <v>16192</v>
      </c>
      <c r="F1281" t="s">
        <v>170</v>
      </c>
      <c r="G1281">
        <v>91604</v>
      </c>
      <c r="H1281">
        <v>34.139805000000003</v>
      </c>
      <c r="I1281">
        <v>-118.370659</v>
      </c>
      <c r="J1281" s="1" t="d">
        <v>2018-10-04</v>
      </c>
      <c r="K1281">
        <v>103791</v>
      </c>
      <c r="L1281" t="s">
        <v>30</v>
      </c>
      <c r="M1281" s="1" t="d">
        <v>2018-09-01</v>
      </c>
      <c r="N1281">
        <v>9</v>
      </c>
      <c r="O1281">
        <v>1</v>
      </c>
      <c r="P1281">
        <v>2018</v>
      </c>
      <c r="R1281" t="s">
        <v>26</v>
      </c>
      <c r="S1281" t="s">
        <v>31</v>
      </c>
    </row>
    <row r="1282" spans="1:19" x14ac:dyDescent="0.25">
      <c r="A1282" t="s">
        <v>338</v>
      </c>
      <c r="B1282" t="s">
        <v>28601</v>
      </c>
      <c r="C1282" t="s">
        <v>28602</v>
      </c>
      <c r="E1282" t="s">
        <v>8189</v>
      </c>
      <c r="F1282" t="s">
        <v>170</v>
      </c>
      <c r="G1282">
        <v>91343</v>
      </c>
      <c r="H1282">
        <v>34.228450000000002</v>
      </c>
      <c r="I1282">
        <v>-118.463489</v>
      </c>
      <c r="J1282" s="1" t="d">
        <v>2018-10-04</v>
      </c>
      <c r="K1282">
        <v>103792</v>
      </c>
      <c r="L1282" t="s">
        <v>30</v>
      </c>
      <c r="M1282" s="1" t="d">
        <v>2018-09-01</v>
      </c>
      <c r="N1282">
        <v>9</v>
      </c>
      <c r="O1282">
        <v>1</v>
      </c>
      <c r="P1282">
        <v>2018</v>
      </c>
      <c r="R1282" t="s">
        <v>26</v>
      </c>
      <c r="S1282" t="s">
        <v>31</v>
      </c>
    </row>
    <row r="1283" spans="1:19" x14ac:dyDescent="0.25">
      <c r="A1283" t="s">
        <v>338</v>
      </c>
      <c r="B1283" t="s">
        <v>28603</v>
      </c>
      <c r="C1283" t="s">
        <v>28604</v>
      </c>
      <c r="E1283" t="s">
        <v>2642</v>
      </c>
      <c r="F1283" t="s">
        <v>170</v>
      </c>
      <c r="G1283">
        <v>91304</v>
      </c>
      <c r="H1283">
        <v>34.233578999999999</v>
      </c>
      <c r="I1283">
        <v>-118.59050999999999</v>
      </c>
      <c r="J1283" s="1" t="d">
        <v>2018-10-04</v>
      </c>
      <c r="K1283">
        <v>103793</v>
      </c>
      <c r="L1283" t="s">
        <v>30</v>
      </c>
      <c r="M1283" s="1" t="d">
        <v>2018-09-01</v>
      </c>
      <c r="N1283">
        <v>9</v>
      </c>
      <c r="O1283">
        <v>1</v>
      </c>
      <c r="P1283">
        <v>2018</v>
      </c>
      <c r="R1283" t="s">
        <v>26</v>
      </c>
      <c r="S1283" t="s">
        <v>31</v>
      </c>
    </row>
    <row r="1284" spans="1:19" x14ac:dyDescent="0.25">
      <c r="A1284" t="s">
        <v>338</v>
      </c>
      <c r="B1284" t="s">
        <v>28605</v>
      </c>
      <c r="C1284" t="s">
        <v>28606</v>
      </c>
      <c r="E1284" t="s">
        <v>414</v>
      </c>
      <c r="F1284" t="s">
        <v>170</v>
      </c>
      <c r="G1284">
        <v>91325</v>
      </c>
      <c r="H1284">
        <v>34.228057</v>
      </c>
      <c r="I1284">
        <v>-118.528682</v>
      </c>
      <c r="J1284" s="1" t="d">
        <v>2018-10-04</v>
      </c>
      <c r="K1284">
        <v>103794</v>
      </c>
      <c r="L1284" t="s">
        <v>30</v>
      </c>
      <c r="M1284" s="1" t="d">
        <v>2018-09-01</v>
      </c>
      <c r="N1284">
        <v>9</v>
      </c>
      <c r="O1284">
        <v>1</v>
      </c>
      <c r="P1284">
        <v>2018</v>
      </c>
      <c r="R1284" t="s">
        <v>26</v>
      </c>
      <c r="S1284" t="s">
        <v>31</v>
      </c>
    </row>
    <row r="1285" spans="1:19" x14ac:dyDescent="0.25">
      <c r="A1285" t="s">
        <v>338</v>
      </c>
      <c r="B1285" t="s">
        <v>28607</v>
      </c>
      <c r="C1285" t="s">
        <v>23289</v>
      </c>
      <c r="E1285" t="s">
        <v>226</v>
      </c>
      <c r="F1285" t="s">
        <v>170</v>
      </c>
      <c r="G1285">
        <v>90002</v>
      </c>
      <c r="H1285">
        <v>33.945889999999999</v>
      </c>
      <c r="I1285">
        <v>-118.24127799999999</v>
      </c>
      <c r="J1285" s="1" t="d">
        <v>2018-10-04</v>
      </c>
      <c r="K1285">
        <v>103795</v>
      </c>
      <c r="L1285" t="s">
        <v>30</v>
      </c>
      <c r="M1285" s="1" t="d">
        <v>2018-09-01</v>
      </c>
      <c r="N1285">
        <v>9</v>
      </c>
      <c r="O1285">
        <v>1</v>
      </c>
      <c r="P1285">
        <v>2018</v>
      </c>
      <c r="R1285" t="s">
        <v>26</v>
      </c>
      <c r="S1285" t="s">
        <v>31</v>
      </c>
    </row>
    <row r="1286" spans="1:19" x14ac:dyDescent="0.25">
      <c r="A1286" t="s">
        <v>338</v>
      </c>
      <c r="B1286" t="s">
        <v>28608</v>
      </c>
      <c r="C1286" t="s">
        <v>28609</v>
      </c>
      <c r="E1286" t="s">
        <v>823</v>
      </c>
      <c r="F1286" t="s">
        <v>170</v>
      </c>
      <c r="G1286">
        <v>90731</v>
      </c>
      <c r="H1286">
        <v>33.735855000000001</v>
      </c>
      <c r="I1286">
        <v>-118.289691</v>
      </c>
      <c r="J1286" s="1" t="d">
        <v>2018-10-04</v>
      </c>
      <c r="K1286">
        <v>103796</v>
      </c>
      <c r="L1286" t="s">
        <v>30</v>
      </c>
      <c r="M1286" s="1" t="d">
        <v>2018-09-01</v>
      </c>
      <c r="N1286">
        <v>9</v>
      </c>
      <c r="O1286">
        <v>1</v>
      </c>
      <c r="P1286">
        <v>2018</v>
      </c>
      <c r="R1286" t="s">
        <v>26</v>
      </c>
      <c r="S1286" t="s">
        <v>31</v>
      </c>
    </row>
    <row r="1287" spans="1:19" x14ac:dyDescent="0.25">
      <c r="A1287" t="s">
        <v>338</v>
      </c>
      <c r="B1287" t="s">
        <v>28610</v>
      </c>
      <c r="C1287" t="s">
        <v>28611</v>
      </c>
      <c r="E1287" t="s">
        <v>226</v>
      </c>
      <c r="F1287" t="s">
        <v>170</v>
      </c>
      <c r="G1287">
        <v>90038</v>
      </c>
      <c r="H1287">
        <v>34.089908999999999</v>
      </c>
      <c r="I1287">
        <v>-118.329697</v>
      </c>
      <c r="J1287" s="1" t="d">
        <v>2018-10-04</v>
      </c>
      <c r="K1287">
        <v>103797</v>
      </c>
      <c r="L1287" t="s">
        <v>30</v>
      </c>
      <c r="M1287" s="1" t="d">
        <v>2018-09-01</v>
      </c>
      <c r="N1287">
        <v>9</v>
      </c>
      <c r="O1287">
        <v>1</v>
      </c>
      <c r="P1287">
        <v>2018</v>
      </c>
      <c r="R1287" t="s">
        <v>26</v>
      </c>
      <c r="S1287" t="s">
        <v>31</v>
      </c>
    </row>
    <row r="1288" spans="1:19" x14ac:dyDescent="0.25">
      <c r="A1288" t="s">
        <v>338</v>
      </c>
      <c r="B1288" t="s">
        <v>28612</v>
      </c>
      <c r="C1288" t="s">
        <v>28613</v>
      </c>
      <c r="E1288" t="s">
        <v>356</v>
      </c>
      <c r="F1288" t="s">
        <v>170</v>
      </c>
      <c r="G1288">
        <v>90744</v>
      </c>
      <c r="H1288">
        <v>33.784942000000001</v>
      </c>
      <c r="I1288">
        <v>-118.262959</v>
      </c>
      <c r="J1288" s="1" t="d">
        <v>2018-10-04</v>
      </c>
      <c r="K1288">
        <v>103798</v>
      </c>
      <c r="L1288" t="s">
        <v>30</v>
      </c>
      <c r="M1288" s="1" t="d">
        <v>2018-09-01</v>
      </c>
      <c r="N1288">
        <v>9</v>
      </c>
      <c r="O1288">
        <v>1</v>
      </c>
      <c r="P1288">
        <v>2018</v>
      </c>
      <c r="R1288" t="s">
        <v>26</v>
      </c>
      <c r="S1288" t="s">
        <v>31</v>
      </c>
    </row>
    <row r="1289" spans="1:19" x14ac:dyDescent="0.25">
      <c r="A1289" t="s">
        <v>338</v>
      </c>
      <c r="B1289" t="s">
        <v>28614</v>
      </c>
      <c r="C1289" t="s">
        <v>28615</v>
      </c>
      <c r="E1289" t="s">
        <v>356</v>
      </c>
      <c r="F1289" t="s">
        <v>170</v>
      </c>
      <c r="G1289">
        <v>90744</v>
      </c>
      <c r="H1289">
        <v>33.786251</v>
      </c>
      <c r="I1289">
        <v>-118.274069</v>
      </c>
      <c r="J1289" s="1" t="d">
        <v>2018-10-04</v>
      </c>
      <c r="K1289">
        <v>103799</v>
      </c>
      <c r="L1289" t="s">
        <v>30</v>
      </c>
      <c r="M1289" s="1" t="d">
        <v>2018-09-01</v>
      </c>
      <c r="N1289">
        <v>9</v>
      </c>
      <c r="O1289">
        <v>1</v>
      </c>
      <c r="P1289">
        <v>2018</v>
      </c>
      <c r="R1289" t="s">
        <v>26</v>
      </c>
      <c r="S1289" t="s">
        <v>31</v>
      </c>
    </row>
    <row r="1290" spans="1:19" x14ac:dyDescent="0.25">
      <c r="A1290" t="s">
        <v>338</v>
      </c>
      <c r="B1290" t="s">
        <v>28616</v>
      </c>
      <c r="C1290" t="s">
        <v>28617</v>
      </c>
      <c r="E1290" t="s">
        <v>226</v>
      </c>
      <c r="F1290" t="s">
        <v>170</v>
      </c>
      <c r="G1290">
        <v>90037</v>
      </c>
      <c r="H1290">
        <v>33.993085999999998</v>
      </c>
      <c r="I1290">
        <v>-118.282886</v>
      </c>
      <c r="J1290" s="1" t="d">
        <v>2018-10-04</v>
      </c>
      <c r="K1290">
        <v>103800</v>
      </c>
      <c r="L1290" t="s">
        <v>30</v>
      </c>
      <c r="M1290" s="1" t="d">
        <v>2018-09-01</v>
      </c>
      <c r="N1290">
        <v>9</v>
      </c>
      <c r="O1290">
        <v>1</v>
      </c>
      <c r="P1290">
        <v>2018</v>
      </c>
      <c r="R1290" t="s">
        <v>26</v>
      </c>
      <c r="S1290" t="s">
        <v>31</v>
      </c>
    </row>
    <row r="1291" spans="1:19" x14ac:dyDescent="0.25">
      <c r="A1291" t="s">
        <v>338</v>
      </c>
      <c r="B1291" t="s">
        <v>28618</v>
      </c>
      <c r="C1291" t="s">
        <v>28619</v>
      </c>
      <c r="E1291" t="s">
        <v>28620</v>
      </c>
      <c r="F1291" t="s">
        <v>170</v>
      </c>
      <c r="G1291">
        <v>91344</v>
      </c>
      <c r="H1291">
        <v>34.279341000000002</v>
      </c>
      <c r="I1291">
        <v>-118.47849100000001</v>
      </c>
      <c r="J1291" s="1" t="d">
        <v>2018-10-04</v>
      </c>
      <c r="K1291">
        <v>103801</v>
      </c>
      <c r="L1291" t="s">
        <v>30</v>
      </c>
      <c r="M1291" s="1" t="d">
        <v>2018-09-01</v>
      </c>
      <c r="N1291">
        <v>9</v>
      </c>
      <c r="O1291">
        <v>1</v>
      </c>
      <c r="P1291">
        <v>2018</v>
      </c>
      <c r="R1291" t="s">
        <v>26</v>
      </c>
      <c r="S1291" t="s">
        <v>27</v>
      </c>
    </row>
    <row r="1292" spans="1:19" x14ac:dyDescent="0.25">
      <c r="A1292" t="s">
        <v>338</v>
      </c>
      <c r="B1292" t="s">
        <v>28621</v>
      </c>
      <c r="C1292" t="s">
        <v>28622</v>
      </c>
      <c r="E1292" t="s">
        <v>359</v>
      </c>
      <c r="F1292" t="s">
        <v>170</v>
      </c>
      <c r="G1292">
        <v>91342</v>
      </c>
      <c r="H1292">
        <v>34.313094999999997</v>
      </c>
      <c r="I1292">
        <v>-118.480525</v>
      </c>
      <c r="J1292" s="1" t="d">
        <v>2018-10-04</v>
      </c>
      <c r="K1292">
        <v>103802</v>
      </c>
      <c r="L1292" t="s">
        <v>30</v>
      </c>
      <c r="M1292" s="1" t="d">
        <v>2018-09-01</v>
      </c>
      <c r="N1292">
        <v>9</v>
      </c>
      <c r="O1292">
        <v>1</v>
      </c>
      <c r="P1292">
        <v>2018</v>
      </c>
      <c r="R1292" t="s">
        <v>26</v>
      </c>
      <c r="S1292" t="s">
        <v>27</v>
      </c>
    </row>
    <row r="1293" spans="1:19" x14ac:dyDescent="0.25">
      <c r="A1293" t="s">
        <v>338</v>
      </c>
      <c r="B1293" t="s">
        <v>28623</v>
      </c>
      <c r="C1293" t="s">
        <v>28624</v>
      </c>
      <c r="E1293" t="s">
        <v>427</v>
      </c>
      <c r="F1293" t="s">
        <v>170</v>
      </c>
      <c r="G1293">
        <v>91401</v>
      </c>
      <c r="H1293">
        <v>34.179797000000001</v>
      </c>
      <c r="I1293">
        <v>-118.446468</v>
      </c>
      <c r="J1293" s="1" t="d">
        <v>2018-10-04</v>
      </c>
      <c r="K1293">
        <v>103803</v>
      </c>
      <c r="L1293" t="s">
        <v>30</v>
      </c>
      <c r="M1293" s="1" t="d">
        <v>2018-09-01</v>
      </c>
      <c r="N1293">
        <v>9</v>
      </c>
      <c r="O1293">
        <v>1</v>
      </c>
      <c r="P1293">
        <v>2018</v>
      </c>
      <c r="R1293" t="s">
        <v>26</v>
      </c>
      <c r="S1293" t="s">
        <v>27</v>
      </c>
    </row>
    <row r="1294" spans="1:19" x14ac:dyDescent="0.25">
      <c r="A1294" t="s">
        <v>338</v>
      </c>
      <c r="B1294" t="s">
        <v>28625</v>
      </c>
      <c r="C1294" t="s">
        <v>28626</v>
      </c>
      <c r="E1294" t="s">
        <v>414</v>
      </c>
      <c r="F1294" t="s">
        <v>170</v>
      </c>
      <c r="G1294">
        <v>91325</v>
      </c>
      <c r="H1294">
        <v>34.257069999999999</v>
      </c>
      <c r="I1294">
        <v>-118.529347</v>
      </c>
      <c r="J1294" s="1" t="d">
        <v>2018-10-04</v>
      </c>
      <c r="K1294">
        <v>103805</v>
      </c>
      <c r="L1294" t="s">
        <v>30</v>
      </c>
      <c r="M1294" s="1" t="d">
        <v>2018-09-01</v>
      </c>
      <c r="N1294">
        <v>9</v>
      </c>
      <c r="O1294">
        <v>1</v>
      </c>
      <c r="P1294">
        <v>2018</v>
      </c>
      <c r="R1294" t="s">
        <v>26</v>
      </c>
      <c r="S1294" t="s">
        <v>27</v>
      </c>
    </row>
    <row r="1295" spans="1:19" x14ac:dyDescent="0.25">
      <c r="A1295" t="s">
        <v>338</v>
      </c>
      <c r="B1295" t="s">
        <v>28627</v>
      </c>
      <c r="C1295" t="s">
        <v>28628</v>
      </c>
      <c r="E1295" t="s">
        <v>22908</v>
      </c>
      <c r="F1295" t="s">
        <v>25</v>
      </c>
      <c r="G1295">
        <v>20781</v>
      </c>
      <c r="H1295">
        <v>38.946660999999999</v>
      </c>
      <c r="I1295">
        <v>-76.939888999999994</v>
      </c>
      <c r="J1295" s="1" t="d">
        <v>2018-10-04</v>
      </c>
      <c r="K1295">
        <v>103807</v>
      </c>
      <c r="L1295" t="s">
        <v>7192</v>
      </c>
      <c r="M1295" s="1" t="d">
        <v>2018-09-26</v>
      </c>
      <c r="N1295">
        <v>9</v>
      </c>
      <c r="O1295">
        <v>26</v>
      </c>
      <c r="P1295">
        <v>2018</v>
      </c>
      <c r="R1295" t="s">
        <v>26</v>
      </c>
      <c r="S1295" t="s">
        <v>31</v>
      </c>
    </row>
    <row r="1296" spans="1:19" x14ac:dyDescent="0.25">
      <c r="A1296" t="s">
        <v>338</v>
      </c>
      <c r="B1296" t="s">
        <v>28632</v>
      </c>
      <c r="C1296" t="s">
        <v>28633</v>
      </c>
      <c r="D1296" t="s">
        <v>28634</v>
      </c>
      <c r="E1296" t="s">
        <v>20653</v>
      </c>
      <c r="F1296" t="s">
        <v>10</v>
      </c>
      <c r="G1296">
        <v>83303</v>
      </c>
      <c r="H1296">
        <v>42.584107000000003</v>
      </c>
      <c r="I1296">
        <v>-114.47298600000001</v>
      </c>
      <c r="J1296" s="1" t="d">
        <v>2018-10-04</v>
      </c>
      <c r="K1296">
        <v>103809</v>
      </c>
      <c r="L1296" t="s">
        <v>30</v>
      </c>
      <c r="M1296" s="1" t="d">
        <v>2018-09-01</v>
      </c>
      <c r="N1296">
        <v>9</v>
      </c>
      <c r="O1296">
        <v>1</v>
      </c>
      <c r="P1296">
        <v>2018</v>
      </c>
      <c r="R1296" t="s">
        <v>26</v>
      </c>
      <c r="S1296" t="s">
        <v>31</v>
      </c>
    </row>
    <row r="1297" spans="1:19" x14ac:dyDescent="0.25">
      <c r="A1297" t="s">
        <v>338</v>
      </c>
      <c r="B1297" t="s">
        <v>28635</v>
      </c>
      <c r="C1297" t="s">
        <v>28636</v>
      </c>
      <c r="D1297" t="s">
        <v>28637</v>
      </c>
      <c r="E1297" t="s">
        <v>5258</v>
      </c>
      <c r="F1297" t="s">
        <v>48</v>
      </c>
      <c r="G1297">
        <v>14485</v>
      </c>
      <c r="H1297">
        <v>42.905520000000003</v>
      </c>
      <c r="I1297">
        <v>-77.610606000000004</v>
      </c>
      <c r="J1297" s="1" t="d">
        <v>2018-11-08</v>
      </c>
      <c r="K1297">
        <v>103810</v>
      </c>
      <c r="L1297" t="s">
        <v>30</v>
      </c>
      <c r="M1297" s="1" t="d">
        <v>2018-09-17</v>
      </c>
      <c r="N1297">
        <v>9</v>
      </c>
      <c r="O1297">
        <v>17</v>
      </c>
      <c r="P1297">
        <v>2018</v>
      </c>
      <c r="R1297" t="s">
        <v>26</v>
      </c>
      <c r="S1297" t="s">
        <v>31</v>
      </c>
    </row>
    <row r="1298" spans="1:19" x14ac:dyDescent="0.25">
      <c r="A1298" t="s">
        <v>338</v>
      </c>
      <c r="B1298" t="s">
        <v>28638</v>
      </c>
      <c r="C1298" t="s">
        <v>28639</v>
      </c>
      <c r="E1298" t="s">
        <v>3019</v>
      </c>
      <c r="F1298" t="s">
        <v>1026</v>
      </c>
      <c r="G1298">
        <v>3818</v>
      </c>
      <c r="H1298">
        <v>43.972169000000001</v>
      </c>
      <c r="I1298">
        <v>-71.161162000000004</v>
      </c>
      <c r="J1298" s="1" t="d">
        <v>2018-11-08</v>
      </c>
      <c r="K1298">
        <v>103811</v>
      </c>
      <c r="L1298" t="s">
        <v>30</v>
      </c>
      <c r="M1298" s="1" t="d">
        <v>2018-09-01</v>
      </c>
      <c r="N1298">
        <v>9</v>
      </c>
      <c r="O1298">
        <v>1</v>
      </c>
      <c r="P1298">
        <v>2018</v>
      </c>
      <c r="R1298" t="s">
        <v>26</v>
      </c>
      <c r="S1298" t="s">
        <v>31</v>
      </c>
    </row>
    <row r="1299" spans="1:19" x14ac:dyDescent="0.25">
      <c r="A1299" t="s">
        <v>338</v>
      </c>
      <c r="B1299" t="s">
        <v>28640</v>
      </c>
      <c r="C1299" t="s">
        <v>28641</v>
      </c>
      <c r="D1299" t="s">
        <v>28642</v>
      </c>
      <c r="E1299" t="s">
        <v>313</v>
      </c>
      <c r="F1299" t="s">
        <v>124</v>
      </c>
      <c r="G1299">
        <v>68512</v>
      </c>
      <c r="H1299">
        <v>40.749141999999999</v>
      </c>
      <c r="I1299">
        <v>-96.700609999999998</v>
      </c>
      <c r="J1299" s="1" t="d">
        <v>2019-04-08</v>
      </c>
      <c r="K1299">
        <v>103812</v>
      </c>
      <c r="L1299" t="s">
        <v>24</v>
      </c>
      <c r="M1299" s="1" t="d">
        <v>2018-07-15</v>
      </c>
      <c r="N1299">
        <v>7</v>
      </c>
      <c r="O1299">
        <v>15</v>
      </c>
      <c r="P1299">
        <v>2018</v>
      </c>
      <c r="R1299" t="s">
        <v>26</v>
      </c>
      <c r="S1299" t="s">
        <v>31</v>
      </c>
    </row>
    <row r="1300" spans="1:19" x14ac:dyDescent="0.25">
      <c r="A1300" t="s">
        <v>19</v>
      </c>
      <c r="B1300" t="s">
        <v>28643</v>
      </c>
      <c r="C1300" t="s">
        <v>28644</v>
      </c>
      <c r="E1300" t="s">
        <v>750</v>
      </c>
      <c r="F1300" t="s">
        <v>143</v>
      </c>
      <c r="G1300">
        <v>74003</v>
      </c>
      <c r="H1300">
        <v>36.751520999999997</v>
      </c>
      <c r="I1300">
        <v>-96.000152</v>
      </c>
      <c r="J1300" s="1" t="d">
        <v>2018-12-11</v>
      </c>
      <c r="K1300">
        <v>103895</v>
      </c>
      <c r="L1300" t="s">
        <v>30</v>
      </c>
      <c r="M1300" s="1" t="d">
        <v>2018-09-28</v>
      </c>
      <c r="N1300">
        <v>9</v>
      </c>
      <c r="O1300">
        <v>28</v>
      </c>
      <c r="P1300">
        <v>2018</v>
      </c>
      <c r="Q1300" t="s">
        <v>35</v>
      </c>
      <c r="R1300" t="s">
        <v>26</v>
      </c>
      <c r="S1300" t="s">
        <v>31</v>
      </c>
    </row>
    <row r="1301" spans="1:19" x14ac:dyDescent="0.25">
      <c r="A1301" t="s">
        <v>338</v>
      </c>
      <c r="B1301" t="s">
        <v>28645</v>
      </c>
      <c r="C1301" t="s">
        <v>13790</v>
      </c>
      <c r="E1301" t="s">
        <v>13792</v>
      </c>
      <c r="F1301" t="s">
        <v>373</v>
      </c>
      <c r="G1301">
        <v>62035</v>
      </c>
      <c r="H1301">
        <v>38.953293000000002</v>
      </c>
      <c r="I1301">
        <v>-90.200095000000005</v>
      </c>
      <c r="J1301" s="1" t="d">
        <v>2018-11-08</v>
      </c>
      <c r="K1301">
        <v>103918</v>
      </c>
      <c r="L1301" t="s">
        <v>30</v>
      </c>
      <c r="M1301" s="1" t="d">
        <v>2018-06-01</v>
      </c>
      <c r="N1301">
        <v>6</v>
      </c>
      <c r="O1301">
        <v>1</v>
      </c>
      <c r="P1301">
        <v>2018</v>
      </c>
      <c r="R1301" t="s">
        <v>26</v>
      </c>
      <c r="S1301" t="s">
        <v>31</v>
      </c>
    </row>
    <row r="1302" spans="1:19" x14ac:dyDescent="0.25">
      <c r="A1302" t="s">
        <v>338</v>
      </c>
      <c r="B1302" t="s">
        <v>28664</v>
      </c>
      <c r="C1302" t="s">
        <v>28665</v>
      </c>
      <c r="E1302" t="s">
        <v>27632</v>
      </c>
      <c r="F1302" t="s">
        <v>78</v>
      </c>
      <c r="G1302">
        <v>67601</v>
      </c>
      <c r="H1302">
        <v>38.902921999999997</v>
      </c>
      <c r="I1302">
        <v>-99.319715000000002</v>
      </c>
      <c r="J1302" s="1" t="d">
        <v>2019-04-11</v>
      </c>
      <c r="K1302">
        <v>103942</v>
      </c>
      <c r="L1302" t="s">
        <v>26489</v>
      </c>
      <c r="M1302" s="1" t="d">
        <v>2018-08-10</v>
      </c>
      <c r="N1302">
        <v>8</v>
      </c>
      <c r="O1302">
        <v>10</v>
      </c>
      <c r="P1302">
        <v>2018</v>
      </c>
      <c r="R1302" t="s">
        <v>26</v>
      </c>
      <c r="S1302" t="s">
        <v>31</v>
      </c>
    </row>
    <row r="1303" spans="1:19" x14ac:dyDescent="0.25">
      <c r="A1303" t="s">
        <v>338</v>
      </c>
      <c r="B1303" t="s">
        <v>28666</v>
      </c>
      <c r="C1303" t="s">
        <v>28667</v>
      </c>
      <c r="E1303" t="s">
        <v>2677</v>
      </c>
      <c r="F1303" t="s">
        <v>88</v>
      </c>
      <c r="G1303">
        <v>65536</v>
      </c>
      <c r="H1303">
        <v>37.670722150000003</v>
      </c>
      <c r="I1303">
        <v>-92.664908909999994</v>
      </c>
      <c r="J1303" s="1" t="d">
        <v>2019-04-11</v>
      </c>
      <c r="K1303">
        <v>103943</v>
      </c>
      <c r="L1303" t="s">
        <v>28668</v>
      </c>
      <c r="M1303" s="1" t="d">
        <v>2018-08-08</v>
      </c>
      <c r="N1303">
        <v>8</v>
      </c>
      <c r="O1303">
        <v>8</v>
      </c>
      <c r="P1303">
        <v>2018</v>
      </c>
      <c r="R1303" t="s">
        <v>26</v>
      </c>
      <c r="S1303" t="s">
        <v>31</v>
      </c>
    </row>
    <row r="1304" spans="1:19" x14ac:dyDescent="0.25">
      <c r="A1304" t="s">
        <v>338</v>
      </c>
      <c r="B1304" t="s">
        <v>28669</v>
      </c>
      <c r="C1304" t="s">
        <v>28670</v>
      </c>
      <c r="E1304" t="s">
        <v>1525</v>
      </c>
      <c r="F1304" t="s">
        <v>280</v>
      </c>
      <c r="G1304">
        <v>37211</v>
      </c>
      <c r="H1304">
        <v>36.109802999999999</v>
      </c>
      <c r="I1304">
        <v>-86.727162000000007</v>
      </c>
      <c r="J1304" s="1" t="d">
        <v>2019-04-11</v>
      </c>
      <c r="K1304">
        <v>103944</v>
      </c>
      <c r="L1304" t="s">
        <v>28671</v>
      </c>
      <c r="M1304" s="1" t="d">
        <v>2018-08-23</v>
      </c>
      <c r="N1304">
        <v>8</v>
      </c>
      <c r="O1304">
        <v>23</v>
      </c>
      <c r="P1304">
        <v>2018</v>
      </c>
      <c r="R1304" t="s">
        <v>26</v>
      </c>
      <c r="S1304" t="s">
        <v>31</v>
      </c>
    </row>
    <row r="1305" spans="1:19" x14ac:dyDescent="0.25">
      <c r="A1305" t="s">
        <v>338</v>
      </c>
      <c r="B1305" t="s">
        <v>20456</v>
      </c>
      <c r="C1305" t="s">
        <v>28672</v>
      </c>
      <c r="E1305" t="s">
        <v>28673</v>
      </c>
      <c r="F1305" t="s">
        <v>10</v>
      </c>
      <c r="G1305">
        <v>83530</v>
      </c>
      <c r="H1305">
        <v>45.925364000000002</v>
      </c>
      <c r="I1305">
        <v>-116.130073</v>
      </c>
      <c r="J1305" s="1" t="d">
        <v>2019-03-07</v>
      </c>
      <c r="K1305">
        <v>103946</v>
      </c>
      <c r="L1305" t="s">
        <v>71</v>
      </c>
      <c r="M1305" s="1" t="d">
        <v>2018-10-01</v>
      </c>
      <c r="N1305">
        <v>10</v>
      </c>
      <c r="O1305">
        <v>1</v>
      </c>
      <c r="P1305">
        <v>2018</v>
      </c>
      <c r="R1305" t="s">
        <v>26</v>
      </c>
      <c r="S1305" t="s">
        <v>31</v>
      </c>
    </row>
    <row r="1306" spans="1:19" x14ac:dyDescent="0.25">
      <c r="A1306" t="s">
        <v>338</v>
      </c>
      <c r="B1306" t="s">
        <v>28674</v>
      </c>
      <c r="C1306" t="s">
        <v>17812</v>
      </c>
      <c r="E1306" t="s">
        <v>28675</v>
      </c>
      <c r="F1306" t="s">
        <v>137</v>
      </c>
      <c r="G1306">
        <v>97101</v>
      </c>
      <c r="H1306">
        <v>45.115791000000002</v>
      </c>
      <c r="I1306">
        <v>-123.20697699999999</v>
      </c>
      <c r="J1306" s="1" t="d">
        <v>2019-03-07</v>
      </c>
      <c r="K1306">
        <v>103947</v>
      </c>
      <c r="L1306" t="s">
        <v>71</v>
      </c>
      <c r="M1306" s="1" t="d">
        <v>2018-10-01</v>
      </c>
      <c r="N1306">
        <v>10</v>
      </c>
      <c r="O1306">
        <v>1</v>
      </c>
      <c r="P1306">
        <v>2018</v>
      </c>
      <c r="R1306" t="s">
        <v>26</v>
      </c>
      <c r="S1306" t="s">
        <v>31</v>
      </c>
    </row>
    <row r="1307" spans="1:19" x14ac:dyDescent="0.25">
      <c r="A1307" t="s">
        <v>338</v>
      </c>
      <c r="B1307" t="s">
        <v>28676</v>
      </c>
      <c r="C1307" t="s">
        <v>28677</v>
      </c>
      <c r="E1307" t="s">
        <v>7467</v>
      </c>
      <c r="F1307" t="s">
        <v>137</v>
      </c>
      <c r="G1307">
        <v>97520</v>
      </c>
      <c r="H1307">
        <v>42.188281000000003</v>
      </c>
      <c r="I1307">
        <v>-122.697141</v>
      </c>
      <c r="J1307" s="1" t="d">
        <v>2019-03-07</v>
      </c>
      <c r="K1307">
        <v>103948</v>
      </c>
      <c r="L1307" t="s">
        <v>71</v>
      </c>
      <c r="M1307" s="1" t="d">
        <v>2018-10-01</v>
      </c>
      <c r="N1307">
        <v>10</v>
      </c>
      <c r="O1307">
        <v>1</v>
      </c>
      <c r="P1307">
        <v>2018</v>
      </c>
      <c r="R1307" t="s">
        <v>26</v>
      </c>
      <c r="S1307" t="s">
        <v>31</v>
      </c>
    </row>
    <row r="1308" spans="1:19" x14ac:dyDescent="0.25">
      <c r="A1308" t="s">
        <v>338</v>
      </c>
      <c r="B1308" t="s">
        <v>28678</v>
      </c>
      <c r="C1308" t="s">
        <v>28679</v>
      </c>
      <c r="E1308" t="s">
        <v>28680</v>
      </c>
      <c r="F1308" t="s">
        <v>137</v>
      </c>
      <c r="G1308">
        <v>97411</v>
      </c>
      <c r="H1308">
        <v>43.188105999999998</v>
      </c>
      <c r="I1308">
        <v>-124.39011499999999</v>
      </c>
      <c r="J1308" s="1" t="d">
        <v>2019-03-07</v>
      </c>
      <c r="K1308">
        <v>103951</v>
      </c>
      <c r="L1308" t="s">
        <v>71</v>
      </c>
      <c r="M1308" s="1" t="d">
        <v>2018-10-01</v>
      </c>
      <c r="N1308">
        <v>10</v>
      </c>
      <c r="O1308">
        <v>1</v>
      </c>
      <c r="P1308">
        <v>2018</v>
      </c>
      <c r="R1308" t="s">
        <v>26</v>
      </c>
      <c r="S1308" t="s">
        <v>31</v>
      </c>
    </row>
    <row r="1309" spans="1:19" x14ac:dyDescent="0.25">
      <c r="A1309" t="s">
        <v>338</v>
      </c>
      <c r="B1309" t="s">
        <v>28681</v>
      </c>
      <c r="C1309" t="s">
        <v>28682</v>
      </c>
      <c r="E1309" t="s">
        <v>28680</v>
      </c>
      <c r="F1309" t="s">
        <v>137</v>
      </c>
      <c r="G1309">
        <v>97411</v>
      </c>
      <c r="H1309">
        <v>43.038448000000002</v>
      </c>
      <c r="I1309">
        <v>-124.414289</v>
      </c>
      <c r="J1309" s="1" t="d">
        <v>2019-04-08</v>
      </c>
      <c r="K1309">
        <v>103952</v>
      </c>
      <c r="L1309" t="s">
        <v>24</v>
      </c>
      <c r="M1309" s="1" t="d">
        <v>2018-10-01</v>
      </c>
      <c r="N1309">
        <v>10</v>
      </c>
      <c r="O1309">
        <v>1</v>
      </c>
      <c r="P1309">
        <v>2018</v>
      </c>
      <c r="R1309" t="s">
        <v>26</v>
      </c>
      <c r="S1309" t="s">
        <v>31</v>
      </c>
    </row>
    <row r="1310" spans="1:19" x14ac:dyDescent="0.25">
      <c r="A1310" t="s">
        <v>338</v>
      </c>
      <c r="B1310" t="s">
        <v>24661</v>
      </c>
      <c r="C1310" t="s">
        <v>28683</v>
      </c>
      <c r="E1310" t="s">
        <v>6839</v>
      </c>
      <c r="F1310" t="s">
        <v>137</v>
      </c>
      <c r="G1310">
        <v>97701</v>
      </c>
      <c r="H1310">
        <v>44.066963000000001</v>
      </c>
      <c r="I1310">
        <v>-121.308286</v>
      </c>
      <c r="J1310" s="1" t="d">
        <v>2019-03-07</v>
      </c>
      <c r="K1310">
        <v>103953</v>
      </c>
      <c r="L1310" t="s">
        <v>71</v>
      </c>
      <c r="M1310" s="1" t="d">
        <v>2018-10-01</v>
      </c>
      <c r="N1310">
        <v>10</v>
      </c>
      <c r="O1310">
        <v>1</v>
      </c>
      <c r="P1310">
        <v>2018</v>
      </c>
      <c r="R1310" t="s">
        <v>26</v>
      </c>
      <c r="S1310" t="s">
        <v>31</v>
      </c>
    </row>
    <row r="1311" spans="1:19" x14ac:dyDescent="0.25">
      <c r="A1311" t="s">
        <v>338</v>
      </c>
      <c r="B1311" t="s">
        <v>28684</v>
      </c>
      <c r="C1311" t="s">
        <v>28685</v>
      </c>
      <c r="E1311" t="s">
        <v>6839</v>
      </c>
      <c r="F1311" t="s">
        <v>137</v>
      </c>
      <c r="G1311">
        <v>97753</v>
      </c>
      <c r="H1311">
        <v>44.157766000000002</v>
      </c>
      <c r="I1311">
        <v>-121.046902</v>
      </c>
      <c r="J1311" s="1" t="d">
        <v>2019-03-07</v>
      </c>
      <c r="K1311">
        <v>103954</v>
      </c>
      <c r="L1311" t="s">
        <v>71</v>
      </c>
      <c r="M1311" s="1" t="d">
        <v>2018-10-01</v>
      </c>
      <c r="N1311">
        <v>10</v>
      </c>
      <c r="O1311">
        <v>1</v>
      </c>
      <c r="P1311">
        <v>2018</v>
      </c>
      <c r="R1311" t="s">
        <v>26</v>
      </c>
      <c r="S1311" t="s">
        <v>31</v>
      </c>
    </row>
    <row r="1312" spans="1:19" x14ac:dyDescent="0.25">
      <c r="A1312" t="s">
        <v>338</v>
      </c>
      <c r="B1312" t="s">
        <v>28686</v>
      </c>
      <c r="C1312" t="s">
        <v>28687</v>
      </c>
      <c r="E1312" t="s">
        <v>6839</v>
      </c>
      <c r="F1312" t="s">
        <v>137</v>
      </c>
      <c r="G1312">
        <v>97702</v>
      </c>
      <c r="H1312">
        <v>44.042724</v>
      </c>
      <c r="I1312">
        <v>-121.331046</v>
      </c>
      <c r="J1312" s="1" t="d">
        <v>2019-04-08</v>
      </c>
      <c r="K1312">
        <v>103956</v>
      </c>
      <c r="L1312" t="s">
        <v>24</v>
      </c>
      <c r="M1312" s="1" t="d">
        <v>2018-10-01</v>
      </c>
      <c r="N1312">
        <v>10</v>
      </c>
      <c r="O1312">
        <v>1</v>
      </c>
      <c r="P1312">
        <v>2018</v>
      </c>
      <c r="R1312" t="s">
        <v>26</v>
      </c>
      <c r="S1312" t="s">
        <v>31</v>
      </c>
    </row>
    <row r="1313" spans="1:19" x14ac:dyDescent="0.25">
      <c r="A1313" t="s">
        <v>338</v>
      </c>
      <c r="B1313" t="s">
        <v>28688</v>
      </c>
      <c r="C1313" t="s">
        <v>28689</v>
      </c>
      <c r="E1313" t="s">
        <v>6839</v>
      </c>
      <c r="F1313" t="s">
        <v>137</v>
      </c>
      <c r="G1313">
        <v>97702</v>
      </c>
      <c r="H1313">
        <v>44.046793000000001</v>
      </c>
      <c r="I1313">
        <v>-121.32262299999999</v>
      </c>
      <c r="J1313" s="1" t="d">
        <v>2019-04-08</v>
      </c>
      <c r="K1313">
        <v>103957</v>
      </c>
      <c r="L1313" t="s">
        <v>24</v>
      </c>
      <c r="M1313" s="1" t="d">
        <v>2018-10-01</v>
      </c>
      <c r="N1313">
        <v>10</v>
      </c>
      <c r="O1313">
        <v>1</v>
      </c>
      <c r="P1313">
        <v>2018</v>
      </c>
      <c r="R1313" t="s">
        <v>26</v>
      </c>
      <c r="S1313" t="s">
        <v>31</v>
      </c>
    </row>
    <row r="1314" spans="1:19" x14ac:dyDescent="0.25">
      <c r="A1314" t="s">
        <v>338</v>
      </c>
      <c r="B1314" t="s">
        <v>28690</v>
      </c>
      <c r="C1314" t="s">
        <v>28691</v>
      </c>
      <c r="E1314" t="s">
        <v>18681</v>
      </c>
      <c r="F1314" t="s">
        <v>137</v>
      </c>
      <c r="G1314">
        <v>97110</v>
      </c>
      <c r="H1314">
        <v>45.889809999999997</v>
      </c>
      <c r="I1314">
        <v>-123.962278</v>
      </c>
      <c r="J1314" s="1" t="d">
        <v>2019-03-07</v>
      </c>
      <c r="K1314">
        <v>103958</v>
      </c>
      <c r="L1314" t="s">
        <v>71</v>
      </c>
      <c r="M1314" s="1" t="d">
        <v>2018-10-01</v>
      </c>
      <c r="N1314">
        <v>10</v>
      </c>
      <c r="O1314">
        <v>1</v>
      </c>
      <c r="P1314">
        <v>2018</v>
      </c>
      <c r="R1314" t="s">
        <v>26</v>
      </c>
      <c r="S1314" t="s">
        <v>31</v>
      </c>
    </row>
    <row r="1315" spans="1:19" x14ac:dyDescent="0.25">
      <c r="A1315" t="s">
        <v>338</v>
      </c>
      <c r="B1315" t="s">
        <v>28692</v>
      </c>
      <c r="C1315" t="s">
        <v>28693</v>
      </c>
      <c r="E1315" t="s">
        <v>18681</v>
      </c>
      <c r="F1315" t="s">
        <v>137</v>
      </c>
      <c r="G1315">
        <v>97110</v>
      </c>
      <c r="H1315">
        <v>45.900888999999999</v>
      </c>
      <c r="I1315">
        <v>-123.958827</v>
      </c>
      <c r="J1315" s="1" t="d">
        <v>2019-03-07</v>
      </c>
      <c r="K1315">
        <v>103959</v>
      </c>
      <c r="L1315" t="s">
        <v>71</v>
      </c>
      <c r="M1315" s="1" t="d">
        <v>2018-10-01</v>
      </c>
      <c r="N1315">
        <v>10</v>
      </c>
      <c r="O1315">
        <v>1</v>
      </c>
      <c r="P1315">
        <v>2018</v>
      </c>
      <c r="R1315" t="s">
        <v>26</v>
      </c>
      <c r="S1315" t="s">
        <v>31</v>
      </c>
    </row>
    <row r="1316" spans="1:19" x14ac:dyDescent="0.25">
      <c r="A1316" t="s">
        <v>338</v>
      </c>
      <c r="B1316" t="s">
        <v>28694</v>
      </c>
      <c r="C1316" t="s">
        <v>28695</v>
      </c>
      <c r="E1316" t="s">
        <v>18681</v>
      </c>
      <c r="F1316" t="s">
        <v>137</v>
      </c>
      <c r="G1316">
        <v>97110</v>
      </c>
      <c r="H1316">
        <v>45.891024000000002</v>
      </c>
      <c r="I1316">
        <v>-123.961916</v>
      </c>
      <c r="J1316" s="1" t="d">
        <v>2019-03-07</v>
      </c>
      <c r="K1316">
        <v>103960</v>
      </c>
      <c r="L1316" t="s">
        <v>71</v>
      </c>
      <c r="M1316" s="1" t="d">
        <v>2018-10-01</v>
      </c>
      <c r="N1316">
        <v>10</v>
      </c>
      <c r="O1316">
        <v>1</v>
      </c>
      <c r="P1316">
        <v>2018</v>
      </c>
      <c r="R1316" t="s">
        <v>26</v>
      </c>
      <c r="S1316" t="s">
        <v>31</v>
      </c>
    </row>
    <row r="1317" spans="1:19" x14ac:dyDescent="0.25">
      <c r="A1317" t="s">
        <v>338</v>
      </c>
      <c r="B1317" t="s">
        <v>21288</v>
      </c>
      <c r="C1317" t="s">
        <v>28696</v>
      </c>
      <c r="E1317" t="s">
        <v>28697</v>
      </c>
      <c r="F1317" t="s">
        <v>137</v>
      </c>
      <c r="G1317">
        <v>97420</v>
      </c>
      <c r="H1317">
        <v>43.377476999999999</v>
      </c>
      <c r="I1317">
        <v>-124.21679899999999</v>
      </c>
      <c r="J1317" s="1" t="d">
        <v>2019-03-07</v>
      </c>
      <c r="K1317">
        <v>103961</v>
      </c>
      <c r="L1317" t="s">
        <v>71</v>
      </c>
      <c r="M1317" s="1" t="d">
        <v>2018-10-01</v>
      </c>
      <c r="N1317">
        <v>10</v>
      </c>
      <c r="O1317">
        <v>1</v>
      </c>
      <c r="P1317">
        <v>2018</v>
      </c>
      <c r="R1317" t="s">
        <v>26</v>
      </c>
      <c r="S1317" t="s">
        <v>31</v>
      </c>
    </row>
    <row r="1318" spans="1:19" x14ac:dyDescent="0.25">
      <c r="A1318" t="s">
        <v>338</v>
      </c>
      <c r="B1318" t="s">
        <v>28698</v>
      </c>
      <c r="C1318" t="s">
        <v>28699</v>
      </c>
      <c r="E1318" t="s">
        <v>22648</v>
      </c>
      <c r="F1318" t="s">
        <v>137</v>
      </c>
      <c r="G1318">
        <v>97023</v>
      </c>
      <c r="H1318">
        <v>45.286140000000003</v>
      </c>
      <c r="I1318">
        <v>-122.334688</v>
      </c>
      <c r="J1318" s="1" t="d">
        <v>2019-03-07</v>
      </c>
      <c r="K1318">
        <v>103964</v>
      </c>
      <c r="L1318" t="s">
        <v>71</v>
      </c>
      <c r="M1318" s="1" t="d">
        <v>2018-10-01</v>
      </c>
      <c r="N1318">
        <v>10</v>
      </c>
      <c r="O1318">
        <v>1</v>
      </c>
      <c r="P1318">
        <v>2018</v>
      </c>
      <c r="R1318" t="s">
        <v>26</v>
      </c>
      <c r="S1318" t="s">
        <v>31</v>
      </c>
    </row>
    <row r="1319" spans="1:19" x14ac:dyDescent="0.25">
      <c r="A1319" t="s">
        <v>338</v>
      </c>
      <c r="B1319" t="s">
        <v>28700</v>
      </c>
      <c r="C1319" t="s">
        <v>28701</v>
      </c>
      <c r="E1319" t="s">
        <v>5440</v>
      </c>
      <c r="F1319" t="s">
        <v>137</v>
      </c>
      <c r="G1319">
        <v>97439</v>
      </c>
      <c r="H1319">
        <v>43.966607000000003</v>
      </c>
      <c r="I1319">
        <v>-124.109454</v>
      </c>
      <c r="J1319" s="1" t="d">
        <v>2019-04-08</v>
      </c>
      <c r="K1319">
        <v>103966</v>
      </c>
      <c r="L1319" t="s">
        <v>24</v>
      </c>
      <c r="M1319" s="1" t="d">
        <v>2018-10-01</v>
      </c>
      <c r="N1319">
        <v>10</v>
      </c>
      <c r="O1319">
        <v>1</v>
      </c>
      <c r="P1319">
        <v>2018</v>
      </c>
      <c r="R1319" t="s">
        <v>26</v>
      </c>
      <c r="S1319" t="s">
        <v>31</v>
      </c>
    </row>
    <row r="1320" spans="1:19" x14ac:dyDescent="0.25">
      <c r="A1320" t="s">
        <v>338</v>
      </c>
      <c r="B1320" t="s">
        <v>28702</v>
      </c>
      <c r="C1320" t="s">
        <v>28703</v>
      </c>
      <c r="E1320" t="s">
        <v>5440</v>
      </c>
      <c r="F1320" t="s">
        <v>137</v>
      </c>
      <c r="G1320">
        <v>97439</v>
      </c>
      <c r="H1320">
        <v>43.967502000000003</v>
      </c>
      <c r="I1320">
        <v>-124.107405</v>
      </c>
      <c r="J1320" s="1" t="d">
        <v>2019-03-07</v>
      </c>
      <c r="K1320">
        <v>103968</v>
      </c>
      <c r="L1320" t="s">
        <v>71</v>
      </c>
      <c r="M1320" s="1" t="d">
        <v>2018-10-01</v>
      </c>
      <c r="N1320">
        <v>10</v>
      </c>
      <c r="O1320">
        <v>1</v>
      </c>
      <c r="P1320">
        <v>2018</v>
      </c>
      <c r="R1320" t="s">
        <v>26</v>
      </c>
      <c r="S1320" t="s">
        <v>31</v>
      </c>
    </row>
    <row r="1321" spans="1:19" x14ac:dyDescent="0.25">
      <c r="A1321" t="s">
        <v>338</v>
      </c>
      <c r="B1321" t="s">
        <v>28704</v>
      </c>
      <c r="C1321" t="s">
        <v>28705</v>
      </c>
      <c r="E1321" t="s">
        <v>28706</v>
      </c>
      <c r="F1321" t="s">
        <v>137</v>
      </c>
      <c r="G1321">
        <v>97846</v>
      </c>
      <c r="H1321">
        <v>45.348610000000001</v>
      </c>
      <c r="I1321">
        <v>-117.230351</v>
      </c>
      <c r="J1321" s="1" t="d">
        <v>2019-03-07</v>
      </c>
      <c r="K1321">
        <v>103970</v>
      </c>
      <c r="L1321" t="s">
        <v>71</v>
      </c>
      <c r="M1321" s="1" t="d">
        <v>2018-10-01</v>
      </c>
      <c r="N1321">
        <v>10</v>
      </c>
      <c r="O1321">
        <v>1</v>
      </c>
      <c r="P1321">
        <v>2018</v>
      </c>
      <c r="R1321" t="s">
        <v>26</v>
      </c>
      <c r="S1321" t="s">
        <v>31</v>
      </c>
    </row>
    <row r="1322" spans="1:19" x14ac:dyDescent="0.25">
      <c r="A1322" t="s">
        <v>338</v>
      </c>
      <c r="B1322" t="s">
        <v>28707</v>
      </c>
      <c r="C1322" t="s">
        <v>28708</v>
      </c>
      <c r="E1322" t="s">
        <v>23458</v>
      </c>
      <c r="F1322" t="s">
        <v>137</v>
      </c>
      <c r="G1322">
        <v>97448</v>
      </c>
      <c r="H1322">
        <v>44.236933999999998</v>
      </c>
      <c r="I1322">
        <v>-123.364405</v>
      </c>
      <c r="J1322" s="1" t="d">
        <v>2019-03-07</v>
      </c>
      <c r="K1322">
        <v>103971</v>
      </c>
      <c r="L1322" t="s">
        <v>71</v>
      </c>
      <c r="M1322" s="1" t="d">
        <v>2018-10-01</v>
      </c>
      <c r="N1322">
        <v>10</v>
      </c>
      <c r="O1322">
        <v>1</v>
      </c>
      <c r="P1322">
        <v>2018</v>
      </c>
      <c r="R1322" t="s">
        <v>26</v>
      </c>
      <c r="S1322" t="s">
        <v>31</v>
      </c>
    </row>
    <row r="1323" spans="1:19" x14ac:dyDescent="0.25">
      <c r="A1323" t="s">
        <v>338</v>
      </c>
      <c r="B1323" t="s">
        <v>28709</v>
      </c>
      <c r="C1323" t="s">
        <v>28710</v>
      </c>
      <c r="E1323" t="s">
        <v>9337</v>
      </c>
      <c r="F1323" t="s">
        <v>137</v>
      </c>
      <c r="G1323">
        <v>97601</v>
      </c>
      <c r="H1323">
        <v>42.27675</v>
      </c>
      <c r="I1323">
        <v>-121.884732</v>
      </c>
      <c r="J1323" s="1" t="d">
        <v>2018-11-08</v>
      </c>
      <c r="K1323">
        <v>103973</v>
      </c>
      <c r="L1323" t="s">
        <v>30</v>
      </c>
      <c r="M1323" s="1" t="d">
        <v>2018-10-01</v>
      </c>
      <c r="N1323">
        <v>10</v>
      </c>
      <c r="O1323">
        <v>1</v>
      </c>
      <c r="P1323">
        <v>2018</v>
      </c>
      <c r="R1323" t="s">
        <v>26</v>
      </c>
      <c r="S1323" t="s">
        <v>31</v>
      </c>
    </row>
    <row r="1324" spans="1:19" x14ac:dyDescent="0.25">
      <c r="A1324" t="s">
        <v>338</v>
      </c>
      <c r="B1324" t="s">
        <v>28711</v>
      </c>
      <c r="C1324" t="s">
        <v>28712</v>
      </c>
      <c r="E1324" t="s">
        <v>28713</v>
      </c>
      <c r="F1324" t="s">
        <v>137</v>
      </c>
      <c r="G1324">
        <v>97850</v>
      </c>
      <c r="H1324">
        <v>45.326760999999998</v>
      </c>
      <c r="I1324">
        <v>-118.091312</v>
      </c>
      <c r="J1324" s="1" t="d">
        <v>2018-11-08</v>
      </c>
      <c r="K1324">
        <v>103974</v>
      </c>
      <c r="L1324" t="s">
        <v>30</v>
      </c>
      <c r="M1324" s="1" t="d">
        <v>2018-10-01</v>
      </c>
      <c r="N1324">
        <v>10</v>
      </c>
      <c r="O1324">
        <v>1</v>
      </c>
      <c r="P1324">
        <v>2018</v>
      </c>
      <c r="R1324" t="s">
        <v>26</v>
      </c>
      <c r="S1324" t="s">
        <v>31</v>
      </c>
    </row>
    <row r="1325" spans="1:19" x14ac:dyDescent="0.25">
      <c r="A1325" t="s">
        <v>338</v>
      </c>
      <c r="B1325" t="s">
        <v>28714</v>
      </c>
      <c r="C1325" t="s">
        <v>28715</v>
      </c>
      <c r="E1325" t="s">
        <v>557</v>
      </c>
      <c r="F1325" t="s">
        <v>137</v>
      </c>
      <c r="G1325">
        <v>97501</v>
      </c>
      <c r="H1325">
        <v>42.328865999999998</v>
      </c>
      <c r="I1325">
        <v>-122.871814</v>
      </c>
      <c r="J1325" s="1" t="d">
        <v>2019-03-07</v>
      </c>
      <c r="K1325">
        <v>103976</v>
      </c>
      <c r="L1325" t="s">
        <v>71</v>
      </c>
      <c r="M1325" s="1" t="d">
        <v>2018-10-01</v>
      </c>
      <c r="N1325">
        <v>10</v>
      </c>
      <c r="O1325">
        <v>1</v>
      </c>
      <c r="P1325">
        <v>2018</v>
      </c>
      <c r="R1325" t="s">
        <v>26</v>
      </c>
      <c r="S1325" t="s">
        <v>31</v>
      </c>
    </row>
    <row r="1326" spans="1:19" x14ac:dyDescent="0.25">
      <c r="A1326" t="s">
        <v>338</v>
      </c>
      <c r="B1326" t="s">
        <v>28716</v>
      </c>
      <c r="C1326" t="s">
        <v>28717</v>
      </c>
      <c r="E1326" t="s">
        <v>16933</v>
      </c>
      <c r="F1326" t="s">
        <v>137</v>
      </c>
      <c r="G1326">
        <v>97222</v>
      </c>
      <c r="H1326">
        <v>45.444792</v>
      </c>
      <c r="I1326">
        <v>-122.642019</v>
      </c>
      <c r="J1326" s="1" t="d">
        <v>2019-03-07</v>
      </c>
      <c r="K1326">
        <v>103977</v>
      </c>
      <c r="L1326" t="s">
        <v>71</v>
      </c>
      <c r="M1326" s="1" t="d">
        <v>2018-10-01</v>
      </c>
      <c r="N1326">
        <v>10</v>
      </c>
      <c r="O1326">
        <v>1</v>
      </c>
      <c r="P1326">
        <v>2018</v>
      </c>
      <c r="R1326" t="s">
        <v>26</v>
      </c>
      <c r="S1326" t="s">
        <v>31</v>
      </c>
    </row>
    <row r="1327" spans="1:19" x14ac:dyDescent="0.25">
      <c r="A1327" t="s">
        <v>338</v>
      </c>
      <c r="B1327" t="s">
        <v>28718</v>
      </c>
      <c r="C1327" t="s">
        <v>28719</v>
      </c>
      <c r="E1327" t="s">
        <v>28720</v>
      </c>
      <c r="F1327" t="s">
        <v>137</v>
      </c>
      <c r="G1327">
        <v>97041</v>
      </c>
      <c r="H1327">
        <v>45.519784999999999</v>
      </c>
      <c r="I1327">
        <v>-121.593289</v>
      </c>
      <c r="J1327" s="1" t="d">
        <v>2019-04-08</v>
      </c>
      <c r="K1327">
        <v>103979</v>
      </c>
      <c r="L1327" t="s">
        <v>24</v>
      </c>
      <c r="M1327" s="1" t="d">
        <v>2018-10-01</v>
      </c>
      <c r="N1327">
        <v>10</v>
      </c>
      <c r="O1327">
        <v>1</v>
      </c>
      <c r="P1327">
        <v>2018</v>
      </c>
      <c r="R1327" t="s">
        <v>26</v>
      </c>
      <c r="S1327" t="s">
        <v>31</v>
      </c>
    </row>
    <row r="1328" spans="1:19" x14ac:dyDescent="0.25">
      <c r="A1328" t="s">
        <v>338</v>
      </c>
      <c r="B1328" t="s">
        <v>28721</v>
      </c>
      <c r="C1328" t="s">
        <v>28722</v>
      </c>
      <c r="E1328" t="s">
        <v>22643</v>
      </c>
      <c r="F1328" t="s">
        <v>137</v>
      </c>
      <c r="G1328">
        <v>97132</v>
      </c>
      <c r="H1328">
        <v>45.272250999999997</v>
      </c>
      <c r="I1328">
        <v>-123.016504</v>
      </c>
      <c r="J1328" s="1" t="d">
        <v>2018-11-08</v>
      </c>
      <c r="K1328">
        <v>103980</v>
      </c>
      <c r="L1328" t="s">
        <v>30</v>
      </c>
      <c r="M1328" s="1" t="d">
        <v>2018-10-01</v>
      </c>
      <c r="N1328">
        <v>10</v>
      </c>
      <c r="O1328">
        <v>1</v>
      </c>
      <c r="P1328">
        <v>2018</v>
      </c>
      <c r="R1328" t="s">
        <v>26</v>
      </c>
      <c r="S1328" t="s">
        <v>31</v>
      </c>
    </row>
    <row r="1329" spans="1:19" x14ac:dyDescent="0.25">
      <c r="A1329" t="s">
        <v>338</v>
      </c>
      <c r="B1329" t="s">
        <v>28723</v>
      </c>
      <c r="C1329" t="s">
        <v>28724</v>
      </c>
      <c r="E1329" t="s">
        <v>136</v>
      </c>
      <c r="F1329" t="s">
        <v>137</v>
      </c>
      <c r="G1329">
        <v>97232</v>
      </c>
      <c r="H1329">
        <v>45.530881999999998</v>
      </c>
      <c r="I1329">
        <v>-122.647341</v>
      </c>
      <c r="J1329" s="1" t="d">
        <v>2019-03-07</v>
      </c>
      <c r="K1329">
        <v>103984</v>
      </c>
      <c r="L1329" t="s">
        <v>71</v>
      </c>
      <c r="M1329" s="1" t="d">
        <v>2018-10-01</v>
      </c>
      <c r="N1329">
        <v>10</v>
      </c>
      <c r="O1329">
        <v>1</v>
      </c>
      <c r="P1329">
        <v>2018</v>
      </c>
      <c r="R1329" t="s">
        <v>26</v>
      </c>
      <c r="S1329" t="s">
        <v>31</v>
      </c>
    </row>
    <row r="1330" spans="1:19" x14ac:dyDescent="0.25">
      <c r="A1330" t="s">
        <v>338</v>
      </c>
      <c r="B1330" t="s">
        <v>28725</v>
      </c>
      <c r="C1330" t="s">
        <v>28726</v>
      </c>
      <c r="E1330" t="s">
        <v>136</v>
      </c>
      <c r="F1330" t="s">
        <v>137</v>
      </c>
      <c r="G1330">
        <v>97204</v>
      </c>
      <c r="H1330">
        <v>45.521779000000002</v>
      </c>
      <c r="I1330">
        <v>-122.674224</v>
      </c>
      <c r="J1330" s="1" t="d">
        <v>2019-03-07</v>
      </c>
      <c r="K1330">
        <v>103986</v>
      </c>
      <c r="L1330" t="s">
        <v>71</v>
      </c>
      <c r="M1330" s="1" t="d">
        <v>2018-10-01</v>
      </c>
      <c r="N1330">
        <v>10</v>
      </c>
      <c r="O1330">
        <v>1</v>
      </c>
      <c r="P1330">
        <v>2018</v>
      </c>
      <c r="R1330" t="s">
        <v>26</v>
      </c>
      <c r="S1330" t="s">
        <v>31</v>
      </c>
    </row>
    <row r="1331" spans="1:19" x14ac:dyDescent="0.25">
      <c r="A1331" t="s">
        <v>338</v>
      </c>
      <c r="B1331" t="s">
        <v>28727</v>
      </c>
      <c r="C1331" t="s">
        <v>28728</v>
      </c>
      <c r="E1331" t="s">
        <v>136</v>
      </c>
      <c r="F1331" t="s">
        <v>137</v>
      </c>
      <c r="G1331">
        <v>97204</v>
      </c>
      <c r="H1331">
        <v>45.517409000000001</v>
      </c>
      <c r="I1331">
        <v>-122.679605</v>
      </c>
      <c r="J1331" s="1" t="d">
        <v>2019-03-07</v>
      </c>
      <c r="K1331">
        <v>103990</v>
      </c>
      <c r="L1331" t="s">
        <v>71</v>
      </c>
      <c r="M1331" s="1" t="d">
        <v>2018-10-01</v>
      </c>
      <c r="N1331">
        <v>10</v>
      </c>
      <c r="O1331">
        <v>1</v>
      </c>
      <c r="P1331">
        <v>2018</v>
      </c>
      <c r="R1331" t="s">
        <v>26</v>
      </c>
      <c r="S1331" t="s">
        <v>31</v>
      </c>
    </row>
    <row r="1332" spans="1:19" x14ac:dyDescent="0.25">
      <c r="A1332" t="s">
        <v>338</v>
      </c>
      <c r="B1332" t="s">
        <v>28729</v>
      </c>
      <c r="C1332" t="s">
        <v>28730</v>
      </c>
      <c r="E1332" t="s">
        <v>138</v>
      </c>
      <c r="F1332" t="s">
        <v>137</v>
      </c>
      <c r="G1332">
        <v>97301</v>
      </c>
      <c r="H1332">
        <v>44.949675999999997</v>
      </c>
      <c r="I1332">
        <v>-122.991282</v>
      </c>
      <c r="J1332" s="1" t="d">
        <v>2019-03-07</v>
      </c>
      <c r="K1332">
        <v>103992</v>
      </c>
      <c r="L1332" t="s">
        <v>71</v>
      </c>
      <c r="M1332" s="1" t="d">
        <v>2018-10-01</v>
      </c>
      <c r="N1332">
        <v>10</v>
      </c>
      <c r="O1332">
        <v>1</v>
      </c>
      <c r="P1332">
        <v>2018</v>
      </c>
      <c r="R1332" t="s">
        <v>26</v>
      </c>
      <c r="S1332" t="s">
        <v>31</v>
      </c>
    </row>
    <row r="1333" spans="1:19" x14ac:dyDescent="0.25">
      <c r="A1333" t="s">
        <v>338</v>
      </c>
      <c r="B1333" t="s">
        <v>28731</v>
      </c>
      <c r="C1333" t="s">
        <v>28732</v>
      </c>
      <c r="E1333" t="s">
        <v>11927</v>
      </c>
      <c r="F1333" t="s">
        <v>137</v>
      </c>
      <c r="G1333">
        <v>97140</v>
      </c>
      <c r="H1333">
        <v>45.380226999999998</v>
      </c>
      <c r="I1333">
        <v>-122.93602</v>
      </c>
      <c r="J1333" s="1" t="d">
        <v>2019-03-07</v>
      </c>
      <c r="K1333">
        <v>103994</v>
      </c>
      <c r="L1333" t="s">
        <v>71</v>
      </c>
      <c r="M1333" s="1" t="d">
        <v>2018-10-01</v>
      </c>
      <c r="N1333">
        <v>10</v>
      </c>
      <c r="O1333">
        <v>1</v>
      </c>
      <c r="P1333">
        <v>2018</v>
      </c>
      <c r="R1333" t="s">
        <v>26</v>
      </c>
      <c r="S1333" t="s">
        <v>31</v>
      </c>
    </row>
    <row r="1334" spans="1:19" x14ac:dyDescent="0.25">
      <c r="A1334" t="s">
        <v>338</v>
      </c>
      <c r="B1334" t="s">
        <v>28733</v>
      </c>
      <c r="C1334" t="s">
        <v>28734</v>
      </c>
      <c r="E1334" t="s">
        <v>28735</v>
      </c>
      <c r="F1334" t="s">
        <v>137</v>
      </c>
      <c r="G1334">
        <v>97381</v>
      </c>
      <c r="H1334">
        <v>44.991371000000001</v>
      </c>
      <c r="I1334">
        <v>-122.788258</v>
      </c>
      <c r="J1334" s="1" t="d">
        <v>2019-03-07</v>
      </c>
      <c r="K1334">
        <v>103995</v>
      </c>
      <c r="L1334" t="s">
        <v>71</v>
      </c>
      <c r="M1334" s="1" t="d">
        <v>2018-10-01</v>
      </c>
      <c r="N1334">
        <v>10</v>
      </c>
      <c r="O1334">
        <v>1</v>
      </c>
      <c r="P1334">
        <v>2018</v>
      </c>
      <c r="R1334" t="s">
        <v>26</v>
      </c>
      <c r="S1334" t="s">
        <v>31</v>
      </c>
    </row>
    <row r="1335" spans="1:19" x14ac:dyDescent="0.25">
      <c r="A1335" t="s">
        <v>338</v>
      </c>
      <c r="B1335" t="s">
        <v>28736</v>
      </c>
      <c r="C1335" t="s">
        <v>28737</v>
      </c>
      <c r="E1335" t="s">
        <v>28738</v>
      </c>
      <c r="F1335" t="s">
        <v>137</v>
      </c>
      <c r="G1335">
        <v>97759</v>
      </c>
      <c r="H1335">
        <v>44.285826999999998</v>
      </c>
      <c r="I1335">
        <v>-121.536435</v>
      </c>
      <c r="J1335" s="1" t="d">
        <v>2019-03-07</v>
      </c>
      <c r="K1335">
        <v>103996</v>
      </c>
      <c r="L1335" t="s">
        <v>71</v>
      </c>
      <c r="M1335" s="1" t="d">
        <v>2018-10-01</v>
      </c>
      <c r="N1335">
        <v>10</v>
      </c>
      <c r="O1335">
        <v>1</v>
      </c>
      <c r="P1335">
        <v>2018</v>
      </c>
      <c r="R1335" t="s">
        <v>26</v>
      </c>
      <c r="S1335" t="s">
        <v>31</v>
      </c>
    </row>
    <row r="1336" spans="1:19" x14ac:dyDescent="0.25">
      <c r="A1336" t="s">
        <v>338</v>
      </c>
      <c r="B1336" t="s">
        <v>28739</v>
      </c>
      <c r="C1336" t="s">
        <v>28740</v>
      </c>
      <c r="E1336" t="s">
        <v>28741</v>
      </c>
      <c r="F1336" t="s">
        <v>137</v>
      </c>
      <c r="G1336">
        <v>97540</v>
      </c>
      <c r="H1336">
        <v>42.245027999999998</v>
      </c>
      <c r="I1336">
        <v>-122.79014100000001</v>
      </c>
      <c r="J1336" s="1" t="d">
        <v>2019-03-07</v>
      </c>
      <c r="K1336">
        <v>103997</v>
      </c>
      <c r="L1336" t="s">
        <v>71</v>
      </c>
      <c r="M1336" s="1" t="d">
        <v>2018-10-01</v>
      </c>
      <c r="N1336">
        <v>10</v>
      </c>
      <c r="O1336">
        <v>1</v>
      </c>
      <c r="P1336">
        <v>2018</v>
      </c>
      <c r="R1336" t="s">
        <v>26</v>
      </c>
      <c r="S1336" t="s">
        <v>31</v>
      </c>
    </row>
    <row r="1337" spans="1:19" x14ac:dyDescent="0.25">
      <c r="A1337" t="s">
        <v>338</v>
      </c>
      <c r="B1337" t="s">
        <v>28742</v>
      </c>
      <c r="C1337" t="s">
        <v>28743</v>
      </c>
      <c r="E1337" t="s">
        <v>28744</v>
      </c>
      <c r="F1337" t="s">
        <v>137</v>
      </c>
      <c r="G1337">
        <v>97394</v>
      </c>
      <c r="H1337">
        <v>44.425007000000001</v>
      </c>
      <c r="I1337">
        <v>-124.068416</v>
      </c>
      <c r="J1337" s="1" t="d">
        <v>2019-03-07</v>
      </c>
      <c r="K1337">
        <v>103999</v>
      </c>
      <c r="L1337" t="s">
        <v>71</v>
      </c>
      <c r="M1337" s="1" t="d">
        <v>2018-10-01</v>
      </c>
      <c r="N1337">
        <v>10</v>
      </c>
      <c r="O1337">
        <v>1</v>
      </c>
      <c r="P1337">
        <v>2018</v>
      </c>
      <c r="R1337" t="s">
        <v>26</v>
      </c>
      <c r="S1337" t="s">
        <v>31</v>
      </c>
    </row>
    <row r="1338" spans="1:19" x14ac:dyDescent="0.25">
      <c r="A1338" t="s">
        <v>338</v>
      </c>
      <c r="B1338" t="s">
        <v>28745</v>
      </c>
      <c r="C1338" t="s">
        <v>28746</v>
      </c>
      <c r="E1338" t="s">
        <v>28744</v>
      </c>
      <c r="F1338" t="s">
        <v>137</v>
      </c>
      <c r="G1338">
        <v>97394</v>
      </c>
      <c r="H1338">
        <v>44.396726999999998</v>
      </c>
      <c r="I1338">
        <v>-124.08630599999999</v>
      </c>
      <c r="J1338" s="1" t="d">
        <v>2019-03-07</v>
      </c>
      <c r="K1338">
        <v>104000</v>
      </c>
      <c r="L1338" t="s">
        <v>71</v>
      </c>
      <c r="M1338" s="1" t="d">
        <v>2018-10-01</v>
      </c>
      <c r="N1338">
        <v>10</v>
      </c>
      <c r="O1338">
        <v>1</v>
      </c>
      <c r="P1338">
        <v>2018</v>
      </c>
      <c r="R1338" t="s">
        <v>26</v>
      </c>
      <c r="S1338" t="s">
        <v>31</v>
      </c>
    </row>
    <row r="1339" spans="1:19" x14ac:dyDescent="0.25">
      <c r="A1339" t="s">
        <v>338</v>
      </c>
      <c r="B1339" t="s">
        <v>28747</v>
      </c>
      <c r="C1339" t="s">
        <v>28748</v>
      </c>
      <c r="E1339" t="s">
        <v>28749</v>
      </c>
      <c r="F1339" t="s">
        <v>137</v>
      </c>
      <c r="G1339">
        <v>97498</v>
      </c>
      <c r="H1339">
        <v>44.310681000000002</v>
      </c>
      <c r="I1339">
        <v>-124.10205500000001</v>
      </c>
      <c r="J1339" s="1" t="d">
        <v>2019-04-08</v>
      </c>
      <c r="K1339">
        <v>104002</v>
      </c>
      <c r="L1339" t="s">
        <v>24</v>
      </c>
      <c r="M1339" s="1" t="d">
        <v>2018-10-01</v>
      </c>
      <c r="N1339">
        <v>10</v>
      </c>
      <c r="O1339">
        <v>1</v>
      </c>
      <c r="P1339">
        <v>2018</v>
      </c>
      <c r="R1339" t="s">
        <v>26</v>
      </c>
      <c r="S1339" t="s">
        <v>31</v>
      </c>
    </row>
    <row r="1340" spans="1:19" x14ac:dyDescent="0.25">
      <c r="A1340" t="s">
        <v>338</v>
      </c>
      <c r="B1340" t="s">
        <v>28750</v>
      </c>
      <c r="C1340" t="s">
        <v>28751</v>
      </c>
      <c r="E1340" t="s">
        <v>2646</v>
      </c>
      <c r="F1340" t="s">
        <v>55</v>
      </c>
      <c r="G1340">
        <v>98610</v>
      </c>
      <c r="H1340">
        <v>45.729511000000002</v>
      </c>
      <c r="I1340">
        <v>-121.821023</v>
      </c>
      <c r="J1340" s="1" t="d">
        <v>2018-11-08</v>
      </c>
      <c r="K1340">
        <v>104003</v>
      </c>
      <c r="L1340" t="s">
        <v>30</v>
      </c>
      <c r="M1340" s="1" t="d">
        <v>2018-10-01</v>
      </c>
      <c r="N1340">
        <v>10</v>
      </c>
      <c r="O1340">
        <v>1</v>
      </c>
      <c r="P1340">
        <v>2018</v>
      </c>
      <c r="R1340" t="s">
        <v>26</v>
      </c>
      <c r="S1340" t="s">
        <v>31</v>
      </c>
    </row>
    <row r="1341" spans="1:19" x14ac:dyDescent="0.25">
      <c r="A1341" t="s">
        <v>338</v>
      </c>
      <c r="B1341" t="s">
        <v>28752</v>
      </c>
      <c r="C1341" t="s">
        <v>28753</v>
      </c>
      <c r="E1341" t="s">
        <v>20916</v>
      </c>
      <c r="F1341" t="s">
        <v>55</v>
      </c>
      <c r="G1341">
        <v>98648</v>
      </c>
      <c r="H1341">
        <v>45.685326000000003</v>
      </c>
      <c r="I1341">
        <v>-121.90586399999999</v>
      </c>
      <c r="J1341" s="1" t="d">
        <v>2018-11-08</v>
      </c>
      <c r="K1341">
        <v>104005</v>
      </c>
      <c r="L1341" t="s">
        <v>30</v>
      </c>
      <c r="M1341" s="1" t="d">
        <v>2018-10-01</v>
      </c>
      <c r="N1341">
        <v>10</v>
      </c>
      <c r="O1341">
        <v>1</v>
      </c>
      <c r="P1341">
        <v>2018</v>
      </c>
      <c r="R1341" t="s">
        <v>26</v>
      </c>
      <c r="S1341" t="s">
        <v>31</v>
      </c>
    </row>
    <row r="1342" spans="1:19" x14ac:dyDescent="0.25">
      <c r="A1342" t="s">
        <v>338</v>
      </c>
      <c r="B1342" t="s">
        <v>28754</v>
      </c>
      <c r="C1342" t="s">
        <v>28755</v>
      </c>
      <c r="E1342" t="s">
        <v>6204</v>
      </c>
      <c r="F1342" t="s">
        <v>55</v>
      </c>
      <c r="G1342">
        <v>98662</v>
      </c>
      <c r="H1342">
        <v>45.652904999999997</v>
      </c>
      <c r="I1342">
        <v>-122.59262</v>
      </c>
      <c r="J1342" s="1" t="d">
        <v>2018-11-08</v>
      </c>
      <c r="K1342">
        <v>104006</v>
      </c>
      <c r="L1342" t="s">
        <v>30</v>
      </c>
      <c r="M1342" s="1" t="d">
        <v>2018-10-01</v>
      </c>
      <c r="N1342">
        <v>10</v>
      </c>
      <c r="O1342">
        <v>1</v>
      </c>
      <c r="P1342">
        <v>2018</v>
      </c>
      <c r="R1342" t="s">
        <v>26</v>
      </c>
      <c r="S1342" t="s">
        <v>31</v>
      </c>
    </row>
    <row r="1343" spans="1:19" x14ac:dyDescent="0.25">
      <c r="A1343" t="s">
        <v>19</v>
      </c>
      <c r="B1343" t="s">
        <v>28756</v>
      </c>
      <c r="C1343" t="s">
        <v>28757</v>
      </c>
      <c r="D1343" t="s">
        <v>28758</v>
      </c>
      <c r="E1343" t="s">
        <v>1136</v>
      </c>
      <c r="F1343" t="s">
        <v>170</v>
      </c>
      <c r="G1343">
        <v>92335</v>
      </c>
      <c r="H1343">
        <v>34.069321000000002</v>
      </c>
      <c r="I1343">
        <v>-117.45157</v>
      </c>
      <c r="J1343" s="1" t="d">
        <v>2019-04-08</v>
      </c>
      <c r="K1343">
        <v>104021</v>
      </c>
      <c r="L1343" t="s">
        <v>24</v>
      </c>
      <c r="M1343" s="1" t="d">
        <v>2018-10-01</v>
      </c>
      <c r="N1343">
        <v>10</v>
      </c>
      <c r="O1343">
        <v>1</v>
      </c>
      <c r="P1343">
        <v>2018</v>
      </c>
      <c r="Q1343" t="s">
        <v>35</v>
      </c>
      <c r="R1343" t="s">
        <v>26</v>
      </c>
      <c r="S1343" t="s">
        <v>31</v>
      </c>
    </row>
    <row r="1344" spans="1:19" x14ac:dyDescent="0.25">
      <c r="A1344" t="s">
        <v>338</v>
      </c>
      <c r="B1344" t="s">
        <v>28759</v>
      </c>
      <c r="C1344" t="s">
        <v>28760</v>
      </c>
      <c r="E1344" t="s">
        <v>10269</v>
      </c>
      <c r="F1344" t="s">
        <v>25</v>
      </c>
      <c r="G1344">
        <v>20715</v>
      </c>
      <c r="H1344">
        <v>38.957732999999998</v>
      </c>
      <c r="I1344">
        <v>-76.704338000000007</v>
      </c>
      <c r="J1344" s="1" t="d">
        <v>2018-11-08</v>
      </c>
      <c r="K1344">
        <v>104022</v>
      </c>
      <c r="L1344" t="s">
        <v>7192</v>
      </c>
      <c r="M1344" s="1" t="d">
        <v>2018-10-01</v>
      </c>
      <c r="N1344">
        <v>10</v>
      </c>
      <c r="O1344">
        <v>1</v>
      </c>
      <c r="P1344">
        <v>2018</v>
      </c>
      <c r="R1344" t="s">
        <v>26</v>
      </c>
      <c r="S1344" t="s">
        <v>31</v>
      </c>
    </row>
    <row r="1345" spans="1:19" x14ac:dyDescent="0.25">
      <c r="A1345" t="s">
        <v>338</v>
      </c>
      <c r="B1345" t="s">
        <v>28761</v>
      </c>
      <c r="C1345" t="s">
        <v>28762</v>
      </c>
      <c r="E1345" t="s">
        <v>28763</v>
      </c>
      <c r="F1345" t="s">
        <v>25</v>
      </c>
      <c r="G1345">
        <v>21230</v>
      </c>
      <c r="H1345">
        <v>38.949947999999999</v>
      </c>
      <c r="I1345">
        <v>-76.929833000000002</v>
      </c>
      <c r="J1345" s="1" t="d">
        <v>2018-11-08</v>
      </c>
      <c r="K1345">
        <v>104023</v>
      </c>
      <c r="L1345" t="s">
        <v>7192</v>
      </c>
      <c r="M1345" s="1" t="d">
        <v>2018-10-01</v>
      </c>
      <c r="N1345">
        <v>10</v>
      </c>
      <c r="O1345">
        <v>1</v>
      </c>
      <c r="P1345">
        <v>2018</v>
      </c>
      <c r="R1345" t="s">
        <v>26</v>
      </c>
      <c r="S1345" t="s">
        <v>31</v>
      </c>
    </row>
    <row r="1346" spans="1:19" x14ac:dyDescent="0.25">
      <c r="A1346" t="s">
        <v>338</v>
      </c>
      <c r="B1346" t="s">
        <v>28764</v>
      </c>
      <c r="C1346" t="s">
        <v>28765</v>
      </c>
      <c r="E1346" t="s">
        <v>277</v>
      </c>
      <c r="F1346" t="s">
        <v>55</v>
      </c>
      <c r="G1346">
        <v>99201</v>
      </c>
      <c r="H1346">
        <v>47.660575999999999</v>
      </c>
      <c r="I1346">
        <v>-117.41444799999999</v>
      </c>
      <c r="J1346" s="1" t="d">
        <v>2018-11-08</v>
      </c>
      <c r="K1346">
        <v>104054</v>
      </c>
      <c r="L1346" t="s">
        <v>30</v>
      </c>
      <c r="M1346" s="1" t="d">
        <v>2018-10-01</v>
      </c>
      <c r="N1346">
        <v>10</v>
      </c>
      <c r="O1346">
        <v>1</v>
      </c>
      <c r="P1346">
        <v>2018</v>
      </c>
      <c r="R1346" t="s">
        <v>26</v>
      </c>
      <c r="S1346" t="s">
        <v>31</v>
      </c>
    </row>
    <row r="1347" spans="1:19" x14ac:dyDescent="0.25">
      <c r="A1347" t="s">
        <v>338</v>
      </c>
      <c r="B1347" t="s">
        <v>28766</v>
      </c>
      <c r="C1347" t="s">
        <v>28767</v>
      </c>
      <c r="E1347" t="s">
        <v>6781</v>
      </c>
      <c r="F1347" t="s">
        <v>55</v>
      </c>
      <c r="G1347">
        <v>99216</v>
      </c>
      <c r="H1347">
        <v>47.675378000000002</v>
      </c>
      <c r="I1347">
        <v>-117.206738</v>
      </c>
      <c r="J1347" s="1" t="d">
        <v>2018-11-08</v>
      </c>
      <c r="K1347">
        <v>104055</v>
      </c>
      <c r="L1347" t="s">
        <v>30</v>
      </c>
      <c r="M1347" s="1" t="d">
        <v>2018-10-01</v>
      </c>
      <c r="N1347">
        <v>10</v>
      </c>
      <c r="O1347">
        <v>1</v>
      </c>
      <c r="P1347">
        <v>2018</v>
      </c>
      <c r="R1347" t="s">
        <v>26</v>
      </c>
      <c r="S1347" t="s">
        <v>31</v>
      </c>
    </row>
    <row r="1348" spans="1:19" x14ac:dyDescent="0.25">
      <c r="A1348" t="s">
        <v>338</v>
      </c>
      <c r="B1348" t="s">
        <v>28768</v>
      </c>
      <c r="C1348" t="s">
        <v>28769</v>
      </c>
      <c r="E1348" t="s">
        <v>28770</v>
      </c>
      <c r="F1348" t="s">
        <v>55</v>
      </c>
      <c r="G1348">
        <v>99019</v>
      </c>
      <c r="H1348">
        <v>47.674489999999999</v>
      </c>
      <c r="I1348">
        <v>-117.09182199999999</v>
      </c>
      <c r="J1348" s="1" t="d">
        <v>2018-11-08</v>
      </c>
      <c r="K1348">
        <v>104056</v>
      </c>
      <c r="L1348" t="s">
        <v>30</v>
      </c>
      <c r="M1348" s="1" t="d">
        <v>2018-10-01</v>
      </c>
      <c r="N1348">
        <v>10</v>
      </c>
      <c r="O1348">
        <v>1</v>
      </c>
      <c r="P1348">
        <v>2018</v>
      </c>
      <c r="R1348" t="s">
        <v>26</v>
      </c>
      <c r="S1348" t="s">
        <v>31</v>
      </c>
    </row>
    <row r="1349" spans="1:19" x14ac:dyDescent="0.25">
      <c r="A1349" t="s">
        <v>338</v>
      </c>
      <c r="B1349" t="s">
        <v>28771</v>
      </c>
      <c r="C1349" t="s">
        <v>28772</v>
      </c>
      <c r="E1349" t="s">
        <v>277</v>
      </c>
      <c r="F1349" t="s">
        <v>55</v>
      </c>
      <c r="G1349">
        <v>99205</v>
      </c>
      <c r="H1349">
        <v>47.700623999999998</v>
      </c>
      <c r="I1349">
        <v>-117.425573</v>
      </c>
      <c r="J1349" s="1" t="d">
        <v>2018-11-08</v>
      </c>
      <c r="K1349">
        <v>104058</v>
      </c>
      <c r="L1349" t="s">
        <v>30</v>
      </c>
      <c r="M1349" s="1" t="d">
        <v>2018-10-01</v>
      </c>
      <c r="N1349">
        <v>10</v>
      </c>
      <c r="O1349">
        <v>1</v>
      </c>
      <c r="P1349">
        <v>2018</v>
      </c>
      <c r="R1349" t="s">
        <v>26</v>
      </c>
      <c r="S1349" t="s">
        <v>31</v>
      </c>
    </row>
    <row r="1350" spans="1:19" x14ac:dyDescent="0.25">
      <c r="A1350" t="s">
        <v>312</v>
      </c>
      <c r="B1350" t="s">
        <v>15283</v>
      </c>
      <c r="C1350" t="s">
        <v>15284</v>
      </c>
      <c r="D1350" t="s">
        <v>15285</v>
      </c>
      <c r="E1350" t="s">
        <v>2646</v>
      </c>
      <c r="F1350" t="s">
        <v>170</v>
      </c>
      <c r="G1350">
        <v>90746</v>
      </c>
      <c r="H1350">
        <v>33.871752999999998</v>
      </c>
      <c r="I1350">
        <v>-118.271632</v>
      </c>
      <c r="J1350" s="1" t="d">
        <v>2018-11-08</v>
      </c>
      <c r="K1350">
        <v>104066</v>
      </c>
      <c r="L1350" t="s">
        <v>30</v>
      </c>
      <c r="M1350" s="1" t="d">
        <v>2018-10-15</v>
      </c>
      <c r="N1350">
        <v>10</v>
      </c>
      <c r="O1350">
        <v>15</v>
      </c>
      <c r="P1350">
        <v>2018</v>
      </c>
      <c r="R1350" t="s">
        <v>26</v>
      </c>
      <c r="S1350" t="s">
        <v>31</v>
      </c>
    </row>
    <row r="1351" spans="1:19" x14ac:dyDescent="0.25">
      <c r="A1351" t="s">
        <v>312</v>
      </c>
      <c r="B1351" t="s">
        <v>28774</v>
      </c>
      <c r="C1351" t="s">
        <v>28775</v>
      </c>
      <c r="E1351" t="s">
        <v>10109</v>
      </c>
      <c r="F1351" t="s">
        <v>170</v>
      </c>
      <c r="G1351">
        <v>92831</v>
      </c>
      <c r="H1351">
        <v>33.859985000000002</v>
      </c>
      <c r="I1351">
        <v>-117.906479</v>
      </c>
      <c r="J1351" s="1" t="d">
        <v>2019-03-07</v>
      </c>
      <c r="K1351">
        <v>104081</v>
      </c>
      <c r="L1351" t="s">
        <v>71</v>
      </c>
      <c r="M1351" s="1" t="d">
        <v>2018-02-14</v>
      </c>
      <c r="N1351">
        <v>2</v>
      </c>
      <c r="O1351">
        <v>14</v>
      </c>
      <c r="P1351">
        <v>2018</v>
      </c>
      <c r="R1351" t="s">
        <v>26</v>
      </c>
      <c r="S1351" t="s">
        <v>31</v>
      </c>
    </row>
    <row r="1352" spans="1:19" x14ac:dyDescent="0.25">
      <c r="A1352" t="s">
        <v>338</v>
      </c>
      <c r="B1352" t="s">
        <v>28806</v>
      </c>
      <c r="C1352" t="s">
        <v>28807</v>
      </c>
      <c r="D1352" t="s">
        <v>28808</v>
      </c>
      <c r="E1352" t="s">
        <v>6496</v>
      </c>
      <c r="F1352" t="s">
        <v>48</v>
      </c>
      <c r="G1352">
        <v>13320</v>
      </c>
      <c r="H1352">
        <v>42.797294000000001</v>
      </c>
      <c r="I1352">
        <v>-74.758021999999997</v>
      </c>
      <c r="J1352" s="1" t="d">
        <v>2018-11-08</v>
      </c>
      <c r="K1352">
        <v>104135</v>
      </c>
      <c r="L1352" t="s">
        <v>30</v>
      </c>
      <c r="M1352" s="1" t="d">
        <v>2018-10-04</v>
      </c>
      <c r="N1352">
        <v>10</v>
      </c>
      <c r="O1352">
        <v>4</v>
      </c>
      <c r="P1352">
        <v>2018</v>
      </c>
      <c r="R1352" t="s">
        <v>26</v>
      </c>
      <c r="S1352" t="s">
        <v>31</v>
      </c>
    </row>
    <row r="1353" spans="1:19" x14ac:dyDescent="0.25">
      <c r="A1353" t="s">
        <v>338</v>
      </c>
      <c r="B1353" t="s">
        <v>28811</v>
      </c>
      <c r="C1353" t="s">
        <v>28812</v>
      </c>
      <c r="E1353" t="s">
        <v>502</v>
      </c>
      <c r="F1353" t="s">
        <v>503</v>
      </c>
      <c r="G1353">
        <v>58503</v>
      </c>
      <c r="H1353">
        <v>46.854202000000001</v>
      </c>
      <c r="I1353">
        <v>-100.76969</v>
      </c>
      <c r="J1353" s="1" t="d">
        <v>2018-11-08</v>
      </c>
      <c r="K1353">
        <v>104137</v>
      </c>
      <c r="L1353" t="s">
        <v>30</v>
      </c>
      <c r="M1353" s="1" t="d">
        <v>2018-10-01</v>
      </c>
      <c r="N1353">
        <v>10</v>
      </c>
      <c r="O1353">
        <v>1</v>
      </c>
      <c r="P1353">
        <v>2018</v>
      </c>
      <c r="R1353" t="s">
        <v>26</v>
      </c>
      <c r="S1353" t="s">
        <v>31</v>
      </c>
    </row>
    <row r="1354" spans="1:19" x14ac:dyDescent="0.25">
      <c r="A1354" t="s">
        <v>338</v>
      </c>
      <c r="B1354" t="s">
        <v>28813</v>
      </c>
      <c r="C1354" t="s">
        <v>28814</v>
      </c>
      <c r="E1354" t="s">
        <v>1491</v>
      </c>
      <c r="F1354" t="s">
        <v>25</v>
      </c>
      <c r="G1354">
        <v>21001</v>
      </c>
      <c r="H1354">
        <v>39.498058999999998</v>
      </c>
      <c r="I1354">
        <v>-76.231825999999998</v>
      </c>
      <c r="J1354" s="1" t="d">
        <v>2018-12-11</v>
      </c>
      <c r="K1354">
        <v>104138</v>
      </c>
      <c r="L1354" t="s">
        <v>28815</v>
      </c>
      <c r="M1354" s="1" t="d">
        <v>2018-10-01</v>
      </c>
      <c r="N1354">
        <v>10</v>
      </c>
      <c r="O1354">
        <v>1</v>
      </c>
      <c r="P1354">
        <v>2018</v>
      </c>
      <c r="R1354" t="s">
        <v>26</v>
      </c>
      <c r="S1354" t="s">
        <v>31</v>
      </c>
    </row>
    <row r="1355" spans="1:19" x14ac:dyDescent="0.25">
      <c r="A1355" t="s">
        <v>338</v>
      </c>
      <c r="B1355" t="s">
        <v>20969</v>
      </c>
      <c r="C1355" t="s">
        <v>28818</v>
      </c>
      <c r="D1355" t="s">
        <v>28819</v>
      </c>
      <c r="E1355" t="s">
        <v>1522</v>
      </c>
      <c r="F1355" t="s">
        <v>59</v>
      </c>
      <c r="G1355">
        <v>45419</v>
      </c>
      <c r="H1355">
        <v>39.706397000000003</v>
      </c>
      <c r="I1355">
        <v>-84.170406</v>
      </c>
      <c r="J1355" s="1" t="d">
        <v>2019-03-07</v>
      </c>
      <c r="K1355">
        <v>104140</v>
      </c>
      <c r="L1355" t="s">
        <v>71</v>
      </c>
      <c r="M1355" s="1" t="d">
        <v>2018-10-01</v>
      </c>
      <c r="N1355">
        <v>10</v>
      </c>
      <c r="O1355">
        <v>1</v>
      </c>
      <c r="P1355">
        <v>2018</v>
      </c>
      <c r="R1355" t="s">
        <v>26</v>
      </c>
      <c r="S1355" t="s">
        <v>31</v>
      </c>
    </row>
    <row r="1356" spans="1:19" x14ac:dyDescent="0.25">
      <c r="A1356" t="s">
        <v>338</v>
      </c>
      <c r="B1356" t="s">
        <v>28820</v>
      </c>
      <c r="C1356" t="s">
        <v>28821</v>
      </c>
      <c r="E1356" t="s">
        <v>1522</v>
      </c>
      <c r="F1356" t="s">
        <v>59</v>
      </c>
      <c r="G1356">
        <v>45431</v>
      </c>
      <c r="H1356">
        <v>39.780830000000002</v>
      </c>
      <c r="I1356">
        <v>-84.112367000000006</v>
      </c>
      <c r="J1356" s="1" t="d">
        <v>2019-03-07</v>
      </c>
      <c r="K1356">
        <v>104142</v>
      </c>
      <c r="L1356" t="s">
        <v>71</v>
      </c>
      <c r="M1356" s="1" t="d">
        <v>2018-03-01</v>
      </c>
      <c r="N1356">
        <v>3</v>
      </c>
      <c r="O1356">
        <v>1</v>
      </c>
      <c r="P1356">
        <v>2018</v>
      </c>
      <c r="R1356" t="s">
        <v>26</v>
      </c>
      <c r="S1356" t="s">
        <v>31</v>
      </c>
    </row>
    <row r="1357" spans="1:19" x14ac:dyDescent="0.25">
      <c r="A1357" t="s">
        <v>338</v>
      </c>
      <c r="B1357" t="s">
        <v>28824</v>
      </c>
      <c r="C1357" t="s">
        <v>28825</v>
      </c>
      <c r="E1357" t="s">
        <v>2042</v>
      </c>
      <c r="F1357" t="s">
        <v>37</v>
      </c>
      <c r="G1357">
        <v>75020</v>
      </c>
      <c r="H1357">
        <v>33.75515</v>
      </c>
      <c r="I1357">
        <v>-96.586856999999995</v>
      </c>
      <c r="J1357" s="1" t="d">
        <v>2019-02-06</v>
      </c>
      <c r="K1357">
        <v>104144</v>
      </c>
      <c r="L1357" t="s">
        <v>103</v>
      </c>
      <c r="M1357" s="1" t="d">
        <v>2018-10-01</v>
      </c>
      <c r="N1357">
        <v>10</v>
      </c>
      <c r="O1357">
        <v>1</v>
      </c>
      <c r="P1357">
        <v>2018</v>
      </c>
      <c r="R1357" t="s">
        <v>26</v>
      </c>
      <c r="S1357" t="s">
        <v>27</v>
      </c>
    </row>
    <row r="1358" spans="1:19" x14ac:dyDescent="0.25">
      <c r="A1358" t="s">
        <v>338</v>
      </c>
      <c r="B1358" t="s">
        <v>28826</v>
      </c>
      <c r="C1358" t="s">
        <v>28827</v>
      </c>
      <c r="D1358" t="s">
        <v>28828</v>
      </c>
      <c r="E1358" t="s">
        <v>17291</v>
      </c>
      <c r="F1358" t="s">
        <v>212</v>
      </c>
      <c r="G1358">
        <v>28732</v>
      </c>
      <c r="H1358">
        <v>35.430833</v>
      </c>
      <c r="I1358">
        <v>-82.553152999999995</v>
      </c>
      <c r="J1358" s="1" t="d">
        <v>2018-11-08</v>
      </c>
      <c r="K1358">
        <v>104145</v>
      </c>
      <c r="L1358" t="s">
        <v>30</v>
      </c>
      <c r="M1358" s="1" t="d">
        <v>2018-10-01</v>
      </c>
      <c r="N1358">
        <v>10</v>
      </c>
      <c r="O1358">
        <v>1</v>
      </c>
      <c r="P1358">
        <v>2018</v>
      </c>
      <c r="R1358" t="s">
        <v>26</v>
      </c>
      <c r="S1358" t="s">
        <v>31</v>
      </c>
    </row>
    <row r="1359" spans="1:19" x14ac:dyDescent="0.25">
      <c r="A1359" t="s">
        <v>338</v>
      </c>
      <c r="B1359" t="s">
        <v>28829</v>
      </c>
      <c r="C1359" t="s">
        <v>28830</v>
      </c>
      <c r="E1359" t="s">
        <v>8401</v>
      </c>
      <c r="F1359" t="s">
        <v>29</v>
      </c>
      <c r="G1359">
        <v>30144</v>
      </c>
      <c r="H1359">
        <v>34.011000000000003</v>
      </c>
      <c r="I1359">
        <v>-84.572333</v>
      </c>
      <c r="J1359" s="1" t="d">
        <v>2019-04-11</v>
      </c>
      <c r="K1359">
        <v>104163</v>
      </c>
      <c r="L1359" t="s">
        <v>28831</v>
      </c>
      <c r="M1359" s="1" t="d">
        <v>2018-08-02</v>
      </c>
      <c r="N1359">
        <v>8</v>
      </c>
      <c r="O1359">
        <v>2</v>
      </c>
      <c r="P1359">
        <v>2018</v>
      </c>
      <c r="R1359" t="s">
        <v>26</v>
      </c>
      <c r="S1359" t="s">
        <v>31</v>
      </c>
    </row>
    <row r="1360" spans="1:19" x14ac:dyDescent="0.25">
      <c r="A1360" t="s">
        <v>338</v>
      </c>
      <c r="B1360" t="s">
        <v>28833</v>
      </c>
      <c r="C1360" t="s">
        <v>28834</v>
      </c>
      <c r="E1360" t="s">
        <v>9322</v>
      </c>
      <c r="F1360" t="s">
        <v>29</v>
      </c>
      <c r="G1360">
        <v>31029</v>
      </c>
      <c r="H1360">
        <v>33.041049999999998</v>
      </c>
      <c r="I1360">
        <v>-83.941967000000005</v>
      </c>
      <c r="J1360" s="1" t="d">
        <v>2019-04-11</v>
      </c>
      <c r="K1360">
        <v>104178</v>
      </c>
      <c r="L1360" t="s">
        <v>27127</v>
      </c>
      <c r="M1360" s="1" t="d">
        <v>2018-08-30</v>
      </c>
      <c r="N1360">
        <v>8</v>
      </c>
      <c r="O1360">
        <v>30</v>
      </c>
      <c r="P1360">
        <v>2018</v>
      </c>
      <c r="R1360" t="s">
        <v>26</v>
      </c>
      <c r="S1360" t="s">
        <v>31</v>
      </c>
    </row>
    <row r="1361" spans="1:19" x14ac:dyDescent="0.25">
      <c r="A1361" t="s">
        <v>312</v>
      </c>
      <c r="B1361" t="s">
        <v>28835</v>
      </c>
      <c r="C1361" t="s">
        <v>28836</v>
      </c>
      <c r="E1361" t="s">
        <v>1824</v>
      </c>
      <c r="F1361" t="s">
        <v>496</v>
      </c>
      <c r="G1361">
        <v>49202</v>
      </c>
      <c r="H1361">
        <v>42.260176999999999</v>
      </c>
      <c r="I1361">
        <v>-84.428601</v>
      </c>
      <c r="J1361" s="1" t="d">
        <v>2018-11-08</v>
      </c>
      <c r="K1361">
        <v>104180</v>
      </c>
      <c r="L1361" t="s">
        <v>30</v>
      </c>
      <c r="M1361" s="1" t="d">
        <v>2018-10-15</v>
      </c>
      <c r="N1361">
        <v>10</v>
      </c>
      <c r="O1361">
        <v>15</v>
      </c>
      <c r="P1361">
        <v>2018</v>
      </c>
      <c r="R1361" t="s">
        <v>26</v>
      </c>
      <c r="S1361" t="s">
        <v>31</v>
      </c>
    </row>
    <row r="1362" spans="1:19" x14ac:dyDescent="0.25">
      <c r="A1362" t="s">
        <v>312</v>
      </c>
      <c r="B1362" t="s">
        <v>28837</v>
      </c>
      <c r="C1362" t="s">
        <v>28838</v>
      </c>
      <c r="E1362" t="s">
        <v>14678</v>
      </c>
      <c r="F1362" t="s">
        <v>513</v>
      </c>
      <c r="G1362">
        <v>53142</v>
      </c>
      <c r="H1362">
        <v>42.568775270000003</v>
      </c>
      <c r="I1362">
        <v>-87.955426020000004</v>
      </c>
      <c r="J1362" s="1" t="d">
        <v>2018-11-08</v>
      </c>
      <c r="K1362">
        <v>104181</v>
      </c>
      <c r="L1362" t="s">
        <v>30</v>
      </c>
      <c r="M1362" s="1" t="d">
        <v>2018-10-15</v>
      </c>
      <c r="N1362">
        <v>10</v>
      </c>
      <c r="O1362">
        <v>15</v>
      </c>
      <c r="P1362">
        <v>2018</v>
      </c>
      <c r="R1362" t="s">
        <v>26</v>
      </c>
      <c r="S1362" t="s">
        <v>31</v>
      </c>
    </row>
    <row r="1363" spans="1:19" x14ac:dyDescent="0.25">
      <c r="A1363" t="s">
        <v>312</v>
      </c>
      <c r="B1363" t="s">
        <v>28839</v>
      </c>
      <c r="C1363" t="s">
        <v>28840</v>
      </c>
      <c r="E1363" t="s">
        <v>28841</v>
      </c>
      <c r="F1363" t="s">
        <v>513</v>
      </c>
      <c r="G1363">
        <v>54822</v>
      </c>
      <c r="H1363">
        <v>45.407102999999999</v>
      </c>
      <c r="I1363">
        <v>-91.735038000000003</v>
      </c>
      <c r="J1363" s="1" t="d">
        <v>2018-11-08</v>
      </c>
      <c r="K1363">
        <v>104182</v>
      </c>
      <c r="L1363" t="s">
        <v>30</v>
      </c>
      <c r="M1363" s="1" t="d">
        <v>2018-10-15</v>
      </c>
      <c r="N1363">
        <v>10</v>
      </c>
      <c r="O1363">
        <v>15</v>
      </c>
      <c r="P1363">
        <v>2018</v>
      </c>
      <c r="R1363" t="s">
        <v>26</v>
      </c>
      <c r="S1363" t="s">
        <v>31</v>
      </c>
    </row>
    <row r="1364" spans="1:19" x14ac:dyDescent="0.25">
      <c r="A1364" t="s">
        <v>312</v>
      </c>
      <c r="B1364" t="s">
        <v>28842</v>
      </c>
      <c r="C1364" t="s">
        <v>28843</v>
      </c>
      <c r="E1364" t="s">
        <v>3795</v>
      </c>
      <c r="F1364" t="s">
        <v>327</v>
      </c>
      <c r="G1364">
        <v>50438</v>
      </c>
      <c r="H1364">
        <v>43.106366999999999</v>
      </c>
      <c r="I1364">
        <v>-93.601111000000003</v>
      </c>
      <c r="J1364" s="1" t="d">
        <v>2019-04-08</v>
      </c>
      <c r="K1364">
        <v>104183</v>
      </c>
      <c r="L1364" t="s">
        <v>24</v>
      </c>
      <c r="M1364" s="1" t="d">
        <v>2018-10-15</v>
      </c>
      <c r="N1364">
        <v>10</v>
      </c>
      <c r="O1364">
        <v>15</v>
      </c>
      <c r="P1364">
        <v>2018</v>
      </c>
      <c r="R1364" t="s">
        <v>26</v>
      </c>
      <c r="S1364" t="s">
        <v>31</v>
      </c>
    </row>
    <row r="1365" spans="1:19" x14ac:dyDescent="0.25">
      <c r="A1365" t="s">
        <v>312</v>
      </c>
      <c r="B1365" t="s">
        <v>28844</v>
      </c>
      <c r="C1365" t="s">
        <v>28845</v>
      </c>
      <c r="E1365" t="s">
        <v>28846</v>
      </c>
      <c r="F1365" t="s">
        <v>513</v>
      </c>
      <c r="G1365">
        <v>54001</v>
      </c>
      <c r="H1365">
        <v>45.296346999999997</v>
      </c>
      <c r="I1365">
        <v>-92.364711</v>
      </c>
      <c r="J1365" s="1" t="d">
        <v>2018-11-08</v>
      </c>
      <c r="K1365">
        <v>104184</v>
      </c>
      <c r="L1365" t="s">
        <v>30</v>
      </c>
      <c r="M1365" s="1" t="d">
        <v>2018-10-15</v>
      </c>
      <c r="N1365">
        <v>10</v>
      </c>
      <c r="O1365">
        <v>15</v>
      </c>
      <c r="P1365">
        <v>2018</v>
      </c>
      <c r="R1365" t="s">
        <v>26</v>
      </c>
      <c r="S1365" t="s">
        <v>31</v>
      </c>
    </row>
    <row r="1366" spans="1:19" x14ac:dyDescent="0.25">
      <c r="A1366" t="s">
        <v>312</v>
      </c>
      <c r="B1366" t="s">
        <v>28847</v>
      </c>
      <c r="C1366" t="s">
        <v>28848</v>
      </c>
      <c r="E1366" t="s">
        <v>28849</v>
      </c>
      <c r="F1366" t="s">
        <v>513</v>
      </c>
      <c r="G1366">
        <v>54140</v>
      </c>
      <c r="H1366">
        <v>44.291006000000003</v>
      </c>
      <c r="I1366">
        <v>-88.312220999999994</v>
      </c>
      <c r="J1366" s="1" t="d">
        <v>2018-11-08</v>
      </c>
      <c r="K1366">
        <v>104185</v>
      </c>
      <c r="L1366" t="s">
        <v>30</v>
      </c>
      <c r="M1366" s="1" t="d">
        <v>2018-10-15</v>
      </c>
      <c r="N1366">
        <v>10</v>
      </c>
      <c r="O1366">
        <v>15</v>
      </c>
      <c r="P1366">
        <v>2018</v>
      </c>
      <c r="R1366" t="s">
        <v>26</v>
      </c>
      <c r="S1366" t="s">
        <v>31</v>
      </c>
    </row>
    <row r="1367" spans="1:19" x14ac:dyDescent="0.25">
      <c r="A1367" t="s">
        <v>312</v>
      </c>
      <c r="B1367" t="s">
        <v>28850</v>
      </c>
      <c r="C1367" t="s">
        <v>28851</v>
      </c>
      <c r="E1367" t="s">
        <v>13702</v>
      </c>
      <c r="F1367" t="s">
        <v>513</v>
      </c>
      <c r="G1367">
        <v>53151</v>
      </c>
      <c r="H1367">
        <v>42.979869999999998</v>
      </c>
      <c r="I1367">
        <v>-88.103221000000005</v>
      </c>
      <c r="J1367" s="1" t="d">
        <v>2018-11-08</v>
      </c>
      <c r="K1367">
        <v>104186</v>
      </c>
      <c r="L1367" t="s">
        <v>30</v>
      </c>
      <c r="M1367" s="1" t="d">
        <v>2018-10-15</v>
      </c>
      <c r="N1367">
        <v>10</v>
      </c>
      <c r="O1367">
        <v>15</v>
      </c>
      <c r="P1367">
        <v>2018</v>
      </c>
      <c r="R1367" t="s">
        <v>26</v>
      </c>
      <c r="S1367" t="s">
        <v>31</v>
      </c>
    </row>
    <row r="1368" spans="1:19" x14ac:dyDescent="0.25">
      <c r="A1368" t="s">
        <v>312</v>
      </c>
      <c r="B1368" t="s">
        <v>28852</v>
      </c>
      <c r="C1368" t="s">
        <v>28853</v>
      </c>
      <c r="E1368" t="s">
        <v>592</v>
      </c>
      <c r="F1368" t="s">
        <v>513</v>
      </c>
      <c r="G1368">
        <v>53095</v>
      </c>
      <c r="H1368">
        <v>43.411811999999998</v>
      </c>
      <c r="I1368">
        <v>-88.181798000000001</v>
      </c>
      <c r="J1368" s="1" t="d">
        <v>2018-11-08</v>
      </c>
      <c r="K1368">
        <v>104187</v>
      </c>
      <c r="L1368" t="s">
        <v>30</v>
      </c>
      <c r="M1368" s="1" t="d">
        <v>2018-10-15</v>
      </c>
      <c r="N1368">
        <v>10</v>
      </c>
      <c r="O1368">
        <v>15</v>
      </c>
      <c r="P1368">
        <v>2018</v>
      </c>
      <c r="R1368" t="s">
        <v>26</v>
      </c>
      <c r="S1368" t="s">
        <v>31</v>
      </c>
    </row>
    <row r="1369" spans="1:19" x14ac:dyDescent="0.25">
      <c r="A1369" t="s">
        <v>338</v>
      </c>
      <c r="B1369" t="s">
        <v>28856</v>
      </c>
      <c r="C1369" t="s">
        <v>28857</v>
      </c>
      <c r="E1369" t="s">
        <v>16895</v>
      </c>
      <c r="F1369" t="s">
        <v>57</v>
      </c>
      <c r="G1369">
        <v>46703</v>
      </c>
      <c r="H1369">
        <v>41.705117000000001</v>
      </c>
      <c r="I1369">
        <v>-85.021893000000006</v>
      </c>
      <c r="J1369" s="1" t="d">
        <v>2018-11-08</v>
      </c>
      <c r="K1369">
        <v>104242</v>
      </c>
      <c r="L1369" t="s">
        <v>30</v>
      </c>
      <c r="M1369" s="1" t="d">
        <v>2018-10-01</v>
      </c>
      <c r="N1369">
        <v>10</v>
      </c>
      <c r="O1369">
        <v>1</v>
      </c>
      <c r="P1369">
        <v>2018</v>
      </c>
      <c r="R1369" t="s">
        <v>26</v>
      </c>
      <c r="S1369" t="s">
        <v>31</v>
      </c>
    </row>
    <row r="1370" spans="1:19" x14ac:dyDescent="0.25">
      <c r="A1370" t="s">
        <v>338</v>
      </c>
      <c r="B1370" t="s">
        <v>28858</v>
      </c>
      <c r="C1370" t="s">
        <v>28859</v>
      </c>
      <c r="E1370" t="s">
        <v>6504</v>
      </c>
      <c r="F1370" t="s">
        <v>57</v>
      </c>
      <c r="G1370">
        <v>46714</v>
      </c>
      <c r="H1370">
        <v>40.767954000000003</v>
      </c>
      <c r="I1370">
        <v>-85.164150000000006</v>
      </c>
      <c r="J1370" s="1" t="d">
        <v>2018-11-08</v>
      </c>
      <c r="K1370">
        <v>104243</v>
      </c>
      <c r="L1370" t="s">
        <v>30</v>
      </c>
      <c r="M1370" s="1" t="d">
        <v>2018-10-01</v>
      </c>
      <c r="N1370">
        <v>10</v>
      </c>
      <c r="O1370">
        <v>1</v>
      </c>
      <c r="P1370">
        <v>2018</v>
      </c>
      <c r="R1370" t="s">
        <v>26</v>
      </c>
      <c r="S1370" t="s">
        <v>31</v>
      </c>
    </row>
    <row r="1371" spans="1:19" x14ac:dyDescent="0.25">
      <c r="A1371" t="s">
        <v>338</v>
      </c>
      <c r="B1371" t="s">
        <v>28860</v>
      </c>
      <c r="C1371" t="s">
        <v>28861</v>
      </c>
      <c r="E1371" t="s">
        <v>1961</v>
      </c>
      <c r="F1371" t="s">
        <v>57</v>
      </c>
      <c r="G1371">
        <v>46804</v>
      </c>
      <c r="H1371">
        <v>41.075696000000001</v>
      </c>
      <c r="I1371">
        <v>-85.209290999999993</v>
      </c>
      <c r="J1371" s="1" t="d">
        <v>2018-11-08</v>
      </c>
      <c r="K1371">
        <v>104244</v>
      </c>
      <c r="L1371" t="s">
        <v>30</v>
      </c>
      <c r="M1371" s="1" t="d">
        <v>2018-10-01</v>
      </c>
      <c r="N1371">
        <v>10</v>
      </c>
      <c r="O1371">
        <v>1</v>
      </c>
      <c r="P1371">
        <v>2018</v>
      </c>
      <c r="R1371" t="s">
        <v>26</v>
      </c>
      <c r="S1371" t="s">
        <v>31</v>
      </c>
    </row>
    <row r="1372" spans="1:19" x14ac:dyDescent="0.25">
      <c r="A1372" t="s">
        <v>338</v>
      </c>
      <c r="B1372" t="s">
        <v>28862</v>
      </c>
      <c r="C1372" t="s">
        <v>28863</v>
      </c>
      <c r="E1372" t="s">
        <v>1961</v>
      </c>
      <c r="F1372" t="s">
        <v>57</v>
      </c>
      <c r="G1372">
        <v>46808</v>
      </c>
      <c r="H1372">
        <v>41.127853000000002</v>
      </c>
      <c r="I1372">
        <v>-85.160347000000002</v>
      </c>
      <c r="J1372" s="1" t="d">
        <v>2018-11-08</v>
      </c>
      <c r="K1372">
        <v>104245</v>
      </c>
      <c r="L1372" t="s">
        <v>30</v>
      </c>
      <c r="M1372" s="1" t="d">
        <v>2018-10-01</v>
      </c>
      <c r="N1372">
        <v>10</v>
      </c>
      <c r="O1372">
        <v>1</v>
      </c>
      <c r="P1372">
        <v>2018</v>
      </c>
      <c r="R1372" t="s">
        <v>26</v>
      </c>
      <c r="S1372" t="s">
        <v>31</v>
      </c>
    </row>
    <row r="1373" spans="1:19" x14ac:dyDescent="0.25">
      <c r="A1373" t="s">
        <v>338</v>
      </c>
      <c r="B1373" t="s">
        <v>28864</v>
      </c>
      <c r="C1373" t="s">
        <v>28865</v>
      </c>
      <c r="E1373" t="s">
        <v>1961</v>
      </c>
      <c r="F1373" t="s">
        <v>57</v>
      </c>
      <c r="G1373">
        <v>46804</v>
      </c>
      <c r="H1373">
        <v>41.043528999999999</v>
      </c>
      <c r="I1373">
        <v>-85.238699999999994</v>
      </c>
      <c r="J1373" s="1" t="d">
        <v>2018-11-08</v>
      </c>
      <c r="K1373">
        <v>104246</v>
      </c>
      <c r="L1373" t="s">
        <v>30</v>
      </c>
      <c r="M1373" s="1" t="d">
        <v>2018-10-01</v>
      </c>
      <c r="N1373">
        <v>10</v>
      </c>
      <c r="O1373">
        <v>1</v>
      </c>
      <c r="P1373">
        <v>2018</v>
      </c>
      <c r="R1373" t="s">
        <v>26</v>
      </c>
      <c r="S1373" t="s">
        <v>31</v>
      </c>
    </row>
    <row r="1374" spans="1:19" x14ac:dyDescent="0.25">
      <c r="A1374" t="s">
        <v>338</v>
      </c>
      <c r="B1374" t="s">
        <v>28866</v>
      </c>
      <c r="C1374" t="s">
        <v>28867</v>
      </c>
      <c r="E1374" t="s">
        <v>28868</v>
      </c>
      <c r="F1374" t="s">
        <v>57</v>
      </c>
      <c r="G1374">
        <v>46767</v>
      </c>
      <c r="H1374">
        <v>41.451089000000003</v>
      </c>
      <c r="I1374">
        <v>-85.591735</v>
      </c>
      <c r="J1374" s="1" t="d">
        <v>2018-11-08</v>
      </c>
      <c r="K1374">
        <v>104247</v>
      </c>
      <c r="L1374" t="s">
        <v>30</v>
      </c>
      <c r="M1374" s="1" t="d">
        <v>2018-10-01</v>
      </c>
      <c r="N1374">
        <v>10</v>
      </c>
      <c r="O1374">
        <v>1</v>
      </c>
      <c r="P1374">
        <v>2018</v>
      </c>
      <c r="R1374" t="s">
        <v>26</v>
      </c>
      <c r="S1374" t="s">
        <v>31</v>
      </c>
    </row>
    <row r="1375" spans="1:19" x14ac:dyDescent="0.25">
      <c r="A1375" t="s">
        <v>338</v>
      </c>
      <c r="B1375" t="s">
        <v>28869</v>
      </c>
      <c r="C1375" t="s">
        <v>28870</v>
      </c>
      <c r="E1375" t="s">
        <v>28868</v>
      </c>
      <c r="F1375" t="s">
        <v>57</v>
      </c>
      <c r="G1375">
        <v>46767</v>
      </c>
      <c r="H1375">
        <v>41.451391000000001</v>
      </c>
      <c r="I1375">
        <v>-85.592234000000005</v>
      </c>
      <c r="J1375" s="1" t="d">
        <v>2018-11-08</v>
      </c>
      <c r="K1375">
        <v>104248</v>
      </c>
      <c r="L1375" t="s">
        <v>30</v>
      </c>
      <c r="M1375" s="1" t="d">
        <v>2018-10-01</v>
      </c>
      <c r="N1375">
        <v>10</v>
      </c>
      <c r="O1375">
        <v>1</v>
      </c>
      <c r="P1375">
        <v>2018</v>
      </c>
      <c r="R1375" t="s">
        <v>26</v>
      </c>
      <c r="S1375" t="s">
        <v>31</v>
      </c>
    </row>
    <row r="1376" spans="1:19" x14ac:dyDescent="0.25">
      <c r="A1376" t="s">
        <v>338</v>
      </c>
      <c r="B1376" t="s">
        <v>28871</v>
      </c>
      <c r="C1376" t="s">
        <v>15917</v>
      </c>
      <c r="E1376" t="s">
        <v>8668</v>
      </c>
      <c r="F1376" t="s">
        <v>57</v>
      </c>
      <c r="G1376">
        <v>46540</v>
      </c>
      <c r="H1376">
        <v>41.677509000000001</v>
      </c>
      <c r="I1376">
        <v>-85.706731000000005</v>
      </c>
      <c r="J1376" s="1" t="d">
        <v>2018-11-08</v>
      </c>
      <c r="K1376">
        <v>104249</v>
      </c>
      <c r="L1376" t="s">
        <v>30</v>
      </c>
      <c r="M1376" s="1" t="d">
        <v>2018-10-01</v>
      </c>
      <c r="N1376">
        <v>10</v>
      </c>
      <c r="O1376">
        <v>1</v>
      </c>
      <c r="P1376">
        <v>2018</v>
      </c>
      <c r="R1376" t="s">
        <v>26</v>
      </c>
      <c r="S1376" t="s">
        <v>31</v>
      </c>
    </row>
    <row r="1377" spans="1:19" x14ac:dyDescent="0.25">
      <c r="A1377" t="s">
        <v>338</v>
      </c>
      <c r="B1377" t="s">
        <v>28872</v>
      </c>
      <c r="C1377" t="s">
        <v>28873</v>
      </c>
      <c r="E1377" t="s">
        <v>1989</v>
      </c>
      <c r="F1377" t="s">
        <v>57</v>
      </c>
      <c r="G1377">
        <v>46545</v>
      </c>
      <c r="H1377">
        <v>41.692005000000002</v>
      </c>
      <c r="I1377">
        <v>-86.148854</v>
      </c>
      <c r="J1377" s="1" t="d">
        <v>2018-11-08</v>
      </c>
      <c r="K1377">
        <v>104250</v>
      </c>
      <c r="L1377" t="s">
        <v>30</v>
      </c>
      <c r="M1377" s="1" t="d">
        <v>2018-10-01</v>
      </c>
      <c r="N1377">
        <v>10</v>
      </c>
      <c r="O1377">
        <v>1</v>
      </c>
      <c r="P1377">
        <v>2018</v>
      </c>
      <c r="R1377" t="s">
        <v>26</v>
      </c>
      <c r="S1377" t="s">
        <v>31</v>
      </c>
    </row>
    <row r="1378" spans="1:19" x14ac:dyDescent="0.25">
      <c r="A1378" t="s">
        <v>338</v>
      </c>
      <c r="B1378" t="s">
        <v>28874</v>
      </c>
      <c r="C1378" t="s">
        <v>28875</v>
      </c>
      <c r="E1378" t="s">
        <v>1989</v>
      </c>
      <c r="F1378" t="s">
        <v>57</v>
      </c>
      <c r="G1378">
        <v>46545</v>
      </c>
      <c r="H1378">
        <v>41.696117999999998</v>
      </c>
      <c r="I1378">
        <v>-86.186483999999993</v>
      </c>
      <c r="J1378" s="1" t="d">
        <v>2018-11-08</v>
      </c>
      <c r="K1378">
        <v>104251</v>
      </c>
      <c r="L1378" t="s">
        <v>30</v>
      </c>
      <c r="M1378" s="1" t="d">
        <v>2018-10-01</v>
      </c>
      <c r="N1378">
        <v>10</v>
      </c>
      <c r="O1378">
        <v>1</v>
      </c>
      <c r="P1378">
        <v>2018</v>
      </c>
      <c r="R1378" t="s">
        <v>26</v>
      </c>
      <c r="S1378" t="s">
        <v>31</v>
      </c>
    </row>
    <row r="1379" spans="1:19" x14ac:dyDescent="0.25">
      <c r="A1379" t="s">
        <v>338</v>
      </c>
      <c r="B1379" t="s">
        <v>28876</v>
      </c>
      <c r="C1379" t="s">
        <v>28877</v>
      </c>
      <c r="E1379" t="s">
        <v>3695</v>
      </c>
      <c r="F1379" t="s">
        <v>57</v>
      </c>
      <c r="G1379">
        <v>46601</v>
      </c>
      <c r="H1379">
        <v>41.674933000000003</v>
      </c>
      <c r="I1379">
        <v>-86.253377999999998</v>
      </c>
      <c r="J1379" s="1" t="d">
        <v>2018-11-08</v>
      </c>
      <c r="K1379">
        <v>104252</v>
      </c>
      <c r="L1379" t="s">
        <v>30</v>
      </c>
      <c r="M1379" s="1" t="d">
        <v>2018-10-01</v>
      </c>
      <c r="N1379">
        <v>10</v>
      </c>
      <c r="O1379">
        <v>1</v>
      </c>
      <c r="P1379">
        <v>2018</v>
      </c>
      <c r="R1379" t="s">
        <v>26</v>
      </c>
      <c r="S1379" t="s">
        <v>31</v>
      </c>
    </row>
    <row r="1380" spans="1:19" x14ac:dyDescent="0.25">
      <c r="A1380" t="s">
        <v>338</v>
      </c>
      <c r="B1380" t="s">
        <v>28878</v>
      </c>
      <c r="C1380" t="s">
        <v>28879</v>
      </c>
      <c r="E1380" t="s">
        <v>3695</v>
      </c>
      <c r="F1380" t="s">
        <v>57</v>
      </c>
      <c r="G1380">
        <v>46637</v>
      </c>
      <c r="H1380">
        <v>41.709054000000002</v>
      </c>
      <c r="I1380">
        <v>-86.252227000000005</v>
      </c>
      <c r="J1380" s="1" t="d">
        <v>2018-11-08</v>
      </c>
      <c r="K1380">
        <v>104253</v>
      </c>
      <c r="L1380" t="s">
        <v>30</v>
      </c>
      <c r="M1380" s="1" t="d">
        <v>2018-10-01</v>
      </c>
      <c r="N1380">
        <v>10</v>
      </c>
      <c r="O1380">
        <v>1</v>
      </c>
      <c r="P1380">
        <v>2018</v>
      </c>
      <c r="R1380" t="s">
        <v>26</v>
      </c>
      <c r="S1380" t="s">
        <v>31</v>
      </c>
    </row>
    <row r="1381" spans="1:19" x14ac:dyDescent="0.25">
      <c r="A1381" t="s">
        <v>338</v>
      </c>
      <c r="B1381" t="s">
        <v>28880</v>
      </c>
      <c r="C1381" t="s">
        <v>28881</v>
      </c>
      <c r="E1381" t="s">
        <v>9950</v>
      </c>
      <c r="F1381" t="s">
        <v>57</v>
      </c>
      <c r="G1381">
        <v>46580</v>
      </c>
      <c r="H1381">
        <v>41.236764000000001</v>
      </c>
      <c r="I1381">
        <v>-85.831720000000004</v>
      </c>
      <c r="J1381" s="1" t="d">
        <v>2018-11-08</v>
      </c>
      <c r="K1381">
        <v>104254</v>
      </c>
      <c r="L1381" t="s">
        <v>30</v>
      </c>
      <c r="M1381" s="1" t="d">
        <v>2018-10-01</v>
      </c>
      <c r="N1381">
        <v>10</v>
      </c>
      <c r="O1381">
        <v>1</v>
      </c>
      <c r="P1381">
        <v>2018</v>
      </c>
      <c r="R1381" t="s">
        <v>26</v>
      </c>
      <c r="S1381" t="s">
        <v>31</v>
      </c>
    </row>
    <row r="1382" spans="1:19" x14ac:dyDescent="0.25">
      <c r="A1382" t="s">
        <v>338</v>
      </c>
      <c r="B1382" t="s">
        <v>28882</v>
      </c>
      <c r="C1382" t="s">
        <v>28883</v>
      </c>
      <c r="E1382" t="s">
        <v>9950</v>
      </c>
      <c r="F1382" t="s">
        <v>57</v>
      </c>
      <c r="G1382">
        <v>46580</v>
      </c>
      <c r="H1382">
        <v>41.238689000000001</v>
      </c>
      <c r="I1382">
        <v>-85.820420999999996</v>
      </c>
      <c r="J1382" s="1" t="d">
        <v>2018-11-08</v>
      </c>
      <c r="K1382">
        <v>104255</v>
      </c>
      <c r="L1382" t="s">
        <v>30</v>
      </c>
      <c r="M1382" s="1" t="d">
        <v>2018-10-01</v>
      </c>
      <c r="N1382">
        <v>10</v>
      </c>
      <c r="O1382">
        <v>1</v>
      </c>
      <c r="P1382">
        <v>2018</v>
      </c>
      <c r="R1382" t="s">
        <v>26</v>
      </c>
      <c r="S1382" t="s">
        <v>31</v>
      </c>
    </row>
    <row r="1383" spans="1:19" x14ac:dyDescent="0.25">
      <c r="A1383" t="s">
        <v>338</v>
      </c>
      <c r="B1383" t="s">
        <v>28884</v>
      </c>
      <c r="C1383" t="s">
        <v>28885</v>
      </c>
      <c r="E1383" t="s">
        <v>21775</v>
      </c>
      <c r="F1383" t="s">
        <v>59</v>
      </c>
      <c r="G1383">
        <v>45891</v>
      </c>
      <c r="H1383">
        <v>40.858477000000001</v>
      </c>
      <c r="I1383">
        <v>-84.591509000000002</v>
      </c>
      <c r="J1383" s="1" t="d">
        <v>2018-11-08</v>
      </c>
      <c r="K1383">
        <v>104256</v>
      </c>
      <c r="L1383" t="s">
        <v>30</v>
      </c>
      <c r="M1383" s="1" t="d">
        <v>2018-10-01</v>
      </c>
      <c r="N1383">
        <v>10</v>
      </c>
      <c r="O1383">
        <v>1</v>
      </c>
      <c r="P1383">
        <v>2018</v>
      </c>
      <c r="R1383" t="s">
        <v>26</v>
      </c>
      <c r="S1383" t="s">
        <v>31</v>
      </c>
    </row>
    <row r="1384" spans="1:19" x14ac:dyDescent="0.25">
      <c r="A1384" t="s">
        <v>338</v>
      </c>
      <c r="B1384" t="s">
        <v>28886</v>
      </c>
      <c r="C1384" t="s">
        <v>28887</v>
      </c>
      <c r="E1384" t="s">
        <v>3019</v>
      </c>
      <c r="F1384" t="s">
        <v>137</v>
      </c>
      <c r="G1384">
        <v>97322</v>
      </c>
      <c r="H1384">
        <v>44.630214000000002</v>
      </c>
      <c r="I1384">
        <v>-123.055678</v>
      </c>
      <c r="J1384" s="1" t="d">
        <v>2018-11-08</v>
      </c>
      <c r="K1384">
        <v>104257</v>
      </c>
      <c r="L1384" t="s">
        <v>28888</v>
      </c>
      <c r="M1384" s="1" t="d">
        <v>2018-10-01</v>
      </c>
      <c r="N1384">
        <v>10</v>
      </c>
      <c r="O1384">
        <v>1</v>
      </c>
      <c r="P1384">
        <v>2018</v>
      </c>
      <c r="R1384" t="s">
        <v>26</v>
      </c>
      <c r="S1384" t="s">
        <v>31</v>
      </c>
    </row>
    <row r="1385" spans="1:19" x14ac:dyDescent="0.25">
      <c r="A1385" t="s">
        <v>338</v>
      </c>
      <c r="B1385" t="s">
        <v>28889</v>
      </c>
      <c r="C1385" t="s">
        <v>28890</v>
      </c>
      <c r="E1385" t="s">
        <v>28680</v>
      </c>
      <c r="F1385" t="s">
        <v>137</v>
      </c>
      <c r="G1385">
        <v>97411</v>
      </c>
      <c r="H1385">
        <v>43.095269000000002</v>
      </c>
      <c r="I1385">
        <v>-124.430871</v>
      </c>
      <c r="J1385" s="1" t="d">
        <v>2019-03-07</v>
      </c>
      <c r="K1385">
        <v>104258</v>
      </c>
      <c r="L1385" t="s">
        <v>71</v>
      </c>
      <c r="M1385" s="1" t="d">
        <v>2018-10-01</v>
      </c>
      <c r="N1385">
        <v>10</v>
      </c>
      <c r="O1385">
        <v>1</v>
      </c>
      <c r="P1385">
        <v>2018</v>
      </c>
      <c r="R1385" t="s">
        <v>26</v>
      </c>
      <c r="S1385" t="s">
        <v>31</v>
      </c>
    </row>
    <row r="1386" spans="1:19" x14ac:dyDescent="0.25">
      <c r="A1386" t="s">
        <v>338</v>
      </c>
      <c r="B1386" t="s">
        <v>28891</v>
      </c>
      <c r="C1386" t="s">
        <v>28892</v>
      </c>
      <c r="E1386" t="s">
        <v>4652</v>
      </c>
      <c r="F1386" t="s">
        <v>137</v>
      </c>
      <c r="G1386">
        <v>97365</v>
      </c>
      <c r="H1386">
        <v>44.647644</v>
      </c>
      <c r="I1386">
        <v>-124.052744</v>
      </c>
      <c r="J1386" s="1" t="d">
        <v>2018-11-08</v>
      </c>
      <c r="K1386">
        <v>104259</v>
      </c>
      <c r="L1386" t="s">
        <v>30</v>
      </c>
      <c r="M1386" s="1" t="d">
        <v>2018-10-01</v>
      </c>
      <c r="N1386">
        <v>10</v>
      </c>
      <c r="O1386">
        <v>1</v>
      </c>
      <c r="P1386">
        <v>2018</v>
      </c>
      <c r="R1386" t="s">
        <v>26</v>
      </c>
      <c r="S1386" t="s">
        <v>31</v>
      </c>
    </row>
    <row r="1387" spans="1:19" x14ac:dyDescent="0.25">
      <c r="A1387" t="s">
        <v>338</v>
      </c>
      <c r="B1387" t="s">
        <v>28893</v>
      </c>
      <c r="C1387" t="s">
        <v>28894</v>
      </c>
      <c r="E1387" t="s">
        <v>4652</v>
      </c>
      <c r="F1387" t="s">
        <v>137</v>
      </c>
      <c r="G1387">
        <v>97365</v>
      </c>
      <c r="H1387">
        <v>44.630713</v>
      </c>
      <c r="I1387">
        <v>-124.063653</v>
      </c>
      <c r="J1387" s="1" t="d">
        <v>2019-03-07</v>
      </c>
      <c r="K1387">
        <v>104260</v>
      </c>
      <c r="L1387" t="s">
        <v>71</v>
      </c>
      <c r="M1387" s="1" t="d">
        <v>2018-10-01</v>
      </c>
      <c r="N1387">
        <v>10</v>
      </c>
      <c r="O1387">
        <v>1</v>
      </c>
      <c r="P1387">
        <v>2018</v>
      </c>
      <c r="R1387" t="s">
        <v>26</v>
      </c>
      <c r="S1387" t="s">
        <v>31</v>
      </c>
    </row>
    <row r="1388" spans="1:19" x14ac:dyDescent="0.25">
      <c r="A1388" t="s">
        <v>338</v>
      </c>
      <c r="B1388" t="s">
        <v>28895</v>
      </c>
      <c r="C1388" t="s">
        <v>28896</v>
      </c>
      <c r="E1388" t="s">
        <v>14294</v>
      </c>
      <c r="F1388" t="s">
        <v>137</v>
      </c>
      <c r="G1388">
        <v>97459</v>
      </c>
      <c r="H1388">
        <v>43.390904999999997</v>
      </c>
      <c r="I1388">
        <v>-124.234151</v>
      </c>
      <c r="J1388" s="1" t="d">
        <v>2018-11-08</v>
      </c>
      <c r="K1388">
        <v>104261</v>
      </c>
      <c r="L1388" t="s">
        <v>30</v>
      </c>
      <c r="M1388" s="1" t="d">
        <v>2018-10-01</v>
      </c>
      <c r="N1388">
        <v>10</v>
      </c>
      <c r="O1388">
        <v>1</v>
      </c>
      <c r="P1388">
        <v>2018</v>
      </c>
      <c r="R1388" t="s">
        <v>26</v>
      </c>
      <c r="S1388" t="s">
        <v>31</v>
      </c>
    </row>
    <row r="1389" spans="1:19" x14ac:dyDescent="0.25">
      <c r="A1389" t="s">
        <v>338</v>
      </c>
      <c r="B1389" t="s">
        <v>28897</v>
      </c>
      <c r="C1389" t="s">
        <v>28898</v>
      </c>
      <c r="E1389" t="s">
        <v>218</v>
      </c>
      <c r="F1389" t="s">
        <v>137</v>
      </c>
      <c r="G1389">
        <v>97134</v>
      </c>
      <c r="H1389">
        <v>45.459429</v>
      </c>
      <c r="I1389">
        <v>-123.968998</v>
      </c>
      <c r="J1389" s="1" t="d">
        <v>2019-03-07</v>
      </c>
      <c r="K1389">
        <v>104262</v>
      </c>
      <c r="L1389" t="s">
        <v>71</v>
      </c>
      <c r="M1389" s="1" t="d">
        <v>2018-10-01</v>
      </c>
      <c r="N1389">
        <v>10</v>
      </c>
      <c r="O1389">
        <v>1</v>
      </c>
      <c r="P1389">
        <v>2018</v>
      </c>
      <c r="R1389" t="s">
        <v>26</v>
      </c>
      <c r="S1389" t="s">
        <v>31</v>
      </c>
    </row>
    <row r="1390" spans="1:19" x14ac:dyDescent="0.25">
      <c r="A1390" t="s">
        <v>338</v>
      </c>
      <c r="B1390" t="s">
        <v>21288</v>
      </c>
      <c r="C1390" t="s">
        <v>28899</v>
      </c>
      <c r="E1390" t="s">
        <v>136</v>
      </c>
      <c r="F1390" t="s">
        <v>137</v>
      </c>
      <c r="G1390">
        <v>97217</v>
      </c>
      <c r="H1390">
        <v>45.612718000000001</v>
      </c>
      <c r="I1390">
        <v>-122.67567699999999</v>
      </c>
      <c r="J1390" s="1" t="d">
        <v>2019-03-07</v>
      </c>
      <c r="K1390">
        <v>104263</v>
      </c>
      <c r="L1390" t="s">
        <v>71</v>
      </c>
      <c r="M1390" s="1" t="d">
        <v>2018-10-01</v>
      </c>
      <c r="N1390">
        <v>10</v>
      </c>
      <c r="O1390">
        <v>1</v>
      </c>
      <c r="P1390">
        <v>2018</v>
      </c>
      <c r="R1390" t="s">
        <v>26</v>
      </c>
      <c r="S1390" t="s">
        <v>31</v>
      </c>
    </row>
    <row r="1391" spans="1:19" x14ac:dyDescent="0.25">
      <c r="A1391" t="s">
        <v>338</v>
      </c>
      <c r="B1391" t="s">
        <v>28900</v>
      </c>
      <c r="C1391" t="s">
        <v>28901</v>
      </c>
      <c r="E1391" t="s">
        <v>28902</v>
      </c>
      <c r="F1391" t="s">
        <v>137</v>
      </c>
      <c r="G1391">
        <v>97467</v>
      </c>
      <c r="H1391">
        <v>43.699725000000001</v>
      </c>
      <c r="I1391">
        <v>-124.103324</v>
      </c>
      <c r="J1391" s="1" t="d">
        <v>2018-11-08</v>
      </c>
      <c r="K1391">
        <v>104264</v>
      </c>
      <c r="L1391" t="s">
        <v>30</v>
      </c>
      <c r="M1391" s="1" t="d">
        <v>2018-10-01</v>
      </c>
      <c r="N1391">
        <v>10</v>
      </c>
      <c r="O1391">
        <v>1</v>
      </c>
      <c r="P1391">
        <v>2018</v>
      </c>
      <c r="R1391" t="s">
        <v>26</v>
      </c>
      <c r="S1391" t="s">
        <v>31</v>
      </c>
    </row>
    <row r="1392" spans="1:19" x14ac:dyDescent="0.25">
      <c r="A1392" t="s">
        <v>338</v>
      </c>
      <c r="B1392" t="s">
        <v>28903</v>
      </c>
      <c r="C1392" t="s">
        <v>28904</v>
      </c>
      <c r="E1392" t="s">
        <v>11157</v>
      </c>
      <c r="F1392" t="s">
        <v>55</v>
      </c>
      <c r="G1392">
        <v>98642</v>
      </c>
      <c r="H1392">
        <v>45.852336999999999</v>
      </c>
      <c r="I1392">
        <v>-122.70839700000001</v>
      </c>
      <c r="J1392" s="1" t="d">
        <v>2018-11-08</v>
      </c>
      <c r="K1392">
        <v>104265</v>
      </c>
      <c r="L1392" t="s">
        <v>30</v>
      </c>
      <c r="M1392" s="1" t="d">
        <v>2018-10-01</v>
      </c>
      <c r="N1392">
        <v>10</v>
      </c>
      <c r="O1392">
        <v>1</v>
      </c>
      <c r="P1392">
        <v>2018</v>
      </c>
      <c r="R1392" t="s">
        <v>26</v>
      </c>
      <c r="S1392" t="s">
        <v>31</v>
      </c>
    </row>
    <row r="1393" spans="1:19" x14ac:dyDescent="0.25">
      <c r="A1393" t="s">
        <v>338</v>
      </c>
      <c r="B1393" t="s">
        <v>24814</v>
      </c>
      <c r="C1393" t="s">
        <v>28905</v>
      </c>
      <c r="E1393" t="s">
        <v>16895</v>
      </c>
      <c r="F1393" t="s">
        <v>57</v>
      </c>
      <c r="G1393">
        <v>46703</v>
      </c>
      <c r="H1393">
        <v>41.675711</v>
      </c>
      <c r="I1393">
        <v>-84.998103999999998</v>
      </c>
      <c r="J1393" s="1" t="d">
        <v>2018-11-08</v>
      </c>
      <c r="K1393">
        <v>104267</v>
      </c>
      <c r="L1393" t="s">
        <v>30</v>
      </c>
      <c r="M1393" s="1" t="d">
        <v>2018-10-01</v>
      </c>
      <c r="N1393">
        <v>10</v>
      </c>
      <c r="O1393">
        <v>1</v>
      </c>
      <c r="P1393">
        <v>2018</v>
      </c>
      <c r="R1393" t="s">
        <v>26</v>
      </c>
      <c r="S1393" t="s">
        <v>31</v>
      </c>
    </row>
    <row r="1394" spans="1:19" x14ac:dyDescent="0.25">
      <c r="A1394" t="s">
        <v>338</v>
      </c>
      <c r="B1394" t="s">
        <v>22956</v>
      </c>
      <c r="C1394" t="s">
        <v>28906</v>
      </c>
      <c r="E1394" t="s">
        <v>17756</v>
      </c>
      <c r="F1394" t="s">
        <v>496</v>
      </c>
      <c r="G1394">
        <v>49036</v>
      </c>
      <c r="H1394">
        <v>41.934846</v>
      </c>
      <c r="I1394">
        <v>-84.957104000000001</v>
      </c>
      <c r="J1394" s="1" t="d">
        <v>2018-11-08</v>
      </c>
      <c r="K1394">
        <v>104268</v>
      </c>
      <c r="L1394" t="s">
        <v>30</v>
      </c>
      <c r="M1394" s="1" t="d">
        <v>2018-10-01</v>
      </c>
      <c r="N1394">
        <v>10</v>
      </c>
      <c r="O1394">
        <v>1</v>
      </c>
      <c r="P1394">
        <v>2018</v>
      </c>
      <c r="R1394" t="s">
        <v>26</v>
      </c>
      <c r="S1394" t="s">
        <v>31</v>
      </c>
    </row>
    <row r="1395" spans="1:19" x14ac:dyDescent="0.25">
      <c r="A1395" t="s">
        <v>338</v>
      </c>
      <c r="B1395" t="s">
        <v>28907</v>
      </c>
      <c r="C1395" t="s">
        <v>28908</v>
      </c>
      <c r="E1395" t="s">
        <v>2033</v>
      </c>
      <c r="F1395" t="s">
        <v>57</v>
      </c>
      <c r="G1395">
        <v>46992</v>
      </c>
      <c r="H1395">
        <v>40.795478000000003</v>
      </c>
      <c r="I1395">
        <v>-85.824511000000001</v>
      </c>
      <c r="J1395" s="1" t="d">
        <v>2018-11-08</v>
      </c>
      <c r="K1395">
        <v>104269</v>
      </c>
      <c r="L1395" t="s">
        <v>30</v>
      </c>
      <c r="M1395" s="1" t="d">
        <v>2018-10-01</v>
      </c>
      <c r="N1395">
        <v>10</v>
      </c>
      <c r="O1395">
        <v>1</v>
      </c>
      <c r="P1395">
        <v>2018</v>
      </c>
      <c r="R1395" t="s">
        <v>26</v>
      </c>
      <c r="S1395" t="s">
        <v>31</v>
      </c>
    </row>
    <row r="1396" spans="1:19" x14ac:dyDescent="0.25">
      <c r="A1396" t="s">
        <v>338</v>
      </c>
      <c r="B1396" t="s">
        <v>28909</v>
      </c>
      <c r="C1396" t="s">
        <v>28910</v>
      </c>
      <c r="E1396" t="s">
        <v>3695</v>
      </c>
      <c r="F1396" t="s">
        <v>57</v>
      </c>
      <c r="G1396">
        <v>46614</v>
      </c>
      <c r="H1396">
        <v>41.642423000000001</v>
      </c>
      <c r="I1396">
        <v>-86.288396000000006</v>
      </c>
      <c r="J1396" s="1" t="d">
        <v>2018-11-08</v>
      </c>
      <c r="K1396">
        <v>104270</v>
      </c>
      <c r="L1396" t="s">
        <v>30</v>
      </c>
      <c r="M1396" s="1" t="d">
        <v>2018-10-01</v>
      </c>
      <c r="N1396">
        <v>10</v>
      </c>
      <c r="O1396">
        <v>1</v>
      </c>
      <c r="P1396">
        <v>2018</v>
      </c>
      <c r="R1396" t="s">
        <v>26</v>
      </c>
      <c r="S1396" t="s">
        <v>31</v>
      </c>
    </row>
    <row r="1397" spans="1:19" x14ac:dyDescent="0.25">
      <c r="A1397" t="s">
        <v>338</v>
      </c>
      <c r="B1397" t="s">
        <v>28911</v>
      </c>
      <c r="C1397" t="s">
        <v>28912</v>
      </c>
      <c r="D1397" t="s">
        <v>22318</v>
      </c>
      <c r="E1397" t="s">
        <v>3695</v>
      </c>
      <c r="F1397" t="s">
        <v>57</v>
      </c>
      <c r="G1397">
        <v>46614</v>
      </c>
      <c r="H1397">
        <v>41.640661000000001</v>
      </c>
      <c r="I1397">
        <v>-86.293398999999994</v>
      </c>
      <c r="J1397" s="1" t="d">
        <v>2018-11-08</v>
      </c>
      <c r="K1397">
        <v>104271</v>
      </c>
      <c r="L1397" t="s">
        <v>30</v>
      </c>
      <c r="M1397" s="1" t="d">
        <v>2018-10-01</v>
      </c>
      <c r="N1397">
        <v>10</v>
      </c>
      <c r="O1397">
        <v>1</v>
      </c>
      <c r="P1397">
        <v>2018</v>
      </c>
      <c r="R1397" t="s">
        <v>26</v>
      </c>
      <c r="S1397" t="s">
        <v>31</v>
      </c>
    </row>
    <row r="1398" spans="1:19" x14ac:dyDescent="0.25">
      <c r="A1398" t="s">
        <v>338</v>
      </c>
      <c r="B1398" t="s">
        <v>19355</v>
      </c>
      <c r="C1398" t="s">
        <v>28913</v>
      </c>
      <c r="E1398" t="s">
        <v>7213</v>
      </c>
      <c r="F1398" t="s">
        <v>25</v>
      </c>
      <c r="G1398">
        <v>20904</v>
      </c>
      <c r="H1398">
        <v>39.060589</v>
      </c>
      <c r="I1398">
        <v>-76.960020999999998</v>
      </c>
      <c r="J1398" s="1" t="d">
        <v>2018-11-08</v>
      </c>
      <c r="K1398">
        <v>104272</v>
      </c>
      <c r="L1398" t="s">
        <v>30</v>
      </c>
      <c r="M1398" s="1" t="d">
        <v>2018-10-01</v>
      </c>
      <c r="N1398">
        <v>10</v>
      </c>
      <c r="O1398">
        <v>1</v>
      </c>
      <c r="P1398">
        <v>2018</v>
      </c>
      <c r="R1398" t="s">
        <v>26</v>
      </c>
      <c r="S1398" t="s">
        <v>31</v>
      </c>
    </row>
    <row r="1399" spans="1:19" x14ac:dyDescent="0.25">
      <c r="A1399" t="s">
        <v>338</v>
      </c>
      <c r="B1399" t="s">
        <v>28914</v>
      </c>
      <c r="C1399" t="s">
        <v>28915</v>
      </c>
      <c r="E1399" t="s">
        <v>11370</v>
      </c>
      <c r="F1399" t="s">
        <v>496</v>
      </c>
      <c r="G1399">
        <v>48413</v>
      </c>
      <c r="H1399">
        <v>43.803327000000003</v>
      </c>
      <c r="I1399">
        <v>-82.978959000000003</v>
      </c>
      <c r="J1399" s="1" t="d">
        <v>2018-11-08</v>
      </c>
      <c r="K1399">
        <v>104273</v>
      </c>
      <c r="L1399" t="s">
        <v>30</v>
      </c>
      <c r="M1399" s="1" t="d">
        <v>2018-10-01</v>
      </c>
      <c r="N1399">
        <v>10</v>
      </c>
      <c r="O1399">
        <v>1</v>
      </c>
      <c r="P1399">
        <v>2018</v>
      </c>
      <c r="R1399" t="s">
        <v>26</v>
      </c>
      <c r="S1399" t="s">
        <v>31</v>
      </c>
    </row>
    <row r="1400" spans="1:19" x14ac:dyDescent="0.25">
      <c r="A1400" t="s">
        <v>338</v>
      </c>
      <c r="B1400" t="s">
        <v>28916</v>
      </c>
      <c r="C1400" t="s">
        <v>28917</v>
      </c>
      <c r="E1400" t="s">
        <v>2500</v>
      </c>
      <c r="F1400" t="s">
        <v>496</v>
      </c>
      <c r="G1400">
        <v>49423</v>
      </c>
      <c r="H1400">
        <v>42.789580999999998</v>
      </c>
      <c r="I1400">
        <v>-86.082185999999993</v>
      </c>
      <c r="J1400" s="1" t="d">
        <v>2018-11-08</v>
      </c>
      <c r="K1400">
        <v>104274</v>
      </c>
      <c r="L1400" t="s">
        <v>30</v>
      </c>
      <c r="M1400" s="1" t="d">
        <v>2018-10-01</v>
      </c>
      <c r="N1400">
        <v>10</v>
      </c>
      <c r="O1400">
        <v>1</v>
      </c>
      <c r="P1400">
        <v>2018</v>
      </c>
      <c r="R1400" t="s">
        <v>26</v>
      </c>
      <c r="S1400" t="s">
        <v>31</v>
      </c>
    </row>
    <row r="1401" spans="1:19" x14ac:dyDescent="0.25">
      <c r="A1401" t="s">
        <v>338</v>
      </c>
      <c r="B1401" t="s">
        <v>28918</v>
      </c>
      <c r="C1401" t="s">
        <v>28919</v>
      </c>
      <c r="E1401" t="s">
        <v>2794</v>
      </c>
      <c r="F1401" t="s">
        <v>496</v>
      </c>
      <c r="G1401">
        <v>49525</v>
      </c>
      <c r="H1401">
        <v>43.030838000000003</v>
      </c>
      <c r="I1401">
        <v>-85.626693000000003</v>
      </c>
      <c r="J1401" s="1" t="d">
        <v>2018-11-08</v>
      </c>
      <c r="K1401">
        <v>104275</v>
      </c>
      <c r="L1401" t="s">
        <v>30</v>
      </c>
      <c r="M1401" s="1" t="d">
        <v>2018-10-01</v>
      </c>
      <c r="N1401">
        <v>10</v>
      </c>
      <c r="O1401">
        <v>1</v>
      </c>
      <c r="P1401">
        <v>2018</v>
      </c>
      <c r="R1401" t="s">
        <v>26</v>
      </c>
      <c r="S1401" t="s">
        <v>31</v>
      </c>
    </row>
    <row r="1402" spans="1:19" x14ac:dyDescent="0.25">
      <c r="A1402" t="s">
        <v>338</v>
      </c>
      <c r="B1402" t="s">
        <v>28920</v>
      </c>
      <c r="C1402" t="s">
        <v>28921</v>
      </c>
      <c r="E1402" t="s">
        <v>1824</v>
      </c>
      <c r="F1402" t="s">
        <v>496</v>
      </c>
      <c r="G1402">
        <v>49201</v>
      </c>
      <c r="H1402">
        <v>42.277762000000003</v>
      </c>
      <c r="I1402">
        <v>-84.379182</v>
      </c>
      <c r="J1402" s="1" t="d">
        <v>2018-11-08</v>
      </c>
      <c r="K1402">
        <v>104276</v>
      </c>
      <c r="L1402" t="s">
        <v>30</v>
      </c>
      <c r="M1402" s="1" t="d">
        <v>2018-10-01</v>
      </c>
      <c r="N1402">
        <v>10</v>
      </c>
      <c r="O1402">
        <v>1</v>
      </c>
      <c r="P1402">
        <v>2018</v>
      </c>
      <c r="R1402" t="s">
        <v>26</v>
      </c>
      <c r="S1402" t="s">
        <v>31</v>
      </c>
    </row>
    <row r="1403" spans="1:19" x14ac:dyDescent="0.25">
      <c r="A1403" t="s">
        <v>338</v>
      </c>
      <c r="B1403" t="s">
        <v>28922</v>
      </c>
      <c r="C1403" t="s">
        <v>28923</v>
      </c>
      <c r="E1403" t="s">
        <v>3916</v>
      </c>
      <c r="F1403" t="s">
        <v>496</v>
      </c>
      <c r="G1403">
        <v>48439</v>
      </c>
      <c r="H1403">
        <v>42.941547999999997</v>
      </c>
      <c r="I1403">
        <v>-83.645505999999997</v>
      </c>
      <c r="J1403" s="1" t="d">
        <v>2018-11-08</v>
      </c>
      <c r="K1403">
        <v>104277</v>
      </c>
      <c r="L1403" t="s">
        <v>30</v>
      </c>
      <c r="M1403" s="1" t="d">
        <v>2018-10-01</v>
      </c>
      <c r="N1403">
        <v>10</v>
      </c>
      <c r="O1403">
        <v>1</v>
      </c>
      <c r="P1403">
        <v>2018</v>
      </c>
      <c r="R1403" t="s">
        <v>26</v>
      </c>
      <c r="S1403" t="s">
        <v>31</v>
      </c>
    </row>
    <row r="1404" spans="1:19" x14ac:dyDescent="0.25">
      <c r="A1404" t="s">
        <v>338</v>
      </c>
      <c r="B1404" t="s">
        <v>28924</v>
      </c>
      <c r="C1404" t="s">
        <v>28925</v>
      </c>
      <c r="E1404" t="s">
        <v>4500</v>
      </c>
      <c r="F1404" t="s">
        <v>496</v>
      </c>
      <c r="G1404">
        <v>48430</v>
      </c>
      <c r="H1404">
        <v>42.790601000000002</v>
      </c>
      <c r="I1404">
        <v>-83.730213000000006</v>
      </c>
      <c r="J1404" s="1" t="d">
        <v>2018-11-08</v>
      </c>
      <c r="K1404">
        <v>104278</v>
      </c>
      <c r="L1404" t="s">
        <v>30</v>
      </c>
      <c r="M1404" s="1" t="d">
        <v>2018-10-01</v>
      </c>
      <c r="N1404">
        <v>10</v>
      </c>
      <c r="O1404">
        <v>1</v>
      </c>
      <c r="P1404">
        <v>2018</v>
      </c>
      <c r="R1404" t="s">
        <v>26</v>
      </c>
      <c r="S1404" t="s">
        <v>31</v>
      </c>
    </row>
    <row r="1405" spans="1:19" x14ac:dyDescent="0.25">
      <c r="A1405" t="s">
        <v>338</v>
      </c>
      <c r="B1405" t="s">
        <v>28926</v>
      </c>
      <c r="C1405" t="s">
        <v>28927</v>
      </c>
      <c r="E1405" t="s">
        <v>28928</v>
      </c>
      <c r="F1405" t="s">
        <v>496</v>
      </c>
      <c r="G1405">
        <v>48165</v>
      </c>
      <c r="H1405">
        <v>42.515721999999997</v>
      </c>
      <c r="I1405">
        <v>-83.608278999999996</v>
      </c>
      <c r="J1405" s="1" t="d">
        <v>2018-11-08</v>
      </c>
      <c r="K1405">
        <v>104279</v>
      </c>
      <c r="L1405" t="s">
        <v>30</v>
      </c>
      <c r="M1405" s="1" t="d">
        <v>2018-10-01</v>
      </c>
      <c r="N1405">
        <v>10</v>
      </c>
      <c r="O1405">
        <v>1</v>
      </c>
      <c r="P1405">
        <v>2018</v>
      </c>
      <c r="R1405" t="s">
        <v>26</v>
      </c>
      <c r="S1405" t="s">
        <v>31</v>
      </c>
    </row>
    <row r="1406" spans="1:19" x14ac:dyDescent="0.25">
      <c r="A1406" t="s">
        <v>338</v>
      </c>
      <c r="B1406" t="s">
        <v>28929</v>
      </c>
      <c r="C1406" t="s">
        <v>28930</v>
      </c>
      <c r="E1406" t="s">
        <v>12381</v>
      </c>
      <c r="F1406" t="s">
        <v>496</v>
      </c>
      <c r="G1406">
        <v>48375</v>
      </c>
      <c r="H1406">
        <v>42.477792999999998</v>
      </c>
      <c r="I1406">
        <v>-83.465085000000002</v>
      </c>
      <c r="J1406" s="1" t="d">
        <v>2018-11-08</v>
      </c>
      <c r="K1406">
        <v>104280</v>
      </c>
      <c r="L1406" t="s">
        <v>30</v>
      </c>
      <c r="M1406" s="1" t="d">
        <v>2018-10-01</v>
      </c>
      <c r="N1406">
        <v>10</v>
      </c>
      <c r="O1406">
        <v>1</v>
      </c>
      <c r="P1406">
        <v>2018</v>
      </c>
      <c r="R1406" t="s">
        <v>26</v>
      </c>
      <c r="S1406" t="s">
        <v>31</v>
      </c>
    </row>
    <row r="1407" spans="1:19" x14ac:dyDescent="0.25">
      <c r="A1407" t="s">
        <v>338</v>
      </c>
      <c r="B1407" t="s">
        <v>28931</v>
      </c>
      <c r="C1407" t="s">
        <v>28932</v>
      </c>
      <c r="E1407" t="s">
        <v>22972</v>
      </c>
      <c r="F1407" t="s">
        <v>59</v>
      </c>
      <c r="G1407">
        <v>43616</v>
      </c>
      <c r="H1407">
        <v>41.633513999999998</v>
      </c>
      <c r="I1407">
        <v>-83.477202000000005</v>
      </c>
      <c r="J1407" s="1" t="d">
        <v>2018-11-08</v>
      </c>
      <c r="K1407">
        <v>104281</v>
      </c>
      <c r="L1407" t="s">
        <v>30</v>
      </c>
      <c r="M1407" s="1" t="d">
        <v>2018-10-01</v>
      </c>
      <c r="N1407">
        <v>10</v>
      </c>
      <c r="O1407">
        <v>1</v>
      </c>
      <c r="P1407">
        <v>2018</v>
      </c>
      <c r="R1407" t="s">
        <v>26</v>
      </c>
      <c r="S1407" t="s">
        <v>31</v>
      </c>
    </row>
    <row r="1408" spans="1:19" x14ac:dyDescent="0.25">
      <c r="A1408" t="s">
        <v>338</v>
      </c>
      <c r="B1408" t="s">
        <v>7488</v>
      </c>
      <c r="C1408" t="s">
        <v>28933</v>
      </c>
      <c r="E1408" t="s">
        <v>7490</v>
      </c>
      <c r="F1408" t="s">
        <v>42</v>
      </c>
      <c r="G1408">
        <v>1938</v>
      </c>
      <c r="H1408">
        <v>42.678142000000001</v>
      </c>
      <c r="I1408">
        <v>-70.839093000000005</v>
      </c>
      <c r="J1408" s="1" t="d">
        <v>2018-11-08</v>
      </c>
      <c r="K1408">
        <v>104301</v>
      </c>
      <c r="L1408" t="s">
        <v>30</v>
      </c>
      <c r="M1408" s="1" t="d">
        <v>2018-10-01</v>
      </c>
      <c r="N1408">
        <v>10</v>
      </c>
      <c r="O1408">
        <v>1</v>
      </c>
      <c r="P1408">
        <v>2018</v>
      </c>
      <c r="R1408" t="s">
        <v>26</v>
      </c>
      <c r="S1408" t="s">
        <v>27</v>
      </c>
    </row>
    <row r="1409" spans="1:19" x14ac:dyDescent="0.25">
      <c r="A1409" t="s">
        <v>338</v>
      </c>
      <c r="B1409" t="s">
        <v>7488</v>
      </c>
      <c r="C1409" t="s">
        <v>28934</v>
      </c>
      <c r="E1409" t="s">
        <v>7490</v>
      </c>
      <c r="F1409" t="s">
        <v>42</v>
      </c>
      <c r="G1409">
        <v>1938</v>
      </c>
      <c r="H1409">
        <v>42.675583000000003</v>
      </c>
      <c r="I1409">
        <v>-70.840554999999995</v>
      </c>
      <c r="J1409" s="1" t="d">
        <v>2018-11-08</v>
      </c>
      <c r="K1409">
        <v>104302</v>
      </c>
      <c r="L1409" t="s">
        <v>30</v>
      </c>
      <c r="M1409" s="1" t="d">
        <v>2018-10-01</v>
      </c>
      <c r="N1409">
        <v>10</v>
      </c>
      <c r="O1409">
        <v>1</v>
      </c>
      <c r="P1409">
        <v>2018</v>
      </c>
      <c r="R1409" t="s">
        <v>26</v>
      </c>
      <c r="S1409" t="s">
        <v>27</v>
      </c>
    </row>
    <row r="1410" spans="1:19" x14ac:dyDescent="0.25">
      <c r="A1410" t="s">
        <v>338</v>
      </c>
      <c r="B1410" t="s">
        <v>7488</v>
      </c>
      <c r="C1410" t="s">
        <v>28935</v>
      </c>
      <c r="E1410" t="s">
        <v>7490</v>
      </c>
      <c r="F1410" t="s">
        <v>42</v>
      </c>
      <c r="G1410">
        <v>1938</v>
      </c>
      <c r="H1410">
        <v>42.678707000000003</v>
      </c>
      <c r="I1410">
        <v>-70.841728000000003</v>
      </c>
      <c r="J1410" s="1" t="d">
        <v>2018-11-08</v>
      </c>
      <c r="K1410">
        <v>104303</v>
      </c>
      <c r="L1410" t="s">
        <v>30</v>
      </c>
      <c r="M1410" s="1" t="d">
        <v>2018-10-01</v>
      </c>
      <c r="N1410">
        <v>10</v>
      </c>
      <c r="O1410">
        <v>1</v>
      </c>
      <c r="P1410">
        <v>2018</v>
      </c>
      <c r="R1410" t="s">
        <v>26</v>
      </c>
      <c r="S1410" t="s">
        <v>27</v>
      </c>
    </row>
    <row r="1411" spans="1:19" x14ac:dyDescent="0.25">
      <c r="A1411" t="s">
        <v>338</v>
      </c>
      <c r="B1411" t="s">
        <v>7488</v>
      </c>
      <c r="C1411" t="s">
        <v>28936</v>
      </c>
      <c r="E1411" t="s">
        <v>28937</v>
      </c>
      <c r="F1411" t="s">
        <v>42</v>
      </c>
      <c r="G1411">
        <v>1983</v>
      </c>
      <c r="H1411">
        <v>42.651999000000004</v>
      </c>
      <c r="I1411">
        <v>-70.935553999999996</v>
      </c>
      <c r="J1411" s="1" t="d">
        <v>2018-11-08</v>
      </c>
      <c r="K1411">
        <v>104304</v>
      </c>
      <c r="L1411" t="s">
        <v>30</v>
      </c>
      <c r="M1411" s="1" t="d">
        <v>2018-10-01</v>
      </c>
      <c r="N1411">
        <v>10</v>
      </c>
      <c r="O1411">
        <v>1</v>
      </c>
      <c r="P1411">
        <v>2018</v>
      </c>
      <c r="R1411" t="s">
        <v>26</v>
      </c>
      <c r="S1411" t="s">
        <v>27</v>
      </c>
    </row>
    <row r="1412" spans="1:19" x14ac:dyDescent="0.25">
      <c r="A1412" t="s">
        <v>338</v>
      </c>
      <c r="B1412" t="s">
        <v>28938</v>
      </c>
      <c r="C1412" t="s">
        <v>28939</v>
      </c>
      <c r="E1412" t="s">
        <v>3965</v>
      </c>
      <c r="F1412" t="s">
        <v>25</v>
      </c>
      <c r="G1412">
        <v>21201</v>
      </c>
      <c r="H1412">
        <v>39.287860999999999</v>
      </c>
      <c r="I1412">
        <v>-76.616632999999993</v>
      </c>
      <c r="J1412" s="1" t="d">
        <v>2018-11-08</v>
      </c>
      <c r="K1412">
        <v>104305</v>
      </c>
      <c r="L1412" t="s">
        <v>7192</v>
      </c>
      <c r="M1412" s="1" t="d">
        <v>2018-10-16</v>
      </c>
      <c r="N1412">
        <v>10</v>
      </c>
      <c r="O1412">
        <v>16</v>
      </c>
      <c r="P1412">
        <v>2018</v>
      </c>
      <c r="R1412" t="s">
        <v>26</v>
      </c>
      <c r="S1412" t="s">
        <v>31</v>
      </c>
    </row>
    <row r="1413" spans="1:19" x14ac:dyDescent="0.25">
      <c r="A1413" t="s">
        <v>338</v>
      </c>
      <c r="B1413" t="s">
        <v>28940</v>
      </c>
      <c r="C1413" t="s">
        <v>28941</v>
      </c>
      <c r="E1413" t="s">
        <v>25902</v>
      </c>
      <c r="F1413" t="s">
        <v>212</v>
      </c>
      <c r="G1413">
        <v>28621</v>
      </c>
      <c r="H1413">
        <v>36.245221999999998</v>
      </c>
      <c r="I1413">
        <v>-80.850471999999996</v>
      </c>
      <c r="J1413" s="1" t="d">
        <v>2018-11-08</v>
      </c>
      <c r="K1413">
        <v>104306</v>
      </c>
      <c r="L1413" t="s">
        <v>30</v>
      </c>
      <c r="M1413" s="1" t="d">
        <v>2018-01-01</v>
      </c>
      <c r="N1413">
        <v>1</v>
      </c>
      <c r="O1413">
        <v>1</v>
      </c>
      <c r="P1413">
        <v>2018</v>
      </c>
      <c r="R1413" t="s">
        <v>26</v>
      </c>
      <c r="S1413" t="s">
        <v>31</v>
      </c>
    </row>
    <row r="1414" spans="1:19" x14ac:dyDescent="0.25">
      <c r="A1414" t="s">
        <v>338</v>
      </c>
      <c r="B1414" t="s">
        <v>28942</v>
      </c>
      <c r="C1414" t="s">
        <v>28943</v>
      </c>
      <c r="E1414" t="s">
        <v>25902</v>
      </c>
      <c r="F1414" t="s">
        <v>212</v>
      </c>
      <c r="G1414">
        <v>28621</v>
      </c>
      <c r="H1414">
        <v>36.242635</v>
      </c>
      <c r="I1414">
        <v>-80.851461</v>
      </c>
      <c r="J1414" s="1" t="d">
        <v>2018-11-08</v>
      </c>
      <c r="K1414">
        <v>104307</v>
      </c>
      <c r="L1414" t="s">
        <v>30</v>
      </c>
      <c r="M1414" s="1" t="d">
        <v>2018-09-01</v>
      </c>
      <c r="N1414">
        <v>9</v>
      </c>
      <c r="O1414">
        <v>1</v>
      </c>
      <c r="P1414">
        <v>2018</v>
      </c>
      <c r="R1414" t="s">
        <v>26</v>
      </c>
      <c r="S1414" t="s">
        <v>31</v>
      </c>
    </row>
    <row r="1415" spans="1:19" x14ac:dyDescent="0.25">
      <c r="A1415" t="s">
        <v>338</v>
      </c>
      <c r="B1415" t="s">
        <v>28946</v>
      </c>
      <c r="C1415" t="s">
        <v>28947</v>
      </c>
      <c r="E1415" t="s">
        <v>5623</v>
      </c>
      <c r="F1415" t="s">
        <v>170</v>
      </c>
      <c r="G1415">
        <v>95354</v>
      </c>
      <c r="H1415">
        <v>37.643351000000003</v>
      </c>
      <c r="I1415">
        <v>-120.993746</v>
      </c>
      <c r="J1415" s="1" t="d">
        <v>2018-11-08</v>
      </c>
      <c r="K1415">
        <v>104309</v>
      </c>
      <c r="L1415" t="s">
        <v>30</v>
      </c>
      <c r="M1415" s="1" t="d">
        <v>2018-09-24</v>
      </c>
      <c r="N1415">
        <v>9</v>
      </c>
      <c r="O1415">
        <v>24</v>
      </c>
      <c r="P1415">
        <v>2018</v>
      </c>
      <c r="R1415" t="s">
        <v>26</v>
      </c>
      <c r="S1415" t="s">
        <v>31</v>
      </c>
    </row>
    <row r="1416" spans="1:19" x14ac:dyDescent="0.25">
      <c r="A1416" t="s">
        <v>338</v>
      </c>
      <c r="B1416" t="s">
        <v>28948</v>
      </c>
      <c r="C1416" t="s">
        <v>28949</v>
      </c>
      <c r="E1416" t="s">
        <v>14575</v>
      </c>
      <c r="F1416" t="s">
        <v>170</v>
      </c>
      <c r="G1416">
        <v>95361</v>
      </c>
      <c r="H1416">
        <v>37.764710999999998</v>
      </c>
      <c r="I1416">
        <v>-120.848771</v>
      </c>
      <c r="J1416" s="1" t="d">
        <v>2018-11-08</v>
      </c>
      <c r="K1416">
        <v>104310</v>
      </c>
      <c r="L1416" t="s">
        <v>30</v>
      </c>
      <c r="M1416" s="1" t="d">
        <v>2018-09-24</v>
      </c>
      <c r="N1416">
        <v>9</v>
      </c>
      <c r="O1416">
        <v>24</v>
      </c>
      <c r="P1416">
        <v>2018</v>
      </c>
      <c r="R1416" t="s">
        <v>26</v>
      </c>
      <c r="S1416" t="s">
        <v>31</v>
      </c>
    </row>
    <row r="1417" spans="1:19" x14ac:dyDescent="0.25">
      <c r="A1417" t="s">
        <v>338</v>
      </c>
      <c r="B1417" t="s">
        <v>28950</v>
      </c>
      <c r="C1417" t="s">
        <v>28951</v>
      </c>
      <c r="E1417" t="s">
        <v>173</v>
      </c>
      <c r="F1417" t="s">
        <v>170</v>
      </c>
      <c r="G1417">
        <v>93301</v>
      </c>
      <c r="H1417">
        <v>35.372556860000003</v>
      </c>
      <c r="I1417">
        <v>-119.0066873</v>
      </c>
      <c r="J1417" s="1" t="d">
        <v>2019-02-06</v>
      </c>
      <c r="K1417">
        <v>104311</v>
      </c>
      <c r="L1417" t="s">
        <v>103</v>
      </c>
      <c r="M1417" s="1" t="d">
        <v>2018-10-18</v>
      </c>
      <c r="N1417">
        <v>10</v>
      </c>
      <c r="O1417">
        <v>18</v>
      </c>
      <c r="P1417">
        <v>2018</v>
      </c>
      <c r="R1417" t="s">
        <v>26</v>
      </c>
      <c r="S1417" t="s">
        <v>31</v>
      </c>
    </row>
    <row r="1418" spans="1:19" x14ac:dyDescent="0.25">
      <c r="A1418" t="s">
        <v>338</v>
      </c>
      <c r="B1418" t="s">
        <v>28952</v>
      </c>
      <c r="C1418" t="s">
        <v>28953</v>
      </c>
      <c r="D1418" t="s">
        <v>28954</v>
      </c>
      <c r="E1418" t="s">
        <v>3965</v>
      </c>
      <c r="F1418" t="s">
        <v>25</v>
      </c>
      <c r="G1418">
        <v>21201</v>
      </c>
      <c r="H1418">
        <v>39.289496</v>
      </c>
      <c r="I1418">
        <v>-76.613587999999993</v>
      </c>
      <c r="J1418" s="1" t="d">
        <v>2018-11-08</v>
      </c>
      <c r="K1418">
        <v>104335</v>
      </c>
      <c r="L1418" t="s">
        <v>7192</v>
      </c>
      <c r="M1418" s="1" t="d">
        <v>2018-10-22</v>
      </c>
      <c r="N1418">
        <v>10</v>
      </c>
      <c r="O1418">
        <v>22</v>
      </c>
      <c r="P1418">
        <v>2018</v>
      </c>
      <c r="R1418" t="s">
        <v>26</v>
      </c>
      <c r="S1418" t="s">
        <v>31</v>
      </c>
    </row>
    <row r="1419" spans="1:19" x14ac:dyDescent="0.25">
      <c r="A1419" t="s">
        <v>338</v>
      </c>
      <c r="B1419" t="s">
        <v>28955</v>
      </c>
      <c r="C1419" t="s">
        <v>28956</v>
      </c>
      <c r="E1419" t="s">
        <v>131</v>
      </c>
      <c r="F1419" t="s">
        <v>129</v>
      </c>
      <c r="G1419">
        <v>80301</v>
      </c>
      <c r="H1419">
        <v>40.035482999999999</v>
      </c>
      <c r="I1419">
        <v>-105.242722</v>
      </c>
      <c r="J1419" s="1" t="d">
        <v>2018-11-08</v>
      </c>
      <c r="K1419">
        <v>104388</v>
      </c>
      <c r="L1419" t="s">
        <v>30</v>
      </c>
      <c r="M1419" s="1" t="d">
        <v>2018-03-01</v>
      </c>
      <c r="N1419">
        <v>3</v>
      </c>
      <c r="O1419">
        <v>1</v>
      </c>
      <c r="P1419">
        <v>2018</v>
      </c>
      <c r="R1419" t="s">
        <v>26</v>
      </c>
      <c r="S1419" t="s">
        <v>27</v>
      </c>
    </row>
    <row r="1420" spans="1:19" x14ac:dyDescent="0.25">
      <c r="A1420" t="s">
        <v>504</v>
      </c>
      <c r="B1420" t="s">
        <v>28959</v>
      </c>
      <c r="C1420" t="s">
        <v>28960</v>
      </c>
      <c r="E1420" t="s">
        <v>28961</v>
      </c>
      <c r="F1420" t="s">
        <v>513</v>
      </c>
      <c r="G1420">
        <v>53572</v>
      </c>
      <c r="H1420">
        <v>43.005886949999997</v>
      </c>
      <c r="I1420">
        <v>-89.748879489999993</v>
      </c>
      <c r="J1420" s="1" t="d">
        <v>2019-01-10</v>
      </c>
      <c r="K1420">
        <v>104391</v>
      </c>
      <c r="L1420" t="s">
        <v>30</v>
      </c>
      <c r="M1420" s="1" t="d">
        <v>2018-12-20</v>
      </c>
      <c r="N1420">
        <v>12</v>
      </c>
      <c r="O1420">
        <v>20</v>
      </c>
      <c r="P1420">
        <v>2018</v>
      </c>
      <c r="R1420" t="s">
        <v>26</v>
      </c>
      <c r="S1420" t="s">
        <v>31</v>
      </c>
    </row>
    <row r="1421" spans="1:19" x14ac:dyDescent="0.25">
      <c r="A1421" t="s">
        <v>338</v>
      </c>
      <c r="B1421" t="s">
        <v>28962</v>
      </c>
      <c r="C1421" t="s">
        <v>28963</v>
      </c>
      <c r="E1421" t="s">
        <v>11997</v>
      </c>
      <c r="F1421" t="s">
        <v>503</v>
      </c>
      <c r="G1421">
        <v>58071</v>
      </c>
      <c r="H1421">
        <v>48.197023000000002</v>
      </c>
      <c r="I1421">
        <v>-101.294031</v>
      </c>
      <c r="J1421" s="1" t="d">
        <v>2018-11-08</v>
      </c>
      <c r="K1421">
        <v>104406</v>
      </c>
      <c r="L1421" t="s">
        <v>30</v>
      </c>
      <c r="M1421" s="1" t="d">
        <v>2018-09-01</v>
      </c>
      <c r="N1421">
        <v>9</v>
      </c>
      <c r="O1421">
        <v>1</v>
      </c>
      <c r="P1421">
        <v>2018</v>
      </c>
      <c r="R1421" t="s">
        <v>26</v>
      </c>
      <c r="S1421" t="s">
        <v>31</v>
      </c>
    </row>
    <row r="1422" spans="1:19" x14ac:dyDescent="0.25">
      <c r="A1422" t="s">
        <v>338</v>
      </c>
      <c r="B1422" t="s">
        <v>28964</v>
      </c>
      <c r="C1422" t="s">
        <v>28965</v>
      </c>
      <c r="E1422" t="s">
        <v>11997</v>
      </c>
      <c r="F1422" t="s">
        <v>503</v>
      </c>
      <c r="G1422">
        <v>58701</v>
      </c>
      <c r="H1422">
        <v>48.193828000000003</v>
      </c>
      <c r="I1422">
        <v>-101.295626</v>
      </c>
      <c r="J1422" s="1" t="d">
        <v>2018-11-08</v>
      </c>
      <c r="K1422">
        <v>104407</v>
      </c>
      <c r="L1422" t="s">
        <v>30</v>
      </c>
      <c r="M1422" s="1" t="d">
        <v>2018-10-02</v>
      </c>
      <c r="N1422">
        <v>10</v>
      </c>
      <c r="O1422">
        <v>2</v>
      </c>
      <c r="P1422">
        <v>2018</v>
      </c>
      <c r="R1422" t="s">
        <v>26</v>
      </c>
      <c r="S1422" t="s">
        <v>31</v>
      </c>
    </row>
    <row r="1423" spans="1:19" x14ac:dyDescent="0.25">
      <c r="A1423" t="s">
        <v>338</v>
      </c>
      <c r="B1423" t="s">
        <v>20432</v>
      </c>
      <c r="C1423" t="s">
        <v>28968</v>
      </c>
      <c r="E1423" t="s">
        <v>27959</v>
      </c>
      <c r="F1423" t="s">
        <v>48</v>
      </c>
      <c r="G1423">
        <v>12804</v>
      </c>
      <c r="H1423">
        <v>43.348123000000001</v>
      </c>
      <c r="I1423">
        <v>-73.689802999999998</v>
      </c>
      <c r="J1423" s="1" t="d">
        <v>2018-12-11</v>
      </c>
      <c r="K1423">
        <v>104409</v>
      </c>
      <c r="L1423" t="s">
        <v>30</v>
      </c>
      <c r="M1423" s="1" t="d">
        <v>2018-06-15</v>
      </c>
      <c r="N1423">
        <v>6</v>
      </c>
      <c r="O1423">
        <v>15</v>
      </c>
      <c r="P1423">
        <v>2018</v>
      </c>
      <c r="R1423" t="s">
        <v>26</v>
      </c>
      <c r="S1423" t="s">
        <v>31</v>
      </c>
    </row>
    <row r="1424" spans="1:19" x14ac:dyDescent="0.25">
      <c r="A1424" t="s">
        <v>19</v>
      </c>
      <c r="B1424" t="s">
        <v>28969</v>
      </c>
      <c r="C1424" t="s">
        <v>28970</v>
      </c>
      <c r="E1424" t="s">
        <v>25883</v>
      </c>
      <c r="F1424" t="s">
        <v>59</v>
      </c>
      <c r="G1424">
        <v>44024</v>
      </c>
      <c r="H1424">
        <v>41.600543999999999</v>
      </c>
      <c r="I1424">
        <v>-81.144238000000001</v>
      </c>
      <c r="J1424" s="1" t="d">
        <v>2018-11-08</v>
      </c>
      <c r="K1424">
        <v>104425</v>
      </c>
      <c r="L1424" t="s">
        <v>30</v>
      </c>
      <c r="M1424" s="1" t="d">
        <v>2018-10-15</v>
      </c>
      <c r="N1424">
        <v>10</v>
      </c>
      <c r="O1424">
        <v>15</v>
      </c>
      <c r="P1424">
        <v>2018</v>
      </c>
      <c r="Q1424" t="s">
        <v>35</v>
      </c>
      <c r="R1424" t="s">
        <v>26</v>
      </c>
      <c r="S1424" t="s">
        <v>27</v>
      </c>
    </row>
    <row r="1425" spans="1:19" x14ac:dyDescent="0.25">
      <c r="A1425" t="s">
        <v>338</v>
      </c>
      <c r="B1425" t="s">
        <v>28971</v>
      </c>
      <c r="C1425" t="s">
        <v>28972</v>
      </c>
      <c r="E1425" t="s">
        <v>28973</v>
      </c>
      <c r="F1425" t="s">
        <v>170</v>
      </c>
      <c r="G1425">
        <v>95032</v>
      </c>
      <c r="H1425">
        <v>37.229970999999999</v>
      </c>
      <c r="I1425">
        <v>-121.979377</v>
      </c>
      <c r="J1425" s="1" t="d">
        <v>2019-03-07</v>
      </c>
      <c r="K1425">
        <v>104445</v>
      </c>
      <c r="L1425" t="s">
        <v>71</v>
      </c>
      <c r="M1425" s="1" t="d">
        <v>2018-10-01</v>
      </c>
      <c r="N1425">
        <v>10</v>
      </c>
      <c r="O1425">
        <v>1</v>
      </c>
      <c r="P1425">
        <v>2018</v>
      </c>
      <c r="R1425" t="s">
        <v>26</v>
      </c>
      <c r="S1425" t="s">
        <v>31</v>
      </c>
    </row>
    <row r="1426" spans="1:19" x14ac:dyDescent="0.25">
      <c r="A1426" t="s">
        <v>338</v>
      </c>
      <c r="B1426" t="s">
        <v>28030</v>
      </c>
      <c r="C1426" t="s">
        <v>28974</v>
      </c>
      <c r="E1426" t="s">
        <v>1872</v>
      </c>
      <c r="F1426" t="s">
        <v>55</v>
      </c>
      <c r="G1426">
        <v>98029</v>
      </c>
      <c r="H1426">
        <v>47.548071</v>
      </c>
      <c r="I1426">
        <v>-122.039957</v>
      </c>
      <c r="J1426" s="1" t="d">
        <v>2018-11-08</v>
      </c>
      <c r="K1426">
        <v>104446</v>
      </c>
      <c r="L1426" t="s">
        <v>30</v>
      </c>
      <c r="M1426" s="1" t="d">
        <v>2018-10-01</v>
      </c>
      <c r="N1426">
        <v>10</v>
      </c>
      <c r="O1426">
        <v>1</v>
      </c>
      <c r="P1426">
        <v>2018</v>
      </c>
      <c r="R1426" t="s">
        <v>26</v>
      </c>
      <c r="S1426" t="s">
        <v>31</v>
      </c>
    </row>
    <row r="1427" spans="1:19" x14ac:dyDescent="0.25">
      <c r="A1427" t="s">
        <v>338</v>
      </c>
      <c r="B1427" t="s">
        <v>28975</v>
      </c>
      <c r="C1427" t="s">
        <v>28976</v>
      </c>
      <c r="E1427" t="s">
        <v>15171</v>
      </c>
      <c r="F1427" t="s">
        <v>170</v>
      </c>
      <c r="G1427">
        <v>94015</v>
      </c>
      <c r="H1427">
        <v>37.673993000000003</v>
      </c>
      <c r="I1427">
        <v>-122.472065</v>
      </c>
      <c r="J1427" s="1" t="d">
        <v>2018-11-08</v>
      </c>
      <c r="K1427">
        <v>104447</v>
      </c>
      <c r="L1427" t="s">
        <v>30</v>
      </c>
      <c r="M1427" s="1" t="d">
        <v>2018-10-01</v>
      </c>
      <c r="N1427">
        <v>10</v>
      </c>
      <c r="O1427">
        <v>1</v>
      </c>
      <c r="P1427">
        <v>2018</v>
      </c>
      <c r="R1427" t="s">
        <v>26</v>
      </c>
      <c r="S1427" t="s">
        <v>31</v>
      </c>
    </row>
    <row r="1428" spans="1:19" x14ac:dyDescent="0.25">
      <c r="A1428" t="s">
        <v>338</v>
      </c>
      <c r="B1428" t="s">
        <v>28977</v>
      </c>
      <c r="C1428" t="s">
        <v>28972</v>
      </c>
      <c r="E1428" t="s">
        <v>28973</v>
      </c>
      <c r="F1428" t="s">
        <v>170</v>
      </c>
      <c r="G1428">
        <v>95032</v>
      </c>
      <c r="H1428">
        <v>37.229970999999999</v>
      </c>
      <c r="I1428">
        <v>-121.979377</v>
      </c>
      <c r="J1428" s="1" t="d">
        <v>2018-11-08</v>
      </c>
      <c r="K1428">
        <v>104448</v>
      </c>
      <c r="L1428" t="s">
        <v>30</v>
      </c>
      <c r="M1428" s="1" t="d">
        <v>2018-10-01</v>
      </c>
      <c r="N1428">
        <v>10</v>
      </c>
      <c r="O1428">
        <v>1</v>
      </c>
      <c r="P1428">
        <v>2018</v>
      </c>
      <c r="R1428" t="s">
        <v>26</v>
      </c>
      <c r="S1428" t="s">
        <v>31</v>
      </c>
    </row>
    <row r="1429" spans="1:19" x14ac:dyDescent="0.25">
      <c r="A1429" t="s">
        <v>338</v>
      </c>
      <c r="B1429" t="s">
        <v>27322</v>
      </c>
      <c r="C1429" t="s">
        <v>28978</v>
      </c>
      <c r="E1429" t="s">
        <v>188</v>
      </c>
      <c r="F1429" t="s">
        <v>170</v>
      </c>
      <c r="G1429">
        <v>95110</v>
      </c>
      <c r="H1429">
        <v>37.339678999999997</v>
      </c>
      <c r="I1429">
        <v>-121.903654</v>
      </c>
      <c r="J1429" s="1" t="d">
        <v>2018-11-08</v>
      </c>
      <c r="K1429">
        <v>104449</v>
      </c>
      <c r="L1429" t="s">
        <v>30</v>
      </c>
      <c r="M1429" s="1" t="d">
        <v>2018-10-01</v>
      </c>
      <c r="N1429">
        <v>10</v>
      </c>
      <c r="O1429">
        <v>1</v>
      </c>
      <c r="P1429">
        <v>2018</v>
      </c>
      <c r="R1429" t="s">
        <v>26</v>
      </c>
      <c r="S1429" t="s">
        <v>31</v>
      </c>
    </row>
    <row r="1430" spans="1:19" x14ac:dyDescent="0.25">
      <c r="A1430" t="s">
        <v>338</v>
      </c>
      <c r="B1430" t="s">
        <v>28979</v>
      </c>
      <c r="C1430" t="s">
        <v>28980</v>
      </c>
      <c r="E1430" t="s">
        <v>217</v>
      </c>
      <c r="F1430" t="s">
        <v>170</v>
      </c>
      <c r="G1430">
        <v>92009</v>
      </c>
      <c r="H1430">
        <v>33.084280999999997</v>
      </c>
      <c r="I1430">
        <v>-117.266482</v>
      </c>
      <c r="J1430" s="1" t="d">
        <v>2018-11-08</v>
      </c>
      <c r="K1430">
        <v>104450</v>
      </c>
      <c r="L1430" t="s">
        <v>30</v>
      </c>
      <c r="M1430" s="1" t="d">
        <v>2018-10-01</v>
      </c>
      <c r="N1430">
        <v>10</v>
      </c>
      <c r="O1430">
        <v>1</v>
      </c>
      <c r="P1430">
        <v>2018</v>
      </c>
      <c r="R1430" t="s">
        <v>26</v>
      </c>
      <c r="S1430" t="s">
        <v>31</v>
      </c>
    </row>
    <row r="1431" spans="1:19" x14ac:dyDescent="0.25">
      <c r="A1431" t="s">
        <v>312</v>
      </c>
      <c r="B1431" t="s">
        <v>3739</v>
      </c>
      <c r="C1431" t="s">
        <v>28981</v>
      </c>
      <c r="E1431" t="s">
        <v>28982</v>
      </c>
      <c r="F1431" t="s">
        <v>373</v>
      </c>
      <c r="G1431">
        <v>60089</v>
      </c>
      <c r="H1431">
        <v>42.167991999999998</v>
      </c>
      <c r="I1431">
        <v>-87.922672000000006</v>
      </c>
      <c r="J1431" s="1" t="d">
        <v>2018-11-08</v>
      </c>
      <c r="K1431">
        <v>104464</v>
      </c>
      <c r="L1431" t="s">
        <v>30</v>
      </c>
      <c r="M1431" s="1" t="d">
        <v>2018-10-15</v>
      </c>
      <c r="N1431">
        <v>10</v>
      </c>
      <c r="O1431">
        <v>15</v>
      </c>
      <c r="P1431">
        <v>2018</v>
      </c>
      <c r="R1431" t="s">
        <v>26</v>
      </c>
      <c r="S1431" t="s">
        <v>31</v>
      </c>
    </row>
    <row r="1432" spans="1:19" x14ac:dyDescent="0.25">
      <c r="A1432" t="s">
        <v>312</v>
      </c>
      <c r="B1432" t="s">
        <v>28983</v>
      </c>
      <c r="C1432" t="s">
        <v>28984</v>
      </c>
      <c r="E1432" t="s">
        <v>28985</v>
      </c>
      <c r="F1432" t="s">
        <v>496</v>
      </c>
      <c r="G1432">
        <v>49727</v>
      </c>
      <c r="H1432">
        <v>45.153559999999999</v>
      </c>
      <c r="I1432">
        <v>-85.123440000000002</v>
      </c>
      <c r="J1432" s="1" t="d">
        <v>2018-11-08</v>
      </c>
      <c r="K1432">
        <v>104465</v>
      </c>
      <c r="L1432" t="s">
        <v>30</v>
      </c>
      <c r="M1432" s="1" t="d">
        <v>2018-10-15</v>
      </c>
      <c r="N1432">
        <v>10</v>
      </c>
      <c r="O1432">
        <v>15</v>
      </c>
      <c r="P1432">
        <v>2018</v>
      </c>
      <c r="R1432" t="s">
        <v>26</v>
      </c>
      <c r="S1432" t="s">
        <v>31</v>
      </c>
    </row>
    <row r="1433" spans="1:19" x14ac:dyDescent="0.25">
      <c r="A1433" t="s">
        <v>312</v>
      </c>
      <c r="B1433" t="s">
        <v>1234</v>
      </c>
      <c r="C1433" t="s">
        <v>28986</v>
      </c>
      <c r="E1433" t="s">
        <v>12123</v>
      </c>
      <c r="F1433" t="s">
        <v>373</v>
      </c>
      <c r="G1433">
        <v>61032</v>
      </c>
      <c r="H1433">
        <v>42.275947000000002</v>
      </c>
      <c r="I1433">
        <v>-89.630155999999999</v>
      </c>
      <c r="J1433" s="1" t="d">
        <v>2018-11-08</v>
      </c>
      <c r="K1433">
        <v>104466</v>
      </c>
      <c r="L1433" t="s">
        <v>30</v>
      </c>
      <c r="M1433" s="1" t="d">
        <v>2018-10-15</v>
      </c>
      <c r="N1433">
        <v>10</v>
      </c>
      <c r="O1433">
        <v>15</v>
      </c>
      <c r="P1433">
        <v>2018</v>
      </c>
      <c r="R1433" t="s">
        <v>26</v>
      </c>
      <c r="S1433" t="s">
        <v>31</v>
      </c>
    </row>
    <row r="1434" spans="1:19" x14ac:dyDescent="0.25">
      <c r="A1434" t="s">
        <v>312</v>
      </c>
      <c r="B1434" t="s">
        <v>1234</v>
      </c>
      <c r="C1434" t="s">
        <v>28987</v>
      </c>
      <c r="E1434" t="s">
        <v>12129</v>
      </c>
      <c r="F1434" t="s">
        <v>373</v>
      </c>
      <c r="G1434">
        <v>61115</v>
      </c>
      <c r="H1434">
        <v>42.366298110000002</v>
      </c>
      <c r="I1434">
        <v>-89.013674370000004</v>
      </c>
      <c r="J1434" s="1" t="d">
        <v>2018-11-08</v>
      </c>
      <c r="K1434">
        <v>104467</v>
      </c>
      <c r="L1434" t="s">
        <v>30</v>
      </c>
      <c r="M1434" s="1" t="d">
        <v>2018-10-15</v>
      </c>
      <c r="N1434">
        <v>10</v>
      </c>
      <c r="O1434">
        <v>15</v>
      </c>
      <c r="P1434">
        <v>2018</v>
      </c>
      <c r="R1434" t="s">
        <v>26</v>
      </c>
      <c r="S1434" t="s">
        <v>31</v>
      </c>
    </row>
    <row r="1435" spans="1:19" x14ac:dyDescent="0.25">
      <c r="A1435" t="s">
        <v>312</v>
      </c>
      <c r="B1435" t="s">
        <v>1234</v>
      </c>
      <c r="C1435" t="s">
        <v>28988</v>
      </c>
      <c r="E1435" t="s">
        <v>9322</v>
      </c>
      <c r="F1435" t="s">
        <v>373</v>
      </c>
      <c r="G1435">
        <v>62535</v>
      </c>
      <c r="H1435">
        <v>39.929369000000001</v>
      </c>
      <c r="I1435">
        <v>-88.955034999999995</v>
      </c>
      <c r="J1435" s="1" t="d">
        <v>2018-11-08</v>
      </c>
      <c r="K1435">
        <v>104468</v>
      </c>
      <c r="L1435" t="s">
        <v>30</v>
      </c>
      <c r="M1435" s="1" t="d">
        <v>2018-10-15</v>
      </c>
      <c r="N1435">
        <v>10</v>
      </c>
      <c r="O1435">
        <v>15</v>
      </c>
      <c r="P1435">
        <v>2018</v>
      </c>
      <c r="R1435" t="s">
        <v>26</v>
      </c>
      <c r="S1435" t="s">
        <v>31</v>
      </c>
    </row>
    <row r="1436" spans="1:19" x14ac:dyDescent="0.25">
      <c r="A1436" t="s">
        <v>312</v>
      </c>
      <c r="B1436" t="s">
        <v>1234</v>
      </c>
      <c r="C1436" t="s">
        <v>28989</v>
      </c>
      <c r="E1436" t="s">
        <v>845</v>
      </c>
      <c r="F1436" t="s">
        <v>373</v>
      </c>
      <c r="G1436">
        <v>62441</v>
      </c>
      <c r="H1436">
        <v>39.403700999999998</v>
      </c>
      <c r="I1436">
        <v>-87.693039999999996</v>
      </c>
      <c r="J1436" s="1" t="d">
        <v>2018-11-08</v>
      </c>
      <c r="K1436">
        <v>104469</v>
      </c>
      <c r="L1436" t="s">
        <v>30</v>
      </c>
      <c r="M1436" s="1" t="d">
        <v>2018-10-15</v>
      </c>
      <c r="N1436">
        <v>10</v>
      </c>
      <c r="O1436">
        <v>15</v>
      </c>
      <c r="P1436">
        <v>2018</v>
      </c>
      <c r="R1436" t="s">
        <v>26</v>
      </c>
      <c r="S1436" t="s">
        <v>31</v>
      </c>
    </row>
    <row r="1437" spans="1:19" x14ac:dyDescent="0.25">
      <c r="A1437" t="s">
        <v>312</v>
      </c>
      <c r="B1437" t="s">
        <v>1234</v>
      </c>
      <c r="C1437" t="s">
        <v>28990</v>
      </c>
      <c r="E1437" t="s">
        <v>28991</v>
      </c>
      <c r="F1437" t="s">
        <v>373</v>
      </c>
      <c r="G1437">
        <v>62262</v>
      </c>
      <c r="H1437">
        <v>38.918252000000003</v>
      </c>
      <c r="I1437">
        <v>-89.268968999999998</v>
      </c>
      <c r="J1437" s="1" t="d">
        <v>2018-11-08</v>
      </c>
      <c r="K1437">
        <v>104470</v>
      </c>
      <c r="L1437" t="s">
        <v>30</v>
      </c>
      <c r="M1437" s="1" t="d">
        <v>2018-10-15</v>
      </c>
      <c r="N1437">
        <v>10</v>
      </c>
      <c r="O1437">
        <v>15</v>
      </c>
      <c r="P1437">
        <v>2018</v>
      </c>
      <c r="R1437" t="s">
        <v>26</v>
      </c>
      <c r="S1437" t="s">
        <v>31</v>
      </c>
    </row>
    <row r="1438" spans="1:19" x14ac:dyDescent="0.25">
      <c r="A1438" t="s">
        <v>312</v>
      </c>
      <c r="B1438" t="s">
        <v>1234</v>
      </c>
      <c r="C1438" t="s">
        <v>28992</v>
      </c>
      <c r="E1438" t="s">
        <v>2016</v>
      </c>
      <c r="F1438" t="s">
        <v>373</v>
      </c>
      <c r="G1438">
        <v>62959</v>
      </c>
      <c r="H1438">
        <v>37.740929999999999</v>
      </c>
      <c r="I1438">
        <v>-88.922183000000004</v>
      </c>
      <c r="J1438" s="1" t="d">
        <v>2018-11-08</v>
      </c>
      <c r="K1438">
        <v>104471</v>
      </c>
      <c r="L1438" t="s">
        <v>30</v>
      </c>
      <c r="M1438" s="1" t="d">
        <v>2018-10-15</v>
      </c>
      <c r="N1438">
        <v>10</v>
      </c>
      <c r="O1438">
        <v>15</v>
      </c>
      <c r="P1438">
        <v>2018</v>
      </c>
      <c r="R1438" t="s">
        <v>26</v>
      </c>
      <c r="S1438" t="s">
        <v>31</v>
      </c>
    </row>
    <row r="1439" spans="1:19" x14ac:dyDescent="0.25">
      <c r="A1439" t="s">
        <v>312</v>
      </c>
      <c r="B1439" t="s">
        <v>1234</v>
      </c>
      <c r="C1439" t="s">
        <v>28993</v>
      </c>
      <c r="E1439" t="s">
        <v>2325</v>
      </c>
      <c r="F1439" t="s">
        <v>88</v>
      </c>
      <c r="G1439">
        <v>63090</v>
      </c>
      <c r="H1439">
        <v>38.54428721</v>
      </c>
      <c r="I1439">
        <v>-91.025499210000007</v>
      </c>
      <c r="J1439" s="1" t="d">
        <v>2018-11-08</v>
      </c>
      <c r="K1439">
        <v>104472</v>
      </c>
      <c r="L1439" t="s">
        <v>30</v>
      </c>
      <c r="M1439" s="1" t="d">
        <v>2018-10-15</v>
      </c>
      <c r="N1439">
        <v>10</v>
      </c>
      <c r="O1439">
        <v>15</v>
      </c>
      <c r="P1439">
        <v>2018</v>
      </c>
      <c r="R1439" t="s">
        <v>26</v>
      </c>
      <c r="S1439" t="s">
        <v>31</v>
      </c>
    </row>
    <row r="1440" spans="1:19" x14ac:dyDescent="0.25">
      <c r="A1440" t="s">
        <v>312</v>
      </c>
      <c r="B1440" t="s">
        <v>1234</v>
      </c>
      <c r="C1440" t="s">
        <v>28994</v>
      </c>
      <c r="E1440" t="s">
        <v>28995</v>
      </c>
      <c r="F1440" t="s">
        <v>88</v>
      </c>
      <c r="G1440">
        <v>63935</v>
      </c>
      <c r="H1440">
        <v>36.617930000000001</v>
      </c>
      <c r="I1440">
        <v>-90.822451000000001</v>
      </c>
      <c r="J1440" s="1" t="d">
        <v>2018-11-08</v>
      </c>
      <c r="K1440">
        <v>104473</v>
      </c>
      <c r="L1440" t="s">
        <v>30</v>
      </c>
      <c r="M1440" s="1" t="d">
        <v>2018-10-15</v>
      </c>
      <c r="N1440">
        <v>10</v>
      </c>
      <c r="O1440">
        <v>15</v>
      </c>
      <c r="P1440">
        <v>2018</v>
      </c>
      <c r="R1440" t="s">
        <v>26</v>
      </c>
      <c r="S1440" t="s">
        <v>31</v>
      </c>
    </row>
    <row r="1441" spans="1:19" x14ac:dyDescent="0.25">
      <c r="A1441" t="s">
        <v>312</v>
      </c>
      <c r="B1441" t="s">
        <v>1234</v>
      </c>
      <c r="C1441" t="s">
        <v>28996</v>
      </c>
      <c r="E1441" t="s">
        <v>9597</v>
      </c>
      <c r="F1441" t="s">
        <v>373</v>
      </c>
      <c r="G1441">
        <v>61232</v>
      </c>
      <c r="H1441">
        <v>41.439326999999999</v>
      </c>
      <c r="I1441">
        <v>-90.718917000000005</v>
      </c>
      <c r="J1441" s="1" t="d">
        <v>2018-11-08</v>
      </c>
      <c r="K1441">
        <v>104474</v>
      </c>
      <c r="L1441" t="s">
        <v>30</v>
      </c>
      <c r="M1441" s="1" t="d">
        <v>2018-10-15</v>
      </c>
      <c r="N1441">
        <v>10</v>
      </c>
      <c r="O1441">
        <v>15</v>
      </c>
      <c r="P1441">
        <v>2018</v>
      </c>
      <c r="R1441" t="s">
        <v>26</v>
      </c>
      <c r="S1441" t="s">
        <v>31</v>
      </c>
    </row>
    <row r="1442" spans="1:19" x14ac:dyDescent="0.25">
      <c r="A1442" t="s">
        <v>338</v>
      </c>
      <c r="B1442" t="s">
        <v>21129</v>
      </c>
      <c r="C1442" t="s">
        <v>28997</v>
      </c>
      <c r="E1442" t="s">
        <v>790</v>
      </c>
      <c r="F1442" t="s">
        <v>55</v>
      </c>
      <c r="G1442">
        <v>98105</v>
      </c>
      <c r="H1442">
        <v>47.661582000000003</v>
      </c>
      <c r="I1442">
        <v>-122.32426</v>
      </c>
      <c r="J1442" s="1" t="d">
        <v>2018-11-08</v>
      </c>
      <c r="K1442">
        <v>104475</v>
      </c>
      <c r="L1442" t="s">
        <v>30</v>
      </c>
      <c r="M1442" s="1" t="d">
        <v>2018-10-01</v>
      </c>
      <c r="N1442">
        <v>10</v>
      </c>
      <c r="O1442">
        <v>1</v>
      </c>
      <c r="P1442">
        <v>2018</v>
      </c>
      <c r="R1442" t="s">
        <v>26</v>
      </c>
      <c r="S1442" t="s">
        <v>31</v>
      </c>
    </row>
    <row r="1443" spans="1:19" x14ac:dyDescent="0.25">
      <c r="A1443" t="s">
        <v>19</v>
      </c>
      <c r="B1443" t="s">
        <v>28998</v>
      </c>
      <c r="C1443" t="s">
        <v>28999</v>
      </c>
      <c r="E1443" t="s">
        <v>10353</v>
      </c>
      <c r="F1443" t="s">
        <v>157</v>
      </c>
      <c r="G1443">
        <v>15701</v>
      </c>
      <c r="H1443">
        <v>40.612658000000003</v>
      </c>
      <c r="I1443">
        <v>-79.172436000000005</v>
      </c>
      <c r="J1443" s="1" t="d">
        <v>2018-11-08</v>
      </c>
      <c r="K1443">
        <v>104492</v>
      </c>
      <c r="L1443" t="s">
        <v>30</v>
      </c>
      <c r="M1443" s="1" t="d">
        <v>2018-10-31</v>
      </c>
      <c r="N1443">
        <v>10</v>
      </c>
      <c r="O1443">
        <v>31</v>
      </c>
      <c r="P1443">
        <v>2018</v>
      </c>
      <c r="Q1443" t="s">
        <v>35</v>
      </c>
      <c r="R1443" t="s">
        <v>26</v>
      </c>
      <c r="S1443" t="s">
        <v>31</v>
      </c>
    </row>
    <row r="1444" spans="1:19" x14ac:dyDescent="0.25">
      <c r="A1444" t="s">
        <v>312</v>
      </c>
      <c r="B1444" t="s">
        <v>29000</v>
      </c>
      <c r="C1444" t="s">
        <v>29001</v>
      </c>
      <c r="E1444" t="s">
        <v>2788</v>
      </c>
      <c r="F1444" t="s">
        <v>42</v>
      </c>
      <c r="G1444">
        <v>2121</v>
      </c>
      <c r="H1444">
        <v>42.161923000000002</v>
      </c>
      <c r="I1444">
        <v>-71.110214999999997</v>
      </c>
      <c r="J1444" s="1" t="d">
        <v>2018-11-08</v>
      </c>
      <c r="K1444">
        <v>104493</v>
      </c>
      <c r="L1444" t="s">
        <v>30</v>
      </c>
      <c r="M1444" s="1" t="d">
        <v>2018-10-15</v>
      </c>
      <c r="N1444">
        <v>10</v>
      </c>
      <c r="O1444">
        <v>15</v>
      </c>
      <c r="P1444">
        <v>2018</v>
      </c>
      <c r="R1444" t="s">
        <v>26</v>
      </c>
      <c r="S1444" t="s">
        <v>31</v>
      </c>
    </row>
    <row r="1445" spans="1:19" x14ac:dyDescent="0.25">
      <c r="A1445" t="s">
        <v>705</v>
      </c>
      <c r="B1445" t="s">
        <v>29002</v>
      </c>
      <c r="C1445" t="s">
        <v>29003</v>
      </c>
      <c r="E1445" t="s">
        <v>28040</v>
      </c>
      <c r="F1445" t="s">
        <v>137</v>
      </c>
      <c r="G1445">
        <v>97071</v>
      </c>
      <c r="H1445">
        <v>45.150599999999997</v>
      </c>
      <c r="I1445">
        <v>-122.878033</v>
      </c>
      <c r="J1445" s="1" t="d">
        <v>2019-04-08</v>
      </c>
      <c r="K1445">
        <v>104494</v>
      </c>
      <c r="L1445" t="s">
        <v>24</v>
      </c>
      <c r="M1445" s="1" t="d">
        <v>2018-10-15</v>
      </c>
      <c r="N1445">
        <v>10</v>
      </c>
      <c r="O1445">
        <v>15</v>
      </c>
      <c r="P1445">
        <v>2018</v>
      </c>
      <c r="R1445" t="s">
        <v>26</v>
      </c>
      <c r="S1445" t="s">
        <v>31</v>
      </c>
    </row>
    <row r="1446" spans="1:19" x14ac:dyDescent="0.25">
      <c r="A1446" t="s">
        <v>312</v>
      </c>
      <c r="B1446" t="s">
        <v>29004</v>
      </c>
      <c r="C1446" t="s">
        <v>29005</v>
      </c>
      <c r="E1446" t="s">
        <v>29006</v>
      </c>
      <c r="F1446" t="s">
        <v>25</v>
      </c>
      <c r="G1446">
        <v>20754</v>
      </c>
      <c r="H1446">
        <v>38.716428469999997</v>
      </c>
      <c r="I1446">
        <v>-76.658723109999997</v>
      </c>
      <c r="J1446" s="1" t="d">
        <v>2018-11-08</v>
      </c>
      <c r="K1446">
        <v>104495</v>
      </c>
      <c r="L1446" t="s">
        <v>30</v>
      </c>
      <c r="M1446" s="1" t="d">
        <v>2018-10-15</v>
      </c>
      <c r="N1446">
        <v>10</v>
      </c>
      <c r="O1446">
        <v>15</v>
      </c>
      <c r="P1446">
        <v>2018</v>
      </c>
      <c r="R1446" t="s">
        <v>26</v>
      </c>
      <c r="S1446" t="s">
        <v>31</v>
      </c>
    </row>
    <row r="1447" spans="1:19" x14ac:dyDescent="0.25">
      <c r="A1447" t="s">
        <v>338</v>
      </c>
      <c r="B1447" t="s">
        <v>29007</v>
      </c>
      <c r="C1447" t="s">
        <v>29008</v>
      </c>
      <c r="D1447" t="s">
        <v>29009</v>
      </c>
      <c r="E1447" t="s">
        <v>6035</v>
      </c>
      <c r="F1447" t="s">
        <v>1120</v>
      </c>
      <c r="G1447">
        <v>5462</v>
      </c>
      <c r="H1447">
        <v>44.352097999999998</v>
      </c>
      <c r="I1447">
        <v>-73.029276999999993</v>
      </c>
      <c r="J1447" s="1" t="d">
        <v>2018-12-11</v>
      </c>
      <c r="K1447">
        <v>104584</v>
      </c>
      <c r="L1447" t="s">
        <v>30</v>
      </c>
      <c r="M1447" s="1" t="d">
        <v>2018-11-01</v>
      </c>
      <c r="N1447">
        <v>11</v>
      </c>
      <c r="O1447">
        <v>1</v>
      </c>
      <c r="P1447">
        <v>2018</v>
      </c>
      <c r="R1447" t="s">
        <v>26</v>
      </c>
      <c r="S1447" t="s">
        <v>31</v>
      </c>
    </row>
    <row r="1448" spans="1:19" x14ac:dyDescent="0.25">
      <c r="A1448" t="s">
        <v>338</v>
      </c>
      <c r="B1448" t="s">
        <v>29010</v>
      </c>
      <c r="C1448" t="s">
        <v>29011</v>
      </c>
      <c r="E1448" t="s">
        <v>188</v>
      </c>
      <c r="F1448" t="s">
        <v>170</v>
      </c>
      <c r="G1448">
        <v>95129</v>
      </c>
      <c r="H1448">
        <v>37.317836999999997</v>
      </c>
      <c r="I1448">
        <v>-121.97401600000001</v>
      </c>
      <c r="J1448" s="1" t="d">
        <v>2018-12-11</v>
      </c>
      <c r="K1448">
        <v>104585</v>
      </c>
      <c r="L1448" t="s">
        <v>30</v>
      </c>
      <c r="M1448" s="1" t="d">
        <v>2018-08-01</v>
      </c>
      <c r="N1448">
        <v>8</v>
      </c>
      <c r="O1448">
        <v>1</v>
      </c>
      <c r="P1448">
        <v>2018</v>
      </c>
      <c r="R1448" t="s">
        <v>26</v>
      </c>
      <c r="S1448" t="s">
        <v>31</v>
      </c>
    </row>
    <row r="1449" spans="1:19" x14ac:dyDescent="0.25">
      <c r="A1449" t="s">
        <v>338</v>
      </c>
      <c r="B1449" t="s">
        <v>29015</v>
      </c>
      <c r="C1449" t="s">
        <v>29016</v>
      </c>
      <c r="E1449" t="s">
        <v>90</v>
      </c>
      <c r="F1449" t="s">
        <v>280</v>
      </c>
      <c r="G1449">
        <v>37027</v>
      </c>
      <c r="H1449">
        <v>36.043222</v>
      </c>
      <c r="I1449">
        <v>-86.775035000000003</v>
      </c>
      <c r="J1449" s="1" t="d">
        <v>2018-12-11</v>
      </c>
      <c r="K1449">
        <v>104587</v>
      </c>
      <c r="L1449" t="s">
        <v>30</v>
      </c>
      <c r="M1449" s="1" t="d">
        <v>2018-02-01</v>
      </c>
      <c r="N1449">
        <v>2</v>
      </c>
      <c r="O1449">
        <v>1</v>
      </c>
      <c r="P1449">
        <v>2018</v>
      </c>
      <c r="R1449" t="s">
        <v>26</v>
      </c>
      <c r="S1449" t="s">
        <v>27</v>
      </c>
    </row>
    <row r="1450" spans="1:19" x14ac:dyDescent="0.25">
      <c r="A1450" t="s">
        <v>338</v>
      </c>
      <c r="B1450" t="s">
        <v>29018</v>
      </c>
      <c r="C1450" t="s">
        <v>29019</v>
      </c>
      <c r="E1450" t="s">
        <v>6794</v>
      </c>
      <c r="F1450" t="s">
        <v>280</v>
      </c>
      <c r="G1450">
        <v>37402</v>
      </c>
      <c r="H1450">
        <v>35.051245999999999</v>
      </c>
      <c r="I1450">
        <v>-85.312336000000002</v>
      </c>
      <c r="J1450" s="1" t="d">
        <v>2018-12-11</v>
      </c>
      <c r="K1450">
        <v>104589</v>
      </c>
      <c r="L1450" t="s">
        <v>30</v>
      </c>
      <c r="M1450" s="1" t="d">
        <v>2018-01-01</v>
      </c>
      <c r="N1450">
        <v>1</v>
      </c>
      <c r="O1450">
        <v>1</v>
      </c>
      <c r="P1450">
        <v>2018</v>
      </c>
      <c r="R1450" t="s">
        <v>26</v>
      </c>
      <c r="S1450" t="s">
        <v>31</v>
      </c>
    </row>
    <row r="1451" spans="1:19" x14ac:dyDescent="0.25">
      <c r="A1451" t="s">
        <v>338</v>
      </c>
      <c r="B1451" t="s">
        <v>29046</v>
      </c>
      <c r="C1451" t="s">
        <v>29047</v>
      </c>
      <c r="E1451" t="s">
        <v>254</v>
      </c>
      <c r="F1451" t="s">
        <v>170</v>
      </c>
      <c r="G1451">
        <v>93401</v>
      </c>
      <c r="H1451">
        <v>35.231170470000002</v>
      </c>
      <c r="I1451">
        <v>-120.6247443</v>
      </c>
      <c r="J1451" s="1" t="d">
        <v>2018-12-11</v>
      </c>
      <c r="K1451">
        <v>104607</v>
      </c>
      <c r="L1451" t="s">
        <v>30</v>
      </c>
      <c r="M1451" s="1" t="d">
        <v>2018-04-01</v>
      </c>
      <c r="N1451">
        <v>4</v>
      </c>
      <c r="O1451">
        <v>1</v>
      </c>
      <c r="P1451">
        <v>2018</v>
      </c>
      <c r="R1451" t="s">
        <v>26</v>
      </c>
      <c r="S1451" t="s">
        <v>31</v>
      </c>
    </row>
    <row r="1452" spans="1:19" x14ac:dyDescent="0.25">
      <c r="A1452" t="s">
        <v>338</v>
      </c>
      <c r="B1452" t="s">
        <v>29057</v>
      </c>
      <c r="C1452" t="s">
        <v>29058</v>
      </c>
      <c r="D1452" t="s">
        <v>29059</v>
      </c>
      <c r="E1452" t="s">
        <v>314</v>
      </c>
      <c r="F1452" t="s">
        <v>48</v>
      </c>
      <c r="G1452">
        <v>14072</v>
      </c>
      <c r="H1452">
        <v>43.019316439999997</v>
      </c>
      <c r="I1452">
        <v>-78.974808370000005</v>
      </c>
      <c r="J1452" s="1" t="d">
        <v>2019-04-08</v>
      </c>
      <c r="K1452">
        <v>104725</v>
      </c>
      <c r="L1452" t="s">
        <v>24</v>
      </c>
      <c r="M1452" s="1" t="d">
        <v>2018-08-01</v>
      </c>
      <c r="N1452">
        <v>8</v>
      </c>
      <c r="O1452">
        <v>1</v>
      </c>
      <c r="P1452">
        <v>2018</v>
      </c>
      <c r="R1452" t="s">
        <v>26</v>
      </c>
      <c r="S1452" t="s">
        <v>31</v>
      </c>
    </row>
    <row r="1453" spans="1:19" x14ac:dyDescent="0.25">
      <c r="A1453" t="s">
        <v>338</v>
      </c>
      <c r="B1453" t="s">
        <v>29060</v>
      </c>
      <c r="C1453" t="s">
        <v>29061</v>
      </c>
      <c r="E1453" t="s">
        <v>602</v>
      </c>
      <c r="F1453" t="s">
        <v>48</v>
      </c>
      <c r="G1453">
        <v>14202</v>
      </c>
      <c r="H1453">
        <v>42.889783999999999</v>
      </c>
      <c r="I1453">
        <v>-78.874463000000006</v>
      </c>
      <c r="J1453" s="1" t="d">
        <v>2019-04-08</v>
      </c>
      <c r="K1453">
        <v>104726</v>
      </c>
      <c r="L1453" t="s">
        <v>24</v>
      </c>
      <c r="M1453" s="1" t="d">
        <v>2018-04-01</v>
      </c>
      <c r="N1453">
        <v>4</v>
      </c>
      <c r="O1453">
        <v>1</v>
      </c>
      <c r="P1453">
        <v>2018</v>
      </c>
      <c r="R1453" t="s">
        <v>26</v>
      </c>
      <c r="S1453" t="s">
        <v>31</v>
      </c>
    </row>
    <row r="1454" spans="1:19" x14ac:dyDescent="0.25">
      <c r="A1454" t="s">
        <v>338</v>
      </c>
      <c r="B1454" t="s">
        <v>29062</v>
      </c>
      <c r="C1454" t="s">
        <v>29063</v>
      </c>
      <c r="E1454" t="s">
        <v>602</v>
      </c>
      <c r="F1454" t="s">
        <v>48</v>
      </c>
      <c r="G1454">
        <v>14202</v>
      </c>
      <c r="H1454">
        <v>42.885187999999999</v>
      </c>
      <c r="I1454">
        <v>-78.875488000000004</v>
      </c>
      <c r="J1454" s="1" t="d">
        <v>2019-04-08</v>
      </c>
      <c r="K1454">
        <v>104727</v>
      </c>
      <c r="L1454" t="s">
        <v>24</v>
      </c>
      <c r="M1454" s="1" t="d">
        <v>2018-04-01</v>
      </c>
      <c r="N1454">
        <v>4</v>
      </c>
      <c r="O1454">
        <v>1</v>
      </c>
      <c r="P1454">
        <v>2018</v>
      </c>
      <c r="R1454" t="s">
        <v>26</v>
      </c>
      <c r="S1454" t="s">
        <v>31</v>
      </c>
    </row>
    <row r="1455" spans="1:19" x14ac:dyDescent="0.25">
      <c r="A1455" t="s">
        <v>338</v>
      </c>
      <c r="B1455" t="s">
        <v>29064</v>
      </c>
      <c r="C1455" t="s">
        <v>29065</v>
      </c>
      <c r="E1455" t="s">
        <v>602</v>
      </c>
      <c r="F1455" t="s">
        <v>48</v>
      </c>
      <c r="G1455">
        <v>14202</v>
      </c>
      <c r="H1455">
        <v>42.884990999999999</v>
      </c>
      <c r="I1455">
        <v>-78.876035999999999</v>
      </c>
      <c r="J1455" s="1" t="d">
        <v>2019-04-08</v>
      </c>
      <c r="K1455">
        <v>104728</v>
      </c>
      <c r="L1455" t="s">
        <v>24</v>
      </c>
      <c r="M1455" s="1" t="d">
        <v>2018-04-01</v>
      </c>
      <c r="N1455">
        <v>4</v>
      </c>
      <c r="O1455">
        <v>1</v>
      </c>
      <c r="P1455">
        <v>2018</v>
      </c>
      <c r="R1455" t="s">
        <v>26</v>
      </c>
      <c r="S1455" t="s">
        <v>31</v>
      </c>
    </row>
    <row r="1456" spans="1:19" x14ac:dyDescent="0.25">
      <c r="A1456" t="s">
        <v>338</v>
      </c>
      <c r="B1456" t="s">
        <v>29066</v>
      </c>
      <c r="C1456" t="s">
        <v>29067</v>
      </c>
      <c r="E1456" t="s">
        <v>602</v>
      </c>
      <c r="F1456" t="s">
        <v>48</v>
      </c>
      <c r="G1456">
        <v>14202</v>
      </c>
      <c r="H1456">
        <v>42.886420999999999</v>
      </c>
      <c r="I1456">
        <v>-78.878996999999998</v>
      </c>
      <c r="J1456" s="1" t="d">
        <v>2019-04-08</v>
      </c>
      <c r="K1456">
        <v>104729</v>
      </c>
      <c r="L1456" t="s">
        <v>24</v>
      </c>
      <c r="M1456" s="1" t="d">
        <v>2018-04-01</v>
      </c>
      <c r="N1456">
        <v>4</v>
      </c>
      <c r="O1456">
        <v>1</v>
      </c>
      <c r="P1456">
        <v>2018</v>
      </c>
      <c r="R1456" t="s">
        <v>26</v>
      </c>
      <c r="S1456" t="s">
        <v>31</v>
      </c>
    </row>
    <row r="1457" spans="1:19" x14ac:dyDescent="0.25">
      <c r="A1457" t="s">
        <v>338</v>
      </c>
      <c r="B1457" t="s">
        <v>29068</v>
      </c>
      <c r="C1457" t="s">
        <v>29069</v>
      </c>
      <c r="E1457" t="s">
        <v>602</v>
      </c>
      <c r="F1457" t="s">
        <v>48</v>
      </c>
      <c r="G1457">
        <v>14203</v>
      </c>
      <c r="H1457">
        <v>42.879877999999998</v>
      </c>
      <c r="I1457">
        <v>-78.875574</v>
      </c>
      <c r="J1457" s="1" t="d">
        <v>2019-04-08</v>
      </c>
      <c r="K1457">
        <v>104730</v>
      </c>
      <c r="L1457" t="s">
        <v>24</v>
      </c>
      <c r="M1457" s="1" t="d">
        <v>2018-04-01</v>
      </c>
      <c r="N1457">
        <v>4</v>
      </c>
      <c r="O1457">
        <v>1</v>
      </c>
      <c r="P1457">
        <v>2018</v>
      </c>
      <c r="R1457" t="s">
        <v>26</v>
      </c>
      <c r="S1457" t="s">
        <v>31</v>
      </c>
    </row>
    <row r="1458" spans="1:19" x14ac:dyDescent="0.25">
      <c r="A1458" t="s">
        <v>338</v>
      </c>
      <c r="B1458" t="s">
        <v>29070</v>
      </c>
      <c r="C1458" t="s">
        <v>29071</v>
      </c>
      <c r="E1458" t="s">
        <v>602</v>
      </c>
      <c r="F1458" t="s">
        <v>48</v>
      </c>
      <c r="G1458">
        <v>14203</v>
      </c>
      <c r="H1458">
        <v>42.884551999999999</v>
      </c>
      <c r="I1458">
        <v>-78.873863999999998</v>
      </c>
      <c r="J1458" s="1" t="d">
        <v>2019-04-08</v>
      </c>
      <c r="K1458">
        <v>104731</v>
      </c>
      <c r="L1458" t="s">
        <v>24</v>
      </c>
      <c r="M1458" s="1" t="d">
        <v>2018-04-01</v>
      </c>
      <c r="N1458">
        <v>4</v>
      </c>
      <c r="O1458">
        <v>1</v>
      </c>
      <c r="P1458">
        <v>2018</v>
      </c>
      <c r="R1458" t="s">
        <v>26</v>
      </c>
      <c r="S1458" t="s">
        <v>31</v>
      </c>
    </row>
    <row r="1459" spans="1:19" x14ac:dyDescent="0.25">
      <c r="A1459" t="s">
        <v>338</v>
      </c>
      <c r="B1459" t="s">
        <v>29072</v>
      </c>
      <c r="C1459" t="s">
        <v>29073</v>
      </c>
      <c r="E1459" t="s">
        <v>602</v>
      </c>
      <c r="F1459" t="s">
        <v>48</v>
      </c>
      <c r="G1459">
        <v>14225</v>
      </c>
      <c r="H1459">
        <v>42.932077999999997</v>
      </c>
      <c r="I1459">
        <v>-78.727637999999999</v>
      </c>
      <c r="J1459" s="1" t="d">
        <v>2019-04-08</v>
      </c>
      <c r="K1459">
        <v>104733</v>
      </c>
      <c r="L1459" t="s">
        <v>24</v>
      </c>
      <c r="M1459" s="1" t="d">
        <v>2018-11-01</v>
      </c>
      <c r="N1459">
        <v>11</v>
      </c>
      <c r="O1459">
        <v>1</v>
      </c>
      <c r="P1459">
        <v>2018</v>
      </c>
      <c r="R1459" t="s">
        <v>26</v>
      </c>
      <c r="S1459" t="s">
        <v>31</v>
      </c>
    </row>
    <row r="1460" spans="1:19" x14ac:dyDescent="0.25">
      <c r="A1460" t="s">
        <v>338</v>
      </c>
      <c r="B1460" t="s">
        <v>29074</v>
      </c>
      <c r="C1460" t="s">
        <v>29075</v>
      </c>
      <c r="E1460" t="s">
        <v>602</v>
      </c>
      <c r="F1460" t="s">
        <v>48</v>
      </c>
      <c r="G1460">
        <v>14222</v>
      </c>
      <c r="H1460">
        <v>42.932240999999998</v>
      </c>
      <c r="I1460">
        <v>-78.877173999999997</v>
      </c>
      <c r="J1460" s="1" t="d">
        <v>2019-04-08</v>
      </c>
      <c r="K1460">
        <v>104734</v>
      </c>
      <c r="L1460" t="s">
        <v>24</v>
      </c>
      <c r="M1460" s="1" t="d">
        <v>2018-02-01</v>
      </c>
      <c r="N1460">
        <v>2</v>
      </c>
      <c r="O1460">
        <v>1</v>
      </c>
      <c r="P1460">
        <v>2018</v>
      </c>
      <c r="R1460" t="s">
        <v>26</v>
      </c>
      <c r="S1460" t="s">
        <v>31</v>
      </c>
    </row>
    <row r="1461" spans="1:19" x14ac:dyDescent="0.25">
      <c r="A1461" t="s">
        <v>338</v>
      </c>
      <c r="B1461" t="s">
        <v>29076</v>
      </c>
      <c r="C1461" t="s">
        <v>29077</v>
      </c>
      <c r="E1461" t="s">
        <v>29078</v>
      </c>
      <c r="F1461" t="s">
        <v>1091</v>
      </c>
      <c r="G1461">
        <v>7627</v>
      </c>
      <c r="H1461">
        <v>40.958278</v>
      </c>
      <c r="I1461">
        <v>-73.963963000000007</v>
      </c>
      <c r="J1461" s="1" t="d">
        <v>2018-12-11</v>
      </c>
      <c r="K1461">
        <v>104735</v>
      </c>
      <c r="L1461" t="s">
        <v>30</v>
      </c>
      <c r="M1461" s="1" t="d">
        <v>2018-11-01</v>
      </c>
      <c r="N1461">
        <v>11</v>
      </c>
      <c r="O1461">
        <v>1</v>
      </c>
      <c r="P1461">
        <v>2018</v>
      </c>
      <c r="R1461" t="s">
        <v>26</v>
      </c>
      <c r="S1461" t="s">
        <v>31</v>
      </c>
    </row>
    <row r="1462" spans="1:19" x14ac:dyDescent="0.25">
      <c r="A1462" t="s">
        <v>338</v>
      </c>
      <c r="B1462" t="s">
        <v>29079</v>
      </c>
      <c r="C1462" t="s">
        <v>29080</v>
      </c>
      <c r="E1462" t="s">
        <v>25863</v>
      </c>
      <c r="F1462" t="s">
        <v>157</v>
      </c>
      <c r="G1462">
        <v>15668</v>
      </c>
      <c r="H1462">
        <v>40.427194999999998</v>
      </c>
      <c r="I1462">
        <v>-79.700396999999995</v>
      </c>
      <c r="J1462" s="1" t="d">
        <v>2018-12-11</v>
      </c>
      <c r="K1462">
        <v>104741</v>
      </c>
      <c r="L1462" t="s">
        <v>30</v>
      </c>
      <c r="M1462" s="1" t="d">
        <v>2018-10-01</v>
      </c>
      <c r="N1462">
        <v>10</v>
      </c>
      <c r="O1462">
        <v>1</v>
      </c>
      <c r="P1462">
        <v>2018</v>
      </c>
      <c r="R1462" t="s">
        <v>26</v>
      </c>
      <c r="S1462" t="s">
        <v>31</v>
      </c>
    </row>
    <row r="1463" spans="1:19" x14ac:dyDescent="0.25">
      <c r="A1463" t="s">
        <v>338</v>
      </c>
      <c r="B1463" t="s">
        <v>29081</v>
      </c>
      <c r="C1463" t="s">
        <v>29082</v>
      </c>
      <c r="E1463" t="s">
        <v>2167</v>
      </c>
      <c r="F1463" t="s">
        <v>137</v>
      </c>
      <c r="G1463">
        <v>97750</v>
      </c>
      <c r="H1463">
        <v>44.566585000000003</v>
      </c>
      <c r="I1463">
        <v>-120.15540799999999</v>
      </c>
      <c r="J1463" s="1" t="d">
        <v>2019-04-08</v>
      </c>
      <c r="K1463">
        <v>104743</v>
      </c>
      <c r="L1463" t="s">
        <v>24</v>
      </c>
      <c r="M1463" s="1" t="d">
        <v>2018-10-01</v>
      </c>
      <c r="N1463">
        <v>10</v>
      </c>
      <c r="O1463">
        <v>1</v>
      </c>
      <c r="P1463">
        <v>2018</v>
      </c>
      <c r="R1463" t="s">
        <v>26</v>
      </c>
      <c r="S1463" t="s">
        <v>31</v>
      </c>
    </row>
    <row r="1464" spans="1:19" x14ac:dyDescent="0.25">
      <c r="A1464" t="s">
        <v>338</v>
      </c>
      <c r="B1464" t="s">
        <v>9569</v>
      </c>
      <c r="C1464" t="s">
        <v>29083</v>
      </c>
      <c r="E1464" t="s">
        <v>10353</v>
      </c>
      <c r="F1464" t="s">
        <v>157</v>
      </c>
      <c r="G1464">
        <v>15705</v>
      </c>
      <c r="H1464">
        <v>40.611364999999999</v>
      </c>
      <c r="I1464">
        <v>-79.160596999999996</v>
      </c>
      <c r="J1464" s="1" t="d">
        <v>2018-12-11</v>
      </c>
      <c r="K1464">
        <v>104744</v>
      </c>
      <c r="L1464" t="s">
        <v>30</v>
      </c>
      <c r="M1464" s="1" t="d">
        <v>2018-10-01</v>
      </c>
      <c r="N1464">
        <v>10</v>
      </c>
      <c r="O1464">
        <v>1</v>
      </c>
      <c r="P1464">
        <v>2018</v>
      </c>
      <c r="R1464" t="s">
        <v>26</v>
      </c>
      <c r="S1464" t="s">
        <v>31</v>
      </c>
    </row>
    <row r="1465" spans="1:19" x14ac:dyDescent="0.25">
      <c r="A1465" t="s">
        <v>338</v>
      </c>
      <c r="B1465" t="s">
        <v>29084</v>
      </c>
      <c r="C1465" t="s">
        <v>29085</v>
      </c>
      <c r="E1465" t="s">
        <v>1485</v>
      </c>
      <c r="F1465" t="s">
        <v>157</v>
      </c>
      <c r="G1465">
        <v>15238</v>
      </c>
      <c r="H1465">
        <v>40.540543</v>
      </c>
      <c r="I1465">
        <v>-79.838003</v>
      </c>
      <c r="J1465" s="1" t="d">
        <v>2018-12-11</v>
      </c>
      <c r="K1465">
        <v>104745</v>
      </c>
      <c r="L1465" t="s">
        <v>30</v>
      </c>
      <c r="M1465" s="1" t="d">
        <v>2018-10-01</v>
      </c>
      <c r="N1465">
        <v>10</v>
      </c>
      <c r="O1465">
        <v>1</v>
      </c>
      <c r="P1465">
        <v>2018</v>
      </c>
      <c r="R1465" t="s">
        <v>26</v>
      </c>
      <c r="S1465" t="s">
        <v>31</v>
      </c>
    </row>
    <row r="1466" spans="1:19" x14ac:dyDescent="0.25">
      <c r="A1466" t="s">
        <v>338</v>
      </c>
      <c r="B1466" t="s">
        <v>29086</v>
      </c>
      <c r="C1466" t="s">
        <v>29087</v>
      </c>
      <c r="E1466" t="s">
        <v>2526</v>
      </c>
      <c r="F1466" t="s">
        <v>157</v>
      </c>
      <c r="G1466">
        <v>15146</v>
      </c>
      <c r="H1466">
        <v>40.434004999999999</v>
      </c>
      <c r="I1466">
        <v>-79.792215999999996</v>
      </c>
      <c r="J1466" s="1" t="d">
        <v>2019-02-06</v>
      </c>
      <c r="K1466">
        <v>104746</v>
      </c>
      <c r="L1466" t="s">
        <v>103</v>
      </c>
      <c r="M1466" s="1" t="d">
        <v>2018-10-01</v>
      </c>
      <c r="N1466">
        <v>10</v>
      </c>
      <c r="O1466">
        <v>1</v>
      </c>
      <c r="P1466">
        <v>2018</v>
      </c>
      <c r="R1466" t="s">
        <v>26</v>
      </c>
      <c r="S1466" t="s">
        <v>31</v>
      </c>
    </row>
    <row r="1467" spans="1:19" x14ac:dyDescent="0.25">
      <c r="A1467" t="s">
        <v>338</v>
      </c>
      <c r="B1467" t="s">
        <v>29088</v>
      </c>
      <c r="C1467" t="s">
        <v>29089</v>
      </c>
      <c r="E1467" t="s">
        <v>2526</v>
      </c>
      <c r="F1467" t="s">
        <v>157</v>
      </c>
      <c r="G1467">
        <v>15146</v>
      </c>
      <c r="H1467">
        <v>40.432253000000003</v>
      </c>
      <c r="I1467">
        <v>-79.715795999999997</v>
      </c>
      <c r="J1467" s="1" t="d">
        <v>2019-02-06</v>
      </c>
      <c r="K1467">
        <v>104747</v>
      </c>
      <c r="L1467" t="s">
        <v>103</v>
      </c>
      <c r="M1467" s="1" t="d">
        <v>2018-10-01</v>
      </c>
      <c r="N1467">
        <v>10</v>
      </c>
      <c r="O1467">
        <v>1</v>
      </c>
      <c r="P1467">
        <v>2018</v>
      </c>
      <c r="R1467" t="s">
        <v>26</v>
      </c>
      <c r="S1467" t="s">
        <v>31</v>
      </c>
    </row>
    <row r="1468" spans="1:19" x14ac:dyDescent="0.25">
      <c r="A1468" t="s">
        <v>338</v>
      </c>
      <c r="B1468" t="s">
        <v>5781</v>
      </c>
      <c r="C1468" t="s">
        <v>29090</v>
      </c>
      <c r="E1468" t="s">
        <v>29091</v>
      </c>
      <c r="F1468" t="s">
        <v>157</v>
      </c>
      <c r="G1468">
        <v>15241</v>
      </c>
      <c r="H1468">
        <v>40.346252</v>
      </c>
      <c r="I1468">
        <v>-80.058496000000005</v>
      </c>
      <c r="J1468" s="1" t="d">
        <v>2018-12-11</v>
      </c>
      <c r="K1468">
        <v>104748</v>
      </c>
      <c r="L1468" t="s">
        <v>30</v>
      </c>
      <c r="M1468" s="1" t="d">
        <v>2018-10-01</v>
      </c>
      <c r="N1468">
        <v>10</v>
      </c>
      <c r="O1468">
        <v>1</v>
      </c>
      <c r="P1468">
        <v>2018</v>
      </c>
      <c r="R1468" t="s">
        <v>26</v>
      </c>
      <c r="S1468" t="s">
        <v>31</v>
      </c>
    </row>
    <row r="1469" spans="1:19" x14ac:dyDescent="0.25">
      <c r="A1469" t="s">
        <v>338</v>
      </c>
      <c r="B1469" t="s">
        <v>15204</v>
      </c>
      <c r="C1469" t="s">
        <v>29092</v>
      </c>
      <c r="E1469" t="s">
        <v>1485</v>
      </c>
      <c r="F1469" t="s">
        <v>157</v>
      </c>
      <c r="G1469">
        <v>15220</v>
      </c>
      <c r="H1469">
        <v>40.424354000000001</v>
      </c>
      <c r="I1469">
        <v>-80.041515000000004</v>
      </c>
      <c r="J1469" s="1" t="d">
        <v>2018-12-11</v>
      </c>
      <c r="K1469">
        <v>104749</v>
      </c>
      <c r="L1469" t="s">
        <v>30</v>
      </c>
      <c r="M1469" s="1" t="d">
        <v>2018-10-01</v>
      </c>
      <c r="N1469">
        <v>10</v>
      </c>
      <c r="O1469">
        <v>1</v>
      </c>
      <c r="P1469">
        <v>2018</v>
      </c>
      <c r="R1469" t="s">
        <v>26</v>
      </c>
      <c r="S1469" t="s">
        <v>31</v>
      </c>
    </row>
    <row r="1470" spans="1:19" x14ac:dyDescent="0.25">
      <c r="A1470" t="s">
        <v>338</v>
      </c>
      <c r="B1470" t="s">
        <v>20070</v>
      </c>
      <c r="C1470" t="s">
        <v>29093</v>
      </c>
      <c r="E1470" t="s">
        <v>2325</v>
      </c>
      <c r="F1470" t="s">
        <v>157</v>
      </c>
      <c r="G1470">
        <v>15301</v>
      </c>
      <c r="H1470">
        <v>40.217866000000001</v>
      </c>
      <c r="I1470">
        <v>-80.201226000000005</v>
      </c>
      <c r="J1470" s="1" t="d">
        <v>2018-12-11</v>
      </c>
      <c r="K1470">
        <v>104750</v>
      </c>
      <c r="L1470" t="s">
        <v>30</v>
      </c>
      <c r="M1470" s="1" t="d">
        <v>2018-10-01</v>
      </c>
      <c r="N1470">
        <v>10</v>
      </c>
      <c r="O1470">
        <v>1</v>
      </c>
      <c r="P1470">
        <v>2018</v>
      </c>
      <c r="R1470" t="s">
        <v>26</v>
      </c>
      <c r="S1470" t="s">
        <v>31</v>
      </c>
    </row>
    <row r="1471" spans="1:19" x14ac:dyDescent="0.25">
      <c r="A1471" t="s">
        <v>338</v>
      </c>
      <c r="B1471" t="s">
        <v>19173</v>
      </c>
      <c r="C1471" t="s">
        <v>29094</v>
      </c>
      <c r="E1471" t="s">
        <v>1485</v>
      </c>
      <c r="F1471" t="s">
        <v>157</v>
      </c>
      <c r="G1471">
        <v>15205</v>
      </c>
      <c r="H1471">
        <v>40.443587000000001</v>
      </c>
      <c r="I1471">
        <v>-80.160579999999996</v>
      </c>
      <c r="J1471" s="1" t="d">
        <v>2018-12-11</v>
      </c>
      <c r="K1471">
        <v>104751</v>
      </c>
      <c r="L1471" t="s">
        <v>30</v>
      </c>
      <c r="M1471" s="1" t="d">
        <v>2018-10-01</v>
      </c>
      <c r="N1471">
        <v>10</v>
      </c>
      <c r="O1471">
        <v>1</v>
      </c>
      <c r="P1471">
        <v>2018</v>
      </c>
      <c r="R1471" t="s">
        <v>26</v>
      </c>
      <c r="S1471" t="s">
        <v>31</v>
      </c>
    </row>
    <row r="1472" spans="1:19" x14ac:dyDescent="0.25">
      <c r="A1472" t="s">
        <v>338</v>
      </c>
      <c r="B1472" t="s">
        <v>29095</v>
      </c>
      <c r="C1472" t="s">
        <v>29096</v>
      </c>
      <c r="E1472" t="s">
        <v>3965</v>
      </c>
      <c r="F1472" t="s">
        <v>25</v>
      </c>
      <c r="G1472">
        <v>21201</v>
      </c>
      <c r="H1472">
        <v>39.291632999999997</v>
      </c>
      <c r="I1472">
        <v>-76.622508999999994</v>
      </c>
      <c r="J1472" s="1" t="d">
        <v>2018-12-11</v>
      </c>
      <c r="K1472">
        <v>104818</v>
      </c>
      <c r="L1472" t="s">
        <v>7192</v>
      </c>
      <c r="M1472" s="1" t="d">
        <v>2018-11-15</v>
      </c>
      <c r="N1472">
        <v>11</v>
      </c>
      <c r="O1472">
        <v>15</v>
      </c>
      <c r="P1472">
        <v>2018</v>
      </c>
      <c r="R1472" t="s">
        <v>26</v>
      </c>
      <c r="S1472" t="s">
        <v>31</v>
      </c>
    </row>
    <row r="1473" spans="1:19" x14ac:dyDescent="0.25">
      <c r="A1473" t="s">
        <v>338</v>
      </c>
      <c r="B1473" t="s">
        <v>29097</v>
      </c>
      <c r="C1473" t="s">
        <v>29098</v>
      </c>
      <c r="E1473" t="s">
        <v>29099</v>
      </c>
      <c r="F1473" t="s">
        <v>1213</v>
      </c>
      <c r="G1473">
        <v>59911</v>
      </c>
      <c r="H1473">
        <v>48.00563889</v>
      </c>
      <c r="I1473">
        <v>-114.0558333</v>
      </c>
      <c r="J1473" s="1" t="d">
        <v>2019-04-08</v>
      </c>
      <c r="K1473">
        <v>104819</v>
      </c>
      <c r="L1473" t="s">
        <v>24</v>
      </c>
      <c r="M1473" s="1" t="d">
        <v>2018-11-12</v>
      </c>
      <c r="N1473">
        <v>11</v>
      </c>
      <c r="O1473">
        <v>12</v>
      </c>
      <c r="P1473">
        <v>2018</v>
      </c>
      <c r="R1473" t="s">
        <v>26</v>
      </c>
      <c r="S1473" t="s">
        <v>31</v>
      </c>
    </row>
    <row r="1474" spans="1:19" x14ac:dyDescent="0.25">
      <c r="A1474" t="s">
        <v>338</v>
      </c>
      <c r="B1474" t="s">
        <v>29100</v>
      </c>
      <c r="C1474" t="s">
        <v>29101</v>
      </c>
      <c r="E1474" t="s">
        <v>3571</v>
      </c>
      <c r="F1474" t="s">
        <v>718</v>
      </c>
      <c r="G1474">
        <v>42101</v>
      </c>
      <c r="H1474">
        <v>37.003304</v>
      </c>
      <c r="I1474">
        <v>-86.374937000000003</v>
      </c>
      <c r="J1474" s="1" t="d">
        <v>2019-04-11</v>
      </c>
      <c r="K1474">
        <v>104820</v>
      </c>
      <c r="L1474" t="s">
        <v>29102</v>
      </c>
      <c r="M1474" s="1" t="d">
        <v>2018-11-11</v>
      </c>
      <c r="N1474">
        <v>11</v>
      </c>
      <c r="O1474">
        <v>11</v>
      </c>
      <c r="P1474">
        <v>2018</v>
      </c>
      <c r="R1474" t="s">
        <v>26</v>
      </c>
      <c r="S1474" t="s">
        <v>31</v>
      </c>
    </row>
    <row r="1475" spans="1:19" x14ac:dyDescent="0.25">
      <c r="A1475" t="s">
        <v>338</v>
      </c>
      <c r="B1475" t="s">
        <v>29103</v>
      </c>
      <c r="C1475" t="s">
        <v>29104</v>
      </c>
      <c r="E1475" t="s">
        <v>29105</v>
      </c>
      <c r="F1475" t="s">
        <v>718</v>
      </c>
      <c r="G1475">
        <v>40059</v>
      </c>
      <c r="H1475">
        <v>38.340493000000002</v>
      </c>
      <c r="I1475">
        <v>-85.619174999999998</v>
      </c>
      <c r="J1475" s="1" t="d">
        <v>2018-12-11</v>
      </c>
      <c r="K1475">
        <v>104821</v>
      </c>
      <c r="L1475" t="s">
        <v>30</v>
      </c>
      <c r="M1475" s="1" t="d">
        <v>2018-11-16</v>
      </c>
      <c r="N1475">
        <v>11</v>
      </c>
      <c r="O1475">
        <v>16</v>
      </c>
      <c r="P1475">
        <v>2018</v>
      </c>
      <c r="R1475" t="s">
        <v>26</v>
      </c>
      <c r="S1475" t="s">
        <v>31</v>
      </c>
    </row>
    <row r="1476" spans="1:19" x14ac:dyDescent="0.25">
      <c r="A1476" t="s">
        <v>338</v>
      </c>
      <c r="B1476" t="s">
        <v>29106</v>
      </c>
      <c r="C1476" t="s">
        <v>29107</v>
      </c>
      <c r="E1476" t="s">
        <v>323</v>
      </c>
      <c r="F1476" t="s">
        <v>57</v>
      </c>
      <c r="G1476">
        <v>47250</v>
      </c>
      <c r="H1476">
        <v>38.736794000000003</v>
      </c>
      <c r="I1476">
        <v>-85.381664999999998</v>
      </c>
      <c r="J1476" s="1" t="d">
        <v>2018-12-11</v>
      </c>
      <c r="K1476">
        <v>104822</v>
      </c>
      <c r="L1476" t="s">
        <v>30</v>
      </c>
      <c r="M1476" s="1" t="d">
        <v>2018-11-16</v>
      </c>
      <c r="N1476">
        <v>11</v>
      </c>
      <c r="O1476">
        <v>16</v>
      </c>
      <c r="P1476">
        <v>2018</v>
      </c>
      <c r="R1476" t="s">
        <v>26</v>
      </c>
      <c r="S1476" t="s">
        <v>31</v>
      </c>
    </row>
    <row r="1477" spans="1:19" x14ac:dyDescent="0.25">
      <c r="A1477" t="s">
        <v>338</v>
      </c>
      <c r="B1477" t="s">
        <v>29108</v>
      </c>
      <c r="C1477" t="s">
        <v>29109</v>
      </c>
      <c r="E1477" t="s">
        <v>14366</v>
      </c>
      <c r="F1477" t="s">
        <v>55</v>
      </c>
      <c r="G1477">
        <v>98862</v>
      </c>
      <c r="H1477">
        <v>48.479357</v>
      </c>
      <c r="I1477">
        <v>-120.18603299999999</v>
      </c>
      <c r="J1477" s="1" t="d">
        <v>2018-12-11</v>
      </c>
      <c r="K1477">
        <v>104823</v>
      </c>
      <c r="L1477" t="s">
        <v>30</v>
      </c>
      <c r="M1477" s="1" t="d">
        <v>2018-01-01</v>
      </c>
      <c r="N1477">
        <v>1</v>
      </c>
      <c r="O1477">
        <v>1</v>
      </c>
      <c r="P1477">
        <v>2018</v>
      </c>
      <c r="R1477" t="s">
        <v>26</v>
      </c>
      <c r="S1477" t="s">
        <v>31</v>
      </c>
    </row>
    <row r="1478" spans="1:19" x14ac:dyDescent="0.25">
      <c r="A1478" t="s">
        <v>338</v>
      </c>
      <c r="B1478" t="s">
        <v>29110</v>
      </c>
      <c r="C1478" t="s">
        <v>29111</v>
      </c>
      <c r="D1478" t="s">
        <v>29112</v>
      </c>
      <c r="E1478" t="s">
        <v>29113</v>
      </c>
      <c r="F1478" t="s">
        <v>48</v>
      </c>
      <c r="G1478">
        <v>14850</v>
      </c>
      <c r="H1478">
        <v>42.354039</v>
      </c>
      <c r="I1478">
        <v>-76.482061999999999</v>
      </c>
      <c r="J1478" s="1" t="d">
        <v>2018-12-11</v>
      </c>
      <c r="K1478">
        <v>104824</v>
      </c>
      <c r="L1478" t="s">
        <v>30</v>
      </c>
      <c r="M1478" s="1" t="d">
        <v>2018-10-20</v>
      </c>
      <c r="N1478">
        <v>10</v>
      </c>
      <c r="O1478">
        <v>20</v>
      </c>
      <c r="P1478">
        <v>2018</v>
      </c>
      <c r="R1478" t="s">
        <v>26</v>
      </c>
      <c r="S1478" t="s">
        <v>31</v>
      </c>
    </row>
    <row r="1479" spans="1:19" x14ac:dyDescent="0.25">
      <c r="A1479" t="s">
        <v>312</v>
      </c>
      <c r="B1479" t="s">
        <v>1234</v>
      </c>
      <c r="C1479" t="s">
        <v>29114</v>
      </c>
      <c r="E1479" t="s">
        <v>402</v>
      </c>
      <c r="F1479" t="s">
        <v>119</v>
      </c>
      <c r="G1479">
        <v>55901</v>
      </c>
      <c r="H1479">
        <v>44.034087999999997</v>
      </c>
      <c r="I1479">
        <v>-92.491691000000003</v>
      </c>
      <c r="J1479" s="1" t="d">
        <v>2019-04-08</v>
      </c>
      <c r="K1479">
        <v>104825</v>
      </c>
      <c r="L1479" t="s">
        <v>24</v>
      </c>
      <c r="M1479" s="1" t="d">
        <v>2018-11-15</v>
      </c>
      <c r="N1479">
        <v>11</v>
      </c>
      <c r="O1479">
        <v>15</v>
      </c>
      <c r="P1479">
        <v>2018</v>
      </c>
      <c r="R1479" t="s">
        <v>26</v>
      </c>
      <c r="S1479" t="s">
        <v>31</v>
      </c>
    </row>
    <row r="1480" spans="1:19" x14ac:dyDescent="0.25">
      <c r="A1480" t="s">
        <v>312</v>
      </c>
      <c r="B1480" t="s">
        <v>29115</v>
      </c>
      <c r="C1480" t="s">
        <v>29116</v>
      </c>
      <c r="E1480" t="s">
        <v>927</v>
      </c>
      <c r="F1480" t="s">
        <v>119</v>
      </c>
      <c r="G1480">
        <v>56201</v>
      </c>
      <c r="H1480">
        <v>45.102204999999998</v>
      </c>
      <c r="I1480">
        <v>-95.043915999999996</v>
      </c>
      <c r="J1480" s="1" t="d">
        <v>2019-03-07</v>
      </c>
      <c r="K1480">
        <v>104826</v>
      </c>
      <c r="L1480" t="s">
        <v>71</v>
      </c>
      <c r="M1480" s="1" t="d">
        <v>2018-09-27</v>
      </c>
      <c r="N1480">
        <v>9</v>
      </c>
      <c r="O1480">
        <v>27</v>
      </c>
      <c r="P1480">
        <v>2018</v>
      </c>
      <c r="R1480" t="s">
        <v>26</v>
      </c>
      <c r="S1480" t="s">
        <v>31</v>
      </c>
    </row>
    <row r="1481" spans="1:19" x14ac:dyDescent="0.25">
      <c r="A1481" t="s">
        <v>312</v>
      </c>
      <c r="B1481" t="s">
        <v>2049</v>
      </c>
      <c r="C1481" t="s">
        <v>29117</v>
      </c>
      <c r="E1481" t="s">
        <v>29118</v>
      </c>
      <c r="F1481" t="s">
        <v>119</v>
      </c>
      <c r="G1481">
        <v>55422</v>
      </c>
      <c r="H1481">
        <v>45.01983671</v>
      </c>
      <c r="I1481">
        <v>-93.327588649999996</v>
      </c>
      <c r="J1481" s="1" t="d">
        <v>2019-04-08</v>
      </c>
      <c r="K1481">
        <v>104827</v>
      </c>
      <c r="L1481" t="s">
        <v>24</v>
      </c>
      <c r="M1481" s="1" t="d">
        <v>2018-11-15</v>
      </c>
      <c r="N1481">
        <v>11</v>
      </c>
      <c r="O1481">
        <v>15</v>
      </c>
      <c r="P1481">
        <v>2018</v>
      </c>
      <c r="R1481" t="s">
        <v>26</v>
      </c>
      <c r="S1481" t="s">
        <v>31</v>
      </c>
    </row>
    <row r="1482" spans="1:19" x14ac:dyDescent="0.25">
      <c r="A1482" t="s">
        <v>312</v>
      </c>
      <c r="B1482" t="s">
        <v>29119</v>
      </c>
      <c r="C1482" t="s">
        <v>29120</v>
      </c>
      <c r="E1482" t="s">
        <v>463</v>
      </c>
      <c r="F1482" t="s">
        <v>119</v>
      </c>
      <c r="G1482">
        <v>55113</v>
      </c>
      <c r="H1482">
        <v>45.006056999999998</v>
      </c>
      <c r="I1482">
        <v>-93.167029999999997</v>
      </c>
      <c r="J1482" s="1" t="d">
        <v>2018-12-11</v>
      </c>
      <c r="K1482">
        <v>104828</v>
      </c>
      <c r="L1482" t="s">
        <v>30</v>
      </c>
      <c r="M1482" s="1" t="d">
        <v>2018-10-03</v>
      </c>
      <c r="N1482">
        <v>10</v>
      </c>
      <c r="O1482">
        <v>3</v>
      </c>
      <c r="P1482">
        <v>2018</v>
      </c>
      <c r="R1482" t="s">
        <v>26</v>
      </c>
      <c r="S1482" t="s">
        <v>31</v>
      </c>
    </row>
    <row r="1483" spans="1:19" x14ac:dyDescent="0.25">
      <c r="A1483" t="s">
        <v>312</v>
      </c>
      <c r="B1483" t="s">
        <v>29121</v>
      </c>
      <c r="C1483" t="s">
        <v>29122</v>
      </c>
      <c r="E1483" t="s">
        <v>619</v>
      </c>
      <c r="F1483" t="s">
        <v>119</v>
      </c>
      <c r="G1483">
        <v>55442</v>
      </c>
      <c r="H1483">
        <v>45.029221</v>
      </c>
      <c r="I1483">
        <v>-93.449674000000002</v>
      </c>
      <c r="J1483" s="1" t="d">
        <v>2019-03-07</v>
      </c>
      <c r="K1483">
        <v>104846</v>
      </c>
      <c r="L1483" t="s">
        <v>71</v>
      </c>
      <c r="M1483" s="1" t="d">
        <v>2018-11-15</v>
      </c>
      <c r="N1483">
        <v>11</v>
      </c>
      <c r="O1483">
        <v>15</v>
      </c>
      <c r="P1483">
        <v>2018</v>
      </c>
      <c r="R1483" t="s">
        <v>26</v>
      </c>
      <c r="S1483" t="s">
        <v>31</v>
      </c>
    </row>
    <row r="1484" spans="1:19" x14ac:dyDescent="0.25">
      <c r="A1484" t="s">
        <v>312</v>
      </c>
      <c r="B1484" t="s">
        <v>29123</v>
      </c>
      <c r="C1484" t="s">
        <v>29124</v>
      </c>
      <c r="E1484" t="s">
        <v>606</v>
      </c>
      <c r="F1484" t="s">
        <v>119</v>
      </c>
      <c r="G1484">
        <v>55912</v>
      </c>
      <c r="H1484">
        <v>43.677309000000001</v>
      </c>
      <c r="I1484">
        <v>-92.952325999999999</v>
      </c>
      <c r="J1484" s="1" t="d">
        <v>2019-03-07</v>
      </c>
      <c r="K1484">
        <v>104847</v>
      </c>
      <c r="L1484" t="s">
        <v>71</v>
      </c>
      <c r="M1484" s="1" t="d">
        <v>2018-10-19</v>
      </c>
      <c r="N1484">
        <v>10</v>
      </c>
      <c r="O1484">
        <v>19</v>
      </c>
      <c r="P1484">
        <v>2018</v>
      </c>
      <c r="R1484" t="s">
        <v>26</v>
      </c>
      <c r="S1484" t="s">
        <v>31</v>
      </c>
    </row>
    <row r="1485" spans="1:19" x14ac:dyDescent="0.25">
      <c r="A1485" t="s">
        <v>312</v>
      </c>
      <c r="B1485" t="s">
        <v>29125</v>
      </c>
      <c r="C1485" t="s">
        <v>29126</v>
      </c>
      <c r="E1485" t="s">
        <v>1858</v>
      </c>
      <c r="F1485" t="s">
        <v>119</v>
      </c>
      <c r="G1485">
        <v>55803</v>
      </c>
      <c r="H1485">
        <v>46.864373000000001</v>
      </c>
      <c r="I1485">
        <v>-92.150824</v>
      </c>
      <c r="J1485" s="1" t="d">
        <v>2019-03-07</v>
      </c>
      <c r="K1485">
        <v>104848</v>
      </c>
      <c r="L1485" t="s">
        <v>71</v>
      </c>
      <c r="M1485" s="1" t="d">
        <v>2018-10-25</v>
      </c>
      <c r="N1485">
        <v>10</v>
      </c>
      <c r="O1485">
        <v>25</v>
      </c>
      <c r="P1485">
        <v>2018</v>
      </c>
      <c r="R1485" t="s">
        <v>26</v>
      </c>
      <c r="S1485" t="s">
        <v>31</v>
      </c>
    </row>
    <row r="1486" spans="1:19" x14ac:dyDescent="0.25">
      <c r="A1486" t="s">
        <v>312</v>
      </c>
      <c r="B1486" t="s">
        <v>29127</v>
      </c>
      <c r="C1486" t="s">
        <v>29128</v>
      </c>
      <c r="E1486" t="s">
        <v>29129</v>
      </c>
      <c r="F1486" t="s">
        <v>119</v>
      </c>
      <c r="G1486">
        <v>55069</v>
      </c>
      <c r="H1486">
        <v>45.685217000000002</v>
      </c>
      <c r="I1486">
        <v>-92.982325000000003</v>
      </c>
      <c r="J1486" s="1" t="d">
        <v>2019-03-07</v>
      </c>
      <c r="K1486">
        <v>104849</v>
      </c>
      <c r="L1486" t="s">
        <v>71</v>
      </c>
      <c r="M1486" s="1" t="d">
        <v>2018-11-02</v>
      </c>
      <c r="N1486">
        <v>11</v>
      </c>
      <c r="O1486">
        <v>2</v>
      </c>
      <c r="P1486">
        <v>2018</v>
      </c>
      <c r="R1486" t="s">
        <v>26</v>
      </c>
      <c r="S1486" t="s">
        <v>31</v>
      </c>
    </row>
    <row r="1487" spans="1:19" x14ac:dyDescent="0.25">
      <c r="A1487" t="s">
        <v>312</v>
      </c>
      <c r="B1487" t="s">
        <v>29130</v>
      </c>
      <c r="C1487" t="s">
        <v>29131</v>
      </c>
      <c r="E1487" t="s">
        <v>120</v>
      </c>
      <c r="F1487" t="s">
        <v>119</v>
      </c>
      <c r="G1487">
        <v>55408</v>
      </c>
      <c r="H1487">
        <v>44.947043000000001</v>
      </c>
      <c r="I1487">
        <v>-93.277009000000007</v>
      </c>
      <c r="J1487" s="1" t="d">
        <v>2018-12-11</v>
      </c>
      <c r="K1487">
        <v>104850</v>
      </c>
      <c r="L1487" t="s">
        <v>30</v>
      </c>
      <c r="M1487" s="1" t="d">
        <v>2018-11-05</v>
      </c>
      <c r="N1487">
        <v>11</v>
      </c>
      <c r="O1487">
        <v>5</v>
      </c>
      <c r="P1487">
        <v>2018</v>
      </c>
      <c r="R1487" t="s">
        <v>26</v>
      </c>
      <c r="S1487" t="s">
        <v>31</v>
      </c>
    </row>
    <row r="1488" spans="1:19" x14ac:dyDescent="0.25">
      <c r="A1488" t="s">
        <v>312</v>
      </c>
      <c r="B1488" t="s">
        <v>1234</v>
      </c>
      <c r="C1488" t="s">
        <v>29132</v>
      </c>
      <c r="E1488" t="s">
        <v>544</v>
      </c>
      <c r="F1488" t="s">
        <v>119</v>
      </c>
      <c r="G1488">
        <v>55330</v>
      </c>
      <c r="H1488">
        <v>45.282074729999998</v>
      </c>
      <c r="I1488">
        <v>-93.550976289999994</v>
      </c>
      <c r="J1488" s="1" t="d">
        <v>2019-04-08</v>
      </c>
      <c r="K1488">
        <v>104852</v>
      </c>
      <c r="L1488" t="s">
        <v>24</v>
      </c>
      <c r="M1488" s="1" t="d">
        <v>2018-11-13</v>
      </c>
      <c r="N1488">
        <v>11</v>
      </c>
      <c r="O1488">
        <v>13</v>
      </c>
      <c r="P1488">
        <v>2018</v>
      </c>
      <c r="R1488" t="s">
        <v>26</v>
      </c>
      <c r="S1488" t="s">
        <v>31</v>
      </c>
    </row>
    <row r="1489" spans="1:19" x14ac:dyDescent="0.25">
      <c r="A1489" t="s">
        <v>312</v>
      </c>
      <c r="B1489" t="s">
        <v>29133</v>
      </c>
      <c r="C1489" t="s">
        <v>29134</v>
      </c>
      <c r="E1489" t="s">
        <v>29135</v>
      </c>
      <c r="F1489" t="s">
        <v>119</v>
      </c>
      <c r="G1489">
        <v>55322</v>
      </c>
      <c r="H1489">
        <v>44.766849000000001</v>
      </c>
      <c r="I1489">
        <v>-93.782055</v>
      </c>
      <c r="J1489" s="1" t="d">
        <v>2019-03-07</v>
      </c>
      <c r="K1489">
        <v>104853</v>
      </c>
      <c r="L1489" t="s">
        <v>71</v>
      </c>
      <c r="M1489" s="1" t="d">
        <v>2018-11-19</v>
      </c>
      <c r="N1489">
        <v>11</v>
      </c>
      <c r="O1489">
        <v>19</v>
      </c>
      <c r="P1489">
        <v>2018</v>
      </c>
      <c r="R1489" t="s">
        <v>26</v>
      </c>
      <c r="S1489" t="s">
        <v>31</v>
      </c>
    </row>
    <row r="1490" spans="1:19" x14ac:dyDescent="0.25">
      <c r="A1490" t="s">
        <v>312</v>
      </c>
      <c r="B1490" t="s">
        <v>29138</v>
      </c>
      <c r="C1490" t="s">
        <v>29139</v>
      </c>
      <c r="E1490" t="s">
        <v>999</v>
      </c>
      <c r="F1490" t="s">
        <v>327</v>
      </c>
      <c r="G1490">
        <v>50208</v>
      </c>
      <c r="H1490">
        <v>41.699292</v>
      </c>
      <c r="I1490">
        <v>-93.028093999999996</v>
      </c>
      <c r="J1490" s="1" t="d">
        <v>2019-04-08</v>
      </c>
      <c r="K1490">
        <v>104855</v>
      </c>
      <c r="L1490" t="s">
        <v>24</v>
      </c>
      <c r="M1490" s="1" t="d">
        <v>2018-11-01</v>
      </c>
      <c r="N1490">
        <v>11</v>
      </c>
      <c r="O1490">
        <v>1</v>
      </c>
      <c r="P1490">
        <v>2018</v>
      </c>
      <c r="R1490" t="s">
        <v>26</v>
      </c>
      <c r="S1490" t="s">
        <v>31</v>
      </c>
    </row>
    <row r="1491" spans="1:19" x14ac:dyDescent="0.25">
      <c r="A1491" t="s">
        <v>312</v>
      </c>
      <c r="B1491" t="s">
        <v>29140</v>
      </c>
      <c r="C1491" t="s">
        <v>29141</v>
      </c>
      <c r="E1491" t="s">
        <v>8101</v>
      </c>
      <c r="F1491" t="s">
        <v>327</v>
      </c>
      <c r="G1491">
        <v>50703</v>
      </c>
      <c r="H1491">
        <v>42.527794999999998</v>
      </c>
      <c r="I1491">
        <v>-92.337597000000002</v>
      </c>
      <c r="J1491" s="1" t="d">
        <v>2019-04-08</v>
      </c>
      <c r="K1491">
        <v>104856</v>
      </c>
      <c r="L1491" t="s">
        <v>24</v>
      </c>
      <c r="M1491" s="1" t="d">
        <v>2018-10-26</v>
      </c>
      <c r="N1491">
        <v>10</v>
      </c>
      <c r="O1491">
        <v>26</v>
      </c>
      <c r="P1491">
        <v>2018</v>
      </c>
      <c r="R1491" t="s">
        <v>26</v>
      </c>
      <c r="S1491" t="s">
        <v>31</v>
      </c>
    </row>
    <row r="1492" spans="1:19" x14ac:dyDescent="0.25">
      <c r="A1492" t="s">
        <v>312</v>
      </c>
      <c r="B1492" t="s">
        <v>29142</v>
      </c>
      <c r="C1492" t="s">
        <v>29143</v>
      </c>
      <c r="E1492" t="s">
        <v>29144</v>
      </c>
      <c r="F1492" t="s">
        <v>513</v>
      </c>
      <c r="G1492">
        <v>54162</v>
      </c>
      <c r="H1492">
        <v>44.667076569999999</v>
      </c>
      <c r="I1492">
        <v>-88.229237190000006</v>
      </c>
      <c r="J1492" s="1" t="d">
        <v>2019-01-10</v>
      </c>
      <c r="K1492">
        <v>104857</v>
      </c>
      <c r="L1492" t="s">
        <v>30</v>
      </c>
      <c r="M1492" s="1" t="d">
        <v>2018-11-15</v>
      </c>
      <c r="N1492">
        <v>11</v>
      </c>
      <c r="O1492">
        <v>15</v>
      </c>
      <c r="P1492">
        <v>2018</v>
      </c>
      <c r="R1492" t="s">
        <v>26</v>
      </c>
      <c r="S1492" t="s">
        <v>31</v>
      </c>
    </row>
    <row r="1493" spans="1:19" x14ac:dyDescent="0.25">
      <c r="A1493" t="s">
        <v>312</v>
      </c>
      <c r="B1493" t="s">
        <v>29145</v>
      </c>
      <c r="C1493" t="s">
        <v>29146</v>
      </c>
      <c r="E1493" t="s">
        <v>29147</v>
      </c>
      <c r="F1493" t="s">
        <v>513</v>
      </c>
      <c r="G1493">
        <v>53406</v>
      </c>
      <c r="H1493">
        <v>42.719061000000004</v>
      </c>
      <c r="I1493">
        <v>-87.864047999999997</v>
      </c>
      <c r="J1493" s="1" t="d">
        <v>2018-12-11</v>
      </c>
      <c r="K1493">
        <v>104858</v>
      </c>
      <c r="L1493" t="s">
        <v>30</v>
      </c>
      <c r="M1493" s="1" t="d">
        <v>2018-11-15</v>
      </c>
      <c r="N1493">
        <v>11</v>
      </c>
      <c r="O1493">
        <v>15</v>
      </c>
      <c r="P1493">
        <v>2018</v>
      </c>
      <c r="R1493" t="s">
        <v>26</v>
      </c>
      <c r="S1493" t="s">
        <v>31</v>
      </c>
    </row>
    <row r="1494" spans="1:19" x14ac:dyDescent="0.25">
      <c r="A1494" t="s">
        <v>338</v>
      </c>
      <c r="B1494" t="s">
        <v>29148</v>
      </c>
      <c r="C1494" t="s">
        <v>29149</v>
      </c>
      <c r="E1494" t="s">
        <v>20720</v>
      </c>
      <c r="F1494" t="s">
        <v>137</v>
      </c>
      <c r="G1494">
        <v>97526</v>
      </c>
      <c r="H1494">
        <v>42.435786999999998</v>
      </c>
      <c r="I1494">
        <v>-123.30214100000001</v>
      </c>
      <c r="J1494" s="1" t="d">
        <v>2019-04-11</v>
      </c>
      <c r="K1494">
        <v>104878</v>
      </c>
      <c r="L1494" t="s">
        <v>29150</v>
      </c>
      <c r="M1494" s="1" t="d">
        <v>2018-08-03</v>
      </c>
      <c r="N1494">
        <v>8</v>
      </c>
      <c r="O1494">
        <v>3</v>
      </c>
      <c r="P1494">
        <v>2018</v>
      </c>
      <c r="R1494" t="s">
        <v>26</v>
      </c>
      <c r="S1494" t="s">
        <v>31</v>
      </c>
    </row>
    <row r="1495" spans="1:19" x14ac:dyDescent="0.25">
      <c r="A1495" t="s">
        <v>338</v>
      </c>
      <c r="B1495" t="s">
        <v>29151</v>
      </c>
      <c r="C1495" t="s">
        <v>29152</v>
      </c>
      <c r="E1495" t="s">
        <v>314</v>
      </c>
      <c r="F1495" t="s">
        <v>124</v>
      </c>
      <c r="G1495">
        <v>68803</v>
      </c>
      <c r="H1495">
        <v>40.816419000000003</v>
      </c>
      <c r="I1495">
        <v>-98.379558000000003</v>
      </c>
      <c r="J1495" s="1" t="d">
        <v>2019-04-11</v>
      </c>
      <c r="K1495">
        <v>104880</v>
      </c>
      <c r="L1495" t="s">
        <v>29153</v>
      </c>
      <c r="M1495" s="1" t="d">
        <v>2018-08-28</v>
      </c>
      <c r="N1495">
        <v>8</v>
      </c>
      <c r="O1495">
        <v>28</v>
      </c>
      <c r="P1495">
        <v>2018</v>
      </c>
      <c r="R1495" t="s">
        <v>26</v>
      </c>
      <c r="S1495" t="s">
        <v>31</v>
      </c>
    </row>
    <row r="1496" spans="1:19" x14ac:dyDescent="0.25">
      <c r="A1496" t="s">
        <v>338</v>
      </c>
      <c r="B1496" t="s">
        <v>29154</v>
      </c>
      <c r="C1496" t="s">
        <v>29155</v>
      </c>
      <c r="E1496" t="s">
        <v>8284</v>
      </c>
      <c r="F1496" t="s">
        <v>124</v>
      </c>
      <c r="G1496">
        <v>69143</v>
      </c>
      <c r="H1496">
        <v>41.120427999999997</v>
      </c>
      <c r="I1496">
        <v>-100.759559</v>
      </c>
      <c r="J1496" s="1" t="d">
        <v>2019-04-11</v>
      </c>
      <c r="K1496">
        <v>104881</v>
      </c>
      <c r="L1496" t="s">
        <v>26655</v>
      </c>
      <c r="M1496" s="1" t="d">
        <v>2018-08-23</v>
      </c>
      <c r="N1496">
        <v>8</v>
      </c>
      <c r="O1496">
        <v>23</v>
      </c>
      <c r="P1496">
        <v>2018</v>
      </c>
      <c r="R1496" t="s">
        <v>26</v>
      </c>
      <c r="S1496" t="s">
        <v>31</v>
      </c>
    </row>
    <row r="1497" spans="1:19" x14ac:dyDescent="0.25">
      <c r="A1497" t="s">
        <v>338</v>
      </c>
      <c r="B1497" t="s">
        <v>29156</v>
      </c>
      <c r="C1497" t="s">
        <v>29157</v>
      </c>
      <c r="E1497" t="s">
        <v>565</v>
      </c>
      <c r="F1497" t="s">
        <v>124</v>
      </c>
      <c r="G1497">
        <v>68850</v>
      </c>
      <c r="H1497">
        <v>40.745952000000003</v>
      </c>
      <c r="I1497">
        <v>-99.741556000000003</v>
      </c>
      <c r="J1497" s="1" t="d">
        <v>2019-04-11</v>
      </c>
      <c r="K1497">
        <v>104882</v>
      </c>
      <c r="L1497" t="s">
        <v>29153</v>
      </c>
      <c r="M1497" s="1" t="d">
        <v>2018-08-23</v>
      </c>
      <c r="N1497">
        <v>8</v>
      </c>
      <c r="O1497">
        <v>23</v>
      </c>
      <c r="P1497">
        <v>2018</v>
      </c>
      <c r="R1497" t="s">
        <v>26</v>
      </c>
      <c r="S1497" t="s">
        <v>31</v>
      </c>
    </row>
    <row r="1498" spans="1:19" x14ac:dyDescent="0.25">
      <c r="A1498" t="s">
        <v>338</v>
      </c>
      <c r="B1498" t="s">
        <v>29158</v>
      </c>
      <c r="C1498" t="s">
        <v>29159</v>
      </c>
      <c r="E1498" t="s">
        <v>29160</v>
      </c>
      <c r="F1498" t="s">
        <v>129</v>
      </c>
      <c r="G1498">
        <v>80701</v>
      </c>
      <c r="H1498">
        <v>40.261443999999997</v>
      </c>
      <c r="I1498">
        <v>-103.771111</v>
      </c>
      <c r="J1498" s="1" t="d">
        <v>2019-04-11</v>
      </c>
      <c r="K1498">
        <v>104883</v>
      </c>
      <c r="L1498" t="s">
        <v>29161</v>
      </c>
      <c r="M1498" s="1" t="d">
        <v>2018-08-30</v>
      </c>
      <c r="N1498">
        <v>8</v>
      </c>
      <c r="O1498">
        <v>30</v>
      </c>
      <c r="P1498">
        <v>2018</v>
      </c>
      <c r="R1498" t="s">
        <v>26</v>
      </c>
      <c r="S1498" t="s">
        <v>31</v>
      </c>
    </row>
    <row r="1499" spans="1:19" x14ac:dyDescent="0.25">
      <c r="A1499" t="s">
        <v>338</v>
      </c>
      <c r="B1499" t="s">
        <v>29162</v>
      </c>
      <c r="C1499" t="s">
        <v>29163</v>
      </c>
      <c r="E1499" t="s">
        <v>313</v>
      </c>
      <c r="F1499" t="s">
        <v>124</v>
      </c>
      <c r="G1499">
        <v>68528</v>
      </c>
      <c r="H1499">
        <v>40.814489000000002</v>
      </c>
      <c r="I1499">
        <v>-96.749099000000001</v>
      </c>
      <c r="J1499" s="1" t="d">
        <v>2019-04-11</v>
      </c>
      <c r="K1499">
        <v>104884</v>
      </c>
      <c r="L1499" t="s">
        <v>29153</v>
      </c>
      <c r="M1499" s="1" t="d">
        <v>2018-08-23</v>
      </c>
      <c r="N1499">
        <v>8</v>
      </c>
      <c r="O1499">
        <v>23</v>
      </c>
      <c r="P1499">
        <v>2018</v>
      </c>
      <c r="R1499" t="s">
        <v>26</v>
      </c>
      <c r="S1499" t="s">
        <v>31</v>
      </c>
    </row>
    <row r="1500" spans="1:19" x14ac:dyDescent="0.25">
      <c r="A1500" t="s">
        <v>338</v>
      </c>
      <c r="B1500" t="s">
        <v>29164</v>
      </c>
      <c r="C1500" t="s">
        <v>29165</v>
      </c>
      <c r="E1500" t="s">
        <v>5440</v>
      </c>
      <c r="F1500" t="s">
        <v>208</v>
      </c>
      <c r="G1500">
        <v>29501</v>
      </c>
      <c r="H1500">
        <v>34.192807000000002</v>
      </c>
      <c r="I1500">
        <v>-79.822821000000005</v>
      </c>
      <c r="J1500" s="1" t="d">
        <v>2019-04-11</v>
      </c>
      <c r="K1500">
        <v>104885</v>
      </c>
      <c r="L1500" t="s">
        <v>28831</v>
      </c>
      <c r="M1500" s="1" t="d">
        <v>2018-08-27</v>
      </c>
      <c r="N1500">
        <v>8</v>
      </c>
      <c r="O1500">
        <v>27</v>
      </c>
      <c r="P1500">
        <v>2018</v>
      </c>
      <c r="R1500" t="s">
        <v>26</v>
      </c>
      <c r="S1500" t="s">
        <v>31</v>
      </c>
    </row>
    <row r="1501" spans="1:19" x14ac:dyDescent="0.25">
      <c r="A1501" t="s">
        <v>338</v>
      </c>
      <c r="B1501" t="s">
        <v>29166</v>
      </c>
      <c r="C1501" t="s">
        <v>29167</v>
      </c>
      <c r="E1501" t="s">
        <v>6215</v>
      </c>
      <c r="F1501" t="s">
        <v>269</v>
      </c>
      <c r="G1501">
        <v>24382</v>
      </c>
      <c r="H1501">
        <v>36.959626</v>
      </c>
      <c r="I1501">
        <v>-81.095263000000003</v>
      </c>
      <c r="J1501" s="1" t="d">
        <v>2019-04-11</v>
      </c>
      <c r="K1501">
        <v>104886</v>
      </c>
      <c r="L1501" t="s">
        <v>29102</v>
      </c>
      <c r="M1501" s="1" t="d">
        <v>2018-09-19</v>
      </c>
      <c r="N1501">
        <v>9</v>
      </c>
      <c r="O1501">
        <v>19</v>
      </c>
      <c r="P1501">
        <v>2018</v>
      </c>
      <c r="R1501" t="s">
        <v>26</v>
      </c>
      <c r="S1501" t="s">
        <v>31</v>
      </c>
    </row>
    <row r="1502" spans="1:19" x14ac:dyDescent="0.25">
      <c r="A1502" t="s">
        <v>338</v>
      </c>
      <c r="B1502" t="s">
        <v>29168</v>
      </c>
      <c r="C1502" t="s">
        <v>29169</v>
      </c>
      <c r="E1502" t="s">
        <v>5420</v>
      </c>
      <c r="F1502" t="s">
        <v>88</v>
      </c>
      <c r="G1502">
        <v>63080</v>
      </c>
      <c r="H1502">
        <v>38.222200999999998</v>
      </c>
      <c r="I1502">
        <v>-91.155197000000001</v>
      </c>
      <c r="J1502" s="1" t="d">
        <v>2019-04-11</v>
      </c>
      <c r="K1502">
        <v>104887</v>
      </c>
      <c r="L1502" t="s">
        <v>29170</v>
      </c>
      <c r="M1502" s="1" t="d">
        <v>2018-08-30</v>
      </c>
      <c r="N1502">
        <v>8</v>
      </c>
      <c r="O1502">
        <v>30</v>
      </c>
      <c r="P1502">
        <v>2018</v>
      </c>
      <c r="R1502" t="s">
        <v>26</v>
      </c>
      <c r="S1502" t="s">
        <v>31</v>
      </c>
    </row>
    <row r="1503" spans="1:19" x14ac:dyDescent="0.25">
      <c r="A1503" t="s">
        <v>338</v>
      </c>
      <c r="B1503" t="s">
        <v>29171</v>
      </c>
      <c r="C1503" t="s">
        <v>29172</v>
      </c>
      <c r="E1503" t="s">
        <v>6075</v>
      </c>
      <c r="F1503" t="s">
        <v>88</v>
      </c>
      <c r="G1503">
        <v>65712</v>
      </c>
      <c r="H1503">
        <v>37.092734</v>
      </c>
      <c r="I1503">
        <v>-93.825648999999999</v>
      </c>
      <c r="J1503" s="1" t="d">
        <v>2019-04-11</v>
      </c>
      <c r="K1503">
        <v>104888</v>
      </c>
      <c r="L1503" t="s">
        <v>28668</v>
      </c>
      <c r="M1503" s="1" t="d">
        <v>2018-08-23</v>
      </c>
      <c r="N1503">
        <v>8</v>
      </c>
      <c r="O1503">
        <v>23</v>
      </c>
      <c r="P1503">
        <v>2018</v>
      </c>
      <c r="R1503" t="s">
        <v>26</v>
      </c>
      <c r="S1503" t="s">
        <v>31</v>
      </c>
    </row>
    <row r="1504" spans="1:19" x14ac:dyDescent="0.25">
      <c r="A1504" t="s">
        <v>338</v>
      </c>
      <c r="B1504" t="s">
        <v>29173</v>
      </c>
      <c r="C1504" t="s">
        <v>29174</v>
      </c>
      <c r="E1504" t="s">
        <v>10281</v>
      </c>
      <c r="F1504" t="s">
        <v>25</v>
      </c>
      <c r="G1504">
        <v>21740</v>
      </c>
      <c r="H1504">
        <v>39.600178999999997</v>
      </c>
      <c r="I1504">
        <v>-77.732176999999993</v>
      </c>
      <c r="J1504" s="1" t="d">
        <v>2019-04-11</v>
      </c>
      <c r="K1504">
        <v>104890</v>
      </c>
      <c r="L1504" t="s">
        <v>28421</v>
      </c>
      <c r="M1504" s="1" t="d">
        <v>2018-08-30</v>
      </c>
      <c r="N1504">
        <v>8</v>
      </c>
      <c r="O1504">
        <v>30</v>
      </c>
      <c r="P1504">
        <v>2018</v>
      </c>
      <c r="R1504" t="s">
        <v>26</v>
      </c>
      <c r="S1504" t="s">
        <v>31</v>
      </c>
    </row>
    <row r="1505" spans="1:19" x14ac:dyDescent="0.25">
      <c r="A1505" t="s">
        <v>338</v>
      </c>
      <c r="B1505" t="s">
        <v>29175</v>
      </c>
      <c r="C1505" t="s">
        <v>29176</v>
      </c>
      <c r="E1505" t="s">
        <v>25153</v>
      </c>
      <c r="F1505" t="s">
        <v>157</v>
      </c>
      <c r="G1505">
        <v>17815</v>
      </c>
      <c r="H1505">
        <v>41.012281000000002</v>
      </c>
      <c r="I1505">
        <v>-76.411595000000005</v>
      </c>
      <c r="J1505" s="1" t="d">
        <v>2019-04-11</v>
      </c>
      <c r="K1505">
        <v>104891</v>
      </c>
      <c r="L1505" t="s">
        <v>26655</v>
      </c>
      <c r="M1505" s="1" t="d">
        <v>2018-10-18</v>
      </c>
      <c r="N1505">
        <v>10</v>
      </c>
      <c r="O1505">
        <v>18</v>
      </c>
      <c r="P1505">
        <v>2018</v>
      </c>
      <c r="R1505" t="s">
        <v>26</v>
      </c>
      <c r="S1505" t="s">
        <v>31</v>
      </c>
    </row>
    <row r="1506" spans="1:19" x14ac:dyDescent="0.25">
      <c r="A1506" t="s">
        <v>338</v>
      </c>
      <c r="B1506" t="s">
        <v>6244</v>
      </c>
      <c r="C1506" t="s">
        <v>29179</v>
      </c>
      <c r="E1506" t="s">
        <v>29180</v>
      </c>
      <c r="F1506" t="s">
        <v>42</v>
      </c>
      <c r="G1506">
        <v>2090</v>
      </c>
      <c r="H1506">
        <v>42.203498000000003</v>
      </c>
      <c r="I1506">
        <v>-71.160168999999996</v>
      </c>
      <c r="J1506" s="1" t="d">
        <v>2019-01-10</v>
      </c>
      <c r="K1506">
        <v>104939</v>
      </c>
      <c r="L1506" t="s">
        <v>30</v>
      </c>
      <c r="M1506" s="1" t="d">
        <v>2018-11-01</v>
      </c>
      <c r="N1506">
        <v>11</v>
      </c>
      <c r="O1506">
        <v>1</v>
      </c>
      <c r="P1506">
        <v>2018</v>
      </c>
      <c r="R1506" t="s">
        <v>26</v>
      </c>
      <c r="S1506" t="s">
        <v>27</v>
      </c>
    </row>
    <row r="1507" spans="1:19" x14ac:dyDescent="0.25">
      <c r="A1507" t="s">
        <v>338</v>
      </c>
      <c r="B1507" t="s">
        <v>8656</v>
      </c>
      <c r="C1507" t="s">
        <v>8657</v>
      </c>
      <c r="E1507" t="s">
        <v>4495</v>
      </c>
      <c r="F1507" t="s">
        <v>67</v>
      </c>
      <c r="G1507">
        <v>6610</v>
      </c>
      <c r="H1507">
        <v>41.189681999999998</v>
      </c>
      <c r="I1507">
        <v>-73.166323000000006</v>
      </c>
      <c r="J1507" s="1" t="d">
        <v>2019-04-08</v>
      </c>
      <c r="K1507">
        <v>104940</v>
      </c>
      <c r="L1507" t="s">
        <v>24</v>
      </c>
      <c r="M1507" s="1" t="d">
        <v>2018-11-01</v>
      </c>
      <c r="N1507">
        <v>11</v>
      </c>
      <c r="O1507">
        <v>1</v>
      </c>
      <c r="P1507">
        <v>2018</v>
      </c>
      <c r="R1507" t="s">
        <v>26</v>
      </c>
      <c r="S1507" t="s">
        <v>31</v>
      </c>
    </row>
    <row r="1508" spans="1:19" x14ac:dyDescent="0.25">
      <c r="A1508" t="s">
        <v>338</v>
      </c>
      <c r="B1508" t="s">
        <v>29181</v>
      </c>
      <c r="C1508" t="s">
        <v>29182</v>
      </c>
      <c r="E1508" t="s">
        <v>29183</v>
      </c>
      <c r="F1508" t="s">
        <v>25</v>
      </c>
      <c r="G1508">
        <v>20784</v>
      </c>
      <c r="H1508">
        <v>38.941541999999998</v>
      </c>
      <c r="I1508">
        <v>-76.894217999999995</v>
      </c>
      <c r="J1508" s="1" t="d">
        <v>2018-12-11</v>
      </c>
      <c r="K1508">
        <v>104976</v>
      </c>
      <c r="L1508" t="s">
        <v>7192</v>
      </c>
      <c r="M1508" s="1" t="d">
        <v>2018-11-20</v>
      </c>
      <c r="N1508">
        <v>11</v>
      </c>
      <c r="O1508">
        <v>20</v>
      </c>
      <c r="P1508">
        <v>2018</v>
      </c>
      <c r="R1508" t="s">
        <v>26</v>
      </c>
      <c r="S1508" t="s">
        <v>31</v>
      </c>
    </row>
    <row r="1509" spans="1:19" x14ac:dyDescent="0.25">
      <c r="A1509" t="s">
        <v>338</v>
      </c>
      <c r="B1509" t="s">
        <v>29186</v>
      </c>
      <c r="C1509" t="s">
        <v>29187</v>
      </c>
      <c r="D1509" t="s">
        <v>29188</v>
      </c>
      <c r="E1509" t="s">
        <v>27959</v>
      </c>
      <c r="F1509" t="s">
        <v>48</v>
      </c>
      <c r="G1509">
        <v>12804</v>
      </c>
      <c r="H1509">
        <v>43.273451000000001</v>
      </c>
      <c r="I1509">
        <v>-73.674593999999999</v>
      </c>
      <c r="J1509" s="1" t="d">
        <v>2019-02-06</v>
      </c>
      <c r="K1509">
        <v>104978</v>
      </c>
      <c r="L1509" t="s">
        <v>103</v>
      </c>
      <c r="M1509" s="1" t="d">
        <v>2018-09-20</v>
      </c>
      <c r="N1509">
        <v>9</v>
      </c>
      <c r="O1509">
        <v>20</v>
      </c>
      <c r="P1509">
        <v>2018</v>
      </c>
      <c r="R1509" t="s">
        <v>26</v>
      </c>
      <c r="S1509" t="s">
        <v>31</v>
      </c>
    </row>
    <row r="1510" spans="1:19" x14ac:dyDescent="0.25">
      <c r="A1510" t="s">
        <v>338</v>
      </c>
      <c r="B1510" t="s">
        <v>29189</v>
      </c>
      <c r="C1510" t="s">
        <v>29190</v>
      </c>
      <c r="E1510" t="s">
        <v>29191</v>
      </c>
      <c r="F1510" t="s">
        <v>48</v>
      </c>
      <c r="G1510">
        <v>12072</v>
      </c>
      <c r="H1510">
        <v>42.916263999999998</v>
      </c>
      <c r="I1510">
        <v>-74.446748999999997</v>
      </c>
      <c r="J1510" s="1" t="d">
        <v>2019-04-08</v>
      </c>
      <c r="K1510">
        <v>104980</v>
      </c>
      <c r="L1510" t="s">
        <v>24</v>
      </c>
      <c r="M1510" s="1" t="d">
        <v>2018-11-01</v>
      </c>
      <c r="N1510">
        <v>11</v>
      </c>
      <c r="O1510">
        <v>1</v>
      </c>
      <c r="P1510">
        <v>2018</v>
      </c>
      <c r="R1510" t="s">
        <v>26</v>
      </c>
      <c r="S1510" t="s">
        <v>31</v>
      </c>
    </row>
    <row r="1511" spans="1:19" x14ac:dyDescent="0.25">
      <c r="A1511" t="s">
        <v>338</v>
      </c>
      <c r="B1511" t="s">
        <v>15204</v>
      </c>
      <c r="C1511" t="s">
        <v>29194</v>
      </c>
      <c r="E1511" t="s">
        <v>24838</v>
      </c>
      <c r="F1511" t="s">
        <v>119</v>
      </c>
      <c r="G1511">
        <v>55416</v>
      </c>
      <c r="H1511">
        <v>44.97157867</v>
      </c>
      <c r="I1511">
        <v>-93.356525559999994</v>
      </c>
      <c r="J1511" s="1" t="d">
        <v>2019-03-07</v>
      </c>
      <c r="K1511">
        <v>104982</v>
      </c>
      <c r="L1511" t="s">
        <v>71</v>
      </c>
      <c r="M1511" s="1" t="d">
        <v>2018-11-01</v>
      </c>
      <c r="N1511">
        <v>11</v>
      </c>
      <c r="O1511">
        <v>1</v>
      </c>
      <c r="P1511">
        <v>2018</v>
      </c>
      <c r="R1511" t="s">
        <v>26</v>
      </c>
      <c r="S1511" t="s">
        <v>31</v>
      </c>
    </row>
    <row r="1512" spans="1:19" x14ac:dyDescent="0.25">
      <c r="A1512" t="s">
        <v>338</v>
      </c>
      <c r="B1512" t="s">
        <v>29195</v>
      </c>
      <c r="C1512" t="s">
        <v>29196</v>
      </c>
      <c r="E1512" t="s">
        <v>24838</v>
      </c>
      <c r="F1512" t="s">
        <v>119</v>
      </c>
      <c r="G1512">
        <v>55416</v>
      </c>
      <c r="H1512">
        <v>44.969248</v>
      </c>
      <c r="I1512">
        <v>-93.343472000000006</v>
      </c>
      <c r="J1512" s="1" t="d">
        <v>2019-03-07</v>
      </c>
      <c r="K1512">
        <v>104984</v>
      </c>
      <c r="L1512" t="s">
        <v>71</v>
      </c>
      <c r="M1512" s="1" t="d">
        <v>2018-11-01</v>
      </c>
      <c r="N1512">
        <v>11</v>
      </c>
      <c r="O1512">
        <v>1</v>
      </c>
      <c r="P1512">
        <v>2018</v>
      </c>
      <c r="R1512" t="s">
        <v>26</v>
      </c>
      <c r="S1512" t="s">
        <v>31</v>
      </c>
    </row>
    <row r="1513" spans="1:19" x14ac:dyDescent="0.25">
      <c r="A1513" t="s">
        <v>338</v>
      </c>
      <c r="B1513" t="s">
        <v>29197</v>
      </c>
      <c r="C1513" t="s">
        <v>29198</v>
      </c>
      <c r="E1513" t="s">
        <v>5080</v>
      </c>
      <c r="F1513" t="s">
        <v>119</v>
      </c>
      <c r="G1513">
        <v>55066</v>
      </c>
      <c r="H1513">
        <v>44.566091999999998</v>
      </c>
      <c r="I1513">
        <v>-92.534334000000001</v>
      </c>
      <c r="J1513" s="1" t="d">
        <v>2019-03-07</v>
      </c>
      <c r="K1513">
        <v>104986</v>
      </c>
      <c r="L1513" t="s">
        <v>71</v>
      </c>
      <c r="M1513" s="1" t="d">
        <v>2018-11-17</v>
      </c>
      <c r="N1513">
        <v>11</v>
      </c>
      <c r="O1513">
        <v>17</v>
      </c>
      <c r="P1513">
        <v>2018</v>
      </c>
      <c r="R1513" t="s">
        <v>26</v>
      </c>
      <c r="S1513" t="s">
        <v>31</v>
      </c>
    </row>
    <row r="1514" spans="1:19" x14ac:dyDescent="0.25">
      <c r="A1514" t="s">
        <v>338</v>
      </c>
      <c r="B1514" t="s">
        <v>29199</v>
      </c>
      <c r="C1514" t="s">
        <v>29200</v>
      </c>
      <c r="E1514" t="s">
        <v>8364</v>
      </c>
      <c r="F1514" t="s">
        <v>119</v>
      </c>
      <c r="G1514">
        <v>56560</v>
      </c>
      <c r="H1514">
        <v>46.849649999999997</v>
      </c>
      <c r="I1514">
        <v>-96.767251000000002</v>
      </c>
      <c r="J1514" s="1" t="d">
        <v>2019-03-07</v>
      </c>
      <c r="K1514">
        <v>104987</v>
      </c>
      <c r="L1514" t="s">
        <v>71</v>
      </c>
      <c r="M1514" s="1" t="d">
        <v>2018-11-24</v>
      </c>
      <c r="N1514">
        <v>11</v>
      </c>
      <c r="O1514">
        <v>24</v>
      </c>
      <c r="P1514">
        <v>2018</v>
      </c>
      <c r="R1514" t="s">
        <v>26</v>
      </c>
      <c r="S1514" t="s">
        <v>31</v>
      </c>
    </row>
    <row r="1515" spans="1:19" x14ac:dyDescent="0.25">
      <c r="A1515" t="s">
        <v>338</v>
      </c>
      <c r="B1515" t="s">
        <v>29201</v>
      </c>
      <c r="C1515" t="s">
        <v>29202</v>
      </c>
      <c r="E1515" t="s">
        <v>3888</v>
      </c>
      <c r="F1515" t="s">
        <v>137</v>
      </c>
      <c r="G1515">
        <v>97219</v>
      </c>
      <c r="H1515">
        <v>45.447285999999998</v>
      </c>
      <c r="I1515">
        <v>-122.66986900000001</v>
      </c>
      <c r="J1515" s="1" t="d">
        <v>2019-03-07</v>
      </c>
      <c r="K1515">
        <v>105034</v>
      </c>
      <c r="L1515" t="s">
        <v>71</v>
      </c>
      <c r="M1515" s="1" t="d">
        <v>2018-10-01</v>
      </c>
      <c r="N1515">
        <v>10</v>
      </c>
      <c r="O1515">
        <v>1</v>
      </c>
      <c r="P1515">
        <v>2018</v>
      </c>
      <c r="R1515" t="s">
        <v>26</v>
      </c>
      <c r="S1515" t="s">
        <v>27</v>
      </c>
    </row>
    <row r="1516" spans="1:19" x14ac:dyDescent="0.25">
      <c r="A1516" t="s">
        <v>338</v>
      </c>
      <c r="B1516" t="s">
        <v>29203</v>
      </c>
      <c r="C1516" t="s">
        <v>29204</v>
      </c>
      <c r="E1516" t="s">
        <v>22648</v>
      </c>
      <c r="F1516" t="s">
        <v>137</v>
      </c>
      <c r="G1516">
        <v>97023</v>
      </c>
      <c r="H1516">
        <v>45.297637000000002</v>
      </c>
      <c r="I1516">
        <v>-122.338459</v>
      </c>
      <c r="J1516" s="1" t="d">
        <v>2019-03-07</v>
      </c>
      <c r="K1516">
        <v>105035</v>
      </c>
      <c r="L1516" t="s">
        <v>71</v>
      </c>
      <c r="M1516" s="1" t="d">
        <v>2018-10-01</v>
      </c>
      <c r="N1516">
        <v>10</v>
      </c>
      <c r="O1516">
        <v>1</v>
      </c>
      <c r="P1516">
        <v>2018</v>
      </c>
      <c r="R1516" t="s">
        <v>26</v>
      </c>
      <c r="S1516" t="s">
        <v>31</v>
      </c>
    </row>
    <row r="1517" spans="1:19" x14ac:dyDescent="0.25">
      <c r="A1517" t="s">
        <v>338</v>
      </c>
      <c r="B1517" t="s">
        <v>29205</v>
      </c>
      <c r="C1517" t="s">
        <v>29206</v>
      </c>
      <c r="E1517" t="s">
        <v>12645</v>
      </c>
      <c r="F1517" t="s">
        <v>137</v>
      </c>
      <c r="G1517">
        <v>97045</v>
      </c>
      <c r="H1517">
        <v>45.298048000000001</v>
      </c>
      <c r="I1517">
        <v>-122.56360100000001</v>
      </c>
      <c r="J1517" s="1" t="d">
        <v>2018-12-11</v>
      </c>
      <c r="K1517">
        <v>105036</v>
      </c>
      <c r="L1517" t="s">
        <v>30</v>
      </c>
      <c r="M1517" s="1" t="d">
        <v>2018-10-01</v>
      </c>
      <c r="N1517">
        <v>10</v>
      </c>
      <c r="O1517">
        <v>1</v>
      </c>
      <c r="P1517">
        <v>2018</v>
      </c>
      <c r="R1517" t="s">
        <v>26</v>
      </c>
      <c r="S1517" t="s">
        <v>31</v>
      </c>
    </row>
    <row r="1518" spans="1:19" x14ac:dyDescent="0.25">
      <c r="A1518" t="s">
        <v>338</v>
      </c>
      <c r="B1518" t="s">
        <v>29207</v>
      </c>
      <c r="C1518" t="s">
        <v>29208</v>
      </c>
      <c r="E1518" t="s">
        <v>1498</v>
      </c>
      <c r="F1518" t="s">
        <v>137</v>
      </c>
      <c r="G1518">
        <v>97463</v>
      </c>
      <c r="H1518">
        <v>43.746765000000003</v>
      </c>
      <c r="I1518">
        <v>-122.490567</v>
      </c>
      <c r="J1518" s="1" t="d">
        <v>2019-03-07</v>
      </c>
      <c r="K1518">
        <v>105037</v>
      </c>
      <c r="L1518" t="s">
        <v>71</v>
      </c>
      <c r="M1518" s="1" t="d">
        <v>2018-10-01</v>
      </c>
      <c r="N1518">
        <v>10</v>
      </c>
      <c r="O1518">
        <v>1</v>
      </c>
      <c r="P1518">
        <v>2018</v>
      </c>
      <c r="R1518" t="s">
        <v>26</v>
      </c>
      <c r="S1518" t="s">
        <v>31</v>
      </c>
    </row>
    <row r="1519" spans="1:19" x14ac:dyDescent="0.25">
      <c r="A1519" t="s">
        <v>338</v>
      </c>
      <c r="B1519" t="s">
        <v>29209</v>
      </c>
      <c r="C1519" t="s">
        <v>29210</v>
      </c>
      <c r="E1519" t="s">
        <v>18675</v>
      </c>
      <c r="F1519" t="s">
        <v>137</v>
      </c>
      <c r="G1519">
        <v>97141</v>
      </c>
      <c r="H1519">
        <v>45.483212999999999</v>
      </c>
      <c r="I1519">
        <v>-123.843868</v>
      </c>
      <c r="J1519" s="1" t="d">
        <v>2019-03-07</v>
      </c>
      <c r="K1519">
        <v>105038</v>
      </c>
      <c r="L1519" t="s">
        <v>71</v>
      </c>
      <c r="M1519" s="1" t="d">
        <v>2018-10-01</v>
      </c>
      <c r="N1519">
        <v>10</v>
      </c>
      <c r="O1519">
        <v>1</v>
      </c>
      <c r="P1519">
        <v>2018</v>
      </c>
      <c r="R1519" t="s">
        <v>26</v>
      </c>
      <c r="S1519" t="s">
        <v>31</v>
      </c>
    </row>
    <row r="1520" spans="1:19" x14ac:dyDescent="0.25">
      <c r="A1520" t="s">
        <v>338</v>
      </c>
      <c r="B1520" t="s">
        <v>1031</v>
      </c>
      <c r="C1520" t="s">
        <v>29211</v>
      </c>
      <c r="E1520" t="s">
        <v>28262</v>
      </c>
      <c r="F1520" t="s">
        <v>55</v>
      </c>
      <c r="G1520">
        <v>99169</v>
      </c>
      <c r="H1520">
        <v>47.118637</v>
      </c>
      <c r="I1520">
        <v>-118.365587</v>
      </c>
      <c r="J1520" s="1" t="d">
        <v>2018-12-11</v>
      </c>
      <c r="K1520">
        <v>105039</v>
      </c>
      <c r="L1520" t="s">
        <v>30</v>
      </c>
      <c r="M1520" s="1" t="d">
        <v>2018-11-01</v>
      </c>
      <c r="N1520">
        <v>11</v>
      </c>
      <c r="O1520">
        <v>1</v>
      </c>
      <c r="P1520">
        <v>2018</v>
      </c>
      <c r="R1520" t="s">
        <v>26</v>
      </c>
      <c r="S1520" t="s">
        <v>31</v>
      </c>
    </row>
    <row r="1521" spans="1:19" x14ac:dyDescent="0.25">
      <c r="A1521" t="s">
        <v>338</v>
      </c>
      <c r="B1521" t="s">
        <v>29212</v>
      </c>
      <c r="C1521" t="s">
        <v>29213</v>
      </c>
      <c r="E1521" t="s">
        <v>1109</v>
      </c>
      <c r="F1521" t="s">
        <v>269</v>
      </c>
      <c r="G1521">
        <v>23185</v>
      </c>
      <c r="H1521">
        <v>37.291553</v>
      </c>
      <c r="I1521">
        <v>-76.644064</v>
      </c>
      <c r="J1521" s="1" t="d">
        <v>2019-02-06</v>
      </c>
      <c r="K1521">
        <v>105042</v>
      </c>
      <c r="L1521" t="s">
        <v>103</v>
      </c>
      <c r="M1521" s="1" t="d">
        <v>2018-07-01</v>
      </c>
      <c r="N1521">
        <v>7</v>
      </c>
      <c r="O1521">
        <v>1</v>
      </c>
      <c r="P1521">
        <v>2018</v>
      </c>
      <c r="R1521" t="s">
        <v>26</v>
      </c>
      <c r="S1521" t="s">
        <v>31</v>
      </c>
    </row>
    <row r="1522" spans="1:19" x14ac:dyDescent="0.25">
      <c r="A1522" t="s">
        <v>338</v>
      </c>
      <c r="B1522" t="s">
        <v>29214</v>
      </c>
      <c r="C1522" t="s">
        <v>9394</v>
      </c>
      <c r="E1522" t="s">
        <v>1525</v>
      </c>
      <c r="F1522" t="s">
        <v>280</v>
      </c>
      <c r="G1522">
        <v>37203</v>
      </c>
      <c r="H1522">
        <v>36.152321479999998</v>
      </c>
      <c r="I1522">
        <v>-86.816208130000007</v>
      </c>
      <c r="J1522" s="1" t="d">
        <v>2018-12-11</v>
      </c>
      <c r="K1522">
        <v>105045</v>
      </c>
      <c r="L1522" t="s">
        <v>30</v>
      </c>
      <c r="M1522" s="1" t="d">
        <v>2018-10-01</v>
      </c>
      <c r="N1522">
        <v>10</v>
      </c>
      <c r="O1522">
        <v>1</v>
      </c>
      <c r="P1522">
        <v>2018</v>
      </c>
      <c r="R1522" t="s">
        <v>26</v>
      </c>
      <c r="S1522" t="s">
        <v>27</v>
      </c>
    </row>
    <row r="1523" spans="1:19" x14ac:dyDescent="0.25">
      <c r="A1523" t="s">
        <v>338</v>
      </c>
      <c r="B1523" t="s">
        <v>29215</v>
      </c>
      <c r="C1523" t="s">
        <v>9394</v>
      </c>
      <c r="E1523" t="s">
        <v>1525</v>
      </c>
      <c r="F1523" t="s">
        <v>280</v>
      </c>
      <c r="G1523">
        <v>37203</v>
      </c>
      <c r="H1523">
        <v>36.152200200000003</v>
      </c>
      <c r="I1523">
        <v>-86.815650239999997</v>
      </c>
      <c r="J1523" s="1" t="d">
        <v>2018-12-11</v>
      </c>
      <c r="K1523">
        <v>105046</v>
      </c>
      <c r="L1523" t="s">
        <v>30</v>
      </c>
      <c r="M1523" s="1" t="d">
        <v>2018-10-01</v>
      </c>
      <c r="N1523">
        <v>10</v>
      </c>
      <c r="O1523">
        <v>1</v>
      </c>
      <c r="P1523">
        <v>2018</v>
      </c>
      <c r="R1523" t="s">
        <v>26</v>
      </c>
      <c r="S1523" t="s">
        <v>27</v>
      </c>
    </row>
    <row r="1524" spans="1:19" x14ac:dyDescent="0.25">
      <c r="A1524" t="s">
        <v>19</v>
      </c>
      <c r="B1524" t="s">
        <v>29216</v>
      </c>
      <c r="C1524" t="s">
        <v>29217</v>
      </c>
      <c r="E1524" t="s">
        <v>3374</v>
      </c>
      <c r="F1524" t="s">
        <v>157</v>
      </c>
      <c r="G1524">
        <v>16415</v>
      </c>
      <c r="H1524">
        <v>42.020201999999998</v>
      </c>
      <c r="I1524">
        <v>-80.188496999999998</v>
      </c>
      <c r="J1524" s="1" t="d">
        <v>2018-12-11</v>
      </c>
      <c r="K1524">
        <v>105075</v>
      </c>
      <c r="L1524" t="s">
        <v>30</v>
      </c>
      <c r="M1524" s="1" t="d">
        <v>2018-12-03</v>
      </c>
      <c r="N1524">
        <v>12</v>
      </c>
      <c r="O1524">
        <v>3</v>
      </c>
      <c r="P1524">
        <v>2018</v>
      </c>
      <c r="Q1524" t="s">
        <v>35</v>
      </c>
      <c r="R1524" t="s">
        <v>26</v>
      </c>
      <c r="S1524" t="s">
        <v>31</v>
      </c>
    </row>
    <row r="1525" spans="1:19" x14ac:dyDescent="0.25">
      <c r="A1525" t="s">
        <v>338</v>
      </c>
      <c r="B1525" t="s">
        <v>7849</v>
      </c>
      <c r="C1525" t="s">
        <v>29218</v>
      </c>
      <c r="E1525" t="s">
        <v>6042</v>
      </c>
      <c r="F1525" t="s">
        <v>269</v>
      </c>
      <c r="G1525">
        <v>22206</v>
      </c>
      <c r="H1525">
        <v>38.856754000000002</v>
      </c>
      <c r="I1525">
        <v>-77.112303999999995</v>
      </c>
      <c r="J1525" s="1" t="d">
        <v>2018-12-11</v>
      </c>
      <c r="K1525">
        <v>105076</v>
      </c>
      <c r="L1525" t="s">
        <v>30</v>
      </c>
      <c r="M1525" s="1" t="d">
        <v>2018-09-30</v>
      </c>
      <c r="N1525">
        <v>9</v>
      </c>
      <c r="O1525">
        <v>30</v>
      </c>
      <c r="P1525">
        <v>2018</v>
      </c>
      <c r="R1525" t="s">
        <v>26</v>
      </c>
      <c r="S1525" t="s">
        <v>31</v>
      </c>
    </row>
    <row r="1526" spans="1:19" x14ac:dyDescent="0.25">
      <c r="A1526" t="s">
        <v>370</v>
      </c>
      <c r="B1526" t="s">
        <v>1134</v>
      </c>
      <c r="C1526" t="s">
        <v>29219</v>
      </c>
      <c r="E1526" t="s">
        <v>302</v>
      </c>
      <c r="F1526" t="s">
        <v>170</v>
      </c>
      <c r="G1526">
        <v>92408</v>
      </c>
      <c r="H1526">
        <v>34.090713000000001</v>
      </c>
      <c r="I1526">
        <v>-117.284385</v>
      </c>
      <c r="J1526" s="1" t="d">
        <v>2018-12-11</v>
      </c>
      <c r="K1526">
        <v>105077</v>
      </c>
      <c r="L1526" t="s">
        <v>30</v>
      </c>
      <c r="M1526" s="1" t="d">
        <v>2018-11-15</v>
      </c>
      <c r="N1526">
        <v>11</v>
      </c>
      <c r="O1526">
        <v>15</v>
      </c>
      <c r="P1526">
        <v>2018</v>
      </c>
      <c r="Q1526" t="s">
        <v>35</v>
      </c>
      <c r="R1526" t="s">
        <v>26</v>
      </c>
      <c r="S1526" t="s">
        <v>27</v>
      </c>
    </row>
    <row r="1527" spans="1:19" x14ac:dyDescent="0.25">
      <c r="A1527" t="s">
        <v>338</v>
      </c>
      <c r="B1527" t="s">
        <v>29220</v>
      </c>
      <c r="C1527" t="s">
        <v>29221</v>
      </c>
      <c r="D1527" t="s">
        <v>29222</v>
      </c>
      <c r="E1527" t="s">
        <v>666</v>
      </c>
      <c r="F1527" t="s">
        <v>57</v>
      </c>
      <c r="G1527">
        <v>47201</v>
      </c>
      <c r="H1527">
        <v>39.202424999999998</v>
      </c>
      <c r="I1527">
        <v>-85.922246999999999</v>
      </c>
      <c r="J1527" s="1" t="d">
        <v>2019-01-10</v>
      </c>
      <c r="K1527">
        <v>105184</v>
      </c>
      <c r="L1527" t="s">
        <v>30</v>
      </c>
      <c r="M1527" s="1" t="d">
        <v>2018-11-15</v>
      </c>
      <c r="N1527">
        <v>11</v>
      </c>
      <c r="O1527">
        <v>15</v>
      </c>
      <c r="P1527">
        <v>2018</v>
      </c>
      <c r="R1527" t="s">
        <v>26</v>
      </c>
      <c r="S1527" t="s">
        <v>31</v>
      </c>
    </row>
    <row r="1528" spans="1:19" x14ac:dyDescent="0.25">
      <c r="A1528" t="s">
        <v>338</v>
      </c>
      <c r="B1528" t="s">
        <v>29223</v>
      </c>
      <c r="C1528" t="s">
        <v>29224</v>
      </c>
      <c r="D1528" t="s">
        <v>29225</v>
      </c>
      <c r="E1528" t="s">
        <v>666</v>
      </c>
      <c r="F1528" t="s">
        <v>57</v>
      </c>
      <c r="G1528">
        <v>47201</v>
      </c>
      <c r="H1528">
        <v>39.201014999999998</v>
      </c>
      <c r="I1528">
        <v>-85.923094000000006</v>
      </c>
      <c r="J1528" s="1" t="d">
        <v>2019-01-10</v>
      </c>
      <c r="K1528">
        <v>105185</v>
      </c>
      <c r="L1528" t="s">
        <v>30</v>
      </c>
      <c r="M1528" s="1" t="d">
        <v>2018-11-15</v>
      </c>
      <c r="N1528">
        <v>11</v>
      </c>
      <c r="O1528">
        <v>15</v>
      </c>
      <c r="P1528">
        <v>2018</v>
      </c>
      <c r="R1528" t="s">
        <v>26</v>
      </c>
      <c r="S1528" t="s">
        <v>27</v>
      </c>
    </row>
    <row r="1529" spans="1:19" x14ac:dyDescent="0.25">
      <c r="A1529" t="s">
        <v>338</v>
      </c>
      <c r="B1529" t="s">
        <v>29226</v>
      </c>
      <c r="C1529" t="s">
        <v>29227</v>
      </c>
      <c r="E1529" t="s">
        <v>1178</v>
      </c>
      <c r="F1529" t="s">
        <v>170</v>
      </c>
      <c r="G1529">
        <v>93234</v>
      </c>
      <c r="H1529">
        <v>36.198951999999998</v>
      </c>
      <c r="I1529">
        <v>-120.104221</v>
      </c>
      <c r="J1529" s="1" t="d">
        <v>2019-01-10</v>
      </c>
      <c r="K1529">
        <v>105186</v>
      </c>
      <c r="L1529" t="s">
        <v>30</v>
      </c>
      <c r="M1529" s="1" t="d">
        <v>2018-10-12</v>
      </c>
      <c r="N1529">
        <v>10</v>
      </c>
      <c r="O1529">
        <v>12</v>
      </c>
      <c r="P1529">
        <v>2018</v>
      </c>
      <c r="R1529" t="s">
        <v>26</v>
      </c>
      <c r="S1529" t="s">
        <v>31</v>
      </c>
    </row>
    <row r="1530" spans="1:19" x14ac:dyDescent="0.25">
      <c r="A1530" t="s">
        <v>338</v>
      </c>
      <c r="B1530" t="s">
        <v>29228</v>
      </c>
      <c r="C1530" t="s">
        <v>29229</v>
      </c>
      <c r="E1530" t="s">
        <v>602</v>
      </c>
      <c r="F1530" t="s">
        <v>48</v>
      </c>
      <c r="G1530">
        <v>14203</v>
      </c>
      <c r="H1530">
        <v>42.887467999999998</v>
      </c>
      <c r="I1530">
        <v>-78.872405999999998</v>
      </c>
      <c r="J1530" s="1" t="d">
        <v>2019-01-10</v>
      </c>
      <c r="K1530">
        <v>105187</v>
      </c>
      <c r="L1530" t="s">
        <v>30</v>
      </c>
      <c r="M1530" s="1" t="d">
        <v>2018-10-01</v>
      </c>
      <c r="N1530">
        <v>10</v>
      </c>
      <c r="O1530">
        <v>1</v>
      </c>
      <c r="P1530">
        <v>2018</v>
      </c>
      <c r="R1530" t="s">
        <v>26</v>
      </c>
      <c r="S1530" t="s">
        <v>31</v>
      </c>
    </row>
    <row r="1531" spans="1:19" x14ac:dyDescent="0.25">
      <c r="A1531" t="s">
        <v>338</v>
      </c>
      <c r="B1531" t="s">
        <v>29230</v>
      </c>
      <c r="C1531" t="s">
        <v>29231</v>
      </c>
      <c r="D1531" t="s">
        <v>29232</v>
      </c>
      <c r="E1531" t="s">
        <v>3965</v>
      </c>
      <c r="F1531" t="s">
        <v>25</v>
      </c>
      <c r="G1531">
        <v>21211</v>
      </c>
      <c r="H1531">
        <v>39.336981000000002</v>
      </c>
      <c r="I1531">
        <v>-76.630590999999995</v>
      </c>
      <c r="J1531" s="1" t="d">
        <v>2019-01-10</v>
      </c>
      <c r="K1531">
        <v>105188</v>
      </c>
      <c r="L1531" t="s">
        <v>7192</v>
      </c>
      <c r="M1531" s="1" t="d">
        <v>2018-12-01</v>
      </c>
      <c r="N1531">
        <v>12</v>
      </c>
      <c r="O1531">
        <v>1</v>
      </c>
      <c r="P1531">
        <v>2018</v>
      </c>
      <c r="R1531" t="s">
        <v>26</v>
      </c>
      <c r="S1531" t="s">
        <v>31</v>
      </c>
    </row>
    <row r="1532" spans="1:19" x14ac:dyDescent="0.25">
      <c r="A1532" t="s">
        <v>338</v>
      </c>
      <c r="B1532" t="s">
        <v>29235</v>
      </c>
      <c r="C1532" t="s">
        <v>29236</v>
      </c>
      <c r="E1532" t="s">
        <v>10285</v>
      </c>
      <c r="F1532" t="s">
        <v>25</v>
      </c>
      <c r="G1532">
        <v>21117</v>
      </c>
      <c r="H1532">
        <v>39.438482</v>
      </c>
      <c r="I1532">
        <v>-76.776646</v>
      </c>
      <c r="J1532" s="1" t="d">
        <v>2019-01-10</v>
      </c>
      <c r="K1532">
        <v>105190</v>
      </c>
      <c r="L1532" t="s">
        <v>30</v>
      </c>
      <c r="M1532" s="1" t="d">
        <v>2018-12-12</v>
      </c>
      <c r="N1532">
        <v>12</v>
      </c>
      <c r="O1532">
        <v>12</v>
      </c>
      <c r="P1532">
        <v>2018</v>
      </c>
      <c r="R1532" t="s">
        <v>26</v>
      </c>
      <c r="S1532" t="s">
        <v>27</v>
      </c>
    </row>
    <row r="1533" spans="1:19" x14ac:dyDescent="0.25">
      <c r="A1533" t="s">
        <v>338</v>
      </c>
      <c r="B1533" t="s">
        <v>29237</v>
      </c>
      <c r="C1533" t="s">
        <v>29238</v>
      </c>
      <c r="E1533" t="s">
        <v>6743</v>
      </c>
      <c r="F1533" t="s">
        <v>25</v>
      </c>
      <c r="G1533">
        <v>21869</v>
      </c>
      <c r="H1533">
        <v>38.486172000000003</v>
      </c>
      <c r="I1533">
        <v>-75.825191000000004</v>
      </c>
      <c r="J1533" s="1" t="d">
        <v>2019-01-10</v>
      </c>
      <c r="K1533">
        <v>105191</v>
      </c>
      <c r="L1533" t="s">
        <v>29239</v>
      </c>
      <c r="M1533" s="1" t="d">
        <v>2018-12-01</v>
      </c>
      <c r="N1533">
        <v>12</v>
      </c>
      <c r="O1533">
        <v>1</v>
      </c>
      <c r="P1533">
        <v>2018</v>
      </c>
      <c r="R1533" t="s">
        <v>26</v>
      </c>
      <c r="S1533" t="s">
        <v>31</v>
      </c>
    </row>
    <row r="1534" spans="1:19" x14ac:dyDescent="0.25">
      <c r="A1534" t="s">
        <v>338</v>
      </c>
      <c r="B1534" t="s">
        <v>29240</v>
      </c>
      <c r="C1534" t="s">
        <v>29241</v>
      </c>
      <c r="E1534" t="s">
        <v>3965</v>
      </c>
      <c r="F1534" t="s">
        <v>25</v>
      </c>
      <c r="G1534">
        <v>21202</v>
      </c>
      <c r="H1534">
        <v>39.285910999999999</v>
      </c>
      <c r="I1534">
        <v>-76.599462000000003</v>
      </c>
      <c r="J1534" s="1" t="d">
        <v>2019-01-10</v>
      </c>
      <c r="K1534">
        <v>105193</v>
      </c>
      <c r="L1534" t="s">
        <v>7192</v>
      </c>
      <c r="M1534" s="1" t="d">
        <v>2018-12-01</v>
      </c>
      <c r="N1534">
        <v>12</v>
      </c>
      <c r="O1534">
        <v>1</v>
      </c>
      <c r="P1534">
        <v>2018</v>
      </c>
      <c r="R1534" t="s">
        <v>26</v>
      </c>
      <c r="S1534" t="s">
        <v>31</v>
      </c>
    </row>
    <row r="1535" spans="1:19" x14ac:dyDescent="0.25">
      <c r="A1535" t="s">
        <v>338</v>
      </c>
      <c r="B1535" t="s">
        <v>29242</v>
      </c>
      <c r="C1535" t="s">
        <v>29243</v>
      </c>
      <c r="E1535" t="s">
        <v>29244</v>
      </c>
      <c r="F1535" t="s">
        <v>25</v>
      </c>
      <c r="G1535">
        <v>21643</v>
      </c>
      <c r="H1535">
        <v>38.631326999999999</v>
      </c>
      <c r="I1535">
        <v>-75.862373000000005</v>
      </c>
      <c r="J1535" s="1" t="d">
        <v>2019-01-10</v>
      </c>
      <c r="K1535">
        <v>105194</v>
      </c>
      <c r="L1535" t="s">
        <v>7192</v>
      </c>
      <c r="M1535" s="1" t="d">
        <v>2018-12-01</v>
      </c>
      <c r="N1535">
        <v>12</v>
      </c>
      <c r="O1535">
        <v>1</v>
      </c>
      <c r="P1535">
        <v>2018</v>
      </c>
      <c r="R1535" t="s">
        <v>26</v>
      </c>
      <c r="S1535" t="s">
        <v>31</v>
      </c>
    </row>
    <row r="1536" spans="1:19" x14ac:dyDescent="0.25">
      <c r="A1536" t="s">
        <v>338</v>
      </c>
      <c r="B1536" t="s">
        <v>29245</v>
      </c>
      <c r="C1536" t="s">
        <v>29246</v>
      </c>
      <c r="E1536" t="s">
        <v>29244</v>
      </c>
      <c r="F1536" t="s">
        <v>25</v>
      </c>
      <c r="G1536">
        <v>21643</v>
      </c>
      <c r="H1536">
        <v>38.632849</v>
      </c>
      <c r="I1536">
        <v>-75.864469</v>
      </c>
      <c r="J1536" s="1" t="d">
        <v>2019-01-10</v>
      </c>
      <c r="K1536">
        <v>105195</v>
      </c>
      <c r="L1536" t="s">
        <v>7192</v>
      </c>
      <c r="M1536" s="1" t="d">
        <v>2018-12-01</v>
      </c>
      <c r="N1536">
        <v>12</v>
      </c>
      <c r="O1536">
        <v>1</v>
      </c>
      <c r="P1536">
        <v>2018</v>
      </c>
      <c r="R1536" t="s">
        <v>26</v>
      </c>
      <c r="S1536" t="s">
        <v>31</v>
      </c>
    </row>
    <row r="1537" spans="1:19" x14ac:dyDescent="0.25">
      <c r="A1537" t="s">
        <v>338</v>
      </c>
      <c r="B1537" t="s">
        <v>29251</v>
      </c>
      <c r="C1537" t="s">
        <v>29252</v>
      </c>
      <c r="E1537" t="s">
        <v>1299</v>
      </c>
      <c r="F1537" t="s">
        <v>170</v>
      </c>
      <c r="G1537">
        <v>95758</v>
      </c>
      <c r="H1537">
        <v>38.411175</v>
      </c>
      <c r="I1537">
        <v>-121.39094799999999</v>
      </c>
      <c r="J1537" s="1" t="d">
        <v>2019-04-11</v>
      </c>
      <c r="K1537">
        <v>105245</v>
      </c>
      <c r="L1537" t="s">
        <v>29170</v>
      </c>
      <c r="M1537" s="1" t="d">
        <v>2018-10-05</v>
      </c>
      <c r="N1537">
        <v>10</v>
      </c>
      <c r="O1537">
        <v>5</v>
      </c>
      <c r="P1537">
        <v>2018</v>
      </c>
      <c r="R1537" t="s">
        <v>26</v>
      </c>
      <c r="S1537" t="s">
        <v>31</v>
      </c>
    </row>
    <row r="1538" spans="1:19" x14ac:dyDescent="0.25">
      <c r="A1538" t="s">
        <v>338</v>
      </c>
      <c r="B1538" t="s">
        <v>29253</v>
      </c>
      <c r="C1538" t="s">
        <v>29254</v>
      </c>
      <c r="E1538" t="s">
        <v>2455</v>
      </c>
      <c r="F1538" t="s">
        <v>170</v>
      </c>
      <c r="G1538">
        <v>90505</v>
      </c>
      <c r="H1538">
        <v>33.790224000000002</v>
      </c>
      <c r="I1538">
        <v>-118.34122429999999</v>
      </c>
      <c r="J1538" s="1" t="d">
        <v>2019-04-11</v>
      </c>
      <c r="K1538">
        <v>105246</v>
      </c>
      <c r="L1538" t="s">
        <v>27127</v>
      </c>
      <c r="M1538" s="1" t="d">
        <v>2018-10-20</v>
      </c>
      <c r="N1538">
        <v>10</v>
      </c>
      <c r="O1538">
        <v>20</v>
      </c>
      <c r="P1538">
        <v>2018</v>
      </c>
      <c r="R1538" t="s">
        <v>26</v>
      </c>
      <c r="S1538" t="s">
        <v>31</v>
      </c>
    </row>
    <row r="1539" spans="1:19" x14ac:dyDescent="0.25">
      <c r="A1539" t="s">
        <v>338</v>
      </c>
      <c r="B1539" t="s">
        <v>29255</v>
      </c>
      <c r="C1539" t="s">
        <v>29256</v>
      </c>
      <c r="E1539" t="s">
        <v>9454</v>
      </c>
      <c r="F1539" t="s">
        <v>129</v>
      </c>
      <c r="G1539">
        <v>80127</v>
      </c>
      <c r="H1539">
        <v>39.608331460000002</v>
      </c>
      <c r="I1539">
        <v>-105.14889580000001</v>
      </c>
      <c r="J1539" s="1" t="d">
        <v>2019-04-11</v>
      </c>
      <c r="K1539">
        <v>105247</v>
      </c>
      <c r="L1539" t="s">
        <v>29257</v>
      </c>
      <c r="M1539" s="1" t="d">
        <v>2018-09-21</v>
      </c>
      <c r="N1539">
        <v>9</v>
      </c>
      <c r="O1539">
        <v>21</v>
      </c>
      <c r="P1539">
        <v>2018</v>
      </c>
      <c r="R1539" t="s">
        <v>26</v>
      </c>
      <c r="S1539" t="s">
        <v>31</v>
      </c>
    </row>
    <row r="1540" spans="1:19" x14ac:dyDescent="0.25">
      <c r="A1540" t="s">
        <v>338</v>
      </c>
      <c r="B1540" t="s">
        <v>29258</v>
      </c>
      <c r="C1540" t="s">
        <v>29259</v>
      </c>
      <c r="E1540" t="s">
        <v>29260</v>
      </c>
      <c r="F1540" t="s">
        <v>202</v>
      </c>
      <c r="G1540">
        <v>33513</v>
      </c>
      <c r="H1540">
        <v>28.666797160000002</v>
      </c>
      <c r="I1540">
        <v>-82.138585120000002</v>
      </c>
      <c r="J1540" s="1" t="d">
        <v>2019-04-11</v>
      </c>
      <c r="K1540">
        <v>105248</v>
      </c>
      <c r="L1540" t="s">
        <v>29261</v>
      </c>
      <c r="M1540" s="1" t="d">
        <v>2018-09-04</v>
      </c>
      <c r="N1540">
        <v>9</v>
      </c>
      <c r="O1540">
        <v>4</v>
      </c>
      <c r="P1540">
        <v>2018</v>
      </c>
      <c r="R1540" t="s">
        <v>26</v>
      </c>
      <c r="S1540" t="s">
        <v>31</v>
      </c>
    </row>
    <row r="1541" spans="1:19" x14ac:dyDescent="0.25">
      <c r="A1541" t="s">
        <v>338</v>
      </c>
      <c r="B1541" t="s">
        <v>29262</v>
      </c>
      <c r="C1541" t="s">
        <v>29263</v>
      </c>
      <c r="E1541" t="s">
        <v>29264</v>
      </c>
      <c r="F1541" t="s">
        <v>29</v>
      </c>
      <c r="G1541">
        <v>31322</v>
      </c>
      <c r="H1541">
        <v>32.142565150000003</v>
      </c>
      <c r="I1541">
        <v>-81.243284340000002</v>
      </c>
      <c r="J1541" s="1" t="d">
        <v>2019-04-11</v>
      </c>
      <c r="K1541">
        <v>105249</v>
      </c>
      <c r="L1541" t="s">
        <v>29265</v>
      </c>
      <c r="M1541" s="1" t="d">
        <v>2018-09-05</v>
      </c>
      <c r="N1541">
        <v>9</v>
      </c>
      <c r="O1541">
        <v>5</v>
      </c>
      <c r="P1541">
        <v>2018</v>
      </c>
      <c r="R1541" t="s">
        <v>26</v>
      </c>
      <c r="S1541" t="s">
        <v>31</v>
      </c>
    </row>
    <row r="1542" spans="1:19" x14ac:dyDescent="0.25">
      <c r="A1542" t="s">
        <v>338</v>
      </c>
      <c r="B1542" t="s">
        <v>29266</v>
      </c>
      <c r="C1542" t="s">
        <v>29267</v>
      </c>
      <c r="E1542" t="s">
        <v>2312</v>
      </c>
      <c r="F1542" t="s">
        <v>327</v>
      </c>
      <c r="G1542">
        <v>51501</v>
      </c>
      <c r="H1542">
        <v>41.22746592</v>
      </c>
      <c r="I1542">
        <v>-95.846542540000002</v>
      </c>
      <c r="J1542" s="1" t="d">
        <v>2019-04-11</v>
      </c>
      <c r="K1542">
        <v>105250</v>
      </c>
      <c r="L1542" t="s">
        <v>26655</v>
      </c>
      <c r="M1542" s="1" t="d">
        <v>2018-08-23</v>
      </c>
      <c r="N1542">
        <v>8</v>
      </c>
      <c r="O1542">
        <v>23</v>
      </c>
      <c r="P1542">
        <v>2018</v>
      </c>
      <c r="R1542" t="s">
        <v>26</v>
      </c>
      <c r="S1542" t="s">
        <v>31</v>
      </c>
    </row>
    <row r="1543" spans="1:19" x14ac:dyDescent="0.25">
      <c r="A1543" t="s">
        <v>338</v>
      </c>
      <c r="B1543" t="s">
        <v>29268</v>
      </c>
      <c r="C1543" t="s">
        <v>29269</v>
      </c>
      <c r="E1543" t="s">
        <v>6075</v>
      </c>
      <c r="F1543" t="s">
        <v>373</v>
      </c>
      <c r="G1543">
        <v>62864</v>
      </c>
      <c r="H1543">
        <v>38.31026</v>
      </c>
      <c r="I1543">
        <v>-88.958063999999993</v>
      </c>
      <c r="J1543" s="1" t="d">
        <v>2019-04-11</v>
      </c>
      <c r="K1543">
        <v>105251</v>
      </c>
      <c r="L1543" t="s">
        <v>29170</v>
      </c>
      <c r="M1543" s="1" t="d">
        <v>2018-10-11</v>
      </c>
      <c r="N1543">
        <v>10</v>
      </c>
      <c r="O1543">
        <v>11</v>
      </c>
      <c r="P1543">
        <v>2018</v>
      </c>
      <c r="R1543" t="s">
        <v>26</v>
      </c>
      <c r="S1543" t="s">
        <v>31</v>
      </c>
    </row>
    <row r="1544" spans="1:19" x14ac:dyDescent="0.25">
      <c r="A1544" t="s">
        <v>338</v>
      </c>
      <c r="B1544" t="s">
        <v>29270</v>
      </c>
      <c r="C1544" t="s">
        <v>29271</v>
      </c>
      <c r="E1544" t="s">
        <v>449</v>
      </c>
      <c r="F1544" t="s">
        <v>373</v>
      </c>
      <c r="G1544">
        <v>62703</v>
      </c>
      <c r="H1544">
        <v>39.745747999999999</v>
      </c>
      <c r="I1544">
        <v>-89.640855999999999</v>
      </c>
      <c r="J1544" s="1" t="d">
        <v>2019-04-11</v>
      </c>
      <c r="K1544">
        <v>105252</v>
      </c>
      <c r="L1544" t="s">
        <v>29257</v>
      </c>
      <c r="M1544" s="1" t="d">
        <v>2018-09-24</v>
      </c>
      <c r="N1544">
        <v>9</v>
      </c>
      <c r="O1544">
        <v>24</v>
      </c>
      <c r="P1544">
        <v>2018</v>
      </c>
      <c r="R1544" t="s">
        <v>26</v>
      </c>
      <c r="S1544" t="s">
        <v>31</v>
      </c>
    </row>
    <row r="1545" spans="1:19" x14ac:dyDescent="0.25">
      <c r="A1545" t="s">
        <v>338</v>
      </c>
      <c r="B1545" t="s">
        <v>29272</v>
      </c>
      <c r="C1545" t="s">
        <v>29273</v>
      </c>
      <c r="E1545" t="s">
        <v>1068</v>
      </c>
      <c r="F1545" t="s">
        <v>78</v>
      </c>
      <c r="G1545">
        <v>67207</v>
      </c>
      <c r="H1545">
        <v>37.683874000000003</v>
      </c>
      <c r="I1545">
        <v>-97.244797000000005</v>
      </c>
      <c r="J1545" s="1" t="d">
        <v>2019-04-11</v>
      </c>
      <c r="K1545">
        <v>105253</v>
      </c>
      <c r="L1545" t="s">
        <v>28668</v>
      </c>
      <c r="M1545" s="1" t="d">
        <v>2018-11-20</v>
      </c>
      <c r="N1545">
        <v>11</v>
      </c>
      <c r="O1545">
        <v>20</v>
      </c>
      <c r="P1545">
        <v>2018</v>
      </c>
      <c r="R1545" t="s">
        <v>26</v>
      </c>
      <c r="S1545" t="s">
        <v>31</v>
      </c>
    </row>
    <row r="1546" spans="1:19" x14ac:dyDescent="0.25">
      <c r="A1546" t="s">
        <v>338</v>
      </c>
      <c r="B1546" t="s">
        <v>29274</v>
      </c>
      <c r="C1546" t="s">
        <v>29275</v>
      </c>
      <c r="E1546" t="s">
        <v>1109</v>
      </c>
      <c r="F1546" t="s">
        <v>718</v>
      </c>
      <c r="G1546">
        <v>40769</v>
      </c>
      <c r="H1546">
        <v>36.720562999999999</v>
      </c>
      <c r="I1546">
        <v>-84.170010000000005</v>
      </c>
      <c r="J1546" s="1" t="d">
        <v>2019-04-11</v>
      </c>
      <c r="K1546">
        <v>105254</v>
      </c>
      <c r="L1546" t="s">
        <v>29102</v>
      </c>
      <c r="M1546" s="1" t="d">
        <v>2018-09-14</v>
      </c>
      <c r="N1546">
        <v>9</v>
      </c>
      <c r="O1546">
        <v>14</v>
      </c>
      <c r="P1546">
        <v>2018</v>
      </c>
      <c r="R1546" t="s">
        <v>26</v>
      </c>
      <c r="S1546" t="s">
        <v>31</v>
      </c>
    </row>
    <row r="1547" spans="1:19" x14ac:dyDescent="0.25">
      <c r="A1547" t="s">
        <v>338</v>
      </c>
      <c r="B1547" t="s">
        <v>29276</v>
      </c>
      <c r="C1547" t="s">
        <v>29277</v>
      </c>
      <c r="E1547" t="s">
        <v>11571</v>
      </c>
      <c r="F1547" t="s">
        <v>1213</v>
      </c>
      <c r="G1547">
        <v>59808</v>
      </c>
      <c r="H1547">
        <v>46.884414999999997</v>
      </c>
      <c r="I1547">
        <v>-114.040555</v>
      </c>
      <c r="J1547" s="1" t="d">
        <v>2019-04-11</v>
      </c>
      <c r="K1547">
        <v>105255</v>
      </c>
      <c r="L1547" t="s">
        <v>29278</v>
      </c>
      <c r="M1547" s="1" t="d">
        <v>2018-08-30</v>
      </c>
      <c r="N1547">
        <v>8</v>
      </c>
      <c r="O1547">
        <v>30</v>
      </c>
      <c r="P1547">
        <v>2018</v>
      </c>
      <c r="R1547" t="s">
        <v>26</v>
      </c>
      <c r="S1547" t="s">
        <v>31</v>
      </c>
    </row>
    <row r="1548" spans="1:19" x14ac:dyDescent="0.25">
      <c r="A1548" t="s">
        <v>338</v>
      </c>
      <c r="B1548" t="s">
        <v>29279</v>
      </c>
      <c r="C1548" t="s">
        <v>29280</v>
      </c>
      <c r="E1548" t="s">
        <v>29281</v>
      </c>
      <c r="F1548" t="s">
        <v>48</v>
      </c>
      <c r="G1548">
        <v>14063</v>
      </c>
      <c r="H1548">
        <v>42.453786999999998</v>
      </c>
      <c r="I1548">
        <v>-79.311176000000003</v>
      </c>
      <c r="J1548" s="1" t="d">
        <v>2019-04-11</v>
      </c>
      <c r="K1548">
        <v>105256</v>
      </c>
      <c r="L1548" t="s">
        <v>29150</v>
      </c>
      <c r="M1548" s="1" t="d">
        <v>2018-10-12</v>
      </c>
      <c r="N1548">
        <v>10</v>
      </c>
      <c r="O1548">
        <v>12</v>
      </c>
      <c r="P1548">
        <v>2018</v>
      </c>
      <c r="R1548" t="s">
        <v>26</v>
      </c>
      <c r="S1548" t="s">
        <v>31</v>
      </c>
    </row>
    <row r="1549" spans="1:19" x14ac:dyDescent="0.25">
      <c r="A1549" t="s">
        <v>338</v>
      </c>
      <c r="B1549" t="s">
        <v>29282</v>
      </c>
      <c r="C1549" t="s">
        <v>29283</v>
      </c>
      <c r="E1549" t="s">
        <v>6799</v>
      </c>
      <c r="F1549" t="s">
        <v>280</v>
      </c>
      <c r="G1549">
        <v>38506</v>
      </c>
      <c r="H1549">
        <v>36.133462999999999</v>
      </c>
      <c r="I1549">
        <v>-85.507615999999999</v>
      </c>
      <c r="J1549" s="1" t="d">
        <v>2019-04-11</v>
      </c>
      <c r="K1549">
        <v>105257</v>
      </c>
      <c r="L1549" t="s">
        <v>29102</v>
      </c>
      <c r="M1549" s="1" t="d">
        <v>2018-10-26</v>
      </c>
      <c r="N1549">
        <v>10</v>
      </c>
      <c r="O1549">
        <v>26</v>
      </c>
      <c r="P1549">
        <v>2018</v>
      </c>
      <c r="R1549" t="s">
        <v>26</v>
      </c>
      <c r="S1549" t="s">
        <v>31</v>
      </c>
    </row>
    <row r="1550" spans="1:19" x14ac:dyDescent="0.25">
      <c r="A1550" t="s">
        <v>338</v>
      </c>
      <c r="B1550" t="s">
        <v>29284</v>
      </c>
      <c r="C1550" t="s">
        <v>29285</v>
      </c>
      <c r="E1550" t="s">
        <v>5356</v>
      </c>
      <c r="F1550" t="s">
        <v>280</v>
      </c>
      <c r="G1550">
        <v>37040</v>
      </c>
      <c r="H1550">
        <v>36.595188</v>
      </c>
      <c r="I1550">
        <v>-87.289702000000005</v>
      </c>
      <c r="J1550" s="1" t="d">
        <v>2019-04-11</v>
      </c>
      <c r="K1550">
        <v>105258</v>
      </c>
      <c r="L1550" t="s">
        <v>29102</v>
      </c>
      <c r="M1550" s="1" t="d">
        <v>2018-08-30</v>
      </c>
      <c r="N1550">
        <v>8</v>
      </c>
      <c r="O1550">
        <v>30</v>
      </c>
      <c r="P1550">
        <v>2018</v>
      </c>
      <c r="R1550" t="s">
        <v>26</v>
      </c>
      <c r="S1550" t="s">
        <v>31</v>
      </c>
    </row>
    <row r="1551" spans="1:19" x14ac:dyDescent="0.25">
      <c r="A1551" t="s">
        <v>338</v>
      </c>
      <c r="B1551" t="s">
        <v>29286</v>
      </c>
      <c r="C1551" t="s">
        <v>29287</v>
      </c>
      <c r="E1551" t="s">
        <v>4233</v>
      </c>
      <c r="F1551" t="s">
        <v>37</v>
      </c>
      <c r="G1551">
        <v>77380</v>
      </c>
      <c r="H1551">
        <v>30.12472</v>
      </c>
      <c r="I1551">
        <v>-95.457267999999999</v>
      </c>
      <c r="J1551" s="1" t="d">
        <v>2019-04-11</v>
      </c>
      <c r="K1551">
        <v>105259</v>
      </c>
      <c r="L1551" t="s">
        <v>27106</v>
      </c>
      <c r="M1551" s="1" t="d">
        <v>2018-09-14</v>
      </c>
      <c r="N1551">
        <v>9</v>
      </c>
      <c r="O1551">
        <v>14</v>
      </c>
      <c r="P1551">
        <v>2018</v>
      </c>
      <c r="R1551" t="s">
        <v>26</v>
      </c>
      <c r="S1551" t="s">
        <v>31</v>
      </c>
    </row>
    <row r="1552" spans="1:19" x14ac:dyDescent="0.25">
      <c r="A1552" t="s">
        <v>338</v>
      </c>
      <c r="B1552" t="s">
        <v>29288</v>
      </c>
      <c r="C1552" t="s">
        <v>29289</v>
      </c>
      <c r="E1552" t="s">
        <v>1366</v>
      </c>
      <c r="F1552" t="s">
        <v>170</v>
      </c>
      <c r="G1552">
        <v>94551</v>
      </c>
      <c r="H1552">
        <v>37.700049999999997</v>
      </c>
      <c r="I1552">
        <v>-121.84093300000001</v>
      </c>
      <c r="J1552" s="1" t="d">
        <v>2019-04-11</v>
      </c>
      <c r="K1552">
        <v>105261</v>
      </c>
      <c r="L1552" t="s">
        <v>28668</v>
      </c>
      <c r="M1552" s="1" t="d">
        <v>2018-10-03</v>
      </c>
      <c r="N1552">
        <v>10</v>
      </c>
      <c r="O1552">
        <v>3</v>
      </c>
      <c r="P1552">
        <v>2018</v>
      </c>
      <c r="R1552" t="s">
        <v>26</v>
      </c>
      <c r="S1552" t="s">
        <v>31</v>
      </c>
    </row>
    <row r="1553" spans="1:19" x14ac:dyDescent="0.25">
      <c r="A1553" t="s">
        <v>504</v>
      </c>
      <c r="B1553" t="s">
        <v>29290</v>
      </c>
      <c r="C1553" t="s">
        <v>29291</v>
      </c>
      <c r="E1553" t="s">
        <v>1818</v>
      </c>
      <c r="F1553" t="s">
        <v>1026</v>
      </c>
      <c r="G1553">
        <v>3835</v>
      </c>
      <c r="H1553">
        <v>43.349834999999999</v>
      </c>
      <c r="I1553">
        <v>-71.023999000000003</v>
      </c>
      <c r="J1553" s="1" t="d">
        <v>2019-01-10</v>
      </c>
      <c r="K1553">
        <v>105262</v>
      </c>
      <c r="L1553" t="s">
        <v>30</v>
      </c>
      <c r="M1553" s="1" t="d">
        <v>2018-10-18</v>
      </c>
      <c r="N1553">
        <v>10</v>
      </c>
      <c r="O1553">
        <v>18</v>
      </c>
      <c r="P1553">
        <v>2018</v>
      </c>
      <c r="R1553" t="s">
        <v>26</v>
      </c>
      <c r="S1553" t="s">
        <v>31</v>
      </c>
    </row>
    <row r="1554" spans="1:19" x14ac:dyDescent="0.25">
      <c r="A1554" t="s">
        <v>338</v>
      </c>
      <c r="B1554" t="s">
        <v>29294</v>
      </c>
      <c r="C1554" t="s">
        <v>29295</v>
      </c>
      <c r="E1554" t="s">
        <v>20489</v>
      </c>
      <c r="F1554" t="s">
        <v>25</v>
      </c>
      <c r="G1554">
        <v>21620</v>
      </c>
      <c r="H1554">
        <v>39.216351000000003</v>
      </c>
      <c r="I1554">
        <v>-76.068382999999997</v>
      </c>
      <c r="J1554" s="1" t="d">
        <v>2019-01-10</v>
      </c>
      <c r="K1554">
        <v>105293</v>
      </c>
      <c r="L1554" t="s">
        <v>30</v>
      </c>
      <c r="M1554" s="1" t="d">
        <v>2018-11-01</v>
      </c>
      <c r="N1554">
        <v>11</v>
      </c>
      <c r="O1554">
        <v>1</v>
      </c>
      <c r="P1554">
        <v>2018</v>
      </c>
      <c r="R1554" t="s">
        <v>26</v>
      </c>
      <c r="S1554" t="s">
        <v>27</v>
      </c>
    </row>
    <row r="1555" spans="1:19" x14ac:dyDescent="0.25">
      <c r="A1555" t="s">
        <v>338</v>
      </c>
      <c r="B1555" t="s">
        <v>29298</v>
      </c>
      <c r="C1555" t="s">
        <v>29299</v>
      </c>
      <c r="E1555" t="s">
        <v>176</v>
      </c>
      <c r="F1555" t="s">
        <v>170</v>
      </c>
      <c r="G1555">
        <v>93907</v>
      </c>
      <c r="H1555">
        <v>36.801707999999998</v>
      </c>
      <c r="I1555">
        <v>-121.664142</v>
      </c>
      <c r="J1555" s="1" t="d">
        <v>2019-01-10</v>
      </c>
      <c r="K1555">
        <v>105357</v>
      </c>
      <c r="L1555" t="s">
        <v>30</v>
      </c>
      <c r="M1555" s="1" t="d">
        <v>2018-12-01</v>
      </c>
      <c r="N1555">
        <v>12</v>
      </c>
      <c r="O1555">
        <v>1</v>
      </c>
      <c r="P1555">
        <v>2018</v>
      </c>
      <c r="R1555" t="s">
        <v>26</v>
      </c>
      <c r="S1555" t="s">
        <v>31</v>
      </c>
    </row>
    <row r="1556" spans="1:19" x14ac:dyDescent="0.25">
      <c r="A1556" t="s">
        <v>338</v>
      </c>
      <c r="B1556" t="s">
        <v>29300</v>
      </c>
      <c r="C1556" t="s">
        <v>29301</v>
      </c>
      <c r="E1556" t="s">
        <v>11834</v>
      </c>
      <c r="F1556" t="s">
        <v>170</v>
      </c>
      <c r="G1556">
        <v>95012</v>
      </c>
      <c r="H1556">
        <v>36.817019999999999</v>
      </c>
      <c r="I1556">
        <v>-121.73011</v>
      </c>
      <c r="J1556" s="1" t="d">
        <v>2019-02-06</v>
      </c>
      <c r="K1556">
        <v>105358</v>
      </c>
      <c r="L1556" t="s">
        <v>103</v>
      </c>
      <c r="M1556" s="1" t="d">
        <v>2018-12-01</v>
      </c>
      <c r="N1556">
        <v>12</v>
      </c>
      <c r="O1556">
        <v>1</v>
      </c>
      <c r="P1556">
        <v>2018</v>
      </c>
      <c r="R1556" t="s">
        <v>26</v>
      </c>
      <c r="S1556" t="s">
        <v>31</v>
      </c>
    </row>
    <row r="1557" spans="1:19" x14ac:dyDescent="0.25">
      <c r="A1557" t="s">
        <v>338</v>
      </c>
      <c r="B1557" t="s">
        <v>29302</v>
      </c>
      <c r="C1557" t="s">
        <v>29303</v>
      </c>
      <c r="E1557" t="s">
        <v>6658</v>
      </c>
      <c r="F1557" t="s">
        <v>55</v>
      </c>
      <c r="G1557">
        <v>98632</v>
      </c>
      <c r="H1557">
        <v>46.132244999999998</v>
      </c>
      <c r="I1557">
        <v>-122.93517900000001</v>
      </c>
      <c r="J1557" s="1" t="d">
        <v>2019-01-10</v>
      </c>
      <c r="K1557">
        <v>105359</v>
      </c>
      <c r="L1557" t="s">
        <v>30</v>
      </c>
      <c r="M1557" s="1" t="d">
        <v>2018-12-01</v>
      </c>
      <c r="N1557">
        <v>12</v>
      </c>
      <c r="O1557">
        <v>1</v>
      </c>
      <c r="P1557">
        <v>2018</v>
      </c>
      <c r="R1557" t="s">
        <v>26</v>
      </c>
      <c r="S1557" t="s">
        <v>31</v>
      </c>
    </row>
    <row r="1558" spans="1:19" x14ac:dyDescent="0.25">
      <c r="A1558" t="s">
        <v>338</v>
      </c>
      <c r="B1558" t="s">
        <v>29304</v>
      </c>
      <c r="C1558" t="s">
        <v>29305</v>
      </c>
      <c r="E1558" t="s">
        <v>23458</v>
      </c>
      <c r="F1558" t="s">
        <v>137</v>
      </c>
      <c r="G1558">
        <v>97448</v>
      </c>
      <c r="H1558">
        <v>44.214122000000003</v>
      </c>
      <c r="I1558">
        <v>-123.205072</v>
      </c>
      <c r="J1558" s="1" t="d">
        <v>2019-04-08</v>
      </c>
      <c r="K1558">
        <v>105360</v>
      </c>
      <c r="L1558" t="s">
        <v>24</v>
      </c>
      <c r="M1558" s="1" t="d">
        <v>2018-12-01</v>
      </c>
      <c r="N1558">
        <v>12</v>
      </c>
      <c r="O1558">
        <v>1</v>
      </c>
      <c r="P1558">
        <v>2018</v>
      </c>
      <c r="R1558" t="s">
        <v>26</v>
      </c>
      <c r="S1558" t="s">
        <v>31</v>
      </c>
    </row>
    <row r="1559" spans="1:19" x14ac:dyDescent="0.25">
      <c r="A1559" t="s">
        <v>338</v>
      </c>
      <c r="B1559" t="s">
        <v>29306</v>
      </c>
      <c r="C1559" t="s">
        <v>29307</v>
      </c>
      <c r="E1559" t="s">
        <v>524</v>
      </c>
      <c r="F1559" t="s">
        <v>55</v>
      </c>
      <c r="G1559">
        <v>98901</v>
      </c>
      <c r="H1559">
        <v>46.604239</v>
      </c>
      <c r="I1559">
        <v>-120.481583</v>
      </c>
      <c r="J1559" s="1" t="d">
        <v>2019-01-10</v>
      </c>
      <c r="K1559">
        <v>105361</v>
      </c>
      <c r="L1559" t="s">
        <v>30</v>
      </c>
      <c r="M1559" s="1" t="d">
        <v>2018-12-01</v>
      </c>
      <c r="N1559">
        <v>12</v>
      </c>
      <c r="O1559">
        <v>1</v>
      </c>
      <c r="P1559">
        <v>2018</v>
      </c>
      <c r="R1559" t="s">
        <v>26</v>
      </c>
      <c r="S1559" t="s">
        <v>31</v>
      </c>
    </row>
    <row r="1560" spans="1:19" x14ac:dyDescent="0.25">
      <c r="A1560" t="s">
        <v>338</v>
      </c>
      <c r="B1560" t="s">
        <v>29308</v>
      </c>
      <c r="C1560" t="s">
        <v>29309</v>
      </c>
      <c r="E1560" t="s">
        <v>11115</v>
      </c>
      <c r="F1560" t="s">
        <v>55</v>
      </c>
      <c r="G1560">
        <v>98801</v>
      </c>
      <c r="H1560">
        <v>47.467463000000002</v>
      </c>
      <c r="I1560">
        <v>-120.336918</v>
      </c>
      <c r="J1560" s="1" t="d">
        <v>2019-01-10</v>
      </c>
      <c r="K1560">
        <v>105362</v>
      </c>
      <c r="L1560" t="s">
        <v>30</v>
      </c>
      <c r="M1560" s="1" t="d">
        <v>2018-12-01</v>
      </c>
      <c r="N1560">
        <v>12</v>
      </c>
      <c r="O1560">
        <v>1</v>
      </c>
      <c r="P1560">
        <v>2018</v>
      </c>
      <c r="R1560" t="s">
        <v>26</v>
      </c>
      <c r="S1560" t="s">
        <v>31</v>
      </c>
    </row>
    <row r="1561" spans="1:19" x14ac:dyDescent="0.25">
      <c r="A1561" t="s">
        <v>338</v>
      </c>
      <c r="B1561" t="s">
        <v>29310</v>
      </c>
      <c r="C1561" t="s">
        <v>29311</v>
      </c>
      <c r="D1561" t="s">
        <v>29312</v>
      </c>
      <c r="E1561" t="s">
        <v>6770</v>
      </c>
      <c r="F1561" t="s">
        <v>55</v>
      </c>
      <c r="G1561">
        <v>98362</v>
      </c>
      <c r="H1561">
        <v>48.119672000000001</v>
      </c>
      <c r="I1561">
        <v>-123.431005</v>
      </c>
      <c r="J1561" s="1" t="d">
        <v>2019-01-10</v>
      </c>
      <c r="K1561">
        <v>105363</v>
      </c>
      <c r="L1561" t="s">
        <v>30</v>
      </c>
      <c r="M1561" s="1" t="d">
        <v>2018-12-01</v>
      </c>
      <c r="N1561">
        <v>12</v>
      </c>
      <c r="O1561">
        <v>1</v>
      </c>
      <c r="P1561">
        <v>2018</v>
      </c>
      <c r="R1561" t="s">
        <v>26</v>
      </c>
      <c r="S1561" t="s">
        <v>31</v>
      </c>
    </row>
    <row r="1562" spans="1:19" x14ac:dyDescent="0.25">
      <c r="A1562" t="s">
        <v>338</v>
      </c>
      <c r="B1562" t="s">
        <v>29313</v>
      </c>
      <c r="C1562" t="s">
        <v>29314</v>
      </c>
      <c r="E1562" t="s">
        <v>557</v>
      </c>
      <c r="F1562" t="s">
        <v>137</v>
      </c>
      <c r="G1562">
        <v>97504</v>
      </c>
      <c r="H1562">
        <v>42.361322999999999</v>
      </c>
      <c r="I1562">
        <v>-122.876631</v>
      </c>
      <c r="J1562" s="1" t="d">
        <v>2019-04-08</v>
      </c>
      <c r="K1562">
        <v>105364</v>
      </c>
      <c r="L1562" t="s">
        <v>24</v>
      </c>
      <c r="M1562" s="1" t="d">
        <v>2018-12-01</v>
      </c>
      <c r="N1562">
        <v>12</v>
      </c>
      <c r="O1562">
        <v>1</v>
      </c>
      <c r="P1562">
        <v>2018</v>
      </c>
      <c r="R1562" t="s">
        <v>26</v>
      </c>
      <c r="S1562" t="s">
        <v>31</v>
      </c>
    </row>
    <row r="1563" spans="1:19" x14ac:dyDescent="0.25">
      <c r="A1563" t="s">
        <v>338</v>
      </c>
      <c r="B1563" t="s">
        <v>29315</v>
      </c>
      <c r="C1563" t="s">
        <v>29316</v>
      </c>
      <c r="E1563" t="s">
        <v>29317</v>
      </c>
      <c r="F1563" t="s">
        <v>1091</v>
      </c>
      <c r="G1563">
        <v>8054</v>
      </c>
      <c r="H1563">
        <v>39.974387</v>
      </c>
      <c r="I1563">
        <v>-74.871058000000005</v>
      </c>
      <c r="J1563" s="1" t="d">
        <v>2019-01-10</v>
      </c>
      <c r="K1563">
        <v>105365</v>
      </c>
      <c r="L1563" t="s">
        <v>30</v>
      </c>
      <c r="M1563" s="1" t="d">
        <v>2018-12-01</v>
      </c>
      <c r="N1563">
        <v>12</v>
      </c>
      <c r="O1563">
        <v>1</v>
      </c>
      <c r="P1563">
        <v>2018</v>
      </c>
      <c r="R1563" t="s">
        <v>26</v>
      </c>
      <c r="S1563" t="s">
        <v>31</v>
      </c>
    </row>
    <row r="1564" spans="1:19" x14ac:dyDescent="0.25">
      <c r="A1564" t="s">
        <v>338</v>
      </c>
      <c r="B1564" t="s">
        <v>29318</v>
      </c>
      <c r="C1564" t="s">
        <v>29319</v>
      </c>
      <c r="E1564" t="s">
        <v>2281</v>
      </c>
      <c r="F1564" t="s">
        <v>1026</v>
      </c>
      <c r="G1564">
        <v>3801</v>
      </c>
      <c r="H1564">
        <v>43.069291999999997</v>
      </c>
      <c r="I1564">
        <v>-70.770503000000005</v>
      </c>
      <c r="J1564" s="1" t="d">
        <v>2019-01-10</v>
      </c>
      <c r="K1564">
        <v>105391</v>
      </c>
      <c r="L1564" t="s">
        <v>30</v>
      </c>
      <c r="M1564" s="1" t="d">
        <v>2018-04-01</v>
      </c>
      <c r="N1564">
        <v>4</v>
      </c>
      <c r="O1564">
        <v>1</v>
      </c>
      <c r="P1564">
        <v>2018</v>
      </c>
      <c r="R1564" t="s">
        <v>26</v>
      </c>
      <c r="S1564" t="s">
        <v>31</v>
      </c>
    </row>
    <row r="1565" spans="1:19" x14ac:dyDescent="0.25">
      <c r="A1565" t="s">
        <v>338</v>
      </c>
      <c r="B1565" t="s">
        <v>29320</v>
      </c>
      <c r="C1565" t="s">
        <v>29321</v>
      </c>
      <c r="E1565" t="s">
        <v>4086</v>
      </c>
      <c r="F1565" t="s">
        <v>1026</v>
      </c>
      <c r="G1565">
        <v>3820</v>
      </c>
      <c r="H1565">
        <v>43.195692000000001</v>
      </c>
      <c r="I1565">
        <v>-70.876512000000005</v>
      </c>
      <c r="J1565" s="1" t="d">
        <v>2019-01-10</v>
      </c>
      <c r="K1565">
        <v>105393</v>
      </c>
      <c r="L1565" t="s">
        <v>30</v>
      </c>
      <c r="M1565" s="1" t="d">
        <v>2018-05-01</v>
      </c>
      <c r="N1565">
        <v>5</v>
      </c>
      <c r="O1565">
        <v>1</v>
      </c>
      <c r="P1565">
        <v>2018</v>
      </c>
      <c r="R1565" t="s">
        <v>26</v>
      </c>
      <c r="S1565" t="s">
        <v>31</v>
      </c>
    </row>
    <row r="1566" spans="1:19" x14ac:dyDescent="0.25">
      <c r="A1566" t="s">
        <v>338</v>
      </c>
      <c r="B1566" t="s">
        <v>29322</v>
      </c>
      <c r="C1566" t="s">
        <v>29323</v>
      </c>
      <c r="E1566" t="s">
        <v>29324</v>
      </c>
      <c r="F1566" t="s">
        <v>1120</v>
      </c>
      <c r="G1566">
        <v>5251</v>
      </c>
      <c r="H1566">
        <v>43.233305999999999</v>
      </c>
      <c r="I1566">
        <v>-73.081221999999997</v>
      </c>
      <c r="J1566" s="1" t="d">
        <v>2019-01-10</v>
      </c>
      <c r="K1566">
        <v>105394</v>
      </c>
      <c r="L1566" t="s">
        <v>30</v>
      </c>
      <c r="M1566" s="1" t="d">
        <v>2018-12-01</v>
      </c>
      <c r="N1566">
        <v>12</v>
      </c>
      <c r="O1566">
        <v>1</v>
      </c>
      <c r="P1566">
        <v>2018</v>
      </c>
      <c r="R1566" t="s">
        <v>26</v>
      </c>
      <c r="S1566" t="s">
        <v>31</v>
      </c>
    </row>
    <row r="1567" spans="1:19" x14ac:dyDescent="0.25">
      <c r="A1567" t="s">
        <v>338</v>
      </c>
      <c r="B1567" t="s">
        <v>29325</v>
      </c>
      <c r="C1567" t="s">
        <v>29326</v>
      </c>
      <c r="E1567" t="s">
        <v>29327</v>
      </c>
      <c r="F1567" t="s">
        <v>1120</v>
      </c>
      <c r="G1567">
        <v>5701</v>
      </c>
      <c r="H1567">
        <v>43.590544000000001</v>
      </c>
      <c r="I1567">
        <v>-72.968738999999999</v>
      </c>
      <c r="J1567" s="1" t="d">
        <v>2019-01-10</v>
      </c>
      <c r="K1567">
        <v>105395</v>
      </c>
      <c r="L1567" t="s">
        <v>30</v>
      </c>
      <c r="M1567" s="1" t="d">
        <v>2018-12-01</v>
      </c>
      <c r="N1567">
        <v>12</v>
      </c>
      <c r="O1567">
        <v>1</v>
      </c>
      <c r="P1567">
        <v>2018</v>
      </c>
      <c r="R1567" t="s">
        <v>26</v>
      </c>
      <c r="S1567" t="s">
        <v>31</v>
      </c>
    </row>
    <row r="1568" spans="1:19" x14ac:dyDescent="0.25">
      <c r="A1568" t="s">
        <v>338</v>
      </c>
      <c r="B1568" t="s">
        <v>29328</v>
      </c>
      <c r="C1568" t="s">
        <v>29329</v>
      </c>
      <c r="E1568" t="s">
        <v>29327</v>
      </c>
      <c r="F1568" t="s">
        <v>1120</v>
      </c>
      <c r="G1568">
        <v>5701</v>
      </c>
      <c r="H1568">
        <v>43.576338999999997</v>
      </c>
      <c r="I1568">
        <v>-72.965087999999994</v>
      </c>
      <c r="J1568" s="1" t="d">
        <v>2019-01-10</v>
      </c>
      <c r="K1568">
        <v>105396</v>
      </c>
      <c r="L1568" t="s">
        <v>30</v>
      </c>
      <c r="M1568" s="1" t="d">
        <v>2018-12-01</v>
      </c>
      <c r="N1568">
        <v>12</v>
      </c>
      <c r="O1568">
        <v>1</v>
      </c>
      <c r="P1568">
        <v>2018</v>
      </c>
      <c r="R1568" t="s">
        <v>26</v>
      </c>
      <c r="S1568" t="s">
        <v>31</v>
      </c>
    </row>
    <row r="1569" spans="1:19" x14ac:dyDescent="0.25">
      <c r="A1569" t="s">
        <v>338</v>
      </c>
      <c r="B1569" t="s">
        <v>29330</v>
      </c>
      <c r="C1569" t="s">
        <v>29331</v>
      </c>
      <c r="E1569" t="s">
        <v>29332</v>
      </c>
      <c r="F1569" t="s">
        <v>1120</v>
      </c>
      <c r="G1569">
        <v>5045</v>
      </c>
      <c r="H1569">
        <v>43.909925999999999</v>
      </c>
      <c r="I1569">
        <v>-72.152659</v>
      </c>
      <c r="J1569" s="1" t="d">
        <v>2019-01-10</v>
      </c>
      <c r="K1569">
        <v>105399</v>
      </c>
      <c r="L1569" t="s">
        <v>30</v>
      </c>
      <c r="M1569" s="1" t="d">
        <v>2018-12-01</v>
      </c>
      <c r="N1569">
        <v>12</v>
      </c>
      <c r="O1569">
        <v>1</v>
      </c>
      <c r="P1569">
        <v>2018</v>
      </c>
      <c r="R1569" t="s">
        <v>26</v>
      </c>
      <c r="S1569" t="s">
        <v>31</v>
      </c>
    </row>
    <row r="1570" spans="1:19" x14ac:dyDescent="0.25">
      <c r="A1570" t="s">
        <v>338</v>
      </c>
      <c r="B1570" t="s">
        <v>29333</v>
      </c>
      <c r="C1570" t="s">
        <v>29334</v>
      </c>
      <c r="E1570" t="s">
        <v>29335</v>
      </c>
      <c r="F1570" t="s">
        <v>1120</v>
      </c>
      <c r="G1570">
        <v>5491</v>
      </c>
      <c r="H1570">
        <v>44.147621000000001</v>
      </c>
      <c r="I1570">
        <v>-73.341560000000001</v>
      </c>
      <c r="J1570" s="1" t="d">
        <v>2019-01-10</v>
      </c>
      <c r="K1570">
        <v>105401</v>
      </c>
      <c r="L1570" t="s">
        <v>30</v>
      </c>
      <c r="M1570" s="1" t="d">
        <v>2018-12-01</v>
      </c>
      <c r="N1570">
        <v>12</v>
      </c>
      <c r="O1570">
        <v>1</v>
      </c>
      <c r="P1570">
        <v>2018</v>
      </c>
      <c r="R1570" t="s">
        <v>26</v>
      </c>
      <c r="S1570" t="s">
        <v>31</v>
      </c>
    </row>
    <row r="1571" spans="1:19" x14ac:dyDescent="0.25">
      <c r="A1571" t="s">
        <v>338</v>
      </c>
      <c r="B1571" t="s">
        <v>29336</v>
      </c>
      <c r="C1571" t="s">
        <v>29337</v>
      </c>
      <c r="E1571" t="s">
        <v>18760</v>
      </c>
      <c r="F1571" t="s">
        <v>1120</v>
      </c>
      <c r="G1571">
        <v>5602</v>
      </c>
      <c r="H1571">
        <v>44.247089000000003</v>
      </c>
      <c r="I1571">
        <v>-72.550281999999996</v>
      </c>
      <c r="J1571" s="1" t="d">
        <v>2019-01-10</v>
      </c>
      <c r="K1571">
        <v>105402</v>
      </c>
      <c r="L1571" t="s">
        <v>30</v>
      </c>
      <c r="M1571" s="1" t="d">
        <v>2018-12-01</v>
      </c>
      <c r="N1571">
        <v>12</v>
      </c>
      <c r="O1571">
        <v>1</v>
      </c>
      <c r="P1571">
        <v>2018</v>
      </c>
      <c r="R1571" t="s">
        <v>26</v>
      </c>
      <c r="S1571" t="s">
        <v>31</v>
      </c>
    </row>
    <row r="1572" spans="1:19" x14ac:dyDescent="0.25">
      <c r="A1572" t="s">
        <v>338</v>
      </c>
      <c r="B1572" t="s">
        <v>29338</v>
      </c>
      <c r="C1572" t="s">
        <v>29339</v>
      </c>
      <c r="E1572" t="s">
        <v>18760</v>
      </c>
      <c r="F1572" t="s">
        <v>1120</v>
      </c>
      <c r="G1572">
        <v>5602</v>
      </c>
      <c r="H1572">
        <v>44.248074000000003</v>
      </c>
      <c r="I1572">
        <v>-72.549809999999994</v>
      </c>
      <c r="J1572" s="1" t="d">
        <v>2019-01-10</v>
      </c>
      <c r="K1572">
        <v>105403</v>
      </c>
      <c r="L1572" t="s">
        <v>30</v>
      </c>
      <c r="M1572" s="1" t="d">
        <v>2018-12-01</v>
      </c>
      <c r="N1572">
        <v>12</v>
      </c>
      <c r="O1572">
        <v>1</v>
      </c>
      <c r="P1572">
        <v>2018</v>
      </c>
      <c r="R1572" t="s">
        <v>26</v>
      </c>
      <c r="S1572" t="s">
        <v>31</v>
      </c>
    </row>
    <row r="1573" spans="1:19" x14ac:dyDescent="0.25">
      <c r="A1573" t="s">
        <v>338</v>
      </c>
      <c r="B1573" t="s">
        <v>29340</v>
      </c>
      <c r="C1573" t="s">
        <v>29341</v>
      </c>
      <c r="E1573" t="s">
        <v>14846</v>
      </c>
      <c r="F1573" t="s">
        <v>1120</v>
      </c>
      <c r="G1573">
        <v>5641</v>
      </c>
      <c r="H1573">
        <v>44.232424999999999</v>
      </c>
      <c r="I1573">
        <v>-72.554412999999997</v>
      </c>
      <c r="J1573" s="1" t="d">
        <v>2019-01-10</v>
      </c>
      <c r="K1573">
        <v>105404</v>
      </c>
      <c r="L1573" t="s">
        <v>30</v>
      </c>
      <c r="M1573" s="1" t="d">
        <v>2018-12-01</v>
      </c>
      <c r="N1573">
        <v>12</v>
      </c>
      <c r="O1573">
        <v>1</v>
      </c>
      <c r="P1573">
        <v>2018</v>
      </c>
      <c r="R1573" t="s">
        <v>26</v>
      </c>
      <c r="S1573" t="s">
        <v>31</v>
      </c>
    </row>
    <row r="1574" spans="1:19" x14ac:dyDescent="0.25">
      <c r="A1574" t="s">
        <v>338</v>
      </c>
      <c r="B1574" t="s">
        <v>29342</v>
      </c>
      <c r="C1574" t="s">
        <v>29343</v>
      </c>
      <c r="E1574" t="s">
        <v>22599</v>
      </c>
      <c r="F1574" t="s">
        <v>1120</v>
      </c>
      <c r="G1574">
        <v>5676</v>
      </c>
      <c r="H1574">
        <v>44.322347999999998</v>
      </c>
      <c r="I1574">
        <v>-72.741639000000006</v>
      </c>
      <c r="J1574" s="1" t="d">
        <v>2019-01-10</v>
      </c>
      <c r="K1574">
        <v>105405</v>
      </c>
      <c r="L1574" t="s">
        <v>30</v>
      </c>
      <c r="M1574" s="1" t="d">
        <v>2018-12-01</v>
      </c>
      <c r="N1574">
        <v>12</v>
      </c>
      <c r="O1574">
        <v>1</v>
      </c>
      <c r="P1574">
        <v>2018</v>
      </c>
      <c r="R1574" t="s">
        <v>26</v>
      </c>
      <c r="S1574" t="s">
        <v>31</v>
      </c>
    </row>
    <row r="1575" spans="1:19" x14ac:dyDescent="0.25">
      <c r="A1575" t="s">
        <v>338</v>
      </c>
      <c r="B1575" t="s">
        <v>29344</v>
      </c>
      <c r="C1575" t="s">
        <v>29345</v>
      </c>
      <c r="E1575" t="s">
        <v>29346</v>
      </c>
      <c r="F1575" t="s">
        <v>1120</v>
      </c>
      <c r="G1575">
        <v>5261</v>
      </c>
      <c r="H1575">
        <v>42.786163000000002</v>
      </c>
      <c r="I1575">
        <v>-73.199332999999996</v>
      </c>
      <c r="J1575" s="1" t="d">
        <v>2019-01-10</v>
      </c>
      <c r="K1575">
        <v>105406</v>
      </c>
      <c r="L1575" t="s">
        <v>30</v>
      </c>
      <c r="M1575" s="1" t="d">
        <v>2018-12-01</v>
      </c>
      <c r="N1575">
        <v>12</v>
      </c>
      <c r="O1575">
        <v>1</v>
      </c>
      <c r="P1575">
        <v>2018</v>
      </c>
      <c r="R1575" t="s">
        <v>26</v>
      </c>
      <c r="S1575" t="s">
        <v>31</v>
      </c>
    </row>
    <row r="1576" spans="1:19" x14ac:dyDescent="0.25">
      <c r="A1576" t="s">
        <v>338</v>
      </c>
      <c r="B1576" t="s">
        <v>29347</v>
      </c>
      <c r="C1576" t="s">
        <v>29348</v>
      </c>
      <c r="E1576" t="s">
        <v>356</v>
      </c>
      <c r="F1576" t="s">
        <v>1120</v>
      </c>
      <c r="G1576">
        <v>5363</v>
      </c>
      <c r="H1576">
        <v>42.863379999999999</v>
      </c>
      <c r="I1576">
        <v>-72.854667000000006</v>
      </c>
      <c r="J1576" s="1" t="d">
        <v>2019-01-10</v>
      </c>
      <c r="K1576">
        <v>105407</v>
      </c>
      <c r="L1576" t="s">
        <v>30</v>
      </c>
      <c r="M1576" s="1" t="d">
        <v>2018-12-01</v>
      </c>
      <c r="N1576">
        <v>12</v>
      </c>
      <c r="O1576">
        <v>1</v>
      </c>
      <c r="P1576">
        <v>2018</v>
      </c>
      <c r="R1576" t="s">
        <v>26</v>
      </c>
      <c r="S1576" t="s">
        <v>31</v>
      </c>
    </row>
    <row r="1577" spans="1:19" x14ac:dyDescent="0.25">
      <c r="A1577" t="s">
        <v>338</v>
      </c>
      <c r="B1577" t="s">
        <v>29349</v>
      </c>
      <c r="C1577" t="s">
        <v>29350</v>
      </c>
      <c r="E1577" t="s">
        <v>25782</v>
      </c>
      <c r="F1577" t="s">
        <v>1120</v>
      </c>
      <c r="G1577">
        <v>5356</v>
      </c>
      <c r="H1577">
        <v>42.939525000000003</v>
      </c>
      <c r="I1577">
        <v>-72.849006000000003</v>
      </c>
      <c r="J1577" s="1" t="d">
        <v>2019-01-10</v>
      </c>
      <c r="K1577">
        <v>105408</v>
      </c>
      <c r="L1577" t="s">
        <v>30</v>
      </c>
      <c r="M1577" s="1" t="d">
        <v>2018-12-01</v>
      </c>
      <c r="N1577">
        <v>12</v>
      </c>
      <c r="O1577">
        <v>1</v>
      </c>
      <c r="P1577">
        <v>2018</v>
      </c>
      <c r="R1577" t="s">
        <v>26</v>
      </c>
      <c r="S1577" t="s">
        <v>31</v>
      </c>
    </row>
    <row r="1578" spans="1:19" x14ac:dyDescent="0.25">
      <c r="A1578" t="s">
        <v>338</v>
      </c>
      <c r="B1578" t="s">
        <v>29351</v>
      </c>
      <c r="C1578" t="s">
        <v>29352</v>
      </c>
      <c r="E1578" t="s">
        <v>15613</v>
      </c>
      <c r="F1578" t="s">
        <v>1120</v>
      </c>
      <c r="G1578">
        <v>5301</v>
      </c>
      <c r="H1578">
        <v>42.848632000000002</v>
      </c>
      <c r="I1578">
        <v>-72.583560000000006</v>
      </c>
      <c r="J1578" s="1" t="d">
        <v>2019-01-10</v>
      </c>
      <c r="K1578">
        <v>105409</v>
      </c>
      <c r="L1578" t="s">
        <v>30</v>
      </c>
      <c r="M1578" s="1" t="d">
        <v>2018-12-01</v>
      </c>
      <c r="N1578">
        <v>12</v>
      </c>
      <c r="O1578">
        <v>1</v>
      </c>
      <c r="P1578">
        <v>2018</v>
      </c>
      <c r="R1578" t="s">
        <v>26</v>
      </c>
      <c r="S1578" t="s">
        <v>31</v>
      </c>
    </row>
    <row r="1579" spans="1:19" x14ac:dyDescent="0.25">
      <c r="A1579" t="s">
        <v>338</v>
      </c>
      <c r="B1579" t="s">
        <v>29353</v>
      </c>
      <c r="C1579" t="s">
        <v>29354</v>
      </c>
      <c r="E1579" t="s">
        <v>29355</v>
      </c>
      <c r="F1579" t="s">
        <v>1120</v>
      </c>
      <c r="G1579">
        <v>5255</v>
      </c>
      <c r="H1579">
        <v>43.161991</v>
      </c>
      <c r="I1579">
        <v>-73.072563000000002</v>
      </c>
      <c r="J1579" s="1" t="d">
        <v>2019-01-10</v>
      </c>
      <c r="K1579">
        <v>105410</v>
      </c>
      <c r="L1579" t="s">
        <v>30</v>
      </c>
      <c r="M1579" s="1" t="d">
        <v>2018-12-01</v>
      </c>
      <c r="N1579">
        <v>12</v>
      </c>
      <c r="O1579">
        <v>1</v>
      </c>
      <c r="P1579">
        <v>2018</v>
      </c>
      <c r="R1579" t="s">
        <v>26</v>
      </c>
      <c r="S1579" t="s">
        <v>31</v>
      </c>
    </row>
    <row r="1580" spans="1:19" x14ac:dyDescent="0.25">
      <c r="A1580" t="s">
        <v>338</v>
      </c>
      <c r="B1580" t="s">
        <v>29356</v>
      </c>
      <c r="C1580" t="s">
        <v>29357</v>
      </c>
      <c r="E1580" t="s">
        <v>29355</v>
      </c>
      <c r="F1580" t="s">
        <v>1120</v>
      </c>
      <c r="G1580">
        <v>5255</v>
      </c>
      <c r="H1580">
        <v>43.165512</v>
      </c>
      <c r="I1580">
        <v>-73.070419000000001</v>
      </c>
      <c r="J1580" s="1" t="d">
        <v>2019-01-10</v>
      </c>
      <c r="K1580">
        <v>105411</v>
      </c>
      <c r="L1580" t="s">
        <v>30</v>
      </c>
      <c r="M1580" s="1" t="d">
        <v>2018-12-01</v>
      </c>
      <c r="N1580">
        <v>12</v>
      </c>
      <c r="O1580">
        <v>1</v>
      </c>
      <c r="P1580">
        <v>2018</v>
      </c>
      <c r="R1580" t="s">
        <v>26</v>
      </c>
      <c r="S1580" t="s">
        <v>31</v>
      </c>
    </row>
    <row r="1581" spans="1:19" x14ac:dyDescent="0.25">
      <c r="A1581" t="s">
        <v>338</v>
      </c>
      <c r="B1581" t="s">
        <v>7591</v>
      </c>
      <c r="C1581" t="s">
        <v>29358</v>
      </c>
      <c r="E1581" t="s">
        <v>29355</v>
      </c>
      <c r="F1581" t="s">
        <v>1120</v>
      </c>
      <c r="G1581">
        <v>5255</v>
      </c>
      <c r="H1581">
        <v>43.173793000000003</v>
      </c>
      <c r="I1581">
        <v>-73.061949999999996</v>
      </c>
      <c r="J1581" s="1" t="d">
        <v>2019-01-10</v>
      </c>
      <c r="K1581">
        <v>105412</v>
      </c>
      <c r="L1581" t="s">
        <v>30</v>
      </c>
      <c r="M1581" s="1" t="d">
        <v>2018-12-01</v>
      </c>
      <c r="N1581">
        <v>12</v>
      </c>
      <c r="O1581">
        <v>1</v>
      </c>
      <c r="P1581">
        <v>2018</v>
      </c>
      <c r="R1581" t="s">
        <v>26</v>
      </c>
      <c r="S1581" t="s">
        <v>31</v>
      </c>
    </row>
    <row r="1582" spans="1:19" x14ac:dyDescent="0.25">
      <c r="A1582" t="s">
        <v>312</v>
      </c>
      <c r="B1582" t="s">
        <v>24575</v>
      </c>
      <c r="C1582" t="s">
        <v>29361</v>
      </c>
      <c r="E1582" t="s">
        <v>6667</v>
      </c>
      <c r="F1582" t="s">
        <v>37</v>
      </c>
      <c r="G1582">
        <v>75149</v>
      </c>
      <c r="H1582">
        <v>32.787630999999998</v>
      </c>
      <c r="I1582">
        <v>-96.597718</v>
      </c>
      <c r="J1582" s="1" t="d">
        <v>2019-01-10</v>
      </c>
      <c r="K1582">
        <v>105456</v>
      </c>
      <c r="L1582" t="s">
        <v>30</v>
      </c>
      <c r="M1582" s="1" t="d">
        <v>2018-12-15</v>
      </c>
      <c r="N1582">
        <v>12</v>
      </c>
      <c r="O1582">
        <v>15</v>
      </c>
      <c r="P1582">
        <v>2018</v>
      </c>
      <c r="R1582" t="s">
        <v>26</v>
      </c>
      <c r="S1582" t="s">
        <v>31</v>
      </c>
    </row>
    <row r="1583" spans="1:19" x14ac:dyDescent="0.25">
      <c r="A1583" t="s">
        <v>312</v>
      </c>
      <c r="B1583" t="s">
        <v>29362</v>
      </c>
      <c r="C1583" t="s">
        <v>29363</v>
      </c>
      <c r="E1583" t="s">
        <v>3743</v>
      </c>
      <c r="F1583" t="s">
        <v>513</v>
      </c>
      <c r="G1583">
        <v>54482</v>
      </c>
      <c r="H1583">
        <v>44.524259000000001</v>
      </c>
      <c r="I1583">
        <v>-89.498273999999995</v>
      </c>
      <c r="J1583" s="1" t="d">
        <v>2019-01-10</v>
      </c>
      <c r="K1583">
        <v>105457</v>
      </c>
      <c r="L1583" t="s">
        <v>30</v>
      </c>
      <c r="M1583" s="1" t="d">
        <v>2018-12-15</v>
      </c>
      <c r="N1583">
        <v>12</v>
      </c>
      <c r="O1583">
        <v>15</v>
      </c>
      <c r="P1583">
        <v>2018</v>
      </c>
      <c r="R1583" t="s">
        <v>26</v>
      </c>
      <c r="S1583" t="s">
        <v>31</v>
      </c>
    </row>
    <row r="1584" spans="1:19" x14ac:dyDescent="0.25">
      <c r="A1584" t="s">
        <v>312</v>
      </c>
      <c r="B1584" t="s">
        <v>24575</v>
      </c>
      <c r="C1584" t="s">
        <v>29364</v>
      </c>
      <c r="E1584" t="s">
        <v>36</v>
      </c>
      <c r="F1584" t="s">
        <v>37</v>
      </c>
      <c r="G1584">
        <v>77022</v>
      </c>
      <c r="H1584">
        <v>29.828689000000001</v>
      </c>
      <c r="I1584">
        <v>-95.377825999999999</v>
      </c>
      <c r="J1584" s="1" t="d">
        <v>2019-01-10</v>
      </c>
      <c r="K1584">
        <v>105458</v>
      </c>
      <c r="L1584" t="s">
        <v>30</v>
      </c>
      <c r="M1584" s="1" t="d">
        <v>2018-12-15</v>
      </c>
      <c r="N1584">
        <v>12</v>
      </c>
      <c r="O1584">
        <v>15</v>
      </c>
      <c r="P1584">
        <v>2018</v>
      </c>
      <c r="R1584" t="s">
        <v>26</v>
      </c>
      <c r="S1584" t="s">
        <v>31</v>
      </c>
    </row>
    <row r="1585" spans="1:19" x14ac:dyDescent="0.25">
      <c r="A1585" t="s">
        <v>312</v>
      </c>
      <c r="B1585" t="s">
        <v>29365</v>
      </c>
      <c r="C1585" t="s">
        <v>29366</v>
      </c>
      <c r="E1585" t="s">
        <v>1437</v>
      </c>
      <c r="F1585" t="s">
        <v>327</v>
      </c>
      <c r="G1585">
        <v>51250</v>
      </c>
      <c r="H1585">
        <v>43.048016349999997</v>
      </c>
      <c r="I1585">
        <v>-96.175194200000007</v>
      </c>
      <c r="J1585" s="1" t="d">
        <v>2019-01-10</v>
      </c>
      <c r="K1585">
        <v>105459</v>
      </c>
      <c r="L1585" t="s">
        <v>30</v>
      </c>
      <c r="M1585" s="1" t="d">
        <v>2018-12-15</v>
      </c>
      <c r="N1585">
        <v>12</v>
      </c>
      <c r="O1585">
        <v>15</v>
      </c>
      <c r="P1585">
        <v>2018</v>
      </c>
      <c r="R1585" t="s">
        <v>26</v>
      </c>
      <c r="S1585" t="s">
        <v>31</v>
      </c>
    </row>
    <row r="1586" spans="1:19" x14ac:dyDescent="0.25">
      <c r="A1586" t="s">
        <v>705</v>
      </c>
      <c r="B1586" t="s">
        <v>29365</v>
      </c>
      <c r="C1586" t="s">
        <v>29366</v>
      </c>
      <c r="E1586" t="s">
        <v>1437</v>
      </c>
      <c r="F1586" t="s">
        <v>327</v>
      </c>
      <c r="G1586">
        <v>51250</v>
      </c>
      <c r="H1586">
        <v>43.048016349999997</v>
      </c>
      <c r="I1586">
        <v>-96.175194200000007</v>
      </c>
      <c r="J1586" s="1" t="d">
        <v>2019-01-10</v>
      </c>
      <c r="K1586">
        <v>105460</v>
      </c>
      <c r="L1586" t="s">
        <v>30</v>
      </c>
      <c r="M1586" s="1" t="d">
        <v>2018-12-15</v>
      </c>
      <c r="N1586">
        <v>12</v>
      </c>
      <c r="O1586">
        <v>15</v>
      </c>
      <c r="P1586">
        <v>2018</v>
      </c>
      <c r="R1586" t="s">
        <v>26</v>
      </c>
      <c r="S1586" t="s">
        <v>31</v>
      </c>
    </row>
    <row r="1587" spans="1:19" x14ac:dyDescent="0.25">
      <c r="A1587" t="s">
        <v>312</v>
      </c>
      <c r="B1587" t="s">
        <v>29367</v>
      </c>
      <c r="C1587" t="s">
        <v>29368</v>
      </c>
      <c r="E1587" t="s">
        <v>13747</v>
      </c>
      <c r="F1587" t="s">
        <v>496</v>
      </c>
      <c r="G1587">
        <v>49601</v>
      </c>
      <c r="H1587">
        <v>44.252583119999997</v>
      </c>
      <c r="I1587">
        <v>-85.365240909999997</v>
      </c>
      <c r="J1587" s="1" t="d">
        <v>2019-01-10</v>
      </c>
      <c r="K1587">
        <v>105461</v>
      </c>
      <c r="L1587" t="s">
        <v>30</v>
      </c>
      <c r="M1587" s="1" t="d">
        <v>2018-12-15</v>
      </c>
      <c r="N1587">
        <v>12</v>
      </c>
      <c r="O1587">
        <v>15</v>
      </c>
      <c r="P1587">
        <v>2018</v>
      </c>
      <c r="R1587" t="s">
        <v>26</v>
      </c>
      <c r="S1587" t="s">
        <v>31</v>
      </c>
    </row>
    <row r="1588" spans="1:19" x14ac:dyDescent="0.25">
      <c r="A1588" t="s">
        <v>312</v>
      </c>
      <c r="B1588" t="s">
        <v>29369</v>
      </c>
      <c r="C1588" t="s">
        <v>29370</v>
      </c>
      <c r="E1588" t="s">
        <v>29371</v>
      </c>
      <c r="F1588" t="s">
        <v>37</v>
      </c>
      <c r="G1588">
        <v>76210</v>
      </c>
      <c r="H1588">
        <v>33.129307869999998</v>
      </c>
      <c r="I1588">
        <v>-97.045000060000007</v>
      </c>
      <c r="J1588" s="1" t="d">
        <v>2019-01-10</v>
      </c>
      <c r="K1588">
        <v>105462</v>
      </c>
      <c r="L1588" t="s">
        <v>30</v>
      </c>
      <c r="M1588" s="1" t="d">
        <v>2018-12-15</v>
      </c>
      <c r="N1588">
        <v>12</v>
      </c>
      <c r="O1588">
        <v>15</v>
      </c>
      <c r="P1588">
        <v>2018</v>
      </c>
      <c r="R1588" t="s">
        <v>26</v>
      </c>
      <c r="S1588" t="s">
        <v>31</v>
      </c>
    </row>
    <row r="1589" spans="1:19" x14ac:dyDescent="0.25">
      <c r="A1589" t="s">
        <v>312</v>
      </c>
      <c r="B1589" t="s">
        <v>5848</v>
      </c>
      <c r="C1589" t="s">
        <v>5849</v>
      </c>
      <c r="D1589" t="s">
        <v>5850</v>
      </c>
      <c r="E1589" t="s">
        <v>142</v>
      </c>
      <c r="F1589" t="s">
        <v>143</v>
      </c>
      <c r="G1589">
        <v>73103</v>
      </c>
      <c r="H1589">
        <v>35.494078999999999</v>
      </c>
      <c r="I1589">
        <v>-97.511595999999997</v>
      </c>
      <c r="J1589" s="1" t="d">
        <v>2019-01-10</v>
      </c>
      <c r="K1589">
        <v>105463</v>
      </c>
      <c r="L1589" t="s">
        <v>5851</v>
      </c>
      <c r="M1589" s="1" t="d">
        <v>2018-12-15</v>
      </c>
      <c r="N1589">
        <v>12</v>
      </c>
      <c r="O1589">
        <v>15</v>
      </c>
      <c r="P1589">
        <v>2018</v>
      </c>
      <c r="R1589" t="s">
        <v>26</v>
      </c>
      <c r="S1589" t="s">
        <v>31</v>
      </c>
    </row>
    <row r="1590" spans="1:19" x14ac:dyDescent="0.25">
      <c r="A1590" t="s">
        <v>312</v>
      </c>
      <c r="B1590" t="s">
        <v>29372</v>
      </c>
      <c r="C1590" t="s">
        <v>29373</v>
      </c>
      <c r="E1590" t="s">
        <v>29374</v>
      </c>
      <c r="F1590" t="s">
        <v>496</v>
      </c>
      <c r="G1590">
        <v>48353</v>
      </c>
      <c r="H1590">
        <v>42.635294999999999</v>
      </c>
      <c r="I1590">
        <v>-83.737747999999996</v>
      </c>
      <c r="J1590" s="1" t="d">
        <v>2019-01-10</v>
      </c>
      <c r="K1590">
        <v>105464</v>
      </c>
      <c r="L1590" t="s">
        <v>30</v>
      </c>
      <c r="M1590" s="1" t="d">
        <v>2018-12-15</v>
      </c>
      <c r="N1590">
        <v>12</v>
      </c>
      <c r="O1590">
        <v>15</v>
      </c>
      <c r="P1590">
        <v>2018</v>
      </c>
      <c r="R1590" t="s">
        <v>26</v>
      </c>
      <c r="S1590" t="s">
        <v>31</v>
      </c>
    </row>
    <row r="1591" spans="1:19" x14ac:dyDescent="0.25">
      <c r="A1591" t="s">
        <v>338</v>
      </c>
      <c r="B1591" t="s">
        <v>29377</v>
      </c>
      <c r="C1591" t="s">
        <v>29378</v>
      </c>
      <c r="E1591" t="s">
        <v>29379</v>
      </c>
      <c r="F1591" t="s">
        <v>25</v>
      </c>
      <c r="G1591">
        <v>20740</v>
      </c>
      <c r="H1591">
        <v>38.992364000000002</v>
      </c>
      <c r="I1591">
        <v>-76.917260999999996</v>
      </c>
      <c r="J1591" s="1" t="d">
        <v>2019-01-10</v>
      </c>
      <c r="K1591">
        <v>105478</v>
      </c>
      <c r="L1591" t="s">
        <v>7192</v>
      </c>
      <c r="M1591" s="1" t="d">
        <v>2018-12-01</v>
      </c>
      <c r="N1591">
        <v>12</v>
      </c>
      <c r="O1591">
        <v>1</v>
      </c>
      <c r="P1591">
        <v>2018</v>
      </c>
      <c r="R1591" t="s">
        <v>26</v>
      </c>
      <c r="S1591" t="s">
        <v>31</v>
      </c>
    </row>
    <row r="1592" spans="1:19" x14ac:dyDescent="0.25">
      <c r="A1592" t="s">
        <v>338</v>
      </c>
      <c r="B1592" t="s">
        <v>29380</v>
      </c>
      <c r="C1592" t="s">
        <v>29381</v>
      </c>
      <c r="E1592" t="s">
        <v>10281</v>
      </c>
      <c r="F1592" t="s">
        <v>25</v>
      </c>
      <c r="G1592">
        <v>21740</v>
      </c>
      <c r="H1592">
        <v>39.642218</v>
      </c>
      <c r="I1592">
        <v>-77.719215000000005</v>
      </c>
      <c r="J1592" s="1" t="d">
        <v>2019-01-10</v>
      </c>
      <c r="K1592">
        <v>105479</v>
      </c>
      <c r="L1592" t="s">
        <v>29382</v>
      </c>
      <c r="M1592" s="1" t="d">
        <v>2018-12-01</v>
      </c>
      <c r="N1592">
        <v>12</v>
      </c>
      <c r="O1592">
        <v>1</v>
      </c>
      <c r="P1592">
        <v>2018</v>
      </c>
      <c r="R1592" t="s">
        <v>26</v>
      </c>
      <c r="S1592" t="s">
        <v>31</v>
      </c>
    </row>
    <row r="1593" spans="1:19" x14ac:dyDescent="0.25">
      <c r="A1593" t="s">
        <v>19</v>
      </c>
      <c r="B1593" t="s">
        <v>22791</v>
      </c>
      <c r="C1593" t="s">
        <v>29383</v>
      </c>
      <c r="D1593" t="s">
        <v>29384</v>
      </c>
      <c r="E1593" t="s">
        <v>150</v>
      </c>
      <c r="F1593" t="s">
        <v>143</v>
      </c>
      <c r="G1593">
        <v>74116</v>
      </c>
      <c r="H1593">
        <v>36.221003600000003</v>
      </c>
      <c r="I1593">
        <v>-95.836660499999994</v>
      </c>
      <c r="J1593" s="1" t="d">
        <v>2019-01-10</v>
      </c>
      <c r="K1593">
        <v>105517</v>
      </c>
      <c r="L1593" t="s">
        <v>30</v>
      </c>
      <c r="M1593" s="1" t="d">
        <v>2018-12-28</v>
      </c>
      <c r="N1593">
        <v>12</v>
      </c>
      <c r="O1593">
        <v>28</v>
      </c>
      <c r="P1593">
        <v>2018</v>
      </c>
      <c r="Q1593" t="s">
        <v>35</v>
      </c>
      <c r="R1593" t="s">
        <v>26</v>
      </c>
      <c r="S1593" t="s">
        <v>31</v>
      </c>
    </row>
    <row r="1594" spans="1:19" x14ac:dyDescent="0.25">
      <c r="A1594" t="s">
        <v>19</v>
      </c>
      <c r="B1594" t="s">
        <v>22791</v>
      </c>
      <c r="C1594" t="s">
        <v>29385</v>
      </c>
      <c r="E1594" t="s">
        <v>29386</v>
      </c>
      <c r="F1594" t="s">
        <v>143</v>
      </c>
      <c r="G1594">
        <v>74467</v>
      </c>
      <c r="H1594">
        <v>35.944287600000003</v>
      </c>
      <c r="I1594">
        <v>-95.390561199999993</v>
      </c>
      <c r="J1594" s="1" t="d">
        <v>2019-01-10</v>
      </c>
      <c r="K1594">
        <v>105518</v>
      </c>
      <c r="L1594" t="s">
        <v>30</v>
      </c>
      <c r="M1594" s="1" t="d">
        <v>2018-12-28</v>
      </c>
      <c r="N1594">
        <v>12</v>
      </c>
      <c r="O1594">
        <v>28</v>
      </c>
      <c r="P1594">
        <v>2018</v>
      </c>
      <c r="Q1594" t="s">
        <v>35</v>
      </c>
      <c r="R1594" t="s">
        <v>26</v>
      </c>
      <c r="S1594" t="s">
        <v>31</v>
      </c>
    </row>
    <row r="1595" spans="1:19" x14ac:dyDescent="0.25">
      <c r="A1595" t="s">
        <v>19</v>
      </c>
      <c r="B1595" t="s">
        <v>29387</v>
      </c>
      <c r="C1595" t="s">
        <v>29388</v>
      </c>
      <c r="E1595" t="s">
        <v>5337</v>
      </c>
      <c r="F1595" t="s">
        <v>202</v>
      </c>
      <c r="G1595">
        <v>33762</v>
      </c>
      <c r="H1595">
        <v>27.891898999999999</v>
      </c>
      <c r="I1595">
        <v>-82.686344000000005</v>
      </c>
      <c r="J1595" s="1" t="d">
        <v>2019-01-10</v>
      </c>
      <c r="K1595">
        <v>105568</v>
      </c>
      <c r="L1595" t="s">
        <v>30</v>
      </c>
      <c r="M1595" s="1" t="d">
        <v>2018-12-05</v>
      </c>
      <c r="N1595">
        <v>12</v>
      </c>
      <c r="O1595">
        <v>5</v>
      </c>
      <c r="P1595">
        <v>2018</v>
      </c>
      <c r="Q1595" t="s">
        <v>35</v>
      </c>
      <c r="R1595" t="s">
        <v>26</v>
      </c>
      <c r="S1595" t="s">
        <v>27</v>
      </c>
    </row>
    <row r="1596" spans="1:19" x14ac:dyDescent="0.25">
      <c r="A1596" t="s">
        <v>338</v>
      </c>
      <c r="B1596" t="s">
        <v>29392</v>
      </c>
      <c r="C1596" t="s">
        <v>29393</v>
      </c>
      <c r="E1596" t="s">
        <v>191</v>
      </c>
      <c r="F1596" t="s">
        <v>23</v>
      </c>
      <c r="G1596">
        <v>36830</v>
      </c>
      <c r="H1596">
        <v>32.554699999999997</v>
      </c>
      <c r="I1596">
        <v>-85.504435999999998</v>
      </c>
      <c r="J1596" s="1" t="d">
        <v>2019-01-10</v>
      </c>
      <c r="K1596">
        <v>112695</v>
      </c>
      <c r="L1596" t="s">
        <v>30</v>
      </c>
      <c r="M1596" s="1" t="d">
        <v>2018-11-01</v>
      </c>
      <c r="N1596">
        <v>11</v>
      </c>
      <c r="O1596">
        <v>1</v>
      </c>
      <c r="P1596">
        <v>2018</v>
      </c>
      <c r="R1596" t="s">
        <v>26</v>
      </c>
      <c r="S1596" t="s">
        <v>31</v>
      </c>
    </row>
    <row r="1597" spans="1:19" x14ac:dyDescent="0.25">
      <c r="A1597" t="s">
        <v>338</v>
      </c>
      <c r="B1597" t="s">
        <v>29394</v>
      </c>
      <c r="C1597" t="s">
        <v>22854</v>
      </c>
      <c r="E1597" t="s">
        <v>3185</v>
      </c>
      <c r="F1597" t="s">
        <v>23</v>
      </c>
      <c r="G1597">
        <v>35223</v>
      </c>
      <c r="H1597">
        <v>33.487887999999998</v>
      </c>
      <c r="I1597">
        <v>-86.773978999999997</v>
      </c>
      <c r="J1597" s="1" t="d">
        <v>2019-01-10</v>
      </c>
      <c r="K1597">
        <v>112696</v>
      </c>
      <c r="L1597" t="s">
        <v>30</v>
      </c>
      <c r="M1597" s="1" t="d">
        <v>2018-09-24</v>
      </c>
      <c r="N1597">
        <v>9</v>
      </c>
      <c r="O1597">
        <v>24</v>
      </c>
      <c r="P1597">
        <v>2018</v>
      </c>
      <c r="R1597" t="s">
        <v>26</v>
      </c>
      <c r="S1597" t="s">
        <v>31</v>
      </c>
    </row>
    <row r="1598" spans="1:19" x14ac:dyDescent="0.25">
      <c r="A1598" t="s">
        <v>338</v>
      </c>
      <c r="B1598" t="s">
        <v>29395</v>
      </c>
      <c r="C1598" t="s">
        <v>29396</v>
      </c>
      <c r="E1598" t="s">
        <v>3185</v>
      </c>
      <c r="F1598" t="s">
        <v>23</v>
      </c>
      <c r="G1598">
        <v>35244</v>
      </c>
      <c r="H1598">
        <v>33.369408</v>
      </c>
      <c r="I1598">
        <v>-86.816192999999998</v>
      </c>
      <c r="J1598" s="1" t="d">
        <v>2019-01-10</v>
      </c>
      <c r="K1598">
        <v>112697</v>
      </c>
      <c r="L1598" t="s">
        <v>30</v>
      </c>
      <c r="M1598" s="1" t="d">
        <v>2018-11-01</v>
      </c>
      <c r="N1598">
        <v>11</v>
      </c>
      <c r="O1598">
        <v>1</v>
      </c>
      <c r="P1598">
        <v>2018</v>
      </c>
      <c r="R1598" t="s">
        <v>26</v>
      </c>
      <c r="S1598" t="s">
        <v>31</v>
      </c>
    </row>
    <row r="1599" spans="1:19" x14ac:dyDescent="0.25">
      <c r="A1599" t="s">
        <v>338</v>
      </c>
      <c r="B1599" t="s">
        <v>29397</v>
      </c>
      <c r="C1599" t="s">
        <v>29398</v>
      </c>
      <c r="E1599" t="s">
        <v>3185</v>
      </c>
      <c r="F1599" t="s">
        <v>23</v>
      </c>
      <c r="G1599">
        <v>35209</v>
      </c>
      <c r="H1599">
        <v>33.456372999999999</v>
      </c>
      <c r="I1599">
        <v>-86.820187000000004</v>
      </c>
      <c r="J1599" s="1" t="d">
        <v>2019-01-10</v>
      </c>
      <c r="K1599">
        <v>112698</v>
      </c>
      <c r="L1599" t="s">
        <v>30</v>
      </c>
      <c r="M1599" s="1" t="d">
        <v>2018-11-01</v>
      </c>
      <c r="N1599">
        <v>11</v>
      </c>
      <c r="O1599">
        <v>1</v>
      </c>
      <c r="P1599">
        <v>2018</v>
      </c>
      <c r="R1599" t="s">
        <v>26</v>
      </c>
      <c r="S1599" t="s">
        <v>31</v>
      </c>
    </row>
    <row r="1600" spans="1:19" x14ac:dyDescent="0.25">
      <c r="A1600" t="s">
        <v>338</v>
      </c>
      <c r="B1600" t="s">
        <v>29399</v>
      </c>
      <c r="C1600" t="s">
        <v>29400</v>
      </c>
      <c r="E1600" t="s">
        <v>3185</v>
      </c>
      <c r="F1600" t="s">
        <v>23</v>
      </c>
      <c r="G1600">
        <v>35243</v>
      </c>
      <c r="H1600">
        <v>33.435175999999998</v>
      </c>
      <c r="I1600">
        <v>-86.731087000000002</v>
      </c>
      <c r="J1600" s="1" t="d">
        <v>2019-01-10</v>
      </c>
      <c r="K1600">
        <v>112699</v>
      </c>
      <c r="L1600" t="s">
        <v>30</v>
      </c>
      <c r="M1600" s="1" t="d">
        <v>2018-11-01</v>
      </c>
      <c r="N1600">
        <v>11</v>
      </c>
      <c r="O1600">
        <v>1</v>
      </c>
      <c r="P1600">
        <v>2018</v>
      </c>
      <c r="R1600" t="s">
        <v>26</v>
      </c>
      <c r="S1600" t="s">
        <v>31</v>
      </c>
    </row>
    <row r="1601" spans="1:19" x14ac:dyDescent="0.25">
      <c r="A1601" t="s">
        <v>338</v>
      </c>
      <c r="B1601" t="s">
        <v>29401</v>
      </c>
      <c r="C1601" t="s">
        <v>29402</v>
      </c>
      <c r="E1601" t="s">
        <v>3185</v>
      </c>
      <c r="F1601" t="s">
        <v>23</v>
      </c>
      <c r="G1601">
        <v>35243</v>
      </c>
      <c r="H1601">
        <v>33.435177000000003</v>
      </c>
      <c r="I1601">
        <v>-86.731240999999997</v>
      </c>
      <c r="J1601" s="1" t="d">
        <v>2019-01-10</v>
      </c>
      <c r="K1601">
        <v>112700</v>
      </c>
      <c r="L1601" t="s">
        <v>30</v>
      </c>
      <c r="M1601" s="1" t="d">
        <v>2018-11-01</v>
      </c>
      <c r="N1601">
        <v>11</v>
      </c>
      <c r="O1601">
        <v>1</v>
      </c>
      <c r="P1601">
        <v>2018</v>
      </c>
      <c r="R1601" t="s">
        <v>26</v>
      </c>
      <c r="S1601" t="s">
        <v>31</v>
      </c>
    </row>
    <row r="1602" spans="1:19" x14ac:dyDescent="0.25">
      <c r="A1602" t="s">
        <v>338</v>
      </c>
      <c r="B1602" t="s">
        <v>29407</v>
      </c>
      <c r="C1602" t="s">
        <v>21284</v>
      </c>
      <c r="E1602" t="s">
        <v>1683</v>
      </c>
      <c r="F1602" t="s">
        <v>23</v>
      </c>
      <c r="G1602">
        <v>35601</v>
      </c>
      <c r="H1602">
        <v>34.619363999999997</v>
      </c>
      <c r="I1602">
        <v>-87.012161000000006</v>
      </c>
      <c r="J1602" s="1" t="d">
        <v>2019-01-10</v>
      </c>
      <c r="K1602">
        <v>112703</v>
      </c>
      <c r="L1602" t="s">
        <v>30</v>
      </c>
      <c r="M1602" s="1" t="d">
        <v>2018-09-24</v>
      </c>
      <c r="N1602">
        <v>9</v>
      </c>
      <c r="O1602">
        <v>24</v>
      </c>
      <c r="P1602">
        <v>2018</v>
      </c>
      <c r="R1602" t="s">
        <v>26</v>
      </c>
      <c r="S1602" t="s">
        <v>31</v>
      </c>
    </row>
    <row r="1603" spans="1:19" x14ac:dyDescent="0.25">
      <c r="A1603" t="s">
        <v>338</v>
      </c>
      <c r="B1603" t="s">
        <v>29413</v>
      </c>
      <c r="C1603" t="s">
        <v>9618</v>
      </c>
      <c r="E1603" t="s">
        <v>9619</v>
      </c>
      <c r="F1603" t="s">
        <v>23</v>
      </c>
      <c r="G1603">
        <v>36535</v>
      </c>
      <c r="H1603">
        <v>30.410927999999998</v>
      </c>
      <c r="I1603">
        <v>-87.684128000000001</v>
      </c>
      <c r="J1603" s="1" t="d">
        <v>2019-01-10</v>
      </c>
      <c r="K1603">
        <v>112707</v>
      </c>
      <c r="L1603" t="s">
        <v>30</v>
      </c>
      <c r="M1603" s="1" t="d">
        <v>2018-09-24</v>
      </c>
      <c r="N1603">
        <v>9</v>
      </c>
      <c r="O1603">
        <v>24</v>
      </c>
      <c r="P1603">
        <v>2018</v>
      </c>
      <c r="R1603" t="s">
        <v>26</v>
      </c>
      <c r="S1603" t="s">
        <v>31</v>
      </c>
    </row>
    <row r="1604" spans="1:19" x14ac:dyDescent="0.25">
      <c r="A1604" t="s">
        <v>338</v>
      </c>
      <c r="B1604" t="s">
        <v>29416</v>
      </c>
      <c r="C1604" t="s">
        <v>29417</v>
      </c>
      <c r="E1604" t="s">
        <v>29418</v>
      </c>
      <c r="F1604" t="s">
        <v>23</v>
      </c>
      <c r="G1604">
        <v>36542</v>
      </c>
      <c r="H1604">
        <v>30.280967</v>
      </c>
      <c r="I1604">
        <v>-87.684916999999999</v>
      </c>
      <c r="J1604" s="1" t="d">
        <v>2019-01-10</v>
      </c>
      <c r="K1604">
        <v>112709</v>
      </c>
      <c r="L1604" t="s">
        <v>30</v>
      </c>
      <c r="M1604" s="1" t="d">
        <v>2018-11-01</v>
      </c>
      <c r="N1604">
        <v>11</v>
      </c>
      <c r="O1604">
        <v>1</v>
      </c>
      <c r="P1604">
        <v>2018</v>
      </c>
      <c r="R1604" t="s">
        <v>26</v>
      </c>
      <c r="S1604" t="s">
        <v>31</v>
      </c>
    </row>
    <row r="1605" spans="1:19" x14ac:dyDescent="0.25">
      <c r="A1605" t="s">
        <v>338</v>
      </c>
      <c r="B1605" t="s">
        <v>29421</v>
      </c>
      <c r="C1605" t="s">
        <v>29422</v>
      </c>
      <c r="E1605" t="s">
        <v>1529</v>
      </c>
      <c r="F1605" t="s">
        <v>23</v>
      </c>
      <c r="G1605">
        <v>35806</v>
      </c>
      <c r="H1605">
        <v>34.752915999999999</v>
      </c>
      <c r="I1605">
        <v>-86.693006999999994</v>
      </c>
      <c r="J1605" s="1" t="d">
        <v>2019-01-10</v>
      </c>
      <c r="K1605">
        <v>112711</v>
      </c>
      <c r="L1605" t="s">
        <v>30</v>
      </c>
      <c r="M1605" s="1" t="d">
        <v>2018-11-01</v>
      </c>
      <c r="N1605">
        <v>11</v>
      </c>
      <c r="O1605">
        <v>1</v>
      </c>
      <c r="P1605">
        <v>2018</v>
      </c>
      <c r="R1605" t="s">
        <v>26</v>
      </c>
      <c r="S1605" t="s">
        <v>31</v>
      </c>
    </row>
    <row r="1606" spans="1:19" x14ac:dyDescent="0.25">
      <c r="A1606" t="s">
        <v>338</v>
      </c>
      <c r="B1606" t="s">
        <v>29423</v>
      </c>
      <c r="C1606" t="s">
        <v>20152</v>
      </c>
      <c r="E1606" t="s">
        <v>117</v>
      </c>
      <c r="F1606" t="s">
        <v>23</v>
      </c>
      <c r="G1606">
        <v>36604</v>
      </c>
      <c r="H1606">
        <v>30.684443000000002</v>
      </c>
      <c r="I1606">
        <v>-88.074043000000003</v>
      </c>
      <c r="J1606" s="1" t="d">
        <v>2019-01-10</v>
      </c>
      <c r="K1606">
        <v>112712</v>
      </c>
      <c r="L1606" t="s">
        <v>30</v>
      </c>
      <c r="M1606" s="1" t="d">
        <v>2018-09-24</v>
      </c>
      <c r="N1606">
        <v>9</v>
      </c>
      <c r="O1606">
        <v>24</v>
      </c>
      <c r="P1606">
        <v>2018</v>
      </c>
      <c r="R1606" t="s">
        <v>26</v>
      </c>
      <c r="S1606" t="s">
        <v>31</v>
      </c>
    </row>
    <row r="1607" spans="1:19" x14ac:dyDescent="0.25">
      <c r="A1607" t="s">
        <v>338</v>
      </c>
      <c r="B1607" t="s">
        <v>29428</v>
      </c>
      <c r="C1607" t="s">
        <v>29429</v>
      </c>
      <c r="E1607" t="s">
        <v>22</v>
      </c>
      <c r="F1607" t="s">
        <v>23</v>
      </c>
      <c r="G1607">
        <v>36117</v>
      </c>
      <c r="H1607">
        <v>32.363337999999999</v>
      </c>
      <c r="I1607">
        <v>-86.137862999999996</v>
      </c>
      <c r="J1607" s="1" t="d">
        <v>2019-01-10</v>
      </c>
      <c r="K1607">
        <v>112715</v>
      </c>
      <c r="L1607" t="s">
        <v>30</v>
      </c>
      <c r="M1607" s="1" t="d">
        <v>2018-11-01</v>
      </c>
      <c r="N1607">
        <v>11</v>
      </c>
      <c r="O1607">
        <v>1</v>
      </c>
      <c r="P1607">
        <v>2018</v>
      </c>
      <c r="R1607" t="s">
        <v>26</v>
      </c>
      <c r="S1607" t="s">
        <v>31</v>
      </c>
    </row>
    <row r="1608" spans="1:19" x14ac:dyDescent="0.25">
      <c r="A1608" t="s">
        <v>338</v>
      </c>
      <c r="B1608" t="s">
        <v>29430</v>
      </c>
      <c r="C1608" t="s">
        <v>29431</v>
      </c>
      <c r="E1608" t="s">
        <v>22</v>
      </c>
      <c r="F1608" t="s">
        <v>23</v>
      </c>
      <c r="G1608">
        <v>36106</v>
      </c>
      <c r="H1608">
        <v>32.361164000000002</v>
      </c>
      <c r="I1608">
        <v>-86.216721000000007</v>
      </c>
      <c r="J1608" s="1" t="d">
        <v>2019-01-10</v>
      </c>
      <c r="K1608">
        <v>112716</v>
      </c>
      <c r="L1608" t="s">
        <v>30</v>
      </c>
      <c r="M1608" s="1" t="d">
        <v>2018-11-01</v>
      </c>
      <c r="N1608">
        <v>11</v>
      </c>
      <c r="O1608">
        <v>1</v>
      </c>
      <c r="P1608">
        <v>2018</v>
      </c>
      <c r="R1608" t="s">
        <v>26</v>
      </c>
      <c r="S1608" t="s">
        <v>31</v>
      </c>
    </row>
    <row r="1609" spans="1:19" x14ac:dyDescent="0.25">
      <c r="A1609" t="s">
        <v>338</v>
      </c>
      <c r="B1609" t="s">
        <v>29434</v>
      </c>
      <c r="C1609" t="s">
        <v>20471</v>
      </c>
      <c r="E1609" t="s">
        <v>20470</v>
      </c>
      <c r="F1609" t="s">
        <v>23</v>
      </c>
      <c r="G1609">
        <v>36561</v>
      </c>
      <c r="H1609">
        <v>30.258441999999999</v>
      </c>
      <c r="I1609">
        <v>-87.630668</v>
      </c>
      <c r="J1609" s="1" t="d">
        <v>2019-01-10</v>
      </c>
      <c r="K1609">
        <v>112718</v>
      </c>
      <c r="L1609" t="s">
        <v>30</v>
      </c>
      <c r="M1609" s="1" t="d">
        <v>2018-09-24</v>
      </c>
      <c r="N1609">
        <v>9</v>
      </c>
      <c r="O1609">
        <v>24</v>
      </c>
      <c r="P1609">
        <v>2018</v>
      </c>
      <c r="R1609" t="s">
        <v>26</v>
      </c>
      <c r="S1609" t="s">
        <v>31</v>
      </c>
    </row>
    <row r="1610" spans="1:19" x14ac:dyDescent="0.25">
      <c r="A1610" t="s">
        <v>338</v>
      </c>
      <c r="B1610" t="s">
        <v>29435</v>
      </c>
      <c r="C1610" t="s">
        <v>20472</v>
      </c>
      <c r="E1610" t="s">
        <v>20470</v>
      </c>
      <c r="F1610" t="s">
        <v>23</v>
      </c>
      <c r="G1610">
        <v>36561</v>
      </c>
      <c r="H1610">
        <v>30.265566</v>
      </c>
      <c r="I1610">
        <v>-87.603485000000006</v>
      </c>
      <c r="J1610" s="1" t="d">
        <v>2019-01-10</v>
      </c>
      <c r="K1610">
        <v>112719</v>
      </c>
      <c r="L1610" t="s">
        <v>30</v>
      </c>
      <c r="M1610" s="1" t="d">
        <v>2018-09-24</v>
      </c>
      <c r="N1610">
        <v>9</v>
      </c>
      <c r="O1610">
        <v>24</v>
      </c>
      <c r="P1610">
        <v>2018</v>
      </c>
      <c r="R1610" t="s">
        <v>26</v>
      </c>
      <c r="S1610" t="s">
        <v>31</v>
      </c>
    </row>
    <row r="1611" spans="1:19" x14ac:dyDescent="0.25">
      <c r="A1611" t="s">
        <v>338</v>
      </c>
      <c r="B1611" t="s">
        <v>29436</v>
      </c>
      <c r="C1611" t="s">
        <v>20469</v>
      </c>
      <c r="E1611" t="s">
        <v>20470</v>
      </c>
      <c r="F1611" t="s">
        <v>23</v>
      </c>
      <c r="G1611">
        <v>36561</v>
      </c>
      <c r="H1611">
        <v>30.268108999999999</v>
      </c>
      <c r="I1611">
        <v>-87.589170999999993</v>
      </c>
      <c r="J1611" s="1" t="d">
        <v>2019-01-10</v>
      </c>
      <c r="K1611">
        <v>112720</v>
      </c>
      <c r="L1611" t="s">
        <v>30</v>
      </c>
      <c r="M1611" s="1" t="d">
        <v>2018-09-24</v>
      </c>
      <c r="N1611">
        <v>9</v>
      </c>
      <c r="O1611">
        <v>24</v>
      </c>
      <c r="P1611">
        <v>2018</v>
      </c>
      <c r="R1611" t="s">
        <v>26</v>
      </c>
      <c r="S1611" t="s">
        <v>31</v>
      </c>
    </row>
    <row r="1612" spans="1:19" x14ac:dyDescent="0.25">
      <c r="A1612" t="s">
        <v>338</v>
      </c>
      <c r="B1612" t="s">
        <v>29437</v>
      </c>
      <c r="C1612" t="s">
        <v>20474</v>
      </c>
      <c r="E1612" t="s">
        <v>20470</v>
      </c>
      <c r="F1612" t="s">
        <v>23</v>
      </c>
      <c r="G1612">
        <v>36561</v>
      </c>
      <c r="H1612">
        <v>30.27692</v>
      </c>
      <c r="I1612">
        <v>-87.556352000000004</v>
      </c>
      <c r="J1612" s="1" t="d">
        <v>2019-01-10</v>
      </c>
      <c r="K1612">
        <v>112721</v>
      </c>
      <c r="L1612" t="s">
        <v>30</v>
      </c>
      <c r="M1612" s="1" t="d">
        <v>2018-09-24</v>
      </c>
      <c r="N1612">
        <v>9</v>
      </c>
      <c r="O1612">
        <v>24</v>
      </c>
      <c r="P1612">
        <v>2018</v>
      </c>
      <c r="R1612" t="s">
        <v>26</v>
      </c>
      <c r="S1612" t="s">
        <v>31</v>
      </c>
    </row>
    <row r="1613" spans="1:19" x14ac:dyDescent="0.25">
      <c r="A1613" t="s">
        <v>338</v>
      </c>
      <c r="B1613" t="s">
        <v>29438</v>
      </c>
      <c r="C1613" t="s">
        <v>29439</v>
      </c>
      <c r="E1613" t="s">
        <v>24854</v>
      </c>
      <c r="F1613" t="s">
        <v>23</v>
      </c>
      <c r="G1613">
        <v>36066</v>
      </c>
      <c r="H1613">
        <v>32.455202999999997</v>
      </c>
      <c r="I1613">
        <v>-86.400454999999994</v>
      </c>
      <c r="J1613" s="1" t="d">
        <v>2019-01-10</v>
      </c>
      <c r="K1613">
        <v>112722</v>
      </c>
      <c r="L1613" t="s">
        <v>30</v>
      </c>
      <c r="M1613" s="1" t="d">
        <v>2018-11-01</v>
      </c>
      <c r="N1613">
        <v>11</v>
      </c>
      <c r="O1613">
        <v>1</v>
      </c>
      <c r="P1613">
        <v>2018</v>
      </c>
      <c r="R1613" t="s">
        <v>26</v>
      </c>
      <c r="S1613" t="s">
        <v>31</v>
      </c>
    </row>
    <row r="1614" spans="1:19" x14ac:dyDescent="0.25">
      <c r="A1614" t="s">
        <v>338</v>
      </c>
      <c r="B1614" t="s">
        <v>29440</v>
      </c>
      <c r="C1614" t="s">
        <v>29441</v>
      </c>
      <c r="E1614" t="s">
        <v>24854</v>
      </c>
      <c r="F1614" t="s">
        <v>23</v>
      </c>
      <c r="G1614">
        <v>36066</v>
      </c>
      <c r="H1614">
        <v>32.452052999999999</v>
      </c>
      <c r="I1614">
        <v>-86.403597000000005</v>
      </c>
      <c r="J1614" s="1" t="d">
        <v>2019-01-10</v>
      </c>
      <c r="K1614">
        <v>112723</v>
      </c>
      <c r="L1614" t="s">
        <v>30</v>
      </c>
      <c r="M1614" s="1" t="d">
        <v>2018-11-01</v>
      </c>
      <c r="N1614">
        <v>11</v>
      </c>
      <c r="O1614">
        <v>1</v>
      </c>
      <c r="P1614">
        <v>2018</v>
      </c>
      <c r="R1614" t="s">
        <v>26</v>
      </c>
      <c r="S1614" t="s">
        <v>31</v>
      </c>
    </row>
    <row r="1615" spans="1:19" x14ac:dyDescent="0.25">
      <c r="A1615" t="s">
        <v>338</v>
      </c>
      <c r="B1615" t="s">
        <v>29447</v>
      </c>
      <c r="C1615" t="s">
        <v>29448</v>
      </c>
      <c r="E1615" t="s">
        <v>8638</v>
      </c>
      <c r="F1615" t="s">
        <v>40</v>
      </c>
      <c r="G1615">
        <v>72032</v>
      </c>
      <c r="H1615">
        <v>35.108809999999998</v>
      </c>
      <c r="I1615">
        <v>-92.435252000000006</v>
      </c>
      <c r="J1615" s="1" t="d">
        <v>2019-01-10</v>
      </c>
      <c r="K1615">
        <v>112727</v>
      </c>
      <c r="L1615" t="s">
        <v>30</v>
      </c>
      <c r="M1615" s="1" t="d">
        <v>2018-11-01</v>
      </c>
      <c r="N1615">
        <v>11</v>
      </c>
      <c r="O1615">
        <v>1</v>
      </c>
      <c r="P1615">
        <v>2018</v>
      </c>
      <c r="R1615" t="s">
        <v>26</v>
      </c>
      <c r="S1615" t="s">
        <v>31</v>
      </c>
    </row>
    <row r="1616" spans="1:19" x14ac:dyDescent="0.25">
      <c r="A1616" t="s">
        <v>338</v>
      </c>
      <c r="B1616" t="s">
        <v>29449</v>
      </c>
      <c r="C1616" t="s">
        <v>29450</v>
      </c>
      <c r="E1616" t="s">
        <v>8638</v>
      </c>
      <c r="F1616" t="s">
        <v>40</v>
      </c>
      <c r="G1616">
        <v>72032</v>
      </c>
      <c r="H1616">
        <v>35.109448999999998</v>
      </c>
      <c r="I1616">
        <v>-92.435275000000004</v>
      </c>
      <c r="J1616" s="1" t="d">
        <v>2019-01-10</v>
      </c>
      <c r="K1616">
        <v>112728</v>
      </c>
      <c r="L1616" t="s">
        <v>30</v>
      </c>
      <c r="M1616" s="1" t="d">
        <v>2018-11-01</v>
      </c>
      <c r="N1616">
        <v>11</v>
      </c>
      <c r="O1616">
        <v>1</v>
      </c>
      <c r="P1616">
        <v>2018</v>
      </c>
      <c r="R1616" t="s">
        <v>26</v>
      </c>
      <c r="S1616" t="s">
        <v>31</v>
      </c>
    </row>
    <row r="1617" spans="1:19" x14ac:dyDescent="0.25">
      <c r="A1617" t="s">
        <v>338</v>
      </c>
      <c r="B1617" t="s">
        <v>29451</v>
      </c>
      <c r="C1617" t="s">
        <v>29452</v>
      </c>
      <c r="E1617" t="s">
        <v>8638</v>
      </c>
      <c r="F1617" t="s">
        <v>40</v>
      </c>
      <c r="G1617">
        <v>72032</v>
      </c>
      <c r="H1617">
        <v>35.109465</v>
      </c>
      <c r="I1617">
        <v>-92.434712000000005</v>
      </c>
      <c r="J1617" s="1" t="d">
        <v>2019-01-10</v>
      </c>
      <c r="K1617">
        <v>112729</v>
      </c>
      <c r="L1617" t="s">
        <v>30</v>
      </c>
      <c r="M1617" s="1" t="d">
        <v>2018-11-01</v>
      </c>
      <c r="N1617">
        <v>11</v>
      </c>
      <c r="O1617">
        <v>1</v>
      </c>
      <c r="P1617">
        <v>2018</v>
      </c>
      <c r="R1617" t="s">
        <v>26</v>
      </c>
      <c r="S1617" t="s">
        <v>31</v>
      </c>
    </row>
    <row r="1618" spans="1:19" x14ac:dyDescent="0.25">
      <c r="A1618" t="s">
        <v>338</v>
      </c>
      <c r="B1618" t="s">
        <v>29453</v>
      </c>
      <c r="C1618" t="s">
        <v>29454</v>
      </c>
      <c r="E1618" t="s">
        <v>29455</v>
      </c>
      <c r="F1618" t="s">
        <v>40</v>
      </c>
      <c r="G1618">
        <v>72032</v>
      </c>
      <c r="H1618">
        <v>35.090181000000001</v>
      </c>
      <c r="I1618">
        <v>-92.419803000000002</v>
      </c>
      <c r="J1618" s="1" t="d">
        <v>2019-01-10</v>
      </c>
      <c r="K1618">
        <v>112730</v>
      </c>
      <c r="L1618" t="s">
        <v>30</v>
      </c>
      <c r="M1618" s="1" t="d">
        <v>2018-11-01</v>
      </c>
      <c r="N1618">
        <v>11</v>
      </c>
      <c r="O1618">
        <v>1</v>
      </c>
      <c r="P1618">
        <v>2018</v>
      </c>
      <c r="R1618" t="s">
        <v>26</v>
      </c>
      <c r="S1618" t="s">
        <v>31</v>
      </c>
    </row>
    <row r="1619" spans="1:19" x14ac:dyDescent="0.25">
      <c r="A1619" t="s">
        <v>338</v>
      </c>
      <c r="B1619" t="s">
        <v>29458</v>
      </c>
      <c r="C1619" t="s">
        <v>29459</v>
      </c>
      <c r="E1619" t="s">
        <v>29460</v>
      </c>
      <c r="F1619" t="s">
        <v>40</v>
      </c>
      <c r="G1619">
        <v>72543</v>
      </c>
      <c r="H1619">
        <v>35.518625</v>
      </c>
      <c r="I1619">
        <v>-91.956165999999996</v>
      </c>
      <c r="J1619" s="1" t="d">
        <v>2019-01-10</v>
      </c>
      <c r="K1619">
        <v>112733</v>
      </c>
      <c r="L1619" t="s">
        <v>30</v>
      </c>
      <c r="M1619" s="1" t="d">
        <v>2018-11-01</v>
      </c>
      <c r="N1619">
        <v>11</v>
      </c>
      <c r="O1619">
        <v>1</v>
      </c>
      <c r="P1619">
        <v>2018</v>
      </c>
      <c r="R1619" t="s">
        <v>26</v>
      </c>
      <c r="S1619" t="s">
        <v>31</v>
      </c>
    </row>
    <row r="1620" spans="1:19" x14ac:dyDescent="0.25">
      <c r="A1620" t="s">
        <v>338</v>
      </c>
      <c r="B1620" t="s">
        <v>29461</v>
      </c>
      <c r="C1620" t="s">
        <v>29462</v>
      </c>
      <c r="E1620" t="s">
        <v>29463</v>
      </c>
      <c r="F1620" t="s">
        <v>40</v>
      </c>
      <c r="G1620">
        <v>71901</v>
      </c>
      <c r="H1620">
        <v>34.509016000000003</v>
      </c>
      <c r="I1620">
        <v>-93.052981000000003</v>
      </c>
      <c r="J1620" s="1" t="d">
        <v>2019-01-10</v>
      </c>
      <c r="K1620">
        <v>112734</v>
      </c>
      <c r="L1620" t="s">
        <v>30</v>
      </c>
      <c r="M1620" s="1" t="d">
        <v>2018-11-01</v>
      </c>
      <c r="N1620">
        <v>11</v>
      </c>
      <c r="O1620">
        <v>1</v>
      </c>
      <c r="P1620">
        <v>2018</v>
      </c>
      <c r="R1620" t="s">
        <v>26</v>
      </c>
      <c r="S1620" t="s">
        <v>31</v>
      </c>
    </row>
    <row r="1621" spans="1:19" x14ac:dyDescent="0.25">
      <c r="A1621" t="s">
        <v>338</v>
      </c>
      <c r="B1621" t="s">
        <v>29464</v>
      </c>
      <c r="C1621" t="s">
        <v>29465</v>
      </c>
      <c r="E1621" t="s">
        <v>29466</v>
      </c>
      <c r="F1621" t="s">
        <v>40</v>
      </c>
      <c r="G1621">
        <v>71901</v>
      </c>
      <c r="H1621">
        <v>34.516964000000002</v>
      </c>
      <c r="I1621">
        <v>-93.053365999999997</v>
      </c>
      <c r="J1621" s="1" t="d">
        <v>2019-01-10</v>
      </c>
      <c r="K1621">
        <v>112735</v>
      </c>
      <c r="L1621" t="s">
        <v>30</v>
      </c>
      <c r="M1621" s="1" t="d">
        <v>2018-11-01</v>
      </c>
      <c r="N1621">
        <v>11</v>
      </c>
      <c r="O1621">
        <v>1</v>
      </c>
      <c r="P1621">
        <v>2018</v>
      </c>
      <c r="R1621" t="s">
        <v>26</v>
      </c>
      <c r="S1621" t="s">
        <v>31</v>
      </c>
    </row>
    <row r="1622" spans="1:19" x14ac:dyDescent="0.25">
      <c r="A1622" t="s">
        <v>338</v>
      </c>
      <c r="B1622" t="s">
        <v>29470</v>
      </c>
      <c r="C1622" t="s">
        <v>29471</v>
      </c>
      <c r="E1622" t="s">
        <v>5777</v>
      </c>
      <c r="F1622" t="s">
        <v>40</v>
      </c>
      <c r="G1622">
        <v>72209</v>
      </c>
      <c r="H1622">
        <v>34.676799000000003</v>
      </c>
      <c r="I1622">
        <v>-92.323764999999995</v>
      </c>
      <c r="J1622" s="1" t="d">
        <v>2019-01-10</v>
      </c>
      <c r="K1622">
        <v>112737</v>
      </c>
      <c r="L1622" t="s">
        <v>30</v>
      </c>
      <c r="M1622" s="1" t="d">
        <v>2018-11-01</v>
      </c>
      <c r="N1622">
        <v>11</v>
      </c>
      <c r="O1622">
        <v>1</v>
      </c>
      <c r="P1622">
        <v>2018</v>
      </c>
      <c r="R1622" t="s">
        <v>26</v>
      </c>
      <c r="S1622" t="s">
        <v>31</v>
      </c>
    </row>
    <row r="1623" spans="1:19" x14ac:dyDescent="0.25">
      <c r="A1623" t="s">
        <v>338</v>
      </c>
      <c r="B1623" t="s">
        <v>29472</v>
      </c>
      <c r="C1623" t="s">
        <v>29473</v>
      </c>
      <c r="E1623" t="s">
        <v>5777</v>
      </c>
      <c r="F1623" t="s">
        <v>40</v>
      </c>
      <c r="G1623">
        <v>72201</v>
      </c>
      <c r="H1623">
        <v>34.747892</v>
      </c>
      <c r="I1623">
        <v>-92.271259999999998</v>
      </c>
      <c r="J1623" s="1" t="d">
        <v>2019-01-10</v>
      </c>
      <c r="K1623">
        <v>112738</v>
      </c>
      <c r="L1623" t="s">
        <v>30</v>
      </c>
      <c r="M1623" s="1" t="d">
        <v>2018-11-01</v>
      </c>
      <c r="N1623">
        <v>11</v>
      </c>
      <c r="O1623">
        <v>1</v>
      </c>
      <c r="P1623">
        <v>2018</v>
      </c>
      <c r="R1623" t="s">
        <v>26</v>
      </c>
      <c r="S1623" t="s">
        <v>31</v>
      </c>
    </row>
    <row r="1624" spans="1:19" x14ac:dyDescent="0.25">
      <c r="A1624" t="s">
        <v>338</v>
      </c>
      <c r="B1624" t="s">
        <v>29474</v>
      </c>
      <c r="C1624" t="s">
        <v>29475</v>
      </c>
      <c r="E1624" t="s">
        <v>5777</v>
      </c>
      <c r="F1624" t="s">
        <v>40</v>
      </c>
      <c r="G1624">
        <v>72211</v>
      </c>
      <c r="H1624">
        <v>34.742085000000003</v>
      </c>
      <c r="I1624">
        <v>-92.394603000000004</v>
      </c>
      <c r="J1624" s="1" t="d">
        <v>2019-01-10</v>
      </c>
      <c r="K1624">
        <v>112739</v>
      </c>
      <c r="L1624" t="s">
        <v>30</v>
      </c>
      <c r="M1624" s="1" t="d">
        <v>2018-11-01</v>
      </c>
      <c r="N1624">
        <v>11</v>
      </c>
      <c r="O1624">
        <v>1</v>
      </c>
      <c r="P1624">
        <v>2018</v>
      </c>
      <c r="R1624" t="s">
        <v>26</v>
      </c>
      <c r="S1624" t="s">
        <v>31</v>
      </c>
    </row>
    <row r="1625" spans="1:19" x14ac:dyDescent="0.25">
      <c r="A1625" t="s">
        <v>338</v>
      </c>
      <c r="B1625" t="s">
        <v>29476</v>
      </c>
      <c r="C1625" t="s">
        <v>29477</v>
      </c>
      <c r="E1625" t="s">
        <v>5777</v>
      </c>
      <c r="F1625" t="s">
        <v>40</v>
      </c>
      <c r="G1625">
        <v>72211</v>
      </c>
      <c r="H1625">
        <v>34.741427999999999</v>
      </c>
      <c r="I1625">
        <v>-92.393728999999993</v>
      </c>
      <c r="J1625" s="1" t="d">
        <v>2019-01-10</v>
      </c>
      <c r="K1625">
        <v>112740</v>
      </c>
      <c r="L1625" t="s">
        <v>30</v>
      </c>
      <c r="M1625" s="1" t="d">
        <v>2018-11-01</v>
      </c>
      <c r="N1625">
        <v>11</v>
      </c>
      <c r="O1625">
        <v>1</v>
      </c>
      <c r="P1625">
        <v>2018</v>
      </c>
      <c r="R1625" t="s">
        <v>26</v>
      </c>
      <c r="S1625" t="s">
        <v>31</v>
      </c>
    </row>
    <row r="1626" spans="1:19" x14ac:dyDescent="0.25">
      <c r="A1626" t="s">
        <v>338</v>
      </c>
      <c r="B1626" t="s">
        <v>29479</v>
      </c>
      <c r="C1626" t="s">
        <v>29480</v>
      </c>
      <c r="E1626" t="s">
        <v>5777</v>
      </c>
      <c r="F1626" t="s">
        <v>40</v>
      </c>
      <c r="G1626">
        <v>72209</v>
      </c>
      <c r="H1626">
        <v>34.676375999999998</v>
      </c>
      <c r="I1626">
        <v>-92.345913999999993</v>
      </c>
      <c r="J1626" s="1" t="d">
        <v>2019-01-10</v>
      </c>
      <c r="K1626">
        <v>112742</v>
      </c>
      <c r="L1626" t="s">
        <v>30</v>
      </c>
      <c r="M1626" s="1" t="d">
        <v>2018-11-01</v>
      </c>
      <c r="N1626">
        <v>11</v>
      </c>
      <c r="O1626">
        <v>1</v>
      </c>
      <c r="P1626">
        <v>2018</v>
      </c>
      <c r="R1626" t="s">
        <v>26</v>
      </c>
      <c r="S1626" t="s">
        <v>31</v>
      </c>
    </row>
    <row r="1627" spans="1:19" x14ac:dyDescent="0.25">
      <c r="A1627" t="s">
        <v>338</v>
      </c>
      <c r="B1627" t="s">
        <v>29481</v>
      </c>
      <c r="C1627" t="s">
        <v>29482</v>
      </c>
      <c r="E1627" t="s">
        <v>29483</v>
      </c>
      <c r="F1627" t="s">
        <v>40</v>
      </c>
      <c r="G1627">
        <v>72211</v>
      </c>
      <c r="H1627">
        <v>34.746032999999997</v>
      </c>
      <c r="I1627">
        <v>-92.400084000000007</v>
      </c>
      <c r="J1627" s="1" t="d">
        <v>2019-01-10</v>
      </c>
      <c r="K1627">
        <v>112743</v>
      </c>
      <c r="L1627" t="s">
        <v>30</v>
      </c>
      <c r="M1627" s="1" t="d">
        <v>2018-11-01</v>
      </c>
      <c r="N1627">
        <v>11</v>
      </c>
      <c r="O1627">
        <v>1</v>
      </c>
      <c r="P1627">
        <v>2018</v>
      </c>
      <c r="R1627" t="s">
        <v>26</v>
      </c>
      <c r="S1627" t="s">
        <v>31</v>
      </c>
    </row>
    <row r="1628" spans="1:19" x14ac:dyDescent="0.25">
      <c r="A1628" t="s">
        <v>338</v>
      </c>
      <c r="B1628" t="s">
        <v>29484</v>
      </c>
      <c r="C1628" t="s">
        <v>29485</v>
      </c>
      <c r="E1628" t="s">
        <v>29483</v>
      </c>
      <c r="F1628" t="s">
        <v>40</v>
      </c>
      <c r="G1628">
        <v>72205</v>
      </c>
      <c r="H1628">
        <v>34.749111999999997</v>
      </c>
      <c r="I1628">
        <v>-92.340475999999995</v>
      </c>
      <c r="J1628" s="1" t="d">
        <v>2019-01-10</v>
      </c>
      <c r="K1628">
        <v>112744</v>
      </c>
      <c r="L1628" t="s">
        <v>30</v>
      </c>
      <c r="M1628" s="1" t="d">
        <v>2018-11-01</v>
      </c>
      <c r="N1628">
        <v>11</v>
      </c>
      <c r="O1628">
        <v>1</v>
      </c>
      <c r="P1628">
        <v>2018</v>
      </c>
      <c r="R1628" t="s">
        <v>26</v>
      </c>
      <c r="S1628" t="s">
        <v>31</v>
      </c>
    </row>
    <row r="1629" spans="1:19" x14ac:dyDescent="0.25">
      <c r="A1629" t="s">
        <v>338</v>
      </c>
      <c r="B1629" t="s">
        <v>29486</v>
      </c>
      <c r="C1629" t="s">
        <v>29487</v>
      </c>
      <c r="E1629" t="s">
        <v>29483</v>
      </c>
      <c r="F1629" t="s">
        <v>40</v>
      </c>
      <c r="G1629">
        <v>72205</v>
      </c>
      <c r="H1629">
        <v>34.752446999999997</v>
      </c>
      <c r="I1629">
        <v>-92.331292000000005</v>
      </c>
      <c r="J1629" s="1" t="d">
        <v>2019-01-10</v>
      </c>
      <c r="K1629">
        <v>112745</v>
      </c>
      <c r="L1629" t="s">
        <v>30</v>
      </c>
      <c r="M1629" s="1" t="d">
        <v>2018-11-01</v>
      </c>
      <c r="N1629">
        <v>11</v>
      </c>
      <c r="O1629">
        <v>1</v>
      </c>
      <c r="P1629">
        <v>2018</v>
      </c>
      <c r="R1629" t="s">
        <v>26</v>
      </c>
      <c r="S1629" t="s">
        <v>31</v>
      </c>
    </row>
    <row r="1630" spans="1:19" x14ac:dyDescent="0.25">
      <c r="A1630" t="s">
        <v>338</v>
      </c>
      <c r="B1630" t="s">
        <v>29490</v>
      </c>
      <c r="C1630" t="s">
        <v>29491</v>
      </c>
      <c r="E1630" t="s">
        <v>8652</v>
      </c>
      <c r="F1630" t="s">
        <v>40</v>
      </c>
      <c r="G1630">
        <v>72120</v>
      </c>
      <c r="H1630">
        <v>34.825332000000003</v>
      </c>
      <c r="I1630">
        <v>-92.193269000000001</v>
      </c>
      <c r="J1630" s="1" t="d">
        <v>2019-01-10</v>
      </c>
      <c r="K1630">
        <v>112747</v>
      </c>
      <c r="L1630" t="s">
        <v>30</v>
      </c>
      <c r="M1630" s="1" t="d">
        <v>2018-11-01</v>
      </c>
      <c r="N1630">
        <v>11</v>
      </c>
      <c r="O1630">
        <v>1</v>
      </c>
      <c r="P1630">
        <v>2018</v>
      </c>
      <c r="R1630" t="s">
        <v>26</v>
      </c>
      <c r="S1630" t="s">
        <v>31</v>
      </c>
    </row>
    <row r="1631" spans="1:19" x14ac:dyDescent="0.25">
      <c r="A1631" t="s">
        <v>338</v>
      </c>
      <c r="B1631" t="s">
        <v>29501</v>
      </c>
      <c r="C1631" t="s">
        <v>29502</v>
      </c>
      <c r="E1631" t="s">
        <v>29503</v>
      </c>
      <c r="F1631" t="s">
        <v>260</v>
      </c>
      <c r="G1631">
        <v>85377</v>
      </c>
      <c r="H1631">
        <v>33.806536999999999</v>
      </c>
      <c r="I1631">
        <v>-111.925797</v>
      </c>
      <c r="J1631" s="1" t="d">
        <v>2019-01-10</v>
      </c>
      <c r="K1631">
        <v>112752</v>
      </c>
      <c r="L1631" t="s">
        <v>30</v>
      </c>
      <c r="M1631" s="1" t="d">
        <v>2018-11-01</v>
      </c>
      <c r="N1631">
        <v>11</v>
      </c>
      <c r="O1631">
        <v>1</v>
      </c>
      <c r="P1631">
        <v>2018</v>
      </c>
      <c r="R1631" t="s">
        <v>26</v>
      </c>
      <c r="S1631" t="s">
        <v>31</v>
      </c>
    </row>
    <row r="1632" spans="1:19" x14ac:dyDescent="0.25">
      <c r="A1632" t="s">
        <v>338</v>
      </c>
      <c r="B1632" t="s">
        <v>29509</v>
      </c>
      <c r="C1632" t="s">
        <v>29510</v>
      </c>
      <c r="E1632" t="s">
        <v>6889</v>
      </c>
      <c r="F1632" t="s">
        <v>260</v>
      </c>
      <c r="G1632">
        <v>85248</v>
      </c>
      <c r="H1632">
        <v>33.261206999999999</v>
      </c>
      <c r="I1632">
        <v>-111.88796499999999</v>
      </c>
      <c r="J1632" s="1" t="d">
        <v>2019-01-10</v>
      </c>
      <c r="K1632">
        <v>112755</v>
      </c>
      <c r="L1632" t="s">
        <v>30</v>
      </c>
      <c r="M1632" s="1" t="d">
        <v>2018-11-01</v>
      </c>
      <c r="N1632">
        <v>11</v>
      </c>
      <c r="O1632">
        <v>1</v>
      </c>
      <c r="P1632">
        <v>2018</v>
      </c>
      <c r="R1632" t="s">
        <v>26</v>
      </c>
      <c r="S1632" t="s">
        <v>31</v>
      </c>
    </row>
    <row r="1633" spans="1:19" x14ac:dyDescent="0.25">
      <c r="A1633" t="s">
        <v>338</v>
      </c>
      <c r="B1633" t="s">
        <v>29513</v>
      </c>
      <c r="C1633" t="s">
        <v>29514</v>
      </c>
      <c r="E1633" t="s">
        <v>6889</v>
      </c>
      <c r="F1633" t="s">
        <v>260</v>
      </c>
      <c r="G1633">
        <v>85224</v>
      </c>
      <c r="H1633">
        <v>33.297651999999999</v>
      </c>
      <c r="I1633">
        <v>-111.896906</v>
      </c>
      <c r="J1633" s="1" t="d">
        <v>2019-01-10</v>
      </c>
      <c r="K1633">
        <v>112757</v>
      </c>
      <c r="L1633" t="s">
        <v>30</v>
      </c>
      <c r="M1633" s="1" t="d">
        <v>2018-11-01</v>
      </c>
      <c r="N1633">
        <v>11</v>
      </c>
      <c r="O1633">
        <v>1</v>
      </c>
      <c r="P1633">
        <v>2018</v>
      </c>
      <c r="R1633" t="s">
        <v>26</v>
      </c>
      <c r="S1633" t="s">
        <v>31</v>
      </c>
    </row>
    <row r="1634" spans="1:19" x14ac:dyDescent="0.25">
      <c r="A1634" t="s">
        <v>338</v>
      </c>
      <c r="B1634" t="s">
        <v>29523</v>
      </c>
      <c r="C1634" t="s">
        <v>29524</v>
      </c>
      <c r="E1634" t="s">
        <v>21724</v>
      </c>
      <c r="F1634" t="s">
        <v>260</v>
      </c>
      <c r="G1634">
        <v>86004</v>
      </c>
      <c r="H1634">
        <v>35.193069000000001</v>
      </c>
      <c r="I1634">
        <v>-111.62251000000001</v>
      </c>
      <c r="J1634" s="1" t="d">
        <v>2019-01-10</v>
      </c>
      <c r="K1634">
        <v>112762</v>
      </c>
      <c r="L1634" t="s">
        <v>30</v>
      </c>
      <c r="M1634" s="1" t="d">
        <v>2018-11-01</v>
      </c>
      <c r="N1634">
        <v>11</v>
      </c>
      <c r="O1634">
        <v>1</v>
      </c>
      <c r="P1634">
        <v>2018</v>
      </c>
      <c r="R1634" t="s">
        <v>26</v>
      </c>
      <c r="S1634" t="s">
        <v>31</v>
      </c>
    </row>
    <row r="1635" spans="1:19" x14ac:dyDescent="0.25">
      <c r="A1635" t="s">
        <v>338</v>
      </c>
      <c r="B1635" t="s">
        <v>29529</v>
      </c>
      <c r="C1635" t="s">
        <v>29530</v>
      </c>
      <c r="E1635" t="s">
        <v>21724</v>
      </c>
      <c r="F1635" t="s">
        <v>260</v>
      </c>
      <c r="G1635">
        <v>86001</v>
      </c>
      <c r="H1635">
        <v>35.179459000000001</v>
      </c>
      <c r="I1635">
        <v>-111.662674</v>
      </c>
      <c r="J1635" s="1" t="d">
        <v>2019-01-10</v>
      </c>
      <c r="K1635">
        <v>112765</v>
      </c>
      <c r="L1635" t="s">
        <v>30</v>
      </c>
      <c r="M1635" s="1" t="d">
        <v>2018-11-01</v>
      </c>
      <c r="N1635">
        <v>11</v>
      </c>
      <c r="O1635">
        <v>1</v>
      </c>
      <c r="P1635">
        <v>2018</v>
      </c>
      <c r="R1635" t="s">
        <v>26</v>
      </c>
      <c r="S1635" t="s">
        <v>31</v>
      </c>
    </row>
    <row r="1636" spans="1:19" x14ac:dyDescent="0.25">
      <c r="A1636" t="s">
        <v>338</v>
      </c>
      <c r="B1636" t="s">
        <v>29533</v>
      </c>
      <c r="C1636" t="s">
        <v>29534</v>
      </c>
      <c r="E1636" t="s">
        <v>21724</v>
      </c>
      <c r="F1636" t="s">
        <v>260</v>
      </c>
      <c r="G1636">
        <v>86004</v>
      </c>
      <c r="H1636">
        <v>34.914451999999997</v>
      </c>
      <c r="I1636">
        <v>-111.82230199999999</v>
      </c>
      <c r="J1636" s="1" t="d">
        <v>2019-01-10</v>
      </c>
      <c r="K1636">
        <v>112767</v>
      </c>
      <c r="L1636" t="s">
        <v>30</v>
      </c>
      <c r="M1636" s="1" t="d">
        <v>2018-11-01</v>
      </c>
      <c r="N1636">
        <v>11</v>
      </c>
      <c r="O1636">
        <v>1</v>
      </c>
      <c r="P1636">
        <v>2018</v>
      </c>
      <c r="R1636" t="s">
        <v>26</v>
      </c>
      <c r="S1636" t="s">
        <v>31</v>
      </c>
    </row>
    <row r="1637" spans="1:19" x14ac:dyDescent="0.25">
      <c r="A1637" t="s">
        <v>338</v>
      </c>
      <c r="B1637" t="s">
        <v>29542</v>
      </c>
      <c r="C1637" t="s">
        <v>29543</v>
      </c>
      <c r="E1637" t="s">
        <v>29544</v>
      </c>
      <c r="F1637" t="s">
        <v>260</v>
      </c>
      <c r="G1637">
        <v>85340</v>
      </c>
      <c r="H1637">
        <v>33.495483</v>
      </c>
      <c r="I1637">
        <v>-112.35601800000001</v>
      </c>
      <c r="J1637" s="1" t="d">
        <v>2019-01-10</v>
      </c>
      <c r="K1637">
        <v>112772</v>
      </c>
      <c r="L1637" t="s">
        <v>30</v>
      </c>
      <c r="M1637" s="1" t="d">
        <v>2018-11-01</v>
      </c>
      <c r="N1637">
        <v>11</v>
      </c>
      <c r="O1637">
        <v>1</v>
      </c>
      <c r="P1637">
        <v>2018</v>
      </c>
      <c r="R1637" t="s">
        <v>26</v>
      </c>
      <c r="S1637" t="s">
        <v>31</v>
      </c>
    </row>
    <row r="1638" spans="1:19" x14ac:dyDescent="0.25">
      <c r="A1638" t="s">
        <v>338</v>
      </c>
      <c r="B1638" t="s">
        <v>29561</v>
      </c>
      <c r="C1638" t="s">
        <v>29562</v>
      </c>
      <c r="E1638" t="s">
        <v>18472</v>
      </c>
      <c r="F1638" t="s">
        <v>260</v>
      </c>
      <c r="G1638">
        <v>85541</v>
      </c>
      <c r="H1638">
        <v>34.251069000000001</v>
      </c>
      <c r="I1638">
        <v>-111.321752</v>
      </c>
      <c r="J1638" s="1" t="d">
        <v>2019-01-10</v>
      </c>
      <c r="K1638">
        <v>112779</v>
      </c>
      <c r="L1638" t="s">
        <v>30</v>
      </c>
      <c r="M1638" s="1" t="d">
        <v>2018-11-01</v>
      </c>
      <c r="N1638">
        <v>11</v>
      </c>
      <c r="O1638">
        <v>1</v>
      </c>
      <c r="P1638">
        <v>2018</v>
      </c>
      <c r="R1638" t="s">
        <v>26</v>
      </c>
      <c r="S1638" t="s">
        <v>31</v>
      </c>
    </row>
    <row r="1639" spans="1:19" x14ac:dyDescent="0.25">
      <c r="A1639" t="s">
        <v>338</v>
      </c>
      <c r="B1639" t="s">
        <v>29563</v>
      </c>
      <c r="C1639" t="s">
        <v>29564</v>
      </c>
      <c r="E1639" t="s">
        <v>259</v>
      </c>
      <c r="F1639" t="s">
        <v>260</v>
      </c>
      <c r="G1639">
        <v>85020</v>
      </c>
      <c r="H1639">
        <v>33.599069</v>
      </c>
      <c r="I1639">
        <v>-112.061708</v>
      </c>
      <c r="J1639" s="1" t="d">
        <v>2019-01-10</v>
      </c>
      <c r="K1639">
        <v>112780</v>
      </c>
      <c r="L1639" t="s">
        <v>30</v>
      </c>
      <c r="M1639" s="1" t="d">
        <v>2018-11-01</v>
      </c>
      <c r="N1639">
        <v>11</v>
      </c>
      <c r="O1639">
        <v>1</v>
      </c>
      <c r="P1639">
        <v>2018</v>
      </c>
      <c r="R1639" t="s">
        <v>26</v>
      </c>
      <c r="S1639" t="s">
        <v>31</v>
      </c>
    </row>
    <row r="1640" spans="1:19" x14ac:dyDescent="0.25">
      <c r="A1640" t="s">
        <v>338</v>
      </c>
      <c r="B1640" t="s">
        <v>29565</v>
      </c>
      <c r="C1640" t="s">
        <v>29566</v>
      </c>
      <c r="E1640" t="s">
        <v>259</v>
      </c>
      <c r="F1640" t="s">
        <v>260</v>
      </c>
      <c r="G1640">
        <v>85016</v>
      </c>
      <c r="H1640">
        <v>33.523361999999999</v>
      </c>
      <c r="I1640">
        <v>-112.023348</v>
      </c>
      <c r="J1640" s="1" t="d">
        <v>2019-01-10</v>
      </c>
      <c r="K1640">
        <v>112781</v>
      </c>
      <c r="L1640" t="s">
        <v>30</v>
      </c>
      <c r="M1640" s="1" t="d">
        <v>2018-11-01</v>
      </c>
      <c r="N1640">
        <v>11</v>
      </c>
      <c r="O1640">
        <v>1</v>
      </c>
      <c r="P1640">
        <v>2018</v>
      </c>
      <c r="R1640" t="s">
        <v>26</v>
      </c>
      <c r="S1640" t="s">
        <v>31</v>
      </c>
    </row>
    <row r="1641" spans="1:19" x14ac:dyDescent="0.25">
      <c r="A1641" t="s">
        <v>338</v>
      </c>
      <c r="B1641" t="s">
        <v>29573</v>
      </c>
      <c r="C1641" t="s">
        <v>29574</v>
      </c>
      <c r="E1641" t="s">
        <v>259</v>
      </c>
      <c r="F1641" t="s">
        <v>260</v>
      </c>
      <c r="G1641">
        <v>85032</v>
      </c>
      <c r="H1641">
        <v>33.595922000000002</v>
      </c>
      <c r="I1641">
        <v>-111.98567799999999</v>
      </c>
      <c r="J1641" s="1" t="d">
        <v>2019-01-10</v>
      </c>
      <c r="K1641">
        <v>112785</v>
      </c>
      <c r="L1641" t="s">
        <v>30</v>
      </c>
      <c r="M1641" s="1" t="d">
        <v>2018-11-01</v>
      </c>
      <c r="N1641">
        <v>11</v>
      </c>
      <c r="O1641">
        <v>1</v>
      </c>
      <c r="P1641">
        <v>2018</v>
      </c>
      <c r="R1641" t="s">
        <v>26</v>
      </c>
      <c r="S1641" t="s">
        <v>31</v>
      </c>
    </row>
    <row r="1642" spans="1:19" x14ac:dyDescent="0.25">
      <c r="A1642" t="s">
        <v>338</v>
      </c>
      <c r="B1642" t="s">
        <v>29575</v>
      </c>
      <c r="C1642" t="s">
        <v>29576</v>
      </c>
      <c r="E1642" t="s">
        <v>259</v>
      </c>
      <c r="F1642" t="s">
        <v>260</v>
      </c>
      <c r="G1642">
        <v>85050</v>
      </c>
      <c r="H1642">
        <v>33.673941999999997</v>
      </c>
      <c r="I1642">
        <v>-111.98293700000001</v>
      </c>
      <c r="J1642" s="1" t="d">
        <v>2019-01-10</v>
      </c>
      <c r="K1642">
        <v>112786</v>
      </c>
      <c r="L1642" t="s">
        <v>30</v>
      </c>
      <c r="M1642" s="1" t="d">
        <v>2018-11-01</v>
      </c>
      <c r="N1642">
        <v>11</v>
      </c>
      <c r="O1642">
        <v>1</v>
      </c>
      <c r="P1642">
        <v>2018</v>
      </c>
      <c r="R1642" t="s">
        <v>26</v>
      </c>
      <c r="S1642" t="s">
        <v>31</v>
      </c>
    </row>
    <row r="1643" spans="1:19" x14ac:dyDescent="0.25">
      <c r="A1643" t="s">
        <v>338</v>
      </c>
      <c r="B1643" t="s">
        <v>29583</v>
      </c>
      <c r="C1643" t="s">
        <v>29584</v>
      </c>
      <c r="E1643" t="s">
        <v>259</v>
      </c>
      <c r="F1643" t="s">
        <v>260</v>
      </c>
      <c r="G1643">
        <v>85044</v>
      </c>
      <c r="H1643">
        <v>33.374265000000001</v>
      </c>
      <c r="I1643">
        <v>-111.971727</v>
      </c>
      <c r="J1643" s="1" t="d">
        <v>2019-01-10</v>
      </c>
      <c r="K1643">
        <v>112790</v>
      </c>
      <c r="L1643" t="s">
        <v>30</v>
      </c>
      <c r="M1643" s="1" t="d">
        <v>2018-11-01</v>
      </c>
      <c r="N1643">
        <v>11</v>
      </c>
      <c r="O1643">
        <v>1</v>
      </c>
      <c r="P1643">
        <v>2018</v>
      </c>
      <c r="R1643" t="s">
        <v>26</v>
      </c>
      <c r="S1643" t="s">
        <v>31</v>
      </c>
    </row>
    <row r="1644" spans="1:19" x14ac:dyDescent="0.25">
      <c r="A1644" t="s">
        <v>338</v>
      </c>
      <c r="B1644" t="s">
        <v>29599</v>
      </c>
      <c r="C1644" t="s">
        <v>29600</v>
      </c>
      <c r="E1644" t="s">
        <v>261</v>
      </c>
      <c r="F1644" t="s">
        <v>260</v>
      </c>
      <c r="G1644">
        <v>85250</v>
      </c>
      <c r="H1644">
        <v>33.513888000000001</v>
      </c>
      <c r="I1644">
        <v>-111.889059</v>
      </c>
      <c r="J1644" s="1" t="d">
        <v>2019-01-10</v>
      </c>
      <c r="K1644">
        <v>112798</v>
      </c>
      <c r="L1644" t="s">
        <v>30</v>
      </c>
      <c r="M1644" s="1" t="d">
        <v>2018-11-01</v>
      </c>
      <c r="N1644">
        <v>11</v>
      </c>
      <c r="O1644">
        <v>1</v>
      </c>
      <c r="P1644">
        <v>2018</v>
      </c>
      <c r="R1644" t="s">
        <v>26</v>
      </c>
      <c r="S1644" t="s">
        <v>31</v>
      </c>
    </row>
    <row r="1645" spans="1:19" x14ac:dyDescent="0.25">
      <c r="A1645" t="s">
        <v>338</v>
      </c>
      <c r="B1645" t="s">
        <v>29601</v>
      </c>
      <c r="C1645" t="s">
        <v>29602</v>
      </c>
      <c r="E1645" t="s">
        <v>261</v>
      </c>
      <c r="F1645" t="s">
        <v>260</v>
      </c>
      <c r="G1645">
        <v>85253</v>
      </c>
      <c r="H1645">
        <v>33.531306999999998</v>
      </c>
      <c r="I1645">
        <v>-111.965189</v>
      </c>
      <c r="J1645" s="1" t="d">
        <v>2019-01-10</v>
      </c>
      <c r="K1645">
        <v>112799</v>
      </c>
      <c r="L1645" t="s">
        <v>30</v>
      </c>
      <c r="M1645" s="1" t="d">
        <v>2018-11-01</v>
      </c>
      <c r="N1645">
        <v>11</v>
      </c>
      <c r="O1645">
        <v>1</v>
      </c>
      <c r="P1645">
        <v>2018</v>
      </c>
      <c r="R1645" t="s">
        <v>26</v>
      </c>
      <c r="S1645" t="s">
        <v>31</v>
      </c>
    </row>
    <row r="1646" spans="1:19" x14ac:dyDescent="0.25">
      <c r="A1646" t="s">
        <v>338</v>
      </c>
      <c r="B1646" t="s">
        <v>29643</v>
      </c>
      <c r="C1646" t="s">
        <v>29644</v>
      </c>
      <c r="E1646" t="s">
        <v>3464</v>
      </c>
      <c r="F1646" t="s">
        <v>260</v>
      </c>
      <c r="G1646">
        <v>85281</v>
      </c>
      <c r="H1646">
        <v>33.414296</v>
      </c>
      <c r="I1646">
        <v>-111.93601700000001</v>
      </c>
      <c r="J1646" s="1" t="d">
        <v>2019-01-10</v>
      </c>
      <c r="K1646">
        <v>112820</v>
      </c>
      <c r="L1646" t="s">
        <v>30</v>
      </c>
      <c r="M1646" s="1" t="d">
        <v>2018-11-01</v>
      </c>
      <c r="N1646">
        <v>11</v>
      </c>
      <c r="O1646">
        <v>1</v>
      </c>
      <c r="P1646">
        <v>2018</v>
      </c>
      <c r="R1646" t="s">
        <v>26</v>
      </c>
      <c r="S1646" t="s">
        <v>31</v>
      </c>
    </row>
    <row r="1647" spans="1:19" x14ac:dyDescent="0.25">
      <c r="A1647" t="s">
        <v>338</v>
      </c>
      <c r="B1647" t="s">
        <v>29647</v>
      </c>
      <c r="C1647" t="s">
        <v>29648</v>
      </c>
      <c r="E1647" t="s">
        <v>3464</v>
      </c>
      <c r="F1647" t="s">
        <v>260</v>
      </c>
      <c r="G1647">
        <v>85281</v>
      </c>
      <c r="H1647">
        <v>33.430236000000001</v>
      </c>
      <c r="I1647">
        <v>-111.93858400000001</v>
      </c>
      <c r="J1647" s="1" t="d">
        <v>2019-01-10</v>
      </c>
      <c r="K1647">
        <v>112822</v>
      </c>
      <c r="L1647" t="s">
        <v>30</v>
      </c>
      <c r="M1647" s="1" t="d">
        <v>2018-11-01</v>
      </c>
      <c r="N1647">
        <v>11</v>
      </c>
      <c r="O1647">
        <v>1</v>
      </c>
      <c r="P1647">
        <v>2018</v>
      </c>
      <c r="R1647" t="s">
        <v>26</v>
      </c>
      <c r="S1647" t="s">
        <v>31</v>
      </c>
    </row>
    <row r="1648" spans="1:19" x14ac:dyDescent="0.25">
      <c r="A1648" t="s">
        <v>338</v>
      </c>
      <c r="B1648" t="s">
        <v>29649</v>
      </c>
      <c r="C1648" t="s">
        <v>29650</v>
      </c>
      <c r="E1648" t="s">
        <v>3464</v>
      </c>
      <c r="F1648" t="s">
        <v>260</v>
      </c>
      <c r="G1648">
        <v>85281</v>
      </c>
      <c r="H1648">
        <v>33.434212000000002</v>
      </c>
      <c r="I1648">
        <v>-111.92478699999999</v>
      </c>
      <c r="J1648" s="1" t="d">
        <v>2019-01-10</v>
      </c>
      <c r="K1648">
        <v>112823</v>
      </c>
      <c r="L1648" t="s">
        <v>30</v>
      </c>
      <c r="M1648" s="1" t="d">
        <v>2018-11-01</v>
      </c>
      <c r="N1648">
        <v>11</v>
      </c>
      <c r="O1648">
        <v>1</v>
      </c>
      <c r="P1648">
        <v>2018</v>
      </c>
      <c r="R1648" t="s">
        <v>26</v>
      </c>
      <c r="S1648" t="s">
        <v>31</v>
      </c>
    </row>
    <row r="1649" spans="1:19" x14ac:dyDescent="0.25">
      <c r="A1649" t="s">
        <v>338</v>
      </c>
      <c r="B1649" t="s">
        <v>29665</v>
      </c>
      <c r="C1649" t="s">
        <v>29666</v>
      </c>
      <c r="E1649" t="s">
        <v>262</v>
      </c>
      <c r="F1649" t="s">
        <v>260</v>
      </c>
      <c r="G1649">
        <v>85756</v>
      </c>
      <c r="H1649">
        <v>32.125798000000003</v>
      </c>
      <c r="I1649">
        <v>-110.934313</v>
      </c>
      <c r="J1649" s="1" t="d">
        <v>2019-01-10</v>
      </c>
      <c r="K1649">
        <v>112830</v>
      </c>
      <c r="L1649" t="s">
        <v>30</v>
      </c>
      <c r="M1649" s="1" t="d">
        <v>2018-11-01</v>
      </c>
      <c r="N1649">
        <v>11</v>
      </c>
      <c r="O1649">
        <v>1</v>
      </c>
      <c r="P1649">
        <v>2018</v>
      </c>
      <c r="R1649" t="s">
        <v>26</v>
      </c>
      <c r="S1649" t="s">
        <v>31</v>
      </c>
    </row>
    <row r="1650" spans="1:19" x14ac:dyDescent="0.25">
      <c r="A1650" t="s">
        <v>338</v>
      </c>
      <c r="B1650" t="s">
        <v>29676</v>
      </c>
      <c r="C1650" t="s">
        <v>29677</v>
      </c>
      <c r="E1650" t="s">
        <v>16460</v>
      </c>
      <c r="F1650" t="s">
        <v>170</v>
      </c>
      <c r="G1650">
        <v>93510</v>
      </c>
      <c r="H1650">
        <v>34.501106</v>
      </c>
      <c r="I1650">
        <v>-118.11877800000001</v>
      </c>
      <c r="J1650" s="1" t="d">
        <v>2019-01-10</v>
      </c>
      <c r="K1650">
        <v>112835</v>
      </c>
      <c r="L1650" t="s">
        <v>30</v>
      </c>
      <c r="M1650" s="1" t="d">
        <v>2018-11-01</v>
      </c>
      <c r="N1650">
        <v>11</v>
      </c>
      <c r="O1650">
        <v>1</v>
      </c>
      <c r="P1650">
        <v>2018</v>
      </c>
      <c r="R1650" t="s">
        <v>26</v>
      </c>
      <c r="S1650" t="s">
        <v>31</v>
      </c>
    </row>
    <row r="1651" spans="1:19" x14ac:dyDescent="0.25">
      <c r="A1651" t="s">
        <v>338</v>
      </c>
      <c r="B1651" t="s">
        <v>29678</v>
      </c>
      <c r="C1651" t="s">
        <v>29679</v>
      </c>
      <c r="E1651" t="s">
        <v>29680</v>
      </c>
      <c r="F1651" t="s">
        <v>170</v>
      </c>
      <c r="G1651">
        <v>93601</v>
      </c>
      <c r="H1651">
        <v>37.364482000000002</v>
      </c>
      <c r="I1651">
        <v>-119.70268299999999</v>
      </c>
      <c r="J1651" s="1" t="d">
        <v>2019-01-10</v>
      </c>
      <c r="K1651">
        <v>112836</v>
      </c>
      <c r="L1651" t="s">
        <v>30</v>
      </c>
      <c r="M1651" s="1" t="d">
        <v>2018-11-01</v>
      </c>
      <c r="N1651">
        <v>11</v>
      </c>
      <c r="O1651">
        <v>1</v>
      </c>
      <c r="P1651">
        <v>2018</v>
      </c>
      <c r="R1651" t="s">
        <v>26</v>
      </c>
      <c r="S1651" t="s">
        <v>31</v>
      </c>
    </row>
    <row r="1652" spans="1:19" x14ac:dyDescent="0.25">
      <c r="A1652" t="s">
        <v>338</v>
      </c>
      <c r="B1652" t="s">
        <v>29681</v>
      </c>
      <c r="C1652" t="s">
        <v>29682</v>
      </c>
      <c r="E1652" t="s">
        <v>309</v>
      </c>
      <c r="F1652" t="s">
        <v>170</v>
      </c>
      <c r="G1652">
        <v>91801</v>
      </c>
      <c r="H1652">
        <v>34.090082000000002</v>
      </c>
      <c r="I1652">
        <v>-118.116366</v>
      </c>
      <c r="J1652" s="1" t="d">
        <v>2019-01-10</v>
      </c>
      <c r="K1652">
        <v>112837</v>
      </c>
      <c r="L1652" t="s">
        <v>30</v>
      </c>
      <c r="M1652" s="1" t="d">
        <v>2018-11-01</v>
      </c>
      <c r="N1652">
        <v>11</v>
      </c>
      <c r="O1652">
        <v>1</v>
      </c>
      <c r="P1652">
        <v>2018</v>
      </c>
      <c r="R1652" t="s">
        <v>26</v>
      </c>
      <c r="S1652" t="s">
        <v>31</v>
      </c>
    </row>
    <row r="1653" spans="1:19" x14ac:dyDescent="0.25">
      <c r="A1653" t="s">
        <v>338</v>
      </c>
      <c r="B1653" t="s">
        <v>29688</v>
      </c>
      <c r="C1653" t="s">
        <v>29689</v>
      </c>
      <c r="E1653" t="s">
        <v>298</v>
      </c>
      <c r="F1653" t="s">
        <v>170</v>
      </c>
      <c r="G1653">
        <v>92805</v>
      </c>
      <c r="H1653">
        <v>33.804698999999999</v>
      </c>
      <c r="I1653">
        <v>-117.907068</v>
      </c>
      <c r="J1653" s="1" t="d">
        <v>2019-01-10</v>
      </c>
      <c r="K1653">
        <v>112840</v>
      </c>
      <c r="L1653" t="s">
        <v>30</v>
      </c>
      <c r="M1653" s="1" t="d">
        <v>2018-11-01</v>
      </c>
      <c r="N1653">
        <v>11</v>
      </c>
      <c r="O1653">
        <v>1</v>
      </c>
      <c r="P1653">
        <v>2018</v>
      </c>
      <c r="R1653" t="s">
        <v>26</v>
      </c>
      <c r="S1653" t="s">
        <v>31</v>
      </c>
    </row>
    <row r="1654" spans="1:19" x14ac:dyDescent="0.25">
      <c r="A1654" t="s">
        <v>338</v>
      </c>
      <c r="B1654" t="s">
        <v>29690</v>
      </c>
      <c r="C1654" t="s">
        <v>29691</v>
      </c>
      <c r="E1654" t="s">
        <v>298</v>
      </c>
      <c r="F1654" t="s">
        <v>170</v>
      </c>
      <c r="G1654">
        <v>92802</v>
      </c>
      <c r="H1654">
        <v>33.802979000000001</v>
      </c>
      <c r="I1654">
        <v>-117.91476900000001</v>
      </c>
      <c r="J1654" s="1" t="d">
        <v>2019-01-10</v>
      </c>
      <c r="K1654">
        <v>112841</v>
      </c>
      <c r="L1654" t="s">
        <v>30</v>
      </c>
      <c r="M1654" s="1" t="d">
        <v>2018-11-01</v>
      </c>
      <c r="N1654">
        <v>11</v>
      </c>
      <c r="O1654">
        <v>1</v>
      </c>
      <c r="P1654">
        <v>2018</v>
      </c>
      <c r="R1654" t="s">
        <v>26</v>
      </c>
      <c r="S1654" t="s">
        <v>31</v>
      </c>
    </row>
    <row r="1655" spans="1:19" x14ac:dyDescent="0.25">
      <c r="A1655" t="s">
        <v>338</v>
      </c>
      <c r="B1655" t="s">
        <v>29692</v>
      </c>
      <c r="C1655" t="s">
        <v>29693</v>
      </c>
      <c r="E1655" t="s">
        <v>298</v>
      </c>
      <c r="F1655" t="s">
        <v>170</v>
      </c>
      <c r="G1655">
        <v>92802</v>
      </c>
      <c r="H1655">
        <v>33.798324999999998</v>
      </c>
      <c r="I1655">
        <v>-117.91412099999999</v>
      </c>
      <c r="J1655" s="1" t="d">
        <v>2019-01-10</v>
      </c>
      <c r="K1655">
        <v>112842</v>
      </c>
      <c r="L1655" t="s">
        <v>30</v>
      </c>
      <c r="M1655" s="1" t="d">
        <v>2018-11-01</v>
      </c>
      <c r="N1655">
        <v>11</v>
      </c>
      <c r="O1655">
        <v>1</v>
      </c>
      <c r="P1655">
        <v>2018</v>
      </c>
      <c r="R1655" t="s">
        <v>26</v>
      </c>
      <c r="S1655" t="s">
        <v>31</v>
      </c>
    </row>
    <row r="1656" spans="1:19" x14ac:dyDescent="0.25">
      <c r="A1656" t="s">
        <v>338</v>
      </c>
      <c r="B1656" t="s">
        <v>29694</v>
      </c>
      <c r="C1656" t="s">
        <v>29695</v>
      </c>
      <c r="E1656" t="s">
        <v>298</v>
      </c>
      <c r="F1656" t="s">
        <v>170</v>
      </c>
      <c r="G1656">
        <v>92802</v>
      </c>
      <c r="H1656">
        <v>33.798161999999998</v>
      </c>
      <c r="I1656">
        <v>-117.915926</v>
      </c>
      <c r="J1656" s="1" t="d">
        <v>2019-01-10</v>
      </c>
      <c r="K1656">
        <v>112843</v>
      </c>
      <c r="L1656" t="s">
        <v>30</v>
      </c>
      <c r="M1656" s="1" t="d">
        <v>2018-11-01</v>
      </c>
      <c r="N1656">
        <v>11</v>
      </c>
      <c r="O1656">
        <v>1</v>
      </c>
      <c r="P1656">
        <v>2018</v>
      </c>
      <c r="R1656" t="s">
        <v>26</v>
      </c>
      <c r="S1656" t="s">
        <v>31</v>
      </c>
    </row>
    <row r="1657" spans="1:19" x14ac:dyDescent="0.25">
      <c r="A1657" t="s">
        <v>338</v>
      </c>
      <c r="B1657" t="s">
        <v>29696</v>
      </c>
      <c r="C1657" t="s">
        <v>29697</v>
      </c>
      <c r="E1657" t="s">
        <v>298</v>
      </c>
      <c r="F1657" t="s">
        <v>170</v>
      </c>
      <c r="G1657">
        <v>92802</v>
      </c>
      <c r="H1657">
        <v>33.798172999999998</v>
      </c>
      <c r="I1657">
        <v>-117.915914</v>
      </c>
      <c r="J1657" s="1" t="d">
        <v>2019-01-10</v>
      </c>
      <c r="K1657">
        <v>112844</v>
      </c>
      <c r="L1657" t="s">
        <v>30</v>
      </c>
      <c r="M1657" s="1" t="d">
        <v>2018-11-01</v>
      </c>
      <c r="N1657">
        <v>11</v>
      </c>
      <c r="O1657">
        <v>1</v>
      </c>
      <c r="P1657">
        <v>2018</v>
      </c>
      <c r="R1657" t="s">
        <v>26</v>
      </c>
      <c r="S1657" t="s">
        <v>31</v>
      </c>
    </row>
    <row r="1658" spans="1:19" x14ac:dyDescent="0.25">
      <c r="A1658" t="s">
        <v>338</v>
      </c>
      <c r="B1658" t="s">
        <v>29698</v>
      </c>
      <c r="C1658" t="s">
        <v>29699</v>
      </c>
      <c r="E1658" t="s">
        <v>298</v>
      </c>
      <c r="F1658" t="s">
        <v>170</v>
      </c>
      <c r="G1658">
        <v>92805</v>
      </c>
      <c r="H1658">
        <v>33.836114999999999</v>
      </c>
      <c r="I1658">
        <v>-117.91223100000001</v>
      </c>
      <c r="J1658" s="1" t="d">
        <v>2019-01-10</v>
      </c>
      <c r="K1658">
        <v>112845</v>
      </c>
      <c r="L1658" t="s">
        <v>30</v>
      </c>
      <c r="M1658" s="1" t="d">
        <v>2018-11-01</v>
      </c>
      <c r="N1658">
        <v>11</v>
      </c>
      <c r="O1658">
        <v>1</v>
      </c>
      <c r="P1658">
        <v>2018</v>
      </c>
      <c r="R1658" t="s">
        <v>26</v>
      </c>
      <c r="S1658" t="s">
        <v>31</v>
      </c>
    </row>
    <row r="1659" spans="1:19" x14ac:dyDescent="0.25">
      <c r="A1659" t="s">
        <v>338</v>
      </c>
      <c r="B1659" t="s">
        <v>29700</v>
      </c>
      <c r="C1659" t="s">
        <v>29701</v>
      </c>
      <c r="E1659" t="s">
        <v>298</v>
      </c>
      <c r="F1659" t="s">
        <v>170</v>
      </c>
      <c r="G1659">
        <v>92806</v>
      </c>
      <c r="H1659">
        <v>33.805588</v>
      </c>
      <c r="I1659">
        <v>-117.87812700000001</v>
      </c>
      <c r="J1659" s="1" t="d">
        <v>2019-01-10</v>
      </c>
      <c r="K1659">
        <v>112846</v>
      </c>
      <c r="L1659" t="s">
        <v>30</v>
      </c>
      <c r="M1659" s="1" t="d">
        <v>2018-11-01</v>
      </c>
      <c r="N1659">
        <v>11</v>
      </c>
      <c r="O1659">
        <v>1</v>
      </c>
      <c r="P1659">
        <v>2018</v>
      </c>
      <c r="R1659" t="s">
        <v>26</v>
      </c>
      <c r="S1659" t="s">
        <v>31</v>
      </c>
    </row>
    <row r="1660" spans="1:19" x14ac:dyDescent="0.25">
      <c r="A1660" t="s">
        <v>338</v>
      </c>
      <c r="B1660" t="s">
        <v>29704</v>
      </c>
      <c r="C1660" t="s">
        <v>29705</v>
      </c>
      <c r="E1660" t="s">
        <v>298</v>
      </c>
      <c r="F1660" t="s">
        <v>170</v>
      </c>
      <c r="G1660">
        <v>92802</v>
      </c>
      <c r="H1660">
        <v>33.799836999999997</v>
      </c>
      <c r="I1660">
        <v>-117.91761700000001</v>
      </c>
      <c r="J1660" s="1" t="d">
        <v>2019-01-10</v>
      </c>
      <c r="K1660">
        <v>112848</v>
      </c>
      <c r="L1660" t="s">
        <v>30</v>
      </c>
      <c r="M1660" s="1" t="d">
        <v>2018-11-01</v>
      </c>
      <c r="N1660">
        <v>11</v>
      </c>
      <c r="O1660">
        <v>1</v>
      </c>
      <c r="P1660">
        <v>2018</v>
      </c>
      <c r="R1660" t="s">
        <v>26</v>
      </c>
      <c r="S1660" t="s">
        <v>31</v>
      </c>
    </row>
    <row r="1661" spans="1:19" x14ac:dyDescent="0.25">
      <c r="A1661" t="s">
        <v>338</v>
      </c>
      <c r="B1661" t="s">
        <v>29719</v>
      </c>
      <c r="C1661" t="s">
        <v>29720</v>
      </c>
      <c r="E1661" t="s">
        <v>191</v>
      </c>
      <c r="F1661" t="s">
        <v>170</v>
      </c>
      <c r="G1661">
        <v>95603</v>
      </c>
      <c r="H1661">
        <v>38.933705000000003</v>
      </c>
      <c r="I1661">
        <v>-121.12161999999999</v>
      </c>
      <c r="J1661" s="1" t="d">
        <v>2019-01-10</v>
      </c>
      <c r="K1661">
        <v>112855</v>
      </c>
      <c r="L1661" t="s">
        <v>30</v>
      </c>
      <c r="M1661" s="1" t="d">
        <v>2018-11-01</v>
      </c>
      <c r="N1661">
        <v>11</v>
      </c>
      <c r="O1661">
        <v>1</v>
      </c>
      <c r="P1661">
        <v>2018</v>
      </c>
      <c r="R1661" t="s">
        <v>26</v>
      </c>
      <c r="S1661" t="s">
        <v>27</v>
      </c>
    </row>
    <row r="1662" spans="1:19" x14ac:dyDescent="0.25">
      <c r="A1662" t="s">
        <v>338</v>
      </c>
      <c r="B1662" t="s">
        <v>29727</v>
      </c>
      <c r="C1662" t="s">
        <v>29728</v>
      </c>
      <c r="E1662" t="s">
        <v>1532</v>
      </c>
      <c r="F1662" t="s">
        <v>170</v>
      </c>
      <c r="G1662">
        <v>94704</v>
      </c>
      <c r="H1662">
        <v>37.867905999999998</v>
      </c>
      <c r="I1662">
        <v>-122.256275</v>
      </c>
      <c r="J1662" s="1" t="d">
        <v>2019-01-10</v>
      </c>
      <c r="K1662">
        <v>112859</v>
      </c>
      <c r="L1662" t="s">
        <v>30</v>
      </c>
      <c r="M1662" s="1" t="d">
        <v>2018-11-01</v>
      </c>
      <c r="N1662">
        <v>11</v>
      </c>
      <c r="O1662">
        <v>1</v>
      </c>
      <c r="P1662">
        <v>2018</v>
      </c>
      <c r="R1662" t="s">
        <v>26</v>
      </c>
      <c r="S1662" t="s">
        <v>31</v>
      </c>
    </row>
    <row r="1663" spans="1:19" x14ac:dyDescent="0.25">
      <c r="A1663" t="s">
        <v>338</v>
      </c>
      <c r="B1663" t="s">
        <v>29744</v>
      </c>
      <c r="C1663" t="s">
        <v>29745</v>
      </c>
      <c r="E1663" t="s">
        <v>29746</v>
      </c>
      <c r="F1663" t="s">
        <v>170</v>
      </c>
      <c r="G1663">
        <v>92315</v>
      </c>
      <c r="H1663">
        <v>34.246274</v>
      </c>
      <c r="I1663">
        <v>-116.891757</v>
      </c>
      <c r="J1663" s="1" t="d">
        <v>2019-01-10</v>
      </c>
      <c r="K1663">
        <v>112868</v>
      </c>
      <c r="L1663" t="s">
        <v>30</v>
      </c>
      <c r="M1663" s="1" t="d">
        <v>2018-11-01</v>
      </c>
      <c r="N1663">
        <v>11</v>
      </c>
      <c r="O1663">
        <v>1</v>
      </c>
      <c r="P1663">
        <v>2018</v>
      </c>
      <c r="R1663" t="s">
        <v>26</v>
      </c>
      <c r="S1663" t="s">
        <v>27</v>
      </c>
    </row>
    <row r="1664" spans="1:19" x14ac:dyDescent="0.25">
      <c r="A1664" t="s">
        <v>338</v>
      </c>
      <c r="B1664" t="s">
        <v>29754</v>
      </c>
      <c r="C1664" t="s">
        <v>29755</v>
      </c>
      <c r="E1664" t="s">
        <v>29756</v>
      </c>
      <c r="F1664" t="s">
        <v>170</v>
      </c>
      <c r="G1664">
        <v>94924</v>
      </c>
      <c r="H1664">
        <v>37.925415999999998</v>
      </c>
      <c r="I1664">
        <v>-122.69710600000001</v>
      </c>
      <c r="J1664" s="1" t="d">
        <v>2019-01-10</v>
      </c>
      <c r="K1664">
        <v>112872</v>
      </c>
      <c r="L1664" t="s">
        <v>30</v>
      </c>
      <c r="M1664" s="1" t="d">
        <v>2018-11-01</v>
      </c>
      <c r="N1664">
        <v>11</v>
      </c>
      <c r="O1664">
        <v>1</v>
      </c>
      <c r="P1664">
        <v>2018</v>
      </c>
      <c r="R1664" t="s">
        <v>26</v>
      </c>
      <c r="S1664" t="s">
        <v>27</v>
      </c>
    </row>
    <row r="1665" spans="1:19" x14ac:dyDescent="0.25">
      <c r="A1665" t="s">
        <v>338</v>
      </c>
      <c r="B1665" t="s">
        <v>29761</v>
      </c>
      <c r="C1665" t="s">
        <v>29762</v>
      </c>
      <c r="E1665" t="s">
        <v>1379</v>
      </c>
      <c r="F1665" t="s">
        <v>170</v>
      </c>
      <c r="G1665">
        <v>91505</v>
      </c>
      <c r="H1665">
        <v>34.193541000000003</v>
      </c>
      <c r="I1665">
        <v>-118.348641</v>
      </c>
      <c r="J1665" s="1" t="d">
        <v>2019-01-10</v>
      </c>
      <c r="K1665">
        <v>112875</v>
      </c>
      <c r="L1665" t="s">
        <v>30</v>
      </c>
      <c r="M1665" s="1" t="d">
        <v>2018-11-01</v>
      </c>
      <c r="N1665">
        <v>11</v>
      </c>
      <c r="O1665">
        <v>1</v>
      </c>
      <c r="P1665">
        <v>2018</v>
      </c>
      <c r="R1665" t="s">
        <v>26</v>
      </c>
      <c r="S1665" t="s">
        <v>31</v>
      </c>
    </row>
    <row r="1666" spans="1:19" x14ac:dyDescent="0.25">
      <c r="A1666" t="s">
        <v>338</v>
      </c>
      <c r="B1666" t="s">
        <v>29763</v>
      </c>
      <c r="C1666" t="s">
        <v>29764</v>
      </c>
      <c r="E1666" t="s">
        <v>1379</v>
      </c>
      <c r="F1666" t="s">
        <v>170</v>
      </c>
      <c r="G1666">
        <v>91502</v>
      </c>
      <c r="H1666">
        <v>34.178300999999998</v>
      </c>
      <c r="I1666">
        <v>-118.305786</v>
      </c>
      <c r="J1666" s="1" t="d">
        <v>2019-01-10</v>
      </c>
      <c r="K1666">
        <v>112876</v>
      </c>
      <c r="L1666" t="s">
        <v>30</v>
      </c>
      <c r="M1666" s="1" t="d">
        <v>2018-11-01</v>
      </c>
      <c r="N1666">
        <v>11</v>
      </c>
      <c r="O1666">
        <v>1</v>
      </c>
      <c r="P1666">
        <v>2018</v>
      </c>
      <c r="R1666" t="s">
        <v>26</v>
      </c>
      <c r="S1666" t="s">
        <v>31</v>
      </c>
    </row>
    <row r="1667" spans="1:19" x14ac:dyDescent="0.25">
      <c r="A1667" t="s">
        <v>338</v>
      </c>
      <c r="B1667" t="s">
        <v>29782</v>
      </c>
      <c r="C1667" t="s">
        <v>29783</v>
      </c>
      <c r="E1667" t="s">
        <v>8166</v>
      </c>
      <c r="F1667" t="s">
        <v>170</v>
      </c>
      <c r="G1667">
        <v>94515</v>
      </c>
      <c r="H1667">
        <v>38.590246</v>
      </c>
      <c r="I1667">
        <v>-122.59404499999999</v>
      </c>
      <c r="J1667" s="1" t="d">
        <v>2019-01-10</v>
      </c>
      <c r="K1667">
        <v>112886</v>
      </c>
      <c r="L1667" t="s">
        <v>30</v>
      </c>
      <c r="M1667" s="1" t="d">
        <v>2018-11-01</v>
      </c>
      <c r="N1667">
        <v>11</v>
      </c>
      <c r="O1667">
        <v>1</v>
      </c>
      <c r="P1667">
        <v>2018</v>
      </c>
      <c r="R1667" t="s">
        <v>26</v>
      </c>
      <c r="S1667" t="s">
        <v>31</v>
      </c>
    </row>
    <row r="1668" spans="1:19" x14ac:dyDescent="0.25">
      <c r="A1668" t="s">
        <v>338</v>
      </c>
      <c r="B1668" t="s">
        <v>29792</v>
      </c>
      <c r="C1668" t="s">
        <v>29793</v>
      </c>
      <c r="E1668" t="s">
        <v>8166</v>
      </c>
      <c r="F1668" t="s">
        <v>170</v>
      </c>
      <c r="G1668">
        <v>94515</v>
      </c>
      <c r="H1668">
        <v>38.569893610000001</v>
      </c>
      <c r="I1668">
        <v>-122.5148071</v>
      </c>
      <c r="J1668" s="1" t="d">
        <v>2019-01-10</v>
      </c>
      <c r="K1668">
        <v>112891</v>
      </c>
      <c r="L1668" t="s">
        <v>30</v>
      </c>
      <c r="M1668" s="1" t="d">
        <v>2018-11-01</v>
      </c>
      <c r="N1668">
        <v>11</v>
      </c>
      <c r="O1668">
        <v>1</v>
      </c>
      <c r="P1668">
        <v>2018</v>
      </c>
      <c r="R1668" t="s">
        <v>26</v>
      </c>
      <c r="S1668" t="s">
        <v>31</v>
      </c>
    </row>
    <row r="1669" spans="1:19" x14ac:dyDescent="0.25">
      <c r="A1669" t="s">
        <v>338</v>
      </c>
      <c r="B1669" t="s">
        <v>29799</v>
      </c>
      <c r="C1669" t="s">
        <v>29800</v>
      </c>
      <c r="E1669" t="s">
        <v>8166</v>
      </c>
      <c r="F1669" t="s">
        <v>170</v>
      </c>
      <c r="G1669">
        <v>94515</v>
      </c>
      <c r="H1669">
        <v>38.580246000000002</v>
      </c>
      <c r="I1669">
        <v>-122.67630699999999</v>
      </c>
      <c r="J1669" s="1" t="d">
        <v>2019-01-10</v>
      </c>
      <c r="K1669">
        <v>112895</v>
      </c>
      <c r="L1669" t="s">
        <v>30</v>
      </c>
      <c r="M1669" s="1" t="d">
        <v>2018-11-01</v>
      </c>
      <c r="N1669">
        <v>11</v>
      </c>
      <c r="O1669">
        <v>1</v>
      </c>
      <c r="P1669">
        <v>2018</v>
      </c>
      <c r="R1669" t="s">
        <v>26</v>
      </c>
      <c r="S1669" t="s">
        <v>27</v>
      </c>
    </row>
    <row r="1670" spans="1:19" x14ac:dyDescent="0.25">
      <c r="A1670" t="s">
        <v>338</v>
      </c>
      <c r="B1670" t="s">
        <v>29826</v>
      </c>
      <c r="C1670" t="s">
        <v>29827</v>
      </c>
      <c r="E1670" t="s">
        <v>2741</v>
      </c>
      <c r="F1670" t="s">
        <v>170</v>
      </c>
      <c r="G1670">
        <v>93923</v>
      </c>
      <c r="H1670">
        <v>36.555646000000003</v>
      </c>
      <c r="I1670">
        <v>-121.924572</v>
      </c>
      <c r="J1670" s="1" t="d">
        <v>2019-01-10</v>
      </c>
      <c r="K1670">
        <v>112909</v>
      </c>
      <c r="L1670" t="s">
        <v>30</v>
      </c>
      <c r="M1670" s="1" t="d">
        <v>2018-11-01</v>
      </c>
      <c r="N1670">
        <v>11</v>
      </c>
      <c r="O1670">
        <v>1</v>
      </c>
      <c r="P1670">
        <v>2018</v>
      </c>
      <c r="R1670" t="s">
        <v>26</v>
      </c>
      <c r="S1670" t="s">
        <v>31</v>
      </c>
    </row>
    <row r="1671" spans="1:19" x14ac:dyDescent="0.25">
      <c r="A1671" t="s">
        <v>338</v>
      </c>
      <c r="B1671" t="s">
        <v>29828</v>
      </c>
      <c r="C1671" t="s">
        <v>29829</v>
      </c>
      <c r="E1671" t="s">
        <v>2741</v>
      </c>
      <c r="F1671" t="s">
        <v>170</v>
      </c>
      <c r="G1671">
        <v>93923</v>
      </c>
      <c r="H1671">
        <v>36.528692999999997</v>
      </c>
      <c r="I1671">
        <v>-121.819756</v>
      </c>
      <c r="J1671" s="1" t="d">
        <v>2019-01-10</v>
      </c>
      <c r="K1671">
        <v>112910</v>
      </c>
      <c r="L1671" t="s">
        <v>30</v>
      </c>
      <c r="M1671" s="1" t="d">
        <v>2018-11-01</v>
      </c>
      <c r="N1671">
        <v>11</v>
      </c>
      <c r="O1671">
        <v>1</v>
      </c>
      <c r="P1671">
        <v>2018</v>
      </c>
      <c r="R1671" t="s">
        <v>26</v>
      </c>
      <c r="S1671" t="s">
        <v>31</v>
      </c>
    </row>
    <row r="1672" spans="1:19" x14ac:dyDescent="0.25">
      <c r="A1672" t="s">
        <v>338</v>
      </c>
      <c r="B1672" t="s">
        <v>29833</v>
      </c>
      <c r="C1672" t="s">
        <v>29834</v>
      </c>
      <c r="E1672" t="s">
        <v>29835</v>
      </c>
      <c r="F1672" t="s">
        <v>170</v>
      </c>
      <c r="G1672">
        <v>93924</v>
      </c>
      <c r="H1672">
        <v>36.478332000000002</v>
      </c>
      <c r="I1672">
        <v>-121.730362</v>
      </c>
      <c r="J1672" s="1" t="d">
        <v>2019-01-10</v>
      </c>
      <c r="K1672">
        <v>112912</v>
      </c>
      <c r="L1672" t="s">
        <v>30</v>
      </c>
      <c r="M1672" s="1" t="d">
        <v>2018-11-01</v>
      </c>
      <c r="N1672">
        <v>11</v>
      </c>
      <c r="O1672">
        <v>1</v>
      </c>
      <c r="P1672">
        <v>2018</v>
      </c>
      <c r="R1672" t="s">
        <v>26</v>
      </c>
      <c r="S1672" t="s">
        <v>31</v>
      </c>
    </row>
    <row r="1673" spans="1:19" x14ac:dyDescent="0.25">
      <c r="A1673" t="s">
        <v>338</v>
      </c>
      <c r="B1673" t="s">
        <v>29840</v>
      </c>
      <c r="C1673" t="s">
        <v>29841</v>
      </c>
      <c r="E1673" t="s">
        <v>29842</v>
      </c>
      <c r="F1673" t="s">
        <v>170</v>
      </c>
      <c r="G1673">
        <v>93921</v>
      </c>
      <c r="H1673">
        <v>36.554085000000001</v>
      </c>
      <c r="I1673">
        <v>-121.92093199999999</v>
      </c>
      <c r="J1673" s="1" t="d">
        <v>2019-01-10</v>
      </c>
      <c r="K1673">
        <v>112915</v>
      </c>
      <c r="L1673" t="s">
        <v>30</v>
      </c>
      <c r="M1673" s="1" t="d">
        <v>2018-11-01</v>
      </c>
      <c r="N1673">
        <v>11</v>
      </c>
      <c r="O1673">
        <v>1</v>
      </c>
      <c r="P1673">
        <v>2018</v>
      </c>
      <c r="R1673" t="s">
        <v>26</v>
      </c>
      <c r="S1673" t="s">
        <v>31</v>
      </c>
    </row>
    <row r="1674" spans="1:19" x14ac:dyDescent="0.25">
      <c r="A1674" t="s">
        <v>338</v>
      </c>
      <c r="B1674" t="s">
        <v>29864</v>
      </c>
      <c r="C1674" t="s">
        <v>29865</v>
      </c>
      <c r="E1674" t="s">
        <v>29866</v>
      </c>
      <c r="F1674" t="s">
        <v>170</v>
      </c>
      <c r="G1674">
        <v>93614</v>
      </c>
      <c r="H1674">
        <v>37.179141999999999</v>
      </c>
      <c r="I1674">
        <v>-119.77165599999999</v>
      </c>
      <c r="J1674" s="1" t="d">
        <v>2019-01-10</v>
      </c>
      <c r="K1674">
        <v>112926</v>
      </c>
      <c r="L1674" t="s">
        <v>30</v>
      </c>
      <c r="M1674" s="1" t="d">
        <v>2018-11-01</v>
      </c>
      <c r="N1674">
        <v>11</v>
      </c>
      <c r="O1674">
        <v>1</v>
      </c>
      <c r="P1674">
        <v>2018</v>
      </c>
      <c r="R1674" t="s">
        <v>26</v>
      </c>
      <c r="S1674" t="s">
        <v>27</v>
      </c>
    </row>
    <row r="1675" spans="1:19" x14ac:dyDescent="0.25">
      <c r="A1675" t="s">
        <v>338</v>
      </c>
      <c r="B1675" t="s">
        <v>29867</v>
      </c>
      <c r="C1675" t="s">
        <v>29868</v>
      </c>
      <c r="E1675" t="s">
        <v>29866</v>
      </c>
      <c r="F1675" t="s">
        <v>170</v>
      </c>
      <c r="G1675">
        <v>93614</v>
      </c>
      <c r="H1675">
        <v>37.261800000000001</v>
      </c>
      <c r="I1675">
        <v>-119.70050000000001</v>
      </c>
      <c r="J1675" s="1" t="d">
        <v>2019-01-10</v>
      </c>
      <c r="K1675">
        <v>112927</v>
      </c>
      <c r="L1675" t="s">
        <v>30</v>
      </c>
      <c r="M1675" s="1" t="d">
        <v>2018-11-01</v>
      </c>
      <c r="N1675">
        <v>11</v>
      </c>
      <c r="O1675">
        <v>1</v>
      </c>
      <c r="P1675">
        <v>2018</v>
      </c>
      <c r="R1675" t="s">
        <v>26</v>
      </c>
      <c r="S1675" t="s">
        <v>31</v>
      </c>
    </row>
    <row r="1676" spans="1:19" x14ac:dyDescent="0.25">
      <c r="A1676" t="s">
        <v>338</v>
      </c>
      <c r="B1676" t="s">
        <v>29870</v>
      </c>
      <c r="C1676" t="s">
        <v>29871</v>
      </c>
      <c r="E1676" t="s">
        <v>1216</v>
      </c>
      <c r="F1676" t="s">
        <v>170</v>
      </c>
      <c r="G1676">
        <v>92882</v>
      </c>
      <c r="H1676">
        <v>33.878959999999999</v>
      </c>
      <c r="I1676">
        <v>-117.603758</v>
      </c>
      <c r="J1676" s="1" t="d">
        <v>2019-01-10</v>
      </c>
      <c r="K1676">
        <v>112929</v>
      </c>
      <c r="L1676" t="s">
        <v>30</v>
      </c>
      <c r="M1676" s="1" t="d">
        <v>2018-11-01</v>
      </c>
      <c r="N1676">
        <v>11</v>
      </c>
      <c r="O1676">
        <v>1</v>
      </c>
      <c r="P1676">
        <v>2018</v>
      </c>
      <c r="R1676" t="s">
        <v>26</v>
      </c>
      <c r="S1676" t="s">
        <v>31</v>
      </c>
    </row>
    <row r="1677" spans="1:19" x14ac:dyDescent="0.25">
      <c r="A1677" t="s">
        <v>338</v>
      </c>
      <c r="B1677" t="s">
        <v>29876</v>
      </c>
      <c r="C1677" t="s">
        <v>29877</v>
      </c>
      <c r="E1677" t="s">
        <v>1216</v>
      </c>
      <c r="F1677" t="s">
        <v>170</v>
      </c>
      <c r="G1677">
        <v>92880</v>
      </c>
      <c r="H1677">
        <v>33.986139000000001</v>
      </c>
      <c r="I1677">
        <v>-117.558635</v>
      </c>
      <c r="J1677" s="1" t="d">
        <v>2019-01-10</v>
      </c>
      <c r="K1677">
        <v>112932</v>
      </c>
      <c r="L1677" t="s">
        <v>30</v>
      </c>
      <c r="M1677" s="1" t="d">
        <v>2018-11-01</v>
      </c>
      <c r="N1677">
        <v>11</v>
      </c>
      <c r="O1677">
        <v>1</v>
      </c>
      <c r="P1677">
        <v>2018</v>
      </c>
      <c r="R1677" t="s">
        <v>26</v>
      </c>
      <c r="S1677" t="s">
        <v>31</v>
      </c>
    </row>
    <row r="1678" spans="1:19" x14ac:dyDescent="0.25">
      <c r="A1678" t="s">
        <v>338</v>
      </c>
      <c r="B1678" t="s">
        <v>29892</v>
      </c>
      <c r="C1678" t="s">
        <v>29893</v>
      </c>
      <c r="E1678" t="s">
        <v>27295</v>
      </c>
      <c r="F1678" t="s">
        <v>170</v>
      </c>
      <c r="G1678">
        <v>95531</v>
      </c>
      <c r="H1678">
        <v>41.746622000000002</v>
      </c>
      <c r="I1678">
        <v>-124.178139</v>
      </c>
      <c r="J1678" s="1" t="d">
        <v>2019-01-10</v>
      </c>
      <c r="K1678">
        <v>112940</v>
      </c>
      <c r="L1678" t="s">
        <v>30</v>
      </c>
      <c r="M1678" s="1" t="d">
        <v>2018-11-01</v>
      </c>
      <c r="N1678">
        <v>11</v>
      </c>
      <c r="O1678">
        <v>1</v>
      </c>
      <c r="P1678">
        <v>2018</v>
      </c>
      <c r="R1678" t="s">
        <v>26</v>
      </c>
      <c r="S1678" t="s">
        <v>31</v>
      </c>
    </row>
    <row r="1679" spans="1:19" x14ac:dyDescent="0.25">
      <c r="A1679" t="s">
        <v>338</v>
      </c>
      <c r="B1679" t="s">
        <v>29894</v>
      </c>
      <c r="C1679" t="s">
        <v>29895</v>
      </c>
      <c r="E1679" t="s">
        <v>13471</v>
      </c>
      <c r="F1679" t="s">
        <v>170</v>
      </c>
      <c r="G1679">
        <v>93432</v>
      </c>
      <c r="H1679">
        <v>35.510851000000002</v>
      </c>
      <c r="I1679">
        <v>-120.488018</v>
      </c>
      <c r="J1679" s="1" t="d">
        <v>2019-01-10</v>
      </c>
      <c r="K1679">
        <v>112941</v>
      </c>
      <c r="L1679" t="s">
        <v>30</v>
      </c>
      <c r="M1679" s="1" t="d">
        <v>2018-11-01</v>
      </c>
      <c r="N1679">
        <v>11</v>
      </c>
      <c r="O1679">
        <v>1</v>
      </c>
      <c r="P1679">
        <v>2018</v>
      </c>
      <c r="R1679" t="s">
        <v>26</v>
      </c>
      <c r="S1679" t="s">
        <v>31</v>
      </c>
    </row>
    <row r="1680" spans="1:19" x14ac:dyDescent="0.25">
      <c r="A1680" t="s">
        <v>338</v>
      </c>
      <c r="B1680" t="s">
        <v>29907</v>
      </c>
      <c r="C1680" t="s">
        <v>29908</v>
      </c>
      <c r="E1680" t="s">
        <v>192</v>
      </c>
      <c r="F1680" t="s">
        <v>170</v>
      </c>
      <c r="G1680">
        <v>95616</v>
      </c>
      <c r="H1680">
        <v>38.571038999999999</v>
      </c>
      <c r="I1680">
        <v>-121.845885</v>
      </c>
      <c r="J1680" s="1" t="d">
        <v>2019-01-10</v>
      </c>
      <c r="K1680">
        <v>112948</v>
      </c>
      <c r="L1680" t="s">
        <v>30</v>
      </c>
      <c r="M1680" s="1" t="d">
        <v>2018-11-01</v>
      </c>
      <c r="N1680">
        <v>11</v>
      </c>
      <c r="O1680">
        <v>1</v>
      </c>
      <c r="P1680">
        <v>2018</v>
      </c>
      <c r="R1680" t="s">
        <v>26</v>
      </c>
      <c r="S1680" t="s">
        <v>27</v>
      </c>
    </row>
    <row r="1681" spans="1:19" x14ac:dyDescent="0.25">
      <c r="A1681" t="s">
        <v>338</v>
      </c>
      <c r="B1681" t="s">
        <v>29925</v>
      </c>
      <c r="C1681" t="s">
        <v>29926</v>
      </c>
      <c r="E1681" t="s">
        <v>29927</v>
      </c>
      <c r="F1681" t="s">
        <v>170</v>
      </c>
      <c r="G1681">
        <v>96025</v>
      </c>
      <c r="H1681">
        <v>41.198543000000001</v>
      </c>
      <c r="I1681">
        <v>-122.276779</v>
      </c>
      <c r="J1681" s="1" t="d">
        <v>2019-01-10</v>
      </c>
      <c r="K1681">
        <v>112956</v>
      </c>
      <c r="L1681" t="s">
        <v>30</v>
      </c>
      <c r="M1681" s="1" t="d">
        <v>2018-11-01</v>
      </c>
      <c r="N1681">
        <v>11</v>
      </c>
      <c r="O1681">
        <v>1</v>
      </c>
      <c r="P1681">
        <v>2018</v>
      </c>
      <c r="R1681" t="s">
        <v>26</v>
      </c>
      <c r="S1681" t="s">
        <v>31</v>
      </c>
    </row>
    <row r="1682" spans="1:19" x14ac:dyDescent="0.25">
      <c r="A1682" t="s">
        <v>338</v>
      </c>
      <c r="B1682" t="s">
        <v>29932</v>
      </c>
      <c r="C1682" t="s">
        <v>29933</v>
      </c>
      <c r="E1682" t="s">
        <v>1299</v>
      </c>
      <c r="F1682" t="s">
        <v>170</v>
      </c>
      <c r="G1682">
        <v>95758</v>
      </c>
      <c r="H1682">
        <v>38.425759999999997</v>
      </c>
      <c r="I1682">
        <v>-121.48258199999999</v>
      </c>
      <c r="J1682" s="1" t="d">
        <v>2019-01-10</v>
      </c>
      <c r="K1682">
        <v>112959</v>
      </c>
      <c r="L1682" t="s">
        <v>30</v>
      </c>
      <c r="M1682" s="1" t="d">
        <v>2018-11-01</v>
      </c>
      <c r="N1682">
        <v>11</v>
      </c>
      <c r="O1682">
        <v>1</v>
      </c>
      <c r="P1682">
        <v>2018</v>
      </c>
      <c r="R1682" t="s">
        <v>26</v>
      </c>
      <c r="S1682" t="s">
        <v>31</v>
      </c>
    </row>
    <row r="1683" spans="1:19" x14ac:dyDescent="0.25">
      <c r="A1683" t="s">
        <v>338</v>
      </c>
      <c r="B1683" t="s">
        <v>29934</v>
      </c>
      <c r="C1683" t="s">
        <v>29935</v>
      </c>
      <c r="E1683" t="s">
        <v>10639</v>
      </c>
      <c r="F1683" t="s">
        <v>170</v>
      </c>
      <c r="G1683">
        <v>94608</v>
      </c>
      <c r="H1683">
        <v>37.839559000000001</v>
      </c>
      <c r="I1683">
        <v>-122.292929</v>
      </c>
      <c r="J1683" s="1" t="d">
        <v>2019-01-10</v>
      </c>
      <c r="K1683">
        <v>112960</v>
      </c>
      <c r="L1683" t="s">
        <v>30</v>
      </c>
      <c r="M1683" s="1" t="d">
        <v>2018-11-01</v>
      </c>
      <c r="N1683">
        <v>11</v>
      </c>
      <c r="O1683">
        <v>1</v>
      </c>
      <c r="P1683">
        <v>2018</v>
      </c>
      <c r="R1683" t="s">
        <v>26</v>
      </c>
      <c r="S1683" t="s">
        <v>31</v>
      </c>
    </row>
    <row r="1684" spans="1:19" x14ac:dyDescent="0.25">
      <c r="A1684" t="s">
        <v>338</v>
      </c>
      <c r="B1684" t="s">
        <v>29936</v>
      </c>
      <c r="C1684" t="s">
        <v>29937</v>
      </c>
      <c r="E1684" t="s">
        <v>386</v>
      </c>
      <c r="F1684" t="s">
        <v>170</v>
      </c>
      <c r="G1684">
        <v>92025</v>
      </c>
      <c r="H1684">
        <v>33.082301999999999</v>
      </c>
      <c r="I1684">
        <v>-117.040818</v>
      </c>
      <c r="J1684" s="1" t="d">
        <v>2019-01-10</v>
      </c>
      <c r="K1684">
        <v>112961</v>
      </c>
      <c r="L1684" t="s">
        <v>30</v>
      </c>
      <c r="M1684" s="1" t="d">
        <v>2018-11-01</v>
      </c>
      <c r="N1684">
        <v>11</v>
      </c>
      <c r="O1684">
        <v>1</v>
      </c>
      <c r="P1684">
        <v>2018</v>
      </c>
      <c r="R1684" t="s">
        <v>26</v>
      </c>
      <c r="S1684" t="s">
        <v>27</v>
      </c>
    </row>
    <row r="1685" spans="1:19" x14ac:dyDescent="0.25">
      <c r="A1685" t="s">
        <v>338</v>
      </c>
      <c r="B1685" t="s">
        <v>29938</v>
      </c>
      <c r="C1685" t="s">
        <v>29939</v>
      </c>
      <c r="E1685" t="s">
        <v>6965</v>
      </c>
      <c r="F1685" t="s">
        <v>170</v>
      </c>
      <c r="G1685">
        <v>95501</v>
      </c>
      <c r="H1685">
        <v>40.804029</v>
      </c>
      <c r="I1685">
        <v>-124.158473</v>
      </c>
      <c r="J1685" s="1" t="d">
        <v>2019-01-10</v>
      </c>
      <c r="K1685">
        <v>112962</v>
      </c>
      <c r="L1685" t="s">
        <v>30</v>
      </c>
      <c r="M1685" s="1" t="d">
        <v>2018-11-01</v>
      </c>
      <c r="N1685">
        <v>11</v>
      </c>
      <c r="O1685">
        <v>1</v>
      </c>
      <c r="P1685">
        <v>2018</v>
      </c>
      <c r="R1685" t="s">
        <v>26</v>
      </c>
      <c r="S1685" t="s">
        <v>31</v>
      </c>
    </row>
    <row r="1686" spans="1:19" x14ac:dyDescent="0.25">
      <c r="A1686" t="s">
        <v>338</v>
      </c>
      <c r="B1686" t="s">
        <v>29942</v>
      </c>
      <c r="C1686" t="s">
        <v>29943</v>
      </c>
      <c r="E1686" t="s">
        <v>6965</v>
      </c>
      <c r="F1686" t="s">
        <v>170</v>
      </c>
      <c r="G1686">
        <v>95501</v>
      </c>
      <c r="H1686">
        <v>40.803753</v>
      </c>
      <c r="I1686">
        <v>-124.160963</v>
      </c>
      <c r="J1686" s="1" t="d">
        <v>2019-01-10</v>
      </c>
      <c r="K1686">
        <v>112964</v>
      </c>
      <c r="L1686" t="s">
        <v>30</v>
      </c>
      <c r="M1686" s="1" t="d">
        <v>2018-11-01</v>
      </c>
      <c r="N1686">
        <v>11</v>
      </c>
      <c r="O1686">
        <v>1</v>
      </c>
      <c r="P1686">
        <v>2018</v>
      </c>
      <c r="R1686" t="s">
        <v>26</v>
      </c>
      <c r="S1686" t="s">
        <v>31</v>
      </c>
    </row>
    <row r="1687" spans="1:19" x14ac:dyDescent="0.25">
      <c r="A1687" t="s">
        <v>338</v>
      </c>
      <c r="B1687" t="s">
        <v>29950</v>
      </c>
      <c r="C1687" t="s">
        <v>29951</v>
      </c>
      <c r="E1687" t="s">
        <v>29952</v>
      </c>
      <c r="F1687" t="s">
        <v>170</v>
      </c>
      <c r="G1687">
        <v>95630</v>
      </c>
      <c r="H1687">
        <v>38.654550999999998</v>
      </c>
      <c r="I1687">
        <v>-121.123609</v>
      </c>
      <c r="J1687" s="1" t="d">
        <v>2019-01-10</v>
      </c>
      <c r="K1687">
        <v>112968</v>
      </c>
      <c r="L1687" t="s">
        <v>30</v>
      </c>
      <c r="M1687" s="1" t="d">
        <v>2018-11-01</v>
      </c>
      <c r="N1687">
        <v>11</v>
      </c>
      <c r="O1687">
        <v>1</v>
      </c>
      <c r="P1687">
        <v>2018</v>
      </c>
      <c r="R1687" t="s">
        <v>26</v>
      </c>
      <c r="S1687" t="s">
        <v>31</v>
      </c>
    </row>
    <row r="1688" spans="1:19" x14ac:dyDescent="0.25">
      <c r="A1688" t="s">
        <v>338</v>
      </c>
      <c r="B1688" t="s">
        <v>29964</v>
      </c>
      <c r="C1688" t="s">
        <v>29965</v>
      </c>
      <c r="E1688" t="s">
        <v>5620</v>
      </c>
      <c r="F1688" t="s">
        <v>170</v>
      </c>
      <c r="G1688">
        <v>94538</v>
      </c>
      <c r="H1688">
        <v>37.483049000000001</v>
      </c>
      <c r="I1688">
        <v>-121.939643</v>
      </c>
      <c r="J1688" s="1" t="d">
        <v>2019-01-10</v>
      </c>
      <c r="K1688">
        <v>112975</v>
      </c>
      <c r="L1688" t="s">
        <v>30</v>
      </c>
      <c r="M1688" s="1" t="d">
        <v>2018-11-01</v>
      </c>
      <c r="N1688">
        <v>11</v>
      </c>
      <c r="O1688">
        <v>1</v>
      </c>
      <c r="P1688">
        <v>2018</v>
      </c>
      <c r="R1688" t="s">
        <v>26</v>
      </c>
      <c r="S1688" t="s">
        <v>31</v>
      </c>
    </row>
    <row r="1689" spans="1:19" x14ac:dyDescent="0.25">
      <c r="A1689" t="s">
        <v>338</v>
      </c>
      <c r="B1689" t="s">
        <v>29996</v>
      </c>
      <c r="C1689" t="s">
        <v>29997</v>
      </c>
      <c r="E1689" t="s">
        <v>29998</v>
      </c>
      <c r="F1689" t="s">
        <v>170</v>
      </c>
      <c r="G1689">
        <v>96103</v>
      </c>
      <c r="H1689">
        <v>39.723115999999997</v>
      </c>
      <c r="I1689">
        <v>-120.662982</v>
      </c>
      <c r="J1689" s="1" t="d">
        <v>2019-01-10</v>
      </c>
      <c r="K1689">
        <v>112990</v>
      </c>
      <c r="L1689" t="s">
        <v>30</v>
      </c>
      <c r="M1689" s="1" t="d">
        <v>2018-11-01</v>
      </c>
      <c r="N1689">
        <v>11</v>
      </c>
      <c r="O1689">
        <v>1</v>
      </c>
      <c r="P1689">
        <v>2018</v>
      </c>
      <c r="R1689" t="s">
        <v>26</v>
      </c>
      <c r="S1689" t="s">
        <v>31</v>
      </c>
    </row>
    <row r="1690" spans="1:19" x14ac:dyDescent="0.25">
      <c r="A1690" t="s">
        <v>338</v>
      </c>
      <c r="B1690" t="s">
        <v>30023</v>
      </c>
      <c r="C1690" t="s">
        <v>30024</v>
      </c>
      <c r="E1690" t="s">
        <v>14450</v>
      </c>
      <c r="F1690" t="s">
        <v>170</v>
      </c>
      <c r="G1690">
        <v>90250</v>
      </c>
      <c r="H1690">
        <v>33.930512</v>
      </c>
      <c r="I1690">
        <v>-118.351184</v>
      </c>
      <c r="J1690" s="1" t="d">
        <v>2019-01-10</v>
      </c>
      <c r="K1690">
        <v>113002</v>
      </c>
      <c r="L1690" t="s">
        <v>30</v>
      </c>
      <c r="M1690" s="1" t="d">
        <v>2018-11-01</v>
      </c>
      <c r="N1690">
        <v>11</v>
      </c>
      <c r="O1690">
        <v>1</v>
      </c>
      <c r="P1690">
        <v>2018</v>
      </c>
      <c r="R1690" t="s">
        <v>26</v>
      </c>
      <c r="S1690" t="s">
        <v>31</v>
      </c>
    </row>
    <row r="1691" spans="1:19" x14ac:dyDescent="0.25">
      <c r="A1691" t="s">
        <v>338</v>
      </c>
      <c r="B1691" t="s">
        <v>30026</v>
      </c>
      <c r="C1691" t="s">
        <v>30027</v>
      </c>
      <c r="E1691" t="s">
        <v>8803</v>
      </c>
      <c r="F1691" t="s">
        <v>170</v>
      </c>
      <c r="G1691">
        <v>95448</v>
      </c>
      <c r="H1691">
        <v>38.604647</v>
      </c>
      <c r="I1691">
        <v>-122.88675600000001</v>
      </c>
      <c r="J1691" s="1" t="d">
        <v>2019-01-10</v>
      </c>
      <c r="K1691">
        <v>113004</v>
      </c>
      <c r="L1691" t="s">
        <v>30</v>
      </c>
      <c r="M1691" s="1" t="d">
        <v>2018-11-01</v>
      </c>
      <c r="N1691">
        <v>11</v>
      </c>
      <c r="O1691">
        <v>1</v>
      </c>
      <c r="P1691">
        <v>2018</v>
      </c>
      <c r="R1691" t="s">
        <v>26</v>
      </c>
      <c r="S1691" t="s">
        <v>31</v>
      </c>
    </row>
    <row r="1692" spans="1:19" x14ac:dyDescent="0.25">
      <c r="A1692" t="s">
        <v>338</v>
      </c>
      <c r="B1692" t="s">
        <v>30028</v>
      </c>
      <c r="C1692" t="s">
        <v>30029</v>
      </c>
      <c r="E1692" t="s">
        <v>8803</v>
      </c>
      <c r="F1692" t="s">
        <v>170</v>
      </c>
      <c r="G1692">
        <v>95448</v>
      </c>
      <c r="H1692">
        <v>38.507295999999997</v>
      </c>
      <c r="I1692">
        <v>-122.897357</v>
      </c>
      <c r="J1692" s="1" t="d">
        <v>2019-01-10</v>
      </c>
      <c r="K1692">
        <v>113005</v>
      </c>
      <c r="L1692" t="s">
        <v>30</v>
      </c>
      <c r="M1692" s="1" t="d">
        <v>2018-11-01</v>
      </c>
      <c r="N1692">
        <v>11</v>
      </c>
      <c r="O1692">
        <v>1</v>
      </c>
      <c r="P1692">
        <v>2018</v>
      </c>
      <c r="R1692" t="s">
        <v>26</v>
      </c>
      <c r="S1692" t="s">
        <v>31</v>
      </c>
    </row>
    <row r="1693" spans="1:19" x14ac:dyDescent="0.25">
      <c r="A1693" t="s">
        <v>338</v>
      </c>
      <c r="B1693" t="s">
        <v>30050</v>
      </c>
      <c r="C1693" t="s">
        <v>30051</v>
      </c>
      <c r="E1693" t="s">
        <v>8803</v>
      </c>
      <c r="F1693" t="s">
        <v>170</v>
      </c>
      <c r="G1693">
        <v>95448</v>
      </c>
      <c r="H1693">
        <v>38.606625000000001</v>
      </c>
      <c r="I1693">
        <v>-122.861282</v>
      </c>
      <c r="J1693" s="1" t="d">
        <v>2019-01-10</v>
      </c>
      <c r="K1693">
        <v>113016</v>
      </c>
      <c r="L1693" t="s">
        <v>30</v>
      </c>
      <c r="M1693" s="1" t="d">
        <v>2018-11-01</v>
      </c>
      <c r="N1693">
        <v>11</v>
      </c>
      <c r="O1693">
        <v>1</v>
      </c>
      <c r="P1693">
        <v>2018</v>
      </c>
      <c r="R1693" t="s">
        <v>26</v>
      </c>
      <c r="S1693" t="s">
        <v>31</v>
      </c>
    </row>
    <row r="1694" spans="1:19" x14ac:dyDescent="0.25">
      <c r="A1694" t="s">
        <v>338</v>
      </c>
      <c r="B1694" t="s">
        <v>30052</v>
      </c>
      <c r="C1694" t="s">
        <v>30053</v>
      </c>
      <c r="E1694" t="s">
        <v>8803</v>
      </c>
      <c r="F1694" t="s">
        <v>170</v>
      </c>
      <c r="G1694">
        <v>95405</v>
      </c>
      <c r="H1694">
        <v>38.520704000000002</v>
      </c>
      <c r="I1694">
        <v>-122.869165</v>
      </c>
      <c r="J1694" s="1" t="d">
        <v>2019-01-10</v>
      </c>
      <c r="K1694">
        <v>113017</v>
      </c>
      <c r="L1694" t="s">
        <v>30</v>
      </c>
      <c r="M1694" s="1" t="d">
        <v>2018-11-01</v>
      </c>
      <c r="N1694">
        <v>11</v>
      </c>
      <c r="O1694">
        <v>1</v>
      </c>
      <c r="P1694">
        <v>2018</v>
      </c>
      <c r="R1694" t="s">
        <v>26</v>
      </c>
      <c r="S1694" t="s">
        <v>31</v>
      </c>
    </row>
    <row r="1695" spans="1:19" x14ac:dyDescent="0.25">
      <c r="A1695" t="s">
        <v>338</v>
      </c>
      <c r="B1695" t="s">
        <v>30081</v>
      </c>
      <c r="C1695" t="s">
        <v>30082</v>
      </c>
      <c r="E1695" t="s">
        <v>296</v>
      </c>
      <c r="F1695" t="s">
        <v>170</v>
      </c>
      <c r="G1695">
        <v>92201</v>
      </c>
      <c r="H1695">
        <v>33.717644999999997</v>
      </c>
      <c r="I1695">
        <v>-116.272553</v>
      </c>
      <c r="J1695" s="1" t="d">
        <v>2019-01-10</v>
      </c>
      <c r="K1695">
        <v>113031</v>
      </c>
      <c r="L1695" t="s">
        <v>30</v>
      </c>
      <c r="M1695" s="1" t="d">
        <v>2018-11-01</v>
      </c>
      <c r="N1695">
        <v>11</v>
      </c>
      <c r="O1695">
        <v>1</v>
      </c>
      <c r="P1695">
        <v>2018</v>
      </c>
      <c r="R1695" t="s">
        <v>26</v>
      </c>
      <c r="S1695" t="s">
        <v>31</v>
      </c>
    </row>
    <row r="1696" spans="1:19" x14ac:dyDescent="0.25">
      <c r="A1696" t="s">
        <v>338</v>
      </c>
      <c r="B1696" t="s">
        <v>30083</v>
      </c>
      <c r="C1696" t="s">
        <v>30084</v>
      </c>
      <c r="E1696" t="s">
        <v>296</v>
      </c>
      <c r="F1696" t="s">
        <v>170</v>
      </c>
      <c r="G1696">
        <v>92203</v>
      </c>
      <c r="H1696">
        <v>33.742514999999997</v>
      </c>
      <c r="I1696">
        <v>-116.21067600000001</v>
      </c>
      <c r="J1696" s="1" t="d">
        <v>2019-01-10</v>
      </c>
      <c r="K1696">
        <v>113032</v>
      </c>
      <c r="L1696" t="s">
        <v>30</v>
      </c>
      <c r="M1696" s="1" t="d">
        <v>2018-11-01</v>
      </c>
      <c r="N1696">
        <v>11</v>
      </c>
      <c r="O1696">
        <v>1</v>
      </c>
      <c r="P1696">
        <v>2018</v>
      </c>
      <c r="R1696" t="s">
        <v>26</v>
      </c>
      <c r="S1696" t="s">
        <v>27</v>
      </c>
    </row>
    <row r="1697" spans="1:19" x14ac:dyDescent="0.25">
      <c r="A1697" t="s">
        <v>338</v>
      </c>
      <c r="B1697" t="s">
        <v>30089</v>
      </c>
      <c r="C1697" t="s">
        <v>30090</v>
      </c>
      <c r="E1697" t="s">
        <v>249</v>
      </c>
      <c r="F1697" t="s">
        <v>170</v>
      </c>
      <c r="G1697">
        <v>92612</v>
      </c>
      <c r="H1697">
        <v>33.678987999999997</v>
      </c>
      <c r="I1697">
        <v>-117.85135200000001</v>
      </c>
      <c r="J1697" s="1" t="d">
        <v>2019-01-10</v>
      </c>
      <c r="K1697">
        <v>113035</v>
      </c>
      <c r="L1697" t="s">
        <v>30</v>
      </c>
      <c r="M1697" s="1" t="d">
        <v>2018-11-01</v>
      </c>
      <c r="N1697">
        <v>11</v>
      </c>
      <c r="O1697">
        <v>1</v>
      </c>
      <c r="P1697">
        <v>2018</v>
      </c>
      <c r="R1697" t="s">
        <v>26</v>
      </c>
      <c r="S1697" t="s">
        <v>31</v>
      </c>
    </row>
    <row r="1698" spans="1:19" x14ac:dyDescent="0.25">
      <c r="A1698" t="s">
        <v>338</v>
      </c>
      <c r="B1698" t="s">
        <v>30091</v>
      </c>
      <c r="C1698" t="s">
        <v>30092</v>
      </c>
      <c r="E1698" t="s">
        <v>249</v>
      </c>
      <c r="F1698" t="s">
        <v>170</v>
      </c>
      <c r="G1698">
        <v>92618</v>
      </c>
      <c r="H1698">
        <v>33.656739000000002</v>
      </c>
      <c r="I1698">
        <v>-117.748729</v>
      </c>
      <c r="J1698" s="1" t="d">
        <v>2019-01-10</v>
      </c>
      <c r="K1698">
        <v>113036</v>
      </c>
      <c r="L1698" t="s">
        <v>30</v>
      </c>
      <c r="M1698" s="1" t="d">
        <v>2018-11-01</v>
      </c>
      <c r="N1698">
        <v>11</v>
      </c>
      <c r="O1698">
        <v>1</v>
      </c>
      <c r="P1698">
        <v>2018</v>
      </c>
      <c r="R1698" t="s">
        <v>26</v>
      </c>
      <c r="S1698" t="s">
        <v>31</v>
      </c>
    </row>
    <row r="1699" spans="1:19" x14ac:dyDescent="0.25">
      <c r="A1699" t="s">
        <v>338</v>
      </c>
      <c r="B1699" t="s">
        <v>30099</v>
      </c>
      <c r="C1699" t="s">
        <v>30100</v>
      </c>
      <c r="E1699" t="s">
        <v>17593</v>
      </c>
      <c r="F1699" t="s">
        <v>170</v>
      </c>
      <c r="G1699">
        <v>92252</v>
      </c>
      <c r="H1699">
        <v>34.132075</v>
      </c>
      <c r="I1699">
        <v>-116.314393</v>
      </c>
      <c r="J1699" s="1" t="d">
        <v>2019-01-10</v>
      </c>
      <c r="K1699">
        <v>113040</v>
      </c>
      <c r="L1699" t="s">
        <v>30</v>
      </c>
      <c r="M1699" s="1" t="d">
        <v>2018-11-01</v>
      </c>
      <c r="N1699">
        <v>11</v>
      </c>
      <c r="O1699">
        <v>1</v>
      </c>
      <c r="P1699">
        <v>2018</v>
      </c>
      <c r="R1699" t="s">
        <v>26</v>
      </c>
      <c r="S1699" t="s">
        <v>27</v>
      </c>
    </row>
    <row r="1700" spans="1:19" x14ac:dyDescent="0.25">
      <c r="A1700" t="s">
        <v>338</v>
      </c>
      <c r="B1700" t="s">
        <v>30101</v>
      </c>
      <c r="C1700" t="s">
        <v>30102</v>
      </c>
      <c r="E1700" t="s">
        <v>17593</v>
      </c>
      <c r="F1700" t="s">
        <v>170</v>
      </c>
      <c r="G1700">
        <v>92252</v>
      </c>
      <c r="H1700">
        <v>34.164703000000003</v>
      </c>
      <c r="I1700">
        <v>-116.242397</v>
      </c>
      <c r="J1700" s="1" t="d">
        <v>2019-01-10</v>
      </c>
      <c r="K1700">
        <v>113041</v>
      </c>
      <c r="L1700" t="s">
        <v>30</v>
      </c>
      <c r="M1700" s="1" t="d">
        <v>2018-11-01</v>
      </c>
      <c r="N1700">
        <v>11</v>
      </c>
      <c r="O1700">
        <v>1</v>
      </c>
      <c r="P1700">
        <v>2018</v>
      </c>
      <c r="R1700" t="s">
        <v>26</v>
      </c>
      <c r="S1700" t="s">
        <v>27</v>
      </c>
    </row>
    <row r="1701" spans="1:19" x14ac:dyDescent="0.25">
      <c r="A1701" t="s">
        <v>338</v>
      </c>
      <c r="B1701" t="s">
        <v>30103</v>
      </c>
      <c r="C1701" t="s">
        <v>30104</v>
      </c>
      <c r="E1701" t="s">
        <v>30105</v>
      </c>
      <c r="F1701" t="s">
        <v>170</v>
      </c>
      <c r="G1701">
        <v>92036</v>
      </c>
      <c r="H1701">
        <v>33.080216999999998</v>
      </c>
      <c r="I1701">
        <v>-116.60202</v>
      </c>
      <c r="J1701" s="1" t="d">
        <v>2019-01-10</v>
      </c>
      <c r="K1701">
        <v>113042</v>
      </c>
      <c r="L1701" t="s">
        <v>30</v>
      </c>
      <c r="M1701" s="1" t="d">
        <v>2018-11-01</v>
      </c>
      <c r="N1701">
        <v>11</v>
      </c>
      <c r="O1701">
        <v>1</v>
      </c>
      <c r="P1701">
        <v>2018</v>
      </c>
      <c r="R1701" t="s">
        <v>26</v>
      </c>
      <c r="S1701" t="s">
        <v>31</v>
      </c>
    </row>
    <row r="1702" spans="1:19" x14ac:dyDescent="0.25">
      <c r="A1702" t="s">
        <v>338</v>
      </c>
      <c r="B1702" t="s">
        <v>30111</v>
      </c>
      <c r="C1702" t="s">
        <v>30112</v>
      </c>
      <c r="E1702" t="s">
        <v>30113</v>
      </c>
      <c r="F1702" t="s">
        <v>170</v>
      </c>
      <c r="G1702">
        <v>96143</v>
      </c>
      <c r="H1702">
        <v>39.240946000000001</v>
      </c>
      <c r="I1702">
        <v>-120.017073</v>
      </c>
      <c r="J1702" s="1" t="d">
        <v>2019-01-10</v>
      </c>
      <c r="K1702">
        <v>113045</v>
      </c>
      <c r="L1702" t="s">
        <v>30</v>
      </c>
      <c r="M1702" s="1" t="d">
        <v>2018-11-01</v>
      </c>
      <c r="N1702">
        <v>11</v>
      </c>
      <c r="O1702">
        <v>1</v>
      </c>
      <c r="P1702">
        <v>2018</v>
      </c>
      <c r="R1702" t="s">
        <v>26</v>
      </c>
      <c r="S1702" t="s">
        <v>27</v>
      </c>
    </row>
    <row r="1703" spans="1:19" x14ac:dyDescent="0.25">
      <c r="A1703" t="s">
        <v>338</v>
      </c>
      <c r="B1703" t="s">
        <v>30122</v>
      </c>
      <c r="C1703" t="s">
        <v>30123</v>
      </c>
      <c r="E1703" t="s">
        <v>4947</v>
      </c>
      <c r="F1703" t="s">
        <v>170</v>
      </c>
      <c r="G1703">
        <v>92253</v>
      </c>
      <c r="H1703">
        <v>33.663063999999999</v>
      </c>
      <c r="I1703">
        <v>-116.241675</v>
      </c>
      <c r="J1703" s="1" t="d">
        <v>2019-01-10</v>
      </c>
      <c r="K1703">
        <v>113050</v>
      </c>
      <c r="L1703" t="s">
        <v>30</v>
      </c>
      <c r="M1703" s="1" t="d">
        <v>2018-11-01</v>
      </c>
      <c r="N1703">
        <v>11</v>
      </c>
      <c r="O1703">
        <v>1</v>
      </c>
      <c r="P1703">
        <v>2018</v>
      </c>
      <c r="R1703" t="s">
        <v>26</v>
      </c>
      <c r="S1703" t="s">
        <v>31</v>
      </c>
    </row>
    <row r="1704" spans="1:19" x14ac:dyDescent="0.25">
      <c r="A1704" t="s">
        <v>338</v>
      </c>
      <c r="B1704" t="s">
        <v>30124</v>
      </c>
      <c r="C1704" t="s">
        <v>30125</v>
      </c>
      <c r="E1704" t="s">
        <v>4947</v>
      </c>
      <c r="F1704" t="s">
        <v>170</v>
      </c>
      <c r="G1704">
        <v>92253</v>
      </c>
      <c r="H1704">
        <v>33.677281999999998</v>
      </c>
      <c r="I1704">
        <v>-116.29696800000001</v>
      </c>
      <c r="J1704" s="1" t="d">
        <v>2019-01-10</v>
      </c>
      <c r="K1704">
        <v>113051</v>
      </c>
      <c r="L1704" t="s">
        <v>30</v>
      </c>
      <c r="M1704" s="1" t="d">
        <v>2018-11-01</v>
      </c>
      <c r="N1704">
        <v>11</v>
      </c>
      <c r="O1704">
        <v>1</v>
      </c>
      <c r="P1704">
        <v>2018</v>
      </c>
      <c r="R1704" t="s">
        <v>26</v>
      </c>
      <c r="S1704" t="s">
        <v>31</v>
      </c>
    </row>
    <row r="1705" spans="1:19" x14ac:dyDescent="0.25">
      <c r="A1705" t="s">
        <v>338</v>
      </c>
      <c r="B1705" t="s">
        <v>30128</v>
      </c>
      <c r="C1705" t="s">
        <v>30129</v>
      </c>
      <c r="E1705" t="s">
        <v>4947</v>
      </c>
      <c r="F1705" t="s">
        <v>170</v>
      </c>
      <c r="G1705">
        <v>92253</v>
      </c>
      <c r="H1705">
        <v>33.639797000000002</v>
      </c>
      <c r="I1705">
        <v>-116.24369799999999</v>
      </c>
      <c r="J1705" s="1" t="d">
        <v>2019-01-10</v>
      </c>
      <c r="K1705">
        <v>113053</v>
      </c>
      <c r="L1705" t="s">
        <v>30</v>
      </c>
      <c r="M1705" s="1" t="d">
        <v>2018-11-01</v>
      </c>
      <c r="N1705">
        <v>11</v>
      </c>
      <c r="O1705">
        <v>1</v>
      </c>
      <c r="P1705">
        <v>2018</v>
      </c>
      <c r="R1705" t="s">
        <v>26</v>
      </c>
      <c r="S1705" t="s">
        <v>27</v>
      </c>
    </row>
    <row r="1706" spans="1:19" x14ac:dyDescent="0.25">
      <c r="A1706" t="s">
        <v>338</v>
      </c>
      <c r="B1706" t="s">
        <v>30148</v>
      </c>
      <c r="C1706" t="s">
        <v>30149</v>
      </c>
      <c r="E1706" t="s">
        <v>6519</v>
      </c>
      <c r="F1706" t="s">
        <v>170</v>
      </c>
      <c r="G1706">
        <v>96115</v>
      </c>
      <c r="H1706">
        <v>41.741816999999998</v>
      </c>
      <c r="I1706">
        <v>-120.194346</v>
      </c>
      <c r="J1706" s="1" t="d">
        <v>2019-01-10</v>
      </c>
      <c r="K1706">
        <v>113061</v>
      </c>
      <c r="L1706" t="s">
        <v>30</v>
      </c>
      <c r="M1706" s="1" t="d">
        <v>2018-11-01</v>
      </c>
      <c r="N1706">
        <v>11</v>
      </c>
      <c r="O1706">
        <v>1</v>
      </c>
      <c r="P1706">
        <v>2018</v>
      </c>
      <c r="R1706" t="s">
        <v>26</v>
      </c>
      <c r="S1706" t="s">
        <v>31</v>
      </c>
    </row>
    <row r="1707" spans="1:19" x14ac:dyDescent="0.25">
      <c r="A1707" t="s">
        <v>338</v>
      </c>
      <c r="B1707" t="s">
        <v>30153</v>
      </c>
      <c r="C1707" t="s">
        <v>30154</v>
      </c>
      <c r="E1707" t="s">
        <v>11337</v>
      </c>
      <c r="F1707" t="s">
        <v>170</v>
      </c>
      <c r="G1707">
        <v>93245</v>
      </c>
      <c r="H1707">
        <v>36.239856000000003</v>
      </c>
      <c r="I1707">
        <v>-119.76709</v>
      </c>
      <c r="J1707" s="1" t="d">
        <v>2019-01-10</v>
      </c>
      <c r="K1707">
        <v>113063</v>
      </c>
      <c r="L1707" t="s">
        <v>30</v>
      </c>
      <c r="M1707" s="1" t="d">
        <v>2018-11-01</v>
      </c>
      <c r="N1707">
        <v>11</v>
      </c>
      <c r="O1707">
        <v>1</v>
      </c>
      <c r="P1707">
        <v>2018</v>
      </c>
      <c r="R1707" t="s">
        <v>26</v>
      </c>
      <c r="S1707" t="s">
        <v>31</v>
      </c>
    </row>
    <row r="1708" spans="1:19" x14ac:dyDescent="0.25">
      <c r="A1708" t="s">
        <v>338</v>
      </c>
      <c r="B1708" t="s">
        <v>30189</v>
      </c>
      <c r="C1708" t="s">
        <v>30190</v>
      </c>
      <c r="E1708" t="s">
        <v>226</v>
      </c>
      <c r="F1708" t="s">
        <v>170</v>
      </c>
      <c r="G1708">
        <v>90035</v>
      </c>
      <c r="H1708">
        <v>34.055356000000003</v>
      </c>
      <c r="I1708">
        <v>-118.39853600000001</v>
      </c>
      <c r="J1708" s="1" t="d">
        <v>2019-01-10</v>
      </c>
      <c r="K1708">
        <v>113082</v>
      </c>
      <c r="L1708" t="s">
        <v>30</v>
      </c>
      <c r="M1708" s="1" t="d">
        <v>2018-11-01</v>
      </c>
      <c r="N1708">
        <v>11</v>
      </c>
      <c r="O1708">
        <v>1</v>
      </c>
      <c r="P1708">
        <v>2018</v>
      </c>
      <c r="R1708" t="s">
        <v>26</v>
      </c>
      <c r="S1708" t="s">
        <v>31</v>
      </c>
    </row>
    <row r="1709" spans="1:19" x14ac:dyDescent="0.25">
      <c r="A1709" t="s">
        <v>338</v>
      </c>
      <c r="B1709" t="s">
        <v>30195</v>
      </c>
      <c r="C1709" t="s">
        <v>30196</v>
      </c>
      <c r="E1709" t="s">
        <v>226</v>
      </c>
      <c r="F1709" t="s">
        <v>170</v>
      </c>
      <c r="G1709">
        <v>90077</v>
      </c>
      <c r="H1709">
        <v>34.127921999999998</v>
      </c>
      <c r="I1709">
        <v>-118.443821</v>
      </c>
      <c r="J1709" s="1" t="d">
        <v>2019-01-10</v>
      </c>
      <c r="K1709">
        <v>113085</v>
      </c>
      <c r="L1709" t="s">
        <v>30</v>
      </c>
      <c r="M1709" s="1" t="d">
        <v>2018-11-01</v>
      </c>
      <c r="N1709">
        <v>11</v>
      </c>
      <c r="O1709">
        <v>1</v>
      </c>
      <c r="P1709">
        <v>2018</v>
      </c>
      <c r="R1709" t="s">
        <v>26</v>
      </c>
      <c r="S1709" t="s">
        <v>31</v>
      </c>
    </row>
    <row r="1710" spans="1:19" x14ac:dyDescent="0.25">
      <c r="A1710" t="s">
        <v>338</v>
      </c>
      <c r="B1710" t="s">
        <v>30219</v>
      </c>
      <c r="C1710" t="s">
        <v>810</v>
      </c>
      <c r="E1710" t="s">
        <v>226</v>
      </c>
      <c r="F1710" t="s">
        <v>170</v>
      </c>
      <c r="G1710">
        <v>90048</v>
      </c>
      <c r="H1710">
        <v>34.076434999999996</v>
      </c>
      <c r="I1710">
        <v>-118.378446</v>
      </c>
      <c r="J1710" s="1" t="d">
        <v>2019-01-10</v>
      </c>
      <c r="K1710">
        <v>113098</v>
      </c>
      <c r="L1710" t="s">
        <v>30</v>
      </c>
      <c r="M1710" s="1" t="d">
        <v>2018-11-01</v>
      </c>
      <c r="N1710">
        <v>11</v>
      </c>
      <c r="O1710">
        <v>1</v>
      </c>
      <c r="P1710">
        <v>2018</v>
      </c>
      <c r="R1710" t="s">
        <v>26</v>
      </c>
      <c r="S1710" t="s">
        <v>31</v>
      </c>
    </row>
    <row r="1711" spans="1:19" x14ac:dyDescent="0.25">
      <c r="A1711" t="s">
        <v>338</v>
      </c>
      <c r="B1711" t="s">
        <v>30225</v>
      </c>
      <c r="C1711" t="s">
        <v>30226</v>
      </c>
      <c r="E1711" t="s">
        <v>226</v>
      </c>
      <c r="F1711" t="s">
        <v>170</v>
      </c>
      <c r="G1711">
        <v>90021</v>
      </c>
      <c r="H1711">
        <v>34.038742999999997</v>
      </c>
      <c r="I1711">
        <v>-118.244179</v>
      </c>
      <c r="J1711" s="1" t="d">
        <v>2019-01-10</v>
      </c>
      <c r="K1711">
        <v>113102</v>
      </c>
      <c r="L1711" t="s">
        <v>30</v>
      </c>
      <c r="M1711" s="1" t="d">
        <v>2018-11-01</v>
      </c>
      <c r="N1711">
        <v>11</v>
      </c>
      <c r="O1711">
        <v>1</v>
      </c>
      <c r="P1711">
        <v>2018</v>
      </c>
      <c r="R1711" t="s">
        <v>26</v>
      </c>
      <c r="S1711" t="s">
        <v>27</v>
      </c>
    </row>
    <row r="1712" spans="1:19" x14ac:dyDescent="0.25">
      <c r="A1712" t="s">
        <v>338</v>
      </c>
      <c r="B1712" t="s">
        <v>30231</v>
      </c>
      <c r="C1712" t="s">
        <v>30232</v>
      </c>
      <c r="E1712" t="s">
        <v>226</v>
      </c>
      <c r="F1712" t="s">
        <v>170</v>
      </c>
      <c r="G1712">
        <v>90015</v>
      </c>
      <c r="H1712">
        <v>34.045537000000003</v>
      </c>
      <c r="I1712">
        <v>-118.26407500000001</v>
      </c>
      <c r="J1712" s="1" t="d">
        <v>2019-01-10</v>
      </c>
      <c r="K1712">
        <v>113105</v>
      </c>
      <c r="L1712" t="s">
        <v>30</v>
      </c>
      <c r="M1712" s="1" t="d">
        <v>2018-11-01</v>
      </c>
      <c r="N1712">
        <v>11</v>
      </c>
      <c r="O1712">
        <v>1</v>
      </c>
      <c r="P1712">
        <v>2018</v>
      </c>
      <c r="R1712" t="s">
        <v>26</v>
      </c>
      <c r="S1712" t="s">
        <v>31</v>
      </c>
    </row>
    <row r="1713" spans="1:19" x14ac:dyDescent="0.25">
      <c r="A1713" t="s">
        <v>338</v>
      </c>
      <c r="B1713" t="s">
        <v>30233</v>
      </c>
      <c r="C1713" t="s">
        <v>30234</v>
      </c>
      <c r="E1713" t="s">
        <v>28973</v>
      </c>
      <c r="F1713" t="s">
        <v>170</v>
      </c>
      <c r="G1713">
        <v>95030</v>
      </c>
      <c r="H1713">
        <v>37.221220000000002</v>
      </c>
      <c r="I1713">
        <v>-121.98568899999999</v>
      </c>
      <c r="J1713" s="1" t="d">
        <v>2019-01-10</v>
      </c>
      <c r="K1713">
        <v>113106</v>
      </c>
      <c r="L1713" t="s">
        <v>30</v>
      </c>
      <c r="M1713" s="1" t="d">
        <v>2018-11-01</v>
      </c>
      <c r="N1713">
        <v>11</v>
      </c>
      <c r="O1713">
        <v>1</v>
      </c>
      <c r="P1713">
        <v>2018</v>
      </c>
      <c r="R1713" t="s">
        <v>26</v>
      </c>
      <c r="S1713" t="s">
        <v>31</v>
      </c>
    </row>
    <row r="1714" spans="1:19" x14ac:dyDescent="0.25">
      <c r="A1714" t="s">
        <v>338</v>
      </c>
      <c r="B1714" t="s">
        <v>30235</v>
      </c>
      <c r="C1714" t="s">
        <v>30236</v>
      </c>
      <c r="E1714" t="s">
        <v>28973</v>
      </c>
      <c r="F1714" t="s">
        <v>170</v>
      </c>
      <c r="G1714">
        <v>95030</v>
      </c>
      <c r="H1714">
        <v>37.222785000000002</v>
      </c>
      <c r="I1714">
        <v>-121.97196</v>
      </c>
      <c r="J1714" s="1" t="d">
        <v>2019-01-10</v>
      </c>
      <c r="K1714">
        <v>113107</v>
      </c>
      <c r="L1714" t="s">
        <v>30</v>
      </c>
      <c r="M1714" s="1" t="d">
        <v>2018-11-01</v>
      </c>
      <c r="N1714">
        <v>11</v>
      </c>
      <c r="O1714">
        <v>1</v>
      </c>
      <c r="P1714">
        <v>2018</v>
      </c>
      <c r="R1714" t="s">
        <v>26</v>
      </c>
      <c r="S1714" t="s">
        <v>31</v>
      </c>
    </row>
    <row r="1715" spans="1:19" x14ac:dyDescent="0.25">
      <c r="A1715" t="s">
        <v>338</v>
      </c>
      <c r="B1715" t="s">
        <v>30239</v>
      </c>
      <c r="C1715" t="s">
        <v>30240</v>
      </c>
      <c r="E1715" t="s">
        <v>28973</v>
      </c>
      <c r="F1715" t="s">
        <v>170</v>
      </c>
      <c r="G1715">
        <v>95030</v>
      </c>
      <c r="H1715">
        <v>37.22101</v>
      </c>
      <c r="I1715">
        <v>-121.980231</v>
      </c>
      <c r="J1715" s="1" t="d">
        <v>2019-01-10</v>
      </c>
      <c r="K1715">
        <v>113109</v>
      </c>
      <c r="L1715" t="s">
        <v>30</v>
      </c>
      <c r="M1715" s="1" t="d">
        <v>2018-11-01</v>
      </c>
      <c r="N1715">
        <v>11</v>
      </c>
      <c r="O1715">
        <v>1</v>
      </c>
      <c r="P1715">
        <v>2018</v>
      </c>
      <c r="R1715" t="s">
        <v>26</v>
      </c>
      <c r="S1715" t="s">
        <v>31</v>
      </c>
    </row>
    <row r="1716" spans="1:19" x14ac:dyDescent="0.25">
      <c r="A1716" t="s">
        <v>338</v>
      </c>
      <c r="B1716" t="s">
        <v>30241</v>
      </c>
      <c r="C1716" t="s">
        <v>30242</v>
      </c>
      <c r="E1716" t="s">
        <v>8252</v>
      </c>
      <c r="F1716" t="s">
        <v>170</v>
      </c>
      <c r="G1716">
        <v>90265</v>
      </c>
      <c r="H1716">
        <v>34.025177999999997</v>
      </c>
      <c r="I1716">
        <v>-118.769612</v>
      </c>
      <c r="J1716" s="1" t="d">
        <v>2019-01-10</v>
      </c>
      <c r="K1716">
        <v>113110</v>
      </c>
      <c r="L1716" t="s">
        <v>30</v>
      </c>
      <c r="M1716" s="1" t="d">
        <v>2018-11-01</v>
      </c>
      <c r="N1716">
        <v>11</v>
      </c>
      <c r="O1716">
        <v>1</v>
      </c>
      <c r="P1716">
        <v>2018</v>
      </c>
      <c r="R1716" t="s">
        <v>26</v>
      </c>
      <c r="S1716" t="s">
        <v>31</v>
      </c>
    </row>
    <row r="1717" spans="1:19" x14ac:dyDescent="0.25">
      <c r="A1717" t="s">
        <v>338</v>
      </c>
      <c r="B1717" t="s">
        <v>30243</v>
      </c>
      <c r="C1717" t="s">
        <v>30244</v>
      </c>
      <c r="E1717" t="s">
        <v>8252</v>
      </c>
      <c r="F1717" t="s">
        <v>170</v>
      </c>
      <c r="G1717">
        <v>90265</v>
      </c>
      <c r="H1717">
        <v>34.019489999999998</v>
      </c>
      <c r="I1717">
        <v>-118.79065900000001</v>
      </c>
      <c r="J1717" s="1" t="d">
        <v>2019-01-10</v>
      </c>
      <c r="K1717">
        <v>113111</v>
      </c>
      <c r="L1717" t="s">
        <v>30</v>
      </c>
      <c r="M1717" s="1" t="d">
        <v>2018-11-01</v>
      </c>
      <c r="N1717">
        <v>11</v>
      </c>
      <c r="O1717">
        <v>1</v>
      </c>
      <c r="P1717">
        <v>2018</v>
      </c>
      <c r="R1717" t="s">
        <v>26</v>
      </c>
      <c r="S1717" t="s">
        <v>31</v>
      </c>
    </row>
    <row r="1718" spans="1:19" x14ac:dyDescent="0.25">
      <c r="A1718" t="s">
        <v>338</v>
      </c>
      <c r="B1718" t="s">
        <v>30272</v>
      </c>
      <c r="C1718" t="s">
        <v>30273</v>
      </c>
      <c r="E1718" t="s">
        <v>5070</v>
      </c>
      <c r="F1718" t="s">
        <v>170</v>
      </c>
      <c r="G1718">
        <v>94025</v>
      </c>
      <c r="H1718">
        <v>37.482384850000003</v>
      </c>
      <c r="I1718">
        <v>-122.17664720000001</v>
      </c>
      <c r="J1718" s="1" t="d">
        <v>2019-01-10</v>
      </c>
      <c r="K1718">
        <v>113125</v>
      </c>
      <c r="L1718" t="s">
        <v>30</v>
      </c>
      <c r="M1718" s="1" t="d">
        <v>2018-11-01</v>
      </c>
      <c r="N1718">
        <v>11</v>
      </c>
      <c r="O1718">
        <v>1</v>
      </c>
      <c r="P1718">
        <v>2018</v>
      </c>
      <c r="R1718" t="s">
        <v>26</v>
      </c>
      <c r="S1718" t="s">
        <v>31</v>
      </c>
    </row>
    <row r="1719" spans="1:19" x14ac:dyDescent="0.25">
      <c r="A1719" t="s">
        <v>338</v>
      </c>
      <c r="B1719" t="s">
        <v>30276</v>
      </c>
      <c r="C1719" t="s">
        <v>30277</v>
      </c>
      <c r="E1719" t="s">
        <v>17786</v>
      </c>
      <c r="F1719" t="s">
        <v>170</v>
      </c>
      <c r="G1719">
        <v>94030</v>
      </c>
      <c r="H1719">
        <v>37.609605999999999</v>
      </c>
      <c r="I1719">
        <v>-122.40144100000001</v>
      </c>
      <c r="J1719" s="1" t="d">
        <v>2019-01-10</v>
      </c>
      <c r="K1719">
        <v>113127</v>
      </c>
      <c r="L1719" t="s">
        <v>30</v>
      </c>
      <c r="M1719" s="1" t="d">
        <v>2018-11-01</v>
      </c>
      <c r="N1719">
        <v>11</v>
      </c>
      <c r="O1719">
        <v>1</v>
      </c>
      <c r="P1719">
        <v>2018</v>
      </c>
      <c r="R1719" t="s">
        <v>26</v>
      </c>
      <c r="S1719" t="s">
        <v>31</v>
      </c>
    </row>
    <row r="1720" spans="1:19" x14ac:dyDescent="0.25">
      <c r="A1720" t="s">
        <v>338</v>
      </c>
      <c r="B1720" t="s">
        <v>30281</v>
      </c>
      <c r="C1720" t="s">
        <v>30282</v>
      </c>
      <c r="E1720" t="s">
        <v>5623</v>
      </c>
      <c r="F1720" t="s">
        <v>170</v>
      </c>
      <c r="G1720">
        <v>95350</v>
      </c>
      <c r="H1720">
        <v>37.664546000000001</v>
      </c>
      <c r="I1720">
        <v>-121.026571</v>
      </c>
      <c r="J1720" s="1" t="d">
        <v>2019-01-10</v>
      </c>
      <c r="K1720">
        <v>113129</v>
      </c>
      <c r="L1720" t="s">
        <v>30</v>
      </c>
      <c r="M1720" s="1" t="d">
        <v>2018-11-01</v>
      </c>
      <c r="N1720">
        <v>11</v>
      </c>
      <c r="O1720">
        <v>1</v>
      </c>
      <c r="P1720">
        <v>2018</v>
      </c>
      <c r="R1720" t="s">
        <v>26</v>
      </c>
      <c r="S1720" t="s">
        <v>31</v>
      </c>
    </row>
    <row r="1721" spans="1:19" x14ac:dyDescent="0.25">
      <c r="A1721" t="s">
        <v>338</v>
      </c>
      <c r="B1721" t="s">
        <v>30288</v>
      </c>
      <c r="C1721" t="s">
        <v>30289</v>
      </c>
      <c r="E1721" t="s">
        <v>27366</v>
      </c>
      <c r="F1721" t="s">
        <v>170</v>
      </c>
      <c r="G1721">
        <v>93940</v>
      </c>
      <c r="H1721">
        <v>36.58578</v>
      </c>
      <c r="I1721">
        <v>-121.900739</v>
      </c>
      <c r="J1721" s="1" t="d">
        <v>2019-01-10</v>
      </c>
      <c r="K1721">
        <v>113132</v>
      </c>
      <c r="L1721" t="s">
        <v>30</v>
      </c>
      <c r="M1721" s="1" t="d">
        <v>2018-11-01</v>
      </c>
      <c r="N1721">
        <v>11</v>
      </c>
      <c r="O1721">
        <v>1</v>
      </c>
      <c r="P1721">
        <v>2018</v>
      </c>
      <c r="R1721" t="s">
        <v>26</v>
      </c>
      <c r="S1721" t="s">
        <v>31</v>
      </c>
    </row>
    <row r="1722" spans="1:19" x14ac:dyDescent="0.25">
      <c r="A1722" t="s">
        <v>338</v>
      </c>
      <c r="B1722" t="s">
        <v>30290</v>
      </c>
      <c r="C1722" t="s">
        <v>30291</v>
      </c>
      <c r="E1722" t="s">
        <v>27366</v>
      </c>
      <c r="F1722" t="s">
        <v>170</v>
      </c>
      <c r="G1722">
        <v>93940</v>
      </c>
      <c r="H1722">
        <v>36.601745999999999</v>
      </c>
      <c r="I1722">
        <v>-121.869399</v>
      </c>
      <c r="J1722" s="1" t="d">
        <v>2019-01-10</v>
      </c>
      <c r="K1722">
        <v>113133</v>
      </c>
      <c r="L1722" t="s">
        <v>30</v>
      </c>
      <c r="M1722" s="1" t="d">
        <v>2018-11-01</v>
      </c>
      <c r="N1722">
        <v>11</v>
      </c>
      <c r="O1722">
        <v>1</v>
      </c>
      <c r="P1722">
        <v>2018</v>
      </c>
      <c r="R1722" t="s">
        <v>26</v>
      </c>
      <c r="S1722" t="s">
        <v>27</v>
      </c>
    </row>
    <row r="1723" spans="1:19" x14ac:dyDescent="0.25">
      <c r="A1723" t="s">
        <v>338</v>
      </c>
      <c r="B1723" t="s">
        <v>30302</v>
      </c>
      <c r="C1723" t="s">
        <v>30303</v>
      </c>
      <c r="E1723" t="s">
        <v>10905</v>
      </c>
      <c r="F1723" t="s">
        <v>170</v>
      </c>
      <c r="G1723">
        <v>91754</v>
      </c>
      <c r="H1723">
        <v>34.051886000000003</v>
      </c>
      <c r="I1723">
        <v>-118.14066099999999</v>
      </c>
      <c r="J1723" s="1" t="d">
        <v>2019-01-10</v>
      </c>
      <c r="K1723">
        <v>113139</v>
      </c>
      <c r="L1723" t="s">
        <v>30</v>
      </c>
      <c r="M1723" s="1" t="d">
        <v>2018-11-01</v>
      </c>
      <c r="N1723">
        <v>11</v>
      </c>
      <c r="O1723">
        <v>1</v>
      </c>
      <c r="P1723">
        <v>2018</v>
      </c>
      <c r="R1723" t="s">
        <v>26</v>
      </c>
      <c r="S1723" t="s">
        <v>27</v>
      </c>
    </row>
    <row r="1724" spans="1:19" x14ac:dyDescent="0.25">
      <c r="A1724" t="s">
        <v>338</v>
      </c>
      <c r="B1724" t="s">
        <v>30306</v>
      </c>
      <c r="C1724" t="s">
        <v>30307</v>
      </c>
      <c r="E1724" t="s">
        <v>16727</v>
      </c>
      <c r="F1724" t="s">
        <v>170</v>
      </c>
      <c r="G1724">
        <v>95037</v>
      </c>
      <c r="H1724">
        <v>37.192934999999999</v>
      </c>
      <c r="I1724">
        <v>-121.70156900000001</v>
      </c>
      <c r="J1724" s="1" t="d">
        <v>2019-01-10</v>
      </c>
      <c r="K1724">
        <v>113141</v>
      </c>
      <c r="L1724" t="s">
        <v>30</v>
      </c>
      <c r="M1724" s="1" t="d">
        <v>2018-11-01</v>
      </c>
      <c r="N1724">
        <v>11</v>
      </c>
      <c r="O1724">
        <v>1</v>
      </c>
      <c r="P1724">
        <v>2018</v>
      </c>
      <c r="R1724" t="s">
        <v>26</v>
      </c>
      <c r="S1724" t="s">
        <v>31</v>
      </c>
    </row>
    <row r="1725" spans="1:19" x14ac:dyDescent="0.25">
      <c r="A1725" t="s">
        <v>338</v>
      </c>
      <c r="B1725" t="s">
        <v>30315</v>
      </c>
      <c r="C1725" t="s">
        <v>30316</v>
      </c>
      <c r="E1725" t="s">
        <v>7680</v>
      </c>
      <c r="F1725" t="s">
        <v>170</v>
      </c>
      <c r="G1725">
        <v>94040</v>
      </c>
      <c r="H1725">
        <v>37.381450999999998</v>
      </c>
      <c r="I1725">
        <v>-122.074158</v>
      </c>
      <c r="J1725" s="1" t="d">
        <v>2019-01-10</v>
      </c>
      <c r="K1725">
        <v>113145</v>
      </c>
      <c r="L1725" t="s">
        <v>30</v>
      </c>
      <c r="M1725" s="1" t="d">
        <v>2018-11-01</v>
      </c>
      <c r="N1725">
        <v>11</v>
      </c>
      <c r="O1725">
        <v>1</v>
      </c>
      <c r="P1725">
        <v>2018</v>
      </c>
      <c r="R1725" t="s">
        <v>26</v>
      </c>
      <c r="S1725" t="s">
        <v>31</v>
      </c>
    </row>
    <row r="1726" spans="1:19" x14ac:dyDescent="0.25">
      <c r="A1726" t="s">
        <v>338</v>
      </c>
      <c r="B1726" t="s">
        <v>30317</v>
      </c>
      <c r="C1726" t="s">
        <v>30318</v>
      </c>
      <c r="E1726" t="s">
        <v>27369</v>
      </c>
      <c r="F1726" t="s">
        <v>170</v>
      </c>
      <c r="G1726">
        <v>96067</v>
      </c>
      <c r="H1726">
        <v>41.303488999999999</v>
      </c>
      <c r="I1726">
        <v>-122.309015</v>
      </c>
      <c r="J1726" s="1" t="d">
        <v>2019-01-10</v>
      </c>
      <c r="K1726">
        <v>113146</v>
      </c>
      <c r="L1726" t="s">
        <v>30</v>
      </c>
      <c r="M1726" s="1" t="d">
        <v>2018-11-01</v>
      </c>
      <c r="N1726">
        <v>11</v>
      </c>
      <c r="O1726">
        <v>1</v>
      </c>
      <c r="P1726">
        <v>2018</v>
      </c>
      <c r="R1726" t="s">
        <v>26</v>
      </c>
      <c r="S1726" t="s">
        <v>31</v>
      </c>
    </row>
    <row r="1727" spans="1:19" x14ac:dyDescent="0.25">
      <c r="A1727" t="s">
        <v>338</v>
      </c>
      <c r="B1727" t="s">
        <v>30324</v>
      </c>
      <c r="C1727" t="s">
        <v>30325</v>
      </c>
      <c r="E1727" t="s">
        <v>7013</v>
      </c>
      <c r="F1727" t="s">
        <v>170</v>
      </c>
      <c r="G1727">
        <v>94558</v>
      </c>
      <c r="H1727">
        <v>38.224083999999998</v>
      </c>
      <c r="I1727">
        <v>-122.25917699999999</v>
      </c>
      <c r="J1727" s="1" t="d">
        <v>2019-01-10</v>
      </c>
      <c r="K1727">
        <v>113150</v>
      </c>
      <c r="L1727" t="s">
        <v>30</v>
      </c>
      <c r="M1727" s="1" t="d">
        <v>2018-11-01</v>
      </c>
      <c r="N1727">
        <v>11</v>
      </c>
      <c r="O1727">
        <v>1</v>
      </c>
      <c r="P1727">
        <v>2018</v>
      </c>
      <c r="R1727" t="s">
        <v>26</v>
      </c>
      <c r="S1727" t="s">
        <v>31</v>
      </c>
    </row>
    <row r="1728" spans="1:19" x14ac:dyDescent="0.25">
      <c r="A1728" t="s">
        <v>338</v>
      </c>
      <c r="B1728" t="s">
        <v>30330</v>
      </c>
      <c r="C1728" t="s">
        <v>30331</v>
      </c>
      <c r="E1728" t="s">
        <v>7013</v>
      </c>
      <c r="F1728" t="s">
        <v>170</v>
      </c>
      <c r="G1728">
        <v>94559</v>
      </c>
      <c r="H1728">
        <v>38.304018999999997</v>
      </c>
      <c r="I1728">
        <v>-122.283592</v>
      </c>
      <c r="J1728" s="1" t="d">
        <v>2019-01-10</v>
      </c>
      <c r="K1728">
        <v>113153</v>
      </c>
      <c r="L1728" t="s">
        <v>30</v>
      </c>
      <c r="M1728" s="1" t="d">
        <v>2018-11-01</v>
      </c>
      <c r="N1728">
        <v>11</v>
      </c>
      <c r="O1728">
        <v>1</v>
      </c>
      <c r="P1728">
        <v>2018</v>
      </c>
      <c r="R1728" t="s">
        <v>26</v>
      </c>
      <c r="S1728" t="s">
        <v>31</v>
      </c>
    </row>
    <row r="1729" spans="1:19" x14ac:dyDescent="0.25">
      <c r="A1729" t="s">
        <v>338</v>
      </c>
      <c r="B1729" t="s">
        <v>30359</v>
      </c>
      <c r="C1729" t="s">
        <v>30360</v>
      </c>
      <c r="E1729" t="s">
        <v>30361</v>
      </c>
      <c r="F1729" t="s">
        <v>170</v>
      </c>
      <c r="G1729">
        <v>94558</v>
      </c>
      <c r="H1729">
        <v>38.344507</v>
      </c>
      <c r="I1729">
        <v>-122.326492</v>
      </c>
      <c r="J1729" s="1" t="d">
        <v>2019-01-10</v>
      </c>
      <c r="K1729">
        <v>113168</v>
      </c>
      <c r="L1729" t="s">
        <v>30</v>
      </c>
      <c r="M1729" s="1" t="d">
        <v>2018-11-01</v>
      </c>
      <c r="N1729">
        <v>11</v>
      </c>
      <c r="O1729">
        <v>1</v>
      </c>
      <c r="P1729">
        <v>2018</v>
      </c>
      <c r="R1729" t="s">
        <v>26</v>
      </c>
      <c r="S1729" t="s">
        <v>31</v>
      </c>
    </row>
    <row r="1730" spans="1:19" x14ac:dyDescent="0.25">
      <c r="A1730" t="s">
        <v>338</v>
      </c>
      <c r="B1730" t="s">
        <v>30362</v>
      </c>
      <c r="C1730" t="s">
        <v>30363</v>
      </c>
      <c r="E1730" t="s">
        <v>5718</v>
      </c>
      <c r="F1730" t="s">
        <v>170</v>
      </c>
      <c r="G1730">
        <v>94560</v>
      </c>
      <c r="H1730">
        <v>37.521425000000001</v>
      </c>
      <c r="I1730">
        <v>-121.999528</v>
      </c>
      <c r="J1730" s="1" t="d">
        <v>2019-01-10</v>
      </c>
      <c r="K1730">
        <v>113169</v>
      </c>
      <c r="L1730" t="s">
        <v>30</v>
      </c>
      <c r="M1730" s="1" t="d">
        <v>2018-11-01</v>
      </c>
      <c r="N1730">
        <v>11</v>
      </c>
      <c r="O1730">
        <v>1</v>
      </c>
      <c r="P1730">
        <v>2018</v>
      </c>
      <c r="R1730" t="s">
        <v>26</v>
      </c>
      <c r="S1730" t="s">
        <v>31</v>
      </c>
    </row>
    <row r="1731" spans="1:19" x14ac:dyDescent="0.25">
      <c r="A1731" t="s">
        <v>338</v>
      </c>
      <c r="B1731" t="s">
        <v>30364</v>
      </c>
      <c r="C1731" t="s">
        <v>30365</v>
      </c>
      <c r="E1731" t="s">
        <v>876</v>
      </c>
      <c r="F1731" t="s">
        <v>170</v>
      </c>
      <c r="G1731">
        <v>91320</v>
      </c>
      <c r="H1731">
        <v>34.172184000000001</v>
      </c>
      <c r="I1731">
        <v>-118.909239</v>
      </c>
      <c r="J1731" s="1" t="d">
        <v>2019-01-10</v>
      </c>
      <c r="K1731">
        <v>113170</v>
      </c>
      <c r="L1731" t="s">
        <v>30</v>
      </c>
      <c r="M1731" s="1" t="d">
        <v>2018-11-01</v>
      </c>
      <c r="N1731">
        <v>11</v>
      </c>
      <c r="O1731">
        <v>1</v>
      </c>
      <c r="P1731">
        <v>2018</v>
      </c>
      <c r="R1731" t="s">
        <v>26</v>
      </c>
      <c r="S1731" t="s">
        <v>27</v>
      </c>
    </row>
    <row r="1732" spans="1:19" x14ac:dyDescent="0.25">
      <c r="A1732" t="s">
        <v>338</v>
      </c>
      <c r="B1732" t="s">
        <v>30372</v>
      </c>
      <c r="C1732" t="s">
        <v>30373</v>
      </c>
      <c r="E1732" t="s">
        <v>5426</v>
      </c>
      <c r="F1732" t="s">
        <v>170</v>
      </c>
      <c r="G1732">
        <v>92663</v>
      </c>
      <c r="H1732">
        <v>33.616934999999998</v>
      </c>
      <c r="I1732">
        <v>-117.92993800000001</v>
      </c>
      <c r="J1732" s="1" t="d">
        <v>2019-01-10</v>
      </c>
      <c r="K1732">
        <v>113174</v>
      </c>
      <c r="L1732" t="s">
        <v>30</v>
      </c>
      <c r="M1732" s="1" t="d">
        <v>2018-11-01</v>
      </c>
      <c r="N1732">
        <v>11</v>
      </c>
      <c r="O1732">
        <v>1</v>
      </c>
      <c r="P1732">
        <v>2018</v>
      </c>
      <c r="R1732" t="s">
        <v>26</v>
      </c>
      <c r="S1732" t="s">
        <v>31</v>
      </c>
    </row>
    <row r="1733" spans="1:19" x14ac:dyDescent="0.25">
      <c r="A1733" t="s">
        <v>338</v>
      </c>
      <c r="B1733" t="s">
        <v>30381</v>
      </c>
      <c r="C1733" t="s">
        <v>30382</v>
      </c>
      <c r="E1733" t="s">
        <v>1124</v>
      </c>
      <c r="F1733" t="s">
        <v>170</v>
      </c>
      <c r="G1733">
        <v>94603</v>
      </c>
      <c r="H1733">
        <v>37.726036000000001</v>
      </c>
      <c r="I1733">
        <v>-122.198798</v>
      </c>
      <c r="J1733" s="1" t="d">
        <v>2019-01-10</v>
      </c>
      <c r="K1733">
        <v>113179</v>
      </c>
      <c r="L1733" t="s">
        <v>30</v>
      </c>
      <c r="M1733" s="1" t="d">
        <v>2018-11-01</v>
      </c>
      <c r="N1733">
        <v>11</v>
      </c>
      <c r="O1733">
        <v>1</v>
      </c>
      <c r="P1733">
        <v>2018</v>
      </c>
      <c r="R1733" t="s">
        <v>26</v>
      </c>
      <c r="S1733" t="s">
        <v>31</v>
      </c>
    </row>
    <row r="1734" spans="1:19" x14ac:dyDescent="0.25">
      <c r="A1734" t="s">
        <v>338</v>
      </c>
      <c r="B1734" t="s">
        <v>30383</v>
      </c>
      <c r="C1734" t="s">
        <v>30384</v>
      </c>
      <c r="E1734" t="s">
        <v>1124</v>
      </c>
      <c r="F1734" t="s">
        <v>170</v>
      </c>
      <c r="G1734">
        <v>94621</v>
      </c>
      <c r="H1734">
        <v>37.729336000000004</v>
      </c>
      <c r="I1734">
        <v>-122.208969</v>
      </c>
      <c r="J1734" s="1" t="d">
        <v>2019-01-10</v>
      </c>
      <c r="K1734">
        <v>113180</v>
      </c>
      <c r="L1734" t="s">
        <v>30</v>
      </c>
      <c r="M1734" s="1" t="d">
        <v>2018-11-01</v>
      </c>
      <c r="N1734">
        <v>11</v>
      </c>
      <c r="O1734">
        <v>1</v>
      </c>
      <c r="P1734">
        <v>2018</v>
      </c>
      <c r="R1734" t="s">
        <v>26</v>
      </c>
      <c r="S1734" t="s">
        <v>31</v>
      </c>
    </row>
    <row r="1735" spans="1:19" x14ac:dyDescent="0.25">
      <c r="A1735" t="s">
        <v>338</v>
      </c>
      <c r="B1735" t="s">
        <v>30385</v>
      </c>
      <c r="C1735" t="s">
        <v>30386</v>
      </c>
      <c r="E1735" t="s">
        <v>30387</v>
      </c>
      <c r="F1735" t="s">
        <v>170</v>
      </c>
      <c r="G1735">
        <v>94562</v>
      </c>
      <c r="H1735">
        <v>38.430238000000003</v>
      </c>
      <c r="I1735">
        <v>-122.389725</v>
      </c>
      <c r="J1735" s="1" t="d">
        <v>2019-01-10</v>
      </c>
      <c r="K1735">
        <v>113181</v>
      </c>
      <c r="L1735" t="s">
        <v>30</v>
      </c>
      <c r="M1735" s="1" t="d">
        <v>2018-11-01</v>
      </c>
      <c r="N1735">
        <v>11</v>
      </c>
      <c r="O1735">
        <v>1</v>
      </c>
      <c r="P1735">
        <v>2018</v>
      </c>
      <c r="R1735" t="s">
        <v>26</v>
      </c>
      <c r="S1735" t="s">
        <v>31</v>
      </c>
    </row>
    <row r="1736" spans="1:19" x14ac:dyDescent="0.25">
      <c r="A1736" t="s">
        <v>338</v>
      </c>
      <c r="B1736" t="s">
        <v>30412</v>
      </c>
      <c r="C1736" t="s">
        <v>30413</v>
      </c>
      <c r="E1736" t="s">
        <v>30414</v>
      </c>
      <c r="F1736" t="s">
        <v>170</v>
      </c>
      <c r="G1736">
        <v>95962</v>
      </c>
      <c r="H1736">
        <v>39.329084760000001</v>
      </c>
      <c r="I1736">
        <v>-121.2555133</v>
      </c>
      <c r="J1736" s="1" t="d">
        <v>2019-01-10</v>
      </c>
      <c r="K1736">
        <v>113193</v>
      </c>
      <c r="L1736" t="s">
        <v>30</v>
      </c>
      <c r="M1736" s="1" t="d">
        <v>2018-11-01</v>
      </c>
      <c r="N1736">
        <v>11</v>
      </c>
      <c r="O1736">
        <v>1</v>
      </c>
      <c r="P1736">
        <v>2018</v>
      </c>
      <c r="R1736" t="s">
        <v>26</v>
      </c>
      <c r="S1736" t="s">
        <v>27</v>
      </c>
    </row>
    <row r="1737" spans="1:19" x14ac:dyDescent="0.25">
      <c r="A1737" t="s">
        <v>338</v>
      </c>
      <c r="B1737" t="s">
        <v>30417</v>
      </c>
      <c r="C1737" t="s">
        <v>30418</v>
      </c>
      <c r="E1737" t="s">
        <v>30419</v>
      </c>
      <c r="F1737" t="s">
        <v>170</v>
      </c>
      <c r="G1737">
        <v>93950</v>
      </c>
      <c r="H1737">
        <v>36.631798000000003</v>
      </c>
      <c r="I1737">
        <v>-121.937173</v>
      </c>
      <c r="J1737" s="1" t="d">
        <v>2019-01-10</v>
      </c>
      <c r="K1737">
        <v>113195</v>
      </c>
      <c r="L1737" t="s">
        <v>30</v>
      </c>
      <c r="M1737" s="1" t="d">
        <v>2018-11-01</v>
      </c>
      <c r="N1737">
        <v>11</v>
      </c>
      <c r="O1737">
        <v>1</v>
      </c>
      <c r="P1737">
        <v>2018</v>
      </c>
      <c r="R1737" t="s">
        <v>26</v>
      </c>
      <c r="S1737" t="s">
        <v>27</v>
      </c>
    </row>
    <row r="1738" spans="1:19" x14ac:dyDescent="0.25">
      <c r="A1738" t="s">
        <v>338</v>
      </c>
      <c r="B1738" t="s">
        <v>30424</v>
      </c>
      <c r="C1738" t="s">
        <v>30425</v>
      </c>
      <c r="E1738" t="s">
        <v>10624</v>
      </c>
      <c r="F1738" t="s">
        <v>170</v>
      </c>
      <c r="G1738">
        <v>92260</v>
      </c>
      <c r="H1738">
        <v>33.718817000000001</v>
      </c>
      <c r="I1738">
        <v>-116.380106</v>
      </c>
      <c r="J1738" s="1" t="d">
        <v>2019-01-10</v>
      </c>
      <c r="K1738">
        <v>113198</v>
      </c>
      <c r="L1738" t="s">
        <v>30</v>
      </c>
      <c r="M1738" s="1" t="d">
        <v>2018-11-01</v>
      </c>
      <c r="N1738">
        <v>11</v>
      </c>
      <c r="O1738">
        <v>1</v>
      </c>
      <c r="P1738">
        <v>2018</v>
      </c>
      <c r="R1738" t="s">
        <v>26</v>
      </c>
      <c r="S1738" t="s">
        <v>31</v>
      </c>
    </row>
    <row r="1739" spans="1:19" x14ac:dyDescent="0.25">
      <c r="A1739" t="s">
        <v>338</v>
      </c>
      <c r="B1739" t="s">
        <v>30435</v>
      </c>
      <c r="C1739" t="s">
        <v>30436</v>
      </c>
      <c r="E1739" t="s">
        <v>308</v>
      </c>
      <c r="F1739" t="s">
        <v>170</v>
      </c>
      <c r="G1739">
        <v>92262</v>
      </c>
      <c r="H1739">
        <v>33.826551000000002</v>
      </c>
      <c r="I1739">
        <v>-116.526622</v>
      </c>
      <c r="J1739" s="1" t="d">
        <v>2019-01-10</v>
      </c>
      <c r="K1739">
        <v>113204</v>
      </c>
      <c r="L1739" t="s">
        <v>30</v>
      </c>
      <c r="M1739" s="1" t="d">
        <v>2018-11-01</v>
      </c>
      <c r="N1739">
        <v>11</v>
      </c>
      <c r="O1739">
        <v>1</v>
      </c>
      <c r="P1739">
        <v>2018</v>
      </c>
      <c r="R1739" t="s">
        <v>26</v>
      </c>
      <c r="S1739" t="s">
        <v>27</v>
      </c>
    </row>
    <row r="1740" spans="1:19" x14ac:dyDescent="0.25">
      <c r="A1740" t="s">
        <v>338</v>
      </c>
      <c r="B1740" t="s">
        <v>30437</v>
      </c>
      <c r="C1740" t="s">
        <v>30438</v>
      </c>
      <c r="E1740" t="s">
        <v>308</v>
      </c>
      <c r="F1740" t="s">
        <v>170</v>
      </c>
      <c r="G1740">
        <v>92262</v>
      </c>
      <c r="H1740">
        <v>33.821449000000001</v>
      </c>
      <c r="I1740">
        <v>-116.548343</v>
      </c>
      <c r="J1740" s="1" t="d">
        <v>2019-01-10</v>
      </c>
      <c r="K1740">
        <v>113205</v>
      </c>
      <c r="L1740" t="s">
        <v>30</v>
      </c>
      <c r="M1740" s="1" t="d">
        <v>2018-11-01</v>
      </c>
      <c r="N1740">
        <v>11</v>
      </c>
      <c r="O1740">
        <v>1</v>
      </c>
      <c r="P1740">
        <v>2018</v>
      </c>
      <c r="R1740" t="s">
        <v>26</v>
      </c>
      <c r="S1740" t="s">
        <v>31</v>
      </c>
    </row>
    <row r="1741" spans="1:19" x14ac:dyDescent="0.25">
      <c r="A1741" t="s">
        <v>338</v>
      </c>
      <c r="B1741" t="s">
        <v>30439</v>
      </c>
      <c r="C1741" t="s">
        <v>30440</v>
      </c>
      <c r="E1741" t="s">
        <v>308</v>
      </c>
      <c r="F1741" t="s">
        <v>170</v>
      </c>
      <c r="G1741">
        <v>92264</v>
      </c>
      <c r="H1741">
        <v>33.815868999999999</v>
      </c>
      <c r="I1741">
        <v>-116.547985</v>
      </c>
      <c r="J1741" s="1" t="d">
        <v>2019-01-10</v>
      </c>
      <c r="K1741">
        <v>113206</v>
      </c>
      <c r="L1741" t="s">
        <v>30</v>
      </c>
      <c r="M1741" s="1" t="d">
        <v>2018-11-01</v>
      </c>
      <c r="N1741">
        <v>11</v>
      </c>
      <c r="O1741">
        <v>1</v>
      </c>
      <c r="P1741">
        <v>2018</v>
      </c>
      <c r="R1741" t="s">
        <v>26</v>
      </c>
      <c r="S1741" t="s">
        <v>31</v>
      </c>
    </row>
    <row r="1742" spans="1:19" x14ac:dyDescent="0.25">
      <c r="A1742" t="s">
        <v>338</v>
      </c>
      <c r="B1742" t="s">
        <v>30441</v>
      </c>
      <c r="C1742" t="s">
        <v>30442</v>
      </c>
      <c r="E1742" t="s">
        <v>308</v>
      </c>
      <c r="F1742" t="s">
        <v>170</v>
      </c>
      <c r="G1742">
        <v>92262</v>
      </c>
      <c r="H1742">
        <v>33.849741999999999</v>
      </c>
      <c r="I1742">
        <v>-116.54092900000001</v>
      </c>
      <c r="J1742" s="1" t="d">
        <v>2019-01-10</v>
      </c>
      <c r="K1742">
        <v>113207</v>
      </c>
      <c r="L1742" t="s">
        <v>30</v>
      </c>
      <c r="M1742" s="1" t="d">
        <v>2018-11-01</v>
      </c>
      <c r="N1742">
        <v>11</v>
      </c>
      <c r="O1742">
        <v>1</v>
      </c>
      <c r="P1742">
        <v>2018</v>
      </c>
      <c r="R1742" t="s">
        <v>26</v>
      </c>
      <c r="S1742" t="s">
        <v>27</v>
      </c>
    </row>
    <row r="1743" spans="1:19" x14ac:dyDescent="0.25">
      <c r="A1743" t="s">
        <v>338</v>
      </c>
      <c r="B1743" t="s">
        <v>30443</v>
      </c>
      <c r="C1743" t="s">
        <v>26224</v>
      </c>
      <c r="E1743" t="s">
        <v>308</v>
      </c>
      <c r="F1743" t="s">
        <v>170</v>
      </c>
      <c r="G1743">
        <v>92262</v>
      </c>
      <c r="H1743">
        <v>33.852212000000002</v>
      </c>
      <c r="I1743">
        <v>-116.52108699999999</v>
      </c>
      <c r="J1743" s="1" t="d">
        <v>2019-01-10</v>
      </c>
      <c r="K1743">
        <v>113208</v>
      </c>
      <c r="L1743" t="s">
        <v>30</v>
      </c>
      <c r="M1743" s="1" t="d">
        <v>2018-04-09</v>
      </c>
      <c r="N1743">
        <v>4</v>
      </c>
      <c r="O1743">
        <v>9</v>
      </c>
      <c r="P1743">
        <v>2018</v>
      </c>
      <c r="R1743" t="s">
        <v>26</v>
      </c>
      <c r="S1743" t="s">
        <v>31</v>
      </c>
    </row>
    <row r="1744" spans="1:19" x14ac:dyDescent="0.25">
      <c r="A1744" t="s">
        <v>338</v>
      </c>
      <c r="B1744" t="s">
        <v>30444</v>
      </c>
      <c r="C1744" t="s">
        <v>30445</v>
      </c>
      <c r="E1744" t="s">
        <v>308</v>
      </c>
      <c r="F1744" t="s">
        <v>170</v>
      </c>
      <c r="G1744">
        <v>92262</v>
      </c>
      <c r="H1744">
        <v>33.851635999999999</v>
      </c>
      <c r="I1744">
        <v>-116.55453799999999</v>
      </c>
      <c r="J1744" s="1" t="d">
        <v>2019-01-10</v>
      </c>
      <c r="K1744">
        <v>113209</v>
      </c>
      <c r="L1744" t="s">
        <v>30</v>
      </c>
      <c r="M1744" s="1" t="d">
        <v>2018-11-01</v>
      </c>
      <c r="N1744">
        <v>11</v>
      </c>
      <c r="O1744">
        <v>1</v>
      </c>
      <c r="P1744">
        <v>2018</v>
      </c>
      <c r="R1744" t="s">
        <v>26</v>
      </c>
      <c r="S1744" t="s">
        <v>27</v>
      </c>
    </row>
    <row r="1745" spans="1:19" x14ac:dyDescent="0.25">
      <c r="A1745" t="s">
        <v>338</v>
      </c>
      <c r="B1745" t="s">
        <v>30454</v>
      </c>
      <c r="C1745" t="s">
        <v>30455</v>
      </c>
      <c r="E1745" t="s">
        <v>308</v>
      </c>
      <c r="F1745" t="s">
        <v>170</v>
      </c>
      <c r="G1745">
        <v>92262</v>
      </c>
      <c r="H1745">
        <v>33.832684999999998</v>
      </c>
      <c r="I1745">
        <v>-116.532307</v>
      </c>
      <c r="J1745" s="1" t="d">
        <v>2019-01-10</v>
      </c>
      <c r="K1745">
        <v>113214</v>
      </c>
      <c r="L1745" t="s">
        <v>30</v>
      </c>
      <c r="M1745" s="1" t="d">
        <v>2018-11-01</v>
      </c>
      <c r="N1745">
        <v>11</v>
      </c>
      <c r="O1745">
        <v>1</v>
      </c>
      <c r="P1745">
        <v>2018</v>
      </c>
      <c r="R1745" t="s">
        <v>26</v>
      </c>
      <c r="S1745" t="s">
        <v>27</v>
      </c>
    </row>
    <row r="1746" spans="1:19" x14ac:dyDescent="0.25">
      <c r="A1746" t="s">
        <v>338</v>
      </c>
      <c r="B1746" t="s">
        <v>30456</v>
      </c>
      <c r="C1746" t="s">
        <v>30457</v>
      </c>
      <c r="E1746" t="s">
        <v>308</v>
      </c>
      <c r="F1746" t="s">
        <v>170</v>
      </c>
      <c r="G1746">
        <v>92264</v>
      </c>
      <c r="H1746">
        <v>33.812508999999999</v>
      </c>
      <c r="I1746">
        <v>-116.53971199999999</v>
      </c>
      <c r="J1746" s="1" t="d">
        <v>2019-01-10</v>
      </c>
      <c r="K1746">
        <v>113215</v>
      </c>
      <c r="L1746" t="s">
        <v>30</v>
      </c>
      <c r="M1746" s="1" t="d">
        <v>2018-11-01</v>
      </c>
      <c r="N1746">
        <v>11</v>
      </c>
      <c r="O1746">
        <v>1</v>
      </c>
      <c r="P1746">
        <v>2018</v>
      </c>
      <c r="R1746" t="s">
        <v>26</v>
      </c>
      <c r="S1746" t="s">
        <v>27</v>
      </c>
    </row>
    <row r="1747" spans="1:19" x14ac:dyDescent="0.25">
      <c r="A1747" t="s">
        <v>338</v>
      </c>
      <c r="B1747" t="s">
        <v>30460</v>
      </c>
      <c r="C1747" t="s">
        <v>30461</v>
      </c>
      <c r="E1747" t="s">
        <v>1152</v>
      </c>
      <c r="F1747" t="s">
        <v>170</v>
      </c>
      <c r="G1747">
        <v>93551</v>
      </c>
      <c r="H1747">
        <v>34.597523000000002</v>
      </c>
      <c r="I1747">
        <v>-118.14338100000001</v>
      </c>
      <c r="J1747" s="1" t="d">
        <v>2019-01-10</v>
      </c>
      <c r="K1747">
        <v>113217</v>
      </c>
      <c r="L1747" t="s">
        <v>30</v>
      </c>
      <c r="M1747" s="1" t="d">
        <v>2018-11-01</v>
      </c>
      <c r="N1747">
        <v>11</v>
      </c>
      <c r="O1747">
        <v>1</v>
      </c>
      <c r="P1747">
        <v>2018</v>
      </c>
      <c r="R1747" t="s">
        <v>26</v>
      </c>
      <c r="S1747" t="s">
        <v>31</v>
      </c>
    </row>
    <row r="1748" spans="1:19" x14ac:dyDescent="0.25">
      <c r="A1748" t="s">
        <v>338</v>
      </c>
      <c r="B1748" t="s">
        <v>30462</v>
      </c>
      <c r="C1748" t="s">
        <v>30463</v>
      </c>
      <c r="E1748" t="s">
        <v>1152</v>
      </c>
      <c r="F1748" t="s">
        <v>170</v>
      </c>
      <c r="G1748">
        <v>93551</v>
      </c>
      <c r="H1748">
        <v>34.614331999999997</v>
      </c>
      <c r="I1748">
        <v>-118.139718</v>
      </c>
      <c r="J1748" s="1" t="d">
        <v>2019-01-10</v>
      </c>
      <c r="K1748">
        <v>113218</v>
      </c>
      <c r="L1748" t="s">
        <v>30</v>
      </c>
      <c r="M1748" s="1" t="d">
        <v>2018-11-01</v>
      </c>
      <c r="N1748">
        <v>11</v>
      </c>
      <c r="O1748">
        <v>1</v>
      </c>
      <c r="P1748">
        <v>2018</v>
      </c>
      <c r="R1748" t="s">
        <v>26</v>
      </c>
      <c r="S1748" t="s">
        <v>31</v>
      </c>
    </row>
    <row r="1749" spans="1:19" x14ac:dyDescent="0.25">
      <c r="A1749" t="s">
        <v>338</v>
      </c>
      <c r="B1749" t="s">
        <v>30468</v>
      </c>
      <c r="C1749" t="s">
        <v>25342</v>
      </c>
      <c r="E1749" t="s">
        <v>10913</v>
      </c>
      <c r="F1749" t="s">
        <v>170</v>
      </c>
      <c r="G1749">
        <v>94306</v>
      </c>
      <c r="H1749">
        <v>37.409477000000003</v>
      </c>
      <c r="I1749">
        <v>-122.123237</v>
      </c>
      <c r="J1749" s="1" t="d">
        <v>2019-01-10</v>
      </c>
      <c r="K1749">
        <v>113221</v>
      </c>
      <c r="L1749" t="s">
        <v>30</v>
      </c>
      <c r="M1749" s="1" t="d">
        <v>2018-11-01</v>
      </c>
      <c r="N1749">
        <v>11</v>
      </c>
      <c r="O1749">
        <v>1</v>
      </c>
      <c r="P1749">
        <v>2018</v>
      </c>
      <c r="R1749" t="s">
        <v>26</v>
      </c>
      <c r="S1749" t="s">
        <v>31</v>
      </c>
    </row>
    <row r="1750" spans="1:19" x14ac:dyDescent="0.25">
      <c r="A1750" t="s">
        <v>338</v>
      </c>
      <c r="B1750" t="s">
        <v>30471</v>
      </c>
      <c r="C1750" t="s">
        <v>30472</v>
      </c>
      <c r="E1750" t="s">
        <v>10913</v>
      </c>
      <c r="F1750" t="s">
        <v>170</v>
      </c>
      <c r="G1750">
        <v>94306</v>
      </c>
      <c r="H1750">
        <v>37.405749999999998</v>
      </c>
      <c r="I1750">
        <v>-122.118315</v>
      </c>
      <c r="J1750" s="1" t="d">
        <v>2019-01-10</v>
      </c>
      <c r="K1750">
        <v>113223</v>
      </c>
      <c r="L1750" t="s">
        <v>30</v>
      </c>
      <c r="M1750" s="1" t="d">
        <v>2018-11-01</v>
      </c>
      <c r="N1750">
        <v>11</v>
      </c>
      <c r="O1750">
        <v>1</v>
      </c>
      <c r="P1750">
        <v>2018</v>
      </c>
      <c r="R1750" t="s">
        <v>26</v>
      </c>
      <c r="S1750" t="s">
        <v>31</v>
      </c>
    </row>
    <row r="1751" spans="1:19" x14ac:dyDescent="0.25">
      <c r="A1751" t="s">
        <v>338</v>
      </c>
      <c r="B1751" t="s">
        <v>30497</v>
      </c>
      <c r="C1751" t="s">
        <v>30498</v>
      </c>
      <c r="E1751" t="s">
        <v>4004</v>
      </c>
      <c r="F1751" t="s">
        <v>170</v>
      </c>
      <c r="G1751">
        <v>93446</v>
      </c>
      <c r="H1751">
        <v>35.576582999999999</v>
      </c>
      <c r="I1751">
        <v>-120.69023</v>
      </c>
      <c r="J1751" s="1" t="d">
        <v>2019-01-10</v>
      </c>
      <c r="K1751">
        <v>113237</v>
      </c>
      <c r="L1751" t="s">
        <v>30</v>
      </c>
      <c r="M1751" s="1" t="d">
        <v>2018-11-01</v>
      </c>
      <c r="N1751">
        <v>11</v>
      </c>
      <c r="O1751">
        <v>1</v>
      </c>
      <c r="P1751">
        <v>2018</v>
      </c>
      <c r="R1751" t="s">
        <v>26</v>
      </c>
      <c r="S1751" t="s">
        <v>31</v>
      </c>
    </row>
    <row r="1752" spans="1:19" x14ac:dyDescent="0.25">
      <c r="A1752" t="s">
        <v>338</v>
      </c>
      <c r="B1752" t="s">
        <v>30511</v>
      </c>
      <c r="C1752" t="s">
        <v>30512</v>
      </c>
      <c r="E1752" t="s">
        <v>4004</v>
      </c>
      <c r="F1752" t="s">
        <v>170</v>
      </c>
      <c r="G1752">
        <v>93446</v>
      </c>
      <c r="H1752">
        <v>35.620257000000002</v>
      </c>
      <c r="I1752">
        <v>-120.68675399999999</v>
      </c>
      <c r="J1752" s="1" t="d">
        <v>2019-01-10</v>
      </c>
      <c r="K1752">
        <v>113244</v>
      </c>
      <c r="L1752" t="s">
        <v>30</v>
      </c>
      <c r="M1752" s="1" t="d">
        <v>2018-11-01</v>
      </c>
      <c r="N1752">
        <v>11</v>
      </c>
      <c r="O1752">
        <v>1</v>
      </c>
      <c r="P1752">
        <v>2018</v>
      </c>
      <c r="R1752" t="s">
        <v>26</v>
      </c>
      <c r="S1752" t="s">
        <v>31</v>
      </c>
    </row>
    <row r="1753" spans="1:19" x14ac:dyDescent="0.25">
      <c r="A1753" t="s">
        <v>338</v>
      </c>
      <c r="B1753" t="s">
        <v>30527</v>
      </c>
      <c r="C1753" t="s">
        <v>30528</v>
      </c>
      <c r="E1753" t="s">
        <v>4004</v>
      </c>
      <c r="F1753" t="s">
        <v>170</v>
      </c>
      <c r="G1753">
        <v>93446</v>
      </c>
      <c r="H1753">
        <v>35.657425000000003</v>
      </c>
      <c r="I1753">
        <v>-120.545644</v>
      </c>
      <c r="J1753" s="1" t="d">
        <v>2019-01-10</v>
      </c>
      <c r="K1753">
        <v>113252</v>
      </c>
      <c r="L1753" t="s">
        <v>30</v>
      </c>
      <c r="M1753" s="1" t="d">
        <v>2018-11-01</v>
      </c>
      <c r="N1753">
        <v>11</v>
      </c>
      <c r="O1753">
        <v>1</v>
      </c>
      <c r="P1753">
        <v>2018</v>
      </c>
      <c r="R1753" t="s">
        <v>26</v>
      </c>
      <c r="S1753" t="s">
        <v>31</v>
      </c>
    </row>
    <row r="1754" spans="1:19" x14ac:dyDescent="0.25">
      <c r="A1754" t="s">
        <v>338</v>
      </c>
      <c r="B1754" t="s">
        <v>30529</v>
      </c>
      <c r="C1754" t="s">
        <v>30530</v>
      </c>
      <c r="E1754" t="s">
        <v>4004</v>
      </c>
      <c r="F1754" t="s">
        <v>170</v>
      </c>
      <c r="G1754">
        <v>93446</v>
      </c>
      <c r="H1754">
        <v>35.621212999999997</v>
      </c>
      <c r="I1754">
        <v>-120.843994</v>
      </c>
      <c r="J1754" s="1" t="d">
        <v>2019-01-10</v>
      </c>
      <c r="K1754">
        <v>113253</v>
      </c>
      <c r="L1754" t="s">
        <v>30</v>
      </c>
      <c r="M1754" s="1" t="d">
        <v>2018-11-01</v>
      </c>
      <c r="N1754">
        <v>11</v>
      </c>
      <c r="O1754">
        <v>1</v>
      </c>
      <c r="P1754">
        <v>2018</v>
      </c>
      <c r="R1754" t="s">
        <v>26</v>
      </c>
      <c r="S1754" t="s">
        <v>31</v>
      </c>
    </row>
    <row r="1755" spans="1:19" x14ac:dyDescent="0.25">
      <c r="A1755" t="s">
        <v>338</v>
      </c>
      <c r="B1755" t="s">
        <v>30531</v>
      </c>
      <c r="C1755" t="s">
        <v>30532</v>
      </c>
      <c r="E1755" t="s">
        <v>4004</v>
      </c>
      <c r="F1755" t="s">
        <v>170</v>
      </c>
      <c r="G1755">
        <v>93446</v>
      </c>
      <c r="H1755">
        <v>35.648083999999997</v>
      </c>
      <c r="I1755">
        <v>-120.833095</v>
      </c>
      <c r="J1755" s="1" t="d">
        <v>2019-01-10</v>
      </c>
      <c r="K1755">
        <v>113254</v>
      </c>
      <c r="L1755" t="s">
        <v>30</v>
      </c>
      <c r="M1755" s="1" t="d">
        <v>2018-11-01</v>
      </c>
      <c r="N1755">
        <v>11</v>
      </c>
      <c r="O1755">
        <v>1</v>
      </c>
      <c r="P1755">
        <v>2018</v>
      </c>
      <c r="R1755" t="s">
        <v>26</v>
      </c>
      <c r="S1755" t="s">
        <v>31</v>
      </c>
    </row>
    <row r="1756" spans="1:19" x14ac:dyDescent="0.25">
      <c r="A1756" t="s">
        <v>338</v>
      </c>
      <c r="B1756" t="s">
        <v>30534</v>
      </c>
      <c r="C1756" t="s">
        <v>30535</v>
      </c>
      <c r="E1756" t="s">
        <v>30536</v>
      </c>
      <c r="F1756" t="s">
        <v>170</v>
      </c>
      <c r="G1756">
        <v>93953</v>
      </c>
      <c r="H1756">
        <v>36.568536999999999</v>
      </c>
      <c r="I1756">
        <v>-121.95074200000001</v>
      </c>
      <c r="J1756" s="1" t="d">
        <v>2019-01-10</v>
      </c>
      <c r="K1756">
        <v>113256</v>
      </c>
      <c r="L1756" t="s">
        <v>30</v>
      </c>
      <c r="M1756" s="1" t="d">
        <v>2018-11-01</v>
      </c>
      <c r="N1756">
        <v>11</v>
      </c>
      <c r="O1756">
        <v>1</v>
      </c>
      <c r="P1756">
        <v>2018</v>
      </c>
      <c r="R1756" t="s">
        <v>26</v>
      </c>
      <c r="S1756" t="s">
        <v>31</v>
      </c>
    </row>
    <row r="1757" spans="1:19" x14ac:dyDescent="0.25">
      <c r="A1757" t="s">
        <v>338</v>
      </c>
      <c r="B1757" t="s">
        <v>30537</v>
      </c>
      <c r="C1757" t="s">
        <v>30538</v>
      </c>
      <c r="E1757" t="s">
        <v>30536</v>
      </c>
      <c r="F1757" t="s">
        <v>170</v>
      </c>
      <c r="G1757">
        <v>93953</v>
      </c>
      <c r="H1757">
        <v>36.582438000000003</v>
      </c>
      <c r="I1757">
        <v>-121.93845399999999</v>
      </c>
      <c r="J1757" s="1" t="d">
        <v>2019-01-10</v>
      </c>
      <c r="K1757">
        <v>113257</v>
      </c>
      <c r="L1757" t="s">
        <v>30</v>
      </c>
      <c r="M1757" s="1" t="d">
        <v>2018-11-01</v>
      </c>
      <c r="N1757">
        <v>11</v>
      </c>
      <c r="O1757">
        <v>1</v>
      </c>
      <c r="P1757">
        <v>2018</v>
      </c>
      <c r="R1757" t="s">
        <v>26</v>
      </c>
      <c r="S1757" t="s">
        <v>31</v>
      </c>
    </row>
    <row r="1758" spans="1:19" x14ac:dyDescent="0.25">
      <c r="A1758" t="s">
        <v>338</v>
      </c>
      <c r="B1758" t="s">
        <v>30539</v>
      </c>
      <c r="C1758" t="s">
        <v>30540</v>
      </c>
      <c r="E1758" t="s">
        <v>30541</v>
      </c>
      <c r="F1758" t="s">
        <v>170</v>
      </c>
      <c r="G1758">
        <v>94060</v>
      </c>
      <c r="H1758">
        <v>37.214858999999997</v>
      </c>
      <c r="I1758">
        <v>-122.40741800000001</v>
      </c>
      <c r="J1758" s="1" t="d">
        <v>2019-01-10</v>
      </c>
      <c r="K1758">
        <v>113258</v>
      </c>
      <c r="L1758" t="s">
        <v>30</v>
      </c>
      <c r="M1758" s="1" t="d">
        <v>2018-11-01</v>
      </c>
      <c r="N1758">
        <v>11</v>
      </c>
      <c r="O1758">
        <v>1</v>
      </c>
      <c r="P1758">
        <v>2018</v>
      </c>
      <c r="R1758" t="s">
        <v>26</v>
      </c>
      <c r="S1758" t="s">
        <v>27</v>
      </c>
    </row>
    <row r="1759" spans="1:19" x14ac:dyDescent="0.25">
      <c r="A1759" t="s">
        <v>338</v>
      </c>
      <c r="B1759" t="s">
        <v>30549</v>
      </c>
      <c r="C1759" t="s">
        <v>30550</v>
      </c>
      <c r="E1759" t="s">
        <v>30551</v>
      </c>
      <c r="F1759" t="s">
        <v>170</v>
      </c>
      <c r="G1759">
        <v>92268</v>
      </c>
      <c r="H1759">
        <v>34.196142000000002</v>
      </c>
      <c r="I1759">
        <v>-116.510104</v>
      </c>
      <c r="J1759" s="1" t="d">
        <v>2019-01-10</v>
      </c>
      <c r="K1759">
        <v>113263</v>
      </c>
      <c r="L1759" t="s">
        <v>30</v>
      </c>
      <c r="M1759" s="1" t="d">
        <v>2018-11-01</v>
      </c>
      <c r="N1759">
        <v>11</v>
      </c>
      <c r="O1759">
        <v>1</v>
      </c>
      <c r="P1759">
        <v>2018</v>
      </c>
      <c r="R1759" t="s">
        <v>26</v>
      </c>
      <c r="S1759" t="s">
        <v>27</v>
      </c>
    </row>
    <row r="1760" spans="1:19" x14ac:dyDescent="0.25">
      <c r="A1760" t="s">
        <v>338</v>
      </c>
      <c r="B1760" t="s">
        <v>30553</v>
      </c>
      <c r="C1760" t="s">
        <v>30554</v>
      </c>
      <c r="E1760" t="s">
        <v>13771</v>
      </c>
      <c r="F1760" t="s">
        <v>170</v>
      </c>
      <c r="G1760">
        <v>93449</v>
      </c>
      <c r="H1760">
        <v>35.148339999999997</v>
      </c>
      <c r="I1760">
        <v>-120.650611</v>
      </c>
      <c r="J1760" s="1" t="d">
        <v>2019-01-10</v>
      </c>
      <c r="K1760">
        <v>113265</v>
      </c>
      <c r="L1760" t="s">
        <v>30</v>
      </c>
      <c r="M1760" s="1" t="d">
        <v>2018-11-01</v>
      </c>
      <c r="N1760">
        <v>11</v>
      </c>
      <c r="O1760">
        <v>1</v>
      </c>
      <c r="P1760">
        <v>2018</v>
      </c>
      <c r="R1760" t="s">
        <v>26</v>
      </c>
      <c r="S1760" t="s">
        <v>31</v>
      </c>
    </row>
    <row r="1761" spans="1:19" x14ac:dyDescent="0.25">
      <c r="A1761" t="s">
        <v>338</v>
      </c>
      <c r="B1761" t="s">
        <v>30564</v>
      </c>
      <c r="C1761" t="s">
        <v>30565</v>
      </c>
      <c r="E1761" t="s">
        <v>419</v>
      </c>
      <c r="F1761" t="s">
        <v>170</v>
      </c>
      <c r="G1761">
        <v>94566</v>
      </c>
      <c r="H1761">
        <v>37.664012</v>
      </c>
      <c r="I1761">
        <v>-121.87478</v>
      </c>
      <c r="J1761" s="1" t="d">
        <v>2019-01-10</v>
      </c>
      <c r="K1761">
        <v>113273</v>
      </c>
      <c r="L1761" t="s">
        <v>30</v>
      </c>
      <c r="M1761" s="1" t="d">
        <v>2018-11-01</v>
      </c>
      <c r="N1761">
        <v>11</v>
      </c>
      <c r="O1761">
        <v>1</v>
      </c>
      <c r="P1761">
        <v>2018</v>
      </c>
      <c r="R1761" t="s">
        <v>26</v>
      </c>
      <c r="S1761" t="s">
        <v>31</v>
      </c>
    </row>
    <row r="1762" spans="1:19" x14ac:dyDescent="0.25">
      <c r="A1762" t="s">
        <v>338</v>
      </c>
      <c r="B1762" t="s">
        <v>30580</v>
      </c>
      <c r="C1762" t="s">
        <v>30581</v>
      </c>
      <c r="E1762" t="s">
        <v>30577</v>
      </c>
      <c r="F1762" t="s">
        <v>170</v>
      </c>
      <c r="G1762">
        <v>92270</v>
      </c>
      <c r="H1762">
        <v>33.801057</v>
      </c>
      <c r="I1762">
        <v>-116.41903000000001</v>
      </c>
      <c r="J1762" s="1" t="d">
        <v>2019-01-10</v>
      </c>
      <c r="K1762">
        <v>113281</v>
      </c>
      <c r="L1762" t="s">
        <v>30</v>
      </c>
      <c r="M1762" s="1" t="d">
        <v>2018-11-01</v>
      </c>
      <c r="N1762">
        <v>11</v>
      </c>
      <c r="O1762">
        <v>1</v>
      </c>
      <c r="P1762">
        <v>2018</v>
      </c>
      <c r="R1762" t="s">
        <v>26</v>
      </c>
      <c r="S1762" t="s">
        <v>31</v>
      </c>
    </row>
    <row r="1763" spans="1:19" x14ac:dyDescent="0.25">
      <c r="A1763" t="s">
        <v>338</v>
      </c>
      <c r="B1763" t="s">
        <v>30584</v>
      </c>
      <c r="C1763" t="s">
        <v>30585</v>
      </c>
      <c r="E1763" t="s">
        <v>30586</v>
      </c>
      <c r="F1763" t="s">
        <v>170</v>
      </c>
      <c r="G1763">
        <v>95683</v>
      </c>
      <c r="H1763">
        <v>38.491636999999997</v>
      </c>
      <c r="I1763">
        <v>-121.099523</v>
      </c>
      <c r="J1763" s="1" t="d">
        <v>2019-01-10</v>
      </c>
      <c r="K1763">
        <v>113283</v>
      </c>
      <c r="L1763" t="s">
        <v>30</v>
      </c>
      <c r="M1763" s="1" t="d">
        <v>2018-11-01</v>
      </c>
      <c r="N1763">
        <v>11</v>
      </c>
      <c r="O1763">
        <v>1</v>
      </c>
      <c r="P1763">
        <v>2018</v>
      </c>
      <c r="R1763" t="s">
        <v>26</v>
      </c>
      <c r="S1763" t="s">
        <v>31</v>
      </c>
    </row>
    <row r="1764" spans="1:19" x14ac:dyDescent="0.25">
      <c r="A1764" t="s">
        <v>338</v>
      </c>
      <c r="B1764" t="s">
        <v>30587</v>
      </c>
      <c r="C1764" t="s">
        <v>30588</v>
      </c>
      <c r="E1764" t="s">
        <v>30589</v>
      </c>
      <c r="F1764" t="s">
        <v>170</v>
      </c>
      <c r="G1764">
        <v>92067</v>
      </c>
      <c r="H1764">
        <v>32.996541000000001</v>
      </c>
      <c r="I1764">
        <v>-117.193444</v>
      </c>
      <c r="J1764" s="1" t="d">
        <v>2019-01-10</v>
      </c>
      <c r="K1764">
        <v>113284</v>
      </c>
      <c r="L1764" t="s">
        <v>30</v>
      </c>
      <c r="M1764" s="1" t="d">
        <v>2018-11-01</v>
      </c>
      <c r="N1764">
        <v>11</v>
      </c>
      <c r="O1764">
        <v>1</v>
      </c>
      <c r="P1764">
        <v>2018</v>
      </c>
      <c r="R1764" t="s">
        <v>26</v>
      </c>
      <c r="S1764" t="s">
        <v>31</v>
      </c>
    </row>
    <row r="1765" spans="1:19" x14ac:dyDescent="0.25">
      <c r="A1765" t="s">
        <v>338</v>
      </c>
      <c r="B1765" t="s">
        <v>30617</v>
      </c>
      <c r="C1765" t="s">
        <v>30618</v>
      </c>
      <c r="E1765" t="s">
        <v>23294</v>
      </c>
      <c r="F1765" t="s">
        <v>170</v>
      </c>
      <c r="G1765">
        <v>94573</v>
      </c>
      <c r="H1765">
        <v>38.473577149999997</v>
      </c>
      <c r="I1765">
        <v>-122.40261169999999</v>
      </c>
      <c r="J1765" s="1" t="d">
        <v>2019-01-10</v>
      </c>
      <c r="K1765">
        <v>113297</v>
      </c>
      <c r="L1765" t="s">
        <v>30</v>
      </c>
      <c r="M1765" s="1" t="d">
        <v>2018-11-01</v>
      </c>
      <c r="N1765">
        <v>11</v>
      </c>
      <c r="O1765">
        <v>1</v>
      </c>
      <c r="P1765">
        <v>2018</v>
      </c>
      <c r="R1765" t="s">
        <v>26</v>
      </c>
      <c r="S1765" t="s">
        <v>31</v>
      </c>
    </row>
    <row r="1766" spans="1:19" x14ac:dyDescent="0.25">
      <c r="A1766" t="s">
        <v>338</v>
      </c>
      <c r="B1766" t="s">
        <v>30620</v>
      </c>
      <c r="C1766" t="s">
        <v>30621</v>
      </c>
      <c r="E1766" t="s">
        <v>193</v>
      </c>
      <c r="F1766" t="s">
        <v>170</v>
      </c>
      <c r="G1766">
        <v>95814</v>
      </c>
      <c r="H1766">
        <v>38.581384</v>
      </c>
      <c r="I1766">
        <v>-121.499471</v>
      </c>
      <c r="J1766" s="1" t="d">
        <v>2019-01-10</v>
      </c>
      <c r="K1766">
        <v>113299</v>
      </c>
      <c r="L1766" t="s">
        <v>30</v>
      </c>
      <c r="M1766" s="1" t="d">
        <v>2018-11-01</v>
      </c>
      <c r="N1766">
        <v>11</v>
      </c>
      <c r="O1766">
        <v>1</v>
      </c>
      <c r="P1766">
        <v>2018</v>
      </c>
      <c r="R1766" t="s">
        <v>26</v>
      </c>
      <c r="S1766" t="s">
        <v>31</v>
      </c>
    </row>
    <row r="1767" spans="1:19" x14ac:dyDescent="0.25">
      <c r="A1767" t="s">
        <v>338</v>
      </c>
      <c r="B1767" t="s">
        <v>30624</v>
      </c>
      <c r="C1767" t="s">
        <v>30625</v>
      </c>
      <c r="E1767" t="s">
        <v>30626</v>
      </c>
      <c r="F1767" t="s">
        <v>170</v>
      </c>
      <c r="G1767">
        <v>93450</v>
      </c>
      <c r="H1767">
        <v>35.973650800000001</v>
      </c>
      <c r="I1767">
        <v>-120.9000813</v>
      </c>
      <c r="J1767" s="1" t="d">
        <v>2019-01-10</v>
      </c>
      <c r="K1767">
        <v>113301</v>
      </c>
      <c r="L1767" t="s">
        <v>30</v>
      </c>
      <c r="M1767" s="1" t="d">
        <v>2018-11-01</v>
      </c>
      <c r="N1767">
        <v>11</v>
      </c>
      <c r="O1767">
        <v>1</v>
      </c>
      <c r="P1767">
        <v>2018</v>
      </c>
      <c r="R1767" t="s">
        <v>26</v>
      </c>
      <c r="S1767" t="s">
        <v>31</v>
      </c>
    </row>
    <row r="1768" spans="1:19" x14ac:dyDescent="0.25">
      <c r="A1768" t="s">
        <v>338</v>
      </c>
      <c r="B1768" t="s">
        <v>30627</v>
      </c>
      <c r="C1768" t="s">
        <v>30628</v>
      </c>
      <c r="E1768" t="s">
        <v>28332</v>
      </c>
      <c r="F1768" t="s">
        <v>170</v>
      </c>
      <c r="G1768">
        <v>94066</v>
      </c>
      <c r="H1768">
        <v>37.621822000000002</v>
      </c>
      <c r="I1768">
        <v>-122.41225900000001</v>
      </c>
      <c r="J1768" s="1" t="d">
        <v>2019-01-10</v>
      </c>
      <c r="K1768">
        <v>113302</v>
      </c>
      <c r="L1768" t="s">
        <v>30</v>
      </c>
      <c r="M1768" s="1" t="d">
        <v>2018-11-01</v>
      </c>
      <c r="N1768">
        <v>11</v>
      </c>
      <c r="O1768">
        <v>1</v>
      </c>
      <c r="P1768">
        <v>2018</v>
      </c>
      <c r="R1768" t="s">
        <v>26</v>
      </c>
      <c r="S1768" t="s">
        <v>31</v>
      </c>
    </row>
    <row r="1769" spans="1:19" x14ac:dyDescent="0.25">
      <c r="A1769" t="s">
        <v>338</v>
      </c>
      <c r="B1769" t="s">
        <v>30633</v>
      </c>
      <c r="C1769" t="s">
        <v>30634</v>
      </c>
      <c r="E1769" t="s">
        <v>220</v>
      </c>
      <c r="F1769" t="s">
        <v>170</v>
      </c>
      <c r="G1769">
        <v>92127</v>
      </c>
      <c r="H1769">
        <v>33.021115999999999</v>
      </c>
      <c r="I1769">
        <v>-117.08257399999999</v>
      </c>
      <c r="J1769" s="1" t="d">
        <v>2019-01-10</v>
      </c>
      <c r="K1769">
        <v>113305</v>
      </c>
      <c r="L1769" t="s">
        <v>30</v>
      </c>
      <c r="M1769" s="1" t="d">
        <v>2018-11-01</v>
      </c>
      <c r="N1769">
        <v>11</v>
      </c>
      <c r="O1769">
        <v>1</v>
      </c>
      <c r="P1769">
        <v>2018</v>
      </c>
      <c r="R1769" t="s">
        <v>26</v>
      </c>
      <c r="S1769" t="s">
        <v>31</v>
      </c>
    </row>
    <row r="1770" spans="1:19" x14ac:dyDescent="0.25">
      <c r="A1770" t="s">
        <v>338</v>
      </c>
      <c r="B1770" t="s">
        <v>30641</v>
      </c>
      <c r="C1770" t="s">
        <v>30642</v>
      </c>
      <c r="E1770" t="s">
        <v>220</v>
      </c>
      <c r="F1770" t="s">
        <v>170</v>
      </c>
      <c r="G1770">
        <v>92106</v>
      </c>
      <c r="H1770">
        <v>32.711585999999997</v>
      </c>
      <c r="I1770">
        <v>-117.23011700000001</v>
      </c>
      <c r="J1770" s="1" t="d">
        <v>2019-01-10</v>
      </c>
      <c r="K1770">
        <v>113309</v>
      </c>
      <c r="L1770" t="s">
        <v>30</v>
      </c>
      <c r="M1770" s="1" t="d">
        <v>2018-11-01</v>
      </c>
      <c r="N1770">
        <v>11</v>
      </c>
      <c r="O1770">
        <v>1</v>
      </c>
      <c r="P1770">
        <v>2018</v>
      </c>
      <c r="R1770" t="s">
        <v>26</v>
      </c>
      <c r="S1770" t="s">
        <v>31</v>
      </c>
    </row>
    <row r="1771" spans="1:19" x14ac:dyDescent="0.25">
      <c r="A1771" t="s">
        <v>338</v>
      </c>
      <c r="B1771" t="s">
        <v>30645</v>
      </c>
      <c r="C1771" t="s">
        <v>30646</v>
      </c>
      <c r="E1771" t="s">
        <v>220</v>
      </c>
      <c r="F1771" t="s">
        <v>170</v>
      </c>
      <c r="G1771">
        <v>92101</v>
      </c>
      <c r="H1771">
        <v>32.730668999999999</v>
      </c>
      <c r="I1771">
        <v>-117.172641</v>
      </c>
      <c r="J1771" s="1" t="d">
        <v>2019-01-10</v>
      </c>
      <c r="K1771">
        <v>113311</v>
      </c>
      <c r="L1771" t="s">
        <v>30</v>
      </c>
      <c r="M1771" s="1" t="d">
        <v>2018-11-01</v>
      </c>
      <c r="N1771">
        <v>11</v>
      </c>
      <c r="O1771">
        <v>1</v>
      </c>
      <c r="P1771">
        <v>2018</v>
      </c>
      <c r="R1771" t="s">
        <v>26</v>
      </c>
      <c r="S1771" t="s">
        <v>31</v>
      </c>
    </row>
    <row r="1772" spans="1:19" x14ac:dyDescent="0.25">
      <c r="A1772" t="s">
        <v>338</v>
      </c>
      <c r="B1772" t="s">
        <v>30650</v>
      </c>
      <c r="C1772" t="s">
        <v>30651</v>
      </c>
      <c r="E1772" t="s">
        <v>220</v>
      </c>
      <c r="F1772" t="s">
        <v>170</v>
      </c>
      <c r="G1772">
        <v>92108</v>
      </c>
      <c r="H1772">
        <v>32.759833</v>
      </c>
      <c r="I1772">
        <v>-117.16485299999999</v>
      </c>
      <c r="J1772" s="1" t="d">
        <v>2019-01-10</v>
      </c>
      <c r="K1772">
        <v>113314</v>
      </c>
      <c r="L1772" t="s">
        <v>30</v>
      </c>
      <c r="M1772" s="1" t="d">
        <v>2018-11-01</v>
      </c>
      <c r="N1772">
        <v>11</v>
      </c>
      <c r="O1772">
        <v>1</v>
      </c>
      <c r="P1772">
        <v>2018</v>
      </c>
      <c r="R1772" t="s">
        <v>26</v>
      </c>
      <c r="S1772" t="s">
        <v>31</v>
      </c>
    </row>
    <row r="1773" spans="1:19" x14ac:dyDescent="0.25">
      <c r="A1773" t="s">
        <v>338</v>
      </c>
      <c r="B1773" t="s">
        <v>30663</v>
      </c>
      <c r="C1773" t="s">
        <v>30664</v>
      </c>
      <c r="E1773" t="s">
        <v>220</v>
      </c>
      <c r="F1773" t="s">
        <v>170</v>
      </c>
      <c r="G1773">
        <v>92101</v>
      </c>
      <c r="H1773">
        <v>32.709569999999999</v>
      </c>
      <c r="I1773">
        <v>-117.159189</v>
      </c>
      <c r="J1773" s="1" t="d">
        <v>2019-01-10</v>
      </c>
      <c r="K1773">
        <v>113321</v>
      </c>
      <c r="L1773" t="s">
        <v>30</v>
      </c>
      <c r="M1773" s="1" t="d">
        <v>2018-11-01</v>
      </c>
      <c r="N1773">
        <v>11</v>
      </c>
      <c r="O1773">
        <v>1</v>
      </c>
      <c r="P1773">
        <v>2018</v>
      </c>
      <c r="R1773" t="s">
        <v>26</v>
      </c>
      <c r="S1773" t="s">
        <v>31</v>
      </c>
    </row>
    <row r="1774" spans="1:19" x14ac:dyDescent="0.25">
      <c r="A1774" t="s">
        <v>338</v>
      </c>
      <c r="B1774" t="s">
        <v>30669</v>
      </c>
      <c r="C1774" t="s">
        <v>30670</v>
      </c>
      <c r="E1774" t="s">
        <v>220</v>
      </c>
      <c r="F1774" t="s">
        <v>170</v>
      </c>
      <c r="G1774">
        <v>92101</v>
      </c>
      <c r="H1774">
        <v>32.717028999999997</v>
      </c>
      <c r="I1774">
        <v>-117.171733</v>
      </c>
      <c r="J1774" s="1" t="d">
        <v>2019-01-10</v>
      </c>
      <c r="K1774">
        <v>113324</v>
      </c>
      <c r="L1774" t="s">
        <v>30</v>
      </c>
      <c r="M1774" s="1" t="d">
        <v>2018-11-01</v>
      </c>
      <c r="N1774">
        <v>11</v>
      </c>
      <c r="O1774">
        <v>1</v>
      </c>
      <c r="P1774">
        <v>2018</v>
      </c>
      <c r="R1774" t="s">
        <v>26</v>
      </c>
      <c r="S1774" t="s">
        <v>31</v>
      </c>
    </row>
    <row r="1775" spans="1:19" x14ac:dyDescent="0.25">
      <c r="A1775" t="s">
        <v>338</v>
      </c>
      <c r="B1775" t="s">
        <v>30672</v>
      </c>
      <c r="C1775" t="s">
        <v>30673</v>
      </c>
      <c r="E1775" t="s">
        <v>220</v>
      </c>
      <c r="F1775" t="s">
        <v>170</v>
      </c>
      <c r="G1775">
        <v>92126</v>
      </c>
      <c r="H1775">
        <v>32.895406999999999</v>
      </c>
      <c r="I1775">
        <v>-117.12413100000001</v>
      </c>
      <c r="J1775" s="1" t="d">
        <v>2019-01-10</v>
      </c>
      <c r="K1775">
        <v>113326</v>
      </c>
      <c r="L1775" t="s">
        <v>30</v>
      </c>
      <c r="M1775" s="1" t="d">
        <v>2018-11-01</v>
      </c>
      <c r="N1775">
        <v>11</v>
      </c>
      <c r="O1775">
        <v>1</v>
      </c>
      <c r="P1775">
        <v>2018</v>
      </c>
      <c r="R1775" t="s">
        <v>26</v>
      </c>
      <c r="S1775" t="s">
        <v>31</v>
      </c>
    </row>
    <row r="1776" spans="1:19" x14ac:dyDescent="0.25">
      <c r="A1776" t="s">
        <v>338</v>
      </c>
      <c r="B1776" t="s">
        <v>30676</v>
      </c>
      <c r="C1776" t="s">
        <v>30677</v>
      </c>
      <c r="E1776" t="s">
        <v>178</v>
      </c>
      <c r="F1776" t="s">
        <v>170</v>
      </c>
      <c r="G1776">
        <v>94124</v>
      </c>
      <c r="H1776">
        <v>37.731347</v>
      </c>
      <c r="I1776">
        <v>-122.400104</v>
      </c>
      <c r="J1776" s="1" t="d">
        <v>2019-01-10</v>
      </c>
      <c r="K1776">
        <v>113328</v>
      </c>
      <c r="L1776" t="s">
        <v>30</v>
      </c>
      <c r="M1776" s="1" t="d">
        <v>2018-11-01</v>
      </c>
      <c r="N1776">
        <v>11</v>
      </c>
      <c r="O1776">
        <v>1</v>
      </c>
      <c r="P1776">
        <v>2018</v>
      </c>
      <c r="R1776" t="s">
        <v>26</v>
      </c>
      <c r="S1776" t="s">
        <v>27</v>
      </c>
    </row>
    <row r="1777" spans="1:19" x14ac:dyDescent="0.25">
      <c r="A1777" t="s">
        <v>338</v>
      </c>
      <c r="B1777" t="s">
        <v>30678</v>
      </c>
      <c r="C1777" t="s">
        <v>30679</v>
      </c>
      <c r="E1777" t="s">
        <v>178</v>
      </c>
      <c r="F1777" t="s">
        <v>170</v>
      </c>
      <c r="G1777">
        <v>94131</v>
      </c>
      <c r="H1777">
        <v>37.744131000000003</v>
      </c>
      <c r="I1777">
        <v>-122.43674</v>
      </c>
      <c r="J1777" s="1" t="d">
        <v>2019-01-10</v>
      </c>
      <c r="K1777">
        <v>113329</v>
      </c>
      <c r="L1777" t="s">
        <v>30</v>
      </c>
      <c r="M1777" s="1" t="d">
        <v>2018-11-01</v>
      </c>
      <c r="N1777">
        <v>11</v>
      </c>
      <c r="O1777">
        <v>1</v>
      </c>
      <c r="P1777">
        <v>2018</v>
      </c>
      <c r="R1777" t="s">
        <v>26</v>
      </c>
      <c r="S1777" t="s">
        <v>27</v>
      </c>
    </row>
    <row r="1778" spans="1:19" x14ac:dyDescent="0.25">
      <c r="A1778" t="s">
        <v>338</v>
      </c>
      <c r="B1778" t="s">
        <v>30694</v>
      </c>
      <c r="C1778" t="s">
        <v>30695</v>
      </c>
      <c r="E1778" t="s">
        <v>178</v>
      </c>
      <c r="F1778" t="s">
        <v>170</v>
      </c>
      <c r="G1778">
        <v>94102</v>
      </c>
      <c r="H1778">
        <v>37.787809000000003</v>
      </c>
      <c r="I1778">
        <v>-122.408674</v>
      </c>
      <c r="J1778" s="1" t="d">
        <v>2019-01-10</v>
      </c>
      <c r="K1778">
        <v>113337</v>
      </c>
      <c r="L1778" t="s">
        <v>30</v>
      </c>
      <c r="M1778" s="1" t="d">
        <v>2018-11-01</v>
      </c>
      <c r="N1778">
        <v>11</v>
      </c>
      <c r="O1778">
        <v>1</v>
      </c>
      <c r="P1778">
        <v>2018</v>
      </c>
      <c r="R1778" t="s">
        <v>26</v>
      </c>
      <c r="S1778" t="s">
        <v>31</v>
      </c>
    </row>
    <row r="1779" spans="1:19" x14ac:dyDescent="0.25">
      <c r="A1779" t="s">
        <v>338</v>
      </c>
      <c r="B1779" t="s">
        <v>30708</v>
      </c>
      <c r="C1779" t="s">
        <v>30709</v>
      </c>
      <c r="E1779" t="s">
        <v>178</v>
      </c>
      <c r="F1779" t="s">
        <v>170</v>
      </c>
      <c r="G1779">
        <v>94132</v>
      </c>
      <c r="H1779">
        <v>37.733110080000003</v>
      </c>
      <c r="I1779">
        <v>-122.5051661</v>
      </c>
      <c r="J1779" s="1" t="d">
        <v>2019-01-10</v>
      </c>
      <c r="K1779">
        <v>113344</v>
      </c>
      <c r="L1779" t="s">
        <v>30</v>
      </c>
      <c r="M1779" s="1" t="d">
        <v>2018-11-01</v>
      </c>
      <c r="N1779">
        <v>11</v>
      </c>
      <c r="O1779">
        <v>1</v>
      </c>
      <c r="P1779">
        <v>2018</v>
      </c>
      <c r="R1779" t="s">
        <v>26</v>
      </c>
      <c r="S1779" t="s">
        <v>31</v>
      </c>
    </row>
    <row r="1780" spans="1:19" x14ac:dyDescent="0.25">
      <c r="A1780" t="s">
        <v>338</v>
      </c>
      <c r="B1780" t="s">
        <v>30710</v>
      </c>
      <c r="C1780" t="s">
        <v>30711</v>
      </c>
      <c r="E1780" t="s">
        <v>188</v>
      </c>
      <c r="F1780" t="s">
        <v>170</v>
      </c>
      <c r="G1780">
        <v>95110</v>
      </c>
      <c r="H1780">
        <v>37.357351999999999</v>
      </c>
      <c r="I1780">
        <v>-121.930116</v>
      </c>
      <c r="J1780" s="1" t="d">
        <v>2019-01-10</v>
      </c>
      <c r="K1780">
        <v>113345</v>
      </c>
      <c r="L1780" t="s">
        <v>30</v>
      </c>
      <c r="M1780" s="1" t="d">
        <v>2018-11-01</v>
      </c>
      <c r="N1780">
        <v>11</v>
      </c>
      <c r="O1780">
        <v>1</v>
      </c>
      <c r="P1780">
        <v>2018</v>
      </c>
      <c r="R1780" t="s">
        <v>26</v>
      </c>
      <c r="S1780" t="s">
        <v>31</v>
      </c>
    </row>
    <row r="1781" spans="1:19" x14ac:dyDescent="0.25">
      <c r="A1781" t="s">
        <v>338</v>
      </c>
      <c r="B1781" t="s">
        <v>30714</v>
      </c>
      <c r="C1781" t="s">
        <v>30715</v>
      </c>
      <c r="E1781" t="s">
        <v>188</v>
      </c>
      <c r="F1781" t="s">
        <v>170</v>
      </c>
      <c r="G1781">
        <v>95131</v>
      </c>
      <c r="H1781">
        <v>37.378152999999998</v>
      </c>
      <c r="I1781">
        <v>-121.939178</v>
      </c>
      <c r="J1781" s="1" t="d">
        <v>2019-01-10</v>
      </c>
      <c r="K1781">
        <v>113347</v>
      </c>
      <c r="L1781" t="s">
        <v>30</v>
      </c>
      <c r="M1781" s="1" t="d">
        <v>2018-11-01</v>
      </c>
      <c r="N1781">
        <v>11</v>
      </c>
      <c r="O1781">
        <v>1</v>
      </c>
      <c r="P1781">
        <v>2018</v>
      </c>
      <c r="R1781" t="s">
        <v>26</v>
      </c>
      <c r="S1781" t="s">
        <v>31</v>
      </c>
    </row>
    <row r="1782" spans="1:19" x14ac:dyDescent="0.25">
      <c r="A1782" t="s">
        <v>338</v>
      </c>
      <c r="B1782" t="s">
        <v>30718</v>
      </c>
      <c r="C1782" t="s">
        <v>30719</v>
      </c>
      <c r="E1782" t="s">
        <v>188</v>
      </c>
      <c r="F1782" t="s">
        <v>170</v>
      </c>
      <c r="G1782">
        <v>95113</v>
      </c>
      <c r="H1782">
        <v>37.330123</v>
      </c>
      <c r="I1782">
        <v>-121.888201</v>
      </c>
      <c r="J1782" s="1" t="d">
        <v>2019-01-10</v>
      </c>
      <c r="K1782">
        <v>113349</v>
      </c>
      <c r="L1782" t="s">
        <v>30</v>
      </c>
      <c r="M1782" s="1" t="d">
        <v>2018-11-01</v>
      </c>
      <c r="N1782">
        <v>11</v>
      </c>
      <c r="O1782">
        <v>1</v>
      </c>
      <c r="P1782">
        <v>2018</v>
      </c>
      <c r="R1782" t="s">
        <v>26</v>
      </c>
      <c r="S1782" t="s">
        <v>31</v>
      </c>
    </row>
    <row r="1783" spans="1:19" x14ac:dyDescent="0.25">
      <c r="A1783" t="s">
        <v>338</v>
      </c>
      <c r="B1783" t="s">
        <v>30720</v>
      </c>
      <c r="C1783" t="s">
        <v>30721</v>
      </c>
      <c r="E1783" t="s">
        <v>188</v>
      </c>
      <c r="F1783" t="s">
        <v>170</v>
      </c>
      <c r="G1783">
        <v>95134</v>
      </c>
      <c r="H1783">
        <v>37.416505000000001</v>
      </c>
      <c r="I1783">
        <v>-121.952968</v>
      </c>
      <c r="J1783" s="1" t="d">
        <v>2019-01-10</v>
      </c>
      <c r="K1783">
        <v>113350</v>
      </c>
      <c r="L1783" t="s">
        <v>30</v>
      </c>
      <c r="M1783" s="1" t="d">
        <v>2018-11-01</v>
      </c>
      <c r="N1783">
        <v>11</v>
      </c>
      <c r="O1783">
        <v>1</v>
      </c>
      <c r="P1783">
        <v>2018</v>
      </c>
      <c r="R1783" t="s">
        <v>26</v>
      </c>
      <c r="S1783" t="s">
        <v>31</v>
      </c>
    </row>
    <row r="1784" spans="1:19" x14ac:dyDescent="0.25">
      <c r="A1784" t="s">
        <v>338</v>
      </c>
      <c r="B1784" t="s">
        <v>30722</v>
      </c>
      <c r="C1784" t="s">
        <v>30723</v>
      </c>
      <c r="E1784" t="s">
        <v>7062</v>
      </c>
      <c r="F1784" t="s">
        <v>170</v>
      </c>
      <c r="G1784">
        <v>94579</v>
      </c>
      <c r="H1784">
        <v>37.685758999999997</v>
      </c>
      <c r="I1784">
        <v>-122.132622</v>
      </c>
      <c r="J1784" s="1" t="d">
        <v>2019-01-10</v>
      </c>
      <c r="K1784">
        <v>113351</v>
      </c>
      <c r="L1784" t="s">
        <v>30</v>
      </c>
      <c r="M1784" s="1" t="d">
        <v>2018-11-01</v>
      </c>
      <c r="N1784">
        <v>11</v>
      </c>
      <c r="O1784">
        <v>1</v>
      </c>
      <c r="P1784">
        <v>2018</v>
      </c>
      <c r="R1784" t="s">
        <v>26</v>
      </c>
      <c r="S1784" t="s">
        <v>31</v>
      </c>
    </row>
    <row r="1785" spans="1:19" x14ac:dyDescent="0.25">
      <c r="A1785" t="s">
        <v>338</v>
      </c>
      <c r="B1785" t="s">
        <v>30724</v>
      </c>
      <c r="C1785" t="s">
        <v>30725</v>
      </c>
      <c r="E1785" t="s">
        <v>254</v>
      </c>
      <c r="F1785" t="s">
        <v>170</v>
      </c>
      <c r="G1785">
        <v>93401</v>
      </c>
      <c r="H1785">
        <v>35.294502000000001</v>
      </c>
      <c r="I1785">
        <v>-120.64979599999999</v>
      </c>
      <c r="J1785" s="1" t="d">
        <v>2019-01-10</v>
      </c>
      <c r="K1785">
        <v>113352</v>
      </c>
      <c r="L1785" t="s">
        <v>30</v>
      </c>
      <c r="M1785" s="1" t="d">
        <v>2018-11-01</v>
      </c>
      <c r="N1785">
        <v>11</v>
      </c>
      <c r="O1785">
        <v>1</v>
      </c>
      <c r="P1785">
        <v>2018</v>
      </c>
      <c r="R1785" t="s">
        <v>26</v>
      </c>
      <c r="S1785" t="s">
        <v>27</v>
      </c>
    </row>
    <row r="1786" spans="1:19" x14ac:dyDescent="0.25">
      <c r="A1786" t="s">
        <v>338</v>
      </c>
      <c r="B1786" t="s">
        <v>30726</v>
      </c>
      <c r="C1786" t="s">
        <v>30727</v>
      </c>
      <c r="E1786" t="s">
        <v>254</v>
      </c>
      <c r="F1786" t="s">
        <v>170</v>
      </c>
      <c r="G1786">
        <v>93405</v>
      </c>
      <c r="H1786">
        <v>35.255364</v>
      </c>
      <c r="I1786">
        <v>-120.764393</v>
      </c>
      <c r="J1786" s="1" t="d">
        <v>2019-01-10</v>
      </c>
      <c r="K1786">
        <v>113353</v>
      </c>
      <c r="L1786" t="s">
        <v>30</v>
      </c>
      <c r="M1786" s="1" t="d">
        <v>2018-11-01</v>
      </c>
      <c r="N1786">
        <v>11</v>
      </c>
      <c r="O1786">
        <v>1</v>
      </c>
      <c r="P1786">
        <v>2018</v>
      </c>
      <c r="R1786" t="s">
        <v>26</v>
      </c>
      <c r="S1786" t="s">
        <v>27</v>
      </c>
    </row>
    <row r="1787" spans="1:19" x14ac:dyDescent="0.25">
      <c r="A1787" t="s">
        <v>338</v>
      </c>
      <c r="B1787" t="s">
        <v>30728</v>
      </c>
      <c r="C1787" t="s">
        <v>29047</v>
      </c>
      <c r="E1787" t="s">
        <v>254</v>
      </c>
      <c r="F1787" t="s">
        <v>170</v>
      </c>
      <c r="G1787">
        <v>94301</v>
      </c>
      <c r="H1787">
        <v>35.235911999999999</v>
      </c>
      <c r="I1787">
        <v>-120.621362</v>
      </c>
      <c r="J1787" s="1" t="d">
        <v>2019-01-10</v>
      </c>
      <c r="K1787">
        <v>113354</v>
      </c>
      <c r="L1787" t="s">
        <v>30</v>
      </c>
      <c r="M1787" s="1" t="d">
        <v>2018-04-01</v>
      </c>
      <c r="N1787">
        <v>4</v>
      </c>
      <c r="O1787">
        <v>1</v>
      </c>
      <c r="P1787">
        <v>2018</v>
      </c>
      <c r="R1787" t="s">
        <v>26</v>
      </c>
      <c r="S1787" t="s">
        <v>31</v>
      </c>
    </row>
    <row r="1788" spans="1:19" x14ac:dyDescent="0.25">
      <c r="A1788" t="s">
        <v>338</v>
      </c>
      <c r="B1788" t="s">
        <v>30731</v>
      </c>
      <c r="C1788" t="s">
        <v>30732</v>
      </c>
      <c r="E1788" t="s">
        <v>5757</v>
      </c>
      <c r="F1788" t="s">
        <v>170</v>
      </c>
      <c r="G1788">
        <v>92078</v>
      </c>
      <c r="H1788">
        <v>33.124035999999997</v>
      </c>
      <c r="I1788">
        <v>-117.207958</v>
      </c>
      <c r="J1788" s="1" t="d">
        <v>2019-01-10</v>
      </c>
      <c r="K1788">
        <v>113356</v>
      </c>
      <c r="L1788" t="s">
        <v>30</v>
      </c>
      <c r="M1788" s="1" t="d">
        <v>2018-11-01</v>
      </c>
      <c r="N1788">
        <v>11</v>
      </c>
      <c r="O1788">
        <v>1</v>
      </c>
      <c r="P1788">
        <v>2018</v>
      </c>
      <c r="R1788" t="s">
        <v>26</v>
      </c>
      <c r="S1788" t="s">
        <v>31</v>
      </c>
    </row>
    <row r="1789" spans="1:19" x14ac:dyDescent="0.25">
      <c r="A1789" t="s">
        <v>338</v>
      </c>
      <c r="B1789" t="s">
        <v>30735</v>
      </c>
      <c r="C1789" t="s">
        <v>30736</v>
      </c>
      <c r="E1789" t="s">
        <v>30737</v>
      </c>
      <c r="F1789" t="s">
        <v>170</v>
      </c>
      <c r="G1789">
        <v>95046</v>
      </c>
      <c r="H1789">
        <v>37.068092</v>
      </c>
      <c r="I1789">
        <v>-121.63245999999999</v>
      </c>
      <c r="J1789" s="1" t="d">
        <v>2019-01-10</v>
      </c>
      <c r="K1789">
        <v>113358</v>
      </c>
      <c r="L1789" t="s">
        <v>30</v>
      </c>
      <c r="M1789" s="1" t="d">
        <v>2018-11-01</v>
      </c>
      <c r="N1789">
        <v>11</v>
      </c>
      <c r="O1789">
        <v>1</v>
      </c>
      <c r="P1789">
        <v>2018</v>
      </c>
      <c r="R1789" t="s">
        <v>26</v>
      </c>
      <c r="S1789" t="s">
        <v>31</v>
      </c>
    </row>
    <row r="1790" spans="1:19" x14ac:dyDescent="0.25">
      <c r="A1790" t="s">
        <v>338</v>
      </c>
      <c r="B1790" t="s">
        <v>30738</v>
      </c>
      <c r="C1790" t="s">
        <v>30739</v>
      </c>
      <c r="E1790" t="s">
        <v>171</v>
      </c>
      <c r="F1790" t="s">
        <v>170</v>
      </c>
      <c r="G1790">
        <v>94583</v>
      </c>
      <c r="H1790">
        <v>37.777934000000002</v>
      </c>
      <c r="I1790">
        <v>-121.977947</v>
      </c>
      <c r="J1790" s="1" t="d">
        <v>2019-01-10</v>
      </c>
      <c r="K1790">
        <v>113359</v>
      </c>
      <c r="L1790" t="s">
        <v>30</v>
      </c>
      <c r="M1790" s="1" t="d">
        <v>2018-11-01</v>
      </c>
      <c r="N1790">
        <v>11</v>
      </c>
      <c r="O1790">
        <v>1</v>
      </c>
      <c r="P1790">
        <v>2018</v>
      </c>
      <c r="R1790" t="s">
        <v>26</v>
      </c>
      <c r="S1790" t="s">
        <v>31</v>
      </c>
    </row>
    <row r="1791" spans="1:19" x14ac:dyDescent="0.25">
      <c r="A1791" t="s">
        <v>338</v>
      </c>
      <c r="B1791" t="s">
        <v>30753</v>
      </c>
      <c r="C1791" t="s">
        <v>30754</v>
      </c>
      <c r="E1791" t="s">
        <v>484</v>
      </c>
      <c r="F1791" t="s">
        <v>170</v>
      </c>
      <c r="G1791">
        <v>93101</v>
      </c>
      <c r="H1791">
        <v>34.413142999999998</v>
      </c>
      <c r="I1791">
        <v>-119.689803</v>
      </c>
      <c r="J1791" s="1" t="d">
        <v>2019-01-10</v>
      </c>
      <c r="K1791">
        <v>113367</v>
      </c>
      <c r="L1791" t="s">
        <v>30</v>
      </c>
      <c r="M1791" s="1" t="d">
        <v>2018-11-01</v>
      </c>
      <c r="N1791">
        <v>11</v>
      </c>
      <c r="O1791">
        <v>1</v>
      </c>
      <c r="P1791">
        <v>2018</v>
      </c>
      <c r="R1791" t="s">
        <v>26</v>
      </c>
      <c r="S1791" t="s">
        <v>31</v>
      </c>
    </row>
    <row r="1792" spans="1:19" x14ac:dyDescent="0.25">
      <c r="A1792" t="s">
        <v>338</v>
      </c>
      <c r="B1792" t="s">
        <v>30763</v>
      </c>
      <c r="C1792" t="s">
        <v>30764</v>
      </c>
      <c r="E1792" t="s">
        <v>1901</v>
      </c>
      <c r="F1792" t="s">
        <v>170</v>
      </c>
      <c r="G1792">
        <v>95054</v>
      </c>
      <c r="H1792">
        <v>37.383575999999998</v>
      </c>
      <c r="I1792">
        <v>-121.979285</v>
      </c>
      <c r="J1792" s="1" t="d">
        <v>2019-01-10</v>
      </c>
      <c r="K1792">
        <v>113372</v>
      </c>
      <c r="L1792" t="s">
        <v>30</v>
      </c>
      <c r="M1792" s="1" t="d">
        <v>2018-11-01</v>
      </c>
      <c r="N1792">
        <v>11</v>
      </c>
      <c r="O1792">
        <v>1</v>
      </c>
      <c r="P1792">
        <v>2018</v>
      </c>
      <c r="R1792" t="s">
        <v>26</v>
      </c>
      <c r="S1792" t="s">
        <v>31</v>
      </c>
    </row>
    <row r="1793" spans="1:19" x14ac:dyDescent="0.25">
      <c r="A1793" t="s">
        <v>338</v>
      </c>
      <c r="B1793" t="s">
        <v>30767</v>
      </c>
      <c r="C1793" t="s">
        <v>30768</v>
      </c>
      <c r="E1793" t="s">
        <v>1901</v>
      </c>
      <c r="F1793" t="s">
        <v>170</v>
      </c>
      <c r="G1793">
        <v>95054</v>
      </c>
      <c r="H1793">
        <v>37.394450999999997</v>
      </c>
      <c r="I1793">
        <v>-121.945493</v>
      </c>
      <c r="J1793" s="1" t="d">
        <v>2019-01-10</v>
      </c>
      <c r="K1793">
        <v>113374</v>
      </c>
      <c r="L1793" t="s">
        <v>30</v>
      </c>
      <c r="M1793" s="1" t="d">
        <v>2018-11-01</v>
      </c>
      <c r="N1793">
        <v>11</v>
      </c>
      <c r="O1793">
        <v>1</v>
      </c>
      <c r="P1793">
        <v>2018</v>
      </c>
      <c r="R1793" t="s">
        <v>26</v>
      </c>
      <c r="S1793" t="s">
        <v>31</v>
      </c>
    </row>
    <row r="1794" spans="1:19" x14ac:dyDescent="0.25">
      <c r="A1794" t="s">
        <v>338</v>
      </c>
      <c r="B1794" t="s">
        <v>30769</v>
      </c>
      <c r="C1794" t="s">
        <v>30770</v>
      </c>
      <c r="E1794" t="s">
        <v>1901</v>
      </c>
      <c r="F1794" t="s">
        <v>170</v>
      </c>
      <c r="G1794">
        <v>94085</v>
      </c>
      <c r="H1794">
        <v>37.343939980000002</v>
      </c>
      <c r="I1794">
        <v>-121.9894446</v>
      </c>
      <c r="J1794" s="1" t="d">
        <v>2019-01-10</v>
      </c>
      <c r="K1794">
        <v>113375</v>
      </c>
      <c r="L1794" t="s">
        <v>30</v>
      </c>
      <c r="M1794" s="1" t="d">
        <v>2018-11-01</v>
      </c>
      <c r="N1794">
        <v>11</v>
      </c>
      <c r="O1794">
        <v>1</v>
      </c>
      <c r="P1794">
        <v>2018</v>
      </c>
      <c r="R1794" t="s">
        <v>26</v>
      </c>
      <c r="S1794" t="s">
        <v>27</v>
      </c>
    </row>
    <row r="1795" spans="1:19" x14ac:dyDescent="0.25">
      <c r="A1795" t="s">
        <v>338</v>
      </c>
      <c r="B1795" t="s">
        <v>30771</v>
      </c>
      <c r="C1795" t="s">
        <v>30772</v>
      </c>
      <c r="E1795" t="s">
        <v>172</v>
      </c>
      <c r="F1795" t="s">
        <v>170</v>
      </c>
      <c r="G1795">
        <v>95065</v>
      </c>
      <c r="H1795">
        <v>36.998925999999997</v>
      </c>
      <c r="I1795">
        <v>-121.98478799999999</v>
      </c>
      <c r="J1795" s="1" t="d">
        <v>2019-01-10</v>
      </c>
      <c r="K1795">
        <v>113376</v>
      </c>
      <c r="L1795" t="s">
        <v>30</v>
      </c>
      <c r="M1795" s="1" t="d">
        <v>2018-11-01</v>
      </c>
      <c r="N1795">
        <v>11</v>
      </c>
      <c r="O1795">
        <v>1</v>
      </c>
      <c r="P1795">
        <v>2018</v>
      </c>
      <c r="R1795" t="s">
        <v>26</v>
      </c>
      <c r="S1795" t="s">
        <v>31</v>
      </c>
    </row>
    <row r="1796" spans="1:19" x14ac:dyDescent="0.25">
      <c r="A1796" t="s">
        <v>338</v>
      </c>
      <c r="B1796" t="s">
        <v>30774</v>
      </c>
      <c r="C1796" t="s">
        <v>30775</v>
      </c>
      <c r="E1796" t="s">
        <v>172</v>
      </c>
      <c r="F1796" t="s">
        <v>170</v>
      </c>
      <c r="G1796">
        <v>95062</v>
      </c>
      <c r="H1796">
        <v>36.960138999999998</v>
      </c>
      <c r="I1796">
        <v>-121.96935000000001</v>
      </c>
      <c r="J1796" s="1" t="d">
        <v>2019-01-10</v>
      </c>
      <c r="K1796">
        <v>113378</v>
      </c>
      <c r="L1796" t="s">
        <v>30</v>
      </c>
      <c r="M1796" s="1" t="d">
        <v>2018-11-01</v>
      </c>
      <c r="N1796">
        <v>11</v>
      </c>
      <c r="O1796">
        <v>1</v>
      </c>
      <c r="P1796">
        <v>2018</v>
      </c>
      <c r="R1796" t="s">
        <v>26</v>
      </c>
      <c r="S1796" t="s">
        <v>27</v>
      </c>
    </row>
    <row r="1797" spans="1:19" x14ac:dyDescent="0.25">
      <c r="A1797" t="s">
        <v>338</v>
      </c>
      <c r="B1797" t="s">
        <v>30776</v>
      </c>
      <c r="C1797" t="s">
        <v>30777</v>
      </c>
      <c r="E1797" t="s">
        <v>10605</v>
      </c>
      <c r="F1797" t="s">
        <v>170</v>
      </c>
      <c r="G1797">
        <v>93455</v>
      </c>
      <c r="H1797">
        <v>34.895879999999998</v>
      </c>
      <c r="I1797">
        <v>-120.441945</v>
      </c>
      <c r="J1797" s="1" t="d">
        <v>2019-01-10</v>
      </c>
      <c r="K1797">
        <v>113379</v>
      </c>
      <c r="L1797" t="s">
        <v>30</v>
      </c>
      <c r="M1797" s="1" t="d">
        <v>2018-11-01</v>
      </c>
      <c r="N1797">
        <v>11</v>
      </c>
      <c r="O1797">
        <v>1</v>
      </c>
      <c r="P1797">
        <v>2018</v>
      </c>
      <c r="R1797" t="s">
        <v>26</v>
      </c>
      <c r="S1797" t="s">
        <v>31</v>
      </c>
    </row>
    <row r="1798" spans="1:19" x14ac:dyDescent="0.25">
      <c r="A1798" t="s">
        <v>338</v>
      </c>
      <c r="B1798" t="s">
        <v>30787</v>
      </c>
      <c r="C1798" t="s">
        <v>30788</v>
      </c>
      <c r="E1798" t="s">
        <v>227</v>
      </c>
      <c r="F1798" t="s">
        <v>170</v>
      </c>
      <c r="G1798">
        <v>90401</v>
      </c>
      <c r="H1798">
        <v>34.008505</v>
      </c>
      <c r="I1798">
        <v>-118.491877</v>
      </c>
      <c r="J1798" s="1" t="d">
        <v>2019-01-10</v>
      </c>
      <c r="K1798">
        <v>113386</v>
      </c>
      <c r="L1798" t="s">
        <v>30</v>
      </c>
      <c r="M1798" s="1" t="d">
        <v>2018-11-01</v>
      </c>
      <c r="N1798">
        <v>11</v>
      </c>
      <c r="O1798">
        <v>1</v>
      </c>
      <c r="P1798">
        <v>2018</v>
      </c>
      <c r="R1798" t="s">
        <v>26</v>
      </c>
      <c r="S1798" t="s">
        <v>31</v>
      </c>
    </row>
    <row r="1799" spans="1:19" x14ac:dyDescent="0.25">
      <c r="A1799" t="s">
        <v>338</v>
      </c>
      <c r="B1799" t="s">
        <v>30793</v>
      </c>
      <c r="C1799" t="s">
        <v>30794</v>
      </c>
      <c r="E1799" t="s">
        <v>227</v>
      </c>
      <c r="F1799" t="s">
        <v>170</v>
      </c>
      <c r="G1799">
        <v>90401</v>
      </c>
      <c r="H1799">
        <v>34.014383000000002</v>
      </c>
      <c r="I1799">
        <v>-118.491664</v>
      </c>
      <c r="J1799" s="1" t="d">
        <v>2019-01-10</v>
      </c>
      <c r="K1799">
        <v>113389</v>
      </c>
      <c r="L1799" t="s">
        <v>30</v>
      </c>
      <c r="M1799" s="1" t="d">
        <v>2018-11-01</v>
      </c>
      <c r="N1799">
        <v>11</v>
      </c>
      <c r="O1799">
        <v>1</v>
      </c>
      <c r="P1799">
        <v>2018</v>
      </c>
      <c r="R1799" t="s">
        <v>26</v>
      </c>
      <c r="S1799" t="s">
        <v>31</v>
      </c>
    </row>
    <row r="1800" spans="1:19" x14ac:dyDescent="0.25">
      <c r="A1800" t="s">
        <v>338</v>
      </c>
      <c r="B1800" t="s">
        <v>30795</v>
      </c>
      <c r="C1800" t="s">
        <v>30796</v>
      </c>
      <c r="E1800" t="s">
        <v>227</v>
      </c>
      <c r="F1800" t="s">
        <v>170</v>
      </c>
      <c r="G1800">
        <v>90401</v>
      </c>
      <c r="H1800">
        <v>34.015042000000001</v>
      </c>
      <c r="I1800">
        <v>-118.491169</v>
      </c>
      <c r="J1800" s="1" t="d">
        <v>2019-01-10</v>
      </c>
      <c r="K1800">
        <v>113390</v>
      </c>
      <c r="L1800" t="s">
        <v>30</v>
      </c>
      <c r="M1800" s="1" t="d">
        <v>2018-11-01</v>
      </c>
      <c r="N1800">
        <v>11</v>
      </c>
      <c r="O1800">
        <v>1</v>
      </c>
      <c r="P1800">
        <v>2018</v>
      </c>
      <c r="R1800" t="s">
        <v>26</v>
      </c>
      <c r="S1800" t="s">
        <v>31</v>
      </c>
    </row>
    <row r="1801" spans="1:19" x14ac:dyDescent="0.25">
      <c r="A1801" t="s">
        <v>338</v>
      </c>
      <c r="B1801" t="s">
        <v>30597</v>
      </c>
      <c r="C1801" t="s">
        <v>30830</v>
      </c>
      <c r="E1801" t="s">
        <v>30831</v>
      </c>
      <c r="F1801" t="s">
        <v>170</v>
      </c>
      <c r="G1801">
        <v>95472</v>
      </c>
      <c r="H1801">
        <v>38.398252999999997</v>
      </c>
      <c r="I1801">
        <v>-122.86802400000001</v>
      </c>
      <c r="J1801" s="1" t="d">
        <v>2019-01-10</v>
      </c>
      <c r="K1801">
        <v>113406</v>
      </c>
      <c r="L1801" t="s">
        <v>30</v>
      </c>
      <c r="M1801" s="1" t="d">
        <v>2018-11-01</v>
      </c>
      <c r="N1801">
        <v>11</v>
      </c>
      <c r="O1801">
        <v>1</v>
      </c>
      <c r="P1801">
        <v>2018</v>
      </c>
      <c r="R1801" t="s">
        <v>26</v>
      </c>
      <c r="S1801" t="s">
        <v>27</v>
      </c>
    </row>
    <row r="1802" spans="1:19" x14ac:dyDescent="0.25">
      <c r="A1802" t="s">
        <v>338</v>
      </c>
      <c r="B1802" t="s">
        <v>30843</v>
      </c>
      <c r="C1802" t="s">
        <v>30844</v>
      </c>
      <c r="E1802" t="s">
        <v>13786</v>
      </c>
      <c r="F1802" t="s">
        <v>170</v>
      </c>
      <c r="G1802">
        <v>93463</v>
      </c>
      <c r="H1802">
        <v>34.590972999999998</v>
      </c>
      <c r="I1802">
        <v>-120.140692</v>
      </c>
      <c r="J1802" s="1" t="d">
        <v>2019-01-10</v>
      </c>
      <c r="K1802">
        <v>113413</v>
      </c>
      <c r="L1802" t="s">
        <v>30</v>
      </c>
      <c r="M1802" s="1" t="d">
        <v>2018-11-01</v>
      </c>
      <c r="N1802">
        <v>11</v>
      </c>
      <c r="O1802">
        <v>1</v>
      </c>
      <c r="P1802">
        <v>2018</v>
      </c>
      <c r="R1802" t="s">
        <v>26</v>
      </c>
      <c r="S1802" t="s">
        <v>31</v>
      </c>
    </row>
    <row r="1803" spans="1:19" x14ac:dyDescent="0.25">
      <c r="A1803" t="s">
        <v>338</v>
      </c>
      <c r="B1803" t="s">
        <v>30854</v>
      </c>
      <c r="C1803" t="s">
        <v>30855</v>
      </c>
      <c r="E1803" t="s">
        <v>18987</v>
      </c>
      <c r="F1803" t="s">
        <v>170</v>
      </c>
      <c r="G1803">
        <v>96150</v>
      </c>
      <c r="H1803">
        <v>38.948977999999997</v>
      </c>
      <c r="I1803">
        <v>-119.947203</v>
      </c>
      <c r="J1803" s="1" t="d">
        <v>2019-01-10</v>
      </c>
      <c r="K1803">
        <v>113419</v>
      </c>
      <c r="L1803" t="s">
        <v>30</v>
      </c>
      <c r="M1803" s="1" t="d">
        <v>2018-11-01</v>
      </c>
      <c r="N1803">
        <v>11</v>
      </c>
      <c r="O1803">
        <v>1</v>
      </c>
      <c r="P1803">
        <v>2018</v>
      </c>
      <c r="R1803" t="s">
        <v>26</v>
      </c>
      <c r="S1803" t="s">
        <v>27</v>
      </c>
    </row>
    <row r="1804" spans="1:19" x14ac:dyDescent="0.25">
      <c r="A1804" t="s">
        <v>338</v>
      </c>
      <c r="B1804" t="s">
        <v>30856</v>
      </c>
      <c r="C1804" t="s">
        <v>30857</v>
      </c>
      <c r="E1804" t="s">
        <v>18987</v>
      </c>
      <c r="F1804" t="s">
        <v>170</v>
      </c>
      <c r="G1804">
        <v>96150</v>
      </c>
      <c r="H1804">
        <v>38.936630999999998</v>
      </c>
      <c r="I1804">
        <v>-119.959917</v>
      </c>
      <c r="J1804" s="1" t="d">
        <v>2019-01-10</v>
      </c>
      <c r="K1804">
        <v>113420</v>
      </c>
      <c r="L1804" t="s">
        <v>30</v>
      </c>
      <c r="M1804" s="1" t="d">
        <v>2018-11-01</v>
      </c>
      <c r="N1804">
        <v>11</v>
      </c>
      <c r="O1804">
        <v>1</v>
      </c>
      <c r="P1804">
        <v>2018</v>
      </c>
      <c r="R1804" t="s">
        <v>26</v>
      </c>
      <c r="S1804" t="s">
        <v>27</v>
      </c>
    </row>
    <row r="1805" spans="1:19" x14ac:dyDescent="0.25">
      <c r="A1805" t="s">
        <v>338</v>
      </c>
      <c r="B1805" t="s">
        <v>30858</v>
      </c>
      <c r="C1805" t="s">
        <v>30859</v>
      </c>
      <c r="E1805" t="s">
        <v>18987</v>
      </c>
      <c r="F1805" t="s">
        <v>170</v>
      </c>
      <c r="G1805">
        <v>96150</v>
      </c>
      <c r="H1805">
        <v>38.869861</v>
      </c>
      <c r="I1805">
        <v>-119.996419</v>
      </c>
      <c r="J1805" s="1" t="d">
        <v>2019-01-10</v>
      </c>
      <c r="K1805">
        <v>113421</v>
      </c>
      <c r="L1805" t="s">
        <v>30</v>
      </c>
      <c r="M1805" s="1" t="d">
        <v>2018-11-01</v>
      </c>
      <c r="N1805">
        <v>11</v>
      </c>
      <c r="O1805">
        <v>1</v>
      </c>
      <c r="P1805">
        <v>2018</v>
      </c>
      <c r="R1805" t="s">
        <v>26</v>
      </c>
      <c r="S1805" t="s">
        <v>27</v>
      </c>
    </row>
    <row r="1806" spans="1:19" x14ac:dyDescent="0.25">
      <c r="A1806" t="s">
        <v>338</v>
      </c>
      <c r="B1806" t="s">
        <v>30860</v>
      </c>
      <c r="C1806" t="s">
        <v>30861</v>
      </c>
      <c r="E1806" t="s">
        <v>18987</v>
      </c>
      <c r="F1806" t="s">
        <v>170</v>
      </c>
      <c r="G1806">
        <v>96150</v>
      </c>
      <c r="H1806">
        <v>38.900708999999999</v>
      </c>
      <c r="I1806">
        <v>-119.96470600000001</v>
      </c>
      <c r="J1806" s="1" t="d">
        <v>2019-01-10</v>
      </c>
      <c r="K1806">
        <v>113422</v>
      </c>
      <c r="L1806" t="s">
        <v>30</v>
      </c>
      <c r="M1806" s="1" t="d">
        <v>2018-11-01</v>
      </c>
      <c r="N1806">
        <v>11</v>
      </c>
      <c r="O1806">
        <v>1</v>
      </c>
      <c r="P1806">
        <v>2018</v>
      </c>
      <c r="R1806" t="s">
        <v>26</v>
      </c>
      <c r="S1806" t="s">
        <v>27</v>
      </c>
    </row>
    <row r="1807" spans="1:19" x14ac:dyDescent="0.25">
      <c r="A1807" t="s">
        <v>338</v>
      </c>
      <c r="B1807" t="s">
        <v>30862</v>
      </c>
      <c r="C1807" t="s">
        <v>30863</v>
      </c>
      <c r="E1807" t="s">
        <v>18987</v>
      </c>
      <c r="F1807" t="s">
        <v>170</v>
      </c>
      <c r="G1807">
        <v>96150</v>
      </c>
      <c r="H1807">
        <v>38.945141999999997</v>
      </c>
      <c r="I1807">
        <v>-119.9714</v>
      </c>
      <c r="J1807" s="1" t="d">
        <v>2019-01-10</v>
      </c>
      <c r="K1807">
        <v>113423</v>
      </c>
      <c r="L1807" t="s">
        <v>30</v>
      </c>
      <c r="M1807" s="1" t="d">
        <v>2018-11-01</v>
      </c>
      <c r="N1807">
        <v>11</v>
      </c>
      <c r="O1807">
        <v>1</v>
      </c>
      <c r="P1807">
        <v>2018</v>
      </c>
      <c r="R1807" t="s">
        <v>26</v>
      </c>
      <c r="S1807" t="s">
        <v>31</v>
      </c>
    </row>
    <row r="1808" spans="1:19" x14ac:dyDescent="0.25">
      <c r="A1808" t="s">
        <v>338</v>
      </c>
      <c r="B1808" t="s">
        <v>30864</v>
      </c>
      <c r="C1808" t="s">
        <v>30865</v>
      </c>
      <c r="E1808" t="s">
        <v>18987</v>
      </c>
      <c r="F1808" t="s">
        <v>170</v>
      </c>
      <c r="G1808">
        <v>96150</v>
      </c>
      <c r="H1808">
        <v>38.937432999999999</v>
      </c>
      <c r="I1808">
        <v>-119.940236</v>
      </c>
      <c r="J1808" s="1" t="d">
        <v>2019-01-10</v>
      </c>
      <c r="K1808">
        <v>113424</v>
      </c>
      <c r="L1808" t="s">
        <v>30</v>
      </c>
      <c r="M1808" s="1" t="d">
        <v>2018-11-01</v>
      </c>
      <c r="N1808">
        <v>11</v>
      </c>
      <c r="O1808">
        <v>1</v>
      </c>
      <c r="P1808">
        <v>2018</v>
      </c>
      <c r="R1808" t="s">
        <v>26</v>
      </c>
      <c r="S1808" t="s">
        <v>27</v>
      </c>
    </row>
    <row r="1809" spans="1:19" x14ac:dyDescent="0.25">
      <c r="A1809" t="s">
        <v>338</v>
      </c>
      <c r="B1809" t="s">
        <v>30866</v>
      </c>
      <c r="C1809" t="s">
        <v>30867</v>
      </c>
      <c r="E1809" t="s">
        <v>18987</v>
      </c>
      <c r="F1809" t="s">
        <v>170</v>
      </c>
      <c r="G1809">
        <v>96150</v>
      </c>
      <c r="H1809">
        <v>38.947960000000002</v>
      </c>
      <c r="I1809">
        <v>-119.945412</v>
      </c>
      <c r="J1809" s="1" t="d">
        <v>2019-01-10</v>
      </c>
      <c r="K1809">
        <v>113425</v>
      </c>
      <c r="L1809" t="s">
        <v>30</v>
      </c>
      <c r="M1809" s="1" t="d">
        <v>2018-11-01</v>
      </c>
      <c r="N1809">
        <v>11</v>
      </c>
      <c r="O1809">
        <v>1</v>
      </c>
      <c r="P1809">
        <v>2018</v>
      </c>
      <c r="R1809" t="s">
        <v>26</v>
      </c>
      <c r="S1809" t="s">
        <v>27</v>
      </c>
    </row>
    <row r="1810" spans="1:19" x14ac:dyDescent="0.25">
      <c r="A1810" t="s">
        <v>338</v>
      </c>
      <c r="B1810" t="s">
        <v>30877</v>
      </c>
      <c r="C1810" t="s">
        <v>30878</v>
      </c>
      <c r="E1810" t="s">
        <v>18856</v>
      </c>
      <c r="F1810" t="s">
        <v>170</v>
      </c>
      <c r="G1810">
        <v>94574</v>
      </c>
      <c r="H1810">
        <v>38.520076000000003</v>
      </c>
      <c r="I1810">
        <v>-122.47509100000001</v>
      </c>
      <c r="J1810" s="1" t="d">
        <v>2019-01-10</v>
      </c>
      <c r="K1810">
        <v>113431</v>
      </c>
      <c r="L1810" t="s">
        <v>30</v>
      </c>
      <c r="M1810" s="1" t="d">
        <v>2018-11-01</v>
      </c>
      <c r="N1810">
        <v>11</v>
      </c>
      <c r="O1810">
        <v>1</v>
      </c>
      <c r="P1810">
        <v>2018</v>
      </c>
      <c r="R1810" t="s">
        <v>26</v>
      </c>
      <c r="S1810" t="s">
        <v>31</v>
      </c>
    </row>
    <row r="1811" spans="1:19" x14ac:dyDescent="0.25">
      <c r="A1811" t="s">
        <v>338</v>
      </c>
      <c r="B1811" t="s">
        <v>30885</v>
      </c>
      <c r="C1811" t="s">
        <v>30886</v>
      </c>
      <c r="E1811" t="s">
        <v>18856</v>
      </c>
      <c r="F1811" t="s">
        <v>170</v>
      </c>
      <c r="G1811">
        <v>94574</v>
      </c>
      <c r="H1811">
        <v>38.518711000000003</v>
      </c>
      <c r="I1811">
        <v>-122.48177699999999</v>
      </c>
      <c r="J1811" s="1" t="d">
        <v>2019-01-10</v>
      </c>
      <c r="K1811">
        <v>113435</v>
      </c>
      <c r="L1811" t="s">
        <v>30</v>
      </c>
      <c r="M1811" s="1" t="d">
        <v>2018-11-01</v>
      </c>
      <c r="N1811">
        <v>11</v>
      </c>
      <c r="O1811">
        <v>1</v>
      </c>
      <c r="P1811">
        <v>2018</v>
      </c>
      <c r="R1811" t="s">
        <v>26</v>
      </c>
      <c r="S1811" t="s">
        <v>31</v>
      </c>
    </row>
    <row r="1812" spans="1:19" x14ac:dyDescent="0.25">
      <c r="A1812" t="s">
        <v>338</v>
      </c>
      <c r="B1812" t="s">
        <v>30887</v>
      </c>
      <c r="C1812" t="s">
        <v>30888</v>
      </c>
      <c r="E1812" t="s">
        <v>18856</v>
      </c>
      <c r="F1812" t="s">
        <v>170</v>
      </c>
      <c r="G1812">
        <v>94574</v>
      </c>
      <c r="H1812">
        <v>38.519376000000001</v>
      </c>
      <c r="I1812">
        <v>-122.495808</v>
      </c>
      <c r="J1812" s="1" t="d">
        <v>2019-01-10</v>
      </c>
      <c r="K1812">
        <v>113436</v>
      </c>
      <c r="L1812" t="s">
        <v>30</v>
      </c>
      <c r="M1812" s="1" t="d">
        <v>2018-11-01</v>
      </c>
      <c r="N1812">
        <v>11</v>
      </c>
      <c r="O1812">
        <v>1</v>
      </c>
      <c r="P1812">
        <v>2018</v>
      </c>
      <c r="R1812" t="s">
        <v>26</v>
      </c>
      <c r="S1812" t="s">
        <v>31</v>
      </c>
    </row>
    <row r="1813" spans="1:19" x14ac:dyDescent="0.25">
      <c r="A1813" t="s">
        <v>338</v>
      </c>
      <c r="B1813" t="s">
        <v>30899</v>
      </c>
      <c r="C1813" t="s">
        <v>30900</v>
      </c>
      <c r="E1813" t="s">
        <v>18856</v>
      </c>
      <c r="F1813" t="s">
        <v>170</v>
      </c>
      <c r="G1813">
        <v>94574</v>
      </c>
      <c r="H1813">
        <v>38.502538000000001</v>
      </c>
      <c r="I1813">
        <v>-122.464163</v>
      </c>
      <c r="J1813" s="1" t="d">
        <v>2019-01-10</v>
      </c>
      <c r="K1813">
        <v>113442</v>
      </c>
      <c r="L1813" t="s">
        <v>30</v>
      </c>
      <c r="M1813" s="1" t="d">
        <v>2018-11-01</v>
      </c>
      <c r="N1813">
        <v>11</v>
      </c>
      <c r="O1813">
        <v>1</v>
      </c>
      <c r="P1813">
        <v>2018</v>
      </c>
      <c r="R1813" t="s">
        <v>26</v>
      </c>
      <c r="S1813" t="s">
        <v>31</v>
      </c>
    </row>
    <row r="1814" spans="1:19" x14ac:dyDescent="0.25">
      <c r="A1814" t="s">
        <v>338</v>
      </c>
      <c r="B1814" t="s">
        <v>30911</v>
      </c>
      <c r="C1814" t="s">
        <v>30912</v>
      </c>
      <c r="E1814" t="s">
        <v>18856</v>
      </c>
      <c r="F1814" t="s">
        <v>170</v>
      </c>
      <c r="G1814">
        <v>94574</v>
      </c>
      <c r="H1814">
        <v>38.500385000000001</v>
      </c>
      <c r="I1814">
        <v>-122.494364</v>
      </c>
      <c r="J1814" s="1" t="d">
        <v>2019-01-10</v>
      </c>
      <c r="K1814">
        <v>113448</v>
      </c>
      <c r="L1814" t="s">
        <v>30</v>
      </c>
      <c r="M1814" s="1" t="d">
        <v>2018-11-01</v>
      </c>
      <c r="N1814">
        <v>11</v>
      </c>
      <c r="O1814">
        <v>1</v>
      </c>
      <c r="P1814">
        <v>2018</v>
      </c>
      <c r="R1814" t="s">
        <v>26</v>
      </c>
      <c r="S1814" t="s">
        <v>31</v>
      </c>
    </row>
    <row r="1815" spans="1:19" x14ac:dyDescent="0.25">
      <c r="A1815" t="s">
        <v>338</v>
      </c>
      <c r="B1815" t="s">
        <v>30919</v>
      </c>
      <c r="C1815" t="s">
        <v>30920</v>
      </c>
      <c r="E1815" t="s">
        <v>18856</v>
      </c>
      <c r="F1815" t="s">
        <v>170</v>
      </c>
      <c r="G1815">
        <v>94574</v>
      </c>
      <c r="H1815">
        <v>38.513669</v>
      </c>
      <c r="I1815">
        <v>-122.411303</v>
      </c>
      <c r="J1815" s="1" t="d">
        <v>2019-01-10</v>
      </c>
      <c r="K1815">
        <v>113452</v>
      </c>
      <c r="L1815" t="s">
        <v>30</v>
      </c>
      <c r="M1815" s="1" t="d">
        <v>2018-11-01</v>
      </c>
      <c r="N1815">
        <v>11</v>
      </c>
      <c r="O1815">
        <v>1</v>
      </c>
      <c r="P1815">
        <v>2018</v>
      </c>
      <c r="R1815" t="s">
        <v>26</v>
      </c>
      <c r="S1815" t="s">
        <v>31</v>
      </c>
    </row>
    <row r="1816" spans="1:19" x14ac:dyDescent="0.25">
      <c r="A1816" t="s">
        <v>338</v>
      </c>
      <c r="B1816" t="s">
        <v>30921</v>
      </c>
      <c r="C1816" t="s">
        <v>30922</v>
      </c>
      <c r="E1816" t="s">
        <v>18856</v>
      </c>
      <c r="F1816" t="s">
        <v>170</v>
      </c>
      <c r="G1816">
        <v>94574</v>
      </c>
      <c r="H1816">
        <v>38.486593999999997</v>
      </c>
      <c r="I1816">
        <v>-122.401241</v>
      </c>
      <c r="J1816" s="1" t="d">
        <v>2019-01-10</v>
      </c>
      <c r="K1816">
        <v>113453</v>
      </c>
      <c r="L1816" t="s">
        <v>30</v>
      </c>
      <c r="M1816" s="1" t="d">
        <v>2018-11-01</v>
      </c>
      <c r="N1816">
        <v>11</v>
      </c>
      <c r="O1816">
        <v>1</v>
      </c>
      <c r="P1816">
        <v>2018</v>
      </c>
      <c r="R1816" t="s">
        <v>26</v>
      </c>
      <c r="S1816" t="s">
        <v>31</v>
      </c>
    </row>
    <row r="1817" spans="1:19" x14ac:dyDescent="0.25">
      <c r="A1817" t="s">
        <v>338</v>
      </c>
      <c r="B1817" t="s">
        <v>30930</v>
      </c>
      <c r="C1817" t="s">
        <v>30931</v>
      </c>
      <c r="E1817" t="s">
        <v>19868</v>
      </c>
      <c r="F1817" t="s">
        <v>170</v>
      </c>
      <c r="G1817">
        <v>94970</v>
      </c>
      <c r="H1817">
        <v>37.906725999999999</v>
      </c>
      <c r="I1817">
        <v>-122.66992999999999</v>
      </c>
      <c r="J1817" s="1" t="d">
        <v>2019-01-10</v>
      </c>
      <c r="K1817">
        <v>113457</v>
      </c>
      <c r="L1817" t="s">
        <v>30</v>
      </c>
      <c r="M1817" s="1" t="d">
        <v>2018-11-01</v>
      </c>
      <c r="N1817">
        <v>11</v>
      </c>
      <c r="O1817">
        <v>1</v>
      </c>
      <c r="P1817">
        <v>2018</v>
      </c>
      <c r="R1817" t="s">
        <v>26</v>
      </c>
      <c r="S1817" t="s">
        <v>27</v>
      </c>
    </row>
    <row r="1818" spans="1:19" x14ac:dyDescent="0.25">
      <c r="A1818" t="s">
        <v>338</v>
      </c>
      <c r="B1818" t="s">
        <v>30932</v>
      </c>
      <c r="C1818" t="s">
        <v>30933</v>
      </c>
      <c r="E1818" t="s">
        <v>25492</v>
      </c>
      <c r="F1818" t="s">
        <v>170</v>
      </c>
      <c r="G1818">
        <v>92386</v>
      </c>
      <c r="H1818">
        <v>34.249707000000001</v>
      </c>
      <c r="I1818">
        <v>-116.83582800000001</v>
      </c>
      <c r="J1818" s="1" t="d">
        <v>2019-01-10</v>
      </c>
      <c r="K1818">
        <v>113458</v>
      </c>
      <c r="L1818" t="s">
        <v>30</v>
      </c>
      <c r="M1818" s="1" t="d">
        <v>2018-11-01</v>
      </c>
      <c r="N1818">
        <v>11</v>
      </c>
      <c r="O1818">
        <v>1</v>
      </c>
      <c r="P1818">
        <v>2018</v>
      </c>
      <c r="R1818" t="s">
        <v>26</v>
      </c>
      <c r="S1818" t="s">
        <v>27</v>
      </c>
    </row>
    <row r="1819" spans="1:19" x14ac:dyDescent="0.25">
      <c r="A1819" t="s">
        <v>338</v>
      </c>
      <c r="B1819" t="s">
        <v>30939</v>
      </c>
      <c r="C1819" t="s">
        <v>30940</v>
      </c>
      <c r="E1819" t="s">
        <v>19911</v>
      </c>
      <c r="F1819" t="s">
        <v>170</v>
      </c>
      <c r="G1819">
        <v>96145</v>
      </c>
      <c r="H1819">
        <v>39.187351999999997</v>
      </c>
      <c r="I1819">
        <v>-120.095904</v>
      </c>
      <c r="J1819" s="1" t="d">
        <v>2019-01-10</v>
      </c>
      <c r="K1819">
        <v>113461</v>
      </c>
      <c r="L1819" t="s">
        <v>30</v>
      </c>
      <c r="M1819" s="1" t="d">
        <v>2018-11-01</v>
      </c>
      <c r="N1819">
        <v>11</v>
      </c>
      <c r="O1819">
        <v>1</v>
      </c>
      <c r="P1819">
        <v>2018</v>
      </c>
      <c r="R1819" t="s">
        <v>26</v>
      </c>
      <c r="S1819" t="s">
        <v>27</v>
      </c>
    </row>
    <row r="1820" spans="1:19" x14ac:dyDescent="0.25">
      <c r="A1820" t="s">
        <v>338</v>
      </c>
      <c r="B1820" t="s">
        <v>30946</v>
      </c>
      <c r="C1820" t="s">
        <v>30947</v>
      </c>
      <c r="E1820" t="s">
        <v>19336</v>
      </c>
      <c r="F1820" t="s">
        <v>170</v>
      </c>
      <c r="G1820">
        <v>96148</v>
      </c>
      <c r="H1820">
        <v>39.239632999999998</v>
      </c>
      <c r="I1820">
        <v>-120.046256</v>
      </c>
      <c r="J1820" s="1" t="d">
        <v>2019-01-10</v>
      </c>
      <c r="K1820">
        <v>113465</v>
      </c>
      <c r="L1820" t="s">
        <v>30</v>
      </c>
      <c r="M1820" s="1" t="d">
        <v>2018-11-01</v>
      </c>
      <c r="N1820">
        <v>11</v>
      </c>
      <c r="O1820">
        <v>1</v>
      </c>
      <c r="P1820">
        <v>2018</v>
      </c>
      <c r="R1820" t="s">
        <v>26</v>
      </c>
      <c r="S1820" t="s">
        <v>27</v>
      </c>
    </row>
    <row r="1821" spans="1:19" x14ac:dyDescent="0.25">
      <c r="A1821" t="s">
        <v>338</v>
      </c>
      <c r="B1821" t="s">
        <v>30957</v>
      </c>
      <c r="C1821" t="s">
        <v>30958</v>
      </c>
      <c r="E1821" t="s">
        <v>24347</v>
      </c>
      <c r="F1821" t="s">
        <v>170</v>
      </c>
      <c r="G1821">
        <v>93465</v>
      </c>
      <c r="H1821">
        <v>35.577156000000002</v>
      </c>
      <c r="I1821">
        <v>-120.72202299999999</v>
      </c>
      <c r="J1821" s="1" t="d">
        <v>2019-01-10</v>
      </c>
      <c r="K1821">
        <v>113470</v>
      </c>
      <c r="L1821" t="s">
        <v>30</v>
      </c>
      <c r="M1821" s="1" t="d">
        <v>2018-11-01</v>
      </c>
      <c r="N1821">
        <v>11</v>
      </c>
      <c r="O1821">
        <v>1</v>
      </c>
      <c r="P1821">
        <v>2018</v>
      </c>
      <c r="R1821" t="s">
        <v>26</v>
      </c>
      <c r="S1821" t="s">
        <v>31</v>
      </c>
    </row>
    <row r="1822" spans="1:19" x14ac:dyDescent="0.25">
      <c r="A1822" t="s">
        <v>338</v>
      </c>
      <c r="B1822" t="s">
        <v>30961</v>
      </c>
      <c r="C1822" t="s">
        <v>30962</v>
      </c>
      <c r="E1822" t="s">
        <v>24347</v>
      </c>
      <c r="F1822" t="s">
        <v>170</v>
      </c>
      <c r="G1822">
        <v>93446</v>
      </c>
      <c r="H1822">
        <v>35.573101999999999</v>
      </c>
      <c r="I1822">
        <v>-120.734066</v>
      </c>
      <c r="J1822" s="1" t="d">
        <v>2019-01-10</v>
      </c>
      <c r="K1822">
        <v>113472</v>
      </c>
      <c r="L1822" t="s">
        <v>30</v>
      </c>
      <c r="M1822" s="1" t="d">
        <v>2018-11-01</v>
      </c>
      <c r="N1822">
        <v>11</v>
      </c>
      <c r="O1822">
        <v>1</v>
      </c>
      <c r="P1822">
        <v>2018</v>
      </c>
      <c r="R1822" t="s">
        <v>26</v>
      </c>
      <c r="S1822" t="s">
        <v>31</v>
      </c>
    </row>
    <row r="1823" spans="1:19" x14ac:dyDescent="0.25">
      <c r="A1823" t="s">
        <v>338</v>
      </c>
      <c r="B1823" t="s">
        <v>30965</v>
      </c>
      <c r="C1823" t="s">
        <v>30966</v>
      </c>
      <c r="E1823" t="s">
        <v>24347</v>
      </c>
      <c r="F1823" t="s">
        <v>170</v>
      </c>
      <c r="G1823">
        <v>93465</v>
      </c>
      <c r="H1823">
        <v>35.553311000000001</v>
      </c>
      <c r="I1823">
        <v>-120.751017</v>
      </c>
      <c r="J1823" s="1" t="d">
        <v>2019-01-10</v>
      </c>
      <c r="K1823">
        <v>113474</v>
      </c>
      <c r="L1823" t="s">
        <v>30</v>
      </c>
      <c r="M1823" s="1" t="d">
        <v>2018-11-01</v>
      </c>
      <c r="N1823">
        <v>11</v>
      </c>
      <c r="O1823">
        <v>1</v>
      </c>
      <c r="P1823">
        <v>2018</v>
      </c>
      <c r="R1823" t="s">
        <v>26</v>
      </c>
      <c r="S1823" t="s">
        <v>31</v>
      </c>
    </row>
    <row r="1824" spans="1:19" x14ac:dyDescent="0.25">
      <c r="A1824" t="s">
        <v>338</v>
      </c>
      <c r="B1824" t="s">
        <v>30976</v>
      </c>
      <c r="C1824" t="s">
        <v>30977</v>
      </c>
      <c r="E1824" t="s">
        <v>30978</v>
      </c>
      <c r="F1824" t="s">
        <v>170</v>
      </c>
      <c r="G1824">
        <v>91602</v>
      </c>
      <c r="H1824">
        <v>34.147063000000003</v>
      </c>
      <c r="I1824">
        <v>-118.35476300000001</v>
      </c>
      <c r="J1824" s="1" t="d">
        <v>2019-01-10</v>
      </c>
      <c r="K1824">
        <v>113479</v>
      </c>
      <c r="L1824" t="s">
        <v>30</v>
      </c>
      <c r="M1824" s="1" t="d">
        <v>2018-11-01</v>
      </c>
      <c r="N1824">
        <v>11</v>
      </c>
      <c r="O1824">
        <v>1</v>
      </c>
      <c r="P1824">
        <v>2018</v>
      </c>
      <c r="R1824" t="s">
        <v>26</v>
      </c>
      <c r="S1824" t="s">
        <v>27</v>
      </c>
    </row>
    <row r="1825" spans="1:19" x14ac:dyDescent="0.25">
      <c r="A1825" t="s">
        <v>338</v>
      </c>
      <c r="B1825" t="s">
        <v>30987</v>
      </c>
      <c r="C1825" t="s">
        <v>30988</v>
      </c>
      <c r="E1825" t="s">
        <v>12444</v>
      </c>
      <c r="F1825" t="s">
        <v>170</v>
      </c>
      <c r="G1825">
        <v>96161</v>
      </c>
      <c r="H1825">
        <v>39.329385000000002</v>
      </c>
      <c r="I1825">
        <v>-120.24873599999999</v>
      </c>
      <c r="J1825" s="1" t="d">
        <v>2019-01-10</v>
      </c>
      <c r="K1825">
        <v>113485</v>
      </c>
      <c r="L1825" t="s">
        <v>30</v>
      </c>
      <c r="M1825" s="1" t="d">
        <v>2018-11-01</v>
      </c>
      <c r="N1825">
        <v>11</v>
      </c>
      <c r="O1825">
        <v>1</v>
      </c>
      <c r="P1825">
        <v>2018</v>
      </c>
      <c r="R1825" t="s">
        <v>26</v>
      </c>
      <c r="S1825" t="s">
        <v>27</v>
      </c>
    </row>
    <row r="1826" spans="1:19" x14ac:dyDescent="0.25">
      <c r="A1826" t="s">
        <v>338</v>
      </c>
      <c r="B1826" t="s">
        <v>30989</v>
      </c>
      <c r="C1826" t="s">
        <v>30990</v>
      </c>
      <c r="E1826" t="s">
        <v>12444</v>
      </c>
      <c r="F1826" t="s">
        <v>170</v>
      </c>
      <c r="G1826">
        <v>96161</v>
      </c>
      <c r="H1826">
        <v>39.356045000000002</v>
      </c>
      <c r="I1826">
        <v>-120.222604</v>
      </c>
      <c r="J1826" s="1" t="d">
        <v>2019-01-10</v>
      </c>
      <c r="K1826">
        <v>113486</v>
      </c>
      <c r="L1826" t="s">
        <v>30</v>
      </c>
      <c r="M1826" s="1" t="d">
        <v>2018-11-01</v>
      </c>
      <c r="N1826">
        <v>11</v>
      </c>
      <c r="O1826">
        <v>1</v>
      </c>
      <c r="P1826">
        <v>2018</v>
      </c>
      <c r="R1826" t="s">
        <v>26</v>
      </c>
      <c r="S1826" t="s">
        <v>27</v>
      </c>
    </row>
    <row r="1827" spans="1:19" x14ac:dyDescent="0.25">
      <c r="A1827" t="s">
        <v>338</v>
      </c>
      <c r="B1827" t="s">
        <v>31015</v>
      </c>
      <c r="C1827" t="s">
        <v>31016</v>
      </c>
      <c r="E1827" t="s">
        <v>9326</v>
      </c>
      <c r="F1827" t="s">
        <v>170</v>
      </c>
      <c r="G1827">
        <v>90291</v>
      </c>
      <c r="H1827">
        <v>33.982640000000004</v>
      </c>
      <c r="I1827">
        <v>-118.468402</v>
      </c>
      <c r="J1827" s="1" t="d">
        <v>2019-01-10</v>
      </c>
      <c r="K1827">
        <v>113499</v>
      </c>
      <c r="L1827" t="s">
        <v>30</v>
      </c>
      <c r="M1827" s="1" t="d">
        <v>2018-11-01</v>
      </c>
      <c r="N1827">
        <v>11</v>
      </c>
      <c r="O1827">
        <v>1</v>
      </c>
      <c r="P1827">
        <v>2018</v>
      </c>
      <c r="R1827" t="s">
        <v>26</v>
      </c>
      <c r="S1827" t="s">
        <v>27</v>
      </c>
    </row>
    <row r="1828" spans="1:19" x14ac:dyDescent="0.25">
      <c r="A1828" t="s">
        <v>338</v>
      </c>
      <c r="B1828" t="s">
        <v>31024</v>
      </c>
      <c r="C1828" t="s">
        <v>31025</v>
      </c>
      <c r="E1828" t="s">
        <v>11378</v>
      </c>
      <c r="F1828" t="s">
        <v>170</v>
      </c>
      <c r="G1828">
        <v>90069</v>
      </c>
      <c r="H1828">
        <v>34.082881999999998</v>
      </c>
      <c r="I1828">
        <v>-118.37992199999999</v>
      </c>
      <c r="J1828" s="1" t="d">
        <v>2019-01-10</v>
      </c>
      <c r="K1828">
        <v>113504</v>
      </c>
      <c r="L1828" t="s">
        <v>30</v>
      </c>
      <c r="M1828" s="1" t="d">
        <v>2018-11-01</v>
      </c>
      <c r="N1828">
        <v>11</v>
      </c>
      <c r="O1828">
        <v>1</v>
      </c>
      <c r="P1828">
        <v>2018</v>
      </c>
      <c r="R1828" t="s">
        <v>26</v>
      </c>
      <c r="S1828" t="s">
        <v>27</v>
      </c>
    </row>
    <row r="1829" spans="1:19" x14ac:dyDescent="0.25">
      <c r="A1829" t="s">
        <v>338</v>
      </c>
      <c r="B1829" t="s">
        <v>31030</v>
      </c>
      <c r="C1829" t="s">
        <v>31031</v>
      </c>
      <c r="E1829" t="s">
        <v>11378</v>
      </c>
      <c r="F1829" t="s">
        <v>170</v>
      </c>
      <c r="G1829">
        <v>90069</v>
      </c>
      <c r="H1829">
        <v>34.088982999999999</v>
      </c>
      <c r="I1829">
        <v>-118.37666400000001</v>
      </c>
      <c r="J1829" s="1" t="d">
        <v>2019-01-10</v>
      </c>
      <c r="K1829">
        <v>113507</v>
      </c>
      <c r="L1829" t="s">
        <v>30</v>
      </c>
      <c r="M1829" s="1" t="d">
        <v>2018-11-01</v>
      </c>
      <c r="N1829">
        <v>11</v>
      </c>
      <c r="O1829">
        <v>1</v>
      </c>
      <c r="P1829">
        <v>2018</v>
      </c>
      <c r="R1829" t="s">
        <v>26</v>
      </c>
      <c r="S1829" t="s">
        <v>31</v>
      </c>
    </row>
    <row r="1830" spans="1:19" x14ac:dyDescent="0.25">
      <c r="A1830" t="s">
        <v>338</v>
      </c>
      <c r="B1830" t="s">
        <v>31046</v>
      </c>
      <c r="C1830" t="s">
        <v>31047</v>
      </c>
      <c r="E1830" t="s">
        <v>17118</v>
      </c>
      <c r="F1830" t="s">
        <v>170</v>
      </c>
      <c r="G1830">
        <v>95694</v>
      </c>
      <c r="H1830">
        <v>38.635545999999998</v>
      </c>
      <c r="I1830">
        <v>-121.99305699999999</v>
      </c>
      <c r="J1830" s="1" t="d">
        <v>2019-01-10</v>
      </c>
      <c r="K1830">
        <v>113514</v>
      </c>
      <c r="L1830" t="s">
        <v>30</v>
      </c>
      <c r="M1830" s="1" t="d">
        <v>2018-11-01</v>
      </c>
      <c r="N1830">
        <v>11</v>
      </c>
      <c r="O1830">
        <v>1</v>
      </c>
      <c r="P1830">
        <v>2018</v>
      </c>
      <c r="R1830" t="s">
        <v>26</v>
      </c>
      <c r="S1830" t="s">
        <v>31</v>
      </c>
    </row>
    <row r="1831" spans="1:19" x14ac:dyDescent="0.25">
      <c r="A1831" t="s">
        <v>338</v>
      </c>
      <c r="B1831" t="s">
        <v>31058</v>
      </c>
      <c r="C1831" t="s">
        <v>31059</v>
      </c>
      <c r="E1831" t="s">
        <v>31055</v>
      </c>
      <c r="F1831" t="s">
        <v>170</v>
      </c>
      <c r="G1831">
        <v>94599</v>
      </c>
      <c r="H1831">
        <v>38.406022999999998</v>
      </c>
      <c r="I1831">
        <v>-122.366826</v>
      </c>
      <c r="J1831" s="1" t="d">
        <v>2019-01-10</v>
      </c>
      <c r="K1831">
        <v>113520</v>
      </c>
      <c r="L1831" t="s">
        <v>30</v>
      </c>
      <c r="M1831" s="1" t="d">
        <v>2018-11-01</v>
      </c>
      <c r="N1831">
        <v>11</v>
      </c>
      <c r="O1831">
        <v>1</v>
      </c>
      <c r="P1831">
        <v>2018</v>
      </c>
      <c r="R1831" t="s">
        <v>26</v>
      </c>
      <c r="S1831" t="s">
        <v>31</v>
      </c>
    </row>
    <row r="1832" spans="1:19" x14ac:dyDescent="0.25">
      <c r="A1832" t="s">
        <v>338</v>
      </c>
      <c r="B1832" t="s">
        <v>31060</v>
      </c>
      <c r="C1832" t="s">
        <v>31061</v>
      </c>
      <c r="E1832" t="s">
        <v>14955</v>
      </c>
      <c r="F1832" t="s">
        <v>129</v>
      </c>
      <c r="G1832">
        <v>80420</v>
      </c>
      <c r="H1832">
        <v>39.270164000000001</v>
      </c>
      <c r="I1832">
        <v>-106.046842</v>
      </c>
      <c r="J1832" s="1" t="d">
        <v>2019-01-10</v>
      </c>
      <c r="K1832">
        <v>113521</v>
      </c>
      <c r="L1832" t="s">
        <v>30</v>
      </c>
      <c r="M1832" s="1" t="d">
        <v>2018-11-01</v>
      </c>
      <c r="N1832">
        <v>11</v>
      </c>
      <c r="O1832">
        <v>1</v>
      </c>
      <c r="P1832">
        <v>2018</v>
      </c>
      <c r="R1832" t="s">
        <v>26</v>
      </c>
      <c r="S1832" t="s">
        <v>31</v>
      </c>
    </row>
    <row r="1833" spans="1:19" x14ac:dyDescent="0.25">
      <c r="A1833" t="s">
        <v>338</v>
      </c>
      <c r="B1833" t="s">
        <v>31076</v>
      </c>
      <c r="C1833" t="s">
        <v>31077</v>
      </c>
      <c r="E1833" t="s">
        <v>1479</v>
      </c>
      <c r="F1833" t="s">
        <v>129</v>
      </c>
      <c r="G1833">
        <v>80019</v>
      </c>
      <c r="H1833">
        <v>39.800162999999998</v>
      </c>
      <c r="I1833">
        <v>-104.686841</v>
      </c>
      <c r="J1833" s="1" t="d">
        <v>2019-01-10</v>
      </c>
      <c r="K1833">
        <v>113529</v>
      </c>
      <c r="L1833" t="s">
        <v>30</v>
      </c>
      <c r="M1833" s="1" t="d">
        <v>2018-11-01</v>
      </c>
      <c r="N1833">
        <v>11</v>
      </c>
      <c r="O1833">
        <v>1</v>
      </c>
      <c r="P1833">
        <v>2018</v>
      </c>
      <c r="R1833" t="s">
        <v>26</v>
      </c>
      <c r="S1833" t="s">
        <v>31</v>
      </c>
    </row>
    <row r="1834" spans="1:19" x14ac:dyDescent="0.25">
      <c r="A1834" t="s">
        <v>338</v>
      </c>
      <c r="B1834" t="s">
        <v>31080</v>
      </c>
      <c r="C1834" t="s">
        <v>31081</v>
      </c>
      <c r="E1834" t="s">
        <v>2735</v>
      </c>
      <c r="F1834" t="s">
        <v>129</v>
      </c>
      <c r="G1834">
        <v>81620</v>
      </c>
      <c r="H1834">
        <v>39.636473000000002</v>
      </c>
      <c r="I1834">
        <v>-106.524734</v>
      </c>
      <c r="J1834" s="1" t="d">
        <v>2019-01-10</v>
      </c>
      <c r="K1834">
        <v>113531</v>
      </c>
      <c r="L1834" t="s">
        <v>30</v>
      </c>
      <c r="M1834" s="1" t="d">
        <v>2018-11-01</v>
      </c>
      <c r="N1834">
        <v>11</v>
      </c>
      <c r="O1834">
        <v>1</v>
      </c>
      <c r="P1834">
        <v>2018</v>
      </c>
      <c r="R1834" t="s">
        <v>26</v>
      </c>
      <c r="S1834" t="s">
        <v>31</v>
      </c>
    </row>
    <row r="1835" spans="1:19" x14ac:dyDescent="0.25">
      <c r="A1835" t="s">
        <v>338</v>
      </c>
      <c r="B1835" t="s">
        <v>31091</v>
      </c>
      <c r="C1835" t="s">
        <v>31092</v>
      </c>
      <c r="E1835" t="s">
        <v>31093</v>
      </c>
      <c r="F1835" t="s">
        <v>129</v>
      </c>
      <c r="G1835">
        <v>80422</v>
      </c>
      <c r="H1835">
        <v>39.799760999999997</v>
      </c>
      <c r="I1835">
        <v>-105.508875</v>
      </c>
      <c r="J1835" s="1" t="d">
        <v>2019-01-10</v>
      </c>
      <c r="K1835">
        <v>113536</v>
      </c>
      <c r="L1835" t="s">
        <v>30</v>
      </c>
      <c r="M1835" s="1" t="d">
        <v>2018-11-01</v>
      </c>
      <c r="N1835">
        <v>11</v>
      </c>
      <c r="O1835">
        <v>1</v>
      </c>
      <c r="P1835">
        <v>2018</v>
      </c>
      <c r="R1835" t="s">
        <v>26</v>
      </c>
      <c r="S1835" t="s">
        <v>31</v>
      </c>
    </row>
    <row r="1836" spans="1:19" x14ac:dyDescent="0.25">
      <c r="A1836" t="s">
        <v>338</v>
      </c>
      <c r="B1836" t="s">
        <v>31096</v>
      </c>
      <c r="C1836" t="s">
        <v>31097</v>
      </c>
      <c r="E1836" t="s">
        <v>131</v>
      </c>
      <c r="F1836" t="s">
        <v>129</v>
      </c>
      <c r="G1836">
        <v>80302</v>
      </c>
      <c r="H1836">
        <v>40.017907999999998</v>
      </c>
      <c r="I1836">
        <v>-105.25948699999999</v>
      </c>
      <c r="J1836" s="1" t="d">
        <v>2019-01-10</v>
      </c>
      <c r="K1836">
        <v>113538</v>
      </c>
      <c r="L1836" t="s">
        <v>30</v>
      </c>
      <c r="M1836" s="1" t="d">
        <v>2018-11-01</v>
      </c>
      <c r="N1836">
        <v>11</v>
      </c>
      <c r="O1836">
        <v>1</v>
      </c>
      <c r="P1836">
        <v>2018</v>
      </c>
      <c r="R1836" t="s">
        <v>26</v>
      </c>
      <c r="S1836" t="s">
        <v>31</v>
      </c>
    </row>
    <row r="1837" spans="1:19" x14ac:dyDescent="0.25">
      <c r="A1837" t="s">
        <v>338</v>
      </c>
      <c r="B1837" t="s">
        <v>31099</v>
      </c>
      <c r="C1837" t="s">
        <v>31100</v>
      </c>
      <c r="E1837" t="s">
        <v>131</v>
      </c>
      <c r="F1837" t="s">
        <v>129</v>
      </c>
      <c r="G1837">
        <v>80304</v>
      </c>
      <c r="H1837">
        <v>40.046137999999999</v>
      </c>
      <c r="I1837">
        <v>-105.284803</v>
      </c>
      <c r="J1837" s="1" t="d">
        <v>2019-01-10</v>
      </c>
      <c r="K1837">
        <v>113540</v>
      </c>
      <c r="L1837" t="s">
        <v>30</v>
      </c>
      <c r="M1837" s="1" t="d">
        <v>2018-11-01</v>
      </c>
      <c r="N1837">
        <v>11</v>
      </c>
      <c r="O1837">
        <v>1</v>
      </c>
      <c r="P1837">
        <v>2018</v>
      </c>
      <c r="R1837" t="s">
        <v>26</v>
      </c>
      <c r="S1837" t="s">
        <v>27</v>
      </c>
    </row>
    <row r="1838" spans="1:19" x14ac:dyDescent="0.25">
      <c r="A1838" t="s">
        <v>338</v>
      </c>
      <c r="B1838" t="s">
        <v>31101</v>
      </c>
      <c r="C1838" t="s">
        <v>31102</v>
      </c>
      <c r="E1838" t="s">
        <v>131</v>
      </c>
      <c r="F1838" t="s">
        <v>129</v>
      </c>
      <c r="G1838">
        <v>80301</v>
      </c>
      <c r="H1838">
        <v>40.062533999999999</v>
      </c>
      <c r="I1838">
        <v>-105.204955</v>
      </c>
      <c r="J1838" s="1" t="d">
        <v>2019-01-10</v>
      </c>
      <c r="K1838">
        <v>113541</v>
      </c>
      <c r="L1838" t="s">
        <v>30</v>
      </c>
      <c r="M1838" s="1" t="d">
        <v>2018-11-01</v>
      </c>
      <c r="N1838">
        <v>11</v>
      </c>
      <c r="O1838">
        <v>1</v>
      </c>
      <c r="P1838">
        <v>2018</v>
      </c>
      <c r="R1838" t="s">
        <v>26</v>
      </c>
      <c r="S1838" t="s">
        <v>31</v>
      </c>
    </row>
    <row r="1839" spans="1:19" x14ac:dyDescent="0.25">
      <c r="A1839" t="s">
        <v>338</v>
      </c>
      <c r="B1839" t="s">
        <v>31111</v>
      </c>
      <c r="C1839" t="s">
        <v>10841</v>
      </c>
      <c r="E1839" t="s">
        <v>12588</v>
      </c>
      <c r="F1839" t="s">
        <v>129</v>
      </c>
      <c r="G1839">
        <v>81623</v>
      </c>
      <c r="H1839">
        <v>39.400333000000003</v>
      </c>
      <c r="I1839">
        <v>-107.20790599999999</v>
      </c>
      <c r="J1839" s="1" t="d">
        <v>2019-01-10</v>
      </c>
      <c r="K1839">
        <v>113546</v>
      </c>
      <c r="L1839" t="s">
        <v>30</v>
      </c>
      <c r="M1839" s="1" t="d">
        <v>2018-11-01</v>
      </c>
      <c r="N1839">
        <v>11</v>
      </c>
      <c r="O1839">
        <v>1</v>
      </c>
      <c r="P1839">
        <v>2018</v>
      </c>
      <c r="R1839" t="s">
        <v>26</v>
      </c>
      <c r="S1839" t="s">
        <v>31</v>
      </c>
    </row>
    <row r="1840" spans="1:19" x14ac:dyDescent="0.25">
      <c r="A1840" t="s">
        <v>338</v>
      </c>
      <c r="B1840" t="s">
        <v>31114</v>
      </c>
      <c r="C1840" t="s">
        <v>31115</v>
      </c>
      <c r="E1840" t="s">
        <v>1209</v>
      </c>
      <c r="F1840" t="s">
        <v>129</v>
      </c>
      <c r="G1840">
        <v>80921</v>
      </c>
      <c r="H1840">
        <v>38.991182000000002</v>
      </c>
      <c r="I1840">
        <v>-104.808662</v>
      </c>
      <c r="J1840" s="1" t="d">
        <v>2019-01-10</v>
      </c>
      <c r="K1840">
        <v>113548</v>
      </c>
      <c r="L1840" t="s">
        <v>30</v>
      </c>
      <c r="M1840" s="1" t="d">
        <v>2018-11-01</v>
      </c>
      <c r="N1840">
        <v>11</v>
      </c>
      <c r="O1840">
        <v>1</v>
      </c>
      <c r="P1840">
        <v>2018</v>
      </c>
      <c r="R1840" t="s">
        <v>26</v>
      </c>
      <c r="S1840" t="s">
        <v>31</v>
      </c>
    </row>
    <row r="1841" spans="1:19" x14ac:dyDescent="0.25">
      <c r="A1841" t="s">
        <v>338</v>
      </c>
      <c r="B1841" t="s">
        <v>31132</v>
      </c>
      <c r="C1841" t="s">
        <v>31133</v>
      </c>
      <c r="E1841" t="s">
        <v>130</v>
      </c>
      <c r="F1841" t="s">
        <v>129</v>
      </c>
      <c r="G1841">
        <v>80218</v>
      </c>
      <c r="H1841">
        <v>39.737752</v>
      </c>
      <c r="I1841">
        <v>-104.968766</v>
      </c>
      <c r="J1841" s="1" t="d">
        <v>2019-01-10</v>
      </c>
      <c r="K1841">
        <v>113560</v>
      </c>
      <c r="L1841" t="s">
        <v>30</v>
      </c>
      <c r="M1841" s="1" t="d">
        <v>2018-11-01</v>
      </c>
      <c r="N1841">
        <v>11</v>
      </c>
      <c r="O1841">
        <v>1</v>
      </c>
      <c r="P1841">
        <v>2018</v>
      </c>
      <c r="R1841" t="s">
        <v>26</v>
      </c>
      <c r="S1841" t="s">
        <v>27</v>
      </c>
    </row>
    <row r="1842" spans="1:19" x14ac:dyDescent="0.25">
      <c r="A1842" t="s">
        <v>338</v>
      </c>
      <c r="B1842" t="s">
        <v>31140</v>
      </c>
      <c r="C1842" t="s">
        <v>31141</v>
      </c>
      <c r="E1842" t="s">
        <v>130</v>
      </c>
      <c r="F1842" t="s">
        <v>129</v>
      </c>
      <c r="G1842">
        <v>80249</v>
      </c>
      <c r="H1842">
        <v>39.819696999999998</v>
      </c>
      <c r="I1842">
        <v>-104.77173000000001</v>
      </c>
      <c r="J1842" s="1" t="d">
        <v>2019-01-10</v>
      </c>
      <c r="K1842">
        <v>113564</v>
      </c>
      <c r="L1842" t="s">
        <v>30</v>
      </c>
      <c r="M1842" s="1" t="d">
        <v>2018-11-01</v>
      </c>
      <c r="N1842">
        <v>11</v>
      </c>
      <c r="O1842">
        <v>1</v>
      </c>
      <c r="P1842">
        <v>2018</v>
      </c>
      <c r="R1842" t="s">
        <v>26</v>
      </c>
      <c r="S1842" t="s">
        <v>31</v>
      </c>
    </row>
    <row r="1843" spans="1:19" x14ac:dyDescent="0.25">
      <c r="A1843" t="s">
        <v>338</v>
      </c>
      <c r="B1843" t="s">
        <v>31142</v>
      </c>
      <c r="C1843" t="s">
        <v>31143</v>
      </c>
      <c r="E1843" t="s">
        <v>31144</v>
      </c>
      <c r="F1843" t="s">
        <v>129</v>
      </c>
      <c r="G1843">
        <v>80239</v>
      </c>
      <c r="H1843">
        <v>39.772902000000002</v>
      </c>
      <c r="I1843">
        <v>-104.807914</v>
      </c>
      <c r="J1843" s="1" t="d">
        <v>2019-01-10</v>
      </c>
      <c r="K1843">
        <v>113565</v>
      </c>
      <c r="L1843" t="s">
        <v>30</v>
      </c>
      <c r="M1843" s="1" t="d">
        <v>2018-11-01</v>
      </c>
      <c r="N1843">
        <v>11</v>
      </c>
      <c r="O1843">
        <v>1</v>
      </c>
      <c r="P1843">
        <v>2018</v>
      </c>
      <c r="R1843" t="s">
        <v>26</v>
      </c>
      <c r="S1843" t="s">
        <v>31</v>
      </c>
    </row>
    <row r="1844" spans="1:19" x14ac:dyDescent="0.25">
      <c r="A1844" t="s">
        <v>338</v>
      </c>
      <c r="B1844" t="s">
        <v>31145</v>
      </c>
      <c r="C1844" t="s">
        <v>31146</v>
      </c>
      <c r="E1844" t="s">
        <v>31144</v>
      </c>
      <c r="F1844" t="s">
        <v>129</v>
      </c>
      <c r="G1844">
        <v>80237</v>
      </c>
      <c r="H1844">
        <v>39.627147999999998</v>
      </c>
      <c r="I1844">
        <v>-104.900355</v>
      </c>
      <c r="J1844" s="1" t="d">
        <v>2019-01-10</v>
      </c>
      <c r="K1844">
        <v>113566</v>
      </c>
      <c r="L1844" t="s">
        <v>30</v>
      </c>
      <c r="M1844" s="1" t="d">
        <v>2018-11-01</v>
      </c>
      <c r="N1844">
        <v>11</v>
      </c>
      <c r="O1844">
        <v>1</v>
      </c>
      <c r="P1844">
        <v>2018</v>
      </c>
      <c r="R1844" t="s">
        <v>26</v>
      </c>
      <c r="S1844" t="s">
        <v>31</v>
      </c>
    </row>
    <row r="1845" spans="1:19" x14ac:dyDescent="0.25">
      <c r="A1845" t="s">
        <v>338</v>
      </c>
      <c r="B1845" t="s">
        <v>31156</v>
      </c>
      <c r="C1845" t="s">
        <v>31157</v>
      </c>
      <c r="E1845" t="s">
        <v>15956</v>
      </c>
      <c r="F1845" t="s">
        <v>129</v>
      </c>
      <c r="G1845">
        <v>80517</v>
      </c>
      <c r="H1845">
        <v>40.373643999999999</v>
      </c>
      <c r="I1845">
        <v>-105.493813</v>
      </c>
      <c r="J1845" s="1" t="d">
        <v>2019-01-10</v>
      </c>
      <c r="K1845">
        <v>113571</v>
      </c>
      <c r="L1845" t="s">
        <v>30</v>
      </c>
      <c r="M1845" s="1" t="d">
        <v>2018-11-01</v>
      </c>
      <c r="N1845">
        <v>11</v>
      </c>
      <c r="O1845">
        <v>1</v>
      </c>
      <c r="P1845">
        <v>2018</v>
      </c>
      <c r="R1845" t="s">
        <v>26</v>
      </c>
      <c r="S1845" t="s">
        <v>31</v>
      </c>
    </row>
    <row r="1846" spans="1:19" x14ac:dyDescent="0.25">
      <c r="A1846" t="s">
        <v>338</v>
      </c>
      <c r="B1846" t="s">
        <v>31165</v>
      </c>
      <c r="C1846" t="s">
        <v>31166</v>
      </c>
      <c r="E1846" t="s">
        <v>3009</v>
      </c>
      <c r="F1846" t="s">
        <v>129</v>
      </c>
      <c r="G1846">
        <v>80526</v>
      </c>
      <c r="H1846">
        <v>40.566935000000001</v>
      </c>
      <c r="I1846">
        <v>-105.082606</v>
      </c>
      <c r="J1846" s="1" t="d">
        <v>2019-01-10</v>
      </c>
      <c r="K1846">
        <v>113575</v>
      </c>
      <c r="L1846" t="s">
        <v>30</v>
      </c>
      <c r="M1846" s="1" t="d">
        <v>2018-04-01</v>
      </c>
      <c r="N1846">
        <v>4</v>
      </c>
      <c r="O1846">
        <v>1</v>
      </c>
      <c r="P1846">
        <v>2018</v>
      </c>
      <c r="R1846" t="s">
        <v>26</v>
      </c>
      <c r="S1846" t="s">
        <v>31</v>
      </c>
    </row>
    <row r="1847" spans="1:19" x14ac:dyDescent="0.25">
      <c r="A1847" t="s">
        <v>338</v>
      </c>
      <c r="B1847" t="s">
        <v>31177</v>
      </c>
      <c r="C1847" t="s">
        <v>27043</v>
      </c>
      <c r="E1847" t="s">
        <v>5887</v>
      </c>
      <c r="F1847" t="s">
        <v>129</v>
      </c>
      <c r="G1847">
        <v>81501</v>
      </c>
      <c r="H1847">
        <v>39.067619000000001</v>
      </c>
      <c r="I1847">
        <v>-108.559769</v>
      </c>
      <c r="J1847" s="1" t="d">
        <v>2019-01-10</v>
      </c>
      <c r="K1847">
        <v>113580</v>
      </c>
      <c r="L1847" t="s">
        <v>30</v>
      </c>
      <c r="M1847" s="1" t="d">
        <v>2018-11-01</v>
      </c>
      <c r="N1847">
        <v>11</v>
      </c>
      <c r="O1847">
        <v>1</v>
      </c>
      <c r="P1847">
        <v>2018</v>
      </c>
      <c r="R1847" t="s">
        <v>26</v>
      </c>
      <c r="S1847" t="s">
        <v>31</v>
      </c>
    </row>
    <row r="1848" spans="1:19" x14ac:dyDescent="0.25">
      <c r="A1848" t="s">
        <v>338</v>
      </c>
      <c r="B1848" t="s">
        <v>31178</v>
      </c>
      <c r="C1848" t="s">
        <v>31179</v>
      </c>
      <c r="E1848" t="s">
        <v>14349</v>
      </c>
      <c r="F1848" t="s">
        <v>129</v>
      </c>
      <c r="G1848">
        <v>80112</v>
      </c>
      <c r="H1848">
        <v>39.595348000000001</v>
      </c>
      <c r="I1848">
        <v>-104.881407</v>
      </c>
      <c r="J1848" s="1" t="d">
        <v>2019-01-10</v>
      </c>
      <c r="K1848">
        <v>113581</v>
      </c>
      <c r="L1848" t="s">
        <v>30</v>
      </c>
      <c r="M1848" s="1" t="d">
        <v>2018-11-01</v>
      </c>
      <c r="N1848">
        <v>11</v>
      </c>
      <c r="O1848">
        <v>1</v>
      </c>
      <c r="P1848">
        <v>2018</v>
      </c>
      <c r="R1848" t="s">
        <v>26</v>
      </c>
      <c r="S1848" t="s">
        <v>31</v>
      </c>
    </row>
    <row r="1849" spans="1:19" x14ac:dyDescent="0.25">
      <c r="A1849" t="s">
        <v>338</v>
      </c>
      <c r="B1849" t="s">
        <v>31183</v>
      </c>
      <c r="C1849" t="s">
        <v>31184</v>
      </c>
      <c r="E1849" t="s">
        <v>14931</v>
      </c>
      <c r="F1849" t="s">
        <v>129</v>
      </c>
      <c r="G1849">
        <v>80124</v>
      </c>
      <c r="H1849">
        <v>39.554164999999998</v>
      </c>
      <c r="I1849">
        <v>-104.875741</v>
      </c>
      <c r="J1849" s="1" t="d">
        <v>2019-01-10</v>
      </c>
      <c r="K1849">
        <v>113583</v>
      </c>
      <c r="L1849" t="s">
        <v>30</v>
      </c>
      <c r="M1849" s="1" t="d">
        <v>2018-11-01</v>
      </c>
      <c r="N1849">
        <v>11</v>
      </c>
      <c r="O1849">
        <v>1</v>
      </c>
      <c r="P1849">
        <v>2018</v>
      </c>
      <c r="R1849" t="s">
        <v>26</v>
      </c>
      <c r="S1849" t="s">
        <v>31</v>
      </c>
    </row>
    <row r="1850" spans="1:19" x14ac:dyDescent="0.25">
      <c r="A1850" t="s">
        <v>338</v>
      </c>
      <c r="B1850" t="s">
        <v>31212</v>
      </c>
      <c r="C1850" t="s">
        <v>31213</v>
      </c>
      <c r="E1850" t="s">
        <v>10664</v>
      </c>
      <c r="F1850" t="s">
        <v>129</v>
      </c>
      <c r="G1850">
        <v>80487</v>
      </c>
      <c r="H1850">
        <v>40.469501999999999</v>
      </c>
      <c r="I1850">
        <v>-106.82410299999999</v>
      </c>
      <c r="J1850" s="1" t="d">
        <v>2019-01-10</v>
      </c>
      <c r="K1850">
        <v>113595</v>
      </c>
      <c r="L1850" t="s">
        <v>30</v>
      </c>
      <c r="M1850" s="1" t="d">
        <v>2018-11-01</v>
      </c>
      <c r="N1850">
        <v>11</v>
      </c>
      <c r="O1850">
        <v>1</v>
      </c>
      <c r="P1850">
        <v>2018</v>
      </c>
      <c r="R1850" t="s">
        <v>26</v>
      </c>
      <c r="S1850" t="s">
        <v>31</v>
      </c>
    </row>
    <row r="1851" spans="1:19" x14ac:dyDescent="0.25">
      <c r="A1851" t="s">
        <v>338</v>
      </c>
      <c r="B1851" t="s">
        <v>31214</v>
      </c>
      <c r="C1851" t="s">
        <v>31215</v>
      </c>
      <c r="E1851" t="s">
        <v>10664</v>
      </c>
      <c r="F1851" t="s">
        <v>129</v>
      </c>
      <c r="G1851">
        <v>80477</v>
      </c>
      <c r="H1851">
        <v>40.464736000000002</v>
      </c>
      <c r="I1851">
        <v>-106.823042</v>
      </c>
      <c r="J1851" s="1" t="d">
        <v>2019-01-10</v>
      </c>
      <c r="K1851">
        <v>113596</v>
      </c>
      <c r="L1851" t="s">
        <v>30</v>
      </c>
      <c r="M1851" s="1" t="d">
        <v>2018-11-01</v>
      </c>
      <c r="N1851">
        <v>11</v>
      </c>
      <c r="O1851">
        <v>1</v>
      </c>
      <c r="P1851">
        <v>2018</v>
      </c>
      <c r="R1851" t="s">
        <v>26</v>
      </c>
      <c r="S1851" t="s">
        <v>31</v>
      </c>
    </row>
    <row r="1852" spans="1:19" x14ac:dyDescent="0.25">
      <c r="A1852" t="s">
        <v>338</v>
      </c>
      <c r="B1852" t="s">
        <v>31218</v>
      </c>
      <c r="C1852" t="s">
        <v>31219</v>
      </c>
      <c r="E1852" t="s">
        <v>3861</v>
      </c>
      <c r="F1852" t="s">
        <v>129</v>
      </c>
      <c r="G1852">
        <v>80751</v>
      </c>
      <c r="H1852">
        <v>40.474280999999998</v>
      </c>
      <c r="I1852">
        <v>-104.891558</v>
      </c>
      <c r="J1852" s="1" t="d">
        <v>2019-01-10</v>
      </c>
      <c r="K1852">
        <v>113598</v>
      </c>
      <c r="L1852" t="s">
        <v>30</v>
      </c>
      <c r="M1852" s="1" t="d">
        <v>2018-11-01</v>
      </c>
      <c r="N1852">
        <v>11</v>
      </c>
      <c r="O1852">
        <v>1</v>
      </c>
      <c r="P1852">
        <v>2018</v>
      </c>
      <c r="R1852" t="s">
        <v>26</v>
      </c>
      <c r="S1852" t="s">
        <v>31</v>
      </c>
    </row>
    <row r="1853" spans="1:19" x14ac:dyDescent="0.25">
      <c r="A1853" t="s">
        <v>338</v>
      </c>
      <c r="B1853" t="s">
        <v>31231</v>
      </c>
      <c r="C1853" t="s">
        <v>31232</v>
      </c>
      <c r="E1853" t="s">
        <v>19924</v>
      </c>
      <c r="F1853" t="s">
        <v>129</v>
      </c>
      <c r="G1853">
        <v>81657</v>
      </c>
      <c r="H1853">
        <v>39.642955000000001</v>
      </c>
      <c r="I1853">
        <v>-106.37922500000001</v>
      </c>
      <c r="J1853" s="1" t="d">
        <v>2019-01-10</v>
      </c>
      <c r="K1853">
        <v>113603</v>
      </c>
      <c r="L1853" t="s">
        <v>30</v>
      </c>
      <c r="M1853" s="1" t="d">
        <v>2018-11-01</v>
      </c>
      <c r="N1853">
        <v>11</v>
      </c>
      <c r="O1853">
        <v>1</v>
      </c>
      <c r="P1853">
        <v>2018</v>
      </c>
      <c r="R1853" t="s">
        <v>26</v>
      </c>
      <c r="S1853" t="s">
        <v>31</v>
      </c>
    </row>
    <row r="1854" spans="1:19" x14ac:dyDescent="0.25">
      <c r="A1854" t="s">
        <v>338</v>
      </c>
      <c r="B1854" t="s">
        <v>31252</v>
      </c>
      <c r="C1854" t="s">
        <v>31253</v>
      </c>
      <c r="E1854" t="s">
        <v>16630</v>
      </c>
      <c r="F1854" t="s">
        <v>67</v>
      </c>
      <c r="G1854">
        <v>6423</v>
      </c>
      <c r="H1854">
        <v>41.435625999999999</v>
      </c>
      <c r="I1854">
        <v>-72.340165999999996</v>
      </c>
      <c r="J1854" s="1" t="d">
        <v>2019-01-10</v>
      </c>
      <c r="K1854">
        <v>113614</v>
      </c>
      <c r="L1854" t="s">
        <v>30</v>
      </c>
      <c r="M1854" s="1" t="d">
        <v>2018-11-01</v>
      </c>
      <c r="N1854">
        <v>11</v>
      </c>
      <c r="O1854">
        <v>1</v>
      </c>
      <c r="P1854">
        <v>2018</v>
      </c>
      <c r="R1854" t="s">
        <v>26</v>
      </c>
      <c r="S1854" t="s">
        <v>27</v>
      </c>
    </row>
    <row r="1855" spans="1:19" x14ac:dyDescent="0.25">
      <c r="A1855" t="s">
        <v>338</v>
      </c>
      <c r="B1855" t="s">
        <v>31267</v>
      </c>
      <c r="C1855" t="s">
        <v>31268</v>
      </c>
      <c r="E1855" t="s">
        <v>641</v>
      </c>
      <c r="F1855" t="s">
        <v>67</v>
      </c>
      <c r="G1855">
        <v>6039</v>
      </c>
      <c r="H1855">
        <v>41.930342000000003</v>
      </c>
      <c r="I1855">
        <v>-73.389366999999993</v>
      </c>
      <c r="J1855" s="1" t="d">
        <v>2019-01-10</v>
      </c>
      <c r="K1855">
        <v>113622</v>
      </c>
      <c r="L1855" t="s">
        <v>30</v>
      </c>
      <c r="M1855" s="1" t="d">
        <v>2018-11-01</v>
      </c>
      <c r="N1855">
        <v>11</v>
      </c>
      <c r="O1855">
        <v>1</v>
      </c>
      <c r="P1855">
        <v>2018</v>
      </c>
      <c r="R1855" t="s">
        <v>26</v>
      </c>
      <c r="S1855" t="s">
        <v>31</v>
      </c>
    </row>
    <row r="1856" spans="1:19" x14ac:dyDescent="0.25">
      <c r="A1856" t="s">
        <v>338</v>
      </c>
      <c r="B1856" t="s">
        <v>31275</v>
      </c>
      <c r="C1856" t="s">
        <v>31276</v>
      </c>
      <c r="E1856" t="s">
        <v>18088</v>
      </c>
      <c r="F1856" t="s">
        <v>67</v>
      </c>
      <c r="G1856">
        <v>6776</v>
      </c>
      <c r="H1856">
        <v>41.580888999999999</v>
      </c>
      <c r="I1856">
        <v>-73.411005000000003</v>
      </c>
      <c r="J1856" s="1" t="d">
        <v>2019-01-10</v>
      </c>
      <c r="K1856">
        <v>113626</v>
      </c>
      <c r="L1856" t="s">
        <v>30</v>
      </c>
      <c r="M1856" s="1" t="d">
        <v>2018-11-01</v>
      </c>
      <c r="N1856">
        <v>11</v>
      </c>
      <c r="O1856">
        <v>1</v>
      </c>
      <c r="P1856">
        <v>2018</v>
      </c>
      <c r="R1856" t="s">
        <v>26</v>
      </c>
      <c r="S1856" t="s">
        <v>31</v>
      </c>
    </row>
    <row r="1857" spans="1:19" x14ac:dyDescent="0.25">
      <c r="A1857" t="s">
        <v>338</v>
      </c>
      <c r="B1857" t="s">
        <v>31283</v>
      </c>
      <c r="C1857" t="s">
        <v>31284</v>
      </c>
      <c r="E1857" t="s">
        <v>31285</v>
      </c>
      <c r="F1857" t="s">
        <v>67</v>
      </c>
      <c r="G1857">
        <v>6032</v>
      </c>
      <c r="H1857">
        <v>41.650998999999999</v>
      </c>
      <c r="I1857">
        <v>-72.679678999999993</v>
      </c>
      <c r="J1857" s="1" t="d">
        <v>2019-01-10</v>
      </c>
      <c r="K1857">
        <v>113631</v>
      </c>
      <c r="L1857" t="s">
        <v>30</v>
      </c>
      <c r="M1857" s="1" t="d">
        <v>2018-11-01</v>
      </c>
      <c r="N1857">
        <v>11</v>
      </c>
      <c r="O1857">
        <v>1</v>
      </c>
      <c r="P1857">
        <v>2018</v>
      </c>
      <c r="R1857" t="s">
        <v>26</v>
      </c>
      <c r="S1857" t="s">
        <v>31</v>
      </c>
    </row>
    <row r="1858" spans="1:19" x14ac:dyDescent="0.25">
      <c r="A1858" t="s">
        <v>338</v>
      </c>
      <c r="B1858" t="s">
        <v>31292</v>
      </c>
      <c r="C1858" t="s">
        <v>31293</v>
      </c>
      <c r="E1858" t="s">
        <v>31291</v>
      </c>
      <c r="F1858" t="s">
        <v>67</v>
      </c>
      <c r="G1858">
        <v>6488</v>
      </c>
      <c r="H1858">
        <v>41.465043999999999</v>
      </c>
      <c r="I1858">
        <v>-73.230643999999998</v>
      </c>
      <c r="J1858" s="1" t="d">
        <v>2019-01-10</v>
      </c>
      <c r="K1858">
        <v>113635</v>
      </c>
      <c r="L1858" t="s">
        <v>30</v>
      </c>
      <c r="M1858" s="1" t="d">
        <v>2018-11-01</v>
      </c>
      <c r="N1858">
        <v>11</v>
      </c>
      <c r="O1858">
        <v>1</v>
      </c>
      <c r="P1858">
        <v>2018</v>
      </c>
      <c r="R1858" t="s">
        <v>26</v>
      </c>
      <c r="S1858" t="s">
        <v>31</v>
      </c>
    </row>
    <row r="1859" spans="1:19" x14ac:dyDescent="0.25">
      <c r="A1859" t="s">
        <v>338</v>
      </c>
      <c r="B1859" t="s">
        <v>31298</v>
      </c>
      <c r="C1859" t="s">
        <v>31299</v>
      </c>
      <c r="E1859" t="s">
        <v>31300</v>
      </c>
      <c r="F1859" t="s">
        <v>67</v>
      </c>
      <c r="G1859">
        <v>6902</v>
      </c>
      <c r="H1859">
        <v>41.045140000000004</v>
      </c>
      <c r="I1859">
        <v>-73.540098</v>
      </c>
      <c r="J1859" s="1" t="d">
        <v>2019-01-10</v>
      </c>
      <c r="K1859">
        <v>113638</v>
      </c>
      <c r="L1859" t="s">
        <v>30</v>
      </c>
      <c r="M1859" s="1" t="d">
        <v>2018-11-01</v>
      </c>
      <c r="N1859">
        <v>11</v>
      </c>
      <c r="O1859">
        <v>1</v>
      </c>
      <c r="P1859">
        <v>2018</v>
      </c>
      <c r="R1859" t="s">
        <v>26</v>
      </c>
      <c r="S1859" t="s">
        <v>31</v>
      </c>
    </row>
    <row r="1860" spans="1:19" x14ac:dyDescent="0.25">
      <c r="A1860" t="s">
        <v>338</v>
      </c>
      <c r="B1860" t="s">
        <v>31307</v>
      </c>
      <c r="C1860" t="s">
        <v>31308</v>
      </c>
      <c r="E1860" t="s">
        <v>2318</v>
      </c>
      <c r="F1860" t="s">
        <v>67</v>
      </c>
      <c r="G1860">
        <v>6754</v>
      </c>
      <c r="H1860">
        <v>41.742280999999998</v>
      </c>
      <c r="I1860">
        <v>-73.388796999999997</v>
      </c>
      <c r="J1860" s="1" t="d">
        <v>2019-01-10</v>
      </c>
      <c r="K1860">
        <v>113642</v>
      </c>
      <c r="L1860" t="s">
        <v>30</v>
      </c>
      <c r="M1860" s="1" t="d">
        <v>2018-11-01</v>
      </c>
      <c r="N1860">
        <v>11</v>
      </c>
      <c r="O1860">
        <v>1</v>
      </c>
      <c r="P1860">
        <v>2018</v>
      </c>
      <c r="R1860" t="s">
        <v>26</v>
      </c>
      <c r="S1860" t="s">
        <v>27</v>
      </c>
    </row>
    <row r="1861" spans="1:19" x14ac:dyDescent="0.25">
      <c r="A1861" t="s">
        <v>338</v>
      </c>
      <c r="B1861" t="s">
        <v>31309</v>
      </c>
      <c r="C1861" t="s">
        <v>31310</v>
      </c>
      <c r="E1861" t="s">
        <v>2325</v>
      </c>
      <c r="F1861" t="s">
        <v>67</v>
      </c>
      <c r="G1861">
        <v>6793</v>
      </c>
      <c r="H1861">
        <v>41.628601000000003</v>
      </c>
      <c r="I1861">
        <v>-73.305987000000002</v>
      </c>
      <c r="J1861" s="1" t="d">
        <v>2019-01-10</v>
      </c>
      <c r="K1861">
        <v>113643</v>
      </c>
      <c r="L1861" t="s">
        <v>30</v>
      </c>
      <c r="M1861" s="1" t="d">
        <v>2018-11-01</v>
      </c>
      <c r="N1861">
        <v>11</v>
      </c>
      <c r="O1861">
        <v>1</v>
      </c>
      <c r="P1861">
        <v>2018</v>
      </c>
      <c r="R1861" t="s">
        <v>26</v>
      </c>
      <c r="S1861" t="s">
        <v>31</v>
      </c>
    </row>
    <row r="1862" spans="1:19" x14ac:dyDescent="0.25">
      <c r="A1862" t="s">
        <v>338</v>
      </c>
      <c r="B1862" t="s">
        <v>31315</v>
      </c>
      <c r="C1862" t="s">
        <v>31316</v>
      </c>
      <c r="E1862" t="s">
        <v>2325</v>
      </c>
      <c r="F1862" t="s">
        <v>2326</v>
      </c>
      <c r="G1862">
        <v>20005</v>
      </c>
      <c r="H1862">
        <v>38.906097000000003</v>
      </c>
      <c r="I1862">
        <v>-77.031002000000001</v>
      </c>
      <c r="J1862" s="1" t="d">
        <v>2019-01-10</v>
      </c>
      <c r="K1862">
        <v>113646</v>
      </c>
      <c r="L1862" t="s">
        <v>30</v>
      </c>
      <c r="M1862" s="1" t="d">
        <v>2018-11-01</v>
      </c>
      <c r="N1862">
        <v>11</v>
      </c>
      <c r="O1862">
        <v>1</v>
      </c>
      <c r="P1862">
        <v>2018</v>
      </c>
      <c r="R1862" t="s">
        <v>26</v>
      </c>
      <c r="S1862" t="s">
        <v>31</v>
      </c>
    </row>
    <row r="1863" spans="1:19" x14ac:dyDescent="0.25">
      <c r="A1863" t="s">
        <v>338</v>
      </c>
      <c r="B1863" t="s">
        <v>31317</v>
      </c>
      <c r="C1863" t="s">
        <v>31318</v>
      </c>
      <c r="E1863" t="s">
        <v>2325</v>
      </c>
      <c r="F1863" t="s">
        <v>2326</v>
      </c>
      <c r="G1863">
        <v>20001</v>
      </c>
      <c r="H1863">
        <v>38.904404</v>
      </c>
      <c r="I1863">
        <v>-77.026493000000002</v>
      </c>
      <c r="J1863" s="1" t="d">
        <v>2019-01-10</v>
      </c>
      <c r="K1863">
        <v>113647</v>
      </c>
      <c r="L1863" t="s">
        <v>30</v>
      </c>
      <c r="M1863" s="1" t="d">
        <v>2018-11-01</v>
      </c>
      <c r="N1863">
        <v>11</v>
      </c>
      <c r="O1863">
        <v>1</v>
      </c>
      <c r="P1863">
        <v>2018</v>
      </c>
      <c r="R1863" t="s">
        <v>26</v>
      </c>
      <c r="S1863" t="s">
        <v>31</v>
      </c>
    </row>
    <row r="1864" spans="1:19" x14ac:dyDescent="0.25">
      <c r="A1864" t="s">
        <v>338</v>
      </c>
      <c r="B1864" t="s">
        <v>31321</v>
      </c>
      <c r="C1864" t="s">
        <v>31320</v>
      </c>
      <c r="E1864" t="s">
        <v>2325</v>
      </c>
      <c r="F1864" t="s">
        <v>2326</v>
      </c>
      <c r="G1864">
        <v>20007</v>
      </c>
      <c r="H1864">
        <v>38.903927000000003</v>
      </c>
      <c r="I1864">
        <v>-77.061299000000005</v>
      </c>
      <c r="J1864" s="1" t="d">
        <v>2019-01-10</v>
      </c>
      <c r="K1864">
        <v>113649</v>
      </c>
      <c r="L1864" t="s">
        <v>30</v>
      </c>
      <c r="M1864" s="1" t="d">
        <v>2018-11-01</v>
      </c>
      <c r="N1864">
        <v>11</v>
      </c>
      <c r="O1864">
        <v>1</v>
      </c>
      <c r="P1864">
        <v>2018</v>
      </c>
      <c r="R1864" t="s">
        <v>26</v>
      </c>
      <c r="S1864" t="s">
        <v>31</v>
      </c>
    </row>
    <row r="1865" spans="1:19" x14ac:dyDescent="0.25">
      <c r="A1865" t="s">
        <v>338</v>
      </c>
      <c r="B1865" t="s">
        <v>31324</v>
      </c>
      <c r="C1865" t="s">
        <v>31325</v>
      </c>
      <c r="E1865" t="s">
        <v>2325</v>
      </c>
      <c r="F1865" t="s">
        <v>2326</v>
      </c>
      <c r="G1865">
        <v>20037</v>
      </c>
      <c r="H1865">
        <v>38.906053999999997</v>
      </c>
      <c r="I1865">
        <v>-77.051077000000006</v>
      </c>
      <c r="J1865" s="1" t="d">
        <v>2019-01-10</v>
      </c>
      <c r="K1865">
        <v>113651</v>
      </c>
      <c r="L1865" t="s">
        <v>30</v>
      </c>
      <c r="M1865" s="1" t="d">
        <v>2018-11-01</v>
      </c>
      <c r="N1865">
        <v>11</v>
      </c>
      <c r="O1865">
        <v>1</v>
      </c>
      <c r="P1865">
        <v>2018</v>
      </c>
      <c r="R1865" t="s">
        <v>26</v>
      </c>
      <c r="S1865" t="s">
        <v>31</v>
      </c>
    </row>
    <row r="1866" spans="1:19" x14ac:dyDescent="0.25">
      <c r="A1866" t="s">
        <v>338</v>
      </c>
      <c r="B1866" t="s">
        <v>31338</v>
      </c>
      <c r="C1866" t="s">
        <v>31339</v>
      </c>
      <c r="E1866" t="s">
        <v>2325</v>
      </c>
      <c r="F1866" t="s">
        <v>2326</v>
      </c>
      <c r="G1866">
        <v>20006</v>
      </c>
      <c r="H1866">
        <v>38.902082</v>
      </c>
      <c r="I1866">
        <v>-77.045281000000003</v>
      </c>
      <c r="J1866" s="1" t="d">
        <v>2019-01-10</v>
      </c>
      <c r="K1866">
        <v>113658</v>
      </c>
      <c r="L1866" t="s">
        <v>30</v>
      </c>
      <c r="M1866" s="1" t="d">
        <v>2018-11-01</v>
      </c>
      <c r="N1866">
        <v>11</v>
      </c>
      <c r="O1866">
        <v>1</v>
      </c>
      <c r="P1866">
        <v>2018</v>
      </c>
      <c r="R1866" t="s">
        <v>26</v>
      </c>
      <c r="S1866" t="s">
        <v>31</v>
      </c>
    </row>
    <row r="1867" spans="1:19" x14ac:dyDescent="0.25">
      <c r="A1867" t="s">
        <v>338</v>
      </c>
      <c r="B1867" t="s">
        <v>31344</v>
      </c>
      <c r="C1867" t="s">
        <v>31345</v>
      </c>
      <c r="E1867" t="s">
        <v>2325</v>
      </c>
      <c r="F1867" t="s">
        <v>2326</v>
      </c>
      <c r="G1867">
        <v>20037</v>
      </c>
      <c r="H1867">
        <v>38.896318999999998</v>
      </c>
      <c r="I1867">
        <v>-77.047528999999997</v>
      </c>
      <c r="J1867" s="1" t="d">
        <v>2019-01-10</v>
      </c>
      <c r="K1867">
        <v>113661</v>
      </c>
      <c r="L1867" t="s">
        <v>30</v>
      </c>
      <c r="M1867" s="1" t="d">
        <v>2018-11-01</v>
      </c>
      <c r="N1867">
        <v>11</v>
      </c>
      <c r="O1867">
        <v>1</v>
      </c>
      <c r="P1867">
        <v>2018</v>
      </c>
      <c r="R1867" t="s">
        <v>26</v>
      </c>
      <c r="S1867" t="s">
        <v>31</v>
      </c>
    </row>
    <row r="1868" spans="1:19" x14ac:dyDescent="0.25">
      <c r="A1868" t="s">
        <v>338</v>
      </c>
      <c r="B1868" t="s">
        <v>30597</v>
      </c>
      <c r="C1868" t="s">
        <v>31348</v>
      </c>
      <c r="E1868" t="s">
        <v>2325</v>
      </c>
      <c r="F1868" t="s">
        <v>2326</v>
      </c>
      <c r="G1868">
        <v>20008</v>
      </c>
      <c r="H1868">
        <v>38.927087</v>
      </c>
      <c r="I1868">
        <v>-77.051541</v>
      </c>
      <c r="J1868" s="1" t="d">
        <v>2019-01-10</v>
      </c>
      <c r="K1868">
        <v>113663</v>
      </c>
      <c r="L1868" t="s">
        <v>30</v>
      </c>
      <c r="M1868" s="1" t="d">
        <v>2018-11-01</v>
      </c>
      <c r="N1868">
        <v>11</v>
      </c>
      <c r="O1868">
        <v>1</v>
      </c>
      <c r="P1868">
        <v>2018</v>
      </c>
      <c r="R1868" t="s">
        <v>26</v>
      </c>
      <c r="S1868" t="s">
        <v>27</v>
      </c>
    </row>
    <row r="1869" spans="1:19" x14ac:dyDescent="0.25">
      <c r="A1869" t="s">
        <v>338</v>
      </c>
      <c r="B1869" t="s">
        <v>31349</v>
      </c>
      <c r="C1869" t="s">
        <v>31350</v>
      </c>
      <c r="E1869" t="s">
        <v>2325</v>
      </c>
      <c r="F1869" t="s">
        <v>2326</v>
      </c>
      <c r="G1869">
        <v>20037</v>
      </c>
      <c r="H1869">
        <v>38.903426000000003</v>
      </c>
      <c r="I1869">
        <v>-77.053605000000005</v>
      </c>
      <c r="J1869" s="1" t="d">
        <v>2019-01-10</v>
      </c>
      <c r="K1869">
        <v>113664</v>
      </c>
      <c r="L1869" t="s">
        <v>30</v>
      </c>
      <c r="M1869" s="1" t="d">
        <v>2018-11-01</v>
      </c>
      <c r="N1869">
        <v>11</v>
      </c>
      <c r="O1869">
        <v>1</v>
      </c>
      <c r="P1869">
        <v>2018</v>
      </c>
      <c r="R1869" t="s">
        <v>26</v>
      </c>
      <c r="S1869" t="s">
        <v>31</v>
      </c>
    </row>
    <row r="1870" spans="1:19" x14ac:dyDescent="0.25">
      <c r="A1870" t="s">
        <v>338</v>
      </c>
      <c r="B1870" t="s">
        <v>31353</v>
      </c>
      <c r="C1870" t="s">
        <v>31354</v>
      </c>
      <c r="E1870" t="s">
        <v>2325</v>
      </c>
      <c r="F1870" t="s">
        <v>2326</v>
      </c>
      <c r="G1870">
        <v>20037</v>
      </c>
      <c r="H1870">
        <v>38.899774000000001</v>
      </c>
      <c r="I1870">
        <v>-77.055363999999997</v>
      </c>
      <c r="J1870" s="1" t="d">
        <v>2019-01-10</v>
      </c>
      <c r="K1870">
        <v>113666</v>
      </c>
      <c r="L1870" t="s">
        <v>30</v>
      </c>
      <c r="M1870" s="1" t="d">
        <v>2018-11-01</v>
      </c>
      <c r="N1870">
        <v>11</v>
      </c>
      <c r="O1870">
        <v>1</v>
      </c>
      <c r="P1870">
        <v>2018</v>
      </c>
      <c r="R1870" t="s">
        <v>26</v>
      </c>
      <c r="S1870" t="s">
        <v>31</v>
      </c>
    </row>
    <row r="1871" spans="1:19" x14ac:dyDescent="0.25">
      <c r="A1871" t="s">
        <v>338</v>
      </c>
      <c r="B1871" t="s">
        <v>31355</v>
      </c>
      <c r="C1871" t="s">
        <v>31356</v>
      </c>
      <c r="E1871" t="s">
        <v>2325</v>
      </c>
      <c r="F1871" t="s">
        <v>2326</v>
      </c>
      <c r="G1871">
        <v>20007</v>
      </c>
      <c r="H1871">
        <v>38.904606999999999</v>
      </c>
      <c r="I1871">
        <v>-77.057562000000004</v>
      </c>
      <c r="J1871" s="1" t="d">
        <v>2019-01-10</v>
      </c>
      <c r="K1871">
        <v>113667</v>
      </c>
      <c r="L1871" t="s">
        <v>30</v>
      </c>
      <c r="M1871" s="1" t="d">
        <v>2018-11-01</v>
      </c>
      <c r="N1871">
        <v>11</v>
      </c>
      <c r="O1871">
        <v>1</v>
      </c>
      <c r="P1871">
        <v>2018</v>
      </c>
      <c r="R1871" t="s">
        <v>26</v>
      </c>
      <c r="S1871" t="s">
        <v>31</v>
      </c>
    </row>
    <row r="1872" spans="1:19" x14ac:dyDescent="0.25">
      <c r="A1872" t="s">
        <v>338</v>
      </c>
      <c r="B1872" t="s">
        <v>31359</v>
      </c>
      <c r="C1872" t="s">
        <v>31360</v>
      </c>
      <c r="E1872" t="s">
        <v>2325</v>
      </c>
      <c r="F1872" t="s">
        <v>2326</v>
      </c>
      <c r="G1872">
        <v>20001</v>
      </c>
      <c r="H1872">
        <v>38.895488999999998</v>
      </c>
      <c r="I1872">
        <v>-77.010884000000004</v>
      </c>
      <c r="J1872" s="1" t="d">
        <v>2019-01-10</v>
      </c>
      <c r="K1872">
        <v>113669</v>
      </c>
      <c r="L1872" t="s">
        <v>30</v>
      </c>
      <c r="M1872" s="1" t="d">
        <v>2018-11-01</v>
      </c>
      <c r="N1872">
        <v>11</v>
      </c>
      <c r="O1872">
        <v>1</v>
      </c>
      <c r="P1872">
        <v>2018</v>
      </c>
      <c r="R1872" t="s">
        <v>26</v>
      </c>
      <c r="S1872" t="s">
        <v>31</v>
      </c>
    </row>
    <row r="1873" spans="1:19" x14ac:dyDescent="0.25">
      <c r="A1873" t="s">
        <v>338</v>
      </c>
      <c r="B1873" t="s">
        <v>31378</v>
      </c>
      <c r="C1873" t="s">
        <v>25662</v>
      </c>
      <c r="E1873" t="s">
        <v>203</v>
      </c>
      <c r="F1873" t="s">
        <v>4087</v>
      </c>
      <c r="G1873">
        <v>19968</v>
      </c>
      <c r="H1873">
        <v>38.767282999999999</v>
      </c>
      <c r="I1873">
        <v>-75.313513</v>
      </c>
      <c r="J1873" s="1" t="d">
        <v>2019-01-10</v>
      </c>
      <c r="K1873">
        <v>113679</v>
      </c>
      <c r="L1873" t="s">
        <v>30</v>
      </c>
      <c r="M1873" s="1" t="d">
        <v>2018-11-01</v>
      </c>
      <c r="N1873">
        <v>11</v>
      </c>
      <c r="O1873">
        <v>1</v>
      </c>
      <c r="P1873">
        <v>2018</v>
      </c>
      <c r="R1873" t="s">
        <v>26</v>
      </c>
      <c r="S1873" t="s">
        <v>31</v>
      </c>
    </row>
    <row r="1874" spans="1:19" x14ac:dyDescent="0.25">
      <c r="A1874" t="s">
        <v>338</v>
      </c>
      <c r="B1874" t="s">
        <v>31393</v>
      </c>
      <c r="C1874" t="s">
        <v>31394</v>
      </c>
      <c r="E1874" t="s">
        <v>6051</v>
      </c>
      <c r="F1874" t="s">
        <v>202</v>
      </c>
      <c r="G1874">
        <v>33432</v>
      </c>
      <c r="H1874">
        <v>26.347899000000002</v>
      </c>
      <c r="I1874">
        <v>-80.085497000000004</v>
      </c>
      <c r="J1874" s="1" t="d">
        <v>2019-01-10</v>
      </c>
      <c r="K1874">
        <v>113686</v>
      </c>
      <c r="L1874" t="s">
        <v>30</v>
      </c>
      <c r="M1874" s="1" t="d">
        <v>2018-11-01</v>
      </c>
      <c r="N1874">
        <v>11</v>
      </c>
      <c r="O1874">
        <v>1</v>
      </c>
      <c r="P1874">
        <v>2018</v>
      </c>
      <c r="R1874" t="s">
        <v>26</v>
      </c>
      <c r="S1874" t="s">
        <v>31</v>
      </c>
    </row>
    <row r="1875" spans="1:19" x14ac:dyDescent="0.25">
      <c r="A1875" t="s">
        <v>338</v>
      </c>
      <c r="B1875" t="s">
        <v>31401</v>
      </c>
      <c r="C1875" t="s">
        <v>31402</v>
      </c>
      <c r="E1875" t="s">
        <v>6051</v>
      </c>
      <c r="F1875" t="s">
        <v>202</v>
      </c>
      <c r="G1875">
        <v>33432</v>
      </c>
      <c r="H1875">
        <v>26.338930999999999</v>
      </c>
      <c r="I1875">
        <v>-80.073385000000002</v>
      </c>
      <c r="J1875" s="1" t="d">
        <v>2019-01-10</v>
      </c>
      <c r="K1875">
        <v>113690</v>
      </c>
      <c r="L1875" t="s">
        <v>30</v>
      </c>
      <c r="M1875" s="1" t="d">
        <v>2018-11-01</v>
      </c>
      <c r="N1875">
        <v>11</v>
      </c>
      <c r="O1875">
        <v>1</v>
      </c>
      <c r="P1875">
        <v>2018</v>
      </c>
      <c r="R1875" t="s">
        <v>26</v>
      </c>
      <c r="S1875" t="s">
        <v>31</v>
      </c>
    </row>
    <row r="1876" spans="1:19" x14ac:dyDescent="0.25">
      <c r="A1876" t="s">
        <v>338</v>
      </c>
      <c r="B1876" t="s">
        <v>31436</v>
      </c>
      <c r="C1876" t="s">
        <v>31437</v>
      </c>
      <c r="E1876" t="s">
        <v>18717</v>
      </c>
      <c r="F1876" t="s">
        <v>202</v>
      </c>
      <c r="G1876">
        <v>33767</v>
      </c>
      <c r="H1876">
        <v>27.978650999999999</v>
      </c>
      <c r="I1876">
        <v>-82.827662000000004</v>
      </c>
      <c r="J1876" s="1" t="d">
        <v>2019-01-10</v>
      </c>
      <c r="K1876">
        <v>113704</v>
      </c>
      <c r="L1876" t="s">
        <v>30</v>
      </c>
      <c r="M1876" s="1" t="d">
        <v>2018-11-01</v>
      </c>
      <c r="N1876">
        <v>11</v>
      </c>
      <c r="O1876">
        <v>1</v>
      </c>
      <c r="P1876">
        <v>2018</v>
      </c>
      <c r="R1876" t="s">
        <v>26</v>
      </c>
      <c r="S1876" t="s">
        <v>31</v>
      </c>
    </row>
    <row r="1877" spans="1:19" x14ac:dyDescent="0.25">
      <c r="A1877" t="s">
        <v>338</v>
      </c>
      <c r="B1877" t="s">
        <v>31442</v>
      </c>
      <c r="C1877" t="s">
        <v>31443</v>
      </c>
      <c r="E1877" t="s">
        <v>1248</v>
      </c>
      <c r="F1877" t="s">
        <v>202</v>
      </c>
      <c r="G1877">
        <v>32931</v>
      </c>
      <c r="H1877">
        <v>28.367788000000001</v>
      </c>
      <c r="I1877">
        <v>-80.602839000000003</v>
      </c>
      <c r="J1877" s="1" t="d">
        <v>2019-01-10</v>
      </c>
      <c r="K1877">
        <v>113707</v>
      </c>
      <c r="L1877" t="s">
        <v>30</v>
      </c>
      <c r="M1877" s="1" t="d">
        <v>2018-11-01</v>
      </c>
      <c r="N1877">
        <v>11</v>
      </c>
      <c r="O1877">
        <v>1</v>
      </c>
      <c r="P1877">
        <v>2018</v>
      </c>
      <c r="R1877" t="s">
        <v>26</v>
      </c>
      <c r="S1877" t="s">
        <v>31</v>
      </c>
    </row>
    <row r="1878" spans="1:19" x14ac:dyDescent="0.25">
      <c r="A1878" t="s">
        <v>338</v>
      </c>
      <c r="B1878" t="s">
        <v>31458</v>
      </c>
      <c r="C1878" t="s">
        <v>31459</v>
      </c>
      <c r="E1878" t="s">
        <v>9491</v>
      </c>
      <c r="F1878" t="s">
        <v>202</v>
      </c>
      <c r="G1878">
        <v>32114</v>
      </c>
      <c r="H1878">
        <v>29.192937000000001</v>
      </c>
      <c r="I1878">
        <v>-81.062282999999994</v>
      </c>
      <c r="J1878" s="1" t="d">
        <v>2019-01-10</v>
      </c>
      <c r="K1878">
        <v>113714</v>
      </c>
      <c r="L1878" t="s">
        <v>30</v>
      </c>
      <c r="M1878" s="1" t="d">
        <v>2018-11-01</v>
      </c>
      <c r="N1878">
        <v>11</v>
      </c>
      <c r="O1878">
        <v>1</v>
      </c>
      <c r="P1878">
        <v>2018</v>
      </c>
      <c r="R1878" t="s">
        <v>26</v>
      </c>
      <c r="S1878" t="s">
        <v>31</v>
      </c>
    </row>
    <row r="1879" spans="1:19" x14ac:dyDescent="0.25">
      <c r="A1879" t="s">
        <v>338</v>
      </c>
      <c r="B1879" t="s">
        <v>31464</v>
      </c>
      <c r="C1879" t="s">
        <v>31465</v>
      </c>
      <c r="E1879" t="s">
        <v>31466</v>
      </c>
      <c r="F1879" t="s">
        <v>202</v>
      </c>
      <c r="G1879">
        <v>32118</v>
      </c>
      <c r="H1879">
        <v>29.181039999999999</v>
      </c>
      <c r="I1879">
        <v>-80.985035999999994</v>
      </c>
      <c r="J1879" s="1" t="d">
        <v>2019-01-10</v>
      </c>
      <c r="K1879">
        <v>113717</v>
      </c>
      <c r="L1879" t="s">
        <v>30</v>
      </c>
      <c r="M1879" s="1" t="d">
        <v>2018-11-01</v>
      </c>
      <c r="N1879">
        <v>11</v>
      </c>
      <c r="O1879">
        <v>1</v>
      </c>
      <c r="P1879">
        <v>2018</v>
      </c>
      <c r="R1879" t="s">
        <v>26</v>
      </c>
      <c r="S1879" t="s">
        <v>31</v>
      </c>
    </row>
    <row r="1880" spans="1:19" x14ac:dyDescent="0.25">
      <c r="A1880" t="s">
        <v>338</v>
      </c>
      <c r="B1880" t="s">
        <v>31469</v>
      </c>
      <c r="C1880" t="s">
        <v>31470</v>
      </c>
      <c r="E1880" t="s">
        <v>6189</v>
      </c>
      <c r="F1880" t="s">
        <v>202</v>
      </c>
      <c r="G1880">
        <v>33444</v>
      </c>
      <c r="H1880">
        <v>26.463895999999998</v>
      </c>
      <c r="I1880">
        <v>-80.071406999999994</v>
      </c>
      <c r="J1880" s="1" t="d">
        <v>2019-01-10</v>
      </c>
      <c r="K1880">
        <v>113719</v>
      </c>
      <c r="L1880" t="s">
        <v>30</v>
      </c>
      <c r="M1880" s="1" t="d">
        <v>2018-11-01</v>
      </c>
      <c r="N1880">
        <v>11</v>
      </c>
      <c r="O1880">
        <v>1</v>
      </c>
      <c r="P1880">
        <v>2018</v>
      </c>
      <c r="R1880" t="s">
        <v>26</v>
      </c>
      <c r="S1880" t="s">
        <v>31</v>
      </c>
    </row>
    <row r="1881" spans="1:19" x14ac:dyDescent="0.25">
      <c r="A1881" t="s">
        <v>338</v>
      </c>
      <c r="B1881" t="s">
        <v>31474</v>
      </c>
      <c r="C1881" t="s">
        <v>31475</v>
      </c>
      <c r="E1881" t="s">
        <v>17366</v>
      </c>
      <c r="F1881" t="s">
        <v>202</v>
      </c>
      <c r="G1881">
        <v>32541</v>
      </c>
      <c r="H1881">
        <v>30.394877000000001</v>
      </c>
      <c r="I1881">
        <v>-86.512414000000007</v>
      </c>
      <c r="J1881" s="1" t="d">
        <v>2019-01-10</v>
      </c>
      <c r="K1881">
        <v>113721</v>
      </c>
      <c r="L1881" t="s">
        <v>30</v>
      </c>
      <c r="M1881" s="1" t="d">
        <v>2018-11-01</v>
      </c>
      <c r="N1881">
        <v>11</v>
      </c>
      <c r="O1881">
        <v>1</v>
      </c>
      <c r="P1881">
        <v>2018</v>
      </c>
      <c r="R1881" t="s">
        <v>26</v>
      </c>
      <c r="S1881" t="s">
        <v>31</v>
      </c>
    </row>
    <row r="1882" spans="1:19" x14ac:dyDescent="0.25">
      <c r="A1882" t="s">
        <v>338</v>
      </c>
      <c r="B1882" t="s">
        <v>31478</v>
      </c>
      <c r="C1882" t="s">
        <v>31479</v>
      </c>
      <c r="E1882" t="s">
        <v>17366</v>
      </c>
      <c r="F1882" t="s">
        <v>202</v>
      </c>
      <c r="G1882">
        <v>32541</v>
      </c>
      <c r="H1882">
        <v>30.384806999999999</v>
      </c>
      <c r="I1882">
        <v>-86.431562999999997</v>
      </c>
      <c r="J1882" s="1" t="d">
        <v>2019-01-10</v>
      </c>
      <c r="K1882">
        <v>113723</v>
      </c>
      <c r="L1882" t="s">
        <v>30</v>
      </c>
      <c r="M1882" s="1" t="d">
        <v>2018-11-01</v>
      </c>
      <c r="N1882">
        <v>11</v>
      </c>
      <c r="O1882">
        <v>1</v>
      </c>
      <c r="P1882">
        <v>2018</v>
      </c>
      <c r="R1882" t="s">
        <v>26</v>
      </c>
      <c r="S1882" t="s">
        <v>31</v>
      </c>
    </row>
    <row r="1883" spans="1:19" x14ac:dyDescent="0.25">
      <c r="A1883" t="s">
        <v>338</v>
      </c>
      <c r="B1883" t="s">
        <v>31482</v>
      </c>
      <c r="C1883" t="s">
        <v>31483</v>
      </c>
      <c r="E1883" t="s">
        <v>31484</v>
      </c>
      <c r="F1883" t="s">
        <v>202</v>
      </c>
      <c r="G1883">
        <v>34432</v>
      </c>
      <c r="H1883">
        <v>29.058805</v>
      </c>
      <c r="I1883">
        <v>-82.453222999999994</v>
      </c>
      <c r="J1883" s="1" t="d">
        <v>2019-01-10</v>
      </c>
      <c r="K1883">
        <v>113725</v>
      </c>
      <c r="L1883" t="s">
        <v>30</v>
      </c>
      <c r="M1883" s="1" t="d">
        <v>2018-11-01</v>
      </c>
      <c r="N1883">
        <v>11</v>
      </c>
      <c r="O1883">
        <v>1</v>
      </c>
      <c r="P1883">
        <v>2018</v>
      </c>
      <c r="R1883" t="s">
        <v>26</v>
      </c>
      <c r="S1883" t="s">
        <v>31</v>
      </c>
    </row>
    <row r="1884" spans="1:19" x14ac:dyDescent="0.25">
      <c r="A1884" t="s">
        <v>338</v>
      </c>
      <c r="B1884" t="s">
        <v>31489</v>
      </c>
      <c r="C1884" t="s">
        <v>31490</v>
      </c>
      <c r="E1884" t="s">
        <v>19157</v>
      </c>
      <c r="F1884" t="s">
        <v>202</v>
      </c>
      <c r="G1884">
        <v>32034</v>
      </c>
      <c r="H1884">
        <v>30.555530000000001</v>
      </c>
      <c r="I1884">
        <v>-81.443994000000004</v>
      </c>
      <c r="J1884" s="1" t="d">
        <v>2019-01-10</v>
      </c>
      <c r="K1884">
        <v>113728</v>
      </c>
      <c r="L1884" t="s">
        <v>30</v>
      </c>
      <c r="M1884" s="1" t="d">
        <v>2018-11-01</v>
      </c>
      <c r="N1884">
        <v>11</v>
      </c>
      <c r="O1884">
        <v>1</v>
      </c>
      <c r="P1884">
        <v>2018</v>
      </c>
      <c r="R1884" t="s">
        <v>26</v>
      </c>
      <c r="S1884" t="s">
        <v>31</v>
      </c>
    </row>
    <row r="1885" spans="1:19" x14ac:dyDescent="0.25">
      <c r="A1885" t="s">
        <v>338</v>
      </c>
      <c r="B1885" t="s">
        <v>31505</v>
      </c>
      <c r="C1885" t="s">
        <v>31506</v>
      </c>
      <c r="E1885" t="s">
        <v>5493</v>
      </c>
      <c r="F1885" t="s">
        <v>202</v>
      </c>
      <c r="G1885">
        <v>33304</v>
      </c>
      <c r="H1885">
        <v>26.136555000000001</v>
      </c>
      <c r="I1885">
        <v>-80.113579000000001</v>
      </c>
      <c r="J1885" s="1" t="d">
        <v>2019-01-10</v>
      </c>
      <c r="K1885">
        <v>113736</v>
      </c>
      <c r="L1885" t="s">
        <v>30</v>
      </c>
      <c r="M1885" s="1" t="d">
        <v>2018-11-01</v>
      </c>
      <c r="N1885">
        <v>11</v>
      </c>
      <c r="O1885">
        <v>1</v>
      </c>
      <c r="P1885">
        <v>2018</v>
      </c>
      <c r="R1885" t="s">
        <v>26</v>
      </c>
      <c r="S1885" t="s">
        <v>31</v>
      </c>
    </row>
    <row r="1886" spans="1:19" x14ac:dyDescent="0.25">
      <c r="A1886" t="s">
        <v>338</v>
      </c>
      <c r="B1886" t="s">
        <v>31513</v>
      </c>
      <c r="C1886" t="s">
        <v>31514</v>
      </c>
      <c r="E1886" t="s">
        <v>5493</v>
      </c>
      <c r="F1886" t="s">
        <v>202</v>
      </c>
      <c r="G1886">
        <v>33304</v>
      </c>
      <c r="H1886">
        <v>26.130904000000001</v>
      </c>
      <c r="I1886">
        <v>-80.104354000000001</v>
      </c>
      <c r="J1886" s="1" t="d">
        <v>2019-01-10</v>
      </c>
      <c r="K1886">
        <v>113740</v>
      </c>
      <c r="L1886" t="s">
        <v>30</v>
      </c>
      <c r="M1886" s="1" t="d">
        <v>2018-11-01</v>
      </c>
      <c r="N1886">
        <v>11</v>
      </c>
      <c r="O1886">
        <v>1</v>
      </c>
      <c r="P1886">
        <v>2018</v>
      </c>
      <c r="R1886" t="s">
        <v>26</v>
      </c>
      <c r="S1886" t="s">
        <v>31</v>
      </c>
    </row>
    <row r="1887" spans="1:19" x14ac:dyDescent="0.25">
      <c r="A1887" t="s">
        <v>338</v>
      </c>
      <c r="B1887" t="s">
        <v>31523</v>
      </c>
      <c r="C1887" t="s">
        <v>31524</v>
      </c>
      <c r="E1887" t="s">
        <v>9493</v>
      </c>
      <c r="F1887" t="s">
        <v>202</v>
      </c>
      <c r="G1887">
        <v>33908</v>
      </c>
      <c r="H1887">
        <v>26.489317</v>
      </c>
      <c r="I1887">
        <v>-82.011195000000001</v>
      </c>
      <c r="J1887" s="1" t="d">
        <v>2019-01-10</v>
      </c>
      <c r="K1887">
        <v>113744</v>
      </c>
      <c r="L1887" t="s">
        <v>30</v>
      </c>
      <c r="M1887" s="1" t="d">
        <v>2018-11-01</v>
      </c>
      <c r="N1887">
        <v>11</v>
      </c>
      <c r="O1887">
        <v>1</v>
      </c>
      <c r="P1887">
        <v>2018</v>
      </c>
      <c r="R1887" t="s">
        <v>26</v>
      </c>
      <c r="S1887" t="s">
        <v>31</v>
      </c>
    </row>
    <row r="1888" spans="1:19" x14ac:dyDescent="0.25">
      <c r="A1888" t="s">
        <v>338</v>
      </c>
      <c r="B1888" t="s">
        <v>31527</v>
      </c>
      <c r="C1888" t="s">
        <v>31528</v>
      </c>
      <c r="E1888" t="s">
        <v>7969</v>
      </c>
      <c r="F1888" t="s">
        <v>202</v>
      </c>
      <c r="G1888">
        <v>33931</v>
      </c>
      <c r="H1888">
        <v>26.454398000000001</v>
      </c>
      <c r="I1888">
        <v>-81.955168999999998</v>
      </c>
      <c r="J1888" s="1" t="d">
        <v>2019-01-10</v>
      </c>
      <c r="K1888">
        <v>113746</v>
      </c>
      <c r="L1888" t="s">
        <v>30</v>
      </c>
      <c r="M1888" s="1" t="d">
        <v>2018-11-01</v>
      </c>
      <c r="N1888">
        <v>11</v>
      </c>
      <c r="O1888">
        <v>1</v>
      </c>
      <c r="P1888">
        <v>2018</v>
      </c>
      <c r="R1888" t="s">
        <v>26</v>
      </c>
      <c r="S1888" t="s">
        <v>31</v>
      </c>
    </row>
    <row r="1889" spans="1:19" x14ac:dyDescent="0.25">
      <c r="A1889" t="s">
        <v>338</v>
      </c>
      <c r="B1889" t="s">
        <v>31531</v>
      </c>
      <c r="C1889" t="s">
        <v>31532</v>
      </c>
      <c r="E1889" t="s">
        <v>11861</v>
      </c>
      <c r="F1889" t="s">
        <v>202</v>
      </c>
      <c r="G1889">
        <v>36548</v>
      </c>
      <c r="H1889">
        <v>30.395194</v>
      </c>
      <c r="I1889">
        <v>-86.597455999999994</v>
      </c>
      <c r="J1889" s="1" t="d">
        <v>2019-01-10</v>
      </c>
      <c r="K1889">
        <v>113748</v>
      </c>
      <c r="L1889" t="s">
        <v>30</v>
      </c>
      <c r="M1889" s="1" t="d">
        <v>2018-11-01</v>
      </c>
      <c r="N1889">
        <v>11</v>
      </c>
      <c r="O1889">
        <v>1</v>
      </c>
      <c r="P1889">
        <v>2018</v>
      </c>
      <c r="R1889" t="s">
        <v>26</v>
      </c>
      <c r="S1889" t="s">
        <v>31</v>
      </c>
    </row>
    <row r="1890" spans="1:19" x14ac:dyDescent="0.25">
      <c r="A1890" t="s">
        <v>338</v>
      </c>
      <c r="B1890" t="s">
        <v>31542</v>
      </c>
      <c r="C1890" t="s">
        <v>31543</v>
      </c>
      <c r="E1890" t="s">
        <v>9052</v>
      </c>
      <c r="F1890" t="s">
        <v>202</v>
      </c>
      <c r="G1890">
        <v>33707</v>
      </c>
      <c r="H1890">
        <v>27.740376000000001</v>
      </c>
      <c r="I1890">
        <v>-82.708180999999996</v>
      </c>
      <c r="J1890" s="1" t="d">
        <v>2019-01-10</v>
      </c>
      <c r="K1890">
        <v>113753</v>
      </c>
      <c r="L1890" t="s">
        <v>30</v>
      </c>
      <c r="M1890" s="1" t="d">
        <v>2018-11-01</v>
      </c>
      <c r="N1890">
        <v>11</v>
      </c>
      <c r="O1890">
        <v>1</v>
      </c>
      <c r="P1890">
        <v>2018</v>
      </c>
      <c r="R1890" t="s">
        <v>26</v>
      </c>
      <c r="S1890" t="s">
        <v>31</v>
      </c>
    </row>
    <row r="1891" spans="1:19" x14ac:dyDescent="0.25">
      <c r="A1891" t="s">
        <v>338</v>
      </c>
      <c r="B1891" t="s">
        <v>31552</v>
      </c>
      <c r="C1891" t="s">
        <v>31553</v>
      </c>
      <c r="E1891" t="s">
        <v>201</v>
      </c>
      <c r="F1891" t="s">
        <v>202</v>
      </c>
      <c r="G1891">
        <v>33314</v>
      </c>
      <c r="H1891">
        <v>26.050999999999998</v>
      </c>
      <c r="I1891">
        <v>-80.210599000000002</v>
      </c>
      <c r="J1891" s="1" t="d">
        <v>2019-01-10</v>
      </c>
      <c r="K1891">
        <v>113757</v>
      </c>
      <c r="L1891" t="s">
        <v>30</v>
      </c>
      <c r="M1891" s="1" t="d">
        <v>2018-11-01</v>
      </c>
      <c r="N1891">
        <v>11</v>
      </c>
      <c r="O1891">
        <v>1</v>
      </c>
      <c r="P1891">
        <v>2018</v>
      </c>
      <c r="R1891" t="s">
        <v>26</v>
      </c>
      <c r="S1891" t="s">
        <v>31</v>
      </c>
    </row>
    <row r="1892" spans="1:19" x14ac:dyDescent="0.25">
      <c r="A1892" t="s">
        <v>338</v>
      </c>
      <c r="B1892" t="s">
        <v>31575</v>
      </c>
      <c r="C1892" t="s">
        <v>31576</v>
      </c>
      <c r="E1892" t="s">
        <v>2026</v>
      </c>
      <c r="F1892" t="s">
        <v>202</v>
      </c>
      <c r="G1892">
        <v>32218</v>
      </c>
      <c r="H1892">
        <v>30.480916000000001</v>
      </c>
      <c r="I1892">
        <v>-81.651251999999999</v>
      </c>
      <c r="J1892" s="1" t="d">
        <v>2019-01-10</v>
      </c>
      <c r="K1892">
        <v>113768</v>
      </c>
      <c r="L1892" t="s">
        <v>30</v>
      </c>
      <c r="M1892" s="1" t="d">
        <v>2018-11-01</v>
      </c>
      <c r="N1892">
        <v>11</v>
      </c>
      <c r="O1892">
        <v>1</v>
      </c>
      <c r="P1892">
        <v>2018</v>
      </c>
      <c r="R1892" t="s">
        <v>26</v>
      </c>
      <c r="S1892" t="s">
        <v>31</v>
      </c>
    </row>
    <row r="1893" spans="1:19" x14ac:dyDescent="0.25">
      <c r="A1893" t="s">
        <v>338</v>
      </c>
      <c r="B1893" t="s">
        <v>31577</v>
      </c>
      <c r="C1893" t="s">
        <v>31578</v>
      </c>
      <c r="E1893" t="s">
        <v>2026</v>
      </c>
      <c r="F1893" t="s">
        <v>202</v>
      </c>
      <c r="G1893">
        <v>32224</v>
      </c>
      <c r="H1893">
        <v>30.261362999999999</v>
      </c>
      <c r="I1893">
        <v>-81.440420000000003</v>
      </c>
      <c r="J1893" s="1" t="d">
        <v>2019-01-10</v>
      </c>
      <c r="K1893">
        <v>113769</v>
      </c>
      <c r="L1893" t="s">
        <v>30</v>
      </c>
      <c r="M1893" s="1" t="d">
        <v>2018-11-01</v>
      </c>
      <c r="N1893">
        <v>11</v>
      </c>
      <c r="O1893">
        <v>1</v>
      </c>
      <c r="P1893">
        <v>2018</v>
      </c>
      <c r="R1893" t="s">
        <v>26</v>
      </c>
      <c r="S1893" t="s">
        <v>31</v>
      </c>
    </row>
    <row r="1894" spans="1:19" x14ac:dyDescent="0.25">
      <c r="A1894" t="s">
        <v>338</v>
      </c>
      <c r="B1894" t="s">
        <v>31579</v>
      </c>
      <c r="C1894" t="s">
        <v>31580</v>
      </c>
      <c r="D1894" t="s">
        <v>31581</v>
      </c>
      <c r="E1894" t="s">
        <v>2026</v>
      </c>
      <c r="F1894" t="s">
        <v>202</v>
      </c>
      <c r="G1894">
        <v>32224</v>
      </c>
      <c r="H1894">
        <v>30.290113000000002</v>
      </c>
      <c r="I1894">
        <v>-81.429302000000007</v>
      </c>
      <c r="J1894" s="1" t="d">
        <v>2019-01-10</v>
      </c>
      <c r="K1894">
        <v>113770</v>
      </c>
      <c r="L1894" t="s">
        <v>30</v>
      </c>
      <c r="M1894" s="1" t="d">
        <v>2018-11-01</v>
      </c>
      <c r="N1894">
        <v>11</v>
      </c>
      <c r="O1894">
        <v>1</v>
      </c>
      <c r="P1894">
        <v>2018</v>
      </c>
      <c r="R1894" t="s">
        <v>26</v>
      </c>
      <c r="S1894" t="s">
        <v>31</v>
      </c>
    </row>
    <row r="1895" spans="1:19" x14ac:dyDescent="0.25">
      <c r="A1895" t="s">
        <v>338</v>
      </c>
      <c r="B1895" t="s">
        <v>31582</v>
      </c>
      <c r="C1895" t="s">
        <v>31583</v>
      </c>
      <c r="E1895" t="s">
        <v>2026</v>
      </c>
      <c r="F1895" t="s">
        <v>202</v>
      </c>
      <c r="G1895">
        <v>32204</v>
      </c>
      <c r="H1895">
        <v>30.312228000000001</v>
      </c>
      <c r="I1895">
        <v>-81.678161000000003</v>
      </c>
      <c r="J1895" s="1" t="d">
        <v>2019-01-10</v>
      </c>
      <c r="K1895">
        <v>113771</v>
      </c>
      <c r="L1895" t="s">
        <v>30</v>
      </c>
      <c r="M1895" s="1" t="d">
        <v>2018-11-01</v>
      </c>
      <c r="N1895">
        <v>11</v>
      </c>
      <c r="O1895">
        <v>1</v>
      </c>
      <c r="P1895">
        <v>2018</v>
      </c>
      <c r="R1895" t="s">
        <v>26</v>
      </c>
      <c r="S1895" t="s">
        <v>31</v>
      </c>
    </row>
    <row r="1896" spans="1:19" x14ac:dyDescent="0.25">
      <c r="A1896" t="s">
        <v>338</v>
      </c>
      <c r="B1896" t="s">
        <v>31584</v>
      </c>
      <c r="C1896" t="s">
        <v>31585</v>
      </c>
      <c r="E1896" t="s">
        <v>2026</v>
      </c>
      <c r="F1896" t="s">
        <v>202</v>
      </c>
      <c r="G1896">
        <v>32244</v>
      </c>
      <c r="H1896">
        <v>30.192592999999999</v>
      </c>
      <c r="I1896">
        <v>-81.707353999999995</v>
      </c>
      <c r="J1896" s="1" t="d">
        <v>2019-01-10</v>
      </c>
      <c r="K1896">
        <v>113772</v>
      </c>
      <c r="L1896" t="s">
        <v>30</v>
      </c>
      <c r="M1896" s="1" t="d">
        <v>2018-11-01</v>
      </c>
      <c r="N1896">
        <v>11</v>
      </c>
      <c r="O1896">
        <v>1</v>
      </c>
      <c r="P1896">
        <v>2018</v>
      </c>
      <c r="R1896" t="s">
        <v>26</v>
      </c>
      <c r="S1896" t="s">
        <v>31</v>
      </c>
    </row>
    <row r="1897" spans="1:19" x14ac:dyDescent="0.25">
      <c r="A1897" t="s">
        <v>338</v>
      </c>
      <c r="B1897" t="s">
        <v>31588</v>
      </c>
      <c r="C1897" t="s">
        <v>31589</v>
      </c>
      <c r="E1897" t="s">
        <v>2026</v>
      </c>
      <c r="F1897" t="s">
        <v>202</v>
      </c>
      <c r="G1897">
        <v>32246</v>
      </c>
      <c r="H1897">
        <v>30.259886999999999</v>
      </c>
      <c r="I1897">
        <v>-81.555020999999996</v>
      </c>
      <c r="J1897" s="1" t="d">
        <v>2019-01-10</v>
      </c>
      <c r="K1897">
        <v>113774</v>
      </c>
      <c r="L1897" t="s">
        <v>30</v>
      </c>
      <c r="M1897" s="1" t="d">
        <v>2018-11-01</v>
      </c>
      <c r="N1897">
        <v>11</v>
      </c>
      <c r="O1897">
        <v>1</v>
      </c>
      <c r="P1897">
        <v>2018</v>
      </c>
      <c r="R1897" t="s">
        <v>26</v>
      </c>
      <c r="S1897" t="s">
        <v>31</v>
      </c>
    </row>
    <row r="1898" spans="1:19" x14ac:dyDescent="0.25">
      <c r="A1898" t="s">
        <v>338</v>
      </c>
      <c r="B1898" t="s">
        <v>31597</v>
      </c>
      <c r="C1898" t="s">
        <v>31598</v>
      </c>
      <c r="E1898" t="s">
        <v>19666</v>
      </c>
      <c r="F1898" t="s">
        <v>202</v>
      </c>
      <c r="G1898">
        <v>34957</v>
      </c>
      <c r="H1898">
        <v>27.251387999999999</v>
      </c>
      <c r="I1898">
        <v>-80.194833000000003</v>
      </c>
      <c r="J1898" s="1" t="d">
        <v>2019-01-10</v>
      </c>
      <c r="K1898">
        <v>113778</v>
      </c>
      <c r="L1898" t="s">
        <v>30</v>
      </c>
      <c r="M1898" s="1" t="d">
        <v>2018-11-01</v>
      </c>
      <c r="N1898">
        <v>11</v>
      </c>
      <c r="O1898">
        <v>1</v>
      </c>
      <c r="P1898">
        <v>2018</v>
      </c>
      <c r="R1898" t="s">
        <v>26</v>
      </c>
      <c r="S1898" t="s">
        <v>31</v>
      </c>
    </row>
    <row r="1899" spans="1:19" x14ac:dyDescent="0.25">
      <c r="A1899" t="s">
        <v>338</v>
      </c>
      <c r="B1899" t="s">
        <v>31615</v>
      </c>
      <c r="C1899" t="s">
        <v>31616</v>
      </c>
      <c r="E1899" t="s">
        <v>31604</v>
      </c>
      <c r="F1899" t="s">
        <v>202</v>
      </c>
      <c r="G1899">
        <v>33040</v>
      </c>
      <c r="H1899">
        <v>24.571045000000002</v>
      </c>
      <c r="I1899">
        <v>-81.752814000000001</v>
      </c>
      <c r="J1899" s="1" t="d">
        <v>2019-01-10</v>
      </c>
      <c r="K1899">
        <v>113786</v>
      </c>
      <c r="L1899" t="s">
        <v>30</v>
      </c>
      <c r="M1899" s="1" t="d">
        <v>2018-11-01</v>
      </c>
      <c r="N1899">
        <v>11</v>
      </c>
      <c r="O1899">
        <v>1</v>
      </c>
      <c r="P1899">
        <v>2018</v>
      </c>
      <c r="R1899" t="s">
        <v>26</v>
      </c>
      <c r="S1899" t="s">
        <v>31</v>
      </c>
    </row>
    <row r="1900" spans="1:19" x14ac:dyDescent="0.25">
      <c r="A1900" t="s">
        <v>338</v>
      </c>
      <c r="B1900" t="s">
        <v>31623</v>
      </c>
      <c r="C1900" t="s">
        <v>967</v>
      </c>
      <c r="E1900" t="s">
        <v>31604</v>
      </c>
      <c r="F1900" t="s">
        <v>202</v>
      </c>
      <c r="G1900">
        <v>33040</v>
      </c>
      <c r="H1900">
        <v>24.561216999999999</v>
      </c>
      <c r="I1900">
        <v>-81.804846999999995</v>
      </c>
      <c r="J1900" s="1" t="d">
        <v>2019-01-10</v>
      </c>
      <c r="K1900">
        <v>113790</v>
      </c>
      <c r="L1900" t="s">
        <v>30</v>
      </c>
      <c r="M1900" s="1" t="d">
        <v>2018-11-01</v>
      </c>
      <c r="N1900">
        <v>11</v>
      </c>
      <c r="O1900">
        <v>1</v>
      </c>
      <c r="P1900">
        <v>2018</v>
      </c>
      <c r="R1900" t="s">
        <v>26</v>
      </c>
      <c r="S1900" t="s">
        <v>31</v>
      </c>
    </row>
    <row r="1901" spans="1:19" x14ac:dyDescent="0.25">
      <c r="A1901" t="s">
        <v>338</v>
      </c>
      <c r="B1901" t="s">
        <v>31634</v>
      </c>
      <c r="C1901" t="s">
        <v>31635</v>
      </c>
      <c r="E1901" t="s">
        <v>18576</v>
      </c>
      <c r="F1901" t="s">
        <v>202</v>
      </c>
      <c r="G1901">
        <v>34746</v>
      </c>
      <c r="H1901">
        <v>28.336231999999999</v>
      </c>
      <c r="I1901">
        <v>-81.481239000000002</v>
      </c>
      <c r="J1901" s="1" t="d">
        <v>2019-01-10</v>
      </c>
      <c r="K1901">
        <v>113796</v>
      </c>
      <c r="L1901" t="s">
        <v>30</v>
      </c>
      <c r="M1901" s="1" t="d">
        <v>2018-11-01</v>
      </c>
      <c r="N1901">
        <v>11</v>
      </c>
      <c r="O1901">
        <v>1</v>
      </c>
      <c r="P1901">
        <v>2018</v>
      </c>
      <c r="R1901" t="s">
        <v>26</v>
      </c>
      <c r="S1901" t="s">
        <v>31</v>
      </c>
    </row>
    <row r="1902" spans="1:19" x14ac:dyDescent="0.25">
      <c r="A1902" t="s">
        <v>338</v>
      </c>
      <c r="B1902" t="s">
        <v>31641</v>
      </c>
      <c r="C1902" t="s">
        <v>31642</v>
      </c>
      <c r="E1902" t="s">
        <v>31643</v>
      </c>
      <c r="F1902" t="s">
        <v>202</v>
      </c>
      <c r="G1902">
        <v>32830</v>
      </c>
      <c r="H1902">
        <v>28.402621</v>
      </c>
      <c r="I1902">
        <v>-81.591528999999994</v>
      </c>
      <c r="J1902" s="1" t="d">
        <v>2019-01-10</v>
      </c>
      <c r="K1902">
        <v>113799</v>
      </c>
      <c r="L1902" t="s">
        <v>30</v>
      </c>
      <c r="M1902" s="1" t="d">
        <v>2018-11-01</v>
      </c>
      <c r="N1902">
        <v>11</v>
      </c>
      <c r="O1902">
        <v>1</v>
      </c>
      <c r="P1902">
        <v>2018</v>
      </c>
      <c r="R1902" t="s">
        <v>26</v>
      </c>
      <c r="S1902" t="s">
        <v>31</v>
      </c>
    </row>
    <row r="1903" spans="1:19" x14ac:dyDescent="0.25">
      <c r="A1903" t="s">
        <v>338</v>
      </c>
      <c r="B1903" t="s">
        <v>31644</v>
      </c>
      <c r="C1903" t="s">
        <v>31645</v>
      </c>
      <c r="E1903" t="s">
        <v>31646</v>
      </c>
      <c r="F1903" t="s">
        <v>202</v>
      </c>
      <c r="G1903">
        <v>33308</v>
      </c>
      <c r="H1903">
        <v>26.185312</v>
      </c>
      <c r="I1903">
        <v>-80.095894000000001</v>
      </c>
      <c r="J1903" s="1" t="d">
        <v>2019-01-10</v>
      </c>
      <c r="K1903">
        <v>113800</v>
      </c>
      <c r="L1903" t="s">
        <v>30</v>
      </c>
      <c r="M1903" s="1" t="d">
        <v>2018-11-01</v>
      </c>
      <c r="N1903">
        <v>11</v>
      </c>
      <c r="O1903">
        <v>1</v>
      </c>
      <c r="P1903">
        <v>2018</v>
      </c>
      <c r="R1903" t="s">
        <v>26</v>
      </c>
      <c r="S1903" t="s">
        <v>31</v>
      </c>
    </row>
    <row r="1904" spans="1:19" x14ac:dyDescent="0.25">
      <c r="A1904" t="s">
        <v>338</v>
      </c>
      <c r="B1904" t="s">
        <v>31654</v>
      </c>
      <c r="C1904" t="s">
        <v>31655</v>
      </c>
      <c r="E1904" t="s">
        <v>31656</v>
      </c>
      <c r="F1904" t="s">
        <v>202</v>
      </c>
      <c r="G1904">
        <v>32751</v>
      </c>
      <c r="H1904">
        <v>28.632753999999998</v>
      </c>
      <c r="I1904">
        <v>-81.391112000000007</v>
      </c>
      <c r="J1904" s="1" t="d">
        <v>2019-01-10</v>
      </c>
      <c r="K1904">
        <v>113804</v>
      </c>
      <c r="L1904" t="s">
        <v>30</v>
      </c>
      <c r="M1904" s="1" t="d">
        <v>2018-11-01</v>
      </c>
      <c r="N1904">
        <v>11</v>
      </c>
      <c r="O1904">
        <v>1</v>
      </c>
      <c r="P1904">
        <v>2018</v>
      </c>
      <c r="R1904" t="s">
        <v>26</v>
      </c>
      <c r="S1904" t="s">
        <v>31</v>
      </c>
    </row>
    <row r="1905" spans="1:19" x14ac:dyDescent="0.25">
      <c r="A1905" t="s">
        <v>338</v>
      </c>
      <c r="B1905" t="s">
        <v>31678</v>
      </c>
      <c r="C1905" t="s">
        <v>31679</v>
      </c>
      <c r="E1905" t="s">
        <v>31680</v>
      </c>
      <c r="F1905" t="s">
        <v>202</v>
      </c>
      <c r="G1905">
        <v>32951</v>
      </c>
      <c r="H1905">
        <v>28.067912</v>
      </c>
      <c r="I1905">
        <v>-80.557619000000003</v>
      </c>
      <c r="J1905" s="1" t="d">
        <v>2019-01-10</v>
      </c>
      <c r="K1905">
        <v>113814</v>
      </c>
      <c r="L1905" t="s">
        <v>30</v>
      </c>
      <c r="M1905" s="1" t="d">
        <v>2018-11-01</v>
      </c>
      <c r="N1905">
        <v>11</v>
      </c>
      <c r="O1905">
        <v>1</v>
      </c>
      <c r="P1905">
        <v>2018</v>
      </c>
      <c r="R1905" t="s">
        <v>26</v>
      </c>
      <c r="S1905" t="s">
        <v>31</v>
      </c>
    </row>
    <row r="1906" spans="1:19" x14ac:dyDescent="0.25">
      <c r="A1906" t="s">
        <v>338</v>
      </c>
      <c r="B1906" t="s">
        <v>31681</v>
      </c>
      <c r="C1906" t="s">
        <v>31682</v>
      </c>
      <c r="E1906" t="s">
        <v>31680</v>
      </c>
      <c r="F1906" t="s">
        <v>202</v>
      </c>
      <c r="G1906">
        <v>32951</v>
      </c>
      <c r="H1906">
        <v>28.005562999999999</v>
      </c>
      <c r="I1906">
        <v>-80.527748000000003</v>
      </c>
      <c r="J1906" s="1" t="d">
        <v>2019-01-10</v>
      </c>
      <c r="K1906">
        <v>113815</v>
      </c>
      <c r="L1906" t="s">
        <v>30</v>
      </c>
      <c r="M1906" s="1" t="d">
        <v>2018-11-01</v>
      </c>
      <c r="N1906">
        <v>11</v>
      </c>
      <c r="O1906">
        <v>1</v>
      </c>
      <c r="P1906">
        <v>2018</v>
      </c>
      <c r="R1906" t="s">
        <v>26</v>
      </c>
      <c r="S1906" t="s">
        <v>31</v>
      </c>
    </row>
    <row r="1907" spans="1:19" x14ac:dyDescent="0.25">
      <c r="A1907" t="s">
        <v>338</v>
      </c>
      <c r="B1907" t="s">
        <v>31684</v>
      </c>
      <c r="C1907" t="s">
        <v>31685</v>
      </c>
      <c r="E1907" t="s">
        <v>757</v>
      </c>
      <c r="F1907" t="s">
        <v>202</v>
      </c>
      <c r="G1907">
        <v>33131</v>
      </c>
      <c r="H1907">
        <v>25.762533000000001</v>
      </c>
      <c r="I1907">
        <v>-80.191164000000001</v>
      </c>
      <c r="J1907" s="1" t="d">
        <v>2019-01-10</v>
      </c>
      <c r="K1907">
        <v>113817</v>
      </c>
      <c r="L1907" t="s">
        <v>30</v>
      </c>
      <c r="M1907" s="1" t="d">
        <v>2018-11-01</v>
      </c>
      <c r="N1907">
        <v>11</v>
      </c>
      <c r="O1907">
        <v>1</v>
      </c>
      <c r="P1907">
        <v>2018</v>
      </c>
      <c r="R1907" t="s">
        <v>26</v>
      </c>
      <c r="S1907" t="s">
        <v>31</v>
      </c>
    </row>
    <row r="1908" spans="1:19" x14ac:dyDescent="0.25">
      <c r="A1908" t="s">
        <v>338</v>
      </c>
      <c r="B1908" t="s">
        <v>31688</v>
      </c>
      <c r="C1908" t="s">
        <v>31689</v>
      </c>
      <c r="E1908" t="s">
        <v>757</v>
      </c>
      <c r="F1908" t="s">
        <v>202</v>
      </c>
      <c r="G1908">
        <v>33131</v>
      </c>
      <c r="H1908">
        <v>25.77214</v>
      </c>
      <c r="I1908">
        <v>-80.189124000000007</v>
      </c>
      <c r="J1908" s="1" t="d">
        <v>2019-01-10</v>
      </c>
      <c r="K1908">
        <v>113819</v>
      </c>
      <c r="L1908" t="s">
        <v>30</v>
      </c>
      <c r="M1908" s="1" t="d">
        <v>2018-11-01</v>
      </c>
      <c r="N1908">
        <v>11</v>
      </c>
      <c r="O1908">
        <v>1</v>
      </c>
      <c r="P1908">
        <v>2018</v>
      </c>
      <c r="R1908" t="s">
        <v>26</v>
      </c>
      <c r="S1908" t="s">
        <v>31</v>
      </c>
    </row>
    <row r="1909" spans="1:19" x14ac:dyDescent="0.25">
      <c r="A1909" t="s">
        <v>338</v>
      </c>
      <c r="B1909" t="s">
        <v>31690</v>
      </c>
      <c r="C1909" t="s">
        <v>31691</v>
      </c>
      <c r="E1909" t="s">
        <v>757</v>
      </c>
      <c r="F1909" t="s">
        <v>202</v>
      </c>
      <c r="G1909">
        <v>33142</v>
      </c>
      <c r="H1909">
        <v>25.799593999999999</v>
      </c>
      <c r="I1909">
        <v>-80.254002999999997</v>
      </c>
      <c r="J1909" s="1" t="d">
        <v>2019-01-10</v>
      </c>
      <c r="K1909">
        <v>113820</v>
      </c>
      <c r="L1909" t="s">
        <v>30</v>
      </c>
      <c r="M1909" s="1" t="d">
        <v>2018-11-01</v>
      </c>
      <c r="N1909">
        <v>11</v>
      </c>
      <c r="O1909">
        <v>1</v>
      </c>
      <c r="P1909">
        <v>2018</v>
      </c>
      <c r="R1909" t="s">
        <v>26</v>
      </c>
      <c r="S1909" t="s">
        <v>31</v>
      </c>
    </row>
    <row r="1910" spans="1:19" x14ac:dyDescent="0.25">
      <c r="A1910" t="s">
        <v>338</v>
      </c>
      <c r="B1910" t="s">
        <v>31692</v>
      </c>
      <c r="C1910" t="s">
        <v>31693</v>
      </c>
      <c r="E1910" t="s">
        <v>757</v>
      </c>
      <c r="F1910" t="s">
        <v>202</v>
      </c>
      <c r="G1910">
        <v>33122</v>
      </c>
      <c r="H1910">
        <v>25.808219999999999</v>
      </c>
      <c r="I1910">
        <v>-80.317796999999999</v>
      </c>
      <c r="J1910" s="1" t="d">
        <v>2019-01-10</v>
      </c>
      <c r="K1910">
        <v>113821</v>
      </c>
      <c r="L1910" t="s">
        <v>30</v>
      </c>
      <c r="M1910" s="1" t="d">
        <v>2018-11-01</v>
      </c>
      <c r="N1910">
        <v>11</v>
      </c>
      <c r="O1910">
        <v>1</v>
      </c>
      <c r="P1910">
        <v>2018</v>
      </c>
      <c r="R1910" t="s">
        <v>26</v>
      </c>
      <c r="S1910" t="s">
        <v>31</v>
      </c>
    </row>
    <row r="1911" spans="1:19" x14ac:dyDescent="0.25">
      <c r="A1911" t="s">
        <v>338</v>
      </c>
      <c r="B1911" t="s">
        <v>31694</v>
      </c>
      <c r="C1911" t="s">
        <v>31695</v>
      </c>
      <c r="E1911" t="s">
        <v>757</v>
      </c>
      <c r="F1911" t="s">
        <v>202</v>
      </c>
      <c r="G1911">
        <v>33122</v>
      </c>
      <c r="H1911">
        <v>25.808416000000001</v>
      </c>
      <c r="I1911">
        <v>-80.317605</v>
      </c>
      <c r="J1911" s="1" t="d">
        <v>2019-01-10</v>
      </c>
      <c r="K1911">
        <v>113822</v>
      </c>
      <c r="L1911" t="s">
        <v>30</v>
      </c>
      <c r="M1911" s="1" t="d">
        <v>2018-11-01</v>
      </c>
      <c r="N1911">
        <v>11</v>
      </c>
      <c r="O1911">
        <v>1</v>
      </c>
      <c r="P1911">
        <v>2018</v>
      </c>
      <c r="R1911" t="s">
        <v>26</v>
      </c>
      <c r="S1911" t="s">
        <v>31</v>
      </c>
    </row>
    <row r="1912" spans="1:19" x14ac:dyDescent="0.25">
      <c r="A1912" t="s">
        <v>338</v>
      </c>
      <c r="B1912" t="s">
        <v>31696</v>
      </c>
      <c r="C1912" t="s">
        <v>31697</v>
      </c>
      <c r="E1912" t="s">
        <v>757</v>
      </c>
      <c r="F1912" t="s">
        <v>202</v>
      </c>
      <c r="G1912">
        <v>33122</v>
      </c>
      <c r="H1912">
        <v>25.807960000000001</v>
      </c>
      <c r="I1912">
        <v>-80.319447999999994</v>
      </c>
      <c r="J1912" s="1" t="d">
        <v>2019-01-10</v>
      </c>
      <c r="K1912">
        <v>113823</v>
      </c>
      <c r="L1912" t="s">
        <v>30</v>
      </c>
      <c r="M1912" s="1" t="d">
        <v>2018-11-01</v>
      </c>
      <c r="N1912">
        <v>11</v>
      </c>
      <c r="O1912">
        <v>1</v>
      </c>
      <c r="P1912">
        <v>2018</v>
      </c>
      <c r="R1912" t="s">
        <v>26</v>
      </c>
      <c r="S1912" t="s">
        <v>31</v>
      </c>
    </row>
    <row r="1913" spans="1:19" x14ac:dyDescent="0.25">
      <c r="A1913" t="s">
        <v>338</v>
      </c>
      <c r="B1913" t="s">
        <v>31705</v>
      </c>
      <c r="C1913" t="s">
        <v>31706</v>
      </c>
      <c r="E1913" t="s">
        <v>757</v>
      </c>
      <c r="F1913" t="s">
        <v>202</v>
      </c>
      <c r="G1913">
        <v>33139</v>
      </c>
      <c r="H1913">
        <v>25.779229000000001</v>
      </c>
      <c r="I1913">
        <v>-80.142290000000003</v>
      </c>
      <c r="J1913" s="1" t="d">
        <v>2019-01-10</v>
      </c>
      <c r="K1913">
        <v>113828</v>
      </c>
      <c r="L1913" t="s">
        <v>30</v>
      </c>
      <c r="M1913" s="1" t="d">
        <v>2018-11-01</v>
      </c>
      <c r="N1913">
        <v>11</v>
      </c>
      <c r="O1913">
        <v>1</v>
      </c>
      <c r="P1913">
        <v>2018</v>
      </c>
      <c r="R1913" t="s">
        <v>26</v>
      </c>
      <c r="S1913" t="s">
        <v>31</v>
      </c>
    </row>
    <row r="1914" spans="1:19" x14ac:dyDescent="0.25">
      <c r="A1914" t="s">
        <v>338</v>
      </c>
      <c r="B1914" t="s">
        <v>31712</v>
      </c>
      <c r="C1914" t="s">
        <v>31713</v>
      </c>
      <c r="E1914" t="s">
        <v>19160</v>
      </c>
      <c r="F1914" t="s">
        <v>202</v>
      </c>
      <c r="G1914">
        <v>33139</v>
      </c>
      <c r="H1914">
        <v>25.796119000000001</v>
      </c>
      <c r="I1914">
        <v>-80.129778000000002</v>
      </c>
      <c r="J1914" s="1" t="d">
        <v>2019-01-10</v>
      </c>
      <c r="K1914">
        <v>113832</v>
      </c>
      <c r="L1914" t="s">
        <v>30</v>
      </c>
      <c r="M1914" s="1" t="d">
        <v>2018-11-01</v>
      </c>
      <c r="N1914">
        <v>11</v>
      </c>
      <c r="O1914">
        <v>1</v>
      </c>
      <c r="P1914">
        <v>2018</v>
      </c>
      <c r="R1914" t="s">
        <v>26</v>
      </c>
      <c r="S1914" t="s">
        <v>31</v>
      </c>
    </row>
    <row r="1915" spans="1:19" x14ac:dyDescent="0.25">
      <c r="A1915" t="s">
        <v>338</v>
      </c>
      <c r="B1915" t="s">
        <v>31724</v>
      </c>
      <c r="C1915" t="s">
        <v>31725</v>
      </c>
      <c r="E1915" t="s">
        <v>19160</v>
      </c>
      <c r="F1915" t="s">
        <v>202</v>
      </c>
      <c r="G1915">
        <v>33141</v>
      </c>
      <c r="H1915">
        <v>25.853361</v>
      </c>
      <c r="I1915">
        <v>-80.119992999999994</v>
      </c>
      <c r="J1915" s="1" t="d">
        <v>2019-01-10</v>
      </c>
      <c r="K1915">
        <v>113838</v>
      </c>
      <c r="L1915" t="s">
        <v>30</v>
      </c>
      <c r="M1915" s="1" t="d">
        <v>2018-11-01</v>
      </c>
      <c r="N1915">
        <v>11</v>
      </c>
      <c r="O1915">
        <v>1</v>
      </c>
      <c r="P1915">
        <v>2018</v>
      </c>
      <c r="R1915" t="s">
        <v>26</v>
      </c>
      <c r="S1915" t="s">
        <v>31</v>
      </c>
    </row>
    <row r="1916" spans="1:19" x14ac:dyDescent="0.25">
      <c r="A1916" t="s">
        <v>338</v>
      </c>
      <c r="B1916" t="s">
        <v>31737</v>
      </c>
      <c r="C1916" t="s">
        <v>31738</v>
      </c>
      <c r="E1916" t="s">
        <v>5598</v>
      </c>
      <c r="F1916" t="s">
        <v>202</v>
      </c>
      <c r="G1916">
        <v>34102</v>
      </c>
      <c r="H1916">
        <v>26.166281000000001</v>
      </c>
      <c r="I1916">
        <v>-81.787980000000005</v>
      </c>
      <c r="J1916" s="1" t="d">
        <v>2019-01-10</v>
      </c>
      <c r="K1916">
        <v>113844</v>
      </c>
      <c r="L1916" t="s">
        <v>30</v>
      </c>
      <c r="M1916" s="1" t="d">
        <v>2018-11-01</v>
      </c>
      <c r="N1916">
        <v>11</v>
      </c>
      <c r="O1916">
        <v>1</v>
      </c>
      <c r="P1916">
        <v>2018</v>
      </c>
      <c r="R1916" t="s">
        <v>26</v>
      </c>
      <c r="S1916" t="s">
        <v>31</v>
      </c>
    </row>
    <row r="1917" spans="1:19" x14ac:dyDescent="0.25">
      <c r="A1917" t="s">
        <v>338</v>
      </c>
      <c r="B1917" t="s">
        <v>31739</v>
      </c>
      <c r="C1917" t="s">
        <v>31740</v>
      </c>
      <c r="E1917" t="s">
        <v>5598</v>
      </c>
      <c r="F1917" t="s">
        <v>202</v>
      </c>
      <c r="G1917">
        <v>34110</v>
      </c>
      <c r="H1917">
        <v>26.270831000000001</v>
      </c>
      <c r="I1917">
        <v>-81.788073999999995</v>
      </c>
      <c r="J1917" s="1" t="d">
        <v>2019-01-10</v>
      </c>
      <c r="K1917">
        <v>113845</v>
      </c>
      <c r="L1917" t="s">
        <v>30</v>
      </c>
      <c r="M1917" s="1" t="d">
        <v>2018-11-01</v>
      </c>
      <c r="N1917">
        <v>11</v>
      </c>
      <c r="O1917">
        <v>1</v>
      </c>
      <c r="P1917">
        <v>2018</v>
      </c>
      <c r="R1917" t="s">
        <v>26</v>
      </c>
      <c r="S1917" t="s">
        <v>27</v>
      </c>
    </row>
    <row r="1918" spans="1:19" x14ac:dyDescent="0.25">
      <c r="A1918" t="s">
        <v>338</v>
      </c>
      <c r="B1918" t="s">
        <v>31753</v>
      </c>
      <c r="C1918" t="s">
        <v>31754</v>
      </c>
      <c r="E1918" t="s">
        <v>5598</v>
      </c>
      <c r="F1918" t="s">
        <v>202</v>
      </c>
      <c r="G1918">
        <v>34103</v>
      </c>
      <c r="H1918">
        <v>26.212022999999999</v>
      </c>
      <c r="I1918">
        <v>-81.810283999999996</v>
      </c>
      <c r="J1918" s="1" t="d">
        <v>2019-01-10</v>
      </c>
      <c r="K1918">
        <v>113852</v>
      </c>
      <c r="L1918" t="s">
        <v>30</v>
      </c>
      <c r="M1918" s="1" t="d">
        <v>2018-11-01</v>
      </c>
      <c r="N1918">
        <v>11</v>
      </c>
      <c r="O1918">
        <v>1</v>
      </c>
      <c r="P1918">
        <v>2018</v>
      </c>
      <c r="R1918" t="s">
        <v>26</v>
      </c>
      <c r="S1918" t="s">
        <v>31</v>
      </c>
    </row>
    <row r="1919" spans="1:19" x14ac:dyDescent="0.25">
      <c r="A1919" t="s">
        <v>338</v>
      </c>
      <c r="B1919" t="s">
        <v>31755</v>
      </c>
      <c r="C1919" t="s">
        <v>31756</v>
      </c>
      <c r="E1919" t="s">
        <v>5598</v>
      </c>
      <c r="F1919" t="s">
        <v>202</v>
      </c>
      <c r="G1919">
        <v>34103</v>
      </c>
      <c r="H1919">
        <v>26.209137999999999</v>
      </c>
      <c r="I1919">
        <v>-81.800687999999994</v>
      </c>
      <c r="J1919" s="1" t="d">
        <v>2019-01-10</v>
      </c>
      <c r="K1919">
        <v>113853</v>
      </c>
      <c r="L1919" t="s">
        <v>30</v>
      </c>
      <c r="M1919" s="1" t="d">
        <v>2018-11-01</v>
      </c>
      <c r="N1919">
        <v>11</v>
      </c>
      <c r="O1919">
        <v>1</v>
      </c>
      <c r="P1919">
        <v>2018</v>
      </c>
      <c r="R1919" t="s">
        <v>26</v>
      </c>
      <c r="S1919" t="s">
        <v>31</v>
      </c>
    </row>
    <row r="1920" spans="1:19" x14ac:dyDescent="0.25">
      <c r="A1920" t="s">
        <v>338</v>
      </c>
      <c r="B1920" t="s">
        <v>31774</v>
      </c>
      <c r="C1920" t="s">
        <v>31775</v>
      </c>
      <c r="E1920" t="s">
        <v>19446</v>
      </c>
      <c r="F1920" t="s">
        <v>202</v>
      </c>
      <c r="G1920">
        <v>34677</v>
      </c>
      <c r="H1920">
        <v>28.036854000000002</v>
      </c>
      <c r="I1920">
        <v>-82.658771999999999</v>
      </c>
      <c r="J1920" s="1" t="d">
        <v>2019-01-10</v>
      </c>
      <c r="K1920">
        <v>113862</v>
      </c>
      <c r="L1920" t="s">
        <v>30</v>
      </c>
      <c r="M1920" s="1" t="d">
        <v>2018-11-01</v>
      </c>
      <c r="N1920">
        <v>11</v>
      </c>
      <c r="O1920">
        <v>1</v>
      </c>
      <c r="P1920">
        <v>2018</v>
      </c>
      <c r="R1920" t="s">
        <v>26</v>
      </c>
      <c r="S1920" t="s">
        <v>31</v>
      </c>
    </row>
    <row r="1921" spans="1:19" x14ac:dyDescent="0.25">
      <c r="A1921" t="s">
        <v>338</v>
      </c>
      <c r="B1921" t="s">
        <v>31798</v>
      </c>
      <c r="C1921" t="s">
        <v>31799</v>
      </c>
      <c r="E1921" t="s">
        <v>205</v>
      </c>
      <c r="F1921" t="s">
        <v>202</v>
      </c>
      <c r="G1921">
        <v>32819</v>
      </c>
      <c r="H1921">
        <v>28.465579000000002</v>
      </c>
      <c r="I1921">
        <v>-81.473204999999993</v>
      </c>
      <c r="J1921" s="1" t="d">
        <v>2019-01-10</v>
      </c>
      <c r="K1921">
        <v>113874</v>
      </c>
      <c r="L1921" t="s">
        <v>30</v>
      </c>
      <c r="M1921" s="1" t="d">
        <v>2018-11-01</v>
      </c>
      <c r="N1921">
        <v>11</v>
      </c>
      <c r="O1921">
        <v>1</v>
      </c>
      <c r="P1921">
        <v>2018</v>
      </c>
      <c r="R1921" t="s">
        <v>26</v>
      </c>
      <c r="S1921" t="s">
        <v>31</v>
      </c>
    </row>
    <row r="1922" spans="1:19" x14ac:dyDescent="0.25">
      <c r="A1922" t="s">
        <v>338</v>
      </c>
      <c r="B1922" t="s">
        <v>31802</v>
      </c>
      <c r="C1922" t="s">
        <v>9528</v>
      </c>
      <c r="E1922" t="s">
        <v>205</v>
      </c>
      <c r="F1922" t="s">
        <v>202</v>
      </c>
      <c r="G1922">
        <v>32821</v>
      </c>
      <c r="H1922">
        <v>28.411804</v>
      </c>
      <c r="I1922">
        <v>-81.467269999999999</v>
      </c>
      <c r="J1922" s="1" t="d">
        <v>2019-01-10</v>
      </c>
      <c r="K1922">
        <v>113876</v>
      </c>
      <c r="L1922" t="s">
        <v>30</v>
      </c>
      <c r="M1922" s="1" t="d">
        <v>2018-11-01</v>
      </c>
      <c r="N1922">
        <v>11</v>
      </c>
      <c r="O1922">
        <v>1</v>
      </c>
      <c r="P1922">
        <v>2018</v>
      </c>
      <c r="R1922" t="s">
        <v>26</v>
      </c>
      <c r="S1922" t="s">
        <v>31</v>
      </c>
    </row>
    <row r="1923" spans="1:19" x14ac:dyDescent="0.25">
      <c r="A1923" t="s">
        <v>338</v>
      </c>
      <c r="B1923" t="s">
        <v>31820</v>
      </c>
      <c r="C1923" t="s">
        <v>31821</v>
      </c>
      <c r="E1923" t="s">
        <v>205</v>
      </c>
      <c r="F1923" t="s">
        <v>202</v>
      </c>
      <c r="G1923">
        <v>32899</v>
      </c>
      <c r="H1923">
        <v>28.523611689999999</v>
      </c>
      <c r="I1923">
        <v>-80.681273079999997</v>
      </c>
      <c r="J1923" s="1" t="d">
        <v>2019-01-10</v>
      </c>
      <c r="K1923">
        <v>113886</v>
      </c>
      <c r="L1923" t="s">
        <v>30</v>
      </c>
      <c r="M1923" s="1" t="d">
        <v>2018-11-01</v>
      </c>
      <c r="N1923">
        <v>11</v>
      </c>
      <c r="O1923">
        <v>1</v>
      </c>
      <c r="P1923">
        <v>2018</v>
      </c>
      <c r="R1923" t="s">
        <v>26</v>
      </c>
      <c r="S1923" t="s">
        <v>31</v>
      </c>
    </row>
    <row r="1924" spans="1:19" x14ac:dyDescent="0.25">
      <c r="A1924" t="s">
        <v>338</v>
      </c>
      <c r="B1924" t="s">
        <v>31825</v>
      </c>
      <c r="C1924" t="s">
        <v>31826</v>
      </c>
      <c r="E1924" t="s">
        <v>945</v>
      </c>
      <c r="F1924" t="s">
        <v>202</v>
      </c>
      <c r="G1924">
        <v>34484</v>
      </c>
      <c r="H1924">
        <v>28.914543999999999</v>
      </c>
      <c r="I1924">
        <v>-82.124174999999994</v>
      </c>
      <c r="J1924" s="1" t="d">
        <v>2019-01-10</v>
      </c>
      <c r="K1924">
        <v>113888</v>
      </c>
      <c r="L1924" t="s">
        <v>30</v>
      </c>
      <c r="M1924" s="1" t="d">
        <v>2018-11-01</v>
      </c>
      <c r="N1924">
        <v>11</v>
      </c>
      <c r="O1924">
        <v>1</v>
      </c>
      <c r="P1924">
        <v>2018</v>
      </c>
      <c r="R1924" t="s">
        <v>26</v>
      </c>
      <c r="S1924" t="s">
        <v>31</v>
      </c>
    </row>
    <row r="1925" spans="1:19" x14ac:dyDescent="0.25">
      <c r="A1925" t="s">
        <v>338</v>
      </c>
      <c r="B1925" t="s">
        <v>31834</v>
      </c>
      <c r="C1925" t="s">
        <v>13514</v>
      </c>
      <c r="E1925" t="s">
        <v>13516</v>
      </c>
      <c r="F1925" t="s">
        <v>202</v>
      </c>
      <c r="G1925">
        <v>33418</v>
      </c>
      <c r="H1925">
        <v>26.831949999999999</v>
      </c>
      <c r="I1925">
        <v>-80.139619999999994</v>
      </c>
      <c r="J1925" s="1" t="d">
        <v>2019-01-10</v>
      </c>
      <c r="K1925">
        <v>113892</v>
      </c>
      <c r="L1925" t="s">
        <v>30</v>
      </c>
      <c r="M1925" s="1" t="d">
        <v>2018-11-01</v>
      </c>
      <c r="N1925">
        <v>11</v>
      </c>
      <c r="O1925">
        <v>1</v>
      </c>
      <c r="P1925">
        <v>2018</v>
      </c>
      <c r="R1925" t="s">
        <v>26</v>
      </c>
      <c r="S1925" t="s">
        <v>31</v>
      </c>
    </row>
    <row r="1926" spans="1:19" x14ac:dyDescent="0.25">
      <c r="A1926" t="s">
        <v>338</v>
      </c>
      <c r="B1926" t="s">
        <v>31862</v>
      </c>
      <c r="C1926" t="s">
        <v>31863</v>
      </c>
      <c r="E1926" t="s">
        <v>14094</v>
      </c>
      <c r="F1926" t="s">
        <v>202</v>
      </c>
      <c r="G1926">
        <v>33579</v>
      </c>
      <c r="H1926">
        <v>27.795939000000001</v>
      </c>
      <c r="I1926">
        <v>-82.31147</v>
      </c>
      <c r="J1926" s="1" t="d">
        <v>2019-01-10</v>
      </c>
      <c r="K1926">
        <v>113906</v>
      </c>
      <c r="L1926" t="s">
        <v>30</v>
      </c>
      <c r="M1926" s="1" t="d">
        <v>2018-11-01</v>
      </c>
      <c r="N1926">
        <v>11</v>
      </c>
      <c r="O1926">
        <v>1</v>
      </c>
      <c r="P1926">
        <v>2018</v>
      </c>
      <c r="R1926" t="s">
        <v>26</v>
      </c>
      <c r="S1926" t="s">
        <v>31</v>
      </c>
    </row>
    <row r="1927" spans="1:19" x14ac:dyDescent="0.25">
      <c r="A1927" t="s">
        <v>338</v>
      </c>
      <c r="B1927" t="s">
        <v>31879</v>
      </c>
      <c r="C1927" t="s">
        <v>31880</v>
      </c>
      <c r="E1927" t="s">
        <v>9555</v>
      </c>
      <c r="F1927" t="s">
        <v>202</v>
      </c>
      <c r="G1927">
        <v>34240</v>
      </c>
      <c r="H1927">
        <v>27.332155</v>
      </c>
      <c r="I1927">
        <v>-82.577741000000003</v>
      </c>
      <c r="J1927" s="1" t="d">
        <v>2019-01-10</v>
      </c>
      <c r="K1927">
        <v>113913</v>
      </c>
      <c r="L1927" t="s">
        <v>30</v>
      </c>
      <c r="M1927" s="1" t="d">
        <v>2018-11-01</v>
      </c>
      <c r="N1927">
        <v>11</v>
      </c>
      <c r="O1927">
        <v>1</v>
      </c>
      <c r="P1927">
        <v>2018</v>
      </c>
      <c r="R1927" t="s">
        <v>26</v>
      </c>
      <c r="S1927" t="s">
        <v>31</v>
      </c>
    </row>
    <row r="1928" spans="1:19" x14ac:dyDescent="0.25">
      <c r="A1928" t="s">
        <v>338</v>
      </c>
      <c r="B1928" t="s">
        <v>31889</v>
      </c>
      <c r="C1928" t="s">
        <v>31890</v>
      </c>
      <c r="E1928" t="s">
        <v>9555</v>
      </c>
      <c r="F1928" t="s">
        <v>202</v>
      </c>
      <c r="G1928">
        <v>34234</v>
      </c>
      <c r="H1928">
        <v>27.381658000000002</v>
      </c>
      <c r="I1928">
        <v>-82.552424000000002</v>
      </c>
      <c r="J1928" s="1" t="d">
        <v>2019-01-10</v>
      </c>
      <c r="K1928">
        <v>113918</v>
      </c>
      <c r="L1928" t="s">
        <v>30</v>
      </c>
      <c r="M1928" s="1" t="d">
        <v>2018-11-01</v>
      </c>
      <c r="N1928">
        <v>11</v>
      </c>
      <c r="O1928">
        <v>1</v>
      </c>
      <c r="P1928">
        <v>2018</v>
      </c>
      <c r="R1928" t="s">
        <v>26</v>
      </c>
      <c r="S1928" t="s">
        <v>31</v>
      </c>
    </row>
    <row r="1929" spans="1:19" x14ac:dyDescent="0.25">
      <c r="A1929" t="s">
        <v>338</v>
      </c>
      <c r="B1929" t="s">
        <v>31891</v>
      </c>
      <c r="C1929" t="s">
        <v>31892</v>
      </c>
      <c r="E1929" t="s">
        <v>31893</v>
      </c>
      <c r="F1929" t="s">
        <v>202</v>
      </c>
      <c r="G1929">
        <v>32459</v>
      </c>
      <c r="H1929">
        <v>30.306474999999999</v>
      </c>
      <c r="I1929">
        <v>-86.088699000000005</v>
      </c>
      <c r="J1929" s="1" t="d">
        <v>2019-01-10</v>
      </c>
      <c r="K1929">
        <v>113919</v>
      </c>
      <c r="L1929" t="s">
        <v>30</v>
      </c>
      <c r="M1929" s="1" t="d">
        <v>2018-11-01</v>
      </c>
      <c r="N1929">
        <v>11</v>
      </c>
      <c r="O1929">
        <v>1</v>
      </c>
      <c r="P1929">
        <v>2018</v>
      </c>
      <c r="R1929" t="s">
        <v>26</v>
      </c>
      <c r="S1929" t="s">
        <v>31</v>
      </c>
    </row>
    <row r="1930" spans="1:19" x14ac:dyDescent="0.25">
      <c r="A1930" t="s">
        <v>338</v>
      </c>
      <c r="B1930" t="s">
        <v>31896</v>
      </c>
      <c r="C1930" t="s">
        <v>31897</v>
      </c>
      <c r="E1930" t="s">
        <v>7136</v>
      </c>
      <c r="F1930" t="s">
        <v>202</v>
      </c>
      <c r="G1930">
        <v>33870</v>
      </c>
      <c r="H1930">
        <v>27.460502000000002</v>
      </c>
      <c r="I1930">
        <v>-81.431419000000005</v>
      </c>
      <c r="J1930" s="1" t="d">
        <v>2019-01-10</v>
      </c>
      <c r="K1930">
        <v>113921</v>
      </c>
      <c r="L1930" t="s">
        <v>30</v>
      </c>
      <c r="M1930" s="1" t="d">
        <v>2018-11-01</v>
      </c>
      <c r="N1930">
        <v>11</v>
      </c>
      <c r="O1930">
        <v>1</v>
      </c>
      <c r="P1930">
        <v>2018</v>
      </c>
      <c r="R1930" t="s">
        <v>26</v>
      </c>
      <c r="S1930" t="s">
        <v>31</v>
      </c>
    </row>
    <row r="1931" spans="1:19" x14ac:dyDescent="0.25">
      <c r="A1931" t="s">
        <v>338</v>
      </c>
      <c r="B1931" t="s">
        <v>31907</v>
      </c>
      <c r="C1931" t="s">
        <v>31908</v>
      </c>
      <c r="E1931" t="s">
        <v>31909</v>
      </c>
      <c r="F1931" t="s">
        <v>202</v>
      </c>
      <c r="G1931">
        <v>32080</v>
      </c>
      <c r="H1931">
        <v>29.848388</v>
      </c>
      <c r="I1931">
        <v>-81.267606000000001</v>
      </c>
      <c r="J1931" s="1" t="d">
        <v>2019-01-10</v>
      </c>
      <c r="K1931">
        <v>113926</v>
      </c>
      <c r="L1931" t="s">
        <v>30</v>
      </c>
      <c r="M1931" s="1" t="d">
        <v>2018-11-01</v>
      </c>
      <c r="N1931">
        <v>11</v>
      </c>
      <c r="O1931">
        <v>1</v>
      </c>
      <c r="P1931">
        <v>2018</v>
      </c>
      <c r="R1931" t="s">
        <v>26</v>
      </c>
      <c r="S1931" t="s">
        <v>31</v>
      </c>
    </row>
    <row r="1932" spans="1:19" x14ac:dyDescent="0.25">
      <c r="A1932" t="s">
        <v>338</v>
      </c>
      <c r="B1932" t="s">
        <v>31914</v>
      </c>
      <c r="C1932" t="s">
        <v>31915</v>
      </c>
      <c r="E1932" t="s">
        <v>9550</v>
      </c>
      <c r="F1932" t="s">
        <v>202</v>
      </c>
      <c r="G1932">
        <v>32084</v>
      </c>
      <c r="H1932">
        <v>29.904539</v>
      </c>
      <c r="I1932">
        <v>-81.320719999999994</v>
      </c>
      <c r="J1932" s="1" t="d">
        <v>2019-01-10</v>
      </c>
      <c r="K1932">
        <v>113929</v>
      </c>
      <c r="L1932" t="s">
        <v>30</v>
      </c>
      <c r="M1932" s="1" t="d">
        <v>2018-11-01</v>
      </c>
      <c r="N1932">
        <v>11</v>
      </c>
      <c r="O1932">
        <v>1</v>
      </c>
      <c r="P1932">
        <v>2018</v>
      </c>
      <c r="R1932" t="s">
        <v>26</v>
      </c>
      <c r="S1932" t="s">
        <v>31</v>
      </c>
    </row>
    <row r="1933" spans="1:19" x14ac:dyDescent="0.25">
      <c r="A1933" t="s">
        <v>338</v>
      </c>
      <c r="B1933" t="s">
        <v>31928</v>
      </c>
      <c r="C1933" t="s">
        <v>31929</v>
      </c>
      <c r="E1933" t="s">
        <v>10260</v>
      </c>
      <c r="F1933" t="s">
        <v>202</v>
      </c>
      <c r="G1933">
        <v>33706</v>
      </c>
      <c r="H1933">
        <v>27.717791999999999</v>
      </c>
      <c r="I1933">
        <v>-82.738710999999995</v>
      </c>
      <c r="J1933" s="1" t="d">
        <v>2019-01-10</v>
      </c>
      <c r="K1933">
        <v>113936</v>
      </c>
      <c r="L1933" t="s">
        <v>30</v>
      </c>
      <c r="M1933" s="1" t="d">
        <v>2018-11-01</v>
      </c>
      <c r="N1933">
        <v>11</v>
      </c>
      <c r="O1933">
        <v>1</v>
      </c>
      <c r="P1933">
        <v>2018</v>
      </c>
      <c r="R1933" t="s">
        <v>26</v>
      </c>
      <c r="S1933" t="s">
        <v>31</v>
      </c>
    </row>
    <row r="1934" spans="1:19" x14ac:dyDescent="0.25">
      <c r="A1934" t="s">
        <v>338</v>
      </c>
      <c r="B1934" t="s">
        <v>31930</v>
      </c>
      <c r="C1934" t="s">
        <v>31931</v>
      </c>
      <c r="E1934" t="s">
        <v>9552</v>
      </c>
      <c r="F1934" t="s">
        <v>202</v>
      </c>
      <c r="G1934">
        <v>33701</v>
      </c>
      <c r="H1934">
        <v>27.771813000000002</v>
      </c>
      <c r="I1934">
        <v>-82.635189999999994</v>
      </c>
      <c r="J1934" s="1" t="d">
        <v>2019-01-10</v>
      </c>
      <c r="K1934">
        <v>113937</v>
      </c>
      <c r="L1934" t="s">
        <v>30</v>
      </c>
      <c r="M1934" s="1" t="d">
        <v>2018-11-01</v>
      </c>
      <c r="N1934">
        <v>11</v>
      </c>
      <c r="O1934">
        <v>1</v>
      </c>
      <c r="P1934">
        <v>2018</v>
      </c>
      <c r="R1934" t="s">
        <v>26</v>
      </c>
      <c r="S1934" t="s">
        <v>31</v>
      </c>
    </row>
    <row r="1935" spans="1:19" x14ac:dyDescent="0.25">
      <c r="A1935" t="s">
        <v>338</v>
      </c>
      <c r="B1935" t="s">
        <v>31937</v>
      </c>
      <c r="C1935" t="s">
        <v>31938</v>
      </c>
      <c r="E1935" t="s">
        <v>7139</v>
      </c>
      <c r="F1935" t="s">
        <v>202</v>
      </c>
      <c r="G1935">
        <v>34994</v>
      </c>
      <c r="H1935">
        <v>27.196033</v>
      </c>
      <c r="I1935">
        <v>-80.251659000000004</v>
      </c>
      <c r="J1935" s="1" t="d">
        <v>2019-01-10</v>
      </c>
      <c r="K1935">
        <v>113940</v>
      </c>
      <c r="L1935" t="s">
        <v>30</v>
      </c>
      <c r="M1935" s="1" t="d">
        <v>2018-11-01</v>
      </c>
      <c r="N1935">
        <v>11</v>
      </c>
      <c r="O1935">
        <v>1</v>
      </c>
      <c r="P1935">
        <v>2018</v>
      </c>
      <c r="R1935" t="s">
        <v>26</v>
      </c>
      <c r="S1935" t="s">
        <v>31</v>
      </c>
    </row>
    <row r="1936" spans="1:19" x14ac:dyDescent="0.25">
      <c r="A1936" t="s">
        <v>338</v>
      </c>
      <c r="B1936" t="s">
        <v>31957</v>
      </c>
      <c r="C1936" t="s">
        <v>31958</v>
      </c>
      <c r="E1936" t="s">
        <v>2368</v>
      </c>
      <c r="F1936" t="s">
        <v>202</v>
      </c>
      <c r="G1936">
        <v>33625</v>
      </c>
      <c r="H1936">
        <v>28.06493</v>
      </c>
      <c r="I1936">
        <v>-82.570447999999999</v>
      </c>
      <c r="J1936" s="1" t="d">
        <v>2019-01-10</v>
      </c>
      <c r="K1936">
        <v>113950</v>
      </c>
      <c r="L1936" t="s">
        <v>30</v>
      </c>
      <c r="M1936" s="1" t="d">
        <v>2018-11-01</v>
      </c>
      <c r="N1936">
        <v>11</v>
      </c>
      <c r="O1936">
        <v>1</v>
      </c>
      <c r="P1936">
        <v>2018</v>
      </c>
      <c r="R1936" t="s">
        <v>26</v>
      </c>
      <c r="S1936" t="s">
        <v>31</v>
      </c>
    </row>
    <row r="1937" spans="1:19" x14ac:dyDescent="0.25">
      <c r="A1937" t="s">
        <v>338</v>
      </c>
      <c r="B1937" t="s">
        <v>31966</v>
      </c>
      <c r="C1937" t="s">
        <v>31967</v>
      </c>
      <c r="E1937" t="s">
        <v>2368</v>
      </c>
      <c r="F1937" t="s">
        <v>202</v>
      </c>
      <c r="G1937">
        <v>33607</v>
      </c>
      <c r="H1937">
        <v>27.981957000000001</v>
      </c>
      <c r="I1937">
        <v>-82.534858999999997</v>
      </c>
      <c r="J1937" s="1" t="d">
        <v>2019-01-10</v>
      </c>
      <c r="K1937">
        <v>113955</v>
      </c>
      <c r="L1937" t="s">
        <v>30</v>
      </c>
      <c r="M1937" s="1" t="d">
        <v>2018-11-01</v>
      </c>
      <c r="N1937">
        <v>11</v>
      </c>
      <c r="O1937">
        <v>1</v>
      </c>
      <c r="P1937">
        <v>2018</v>
      </c>
      <c r="R1937" t="s">
        <v>26</v>
      </c>
      <c r="S1937" t="s">
        <v>31</v>
      </c>
    </row>
    <row r="1938" spans="1:19" x14ac:dyDescent="0.25">
      <c r="A1938" t="s">
        <v>338</v>
      </c>
      <c r="B1938" t="s">
        <v>31970</v>
      </c>
      <c r="C1938" t="s">
        <v>31971</v>
      </c>
      <c r="E1938" t="s">
        <v>2368</v>
      </c>
      <c r="F1938" t="s">
        <v>202</v>
      </c>
      <c r="G1938">
        <v>33607</v>
      </c>
      <c r="H1938">
        <v>27.968176</v>
      </c>
      <c r="I1938">
        <v>-82.565938000000003</v>
      </c>
      <c r="J1938" s="1" t="d">
        <v>2019-01-10</v>
      </c>
      <c r="K1938">
        <v>113957</v>
      </c>
      <c r="L1938" t="s">
        <v>30</v>
      </c>
      <c r="M1938" s="1" t="d">
        <v>2018-11-01</v>
      </c>
      <c r="N1938">
        <v>11</v>
      </c>
      <c r="O1938">
        <v>1</v>
      </c>
      <c r="P1938">
        <v>2018</v>
      </c>
      <c r="R1938" t="s">
        <v>26</v>
      </c>
      <c r="S1938" t="s">
        <v>31</v>
      </c>
    </row>
    <row r="1939" spans="1:19" x14ac:dyDescent="0.25">
      <c r="A1939" t="s">
        <v>338</v>
      </c>
      <c r="B1939" t="s">
        <v>31986</v>
      </c>
      <c r="C1939" t="s">
        <v>31987</v>
      </c>
      <c r="E1939" t="s">
        <v>7150</v>
      </c>
      <c r="F1939" t="s">
        <v>202</v>
      </c>
      <c r="G1939">
        <v>33401</v>
      </c>
      <c r="H1939">
        <v>26.707611</v>
      </c>
      <c r="I1939">
        <v>-80.056051999999994</v>
      </c>
      <c r="J1939" s="1" t="d">
        <v>2019-01-10</v>
      </c>
      <c r="K1939">
        <v>113966</v>
      </c>
      <c r="L1939" t="s">
        <v>30</v>
      </c>
      <c r="M1939" s="1" t="d">
        <v>2018-11-01</v>
      </c>
      <c r="N1939">
        <v>11</v>
      </c>
      <c r="O1939">
        <v>1</v>
      </c>
      <c r="P1939">
        <v>2018</v>
      </c>
      <c r="R1939" t="s">
        <v>26</v>
      </c>
      <c r="S1939" t="s">
        <v>31</v>
      </c>
    </row>
    <row r="1940" spans="1:19" x14ac:dyDescent="0.25">
      <c r="A1940" t="s">
        <v>338</v>
      </c>
      <c r="B1940" t="s">
        <v>31989</v>
      </c>
      <c r="C1940" t="s">
        <v>31990</v>
      </c>
      <c r="E1940" t="s">
        <v>31991</v>
      </c>
      <c r="F1940" t="s">
        <v>202</v>
      </c>
      <c r="G1940">
        <v>32097</v>
      </c>
      <c r="H1940">
        <v>30.619049</v>
      </c>
      <c r="I1940">
        <v>-81.645660000000007</v>
      </c>
      <c r="J1940" s="1" t="d">
        <v>2019-01-10</v>
      </c>
      <c r="K1940">
        <v>113968</v>
      </c>
      <c r="L1940" t="s">
        <v>30</v>
      </c>
      <c r="M1940" s="1" t="d">
        <v>2018-11-01</v>
      </c>
      <c r="N1940">
        <v>11</v>
      </c>
      <c r="O1940">
        <v>1</v>
      </c>
      <c r="P1940">
        <v>2018</v>
      </c>
      <c r="R1940" t="s">
        <v>26</v>
      </c>
      <c r="S1940" t="s">
        <v>31</v>
      </c>
    </row>
    <row r="1941" spans="1:19" x14ac:dyDescent="0.25">
      <c r="A1941" t="s">
        <v>338</v>
      </c>
      <c r="B1941" t="s">
        <v>31992</v>
      </c>
      <c r="C1941" t="s">
        <v>31993</v>
      </c>
      <c r="E1941" t="s">
        <v>31991</v>
      </c>
      <c r="F1941" t="s">
        <v>202</v>
      </c>
      <c r="G1941">
        <v>32097</v>
      </c>
      <c r="H1941">
        <v>30.619446</v>
      </c>
      <c r="I1941">
        <v>-81.646424999999994</v>
      </c>
      <c r="J1941" s="1" t="d">
        <v>2019-01-10</v>
      </c>
      <c r="K1941">
        <v>113969</v>
      </c>
      <c r="L1941" t="s">
        <v>30</v>
      </c>
      <c r="M1941" s="1" t="d">
        <v>2018-11-01</v>
      </c>
      <c r="N1941">
        <v>11</v>
      </c>
      <c r="O1941">
        <v>1</v>
      </c>
      <c r="P1941">
        <v>2018</v>
      </c>
      <c r="R1941" t="s">
        <v>26</v>
      </c>
      <c r="S1941" t="s">
        <v>31</v>
      </c>
    </row>
    <row r="1942" spans="1:19" x14ac:dyDescent="0.25">
      <c r="A1942" t="s">
        <v>338</v>
      </c>
      <c r="B1942" t="s">
        <v>31996</v>
      </c>
      <c r="C1942" t="s">
        <v>31997</v>
      </c>
      <c r="E1942" t="s">
        <v>1844</v>
      </c>
      <c r="F1942" t="s">
        <v>29</v>
      </c>
      <c r="G1942">
        <v>30605</v>
      </c>
      <c r="H1942">
        <v>33.955976999999997</v>
      </c>
      <c r="I1942">
        <v>-83.378546</v>
      </c>
      <c r="J1942" s="1" t="d">
        <v>2019-01-10</v>
      </c>
      <c r="K1942">
        <v>113971</v>
      </c>
      <c r="L1942" t="s">
        <v>30</v>
      </c>
      <c r="M1942" s="1" t="d">
        <v>2018-11-01</v>
      </c>
      <c r="N1942">
        <v>11</v>
      </c>
      <c r="O1942">
        <v>1</v>
      </c>
      <c r="P1942">
        <v>2018</v>
      </c>
      <c r="R1942" t="s">
        <v>26</v>
      </c>
      <c r="S1942" t="s">
        <v>31</v>
      </c>
    </row>
    <row r="1943" spans="1:19" x14ac:dyDescent="0.25">
      <c r="A1943" t="s">
        <v>338</v>
      </c>
      <c r="B1943" t="s">
        <v>31998</v>
      </c>
      <c r="C1943" t="s">
        <v>31999</v>
      </c>
      <c r="E1943" t="s">
        <v>1844</v>
      </c>
      <c r="F1943" t="s">
        <v>29</v>
      </c>
      <c r="G1943">
        <v>30601</v>
      </c>
      <c r="H1943">
        <v>33.963338</v>
      </c>
      <c r="I1943">
        <v>-83.374505999999997</v>
      </c>
      <c r="J1943" s="1" t="d">
        <v>2019-01-10</v>
      </c>
      <c r="K1943">
        <v>113972</v>
      </c>
      <c r="L1943" t="s">
        <v>30</v>
      </c>
      <c r="M1943" s="1" t="d">
        <v>2018-11-01</v>
      </c>
      <c r="N1943">
        <v>11</v>
      </c>
      <c r="O1943">
        <v>1</v>
      </c>
      <c r="P1943">
        <v>2018</v>
      </c>
      <c r="R1943" t="s">
        <v>26</v>
      </c>
      <c r="S1943" t="s">
        <v>31</v>
      </c>
    </row>
    <row r="1944" spans="1:19" x14ac:dyDescent="0.25">
      <c r="A1944" t="s">
        <v>338</v>
      </c>
      <c r="B1944" t="s">
        <v>32005</v>
      </c>
      <c r="C1944" t="s">
        <v>32006</v>
      </c>
      <c r="D1944" t="s">
        <v>32007</v>
      </c>
      <c r="E1944" t="s">
        <v>28</v>
      </c>
      <c r="F1944" t="s">
        <v>29</v>
      </c>
      <c r="G1944">
        <v>30309</v>
      </c>
      <c r="H1944">
        <v>33.843212999999999</v>
      </c>
      <c r="I1944">
        <v>-84.372586999999996</v>
      </c>
      <c r="J1944" s="1" t="d">
        <v>2019-01-10</v>
      </c>
      <c r="K1944">
        <v>113976</v>
      </c>
      <c r="L1944" t="s">
        <v>30</v>
      </c>
      <c r="M1944" s="1" t="d">
        <v>2018-11-01</v>
      </c>
      <c r="N1944">
        <v>11</v>
      </c>
      <c r="O1944">
        <v>1</v>
      </c>
      <c r="P1944">
        <v>2018</v>
      </c>
      <c r="R1944" t="s">
        <v>26</v>
      </c>
      <c r="S1944" t="s">
        <v>31</v>
      </c>
    </row>
    <row r="1945" spans="1:19" x14ac:dyDescent="0.25">
      <c r="A1945" t="s">
        <v>338</v>
      </c>
      <c r="B1945" t="s">
        <v>32021</v>
      </c>
      <c r="C1945" t="s">
        <v>32022</v>
      </c>
      <c r="E1945" t="s">
        <v>28</v>
      </c>
      <c r="F1945" t="s">
        <v>29</v>
      </c>
      <c r="G1945">
        <v>30305</v>
      </c>
      <c r="H1945">
        <v>33.843542999999997</v>
      </c>
      <c r="I1945">
        <v>-84.372763000000006</v>
      </c>
      <c r="J1945" s="1" t="d">
        <v>2019-01-10</v>
      </c>
      <c r="K1945">
        <v>113984</v>
      </c>
      <c r="L1945" t="s">
        <v>30</v>
      </c>
      <c r="M1945" s="1" t="d">
        <v>2018-11-01</v>
      </c>
      <c r="N1945">
        <v>11</v>
      </c>
      <c r="O1945">
        <v>1</v>
      </c>
      <c r="P1945">
        <v>2018</v>
      </c>
      <c r="R1945" t="s">
        <v>26</v>
      </c>
      <c r="S1945" t="s">
        <v>31</v>
      </c>
    </row>
    <row r="1946" spans="1:19" x14ac:dyDescent="0.25">
      <c r="A1946" t="s">
        <v>338</v>
      </c>
      <c r="B1946" t="s">
        <v>32035</v>
      </c>
      <c r="C1946" t="s">
        <v>32036</v>
      </c>
      <c r="E1946" t="s">
        <v>28</v>
      </c>
      <c r="F1946" t="s">
        <v>29</v>
      </c>
      <c r="G1946">
        <v>30305</v>
      </c>
      <c r="H1946">
        <v>33.847166999999999</v>
      </c>
      <c r="I1946">
        <v>-84.373861000000005</v>
      </c>
      <c r="J1946" s="1" t="d">
        <v>2019-01-10</v>
      </c>
      <c r="K1946">
        <v>113991</v>
      </c>
      <c r="L1946" t="s">
        <v>30</v>
      </c>
      <c r="M1946" s="1" t="d">
        <v>2018-11-01</v>
      </c>
      <c r="N1946">
        <v>11</v>
      </c>
      <c r="O1946">
        <v>1</v>
      </c>
      <c r="P1946">
        <v>2018</v>
      </c>
      <c r="R1946" t="s">
        <v>26</v>
      </c>
      <c r="S1946" t="s">
        <v>31</v>
      </c>
    </row>
    <row r="1947" spans="1:19" x14ac:dyDescent="0.25">
      <c r="A1947" t="s">
        <v>338</v>
      </c>
      <c r="B1947" t="s">
        <v>32049</v>
      </c>
      <c r="C1947" t="s">
        <v>32050</v>
      </c>
      <c r="E1947" t="s">
        <v>1851</v>
      </c>
      <c r="F1947" t="s">
        <v>29</v>
      </c>
      <c r="G1947">
        <v>30901</v>
      </c>
      <c r="H1947">
        <v>33.476925999999999</v>
      </c>
      <c r="I1947">
        <v>-81.980429000000001</v>
      </c>
      <c r="J1947" s="1" t="d">
        <v>2019-01-10</v>
      </c>
      <c r="K1947">
        <v>113998</v>
      </c>
      <c r="L1947" t="s">
        <v>30</v>
      </c>
      <c r="M1947" s="1" t="d">
        <v>2018-11-01</v>
      </c>
      <c r="N1947">
        <v>11</v>
      </c>
      <c r="O1947">
        <v>1</v>
      </c>
      <c r="P1947">
        <v>2018</v>
      </c>
      <c r="R1947" t="s">
        <v>26</v>
      </c>
      <c r="S1947" t="s">
        <v>31</v>
      </c>
    </row>
    <row r="1948" spans="1:19" x14ac:dyDescent="0.25">
      <c r="A1948" t="s">
        <v>338</v>
      </c>
      <c r="B1948" t="s">
        <v>32062</v>
      </c>
      <c r="C1948" t="s">
        <v>32063</v>
      </c>
      <c r="E1948" t="s">
        <v>656</v>
      </c>
      <c r="F1948" t="s">
        <v>29</v>
      </c>
      <c r="G1948">
        <v>31525</v>
      </c>
      <c r="H1948">
        <v>31.235199000000001</v>
      </c>
      <c r="I1948">
        <v>-81.495816000000005</v>
      </c>
      <c r="J1948" s="1" t="d">
        <v>2019-01-10</v>
      </c>
      <c r="K1948">
        <v>114005</v>
      </c>
      <c r="L1948" t="s">
        <v>30</v>
      </c>
      <c r="M1948" s="1" t="d">
        <v>2018-11-01</v>
      </c>
      <c r="N1948">
        <v>11</v>
      </c>
      <c r="O1948">
        <v>1</v>
      </c>
      <c r="P1948">
        <v>2018</v>
      </c>
      <c r="R1948" t="s">
        <v>26</v>
      </c>
      <c r="S1948" t="s">
        <v>31</v>
      </c>
    </row>
    <row r="1949" spans="1:19" x14ac:dyDescent="0.25">
      <c r="A1949" t="s">
        <v>338</v>
      </c>
      <c r="B1949" t="s">
        <v>32064</v>
      </c>
      <c r="C1949" t="s">
        <v>23075</v>
      </c>
      <c r="E1949" t="s">
        <v>7156</v>
      </c>
      <c r="F1949" t="s">
        <v>29</v>
      </c>
      <c r="G1949">
        <v>30518</v>
      </c>
      <c r="H1949">
        <v>34.169195000000002</v>
      </c>
      <c r="I1949">
        <v>-84.004617999999994</v>
      </c>
      <c r="J1949" s="1" t="d">
        <v>2019-01-10</v>
      </c>
      <c r="K1949">
        <v>114006</v>
      </c>
      <c r="L1949" t="s">
        <v>30</v>
      </c>
      <c r="M1949" s="1" t="d">
        <v>2018-11-01</v>
      </c>
      <c r="N1949">
        <v>11</v>
      </c>
      <c r="O1949">
        <v>1</v>
      </c>
      <c r="P1949">
        <v>2018</v>
      </c>
      <c r="R1949" t="s">
        <v>26</v>
      </c>
      <c r="S1949" t="s">
        <v>31</v>
      </c>
    </row>
    <row r="1950" spans="1:19" x14ac:dyDescent="0.25">
      <c r="A1950" t="s">
        <v>338</v>
      </c>
      <c r="B1950" t="s">
        <v>32065</v>
      </c>
      <c r="C1950" t="s">
        <v>32066</v>
      </c>
      <c r="E1950" t="s">
        <v>32067</v>
      </c>
      <c r="F1950" t="s">
        <v>29</v>
      </c>
      <c r="G1950">
        <v>30125</v>
      </c>
      <c r="H1950">
        <v>34.012501999999998</v>
      </c>
      <c r="I1950">
        <v>-85.254487999999995</v>
      </c>
      <c r="J1950" s="1" t="d">
        <v>2019-01-10</v>
      </c>
      <c r="K1950">
        <v>114007</v>
      </c>
      <c r="L1950" t="s">
        <v>30</v>
      </c>
      <c r="M1950" s="1" t="d">
        <v>2018-11-01</v>
      </c>
      <c r="N1950">
        <v>11</v>
      </c>
      <c r="O1950">
        <v>1</v>
      </c>
      <c r="P1950">
        <v>2018</v>
      </c>
      <c r="R1950" t="s">
        <v>26</v>
      </c>
      <c r="S1950" t="s">
        <v>31</v>
      </c>
    </row>
    <row r="1951" spans="1:19" x14ac:dyDescent="0.25">
      <c r="A1951" t="s">
        <v>338</v>
      </c>
      <c r="B1951" t="s">
        <v>32086</v>
      </c>
      <c r="C1951" t="s">
        <v>32087</v>
      </c>
      <c r="E1951" t="s">
        <v>666</v>
      </c>
      <c r="F1951" t="s">
        <v>29</v>
      </c>
      <c r="G1951">
        <v>31909</v>
      </c>
      <c r="H1951">
        <v>32.549129000000001</v>
      </c>
      <c r="I1951">
        <v>-84.934334000000007</v>
      </c>
      <c r="J1951" s="1" t="d">
        <v>2019-01-10</v>
      </c>
      <c r="K1951">
        <v>114016</v>
      </c>
      <c r="L1951" t="s">
        <v>30</v>
      </c>
      <c r="M1951" s="1" t="d">
        <v>2018-11-01</v>
      </c>
      <c r="N1951">
        <v>11</v>
      </c>
      <c r="O1951">
        <v>1</v>
      </c>
      <c r="P1951">
        <v>2018</v>
      </c>
      <c r="R1951" t="s">
        <v>26</v>
      </c>
      <c r="S1951" t="s">
        <v>31</v>
      </c>
    </row>
    <row r="1952" spans="1:19" x14ac:dyDescent="0.25">
      <c r="A1952" t="s">
        <v>338</v>
      </c>
      <c r="B1952" t="s">
        <v>32088</v>
      </c>
      <c r="C1952" t="s">
        <v>32089</v>
      </c>
      <c r="E1952" t="s">
        <v>17976</v>
      </c>
      <c r="F1952" t="s">
        <v>29</v>
      </c>
      <c r="G1952">
        <v>31015</v>
      </c>
      <c r="H1952">
        <v>31.959831000000001</v>
      </c>
      <c r="I1952">
        <v>-83.749769000000001</v>
      </c>
      <c r="J1952" s="1" t="d">
        <v>2019-01-10</v>
      </c>
      <c r="K1952">
        <v>114017</v>
      </c>
      <c r="L1952" t="s">
        <v>30</v>
      </c>
      <c r="M1952" s="1" t="d">
        <v>2018-11-01</v>
      </c>
      <c r="N1952">
        <v>11</v>
      </c>
      <c r="O1952">
        <v>1</v>
      </c>
      <c r="P1952">
        <v>2018</v>
      </c>
      <c r="R1952" t="s">
        <v>26</v>
      </c>
      <c r="S1952" t="s">
        <v>31</v>
      </c>
    </row>
    <row r="1953" spans="1:19" x14ac:dyDescent="0.25">
      <c r="A1953" t="s">
        <v>338</v>
      </c>
      <c r="B1953" t="s">
        <v>32090</v>
      </c>
      <c r="C1953" t="s">
        <v>20396</v>
      </c>
      <c r="E1953" t="s">
        <v>2902</v>
      </c>
      <c r="F1953" t="s">
        <v>29</v>
      </c>
      <c r="G1953">
        <v>30014</v>
      </c>
      <c r="H1953">
        <v>33.591884999999998</v>
      </c>
      <c r="I1953">
        <v>-83.860611000000006</v>
      </c>
      <c r="J1953" s="1" t="d">
        <v>2019-01-10</v>
      </c>
      <c r="K1953">
        <v>114018</v>
      </c>
      <c r="L1953" t="s">
        <v>30</v>
      </c>
      <c r="M1953" s="1" t="d">
        <v>2018-11-01</v>
      </c>
      <c r="N1953">
        <v>11</v>
      </c>
      <c r="O1953">
        <v>1</v>
      </c>
      <c r="P1953">
        <v>2018</v>
      </c>
      <c r="R1953" t="s">
        <v>26</v>
      </c>
      <c r="S1953" t="s">
        <v>31</v>
      </c>
    </row>
    <row r="1954" spans="1:19" x14ac:dyDescent="0.25">
      <c r="A1954" t="s">
        <v>338</v>
      </c>
      <c r="B1954" t="s">
        <v>32093</v>
      </c>
      <c r="C1954" t="s">
        <v>32094</v>
      </c>
      <c r="E1954" t="s">
        <v>22500</v>
      </c>
      <c r="F1954" t="s">
        <v>29</v>
      </c>
      <c r="G1954">
        <v>30533</v>
      </c>
      <c r="H1954">
        <v>34.564067999999999</v>
      </c>
      <c r="I1954">
        <v>-84.057694999999995</v>
      </c>
      <c r="J1954" s="1" t="d">
        <v>2019-01-10</v>
      </c>
      <c r="K1954">
        <v>114020</v>
      </c>
      <c r="L1954" t="s">
        <v>30</v>
      </c>
      <c r="M1954" s="1" t="d">
        <v>2018-11-01</v>
      </c>
      <c r="N1954">
        <v>11</v>
      </c>
      <c r="O1954">
        <v>1</v>
      </c>
      <c r="P1954">
        <v>2018</v>
      </c>
      <c r="R1954" t="s">
        <v>26</v>
      </c>
      <c r="S1954" t="s">
        <v>31</v>
      </c>
    </row>
    <row r="1955" spans="1:19" x14ac:dyDescent="0.25">
      <c r="A1955" t="s">
        <v>338</v>
      </c>
      <c r="B1955" t="s">
        <v>32095</v>
      </c>
      <c r="C1955" t="s">
        <v>32096</v>
      </c>
      <c r="E1955" t="s">
        <v>22500</v>
      </c>
      <c r="F1955" t="s">
        <v>29</v>
      </c>
      <c r="G1955">
        <v>30533</v>
      </c>
      <c r="H1955">
        <v>34.607684999999996</v>
      </c>
      <c r="I1955">
        <v>-83.860724000000005</v>
      </c>
      <c r="J1955" s="1" t="d">
        <v>2019-01-10</v>
      </c>
      <c r="K1955">
        <v>114021</v>
      </c>
      <c r="L1955" t="s">
        <v>30</v>
      </c>
      <c r="M1955" s="1" t="d">
        <v>2018-11-01</v>
      </c>
      <c r="N1955">
        <v>11</v>
      </c>
      <c r="O1955">
        <v>1</v>
      </c>
      <c r="P1955">
        <v>2018</v>
      </c>
      <c r="R1955" t="s">
        <v>26</v>
      </c>
      <c r="S1955" t="s">
        <v>31</v>
      </c>
    </row>
    <row r="1956" spans="1:19" x14ac:dyDescent="0.25">
      <c r="A1956" t="s">
        <v>338</v>
      </c>
      <c r="B1956" t="s">
        <v>32104</v>
      </c>
      <c r="C1956" t="s">
        <v>32105</v>
      </c>
      <c r="E1956" t="s">
        <v>1858</v>
      </c>
      <c r="F1956" t="s">
        <v>29</v>
      </c>
      <c r="G1956">
        <v>30097</v>
      </c>
      <c r="H1956">
        <v>33.991847</v>
      </c>
      <c r="I1956">
        <v>-84.086102999999994</v>
      </c>
      <c r="J1956" s="1" t="d">
        <v>2019-01-10</v>
      </c>
      <c r="K1956">
        <v>114025</v>
      </c>
      <c r="L1956" t="s">
        <v>30</v>
      </c>
      <c r="M1956" s="1" t="d">
        <v>2018-11-01</v>
      </c>
      <c r="N1956">
        <v>11</v>
      </c>
      <c r="O1956">
        <v>1</v>
      </c>
      <c r="P1956">
        <v>2018</v>
      </c>
      <c r="R1956" t="s">
        <v>26</v>
      </c>
      <c r="S1956" t="s">
        <v>31</v>
      </c>
    </row>
    <row r="1957" spans="1:19" x14ac:dyDescent="0.25">
      <c r="A1957" t="s">
        <v>338</v>
      </c>
      <c r="B1957" t="s">
        <v>32108</v>
      </c>
      <c r="C1957" t="s">
        <v>32109</v>
      </c>
      <c r="E1957" t="s">
        <v>5701</v>
      </c>
      <c r="F1957" t="s">
        <v>29</v>
      </c>
      <c r="G1957">
        <v>30344</v>
      </c>
      <c r="H1957">
        <v>33.652546000000001</v>
      </c>
      <c r="I1957">
        <v>-84.491816999999998</v>
      </c>
      <c r="J1957" s="1" t="d">
        <v>2019-01-10</v>
      </c>
      <c r="K1957">
        <v>114027</v>
      </c>
      <c r="L1957" t="s">
        <v>30</v>
      </c>
      <c r="M1957" s="1" t="d">
        <v>2018-11-01</v>
      </c>
      <c r="N1957">
        <v>11</v>
      </c>
      <c r="O1957">
        <v>1</v>
      </c>
      <c r="P1957">
        <v>2018</v>
      </c>
      <c r="R1957" t="s">
        <v>26</v>
      </c>
      <c r="S1957" t="s">
        <v>31</v>
      </c>
    </row>
    <row r="1958" spans="1:19" x14ac:dyDescent="0.25">
      <c r="A1958" t="s">
        <v>338</v>
      </c>
      <c r="B1958" t="s">
        <v>32110</v>
      </c>
      <c r="C1958" t="s">
        <v>32111</v>
      </c>
      <c r="E1958" t="s">
        <v>24969</v>
      </c>
      <c r="F1958" t="s">
        <v>29</v>
      </c>
      <c r="G1958">
        <v>30213</v>
      </c>
      <c r="H1958">
        <v>33.540439999999997</v>
      </c>
      <c r="I1958">
        <v>-84.578209999999999</v>
      </c>
      <c r="J1958" s="1" t="d">
        <v>2019-01-10</v>
      </c>
      <c r="K1958">
        <v>114028</v>
      </c>
      <c r="L1958" t="s">
        <v>30</v>
      </c>
      <c r="M1958" s="1" t="d">
        <v>2018-11-01</v>
      </c>
      <c r="N1958">
        <v>11</v>
      </c>
      <c r="O1958">
        <v>1</v>
      </c>
      <c r="P1958">
        <v>2018</v>
      </c>
      <c r="R1958" t="s">
        <v>26</v>
      </c>
      <c r="S1958" t="s">
        <v>31</v>
      </c>
    </row>
    <row r="1959" spans="1:19" x14ac:dyDescent="0.25">
      <c r="A1959" t="s">
        <v>338</v>
      </c>
      <c r="B1959" t="s">
        <v>32114</v>
      </c>
      <c r="C1959" t="s">
        <v>32115</v>
      </c>
      <c r="E1959" t="s">
        <v>9800</v>
      </c>
      <c r="F1959" t="s">
        <v>29</v>
      </c>
      <c r="G1959">
        <v>30642</v>
      </c>
      <c r="H1959">
        <v>33.448523000000002</v>
      </c>
      <c r="I1959">
        <v>-83.224400000000003</v>
      </c>
      <c r="J1959" s="1" t="d">
        <v>2019-01-10</v>
      </c>
      <c r="K1959">
        <v>114030</v>
      </c>
      <c r="L1959" t="s">
        <v>30</v>
      </c>
      <c r="M1959" s="1" t="d">
        <v>2018-11-01</v>
      </c>
      <c r="N1959">
        <v>11</v>
      </c>
      <c r="O1959">
        <v>1</v>
      </c>
      <c r="P1959">
        <v>2018</v>
      </c>
      <c r="R1959" t="s">
        <v>26</v>
      </c>
      <c r="S1959" t="s">
        <v>31</v>
      </c>
    </row>
    <row r="1960" spans="1:19" x14ac:dyDescent="0.25">
      <c r="A1960" t="s">
        <v>338</v>
      </c>
      <c r="B1960" t="s">
        <v>32116</v>
      </c>
      <c r="C1960" t="s">
        <v>32117</v>
      </c>
      <c r="E1960" t="s">
        <v>32118</v>
      </c>
      <c r="F1960" t="s">
        <v>29</v>
      </c>
      <c r="G1960">
        <v>30545</v>
      </c>
      <c r="H1960">
        <v>34.708173000000002</v>
      </c>
      <c r="I1960">
        <v>-83.713795000000005</v>
      </c>
      <c r="J1960" s="1" t="d">
        <v>2019-01-10</v>
      </c>
      <c r="K1960">
        <v>114031</v>
      </c>
      <c r="L1960" t="s">
        <v>30</v>
      </c>
      <c r="M1960" s="1" t="d">
        <v>2018-11-01</v>
      </c>
      <c r="N1960">
        <v>11</v>
      </c>
      <c r="O1960">
        <v>1</v>
      </c>
      <c r="P1960">
        <v>2018</v>
      </c>
      <c r="R1960" t="s">
        <v>26</v>
      </c>
      <c r="S1960" t="s">
        <v>31</v>
      </c>
    </row>
    <row r="1961" spans="1:19" x14ac:dyDescent="0.25">
      <c r="A1961" t="s">
        <v>338</v>
      </c>
      <c r="B1961" t="s">
        <v>32119</v>
      </c>
      <c r="C1961" t="s">
        <v>23091</v>
      </c>
      <c r="E1961" t="s">
        <v>23092</v>
      </c>
      <c r="F1961" t="s">
        <v>29</v>
      </c>
      <c r="G1961">
        <v>31527</v>
      </c>
      <c r="H1961">
        <v>31.046057000000001</v>
      </c>
      <c r="I1961">
        <v>-81.411541999999997</v>
      </c>
      <c r="J1961" s="1" t="d">
        <v>2019-01-10</v>
      </c>
      <c r="K1961">
        <v>114032</v>
      </c>
      <c r="L1961" t="s">
        <v>30</v>
      </c>
      <c r="M1961" s="1" t="d">
        <v>2018-11-01</v>
      </c>
      <c r="N1961">
        <v>11</v>
      </c>
      <c r="O1961">
        <v>1</v>
      </c>
      <c r="P1961">
        <v>2018</v>
      </c>
      <c r="R1961" t="s">
        <v>26</v>
      </c>
      <c r="S1961" t="s">
        <v>31</v>
      </c>
    </row>
    <row r="1962" spans="1:19" x14ac:dyDescent="0.25">
      <c r="A1962" t="s">
        <v>338</v>
      </c>
      <c r="B1962" t="s">
        <v>32120</v>
      </c>
      <c r="C1962" t="s">
        <v>32121</v>
      </c>
      <c r="E1962" t="s">
        <v>23092</v>
      </c>
      <c r="F1962" t="s">
        <v>29</v>
      </c>
      <c r="G1962">
        <v>31527</v>
      </c>
      <c r="H1962">
        <v>31.060053</v>
      </c>
      <c r="I1962">
        <v>-81.419302000000002</v>
      </c>
      <c r="J1962" s="1" t="d">
        <v>2019-01-10</v>
      </c>
      <c r="K1962">
        <v>114033</v>
      </c>
      <c r="L1962" t="s">
        <v>30</v>
      </c>
      <c r="M1962" s="1" t="d">
        <v>2018-11-01</v>
      </c>
      <c r="N1962">
        <v>11</v>
      </c>
      <c r="O1962">
        <v>1</v>
      </c>
      <c r="P1962">
        <v>2018</v>
      </c>
      <c r="R1962" t="s">
        <v>26</v>
      </c>
      <c r="S1962" t="s">
        <v>31</v>
      </c>
    </row>
    <row r="1963" spans="1:19" x14ac:dyDescent="0.25">
      <c r="A1963" t="s">
        <v>338</v>
      </c>
      <c r="B1963" t="s">
        <v>32122</v>
      </c>
      <c r="C1963" t="s">
        <v>32123</v>
      </c>
      <c r="E1963" t="s">
        <v>23092</v>
      </c>
      <c r="F1963" t="s">
        <v>29</v>
      </c>
      <c r="G1963">
        <v>31527</v>
      </c>
      <c r="H1963">
        <v>31.036459000000001</v>
      </c>
      <c r="I1963">
        <v>-81.415468000000004</v>
      </c>
      <c r="J1963" s="1" t="d">
        <v>2019-01-10</v>
      </c>
      <c r="K1963">
        <v>114034</v>
      </c>
      <c r="L1963" t="s">
        <v>30</v>
      </c>
      <c r="M1963" s="1" t="d">
        <v>2018-11-01</v>
      </c>
      <c r="N1963">
        <v>11</v>
      </c>
      <c r="O1963">
        <v>1</v>
      </c>
      <c r="P1963">
        <v>2018</v>
      </c>
      <c r="R1963" t="s">
        <v>26</v>
      </c>
      <c r="S1963" t="s">
        <v>31</v>
      </c>
    </row>
    <row r="1964" spans="1:19" x14ac:dyDescent="0.25">
      <c r="A1964" t="s">
        <v>338</v>
      </c>
      <c r="B1964" t="s">
        <v>32124</v>
      </c>
      <c r="C1964" t="s">
        <v>32125</v>
      </c>
      <c r="E1964" t="s">
        <v>23092</v>
      </c>
      <c r="F1964" t="s">
        <v>29</v>
      </c>
      <c r="G1964">
        <v>31527</v>
      </c>
      <c r="H1964">
        <v>31.059419999999999</v>
      </c>
      <c r="I1964">
        <v>-81.422190000000001</v>
      </c>
      <c r="J1964" s="1" t="d">
        <v>2019-01-10</v>
      </c>
      <c r="K1964">
        <v>114035</v>
      </c>
      <c r="L1964" t="s">
        <v>30</v>
      </c>
      <c r="M1964" s="1" t="d">
        <v>2018-11-01</v>
      </c>
      <c r="N1964">
        <v>11</v>
      </c>
      <c r="O1964">
        <v>1</v>
      </c>
      <c r="P1964">
        <v>2018</v>
      </c>
      <c r="R1964" t="s">
        <v>26</v>
      </c>
      <c r="S1964" t="s">
        <v>31</v>
      </c>
    </row>
    <row r="1965" spans="1:19" x14ac:dyDescent="0.25">
      <c r="A1965" t="s">
        <v>338</v>
      </c>
      <c r="B1965" t="s">
        <v>32126</v>
      </c>
      <c r="C1965" t="s">
        <v>32127</v>
      </c>
      <c r="E1965" t="s">
        <v>23092</v>
      </c>
      <c r="F1965" t="s">
        <v>29</v>
      </c>
      <c r="G1965">
        <v>31527</v>
      </c>
      <c r="H1965">
        <v>31.049002999999999</v>
      </c>
      <c r="I1965">
        <v>-81.410781</v>
      </c>
      <c r="J1965" s="1" t="d">
        <v>2019-01-10</v>
      </c>
      <c r="K1965">
        <v>114036</v>
      </c>
      <c r="L1965" t="s">
        <v>30</v>
      </c>
      <c r="M1965" s="1" t="d">
        <v>2018-11-01</v>
      </c>
      <c r="N1965">
        <v>11</v>
      </c>
      <c r="O1965">
        <v>1</v>
      </c>
      <c r="P1965">
        <v>2018</v>
      </c>
      <c r="R1965" t="s">
        <v>26</v>
      </c>
      <c r="S1965" t="s">
        <v>31</v>
      </c>
    </row>
    <row r="1966" spans="1:19" x14ac:dyDescent="0.25">
      <c r="A1966" t="s">
        <v>338</v>
      </c>
      <c r="B1966" t="s">
        <v>32128</v>
      </c>
      <c r="C1966" t="s">
        <v>32129</v>
      </c>
      <c r="E1966" t="s">
        <v>32130</v>
      </c>
      <c r="F1966" t="s">
        <v>29</v>
      </c>
      <c r="G1966">
        <v>31546</v>
      </c>
      <c r="H1966">
        <v>31.603891000000001</v>
      </c>
      <c r="I1966">
        <v>-81.881632999999994</v>
      </c>
      <c r="J1966" s="1" t="d">
        <v>2019-01-10</v>
      </c>
      <c r="K1966">
        <v>114037</v>
      </c>
      <c r="L1966" t="s">
        <v>30</v>
      </c>
      <c r="M1966" s="1" t="d">
        <v>2018-11-01</v>
      </c>
      <c r="N1966">
        <v>11</v>
      </c>
      <c r="O1966">
        <v>1</v>
      </c>
      <c r="P1966">
        <v>2018</v>
      </c>
      <c r="R1966" t="s">
        <v>26</v>
      </c>
      <c r="S1966" t="s">
        <v>31</v>
      </c>
    </row>
    <row r="1967" spans="1:19" x14ac:dyDescent="0.25">
      <c r="A1967" t="s">
        <v>338</v>
      </c>
      <c r="B1967" t="s">
        <v>32135</v>
      </c>
      <c r="C1967" t="s">
        <v>32136</v>
      </c>
      <c r="E1967" t="s">
        <v>8401</v>
      </c>
      <c r="F1967" t="s">
        <v>29</v>
      </c>
      <c r="G1967">
        <v>30144</v>
      </c>
      <c r="H1967">
        <v>34.038108999999999</v>
      </c>
      <c r="I1967">
        <v>-84.569350999999997</v>
      </c>
      <c r="J1967" s="1" t="d">
        <v>2019-01-10</v>
      </c>
      <c r="K1967">
        <v>114040</v>
      </c>
      <c r="L1967" t="s">
        <v>30</v>
      </c>
      <c r="M1967" s="1" t="d">
        <v>2018-11-01</v>
      </c>
      <c r="N1967">
        <v>11</v>
      </c>
      <c r="O1967">
        <v>1</v>
      </c>
      <c r="P1967">
        <v>2018</v>
      </c>
      <c r="R1967" t="s">
        <v>26</v>
      </c>
      <c r="S1967" t="s">
        <v>31</v>
      </c>
    </row>
    <row r="1968" spans="1:19" x14ac:dyDescent="0.25">
      <c r="A1968" t="s">
        <v>338</v>
      </c>
      <c r="B1968" t="s">
        <v>32139</v>
      </c>
      <c r="C1968" t="s">
        <v>32140</v>
      </c>
      <c r="E1968" t="s">
        <v>8401</v>
      </c>
      <c r="F1968" t="s">
        <v>29</v>
      </c>
      <c r="G1968">
        <v>30144</v>
      </c>
      <c r="H1968">
        <v>34.011069999999997</v>
      </c>
      <c r="I1968">
        <v>-84.575739999999996</v>
      </c>
      <c r="J1968" s="1" t="d">
        <v>2019-01-10</v>
      </c>
      <c r="K1968">
        <v>114042</v>
      </c>
      <c r="L1968" t="s">
        <v>30</v>
      </c>
      <c r="M1968" s="1" t="d">
        <v>2018-11-01</v>
      </c>
      <c r="N1968">
        <v>11</v>
      </c>
      <c r="O1968">
        <v>1</v>
      </c>
      <c r="P1968">
        <v>2018</v>
      </c>
      <c r="R1968" t="s">
        <v>26</v>
      </c>
      <c r="S1968" t="s">
        <v>31</v>
      </c>
    </row>
    <row r="1969" spans="1:19" x14ac:dyDescent="0.25">
      <c r="A1969" t="s">
        <v>338</v>
      </c>
      <c r="B1969" t="s">
        <v>32143</v>
      </c>
      <c r="C1969" t="s">
        <v>32144</v>
      </c>
      <c r="E1969" t="s">
        <v>15159</v>
      </c>
      <c r="F1969" t="s">
        <v>29</v>
      </c>
      <c r="G1969">
        <v>30240</v>
      </c>
      <c r="H1969">
        <v>32.994655999999999</v>
      </c>
      <c r="I1969">
        <v>-85.025148999999999</v>
      </c>
      <c r="J1969" s="1" t="d">
        <v>2019-01-10</v>
      </c>
      <c r="K1969">
        <v>114044</v>
      </c>
      <c r="L1969" t="s">
        <v>30</v>
      </c>
      <c r="M1969" s="1" t="d">
        <v>2018-11-01</v>
      </c>
      <c r="N1969">
        <v>11</v>
      </c>
      <c r="O1969">
        <v>1</v>
      </c>
      <c r="P1969">
        <v>2018</v>
      </c>
      <c r="R1969" t="s">
        <v>26</v>
      </c>
      <c r="S1969" t="s">
        <v>31</v>
      </c>
    </row>
    <row r="1970" spans="1:19" x14ac:dyDescent="0.25">
      <c r="A1970" t="s">
        <v>338</v>
      </c>
      <c r="B1970" t="s">
        <v>32145</v>
      </c>
      <c r="C1970" t="s">
        <v>32146</v>
      </c>
      <c r="E1970" t="s">
        <v>15159</v>
      </c>
      <c r="F1970" t="s">
        <v>29</v>
      </c>
      <c r="G1970">
        <v>30240</v>
      </c>
      <c r="H1970">
        <v>33.039102999999997</v>
      </c>
      <c r="I1970">
        <v>-85.032573999999997</v>
      </c>
      <c r="J1970" s="1" t="d">
        <v>2019-01-10</v>
      </c>
      <c r="K1970">
        <v>114045</v>
      </c>
      <c r="L1970" t="s">
        <v>30</v>
      </c>
      <c r="M1970" s="1" t="d">
        <v>2018-11-01</v>
      </c>
      <c r="N1970">
        <v>11</v>
      </c>
      <c r="O1970">
        <v>1</v>
      </c>
      <c r="P1970">
        <v>2018</v>
      </c>
      <c r="R1970" t="s">
        <v>26</v>
      </c>
      <c r="S1970" t="s">
        <v>31</v>
      </c>
    </row>
    <row r="1971" spans="1:19" x14ac:dyDescent="0.25">
      <c r="A1971" t="s">
        <v>338</v>
      </c>
      <c r="B1971" t="s">
        <v>32147</v>
      </c>
      <c r="C1971" t="s">
        <v>32148</v>
      </c>
      <c r="E1971" t="s">
        <v>7166</v>
      </c>
      <c r="F1971" t="s">
        <v>29</v>
      </c>
      <c r="G1971">
        <v>30122</v>
      </c>
      <c r="H1971">
        <v>33.780791999999998</v>
      </c>
      <c r="I1971">
        <v>-84.609537000000003</v>
      </c>
      <c r="J1971" s="1" t="d">
        <v>2019-01-10</v>
      </c>
      <c r="K1971">
        <v>114046</v>
      </c>
      <c r="L1971" t="s">
        <v>30</v>
      </c>
      <c r="M1971" s="1" t="d">
        <v>2018-11-01</v>
      </c>
      <c r="N1971">
        <v>11</v>
      </c>
      <c r="O1971">
        <v>1</v>
      </c>
      <c r="P1971">
        <v>2018</v>
      </c>
      <c r="R1971" t="s">
        <v>26</v>
      </c>
      <c r="S1971" t="s">
        <v>31</v>
      </c>
    </row>
    <row r="1972" spans="1:19" x14ac:dyDescent="0.25">
      <c r="A1972" t="s">
        <v>338</v>
      </c>
      <c r="B1972" t="s">
        <v>32158</v>
      </c>
      <c r="C1972" t="s">
        <v>32159</v>
      </c>
      <c r="E1972" t="s">
        <v>663</v>
      </c>
      <c r="F1972" t="s">
        <v>29</v>
      </c>
      <c r="G1972">
        <v>30064</v>
      </c>
      <c r="H1972">
        <v>33.969140000000003</v>
      </c>
      <c r="I1972">
        <v>-84.593529000000004</v>
      </c>
      <c r="J1972" s="1" t="d">
        <v>2019-01-10</v>
      </c>
      <c r="K1972">
        <v>114052</v>
      </c>
      <c r="L1972" t="s">
        <v>30</v>
      </c>
      <c r="M1972" s="1" t="d">
        <v>2018-11-01</v>
      </c>
      <c r="N1972">
        <v>11</v>
      </c>
      <c r="O1972">
        <v>1</v>
      </c>
      <c r="P1972">
        <v>2018</v>
      </c>
      <c r="R1972" t="s">
        <v>26</v>
      </c>
      <c r="S1972" t="s">
        <v>27</v>
      </c>
    </row>
    <row r="1973" spans="1:19" x14ac:dyDescent="0.25">
      <c r="A1973" t="s">
        <v>338</v>
      </c>
      <c r="B1973" t="s">
        <v>32160</v>
      </c>
      <c r="C1973" t="s">
        <v>32161</v>
      </c>
      <c r="E1973" t="s">
        <v>23107</v>
      </c>
      <c r="F1973" t="s">
        <v>29</v>
      </c>
      <c r="G1973">
        <v>30253</v>
      </c>
      <c r="H1973">
        <v>33.424652000000002</v>
      </c>
      <c r="I1973">
        <v>-84.179568000000003</v>
      </c>
      <c r="J1973" s="1" t="d">
        <v>2019-01-10</v>
      </c>
      <c r="K1973">
        <v>114053</v>
      </c>
      <c r="L1973" t="s">
        <v>30</v>
      </c>
      <c r="M1973" s="1" t="d">
        <v>2018-11-01</v>
      </c>
      <c r="N1973">
        <v>11</v>
      </c>
      <c r="O1973">
        <v>1</v>
      </c>
      <c r="P1973">
        <v>2018</v>
      </c>
      <c r="R1973" t="s">
        <v>26</v>
      </c>
      <c r="S1973" t="s">
        <v>31</v>
      </c>
    </row>
    <row r="1974" spans="1:19" x14ac:dyDescent="0.25">
      <c r="A1974" t="s">
        <v>338</v>
      </c>
      <c r="B1974" t="s">
        <v>32164</v>
      </c>
      <c r="C1974" t="s">
        <v>32165</v>
      </c>
      <c r="D1974" t="s">
        <v>32166</v>
      </c>
      <c r="E1974" t="s">
        <v>23107</v>
      </c>
      <c r="F1974" t="s">
        <v>29</v>
      </c>
      <c r="G1974">
        <v>30253</v>
      </c>
      <c r="H1974">
        <v>33.42783</v>
      </c>
      <c r="I1974">
        <v>-84.184523999999996</v>
      </c>
      <c r="J1974" s="1" t="d">
        <v>2019-01-10</v>
      </c>
      <c r="K1974">
        <v>114055</v>
      </c>
      <c r="L1974" t="s">
        <v>30</v>
      </c>
      <c r="M1974" s="1" t="d">
        <v>2018-11-01</v>
      </c>
      <c r="N1974">
        <v>11</v>
      </c>
      <c r="O1974">
        <v>1</v>
      </c>
      <c r="P1974">
        <v>2018</v>
      </c>
      <c r="R1974" t="s">
        <v>26</v>
      </c>
      <c r="S1974" t="s">
        <v>31</v>
      </c>
    </row>
    <row r="1975" spans="1:19" x14ac:dyDescent="0.25">
      <c r="A1975" t="s">
        <v>338</v>
      </c>
      <c r="B1975" t="s">
        <v>32167</v>
      </c>
      <c r="C1975" t="s">
        <v>32168</v>
      </c>
      <c r="E1975" t="s">
        <v>9589</v>
      </c>
      <c r="F1975" t="s">
        <v>29</v>
      </c>
      <c r="G1975">
        <v>31061</v>
      </c>
      <c r="H1975">
        <v>33.129578000000002</v>
      </c>
      <c r="I1975">
        <v>-83.265986999999996</v>
      </c>
      <c r="J1975" s="1" t="d">
        <v>2019-01-10</v>
      </c>
      <c r="K1975">
        <v>114056</v>
      </c>
      <c r="L1975" t="s">
        <v>30</v>
      </c>
      <c r="M1975" s="1" t="d">
        <v>2018-11-01</v>
      </c>
      <c r="N1975">
        <v>11</v>
      </c>
      <c r="O1975">
        <v>1</v>
      </c>
      <c r="P1975">
        <v>2018</v>
      </c>
      <c r="R1975" t="s">
        <v>26</v>
      </c>
      <c r="S1975" t="s">
        <v>31</v>
      </c>
    </row>
    <row r="1976" spans="1:19" x14ac:dyDescent="0.25">
      <c r="A1976" t="s">
        <v>338</v>
      </c>
      <c r="B1976" t="s">
        <v>32171</v>
      </c>
      <c r="C1976" t="s">
        <v>32172</v>
      </c>
      <c r="E1976" t="s">
        <v>25008</v>
      </c>
      <c r="F1976" t="s">
        <v>29</v>
      </c>
      <c r="G1976">
        <v>30269</v>
      </c>
      <c r="H1976">
        <v>33.405954999999999</v>
      </c>
      <c r="I1976">
        <v>-84.594363000000001</v>
      </c>
      <c r="J1976" s="1" t="d">
        <v>2019-01-10</v>
      </c>
      <c r="K1976">
        <v>114058</v>
      </c>
      <c r="L1976" t="s">
        <v>30</v>
      </c>
      <c r="M1976" s="1" t="d">
        <v>2018-11-01</v>
      </c>
      <c r="N1976">
        <v>11</v>
      </c>
      <c r="O1976">
        <v>1</v>
      </c>
      <c r="P1976">
        <v>2018</v>
      </c>
      <c r="R1976" t="s">
        <v>26</v>
      </c>
      <c r="S1976" t="s">
        <v>31</v>
      </c>
    </row>
    <row r="1977" spans="1:19" x14ac:dyDescent="0.25">
      <c r="A1977" t="s">
        <v>338</v>
      </c>
      <c r="B1977" t="s">
        <v>32173</v>
      </c>
      <c r="C1977" t="s">
        <v>32174</v>
      </c>
      <c r="E1977" t="s">
        <v>25008</v>
      </c>
      <c r="F1977" t="s">
        <v>29</v>
      </c>
      <c r="G1977">
        <v>30269</v>
      </c>
      <c r="H1977">
        <v>33.404232</v>
      </c>
      <c r="I1977">
        <v>-84.597723000000002</v>
      </c>
      <c r="J1977" s="1" t="d">
        <v>2019-01-10</v>
      </c>
      <c r="K1977">
        <v>114059</v>
      </c>
      <c r="L1977" t="s">
        <v>30</v>
      </c>
      <c r="M1977" s="1" t="d">
        <v>2018-11-01</v>
      </c>
      <c r="N1977">
        <v>11</v>
      </c>
      <c r="O1977">
        <v>1</v>
      </c>
      <c r="P1977">
        <v>2018</v>
      </c>
      <c r="R1977" t="s">
        <v>26</v>
      </c>
      <c r="S1977" t="s">
        <v>31</v>
      </c>
    </row>
    <row r="1978" spans="1:19" x14ac:dyDescent="0.25">
      <c r="A1978" t="s">
        <v>338</v>
      </c>
      <c r="B1978" t="s">
        <v>32175</v>
      </c>
      <c r="C1978" t="s">
        <v>32176</v>
      </c>
      <c r="E1978" t="s">
        <v>29264</v>
      </c>
      <c r="F1978" t="s">
        <v>29</v>
      </c>
      <c r="G1978">
        <v>31322</v>
      </c>
      <c r="H1978">
        <v>32.146769999999997</v>
      </c>
      <c r="I1978">
        <v>-81.252178999999998</v>
      </c>
      <c r="J1978" s="1" t="d">
        <v>2019-01-10</v>
      </c>
      <c r="K1978">
        <v>114060</v>
      </c>
      <c r="L1978" t="s">
        <v>30</v>
      </c>
      <c r="M1978" s="1" t="d">
        <v>2018-11-01</v>
      </c>
      <c r="N1978">
        <v>11</v>
      </c>
      <c r="O1978">
        <v>1</v>
      </c>
      <c r="P1978">
        <v>2018</v>
      </c>
      <c r="R1978" t="s">
        <v>26</v>
      </c>
      <c r="S1978" t="s">
        <v>31</v>
      </c>
    </row>
    <row r="1979" spans="1:19" x14ac:dyDescent="0.25">
      <c r="A1979" t="s">
        <v>338</v>
      </c>
      <c r="B1979" t="s">
        <v>32191</v>
      </c>
      <c r="C1979" t="s">
        <v>32192</v>
      </c>
      <c r="E1979" t="s">
        <v>9401</v>
      </c>
      <c r="F1979" t="s">
        <v>29</v>
      </c>
      <c r="G1979">
        <v>31408</v>
      </c>
      <c r="H1979">
        <v>32.139944</v>
      </c>
      <c r="I1979">
        <v>-81.236334999999997</v>
      </c>
      <c r="J1979" s="1" t="d">
        <v>2019-01-10</v>
      </c>
      <c r="K1979">
        <v>114068</v>
      </c>
      <c r="L1979" t="s">
        <v>30</v>
      </c>
      <c r="M1979" s="1" t="d">
        <v>2018-11-01</v>
      </c>
      <c r="N1979">
        <v>11</v>
      </c>
      <c r="O1979">
        <v>1</v>
      </c>
      <c r="P1979">
        <v>2018</v>
      </c>
      <c r="R1979" t="s">
        <v>26</v>
      </c>
      <c r="S1979" t="s">
        <v>31</v>
      </c>
    </row>
    <row r="1980" spans="1:19" x14ac:dyDescent="0.25">
      <c r="A1980" t="s">
        <v>338</v>
      </c>
      <c r="B1980" t="s">
        <v>32193</v>
      </c>
      <c r="C1980" t="s">
        <v>32194</v>
      </c>
      <c r="E1980" t="s">
        <v>9401</v>
      </c>
      <c r="F1980" t="s">
        <v>29</v>
      </c>
      <c r="G1980">
        <v>31401</v>
      </c>
      <c r="H1980">
        <v>32.080120999999998</v>
      </c>
      <c r="I1980">
        <v>-81.090315000000004</v>
      </c>
      <c r="J1980" s="1" t="d">
        <v>2019-01-10</v>
      </c>
      <c r="K1980">
        <v>114069</v>
      </c>
      <c r="L1980" t="s">
        <v>30</v>
      </c>
      <c r="M1980" s="1" t="d">
        <v>2018-11-01</v>
      </c>
      <c r="N1980">
        <v>11</v>
      </c>
      <c r="O1980">
        <v>1</v>
      </c>
      <c r="P1980">
        <v>2018</v>
      </c>
      <c r="R1980" t="s">
        <v>26</v>
      </c>
      <c r="S1980" t="s">
        <v>31</v>
      </c>
    </row>
    <row r="1981" spans="1:19" x14ac:dyDescent="0.25">
      <c r="A1981" t="s">
        <v>338</v>
      </c>
      <c r="B1981" t="s">
        <v>32195</v>
      </c>
      <c r="C1981" t="s">
        <v>32196</v>
      </c>
      <c r="E1981" t="s">
        <v>9401</v>
      </c>
      <c r="F1981" t="s">
        <v>29</v>
      </c>
      <c r="G1981">
        <v>31401</v>
      </c>
      <c r="H1981">
        <v>32.078161000000001</v>
      </c>
      <c r="I1981">
        <v>-81.091042999999999</v>
      </c>
      <c r="J1981" s="1" t="d">
        <v>2019-01-10</v>
      </c>
      <c r="K1981">
        <v>114070</v>
      </c>
      <c r="L1981" t="s">
        <v>30</v>
      </c>
      <c r="M1981" s="1" t="d">
        <v>2018-11-01</v>
      </c>
      <c r="N1981">
        <v>11</v>
      </c>
      <c r="O1981">
        <v>1</v>
      </c>
      <c r="P1981">
        <v>2018</v>
      </c>
      <c r="R1981" t="s">
        <v>26</v>
      </c>
      <c r="S1981" t="s">
        <v>31</v>
      </c>
    </row>
    <row r="1982" spans="1:19" x14ac:dyDescent="0.25">
      <c r="A1982" t="s">
        <v>338</v>
      </c>
      <c r="B1982" t="s">
        <v>32197</v>
      </c>
      <c r="C1982" t="s">
        <v>32198</v>
      </c>
      <c r="E1982" t="s">
        <v>9401</v>
      </c>
      <c r="F1982" t="s">
        <v>29</v>
      </c>
      <c r="G1982">
        <v>31401</v>
      </c>
      <c r="H1982">
        <v>32.078961</v>
      </c>
      <c r="I1982">
        <v>-81.096146000000005</v>
      </c>
      <c r="J1982" s="1" t="d">
        <v>2019-01-10</v>
      </c>
      <c r="K1982">
        <v>114071</v>
      </c>
      <c r="L1982" t="s">
        <v>30</v>
      </c>
      <c r="M1982" s="1" t="d">
        <v>2018-11-01</v>
      </c>
      <c r="N1982">
        <v>11</v>
      </c>
      <c r="O1982">
        <v>1</v>
      </c>
      <c r="P1982">
        <v>2018</v>
      </c>
      <c r="R1982" t="s">
        <v>26</v>
      </c>
      <c r="S1982" t="s">
        <v>31</v>
      </c>
    </row>
    <row r="1983" spans="1:19" x14ac:dyDescent="0.25">
      <c r="A1983" t="s">
        <v>338</v>
      </c>
      <c r="B1983" t="s">
        <v>32201</v>
      </c>
      <c r="C1983" t="s">
        <v>32202</v>
      </c>
      <c r="E1983" t="s">
        <v>9401</v>
      </c>
      <c r="F1983" t="s">
        <v>29</v>
      </c>
      <c r="G1983">
        <v>31401</v>
      </c>
      <c r="H1983">
        <v>32.075336</v>
      </c>
      <c r="I1983">
        <v>-81.098342000000002</v>
      </c>
      <c r="J1983" s="1" t="d">
        <v>2019-01-10</v>
      </c>
      <c r="K1983">
        <v>114073</v>
      </c>
      <c r="L1983" t="s">
        <v>30</v>
      </c>
      <c r="M1983" s="1" t="d">
        <v>2018-11-01</v>
      </c>
      <c r="N1983">
        <v>11</v>
      </c>
      <c r="O1983">
        <v>1</v>
      </c>
      <c r="P1983">
        <v>2018</v>
      </c>
      <c r="R1983" t="s">
        <v>26</v>
      </c>
      <c r="S1983" t="s">
        <v>31</v>
      </c>
    </row>
    <row r="1984" spans="1:19" x14ac:dyDescent="0.25">
      <c r="A1984" t="s">
        <v>338</v>
      </c>
      <c r="B1984" t="s">
        <v>32205</v>
      </c>
      <c r="C1984" t="s">
        <v>9403</v>
      </c>
      <c r="E1984" t="s">
        <v>9401</v>
      </c>
      <c r="F1984" t="s">
        <v>29</v>
      </c>
      <c r="G1984">
        <v>31401</v>
      </c>
      <c r="H1984">
        <v>32.080899000000002</v>
      </c>
      <c r="I1984">
        <v>-81.092646000000002</v>
      </c>
      <c r="J1984" s="1" t="d">
        <v>2019-01-10</v>
      </c>
      <c r="K1984">
        <v>114075</v>
      </c>
      <c r="L1984" t="s">
        <v>30</v>
      </c>
      <c r="M1984" s="1" t="d">
        <v>2018-11-01</v>
      </c>
      <c r="N1984">
        <v>11</v>
      </c>
      <c r="O1984">
        <v>1</v>
      </c>
      <c r="P1984">
        <v>2018</v>
      </c>
      <c r="R1984" t="s">
        <v>26</v>
      </c>
      <c r="S1984" t="s">
        <v>31</v>
      </c>
    </row>
    <row r="1985" spans="1:19" x14ac:dyDescent="0.25">
      <c r="A1985" t="s">
        <v>338</v>
      </c>
      <c r="B1985" t="s">
        <v>32214</v>
      </c>
      <c r="C1985" t="s">
        <v>32215</v>
      </c>
      <c r="E1985" t="s">
        <v>20394</v>
      </c>
      <c r="F1985" t="s">
        <v>29</v>
      </c>
      <c r="G1985">
        <v>31522</v>
      </c>
      <c r="H1985">
        <v>31.140608</v>
      </c>
      <c r="I1985">
        <v>-81.382857999999999</v>
      </c>
      <c r="J1985" s="1" t="d">
        <v>2019-01-10</v>
      </c>
      <c r="K1985">
        <v>114080</v>
      </c>
      <c r="L1985" t="s">
        <v>30</v>
      </c>
      <c r="M1985" s="1" t="d">
        <v>2018-11-01</v>
      </c>
      <c r="N1985">
        <v>11</v>
      </c>
      <c r="O1985">
        <v>1</v>
      </c>
      <c r="P1985">
        <v>2018</v>
      </c>
      <c r="R1985" t="s">
        <v>26</v>
      </c>
      <c r="S1985" t="s">
        <v>27</v>
      </c>
    </row>
    <row r="1986" spans="1:19" x14ac:dyDescent="0.25">
      <c r="A1986" t="s">
        <v>338</v>
      </c>
      <c r="B1986" t="s">
        <v>32216</v>
      </c>
      <c r="C1986" t="s">
        <v>32217</v>
      </c>
      <c r="E1986" t="s">
        <v>20394</v>
      </c>
      <c r="F1986" t="s">
        <v>29</v>
      </c>
      <c r="G1986">
        <v>31522</v>
      </c>
      <c r="H1986">
        <v>31.16056863</v>
      </c>
      <c r="I1986">
        <v>-81.389891700000007</v>
      </c>
      <c r="J1986" s="1" t="d">
        <v>2019-01-10</v>
      </c>
      <c r="K1986">
        <v>114081</v>
      </c>
      <c r="L1986" t="s">
        <v>30</v>
      </c>
      <c r="M1986" s="1" t="d">
        <v>2018-11-01</v>
      </c>
      <c r="N1986">
        <v>11</v>
      </c>
      <c r="O1986">
        <v>1</v>
      </c>
      <c r="P1986">
        <v>2018</v>
      </c>
      <c r="R1986" t="s">
        <v>26</v>
      </c>
      <c r="S1986" t="s">
        <v>31</v>
      </c>
    </row>
    <row r="1987" spans="1:19" x14ac:dyDescent="0.25">
      <c r="A1987" t="s">
        <v>338</v>
      </c>
      <c r="B1987" t="s">
        <v>32218</v>
      </c>
      <c r="C1987" t="s">
        <v>32219</v>
      </c>
      <c r="E1987" t="s">
        <v>20394</v>
      </c>
      <c r="F1987" t="s">
        <v>29</v>
      </c>
      <c r="G1987">
        <v>31522</v>
      </c>
      <c r="H1987">
        <v>31.204294999999998</v>
      </c>
      <c r="I1987">
        <v>-81.374673999999999</v>
      </c>
      <c r="J1987" s="1" t="d">
        <v>2019-01-10</v>
      </c>
      <c r="K1987">
        <v>114082</v>
      </c>
      <c r="L1987" t="s">
        <v>30</v>
      </c>
      <c r="M1987" s="1" t="d">
        <v>2018-11-01</v>
      </c>
      <c r="N1987">
        <v>11</v>
      </c>
      <c r="O1987">
        <v>1</v>
      </c>
      <c r="P1987">
        <v>2018</v>
      </c>
      <c r="R1987" t="s">
        <v>26</v>
      </c>
      <c r="S1987" t="s">
        <v>31</v>
      </c>
    </row>
    <row r="1988" spans="1:19" x14ac:dyDescent="0.25">
      <c r="A1988" t="s">
        <v>338</v>
      </c>
      <c r="B1988" t="s">
        <v>32227</v>
      </c>
      <c r="C1988" t="s">
        <v>32228</v>
      </c>
      <c r="E1988" t="s">
        <v>9412</v>
      </c>
      <c r="F1988" t="s">
        <v>29</v>
      </c>
      <c r="G1988">
        <v>31794</v>
      </c>
      <c r="H1988">
        <v>31.450133000000001</v>
      </c>
      <c r="I1988">
        <v>-83.527237</v>
      </c>
      <c r="J1988" s="1" t="d">
        <v>2019-01-10</v>
      </c>
      <c r="K1988">
        <v>114086</v>
      </c>
      <c r="L1988" t="s">
        <v>30</v>
      </c>
      <c r="M1988" s="1" t="d">
        <v>2018-11-01</v>
      </c>
      <c r="N1988">
        <v>11</v>
      </c>
      <c r="O1988">
        <v>1</v>
      </c>
      <c r="P1988">
        <v>2018</v>
      </c>
      <c r="R1988" t="s">
        <v>26</v>
      </c>
      <c r="S1988" t="s">
        <v>31</v>
      </c>
    </row>
    <row r="1989" spans="1:19" x14ac:dyDescent="0.25">
      <c r="A1989" t="s">
        <v>338</v>
      </c>
      <c r="B1989" t="s">
        <v>32229</v>
      </c>
      <c r="C1989" t="s">
        <v>32230</v>
      </c>
      <c r="E1989" t="s">
        <v>32231</v>
      </c>
      <c r="F1989" t="s">
        <v>29</v>
      </c>
      <c r="G1989">
        <v>30577</v>
      </c>
      <c r="H1989">
        <v>34.576242999999998</v>
      </c>
      <c r="I1989">
        <v>-83.314943</v>
      </c>
      <c r="J1989" s="1" t="d">
        <v>2019-01-10</v>
      </c>
      <c r="K1989">
        <v>114087</v>
      </c>
      <c r="L1989" t="s">
        <v>30</v>
      </c>
      <c r="M1989" s="1" t="d">
        <v>2018-11-01</v>
      </c>
      <c r="N1989">
        <v>11</v>
      </c>
      <c r="O1989">
        <v>1</v>
      </c>
      <c r="P1989">
        <v>2018</v>
      </c>
      <c r="R1989" t="s">
        <v>26</v>
      </c>
      <c r="S1989" t="s">
        <v>31</v>
      </c>
    </row>
    <row r="1990" spans="1:19" x14ac:dyDescent="0.25">
      <c r="A1990" t="s">
        <v>338</v>
      </c>
      <c r="B1990" t="s">
        <v>32232</v>
      </c>
      <c r="C1990" t="s">
        <v>32233</v>
      </c>
      <c r="E1990" t="s">
        <v>1841</v>
      </c>
      <c r="F1990" t="s">
        <v>29</v>
      </c>
      <c r="G1990">
        <v>31601</v>
      </c>
      <c r="H1990">
        <v>30.843136000000001</v>
      </c>
      <c r="I1990">
        <v>-83.328134000000006</v>
      </c>
      <c r="J1990" s="1" t="d">
        <v>2019-01-10</v>
      </c>
      <c r="K1990">
        <v>114088</v>
      </c>
      <c r="L1990" t="s">
        <v>30</v>
      </c>
      <c r="M1990" s="1" t="d">
        <v>2018-11-01</v>
      </c>
      <c r="N1990">
        <v>11</v>
      </c>
      <c r="O1990">
        <v>1</v>
      </c>
      <c r="P1990">
        <v>2018</v>
      </c>
      <c r="R1990" t="s">
        <v>26</v>
      </c>
      <c r="S1990" t="s">
        <v>31</v>
      </c>
    </row>
    <row r="1991" spans="1:19" x14ac:dyDescent="0.25">
      <c r="A1991" t="s">
        <v>338</v>
      </c>
      <c r="B1991" t="s">
        <v>32234</v>
      </c>
      <c r="C1991" t="s">
        <v>32235</v>
      </c>
      <c r="E1991" t="s">
        <v>1841</v>
      </c>
      <c r="F1991" t="s">
        <v>29</v>
      </c>
      <c r="G1991">
        <v>31601</v>
      </c>
      <c r="H1991">
        <v>30.841868000000002</v>
      </c>
      <c r="I1991">
        <v>-83.328810000000004</v>
      </c>
      <c r="J1991" s="1" t="d">
        <v>2019-01-10</v>
      </c>
      <c r="K1991">
        <v>114089</v>
      </c>
      <c r="L1991" t="s">
        <v>30</v>
      </c>
      <c r="M1991" s="1" t="d">
        <v>2018-11-01</v>
      </c>
      <c r="N1991">
        <v>11</v>
      </c>
      <c r="O1991">
        <v>1</v>
      </c>
      <c r="P1991">
        <v>2018</v>
      </c>
      <c r="R1991" t="s">
        <v>26</v>
      </c>
      <c r="S1991" t="s">
        <v>31</v>
      </c>
    </row>
    <row r="1992" spans="1:19" x14ac:dyDescent="0.25">
      <c r="A1992" t="s">
        <v>338</v>
      </c>
      <c r="B1992" t="s">
        <v>32236</v>
      </c>
      <c r="C1992" t="s">
        <v>32237</v>
      </c>
      <c r="E1992" t="s">
        <v>1841</v>
      </c>
      <c r="F1992" t="s">
        <v>29</v>
      </c>
      <c r="G1992">
        <v>31601</v>
      </c>
      <c r="H1992">
        <v>30.821863</v>
      </c>
      <c r="I1992">
        <v>-83.308762999999999</v>
      </c>
      <c r="J1992" s="1" t="d">
        <v>2019-01-10</v>
      </c>
      <c r="K1992">
        <v>114090</v>
      </c>
      <c r="L1992" t="s">
        <v>30</v>
      </c>
      <c r="M1992" s="1" t="d">
        <v>2018-11-01</v>
      </c>
      <c r="N1992">
        <v>11</v>
      </c>
      <c r="O1992">
        <v>1</v>
      </c>
      <c r="P1992">
        <v>2018</v>
      </c>
      <c r="R1992" t="s">
        <v>26</v>
      </c>
      <c r="S1992" t="s">
        <v>31</v>
      </c>
    </row>
    <row r="1993" spans="1:19" x14ac:dyDescent="0.25">
      <c r="A1993" t="s">
        <v>338</v>
      </c>
      <c r="B1993" t="s">
        <v>32238</v>
      </c>
      <c r="C1993" t="s">
        <v>32239</v>
      </c>
      <c r="E1993" t="s">
        <v>32240</v>
      </c>
      <c r="F1993" t="s">
        <v>29</v>
      </c>
      <c r="G1993">
        <v>31088</v>
      </c>
      <c r="H1993">
        <v>32.616892</v>
      </c>
      <c r="I1993">
        <v>-83.670365000000004</v>
      </c>
      <c r="J1993" s="1" t="d">
        <v>2019-01-10</v>
      </c>
      <c r="K1993">
        <v>114091</v>
      </c>
      <c r="L1993" t="s">
        <v>30</v>
      </c>
      <c r="M1993" s="1" t="d">
        <v>2018-11-01</v>
      </c>
      <c r="N1993">
        <v>11</v>
      </c>
      <c r="O1993">
        <v>1</v>
      </c>
      <c r="P1993">
        <v>2018</v>
      </c>
      <c r="R1993" t="s">
        <v>26</v>
      </c>
      <c r="S1993" t="s">
        <v>31</v>
      </c>
    </row>
    <row r="1994" spans="1:19" x14ac:dyDescent="0.25">
      <c r="A1994" t="s">
        <v>338</v>
      </c>
      <c r="B1994" t="s">
        <v>32241</v>
      </c>
      <c r="C1994" t="s">
        <v>32242</v>
      </c>
      <c r="E1994" t="s">
        <v>32243</v>
      </c>
      <c r="F1994" t="s">
        <v>29</v>
      </c>
      <c r="G1994">
        <v>31088</v>
      </c>
      <c r="H1994">
        <v>32.615018999999997</v>
      </c>
      <c r="I1994">
        <v>-83.694678999999994</v>
      </c>
      <c r="J1994" s="1" t="d">
        <v>2019-01-10</v>
      </c>
      <c r="K1994">
        <v>114092</v>
      </c>
      <c r="L1994" t="s">
        <v>30</v>
      </c>
      <c r="M1994" s="1" t="d">
        <v>2018-11-01</v>
      </c>
      <c r="N1994">
        <v>11</v>
      </c>
      <c r="O1994">
        <v>1</v>
      </c>
      <c r="P1994">
        <v>2018</v>
      </c>
      <c r="R1994" t="s">
        <v>26</v>
      </c>
      <c r="S1994" t="s">
        <v>31</v>
      </c>
    </row>
    <row r="1995" spans="1:19" x14ac:dyDescent="0.25">
      <c r="A1995" t="s">
        <v>338</v>
      </c>
      <c r="B1995" t="s">
        <v>32244</v>
      </c>
      <c r="C1995" t="s">
        <v>32245</v>
      </c>
      <c r="E1995" t="s">
        <v>32243</v>
      </c>
      <c r="F1995" t="s">
        <v>29</v>
      </c>
      <c r="G1995">
        <v>31088</v>
      </c>
      <c r="H1995">
        <v>32.615672000000004</v>
      </c>
      <c r="I1995">
        <v>-83.690068999999994</v>
      </c>
      <c r="J1995" s="1" t="d">
        <v>2019-01-10</v>
      </c>
      <c r="K1995">
        <v>114093</v>
      </c>
      <c r="L1995" t="s">
        <v>30</v>
      </c>
      <c r="M1995" s="1" t="d">
        <v>2018-11-01</v>
      </c>
      <c r="N1995">
        <v>11</v>
      </c>
      <c r="O1995">
        <v>1</v>
      </c>
      <c r="P1995">
        <v>2018</v>
      </c>
      <c r="R1995" t="s">
        <v>26</v>
      </c>
      <c r="S1995" t="s">
        <v>31</v>
      </c>
    </row>
    <row r="1996" spans="1:19" x14ac:dyDescent="0.25">
      <c r="A1996" t="s">
        <v>338</v>
      </c>
      <c r="B1996" t="s">
        <v>32246</v>
      </c>
      <c r="C1996" t="s">
        <v>32247</v>
      </c>
      <c r="E1996" t="s">
        <v>32243</v>
      </c>
      <c r="F1996" t="s">
        <v>29</v>
      </c>
      <c r="G1996">
        <v>31093</v>
      </c>
      <c r="H1996">
        <v>32.616568999999998</v>
      </c>
      <c r="I1996">
        <v>-83.698696999999996</v>
      </c>
      <c r="J1996" s="1" t="d">
        <v>2019-01-10</v>
      </c>
      <c r="K1996">
        <v>114094</v>
      </c>
      <c r="L1996" t="s">
        <v>30</v>
      </c>
      <c r="M1996" s="1" t="d">
        <v>2018-11-01</v>
      </c>
      <c r="N1996">
        <v>11</v>
      </c>
      <c r="O1996">
        <v>1</v>
      </c>
      <c r="P1996">
        <v>2018</v>
      </c>
      <c r="R1996" t="s">
        <v>26</v>
      </c>
      <c r="S1996" t="s">
        <v>31</v>
      </c>
    </row>
    <row r="1997" spans="1:19" x14ac:dyDescent="0.25">
      <c r="A1997" t="s">
        <v>338</v>
      </c>
      <c r="B1997" t="s">
        <v>32250</v>
      </c>
      <c r="C1997" t="s">
        <v>32251</v>
      </c>
      <c r="E1997" t="s">
        <v>32252</v>
      </c>
      <c r="F1997" t="s">
        <v>29</v>
      </c>
      <c r="G1997">
        <v>30582</v>
      </c>
      <c r="H1997">
        <v>34.953043000000001</v>
      </c>
      <c r="I1997">
        <v>-83.838137000000003</v>
      </c>
      <c r="J1997" s="1" t="d">
        <v>2019-01-10</v>
      </c>
      <c r="K1997">
        <v>114096</v>
      </c>
      <c r="L1997" t="s">
        <v>30</v>
      </c>
      <c r="M1997" s="1" t="d">
        <v>2018-11-01</v>
      </c>
      <c r="N1997">
        <v>11</v>
      </c>
      <c r="O1997">
        <v>1</v>
      </c>
      <c r="P1997">
        <v>2018</v>
      </c>
      <c r="R1997" t="s">
        <v>26</v>
      </c>
      <c r="S1997" t="s">
        <v>31</v>
      </c>
    </row>
    <row r="1998" spans="1:19" x14ac:dyDescent="0.25">
      <c r="A1998" t="s">
        <v>338</v>
      </c>
      <c r="B1998" t="s">
        <v>32255</v>
      </c>
      <c r="C1998" t="s">
        <v>9193</v>
      </c>
      <c r="E1998" t="s">
        <v>2638</v>
      </c>
      <c r="F1998" t="s">
        <v>707</v>
      </c>
      <c r="G1998">
        <v>96815</v>
      </c>
      <c r="H1998">
        <v>21.269797000000001</v>
      </c>
      <c r="I1998">
        <v>-157.82215199999999</v>
      </c>
      <c r="J1998" s="1" t="d">
        <v>2019-01-10</v>
      </c>
      <c r="K1998">
        <v>114098</v>
      </c>
      <c r="L1998" t="s">
        <v>30</v>
      </c>
      <c r="M1998" s="1" t="d">
        <v>2018-11-01</v>
      </c>
      <c r="N1998">
        <v>11</v>
      </c>
      <c r="O1998">
        <v>1</v>
      </c>
      <c r="P1998">
        <v>2018</v>
      </c>
      <c r="R1998" t="s">
        <v>26</v>
      </c>
      <c r="S1998" t="s">
        <v>31</v>
      </c>
    </row>
    <row r="1999" spans="1:19" x14ac:dyDescent="0.25">
      <c r="A1999" t="s">
        <v>338</v>
      </c>
      <c r="B1999" t="s">
        <v>32256</v>
      </c>
      <c r="C1999" t="s">
        <v>32257</v>
      </c>
      <c r="E1999" t="s">
        <v>9226</v>
      </c>
      <c r="F1999" t="s">
        <v>707</v>
      </c>
      <c r="G1999">
        <v>96740</v>
      </c>
      <c r="H1999">
        <v>19.826460999999998</v>
      </c>
      <c r="I1999">
        <v>-155.99027000000001</v>
      </c>
      <c r="J1999" s="1" t="d">
        <v>2019-01-10</v>
      </c>
      <c r="K1999">
        <v>114099</v>
      </c>
      <c r="L1999" t="s">
        <v>30</v>
      </c>
      <c r="M1999" s="1" t="d">
        <v>2018-11-01</v>
      </c>
      <c r="N1999">
        <v>11</v>
      </c>
      <c r="O1999">
        <v>1</v>
      </c>
      <c r="P1999">
        <v>2018</v>
      </c>
      <c r="R1999" t="s">
        <v>26</v>
      </c>
      <c r="S1999" t="s">
        <v>31</v>
      </c>
    </row>
    <row r="2000" spans="1:19" x14ac:dyDescent="0.25">
      <c r="A2000" t="s">
        <v>338</v>
      </c>
      <c r="B2000" t="s">
        <v>32261</v>
      </c>
      <c r="C2000" t="s">
        <v>32262</v>
      </c>
      <c r="E2000" t="s">
        <v>9249</v>
      </c>
      <c r="F2000" t="s">
        <v>707</v>
      </c>
      <c r="G2000">
        <v>96761</v>
      </c>
      <c r="H2000">
        <v>21.001128999999999</v>
      </c>
      <c r="I2000">
        <v>-156.65364600000001</v>
      </c>
      <c r="J2000" s="1" t="d">
        <v>2019-01-10</v>
      </c>
      <c r="K2000">
        <v>114102</v>
      </c>
      <c r="L2000" t="s">
        <v>30</v>
      </c>
      <c r="M2000" s="1" t="d">
        <v>2018-11-01</v>
      </c>
      <c r="N2000">
        <v>11</v>
      </c>
      <c r="O2000">
        <v>1</v>
      </c>
      <c r="P2000">
        <v>2018</v>
      </c>
      <c r="R2000" t="s">
        <v>26</v>
      </c>
      <c r="S2000" t="s">
        <v>31</v>
      </c>
    </row>
    <row r="2001" spans="1:19" x14ac:dyDescent="0.25">
      <c r="A2001" t="s">
        <v>338</v>
      </c>
      <c r="B2001" t="s">
        <v>32267</v>
      </c>
      <c r="C2001" t="s">
        <v>32268</v>
      </c>
      <c r="E2001" t="s">
        <v>9270</v>
      </c>
      <c r="F2001" t="s">
        <v>707</v>
      </c>
      <c r="G2001">
        <v>96753</v>
      </c>
      <c r="H2001">
        <v>20.677361000000001</v>
      </c>
      <c r="I2001">
        <v>-156.43187800000001</v>
      </c>
      <c r="J2001" s="1" t="d">
        <v>2019-01-10</v>
      </c>
      <c r="K2001">
        <v>114105</v>
      </c>
      <c r="L2001" t="s">
        <v>30</v>
      </c>
      <c r="M2001" s="1" t="d">
        <v>2018-11-01</v>
      </c>
      <c r="N2001">
        <v>11</v>
      </c>
      <c r="O2001">
        <v>1</v>
      </c>
      <c r="P2001">
        <v>2018</v>
      </c>
      <c r="R2001" t="s">
        <v>26</v>
      </c>
      <c r="S2001" t="s">
        <v>31</v>
      </c>
    </row>
    <row r="2002" spans="1:19" x14ac:dyDescent="0.25">
      <c r="A2002" t="s">
        <v>338</v>
      </c>
      <c r="B2002" t="s">
        <v>32271</v>
      </c>
      <c r="C2002" t="s">
        <v>32272</v>
      </c>
      <c r="E2002" t="s">
        <v>2011</v>
      </c>
      <c r="F2002" t="s">
        <v>327</v>
      </c>
      <c r="G2002">
        <v>50021</v>
      </c>
      <c r="H2002">
        <v>41.705080000000002</v>
      </c>
      <c r="I2002">
        <v>-93.573254000000006</v>
      </c>
      <c r="J2002" s="1" t="d">
        <v>2019-01-10</v>
      </c>
      <c r="K2002">
        <v>114107</v>
      </c>
      <c r="L2002" t="s">
        <v>30</v>
      </c>
      <c r="M2002" s="1" t="d">
        <v>2018-11-01</v>
      </c>
      <c r="N2002">
        <v>11</v>
      </c>
      <c r="O2002">
        <v>1</v>
      </c>
      <c r="P2002">
        <v>2018</v>
      </c>
      <c r="R2002" t="s">
        <v>26</v>
      </c>
      <c r="S2002" t="s">
        <v>31</v>
      </c>
    </row>
    <row r="2003" spans="1:19" x14ac:dyDescent="0.25">
      <c r="A2003" t="s">
        <v>338</v>
      </c>
      <c r="B2003" t="s">
        <v>32280</v>
      </c>
      <c r="C2003" t="s">
        <v>32281</v>
      </c>
      <c r="E2003" t="s">
        <v>695</v>
      </c>
      <c r="F2003" t="s">
        <v>327</v>
      </c>
      <c r="G2003">
        <v>50309</v>
      </c>
      <c r="H2003">
        <v>41.590971000000003</v>
      </c>
      <c r="I2003">
        <v>-93.623737000000006</v>
      </c>
      <c r="J2003" s="1" t="d">
        <v>2019-01-10</v>
      </c>
      <c r="K2003">
        <v>114112</v>
      </c>
      <c r="L2003" t="s">
        <v>30</v>
      </c>
      <c r="M2003" s="1" t="d">
        <v>2018-11-01</v>
      </c>
      <c r="N2003">
        <v>11</v>
      </c>
      <c r="O2003">
        <v>1</v>
      </c>
      <c r="P2003">
        <v>2018</v>
      </c>
      <c r="R2003" t="s">
        <v>26</v>
      </c>
      <c r="S2003" t="s">
        <v>31</v>
      </c>
    </row>
    <row r="2004" spans="1:19" x14ac:dyDescent="0.25">
      <c r="A2004" t="s">
        <v>338</v>
      </c>
      <c r="B2004" t="s">
        <v>32285</v>
      </c>
      <c r="C2004" t="s">
        <v>32286</v>
      </c>
      <c r="E2004" t="s">
        <v>23701</v>
      </c>
      <c r="F2004" t="s">
        <v>327</v>
      </c>
      <c r="G2004">
        <v>52571</v>
      </c>
      <c r="H2004">
        <v>40.870460000000001</v>
      </c>
      <c r="I2004">
        <v>-92.918723</v>
      </c>
      <c r="J2004" s="1" t="d">
        <v>2019-01-10</v>
      </c>
      <c r="K2004">
        <v>114115</v>
      </c>
      <c r="L2004" t="s">
        <v>30</v>
      </c>
      <c r="M2004" s="1" t="d">
        <v>2018-11-01</v>
      </c>
      <c r="N2004">
        <v>11</v>
      </c>
      <c r="O2004">
        <v>1</v>
      </c>
      <c r="P2004">
        <v>2018</v>
      </c>
      <c r="R2004" t="s">
        <v>26</v>
      </c>
      <c r="S2004" t="s">
        <v>31</v>
      </c>
    </row>
    <row r="2005" spans="1:19" x14ac:dyDescent="0.25">
      <c r="A2005" t="s">
        <v>338</v>
      </c>
      <c r="B2005" t="s">
        <v>32295</v>
      </c>
      <c r="C2005" t="s">
        <v>32296</v>
      </c>
      <c r="E2005" t="s">
        <v>2051</v>
      </c>
      <c r="F2005" t="s">
        <v>327</v>
      </c>
      <c r="G2005">
        <v>50266</v>
      </c>
      <c r="H2005">
        <v>41.570478999999999</v>
      </c>
      <c r="I2005">
        <v>-93.811194999999998</v>
      </c>
      <c r="J2005" s="1" t="d">
        <v>2019-01-10</v>
      </c>
      <c r="K2005">
        <v>114120</v>
      </c>
      <c r="L2005" t="s">
        <v>30</v>
      </c>
      <c r="M2005" s="1" t="d">
        <v>2018-11-01</v>
      </c>
      <c r="N2005">
        <v>11</v>
      </c>
      <c r="O2005">
        <v>1</v>
      </c>
      <c r="P2005">
        <v>2018</v>
      </c>
      <c r="R2005" t="s">
        <v>26</v>
      </c>
      <c r="S2005" t="s">
        <v>31</v>
      </c>
    </row>
    <row r="2006" spans="1:19" x14ac:dyDescent="0.25">
      <c r="A2006" t="s">
        <v>338</v>
      </c>
      <c r="B2006" t="s">
        <v>32300</v>
      </c>
      <c r="C2006" t="s">
        <v>32301</v>
      </c>
      <c r="E2006" t="s">
        <v>9334</v>
      </c>
      <c r="F2006" t="s">
        <v>10</v>
      </c>
      <c r="G2006">
        <v>83313</v>
      </c>
      <c r="H2006">
        <v>43.471333999999999</v>
      </c>
      <c r="I2006">
        <v>-114.264906</v>
      </c>
      <c r="J2006" s="1" t="d">
        <v>2019-01-10</v>
      </c>
      <c r="K2006">
        <v>114122</v>
      </c>
      <c r="L2006" t="s">
        <v>30</v>
      </c>
      <c r="M2006" s="1" t="d">
        <v>2018-10-01</v>
      </c>
      <c r="N2006">
        <v>10</v>
      </c>
      <c r="O2006">
        <v>1</v>
      </c>
      <c r="P2006">
        <v>2018</v>
      </c>
      <c r="R2006" t="s">
        <v>26</v>
      </c>
      <c r="S2006" t="s">
        <v>31</v>
      </c>
    </row>
    <row r="2007" spans="1:19" x14ac:dyDescent="0.25">
      <c r="A2007" t="s">
        <v>338</v>
      </c>
      <c r="B2007" t="s">
        <v>32321</v>
      </c>
      <c r="C2007" t="s">
        <v>32322</v>
      </c>
      <c r="E2007" t="s">
        <v>83</v>
      </c>
      <c r="F2007" t="s">
        <v>10</v>
      </c>
      <c r="G2007">
        <v>83687</v>
      </c>
      <c r="H2007">
        <v>43.606155999999999</v>
      </c>
      <c r="I2007">
        <v>-116.510537</v>
      </c>
      <c r="J2007" s="1" t="d">
        <v>2019-01-10</v>
      </c>
      <c r="K2007">
        <v>114133</v>
      </c>
      <c r="L2007" t="s">
        <v>30</v>
      </c>
      <c r="M2007" s="1" t="d">
        <v>2018-11-01</v>
      </c>
      <c r="N2007">
        <v>11</v>
      </c>
      <c r="O2007">
        <v>1</v>
      </c>
      <c r="P2007">
        <v>2018</v>
      </c>
      <c r="R2007" t="s">
        <v>26</v>
      </c>
      <c r="S2007" t="s">
        <v>31</v>
      </c>
    </row>
    <row r="2008" spans="1:19" x14ac:dyDescent="0.25">
      <c r="A2008" t="s">
        <v>338</v>
      </c>
      <c r="B2008" t="s">
        <v>32331</v>
      </c>
      <c r="C2008" t="s">
        <v>32332</v>
      </c>
      <c r="E2008" t="s">
        <v>32330</v>
      </c>
      <c r="F2008" t="s">
        <v>10</v>
      </c>
      <c r="G2008">
        <v>83864</v>
      </c>
      <c r="H2008">
        <v>48.274901999999997</v>
      </c>
      <c r="I2008">
        <v>-116.544189</v>
      </c>
      <c r="J2008" s="1" t="d">
        <v>2019-01-10</v>
      </c>
      <c r="K2008">
        <v>114137</v>
      </c>
      <c r="L2008" t="s">
        <v>30</v>
      </c>
      <c r="M2008" s="1" t="d">
        <v>2018-11-01</v>
      </c>
      <c r="N2008">
        <v>11</v>
      </c>
      <c r="O2008">
        <v>1</v>
      </c>
      <c r="P2008">
        <v>2018</v>
      </c>
      <c r="R2008" t="s">
        <v>26</v>
      </c>
      <c r="S2008" t="s">
        <v>31</v>
      </c>
    </row>
    <row r="2009" spans="1:19" x14ac:dyDescent="0.25">
      <c r="A2009" t="s">
        <v>338</v>
      </c>
      <c r="B2009" t="s">
        <v>32339</v>
      </c>
      <c r="C2009" t="s">
        <v>32340</v>
      </c>
      <c r="E2009" t="s">
        <v>12103</v>
      </c>
      <c r="F2009" t="s">
        <v>373</v>
      </c>
      <c r="G2009">
        <v>62002</v>
      </c>
      <c r="H2009">
        <v>38.903832000000001</v>
      </c>
      <c r="I2009">
        <v>-90.132814999999994</v>
      </c>
      <c r="J2009" s="1" t="d">
        <v>2019-01-10</v>
      </c>
      <c r="K2009">
        <v>114142</v>
      </c>
      <c r="L2009" t="s">
        <v>30</v>
      </c>
      <c r="M2009" s="1" t="d">
        <v>2018-04-01</v>
      </c>
      <c r="N2009">
        <v>4</v>
      </c>
      <c r="O2009">
        <v>1</v>
      </c>
      <c r="P2009">
        <v>2018</v>
      </c>
      <c r="R2009" t="s">
        <v>26</v>
      </c>
      <c r="S2009" t="s">
        <v>31</v>
      </c>
    </row>
    <row r="2010" spans="1:19" x14ac:dyDescent="0.25">
      <c r="A2010" t="s">
        <v>338</v>
      </c>
      <c r="B2010" t="s">
        <v>32341</v>
      </c>
      <c r="C2010" t="s">
        <v>32342</v>
      </c>
      <c r="E2010" t="s">
        <v>1479</v>
      </c>
      <c r="F2010" t="s">
        <v>373</v>
      </c>
      <c r="G2010">
        <v>60506</v>
      </c>
      <c r="H2010">
        <v>41.770496000000001</v>
      </c>
      <c r="I2010">
        <v>-88.312725</v>
      </c>
      <c r="J2010" s="1" t="d">
        <v>2019-01-10</v>
      </c>
      <c r="K2010">
        <v>114143</v>
      </c>
      <c r="L2010" t="s">
        <v>30</v>
      </c>
      <c r="M2010" s="1" t="d">
        <v>2018-04-01</v>
      </c>
      <c r="N2010">
        <v>4</v>
      </c>
      <c r="O2010">
        <v>1</v>
      </c>
      <c r="P2010">
        <v>2018</v>
      </c>
      <c r="R2010" t="s">
        <v>26</v>
      </c>
      <c r="S2010" t="s">
        <v>31</v>
      </c>
    </row>
    <row r="2011" spans="1:19" x14ac:dyDescent="0.25">
      <c r="A2011" t="s">
        <v>338</v>
      </c>
      <c r="B2011" t="s">
        <v>32343</v>
      </c>
      <c r="C2011" t="s">
        <v>32344</v>
      </c>
      <c r="E2011" t="s">
        <v>1479</v>
      </c>
      <c r="F2011" t="s">
        <v>373</v>
      </c>
      <c r="G2011">
        <v>60505</v>
      </c>
      <c r="H2011">
        <v>41.760469999999998</v>
      </c>
      <c r="I2011">
        <v>-88.308885000000004</v>
      </c>
      <c r="J2011" s="1" t="d">
        <v>2019-01-10</v>
      </c>
      <c r="K2011">
        <v>114144</v>
      </c>
      <c r="L2011" t="s">
        <v>30</v>
      </c>
      <c r="M2011" s="1" t="d">
        <v>2018-11-01</v>
      </c>
      <c r="N2011">
        <v>11</v>
      </c>
      <c r="O2011">
        <v>1</v>
      </c>
      <c r="P2011">
        <v>2018</v>
      </c>
      <c r="R2011" t="s">
        <v>26</v>
      </c>
      <c r="S2011" t="s">
        <v>31</v>
      </c>
    </row>
    <row r="2012" spans="1:19" x14ac:dyDescent="0.25">
      <c r="A2012" t="s">
        <v>338</v>
      </c>
      <c r="B2012" t="s">
        <v>32345</v>
      </c>
      <c r="C2012" t="s">
        <v>32346</v>
      </c>
      <c r="E2012" t="s">
        <v>1479</v>
      </c>
      <c r="F2012" t="s">
        <v>373</v>
      </c>
      <c r="G2012">
        <v>60506</v>
      </c>
      <c r="H2012">
        <v>41.782319999999999</v>
      </c>
      <c r="I2012">
        <v>-88.367075999999997</v>
      </c>
      <c r="J2012" s="1" t="d">
        <v>2019-01-10</v>
      </c>
      <c r="K2012">
        <v>114145</v>
      </c>
      <c r="L2012" t="s">
        <v>30</v>
      </c>
      <c r="M2012" s="1" t="d">
        <v>2018-11-01</v>
      </c>
      <c r="N2012">
        <v>11</v>
      </c>
      <c r="O2012">
        <v>1</v>
      </c>
      <c r="P2012">
        <v>2018</v>
      </c>
      <c r="R2012" t="s">
        <v>26</v>
      </c>
      <c r="S2012" t="s">
        <v>31</v>
      </c>
    </row>
    <row r="2013" spans="1:19" x14ac:dyDescent="0.25">
      <c r="A2013" t="s">
        <v>338</v>
      </c>
      <c r="B2013" t="s">
        <v>32347</v>
      </c>
      <c r="C2013" t="s">
        <v>32348</v>
      </c>
      <c r="E2013" t="s">
        <v>1479</v>
      </c>
      <c r="F2013" t="s">
        <v>373</v>
      </c>
      <c r="G2013">
        <v>60504</v>
      </c>
      <c r="H2013">
        <v>41.745198000000002</v>
      </c>
      <c r="I2013">
        <v>-88.247656000000006</v>
      </c>
      <c r="J2013" s="1" t="d">
        <v>2019-01-10</v>
      </c>
      <c r="K2013">
        <v>114146</v>
      </c>
      <c r="L2013" t="s">
        <v>30</v>
      </c>
      <c r="M2013" s="1" t="d">
        <v>2018-11-01</v>
      </c>
      <c r="N2013">
        <v>11</v>
      </c>
      <c r="O2013">
        <v>1</v>
      </c>
      <c r="P2013">
        <v>2018</v>
      </c>
      <c r="R2013" t="s">
        <v>26</v>
      </c>
      <c r="S2013" t="s">
        <v>31</v>
      </c>
    </row>
    <row r="2014" spans="1:19" x14ac:dyDescent="0.25">
      <c r="A2014" t="s">
        <v>338</v>
      </c>
      <c r="B2014" t="s">
        <v>32363</v>
      </c>
      <c r="C2014" t="s">
        <v>32364</v>
      </c>
      <c r="E2014" t="s">
        <v>698</v>
      </c>
      <c r="F2014" t="s">
        <v>373</v>
      </c>
      <c r="G2014">
        <v>60622</v>
      </c>
      <c r="H2014">
        <v>41.905158</v>
      </c>
      <c r="I2014">
        <v>-87.680974000000006</v>
      </c>
      <c r="J2014" s="1" t="d">
        <v>2019-01-10</v>
      </c>
      <c r="K2014">
        <v>114155</v>
      </c>
      <c r="L2014" t="s">
        <v>30</v>
      </c>
      <c r="M2014" s="1" t="d">
        <v>2018-11-01</v>
      </c>
      <c r="N2014">
        <v>11</v>
      </c>
      <c r="O2014">
        <v>1</v>
      </c>
      <c r="P2014">
        <v>2018</v>
      </c>
      <c r="R2014" t="s">
        <v>26</v>
      </c>
      <c r="S2014" t="s">
        <v>27</v>
      </c>
    </row>
    <row r="2015" spans="1:19" x14ac:dyDescent="0.25">
      <c r="A2015" t="s">
        <v>338</v>
      </c>
      <c r="B2015" t="s">
        <v>32376</v>
      </c>
      <c r="C2015" t="s">
        <v>32377</v>
      </c>
      <c r="E2015" t="s">
        <v>698</v>
      </c>
      <c r="F2015" t="s">
        <v>373</v>
      </c>
      <c r="G2015">
        <v>60638</v>
      </c>
      <c r="H2015">
        <v>41.779961</v>
      </c>
      <c r="I2015">
        <v>-87.752253999999994</v>
      </c>
      <c r="J2015" s="1" t="d">
        <v>2019-01-10</v>
      </c>
      <c r="K2015">
        <v>114162</v>
      </c>
      <c r="L2015" t="s">
        <v>30</v>
      </c>
      <c r="M2015" s="1" t="d">
        <v>2018-11-01</v>
      </c>
      <c r="N2015">
        <v>11</v>
      </c>
      <c r="O2015">
        <v>1</v>
      </c>
      <c r="P2015">
        <v>2018</v>
      </c>
      <c r="R2015" t="s">
        <v>26</v>
      </c>
      <c r="S2015" t="s">
        <v>31</v>
      </c>
    </row>
    <row r="2016" spans="1:19" x14ac:dyDescent="0.25">
      <c r="A2016" t="s">
        <v>338</v>
      </c>
      <c r="B2016" t="s">
        <v>32380</v>
      </c>
      <c r="C2016" t="s">
        <v>32381</v>
      </c>
      <c r="E2016" t="s">
        <v>698</v>
      </c>
      <c r="F2016" t="s">
        <v>373</v>
      </c>
      <c r="G2016">
        <v>60654</v>
      </c>
      <c r="H2016">
        <v>41.893593000000003</v>
      </c>
      <c r="I2016">
        <v>-87.633408000000003</v>
      </c>
      <c r="J2016" s="1" t="d">
        <v>2019-01-10</v>
      </c>
      <c r="K2016">
        <v>114164</v>
      </c>
      <c r="L2016" t="s">
        <v>30</v>
      </c>
      <c r="M2016" s="1" t="d">
        <v>2018-04-01</v>
      </c>
      <c r="N2016">
        <v>4</v>
      </c>
      <c r="O2016">
        <v>1</v>
      </c>
      <c r="P2016">
        <v>2018</v>
      </c>
      <c r="R2016" t="s">
        <v>26</v>
      </c>
      <c r="S2016" t="s">
        <v>31</v>
      </c>
    </row>
    <row r="2017" spans="1:19" x14ac:dyDescent="0.25">
      <c r="A2017" t="s">
        <v>338</v>
      </c>
      <c r="B2017" t="s">
        <v>32385</v>
      </c>
      <c r="C2017" t="s">
        <v>32386</v>
      </c>
      <c r="E2017" t="s">
        <v>646</v>
      </c>
      <c r="F2017" t="s">
        <v>373</v>
      </c>
      <c r="G2017">
        <v>60018</v>
      </c>
      <c r="H2017">
        <v>42.010460999999999</v>
      </c>
      <c r="I2017">
        <v>-87.886996999999994</v>
      </c>
      <c r="J2017" s="1" t="d">
        <v>2019-01-10</v>
      </c>
      <c r="K2017">
        <v>114167</v>
      </c>
      <c r="L2017" t="s">
        <v>30</v>
      </c>
      <c r="M2017" s="1" t="d">
        <v>2018-11-01</v>
      </c>
      <c r="N2017">
        <v>11</v>
      </c>
      <c r="O2017">
        <v>1</v>
      </c>
      <c r="P2017">
        <v>2018</v>
      </c>
      <c r="R2017" t="s">
        <v>26</v>
      </c>
      <c r="S2017" t="s">
        <v>31</v>
      </c>
    </row>
    <row r="2018" spans="1:19" x14ac:dyDescent="0.25">
      <c r="A2018" t="s">
        <v>338</v>
      </c>
      <c r="B2018" t="s">
        <v>32389</v>
      </c>
      <c r="C2018" t="s">
        <v>32390</v>
      </c>
      <c r="E2018" t="s">
        <v>2387</v>
      </c>
      <c r="F2018" t="s">
        <v>373</v>
      </c>
      <c r="G2018">
        <v>61611</v>
      </c>
      <c r="H2018">
        <v>40.673081000000003</v>
      </c>
      <c r="I2018">
        <v>-89.587598999999997</v>
      </c>
      <c r="J2018" s="1" t="d">
        <v>2019-01-10</v>
      </c>
      <c r="K2018">
        <v>114169</v>
      </c>
      <c r="L2018" t="s">
        <v>30</v>
      </c>
      <c r="M2018" s="1" t="d">
        <v>2018-11-01</v>
      </c>
      <c r="N2018">
        <v>11</v>
      </c>
      <c r="O2018">
        <v>1</v>
      </c>
      <c r="P2018">
        <v>2018</v>
      </c>
      <c r="R2018" t="s">
        <v>26</v>
      </c>
      <c r="S2018" t="s">
        <v>31</v>
      </c>
    </row>
    <row r="2019" spans="1:19" x14ac:dyDescent="0.25">
      <c r="A2019" t="s">
        <v>338</v>
      </c>
      <c r="B2019" t="s">
        <v>32391</v>
      </c>
      <c r="C2019" t="s">
        <v>32390</v>
      </c>
      <c r="E2019" t="s">
        <v>2387</v>
      </c>
      <c r="F2019" t="s">
        <v>373</v>
      </c>
      <c r="G2019">
        <v>61611</v>
      </c>
      <c r="H2019">
        <v>40.673081000000003</v>
      </c>
      <c r="I2019">
        <v>-89.587598999999997</v>
      </c>
      <c r="J2019" s="1" t="d">
        <v>2019-01-10</v>
      </c>
      <c r="K2019">
        <v>114170</v>
      </c>
      <c r="L2019" t="s">
        <v>30</v>
      </c>
      <c r="M2019" s="1" t="d">
        <v>2018-11-01</v>
      </c>
      <c r="N2019">
        <v>11</v>
      </c>
      <c r="O2019">
        <v>1</v>
      </c>
      <c r="P2019">
        <v>2018</v>
      </c>
      <c r="R2019" t="s">
        <v>26</v>
      </c>
      <c r="S2019" t="s">
        <v>31</v>
      </c>
    </row>
    <row r="2020" spans="1:19" x14ac:dyDescent="0.25">
      <c r="A2020" t="s">
        <v>338</v>
      </c>
      <c r="B2020" t="s">
        <v>32392</v>
      </c>
      <c r="C2020" t="s">
        <v>32393</v>
      </c>
      <c r="E2020" t="s">
        <v>9780</v>
      </c>
      <c r="F2020" t="s">
        <v>373</v>
      </c>
      <c r="G2020">
        <v>60007</v>
      </c>
      <c r="H2020">
        <v>42.023957000000003</v>
      </c>
      <c r="I2020">
        <v>-87.960192000000006</v>
      </c>
      <c r="J2020" s="1" t="d">
        <v>2019-01-10</v>
      </c>
      <c r="K2020">
        <v>114171</v>
      </c>
      <c r="L2020" t="s">
        <v>30</v>
      </c>
      <c r="M2020" s="1" t="d">
        <v>2018-04-01</v>
      </c>
      <c r="N2020">
        <v>4</v>
      </c>
      <c r="O2020">
        <v>1</v>
      </c>
      <c r="P2020">
        <v>2018</v>
      </c>
      <c r="R2020" t="s">
        <v>26</v>
      </c>
      <c r="S2020" t="s">
        <v>31</v>
      </c>
    </row>
    <row r="2021" spans="1:19" x14ac:dyDescent="0.25">
      <c r="A2021" t="s">
        <v>338</v>
      </c>
      <c r="B2021" t="s">
        <v>32394</v>
      </c>
      <c r="C2021" t="s">
        <v>32395</v>
      </c>
      <c r="E2021" t="s">
        <v>9780</v>
      </c>
      <c r="F2021" t="s">
        <v>373</v>
      </c>
      <c r="G2021">
        <v>60007</v>
      </c>
      <c r="H2021">
        <v>42.011336999999997</v>
      </c>
      <c r="I2021">
        <v>-87.959990000000005</v>
      </c>
      <c r="J2021" s="1" t="d">
        <v>2019-01-10</v>
      </c>
      <c r="K2021">
        <v>114172</v>
      </c>
      <c r="L2021" t="s">
        <v>30</v>
      </c>
      <c r="M2021" s="1" t="d">
        <v>2018-11-01</v>
      </c>
      <c r="N2021">
        <v>11</v>
      </c>
      <c r="O2021">
        <v>1</v>
      </c>
      <c r="P2021">
        <v>2018</v>
      </c>
      <c r="R2021" t="s">
        <v>26</v>
      </c>
      <c r="S2021" t="s">
        <v>31</v>
      </c>
    </row>
    <row r="2022" spans="1:19" x14ac:dyDescent="0.25">
      <c r="A2022" t="s">
        <v>338</v>
      </c>
      <c r="B2022" t="s">
        <v>32396</v>
      </c>
      <c r="C2022" t="s">
        <v>32397</v>
      </c>
      <c r="E2022" t="s">
        <v>9780</v>
      </c>
      <c r="F2022" t="s">
        <v>373</v>
      </c>
      <c r="G2022">
        <v>60007</v>
      </c>
      <c r="H2022">
        <v>42.007905000000001</v>
      </c>
      <c r="I2022">
        <v>-87.935927000000007</v>
      </c>
      <c r="J2022" s="1" t="d">
        <v>2019-01-10</v>
      </c>
      <c r="K2022">
        <v>114173</v>
      </c>
      <c r="L2022" t="s">
        <v>30</v>
      </c>
      <c r="M2022" s="1" t="d">
        <v>2018-11-01</v>
      </c>
      <c r="N2022">
        <v>11</v>
      </c>
      <c r="O2022">
        <v>1</v>
      </c>
      <c r="P2022">
        <v>2018</v>
      </c>
      <c r="R2022" t="s">
        <v>26</v>
      </c>
      <c r="S2022" t="s">
        <v>31</v>
      </c>
    </row>
    <row r="2023" spans="1:19" x14ac:dyDescent="0.25">
      <c r="A2023" t="s">
        <v>338</v>
      </c>
      <c r="B2023" t="s">
        <v>32402</v>
      </c>
      <c r="C2023" t="s">
        <v>32403</v>
      </c>
      <c r="E2023" t="s">
        <v>4921</v>
      </c>
      <c r="F2023" t="s">
        <v>373</v>
      </c>
      <c r="G2023">
        <v>60201</v>
      </c>
      <c r="H2023">
        <v>42.048760000000001</v>
      </c>
      <c r="I2023">
        <v>-87.680655000000002</v>
      </c>
      <c r="J2023" s="1" t="d">
        <v>2019-01-10</v>
      </c>
      <c r="K2023">
        <v>114176</v>
      </c>
      <c r="L2023" t="s">
        <v>30</v>
      </c>
      <c r="M2023" s="1" t="d">
        <v>2018-04-01</v>
      </c>
      <c r="N2023">
        <v>4</v>
      </c>
      <c r="O2023">
        <v>1</v>
      </c>
      <c r="P2023">
        <v>2018</v>
      </c>
      <c r="R2023" t="s">
        <v>26</v>
      </c>
      <c r="S2023" t="s">
        <v>31</v>
      </c>
    </row>
    <row r="2024" spans="1:19" x14ac:dyDescent="0.25">
      <c r="A2024" t="s">
        <v>338</v>
      </c>
      <c r="B2024" t="s">
        <v>32404</v>
      </c>
      <c r="C2024" t="s">
        <v>32405</v>
      </c>
      <c r="E2024" t="s">
        <v>1849</v>
      </c>
      <c r="F2024" t="s">
        <v>373</v>
      </c>
      <c r="G2024">
        <v>60130</v>
      </c>
      <c r="H2024">
        <v>41.858383000000003</v>
      </c>
      <c r="I2024">
        <v>-87.804310999999998</v>
      </c>
      <c r="J2024" s="1" t="d">
        <v>2019-01-10</v>
      </c>
      <c r="K2024">
        <v>114177</v>
      </c>
      <c r="L2024" t="s">
        <v>30</v>
      </c>
      <c r="M2024" s="1" t="d">
        <v>2018-04-01</v>
      </c>
      <c r="N2024">
        <v>4</v>
      </c>
      <c r="O2024">
        <v>1</v>
      </c>
      <c r="P2024">
        <v>2018</v>
      </c>
      <c r="R2024" t="s">
        <v>26</v>
      </c>
      <c r="S2024" t="s">
        <v>31</v>
      </c>
    </row>
    <row r="2025" spans="1:19" x14ac:dyDescent="0.25">
      <c r="A2025" t="s">
        <v>338</v>
      </c>
      <c r="B2025" t="s">
        <v>32414</v>
      </c>
      <c r="C2025" t="s">
        <v>32415</v>
      </c>
      <c r="E2025" t="s">
        <v>11123</v>
      </c>
      <c r="F2025" t="s">
        <v>373</v>
      </c>
      <c r="G2025">
        <v>61036</v>
      </c>
      <c r="H2025">
        <v>42.405436999999999</v>
      </c>
      <c r="I2025">
        <v>-90.338082</v>
      </c>
      <c r="J2025" s="1" t="d">
        <v>2019-01-10</v>
      </c>
      <c r="K2025">
        <v>114182</v>
      </c>
      <c r="L2025" t="s">
        <v>30</v>
      </c>
      <c r="M2025" s="1" t="d">
        <v>2018-11-01</v>
      </c>
      <c r="N2025">
        <v>11</v>
      </c>
      <c r="O2025">
        <v>1</v>
      </c>
      <c r="P2025">
        <v>2018</v>
      </c>
      <c r="R2025" t="s">
        <v>26</v>
      </c>
      <c r="S2025" t="s">
        <v>31</v>
      </c>
    </row>
    <row r="2026" spans="1:19" x14ac:dyDescent="0.25">
      <c r="A2026" t="s">
        <v>338</v>
      </c>
      <c r="B2026" t="s">
        <v>32420</v>
      </c>
      <c r="C2026" t="s">
        <v>32421</v>
      </c>
      <c r="E2026" t="s">
        <v>27599</v>
      </c>
      <c r="F2026" t="s">
        <v>373</v>
      </c>
      <c r="G2026">
        <v>60025</v>
      </c>
      <c r="H2026">
        <v>42.080708999999999</v>
      </c>
      <c r="I2026">
        <v>-87.864343000000005</v>
      </c>
      <c r="J2026" s="1" t="d">
        <v>2019-01-10</v>
      </c>
      <c r="K2026">
        <v>114185</v>
      </c>
      <c r="L2026" t="s">
        <v>30</v>
      </c>
      <c r="M2026" s="1" t="d">
        <v>2018-11-01</v>
      </c>
      <c r="N2026">
        <v>11</v>
      </c>
      <c r="O2026">
        <v>1</v>
      </c>
      <c r="P2026">
        <v>2018</v>
      </c>
      <c r="R2026" t="s">
        <v>26</v>
      </c>
      <c r="S2026" t="s">
        <v>31</v>
      </c>
    </row>
    <row r="2027" spans="1:19" x14ac:dyDescent="0.25">
      <c r="A2027" t="s">
        <v>338</v>
      </c>
      <c r="B2027" t="s">
        <v>32427</v>
      </c>
      <c r="C2027" t="s">
        <v>32428</v>
      </c>
      <c r="E2027" t="s">
        <v>3999</v>
      </c>
      <c r="F2027" t="s">
        <v>373</v>
      </c>
      <c r="G2027">
        <v>60430</v>
      </c>
      <c r="H2027">
        <v>41.571198000000003</v>
      </c>
      <c r="I2027">
        <v>-87.639075000000005</v>
      </c>
      <c r="J2027" s="1" t="d">
        <v>2019-01-10</v>
      </c>
      <c r="K2027">
        <v>114188</v>
      </c>
      <c r="L2027" t="s">
        <v>30</v>
      </c>
      <c r="M2027" s="1" t="d">
        <v>2018-11-01</v>
      </c>
      <c r="N2027">
        <v>11</v>
      </c>
      <c r="O2027">
        <v>1</v>
      </c>
      <c r="P2027">
        <v>2018</v>
      </c>
      <c r="R2027" t="s">
        <v>26</v>
      </c>
      <c r="S2027" t="s">
        <v>31</v>
      </c>
    </row>
    <row r="2028" spans="1:19" x14ac:dyDescent="0.25">
      <c r="A2028" t="s">
        <v>338</v>
      </c>
      <c r="B2028" t="s">
        <v>32429</v>
      </c>
      <c r="C2028" t="s">
        <v>32430</v>
      </c>
      <c r="E2028" t="s">
        <v>32431</v>
      </c>
      <c r="F2028" t="s">
        <v>373</v>
      </c>
      <c r="G2028">
        <v>60143</v>
      </c>
      <c r="H2028">
        <v>41.960501999999998</v>
      </c>
      <c r="I2028">
        <v>-88.036797000000007</v>
      </c>
      <c r="J2028" s="1" t="d">
        <v>2019-01-10</v>
      </c>
      <c r="K2028">
        <v>114189</v>
      </c>
      <c r="L2028" t="s">
        <v>30</v>
      </c>
      <c r="M2028" s="1" t="d">
        <v>2018-04-01</v>
      </c>
      <c r="N2028">
        <v>4</v>
      </c>
      <c r="O2028">
        <v>1</v>
      </c>
      <c r="P2028">
        <v>2018</v>
      </c>
      <c r="R2028" t="s">
        <v>26</v>
      </c>
      <c r="S2028" t="s">
        <v>31</v>
      </c>
    </row>
    <row r="2029" spans="1:19" x14ac:dyDescent="0.25">
      <c r="A2029" t="s">
        <v>338</v>
      </c>
      <c r="B2029" t="s">
        <v>32432</v>
      </c>
      <c r="C2029" t="s">
        <v>32433</v>
      </c>
      <c r="E2029" t="s">
        <v>12129</v>
      </c>
      <c r="F2029" t="s">
        <v>373</v>
      </c>
      <c r="G2029">
        <v>61115</v>
      </c>
      <c r="H2029">
        <v>42.369494000000003</v>
      </c>
      <c r="I2029">
        <v>-89.020041000000006</v>
      </c>
      <c r="J2029" s="1" t="d">
        <v>2019-01-10</v>
      </c>
      <c r="K2029">
        <v>114190</v>
      </c>
      <c r="L2029" t="s">
        <v>30</v>
      </c>
      <c r="M2029" s="1" t="d">
        <v>2018-11-01</v>
      </c>
      <c r="N2029">
        <v>11</v>
      </c>
      <c r="O2029">
        <v>1</v>
      </c>
      <c r="P2029">
        <v>2018</v>
      </c>
      <c r="R2029" t="s">
        <v>26</v>
      </c>
      <c r="S2029" t="s">
        <v>31</v>
      </c>
    </row>
    <row r="2030" spans="1:19" x14ac:dyDescent="0.25">
      <c r="A2030" t="s">
        <v>338</v>
      </c>
      <c r="B2030" t="s">
        <v>32438</v>
      </c>
      <c r="C2030" t="s">
        <v>32439</v>
      </c>
      <c r="E2030" t="s">
        <v>10011</v>
      </c>
      <c r="F2030" t="s">
        <v>373</v>
      </c>
      <c r="G2030">
        <v>60540</v>
      </c>
      <c r="H2030">
        <v>41.770625000000003</v>
      </c>
      <c r="I2030">
        <v>-88.150520999999998</v>
      </c>
      <c r="J2030" s="1" t="d">
        <v>2019-01-10</v>
      </c>
      <c r="K2030">
        <v>114193</v>
      </c>
      <c r="L2030" t="s">
        <v>30</v>
      </c>
      <c r="M2030" s="1" t="d">
        <v>2018-04-01</v>
      </c>
      <c r="N2030">
        <v>4</v>
      </c>
      <c r="O2030">
        <v>1</v>
      </c>
      <c r="P2030">
        <v>2018</v>
      </c>
      <c r="R2030" t="s">
        <v>26</v>
      </c>
      <c r="S2030" t="s">
        <v>31</v>
      </c>
    </row>
    <row r="2031" spans="1:19" x14ac:dyDescent="0.25">
      <c r="A2031" t="s">
        <v>338</v>
      </c>
      <c r="B2031" t="s">
        <v>32440</v>
      </c>
      <c r="C2031" t="s">
        <v>32441</v>
      </c>
      <c r="E2031" t="s">
        <v>10011</v>
      </c>
      <c r="F2031" t="s">
        <v>373</v>
      </c>
      <c r="G2031">
        <v>65063</v>
      </c>
      <c r="H2031">
        <v>41.803319000000002</v>
      </c>
      <c r="I2031">
        <v>-88.129506000000006</v>
      </c>
      <c r="J2031" s="1" t="d">
        <v>2019-01-10</v>
      </c>
      <c r="K2031">
        <v>114194</v>
      </c>
      <c r="L2031" t="s">
        <v>30</v>
      </c>
      <c r="M2031" s="1" t="d">
        <v>2018-04-01</v>
      </c>
      <c r="N2031">
        <v>4</v>
      </c>
      <c r="O2031">
        <v>1</v>
      </c>
      <c r="P2031">
        <v>2018</v>
      </c>
      <c r="R2031" t="s">
        <v>26</v>
      </c>
      <c r="S2031" t="s">
        <v>31</v>
      </c>
    </row>
    <row r="2032" spans="1:19" x14ac:dyDescent="0.25">
      <c r="A2032" t="s">
        <v>338</v>
      </c>
      <c r="B2032" t="s">
        <v>32446</v>
      </c>
      <c r="C2032" t="s">
        <v>32447</v>
      </c>
      <c r="E2032" t="s">
        <v>2599</v>
      </c>
      <c r="F2032" t="s">
        <v>373</v>
      </c>
      <c r="G2032">
        <v>60542</v>
      </c>
      <c r="H2032">
        <v>41.816586999999998</v>
      </c>
      <c r="I2032">
        <v>-88.347990999999993</v>
      </c>
      <c r="J2032" s="1" t="d">
        <v>2019-01-10</v>
      </c>
      <c r="K2032">
        <v>114197</v>
      </c>
      <c r="L2032" t="s">
        <v>30</v>
      </c>
      <c r="M2032" s="1" t="d">
        <v>2018-11-01</v>
      </c>
      <c r="N2032">
        <v>11</v>
      </c>
      <c r="O2032">
        <v>1</v>
      </c>
      <c r="P2032">
        <v>2018</v>
      </c>
      <c r="R2032" t="s">
        <v>26</v>
      </c>
      <c r="S2032" t="s">
        <v>31</v>
      </c>
    </row>
    <row r="2033" spans="1:19" x14ac:dyDescent="0.25">
      <c r="A2033" t="s">
        <v>338</v>
      </c>
      <c r="B2033" t="s">
        <v>32450</v>
      </c>
      <c r="C2033" t="s">
        <v>32451</v>
      </c>
      <c r="E2033" t="s">
        <v>20689</v>
      </c>
      <c r="F2033" t="s">
        <v>373</v>
      </c>
      <c r="G2033">
        <v>60523</v>
      </c>
      <c r="H2033">
        <v>41.832987000000003</v>
      </c>
      <c r="I2033">
        <v>-87.937877</v>
      </c>
      <c r="J2033" s="1" t="d">
        <v>2019-01-10</v>
      </c>
      <c r="K2033">
        <v>114199</v>
      </c>
      <c r="L2033" t="s">
        <v>30</v>
      </c>
      <c r="M2033" s="1" t="d">
        <v>2018-11-01</v>
      </c>
      <c r="N2033">
        <v>11</v>
      </c>
      <c r="O2033">
        <v>1</v>
      </c>
      <c r="P2033">
        <v>2018</v>
      </c>
      <c r="R2033" t="s">
        <v>26</v>
      </c>
      <c r="S2033" t="s">
        <v>31</v>
      </c>
    </row>
    <row r="2034" spans="1:19" x14ac:dyDescent="0.25">
      <c r="A2034" t="s">
        <v>338</v>
      </c>
      <c r="B2034" t="s">
        <v>32452</v>
      </c>
      <c r="C2034" t="s">
        <v>32453</v>
      </c>
      <c r="E2034" t="s">
        <v>20689</v>
      </c>
      <c r="F2034" t="s">
        <v>373</v>
      </c>
      <c r="G2034">
        <v>60523</v>
      </c>
      <c r="H2034">
        <v>41.832968000000001</v>
      </c>
      <c r="I2034">
        <v>-87.938653000000002</v>
      </c>
      <c r="J2034" s="1" t="d">
        <v>2019-01-10</v>
      </c>
      <c r="K2034">
        <v>114200</v>
      </c>
      <c r="L2034" t="s">
        <v>30</v>
      </c>
      <c r="M2034" s="1" t="d">
        <v>2018-11-01</v>
      </c>
      <c r="N2034">
        <v>11</v>
      </c>
      <c r="O2034">
        <v>1</v>
      </c>
      <c r="P2034">
        <v>2018</v>
      </c>
      <c r="R2034" t="s">
        <v>26</v>
      </c>
      <c r="S2034" t="s">
        <v>31</v>
      </c>
    </row>
    <row r="2035" spans="1:19" x14ac:dyDescent="0.25">
      <c r="A2035" t="s">
        <v>338</v>
      </c>
      <c r="B2035" t="s">
        <v>32458</v>
      </c>
      <c r="C2035" t="s">
        <v>32459</v>
      </c>
      <c r="E2035" t="s">
        <v>2056</v>
      </c>
      <c r="F2035" t="s">
        <v>373</v>
      </c>
      <c r="G2035">
        <v>61108</v>
      </c>
      <c r="H2035">
        <v>42.270040000000002</v>
      </c>
      <c r="I2035">
        <v>-88.970529999999997</v>
      </c>
      <c r="J2035" s="1" t="d">
        <v>2019-01-10</v>
      </c>
      <c r="K2035">
        <v>114203</v>
      </c>
      <c r="L2035" t="s">
        <v>30</v>
      </c>
      <c r="M2035" s="1" t="d">
        <v>2018-11-01</v>
      </c>
      <c r="N2035">
        <v>11</v>
      </c>
      <c r="O2035">
        <v>1</v>
      </c>
      <c r="P2035">
        <v>2018</v>
      </c>
      <c r="R2035" t="s">
        <v>26</v>
      </c>
      <c r="S2035" t="s">
        <v>31</v>
      </c>
    </row>
    <row r="2036" spans="1:19" x14ac:dyDescent="0.25">
      <c r="A2036" t="s">
        <v>338</v>
      </c>
      <c r="B2036" t="s">
        <v>32460</v>
      </c>
      <c r="C2036" t="s">
        <v>32461</v>
      </c>
      <c r="E2036" t="s">
        <v>2056</v>
      </c>
      <c r="F2036" t="s">
        <v>373</v>
      </c>
      <c r="G2036">
        <v>61107</v>
      </c>
      <c r="H2036">
        <v>42.271571999999999</v>
      </c>
      <c r="I2036">
        <v>-88.968063000000001</v>
      </c>
      <c r="J2036" s="1" t="d">
        <v>2019-01-10</v>
      </c>
      <c r="K2036">
        <v>114204</v>
      </c>
      <c r="L2036" t="s">
        <v>30</v>
      </c>
      <c r="M2036" s="1" t="d">
        <v>2018-11-01</v>
      </c>
      <c r="N2036">
        <v>11</v>
      </c>
      <c r="O2036">
        <v>1</v>
      </c>
      <c r="P2036">
        <v>2018</v>
      </c>
      <c r="R2036" t="s">
        <v>26</v>
      </c>
      <c r="S2036" t="s">
        <v>31</v>
      </c>
    </row>
    <row r="2037" spans="1:19" x14ac:dyDescent="0.25">
      <c r="A2037" t="s">
        <v>338</v>
      </c>
      <c r="B2037" t="s">
        <v>32468</v>
      </c>
      <c r="C2037" t="s">
        <v>32469</v>
      </c>
      <c r="E2037" t="s">
        <v>2314</v>
      </c>
      <c r="F2037" t="s">
        <v>373</v>
      </c>
      <c r="G2037">
        <v>60173</v>
      </c>
      <c r="H2037">
        <v>42.041575999999999</v>
      </c>
      <c r="I2037">
        <v>-88.051074</v>
      </c>
      <c r="J2037" s="1" t="d">
        <v>2019-01-10</v>
      </c>
      <c r="K2037">
        <v>114208</v>
      </c>
      <c r="L2037" t="s">
        <v>30</v>
      </c>
      <c r="M2037" s="1" t="d">
        <v>2018-11-01</v>
      </c>
      <c r="N2037">
        <v>11</v>
      </c>
      <c r="O2037">
        <v>1</v>
      </c>
      <c r="P2037">
        <v>2018</v>
      </c>
      <c r="R2037" t="s">
        <v>26</v>
      </c>
      <c r="S2037" t="s">
        <v>31</v>
      </c>
    </row>
    <row r="2038" spans="1:19" x14ac:dyDescent="0.25">
      <c r="A2038" t="s">
        <v>338</v>
      </c>
      <c r="B2038" t="s">
        <v>32470</v>
      </c>
      <c r="C2038" t="s">
        <v>32471</v>
      </c>
      <c r="E2038" t="s">
        <v>2314</v>
      </c>
      <c r="F2038" t="s">
        <v>373</v>
      </c>
      <c r="G2038">
        <v>60173</v>
      </c>
      <c r="H2038">
        <v>42.047387000000001</v>
      </c>
      <c r="I2038">
        <v>-88.058893999999995</v>
      </c>
      <c r="J2038" s="1" t="d">
        <v>2019-01-10</v>
      </c>
      <c r="K2038">
        <v>114209</v>
      </c>
      <c r="L2038" t="s">
        <v>30</v>
      </c>
      <c r="M2038" s="1" t="d">
        <v>2018-04-01</v>
      </c>
      <c r="N2038">
        <v>4</v>
      </c>
      <c r="O2038">
        <v>1</v>
      </c>
      <c r="P2038">
        <v>2018</v>
      </c>
      <c r="R2038" t="s">
        <v>26</v>
      </c>
      <c r="S2038" t="s">
        <v>31</v>
      </c>
    </row>
    <row r="2039" spans="1:19" x14ac:dyDescent="0.25">
      <c r="A2039" t="s">
        <v>338</v>
      </c>
      <c r="B2039" t="s">
        <v>32472</v>
      </c>
      <c r="C2039" t="s">
        <v>32473</v>
      </c>
      <c r="E2039" t="s">
        <v>8237</v>
      </c>
      <c r="F2039" t="s">
        <v>373</v>
      </c>
      <c r="G2039">
        <v>60176</v>
      </c>
      <c r="H2039">
        <v>41.956862000000001</v>
      </c>
      <c r="I2039">
        <v>-87.882948999999996</v>
      </c>
      <c r="J2039" s="1" t="d">
        <v>2019-01-10</v>
      </c>
      <c r="K2039">
        <v>114210</v>
      </c>
      <c r="L2039" t="s">
        <v>30</v>
      </c>
      <c r="M2039" s="1" t="d">
        <v>2018-11-01</v>
      </c>
      <c r="N2039">
        <v>11</v>
      </c>
      <c r="O2039">
        <v>1</v>
      </c>
      <c r="P2039">
        <v>2018</v>
      </c>
      <c r="R2039" t="s">
        <v>26</v>
      </c>
      <c r="S2039" t="s">
        <v>31</v>
      </c>
    </row>
    <row r="2040" spans="1:19" x14ac:dyDescent="0.25">
      <c r="A2040" t="s">
        <v>338</v>
      </c>
      <c r="B2040" t="s">
        <v>32474</v>
      </c>
      <c r="C2040" t="s">
        <v>32475</v>
      </c>
      <c r="E2040" t="s">
        <v>8237</v>
      </c>
      <c r="F2040" t="s">
        <v>373</v>
      </c>
      <c r="G2040">
        <v>60176</v>
      </c>
      <c r="H2040">
        <v>41.954628</v>
      </c>
      <c r="I2040">
        <v>-87.862527999999998</v>
      </c>
      <c r="J2040" s="1" t="d">
        <v>2019-01-10</v>
      </c>
      <c r="K2040">
        <v>114211</v>
      </c>
      <c r="L2040" t="s">
        <v>30</v>
      </c>
      <c r="M2040" s="1" t="d">
        <v>2018-11-01</v>
      </c>
      <c r="N2040">
        <v>11</v>
      </c>
      <c r="O2040">
        <v>1</v>
      </c>
      <c r="P2040">
        <v>2018</v>
      </c>
      <c r="R2040" t="s">
        <v>26</v>
      </c>
      <c r="S2040" t="s">
        <v>31</v>
      </c>
    </row>
    <row r="2041" spans="1:19" x14ac:dyDescent="0.25">
      <c r="A2041" t="s">
        <v>338</v>
      </c>
      <c r="B2041" t="s">
        <v>32478</v>
      </c>
      <c r="C2041" t="s">
        <v>32479</v>
      </c>
      <c r="E2041" t="s">
        <v>23587</v>
      </c>
      <c r="F2041" t="s">
        <v>373</v>
      </c>
      <c r="G2041">
        <v>60087</v>
      </c>
      <c r="H2041">
        <v>42.416547999999999</v>
      </c>
      <c r="I2041">
        <v>-87.8673</v>
      </c>
      <c r="J2041" s="1" t="d">
        <v>2019-01-10</v>
      </c>
      <c r="K2041">
        <v>114213</v>
      </c>
      <c r="L2041" t="s">
        <v>30</v>
      </c>
      <c r="M2041" s="1" t="d">
        <v>2018-11-01</v>
      </c>
      <c r="N2041">
        <v>11</v>
      </c>
      <c r="O2041">
        <v>1</v>
      </c>
      <c r="P2041">
        <v>2018</v>
      </c>
      <c r="R2041" t="s">
        <v>26</v>
      </c>
      <c r="S2041" t="s">
        <v>31</v>
      </c>
    </row>
    <row r="2042" spans="1:19" x14ac:dyDescent="0.25">
      <c r="A2042" t="s">
        <v>338</v>
      </c>
      <c r="B2042" t="s">
        <v>32482</v>
      </c>
      <c r="C2042" t="s">
        <v>32483</v>
      </c>
      <c r="E2042" t="s">
        <v>14945</v>
      </c>
      <c r="F2042" t="s">
        <v>373</v>
      </c>
      <c r="G2042">
        <v>60185</v>
      </c>
      <c r="H2042">
        <v>41.921914999999998</v>
      </c>
      <c r="I2042">
        <v>-88.208523999999997</v>
      </c>
      <c r="J2042" s="1" t="d">
        <v>2019-01-10</v>
      </c>
      <c r="K2042">
        <v>114215</v>
      </c>
      <c r="L2042" t="s">
        <v>30</v>
      </c>
      <c r="M2042" s="1" t="d">
        <v>2018-04-01</v>
      </c>
      <c r="N2042">
        <v>4</v>
      </c>
      <c r="O2042">
        <v>1</v>
      </c>
      <c r="P2042">
        <v>2018</v>
      </c>
      <c r="R2042" t="s">
        <v>26</v>
      </c>
      <c r="S2042" t="s">
        <v>31</v>
      </c>
    </row>
    <row r="2043" spans="1:19" x14ac:dyDescent="0.25">
      <c r="A2043" t="s">
        <v>338</v>
      </c>
      <c r="B2043" t="s">
        <v>32499</v>
      </c>
      <c r="C2043" t="s">
        <v>28865</v>
      </c>
      <c r="E2043" t="s">
        <v>1961</v>
      </c>
      <c r="F2043" t="s">
        <v>57</v>
      </c>
      <c r="G2043">
        <v>46804</v>
      </c>
      <c r="H2043">
        <v>41.043377</v>
      </c>
      <c r="I2043">
        <v>-85.239141000000004</v>
      </c>
      <c r="J2043" s="1" t="d">
        <v>2019-01-10</v>
      </c>
      <c r="K2043">
        <v>114224</v>
      </c>
      <c r="L2043" t="s">
        <v>30</v>
      </c>
      <c r="M2043" s="1" t="d">
        <v>2018-10-01</v>
      </c>
      <c r="N2043">
        <v>10</v>
      </c>
      <c r="O2043">
        <v>1</v>
      </c>
      <c r="P2043">
        <v>2018</v>
      </c>
      <c r="R2043" t="s">
        <v>26</v>
      </c>
      <c r="S2043" t="s">
        <v>31</v>
      </c>
    </row>
    <row r="2044" spans="1:19" x14ac:dyDescent="0.25">
      <c r="A2044" t="s">
        <v>338</v>
      </c>
      <c r="B2044" t="s">
        <v>32506</v>
      </c>
      <c r="C2044" t="s">
        <v>32507</v>
      </c>
      <c r="E2044" t="s">
        <v>56</v>
      </c>
      <c r="F2044" t="s">
        <v>57</v>
      </c>
      <c r="G2044">
        <v>46225</v>
      </c>
      <c r="H2044">
        <v>39.762430999999999</v>
      </c>
      <c r="I2044">
        <v>-86.157673000000003</v>
      </c>
      <c r="J2044" s="1" t="d">
        <v>2019-01-10</v>
      </c>
      <c r="K2044">
        <v>114227</v>
      </c>
      <c r="L2044" t="s">
        <v>30</v>
      </c>
      <c r="M2044" s="1" t="d">
        <v>2018-11-01</v>
      </c>
      <c r="N2044">
        <v>11</v>
      </c>
      <c r="O2044">
        <v>1</v>
      </c>
      <c r="P2044">
        <v>2018</v>
      </c>
      <c r="R2044" t="s">
        <v>26</v>
      </c>
      <c r="S2044" t="s">
        <v>31</v>
      </c>
    </row>
    <row r="2045" spans="1:19" x14ac:dyDescent="0.25">
      <c r="A2045" t="s">
        <v>338</v>
      </c>
      <c r="B2045" t="s">
        <v>32508</v>
      </c>
      <c r="C2045" t="s">
        <v>10932</v>
      </c>
      <c r="E2045" t="s">
        <v>56</v>
      </c>
      <c r="F2045" t="s">
        <v>57</v>
      </c>
      <c r="G2045">
        <v>46204</v>
      </c>
      <c r="H2045">
        <v>39.766066000000002</v>
      </c>
      <c r="I2045">
        <v>-86.157432999999997</v>
      </c>
      <c r="J2045" s="1" t="d">
        <v>2019-01-10</v>
      </c>
      <c r="K2045">
        <v>114228</v>
      </c>
      <c r="L2045" t="s">
        <v>30</v>
      </c>
      <c r="M2045" s="1" t="d">
        <v>2018-11-01</v>
      </c>
      <c r="N2045">
        <v>11</v>
      </c>
      <c r="O2045">
        <v>1</v>
      </c>
      <c r="P2045">
        <v>2018</v>
      </c>
      <c r="R2045" t="s">
        <v>26</v>
      </c>
      <c r="S2045" t="s">
        <v>31</v>
      </c>
    </row>
    <row r="2046" spans="1:19" x14ac:dyDescent="0.25">
      <c r="A2046" t="s">
        <v>338</v>
      </c>
      <c r="B2046" t="s">
        <v>32509</v>
      </c>
      <c r="C2046" t="s">
        <v>32510</v>
      </c>
      <c r="E2046" t="s">
        <v>56</v>
      </c>
      <c r="F2046" t="s">
        <v>57</v>
      </c>
      <c r="G2046">
        <v>46204</v>
      </c>
      <c r="H2046">
        <v>39.772336000000003</v>
      </c>
      <c r="I2046">
        <v>-86.159198000000004</v>
      </c>
      <c r="J2046" s="1" t="d">
        <v>2019-01-10</v>
      </c>
      <c r="K2046">
        <v>114229</v>
      </c>
      <c r="L2046" t="s">
        <v>30</v>
      </c>
      <c r="M2046" s="1" t="d">
        <v>2018-11-01</v>
      </c>
      <c r="N2046">
        <v>11</v>
      </c>
      <c r="O2046">
        <v>1</v>
      </c>
      <c r="P2046">
        <v>2018</v>
      </c>
      <c r="R2046" t="s">
        <v>26</v>
      </c>
      <c r="S2046" t="s">
        <v>31</v>
      </c>
    </row>
    <row r="2047" spans="1:19" x14ac:dyDescent="0.25">
      <c r="A2047" t="s">
        <v>338</v>
      </c>
      <c r="B2047" t="s">
        <v>32511</v>
      </c>
      <c r="C2047" t="s">
        <v>32512</v>
      </c>
      <c r="E2047" t="s">
        <v>56</v>
      </c>
      <c r="F2047" t="s">
        <v>57</v>
      </c>
      <c r="G2047">
        <v>46240</v>
      </c>
      <c r="H2047">
        <v>39.926457999999997</v>
      </c>
      <c r="I2047">
        <v>-86.104128000000003</v>
      </c>
      <c r="J2047" s="1" t="d">
        <v>2019-01-10</v>
      </c>
      <c r="K2047">
        <v>114230</v>
      </c>
      <c r="L2047" t="s">
        <v>30</v>
      </c>
      <c r="M2047" s="1" t="d">
        <v>2018-11-01</v>
      </c>
      <c r="N2047">
        <v>11</v>
      </c>
      <c r="O2047">
        <v>1</v>
      </c>
      <c r="P2047">
        <v>2018</v>
      </c>
      <c r="R2047" t="s">
        <v>26</v>
      </c>
      <c r="S2047" t="s">
        <v>31</v>
      </c>
    </row>
    <row r="2048" spans="1:19" x14ac:dyDescent="0.25">
      <c r="A2048" t="s">
        <v>338</v>
      </c>
      <c r="B2048" t="s">
        <v>32513</v>
      </c>
      <c r="C2048" t="s">
        <v>32514</v>
      </c>
      <c r="E2048" t="s">
        <v>56</v>
      </c>
      <c r="F2048" t="s">
        <v>57</v>
      </c>
      <c r="G2048">
        <v>46254</v>
      </c>
      <c r="H2048">
        <v>39.828026000000001</v>
      </c>
      <c r="I2048">
        <v>-86.300953000000007</v>
      </c>
      <c r="J2048" s="1" t="d">
        <v>2019-01-10</v>
      </c>
      <c r="K2048">
        <v>114231</v>
      </c>
      <c r="L2048" t="s">
        <v>30</v>
      </c>
      <c r="M2048" s="1" t="d">
        <v>2018-11-01</v>
      </c>
      <c r="N2048">
        <v>11</v>
      </c>
      <c r="O2048">
        <v>1</v>
      </c>
      <c r="P2048">
        <v>2018</v>
      </c>
      <c r="R2048" t="s">
        <v>26</v>
      </c>
      <c r="S2048" t="s">
        <v>31</v>
      </c>
    </row>
    <row r="2049" spans="1:19" x14ac:dyDescent="0.25">
      <c r="A2049" t="s">
        <v>338</v>
      </c>
      <c r="B2049" t="s">
        <v>32520</v>
      </c>
      <c r="C2049" t="s">
        <v>32521</v>
      </c>
      <c r="E2049" t="s">
        <v>2764</v>
      </c>
      <c r="F2049" t="s">
        <v>57</v>
      </c>
      <c r="G2049">
        <v>47905</v>
      </c>
      <c r="H2049">
        <v>40.416334999999997</v>
      </c>
      <c r="I2049">
        <v>-86.824715999999995</v>
      </c>
      <c r="J2049" s="1" t="d">
        <v>2019-01-10</v>
      </c>
      <c r="K2049">
        <v>114235</v>
      </c>
      <c r="L2049" t="s">
        <v>30</v>
      </c>
      <c r="M2049" s="1" t="d">
        <v>2018-11-01</v>
      </c>
      <c r="N2049">
        <v>11</v>
      </c>
      <c r="O2049">
        <v>1</v>
      </c>
      <c r="P2049">
        <v>2018</v>
      </c>
      <c r="R2049" t="s">
        <v>26</v>
      </c>
      <c r="S2049" t="s">
        <v>31</v>
      </c>
    </row>
    <row r="2050" spans="1:19" x14ac:dyDescent="0.25">
      <c r="A2050" t="s">
        <v>338</v>
      </c>
      <c r="B2050" t="s">
        <v>32522</v>
      </c>
      <c r="C2050" t="s">
        <v>32523</v>
      </c>
      <c r="E2050" t="s">
        <v>2764</v>
      </c>
      <c r="F2050" t="s">
        <v>57</v>
      </c>
      <c r="G2050">
        <v>47906</v>
      </c>
      <c r="H2050">
        <v>40.418740999999997</v>
      </c>
      <c r="I2050">
        <v>-86.834401999999997</v>
      </c>
      <c r="J2050" s="1" t="d">
        <v>2019-01-10</v>
      </c>
      <c r="K2050">
        <v>114236</v>
      </c>
      <c r="L2050" t="s">
        <v>30</v>
      </c>
      <c r="M2050" s="1" t="d">
        <v>2018-11-01</v>
      </c>
      <c r="N2050">
        <v>11</v>
      </c>
      <c r="O2050">
        <v>1</v>
      </c>
      <c r="P2050">
        <v>2018</v>
      </c>
      <c r="R2050" t="s">
        <v>26</v>
      </c>
      <c r="S2050" t="s">
        <v>31</v>
      </c>
    </row>
    <row r="2051" spans="1:19" x14ac:dyDescent="0.25">
      <c r="A2051" t="s">
        <v>338</v>
      </c>
      <c r="B2051" t="s">
        <v>32526</v>
      </c>
      <c r="C2051" t="s">
        <v>32527</v>
      </c>
      <c r="E2051" t="s">
        <v>23756</v>
      </c>
      <c r="F2051" t="s">
        <v>57</v>
      </c>
      <c r="G2051">
        <v>46236</v>
      </c>
      <c r="H2051">
        <v>39.916263000000001</v>
      </c>
      <c r="I2051">
        <v>-85.933505999999994</v>
      </c>
      <c r="J2051" s="1" t="d">
        <v>2019-01-10</v>
      </c>
      <c r="K2051">
        <v>114238</v>
      </c>
      <c r="L2051" t="s">
        <v>30</v>
      </c>
      <c r="M2051" s="1" t="d">
        <v>2018-11-01</v>
      </c>
      <c r="N2051">
        <v>11</v>
      </c>
      <c r="O2051">
        <v>1</v>
      </c>
      <c r="P2051">
        <v>2018</v>
      </c>
      <c r="R2051" t="s">
        <v>26</v>
      </c>
      <c r="S2051" t="s">
        <v>31</v>
      </c>
    </row>
    <row r="2052" spans="1:19" x14ac:dyDescent="0.25">
      <c r="A2052" t="s">
        <v>338</v>
      </c>
      <c r="B2052" t="s">
        <v>32530</v>
      </c>
      <c r="C2052" t="s">
        <v>32531</v>
      </c>
      <c r="E2052" t="s">
        <v>1525</v>
      </c>
      <c r="F2052" t="s">
        <v>57</v>
      </c>
      <c r="G2052">
        <v>47448</v>
      </c>
      <c r="H2052">
        <v>39.186742000000002</v>
      </c>
      <c r="I2052">
        <v>-86.215395000000001</v>
      </c>
      <c r="J2052" s="1" t="d">
        <v>2019-01-10</v>
      </c>
      <c r="K2052">
        <v>114240</v>
      </c>
      <c r="L2052" t="s">
        <v>30</v>
      </c>
      <c r="M2052" s="1" t="d">
        <v>2018-11-01</v>
      </c>
      <c r="N2052">
        <v>11</v>
      </c>
      <c r="O2052">
        <v>1</v>
      </c>
      <c r="P2052">
        <v>2018</v>
      </c>
      <c r="R2052" t="s">
        <v>26</v>
      </c>
      <c r="S2052" t="s">
        <v>31</v>
      </c>
    </row>
    <row r="2053" spans="1:19" x14ac:dyDescent="0.25">
      <c r="A2053" t="s">
        <v>338</v>
      </c>
      <c r="B2053" t="s">
        <v>32532</v>
      </c>
      <c r="C2053" t="s">
        <v>32533</v>
      </c>
      <c r="E2053" t="s">
        <v>1525</v>
      </c>
      <c r="F2053" t="s">
        <v>57</v>
      </c>
      <c r="G2053">
        <v>47448</v>
      </c>
      <c r="H2053">
        <v>39.20147</v>
      </c>
      <c r="I2053">
        <v>-86.245880999999997</v>
      </c>
      <c r="J2053" s="1" t="d">
        <v>2019-01-10</v>
      </c>
      <c r="K2053">
        <v>114241</v>
      </c>
      <c r="L2053" t="s">
        <v>30</v>
      </c>
      <c r="M2053" s="1" t="d">
        <v>2018-11-01</v>
      </c>
      <c r="N2053">
        <v>11</v>
      </c>
      <c r="O2053">
        <v>1</v>
      </c>
      <c r="P2053">
        <v>2018</v>
      </c>
      <c r="R2053" t="s">
        <v>26</v>
      </c>
      <c r="S2053" t="s">
        <v>31</v>
      </c>
    </row>
    <row r="2054" spans="1:19" x14ac:dyDescent="0.25">
      <c r="A2054" t="s">
        <v>338</v>
      </c>
      <c r="B2054" t="s">
        <v>32542</v>
      </c>
      <c r="C2054" t="s">
        <v>32543</v>
      </c>
      <c r="E2054" t="s">
        <v>32544</v>
      </c>
      <c r="F2054" t="s">
        <v>57</v>
      </c>
      <c r="G2054">
        <v>47579</v>
      </c>
      <c r="H2054">
        <v>38.122399000000001</v>
      </c>
      <c r="I2054">
        <v>-86.911648999999997</v>
      </c>
      <c r="J2054" s="1" t="d">
        <v>2019-01-10</v>
      </c>
      <c r="K2054">
        <v>114246</v>
      </c>
      <c r="L2054" t="s">
        <v>30</v>
      </c>
      <c r="M2054" s="1" t="d">
        <v>2018-11-01</v>
      </c>
      <c r="N2054">
        <v>11</v>
      </c>
      <c r="O2054">
        <v>1</v>
      </c>
      <c r="P2054">
        <v>2018</v>
      </c>
      <c r="R2054" t="s">
        <v>26</v>
      </c>
      <c r="S2054" t="s">
        <v>31</v>
      </c>
    </row>
    <row r="2055" spans="1:19" x14ac:dyDescent="0.25">
      <c r="A2055" t="s">
        <v>338</v>
      </c>
      <c r="B2055" t="s">
        <v>32548</v>
      </c>
      <c r="C2055" t="s">
        <v>32549</v>
      </c>
      <c r="E2055" t="s">
        <v>1408</v>
      </c>
      <c r="F2055" t="s">
        <v>57</v>
      </c>
      <c r="G2055">
        <v>47460</v>
      </c>
      <c r="H2055">
        <v>39.286054</v>
      </c>
      <c r="I2055">
        <v>-86.726558999999995</v>
      </c>
      <c r="J2055" s="1" t="d">
        <v>2019-01-10</v>
      </c>
      <c r="K2055">
        <v>114249</v>
      </c>
      <c r="L2055" t="s">
        <v>30</v>
      </c>
      <c r="M2055" s="1" t="d">
        <v>2018-11-01</v>
      </c>
      <c r="N2055">
        <v>11</v>
      </c>
      <c r="O2055">
        <v>1</v>
      </c>
      <c r="P2055">
        <v>2018</v>
      </c>
      <c r="R2055" t="s">
        <v>26</v>
      </c>
      <c r="S2055" t="s">
        <v>31</v>
      </c>
    </row>
    <row r="2056" spans="1:19" x14ac:dyDescent="0.25">
      <c r="A2056" t="s">
        <v>338</v>
      </c>
      <c r="B2056" t="s">
        <v>32555</v>
      </c>
      <c r="C2056" t="s">
        <v>32556</v>
      </c>
      <c r="E2056" t="s">
        <v>10345</v>
      </c>
      <c r="F2056" t="s">
        <v>78</v>
      </c>
      <c r="G2056">
        <v>67054</v>
      </c>
      <c r="H2056">
        <v>37.603574999999999</v>
      </c>
      <c r="I2056">
        <v>-99.294833999999994</v>
      </c>
      <c r="J2056" s="1" t="d">
        <v>2019-01-10</v>
      </c>
      <c r="K2056">
        <v>114253</v>
      </c>
      <c r="L2056" t="s">
        <v>30</v>
      </c>
      <c r="M2056" s="1" t="d">
        <v>2018-11-01</v>
      </c>
      <c r="N2056">
        <v>11</v>
      </c>
      <c r="O2056">
        <v>1</v>
      </c>
      <c r="P2056">
        <v>2018</v>
      </c>
      <c r="R2056" t="s">
        <v>26</v>
      </c>
      <c r="S2056" t="s">
        <v>31</v>
      </c>
    </row>
    <row r="2057" spans="1:19" x14ac:dyDescent="0.25">
      <c r="A2057" t="s">
        <v>338</v>
      </c>
      <c r="B2057" t="s">
        <v>32562</v>
      </c>
      <c r="C2057" t="s">
        <v>32563</v>
      </c>
      <c r="E2057" t="s">
        <v>1118</v>
      </c>
      <c r="F2057" t="s">
        <v>78</v>
      </c>
      <c r="G2057">
        <v>66109</v>
      </c>
      <c r="H2057">
        <v>39.130994000000001</v>
      </c>
      <c r="I2057">
        <v>-94.832373000000004</v>
      </c>
      <c r="J2057" s="1" t="d">
        <v>2019-01-10</v>
      </c>
      <c r="K2057">
        <v>114256</v>
      </c>
      <c r="L2057" t="s">
        <v>30</v>
      </c>
      <c r="M2057" s="1" t="d">
        <v>2018-11-01</v>
      </c>
      <c r="N2057">
        <v>11</v>
      </c>
      <c r="O2057">
        <v>1</v>
      </c>
      <c r="P2057">
        <v>2018</v>
      </c>
      <c r="R2057" t="s">
        <v>26</v>
      </c>
      <c r="S2057" t="s">
        <v>31</v>
      </c>
    </row>
    <row r="2058" spans="1:19" x14ac:dyDescent="0.25">
      <c r="A2058" t="s">
        <v>338</v>
      </c>
      <c r="B2058" t="s">
        <v>32566</v>
      </c>
      <c r="C2058" t="s">
        <v>32567</v>
      </c>
      <c r="E2058" t="s">
        <v>7814</v>
      </c>
      <c r="F2058" t="s">
        <v>78</v>
      </c>
      <c r="G2058">
        <v>66048</v>
      </c>
      <c r="H2058">
        <v>39.318904000000003</v>
      </c>
      <c r="I2058">
        <v>-94.911426000000006</v>
      </c>
      <c r="J2058" s="1" t="d">
        <v>2019-01-10</v>
      </c>
      <c r="K2058">
        <v>114258</v>
      </c>
      <c r="L2058" t="s">
        <v>30</v>
      </c>
      <c r="M2058" s="1" t="d">
        <v>2018-11-01</v>
      </c>
      <c r="N2058">
        <v>11</v>
      </c>
      <c r="O2058">
        <v>1</v>
      </c>
      <c r="P2058">
        <v>2018</v>
      </c>
      <c r="R2058" t="s">
        <v>26</v>
      </c>
      <c r="S2058" t="s">
        <v>31</v>
      </c>
    </row>
    <row r="2059" spans="1:19" x14ac:dyDescent="0.25">
      <c r="A2059" t="s">
        <v>338</v>
      </c>
      <c r="B2059" t="s">
        <v>32570</v>
      </c>
      <c r="C2059" t="s">
        <v>32571</v>
      </c>
      <c r="E2059" t="s">
        <v>19127</v>
      </c>
      <c r="F2059" t="s">
        <v>78</v>
      </c>
      <c r="G2059">
        <v>67901</v>
      </c>
      <c r="H2059">
        <v>37.030788000000001</v>
      </c>
      <c r="I2059">
        <v>-100.914751</v>
      </c>
      <c r="J2059" s="1" t="d">
        <v>2019-01-10</v>
      </c>
      <c r="K2059">
        <v>114260</v>
      </c>
      <c r="L2059" t="s">
        <v>30</v>
      </c>
      <c r="M2059" s="1" t="d">
        <v>2018-11-01</v>
      </c>
      <c r="N2059">
        <v>11</v>
      </c>
      <c r="O2059">
        <v>1</v>
      </c>
      <c r="P2059">
        <v>2018</v>
      </c>
      <c r="R2059" t="s">
        <v>26</v>
      </c>
      <c r="S2059" t="s">
        <v>31</v>
      </c>
    </row>
    <row r="2060" spans="1:19" x14ac:dyDescent="0.25">
      <c r="A2060" t="s">
        <v>338</v>
      </c>
      <c r="B2060" t="s">
        <v>32572</v>
      </c>
      <c r="C2060" t="s">
        <v>32573</v>
      </c>
      <c r="E2060" t="s">
        <v>17143</v>
      </c>
      <c r="F2060" t="s">
        <v>78</v>
      </c>
      <c r="G2060">
        <v>66762</v>
      </c>
      <c r="H2060">
        <v>37.343055</v>
      </c>
      <c r="I2060">
        <v>-94.709305000000001</v>
      </c>
      <c r="J2060" s="1" t="d">
        <v>2019-01-10</v>
      </c>
      <c r="K2060">
        <v>114261</v>
      </c>
      <c r="L2060" t="s">
        <v>30</v>
      </c>
      <c r="M2060" s="1" t="d">
        <v>2018-11-01</v>
      </c>
      <c r="N2060">
        <v>11</v>
      </c>
      <c r="O2060">
        <v>1</v>
      </c>
      <c r="P2060">
        <v>2018</v>
      </c>
      <c r="R2060" t="s">
        <v>26</v>
      </c>
      <c r="S2060" t="s">
        <v>31</v>
      </c>
    </row>
    <row r="2061" spans="1:19" x14ac:dyDescent="0.25">
      <c r="A2061" t="s">
        <v>338</v>
      </c>
      <c r="B2061" t="s">
        <v>32574</v>
      </c>
      <c r="C2061" t="s">
        <v>32575</v>
      </c>
      <c r="E2061" t="s">
        <v>23505</v>
      </c>
      <c r="F2061" t="s">
        <v>78</v>
      </c>
      <c r="G2061">
        <v>66538</v>
      </c>
      <c r="H2061">
        <v>39.841901</v>
      </c>
      <c r="I2061">
        <v>-96.077872999999997</v>
      </c>
      <c r="J2061" s="1" t="d">
        <v>2019-01-10</v>
      </c>
      <c r="K2061">
        <v>114262</v>
      </c>
      <c r="L2061" t="s">
        <v>30</v>
      </c>
      <c r="M2061" s="1" t="d">
        <v>2018-11-01</v>
      </c>
      <c r="N2061">
        <v>11</v>
      </c>
      <c r="O2061">
        <v>1</v>
      </c>
      <c r="P2061">
        <v>2018</v>
      </c>
      <c r="R2061" t="s">
        <v>26</v>
      </c>
      <c r="S2061" t="s">
        <v>31</v>
      </c>
    </row>
    <row r="2062" spans="1:19" x14ac:dyDescent="0.25">
      <c r="A2062" t="s">
        <v>338</v>
      </c>
      <c r="B2062" t="s">
        <v>32578</v>
      </c>
      <c r="C2062" t="s">
        <v>32579</v>
      </c>
      <c r="E2062" t="s">
        <v>32580</v>
      </c>
      <c r="F2062" t="s">
        <v>718</v>
      </c>
      <c r="G2062">
        <v>40004</v>
      </c>
      <c r="H2062">
        <v>37.820869000000002</v>
      </c>
      <c r="I2062">
        <v>-85.464280000000002</v>
      </c>
      <c r="J2062" s="1" t="d">
        <v>2019-01-10</v>
      </c>
      <c r="K2062">
        <v>114264</v>
      </c>
      <c r="L2062" t="s">
        <v>30</v>
      </c>
      <c r="M2062" s="1" t="d">
        <v>2018-11-01</v>
      </c>
      <c r="N2062">
        <v>11</v>
      </c>
      <c r="O2062">
        <v>1</v>
      </c>
      <c r="P2062">
        <v>2018</v>
      </c>
      <c r="R2062" t="s">
        <v>26</v>
      </c>
      <c r="S2062" t="s">
        <v>31</v>
      </c>
    </row>
    <row r="2063" spans="1:19" x14ac:dyDescent="0.25">
      <c r="A2063" t="s">
        <v>338</v>
      </c>
      <c r="B2063" t="s">
        <v>32587</v>
      </c>
      <c r="C2063" t="s">
        <v>32588</v>
      </c>
      <c r="E2063" t="s">
        <v>3571</v>
      </c>
      <c r="F2063" t="s">
        <v>718</v>
      </c>
      <c r="G2063">
        <v>42101</v>
      </c>
      <c r="H2063">
        <v>37.009583999999997</v>
      </c>
      <c r="I2063">
        <v>-86.374577000000002</v>
      </c>
      <c r="J2063" s="1" t="d">
        <v>2019-01-10</v>
      </c>
      <c r="K2063">
        <v>114268</v>
      </c>
      <c r="L2063" t="s">
        <v>30</v>
      </c>
      <c r="M2063" s="1" t="d">
        <v>2018-11-01</v>
      </c>
      <c r="N2063">
        <v>11</v>
      </c>
      <c r="O2063">
        <v>1</v>
      </c>
      <c r="P2063">
        <v>2018</v>
      </c>
      <c r="R2063" t="s">
        <v>26</v>
      </c>
      <c r="S2063" t="s">
        <v>31</v>
      </c>
    </row>
    <row r="2064" spans="1:19" x14ac:dyDescent="0.25">
      <c r="A2064" t="s">
        <v>338</v>
      </c>
      <c r="B2064" t="s">
        <v>32593</v>
      </c>
      <c r="C2064" t="s">
        <v>32594</v>
      </c>
      <c r="E2064" t="s">
        <v>14613</v>
      </c>
      <c r="F2064" t="s">
        <v>718</v>
      </c>
      <c r="G2064">
        <v>41018</v>
      </c>
      <c r="H2064">
        <v>39.05283</v>
      </c>
      <c r="I2064">
        <v>-84.628480999999994</v>
      </c>
      <c r="J2064" s="1" t="d">
        <v>2019-01-10</v>
      </c>
      <c r="K2064">
        <v>114271</v>
      </c>
      <c r="L2064" t="s">
        <v>30</v>
      </c>
      <c r="M2064" s="1" t="d">
        <v>2018-11-01</v>
      </c>
      <c r="N2064">
        <v>11</v>
      </c>
      <c r="O2064">
        <v>1</v>
      </c>
      <c r="P2064">
        <v>2018</v>
      </c>
      <c r="R2064" t="s">
        <v>26</v>
      </c>
      <c r="S2064" t="s">
        <v>31</v>
      </c>
    </row>
    <row r="2065" spans="1:19" x14ac:dyDescent="0.25">
      <c r="A2065" t="s">
        <v>338</v>
      </c>
      <c r="B2065" t="s">
        <v>32595</v>
      </c>
      <c r="C2065" t="s">
        <v>32596</v>
      </c>
      <c r="E2065" t="s">
        <v>32597</v>
      </c>
      <c r="F2065" t="s">
        <v>718</v>
      </c>
      <c r="G2065">
        <v>40299</v>
      </c>
      <c r="H2065">
        <v>38.220790999999998</v>
      </c>
      <c r="I2065">
        <v>-85.53689</v>
      </c>
      <c r="J2065" s="1" t="d">
        <v>2019-01-10</v>
      </c>
      <c r="K2065">
        <v>114272</v>
      </c>
      <c r="L2065" t="s">
        <v>30</v>
      </c>
      <c r="M2065" s="1" t="d">
        <v>2018-11-01</v>
      </c>
      <c r="N2065">
        <v>11</v>
      </c>
      <c r="O2065">
        <v>1</v>
      </c>
      <c r="P2065">
        <v>2018</v>
      </c>
      <c r="R2065" t="s">
        <v>26</v>
      </c>
      <c r="S2065" t="s">
        <v>31</v>
      </c>
    </row>
    <row r="2066" spans="1:19" x14ac:dyDescent="0.25">
      <c r="A2066" t="s">
        <v>338</v>
      </c>
      <c r="B2066" t="s">
        <v>32604</v>
      </c>
      <c r="C2066" t="s">
        <v>32605</v>
      </c>
      <c r="E2066" t="s">
        <v>3803</v>
      </c>
      <c r="F2066" t="s">
        <v>718</v>
      </c>
      <c r="G2066">
        <v>40223</v>
      </c>
      <c r="H2066">
        <v>38.261450000000004</v>
      </c>
      <c r="I2066">
        <v>-85.574468999999993</v>
      </c>
      <c r="J2066" s="1" t="d">
        <v>2019-01-10</v>
      </c>
      <c r="K2066">
        <v>114276</v>
      </c>
      <c r="L2066" t="s">
        <v>30</v>
      </c>
      <c r="M2066" s="1" t="d">
        <v>2018-11-01</v>
      </c>
      <c r="N2066">
        <v>11</v>
      </c>
      <c r="O2066">
        <v>1</v>
      </c>
      <c r="P2066">
        <v>2018</v>
      </c>
      <c r="R2066" t="s">
        <v>26</v>
      </c>
      <c r="S2066" t="s">
        <v>31</v>
      </c>
    </row>
    <row r="2067" spans="1:19" x14ac:dyDescent="0.25">
      <c r="A2067" t="s">
        <v>338</v>
      </c>
      <c r="B2067" t="s">
        <v>32608</v>
      </c>
      <c r="C2067" t="s">
        <v>32609</v>
      </c>
      <c r="E2067" t="s">
        <v>3803</v>
      </c>
      <c r="F2067" t="s">
        <v>718</v>
      </c>
      <c r="G2067">
        <v>40299</v>
      </c>
      <c r="H2067">
        <v>38.220525000000002</v>
      </c>
      <c r="I2067">
        <v>-85.535283000000007</v>
      </c>
      <c r="J2067" s="1" t="d">
        <v>2019-01-10</v>
      </c>
      <c r="K2067">
        <v>114278</v>
      </c>
      <c r="L2067" t="s">
        <v>30</v>
      </c>
      <c r="M2067" s="1" t="d">
        <v>2018-11-01</v>
      </c>
      <c r="N2067">
        <v>11</v>
      </c>
      <c r="O2067">
        <v>1</v>
      </c>
      <c r="P2067">
        <v>2018</v>
      </c>
      <c r="R2067" t="s">
        <v>26</v>
      </c>
      <c r="S2067" t="s">
        <v>31</v>
      </c>
    </row>
    <row r="2068" spans="1:19" x14ac:dyDescent="0.25">
      <c r="A2068" t="s">
        <v>338</v>
      </c>
      <c r="B2068" t="s">
        <v>32610</v>
      </c>
      <c r="C2068" t="s">
        <v>32611</v>
      </c>
      <c r="E2068" t="s">
        <v>3803</v>
      </c>
      <c r="F2068" t="s">
        <v>718</v>
      </c>
      <c r="G2068">
        <v>40209</v>
      </c>
      <c r="H2068">
        <v>38.190356999999999</v>
      </c>
      <c r="I2068">
        <v>-85.743851000000006</v>
      </c>
      <c r="J2068" s="1" t="d">
        <v>2019-01-10</v>
      </c>
      <c r="K2068">
        <v>114279</v>
      </c>
      <c r="L2068" t="s">
        <v>30</v>
      </c>
      <c r="M2068" s="1" t="d">
        <v>2018-11-01</v>
      </c>
      <c r="N2068">
        <v>11</v>
      </c>
      <c r="O2068">
        <v>1</v>
      </c>
      <c r="P2068">
        <v>2018</v>
      </c>
      <c r="R2068" t="s">
        <v>26</v>
      </c>
      <c r="S2068" t="s">
        <v>31</v>
      </c>
    </row>
    <row r="2069" spans="1:19" x14ac:dyDescent="0.25">
      <c r="A2069" t="s">
        <v>338</v>
      </c>
      <c r="B2069" t="s">
        <v>32615</v>
      </c>
      <c r="C2069" t="s">
        <v>32616</v>
      </c>
      <c r="E2069" t="s">
        <v>3803</v>
      </c>
      <c r="F2069" t="s">
        <v>718</v>
      </c>
      <c r="G2069">
        <v>40209</v>
      </c>
      <c r="H2069">
        <v>38.191234000000001</v>
      </c>
      <c r="I2069">
        <v>-85.743167</v>
      </c>
      <c r="J2069" s="1" t="d">
        <v>2019-01-10</v>
      </c>
      <c r="K2069">
        <v>114282</v>
      </c>
      <c r="L2069" t="s">
        <v>30</v>
      </c>
      <c r="M2069" s="1" t="d">
        <v>2018-11-01</v>
      </c>
      <c r="N2069">
        <v>11</v>
      </c>
      <c r="O2069">
        <v>1</v>
      </c>
      <c r="P2069">
        <v>2018</v>
      </c>
      <c r="R2069" t="s">
        <v>26</v>
      </c>
      <c r="S2069" t="s">
        <v>31</v>
      </c>
    </row>
    <row r="2070" spans="1:19" x14ac:dyDescent="0.25">
      <c r="A2070" t="s">
        <v>338</v>
      </c>
      <c r="B2070" t="s">
        <v>32619</v>
      </c>
      <c r="C2070" t="s">
        <v>32620</v>
      </c>
      <c r="E2070" t="s">
        <v>32621</v>
      </c>
      <c r="F2070" t="s">
        <v>718</v>
      </c>
      <c r="G2070">
        <v>40353</v>
      </c>
      <c r="H2070">
        <v>38.075667000000003</v>
      </c>
      <c r="I2070">
        <v>-83.952799999999996</v>
      </c>
      <c r="J2070" s="1" t="d">
        <v>2019-01-10</v>
      </c>
      <c r="K2070">
        <v>114284</v>
      </c>
      <c r="L2070" t="s">
        <v>30</v>
      </c>
      <c r="M2070" s="1" t="d">
        <v>2018-11-01</v>
      </c>
      <c r="N2070">
        <v>11</v>
      </c>
      <c r="O2070">
        <v>1</v>
      </c>
      <c r="P2070">
        <v>2018</v>
      </c>
      <c r="R2070" t="s">
        <v>26</v>
      </c>
      <c r="S2070" t="s">
        <v>31</v>
      </c>
    </row>
    <row r="2071" spans="1:19" x14ac:dyDescent="0.25">
      <c r="A2071" t="s">
        <v>338</v>
      </c>
      <c r="B2071" t="s">
        <v>32632</v>
      </c>
      <c r="C2071" t="s">
        <v>32633</v>
      </c>
      <c r="E2071" t="s">
        <v>20412</v>
      </c>
      <c r="F2071" t="s">
        <v>718</v>
      </c>
      <c r="G2071">
        <v>40383</v>
      </c>
      <c r="H2071">
        <v>38.091932999999997</v>
      </c>
      <c r="I2071">
        <v>-84.787778000000003</v>
      </c>
      <c r="J2071" s="1" t="d">
        <v>2019-01-10</v>
      </c>
      <c r="K2071">
        <v>114290</v>
      </c>
      <c r="L2071" t="s">
        <v>30</v>
      </c>
      <c r="M2071" s="1" t="d">
        <v>2018-11-01</v>
      </c>
      <c r="N2071">
        <v>11</v>
      </c>
      <c r="O2071">
        <v>1</v>
      </c>
      <c r="P2071">
        <v>2018</v>
      </c>
      <c r="R2071" t="s">
        <v>26</v>
      </c>
      <c r="S2071" t="s">
        <v>31</v>
      </c>
    </row>
    <row r="2072" spans="1:19" x14ac:dyDescent="0.25">
      <c r="A2072" t="s">
        <v>338</v>
      </c>
      <c r="B2072" t="s">
        <v>32634</v>
      </c>
      <c r="C2072" t="s">
        <v>32635</v>
      </c>
      <c r="E2072" t="s">
        <v>28467</v>
      </c>
      <c r="F2072" t="s">
        <v>69</v>
      </c>
      <c r="G2072">
        <v>70420</v>
      </c>
      <c r="H2072">
        <v>30.479116000000001</v>
      </c>
      <c r="I2072">
        <v>-90.038961</v>
      </c>
      <c r="J2072" s="1" t="d">
        <v>2019-01-10</v>
      </c>
      <c r="K2072">
        <v>114291</v>
      </c>
      <c r="L2072" t="s">
        <v>30</v>
      </c>
      <c r="M2072" s="1" t="d">
        <v>2018-11-01</v>
      </c>
      <c r="N2072">
        <v>11</v>
      </c>
      <c r="O2072">
        <v>1</v>
      </c>
      <c r="P2072">
        <v>2018</v>
      </c>
      <c r="R2072" t="s">
        <v>26</v>
      </c>
      <c r="S2072" t="s">
        <v>31</v>
      </c>
    </row>
    <row r="2073" spans="1:19" x14ac:dyDescent="0.25">
      <c r="A2073" t="s">
        <v>338</v>
      </c>
      <c r="B2073" t="s">
        <v>32638</v>
      </c>
      <c r="C2073" t="s">
        <v>32639</v>
      </c>
      <c r="E2073" t="s">
        <v>6886</v>
      </c>
      <c r="F2073" t="s">
        <v>69</v>
      </c>
      <c r="G2073">
        <v>70094</v>
      </c>
      <c r="H2073">
        <v>29.893184000000002</v>
      </c>
      <c r="I2073">
        <v>-90.189819</v>
      </c>
      <c r="J2073" s="1" t="d">
        <v>2019-01-10</v>
      </c>
      <c r="K2073">
        <v>114293</v>
      </c>
      <c r="L2073" t="s">
        <v>30</v>
      </c>
      <c r="M2073" s="1" t="d">
        <v>2018-11-01</v>
      </c>
      <c r="N2073">
        <v>11</v>
      </c>
      <c r="O2073">
        <v>1</v>
      </c>
      <c r="P2073">
        <v>2018</v>
      </c>
      <c r="R2073" t="s">
        <v>26</v>
      </c>
      <c r="S2073" t="s">
        <v>31</v>
      </c>
    </row>
    <row r="2074" spans="1:19" x14ac:dyDescent="0.25">
      <c r="A2074" t="s">
        <v>338</v>
      </c>
      <c r="B2074" t="s">
        <v>32649</v>
      </c>
      <c r="C2074" t="s">
        <v>32650</v>
      </c>
      <c r="E2074" t="s">
        <v>2902</v>
      </c>
      <c r="F2074" t="s">
        <v>69</v>
      </c>
      <c r="G2074">
        <v>70433</v>
      </c>
      <c r="H2074">
        <v>30.475579</v>
      </c>
      <c r="I2074">
        <v>-90.096029999999999</v>
      </c>
      <c r="J2074" s="1" t="d">
        <v>2019-01-10</v>
      </c>
      <c r="K2074">
        <v>114299</v>
      </c>
      <c r="L2074" t="s">
        <v>30</v>
      </c>
      <c r="M2074" s="1" t="d">
        <v>2018-11-01</v>
      </c>
      <c r="N2074">
        <v>11</v>
      </c>
      <c r="O2074">
        <v>1</v>
      </c>
      <c r="P2074">
        <v>2018</v>
      </c>
      <c r="R2074" t="s">
        <v>26</v>
      </c>
      <c r="S2074" t="s">
        <v>31</v>
      </c>
    </row>
    <row r="2075" spans="1:19" x14ac:dyDescent="0.25">
      <c r="A2075" t="s">
        <v>338</v>
      </c>
      <c r="B2075" t="s">
        <v>32656</v>
      </c>
      <c r="C2075" t="s">
        <v>32657</v>
      </c>
      <c r="E2075" t="s">
        <v>15305</v>
      </c>
      <c r="F2075" t="s">
        <v>69</v>
      </c>
      <c r="G2075">
        <v>77601</v>
      </c>
      <c r="H2075">
        <v>30.198861999999998</v>
      </c>
      <c r="I2075">
        <v>-93.239553999999998</v>
      </c>
      <c r="J2075" s="1" t="d">
        <v>2019-01-10</v>
      </c>
      <c r="K2075">
        <v>114302</v>
      </c>
      <c r="L2075" t="s">
        <v>30</v>
      </c>
      <c r="M2075" s="1" t="d">
        <v>2018-11-01</v>
      </c>
      <c r="N2075">
        <v>11</v>
      </c>
      <c r="O2075">
        <v>1</v>
      </c>
      <c r="P2075">
        <v>2018</v>
      </c>
      <c r="R2075" t="s">
        <v>26</v>
      </c>
      <c r="S2075" t="s">
        <v>31</v>
      </c>
    </row>
    <row r="2076" spans="1:19" x14ac:dyDescent="0.25">
      <c r="A2076" t="s">
        <v>338</v>
      </c>
      <c r="B2076" t="s">
        <v>32662</v>
      </c>
      <c r="C2076" t="s">
        <v>32663</v>
      </c>
      <c r="E2076" t="s">
        <v>8819</v>
      </c>
      <c r="F2076" t="s">
        <v>69</v>
      </c>
      <c r="G2076">
        <v>70001</v>
      </c>
      <c r="H2076">
        <v>29.991897000000002</v>
      </c>
      <c r="I2076">
        <v>-90.155315999999999</v>
      </c>
      <c r="J2076" s="1" t="d">
        <v>2019-01-10</v>
      </c>
      <c r="K2076">
        <v>114305</v>
      </c>
      <c r="L2076" t="s">
        <v>30</v>
      </c>
      <c r="M2076" s="1" t="d">
        <v>2018-11-01</v>
      </c>
      <c r="N2076">
        <v>11</v>
      </c>
      <c r="O2076">
        <v>1</v>
      </c>
      <c r="P2076">
        <v>2018</v>
      </c>
      <c r="R2076" t="s">
        <v>26</v>
      </c>
      <c r="S2076" t="s">
        <v>31</v>
      </c>
    </row>
    <row r="2077" spans="1:19" x14ac:dyDescent="0.25">
      <c r="A2077" t="s">
        <v>338</v>
      </c>
      <c r="B2077" t="s">
        <v>32666</v>
      </c>
      <c r="C2077" t="s">
        <v>32667</v>
      </c>
      <c r="E2077" t="s">
        <v>8026</v>
      </c>
      <c r="F2077" t="s">
        <v>69</v>
      </c>
      <c r="G2077">
        <v>70130</v>
      </c>
      <c r="H2077">
        <v>29.929752000000001</v>
      </c>
      <c r="I2077">
        <v>-90.067023000000006</v>
      </c>
      <c r="J2077" s="1" t="d">
        <v>2019-01-10</v>
      </c>
      <c r="K2077">
        <v>114307</v>
      </c>
      <c r="L2077" t="s">
        <v>30</v>
      </c>
      <c r="M2077" s="1" t="d">
        <v>2018-11-01</v>
      </c>
      <c r="N2077">
        <v>11</v>
      </c>
      <c r="O2077">
        <v>1</v>
      </c>
      <c r="P2077">
        <v>2018</v>
      </c>
      <c r="R2077" t="s">
        <v>26</v>
      </c>
      <c r="S2077" t="s">
        <v>31</v>
      </c>
    </row>
    <row r="2078" spans="1:19" x14ac:dyDescent="0.25">
      <c r="A2078" t="s">
        <v>338</v>
      </c>
      <c r="B2078" t="s">
        <v>32672</v>
      </c>
      <c r="C2078" t="s">
        <v>32673</v>
      </c>
      <c r="E2078" t="s">
        <v>8026</v>
      </c>
      <c r="F2078" t="s">
        <v>69</v>
      </c>
      <c r="G2078">
        <v>70130</v>
      </c>
      <c r="H2078">
        <v>29.951646</v>
      </c>
      <c r="I2078">
        <v>-90.067362000000003</v>
      </c>
      <c r="J2078" s="1" t="d">
        <v>2019-01-10</v>
      </c>
      <c r="K2078">
        <v>114311</v>
      </c>
      <c r="L2078" t="s">
        <v>30</v>
      </c>
      <c r="M2078" s="1" t="d">
        <v>2018-11-01</v>
      </c>
      <c r="N2078">
        <v>11</v>
      </c>
      <c r="O2078">
        <v>1</v>
      </c>
      <c r="P2078">
        <v>2018</v>
      </c>
      <c r="R2078" t="s">
        <v>26</v>
      </c>
      <c r="S2078" t="s">
        <v>31</v>
      </c>
    </row>
    <row r="2079" spans="1:19" x14ac:dyDescent="0.25">
      <c r="A2079" t="s">
        <v>338</v>
      </c>
      <c r="B2079" t="s">
        <v>32677</v>
      </c>
      <c r="C2079" t="s">
        <v>32678</v>
      </c>
      <c r="E2079" t="s">
        <v>32679</v>
      </c>
      <c r="F2079" t="s">
        <v>69</v>
      </c>
      <c r="G2079">
        <v>71270</v>
      </c>
      <c r="H2079">
        <v>32.538592000000001</v>
      </c>
      <c r="I2079">
        <v>-92.626412999999999</v>
      </c>
      <c r="J2079" s="1" t="d">
        <v>2019-01-10</v>
      </c>
      <c r="K2079">
        <v>114313</v>
      </c>
      <c r="L2079" t="s">
        <v>30</v>
      </c>
      <c r="M2079" s="1" t="d">
        <v>2018-11-01</v>
      </c>
      <c r="N2079">
        <v>11</v>
      </c>
      <c r="O2079">
        <v>1</v>
      </c>
      <c r="P2079">
        <v>2018</v>
      </c>
      <c r="R2079" t="s">
        <v>26</v>
      </c>
      <c r="S2079" t="s">
        <v>31</v>
      </c>
    </row>
    <row r="2080" spans="1:19" x14ac:dyDescent="0.25">
      <c r="A2080" t="s">
        <v>338</v>
      </c>
      <c r="B2080" t="s">
        <v>32680</v>
      </c>
      <c r="C2080" t="s">
        <v>32681</v>
      </c>
      <c r="E2080" t="s">
        <v>32679</v>
      </c>
      <c r="F2080" t="s">
        <v>69</v>
      </c>
      <c r="G2080">
        <v>71270</v>
      </c>
      <c r="H2080">
        <v>32.541431000000003</v>
      </c>
      <c r="I2080">
        <v>-92.639622000000003</v>
      </c>
      <c r="J2080" s="1" t="d">
        <v>2019-01-10</v>
      </c>
      <c r="K2080">
        <v>114314</v>
      </c>
      <c r="L2080" t="s">
        <v>30</v>
      </c>
      <c r="M2080" s="1" t="d">
        <v>2018-11-01</v>
      </c>
      <c r="N2080">
        <v>11</v>
      </c>
      <c r="O2080">
        <v>1</v>
      </c>
      <c r="P2080">
        <v>2018</v>
      </c>
      <c r="R2080" t="s">
        <v>26</v>
      </c>
      <c r="S2080" t="s">
        <v>31</v>
      </c>
    </row>
    <row r="2081" spans="1:19" x14ac:dyDescent="0.25">
      <c r="A2081" t="s">
        <v>338</v>
      </c>
      <c r="B2081" t="s">
        <v>32684</v>
      </c>
      <c r="C2081" t="s">
        <v>32685</v>
      </c>
      <c r="E2081" t="s">
        <v>32686</v>
      </c>
      <c r="F2081" t="s">
        <v>69</v>
      </c>
      <c r="G2081">
        <v>71292</v>
      </c>
      <c r="H2081">
        <v>32.508715000000002</v>
      </c>
      <c r="I2081">
        <v>-92.181819000000004</v>
      </c>
      <c r="J2081" s="1" t="d">
        <v>2019-01-10</v>
      </c>
      <c r="K2081">
        <v>114316</v>
      </c>
      <c r="L2081" t="s">
        <v>30</v>
      </c>
      <c r="M2081" s="1" t="d">
        <v>2018-11-01</v>
      </c>
      <c r="N2081">
        <v>11</v>
      </c>
      <c r="O2081">
        <v>1</v>
      </c>
      <c r="P2081">
        <v>2018</v>
      </c>
      <c r="R2081" t="s">
        <v>26</v>
      </c>
      <c r="S2081" t="s">
        <v>31</v>
      </c>
    </row>
    <row r="2082" spans="1:19" x14ac:dyDescent="0.25">
      <c r="A2082" t="s">
        <v>338</v>
      </c>
      <c r="B2082" t="s">
        <v>32708</v>
      </c>
      <c r="C2082" t="s">
        <v>32709</v>
      </c>
      <c r="E2082" t="s">
        <v>41</v>
      </c>
      <c r="F2082" t="s">
        <v>42</v>
      </c>
      <c r="G2082">
        <v>2199</v>
      </c>
      <c r="H2082">
        <v>42.348686999999998</v>
      </c>
      <c r="I2082">
        <v>-71.081644999999995</v>
      </c>
      <c r="J2082" s="1" t="d">
        <v>2019-01-10</v>
      </c>
      <c r="K2082">
        <v>114327</v>
      </c>
      <c r="L2082" t="s">
        <v>30</v>
      </c>
      <c r="M2082" s="1" t="d">
        <v>2018-11-01</v>
      </c>
      <c r="N2082">
        <v>11</v>
      </c>
      <c r="O2082">
        <v>1</v>
      </c>
      <c r="P2082">
        <v>2018</v>
      </c>
      <c r="R2082" t="s">
        <v>26</v>
      </c>
      <c r="S2082" t="s">
        <v>31</v>
      </c>
    </row>
    <row r="2083" spans="1:19" x14ac:dyDescent="0.25">
      <c r="A2083" t="s">
        <v>338</v>
      </c>
      <c r="B2083" t="s">
        <v>32716</v>
      </c>
      <c r="C2083" t="s">
        <v>32717</v>
      </c>
      <c r="E2083" t="s">
        <v>2788</v>
      </c>
      <c r="F2083" t="s">
        <v>42</v>
      </c>
      <c r="G2083">
        <v>2021</v>
      </c>
      <c r="H2083">
        <v>42.184430999999996</v>
      </c>
      <c r="I2083">
        <v>-71.152660999999995</v>
      </c>
      <c r="J2083" s="1" t="d">
        <v>2019-01-10</v>
      </c>
      <c r="K2083">
        <v>114331</v>
      </c>
      <c r="L2083" t="s">
        <v>30</v>
      </c>
      <c r="M2083" s="1" t="d">
        <v>2018-11-01</v>
      </c>
      <c r="N2083">
        <v>11</v>
      </c>
      <c r="O2083">
        <v>1</v>
      </c>
      <c r="P2083">
        <v>2018</v>
      </c>
      <c r="R2083" t="s">
        <v>26</v>
      </c>
      <c r="S2083" t="s">
        <v>31</v>
      </c>
    </row>
    <row r="2084" spans="1:19" x14ac:dyDescent="0.25">
      <c r="A2084" t="s">
        <v>338</v>
      </c>
      <c r="B2084" t="s">
        <v>32729</v>
      </c>
      <c r="C2084" t="s">
        <v>32730</v>
      </c>
      <c r="E2084" t="s">
        <v>2007</v>
      </c>
      <c r="F2084" t="s">
        <v>42</v>
      </c>
      <c r="G2084">
        <v>1237</v>
      </c>
      <c r="H2084">
        <v>42.55585</v>
      </c>
      <c r="I2084">
        <v>-73.290971999999996</v>
      </c>
      <c r="J2084" s="1" t="d">
        <v>2019-01-10</v>
      </c>
      <c r="K2084">
        <v>114337</v>
      </c>
      <c r="L2084" t="s">
        <v>30</v>
      </c>
      <c r="M2084" s="1" t="d">
        <v>2018-11-01</v>
      </c>
      <c r="N2084">
        <v>11</v>
      </c>
      <c r="O2084">
        <v>1</v>
      </c>
      <c r="P2084">
        <v>2018</v>
      </c>
      <c r="R2084" t="s">
        <v>26</v>
      </c>
      <c r="S2084" t="s">
        <v>31</v>
      </c>
    </row>
    <row r="2085" spans="1:19" x14ac:dyDescent="0.25">
      <c r="A2085" t="s">
        <v>338</v>
      </c>
      <c r="B2085" t="s">
        <v>32747</v>
      </c>
      <c r="C2085" t="s">
        <v>32748</v>
      </c>
      <c r="E2085" t="s">
        <v>20415</v>
      </c>
      <c r="F2085" t="s">
        <v>42</v>
      </c>
      <c r="G2085">
        <v>1240</v>
      </c>
      <c r="H2085">
        <v>42.355164000000002</v>
      </c>
      <c r="I2085">
        <v>-73.280905000000004</v>
      </c>
      <c r="J2085" s="1" t="d">
        <v>2019-01-10</v>
      </c>
      <c r="K2085">
        <v>114347</v>
      </c>
      <c r="L2085" t="s">
        <v>30</v>
      </c>
      <c r="M2085" s="1" t="d">
        <v>2018-11-01</v>
      </c>
      <c r="N2085">
        <v>11</v>
      </c>
      <c r="O2085">
        <v>1</v>
      </c>
      <c r="P2085">
        <v>2018</v>
      </c>
      <c r="R2085" t="s">
        <v>26</v>
      </c>
      <c r="S2085" t="s">
        <v>31</v>
      </c>
    </row>
    <row r="2086" spans="1:19" x14ac:dyDescent="0.25">
      <c r="A2086" t="s">
        <v>338</v>
      </c>
      <c r="B2086" t="s">
        <v>32752</v>
      </c>
      <c r="C2086" t="s">
        <v>32753</v>
      </c>
      <c r="E2086" t="s">
        <v>32754</v>
      </c>
      <c r="F2086" t="s">
        <v>42</v>
      </c>
      <c r="G2086">
        <v>2649</v>
      </c>
      <c r="H2086">
        <v>41.616861</v>
      </c>
      <c r="I2086">
        <v>-70.491356999999994</v>
      </c>
      <c r="J2086" s="1" t="d">
        <v>2019-01-10</v>
      </c>
      <c r="K2086">
        <v>114349</v>
      </c>
      <c r="L2086" t="s">
        <v>30</v>
      </c>
      <c r="M2086" s="1" t="d">
        <v>2018-11-01</v>
      </c>
      <c r="N2086">
        <v>11</v>
      </c>
      <c r="O2086">
        <v>1</v>
      </c>
      <c r="P2086">
        <v>2018</v>
      </c>
      <c r="R2086" t="s">
        <v>26</v>
      </c>
      <c r="S2086" t="s">
        <v>31</v>
      </c>
    </row>
    <row r="2087" spans="1:19" x14ac:dyDescent="0.25">
      <c r="A2087" t="s">
        <v>338</v>
      </c>
      <c r="B2087" t="s">
        <v>32769</v>
      </c>
      <c r="C2087" t="s">
        <v>32770</v>
      </c>
      <c r="E2087" t="s">
        <v>21991</v>
      </c>
      <c r="F2087" t="s">
        <v>42</v>
      </c>
      <c r="G2087">
        <v>2667</v>
      </c>
      <c r="H2087">
        <v>41.947828000000001</v>
      </c>
      <c r="I2087">
        <v>-70.032892000000004</v>
      </c>
      <c r="J2087" s="1" t="d">
        <v>2019-01-10</v>
      </c>
      <c r="K2087">
        <v>114357</v>
      </c>
      <c r="L2087" t="s">
        <v>30</v>
      </c>
      <c r="M2087" s="1" t="d">
        <v>2018-11-01</v>
      </c>
      <c r="N2087">
        <v>11</v>
      </c>
      <c r="O2087">
        <v>1</v>
      </c>
      <c r="P2087">
        <v>2018</v>
      </c>
      <c r="R2087" t="s">
        <v>26</v>
      </c>
      <c r="S2087" t="s">
        <v>27</v>
      </c>
    </row>
    <row r="2088" spans="1:19" x14ac:dyDescent="0.25">
      <c r="A2088" t="s">
        <v>338</v>
      </c>
      <c r="B2088" t="s">
        <v>32781</v>
      </c>
      <c r="C2088" t="s">
        <v>32782</v>
      </c>
      <c r="E2088" t="s">
        <v>3965</v>
      </c>
      <c r="F2088" t="s">
        <v>25</v>
      </c>
      <c r="G2088">
        <v>21218</v>
      </c>
      <c r="H2088">
        <v>39.334462000000002</v>
      </c>
      <c r="I2088">
        <v>-76.619704999999996</v>
      </c>
      <c r="J2088" s="1" t="d">
        <v>2019-01-10</v>
      </c>
      <c r="K2088">
        <v>114364</v>
      </c>
      <c r="L2088" t="s">
        <v>30</v>
      </c>
      <c r="M2088" s="1" t="d">
        <v>2018-11-01</v>
      </c>
      <c r="N2088">
        <v>11</v>
      </c>
      <c r="O2088">
        <v>1</v>
      </c>
      <c r="P2088">
        <v>2018</v>
      </c>
      <c r="R2088" t="s">
        <v>26</v>
      </c>
      <c r="S2088" t="s">
        <v>31</v>
      </c>
    </row>
    <row r="2089" spans="1:19" x14ac:dyDescent="0.25">
      <c r="A2089" t="s">
        <v>338</v>
      </c>
      <c r="B2089" t="s">
        <v>32785</v>
      </c>
      <c r="C2089" t="s">
        <v>32786</v>
      </c>
      <c r="E2089" t="s">
        <v>6357</v>
      </c>
      <c r="F2089" t="s">
        <v>25</v>
      </c>
      <c r="G2089">
        <v>21613</v>
      </c>
      <c r="H2089">
        <v>38.569040000000001</v>
      </c>
      <c r="I2089">
        <v>-76.077606000000003</v>
      </c>
      <c r="J2089" s="1" t="d">
        <v>2019-01-10</v>
      </c>
      <c r="K2089">
        <v>114366</v>
      </c>
      <c r="L2089" t="s">
        <v>30</v>
      </c>
      <c r="M2089" s="1" t="d">
        <v>2018-08-01</v>
      </c>
      <c r="N2089">
        <v>8</v>
      </c>
      <c r="O2089">
        <v>1</v>
      </c>
      <c r="P2089">
        <v>2018</v>
      </c>
      <c r="R2089" t="s">
        <v>26</v>
      </c>
      <c r="S2089" t="s">
        <v>31</v>
      </c>
    </row>
    <row r="2090" spans="1:19" x14ac:dyDescent="0.25">
      <c r="A2090" t="s">
        <v>338</v>
      </c>
      <c r="B2090" t="s">
        <v>32790</v>
      </c>
      <c r="C2090" t="s">
        <v>32791</v>
      </c>
      <c r="E2090" t="s">
        <v>1612</v>
      </c>
      <c r="F2090" t="s">
        <v>25</v>
      </c>
      <c r="G2090">
        <v>21046</v>
      </c>
      <c r="H2090">
        <v>39.175835999999997</v>
      </c>
      <c r="I2090">
        <v>-76.846140000000005</v>
      </c>
      <c r="J2090" s="1" t="d">
        <v>2019-01-10</v>
      </c>
      <c r="K2090">
        <v>114369</v>
      </c>
      <c r="L2090" t="s">
        <v>30</v>
      </c>
      <c r="M2090" s="1" t="d">
        <v>2018-11-01</v>
      </c>
      <c r="N2090">
        <v>11</v>
      </c>
      <c r="O2090">
        <v>1</v>
      </c>
      <c r="P2090">
        <v>2018</v>
      </c>
      <c r="R2090" t="s">
        <v>26</v>
      </c>
      <c r="S2090" t="s">
        <v>31</v>
      </c>
    </row>
    <row r="2091" spans="1:19" x14ac:dyDescent="0.25">
      <c r="A2091" t="s">
        <v>338</v>
      </c>
      <c r="B2091" t="s">
        <v>32792</v>
      </c>
      <c r="C2091" t="s">
        <v>32793</v>
      </c>
      <c r="E2091" t="s">
        <v>1612</v>
      </c>
      <c r="F2091" t="s">
        <v>25</v>
      </c>
      <c r="G2091">
        <v>21046</v>
      </c>
      <c r="H2091">
        <v>39.176861000000002</v>
      </c>
      <c r="I2091">
        <v>-76.844790000000003</v>
      </c>
      <c r="J2091" s="1" t="d">
        <v>2019-01-10</v>
      </c>
      <c r="K2091">
        <v>114370</v>
      </c>
      <c r="L2091" t="s">
        <v>30</v>
      </c>
      <c r="M2091" s="1" t="d">
        <v>2018-11-01</v>
      </c>
      <c r="N2091">
        <v>11</v>
      </c>
      <c r="O2091">
        <v>1</v>
      </c>
      <c r="P2091">
        <v>2018</v>
      </c>
      <c r="R2091" t="s">
        <v>26</v>
      </c>
      <c r="S2091" t="s">
        <v>31</v>
      </c>
    </row>
    <row r="2092" spans="1:19" x14ac:dyDescent="0.25">
      <c r="A2092" t="s">
        <v>338</v>
      </c>
      <c r="B2092" t="s">
        <v>32797</v>
      </c>
      <c r="C2092" t="s">
        <v>32798</v>
      </c>
      <c r="E2092" t="s">
        <v>32799</v>
      </c>
      <c r="F2092" t="s">
        <v>25</v>
      </c>
      <c r="G2092">
        <v>21530</v>
      </c>
      <c r="H2092">
        <v>39.700108999999998</v>
      </c>
      <c r="I2092">
        <v>-78.656976999999998</v>
      </c>
      <c r="J2092" s="1" t="d">
        <v>2019-01-10</v>
      </c>
      <c r="K2092">
        <v>114372</v>
      </c>
      <c r="L2092" t="s">
        <v>30</v>
      </c>
      <c r="M2092" s="1" t="d">
        <v>2018-11-01</v>
      </c>
      <c r="N2092">
        <v>11</v>
      </c>
      <c r="O2092">
        <v>1</v>
      </c>
      <c r="P2092">
        <v>2018</v>
      </c>
      <c r="R2092" t="s">
        <v>26</v>
      </c>
      <c r="S2092" t="s">
        <v>31</v>
      </c>
    </row>
    <row r="2093" spans="1:19" x14ac:dyDescent="0.25">
      <c r="A2093" t="s">
        <v>338</v>
      </c>
      <c r="B2093" t="s">
        <v>32812</v>
      </c>
      <c r="C2093" t="s">
        <v>32813</v>
      </c>
      <c r="E2093" t="s">
        <v>11131</v>
      </c>
      <c r="F2093" t="s">
        <v>25</v>
      </c>
      <c r="G2093">
        <v>21770</v>
      </c>
      <c r="H2093">
        <v>39.346628000000003</v>
      </c>
      <c r="I2093">
        <v>-77.270893000000001</v>
      </c>
      <c r="J2093" s="1" t="d">
        <v>2019-01-10</v>
      </c>
      <c r="K2093">
        <v>114381</v>
      </c>
      <c r="L2093" t="s">
        <v>30</v>
      </c>
      <c r="M2093" s="1" t="d">
        <v>2018-11-01</v>
      </c>
      <c r="N2093">
        <v>11</v>
      </c>
      <c r="O2093">
        <v>1</v>
      </c>
      <c r="P2093">
        <v>2018</v>
      </c>
      <c r="R2093" t="s">
        <v>26</v>
      </c>
      <c r="S2093" t="s">
        <v>31</v>
      </c>
    </row>
    <row r="2094" spans="1:19" x14ac:dyDescent="0.25">
      <c r="A2094" t="s">
        <v>338</v>
      </c>
      <c r="B2094" t="s">
        <v>32827</v>
      </c>
      <c r="C2094" t="s">
        <v>32828</v>
      </c>
      <c r="E2094" t="s">
        <v>32829</v>
      </c>
      <c r="F2094" t="s">
        <v>25</v>
      </c>
      <c r="G2094">
        <v>21842</v>
      </c>
      <c r="H2094">
        <v>38.360823000000003</v>
      </c>
      <c r="I2094">
        <v>-75.071652999999998</v>
      </c>
      <c r="J2094" s="1" t="d">
        <v>2019-01-10</v>
      </c>
      <c r="K2094">
        <v>114389</v>
      </c>
      <c r="L2094" t="s">
        <v>30</v>
      </c>
      <c r="M2094" s="1" t="d">
        <v>2018-11-01</v>
      </c>
      <c r="N2094">
        <v>11</v>
      </c>
      <c r="O2094">
        <v>1</v>
      </c>
      <c r="P2094">
        <v>2018</v>
      </c>
      <c r="R2094" t="s">
        <v>26</v>
      </c>
      <c r="S2094" t="s">
        <v>31</v>
      </c>
    </row>
    <row r="2095" spans="1:19" x14ac:dyDescent="0.25">
      <c r="A2095" t="s">
        <v>338</v>
      </c>
      <c r="B2095" t="s">
        <v>32832</v>
      </c>
      <c r="C2095" t="s">
        <v>32833</v>
      </c>
      <c r="E2095" t="s">
        <v>23848</v>
      </c>
      <c r="F2095" t="s">
        <v>25</v>
      </c>
      <c r="G2095">
        <v>21780</v>
      </c>
      <c r="H2095">
        <v>39.641756000000001</v>
      </c>
      <c r="I2095">
        <v>-77.491219999999998</v>
      </c>
      <c r="J2095" s="1" t="d">
        <v>2019-01-10</v>
      </c>
      <c r="K2095">
        <v>114391</v>
      </c>
      <c r="L2095" t="s">
        <v>30</v>
      </c>
      <c r="M2095" s="1" t="d">
        <v>2018-11-01</v>
      </c>
      <c r="N2095">
        <v>11</v>
      </c>
      <c r="O2095">
        <v>1</v>
      </c>
      <c r="P2095">
        <v>2018</v>
      </c>
      <c r="R2095" t="s">
        <v>26</v>
      </c>
      <c r="S2095" t="s">
        <v>27</v>
      </c>
    </row>
    <row r="2096" spans="1:19" x14ac:dyDescent="0.25">
      <c r="A2096" t="s">
        <v>338</v>
      </c>
      <c r="B2096" t="s">
        <v>32841</v>
      </c>
      <c r="C2096" t="s">
        <v>32842</v>
      </c>
      <c r="E2096" t="s">
        <v>32840</v>
      </c>
      <c r="F2096" t="s">
        <v>25</v>
      </c>
      <c r="G2096">
        <v>21663</v>
      </c>
      <c r="H2096">
        <v>38.783662</v>
      </c>
      <c r="I2096">
        <v>-76.223382000000001</v>
      </c>
      <c r="J2096" s="1" t="d">
        <v>2019-01-10</v>
      </c>
      <c r="K2096">
        <v>114395</v>
      </c>
      <c r="L2096" t="s">
        <v>30</v>
      </c>
      <c r="M2096" s="1" t="d">
        <v>2018-11-01</v>
      </c>
      <c r="N2096">
        <v>11</v>
      </c>
      <c r="O2096">
        <v>1</v>
      </c>
      <c r="P2096">
        <v>2018</v>
      </c>
      <c r="R2096" t="s">
        <v>26</v>
      </c>
      <c r="S2096" t="s">
        <v>31</v>
      </c>
    </row>
    <row r="2097" spans="1:19" x14ac:dyDescent="0.25">
      <c r="A2097" t="s">
        <v>338</v>
      </c>
      <c r="B2097" t="s">
        <v>32843</v>
      </c>
      <c r="C2097" t="s">
        <v>32844</v>
      </c>
      <c r="E2097" t="s">
        <v>32840</v>
      </c>
      <c r="F2097" t="s">
        <v>25</v>
      </c>
      <c r="G2097">
        <v>21663</v>
      </c>
      <c r="H2097">
        <v>38.781210000000002</v>
      </c>
      <c r="I2097">
        <v>-76.221825999999993</v>
      </c>
      <c r="J2097" s="1" t="d">
        <v>2019-01-10</v>
      </c>
      <c r="K2097">
        <v>114396</v>
      </c>
      <c r="L2097" t="s">
        <v>30</v>
      </c>
      <c r="M2097" s="1" t="d">
        <v>2018-11-01</v>
      </c>
      <c r="N2097">
        <v>11</v>
      </c>
      <c r="O2097">
        <v>1</v>
      </c>
      <c r="P2097">
        <v>2018</v>
      </c>
      <c r="R2097" t="s">
        <v>26</v>
      </c>
      <c r="S2097" t="s">
        <v>31</v>
      </c>
    </row>
    <row r="2098" spans="1:19" x14ac:dyDescent="0.25">
      <c r="A2098" t="s">
        <v>338</v>
      </c>
      <c r="B2098" t="s">
        <v>32846</v>
      </c>
      <c r="C2098" t="s">
        <v>32847</v>
      </c>
      <c r="E2098" t="s">
        <v>10825</v>
      </c>
      <c r="F2098" t="s">
        <v>25</v>
      </c>
      <c r="G2098">
        <v>21158</v>
      </c>
      <c r="H2098">
        <v>39.587069</v>
      </c>
      <c r="I2098">
        <v>-77.011527000000001</v>
      </c>
      <c r="J2098" s="1" t="d">
        <v>2019-01-10</v>
      </c>
      <c r="K2098">
        <v>114398</v>
      </c>
      <c r="L2098" t="s">
        <v>30</v>
      </c>
      <c r="M2098" s="1" t="d">
        <v>2018-11-01</v>
      </c>
      <c r="N2098">
        <v>11</v>
      </c>
      <c r="O2098">
        <v>1</v>
      </c>
      <c r="P2098">
        <v>2018</v>
      </c>
      <c r="R2098" t="s">
        <v>26</v>
      </c>
      <c r="S2098" t="s">
        <v>31</v>
      </c>
    </row>
    <row r="2099" spans="1:19" x14ac:dyDescent="0.25">
      <c r="A2099" t="s">
        <v>338</v>
      </c>
      <c r="B2099" t="s">
        <v>32850</v>
      </c>
      <c r="C2099" t="s">
        <v>32851</v>
      </c>
      <c r="E2099" t="s">
        <v>10676</v>
      </c>
      <c r="F2099" t="s">
        <v>657</v>
      </c>
      <c r="G2099">
        <v>4609</v>
      </c>
      <c r="H2099">
        <v>44.387388000000001</v>
      </c>
      <c r="I2099">
        <v>-68.203754000000004</v>
      </c>
      <c r="J2099" s="1" t="d">
        <v>2019-01-10</v>
      </c>
      <c r="K2099">
        <v>114400</v>
      </c>
      <c r="L2099" t="s">
        <v>30</v>
      </c>
      <c r="M2099" s="1" t="d">
        <v>2018-11-01</v>
      </c>
      <c r="N2099">
        <v>11</v>
      </c>
      <c r="O2099">
        <v>1</v>
      </c>
      <c r="P2099">
        <v>2018</v>
      </c>
      <c r="R2099" t="s">
        <v>26</v>
      </c>
      <c r="S2099" t="s">
        <v>31</v>
      </c>
    </row>
    <row r="2100" spans="1:19" x14ac:dyDescent="0.25">
      <c r="A2100" t="s">
        <v>338</v>
      </c>
      <c r="B2100" t="s">
        <v>32861</v>
      </c>
      <c r="C2100" t="s">
        <v>32862</v>
      </c>
      <c r="E2100" t="s">
        <v>656</v>
      </c>
      <c r="F2100" t="s">
        <v>657</v>
      </c>
      <c r="G2100">
        <v>4011</v>
      </c>
      <c r="H2100">
        <v>43.899225000000001</v>
      </c>
      <c r="I2100">
        <v>-69.928945999999996</v>
      </c>
      <c r="J2100" s="1" t="d">
        <v>2019-01-10</v>
      </c>
      <c r="K2100">
        <v>114405</v>
      </c>
      <c r="L2100" t="s">
        <v>30</v>
      </c>
      <c r="M2100" s="1" t="d">
        <v>2018-11-01</v>
      </c>
      <c r="N2100">
        <v>11</v>
      </c>
      <c r="O2100">
        <v>1</v>
      </c>
      <c r="P2100">
        <v>2018</v>
      </c>
      <c r="R2100" t="s">
        <v>26</v>
      </c>
      <c r="S2100" t="s">
        <v>31</v>
      </c>
    </row>
    <row r="2101" spans="1:19" x14ac:dyDescent="0.25">
      <c r="A2101" t="s">
        <v>338</v>
      </c>
      <c r="B2101" t="s">
        <v>32865</v>
      </c>
      <c r="C2101" t="s">
        <v>32866</v>
      </c>
      <c r="E2101" t="s">
        <v>6410</v>
      </c>
      <c r="F2101" t="s">
        <v>657</v>
      </c>
      <c r="G2101">
        <v>4843</v>
      </c>
      <c r="H2101">
        <v>44.210492000000002</v>
      </c>
      <c r="I2101">
        <v>-69.059241</v>
      </c>
      <c r="J2101" s="1" t="d">
        <v>2019-01-10</v>
      </c>
      <c r="K2101">
        <v>114407</v>
      </c>
      <c r="L2101" t="s">
        <v>30</v>
      </c>
      <c r="M2101" s="1" t="d">
        <v>2018-11-01</v>
      </c>
      <c r="N2101">
        <v>11</v>
      </c>
      <c r="O2101">
        <v>1</v>
      </c>
      <c r="P2101">
        <v>2018</v>
      </c>
      <c r="R2101" t="s">
        <v>26</v>
      </c>
      <c r="S2101" t="s">
        <v>31</v>
      </c>
    </row>
    <row r="2102" spans="1:19" x14ac:dyDescent="0.25">
      <c r="A2102" t="s">
        <v>338</v>
      </c>
      <c r="B2102" t="s">
        <v>32878</v>
      </c>
      <c r="C2102" t="s">
        <v>20991</v>
      </c>
      <c r="E2102" t="s">
        <v>32879</v>
      </c>
      <c r="F2102" t="s">
        <v>657</v>
      </c>
      <c r="G2102">
        <v>4421</v>
      </c>
      <c r="H2102">
        <v>44.388435999999999</v>
      </c>
      <c r="I2102">
        <v>-68.797983000000002</v>
      </c>
      <c r="J2102" s="1" t="d">
        <v>2019-01-10</v>
      </c>
      <c r="K2102">
        <v>114413</v>
      </c>
      <c r="L2102" t="s">
        <v>30</v>
      </c>
      <c r="M2102" s="1" t="d">
        <v>2018-11-01</v>
      </c>
      <c r="N2102">
        <v>11</v>
      </c>
      <c r="O2102">
        <v>1</v>
      </c>
      <c r="P2102">
        <v>2018</v>
      </c>
      <c r="R2102" t="s">
        <v>26</v>
      </c>
      <c r="S2102" t="s">
        <v>31</v>
      </c>
    </row>
    <row r="2103" spans="1:19" x14ac:dyDescent="0.25">
      <c r="A2103" t="s">
        <v>338</v>
      </c>
      <c r="B2103" t="s">
        <v>32887</v>
      </c>
      <c r="C2103" t="s">
        <v>32888</v>
      </c>
      <c r="E2103" t="s">
        <v>12123</v>
      </c>
      <c r="F2103" t="s">
        <v>657</v>
      </c>
      <c r="G2103">
        <v>4032</v>
      </c>
      <c r="H2103">
        <v>43.865605000000002</v>
      </c>
      <c r="I2103">
        <v>-70.100031999999999</v>
      </c>
      <c r="J2103" s="1" t="d">
        <v>2019-01-10</v>
      </c>
      <c r="K2103">
        <v>114417</v>
      </c>
      <c r="L2103" t="s">
        <v>30</v>
      </c>
      <c r="M2103" s="1" t="d">
        <v>2018-11-01</v>
      </c>
      <c r="N2103">
        <v>11</v>
      </c>
      <c r="O2103">
        <v>1</v>
      </c>
      <c r="P2103">
        <v>2018</v>
      </c>
      <c r="R2103" t="s">
        <v>26</v>
      </c>
      <c r="S2103" t="s">
        <v>31</v>
      </c>
    </row>
    <row r="2104" spans="1:19" x14ac:dyDescent="0.25">
      <c r="A2104" t="s">
        <v>338</v>
      </c>
      <c r="B2104" t="s">
        <v>32895</v>
      </c>
      <c r="C2104" t="s">
        <v>32896</v>
      </c>
      <c r="E2104" t="s">
        <v>15140</v>
      </c>
      <c r="F2104" t="s">
        <v>657</v>
      </c>
      <c r="G2104">
        <v>4327</v>
      </c>
      <c r="H2104">
        <v>44.490690000000001</v>
      </c>
      <c r="I2104">
        <v>-70.773544999999999</v>
      </c>
      <c r="J2104" s="1" t="d">
        <v>2019-01-10</v>
      </c>
      <c r="K2104">
        <v>114421</v>
      </c>
      <c r="L2104" t="s">
        <v>30</v>
      </c>
      <c r="M2104" s="1" t="d">
        <v>2018-11-01</v>
      </c>
      <c r="N2104">
        <v>11</v>
      </c>
      <c r="O2104">
        <v>1</v>
      </c>
      <c r="P2104">
        <v>2018</v>
      </c>
      <c r="R2104" t="s">
        <v>26</v>
      </c>
      <c r="S2104" t="s">
        <v>31</v>
      </c>
    </row>
    <row r="2105" spans="1:19" x14ac:dyDescent="0.25">
      <c r="A2105" t="s">
        <v>338</v>
      </c>
      <c r="B2105" t="s">
        <v>32915</v>
      </c>
      <c r="C2105" t="s">
        <v>32916</v>
      </c>
      <c r="E2105" t="s">
        <v>32917</v>
      </c>
      <c r="F2105" t="s">
        <v>657</v>
      </c>
      <c r="G2105">
        <v>4850</v>
      </c>
      <c r="H2105">
        <v>44.297738000000003</v>
      </c>
      <c r="I2105">
        <v>-69.107208999999997</v>
      </c>
      <c r="J2105" s="1" t="d">
        <v>2019-01-10</v>
      </c>
      <c r="K2105">
        <v>114432</v>
      </c>
      <c r="L2105" t="s">
        <v>30</v>
      </c>
      <c r="M2105" s="1" t="d">
        <v>2018-11-01</v>
      </c>
      <c r="N2105">
        <v>11</v>
      </c>
      <c r="O2105">
        <v>1</v>
      </c>
      <c r="P2105">
        <v>2018</v>
      </c>
      <c r="R2105" t="s">
        <v>26</v>
      </c>
      <c r="S2105" t="s">
        <v>31</v>
      </c>
    </row>
    <row r="2106" spans="1:19" x14ac:dyDescent="0.25">
      <c r="A2106" t="s">
        <v>338</v>
      </c>
      <c r="B2106" t="s">
        <v>32925</v>
      </c>
      <c r="C2106" t="s">
        <v>15814</v>
      </c>
      <c r="E2106" t="s">
        <v>5961</v>
      </c>
      <c r="F2106" t="s">
        <v>657</v>
      </c>
      <c r="G2106">
        <v>4268</v>
      </c>
      <c r="H2106">
        <v>44.214204000000002</v>
      </c>
      <c r="I2106">
        <v>-70.542229000000006</v>
      </c>
      <c r="J2106" s="1" t="d">
        <v>2019-01-10</v>
      </c>
      <c r="K2106">
        <v>114436</v>
      </c>
      <c r="L2106" t="s">
        <v>32926</v>
      </c>
      <c r="M2106" s="1" t="d">
        <v>2018-11-01</v>
      </c>
      <c r="N2106">
        <v>11</v>
      </c>
      <c r="O2106">
        <v>1</v>
      </c>
      <c r="P2106">
        <v>2018</v>
      </c>
      <c r="R2106" t="s">
        <v>26</v>
      </c>
      <c r="S2106" t="s">
        <v>31</v>
      </c>
    </row>
    <row r="2107" spans="1:19" x14ac:dyDescent="0.25">
      <c r="A2107" t="s">
        <v>338</v>
      </c>
      <c r="B2107" t="s">
        <v>32929</v>
      </c>
      <c r="C2107" t="s">
        <v>32930</v>
      </c>
      <c r="E2107" t="s">
        <v>17354</v>
      </c>
      <c r="F2107" t="s">
        <v>657</v>
      </c>
      <c r="G2107">
        <v>3902</v>
      </c>
      <c r="H2107">
        <v>43.233018000000001</v>
      </c>
      <c r="I2107">
        <v>-70.590005000000005</v>
      </c>
      <c r="J2107" s="1" t="d">
        <v>2019-01-10</v>
      </c>
      <c r="K2107">
        <v>114438</v>
      </c>
      <c r="L2107" t="s">
        <v>30</v>
      </c>
      <c r="M2107" s="1" t="d">
        <v>2018-11-01</v>
      </c>
      <c r="N2107">
        <v>11</v>
      </c>
      <c r="O2107">
        <v>1</v>
      </c>
      <c r="P2107">
        <v>2018</v>
      </c>
      <c r="R2107" t="s">
        <v>26</v>
      </c>
      <c r="S2107" t="s">
        <v>31</v>
      </c>
    </row>
    <row r="2108" spans="1:19" x14ac:dyDescent="0.25">
      <c r="A2108" t="s">
        <v>338</v>
      </c>
      <c r="B2108" t="s">
        <v>32942</v>
      </c>
      <c r="C2108" t="s">
        <v>9464</v>
      </c>
      <c r="E2108" t="s">
        <v>28558</v>
      </c>
      <c r="F2108" t="s">
        <v>657</v>
      </c>
      <c r="G2108">
        <v>4841</v>
      </c>
      <c r="H2108">
        <v>44.099051000000003</v>
      </c>
      <c r="I2108">
        <v>-69.110371999999998</v>
      </c>
      <c r="J2108" s="1" t="d">
        <v>2019-01-10</v>
      </c>
      <c r="K2108">
        <v>114444</v>
      </c>
      <c r="L2108" t="s">
        <v>30</v>
      </c>
      <c r="M2108" s="1" t="d">
        <v>2018-11-01</v>
      </c>
      <c r="N2108">
        <v>11</v>
      </c>
      <c r="O2108">
        <v>1</v>
      </c>
      <c r="P2108">
        <v>2018</v>
      </c>
      <c r="R2108" t="s">
        <v>26</v>
      </c>
      <c r="S2108" t="s">
        <v>31</v>
      </c>
    </row>
    <row r="2109" spans="1:19" x14ac:dyDescent="0.25">
      <c r="A2109" t="s">
        <v>338</v>
      </c>
      <c r="B2109" t="s">
        <v>32949</v>
      </c>
      <c r="C2109" t="s">
        <v>32950</v>
      </c>
      <c r="E2109" t="s">
        <v>11539</v>
      </c>
      <c r="F2109" t="s">
        <v>657</v>
      </c>
      <c r="G2109">
        <v>4106</v>
      </c>
      <c r="H2109">
        <v>43.632255000000001</v>
      </c>
      <c r="I2109">
        <v>-70.340284999999994</v>
      </c>
      <c r="J2109" s="1" t="d">
        <v>2019-01-10</v>
      </c>
      <c r="K2109">
        <v>114448</v>
      </c>
      <c r="L2109" t="s">
        <v>30</v>
      </c>
      <c r="M2109" s="1" t="d">
        <v>2018-11-01</v>
      </c>
      <c r="N2109">
        <v>11</v>
      </c>
      <c r="O2109">
        <v>1</v>
      </c>
      <c r="P2109">
        <v>2018</v>
      </c>
      <c r="R2109" t="s">
        <v>26</v>
      </c>
      <c r="S2109" t="s">
        <v>31</v>
      </c>
    </row>
    <row r="2110" spans="1:19" x14ac:dyDescent="0.25">
      <c r="A2110" t="s">
        <v>338</v>
      </c>
      <c r="B2110" t="s">
        <v>32951</v>
      </c>
      <c r="C2110" t="s">
        <v>32952</v>
      </c>
      <c r="E2110" t="s">
        <v>11539</v>
      </c>
      <c r="F2110" t="s">
        <v>657</v>
      </c>
      <c r="G2110">
        <v>4106</v>
      </c>
      <c r="H2110">
        <v>43.62039</v>
      </c>
      <c r="I2110">
        <v>-70.305588</v>
      </c>
      <c r="J2110" s="1" t="d">
        <v>2019-01-10</v>
      </c>
      <c r="K2110">
        <v>114449</v>
      </c>
      <c r="L2110" t="s">
        <v>30</v>
      </c>
      <c r="M2110" s="1" t="d">
        <v>2018-11-01</v>
      </c>
      <c r="N2110">
        <v>11</v>
      </c>
      <c r="O2110">
        <v>1</v>
      </c>
      <c r="P2110">
        <v>2018</v>
      </c>
      <c r="R2110" t="s">
        <v>26</v>
      </c>
      <c r="S2110" t="s">
        <v>31</v>
      </c>
    </row>
    <row r="2111" spans="1:19" x14ac:dyDescent="0.25">
      <c r="A2111" t="s">
        <v>338</v>
      </c>
      <c r="B2111" t="s">
        <v>32964</v>
      </c>
      <c r="C2111" t="s">
        <v>32965</v>
      </c>
      <c r="E2111" t="s">
        <v>6129</v>
      </c>
      <c r="F2111" t="s">
        <v>657</v>
      </c>
      <c r="G2111">
        <v>3909</v>
      </c>
      <c r="H2111">
        <v>43.166556999999997</v>
      </c>
      <c r="I2111">
        <v>-70.615620000000007</v>
      </c>
      <c r="J2111" s="1" t="d">
        <v>2019-01-10</v>
      </c>
      <c r="K2111">
        <v>114455</v>
      </c>
      <c r="L2111" t="s">
        <v>30</v>
      </c>
      <c r="M2111" s="1" t="d">
        <v>2018-11-01</v>
      </c>
      <c r="N2111">
        <v>11</v>
      </c>
      <c r="O2111">
        <v>1</v>
      </c>
      <c r="P2111">
        <v>2018</v>
      </c>
      <c r="R2111" t="s">
        <v>26</v>
      </c>
      <c r="S2111" t="s">
        <v>31</v>
      </c>
    </row>
    <row r="2112" spans="1:19" x14ac:dyDescent="0.25">
      <c r="A2112" t="s">
        <v>338</v>
      </c>
      <c r="B2112" t="s">
        <v>32966</v>
      </c>
      <c r="C2112" t="s">
        <v>32967</v>
      </c>
      <c r="E2112" t="s">
        <v>6129</v>
      </c>
      <c r="F2112" t="s">
        <v>657</v>
      </c>
      <c r="G2112">
        <v>3909</v>
      </c>
      <c r="H2112">
        <v>43.168461000000001</v>
      </c>
      <c r="I2112">
        <v>-70.594515999999999</v>
      </c>
      <c r="J2112" s="1" t="d">
        <v>2019-01-10</v>
      </c>
      <c r="K2112">
        <v>114456</v>
      </c>
      <c r="L2112" t="s">
        <v>30</v>
      </c>
      <c r="M2112" s="1" t="d">
        <v>2018-11-01</v>
      </c>
      <c r="N2112">
        <v>11</v>
      </c>
      <c r="O2112">
        <v>1</v>
      </c>
      <c r="P2112">
        <v>2018</v>
      </c>
      <c r="R2112" t="s">
        <v>26</v>
      </c>
      <c r="S2112" t="s">
        <v>31</v>
      </c>
    </row>
    <row r="2113" spans="1:19" x14ac:dyDescent="0.25">
      <c r="A2113" t="s">
        <v>338</v>
      </c>
      <c r="B2113" t="s">
        <v>32973</v>
      </c>
      <c r="C2113" t="s">
        <v>32974</v>
      </c>
      <c r="E2113" t="s">
        <v>1021</v>
      </c>
      <c r="F2113" t="s">
        <v>496</v>
      </c>
      <c r="G2113">
        <v>48103</v>
      </c>
      <c r="H2113">
        <v>42.280214999999998</v>
      </c>
      <c r="I2113">
        <v>-83.758296000000001</v>
      </c>
      <c r="J2113" s="1" t="d">
        <v>2019-01-10</v>
      </c>
      <c r="K2113">
        <v>114459</v>
      </c>
      <c r="L2113" t="s">
        <v>30</v>
      </c>
      <c r="M2113" s="1" t="d">
        <v>2018-11-01</v>
      </c>
      <c r="N2113">
        <v>11</v>
      </c>
      <c r="O2113">
        <v>1</v>
      </c>
      <c r="P2113">
        <v>2018</v>
      </c>
      <c r="R2113" t="s">
        <v>26</v>
      </c>
      <c r="S2113" t="s">
        <v>27</v>
      </c>
    </row>
    <row r="2114" spans="1:19" x14ac:dyDescent="0.25">
      <c r="A2114" t="s">
        <v>338</v>
      </c>
      <c r="B2114" t="s">
        <v>32981</v>
      </c>
      <c r="C2114" t="s">
        <v>32982</v>
      </c>
      <c r="E2114" t="s">
        <v>3720</v>
      </c>
      <c r="F2114" t="s">
        <v>496</v>
      </c>
      <c r="G2114">
        <v>48301</v>
      </c>
      <c r="H2114">
        <v>42.545239000000002</v>
      </c>
      <c r="I2114">
        <v>-83.286912000000001</v>
      </c>
      <c r="J2114" s="1" t="d">
        <v>2019-01-10</v>
      </c>
      <c r="K2114">
        <v>114463</v>
      </c>
      <c r="L2114" t="s">
        <v>30</v>
      </c>
      <c r="M2114" s="1" t="d">
        <v>2018-11-01</v>
      </c>
      <c r="N2114">
        <v>11</v>
      </c>
      <c r="O2114">
        <v>1</v>
      </c>
      <c r="P2114">
        <v>2018</v>
      </c>
      <c r="R2114" t="s">
        <v>26</v>
      </c>
      <c r="S2114" t="s">
        <v>31</v>
      </c>
    </row>
    <row r="2115" spans="1:19" x14ac:dyDescent="0.25">
      <c r="A2115" t="s">
        <v>338</v>
      </c>
      <c r="B2115" t="s">
        <v>32988</v>
      </c>
      <c r="C2115" t="s">
        <v>32989</v>
      </c>
      <c r="D2115" t="s">
        <v>32990</v>
      </c>
      <c r="E2115" t="s">
        <v>20861</v>
      </c>
      <c r="F2115" t="s">
        <v>496</v>
      </c>
      <c r="G2115">
        <v>49321</v>
      </c>
      <c r="H2115">
        <v>43.059873000000003</v>
      </c>
      <c r="I2115">
        <v>-85.64143</v>
      </c>
      <c r="J2115" s="1" t="d">
        <v>2019-01-10</v>
      </c>
      <c r="K2115">
        <v>114466</v>
      </c>
      <c r="L2115" t="s">
        <v>30</v>
      </c>
      <c r="M2115" s="1" t="d">
        <v>2018-01-01</v>
      </c>
      <c r="N2115">
        <v>1</v>
      </c>
      <c r="O2115">
        <v>1</v>
      </c>
      <c r="P2115">
        <v>2018</v>
      </c>
      <c r="R2115" t="s">
        <v>26</v>
      </c>
      <c r="S2115" t="s">
        <v>31</v>
      </c>
    </row>
    <row r="2116" spans="1:19" x14ac:dyDescent="0.25">
      <c r="A2116" t="s">
        <v>338</v>
      </c>
      <c r="B2116" t="s">
        <v>33001</v>
      </c>
      <c r="C2116" t="s">
        <v>33002</v>
      </c>
      <c r="E2116" t="s">
        <v>33003</v>
      </c>
      <c r="F2116" t="s">
        <v>496</v>
      </c>
      <c r="G2116">
        <v>49829</v>
      </c>
      <c r="H2116">
        <v>45.771971000000001</v>
      </c>
      <c r="I2116">
        <v>-87.082220000000007</v>
      </c>
      <c r="J2116" s="1" t="d">
        <v>2019-01-10</v>
      </c>
      <c r="K2116">
        <v>114472</v>
      </c>
      <c r="L2116" t="s">
        <v>30</v>
      </c>
      <c r="M2116" s="1" t="d">
        <v>2018-11-01</v>
      </c>
      <c r="N2116">
        <v>11</v>
      </c>
      <c r="O2116">
        <v>1</v>
      </c>
      <c r="P2116">
        <v>2018</v>
      </c>
      <c r="R2116" t="s">
        <v>26</v>
      </c>
      <c r="S2116" t="s">
        <v>31</v>
      </c>
    </row>
    <row r="2117" spans="1:19" x14ac:dyDescent="0.25">
      <c r="A2117" t="s">
        <v>338</v>
      </c>
      <c r="B2117" t="s">
        <v>33005</v>
      </c>
      <c r="C2117" t="s">
        <v>33006</v>
      </c>
      <c r="E2117" t="s">
        <v>10772</v>
      </c>
      <c r="F2117" t="s">
        <v>496</v>
      </c>
      <c r="G2117">
        <v>49635</v>
      </c>
      <c r="H2117">
        <v>44.632804</v>
      </c>
      <c r="I2117">
        <v>-86.241039999999998</v>
      </c>
      <c r="J2117" s="1" t="d">
        <v>2019-01-10</v>
      </c>
      <c r="K2117">
        <v>114474</v>
      </c>
      <c r="L2117" t="s">
        <v>30</v>
      </c>
      <c r="M2117" s="1" t="d">
        <v>2018-11-01</v>
      </c>
      <c r="N2117">
        <v>11</v>
      </c>
      <c r="O2117">
        <v>1</v>
      </c>
      <c r="P2117">
        <v>2018</v>
      </c>
      <c r="R2117" t="s">
        <v>26</v>
      </c>
      <c r="S2117" t="s">
        <v>31</v>
      </c>
    </row>
    <row r="2118" spans="1:19" x14ac:dyDescent="0.25">
      <c r="A2118" t="s">
        <v>338</v>
      </c>
      <c r="B2118" t="s">
        <v>33014</v>
      </c>
      <c r="C2118" t="s">
        <v>33015</v>
      </c>
      <c r="E2118" t="s">
        <v>33016</v>
      </c>
      <c r="F2118" t="s">
        <v>496</v>
      </c>
      <c r="G2118">
        <v>49701</v>
      </c>
      <c r="H2118">
        <v>45.780926000000001</v>
      </c>
      <c r="I2118">
        <v>-84.724766000000002</v>
      </c>
      <c r="J2118" s="1" t="d">
        <v>2019-01-10</v>
      </c>
      <c r="K2118">
        <v>114478</v>
      </c>
      <c r="L2118" t="s">
        <v>30</v>
      </c>
      <c r="M2118" s="1" t="d">
        <v>2018-11-01</v>
      </c>
      <c r="N2118">
        <v>11</v>
      </c>
      <c r="O2118">
        <v>1</v>
      </c>
      <c r="P2118">
        <v>2018</v>
      </c>
      <c r="R2118" t="s">
        <v>26</v>
      </c>
      <c r="S2118" t="s">
        <v>31</v>
      </c>
    </row>
    <row r="2119" spans="1:19" x14ac:dyDescent="0.25">
      <c r="A2119" t="s">
        <v>338</v>
      </c>
      <c r="B2119" t="s">
        <v>33024</v>
      </c>
      <c r="C2119" t="s">
        <v>33025</v>
      </c>
      <c r="E2119" t="s">
        <v>33026</v>
      </c>
      <c r="F2119" t="s">
        <v>496</v>
      </c>
      <c r="G2119">
        <v>49337</v>
      </c>
      <c r="H2119">
        <v>43.418129</v>
      </c>
      <c r="I2119">
        <v>-85.801643999999996</v>
      </c>
      <c r="J2119" s="1" t="d">
        <v>2019-01-10</v>
      </c>
      <c r="K2119">
        <v>114482</v>
      </c>
      <c r="L2119" t="s">
        <v>30</v>
      </c>
      <c r="M2119" s="1" t="d">
        <v>2018-11-01</v>
      </c>
      <c r="N2119">
        <v>11</v>
      </c>
      <c r="O2119">
        <v>1</v>
      </c>
      <c r="P2119">
        <v>2018</v>
      </c>
      <c r="R2119" t="s">
        <v>26</v>
      </c>
      <c r="S2119" t="s">
        <v>31</v>
      </c>
    </row>
    <row r="2120" spans="1:19" x14ac:dyDescent="0.25">
      <c r="A2120" t="s">
        <v>338</v>
      </c>
      <c r="B2120" t="s">
        <v>33028</v>
      </c>
      <c r="C2120" t="s">
        <v>33029</v>
      </c>
      <c r="D2120" t="s">
        <v>33030</v>
      </c>
      <c r="E2120" t="s">
        <v>2506</v>
      </c>
      <c r="F2120" t="s">
        <v>496</v>
      </c>
      <c r="G2120">
        <v>48167</v>
      </c>
      <c r="H2120">
        <v>42.431246000000002</v>
      </c>
      <c r="I2120">
        <v>-83.484414000000001</v>
      </c>
      <c r="J2120" s="1" t="d">
        <v>2019-01-10</v>
      </c>
      <c r="K2120">
        <v>114484</v>
      </c>
      <c r="L2120" t="s">
        <v>30</v>
      </c>
      <c r="M2120" s="1" t="d">
        <v>2018-11-01</v>
      </c>
      <c r="N2120">
        <v>11</v>
      </c>
      <c r="O2120">
        <v>1</v>
      </c>
      <c r="P2120">
        <v>2018</v>
      </c>
      <c r="R2120" t="s">
        <v>26</v>
      </c>
      <c r="S2120" t="s">
        <v>31</v>
      </c>
    </row>
    <row r="2121" spans="1:19" x14ac:dyDescent="0.25">
      <c r="A2121" t="s">
        <v>338</v>
      </c>
      <c r="B2121" t="s">
        <v>33032</v>
      </c>
      <c r="C2121" t="s">
        <v>33033</v>
      </c>
      <c r="E2121" t="s">
        <v>33034</v>
      </c>
      <c r="F2121" t="s">
        <v>496</v>
      </c>
      <c r="G2121">
        <v>48341</v>
      </c>
      <c r="H2121">
        <v>42.606226999999997</v>
      </c>
      <c r="I2121">
        <v>-83.251063000000002</v>
      </c>
      <c r="J2121" s="1" t="d">
        <v>2019-01-10</v>
      </c>
      <c r="K2121">
        <v>114486</v>
      </c>
      <c r="L2121" t="s">
        <v>30</v>
      </c>
      <c r="M2121" s="1" t="d">
        <v>2018-11-01</v>
      </c>
      <c r="N2121">
        <v>11</v>
      </c>
      <c r="O2121">
        <v>1</v>
      </c>
      <c r="P2121">
        <v>2018</v>
      </c>
      <c r="R2121" t="s">
        <v>26</v>
      </c>
      <c r="S2121" t="s">
        <v>31</v>
      </c>
    </row>
    <row r="2122" spans="1:19" x14ac:dyDescent="0.25">
      <c r="A2122" t="s">
        <v>338</v>
      </c>
      <c r="B2122" t="s">
        <v>33041</v>
      </c>
      <c r="C2122" t="s">
        <v>33042</v>
      </c>
      <c r="E2122" t="s">
        <v>14969</v>
      </c>
      <c r="F2122" t="s">
        <v>496</v>
      </c>
      <c r="G2122">
        <v>49090</v>
      </c>
      <c r="H2122">
        <v>42.407072810000003</v>
      </c>
      <c r="I2122">
        <v>-86.140449149999995</v>
      </c>
      <c r="J2122" s="1" t="d">
        <v>2019-01-10</v>
      </c>
      <c r="K2122">
        <v>114490</v>
      </c>
      <c r="L2122" t="s">
        <v>30</v>
      </c>
      <c r="M2122" s="1" t="d">
        <v>2018-11-01</v>
      </c>
      <c r="N2122">
        <v>11</v>
      </c>
      <c r="O2122">
        <v>1</v>
      </c>
      <c r="P2122">
        <v>2018</v>
      </c>
      <c r="R2122" t="s">
        <v>26</v>
      </c>
      <c r="S2122" t="s">
        <v>31</v>
      </c>
    </row>
    <row r="2123" spans="1:19" x14ac:dyDescent="0.25">
      <c r="A2123" t="s">
        <v>338</v>
      </c>
      <c r="B2123" t="s">
        <v>33049</v>
      </c>
      <c r="C2123" t="s">
        <v>33050</v>
      </c>
      <c r="E2123" t="s">
        <v>3201</v>
      </c>
      <c r="F2123" t="s">
        <v>496</v>
      </c>
      <c r="G2123">
        <v>49686</v>
      </c>
      <c r="H2123">
        <v>44.764339999999997</v>
      </c>
      <c r="I2123">
        <v>-85.609041000000005</v>
      </c>
      <c r="J2123" s="1" t="d">
        <v>2019-01-10</v>
      </c>
      <c r="K2123">
        <v>114494</v>
      </c>
      <c r="L2123" t="s">
        <v>30</v>
      </c>
      <c r="M2123" s="1" t="d">
        <v>2018-11-01</v>
      </c>
      <c r="N2123">
        <v>11</v>
      </c>
      <c r="O2123">
        <v>1</v>
      </c>
      <c r="P2123">
        <v>2018</v>
      </c>
      <c r="R2123" t="s">
        <v>26</v>
      </c>
      <c r="S2123" t="s">
        <v>31</v>
      </c>
    </row>
    <row r="2124" spans="1:19" x14ac:dyDescent="0.25">
      <c r="A2124" t="s">
        <v>338</v>
      </c>
      <c r="B2124" t="s">
        <v>33056</v>
      </c>
      <c r="C2124" t="s">
        <v>33057</v>
      </c>
      <c r="E2124" t="s">
        <v>606</v>
      </c>
      <c r="F2124" t="s">
        <v>119</v>
      </c>
      <c r="G2124">
        <v>55912</v>
      </c>
      <c r="H2124">
        <v>43.682243999999997</v>
      </c>
      <c r="I2124">
        <v>-92.980832000000007</v>
      </c>
      <c r="J2124" s="1" t="d">
        <v>2019-01-10</v>
      </c>
      <c r="K2124">
        <v>114498</v>
      </c>
      <c r="L2124" t="s">
        <v>30</v>
      </c>
      <c r="M2124" s="1" t="d">
        <v>2018-11-01</v>
      </c>
      <c r="N2124">
        <v>11</v>
      </c>
      <c r="O2124">
        <v>1</v>
      </c>
      <c r="P2124">
        <v>2018</v>
      </c>
      <c r="R2124" t="s">
        <v>26</v>
      </c>
      <c r="S2124" t="s">
        <v>31</v>
      </c>
    </row>
    <row r="2125" spans="1:19" x14ac:dyDescent="0.25">
      <c r="A2125" t="s">
        <v>338</v>
      </c>
      <c r="B2125" t="s">
        <v>33058</v>
      </c>
      <c r="C2125" t="s">
        <v>33059</v>
      </c>
      <c r="E2125" t="s">
        <v>33060</v>
      </c>
      <c r="F2125" t="s">
        <v>119</v>
      </c>
      <c r="G2125">
        <v>55708</v>
      </c>
      <c r="H2125">
        <v>47.538887000000003</v>
      </c>
      <c r="I2125">
        <v>-92.311241999999993</v>
      </c>
      <c r="J2125" s="1" t="d">
        <v>2019-01-10</v>
      </c>
      <c r="K2125">
        <v>114499</v>
      </c>
      <c r="L2125" t="s">
        <v>30</v>
      </c>
      <c r="M2125" s="1" t="d">
        <v>2018-11-01</v>
      </c>
      <c r="N2125">
        <v>11</v>
      </c>
      <c r="O2125">
        <v>1</v>
      </c>
      <c r="P2125">
        <v>2018</v>
      </c>
      <c r="R2125" t="s">
        <v>26</v>
      </c>
      <c r="S2125" t="s">
        <v>27</v>
      </c>
    </row>
    <row r="2126" spans="1:19" x14ac:dyDescent="0.25">
      <c r="A2126" t="s">
        <v>338</v>
      </c>
      <c r="B2126" t="s">
        <v>33061</v>
      </c>
      <c r="C2126" t="s">
        <v>33062</v>
      </c>
      <c r="E2126" t="s">
        <v>1877</v>
      </c>
      <c r="F2126" t="s">
        <v>119</v>
      </c>
      <c r="G2126">
        <v>55449</v>
      </c>
      <c r="H2126">
        <v>45.161521999999998</v>
      </c>
      <c r="I2126">
        <v>-93.218838000000005</v>
      </c>
      <c r="J2126" s="1" t="d">
        <v>2019-01-10</v>
      </c>
      <c r="K2126">
        <v>114500</v>
      </c>
      <c r="L2126" t="s">
        <v>30</v>
      </c>
      <c r="M2126" s="1" t="d">
        <v>2018-11-01</v>
      </c>
      <c r="N2126">
        <v>11</v>
      </c>
      <c r="O2126">
        <v>1</v>
      </c>
      <c r="P2126">
        <v>2018</v>
      </c>
      <c r="R2126" t="s">
        <v>26</v>
      </c>
      <c r="S2126" t="s">
        <v>31</v>
      </c>
    </row>
    <row r="2127" spans="1:19" x14ac:dyDescent="0.25">
      <c r="A2127" t="s">
        <v>338</v>
      </c>
      <c r="B2127" t="s">
        <v>33063</v>
      </c>
      <c r="C2127" t="s">
        <v>33064</v>
      </c>
      <c r="E2127" t="s">
        <v>372</v>
      </c>
      <c r="F2127" t="s">
        <v>119</v>
      </c>
      <c r="G2127">
        <v>55425</v>
      </c>
      <c r="H2127">
        <v>44.857145000000003</v>
      </c>
      <c r="I2127">
        <v>-93.237025000000003</v>
      </c>
      <c r="J2127" s="1" t="d">
        <v>2019-01-10</v>
      </c>
      <c r="K2127">
        <v>114501</v>
      </c>
      <c r="L2127" t="s">
        <v>30</v>
      </c>
      <c r="M2127" s="1" t="d">
        <v>2018-11-01</v>
      </c>
      <c r="N2127">
        <v>11</v>
      </c>
      <c r="O2127">
        <v>1</v>
      </c>
      <c r="P2127">
        <v>2018</v>
      </c>
      <c r="R2127" t="s">
        <v>26</v>
      </c>
      <c r="S2127" t="s">
        <v>31</v>
      </c>
    </row>
    <row r="2128" spans="1:19" x14ac:dyDescent="0.25">
      <c r="A2128" t="s">
        <v>338</v>
      </c>
      <c r="B2128" t="s">
        <v>33065</v>
      </c>
      <c r="C2128" t="s">
        <v>33066</v>
      </c>
      <c r="E2128" t="s">
        <v>372</v>
      </c>
      <c r="F2128" t="s">
        <v>119</v>
      </c>
      <c r="G2128">
        <v>55437</v>
      </c>
      <c r="H2128">
        <v>44.855091000000002</v>
      </c>
      <c r="I2128">
        <v>-93.347994999999997</v>
      </c>
      <c r="J2128" s="1" t="d">
        <v>2019-01-10</v>
      </c>
      <c r="K2128">
        <v>114502</v>
      </c>
      <c r="L2128" t="s">
        <v>30</v>
      </c>
      <c r="M2128" s="1" t="d">
        <v>2018-11-01</v>
      </c>
      <c r="N2128">
        <v>11</v>
      </c>
      <c r="O2128">
        <v>1</v>
      </c>
      <c r="P2128">
        <v>2018</v>
      </c>
      <c r="R2128" t="s">
        <v>26</v>
      </c>
      <c r="S2128" t="s">
        <v>31</v>
      </c>
    </row>
    <row r="2129" spans="1:19" x14ac:dyDescent="0.25">
      <c r="A2129" t="s">
        <v>338</v>
      </c>
      <c r="B2129" t="s">
        <v>33067</v>
      </c>
      <c r="C2129" t="s">
        <v>33068</v>
      </c>
      <c r="E2129" t="s">
        <v>372</v>
      </c>
      <c r="F2129" t="s">
        <v>119</v>
      </c>
      <c r="G2129">
        <v>55437</v>
      </c>
      <c r="H2129">
        <v>44.855763000000003</v>
      </c>
      <c r="I2129">
        <v>-93.352115999999995</v>
      </c>
      <c r="J2129" s="1" t="d">
        <v>2019-01-10</v>
      </c>
      <c r="K2129">
        <v>114503</v>
      </c>
      <c r="L2129" t="s">
        <v>30</v>
      </c>
      <c r="M2129" s="1" t="d">
        <v>2018-11-01</v>
      </c>
      <c r="N2129">
        <v>11</v>
      </c>
      <c r="O2129">
        <v>1</v>
      </c>
      <c r="P2129">
        <v>2018</v>
      </c>
      <c r="R2129" t="s">
        <v>26</v>
      </c>
      <c r="S2129" t="s">
        <v>31</v>
      </c>
    </row>
    <row r="2130" spans="1:19" x14ac:dyDescent="0.25">
      <c r="A2130" t="s">
        <v>338</v>
      </c>
      <c r="B2130" t="s">
        <v>33069</v>
      </c>
      <c r="C2130" t="s">
        <v>33070</v>
      </c>
      <c r="E2130" t="s">
        <v>372</v>
      </c>
      <c r="F2130" t="s">
        <v>119</v>
      </c>
      <c r="G2130">
        <v>55425</v>
      </c>
      <c r="H2130">
        <v>44.856389</v>
      </c>
      <c r="I2130">
        <v>-93.236591000000004</v>
      </c>
      <c r="J2130" s="1" t="d">
        <v>2019-01-10</v>
      </c>
      <c r="K2130">
        <v>114504</v>
      </c>
      <c r="L2130" t="s">
        <v>30</v>
      </c>
      <c r="M2130" s="1" t="d">
        <v>2018-11-01</v>
      </c>
      <c r="N2130">
        <v>11</v>
      </c>
      <c r="O2130">
        <v>1</v>
      </c>
      <c r="P2130">
        <v>2018</v>
      </c>
      <c r="R2130" t="s">
        <v>26</v>
      </c>
      <c r="S2130" t="s">
        <v>31</v>
      </c>
    </row>
    <row r="2131" spans="1:19" x14ac:dyDescent="0.25">
      <c r="A2131" t="s">
        <v>338</v>
      </c>
      <c r="B2131" t="s">
        <v>33071</v>
      </c>
      <c r="C2131" t="s">
        <v>26954</v>
      </c>
      <c r="E2131" t="s">
        <v>3442</v>
      </c>
      <c r="F2131" t="s">
        <v>119</v>
      </c>
      <c r="G2131">
        <v>55306</v>
      </c>
      <c r="H2131">
        <v>44.725071</v>
      </c>
      <c r="I2131">
        <v>-93.285600000000002</v>
      </c>
      <c r="J2131" s="1" t="d">
        <v>2019-01-10</v>
      </c>
      <c r="K2131">
        <v>114505</v>
      </c>
      <c r="L2131" t="s">
        <v>30</v>
      </c>
      <c r="M2131" s="1" t="d">
        <v>2018-06-25</v>
      </c>
      <c r="N2131">
        <v>6</v>
      </c>
      <c r="O2131">
        <v>25</v>
      </c>
      <c r="P2131">
        <v>2018</v>
      </c>
      <c r="R2131" t="s">
        <v>26</v>
      </c>
      <c r="S2131" t="s">
        <v>31</v>
      </c>
    </row>
    <row r="2132" spans="1:19" x14ac:dyDescent="0.25">
      <c r="A2132" t="s">
        <v>338</v>
      </c>
      <c r="B2132" t="s">
        <v>33072</v>
      </c>
      <c r="C2132" t="s">
        <v>33073</v>
      </c>
      <c r="E2132" t="s">
        <v>33074</v>
      </c>
      <c r="F2132" t="s">
        <v>119</v>
      </c>
      <c r="G2132">
        <v>55009</v>
      </c>
      <c r="H2132">
        <v>44.483338000000003</v>
      </c>
      <c r="I2132">
        <v>-92.910632000000007</v>
      </c>
      <c r="J2132" s="1" t="d">
        <v>2019-01-10</v>
      </c>
      <c r="K2132">
        <v>114506</v>
      </c>
      <c r="L2132" t="s">
        <v>30</v>
      </c>
      <c r="M2132" s="1" t="d">
        <v>2018-11-01</v>
      </c>
      <c r="N2132">
        <v>11</v>
      </c>
      <c r="O2132">
        <v>1</v>
      </c>
      <c r="P2132">
        <v>2018</v>
      </c>
      <c r="R2132" t="s">
        <v>26</v>
      </c>
      <c r="S2132" t="s">
        <v>31</v>
      </c>
    </row>
    <row r="2133" spans="1:19" x14ac:dyDescent="0.25">
      <c r="A2133" t="s">
        <v>338</v>
      </c>
      <c r="B2133" t="s">
        <v>33075</v>
      </c>
      <c r="C2133" t="s">
        <v>33076</v>
      </c>
      <c r="E2133" t="s">
        <v>33077</v>
      </c>
      <c r="F2133" t="s">
        <v>119</v>
      </c>
      <c r="G2133">
        <v>55723</v>
      </c>
      <c r="H2133">
        <v>47.942455000000002</v>
      </c>
      <c r="I2133">
        <v>-92.665873000000005</v>
      </c>
      <c r="J2133" s="1" t="d">
        <v>2019-01-10</v>
      </c>
      <c r="K2133">
        <v>114507</v>
      </c>
      <c r="L2133" t="s">
        <v>30</v>
      </c>
      <c r="M2133" s="1" t="d">
        <v>2018-11-01</v>
      </c>
      <c r="N2133">
        <v>11</v>
      </c>
      <c r="O2133">
        <v>1</v>
      </c>
      <c r="P2133">
        <v>2018</v>
      </c>
      <c r="R2133" t="s">
        <v>26</v>
      </c>
      <c r="S2133" t="s">
        <v>31</v>
      </c>
    </row>
    <row r="2134" spans="1:19" x14ac:dyDescent="0.25">
      <c r="A2134" t="s">
        <v>338</v>
      </c>
      <c r="B2134" t="s">
        <v>33078</v>
      </c>
      <c r="C2134" t="s">
        <v>33079</v>
      </c>
      <c r="E2134" t="s">
        <v>33077</v>
      </c>
      <c r="F2134" t="s">
        <v>119</v>
      </c>
      <c r="G2134">
        <v>55723</v>
      </c>
      <c r="H2134">
        <v>47.898623000000001</v>
      </c>
      <c r="I2134">
        <v>-92.555464000000001</v>
      </c>
      <c r="J2134" s="1" t="d">
        <v>2019-01-10</v>
      </c>
      <c r="K2134">
        <v>114508</v>
      </c>
      <c r="L2134" t="s">
        <v>30</v>
      </c>
      <c r="M2134" s="1" t="d">
        <v>2018-11-01</v>
      </c>
      <c r="N2134">
        <v>11</v>
      </c>
      <c r="O2134">
        <v>1</v>
      </c>
      <c r="P2134">
        <v>2018</v>
      </c>
      <c r="R2134" t="s">
        <v>26</v>
      </c>
      <c r="S2134" t="s">
        <v>31</v>
      </c>
    </row>
    <row r="2135" spans="1:19" x14ac:dyDescent="0.25">
      <c r="A2135" t="s">
        <v>338</v>
      </c>
      <c r="B2135" t="s">
        <v>33080</v>
      </c>
      <c r="C2135" t="s">
        <v>33081</v>
      </c>
      <c r="E2135" t="s">
        <v>634</v>
      </c>
      <c r="F2135" t="s">
        <v>119</v>
      </c>
      <c r="G2135">
        <v>55122</v>
      </c>
      <c r="H2135">
        <v>44.788687000000003</v>
      </c>
      <c r="I2135">
        <v>-93.205914000000007</v>
      </c>
      <c r="J2135" s="1" t="d">
        <v>2019-01-10</v>
      </c>
      <c r="K2135">
        <v>114509</v>
      </c>
      <c r="L2135" t="s">
        <v>30</v>
      </c>
      <c r="M2135" s="1" t="d">
        <v>2018-11-01</v>
      </c>
      <c r="N2135">
        <v>11</v>
      </c>
      <c r="O2135">
        <v>1</v>
      </c>
      <c r="P2135">
        <v>2018</v>
      </c>
      <c r="R2135" t="s">
        <v>26</v>
      </c>
      <c r="S2135" t="s">
        <v>31</v>
      </c>
    </row>
    <row r="2136" spans="1:19" x14ac:dyDescent="0.25">
      <c r="A2136" t="s">
        <v>338</v>
      </c>
      <c r="B2136" t="s">
        <v>33082</v>
      </c>
      <c r="C2136" t="s">
        <v>33083</v>
      </c>
      <c r="E2136" t="s">
        <v>634</v>
      </c>
      <c r="F2136" t="s">
        <v>119</v>
      </c>
      <c r="G2136">
        <v>55122</v>
      </c>
      <c r="H2136">
        <v>44.787413000000001</v>
      </c>
      <c r="I2136">
        <v>-93.208519999999993</v>
      </c>
      <c r="J2136" s="1" t="d">
        <v>2019-01-10</v>
      </c>
      <c r="K2136">
        <v>114510</v>
      </c>
      <c r="L2136" t="s">
        <v>30</v>
      </c>
      <c r="M2136" s="1" t="d">
        <v>2018-11-01</v>
      </c>
      <c r="N2136">
        <v>11</v>
      </c>
      <c r="O2136">
        <v>1</v>
      </c>
      <c r="P2136">
        <v>2018</v>
      </c>
      <c r="R2136" t="s">
        <v>26</v>
      </c>
      <c r="S2136" t="s">
        <v>31</v>
      </c>
    </row>
    <row r="2137" spans="1:19" x14ac:dyDescent="0.25">
      <c r="A2137" t="s">
        <v>338</v>
      </c>
      <c r="B2137" t="s">
        <v>33092</v>
      </c>
      <c r="C2137" t="s">
        <v>29194</v>
      </c>
      <c r="E2137" t="s">
        <v>24838</v>
      </c>
      <c r="F2137" t="s">
        <v>119</v>
      </c>
      <c r="G2137">
        <v>55416</v>
      </c>
      <c r="H2137">
        <v>44.972405999999999</v>
      </c>
      <c r="I2137">
        <v>-93.355163000000005</v>
      </c>
      <c r="J2137" s="1" t="d">
        <v>2019-01-10</v>
      </c>
      <c r="K2137">
        <v>114514</v>
      </c>
      <c r="L2137" t="s">
        <v>30</v>
      </c>
      <c r="M2137" s="1" t="d">
        <v>2018-11-01</v>
      </c>
      <c r="N2137">
        <v>11</v>
      </c>
      <c r="O2137">
        <v>1</v>
      </c>
      <c r="P2137">
        <v>2018</v>
      </c>
      <c r="R2137" t="s">
        <v>26</v>
      </c>
      <c r="S2137" t="s">
        <v>31</v>
      </c>
    </row>
    <row r="2138" spans="1:19" x14ac:dyDescent="0.25">
      <c r="A2138" t="s">
        <v>338</v>
      </c>
      <c r="B2138" t="s">
        <v>33094</v>
      </c>
      <c r="C2138" t="s">
        <v>33095</v>
      </c>
      <c r="E2138" t="s">
        <v>1735</v>
      </c>
      <c r="F2138" t="s">
        <v>119</v>
      </c>
      <c r="G2138">
        <v>55350</v>
      </c>
      <c r="H2138">
        <v>44.964343</v>
      </c>
      <c r="I2138">
        <v>-94.351073999999997</v>
      </c>
      <c r="J2138" s="1" t="d">
        <v>2019-01-10</v>
      </c>
      <c r="K2138">
        <v>114516</v>
      </c>
      <c r="L2138" t="s">
        <v>30</v>
      </c>
      <c r="M2138" s="1" t="d">
        <v>2018-11-01</v>
      </c>
      <c r="N2138">
        <v>11</v>
      </c>
      <c r="O2138">
        <v>1</v>
      </c>
      <c r="P2138">
        <v>2018</v>
      </c>
      <c r="R2138" t="s">
        <v>26</v>
      </c>
      <c r="S2138" t="s">
        <v>31</v>
      </c>
    </row>
    <row r="2139" spans="1:19" x14ac:dyDescent="0.25">
      <c r="A2139" t="s">
        <v>338</v>
      </c>
      <c r="B2139" t="s">
        <v>33096</v>
      </c>
      <c r="C2139" t="s">
        <v>33097</v>
      </c>
      <c r="E2139" t="s">
        <v>4832</v>
      </c>
      <c r="F2139" t="s">
        <v>119</v>
      </c>
      <c r="G2139">
        <v>55042</v>
      </c>
      <c r="H2139">
        <v>44.951714000000003</v>
      </c>
      <c r="I2139">
        <v>-92.932648</v>
      </c>
      <c r="J2139" s="1" t="d">
        <v>2019-01-10</v>
      </c>
      <c r="K2139">
        <v>114517</v>
      </c>
      <c r="L2139" t="s">
        <v>30</v>
      </c>
      <c r="M2139" s="1" t="d">
        <v>2018-11-01</v>
      </c>
      <c r="N2139">
        <v>11</v>
      </c>
      <c r="O2139">
        <v>1</v>
      </c>
      <c r="P2139">
        <v>2018</v>
      </c>
      <c r="R2139" t="s">
        <v>26</v>
      </c>
      <c r="S2139" t="s">
        <v>31</v>
      </c>
    </row>
    <row r="2140" spans="1:19" x14ac:dyDescent="0.25">
      <c r="A2140" t="s">
        <v>338</v>
      </c>
      <c r="B2140" t="s">
        <v>33098</v>
      </c>
      <c r="C2140" t="s">
        <v>33099</v>
      </c>
      <c r="E2140" t="s">
        <v>4832</v>
      </c>
      <c r="F2140" t="s">
        <v>119</v>
      </c>
      <c r="G2140">
        <v>55042</v>
      </c>
      <c r="H2140">
        <v>44.951642</v>
      </c>
      <c r="I2140">
        <v>-92.932562000000004</v>
      </c>
      <c r="J2140" s="1" t="d">
        <v>2019-01-10</v>
      </c>
      <c r="K2140">
        <v>114518</v>
      </c>
      <c r="L2140" t="s">
        <v>30</v>
      </c>
      <c r="M2140" s="1" t="d">
        <v>2018-11-01</v>
      </c>
      <c r="N2140">
        <v>11</v>
      </c>
      <c r="O2140">
        <v>1</v>
      </c>
      <c r="P2140">
        <v>2018</v>
      </c>
      <c r="R2140" t="s">
        <v>26</v>
      </c>
      <c r="S2140" t="s">
        <v>31</v>
      </c>
    </row>
    <row r="2141" spans="1:19" x14ac:dyDescent="0.25">
      <c r="A2141" t="s">
        <v>338</v>
      </c>
      <c r="B2141" t="s">
        <v>33100</v>
      </c>
      <c r="C2141" t="s">
        <v>33101</v>
      </c>
      <c r="E2141" t="s">
        <v>375</v>
      </c>
      <c r="F2141" t="s">
        <v>119</v>
      </c>
      <c r="G2141">
        <v>56001</v>
      </c>
      <c r="H2141">
        <v>44.145499999999998</v>
      </c>
      <c r="I2141">
        <v>-93.990797000000001</v>
      </c>
      <c r="J2141" s="1" t="d">
        <v>2019-01-10</v>
      </c>
      <c r="K2141">
        <v>114519</v>
      </c>
      <c r="L2141" t="s">
        <v>30</v>
      </c>
      <c r="M2141" s="1" t="d">
        <v>2018-11-01</v>
      </c>
      <c r="N2141">
        <v>11</v>
      </c>
      <c r="O2141">
        <v>1</v>
      </c>
      <c r="P2141">
        <v>2018</v>
      </c>
      <c r="R2141" t="s">
        <v>26</v>
      </c>
      <c r="S2141" t="s">
        <v>31</v>
      </c>
    </row>
    <row r="2142" spans="1:19" x14ac:dyDescent="0.25">
      <c r="A2142" t="s">
        <v>338</v>
      </c>
      <c r="B2142" t="s">
        <v>33102</v>
      </c>
      <c r="C2142" t="s">
        <v>33103</v>
      </c>
      <c r="E2142" t="s">
        <v>375</v>
      </c>
      <c r="F2142" t="s">
        <v>119</v>
      </c>
      <c r="G2142">
        <v>56001</v>
      </c>
      <c r="H2142">
        <v>44.162063000000003</v>
      </c>
      <c r="I2142">
        <v>-94.007317</v>
      </c>
      <c r="J2142" s="1" t="d">
        <v>2019-01-10</v>
      </c>
      <c r="K2142">
        <v>114520</v>
      </c>
      <c r="L2142" t="s">
        <v>30</v>
      </c>
      <c r="M2142" s="1" t="d">
        <v>2018-11-01</v>
      </c>
      <c r="N2142">
        <v>11</v>
      </c>
      <c r="O2142">
        <v>1</v>
      </c>
      <c r="P2142">
        <v>2018</v>
      </c>
      <c r="R2142" t="s">
        <v>26</v>
      </c>
      <c r="S2142" t="s">
        <v>31</v>
      </c>
    </row>
    <row r="2143" spans="1:19" x14ac:dyDescent="0.25">
      <c r="A2143" t="s">
        <v>338</v>
      </c>
      <c r="B2143" t="s">
        <v>33104</v>
      </c>
      <c r="C2143" t="s">
        <v>33105</v>
      </c>
      <c r="E2143" t="s">
        <v>375</v>
      </c>
      <c r="F2143" t="s">
        <v>119</v>
      </c>
      <c r="G2143">
        <v>56001</v>
      </c>
      <c r="H2143">
        <v>44.174691000000003</v>
      </c>
      <c r="I2143">
        <v>-93.957571000000002</v>
      </c>
      <c r="J2143" s="1" t="d">
        <v>2019-01-10</v>
      </c>
      <c r="K2143">
        <v>114521</v>
      </c>
      <c r="L2143" t="s">
        <v>30</v>
      </c>
      <c r="M2143" s="1" t="d">
        <v>2018-11-01</v>
      </c>
      <c r="N2143">
        <v>11</v>
      </c>
      <c r="O2143">
        <v>1</v>
      </c>
      <c r="P2143">
        <v>2018</v>
      </c>
      <c r="R2143" t="s">
        <v>26</v>
      </c>
      <c r="S2143" t="s">
        <v>31</v>
      </c>
    </row>
    <row r="2144" spans="1:19" x14ac:dyDescent="0.25">
      <c r="A2144" t="s">
        <v>338</v>
      </c>
      <c r="B2144" t="s">
        <v>33106</v>
      </c>
      <c r="C2144" t="s">
        <v>33107</v>
      </c>
      <c r="E2144" t="s">
        <v>1173</v>
      </c>
      <c r="F2144" t="s">
        <v>119</v>
      </c>
      <c r="G2144">
        <v>55369</v>
      </c>
      <c r="H2144">
        <v>45.092399</v>
      </c>
      <c r="I2144">
        <v>-93.430492999999998</v>
      </c>
      <c r="J2144" s="1" t="d">
        <v>2019-01-10</v>
      </c>
      <c r="K2144">
        <v>114522</v>
      </c>
      <c r="L2144" t="s">
        <v>30</v>
      </c>
      <c r="M2144" s="1" t="d">
        <v>2018-11-01</v>
      </c>
      <c r="N2144">
        <v>11</v>
      </c>
      <c r="O2144">
        <v>1</v>
      </c>
      <c r="P2144">
        <v>2018</v>
      </c>
      <c r="R2144" t="s">
        <v>26</v>
      </c>
      <c r="S2144" t="s">
        <v>31</v>
      </c>
    </row>
    <row r="2145" spans="1:19" x14ac:dyDescent="0.25">
      <c r="A2145" t="s">
        <v>338</v>
      </c>
      <c r="B2145" t="s">
        <v>33108</v>
      </c>
      <c r="C2145" t="s">
        <v>33109</v>
      </c>
      <c r="E2145" t="s">
        <v>1173</v>
      </c>
      <c r="F2145" t="s">
        <v>119</v>
      </c>
      <c r="G2145">
        <v>55369</v>
      </c>
      <c r="H2145">
        <v>45.096119999999999</v>
      </c>
      <c r="I2145">
        <v>-93.446974999999995</v>
      </c>
      <c r="J2145" s="1" t="d">
        <v>2019-01-10</v>
      </c>
      <c r="K2145">
        <v>114523</v>
      </c>
      <c r="L2145" t="s">
        <v>30</v>
      </c>
      <c r="M2145" s="1" t="d">
        <v>2018-11-01</v>
      </c>
      <c r="N2145">
        <v>11</v>
      </c>
      <c r="O2145">
        <v>1</v>
      </c>
      <c r="P2145">
        <v>2018</v>
      </c>
      <c r="R2145" t="s">
        <v>26</v>
      </c>
      <c r="S2145" t="s">
        <v>31</v>
      </c>
    </row>
    <row r="2146" spans="1:19" x14ac:dyDescent="0.25">
      <c r="A2146" t="s">
        <v>338</v>
      </c>
      <c r="B2146" t="s">
        <v>33110</v>
      </c>
      <c r="C2146" t="s">
        <v>33111</v>
      </c>
      <c r="E2146" t="s">
        <v>845</v>
      </c>
      <c r="F2146" t="s">
        <v>119</v>
      </c>
      <c r="G2146">
        <v>56258</v>
      </c>
      <c r="H2146">
        <v>44.438434999999998</v>
      </c>
      <c r="I2146">
        <v>-95.768878000000001</v>
      </c>
      <c r="J2146" s="1" t="d">
        <v>2019-01-10</v>
      </c>
      <c r="K2146">
        <v>114524</v>
      </c>
      <c r="L2146" t="s">
        <v>30</v>
      </c>
      <c r="M2146" s="1" t="d">
        <v>2018-11-01</v>
      </c>
      <c r="N2146">
        <v>11</v>
      </c>
      <c r="O2146">
        <v>1</v>
      </c>
      <c r="P2146">
        <v>2018</v>
      </c>
      <c r="R2146" t="s">
        <v>26</v>
      </c>
      <c r="S2146" t="s">
        <v>31</v>
      </c>
    </row>
    <row r="2147" spans="1:19" x14ac:dyDescent="0.25">
      <c r="A2147" t="s">
        <v>338</v>
      </c>
      <c r="B2147" t="s">
        <v>33118</v>
      </c>
      <c r="C2147" t="s">
        <v>33119</v>
      </c>
      <c r="E2147" t="s">
        <v>19013</v>
      </c>
      <c r="F2147" t="s">
        <v>119</v>
      </c>
      <c r="G2147">
        <v>55305</v>
      </c>
      <c r="H2147">
        <v>44.973180999999997</v>
      </c>
      <c r="I2147">
        <v>-93.414895000000001</v>
      </c>
      <c r="J2147" s="1" t="d">
        <v>2019-01-10</v>
      </c>
      <c r="K2147">
        <v>114528</v>
      </c>
      <c r="L2147" t="s">
        <v>30</v>
      </c>
      <c r="M2147" s="1" t="d">
        <v>2018-11-01</v>
      </c>
      <c r="N2147">
        <v>11</v>
      </c>
      <c r="O2147">
        <v>1</v>
      </c>
      <c r="P2147">
        <v>2018</v>
      </c>
      <c r="R2147" t="s">
        <v>26</v>
      </c>
      <c r="S2147" t="s">
        <v>31</v>
      </c>
    </row>
    <row r="2148" spans="1:19" x14ac:dyDescent="0.25">
      <c r="A2148" t="s">
        <v>338</v>
      </c>
      <c r="B2148" t="s">
        <v>33120</v>
      </c>
      <c r="C2148" t="s">
        <v>33121</v>
      </c>
      <c r="E2148" t="s">
        <v>2410</v>
      </c>
      <c r="F2148" t="s">
        <v>119</v>
      </c>
      <c r="G2148">
        <v>56265</v>
      </c>
      <c r="H2148">
        <v>44.949978000000002</v>
      </c>
      <c r="I2148">
        <v>-95.703856000000002</v>
      </c>
      <c r="J2148" s="1" t="d">
        <v>2019-01-10</v>
      </c>
      <c r="K2148">
        <v>114529</v>
      </c>
      <c r="L2148" t="s">
        <v>30</v>
      </c>
      <c r="M2148" s="1" t="d">
        <v>2018-11-01</v>
      </c>
      <c r="N2148">
        <v>11</v>
      </c>
      <c r="O2148">
        <v>1</v>
      </c>
      <c r="P2148">
        <v>2018</v>
      </c>
      <c r="R2148" t="s">
        <v>26</v>
      </c>
      <c r="S2148" t="s">
        <v>31</v>
      </c>
    </row>
    <row r="2149" spans="1:19" x14ac:dyDescent="0.25">
      <c r="A2149" t="s">
        <v>338</v>
      </c>
      <c r="B2149" t="s">
        <v>33122</v>
      </c>
      <c r="C2149" t="s">
        <v>33123</v>
      </c>
      <c r="E2149" t="s">
        <v>33124</v>
      </c>
      <c r="F2149" t="s">
        <v>119</v>
      </c>
      <c r="G2149">
        <v>56270</v>
      </c>
      <c r="H2149">
        <v>44.485334000000002</v>
      </c>
      <c r="I2149">
        <v>-94.926382000000004</v>
      </c>
      <c r="J2149" s="1" t="d">
        <v>2019-01-10</v>
      </c>
      <c r="K2149">
        <v>114530</v>
      </c>
      <c r="L2149" t="s">
        <v>30</v>
      </c>
      <c r="M2149" s="1" t="d">
        <v>2018-11-01</v>
      </c>
      <c r="N2149">
        <v>11</v>
      </c>
      <c r="O2149">
        <v>1</v>
      </c>
      <c r="P2149">
        <v>2018</v>
      </c>
      <c r="R2149" t="s">
        <v>26</v>
      </c>
      <c r="S2149" t="s">
        <v>31</v>
      </c>
    </row>
    <row r="2150" spans="1:19" x14ac:dyDescent="0.25">
      <c r="A2150" t="s">
        <v>338</v>
      </c>
      <c r="B2150" t="s">
        <v>33125</v>
      </c>
      <c r="C2150" t="s">
        <v>33126</v>
      </c>
      <c r="E2150" t="s">
        <v>33124</v>
      </c>
      <c r="F2150" t="s">
        <v>119</v>
      </c>
      <c r="G2150">
        <v>56270</v>
      </c>
      <c r="H2150">
        <v>44.531393700000002</v>
      </c>
      <c r="I2150">
        <v>-95.069273100000004</v>
      </c>
      <c r="J2150" s="1" t="d">
        <v>2019-01-10</v>
      </c>
      <c r="K2150">
        <v>114531</v>
      </c>
      <c r="L2150" t="s">
        <v>30</v>
      </c>
      <c r="M2150" s="1" t="d">
        <v>2018-11-01</v>
      </c>
      <c r="N2150">
        <v>11</v>
      </c>
      <c r="O2150">
        <v>1</v>
      </c>
      <c r="P2150">
        <v>2018</v>
      </c>
      <c r="R2150" t="s">
        <v>26</v>
      </c>
      <c r="S2150" t="s">
        <v>31</v>
      </c>
    </row>
    <row r="2151" spans="1:19" x14ac:dyDescent="0.25">
      <c r="A2151" t="s">
        <v>338</v>
      </c>
      <c r="B2151" t="s">
        <v>33127</v>
      </c>
      <c r="C2151" t="s">
        <v>33128</v>
      </c>
      <c r="E2151" t="s">
        <v>17074</v>
      </c>
      <c r="F2151" t="s">
        <v>119</v>
      </c>
      <c r="G2151">
        <v>55415</v>
      </c>
      <c r="H2151">
        <v>45.078271999999998</v>
      </c>
      <c r="I2151">
        <v>-93.187190999999999</v>
      </c>
      <c r="J2151" s="1" t="d">
        <v>2019-01-10</v>
      </c>
      <c r="K2151">
        <v>114532</v>
      </c>
      <c r="L2151" t="s">
        <v>30</v>
      </c>
      <c r="M2151" s="1" t="d">
        <v>2018-11-01</v>
      </c>
      <c r="N2151">
        <v>11</v>
      </c>
      <c r="O2151">
        <v>1</v>
      </c>
      <c r="P2151">
        <v>2018</v>
      </c>
      <c r="R2151" t="s">
        <v>26</v>
      </c>
      <c r="S2151" t="s">
        <v>31</v>
      </c>
    </row>
    <row r="2152" spans="1:19" x14ac:dyDescent="0.25">
      <c r="A2152" t="s">
        <v>338</v>
      </c>
      <c r="B2152" t="s">
        <v>33129</v>
      </c>
      <c r="C2152" t="s">
        <v>33130</v>
      </c>
      <c r="E2152" t="s">
        <v>3817</v>
      </c>
      <c r="F2152" t="s">
        <v>119</v>
      </c>
      <c r="G2152">
        <v>56071</v>
      </c>
      <c r="H2152">
        <v>44.544460999999998</v>
      </c>
      <c r="I2152">
        <v>-93.557986999999997</v>
      </c>
      <c r="J2152" s="1" t="d">
        <v>2019-01-10</v>
      </c>
      <c r="K2152">
        <v>114533</v>
      </c>
      <c r="L2152" t="s">
        <v>30</v>
      </c>
      <c r="M2152" s="1" t="d">
        <v>2018-11-01</v>
      </c>
      <c r="N2152">
        <v>11</v>
      </c>
      <c r="O2152">
        <v>1</v>
      </c>
      <c r="P2152">
        <v>2018</v>
      </c>
      <c r="R2152" t="s">
        <v>26</v>
      </c>
      <c r="S2152" t="s">
        <v>31</v>
      </c>
    </row>
    <row r="2153" spans="1:19" x14ac:dyDescent="0.25">
      <c r="A2153" t="s">
        <v>338</v>
      </c>
      <c r="B2153" t="s">
        <v>33131</v>
      </c>
      <c r="C2153" t="s">
        <v>33132</v>
      </c>
      <c r="E2153" t="s">
        <v>1827</v>
      </c>
      <c r="F2153" t="s">
        <v>119</v>
      </c>
      <c r="G2153">
        <v>55060</v>
      </c>
      <c r="H2153">
        <v>44.086058999999999</v>
      </c>
      <c r="I2153">
        <v>-93.227234999999993</v>
      </c>
      <c r="J2153" s="1" t="d">
        <v>2019-01-10</v>
      </c>
      <c r="K2153">
        <v>114534</v>
      </c>
      <c r="L2153" t="s">
        <v>30</v>
      </c>
      <c r="M2153" s="1" t="d">
        <v>2018-11-01</v>
      </c>
      <c r="N2153">
        <v>11</v>
      </c>
      <c r="O2153">
        <v>1</v>
      </c>
      <c r="P2153">
        <v>2018</v>
      </c>
      <c r="R2153" t="s">
        <v>26</v>
      </c>
      <c r="S2153" t="s">
        <v>31</v>
      </c>
    </row>
    <row r="2154" spans="1:19" x14ac:dyDescent="0.25">
      <c r="A2154" t="s">
        <v>338</v>
      </c>
      <c r="B2154" t="s">
        <v>33135</v>
      </c>
      <c r="C2154" t="s">
        <v>33136</v>
      </c>
      <c r="E2154" t="s">
        <v>5080</v>
      </c>
      <c r="F2154" t="s">
        <v>119</v>
      </c>
      <c r="G2154">
        <v>55066</v>
      </c>
      <c r="H2154">
        <v>44.566158999999999</v>
      </c>
      <c r="I2154">
        <v>-92.536316999999997</v>
      </c>
      <c r="J2154" s="1" t="d">
        <v>2019-01-10</v>
      </c>
      <c r="K2154">
        <v>114536</v>
      </c>
      <c r="L2154" t="s">
        <v>30</v>
      </c>
      <c r="M2154" s="1" t="d">
        <v>2018-11-01</v>
      </c>
      <c r="N2154">
        <v>11</v>
      </c>
      <c r="O2154">
        <v>1</v>
      </c>
      <c r="P2154">
        <v>2018</v>
      </c>
      <c r="R2154" t="s">
        <v>26</v>
      </c>
      <c r="S2154" t="s">
        <v>31</v>
      </c>
    </row>
    <row r="2155" spans="1:19" x14ac:dyDescent="0.25">
      <c r="A2155" t="s">
        <v>338</v>
      </c>
      <c r="B2155" t="s">
        <v>33137</v>
      </c>
      <c r="C2155" t="s">
        <v>33138</v>
      </c>
      <c r="E2155" t="s">
        <v>402</v>
      </c>
      <c r="F2155" t="s">
        <v>119</v>
      </c>
      <c r="G2155">
        <v>55901</v>
      </c>
      <c r="H2155">
        <v>44.068489</v>
      </c>
      <c r="I2155">
        <v>-92.506607000000002</v>
      </c>
      <c r="J2155" s="1" t="d">
        <v>2019-01-10</v>
      </c>
      <c r="K2155">
        <v>114537</v>
      </c>
      <c r="L2155" t="s">
        <v>30</v>
      </c>
      <c r="M2155" s="1" t="d">
        <v>2018-11-01</v>
      </c>
      <c r="N2155">
        <v>11</v>
      </c>
      <c r="O2155">
        <v>1</v>
      </c>
      <c r="P2155">
        <v>2018</v>
      </c>
      <c r="R2155" t="s">
        <v>26</v>
      </c>
      <c r="S2155" t="s">
        <v>31</v>
      </c>
    </row>
    <row r="2156" spans="1:19" x14ac:dyDescent="0.25">
      <c r="A2156" t="s">
        <v>338</v>
      </c>
      <c r="B2156" t="s">
        <v>33141</v>
      </c>
      <c r="C2156" t="s">
        <v>33142</v>
      </c>
      <c r="E2156" t="s">
        <v>463</v>
      </c>
      <c r="F2156" t="s">
        <v>119</v>
      </c>
      <c r="G2156">
        <v>55113</v>
      </c>
      <c r="H2156">
        <v>45.023978999999997</v>
      </c>
      <c r="I2156">
        <v>-93.185370000000006</v>
      </c>
      <c r="J2156" s="1" t="d">
        <v>2019-01-10</v>
      </c>
      <c r="K2156">
        <v>114539</v>
      </c>
      <c r="L2156" t="s">
        <v>30</v>
      </c>
      <c r="M2156" s="1" t="d">
        <v>2018-11-01</v>
      </c>
      <c r="N2156">
        <v>11</v>
      </c>
      <c r="O2156">
        <v>1</v>
      </c>
      <c r="P2156">
        <v>2018</v>
      </c>
      <c r="R2156" t="s">
        <v>26</v>
      </c>
      <c r="S2156" t="s">
        <v>31</v>
      </c>
    </row>
    <row r="2157" spans="1:19" x14ac:dyDescent="0.25">
      <c r="A2157" t="s">
        <v>338</v>
      </c>
      <c r="B2157" t="s">
        <v>33143</v>
      </c>
      <c r="C2157" t="s">
        <v>33144</v>
      </c>
      <c r="E2157" t="s">
        <v>463</v>
      </c>
      <c r="F2157" t="s">
        <v>119</v>
      </c>
      <c r="G2157">
        <v>55113</v>
      </c>
      <c r="H2157">
        <v>45.022221000000002</v>
      </c>
      <c r="I2157">
        <v>-93.193032000000002</v>
      </c>
      <c r="J2157" s="1" t="d">
        <v>2019-01-10</v>
      </c>
      <c r="K2157">
        <v>114540</v>
      </c>
      <c r="L2157" t="s">
        <v>30</v>
      </c>
      <c r="M2157" s="1" t="d">
        <v>2018-11-01</v>
      </c>
      <c r="N2157">
        <v>11</v>
      </c>
      <c r="O2157">
        <v>1</v>
      </c>
      <c r="P2157">
        <v>2018</v>
      </c>
      <c r="R2157" t="s">
        <v>26</v>
      </c>
      <c r="S2157" t="s">
        <v>31</v>
      </c>
    </row>
    <row r="2158" spans="1:19" x14ac:dyDescent="0.25">
      <c r="A2158" t="s">
        <v>338</v>
      </c>
      <c r="B2158" t="s">
        <v>33145</v>
      </c>
      <c r="C2158" t="s">
        <v>33146</v>
      </c>
      <c r="E2158" t="s">
        <v>118</v>
      </c>
      <c r="F2158" t="s">
        <v>119</v>
      </c>
      <c r="G2158">
        <v>55379</v>
      </c>
      <c r="H2158">
        <v>44.784287999999997</v>
      </c>
      <c r="I2158">
        <v>-93.462086999999997</v>
      </c>
      <c r="J2158" s="1" t="d">
        <v>2019-01-10</v>
      </c>
      <c r="K2158">
        <v>114541</v>
      </c>
      <c r="L2158" t="s">
        <v>30</v>
      </c>
      <c r="M2158" s="1" t="d">
        <v>2018-11-01</v>
      </c>
      <c r="N2158">
        <v>11</v>
      </c>
      <c r="O2158">
        <v>1</v>
      </c>
      <c r="P2158">
        <v>2018</v>
      </c>
      <c r="R2158" t="s">
        <v>26</v>
      </c>
      <c r="S2158" t="s">
        <v>31</v>
      </c>
    </row>
    <row r="2159" spans="1:19" x14ac:dyDescent="0.25">
      <c r="A2159" t="s">
        <v>338</v>
      </c>
      <c r="B2159" t="s">
        <v>33147</v>
      </c>
      <c r="C2159" t="s">
        <v>33148</v>
      </c>
      <c r="E2159" t="s">
        <v>33149</v>
      </c>
      <c r="F2159" t="s">
        <v>119</v>
      </c>
      <c r="G2159">
        <v>56288</v>
      </c>
      <c r="H2159">
        <v>45.212020000000003</v>
      </c>
      <c r="I2159">
        <v>-94.955650000000006</v>
      </c>
      <c r="J2159" s="1" t="d">
        <v>2019-01-10</v>
      </c>
      <c r="K2159">
        <v>114542</v>
      </c>
      <c r="L2159" t="s">
        <v>30</v>
      </c>
      <c r="M2159" s="1" t="d">
        <v>2018-11-01</v>
      </c>
      <c r="N2159">
        <v>11</v>
      </c>
      <c r="O2159">
        <v>1</v>
      </c>
      <c r="P2159">
        <v>2018</v>
      </c>
      <c r="R2159" t="s">
        <v>26</v>
      </c>
      <c r="S2159" t="s">
        <v>31</v>
      </c>
    </row>
    <row r="2160" spans="1:19" x14ac:dyDescent="0.25">
      <c r="A2160" t="s">
        <v>338</v>
      </c>
      <c r="B2160" t="s">
        <v>33150</v>
      </c>
      <c r="C2160" t="s">
        <v>29196</v>
      </c>
      <c r="E2160" t="s">
        <v>3181</v>
      </c>
      <c r="F2160" t="s">
        <v>119</v>
      </c>
      <c r="G2160">
        <v>55416</v>
      </c>
      <c r="H2160">
        <v>44.969248</v>
      </c>
      <c r="I2160">
        <v>-93.343472000000006</v>
      </c>
      <c r="J2160" s="1" t="d">
        <v>2019-01-10</v>
      </c>
      <c r="K2160">
        <v>114543</v>
      </c>
      <c r="L2160" t="s">
        <v>30</v>
      </c>
      <c r="M2160" s="1" t="d">
        <v>2018-11-01</v>
      </c>
      <c r="N2160">
        <v>11</v>
      </c>
      <c r="O2160">
        <v>1</v>
      </c>
      <c r="P2160">
        <v>2018</v>
      </c>
      <c r="R2160" t="s">
        <v>26</v>
      </c>
      <c r="S2160" t="s">
        <v>31</v>
      </c>
    </row>
    <row r="2161" spans="1:19" x14ac:dyDescent="0.25">
      <c r="A2161" t="s">
        <v>338</v>
      </c>
      <c r="B2161" t="s">
        <v>33167</v>
      </c>
      <c r="C2161" t="s">
        <v>33168</v>
      </c>
      <c r="E2161" t="s">
        <v>33169</v>
      </c>
      <c r="F2161" t="s">
        <v>88</v>
      </c>
      <c r="G2161">
        <v>65613</v>
      </c>
      <c r="H2161">
        <v>37.593901000000002</v>
      </c>
      <c r="I2161">
        <v>-93.404656000000003</v>
      </c>
      <c r="J2161" s="1" t="d">
        <v>2019-01-10</v>
      </c>
      <c r="K2161">
        <v>114551</v>
      </c>
      <c r="L2161" t="s">
        <v>30</v>
      </c>
      <c r="M2161" s="1" t="d">
        <v>2018-11-01</v>
      </c>
      <c r="N2161">
        <v>11</v>
      </c>
      <c r="O2161">
        <v>1</v>
      </c>
      <c r="P2161">
        <v>2018</v>
      </c>
      <c r="R2161" t="s">
        <v>26</v>
      </c>
      <c r="S2161" t="s">
        <v>31</v>
      </c>
    </row>
    <row r="2162" spans="1:19" x14ac:dyDescent="0.25">
      <c r="A2162" t="s">
        <v>338</v>
      </c>
      <c r="B2162" t="s">
        <v>33178</v>
      </c>
      <c r="C2162" t="s">
        <v>33179</v>
      </c>
      <c r="E2162" t="s">
        <v>746</v>
      </c>
      <c r="F2162" t="s">
        <v>88</v>
      </c>
      <c r="G2162">
        <v>64735</v>
      </c>
      <c r="H2162">
        <v>38.391306</v>
      </c>
      <c r="I2162">
        <v>-93.770325</v>
      </c>
      <c r="J2162" s="1" t="d">
        <v>2019-01-10</v>
      </c>
      <c r="K2162">
        <v>114556</v>
      </c>
      <c r="L2162" t="s">
        <v>30</v>
      </c>
      <c r="M2162" s="1" t="d">
        <v>2018-11-01</v>
      </c>
      <c r="N2162">
        <v>11</v>
      </c>
      <c r="O2162">
        <v>1</v>
      </c>
      <c r="P2162">
        <v>2018</v>
      </c>
      <c r="R2162" t="s">
        <v>26</v>
      </c>
      <c r="S2162" t="s">
        <v>31</v>
      </c>
    </row>
    <row r="2163" spans="1:19" x14ac:dyDescent="0.25">
      <c r="A2163" t="s">
        <v>338</v>
      </c>
      <c r="B2163" t="s">
        <v>33190</v>
      </c>
      <c r="C2163" t="s">
        <v>33191</v>
      </c>
      <c r="E2163" t="s">
        <v>33192</v>
      </c>
      <c r="F2163" t="s">
        <v>88</v>
      </c>
      <c r="G2163">
        <v>65262</v>
      </c>
      <c r="H2163">
        <v>38.938290000000002</v>
      </c>
      <c r="I2163">
        <v>-91.942699000000005</v>
      </c>
      <c r="J2163" s="1" t="d">
        <v>2019-01-10</v>
      </c>
      <c r="K2163">
        <v>114563</v>
      </c>
      <c r="L2163" t="s">
        <v>30</v>
      </c>
      <c r="M2163" s="1" t="d">
        <v>2018-11-01</v>
      </c>
      <c r="N2163">
        <v>11</v>
      </c>
      <c r="O2163">
        <v>1</v>
      </c>
      <c r="P2163">
        <v>2018</v>
      </c>
      <c r="R2163" t="s">
        <v>26</v>
      </c>
      <c r="S2163" t="s">
        <v>31</v>
      </c>
    </row>
    <row r="2164" spans="1:19" x14ac:dyDescent="0.25">
      <c r="A2164" t="s">
        <v>338</v>
      </c>
      <c r="B2164" t="s">
        <v>33193</v>
      </c>
      <c r="C2164" t="s">
        <v>33194</v>
      </c>
      <c r="E2164" t="s">
        <v>2512</v>
      </c>
      <c r="F2164" t="s">
        <v>88</v>
      </c>
      <c r="G2164">
        <v>63501</v>
      </c>
      <c r="H2164">
        <v>40.219084000000002</v>
      </c>
      <c r="I2164">
        <v>-92.579678000000001</v>
      </c>
      <c r="J2164" s="1" t="d">
        <v>2019-01-10</v>
      </c>
      <c r="K2164">
        <v>114564</v>
      </c>
      <c r="L2164" t="s">
        <v>30</v>
      </c>
      <c r="M2164" s="1" t="d">
        <v>2018-11-01</v>
      </c>
      <c r="N2164">
        <v>11</v>
      </c>
      <c r="O2164">
        <v>1</v>
      </c>
      <c r="P2164">
        <v>2018</v>
      </c>
      <c r="R2164" t="s">
        <v>26</v>
      </c>
      <c r="S2164" t="s">
        <v>31</v>
      </c>
    </row>
    <row r="2165" spans="1:19" x14ac:dyDescent="0.25">
      <c r="A2165" t="s">
        <v>338</v>
      </c>
      <c r="B2165" t="s">
        <v>33201</v>
      </c>
      <c r="C2165" t="s">
        <v>33202</v>
      </c>
      <c r="E2165" t="s">
        <v>20016</v>
      </c>
      <c r="F2165" t="s">
        <v>88</v>
      </c>
      <c r="G2165">
        <v>64779</v>
      </c>
      <c r="H2165">
        <v>38.096452999999997</v>
      </c>
      <c r="I2165">
        <v>-94.357984000000002</v>
      </c>
      <c r="J2165" s="1" t="d">
        <v>2019-01-10</v>
      </c>
      <c r="K2165">
        <v>114568</v>
      </c>
      <c r="L2165" t="s">
        <v>30</v>
      </c>
      <c r="M2165" s="1" t="d">
        <v>2018-11-01</v>
      </c>
      <c r="N2165">
        <v>11</v>
      </c>
      <c r="O2165">
        <v>1</v>
      </c>
      <c r="P2165">
        <v>2018</v>
      </c>
      <c r="R2165" t="s">
        <v>26</v>
      </c>
      <c r="S2165" t="s">
        <v>31</v>
      </c>
    </row>
    <row r="2166" spans="1:19" x14ac:dyDescent="0.25">
      <c r="A2166" t="s">
        <v>338</v>
      </c>
      <c r="B2166" t="s">
        <v>33212</v>
      </c>
      <c r="C2166" t="s">
        <v>33213</v>
      </c>
      <c r="E2166" t="s">
        <v>449</v>
      </c>
      <c r="F2166" t="s">
        <v>88</v>
      </c>
      <c r="G2166">
        <v>65804</v>
      </c>
      <c r="H2166">
        <v>37.136893999999998</v>
      </c>
      <c r="I2166">
        <v>-93.254993999999996</v>
      </c>
      <c r="J2166" s="1" t="d">
        <v>2019-01-10</v>
      </c>
      <c r="K2166">
        <v>114573</v>
      </c>
      <c r="L2166" t="s">
        <v>30</v>
      </c>
      <c r="M2166" s="1" t="d">
        <v>2018-11-01</v>
      </c>
      <c r="N2166">
        <v>11</v>
      </c>
      <c r="O2166">
        <v>1</v>
      </c>
      <c r="P2166">
        <v>2018</v>
      </c>
      <c r="R2166" t="s">
        <v>26</v>
      </c>
      <c r="S2166" t="s">
        <v>31</v>
      </c>
    </row>
    <row r="2167" spans="1:19" x14ac:dyDescent="0.25">
      <c r="A2167" t="s">
        <v>338</v>
      </c>
      <c r="B2167" t="s">
        <v>33224</v>
      </c>
      <c r="C2167" t="s">
        <v>28452</v>
      </c>
      <c r="E2167" t="s">
        <v>1405</v>
      </c>
      <c r="F2167" t="s">
        <v>88</v>
      </c>
      <c r="G2167">
        <v>63303</v>
      </c>
      <c r="H2167">
        <v>38.765287000000001</v>
      </c>
      <c r="I2167">
        <v>-90.492491000000001</v>
      </c>
      <c r="J2167" s="1" t="d">
        <v>2019-01-10</v>
      </c>
      <c r="K2167">
        <v>114580</v>
      </c>
      <c r="L2167" t="s">
        <v>30</v>
      </c>
      <c r="M2167" s="1" t="d">
        <v>2018-01-01</v>
      </c>
      <c r="N2167">
        <v>1</v>
      </c>
      <c r="O2167">
        <v>1</v>
      </c>
      <c r="P2167">
        <v>2018</v>
      </c>
      <c r="R2167" t="s">
        <v>26</v>
      </c>
      <c r="S2167" t="s">
        <v>31</v>
      </c>
    </row>
    <row r="2168" spans="1:19" x14ac:dyDescent="0.25">
      <c r="A2168" t="s">
        <v>338</v>
      </c>
      <c r="B2168" t="s">
        <v>33225</v>
      </c>
      <c r="C2168" t="s">
        <v>33226</v>
      </c>
      <c r="E2168" t="s">
        <v>1405</v>
      </c>
      <c r="F2168" t="s">
        <v>88</v>
      </c>
      <c r="G2168">
        <v>63303</v>
      </c>
      <c r="H2168">
        <v>38.767071999999999</v>
      </c>
      <c r="I2168">
        <v>-90.492750000000001</v>
      </c>
      <c r="J2168" s="1" t="d">
        <v>2019-01-10</v>
      </c>
      <c r="K2168">
        <v>114581</v>
      </c>
      <c r="L2168" t="s">
        <v>30</v>
      </c>
      <c r="M2168" s="1" t="d">
        <v>2018-01-01</v>
      </c>
      <c r="N2168">
        <v>1</v>
      </c>
      <c r="O2168">
        <v>1</v>
      </c>
      <c r="P2168">
        <v>2018</v>
      </c>
      <c r="R2168" t="s">
        <v>26</v>
      </c>
      <c r="S2168" t="s">
        <v>31</v>
      </c>
    </row>
    <row r="2169" spans="1:19" x14ac:dyDescent="0.25">
      <c r="A2169" t="s">
        <v>338</v>
      </c>
      <c r="B2169" t="s">
        <v>33238</v>
      </c>
      <c r="C2169" t="s">
        <v>33239</v>
      </c>
      <c r="E2169" t="s">
        <v>87</v>
      </c>
      <c r="F2169" t="s">
        <v>88</v>
      </c>
      <c r="G2169">
        <v>63146</v>
      </c>
      <c r="H2169">
        <v>38.698739000000003</v>
      </c>
      <c r="I2169">
        <v>-90.434432999999999</v>
      </c>
      <c r="J2169" s="1" t="d">
        <v>2019-01-10</v>
      </c>
      <c r="K2169">
        <v>114588</v>
      </c>
      <c r="L2169" t="s">
        <v>30</v>
      </c>
      <c r="M2169" s="1" t="d">
        <v>2018-11-01</v>
      </c>
      <c r="N2169">
        <v>11</v>
      </c>
      <c r="O2169">
        <v>1</v>
      </c>
      <c r="P2169">
        <v>2018</v>
      </c>
      <c r="R2169" t="s">
        <v>26</v>
      </c>
      <c r="S2169" t="s">
        <v>31</v>
      </c>
    </row>
    <row r="2170" spans="1:19" x14ac:dyDescent="0.25">
      <c r="A2170" t="s">
        <v>338</v>
      </c>
      <c r="B2170" t="s">
        <v>33246</v>
      </c>
      <c r="C2170" t="s">
        <v>33247</v>
      </c>
      <c r="E2170" t="s">
        <v>87</v>
      </c>
      <c r="F2170" t="s">
        <v>88</v>
      </c>
      <c r="G2170">
        <v>63110</v>
      </c>
      <c r="H2170">
        <v>38.626564000000002</v>
      </c>
      <c r="I2170">
        <v>-90.261376999999996</v>
      </c>
      <c r="J2170" s="1" t="d">
        <v>2019-01-10</v>
      </c>
      <c r="K2170">
        <v>114592</v>
      </c>
      <c r="L2170" t="s">
        <v>30</v>
      </c>
      <c r="M2170" s="1" t="d">
        <v>2018-11-01</v>
      </c>
      <c r="N2170">
        <v>11</v>
      </c>
      <c r="O2170">
        <v>1</v>
      </c>
      <c r="P2170">
        <v>2018</v>
      </c>
      <c r="R2170" t="s">
        <v>26</v>
      </c>
      <c r="S2170" t="s">
        <v>31</v>
      </c>
    </row>
    <row r="2171" spans="1:19" x14ac:dyDescent="0.25">
      <c r="A2171" t="s">
        <v>338</v>
      </c>
      <c r="B2171" t="s">
        <v>33253</v>
      </c>
      <c r="C2171" t="s">
        <v>33254</v>
      </c>
      <c r="E2171" t="s">
        <v>33255</v>
      </c>
      <c r="F2171" t="s">
        <v>88</v>
      </c>
      <c r="G2171">
        <v>65775</v>
      </c>
      <c r="H2171">
        <v>36.71604</v>
      </c>
      <c r="I2171">
        <v>-91.867750000000001</v>
      </c>
      <c r="J2171" s="1" t="d">
        <v>2019-01-10</v>
      </c>
      <c r="K2171">
        <v>114595</v>
      </c>
      <c r="L2171" t="s">
        <v>30</v>
      </c>
      <c r="M2171" s="1" t="d">
        <v>2018-11-01</v>
      </c>
      <c r="N2171">
        <v>11</v>
      </c>
      <c r="O2171">
        <v>1</v>
      </c>
      <c r="P2171">
        <v>2018</v>
      </c>
      <c r="R2171" t="s">
        <v>26</v>
      </c>
      <c r="S2171" t="s">
        <v>31</v>
      </c>
    </row>
    <row r="2172" spans="1:19" x14ac:dyDescent="0.25">
      <c r="A2172" t="s">
        <v>338</v>
      </c>
      <c r="B2172" t="s">
        <v>33261</v>
      </c>
      <c r="C2172" t="s">
        <v>33262</v>
      </c>
      <c r="E2172" t="s">
        <v>4060</v>
      </c>
      <c r="F2172" t="s">
        <v>2355</v>
      </c>
      <c r="G2172">
        <v>39530</v>
      </c>
      <c r="H2172">
        <v>30.393179</v>
      </c>
      <c r="I2172">
        <v>-88.867165</v>
      </c>
      <c r="J2172" s="1" t="d">
        <v>2019-01-10</v>
      </c>
      <c r="K2172">
        <v>114598</v>
      </c>
      <c r="L2172" t="s">
        <v>30</v>
      </c>
      <c r="M2172" s="1" t="d">
        <v>2018-11-01</v>
      </c>
      <c r="N2172">
        <v>11</v>
      </c>
      <c r="O2172">
        <v>1</v>
      </c>
      <c r="P2172">
        <v>2018</v>
      </c>
      <c r="R2172" t="s">
        <v>26</v>
      </c>
      <c r="S2172" t="s">
        <v>31</v>
      </c>
    </row>
    <row r="2173" spans="1:19" x14ac:dyDescent="0.25">
      <c r="A2173" t="s">
        <v>338</v>
      </c>
      <c r="B2173" t="s">
        <v>33273</v>
      </c>
      <c r="C2173" t="s">
        <v>33274</v>
      </c>
      <c r="E2173" t="s">
        <v>9052</v>
      </c>
      <c r="F2173" t="s">
        <v>2355</v>
      </c>
      <c r="G2173">
        <v>39501</v>
      </c>
      <c r="H2173">
        <v>30.363603000000001</v>
      </c>
      <c r="I2173">
        <v>-89.103216000000003</v>
      </c>
      <c r="J2173" s="1" t="d">
        <v>2019-01-10</v>
      </c>
      <c r="K2173">
        <v>114604</v>
      </c>
      <c r="L2173" t="s">
        <v>30</v>
      </c>
      <c r="M2173" s="1" t="d">
        <v>2018-11-01</v>
      </c>
      <c r="N2173">
        <v>11</v>
      </c>
      <c r="O2173">
        <v>1</v>
      </c>
      <c r="P2173">
        <v>2018</v>
      </c>
      <c r="R2173" t="s">
        <v>26</v>
      </c>
      <c r="S2173" t="s">
        <v>31</v>
      </c>
    </row>
    <row r="2174" spans="1:19" x14ac:dyDescent="0.25">
      <c r="A2174" t="s">
        <v>338</v>
      </c>
      <c r="B2174" t="s">
        <v>33275</v>
      </c>
      <c r="C2174" t="s">
        <v>33276</v>
      </c>
      <c r="E2174" t="s">
        <v>9052</v>
      </c>
      <c r="F2174" t="s">
        <v>2355</v>
      </c>
      <c r="G2174">
        <v>39501</v>
      </c>
      <c r="H2174">
        <v>30.361885000000001</v>
      </c>
      <c r="I2174">
        <v>-89.102740999999995</v>
      </c>
      <c r="J2174" s="1" t="d">
        <v>2019-01-10</v>
      </c>
      <c r="K2174">
        <v>114605</v>
      </c>
      <c r="L2174" t="s">
        <v>30</v>
      </c>
      <c r="M2174" s="1" t="d">
        <v>2018-11-01</v>
      </c>
      <c r="N2174">
        <v>11</v>
      </c>
      <c r="O2174">
        <v>1</v>
      </c>
      <c r="P2174">
        <v>2018</v>
      </c>
      <c r="R2174" t="s">
        <v>26</v>
      </c>
      <c r="S2174" t="s">
        <v>31</v>
      </c>
    </row>
    <row r="2175" spans="1:19" x14ac:dyDescent="0.25">
      <c r="A2175" t="s">
        <v>338</v>
      </c>
      <c r="B2175" t="s">
        <v>33277</v>
      </c>
      <c r="C2175" t="s">
        <v>33278</v>
      </c>
      <c r="E2175" t="s">
        <v>33279</v>
      </c>
      <c r="F2175" t="s">
        <v>2355</v>
      </c>
      <c r="G2175">
        <v>38632</v>
      </c>
      <c r="H2175">
        <v>34.821137999999998</v>
      </c>
      <c r="I2175">
        <v>-89.973658999999998</v>
      </c>
      <c r="J2175" s="1" t="d">
        <v>2019-01-10</v>
      </c>
      <c r="K2175">
        <v>114606</v>
      </c>
      <c r="L2175" t="s">
        <v>30</v>
      </c>
      <c r="M2175" s="1" t="d">
        <v>2018-11-01</v>
      </c>
      <c r="N2175">
        <v>11</v>
      </c>
      <c r="O2175">
        <v>1</v>
      </c>
      <c r="P2175">
        <v>2018</v>
      </c>
      <c r="R2175" t="s">
        <v>26</v>
      </c>
      <c r="S2175" t="s">
        <v>31</v>
      </c>
    </row>
    <row r="2176" spans="1:19" x14ac:dyDescent="0.25">
      <c r="A2176" t="s">
        <v>338</v>
      </c>
      <c r="B2176" t="s">
        <v>33282</v>
      </c>
      <c r="C2176" t="s">
        <v>33283</v>
      </c>
      <c r="E2176" t="s">
        <v>1824</v>
      </c>
      <c r="F2176" t="s">
        <v>2355</v>
      </c>
      <c r="G2176">
        <v>39202</v>
      </c>
      <c r="H2176">
        <v>32.302925999999999</v>
      </c>
      <c r="I2176">
        <v>-90.169224</v>
      </c>
      <c r="J2176" s="1" t="d">
        <v>2019-01-10</v>
      </c>
      <c r="K2176">
        <v>114608</v>
      </c>
      <c r="L2176" t="s">
        <v>30</v>
      </c>
      <c r="M2176" s="1" t="d">
        <v>2018-11-01</v>
      </c>
      <c r="N2176">
        <v>11</v>
      </c>
      <c r="O2176">
        <v>1</v>
      </c>
      <c r="P2176">
        <v>2018</v>
      </c>
      <c r="R2176" t="s">
        <v>26</v>
      </c>
      <c r="S2176" t="s">
        <v>31</v>
      </c>
    </row>
    <row r="2177" spans="1:19" x14ac:dyDescent="0.25">
      <c r="A2177" t="s">
        <v>338</v>
      </c>
      <c r="B2177" t="s">
        <v>33284</v>
      </c>
      <c r="C2177" t="s">
        <v>33285</v>
      </c>
      <c r="E2177" t="s">
        <v>1824</v>
      </c>
      <c r="F2177" t="s">
        <v>2355</v>
      </c>
      <c r="G2177">
        <v>39206</v>
      </c>
      <c r="H2177">
        <v>32.383299999999998</v>
      </c>
      <c r="I2177">
        <v>-90.147897999999998</v>
      </c>
      <c r="J2177" s="1" t="d">
        <v>2019-01-10</v>
      </c>
      <c r="K2177">
        <v>114609</v>
      </c>
      <c r="L2177" t="s">
        <v>30</v>
      </c>
      <c r="M2177" s="1" t="d">
        <v>2018-11-01</v>
      </c>
      <c r="N2177">
        <v>11</v>
      </c>
      <c r="O2177">
        <v>1</v>
      </c>
      <c r="P2177">
        <v>2018</v>
      </c>
      <c r="R2177" t="s">
        <v>26</v>
      </c>
      <c r="S2177" t="s">
        <v>31</v>
      </c>
    </row>
    <row r="2178" spans="1:19" x14ac:dyDescent="0.25">
      <c r="A2178" t="s">
        <v>338</v>
      </c>
      <c r="B2178" t="s">
        <v>33291</v>
      </c>
      <c r="C2178" t="s">
        <v>33292</v>
      </c>
      <c r="E2178" t="s">
        <v>15313</v>
      </c>
      <c r="F2178" t="s">
        <v>2355</v>
      </c>
      <c r="G2178">
        <v>39301</v>
      </c>
      <c r="H2178">
        <v>32.366470999999997</v>
      </c>
      <c r="I2178">
        <v>-88.667561000000006</v>
      </c>
      <c r="J2178" s="1" t="d">
        <v>2019-01-10</v>
      </c>
      <c r="K2178">
        <v>114612</v>
      </c>
      <c r="L2178" t="s">
        <v>30</v>
      </c>
      <c r="M2178" s="1" t="d">
        <v>2018-11-01</v>
      </c>
      <c r="N2178">
        <v>11</v>
      </c>
      <c r="O2178">
        <v>1</v>
      </c>
      <c r="P2178">
        <v>2018</v>
      </c>
      <c r="R2178" t="s">
        <v>26</v>
      </c>
      <c r="S2178" t="s">
        <v>31</v>
      </c>
    </row>
    <row r="2179" spans="1:19" x14ac:dyDescent="0.25">
      <c r="A2179" t="s">
        <v>338</v>
      </c>
      <c r="B2179" t="s">
        <v>33293</v>
      </c>
      <c r="C2179" t="s">
        <v>33294</v>
      </c>
      <c r="E2179" t="s">
        <v>33295</v>
      </c>
      <c r="F2179" t="s">
        <v>2355</v>
      </c>
      <c r="G2179">
        <v>39120</v>
      </c>
      <c r="H2179">
        <v>31.553571999999999</v>
      </c>
      <c r="I2179">
        <v>-91.41113</v>
      </c>
      <c r="J2179" s="1" t="d">
        <v>2019-01-10</v>
      </c>
      <c r="K2179">
        <v>114613</v>
      </c>
      <c r="L2179" t="s">
        <v>30</v>
      </c>
      <c r="M2179" s="1" t="d">
        <v>2018-11-01</v>
      </c>
      <c r="N2179">
        <v>11</v>
      </c>
      <c r="O2179">
        <v>1</v>
      </c>
      <c r="P2179">
        <v>2018</v>
      </c>
      <c r="R2179" t="s">
        <v>26</v>
      </c>
      <c r="S2179" t="s">
        <v>31</v>
      </c>
    </row>
    <row r="2180" spans="1:19" x14ac:dyDescent="0.25">
      <c r="A2180" t="s">
        <v>338</v>
      </c>
      <c r="B2180" t="s">
        <v>33300</v>
      </c>
      <c r="C2180" t="s">
        <v>33301</v>
      </c>
      <c r="E2180" t="s">
        <v>1609</v>
      </c>
      <c r="F2180" t="s">
        <v>2355</v>
      </c>
      <c r="G2180">
        <v>39157</v>
      </c>
      <c r="H2180">
        <v>32.442388000000001</v>
      </c>
      <c r="I2180">
        <v>-90.149154999999993</v>
      </c>
      <c r="J2180" s="1" t="d">
        <v>2019-01-10</v>
      </c>
      <c r="K2180">
        <v>114616</v>
      </c>
      <c r="L2180" t="s">
        <v>30</v>
      </c>
      <c r="M2180" s="1" t="d">
        <v>2018-11-01</v>
      </c>
      <c r="N2180">
        <v>11</v>
      </c>
      <c r="O2180">
        <v>1</v>
      </c>
      <c r="P2180">
        <v>2018</v>
      </c>
      <c r="R2180" t="s">
        <v>26</v>
      </c>
      <c r="S2180" t="s">
        <v>31</v>
      </c>
    </row>
    <row r="2181" spans="1:19" x14ac:dyDescent="0.25">
      <c r="A2181" t="s">
        <v>338</v>
      </c>
      <c r="B2181" t="s">
        <v>33302</v>
      </c>
      <c r="C2181" t="s">
        <v>33303</v>
      </c>
      <c r="E2181" t="s">
        <v>1609</v>
      </c>
      <c r="F2181" t="s">
        <v>2355</v>
      </c>
      <c r="G2181">
        <v>39157</v>
      </c>
      <c r="H2181">
        <v>32.440835</v>
      </c>
      <c r="I2181">
        <v>-90.149523000000002</v>
      </c>
      <c r="J2181" s="1" t="d">
        <v>2019-01-10</v>
      </c>
      <c r="K2181">
        <v>114617</v>
      </c>
      <c r="L2181" t="s">
        <v>30</v>
      </c>
      <c r="M2181" s="1" t="d">
        <v>2018-11-01</v>
      </c>
      <c r="N2181">
        <v>11</v>
      </c>
      <c r="O2181">
        <v>1</v>
      </c>
      <c r="P2181">
        <v>2018</v>
      </c>
      <c r="R2181" t="s">
        <v>26</v>
      </c>
      <c r="S2181" t="s">
        <v>31</v>
      </c>
    </row>
    <row r="2182" spans="1:19" x14ac:dyDescent="0.25">
      <c r="A2182" t="s">
        <v>338</v>
      </c>
      <c r="B2182" t="s">
        <v>33304</v>
      </c>
      <c r="C2182" t="s">
        <v>33305</v>
      </c>
      <c r="E2182" t="s">
        <v>33306</v>
      </c>
      <c r="F2182" t="s">
        <v>2355</v>
      </c>
      <c r="G2182">
        <v>38671</v>
      </c>
      <c r="H2182">
        <v>34.956049999999998</v>
      </c>
      <c r="I2182">
        <v>-89.988065000000006</v>
      </c>
      <c r="J2182" s="1" t="d">
        <v>2019-01-10</v>
      </c>
      <c r="K2182">
        <v>114618</v>
      </c>
      <c r="L2182" t="s">
        <v>30</v>
      </c>
      <c r="M2182" s="1" t="d">
        <v>2018-11-01</v>
      </c>
      <c r="N2182">
        <v>11</v>
      </c>
      <c r="O2182">
        <v>1</v>
      </c>
      <c r="P2182">
        <v>2018</v>
      </c>
      <c r="R2182" t="s">
        <v>26</v>
      </c>
      <c r="S2182" t="s">
        <v>31</v>
      </c>
    </row>
    <row r="2183" spans="1:19" x14ac:dyDescent="0.25">
      <c r="A2183" t="s">
        <v>338</v>
      </c>
      <c r="B2183" t="s">
        <v>33312</v>
      </c>
      <c r="C2183" t="s">
        <v>33313</v>
      </c>
      <c r="E2183" t="s">
        <v>27775</v>
      </c>
      <c r="F2183" t="s">
        <v>2355</v>
      </c>
      <c r="G2183">
        <v>38804</v>
      </c>
      <c r="H2183">
        <v>34.275807</v>
      </c>
      <c r="I2183">
        <v>-88.719975000000005</v>
      </c>
      <c r="J2183" s="1" t="d">
        <v>2019-01-10</v>
      </c>
      <c r="K2183">
        <v>114621</v>
      </c>
      <c r="L2183" t="s">
        <v>30</v>
      </c>
      <c r="M2183" s="1" t="d">
        <v>2018-11-01</v>
      </c>
      <c r="N2183">
        <v>11</v>
      </c>
      <c r="O2183">
        <v>1</v>
      </c>
      <c r="P2183">
        <v>2018</v>
      </c>
      <c r="R2183" t="s">
        <v>26</v>
      </c>
      <c r="S2183" t="s">
        <v>31</v>
      </c>
    </row>
    <row r="2184" spans="1:19" x14ac:dyDescent="0.25">
      <c r="A2184" t="s">
        <v>338</v>
      </c>
      <c r="B2184" t="s">
        <v>33319</v>
      </c>
      <c r="C2184" t="s">
        <v>33320</v>
      </c>
      <c r="E2184" t="s">
        <v>33321</v>
      </c>
      <c r="F2184" t="s">
        <v>1213</v>
      </c>
      <c r="G2184">
        <v>59404</v>
      </c>
      <c r="H2184">
        <v>47.512056999999999</v>
      </c>
      <c r="I2184">
        <v>-111.31594699999999</v>
      </c>
      <c r="J2184" s="1" t="d">
        <v>2019-01-10</v>
      </c>
      <c r="K2184">
        <v>114624</v>
      </c>
      <c r="L2184" t="s">
        <v>30</v>
      </c>
      <c r="M2184" s="1" t="d">
        <v>2018-11-01</v>
      </c>
      <c r="N2184">
        <v>11</v>
      </c>
      <c r="O2184">
        <v>1</v>
      </c>
      <c r="P2184">
        <v>2018</v>
      </c>
      <c r="R2184" t="s">
        <v>26</v>
      </c>
      <c r="S2184" t="s">
        <v>31</v>
      </c>
    </row>
    <row r="2185" spans="1:19" x14ac:dyDescent="0.25">
      <c r="A2185" t="s">
        <v>338</v>
      </c>
      <c r="B2185" t="s">
        <v>33326</v>
      </c>
      <c r="C2185" t="s">
        <v>33327</v>
      </c>
      <c r="E2185" t="s">
        <v>18811</v>
      </c>
      <c r="F2185" t="s">
        <v>1213</v>
      </c>
      <c r="G2185">
        <v>59602</v>
      </c>
      <c r="H2185">
        <v>46.619754</v>
      </c>
      <c r="I2185">
        <v>-112.01546999999999</v>
      </c>
      <c r="J2185" s="1" t="d">
        <v>2019-01-10</v>
      </c>
      <c r="K2185">
        <v>114627</v>
      </c>
      <c r="L2185" t="s">
        <v>30</v>
      </c>
      <c r="M2185" s="1" t="d">
        <v>2018-11-01</v>
      </c>
      <c r="N2185">
        <v>11</v>
      </c>
      <c r="O2185">
        <v>1</v>
      </c>
      <c r="P2185">
        <v>2018</v>
      </c>
      <c r="R2185" t="s">
        <v>26</v>
      </c>
      <c r="S2185" t="s">
        <v>31</v>
      </c>
    </row>
    <row r="2186" spans="1:19" x14ac:dyDescent="0.25">
      <c r="A2186" t="s">
        <v>338</v>
      </c>
      <c r="B2186" t="s">
        <v>33352</v>
      </c>
      <c r="C2186" t="s">
        <v>33353</v>
      </c>
      <c r="E2186" t="s">
        <v>33349</v>
      </c>
      <c r="F2186" t="s">
        <v>1213</v>
      </c>
      <c r="G2186">
        <v>59937</v>
      </c>
      <c r="H2186">
        <v>48.411957000000001</v>
      </c>
      <c r="I2186">
        <v>-114.34001600000001</v>
      </c>
      <c r="J2186" s="1" t="d">
        <v>2019-01-10</v>
      </c>
      <c r="K2186">
        <v>114638</v>
      </c>
      <c r="L2186" t="s">
        <v>30</v>
      </c>
      <c r="M2186" s="1" t="d">
        <v>2018-11-01</v>
      </c>
      <c r="N2186">
        <v>11</v>
      </c>
      <c r="O2186">
        <v>1</v>
      </c>
      <c r="P2186">
        <v>2018</v>
      </c>
      <c r="R2186" t="s">
        <v>26</v>
      </c>
      <c r="S2186" t="s">
        <v>31</v>
      </c>
    </row>
    <row r="2187" spans="1:19" x14ac:dyDescent="0.25">
      <c r="A2187" t="s">
        <v>338</v>
      </c>
      <c r="B2187" t="s">
        <v>33373</v>
      </c>
      <c r="C2187" t="s">
        <v>33374</v>
      </c>
      <c r="E2187" t="s">
        <v>599</v>
      </c>
      <c r="F2187" t="s">
        <v>212</v>
      </c>
      <c r="G2187">
        <v>27504</v>
      </c>
      <c r="H2187">
        <v>35.373044</v>
      </c>
      <c r="I2187">
        <v>-78.542008999999993</v>
      </c>
      <c r="J2187" s="1" t="d">
        <v>2019-01-10</v>
      </c>
      <c r="K2187">
        <v>114648</v>
      </c>
      <c r="L2187" t="s">
        <v>30</v>
      </c>
      <c r="M2187" s="1" t="d">
        <v>2018-11-01</v>
      </c>
      <c r="N2187">
        <v>11</v>
      </c>
      <c r="O2187">
        <v>1</v>
      </c>
      <c r="P2187">
        <v>2018</v>
      </c>
      <c r="R2187" t="s">
        <v>26</v>
      </c>
      <c r="S2187" t="s">
        <v>31</v>
      </c>
    </row>
    <row r="2188" spans="1:19" x14ac:dyDescent="0.25">
      <c r="A2188" t="s">
        <v>338</v>
      </c>
      <c r="B2188" t="s">
        <v>33407</v>
      </c>
      <c r="C2188" t="s">
        <v>33408</v>
      </c>
      <c r="E2188" t="s">
        <v>6573</v>
      </c>
      <c r="F2188" t="s">
        <v>212</v>
      </c>
      <c r="G2188">
        <v>27516</v>
      </c>
      <c r="H2188">
        <v>35.911216000000003</v>
      </c>
      <c r="I2188">
        <v>-79.060162000000005</v>
      </c>
      <c r="J2188" s="1" t="d">
        <v>2019-01-10</v>
      </c>
      <c r="K2188">
        <v>114666</v>
      </c>
      <c r="L2188" t="s">
        <v>30</v>
      </c>
      <c r="M2188" s="1" t="d">
        <v>2018-11-01</v>
      </c>
      <c r="N2188">
        <v>11</v>
      </c>
      <c r="O2188">
        <v>1</v>
      </c>
      <c r="P2188">
        <v>2018</v>
      </c>
      <c r="R2188" t="s">
        <v>26</v>
      </c>
      <c r="S2188" t="s">
        <v>31</v>
      </c>
    </row>
    <row r="2189" spans="1:19" x14ac:dyDescent="0.25">
      <c r="A2189" t="s">
        <v>338</v>
      </c>
      <c r="B2189" t="s">
        <v>33411</v>
      </c>
      <c r="C2189" t="s">
        <v>33412</v>
      </c>
      <c r="E2189" t="s">
        <v>1009</v>
      </c>
      <c r="F2189" t="s">
        <v>212</v>
      </c>
      <c r="G2189">
        <v>28277</v>
      </c>
      <c r="H2189">
        <v>35.058303000000002</v>
      </c>
      <c r="I2189">
        <v>-80.844678000000002</v>
      </c>
      <c r="J2189" s="1" t="d">
        <v>2019-01-10</v>
      </c>
      <c r="K2189">
        <v>114668</v>
      </c>
      <c r="L2189" t="s">
        <v>30</v>
      </c>
      <c r="M2189" s="1" t="d">
        <v>2018-11-01</v>
      </c>
      <c r="N2189">
        <v>11</v>
      </c>
      <c r="O2189">
        <v>1</v>
      </c>
      <c r="P2189">
        <v>2018</v>
      </c>
      <c r="R2189" t="s">
        <v>26</v>
      </c>
      <c r="S2189" t="s">
        <v>31</v>
      </c>
    </row>
    <row r="2190" spans="1:19" x14ac:dyDescent="0.25">
      <c r="A2190" t="s">
        <v>338</v>
      </c>
      <c r="B2190" t="s">
        <v>33425</v>
      </c>
      <c r="C2190" t="s">
        <v>33426</v>
      </c>
      <c r="E2190" t="s">
        <v>1009</v>
      </c>
      <c r="F2190" t="s">
        <v>212</v>
      </c>
      <c r="G2190">
        <v>28217</v>
      </c>
      <c r="H2190">
        <v>35.159368999999998</v>
      </c>
      <c r="I2190">
        <v>-80.888739000000001</v>
      </c>
      <c r="J2190" s="1" t="d">
        <v>2019-01-10</v>
      </c>
      <c r="K2190">
        <v>114675</v>
      </c>
      <c r="L2190" t="s">
        <v>30</v>
      </c>
      <c r="M2190" s="1" t="d">
        <v>2018-11-01</v>
      </c>
      <c r="N2190">
        <v>11</v>
      </c>
      <c r="O2190">
        <v>1</v>
      </c>
      <c r="P2190">
        <v>2018</v>
      </c>
      <c r="R2190" t="s">
        <v>26</v>
      </c>
      <c r="S2190" t="s">
        <v>31</v>
      </c>
    </row>
    <row r="2191" spans="1:19" x14ac:dyDescent="0.25">
      <c r="A2191" t="s">
        <v>338</v>
      </c>
      <c r="B2191" t="s">
        <v>33427</v>
      </c>
      <c r="C2191" t="s">
        <v>33428</v>
      </c>
      <c r="E2191" t="s">
        <v>1009</v>
      </c>
      <c r="F2191" t="s">
        <v>212</v>
      </c>
      <c r="G2191">
        <v>28202</v>
      </c>
      <c r="H2191">
        <v>35.233623000000001</v>
      </c>
      <c r="I2191">
        <v>-80.851226999999994</v>
      </c>
      <c r="J2191" s="1" t="d">
        <v>2019-01-10</v>
      </c>
      <c r="K2191">
        <v>114676</v>
      </c>
      <c r="L2191" t="s">
        <v>30</v>
      </c>
      <c r="M2191" s="1" t="d">
        <v>2018-11-01</v>
      </c>
      <c r="N2191">
        <v>11</v>
      </c>
      <c r="O2191">
        <v>1</v>
      </c>
      <c r="P2191">
        <v>2018</v>
      </c>
      <c r="R2191" t="s">
        <v>26</v>
      </c>
      <c r="S2191" t="s">
        <v>31</v>
      </c>
    </row>
    <row r="2192" spans="1:19" x14ac:dyDescent="0.25">
      <c r="A2192" t="s">
        <v>338</v>
      </c>
      <c r="B2192" t="s">
        <v>33429</v>
      </c>
      <c r="C2192" t="s">
        <v>33430</v>
      </c>
      <c r="E2192" t="s">
        <v>1009</v>
      </c>
      <c r="F2192" t="s">
        <v>212</v>
      </c>
      <c r="G2192">
        <v>28208</v>
      </c>
      <c r="H2192">
        <v>35.344935999999997</v>
      </c>
      <c r="I2192">
        <v>-80.842226999999994</v>
      </c>
      <c r="J2192" s="1" t="d">
        <v>2019-01-10</v>
      </c>
      <c r="K2192">
        <v>114677</v>
      </c>
      <c r="L2192" t="s">
        <v>30</v>
      </c>
      <c r="M2192" s="1" t="d">
        <v>2018-11-01</v>
      </c>
      <c r="N2192">
        <v>11</v>
      </c>
      <c r="O2192">
        <v>1</v>
      </c>
      <c r="P2192">
        <v>2018</v>
      </c>
      <c r="R2192" t="s">
        <v>26</v>
      </c>
      <c r="S2192" t="s">
        <v>31</v>
      </c>
    </row>
    <row r="2193" spans="1:19" x14ac:dyDescent="0.25">
      <c r="A2193" t="s">
        <v>338</v>
      </c>
      <c r="B2193" t="s">
        <v>33434</v>
      </c>
      <c r="C2193" t="s">
        <v>33435</v>
      </c>
      <c r="E2193" t="s">
        <v>33436</v>
      </c>
      <c r="F2193" t="s">
        <v>212</v>
      </c>
      <c r="G2193">
        <v>27949</v>
      </c>
      <c r="H2193">
        <v>36.17013</v>
      </c>
      <c r="I2193">
        <v>-75.756963999999996</v>
      </c>
      <c r="J2193" s="1" t="d">
        <v>2019-01-10</v>
      </c>
      <c r="K2193">
        <v>114680</v>
      </c>
      <c r="L2193" t="s">
        <v>30</v>
      </c>
      <c r="M2193" s="1" t="d">
        <v>2018-01-01</v>
      </c>
      <c r="N2193">
        <v>1</v>
      </c>
      <c r="O2193">
        <v>1</v>
      </c>
      <c r="P2193">
        <v>2018</v>
      </c>
      <c r="R2193" t="s">
        <v>26</v>
      </c>
      <c r="S2193" t="s">
        <v>31</v>
      </c>
    </row>
    <row r="2194" spans="1:19" x14ac:dyDescent="0.25">
      <c r="A2194" t="s">
        <v>338</v>
      </c>
      <c r="B2194" t="s">
        <v>33446</v>
      </c>
      <c r="C2194" t="s">
        <v>33447</v>
      </c>
      <c r="E2194" t="s">
        <v>9800</v>
      </c>
      <c r="F2194" t="s">
        <v>212</v>
      </c>
      <c r="G2194">
        <v>27409</v>
      </c>
      <c r="H2194">
        <v>36.077008999999997</v>
      </c>
      <c r="I2194">
        <v>-79.959986999999998</v>
      </c>
      <c r="J2194" s="1" t="d">
        <v>2019-01-10</v>
      </c>
      <c r="K2194">
        <v>114686</v>
      </c>
      <c r="L2194" t="s">
        <v>30</v>
      </c>
      <c r="M2194" s="1" t="d">
        <v>2018-11-01</v>
      </c>
      <c r="N2194">
        <v>11</v>
      </c>
      <c r="O2194">
        <v>1</v>
      </c>
      <c r="P2194">
        <v>2018</v>
      </c>
      <c r="R2194" t="s">
        <v>26</v>
      </c>
      <c r="S2194" t="s">
        <v>31</v>
      </c>
    </row>
    <row r="2195" spans="1:19" x14ac:dyDescent="0.25">
      <c r="A2195" t="s">
        <v>338</v>
      </c>
      <c r="B2195" t="s">
        <v>33450</v>
      </c>
      <c r="C2195" t="s">
        <v>18808</v>
      </c>
      <c r="E2195" t="s">
        <v>20449</v>
      </c>
      <c r="F2195" t="s">
        <v>212</v>
      </c>
      <c r="G2195">
        <v>28741</v>
      </c>
      <c r="H2195">
        <v>35.054647000000003</v>
      </c>
      <c r="I2195">
        <v>-83.201175000000006</v>
      </c>
      <c r="J2195" s="1" t="d">
        <v>2019-01-10</v>
      </c>
      <c r="K2195">
        <v>114688</v>
      </c>
      <c r="L2195" t="s">
        <v>30</v>
      </c>
      <c r="M2195" s="1" t="d">
        <v>2018-11-01</v>
      </c>
      <c r="N2195">
        <v>11</v>
      </c>
      <c r="O2195">
        <v>1</v>
      </c>
      <c r="P2195">
        <v>2018</v>
      </c>
      <c r="R2195" t="s">
        <v>26</v>
      </c>
      <c r="S2195" t="s">
        <v>31</v>
      </c>
    </row>
    <row r="2196" spans="1:19" x14ac:dyDescent="0.25">
      <c r="A2196" t="s">
        <v>338</v>
      </c>
      <c r="B2196" t="s">
        <v>33454</v>
      </c>
      <c r="C2196" t="s">
        <v>33455</v>
      </c>
      <c r="E2196" t="s">
        <v>33456</v>
      </c>
      <c r="F2196" t="s">
        <v>212</v>
      </c>
      <c r="G2196">
        <v>28083</v>
      </c>
      <c r="H2196">
        <v>35.463999000000001</v>
      </c>
      <c r="I2196">
        <v>-80.589799999999997</v>
      </c>
      <c r="J2196" s="1" t="d">
        <v>2019-01-10</v>
      </c>
      <c r="K2196">
        <v>114691</v>
      </c>
      <c r="L2196" t="s">
        <v>30</v>
      </c>
      <c r="M2196" s="1" t="d">
        <v>2018-11-01</v>
      </c>
      <c r="N2196">
        <v>11</v>
      </c>
      <c r="O2196">
        <v>1</v>
      </c>
      <c r="P2196">
        <v>2018</v>
      </c>
      <c r="R2196" t="s">
        <v>26</v>
      </c>
      <c r="S2196" t="s">
        <v>31</v>
      </c>
    </row>
    <row r="2197" spans="1:19" x14ac:dyDescent="0.25">
      <c r="A2197" t="s">
        <v>338</v>
      </c>
      <c r="B2197" t="s">
        <v>33457</v>
      </c>
      <c r="C2197" t="s">
        <v>33458</v>
      </c>
      <c r="E2197" t="s">
        <v>33459</v>
      </c>
      <c r="F2197" t="s">
        <v>212</v>
      </c>
      <c r="G2197">
        <v>27948</v>
      </c>
      <c r="H2197">
        <v>36.009484</v>
      </c>
      <c r="I2197">
        <v>-75.659456000000006</v>
      </c>
      <c r="J2197" s="1" t="d">
        <v>2019-01-10</v>
      </c>
      <c r="K2197">
        <v>114692</v>
      </c>
      <c r="L2197" t="s">
        <v>30</v>
      </c>
      <c r="M2197" s="1" t="d">
        <v>2018-01-01</v>
      </c>
      <c r="N2197">
        <v>1</v>
      </c>
      <c r="O2197">
        <v>1</v>
      </c>
      <c r="P2197">
        <v>2018</v>
      </c>
      <c r="R2197" t="s">
        <v>26</v>
      </c>
      <c r="S2197" t="s">
        <v>31</v>
      </c>
    </row>
    <row r="2198" spans="1:19" x14ac:dyDescent="0.25">
      <c r="A2198" t="s">
        <v>338</v>
      </c>
      <c r="B2198" t="s">
        <v>33464</v>
      </c>
      <c r="C2198" t="s">
        <v>33465</v>
      </c>
      <c r="E2198" t="s">
        <v>14168</v>
      </c>
      <c r="F2198" t="s">
        <v>212</v>
      </c>
      <c r="G2198">
        <v>28117</v>
      </c>
      <c r="H2198">
        <v>35.557443999999997</v>
      </c>
      <c r="I2198">
        <v>-80.856621000000004</v>
      </c>
      <c r="J2198" s="1" t="d">
        <v>2019-01-10</v>
      </c>
      <c r="K2198">
        <v>114695</v>
      </c>
      <c r="L2198" t="s">
        <v>30</v>
      </c>
      <c r="M2198" s="1" t="d">
        <v>2018-11-01</v>
      </c>
      <c r="N2198">
        <v>11</v>
      </c>
      <c r="O2198">
        <v>1</v>
      </c>
      <c r="P2198">
        <v>2018</v>
      </c>
      <c r="R2198" t="s">
        <v>26</v>
      </c>
      <c r="S2198" t="s">
        <v>31</v>
      </c>
    </row>
    <row r="2199" spans="1:19" x14ac:dyDescent="0.25">
      <c r="A2199" t="s">
        <v>338</v>
      </c>
      <c r="B2199" t="s">
        <v>33466</v>
      </c>
      <c r="C2199" t="s">
        <v>33467</v>
      </c>
      <c r="E2199" t="s">
        <v>21394</v>
      </c>
      <c r="F2199" t="s">
        <v>212</v>
      </c>
      <c r="G2199">
        <v>28906</v>
      </c>
      <c r="H2199">
        <v>35.115425999999999</v>
      </c>
      <c r="I2199">
        <v>-83.994640000000004</v>
      </c>
      <c r="J2199" s="1" t="d">
        <v>2019-01-10</v>
      </c>
      <c r="K2199">
        <v>114696</v>
      </c>
      <c r="L2199" t="s">
        <v>30</v>
      </c>
      <c r="M2199" s="1" t="d">
        <v>2018-08-01</v>
      </c>
      <c r="N2199">
        <v>8</v>
      </c>
      <c r="O2199">
        <v>1</v>
      </c>
      <c r="P2199">
        <v>2018</v>
      </c>
      <c r="R2199" t="s">
        <v>26</v>
      </c>
      <c r="S2199" t="s">
        <v>31</v>
      </c>
    </row>
    <row r="2200" spans="1:19" x14ac:dyDescent="0.25">
      <c r="A2200" t="s">
        <v>338</v>
      </c>
      <c r="B2200" t="s">
        <v>33492</v>
      </c>
      <c r="C2200" t="s">
        <v>33493</v>
      </c>
      <c r="E2200" t="s">
        <v>13972</v>
      </c>
      <c r="F2200" t="s">
        <v>212</v>
      </c>
      <c r="G2200">
        <v>27576</v>
      </c>
      <c r="H2200">
        <v>35.517803000000001</v>
      </c>
      <c r="I2200">
        <v>-78.295406</v>
      </c>
      <c r="J2200" s="1" t="d">
        <v>2019-01-10</v>
      </c>
      <c r="K2200">
        <v>114710</v>
      </c>
      <c r="L2200" t="s">
        <v>30</v>
      </c>
      <c r="M2200" s="1" t="d">
        <v>2018-11-01</v>
      </c>
      <c r="N2200">
        <v>11</v>
      </c>
      <c r="O2200">
        <v>1</v>
      </c>
      <c r="P2200">
        <v>2018</v>
      </c>
      <c r="R2200" t="s">
        <v>26</v>
      </c>
      <c r="S2200" t="s">
        <v>31</v>
      </c>
    </row>
    <row r="2201" spans="1:19" x14ac:dyDescent="0.25">
      <c r="A2201" t="s">
        <v>338</v>
      </c>
      <c r="B2201" t="s">
        <v>33494</v>
      </c>
      <c r="C2201" t="s">
        <v>33495</v>
      </c>
      <c r="E2201" t="s">
        <v>9835</v>
      </c>
      <c r="F2201" t="s">
        <v>212</v>
      </c>
      <c r="G2201">
        <v>28387</v>
      </c>
      <c r="H2201">
        <v>35.172764000000001</v>
      </c>
      <c r="I2201">
        <v>-79.424221000000003</v>
      </c>
      <c r="J2201" s="1" t="d">
        <v>2019-01-10</v>
      </c>
      <c r="K2201">
        <v>114711</v>
      </c>
      <c r="L2201" t="s">
        <v>30</v>
      </c>
      <c r="M2201" s="1" t="d">
        <v>2018-11-01</v>
      </c>
      <c r="N2201">
        <v>11</v>
      </c>
      <c r="O2201">
        <v>1</v>
      </c>
      <c r="P2201">
        <v>2018</v>
      </c>
      <c r="R2201" t="s">
        <v>26</v>
      </c>
      <c r="S2201" t="s">
        <v>31</v>
      </c>
    </row>
    <row r="2202" spans="1:19" x14ac:dyDescent="0.25">
      <c r="A2202" t="s">
        <v>338</v>
      </c>
      <c r="B2202" t="s">
        <v>33498</v>
      </c>
      <c r="C2202" t="s">
        <v>33499</v>
      </c>
      <c r="E2202" t="s">
        <v>33500</v>
      </c>
      <c r="F2202" t="s">
        <v>212</v>
      </c>
      <c r="G2202">
        <v>28461</v>
      </c>
      <c r="H2202">
        <v>33.952399999999997</v>
      </c>
      <c r="I2202">
        <v>-78.051636000000002</v>
      </c>
      <c r="J2202" s="1" t="d">
        <v>2019-01-10</v>
      </c>
      <c r="K2202">
        <v>114713</v>
      </c>
      <c r="L2202" t="s">
        <v>30</v>
      </c>
      <c r="M2202" s="1" t="d">
        <v>2018-11-01</v>
      </c>
      <c r="N2202">
        <v>11</v>
      </c>
      <c r="O2202">
        <v>1</v>
      </c>
      <c r="P2202">
        <v>2018</v>
      </c>
      <c r="R2202" t="s">
        <v>26</v>
      </c>
      <c r="S2202" t="s">
        <v>31</v>
      </c>
    </row>
    <row r="2203" spans="1:19" x14ac:dyDescent="0.25">
      <c r="A2203" t="s">
        <v>338</v>
      </c>
      <c r="B2203" t="s">
        <v>33508</v>
      </c>
      <c r="C2203" t="s">
        <v>33509</v>
      </c>
      <c r="E2203" t="s">
        <v>14172</v>
      </c>
      <c r="F2203" t="s">
        <v>212</v>
      </c>
      <c r="G2203">
        <v>28787</v>
      </c>
      <c r="H2203">
        <v>35.692737999999999</v>
      </c>
      <c r="I2203">
        <v>-82.559751000000006</v>
      </c>
      <c r="J2203" s="1" t="d">
        <v>2019-01-10</v>
      </c>
      <c r="K2203">
        <v>114717</v>
      </c>
      <c r="L2203" t="s">
        <v>30</v>
      </c>
      <c r="M2203" s="1" t="d">
        <v>2018-11-01</v>
      </c>
      <c r="N2203">
        <v>11</v>
      </c>
      <c r="O2203">
        <v>1</v>
      </c>
      <c r="P2203">
        <v>2018</v>
      </c>
      <c r="R2203" t="s">
        <v>26</v>
      </c>
      <c r="S2203" t="s">
        <v>31</v>
      </c>
    </row>
    <row r="2204" spans="1:19" x14ac:dyDescent="0.25">
      <c r="A2204" t="s">
        <v>338</v>
      </c>
      <c r="B2204" t="s">
        <v>33510</v>
      </c>
      <c r="C2204" t="s">
        <v>33511</v>
      </c>
      <c r="E2204" t="s">
        <v>33512</v>
      </c>
      <c r="F2204" t="s">
        <v>212</v>
      </c>
      <c r="G2204">
        <v>27377</v>
      </c>
      <c r="H2204">
        <v>36.061273</v>
      </c>
      <c r="I2204">
        <v>-79.569551000000004</v>
      </c>
      <c r="J2204" s="1" t="d">
        <v>2019-01-10</v>
      </c>
      <c r="K2204">
        <v>114718</v>
      </c>
      <c r="L2204" t="s">
        <v>30</v>
      </c>
      <c r="M2204" s="1" t="d">
        <v>2018-11-01</v>
      </c>
      <c r="N2204">
        <v>11</v>
      </c>
      <c r="O2204">
        <v>1</v>
      </c>
      <c r="P2204">
        <v>2018</v>
      </c>
      <c r="R2204" t="s">
        <v>26</v>
      </c>
      <c r="S2204" t="s">
        <v>31</v>
      </c>
    </row>
    <row r="2205" spans="1:19" x14ac:dyDescent="0.25">
      <c r="A2205" t="s">
        <v>338</v>
      </c>
      <c r="B2205" t="s">
        <v>33520</v>
      </c>
      <c r="C2205" t="s">
        <v>33521</v>
      </c>
      <c r="E2205" t="s">
        <v>33522</v>
      </c>
      <c r="F2205" t="s">
        <v>503</v>
      </c>
      <c r="G2205">
        <v>58528</v>
      </c>
      <c r="H2205">
        <v>46.0869</v>
      </c>
      <c r="I2205">
        <v>-100.6301</v>
      </c>
      <c r="J2205" s="1" t="d">
        <v>2019-01-10</v>
      </c>
      <c r="K2205">
        <v>114722</v>
      </c>
      <c r="L2205" t="s">
        <v>30</v>
      </c>
      <c r="M2205" s="1" t="d">
        <v>2018-11-01</v>
      </c>
      <c r="N2205">
        <v>11</v>
      </c>
      <c r="O2205">
        <v>1</v>
      </c>
      <c r="P2205">
        <v>2018</v>
      </c>
      <c r="R2205" t="s">
        <v>26</v>
      </c>
      <c r="S2205" t="s">
        <v>31</v>
      </c>
    </row>
    <row r="2206" spans="1:19" x14ac:dyDescent="0.25">
      <c r="A2206" t="s">
        <v>338</v>
      </c>
      <c r="B2206" t="s">
        <v>33524</v>
      </c>
      <c r="C2206" t="s">
        <v>33525</v>
      </c>
      <c r="E2206" t="s">
        <v>1479</v>
      </c>
      <c r="F2206" t="s">
        <v>124</v>
      </c>
      <c r="G2206">
        <v>68818</v>
      </c>
      <c r="H2206">
        <v>40.858635</v>
      </c>
      <c r="I2206">
        <v>-97.996162999999996</v>
      </c>
      <c r="J2206" s="1" t="d">
        <v>2019-01-10</v>
      </c>
      <c r="K2206">
        <v>114724</v>
      </c>
      <c r="L2206" t="s">
        <v>30</v>
      </c>
      <c r="M2206" s="1" t="d">
        <v>2018-11-01</v>
      </c>
      <c r="N2206">
        <v>11</v>
      </c>
      <c r="O2206">
        <v>1</v>
      </c>
      <c r="P2206">
        <v>2018</v>
      </c>
      <c r="R2206" t="s">
        <v>26</v>
      </c>
      <c r="S2206" t="s">
        <v>31</v>
      </c>
    </row>
    <row r="2207" spans="1:19" x14ac:dyDescent="0.25">
      <c r="A2207" t="s">
        <v>338</v>
      </c>
      <c r="B2207" t="s">
        <v>33526</v>
      </c>
      <c r="C2207" t="s">
        <v>33527</v>
      </c>
      <c r="E2207" t="s">
        <v>313</v>
      </c>
      <c r="F2207" t="s">
        <v>124</v>
      </c>
      <c r="G2207">
        <v>68508</v>
      </c>
      <c r="H2207">
        <v>40.814478000000001</v>
      </c>
      <c r="I2207">
        <v>-96.708796000000007</v>
      </c>
      <c r="J2207" s="1" t="d">
        <v>2019-01-10</v>
      </c>
      <c r="K2207">
        <v>114725</v>
      </c>
      <c r="L2207" t="s">
        <v>30</v>
      </c>
      <c r="M2207" s="1" t="d">
        <v>2018-11-01</v>
      </c>
      <c r="N2207">
        <v>11</v>
      </c>
      <c r="O2207">
        <v>1</v>
      </c>
      <c r="P2207">
        <v>2018</v>
      </c>
      <c r="R2207" t="s">
        <v>26</v>
      </c>
      <c r="S2207" t="s">
        <v>31</v>
      </c>
    </row>
    <row r="2208" spans="1:19" x14ac:dyDescent="0.25">
      <c r="A2208" t="s">
        <v>338</v>
      </c>
      <c r="B2208" t="s">
        <v>33528</v>
      </c>
      <c r="C2208" t="s">
        <v>33529</v>
      </c>
      <c r="E2208" t="s">
        <v>123</v>
      </c>
      <c r="F2208" t="s">
        <v>124</v>
      </c>
      <c r="G2208">
        <v>68118</v>
      </c>
      <c r="H2208">
        <v>41.261006999999999</v>
      </c>
      <c r="I2208">
        <v>-96.181003000000004</v>
      </c>
      <c r="J2208" s="1" t="d">
        <v>2019-01-10</v>
      </c>
      <c r="K2208">
        <v>114726</v>
      </c>
      <c r="L2208" t="s">
        <v>30</v>
      </c>
      <c r="M2208" s="1" t="d">
        <v>2018-11-01</v>
      </c>
      <c r="N2208">
        <v>11</v>
      </c>
      <c r="O2208">
        <v>1</v>
      </c>
      <c r="P2208">
        <v>2018</v>
      </c>
      <c r="R2208" t="s">
        <v>26</v>
      </c>
      <c r="S2208" t="s">
        <v>31</v>
      </c>
    </row>
    <row r="2209" spans="1:19" x14ac:dyDescent="0.25">
      <c r="A2209" t="s">
        <v>338</v>
      </c>
      <c r="B2209" t="s">
        <v>33530</v>
      </c>
      <c r="C2209" t="s">
        <v>33531</v>
      </c>
      <c r="E2209" t="s">
        <v>123</v>
      </c>
      <c r="F2209" t="s">
        <v>124</v>
      </c>
      <c r="G2209">
        <v>68102</v>
      </c>
      <c r="H2209">
        <v>41.261916999999997</v>
      </c>
      <c r="I2209">
        <v>-95.931222000000005</v>
      </c>
      <c r="J2209" s="1" t="d">
        <v>2019-01-10</v>
      </c>
      <c r="K2209">
        <v>114727</v>
      </c>
      <c r="L2209" t="s">
        <v>30</v>
      </c>
      <c r="M2209" s="1" t="d">
        <v>2018-11-01</v>
      </c>
      <c r="N2209">
        <v>11</v>
      </c>
      <c r="O2209">
        <v>1</v>
      </c>
      <c r="P2209">
        <v>2018</v>
      </c>
      <c r="R2209" t="s">
        <v>26</v>
      </c>
      <c r="S2209" t="s">
        <v>31</v>
      </c>
    </row>
    <row r="2210" spans="1:19" x14ac:dyDescent="0.25">
      <c r="A2210" t="s">
        <v>338</v>
      </c>
      <c r="B2210" t="s">
        <v>33537</v>
      </c>
      <c r="C2210" t="s">
        <v>27045</v>
      </c>
      <c r="E2210" t="s">
        <v>19872</v>
      </c>
      <c r="F2210" t="s">
        <v>1026</v>
      </c>
      <c r="G2210">
        <v>3221</v>
      </c>
      <c r="H2210">
        <v>43.265555999999997</v>
      </c>
      <c r="I2210">
        <v>-71.997636999999997</v>
      </c>
      <c r="J2210" s="1" t="d">
        <v>2019-01-10</v>
      </c>
      <c r="K2210">
        <v>114731</v>
      </c>
      <c r="L2210" t="s">
        <v>30</v>
      </c>
      <c r="M2210" s="1" t="d">
        <v>2018-06-01</v>
      </c>
      <c r="N2210">
        <v>6</v>
      </c>
      <c r="O2210">
        <v>1</v>
      </c>
      <c r="P2210">
        <v>2018</v>
      </c>
      <c r="R2210" t="s">
        <v>26</v>
      </c>
      <c r="S2210" t="s">
        <v>31</v>
      </c>
    </row>
    <row r="2211" spans="1:19" x14ac:dyDescent="0.25">
      <c r="A2211" t="s">
        <v>338</v>
      </c>
      <c r="B2211" t="s">
        <v>33538</v>
      </c>
      <c r="C2211" t="s">
        <v>33539</v>
      </c>
      <c r="E2211" t="s">
        <v>3246</v>
      </c>
      <c r="F2211" t="s">
        <v>1026</v>
      </c>
      <c r="G2211">
        <v>3583</v>
      </c>
      <c r="H2211">
        <v>44.260412000000002</v>
      </c>
      <c r="I2211">
        <v>-71.456601000000006</v>
      </c>
      <c r="J2211" s="1" t="d">
        <v>2019-01-10</v>
      </c>
      <c r="K2211">
        <v>114732</v>
      </c>
      <c r="L2211" t="s">
        <v>30</v>
      </c>
      <c r="M2211" s="1" t="d">
        <v>2018-11-01</v>
      </c>
      <c r="N2211">
        <v>11</v>
      </c>
      <c r="O2211">
        <v>1</v>
      </c>
      <c r="P2211">
        <v>2018</v>
      </c>
      <c r="R2211" t="s">
        <v>26</v>
      </c>
      <c r="S2211" t="s">
        <v>27</v>
      </c>
    </row>
    <row r="2212" spans="1:19" x14ac:dyDescent="0.25">
      <c r="A2212" t="s">
        <v>338</v>
      </c>
      <c r="B2212" t="s">
        <v>33544</v>
      </c>
      <c r="C2212" t="s">
        <v>26993</v>
      </c>
      <c r="E2212" t="s">
        <v>26994</v>
      </c>
      <c r="F2212" t="s">
        <v>1026</v>
      </c>
      <c r="G2212">
        <v>3038</v>
      </c>
      <c r="H2212">
        <v>42.882021999999999</v>
      </c>
      <c r="I2212">
        <v>-71.326673</v>
      </c>
      <c r="J2212" s="1" t="d">
        <v>2019-01-10</v>
      </c>
      <c r="K2212">
        <v>114736</v>
      </c>
      <c r="L2212" t="s">
        <v>30</v>
      </c>
      <c r="M2212" s="1" t="d">
        <v>2018-11-01</v>
      </c>
      <c r="N2212">
        <v>11</v>
      </c>
      <c r="O2212">
        <v>1</v>
      </c>
      <c r="P2212">
        <v>2018</v>
      </c>
      <c r="R2212" t="s">
        <v>26</v>
      </c>
      <c r="S2212" t="s">
        <v>31</v>
      </c>
    </row>
    <row r="2213" spans="1:19" x14ac:dyDescent="0.25">
      <c r="A2213" t="s">
        <v>338</v>
      </c>
      <c r="B2213" t="s">
        <v>33545</v>
      </c>
      <c r="C2213" t="s">
        <v>27092</v>
      </c>
      <c r="E2213" t="s">
        <v>4086</v>
      </c>
      <c r="F2213" t="s">
        <v>1026</v>
      </c>
      <c r="G2213">
        <v>3820</v>
      </c>
      <c r="H2213">
        <v>43.1890158</v>
      </c>
      <c r="I2213">
        <v>-70.888400599999997</v>
      </c>
      <c r="J2213" s="1" t="d">
        <v>2019-01-10</v>
      </c>
      <c r="K2213">
        <v>114737</v>
      </c>
      <c r="L2213" t="s">
        <v>30</v>
      </c>
      <c r="M2213" s="1" t="d">
        <v>2018-07-24</v>
      </c>
      <c r="N2213">
        <v>7</v>
      </c>
      <c r="O2213">
        <v>24</v>
      </c>
      <c r="P2213">
        <v>2018</v>
      </c>
      <c r="R2213" t="s">
        <v>26</v>
      </c>
      <c r="S2213" t="s">
        <v>31</v>
      </c>
    </row>
    <row r="2214" spans="1:19" x14ac:dyDescent="0.25">
      <c r="A2214" t="s">
        <v>338</v>
      </c>
      <c r="B2214" t="s">
        <v>33546</v>
      </c>
      <c r="C2214" t="s">
        <v>33547</v>
      </c>
      <c r="E2214" t="s">
        <v>4086</v>
      </c>
      <c r="F2214" t="s">
        <v>1026</v>
      </c>
      <c r="G2214">
        <v>3820</v>
      </c>
      <c r="H2214">
        <v>43.195428999999997</v>
      </c>
      <c r="I2214">
        <v>-70.875742000000002</v>
      </c>
      <c r="J2214" s="1" t="d">
        <v>2019-01-10</v>
      </c>
      <c r="K2214">
        <v>114738</v>
      </c>
      <c r="L2214" t="s">
        <v>30</v>
      </c>
      <c r="M2214" s="1" t="d">
        <v>2018-11-01</v>
      </c>
      <c r="N2214">
        <v>11</v>
      </c>
      <c r="O2214">
        <v>1</v>
      </c>
      <c r="P2214">
        <v>2018</v>
      </c>
      <c r="R2214" t="s">
        <v>26</v>
      </c>
      <c r="S2214" t="s">
        <v>31</v>
      </c>
    </row>
    <row r="2215" spans="1:19" x14ac:dyDescent="0.25">
      <c r="A2215" t="s">
        <v>338</v>
      </c>
      <c r="B2215" t="s">
        <v>33567</v>
      </c>
      <c r="C2215" t="s">
        <v>33568</v>
      </c>
      <c r="E2215" t="s">
        <v>313</v>
      </c>
      <c r="F2215" t="s">
        <v>1026</v>
      </c>
      <c r="G2215">
        <v>3251</v>
      </c>
      <c r="H2215">
        <v>44.062244</v>
      </c>
      <c r="I2215">
        <v>-71.627262000000002</v>
      </c>
      <c r="J2215" s="1" t="d">
        <v>2019-01-10</v>
      </c>
      <c r="K2215">
        <v>114748</v>
      </c>
      <c r="L2215" t="s">
        <v>30</v>
      </c>
      <c r="M2215" s="1" t="d">
        <v>2018-11-01</v>
      </c>
      <c r="N2215">
        <v>11</v>
      </c>
      <c r="O2215">
        <v>1</v>
      </c>
      <c r="P2215">
        <v>2018</v>
      </c>
      <c r="R2215" t="s">
        <v>26</v>
      </c>
      <c r="S2215" t="s">
        <v>27</v>
      </c>
    </row>
    <row r="2216" spans="1:19" x14ac:dyDescent="0.25">
      <c r="A2216" t="s">
        <v>338</v>
      </c>
      <c r="B2216" t="s">
        <v>33574</v>
      </c>
      <c r="C2216" t="s">
        <v>33575</v>
      </c>
      <c r="E2216" t="s">
        <v>14786</v>
      </c>
      <c r="F2216" t="s">
        <v>1026</v>
      </c>
      <c r="G2216">
        <v>3860</v>
      </c>
      <c r="H2216">
        <v>44.053519999999999</v>
      </c>
      <c r="I2216">
        <v>-71.124780999999999</v>
      </c>
      <c r="J2216" s="1" t="d">
        <v>2019-01-10</v>
      </c>
      <c r="K2216">
        <v>114752</v>
      </c>
      <c r="L2216" t="s">
        <v>30</v>
      </c>
      <c r="M2216" s="1" t="d">
        <v>2018-11-01</v>
      </c>
      <c r="N2216">
        <v>11</v>
      </c>
      <c r="O2216">
        <v>1</v>
      </c>
      <c r="P2216">
        <v>2018</v>
      </c>
      <c r="R2216" t="s">
        <v>26</v>
      </c>
      <c r="S2216" t="s">
        <v>31</v>
      </c>
    </row>
    <row r="2217" spans="1:19" x14ac:dyDescent="0.25">
      <c r="A2217" t="s">
        <v>338</v>
      </c>
      <c r="B2217" t="s">
        <v>33589</v>
      </c>
      <c r="C2217" t="s">
        <v>33590</v>
      </c>
      <c r="E2217" t="s">
        <v>10518</v>
      </c>
      <c r="F2217" t="s">
        <v>1091</v>
      </c>
      <c r="G2217">
        <v>8401</v>
      </c>
      <c r="H2217">
        <v>39.357187000000003</v>
      </c>
      <c r="I2217">
        <v>-74.441057999999998</v>
      </c>
      <c r="J2217" s="1" t="d">
        <v>2019-01-10</v>
      </c>
      <c r="K2217">
        <v>114760</v>
      </c>
      <c r="L2217" t="s">
        <v>30</v>
      </c>
      <c r="M2217" s="1" t="d">
        <v>2018-11-01</v>
      </c>
      <c r="N2217">
        <v>11</v>
      </c>
      <c r="O2217">
        <v>1</v>
      </c>
      <c r="P2217">
        <v>2018</v>
      </c>
      <c r="R2217" t="s">
        <v>26</v>
      </c>
      <c r="S2217" t="s">
        <v>31</v>
      </c>
    </row>
    <row r="2218" spans="1:19" x14ac:dyDescent="0.25">
      <c r="A2218" t="s">
        <v>338</v>
      </c>
      <c r="B2218" t="s">
        <v>33602</v>
      </c>
      <c r="C2218" t="s">
        <v>33603</v>
      </c>
      <c r="E2218" t="s">
        <v>33604</v>
      </c>
      <c r="F2218" t="s">
        <v>1091</v>
      </c>
      <c r="G2218">
        <v>8203</v>
      </c>
      <c r="H2218">
        <v>39.399645</v>
      </c>
      <c r="I2218">
        <v>-74.371351000000004</v>
      </c>
      <c r="J2218" s="1" t="d">
        <v>2019-01-10</v>
      </c>
      <c r="K2218">
        <v>114765</v>
      </c>
      <c r="L2218" t="s">
        <v>30</v>
      </c>
      <c r="M2218" s="1" t="d">
        <v>2018-11-01</v>
      </c>
      <c r="N2218">
        <v>11</v>
      </c>
      <c r="O2218">
        <v>1</v>
      </c>
      <c r="P2218">
        <v>2018</v>
      </c>
      <c r="R2218" t="s">
        <v>26</v>
      </c>
      <c r="S2218" t="s">
        <v>31</v>
      </c>
    </row>
    <row r="2219" spans="1:19" x14ac:dyDescent="0.25">
      <c r="A2219" t="s">
        <v>338</v>
      </c>
      <c r="B2219" t="s">
        <v>33616</v>
      </c>
      <c r="C2219" t="s">
        <v>33617</v>
      </c>
      <c r="E2219" t="s">
        <v>19221</v>
      </c>
      <c r="F2219" t="s">
        <v>1091</v>
      </c>
      <c r="G2219">
        <v>7024</v>
      </c>
      <c r="H2219">
        <v>40.8613</v>
      </c>
      <c r="I2219">
        <v>-73.959474999999998</v>
      </c>
      <c r="J2219" s="1" t="d">
        <v>2019-01-10</v>
      </c>
      <c r="K2219">
        <v>114771</v>
      </c>
      <c r="L2219" t="s">
        <v>30</v>
      </c>
      <c r="M2219" s="1" t="d">
        <v>2018-11-01</v>
      </c>
      <c r="N2219">
        <v>11</v>
      </c>
      <c r="O2219">
        <v>1</v>
      </c>
      <c r="P2219">
        <v>2018</v>
      </c>
      <c r="R2219" t="s">
        <v>26</v>
      </c>
      <c r="S2219" t="s">
        <v>31</v>
      </c>
    </row>
    <row r="2220" spans="1:19" x14ac:dyDescent="0.25">
      <c r="A2220" t="s">
        <v>338</v>
      </c>
      <c r="B2220" t="s">
        <v>33618</v>
      </c>
      <c r="C2220" t="s">
        <v>33619</v>
      </c>
      <c r="E2220" t="s">
        <v>33620</v>
      </c>
      <c r="F2220" t="s">
        <v>1091</v>
      </c>
      <c r="G2220">
        <v>7452</v>
      </c>
      <c r="H2220">
        <v>40.962536</v>
      </c>
      <c r="I2220">
        <v>-74.134055000000004</v>
      </c>
      <c r="J2220" s="1" t="d">
        <v>2019-01-10</v>
      </c>
      <c r="K2220">
        <v>114772</v>
      </c>
      <c r="L2220" t="s">
        <v>30</v>
      </c>
      <c r="M2220" s="1" t="d">
        <v>2018-11-01</v>
      </c>
      <c r="N2220">
        <v>11</v>
      </c>
      <c r="O2220">
        <v>1</v>
      </c>
      <c r="P2220">
        <v>2018</v>
      </c>
      <c r="R2220" t="s">
        <v>26</v>
      </c>
      <c r="S2220" t="s">
        <v>31</v>
      </c>
    </row>
    <row r="2221" spans="1:19" x14ac:dyDescent="0.25">
      <c r="A2221" t="s">
        <v>338</v>
      </c>
      <c r="B2221" t="s">
        <v>33621</v>
      </c>
      <c r="C2221" t="s">
        <v>33622</v>
      </c>
      <c r="E2221" t="s">
        <v>33623</v>
      </c>
      <c r="F2221" t="s">
        <v>1091</v>
      </c>
      <c r="G2221">
        <v>7030</v>
      </c>
      <c r="H2221">
        <v>40.738612000000003</v>
      </c>
      <c r="I2221">
        <v>-74.028154999999998</v>
      </c>
      <c r="J2221" s="1" t="d">
        <v>2019-01-10</v>
      </c>
      <c r="K2221">
        <v>114773</v>
      </c>
      <c r="L2221" t="s">
        <v>30</v>
      </c>
      <c r="M2221" s="1" t="d">
        <v>2018-11-01</v>
      </c>
      <c r="N2221">
        <v>11</v>
      </c>
      <c r="O2221">
        <v>1</v>
      </c>
      <c r="P2221">
        <v>2018</v>
      </c>
      <c r="R2221" t="s">
        <v>26</v>
      </c>
      <c r="S2221" t="s">
        <v>31</v>
      </c>
    </row>
    <row r="2222" spans="1:19" x14ac:dyDescent="0.25">
      <c r="A2222" t="s">
        <v>338</v>
      </c>
      <c r="B2222" t="s">
        <v>33634</v>
      </c>
      <c r="C2222" t="s">
        <v>33635</v>
      </c>
      <c r="E2222" t="s">
        <v>1094</v>
      </c>
      <c r="F2222" t="s">
        <v>1091</v>
      </c>
      <c r="G2222">
        <v>7392</v>
      </c>
      <c r="H2222">
        <v>40.717224000000002</v>
      </c>
      <c r="I2222">
        <v>-74.069134000000005</v>
      </c>
      <c r="J2222" s="1" t="d">
        <v>2019-01-10</v>
      </c>
      <c r="K2222">
        <v>114779</v>
      </c>
      <c r="L2222" t="s">
        <v>30</v>
      </c>
      <c r="M2222" s="1" t="d">
        <v>2018-11-01</v>
      </c>
      <c r="N2222">
        <v>11</v>
      </c>
      <c r="O2222">
        <v>1</v>
      </c>
      <c r="P2222">
        <v>2018</v>
      </c>
      <c r="R2222" t="s">
        <v>26</v>
      </c>
      <c r="S2222" t="s">
        <v>31</v>
      </c>
    </row>
    <row r="2223" spans="1:19" x14ac:dyDescent="0.25">
      <c r="A2223" t="s">
        <v>338</v>
      </c>
      <c r="B2223" t="s">
        <v>33636</v>
      </c>
      <c r="C2223" t="s">
        <v>33637</v>
      </c>
      <c r="E2223" t="s">
        <v>33638</v>
      </c>
      <c r="F2223" t="s">
        <v>1091</v>
      </c>
      <c r="G2223">
        <v>8528</v>
      </c>
      <c r="H2223">
        <v>40.374454999999998</v>
      </c>
      <c r="I2223">
        <v>-74.616495999999998</v>
      </c>
      <c r="J2223" s="1" t="d">
        <v>2019-01-10</v>
      </c>
      <c r="K2223">
        <v>114780</v>
      </c>
      <c r="L2223" t="s">
        <v>30</v>
      </c>
      <c r="M2223" s="1" t="d">
        <v>2018-11-01</v>
      </c>
      <c r="N2223">
        <v>11</v>
      </c>
      <c r="O2223">
        <v>1</v>
      </c>
      <c r="P2223">
        <v>2018</v>
      </c>
      <c r="R2223" t="s">
        <v>26</v>
      </c>
      <c r="S2223" t="s">
        <v>31</v>
      </c>
    </row>
    <row r="2224" spans="1:19" x14ac:dyDescent="0.25">
      <c r="A2224" t="s">
        <v>338</v>
      </c>
      <c r="B2224" t="s">
        <v>33652</v>
      </c>
      <c r="C2224" t="s">
        <v>33653</v>
      </c>
      <c r="E2224" t="s">
        <v>6827</v>
      </c>
      <c r="F2224" t="s">
        <v>1091</v>
      </c>
      <c r="G2224">
        <v>7960</v>
      </c>
      <c r="H2224">
        <v>40.787736000000002</v>
      </c>
      <c r="I2224">
        <v>-74.470226999999994</v>
      </c>
      <c r="J2224" s="1" t="d">
        <v>2019-01-10</v>
      </c>
      <c r="K2224">
        <v>114786</v>
      </c>
      <c r="L2224" t="s">
        <v>30</v>
      </c>
      <c r="M2224" s="1" t="d">
        <v>2018-11-01</v>
      </c>
      <c r="N2224">
        <v>11</v>
      </c>
      <c r="O2224">
        <v>1</v>
      </c>
      <c r="P2224">
        <v>2018</v>
      </c>
      <c r="R2224" t="s">
        <v>26</v>
      </c>
      <c r="S2224" t="s">
        <v>31</v>
      </c>
    </row>
    <row r="2225" spans="1:19" x14ac:dyDescent="0.25">
      <c r="A2225" t="s">
        <v>338</v>
      </c>
      <c r="B2225" t="s">
        <v>33654</v>
      </c>
      <c r="C2225" t="s">
        <v>33655</v>
      </c>
      <c r="E2225" t="s">
        <v>33656</v>
      </c>
      <c r="F2225" t="s">
        <v>1091</v>
      </c>
      <c r="G2225">
        <v>7856</v>
      </c>
      <c r="H2225">
        <v>40.907707000000002</v>
      </c>
      <c r="I2225">
        <v>-74.641025999999997</v>
      </c>
      <c r="J2225" s="1" t="d">
        <v>2019-01-10</v>
      </c>
      <c r="K2225">
        <v>114787</v>
      </c>
      <c r="L2225" t="s">
        <v>30</v>
      </c>
      <c r="M2225" s="1" t="d">
        <v>2018-11-01</v>
      </c>
      <c r="N2225">
        <v>11</v>
      </c>
      <c r="O2225">
        <v>1</v>
      </c>
      <c r="P2225">
        <v>2018</v>
      </c>
      <c r="R2225" t="s">
        <v>26</v>
      </c>
      <c r="S2225" t="s">
        <v>31</v>
      </c>
    </row>
    <row r="2226" spans="1:19" x14ac:dyDescent="0.25">
      <c r="A2226" t="s">
        <v>338</v>
      </c>
      <c r="B2226" t="s">
        <v>33657</v>
      </c>
      <c r="C2226" t="s">
        <v>33658</v>
      </c>
      <c r="E2226" t="s">
        <v>33659</v>
      </c>
      <c r="F2226" t="s">
        <v>1091</v>
      </c>
      <c r="G2226">
        <v>7974</v>
      </c>
      <c r="H2226">
        <v>40.699010999999999</v>
      </c>
      <c r="I2226">
        <v>-74.402974999999998</v>
      </c>
      <c r="J2226" s="1" t="d">
        <v>2019-01-10</v>
      </c>
      <c r="K2226">
        <v>114788</v>
      </c>
      <c r="L2226" t="s">
        <v>30</v>
      </c>
      <c r="M2226" s="1" t="d">
        <v>2018-11-01</v>
      </c>
      <c r="N2226">
        <v>11</v>
      </c>
      <c r="O2226">
        <v>1</v>
      </c>
      <c r="P2226">
        <v>2018</v>
      </c>
      <c r="R2226" t="s">
        <v>26</v>
      </c>
      <c r="S2226" t="s">
        <v>31</v>
      </c>
    </row>
    <row r="2227" spans="1:19" x14ac:dyDescent="0.25">
      <c r="A2227" t="s">
        <v>338</v>
      </c>
      <c r="B2227" t="s">
        <v>33665</v>
      </c>
      <c r="C2227" t="s">
        <v>33666</v>
      </c>
      <c r="E2227" t="s">
        <v>1765</v>
      </c>
      <c r="F2227" t="s">
        <v>1091</v>
      </c>
      <c r="G2227">
        <v>8540</v>
      </c>
      <c r="H2227">
        <v>40.3663326</v>
      </c>
      <c r="I2227">
        <v>-74.597718900000004</v>
      </c>
      <c r="J2227" s="1" t="d">
        <v>2019-01-10</v>
      </c>
      <c r="K2227">
        <v>114792</v>
      </c>
      <c r="L2227" t="s">
        <v>30</v>
      </c>
      <c r="M2227" s="1" t="d">
        <v>2018-11-01</v>
      </c>
      <c r="N2227">
        <v>11</v>
      </c>
      <c r="O2227">
        <v>1</v>
      </c>
      <c r="P2227">
        <v>2018</v>
      </c>
      <c r="R2227" t="s">
        <v>26</v>
      </c>
      <c r="S2227" t="s">
        <v>31</v>
      </c>
    </row>
    <row r="2228" spans="1:19" x14ac:dyDescent="0.25">
      <c r="A2228" t="s">
        <v>338</v>
      </c>
      <c r="B2228" t="s">
        <v>33667</v>
      </c>
      <c r="C2228" t="s">
        <v>33668</v>
      </c>
      <c r="E2228" t="s">
        <v>1765</v>
      </c>
      <c r="F2228" t="s">
        <v>1091</v>
      </c>
      <c r="G2228">
        <v>8540</v>
      </c>
      <c r="H2228">
        <v>40.363039000000001</v>
      </c>
      <c r="I2228">
        <v>-74.667671999999996</v>
      </c>
      <c r="J2228" s="1" t="d">
        <v>2019-01-10</v>
      </c>
      <c r="K2228">
        <v>114793</v>
      </c>
      <c r="L2228" t="s">
        <v>30</v>
      </c>
      <c r="M2228" s="1" t="d">
        <v>2018-11-01</v>
      </c>
      <c r="N2228">
        <v>11</v>
      </c>
      <c r="O2228">
        <v>1</v>
      </c>
      <c r="P2228">
        <v>2018</v>
      </c>
      <c r="R2228" t="s">
        <v>26</v>
      </c>
      <c r="S2228" t="s">
        <v>27</v>
      </c>
    </row>
    <row r="2229" spans="1:19" x14ac:dyDescent="0.25">
      <c r="A2229" t="s">
        <v>338</v>
      </c>
      <c r="B2229" t="s">
        <v>33672</v>
      </c>
      <c r="C2229" t="s">
        <v>33673</v>
      </c>
      <c r="E2229" t="s">
        <v>189</v>
      </c>
      <c r="F2229" t="s">
        <v>1091</v>
      </c>
      <c r="G2229">
        <v>8559</v>
      </c>
      <c r="H2229">
        <v>40.409548999999998</v>
      </c>
      <c r="I2229">
        <v>-74.981354999999994</v>
      </c>
      <c r="J2229" s="1" t="d">
        <v>2019-01-10</v>
      </c>
      <c r="K2229">
        <v>114796</v>
      </c>
      <c r="L2229" t="s">
        <v>30</v>
      </c>
      <c r="M2229" s="1" t="d">
        <v>2018-11-01</v>
      </c>
      <c r="N2229">
        <v>11</v>
      </c>
      <c r="O2229">
        <v>1</v>
      </c>
      <c r="P2229">
        <v>2018</v>
      </c>
      <c r="R2229" t="s">
        <v>26</v>
      </c>
      <c r="S2229" t="s">
        <v>31</v>
      </c>
    </row>
    <row r="2230" spans="1:19" x14ac:dyDescent="0.25">
      <c r="A2230" t="s">
        <v>338</v>
      </c>
      <c r="B2230" t="s">
        <v>33678</v>
      </c>
      <c r="C2230" t="s">
        <v>33679</v>
      </c>
      <c r="E2230" t="s">
        <v>7752</v>
      </c>
      <c r="F2230" t="s">
        <v>1091</v>
      </c>
      <c r="G2230">
        <v>7090</v>
      </c>
      <c r="H2230">
        <v>40.649679999999996</v>
      </c>
      <c r="I2230">
        <v>-74.349113000000003</v>
      </c>
      <c r="J2230" s="1" t="d">
        <v>2019-01-10</v>
      </c>
      <c r="K2230">
        <v>114799</v>
      </c>
      <c r="L2230" t="s">
        <v>30</v>
      </c>
      <c r="M2230" s="1" t="d">
        <v>2018-11-01</v>
      </c>
      <c r="N2230">
        <v>11</v>
      </c>
      <c r="O2230">
        <v>1</v>
      </c>
      <c r="P2230">
        <v>2018</v>
      </c>
      <c r="R2230" t="s">
        <v>26</v>
      </c>
      <c r="S2230" t="s">
        <v>31</v>
      </c>
    </row>
    <row r="2231" spans="1:19" x14ac:dyDescent="0.25">
      <c r="A2231" t="s">
        <v>338</v>
      </c>
      <c r="B2231" t="s">
        <v>33687</v>
      </c>
      <c r="C2231" t="s">
        <v>33688</v>
      </c>
      <c r="E2231" t="s">
        <v>33689</v>
      </c>
      <c r="F2231" t="s">
        <v>75</v>
      </c>
      <c r="G2231">
        <v>87529</v>
      </c>
      <c r="H2231">
        <v>36.465277</v>
      </c>
      <c r="I2231">
        <v>-105.66079499999999</v>
      </c>
      <c r="J2231" s="1" t="d">
        <v>2019-01-10</v>
      </c>
      <c r="K2231">
        <v>114804</v>
      </c>
      <c r="L2231" t="s">
        <v>30</v>
      </c>
      <c r="M2231" s="1" t="d">
        <v>2018-11-01</v>
      </c>
      <c r="N2231">
        <v>11</v>
      </c>
      <c r="O2231">
        <v>1</v>
      </c>
      <c r="P2231">
        <v>2018</v>
      </c>
      <c r="R2231" t="s">
        <v>26</v>
      </c>
      <c r="S2231" t="s">
        <v>31</v>
      </c>
    </row>
    <row r="2232" spans="1:19" x14ac:dyDescent="0.25">
      <c r="A2232" t="s">
        <v>338</v>
      </c>
      <c r="B2232" t="s">
        <v>33697</v>
      </c>
      <c r="C2232" t="s">
        <v>33698</v>
      </c>
      <c r="E2232" t="s">
        <v>677</v>
      </c>
      <c r="F2232" t="s">
        <v>75</v>
      </c>
      <c r="G2232">
        <v>88011</v>
      </c>
      <c r="H2232">
        <v>32.325001999999998</v>
      </c>
      <c r="I2232">
        <v>-106.734095</v>
      </c>
      <c r="J2232" s="1" t="d">
        <v>2019-01-10</v>
      </c>
      <c r="K2232">
        <v>114808</v>
      </c>
      <c r="L2232" t="s">
        <v>30</v>
      </c>
      <c r="M2232" s="1" t="d">
        <v>2018-11-01</v>
      </c>
      <c r="N2232">
        <v>11</v>
      </c>
      <c r="O2232">
        <v>1</v>
      </c>
      <c r="P2232">
        <v>2018</v>
      </c>
      <c r="R2232" t="s">
        <v>26</v>
      </c>
      <c r="S2232" t="s">
        <v>31</v>
      </c>
    </row>
    <row r="2233" spans="1:19" x14ac:dyDescent="0.25">
      <c r="A2233" t="s">
        <v>338</v>
      </c>
      <c r="B2233" t="s">
        <v>33699</v>
      </c>
      <c r="C2233" t="s">
        <v>33700</v>
      </c>
      <c r="E2233" t="s">
        <v>33701</v>
      </c>
      <c r="F2233" t="s">
        <v>75</v>
      </c>
      <c r="G2233">
        <v>88056</v>
      </c>
      <c r="H2233">
        <v>31.870339000000001</v>
      </c>
      <c r="I2233">
        <v>-109.03484899999999</v>
      </c>
      <c r="J2233" s="1" t="d">
        <v>2019-01-10</v>
      </c>
      <c r="K2233">
        <v>114809</v>
      </c>
      <c r="L2233" t="s">
        <v>30</v>
      </c>
      <c r="M2233" s="1" t="d">
        <v>2018-11-01</v>
      </c>
      <c r="N2233">
        <v>11</v>
      </c>
      <c r="O2233">
        <v>1</v>
      </c>
      <c r="P2233">
        <v>2018</v>
      </c>
      <c r="R2233" t="s">
        <v>26</v>
      </c>
      <c r="S2233" t="s">
        <v>31</v>
      </c>
    </row>
    <row r="2234" spans="1:19" x14ac:dyDescent="0.25">
      <c r="A2234" t="s">
        <v>338</v>
      </c>
      <c r="B2234" t="s">
        <v>33707</v>
      </c>
      <c r="C2234" t="s">
        <v>33708</v>
      </c>
      <c r="E2234" t="s">
        <v>74</v>
      </c>
      <c r="F2234" t="s">
        <v>75</v>
      </c>
      <c r="G2234">
        <v>87505</v>
      </c>
      <c r="H2234">
        <v>35.660862999999999</v>
      </c>
      <c r="I2234">
        <v>-105.983394</v>
      </c>
      <c r="J2234" s="1" t="d">
        <v>2019-01-10</v>
      </c>
      <c r="K2234">
        <v>114812</v>
      </c>
      <c r="L2234" t="s">
        <v>30</v>
      </c>
      <c r="M2234" s="1" t="d">
        <v>2018-11-01</v>
      </c>
      <c r="N2234">
        <v>11</v>
      </c>
      <c r="O2234">
        <v>1</v>
      </c>
      <c r="P2234">
        <v>2018</v>
      </c>
      <c r="R2234" t="s">
        <v>26</v>
      </c>
      <c r="S2234" t="s">
        <v>31</v>
      </c>
    </row>
    <row r="2235" spans="1:19" x14ac:dyDescent="0.25">
      <c r="A2235" t="s">
        <v>338</v>
      </c>
      <c r="B2235" t="s">
        <v>33716</v>
      </c>
      <c r="C2235" t="s">
        <v>33717</v>
      </c>
      <c r="E2235" t="s">
        <v>74</v>
      </c>
      <c r="F2235" t="s">
        <v>75</v>
      </c>
      <c r="G2235">
        <v>87501</v>
      </c>
      <c r="H2235">
        <v>35.682445999999999</v>
      </c>
      <c r="I2235">
        <v>-105.945457</v>
      </c>
      <c r="J2235" s="1" t="d">
        <v>2019-01-10</v>
      </c>
      <c r="K2235">
        <v>114817</v>
      </c>
      <c r="L2235" t="s">
        <v>30</v>
      </c>
      <c r="M2235" s="1" t="d">
        <v>2018-11-01</v>
      </c>
      <c r="N2235">
        <v>11</v>
      </c>
      <c r="O2235">
        <v>1</v>
      </c>
      <c r="P2235">
        <v>2018</v>
      </c>
      <c r="R2235" t="s">
        <v>26</v>
      </c>
      <c r="S2235" t="s">
        <v>31</v>
      </c>
    </row>
    <row r="2236" spans="1:19" x14ac:dyDescent="0.25">
      <c r="A2236" t="s">
        <v>338</v>
      </c>
      <c r="B2236" t="s">
        <v>33723</v>
      </c>
      <c r="C2236" t="s">
        <v>33724</v>
      </c>
      <c r="E2236" t="s">
        <v>13040</v>
      </c>
      <c r="F2236" t="s">
        <v>264</v>
      </c>
      <c r="G2236">
        <v>89005</v>
      </c>
      <c r="H2236">
        <v>36.009900999999999</v>
      </c>
      <c r="I2236">
        <v>-114.784307</v>
      </c>
      <c r="J2236" s="1" t="d">
        <v>2019-01-10</v>
      </c>
      <c r="K2236">
        <v>114821</v>
      </c>
      <c r="L2236" t="s">
        <v>30</v>
      </c>
      <c r="M2236" s="1" t="d">
        <v>2018-11-01</v>
      </c>
      <c r="N2236">
        <v>11</v>
      </c>
      <c r="O2236">
        <v>1</v>
      </c>
      <c r="P2236">
        <v>2018</v>
      </c>
      <c r="R2236" t="s">
        <v>26</v>
      </c>
      <c r="S2236" t="s">
        <v>31</v>
      </c>
    </row>
    <row r="2237" spans="1:19" x14ac:dyDescent="0.25">
      <c r="A2237" t="s">
        <v>338</v>
      </c>
      <c r="B2237" t="s">
        <v>33727</v>
      </c>
      <c r="C2237" t="s">
        <v>33728</v>
      </c>
      <c r="E2237" t="s">
        <v>27891</v>
      </c>
      <c r="F2237" t="s">
        <v>264</v>
      </c>
      <c r="G2237">
        <v>89801</v>
      </c>
      <c r="H2237">
        <v>40.854412000000004</v>
      </c>
      <c r="I2237">
        <v>-115.74857299999999</v>
      </c>
      <c r="J2237" s="1" t="d">
        <v>2019-01-10</v>
      </c>
      <c r="K2237">
        <v>114823</v>
      </c>
      <c r="L2237" t="s">
        <v>30</v>
      </c>
      <c r="M2237" s="1" t="d">
        <v>2018-11-01</v>
      </c>
      <c r="N2237">
        <v>11</v>
      </c>
      <c r="O2237">
        <v>1</v>
      </c>
      <c r="P2237">
        <v>2018</v>
      </c>
      <c r="R2237" t="s">
        <v>26</v>
      </c>
      <c r="S2237" t="s">
        <v>31</v>
      </c>
    </row>
    <row r="2238" spans="1:19" x14ac:dyDescent="0.25">
      <c r="A2238" t="s">
        <v>338</v>
      </c>
      <c r="B2238" t="s">
        <v>33729</v>
      </c>
      <c r="C2238" t="s">
        <v>33730</v>
      </c>
      <c r="E2238" t="s">
        <v>27891</v>
      </c>
      <c r="F2238" t="s">
        <v>264</v>
      </c>
      <c r="G2238">
        <v>89801</v>
      </c>
      <c r="H2238">
        <v>40.854041000000002</v>
      </c>
      <c r="I2238">
        <v>-115.750024</v>
      </c>
      <c r="J2238" s="1" t="d">
        <v>2019-01-10</v>
      </c>
      <c r="K2238">
        <v>114824</v>
      </c>
      <c r="L2238" t="s">
        <v>30</v>
      </c>
      <c r="M2238" s="1" t="d">
        <v>2018-11-01</v>
      </c>
      <c r="N2238">
        <v>11</v>
      </c>
      <c r="O2238">
        <v>1</v>
      </c>
      <c r="P2238">
        <v>2018</v>
      </c>
      <c r="R2238" t="s">
        <v>26</v>
      </c>
      <c r="S2238" t="s">
        <v>31</v>
      </c>
    </row>
    <row r="2239" spans="1:19" x14ac:dyDescent="0.25">
      <c r="A2239" t="s">
        <v>338</v>
      </c>
      <c r="B2239" t="s">
        <v>33750</v>
      </c>
      <c r="C2239" t="s">
        <v>33751</v>
      </c>
      <c r="E2239" t="s">
        <v>2569</v>
      </c>
      <c r="F2239" t="s">
        <v>264</v>
      </c>
      <c r="G2239">
        <v>89109</v>
      </c>
      <c r="H2239">
        <v>36.113979</v>
      </c>
      <c r="I2239">
        <v>-115.173199</v>
      </c>
      <c r="J2239" s="1" t="d">
        <v>2019-01-10</v>
      </c>
      <c r="K2239">
        <v>114834</v>
      </c>
      <c r="L2239" t="s">
        <v>30</v>
      </c>
      <c r="M2239" s="1" t="d">
        <v>2018-11-01</v>
      </c>
      <c r="N2239">
        <v>11</v>
      </c>
      <c r="O2239">
        <v>1</v>
      </c>
      <c r="P2239">
        <v>2018</v>
      </c>
      <c r="R2239" t="s">
        <v>26</v>
      </c>
      <c r="S2239" t="s">
        <v>31</v>
      </c>
    </row>
    <row r="2240" spans="1:19" x14ac:dyDescent="0.25">
      <c r="A2240" t="s">
        <v>338</v>
      </c>
      <c r="B2240" t="s">
        <v>33760</v>
      </c>
      <c r="C2240" t="s">
        <v>33759</v>
      </c>
      <c r="E2240" t="s">
        <v>2569</v>
      </c>
      <c r="F2240" t="s">
        <v>264</v>
      </c>
      <c r="G2240">
        <v>89109</v>
      </c>
      <c r="H2240">
        <v>36.101334000000001</v>
      </c>
      <c r="I2240">
        <v>-115.17260400000001</v>
      </c>
      <c r="J2240" s="1" t="d">
        <v>2019-01-10</v>
      </c>
      <c r="K2240">
        <v>114839</v>
      </c>
      <c r="L2240" t="s">
        <v>30</v>
      </c>
      <c r="M2240" s="1" t="d">
        <v>2018-11-01</v>
      </c>
      <c r="N2240">
        <v>11</v>
      </c>
      <c r="O2240">
        <v>1</v>
      </c>
      <c r="P2240">
        <v>2018</v>
      </c>
      <c r="R2240" t="s">
        <v>26</v>
      </c>
      <c r="S2240" t="s">
        <v>31</v>
      </c>
    </row>
    <row r="2241" spans="1:19" x14ac:dyDescent="0.25">
      <c r="A2241" t="s">
        <v>338</v>
      </c>
      <c r="B2241" t="s">
        <v>33765</v>
      </c>
      <c r="C2241" t="s">
        <v>33766</v>
      </c>
      <c r="E2241" t="s">
        <v>2569</v>
      </c>
      <c r="F2241" t="s">
        <v>264</v>
      </c>
      <c r="G2241">
        <v>89103</v>
      </c>
      <c r="H2241">
        <v>36.101092999999999</v>
      </c>
      <c r="I2241">
        <v>-115.202782</v>
      </c>
      <c r="J2241" s="1" t="d">
        <v>2019-01-10</v>
      </c>
      <c r="K2241">
        <v>114842</v>
      </c>
      <c r="L2241" t="s">
        <v>30</v>
      </c>
      <c r="M2241" s="1" t="d">
        <v>2018-11-01</v>
      </c>
      <c r="N2241">
        <v>11</v>
      </c>
      <c r="O2241">
        <v>1</v>
      </c>
      <c r="P2241">
        <v>2018</v>
      </c>
      <c r="R2241" t="s">
        <v>26</v>
      </c>
      <c r="S2241" t="s">
        <v>31</v>
      </c>
    </row>
    <row r="2242" spans="1:19" x14ac:dyDescent="0.25">
      <c r="A2242" t="s">
        <v>338</v>
      </c>
      <c r="B2242" t="s">
        <v>33767</v>
      </c>
      <c r="C2242" t="s">
        <v>33768</v>
      </c>
      <c r="E2242" t="s">
        <v>2569</v>
      </c>
      <c r="F2242" t="s">
        <v>264</v>
      </c>
      <c r="G2242">
        <v>89109</v>
      </c>
      <c r="H2242">
        <v>36.140079999999998</v>
      </c>
      <c r="I2242">
        <v>-115.152354</v>
      </c>
      <c r="J2242" s="1" t="d">
        <v>2019-01-10</v>
      </c>
      <c r="K2242">
        <v>114843</v>
      </c>
      <c r="L2242" t="s">
        <v>30</v>
      </c>
      <c r="M2242" s="1" t="d">
        <v>2018-11-01</v>
      </c>
      <c r="N2242">
        <v>11</v>
      </c>
      <c r="O2242">
        <v>1</v>
      </c>
      <c r="P2242">
        <v>2018</v>
      </c>
      <c r="R2242" t="s">
        <v>26</v>
      </c>
      <c r="S2242" t="s">
        <v>31</v>
      </c>
    </row>
    <row r="2243" spans="1:19" x14ac:dyDescent="0.25">
      <c r="A2243" t="s">
        <v>338</v>
      </c>
      <c r="B2243" t="s">
        <v>33769</v>
      </c>
      <c r="C2243" t="s">
        <v>33770</v>
      </c>
      <c r="E2243" t="s">
        <v>2569</v>
      </c>
      <c r="F2243" t="s">
        <v>264</v>
      </c>
      <c r="G2243">
        <v>89103</v>
      </c>
      <c r="H2243">
        <v>36.105998999999997</v>
      </c>
      <c r="I2243">
        <v>-115.18142899999999</v>
      </c>
      <c r="J2243" s="1" t="d">
        <v>2019-01-10</v>
      </c>
      <c r="K2243">
        <v>114844</v>
      </c>
      <c r="L2243" t="s">
        <v>30</v>
      </c>
      <c r="M2243" s="1" t="d">
        <v>2018-11-01</v>
      </c>
      <c r="N2243">
        <v>11</v>
      </c>
      <c r="O2243">
        <v>1</v>
      </c>
      <c r="P2243">
        <v>2018</v>
      </c>
      <c r="R2243" t="s">
        <v>26</v>
      </c>
      <c r="S2243" t="s">
        <v>31</v>
      </c>
    </row>
    <row r="2244" spans="1:19" x14ac:dyDescent="0.25">
      <c r="A2244" t="s">
        <v>338</v>
      </c>
      <c r="B2244" t="s">
        <v>33777</v>
      </c>
      <c r="C2244" t="s">
        <v>33778</v>
      </c>
      <c r="E2244" t="s">
        <v>2569</v>
      </c>
      <c r="F2244" t="s">
        <v>264</v>
      </c>
      <c r="G2244">
        <v>89145</v>
      </c>
      <c r="H2244">
        <v>36.168340999999998</v>
      </c>
      <c r="I2244">
        <v>-115.290955</v>
      </c>
      <c r="J2244" s="1" t="d">
        <v>2019-01-10</v>
      </c>
      <c r="K2244">
        <v>114848</v>
      </c>
      <c r="L2244" t="s">
        <v>30</v>
      </c>
      <c r="M2244" s="1" t="d">
        <v>2018-11-01</v>
      </c>
      <c r="N2244">
        <v>11</v>
      </c>
      <c r="O2244">
        <v>1</v>
      </c>
      <c r="P2244">
        <v>2018</v>
      </c>
      <c r="R2244" t="s">
        <v>26</v>
      </c>
      <c r="S2244" t="s">
        <v>31</v>
      </c>
    </row>
    <row r="2245" spans="1:19" x14ac:dyDescent="0.25">
      <c r="A2245" t="s">
        <v>338</v>
      </c>
      <c r="B2245" t="s">
        <v>33779</v>
      </c>
      <c r="C2245" t="s">
        <v>33780</v>
      </c>
      <c r="E2245" t="s">
        <v>33781</v>
      </c>
      <c r="F2245" t="s">
        <v>264</v>
      </c>
      <c r="G2245">
        <v>89029</v>
      </c>
      <c r="H2245">
        <v>35.158859</v>
      </c>
      <c r="I2245">
        <v>-114.57455</v>
      </c>
      <c r="J2245" s="1" t="d">
        <v>2019-01-10</v>
      </c>
      <c r="K2245">
        <v>114849</v>
      </c>
      <c r="L2245" t="s">
        <v>30</v>
      </c>
      <c r="M2245" s="1" t="d">
        <v>2018-11-01</v>
      </c>
      <c r="N2245">
        <v>11</v>
      </c>
      <c r="O2245">
        <v>1</v>
      </c>
      <c r="P2245">
        <v>2018</v>
      </c>
      <c r="R2245" t="s">
        <v>26</v>
      </c>
      <c r="S2245" t="s">
        <v>31</v>
      </c>
    </row>
    <row r="2246" spans="1:19" x14ac:dyDescent="0.25">
      <c r="A2246" t="s">
        <v>338</v>
      </c>
      <c r="B2246" t="s">
        <v>33782</v>
      </c>
      <c r="C2246" t="s">
        <v>33783</v>
      </c>
      <c r="E2246" t="s">
        <v>33784</v>
      </c>
      <c r="F2246" t="s">
        <v>264</v>
      </c>
      <c r="G2246">
        <v>89434</v>
      </c>
      <c r="H2246">
        <v>39.551645999999998</v>
      </c>
      <c r="I2246">
        <v>-119.490177</v>
      </c>
      <c r="J2246" s="1" t="d">
        <v>2019-01-10</v>
      </c>
      <c r="K2246">
        <v>114850</v>
      </c>
      <c r="L2246" t="s">
        <v>30</v>
      </c>
      <c r="M2246" s="1" t="d">
        <v>2018-11-01</v>
      </c>
      <c r="N2246">
        <v>11</v>
      </c>
      <c r="O2246">
        <v>1</v>
      </c>
      <c r="P2246">
        <v>2018</v>
      </c>
      <c r="R2246" t="s">
        <v>26</v>
      </c>
      <c r="S2246" t="s">
        <v>31</v>
      </c>
    </row>
    <row r="2247" spans="1:19" x14ac:dyDescent="0.25">
      <c r="A2247" t="s">
        <v>338</v>
      </c>
      <c r="B2247" t="s">
        <v>33807</v>
      </c>
      <c r="C2247" t="s">
        <v>33808</v>
      </c>
      <c r="E2247" t="s">
        <v>3306</v>
      </c>
      <c r="F2247" t="s">
        <v>264</v>
      </c>
      <c r="G2247">
        <v>89511</v>
      </c>
      <c r="H2247">
        <v>39.465837000000001</v>
      </c>
      <c r="I2247">
        <v>-119.789807</v>
      </c>
      <c r="J2247" s="1" t="d">
        <v>2019-01-10</v>
      </c>
      <c r="K2247">
        <v>114862</v>
      </c>
      <c r="L2247" t="s">
        <v>30</v>
      </c>
      <c r="M2247" s="1" t="d">
        <v>2018-11-01</v>
      </c>
      <c r="N2247">
        <v>11</v>
      </c>
      <c r="O2247">
        <v>1</v>
      </c>
      <c r="P2247">
        <v>2018</v>
      </c>
      <c r="R2247" t="s">
        <v>26</v>
      </c>
      <c r="S2247" t="s">
        <v>31</v>
      </c>
    </row>
    <row r="2248" spans="1:19" x14ac:dyDescent="0.25">
      <c r="A2248" t="s">
        <v>338</v>
      </c>
      <c r="B2248" t="s">
        <v>33815</v>
      </c>
      <c r="C2248" t="s">
        <v>33816</v>
      </c>
      <c r="E2248" t="s">
        <v>3306</v>
      </c>
      <c r="F2248" t="s">
        <v>264</v>
      </c>
      <c r="G2248">
        <v>89521</v>
      </c>
      <c r="H2248">
        <v>39.440261999999997</v>
      </c>
      <c r="I2248">
        <v>-119.75893600000001</v>
      </c>
      <c r="J2248" s="1" t="d">
        <v>2019-01-10</v>
      </c>
      <c r="K2248">
        <v>114867</v>
      </c>
      <c r="L2248" t="s">
        <v>30</v>
      </c>
      <c r="M2248" s="1" t="d">
        <v>2018-11-01</v>
      </c>
      <c r="N2248">
        <v>11</v>
      </c>
      <c r="O2248">
        <v>1</v>
      </c>
      <c r="P2248">
        <v>2018</v>
      </c>
      <c r="R2248" t="s">
        <v>26</v>
      </c>
      <c r="S2248" t="s">
        <v>31</v>
      </c>
    </row>
    <row r="2249" spans="1:19" x14ac:dyDescent="0.25">
      <c r="A2249" t="s">
        <v>338</v>
      </c>
      <c r="B2249" t="s">
        <v>33817</v>
      </c>
      <c r="C2249" t="s">
        <v>33818</v>
      </c>
      <c r="E2249" t="s">
        <v>21217</v>
      </c>
      <c r="F2249" t="s">
        <v>264</v>
      </c>
      <c r="G2249">
        <v>89431</v>
      </c>
      <c r="H2249">
        <v>39.533448999999997</v>
      </c>
      <c r="I2249">
        <v>-119.757987</v>
      </c>
      <c r="J2249" s="1" t="d">
        <v>2019-01-10</v>
      </c>
      <c r="K2249">
        <v>114868</v>
      </c>
      <c r="L2249" t="s">
        <v>30</v>
      </c>
      <c r="M2249" s="1" t="d">
        <v>2018-11-01</v>
      </c>
      <c r="N2249">
        <v>11</v>
      </c>
      <c r="O2249">
        <v>1</v>
      </c>
      <c r="P2249">
        <v>2018</v>
      </c>
      <c r="R2249" t="s">
        <v>26</v>
      </c>
      <c r="S2249" t="s">
        <v>31</v>
      </c>
    </row>
    <row r="2250" spans="1:19" x14ac:dyDescent="0.25">
      <c r="A2250" t="s">
        <v>338</v>
      </c>
      <c r="B2250" t="s">
        <v>33610</v>
      </c>
      <c r="C2250" t="s">
        <v>33819</v>
      </c>
      <c r="E2250" t="s">
        <v>21217</v>
      </c>
      <c r="F2250" t="s">
        <v>264</v>
      </c>
      <c r="G2250">
        <v>89434</v>
      </c>
      <c r="H2250">
        <v>39.532755000000002</v>
      </c>
      <c r="I2250">
        <v>-119.722311</v>
      </c>
      <c r="J2250" s="1" t="d">
        <v>2019-01-10</v>
      </c>
      <c r="K2250">
        <v>114869</v>
      </c>
      <c r="L2250" t="s">
        <v>30</v>
      </c>
      <c r="M2250" s="1" t="d">
        <v>2018-11-01</v>
      </c>
      <c r="N2250">
        <v>11</v>
      </c>
      <c r="O2250">
        <v>1</v>
      </c>
      <c r="P2250">
        <v>2018</v>
      </c>
      <c r="R2250" t="s">
        <v>26</v>
      </c>
      <c r="S2250" t="s">
        <v>31</v>
      </c>
    </row>
    <row r="2251" spans="1:19" x14ac:dyDescent="0.25">
      <c r="A2251" t="s">
        <v>338</v>
      </c>
      <c r="B2251" t="s">
        <v>33824</v>
      </c>
      <c r="C2251" t="s">
        <v>33825</v>
      </c>
      <c r="E2251" t="s">
        <v>27912</v>
      </c>
      <c r="F2251" t="s">
        <v>264</v>
      </c>
      <c r="G2251">
        <v>89449</v>
      </c>
      <c r="H2251">
        <v>38.965358000000002</v>
      </c>
      <c r="I2251">
        <v>-119.943592</v>
      </c>
      <c r="J2251" s="1" t="d">
        <v>2019-01-10</v>
      </c>
      <c r="K2251">
        <v>114872</v>
      </c>
      <c r="L2251" t="s">
        <v>30</v>
      </c>
      <c r="M2251" s="1" t="d">
        <v>2018-11-01</v>
      </c>
      <c r="N2251">
        <v>11</v>
      </c>
      <c r="O2251">
        <v>1</v>
      </c>
      <c r="P2251">
        <v>2018</v>
      </c>
      <c r="R2251" t="s">
        <v>26</v>
      </c>
      <c r="S2251" t="s">
        <v>31</v>
      </c>
    </row>
    <row r="2252" spans="1:19" x14ac:dyDescent="0.25">
      <c r="A2252" t="s">
        <v>338</v>
      </c>
      <c r="B2252" t="s">
        <v>33831</v>
      </c>
      <c r="C2252" t="s">
        <v>33832</v>
      </c>
      <c r="E2252" t="s">
        <v>18205</v>
      </c>
      <c r="F2252" t="s">
        <v>264</v>
      </c>
      <c r="G2252">
        <v>89445</v>
      </c>
      <c r="H2252">
        <v>40.968052999999998</v>
      </c>
      <c r="I2252">
        <v>-117.741388</v>
      </c>
      <c r="J2252" s="1" t="d">
        <v>2019-01-10</v>
      </c>
      <c r="K2252">
        <v>114875</v>
      </c>
      <c r="L2252" t="s">
        <v>30</v>
      </c>
      <c r="M2252" s="1" t="d">
        <v>2018-11-01</v>
      </c>
      <c r="N2252">
        <v>11</v>
      </c>
      <c r="O2252">
        <v>1</v>
      </c>
      <c r="P2252">
        <v>2018</v>
      </c>
      <c r="R2252" t="s">
        <v>26</v>
      </c>
      <c r="S2252" t="s">
        <v>31</v>
      </c>
    </row>
    <row r="2253" spans="1:19" x14ac:dyDescent="0.25">
      <c r="A2253" t="s">
        <v>338</v>
      </c>
      <c r="B2253" t="s">
        <v>33833</v>
      </c>
      <c r="C2253" t="s">
        <v>33834</v>
      </c>
      <c r="E2253" t="s">
        <v>18205</v>
      </c>
      <c r="F2253" t="s">
        <v>264</v>
      </c>
      <c r="G2253">
        <v>89445</v>
      </c>
      <c r="H2253">
        <v>40.966464000000002</v>
      </c>
      <c r="I2253">
        <v>-117.742711</v>
      </c>
      <c r="J2253" s="1" t="d">
        <v>2019-01-10</v>
      </c>
      <c r="K2253">
        <v>114876</v>
      </c>
      <c r="L2253" t="s">
        <v>30</v>
      </c>
      <c r="M2253" s="1" t="d">
        <v>2018-11-01</v>
      </c>
      <c r="N2253">
        <v>11</v>
      </c>
      <c r="O2253">
        <v>1</v>
      </c>
      <c r="P2253">
        <v>2018</v>
      </c>
      <c r="R2253" t="s">
        <v>26</v>
      </c>
      <c r="S2253" t="s">
        <v>31</v>
      </c>
    </row>
    <row r="2254" spans="1:19" x14ac:dyDescent="0.25">
      <c r="A2254" t="s">
        <v>338</v>
      </c>
      <c r="B2254" t="s">
        <v>33838</v>
      </c>
      <c r="C2254" t="s">
        <v>33839</v>
      </c>
      <c r="E2254" t="s">
        <v>3019</v>
      </c>
      <c r="F2254" t="s">
        <v>48</v>
      </c>
      <c r="G2254">
        <v>12209</v>
      </c>
      <c r="H2254">
        <v>42.636440999999998</v>
      </c>
      <c r="I2254">
        <v>-73.791488999999999</v>
      </c>
      <c r="J2254" s="1" t="d">
        <v>2019-01-10</v>
      </c>
      <c r="K2254">
        <v>114878</v>
      </c>
      <c r="L2254" t="s">
        <v>30</v>
      </c>
      <c r="M2254" s="1" t="d">
        <v>2018-11-01</v>
      </c>
      <c r="N2254">
        <v>11</v>
      </c>
      <c r="O2254">
        <v>1</v>
      </c>
      <c r="P2254">
        <v>2018</v>
      </c>
      <c r="R2254" t="s">
        <v>26</v>
      </c>
      <c r="S2254" t="s">
        <v>31</v>
      </c>
    </row>
    <row r="2255" spans="1:19" x14ac:dyDescent="0.25">
      <c r="A2255" t="s">
        <v>338</v>
      </c>
      <c r="B2255" t="s">
        <v>33840</v>
      </c>
      <c r="C2255" t="s">
        <v>33841</v>
      </c>
      <c r="E2255" t="s">
        <v>33842</v>
      </c>
      <c r="F2255" t="s">
        <v>48</v>
      </c>
      <c r="G2255">
        <v>12501</v>
      </c>
      <c r="H2255">
        <v>41.855018999999999</v>
      </c>
      <c r="I2255">
        <v>-73.515167000000005</v>
      </c>
      <c r="J2255" s="1" t="d">
        <v>2019-01-10</v>
      </c>
      <c r="K2255">
        <v>114879</v>
      </c>
      <c r="L2255" t="s">
        <v>30</v>
      </c>
      <c r="M2255" s="1" t="d">
        <v>2018-11-01</v>
      </c>
      <c r="N2255">
        <v>11</v>
      </c>
      <c r="O2255">
        <v>1</v>
      </c>
      <c r="P2255">
        <v>2018</v>
      </c>
      <c r="R2255" t="s">
        <v>26</v>
      </c>
      <c r="S2255" t="s">
        <v>31</v>
      </c>
    </row>
    <row r="2256" spans="1:19" x14ac:dyDescent="0.25">
      <c r="A2256" t="s">
        <v>338</v>
      </c>
      <c r="B2256" t="s">
        <v>33846</v>
      </c>
      <c r="C2256" t="s">
        <v>33847</v>
      </c>
      <c r="E2256" t="s">
        <v>33848</v>
      </c>
      <c r="F2256" t="s">
        <v>48</v>
      </c>
      <c r="G2256">
        <v>11106</v>
      </c>
      <c r="H2256">
        <v>40.762763</v>
      </c>
      <c r="I2256">
        <v>-73.924473000000006</v>
      </c>
      <c r="J2256" s="1" t="d">
        <v>2019-01-10</v>
      </c>
      <c r="K2256">
        <v>114881</v>
      </c>
      <c r="L2256" t="s">
        <v>30</v>
      </c>
      <c r="M2256" s="1" t="d">
        <v>2018-11-01</v>
      </c>
      <c r="N2256">
        <v>11</v>
      </c>
      <c r="O2256">
        <v>1</v>
      </c>
      <c r="P2256">
        <v>2018</v>
      </c>
      <c r="R2256" t="s">
        <v>26</v>
      </c>
      <c r="S2256" t="s">
        <v>31</v>
      </c>
    </row>
    <row r="2257" spans="1:19" x14ac:dyDescent="0.25">
      <c r="A2257" t="s">
        <v>338</v>
      </c>
      <c r="B2257" t="s">
        <v>33854</v>
      </c>
      <c r="C2257" t="s">
        <v>33855</v>
      </c>
      <c r="E2257" t="s">
        <v>18816</v>
      </c>
      <c r="F2257" t="s">
        <v>48</v>
      </c>
      <c r="G2257">
        <v>13905</v>
      </c>
      <c r="H2257">
        <v>42.130102999999998</v>
      </c>
      <c r="I2257">
        <v>-75.905800999999997</v>
      </c>
      <c r="J2257" s="1" t="d">
        <v>2019-01-10</v>
      </c>
      <c r="K2257">
        <v>114885</v>
      </c>
      <c r="L2257" t="s">
        <v>30</v>
      </c>
      <c r="M2257" s="1" t="d">
        <v>2018-11-01</v>
      </c>
      <c r="N2257">
        <v>11</v>
      </c>
      <c r="O2257">
        <v>1</v>
      </c>
      <c r="P2257">
        <v>2018</v>
      </c>
      <c r="R2257" t="s">
        <v>26</v>
      </c>
      <c r="S2257" t="s">
        <v>31</v>
      </c>
    </row>
    <row r="2258" spans="1:19" x14ac:dyDescent="0.25">
      <c r="A2258" t="s">
        <v>338</v>
      </c>
      <c r="B2258" t="s">
        <v>33856</v>
      </c>
      <c r="C2258" t="s">
        <v>33857</v>
      </c>
      <c r="E2258" t="s">
        <v>33858</v>
      </c>
      <c r="F2258" t="s">
        <v>48</v>
      </c>
      <c r="G2258">
        <v>14418</v>
      </c>
      <c r="H2258">
        <v>42.591377000000001</v>
      </c>
      <c r="I2258">
        <v>-77.172899000000001</v>
      </c>
      <c r="J2258" s="1" t="d">
        <v>2019-01-10</v>
      </c>
      <c r="K2258">
        <v>114886</v>
      </c>
      <c r="L2258" t="s">
        <v>30</v>
      </c>
      <c r="M2258" s="1" t="d">
        <v>2018-11-01</v>
      </c>
      <c r="N2258">
        <v>11</v>
      </c>
      <c r="O2258">
        <v>1</v>
      </c>
      <c r="P2258">
        <v>2018</v>
      </c>
      <c r="R2258" t="s">
        <v>26</v>
      </c>
      <c r="S2258" t="s">
        <v>31</v>
      </c>
    </row>
    <row r="2259" spans="1:19" x14ac:dyDescent="0.25">
      <c r="A2259" t="s">
        <v>338</v>
      </c>
      <c r="B2259" t="s">
        <v>33859</v>
      </c>
      <c r="C2259" t="s">
        <v>33860</v>
      </c>
      <c r="E2259" t="s">
        <v>4495</v>
      </c>
      <c r="F2259" t="s">
        <v>48</v>
      </c>
      <c r="G2259">
        <v>13030</v>
      </c>
      <c r="H2259">
        <v>43.154874999999997</v>
      </c>
      <c r="I2259">
        <v>-75.965305999999998</v>
      </c>
      <c r="J2259" s="1" t="d">
        <v>2019-01-10</v>
      </c>
      <c r="K2259">
        <v>114887</v>
      </c>
      <c r="L2259" t="s">
        <v>30</v>
      </c>
      <c r="M2259" s="1" t="d">
        <v>2018-11-01</v>
      </c>
      <c r="N2259">
        <v>11</v>
      </c>
      <c r="O2259">
        <v>1</v>
      </c>
      <c r="P2259">
        <v>2018</v>
      </c>
      <c r="R2259" t="s">
        <v>26</v>
      </c>
      <c r="S2259" t="s">
        <v>31</v>
      </c>
    </row>
    <row r="2260" spans="1:19" x14ac:dyDescent="0.25">
      <c r="A2260" t="s">
        <v>338</v>
      </c>
      <c r="B2260" t="s">
        <v>33861</v>
      </c>
      <c r="C2260" t="s">
        <v>33862</v>
      </c>
      <c r="E2260" t="s">
        <v>53</v>
      </c>
      <c r="F2260" t="s">
        <v>48</v>
      </c>
      <c r="G2260">
        <v>10463</v>
      </c>
      <c r="H2260">
        <v>40.878610999999999</v>
      </c>
      <c r="I2260">
        <v>-73.914792000000006</v>
      </c>
      <c r="J2260" s="1" t="d">
        <v>2019-01-10</v>
      </c>
      <c r="K2260">
        <v>114888</v>
      </c>
      <c r="L2260" t="s">
        <v>30</v>
      </c>
      <c r="M2260" s="1" t="d">
        <v>2018-11-01</v>
      </c>
      <c r="N2260">
        <v>11</v>
      </c>
      <c r="O2260">
        <v>1</v>
      </c>
      <c r="P2260">
        <v>2018</v>
      </c>
      <c r="R2260" t="s">
        <v>26</v>
      </c>
      <c r="S2260" t="s">
        <v>31</v>
      </c>
    </row>
    <row r="2261" spans="1:19" x14ac:dyDescent="0.25">
      <c r="A2261" t="s">
        <v>338</v>
      </c>
      <c r="B2261" t="s">
        <v>33863</v>
      </c>
      <c r="C2261" t="s">
        <v>33864</v>
      </c>
      <c r="E2261" t="s">
        <v>47</v>
      </c>
      <c r="F2261" t="s">
        <v>48</v>
      </c>
      <c r="G2261">
        <v>11216</v>
      </c>
      <c r="H2261">
        <v>40.679983</v>
      </c>
      <c r="I2261">
        <v>-73.946504000000004</v>
      </c>
      <c r="J2261" s="1" t="d">
        <v>2019-01-10</v>
      </c>
      <c r="K2261">
        <v>114889</v>
      </c>
      <c r="L2261" t="s">
        <v>30</v>
      </c>
      <c r="M2261" s="1" t="d">
        <v>2018-11-01</v>
      </c>
      <c r="N2261">
        <v>11</v>
      </c>
      <c r="O2261">
        <v>1</v>
      </c>
      <c r="P2261">
        <v>2018</v>
      </c>
      <c r="R2261" t="s">
        <v>26</v>
      </c>
      <c r="S2261" t="s">
        <v>31</v>
      </c>
    </row>
    <row r="2262" spans="1:19" x14ac:dyDescent="0.25">
      <c r="A2262" t="s">
        <v>338</v>
      </c>
      <c r="B2262" t="s">
        <v>33863</v>
      </c>
      <c r="C2262" t="s">
        <v>33865</v>
      </c>
      <c r="E2262" t="s">
        <v>47</v>
      </c>
      <c r="F2262" t="s">
        <v>48</v>
      </c>
      <c r="G2262">
        <v>11201</v>
      </c>
      <c r="H2262">
        <v>40.693317</v>
      </c>
      <c r="I2262">
        <v>-73.987099999999998</v>
      </c>
      <c r="J2262" s="1" t="d">
        <v>2019-01-10</v>
      </c>
      <c r="K2262">
        <v>114890</v>
      </c>
      <c r="L2262" t="s">
        <v>30</v>
      </c>
      <c r="M2262" s="1" t="d">
        <v>2018-11-01</v>
      </c>
      <c r="N2262">
        <v>11</v>
      </c>
      <c r="O2262">
        <v>1</v>
      </c>
      <c r="P2262">
        <v>2018</v>
      </c>
      <c r="R2262" t="s">
        <v>26</v>
      </c>
      <c r="S2262" t="s">
        <v>31</v>
      </c>
    </row>
    <row r="2263" spans="1:19" x14ac:dyDescent="0.25">
      <c r="A2263" t="s">
        <v>338</v>
      </c>
      <c r="B2263" t="s">
        <v>33863</v>
      </c>
      <c r="C2263" t="s">
        <v>33875</v>
      </c>
      <c r="E2263" t="s">
        <v>47</v>
      </c>
      <c r="F2263" t="s">
        <v>48</v>
      </c>
      <c r="G2263">
        <v>11201</v>
      </c>
      <c r="H2263">
        <v>40.695115000000001</v>
      </c>
      <c r="I2263">
        <v>-73.990993000000003</v>
      </c>
      <c r="J2263" s="1" t="d">
        <v>2019-01-10</v>
      </c>
      <c r="K2263">
        <v>114896</v>
      </c>
      <c r="L2263" t="s">
        <v>30</v>
      </c>
      <c r="M2263" s="1" t="d">
        <v>2018-11-01</v>
      </c>
      <c r="N2263">
        <v>11</v>
      </c>
      <c r="O2263">
        <v>1</v>
      </c>
      <c r="P2263">
        <v>2018</v>
      </c>
      <c r="R2263" t="s">
        <v>26</v>
      </c>
      <c r="S2263" t="s">
        <v>31</v>
      </c>
    </row>
    <row r="2264" spans="1:19" x14ac:dyDescent="0.25">
      <c r="A2264" t="s">
        <v>338</v>
      </c>
      <c r="B2264" t="s">
        <v>33870</v>
      </c>
      <c r="C2264" t="s">
        <v>33879</v>
      </c>
      <c r="E2264" t="s">
        <v>47</v>
      </c>
      <c r="F2264" t="s">
        <v>48</v>
      </c>
      <c r="G2264">
        <v>11249</v>
      </c>
      <c r="H2264">
        <v>40.720475</v>
      </c>
      <c r="I2264">
        <v>-73.962649999999996</v>
      </c>
      <c r="J2264" s="1" t="d">
        <v>2019-01-10</v>
      </c>
      <c r="K2264">
        <v>114899</v>
      </c>
      <c r="L2264" t="s">
        <v>30</v>
      </c>
      <c r="M2264" s="1" t="d">
        <v>2018-11-01</v>
      </c>
      <c r="N2264">
        <v>11</v>
      </c>
      <c r="O2264">
        <v>1</v>
      </c>
      <c r="P2264">
        <v>2018</v>
      </c>
      <c r="R2264" t="s">
        <v>26</v>
      </c>
      <c r="S2264" t="s">
        <v>31</v>
      </c>
    </row>
    <row r="2265" spans="1:19" x14ac:dyDescent="0.25">
      <c r="A2265" t="s">
        <v>338</v>
      </c>
      <c r="B2265" t="s">
        <v>33863</v>
      </c>
      <c r="C2265" t="s">
        <v>33880</v>
      </c>
      <c r="E2265" t="s">
        <v>47</v>
      </c>
      <c r="F2265" t="s">
        <v>48</v>
      </c>
      <c r="G2265">
        <v>11201</v>
      </c>
      <c r="H2265">
        <v>40.693216</v>
      </c>
      <c r="I2265">
        <v>-73.986716000000001</v>
      </c>
      <c r="J2265" s="1" t="d">
        <v>2019-01-10</v>
      </c>
      <c r="K2265">
        <v>114900</v>
      </c>
      <c r="L2265" t="s">
        <v>30</v>
      </c>
      <c r="M2265" s="1" t="d">
        <v>2018-11-01</v>
      </c>
      <c r="N2265">
        <v>11</v>
      </c>
      <c r="O2265">
        <v>1</v>
      </c>
      <c r="P2265">
        <v>2018</v>
      </c>
      <c r="R2265" t="s">
        <v>26</v>
      </c>
      <c r="S2265" t="s">
        <v>31</v>
      </c>
    </row>
    <row r="2266" spans="1:19" x14ac:dyDescent="0.25">
      <c r="A2266" t="s">
        <v>338</v>
      </c>
      <c r="B2266" t="s">
        <v>33884</v>
      </c>
      <c r="C2266" t="s">
        <v>33885</v>
      </c>
      <c r="E2266" t="s">
        <v>47</v>
      </c>
      <c r="F2266" t="s">
        <v>48</v>
      </c>
      <c r="G2266">
        <v>11201</v>
      </c>
      <c r="H2266">
        <v>40.691651999999998</v>
      </c>
      <c r="I2266">
        <v>-73.985732999999996</v>
      </c>
      <c r="J2266" s="1" t="d">
        <v>2019-01-10</v>
      </c>
      <c r="K2266">
        <v>114903</v>
      </c>
      <c r="L2266" t="s">
        <v>30</v>
      </c>
      <c r="M2266" s="1" t="d">
        <v>2018-11-01</v>
      </c>
      <c r="N2266">
        <v>11</v>
      </c>
      <c r="O2266">
        <v>1</v>
      </c>
      <c r="P2266">
        <v>2018</v>
      </c>
      <c r="R2266" t="s">
        <v>26</v>
      </c>
      <c r="S2266" t="s">
        <v>31</v>
      </c>
    </row>
    <row r="2267" spans="1:19" x14ac:dyDescent="0.25">
      <c r="A2267" t="s">
        <v>338</v>
      </c>
      <c r="B2267" t="s">
        <v>33897</v>
      </c>
      <c r="C2267" t="s">
        <v>33898</v>
      </c>
      <c r="E2267" t="s">
        <v>47</v>
      </c>
      <c r="F2267" t="s">
        <v>48</v>
      </c>
      <c r="G2267">
        <v>11211</v>
      </c>
      <c r="H2267">
        <v>40.715404999999997</v>
      </c>
      <c r="I2267">
        <v>-73.958637999999993</v>
      </c>
      <c r="J2267" s="1" t="d">
        <v>2019-01-10</v>
      </c>
      <c r="K2267">
        <v>114910</v>
      </c>
      <c r="L2267" t="s">
        <v>30</v>
      </c>
      <c r="M2267" s="1" t="d">
        <v>2018-11-01</v>
      </c>
      <c r="N2267">
        <v>11</v>
      </c>
      <c r="O2267">
        <v>1</v>
      </c>
      <c r="P2267">
        <v>2018</v>
      </c>
      <c r="R2267" t="s">
        <v>26</v>
      </c>
      <c r="S2267" t="s">
        <v>31</v>
      </c>
    </row>
    <row r="2268" spans="1:19" x14ac:dyDescent="0.25">
      <c r="A2268" t="s">
        <v>338</v>
      </c>
      <c r="B2268" t="s">
        <v>33863</v>
      </c>
      <c r="C2268" t="s">
        <v>33900</v>
      </c>
      <c r="E2268" t="s">
        <v>47</v>
      </c>
      <c r="F2268" t="s">
        <v>48</v>
      </c>
      <c r="G2268">
        <v>11221</v>
      </c>
      <c r="H2268">
        <v>40.698807000000002</v>
      </c>
      <c r="I2268">
        <v>-73.991859000000005</v>
      </c>
      <c r="J2268" s="1" t="d">
        <v>2019-01-10</v>
      </c>
      <c r="K2268">
        <v>114912</v>
      </c>
      <c r="L2268" t="s">
        <v>30</v>
      </c>
      <c r="M2268" s="1" t="d">
        <v>2018-11-01</v>
      </c>
      <c r="N2268">
        <v>11</v>
      </c>
      <c r="O2268">
        <v>1</v>
      </c>
      <c r="P2268">
        <v>2018</v>
      </c>
      <c r="R2268" t="s">
        <v>26</v>
      </c>
      <c r="S2268" t="s">
        <v>31</v>
      </c>
    </row>
    <row r="2269" spans="1:19" x14ac:dyDescent="0.25">
      <c r="A2269" t="s">
        <v>338</v>
      </c>
      <c r="B2269" t="s">
        <v>33863</v>
      </c>
      <c r="C2269" t="s">
        <v>33902</v>
      </c>
      <c r="E2269" t="s">
        <v>47</v>
      </c>
      <c r="F2269" t="s">
        <v>48</v>
      </c>
      <c r="G2269">
        <v>11201</v>
      </c>
      <c r="H2269">
        <v>40.692919000000003</v>
      </c>
      <c r="I2269">
        <v>-73.987193000000005</v>
      </c>
      <c r="J2269" s="1" t="d">
        <v>2019-01-10</v>
      </c>
      <c r="K2269">
        <v>114914</v>
      </c>
      <c r="L2269" t="s">
        <v>30</v>
      </c>
      <c r="M2269" s="1" t="d">
        <v>2018-11-01</v>
      </c>
      <c r="N2269">
        <v>11</v>
      </c>
      <c r="O2269">
        <v>1</v>
      </c>
      <c r="P2269">
        <v>2018</v>
      </c>
      <c r="R2269" t="s">
        <v>26</v>
      </c>
      <c r="S2269" t="s">
        <v>31</v>
      </c>
    </row>
    <row r="2270" spans="1:19" x14ac:dyDescent="0.25">
      <c r="A2270" t="s">
        <v>338</v>
      </c>
      <c r="B2270" t="s">
        <v>33908</v>
      </c>
      <c r="C2270" t="s">
        <v>33909</v>
      </c>
      <c r="E2270" t="s">
        <v>33907</v>
      </c>
      <c r="F2270" t="s">
        <v>48</v>
      </c>
      <c r="G2270">
        <v>11211</v>
      </c>
      <c r="H2270">
        <v>40.720013999999999</v>
      </c>
      <c r="I2270">
        <v>-73.954549999999998</v>
      </c>
      <c r="J2270" s="1" t="d">
        <v>2019-01-10</v>
      </c>
      <c r="K2270">
        <v>114918</v>
      </c>
      <c r="L2270" t="s">
        <v>30</v>
      </c>
      <c r="M2270" s="1" t="d">
        <v>2018-11-01</v>
      </c>
      <c r="N2270">
        <v>11</v>
      </c>
      <c r="O2270">
        <v>1</v>
      </c>
      <c r="P2270">
        <v>2018</v>
      </c>
      <c r="R2270" t="s">
        <v>26</v>
      </c>
      <c r="S2270" t="s">
        <v>31</v>
      </c>
    </row>
    <row r="2271" spans="1:19" x14ac:dyDescent="0.25">
      <c r="A2271" t="s">
        <v>338</v>
      </c>
      <c r="B2271" t="s">
        <v>33912</v>
      </c>
      <c r="C2271" t="s">
        <v>33913</v>
      </c>
      <c r="E2271" t="s">
        <v>15713</v>
      </c>
      <c r="F2271" t="s">
        <v>48</v>
      </c>
      <c r="G2271">
        <v>14424</v>
      </c>
      <c r="H2271">
        <v>42.878166</v>
      </c>
      <c r="I2271">
        <v>-77.255792999999997</v>
      </c>
      <c r="J2271" s="1" t="d">
        <v>2019-01-10</v>
      </c>
      <c r="K2271">
        <v>114920</v>
      </c>
      <c r="L2271" t="s">
        <v>30</v>
      </c>
      <c r="M2271" s="1" t="d">
        <v>2018-11-01</v>
      </c>
      <c r="N2271">
        <v>11</v>
      </c>
      <c r="O2271">
        <v>1</v>
      </c>
      <c r="P2271">
        <v>2018</v>
      </c>
      <c r="R2271" t="s">
        <v>26</v>
      </c>
      <c r="S2271" t="s">
        <v>31</v>
      </c>
    </row>
    <row r="2272" spans="1:19" x14ac:dyDescent="0.25">
      <c r="A2272" t="s">
        <v>338</v>
      </c>
      <c r="B2272" t="s">
        <v>33917</v>
      </c>
      <c r="C2272" t="s">
        <v>33918</v>
      </c>
      <c r="E2272" t="s">
        <v>20489</v>
      </c>
      <c r="F2272" t="s">
        <v>48</v>
      </c>
      <c r="G2272">
        <v>12817</v>
      </c>
      <c r="H2272">
        <v>43.625315999999998</v>
      </c>
      <c r="I2272">
        <v>-73.850471999999996</v>
      </c>
      <c r="J2272" s="1" t="d">
        <v>2019-01-10</v>
      </c>
      <c r="K2272">
        <v>114923</v>
      </c>
      <c r="L2272" t="s">
        <v>30</v>
      </c>
      <c r="M2272" s="1" t="d">
        <v>2018-11-01</v>
      </c>
      <c r="N2272">
        <v>11</v>
      </c>
      <c r="O2272">
        <v>1</v>
      </c>
      <c r="P2272">
        <v>2018</v>
      </c>
      <c r="R2272" t="s">
        <v>26</v>
      </c>
      <c r="S2272" t="s">
        <v>31</v>
      </c>
    </row>
    <row r="2273" spans="1:19" x14ac:dyDescent="0.25">
      <c r="A2273" t="s">
        <v>338</v>
      </c>
      <c r="B2273" t="s">
        <v>33923</v>
      </c>
      <c r="C2273" t="s">
        <v>33924</v>
      </c>
      <c r="E2273" t="s">
        <v>3947</v>
      </c>
      <c r="F2273" t="s">
        <v>48</v>
      </c>
      <c r="G2273">
        <v>14830</v>
      </c>
      <c r="H2273">
        <v>42.153255000000001</v>
      </c>
      <c r="I2273">
        <v>-77.080388999999997</v>
      </c>
      <c r="J2273" s="1" t="d">
        <v>2019-01-10</v>
      </c>
      <c r="K2273">
        <v>114926</v>
      </c>
      <c r="L2273" t="s">
        <v>30</v>
      </c>
      <c r="M2273" s="1" t="d">
        <v>2018-11-01</v>
      </c>
      <c r="N2273">
        <v>11</v>
      </c>
      <c r="O2273">
        <v>1</v>
      </c>
      <c r="P2273">
        <v>2018</v>
      </c>
      <c r="R2273" t="s">
        <v>26</v>
      </c>
      <c r="S2273" t="s">
        <v>31</v>
      </c>
    </row>
    <row r="2274" spans="1:19" x14ac:dyDescent="0.25">
      <c r="A2274" t="s">
        <v>338</v>
      </c>
      <c r="B2274" t="s">
        <v>33925</v>
      </c>
      <c r="C2274" t="s">
        <v>33926</v>
      </c>
      <c r="E2274" t="s">
        <v>3947</v>
      </c>
      <c r="F2274" t="s">
        <v>48</v>
      </c>
      <c r="G2274">
        <v>14830</v>
      </c>
      <c r="H2274">
        <v>42.150849000000001</v>
      </c>
      <c r="I2274">
        <v>-77.064054999999996</v>
      </c>
      <c r="J2274" s="1" t="d">
        <v>2019-01-10</v>
      </c>
      <c r="K2274">
        <v>114927</v>
      </c>
      <c r="L2274" t="s">
        <v>30</v>
      </c>
      <c r="M2274" s="1" t="d">
        <v>2018-11-01</v>
      </c>
      <c r="N2274">
        <v>11</v>
      </c>
      <c r="O2274">
        <v>1</v>
      </c>
      <c r="P2274">
        <v>2018</v>
      </c>
      <c r="R2274" t="s">
        <v>26</v>
      </c>
      <c r="S2274" t="s">
        <v>31</v>
      </c>
    </row>
    <row r="2275" spans="1:19" x14ac:dyDescent="0.25">
      <c r="A2275" t="s">
        <v>338</v>
      </c>
      <c r="B2275" t="s">
        <v>33932</v>
      </c>
      <c r="C2275" t="s">
        <v>33933</v>
      </c>
      <c r="E2275" t="s">
        <v>33931</v>
      </c>
      <c r="F2275" t="s">
        <v>48</v>
      </c>
      <c r="G2275">
        <v>13045</v>
      </c>
      <c r="H2275">
        <v>42.586516369999998</v>
      </c>
      <c r="I2275">
        <v>-76.211675200000002</v>
      </c>
      <c r="J2275" s="1" t="d">
        <v>2019-01-10</v>
      </c>
      <c r="K2275">
        <v>114930</v>
      </c>
      <c r="L2275" t="s">
        <v>30</v>
      </c>
      <c r="M2275" s="1" t="d">
        <v>2018-11-01</v>
      </c>
      <c r="N2275">
        <v>11</v>
      </c>
      <c r="O2275">
        <v>1</v>
      </c>
      <c r="P2275">
        <v>2018</v>
      </c>
      <c r="R2275" t="s">
        <v>26</v>
      </c>
      <c r="S2275" t="s">
        <v>31</v>
      </c>
    </row>
    <row r="2276" spans="1:19" x14ac:dyDescent="0.25">
      <c r="A2276" t="s">
        <v>338</v>
      </c>
      <c r="B2276" t="s">
        <v>33942</v>
      </c>
      <c r="C2276" t="s">
        <v>33943</v>
      </c>
      <c r="E2276" t="s">
        <v>33944</v>
      </c>
      <c r="F2276" t="s">
        <v>48</v>
      </c>
      <c r="G2276">
        <v>13053</v>
      </c>
      <c r="H2276">
        <v>42.470416999999998</v>
      </c>
      <c r="I2276">
        <v>-76.279077999999998</v>
      </c>
      <c r="J2276" s="1" t="d">
        <v>2019-01-10</v>
      </c>
      <c r="K2276">
        <v>114934</v>
      </c>
      <c r="L2276" t="s">
        <v>30</v>
      </c>
      <c r="M2276" s="1" t="d">
        <v>2018-11-01</v>
      </c>
      <c r="N2276">
        <v>11</v>
      </c>
      <c r="O2276">
        <v>1</v>
      </c>
      <c r="P2276">
        <v>2018</v>
      </c>
      <c r="R2276" t="s">
        <v>26</v>
      </c>
      <c r="S2276" t="s">
        <v>27</v>
      </c>
    </row>
    <row r="2277" spans="1:19" x14ac:dyDescent="0.25">
      <c r="A2277" t="s">
        <v>338</v>
      </c>
      <c r="B2277" t="s">
        <v>33610</v>
      </c>
      <c r="C2277" t="s">
        <v>33947</v>
      </c>
      <c r="E2277" t="s">
        <v>33948</v>
      </c>
      <c r="F2277" t="s">
        <v>48</v>
      </c>
      <c r="G2277">
        <v>14052</v>
      </c>
      <c r="H2277">
        <v>42.766365</v>
      </c>
      <c r="I2277">
        <v>-78.608141000000003</v>
      </c>
      <c r="J2277" s="1" t="d">
        <v>2019-01-10</v>
      </c>
      <c r="K2277">
        <v>114936</v>
      </c>
      <c r="L2277" t="s">
        <v>30</v>
      </c>
      <c r="M2277" s="1" t="d">
        <v>2018-11-01</v>
      </c>
      <c r="N2277">
        <v>11</v>
      </c>
      <c r="O2277">
        <v>1</v>
      </c>
      <c r="P2277">
        <v>2018</v>
      </c>
      <c r="R2277" t="s">
        <v>26</v>
      </c>
      <c r="S2277" t="s">
        <v>31</v>
      </c>
    </row>
    <row r="2278" spans="1:19" x14ac:dyDescent="0.25">
      <c r="A2278" t="s">
        <v>338</v>
      </c>
      <c r="B2278" t="s">
        <v>33955</v>
      </c>
      <c r="C2278" t="s">
        <v>33956</v>
      </c>
      <c r="E2278" t="s">
        <v>2810</v>
      </c>
      <c r="F2278" t="s">
        <v>48</v>
      </c>
      <c r="G2278">
        <v>11354</v>
      </c>
      <c r="H2278">
        <v>40.756892999999998</v>
      </c>
      <c r="I2278">
        <v>-73.834158000000002</v>
      </c>
      <c r="J2278" s="1" t="d">
        <v>2019-01-10</v>
      </c>
      <c r="K2278">
        <v>114939</v>
      </c>
      <c r="L2278" t="s">
        <v>30</v>
      </c>
      <c r="M2278" s="1" t="d">
        <v>2018-11-01</v>
      </c>
      <c r="N2278">
        <v>11</v>
      </c>
      <c r="O2278">
        <v>1</v>
      </c>
      <c r="P2278">
        <v>2018</v>
      </c>
      <c r="R2278" t="s">
        <v>26</v>
      </c>
      <c r="S2278" t="s">
        <v>31</v>
      </c>
    </row>
    <row r="2279" spans="1:19" x14ac:dyDescent="0.25">
      <c r="A2279" t="s">
        <v>338</v>
      </c>
      <c r="B2279" t="s">
        <v>33957</v>
      </c>
      <c r="C2279" t="s">
        <v>33958</v>
      </c>
      <c r="E2279" t="s">
        <v>26420</v>
      </c>
      <c r="F2279" t="s">
        <v>48</v>
      </c>
      <c r="G2279">
        <v>11375</v>
      </c>
      <c r="H2279">
        <v>40.726421000000002</v>
      </c>
      <c r="I2279">
        <v>-73.851405999999997</v>
      </c>
      <c r="J2279" s="1" t="d">
        <v>2019-01-10</v>
      </c>
      <c r="K2279">
        <v>114940</v>
      </c>
      <c r="L2279" t="s">
        <v>30</v>
      </c>
      <c r="M2279" s="1" t="d">
        <v>2018-11-01</v>
      </c>
      <c r="N2279">
        <v>11</v>
      </c>
      <c r="O2279">
        <v>1</v>
      </c>
      <c r="P2279">
        <v>2018</v>
      </c>
      <c r="R2279" t="s">
        <v>26</v>
      </c>
      <c r="S2279" t="s">
        <v>31</v>
      </c>
    </row>
    <row r="2280" spans="1:19" x14ac:dyDescent="0.25">
      <c r="A2280" t="s">
        <v>338</v>
      </c>
      <c r="B2280" t="s">
        <v>33962</v>
      </c>
      <c r="C2280" t="s">
        <v>33963</v>
      </c>
      <c r="E2280" t="s">
        <v>33964</v>
      </c>
      <c r="F2280" t="s">
        <v>48</v>
      </c>
      <c r="G2280">
        <v>10922</v>
      </c>
      <c r="H2280">
        <v>41.33167787</v>
      </c>
      <c r="I2280">
        <v>-73.988554949999994</v>
      </c>
      <c r="J2280" s="1" t="d">
        <v>2019-01-10</v>
      </c>
      <c r="K2280">
        <v>114942</v>
      </c>
      <c r="L2280" t="s">
        <v>30</v>
      </c>
      <c r="M2280" s="1" t="d">
        <v>2018-11-01</v>
      </c>
      <c r="N2280">
        <v>11</v>
      </c>
      <c r="O2280">
        <v>1</v>
      </c>
      <c r="P2280">
        <v>2018</v>
      </c>
      <c r="R2280" t="s">
        <v>26</v>
      </c>
      <c r="S2280" t="s">
        <v>27</v>
      </c>
    </row>
    <row r="2281" spans="1:19" x14ac:dyDescent="0.25">
      <c r="A2281" t="s">
        <v>338</v>
      </c>
      <c r="B2281" t="s">
        <v>33970</v>
      </c>
      <c r="C2281" t="s">
        <v>33971</v>
      </c>
      <c r="E2281" t="s">
        <v>27084</v>
      </c>
      <c r="F2281" t="s">
        <v>48</v>
      </c>
      <c r="G2281">
        <v>12075</v>
      </c>
      <c r="H2281">
        <v>42.270437000000001</v>
      </c>
      <c r="I2281">
        <v>-73.593885</v>
      </c>
      <c r="J2281" s="1" t="d">
        <v>2019-01-10</v>
      </c>
      <c r="K2281">
        <v>114946</v>
      </c>
      <c r="L2281" t="s">
        <v>30</v>
      </c>
      <c r="M2281" s="1" t="d">
        <v>2018-07-26</v>
      </c>
      <c r="N2281">
        <v>7</v>
      </c>
      <c r="O2281">
        <v>26</v>
      </c>
      <c r="P2281">
        <v>2018</v>
      </c>
      <c r="R2281" t="s">
        <v>26</v>
      </c>
      <c r="S2281" t="s">
        <v>31</v>
      </c>
    </row>
    <row r="2282" spans="1:19" x14ac:dyDescent="0.25">
      <c r="A2282" t="s">
        <v>338</v>
      </c>
      <c r="B2282" t="s">
        <v>33849</v>
      </c>
      <c r="C2282" t="s">
        <v>33975</v>
      </c>
      <c r="E2282" t="s">
        <v>33976</v>
      </c>
      <c r="F2282" t="s">
        <v>48</v>
      </c>
      <c r="G2282">
        <v>14467</v>
      </c>
      <c r="H2282">
        <v>43.055362000000002</v>
      </c>
      <c r="I2282">
        <v>-77.653149999999997</v>
      </c>
      <c r="J2282" s="1" t="d">
        <v>2019-01-10</v>
      </c>
      <c r="K2282">
        <v>114948</v>
      </c>
      <c r="L2282" t="s">
        <v>30</v>
      </c>
      <c r="M2282" s="1" t="d">
        <v>2018-11-01</v>
      </c>
      <c r="N2282">
        <v>11</v>
      </c>
      <c r="O2282">
        <v>1</v>
      </c>
      <c r="P2282">
        <v>2018</v>
      </c>
      <c r="R2282" t="s">
        <v>26</v>
      </c>
      <c r="S2282" t="s">
        <v>31</v>
      </c>
    </row>
    <row r="2283" spans="1:19" x14ac:dyDescent="0.25">
      <c r="A2283" t="s">
        <v>338</v>
      </c>
      <c r="B2283" t="s">
        <v>33977</v>
      </c>
      <c r="C2283" t="s">
        <v>33978</v>
      </c>
      <c r="E2283" t="s">
        <v>2749</v>
      </c>
      <c r="F2283" t="s">
        <v>48</v>
      </c>
      <c r="G2283">
        <v>12528</v>
      </c>
      <c r="H2283">
        <v>41.733972000000001</v>
      </c>
      <c r="I2283">
        <v>-73.974845999999999</v>
      </c>
      <c r="J2283" s="1" t="d">
        <v>2019-01-10</v>
      </c>
      <c r="K2283">
        <v>114949</v>
      </c>
      <c r="L2283" t="s">
        <v>30</v>
      </c>
      <c r="M2283" s="1" t="d">
        <v>2018-11-01</v>
      </c>
      <c r="N2283">
        <v>11</v>
      </c>
      <c r="O2283">
        <v>1</v>
      </c>
      <c r="P2283">
        <v>2018</v>
      </c>
      <c r="R2283" t="s">
        <v>26</v>
      </c>
      <c r="S2283" t="s">
        <v>31</v>
      </c>
    </row>
    <row r="2284" spans="1:19" x14ac:dyDescent="0.25">
      <c r="A2284" t="s">
        <v>338</v>
      </c>
      <c r="B2284" t="s">
        <v>33979</v>
      </c>
      <c r="C2284" t="s">
        <v>33980</v>
      </c>
      <c r="E2284" t="s">
        <v>2749</v>
      </c>
      <c r="F2284" t="s">
        <v>48</v>
      </c>
      <c r="G2284">
        <v>12528</v>
      </c>
      <c r="H2284">
        <v>41.720132999999997</v>
      </c>
      <c r="I2284">
        <v>-73.964806999999993</v>
      </c>
      <c r="J2284" s="1" t="d">
        <v>2019-01-10</v>
      </c>
      <c r="K2284">
        <v>114950</v>
      </c>
      <c r="L2284" t="s">
        <v>30</v>
      </c>
      <c r="M2284" s="1" t="d">
        <v>2018-11-01</v>
      </c>
      <c r="N2284">
        <v>11</v>
      </c>
      <c r="O2284">
        <v>1</v>
      </c>
      <c r="P2284">
        <v>2018</v>
      </c>
      <c r="R2284" t="s">
        <v>26</v>
      </c>
      <c r="S2284" t="s">
        <v>31</v>
      </c>
    </row>
    <row r="2285" spans="1:19" x14ac:dyDescent="0.25">
      <c r="A2285" t="s">
        <v>338</v>
      </c>
      <c r="B2285" t="s">
        <v>33981</v>
      </c>
      <c r="C2285" t="s">
        <v>33982</v>
      </c>
      <c r="E2285" t="s">
        <v>33983</v>
      </c>
      <c r="F2285" t="s">
        <v>48</v>
      </c>
      <c r="G2285">
        <v>12531</v>
      </c>
      <c r="H2285">
        <v>41.548636999999999</v>
      </c>
      <c r="I2285">
        <v>-73.692717999999999</v>
      </c>
      <c r="J2285" s="1" t="d">
        <v>2019-01-10</v>
      </c>
      <c r="K2285">
        <v>114951</v>
      </c>
      <c r="L2285" t="s">
        <v>30</v>
      </c>
      <c r="M2285" s="1" t="d">
        <v>2018-11-01</v>
      </c>
      <c r="N2285">
        <v>11</v>
      </c>
      <c r="O2285">
        <v>1</v>
      </c>
      <c r="P2285">
        <v>2018</v>
      </c>
      <c r="R2285" t="s">
        <v>26</v>
      </c>
      <c r="S2285" t="s">
        <v>31</v>
      </c>
    </row>
    <row r="2286" spans="1:19" x14ac:dyDescent="0.25">
      <c r="A2286" t="s">
        <v>338</v>
      </c>
      <c r="B2286" t="s">
        <v>33984</v>
      </c>
      <c r="C2286" t="s">
        <v>33985</v>
      </c>
      <c r="E2286" t="s">
        <v>33986</v>
      </c>
      <c r="F2286" t="s">
        <v>48</v>
      </c>
      <c r="G2286">
        <v>14843</v>
      </c>
      <c r="H2286">
        <v>42.322850000000003</v>
      </c>
      <c r="I2286">
        <v>-77.662418000000002</v>
      </c>
      <c r="J2286" s="1" t="d">
        <v>2019-01-10</v>
      </c>
      <c r="K2286">
        <v>114952</v>
      </c>
      <c r="L2286" t="s">
        <v>30</v>
      </c>
      <c r="M2286" s="1" t="d">
        <v>2018-11-01</v>
      </c>
      <c r="N2286">
        <v>11</v>
      </c>
      <c r="O2286">
        <v>1</v>
      </c>
      <c r="P2286">
        <v>2018</v>
      </c>
      <c r="R2286" t="s">
        <v>26</v>
      </c>
      <c r="S2286" t="s">
        <v>31</v>
      </c>
    </row>
    <row r="2287" spans="1:19" x14ac:dyDescent="0.25">
      <c r="A2287" t="s">
        <v>338</v>
      </c>
      <c r="B2287" t="s">
        <v>33987</v>
      </c>
      <c r="C2287" t="s">
        <v>33988</v>
      </c>
      <c r="E2287" t="s">
        <v>8593</v>
      </c>
      <c r="F2287" t="s">
        <v>48</v>
      </c>
      <c r="G2287">
        <v>14845</v>
      </c>
      <c r="H2287">
        <v>42.158819999999999</v>
      </c>
      <c r="I2287">
        <v>-76.856120000000004</v>
      </c>
      <c r="J2287" s="1" t="d">
        <v>2019-01-10</v>
      </c>
      <c r="K2287">
        <v>114953</v>
      </c>
      <c r="L2287" t="s">
        <v>30</v>
      </c>
      <c r="M2287" s="1" t="d">
        <v>2018-11-01</v>
      </c>
      <c r="N2287">
        <v>11</v>
      </c>
      <c r="O2287">
        <v>1</v>
      </c>
      <c r="P2287">
        <v>2018</v>
      </c>
      <c r="R2287" t="s">
        <v>26</v>
      </c>
      <c r="S2287" t="s">
        <v>31</v>
      </c>
    </row>
    <row r="2288" spans="1:19" x14ac:dyDescent="0.25">
      <c r="A2288" t="s">
        <v>338</v>
      </c>
      <c r="B2288" t="s">
        <v>33989</v>
      </c>
      <c r="C2288" t="s">
        <v>33990</v>
      </c>
      <c r="E2288" t="s">
        <v>8593</v>
      </c>
      <c r="F2288" t="s">
        <v>48</v>
      </c>
      <c r="G2288">
        <v>14845</v>
      </c>
      <c r="H2288">
        <v>42.161971999999999</v>
      </c>
      <c r="I2288">
        <v>-76.867317999999997</v>
      </c>
      <c r="J2288" s="1" t="d">
        <v>2019-01-10</v>
      </c>
      <c r="K2288">
        <v>114954</v>
      </c>
      <c r="L2288" t="s">
        <v>30</v>
      </c>
      <c r="M2288" s="1" t="d">
        <v>2018-11-01</v>
      </c>
      <c r="N2288">
        <v>11</v>
      </c>
      <c r="O2288">
        <v>1</v>
      </c>
      <c r="P2288">
        <v>2018</v>
      </c>
      <c r="R2288" t="s">
        <v>26</v>
      </c>
      <c r="S2288" t="s">
        <v>31</v>
      </c>
    </row>
    <row r="2289" spans="1:19" x14ac:dyDescent="0.25">
      <c r="A2289" t="s">
        <v>338</v>
      </c>
      <c r="B2289" t="s">
        <v>33993</v>
      </c>
      <c r="C2289" t="s">
        <v>33994</v>
      </c>
      <c r="E2289" t="s">
        <v>2242</v>
      </c>
      <c r="F2289" t="s">
        <v>48</v>
      </c>
      <c r="G2289">
        <v>12534</v>
      </c>
      <c r="H2289">
        <v>42.253073000000001</v>
      </c>
      <c r="I2289">
        <v>-73.796002999999999</v>
      </c>
      <c r="J2289" s="1" t="d">
        <v>2019-01-10</v>
      </c>
      <c r="K2289">
        <v>114956</v>
      </c>
      <c r="L2289" t="s">
        <v>30</v>
      </c>
      <c r="M2289" s="1" t="d">
        <v>2018-11-01</v>
      </c>
      <c r="N2289">
        <v>11</v>
      </c>
      <c r="O2289">
        <v>1</v>
      </c>
      <c r="P2289">
        <v>2018</v>
      </c>
      <c r="R2289" t="s">
        <v>26</v>
      </c>
      <c r="S2289" t="s">
        <v>31</v>
      </c>
    </row>
    <row r="2290" spans="1:19" x14ac:dyDescent="0.25">
      <c r="A2290" t="s">
        <v>338</v>
      </c>
      <c r="B2290" t="s">
        <v>33997</v>
      </c>
      <c r="C2290" t="s">
        <v>33998</v>
      </c>
      <c r="E2290" t="s">
        <v>8581</v>
      </c>
      <c r="F2290" t="s">
        <v>48</v>
      </c>
      <c r="G2290">
        <v>14850</v>
      </c>
      <c r="H2290">
        <v>42.440672999999997</v>
      </c>
      <c r="I2290">
        <v>-76.497375000000005</v>
      </c>
      <c r="J2290" s="1" t="d">
        <v>2019-01-10</v>
      </c>
      <c r="K2290">
        <v>114958</v>
      </c>
      <c r="L2290" t="s">
        <v>30</v>
      </c>
      <c r="M2290" s="1" t="d">
        <v>2018-11-01</v>
      </c>
      <c r="N2290">
        <v>11</v>
      </c>
      <c r="O2290">
        <v>1</v>
      </c>
      <c r="P2290">
        <v>2018</v>
      </c>
      <c r="R2290" t="s">
        <v>26</v>
      </c>
      <c r="S2290" t="s">
        <v>31</v>
      </c>
    </row>
    <row r="2291" spans="1:19" x14ac:dyDescent="0.25">
      <c r="A2291" t="s">
        <v>338</v>
      </c>
      <c r="B2291" t="s">
        <v>34001</v>
      </c>
      <c r="C2291" t="s">
        <v>34002</v>
      </c>
      <c r="E2291" t="s">
        <v>17178</v>
      </c>
      <c r="F2291" t="s">
        <v>48</v>
      </c>
      <c r="G2291">
        <v>11947</v>
      </c>
      <c r="H2291">
        <v>40.948665179999999</v>
      </c>
      <c r="I2291">
        <v>-72.597301220000006</v>
      </c>
      <c r="J2291" s="1" t="d">
        <v>2019-01-10</v>
      </c>
      <c r="K2291">
        <v>114960</v>
      </c>
      <c r="L2291" t="s">
        <v>30</v>
      </c>
      <c r="M2291" s="1" t="d">
        <v>2018-11-01</v>
      </c>
      <c r="N2291">
        <v>11</v>
      </c>
      <c r="O2291">
        <v>1</v>
      </c>
      <c r="P2291">
        <v>2018</v>
      </c>
      <c r="R2291" t="s">
        <v>26</v>
      </c>
      <c r="S2291" t="s">
        <v>31</v>
      </c>
    </row>
    <row r="2292" spans="1:19" x14ac:dyDescent="0.25">
      <c r="A2292" t="s">
        <v>338</v>
      </c>
      <c r="B2292" t="s">
        <v>33789</v>
      </c>
      <c r="C2292" t="s">
        <v>34004</v>
      </c>
      <c r="E2292" t="s">
        <v>585</v>
      </c>
      <c r="F2292" t="s">
        <v>48</v>
      </c>
      <c r="G2292">
        <v>12401</v>
      </c>
      <c r="H2292">
        <v>41.970145000000002</v>
      </c>
      <c r="I2292">
        <v>-73.985923</v>
      </c>
      <c r="J2292" s="1" t="d">
        <v>2019-01-10</v>
      </c>
      <c r="K2292">
        <v>114962</v>
      </c>
      <c r="L2292" t="s">
        <v>30</v>
      </c>
      <c r="M2292" s="1" t="d">
        <v>2018-11-01</v>
      </c>
      <c r="N2292">
        <v>11</v>
      </c>
      <c r="O2292">
        <v>1</v>
      </c>
      <c r="P2292">
        <v>2018</v>
      </c>
      <c r="R2292" t="s">
        <v>26</v>
      </c>
      <c r="S2292" t="s">
        <v>31</v>
      </c>
    </row>
    <row r="2293" spans="1:19" x14ac:dyDescent="0.25">
      <c r="A2293" t="s">
        <v>338</v>
      </c>
      <c r="B2293" t="s">
        <v>34005</v>
      </c>
      <c r="C2293" t="s">
        <v>34006</v>
      </c>
      <c r="E2293" t="s">
        <v>34007</v>
      </c>
      <c r="F2293" t="s">
        <v>48</v>
      </c>
      <c r="G2293">
        <v>12540</v>
      </c>
      <c r="H2293">
        <v>41.662506999999998</v>
      </c>
      <c r="I2293">
        <v>-73.731697999999994</v>
      </c>
      <c r="J2293" s="1" t="d">
        <v>2019-01-10</v>
      </c>
      <c r="K2293">
        <v>114963</v>
      </c>
      <c r="L2293" t="s">
        <v>30</v>
      </c>
      <c r="M2293" s="1" t="d">
        <v>2018-11-01</v>
      </c>
      <c r="N2293">
        <v>11</v>
      </c>
      <c r="O2293">
        <v>1</v>
      </c>
      <c r="P2293">
        <v>2018</v>
      </c>
      <c r="R2293" t="s">
        <v>26</v>
      </c>
      <c r="S2293" t="s">
        <v>27</v>
      </c>
    </row>
    <row r="2294" spans="1:19" x14ac:dyDescent="0.25">
      <c r="A2294" t="s">
        <v>338</v>
      </c>
      <c r="B2294" t="s">
        <v>34008</v>
      </c>
      <c r="C2294" t="s">
        <v>34009</v>
      </c>
      <c r="E2294" t="s">
        <v>34010</v>
      </c>
      <c r="F2294" t="s">
        <v>48</v>
      </c>
      <c r="G2294">
        <v>12845</v>
      </c>
      <c r="H2294">
        <v>43.400633999999997</v>
      </c>
      <c r="I2294">
        <v>-73.716572999999997</v>
      </c>
      <c r="J2294" s="1" t="d">
        <v>2019-01-10</v>
      </c>
      <c r="K2294">
        <v>114964</v>
      </c>
      <c r="L2294" t="s">
        <v>30</v>
      </c>
      <c r="M2294" s="1" t="d">
        <v>2018-11-01</v>
      </c>
      <c r="N2294">
        <v>11</v>
      </c>
      <c r="O2294">
        <v>1</v>
      </c>
      <c r="P2294">
        <v>2018</v>
      </c>
      <c r="R2294" t="s">
        <v>26</v>
      </c>
      <c r="S2294" t="s">
        <v>31</v>
      </c>
    </row>
    <row r="2295" spans="1:19" x14ac:dyDescent="0.25">
      <c r="A2295" t="s">
        <v>338</v>
      </c>
      <c r="B2295" t="s">
        <v>34016</v>
      </c>
      <c r="C2295" t="s">
        <v>34017</v>
      </c>
      <c r="E2295" t="s">
        <v>3460</v>
      </c>
      <c r="F2295" t="s">
        <v>48</v>
      </c>
      <c r="G2295">
        <v>12110</v>
      </c>
      <c r="H2295">
        <v>42.728096999999998</v>
      </c>
      <c r="I2295">
        <v>-73.759578000000005</v>
      </c>
      <c r="J2295" s="1" t="d">
        <v>2019-01-10</v>
      </c>
      <c r="K2295">
        <v>114967</v>
      </c>
      <c r="L2295" t="s">
        <v>30</v>
      </c>
      <c r="M2295" s="1" t="d">
        <v>2018-11-01</v>
      </c>
      <c r="N2295">
        <v>11</v>
      </c>
      <c r="O2295">
        <v>1</v>
      </c>
      <c r="P2295">
        <v>2018</v>
      </c>
      <c r="R2295" t="s">
        <v>26</v>
      </c>
      <c r="S2295" t="s">
        <v>31</v>
      </c>
    </row>
    <row r="2296" spans="1:19" x14ac:dyDescent="0.25">
      <c r="A2296" t="s">
        <v>338</v>
      </c>
      <c r="B2296" t="s">
        <v>34018</v>
      </c>
      <c r="C2296" t="s">
        <v>34019</v>
      </c>
      <c r="E2296" t="s">
        <v>34020</v>
      </c>
      <c r="F2296" t="s">
        <v>48</v>
      </c>
      <c r="G2296">
        <v>11101</v>
      </c>
      <c r="H2296">
        <v>40.742713000000002</v>
      </c>
      <c r="I2296">
        <v>-73.959322999999998</v>
      </c>
      <c r="J2296" s="1" t="d">
        <v>2019-01-10</v>
      </c>
      <c r="K2296">
        <v>114968</v>
      </c>
      <c r="L2296" t="s">
        <v>30</v>
      </c>
      <c r="M2296" s="1" t="d">
        <v>2018-11-01</v>
      </c>
      <c r="N2296">
        <v>11</v>
      </c>
      <c r="O2296">
        <v>1</v>
      </c>
      <c r="P2296">
        <v>2018</v>
      </c>
      <c r="R2296" t="s">
        <v>26</v>
      </c>
      <c r="S2296" t="s">
        <v>31</v>
      </c>
    </row>
    <row r="2297" spans="1:19" x14ac:dyDescent="0.25">
      <c r="A2297" t="s">
        <v>338</v>
      </c>
      <c r="B2297" t="s">
        <v>33870</v>
      </c>
      <c r="C2297" t="s">
        <v>34021</v>
      </c>
      <c r="E2297" t="s">
        <v>34020</v>
      </c>
      <c r="F2297" t="s">
        <v>48</v>
      </c>
      <c r="G2297">
        <v>11101</v>
      </c>
      <c r="H2297">
        <v>40.747653</v>
      </c>
      <c r="I2297">
        <v>-73.942312999999999</v>
      </c>
      <c r="J2297" s="1" t="d">
        <v>2019-01-10</v>
      </c>
      <c r="K2297">
        <v>114969</v>
      </c>
      <c r="L2297" t="s">
        <v>30</v>
      </c>
      <c r="M2297" s="1" t="d">
        <v>2018-11-01</v>
      </c>
      <c r="N2297">
        <v>11</v>
      </c>
      <c r="O2297">
        <v>1</v>
      </c>
      <c r="P2297">
        <v>2018</v>
      </c>
      <c r="R2297" t="s">
        <v>26</v>
      </c>
      <c r="S2297" t="s">
        <v>31</v>
      </c>
    </row>
    <row r="2298" spans="1:19" x14ac:dyDescent="0.25">
      <c r="A2298" t="s">
        <v>338</v>
      </c>
      <c r="B2298" t="s">
        <v>34024</v>
      </c>
      <c r="C2298" t="s">
        <v>26219</v>
      </c>
      <c r="E2298" t="s">
        <v>26220</v>
      </c>
      <c r="F2298" t="s">
        <v>48</v>
      </c>
      <c r="G2298">
        <v>12953</v>
      </c>
      <c r="H2298">
        <v>44.847757999999999</v>
      </c>
      <c r="I2298">
        <v>-74.300297</v>
      </c>
      <c r="J2298" s="1" t="d">
        <v>2019-01-10</v>
      </c>
      <c r="K2298">
        <v>114971</v>
      </c>
      <c r="L2298" t="s">
        <v>30</v>
      </c>
      <c r="M2298" s="1" t="d">
        <v>2018-11-01</v>
      </c>
      <c r="N2298">
        <v>11</v>
      </c>
      <c r="O2298">
        <v>1</v>
      </c>
      <c r="P2298">
        <v>2018</v>
      </c>
      <c r="R2298" t="s">
        <v>26</v>
      </c>
      <c r="S2298" t="s">
        <v>31</v>
      </c>
    </row>
    <row r="2299" spans="1:19" x14ac:dyDescent="0.25">
      <c r="A2299" t="s">
        <v>338</v>
      </c>
      <c r="B2299" t="s">
        <v>34025</v>
      </c>
      <c r="C2299" t="s">
        <v>34026</v>
      </c>
      <c r="E2299" t="s">
        <v>9955</v>
      </c>
      <c r="F2299" t="s">
        <v>48</v>
      </c>
      <c r="G2299">
        <v>10036</v>
      </c>
      <c r="H2299">
        <v>40.760855999999997</v>
      </c>
      <c r="I2299">
        <v>-73.986217999999994</v>
      </c>
      <c r="J2299" s="1" t="d">
        <v>2019-01-10</v>
      </c>
      <c r="K2299">
        <v>114972</v>
      </c>
      <c r="L2299" t="s">
        <v>30</v>
      </c>
      <c r="M2299" s="1" t="d">
        <v>2018-11-01</v>
      </c>
      <c r="N2299">
        <v>11</v>
      </c>
      <c r="O2299">
        <v>1</v>
      </c>
      <c r="P2299">
        <v>2018</v>
      </c>
      <c r="R2299" t="s">
        <v>26</v>
      </c>
      <c r="S2299" t="s">
        <v>31</v>
      </c>
    </row>
    <row r="2300" spans="1:19" x14ac:dyDescent="0.25">
      <c r="A2300" t="s">
        <v>338</v>
      </c>
      <c r="B2300" t="s">
        <v>34025</v>
      </c>
      <c r="C2300" t="s">
        <v>34027</v>
      </c>
      <c r="E2300" t="s">
        <v>9955</v>
      </c>
      <c r="F2300" t="s">
        <v>48</v>
      </c>
      <c r="G2300">
        <v>10065</v>
      </c>
      <c r="H2300">
        <v>40.763564000000002</v>
      </c>
      <c r="I2300">
        <v>-73.960235999999995</v>
      </c>
      <c r="J2300" s="1" t="d">
        <v>2019-01-10</v>
      </c>
      <c r="K2300">
        <v>114973</v>
      </c>
      <c r="L2300" t="s">
        <v>30</v>
      </c>
      <c r="M2300" s="1" t="d">
        <v>2018-11-01</v>
      </c>
      <c r="N2300">
        <v>11</v>
      </c>
      <c r="O2300">
        <v>1</v>
      </c>
      <c r="P2300">
        <v>2018</v>
      </c>
      <c r="R2300" t="s">
        <v>26</v>
      </c>
      <c r="S2300" t="s">
        <v>31</v>
      </c>
    </row>
    <row r="2301" spans="1:19" x14ac:dyDescent="0.25">
      <c r="A2301" t="s">
        <v>338</v>
      </c>
      <c r="B2301" t="s">
        <v>34030</v>
      </c>
      <c r="C2301" t="s">
        <v>34031</v>
      </c>
      <c r="E2301" t="s">
        <v>8671</v>
      </c>
      <c r="F2301" t="s">
        <v>48</v>
      </c>
      <c r="G2301">
        <v>10940</v>
      </c>
      <c r="H2301">
        <v>41.446952000000003</v>
      </c>
      <c r="I2301">
        <v>-74.415608000000006</v>
      </c>
      <c r="J2301" s="1" t="d">
        <v>2019-01-10</v>
      </c>
      <c r="K2301">
        <v>114975</v>
      </c>
      <c r="L2301" t="s">
        <v>30</v>
      </c>
      <c r="M2301" s="1" t="d">
        <v>2018-11-01</v>
      </c>
      <c r="N2301">
        <v>11</v>
      </c>
      <c r="O2301">
        <v>1</v>
      </c>
      <c r="P2301">
        <v>2018</v>
      </c>
      <c r="R2301" t="s">
        <v>26</v>
      </c>
      <c r="S2301" t="s">
        <v>31</v>
      </c>
    </row>
    <row r="2302" spans="1:19" x14ac:dyDescent="0.25">
      <c r="A2302" t="s">
        <v>338</v>
      </c>
      <c r="B2302" t="s">
        <v>33610</v>
      </c>
      <c r="C2302" t="s">
        <v>34047</v>
      </c>
      <c r="E2302" t="s">
        <v>26444</v>
      </c>
      <c r="F2302" t="s">
        <v>48</v>
      </c>
      <c r="G2302">
        <v>12561</v>
      </c>
      <c r="H2302">
        <v>41.740794999999999</v>
      </c>
      <c r="I2302">
        <v>-74.067126999999999</v>
      </c>
      <c r="J2302" s="1" t="d">
        <v>2019-01-10</v>
      </c>
      <c r="K2302">
        <v>114982</v>
      </c>
      <c r="L2302" t="s">
        <v>30</v>
      </c>
      <c r="M2302" s="1" t="d">
        <v>2018-11-01</v>
      </c>
      <c r="N2302">
        <v>11</v>
      </c>
      <c r="O2302">
        <v>1</v>
      </c>
      <c r="P2302">
        <v>2018</v>
      </c>
      <c r="R2302" t="s">
        <v>26</v>
      </c>
      <c r="S2302" t="s">
        <v>31</v>
      </c>
    </row>
    <row r="2303" spans="1:19" x14ac:dyDescent="0.25">
      <c r="A2303" t="s">
        <v>338</v>
      </c>
      <c r="B2303" t="s">
        <v>33870</v>
      </c>
      <c r="C2303" t="s">
        <v>34052</v>
      </c>
      <c r="E2303" t="s">
        <v>52</v>
      </c>
      <c r="F2303" t="s">
        <v>48</v>
      </c>
      <c r="G2303">
        <v>10011</v>
      </c>
      <c r="H2303">
        <v>40.736753999999998</v>
      </c>
      <c r="I2303">
        <v>-73.993789000000007</v>
      </c>
      <c r="J2303" s="1" t="d">
        <v>2019-01-10</v>
      </c>
      <c r="K2303">
        <v>114986</v>
      </c>
      <c r="L2303" t="s">
        <v>30</v>
      </c>
      <c r="M2303" s="1" t="d">
        <v>2018-11-01</v>
      </c>
      <c r="N2303">
        <v>11</v>
      </c>
      <c r="O2303">
        <v>1</v>
      </c>
      <c r="P2303">
        <v>2018</v>
      </c>
      <c r="R2303" t="s">
        <v>26</v>
      </c>
      <c r="S2303" t="s">
        <v>31</v>
      </c>
    </row>
    <row r="2304" spans="1:19" x14ac:dyDescent="0.25">
      <c r="A2304" t="s">
        <v>338</v>
      </c>
      <c r="B2304" t="s">
        <v>33887</v>
      </c>
      <c r="C2304" t="s">
        <v>34056</v>
      </c>
      <c r="E2304" t="s">
        <v>52</v>
      </c>
      <c r="F2304" t="s">
        <v>48</v>
      </c>
      <c r="G2304">
        <v>10024</v>
      </c>
      <c r="H2304">
        <v>40.788305000000001</v>
      </c>
      <c r="I2304">
        <v>-73.971352999999993</v>
      </c>
      <c r="J2304" s="1" t="d">
        <v>2019-01-10</v>
      </c>
      <c r="K2304">
        <v>114990</v>
      </c>
      <c r="L2304" t="s">
        <v>30</v>
      </c>
      <c r="M2304" s="1" t="d">
        <v>2018-11-01</v>
      </c>
      <c r="N2304">
        <v>11</v>
      </c>
      <c r="O2304">
        <v>1</v>
      </c>
      <c r="P2304">
        <v>2018</v>
      </c>
      <c r="R2304" t="s">
        <v>26</v>
      </c>
      <c r="S2304" t="s">
        <v>31</v>
      </c>
    </row>
    <row r="2305" spans="1:19" x14ac:dyDescent="0.25">
      <c r="A2305" t="s">
        <v>338</v>
      </c>
      <c r="B2305" t="s">
        <v>34025</v>
      </c>
      <c r="C2305" t="s">
        <v>34059</v>
      </c>
      <c r="E2305" t="s">
        <v>52</v>
      </c>
      <c r="F2305" t="s">
        <v>48</v>
      </c>
      <c r="G2305">
        <v>10011</v>
      </c>
      <c r="H2305">
        <v>40.738351999999999</v>
      </c>
      <c r="I2305">
        <v>-73.996519000000006</v>
      </c>
      <c r="J2305" s="1" t="d">
        <v>2019-01-10</v>
      </c>
      <c r="K2305">
        <v>114992</v>
      </c>
      <c r="L2305" t="s">
        <v>30</v>
      </c>
      <c r="M2305" s="1" t="d">
        <v>2018-11-01</v>
      </c>
      <c r="N2305">
        <v>11</v>
      </c>
      <c r="O2305">
        <v>1</v>
      </c>
      <c r="P2305">
        <v>2018</v>
      </c>
      <c r="R2305" t="s">
        <v>26</v>
      </c>
      <c r="S2305" t="s">
        <v>31</v>
      </c>
    </row>
    <row r="2306" spans="1:19" x14ac:dyDescent="0.25">
      <c r="A2306" t="s">
        <v>338</v>
      </c>
      <c r="B2306" t="s">
        <v>34025</v>
      </c>
      <c r="C2306" t="s">
        <v>34061</v>
      </c>
      <c r="E2306" t="s">
        <v>52</v>
      </c>
      <c r="F2306" t="s">
        <v>48</v>
      </c>
      <c r="G2306">
        <v>10023</v>
      </c>
      <c r="H2306">
        <v>40.775188</v>
      </c>
      <c r="I2306">
        <v>-73.988500999999999</v>
      </c>
      <c r="J2306" s="1" t="d">
        <v>2019-01-10</v>
      </c>
      <c r="K2306">
        <v>114994</v>
      </c>
      <c r="L2306" t="s">
        <v>30</v>
      </c>
      <c r="M2306" s="1" t="d">
        <v>2018-11-01</v>
      </c>
      <c r="N2306">
        <v>11</v>
      </c>
      <c r="O2306">
        <v>1</v>
      </c>
      <c r="P2306">
        <v>2018</v>
      </c>
      <c r="R2306" t="s">
        <v>26</v>
      </c>
      <c r="S2306" t="s">
        <v>31</v>
      </c>
    </row>
    <row r="2307" spans="1:19" x14ac:dyDescent="0.25">
      <c r="A2307" t="s">
        <v>338</v>
      </c>
      <c r="B2307" t="s">
        <v>33887</v>
      </c>
      <c r="C2307" t="s">
        <v>34064</v>
      </c>
      <c r="E2307" t="s">
        <v>52</v>
      </c>
      <c r="F2307" t="s">
        <v>48</v>
      </c>
      <c r="G2307">
        <v>10016</v>
      </c>
      <c r="H2307">
        <v>40.750253999999998</v>
      </c>
      <c r="I2307">
        <v>-73.978627000000003</v>
      </c>
      <c r="J2307" s="1" t="d">
        <v>2019-01-10</v>
      </c>
      <c r="K2307">
        <v>114996</v>
      </c>
      <c r="L2307" t="s">
        <v>30</v>
      </c>
      <c r="M2307" s="1" t="d">
        <v>2018-11-01</v>
      </c>
      <c r="N2307">
        <v>11</v>
      </c>
      <c r="O2307">
        <v>1</v>
      </c>
      <c r="P2307">
        <v>2018</v>
      </c>
      <c r="R2307" t="s">
        <v>26</v>
      </c>
      <c r="S2307" t="s">
        <v>31</v>
      </c>
    </row>
    <row r="2308" spans="1:19" x14ac:dyDescent="0.25">
      <c r="A2308" t="s">
        <v>338</v>
      </c>
      <c r="B2308" t="s">
        <v>33870</v>
      </c>
      <c r="C2308" t="s">
        <v>34065</v>
      </c>
      <c r="E2308" t="s">
        <v>52</v>
      </c>
      <c r="F2308" t="s">
        <v>48</v>
      </c>
      <c r="G2308">
        <v>10011</v>
      </c>
      <c r="H2308">
        <v>40.737093999999999</v>
      </c>
      <c r="I2308">
        <v>-73.997754</v>
      </c>
      <c r="J2308" s="1" t="d">
        <v>2019-01-10</v>
      </c>
      <c r="K2308">
        <v>114997</v>
      </c>
      <c r="L2308" t="s">
        <v>30</v>
      </c>
      <c r="M2308" s="1" t="d">
        <v>2018-11-01</v>
      </c>
      <c r="N2308">
        <v>11</v>
      </c>
      <c r="O2308">
        <v>1</v>
      </c>
      <c r="P2308">
        <v>2018</v>
      </c>
      <c r="R2308" t="s">
        <v>26</v>
      </c>
      <c r="S2308" t="s">
        <v>31</v>
      </c>
    </row>
    <row r="2309" spans="1:19" x14ac:dyDescent="0.25">
      <c r="A2309" t="s">
        <v>338</v>
      </c>
      <c r="B2309" t="s">
        <v>33870</v>
      </c>
      <c r="C2309" t="s">
        <v>34070</v>
      </c>
      <c r="E2309" t="s">
        <v>52</v>
      </c>
      <c r="F2309" t="s">
        <v>48</v>
      </c>
      <c r="G2309">
        <v>10065</v>
      </c>
      <c r="H2309">
        <v>40.766173999999999</v>
      </c>
      <c r="I2309">
        <v>-73.966419000000002</v>
      </c>
      <c r="J2309" s="1" t="d">
        <v>2019-01-10</v>
      </c>
      <c r="K2309">
        <v>115001</v>
      </c>
      <c r="L2309" t="s">
        <v>30</v>
      </c>
      <c r="M2309" s="1" t="d">
        <v>2018-11-01</v>
      </c>
      <c r="N2309">
        <v>11</v>
      </c>
      <c r="O2309">
        <v>1</v>
      </c>
      <c r="P2309">
        <v>2018</v>
      </c>
      <c r="R2309" t="s">
        <v>26</v>
      </c>
      <c r="S2309" t="s">
        <v>31</v>
      </c>
    </row>
    <row r="2310" spans="1:19" x14ac:dyDescent="0.25">
      <c r="A2310" t="s">
        <v>338</v>
      </c>
      <c r="B2310" t="s">
        <v>34073</v>
      </c>
      <c r="C2310" t="s">
        <v>34074</v>
      </c>
      <c r="E2310" t="s">
        <v>52</v>
      </c>
      <c r="F2310" t="s">
        <v>48</v>
      </c>
      <c r="G2310">
        <v>10022</v>
      </c>
      <c r="H2310">
        <v>40.762805999999998</v>
      </c>
      <c r="I2310">
        <v>-73.968699999999998</v>
      </c>
      <c r="J2310" s="1" t="d">
        <v>2019-01-10</v>
      </c>
      <c r="K2310">
        <v>115004</v>
      </c>
      <c r="L2310" t="s">
        <v>30</v>
      </c>
      <c r="M2310" s="1" t="d">
        <v>2018-11-01</v>
      </c>
      <c r="N2310">
        <v>11</v>
      </c>
      <c r="O2310">
        <v>1</v>
      </c>
      <c r="P2310">
        <v>2018</v>
      </c>
      <c r="R2310" t="s">
        <v>26</v>
      </c>
      <c r="S2310" t="s">
        <v>31</v>
      </c>
    </row>
    <row r="2311" spans="1:19" x14ac:dyDescent="0.25">
      <c r="A2311" t="s">
        <v>338</v>
      </c>
      <c r="B2311" t="s">
        <v>34076</v>
      </c>
      <c r="C2311" t="s">
        <v>34077</v>
      </c>
      <c r="E2311" t="s">
        <v>52</v>
      </c>
      <c r="F2311" t="s">
        <v>48</v>
      </c>
      <c r="G2311">
        <v>10013</v>
      </c>
      <c r="H2311">
        <v>40.716208000000002</v>
      </c>
      <c r="I2311">
        <v>-74.009488000000005</v>
      </c>
      <c r="J2311" s="1" t="d">
        <v>2019-01-10</v>
      </c>
      <c r="K2311">
        <v>115006</v>
      </c>
      <c r="L2311" t="s">
        <v>30</v>
      </c>
      <c r="M2311" s="1" t="d">
        <v>2018-11-01</v>
      </c>
      <c r="N2311">
        <v>11</v>
      </c>
      <c r="O2311">
        <v>1</v>
      </c>
      <c r="P2311">
        <v>2018</v>
      </c>
      <c r="R2311" t="s">
        <v>26</v>
      </c>
      <c r="S2311" t="s">
        <v>31</v>
      </c>
    </row>
    <row r="2312" spans="1:19" x14ac:dyDescent="0.25">
      <c r="A2312" t="s">
        <v>338</v>
      </c>
      <c r="B2312" t="s">
        <v>34084</v>
      </c>
      <c r="C2312" t="s">
        <v>34085</v>
      </c>
      <c r="E2312" t="s">
        <v>52</v>
      </c>
      <c r="F2312" t="s">
        <v>48</v>
      </c>
      <c r="G2312">
        <v>10019</v>
      </c>
      <c r="H2312">
        <v>40.762445</v>
      </c>
      <c r="I2312">
        <v>-73.979709999999997</v>
      </c>
      <c r="J2312" s="1" t="d">
        <v>2019-01-10</v>
      </c>
      <c r="K2312">
        <v>115011</v>
      </c>
      <c r="L2312" t="s">
        <v>30</v>
      </c>
      <c r="M2312" s="1" t="d">
        <v>2018-11-01</v>
      </c>
      <c r="N2312">
        <v>11</v>
      </c>
      <c r="O2312">
        <v>1</v>
      </c>
      <c r="P2312">
        <v>2018</v>
      </c>
      <c r="R2312" t="s">
        <v>26</v>
      </c>
      <c r="S2312" t="s">
        <v>31</v>
      </c>
    </row>
    <row r="2313" spans="1:19" x14ac:dyDescent="0.25">
      <c r="A2313" t="s">
        <v>338</v>
      </c>
      <c r="B2313" t="s">
        <v>34086</v>
      </c>
      <c r="C2313" t="s">
        <v>34087</v>
      </c>
      <c r="E2313" t="s">
        <v>52</v>
      </c>
      <c r="F2313" t="s">
        <v>48</v>
      </c>
      <c r="G2313">
        <v>10105</v>
      </c>
      <c r="H2313">
        <v>40.763509999999997</v>
      </c>
      <c r="I2313">
        <v>-73.979364000000004</v>
      </c>
      <c r="J2313" s="1" t="d">
        <v>2019-01-10</v>
      </c>
      <c r="K2313">
        <v>115012</v>
      </c>
      <c r="L2313" t="s">
        <v>30</v>
      </c>
      <c r="M2313" s="1" t="d">
        <v>2018-11-01</v>
      </c>
      <c r="N2313">
        <v>11</v>
      </c>
      <c r="O2313">
        <v>1</v>
      </c>
      <c r="P2313">
        <v>2018</v>
      </c>
      <c r="R2313" t="s">
        <v>26</v>
      </c>
      <c r="S2313" t="s">
        <v>31</v>
      </c>
    </row>
    <row r="2314" spans="1:19" x14ac:dyDescent="0.25">
      <c r="A2314" t="s">
        <v>338</v>
      </c>
      <c r="B2314" t="s">
        <v>34025</v>
      </c>
      <c r="C2314" t="s">
        <v>34089</v>
      </c>
      <c r="E2314" t="s">
        <v>52</v>
      </c>
      <c r="F2314" t="s">
        <v>48</v>
      </c>
      <c r="G2314">
        <v>10023</v>
      </c>
      <c r="H2314">
        <v>40.775545000000001</v>
      </c>
      <c r="I2314">
        <v>-73.981800000000007</v>
      </c>
      <c r="J2314" s="1" t="d">
        <v>2019-01-10</v>
      </c>
      <c r="K2314">
        <v>115015</v>
      </c>
      <c r="L2314" t="s">
        <v>30</v>
      </c>
      <c r="M2314" s="1" t="d">
        <v>2018-11-01</v>
      </c>
      <c r="N2314">
        <v>11</v>
      </c>
      <c r="O2314">
        <v>1</v>
      </c>
      <c r="P2314">
        <v>2018</v>
      </c>
      <c r="R2314" t="s">
        <v>26</v>
      </c>
      <c r="S2314" t="s">
        <v>31</v>
      </c>
    </row>
    <row r="2315" spans="1:19" x14ac:dyDescent="0.25">
      <c r="A2315" t="s">
        <v>338</v>
      </c>
      <c r="B2315" t="s">
        <v>34025</v>
      </c>
      <c r="C2315" t="s">
        <v>34092</v>
      </c>
      <c r="E2315" t="s">
        <v>52</v>
      </c>
      <c r="F2315" t="s">
        <v>48</v>
      </c>
      <c r="G2315">
        <v>10014</v>
      </c>
      <c r="H2315">
        <v>40.733632999999998</v>
      </c>
      <c r="I2315">
        <v>-74.009238999999994</v>
      </c>
      <c r="J2315" s="1" t="d">
        <v>2019-01-10</v>
      </c>
      <c r="K2315">
        <v>115018</v>
      </c>
      <c r="L2315" t="s">
        <v>30</v>
      </c>
      <c r="M2315" s="1" t="d">
        <v>2018-11-01</v>
      </c>
      <c r="N2315">
        <v>11</v>
      </c>
      <c r="O2315">
        <v>1</v>
      </c>
      <c r="P2315">
        <v>2018</v>
      </c>
      <c r="R2315" t="s">
        <v>26</v>
      </c>
      <c r="S2315" t="s">
        <v>31</v>
      </c>
    </row>
    <row r="2316" spans="1:19" x14ac:dyDescent="0.25">
      <c r="A2316" t="s">
        <v>338</v>
      </c>
      <c r="B2316" t="s">
        <v>33887</v>
      </c>
      <c r="C2316" t="s">
        <v>34094</v>
      </c>
      <c r="E2316" t="s">
        <v>52</v>
      </c>
      <c r="F2316" t="s">
        <v>48</v>
      </c>
      <c r="G2316">
        <v>10021</v>
      </c>
      <c r="H2316">
        <v>40.773471999999998</v>
      </c>
      <c r="I2316">
        <v>-73.959919999999997</v>
      </c>
      <c r="J2316" s="1" t="d">
        <v>2019-01-10</v>
      </c>
      <c r="K2316">
        <v>115020</v>
      </c>
      <c r="L2316" t="s">
        <v>30</v>
      </c>
      <c r="M2316" s="1" t="d">
        <v>2018-11-01</v>
      </c>
      <c r="N2316">
        <v>11</v>
      </c>
      <c r="O2316">
        <v>1</v>
      </c>
      <c r="P2316">
        <v>2018</v>
      </c>
      <c r="R2316" t="s">
        <v>26</v>
      </c>
      <c r="S2316" t="s">
        <v>31</v>
      </c>
    </row>
    <row r="2317" spans="1:19" x14ac:dyDescent="0.25">
      <c r="A2317" t="s">
        <v>338</v>
      </c>
      <c r="B2317" t="s">
        <v>33873</v>
      </c>
      <c r="C2317" t="s">
        <v>34105</v>
      </c>
      <c r="E2317" t="s">
        <v>52</v>
      </c>
      <c r="F2317" t="s">
        <v>48</v>
      </c>
      <c r="G2317">
        <v>10012</v>
      </c>
      <c r="H2317">
        <v>40.721724000000002</v>
      </c>
      <c r="I2317">
        <v>-73.987775999999997</v>
      </c>
      <c r="J2317" s="1" t="d">
        <v>2019-01-10</v>
      </c>
      <c r="K2317">
        <v>115029</v>
      </c>
      <c r="L2317" t="s">
        <v>30</v>
      </c>
      <c r="M2317" s="1" t="d">
        <v>2018-11-01</v>
      </c>
      <c r="N2317">
        <v>11</v>
      </c>
      <c r="O2317">
        <v>1</v>
      </c>
      <c r="P2317">
        <v>2018</v>
      </c>
      <c r="R2317" t="s">
        <v>26</v>
      </c>
      <c r="S2317" t="s">
        <v>31</v>
      </c>
    </row>
    <row r="2318" spans="1:19" x14ac:dyDescent="0.25">
      <c r="A2318" t="s">
        <v>338</v>
      </c>
      <c r="B2318" t="s">
        <v>34025</v>
      </c>
      <c r="C2318" t="s">
        <v>34112</v>
      </c>
      <c r="E2318" t="s">
        <v>52</v>
      </c>
      <c r="F2318" t="s">
        <v>48</v>
      </c>
      <c r="G2318">
        <v>10002</v>
      </c>
      <c r="H2318">
        <v>40.715074000000001</v>
      </c>
      <c r="I2318">
        <v>-73.986926999999994</v>
      </c>
      <c r="J2318" s="1" t="d">
        <v>2019-01-10</v>
      </c>
      <c r="K2318">
        <v>115035</v>
      </c>
      <c r="L2318" t="s">
        <v>30</v>
      </c>
      <c r="M2318" s="1" t="d">
        <v>2018-11-01</v>
      </c>
      <c r="N2318">
        <v>11</v>
      </c>
      <c r="O2318">
        <v>1</v>
      </c>
      <c r="P2318">
        <v>2018</v>
      </c>
      <c r="R2318" t="s">
        <v>26</v>
      </c>
      <c r="S2318" t="s">
        <v>31</v>
      </c>
    </row>
    <row r="2319" spans="1:19" x14ac:dyDescent="0.25">
      <c r="A2319" t="s">
        <v>338</v>
      </c>
      <c r="B2319" t="s">
        <v>34116</v>
      </c>
      <c r="C2319" t="s">
        <v>34117</v>
      </c>
      <c r="E2319" t="s">
        <v>52</v>
      </c>
      <c r="F2319" t="s">
        <v>48</v>
      </c>
      <c r="G2319">
        <v>10007</v>
      </c>
      <c r="H2319">
        <v>40.716579000000003</v>
      </c>
      <c r="I2319">
        <v>-74.012393000000003</v>
      </c>
      <c r="J2319" s="1" t="d">
        <v>2019-01-10</v>
      </c>
      <c r="K2319">
        <v>115038</v>
      </c>
      <c r="L2319" t="s">
        <v>30</v>
      </c>
      <c r="M2319" s="1" t="d">
        <v>2018-11-01</v>
      </c>
      <c r="N2319">
        <v>11</v>
      </c>
      <c r="O2319">
        <v>1</v>
      </c>
      <c r="P2319">
        <v>2018</v>
      </c>
      <c r="R2319" t="s">
        <v>26</v>
      </c>
      <c r="S2319" t="s">
        <v>31</v>
      </c>
    </row>
    <row r="2320" spans="1:19" x14ac:dyDescent="0.25">
      <c r="A2320" t="s">
        <v>338</v>
      </c>
      <c r="B2320" t="s">
        <v>34125</v>
      </c>
      <c r="C2320" t="s">
        <v>34126</v>
      </c>
      <c r="E2320" t="s">
        <v>52</v>
      </c>
      <c r="F2320" t="s">
        <v>48</v>
      </c>
      <c r="G2320">
        <v>10022</v>
      </c>
      <c r="H2320">
        <v>40.759763999999997</v>
      </c>
      <c r="I2320">
        <v>-73.967956000000001</v>
      </c>
      <c r="J2320" s="1" t="d">
        <v>2019-01-10</v>
      </c>
      <c r="K2320">
        <v>115045</v>
      </c>
      <c r="L2320" t="s">
        <v>30</v>
      </c>
      <c r="M2320" s="1" t="d">
        <v>2018-11-01</v>
      </c>
      <c r="N2320">
        <v>11</v>
      </c>
      <c r="O2320">
        <v>1</v>
      </c>
      <c r="P2320">
        <v>2018</v>
      </c>
      <c r="R2320" t="s">
        <v>26</v>
      </c>
      <c r="S2320" t="s">
        <v>31</v>
      </c>
    </row>
    <row r="2321" spans="1:19" x14ac:dyDescent="0.25">
      <c r="A2321" t="s">
        <v>338</v>
      </c>
      <c r="B2321" t="s">
        <v>34134</v>
      </c>
      <c r="C2321" t="s">
        <v>34135</v>
      </c>
      <c r="E2321" t="s">
        <v>52</v>
      </c>
      <c r="F2321" t="s">
        <v>48</v>
      </c>
      <c r="G2321">
        <v>10023</v>
      </c>
      <c r="H2321">
        <v>40.780143000000002</v>
      </c>
      <c r="I2321">
        <v>-73.982209999999995</v>
      </c>
      <c r="J2321" s="1" t="d">
        <v>2019-01-10</v>
      </c>
      <c r="K2321">
        <v>115052</v>
      </c>
      <c r="L2321" t="s">
        <v>30</v>
      </c>
      <c r="M2321" s="1" t="d">
        <v>2018-11-01</v>
      </c>
      <c r="N2321">
        <v>11</v>
      </c>
      <c r="O2321">
        <v>1</v>
      </c>
      <c r="P2321">
        <v>2018</v>
      </c>
      <c r="R2321" t="s">
        <v>26</v>
      </c>
      <c r="S2321" t="s">
        <v>31</v>
      </c>
    </row>
    <row r="2322" spans="1:19" x14ac:dyDescent="0.25">
      <c r="A2322" t="s">
        <v>338</v>
      </c>
      <c r="B2322" t="s">
        <v>33870</v>
      </c>
      <c r="C2322" t="s">
        <v>34138</v>
      </c>
      <c r="E2322" t="s">
        <v>52</v>
      </c>
      <c r="F2322" t="s">
        <v>48</v>
      </c>
      <c r="G2322">
        <v>10001</v>
      </c>
      <c r="H2322">
        <v>40.746141999999999</v>
      </c>
      <c r="I2322">
        <v>-73.995221000000001</v>
      </c>
      <c r="J2322" s="1" t="d">
        <v>2019-01-10</v>
      </c>
      <c r="K2322">
        <v>115055</v>
      </c>
      <c r="L2322" t="s">
        <v>30</v>
      </c>
      <c r="M2322" s="1" t="d">
        <v>2018-11-01</v>
      </c>
      <c r="N2322">
        <v>11</v>
      </c>
      <c r="O2322">
        <v>1</v>
      </c>
      <c r="P2322">
        <v>2018</v>
      </c>
      <c r="R2322" t="s">
        <v>26</v>
      </c>
      <c r="S2322" t="s">
        <v>31</v>
      </c>
    </row>
    <row r="2323" spans="1:19" x14ac:dyDescent="0.25">
      <c r="A2323" t="s">
        <v>338</v>
      </c>
      <c r="B2323" t="s">
        <v>33866</v>
      </c>
      <c r="C2323" t="s">
        <v>34144</v>
      </c>
      <c r="E2323" t="s">
        <v>52</v>
      </c>
      <c r="F2323" t="s">
        <v>48</v>
      </c>
      <c r="G2323">
        <v>10019</v>
      </c>
      <c r="H2323">
        <v>40.765734999999999</v>
      </c>
      <c r="I2323">
        <v>-73.982101</v>
      </c>
      <c r="J2323" s="1" t="d">
        <v>2019-01-10</v>
      </c>
      <c r="K2323">
        <v>115059</v>
      </c>
      <c r="L2323" t="s">
        <v>30</v>
      </c>
      <c r="M2323" s="1" t="d">
        <v>2018-11-01</v>
      </c>
      <c r="N2323">
        <v>11</v>
      </c>
      <c r="O2323">
        <v>1</v>
      </c>
      <c r="P2323">
        <v>2018</v>
      </c>
      <c r="R2323" t="s">
        <v>26</v>
      </c>
      <c r="S2323" t="s">
        <v>31</v>
      </c>
    </row>
    <row r="2324" spans="1:19" x14ac:dyDescent="0.25">
      <c r="A2324" t="s">
        <v>338</v>
      </c>
      <c r="B2324" t="s">
        <v>34025</v>
      </c>
      <c r="C2324" t="s">
        <v>34148</v>
      </c>
      <c r="E2324" t="s">
        <v>52</v>
      </c>
      <c r="F2324" t="s">
        <v>48</v>
      </c>
      <c r="G2324">
        <v>10280</v>
      </c>
      <c r="H2324">
        <v>40.708464999999997</v>
      </c>
      <c r="I2324">
        <v>-74.016762</v>
      </c>
      <c r="J2324" s="1" t="d">
        <v>2019-01-10</v>
      </c>
      <c r="K2324">
        <v>115062</v>
      </c>
      <c r="L2324" t="s">
        <v>30</v>
      </c>
      <c r="M2324" s="1" t="d">
        <v>2018-11-01</v>
      </c>
      <c r="N2324">
        <v>11</v>
      </c>
      <c r="O2324">
        <v>1</v>
      </c>
      <c r="P2324">
        <v>2018</v>
      </c>
      <c r="R2324" t="s">
        <v>26</v>
      </c>
      <c r="S2324" t="s">
        <v>31</v>
      </c>
    </row>
    <row r="2325" spans="1:19" x14ac:dyDescent="0.25">
      <c r="A2325" t="s">
        <v>338</v>
      </c>
      <c r="B2325" t="s">
        <v>33870</v>
      </c>
      <c r="C2325" t="s">
        <v>34152</v>
      </c>
      <c r="E2325" t="s">
        <v>52</v>
      </c>
      <c r="F2325" t="s">
        <v>48</v>
      </c>
      <c r="G2325">
        <v>10025</v>
      </c>
      <c r="H2325">
        <v>40.763562</v>
      </c>
      <c r="I2325">
        <v>-73.963078999999993</v>
      </c>
      <c r="J2325" s="1" t="d">
        <v>2019-01-10</v>
      </c>
      <c r="K2325">
        <v>115065</v>
      </c>
      <c r="L2325" t="s">
        <v>30</v>
      </c>
      <c r="M2325" s="1" t="d">
        <v>2018-11-01</v>
      </c>
      <c r="N2325">
        <v>11</v>
      </c>
      <c r="O2325">
        <v>1</v>
      </c>
      <c r="P2325">
        <v>2018</v>
      </c>
      <c r="R2325" t="s">
        <v>26</v>
      </c>
      <c r="S2325" t="s">
        <v>31</v>
      </c>
    </row>
    <row r="2326" spans="1:19" x14ac:dyDescent="0.25">
      <c r="A2326" t="s">
        <v>338</v>
      </c>
      <c r="B2326" t="s">
        <v>33881</v>
      </c>
      <c r="C2326" t="s">
        <v>34153</v>
      </c>
      <c r="E2326" t="s">
        <v>52</v>
      </c>
      <c r="F2326" t="s">
        <v>48</v>
      </c>
      <c r="G2326">
        <v>10128</v>
      </c>
      <c r="H2326">
        <v>40.780918</v>
      </c>
      <c r="I2326">
        <v>-73.950525999999996</v>
      </c>
      <c r="J2326" s="1" t="d">
        <v>2019-01-10</v>
      </c>
      <c r="K2326">
        <v>115066</v>
      </c>
      <c r="L2326" t="s">
        <v>30</v>
      </c>
      <c r="M2326" s="1" t="d">
        <v>2018-11-01</v>
      </c>
      <c r="N2326">
        <v>11</v>
      </c>
      <c r="O2326">
        <v>1</v>
      </c>
      <c r="P2326">
        <v>2018</v>
      </c>
      <c r="R2326" t="s">
        <v>26</v>
      </c>
      <c r="S2326" t="s">
        <v>31</v>
      </c>
    </row>
    <row r="2327" spans="1:19" x14ac:dyDescent="0.25">
      <c r="A2327" t="s">
        <v>338</v>
      </c>
      <c r="B2327" t="s">
        <v>33863</v>
      </c>
      <c r="C2327" t="s">
        <v>34165</v>
      </c>
      <c r="E2327" t="s">
        <v>52</v>
      </c>
      <c r="F2327" t="s">
        <v>48</v>
      </c>
      <c r="G2327">
        <v>10007</v>
      </c>
      <c r="H2327">
        <v>40.715542999999997</v>
      </c>
      <c r="I2327">
        <v>-74.011435000000006</v>
      </c>
      <c r="J2327" s="1" t="d">
        <v>2019-01-10</v>
      </c>
      <c r="K2327">
        <v>115076</v>
      </c>
      <c r="L2327" t="s">
        <v>30</v>
      </c>
      <c r="M2327" s="1" t="d">
        <v>2018-11-01</v>
      </c>
      <c r="N2327">
        <v>11</v>
      </c>
      <c r="O2327">
        <v>1</v>
      </c>
      <c r="P2327">
        <v>2018</v>
      </c>
      <c r="R2327" t="s">
        <v>26</v>
      </c>
      <c r="S2327" t="s">
        <v>31</v>
      </c>
    </row>
    <row r="2328" spans="1:19" x14ac:dyDescent="0.25">
      <c r="A2328" t="s">
        <v>338</v>
      </c>
      <c r="B2328" t="s">
        <v>34025</v>
      </c>
      <c r="C2328" t="s">
        <v>34166</v>
      </c>
      <c r="E2328" t="s">
        <v>52</v>
      </c>
      <c r="F2328" t="s">
        <v>48</v>
      </c>
      <c r="G2328">
        <v>10065</v>
      </c>
      <c r="H2328">
        <v>40.764758</v>
      </c>
      <c r="I2328">
        <v>-73.962041999999997</v>
      </c>
      <c r="J2328" s="1" t="d">
        <v>2019-01-10</v>
      </c>
      <c r="K2328">
        <v>115077</v>
      </c>
      <c r="L2328" t="s">
        <v>30</v>
      </c>
      <c r="M2328" s="1" t="d">
        <v>2018-11-01</v>
      </c>
      <c r="N2328">
        <v>11</v>
      </c>
      <c r="O2328">
        <v>1</v>
      </c>
      <c r="P2328">
        <v>2018</v>
      </c>
      <c r="R2328" t="s">
        <v>26</v>
      </c>
      <c r="S2328" t="s">
        <v>31</v>
      </c>
    </row>
    <row r="2329" spans="1:19" x14ac:dyDescent="0.25">
      <c r="A2329" t="s">
        <v>338</v>
      </c>
      <c r="B2329" t="s">
        <v>34182</v>
      </c>
      <c r="C2329" t="s">
        <v>34183</v>
      </c>
      <c r="E2329" t="s">
        <v>52</v>
      </c>
      <c r="F2329" t="s">
        <v>48</v>
      </c>
      <c r="G2329">
        <v>10022</v>
      </c>
      <c r="H2329">
        <v>40.757047</v>
      </c>
      <c r="I2329">
        <v>-73.974455000000006</v>
      </c>
      <c r="J2329" s="1" t="d">
        <v>2019-01-10</v>
      </c>
      <c r="K2329">
        <v>115090</v>
      </c>
      <c r="L2329" t="s">
        <v>30</v>
      </c>
      <c r="M2329" s="1" t="d">
        <v>2018-11-01</v>
      </c>
      <c r="N2329">
        <v>11</v>
      </c>
      <c r="O2329">
        <v>1</v>
      </c>
      <c r="P2329">
        <v>2018</v>
      </c>
      <c r="R2329" t="s">
        <v>26</v>
      </c>
      <c r="S2329" t="s">
        <v>31</v>
      </c>
    </row>
    <row r="2330" spans="1:19" x14ac:dyDescent="0.25">
      <c r="A2330" t="s">
        <v>338</v>
      </c>
      <c r="B2330" t="s">
        <v>34025</v>
      </c>
      <c r="C2330" t="s">
        <v>34185</v>
      </c>
      <c r="E2330" t="s">
        <v>52</v>
      </c>
      <c r="F2330" t="s">
        <v>48</v>
      </c>
      <c r="G2330">
        <v>10010</v>
      </c>
      <c r="H2330">
        <v>40.737361999999997</v>
      </c>
      <c r="I2330">
        <v>-73.980166999999994</v>
      </c>
      <c r="J2330" s="1" t="d">
        <v>2019-01-10</v>
      </c>
      <c r="K2330">
        <v>115092</v>
      </c>
      <c r="L2330" t="s">
        <v>30</v>
      </c>
      <c r="M2330" s="1" t="d">
        <v>2018-11-01</v>
      </c>
      <c r="N2330">
        <v>11</v>
      </c>
      <c r="O2330">
        <v>1</v>
      </c>
      <c r="P2330">
        <v>2018</v>
      </c>
      <c r="R2330" t="s">
        <v>26</v>
      </c>
      <c r="S2330" t="s">
        <v>31</v>
      </c>
    </row>
    <row r="2331" spans="1:19" x14ac:dyDescent="0.25">
      <c r="A2331" t="s">
        <v>338</v>
      </c>
      <c r="B2331" t="s">
        <v>34187</v>
      </c>
      <c r="C2331" t="s">
        <v>34188</v>
      </c>
      <c r="E2331" t="s">
        <v>52</v>
      </c>
      <c r="F2331" t="s">
        <v>48</v>
      </c>
      <c r="G2331">
        <v>10021</v>
      </c>
      <c r="H2331">
        <v>40.751784000000001</v>
      </c>
      <c r="I2331">
        <v>-73.969463000000005</v>
      </c>
      <c r="J2331" s="1" t="d">
        <v>2019-01-10</v>
      </c>
      <c r="K2331">
        <v>115094</v>
      </c>
      <c r="L2331" t="s">
        <v>30</v>
      </c>
      <c r="M2331" s="1" t="d">
        <v>2018-11-01</v>
      </c>
      <c r="N2331">
        <v>11</v>
      </c>
      <c r="O2331">
        <v>1</v>
      </c>
      <c r="P2331">
        <v>2018</v>
      </c>
      <c r="R2331" t="s">
        <v>26</v>
      </c>
      <c r="S2331" t="s">
        <v>31</v>
      </c>
    </row>
    <row r="2332" spans="1:19" x14ac:dyDescent="0.25">
      <c r="A2332" t="s">
        <v>338</v>
      </c>
      <c r="B2332" t="s">
        <v>34199</v>
      </c>
      <c r="C2332" t="s">
        <v>34200</v>
      </c>
      <c r="E2332" t="s">
        <v>52</v>
      </c>
      <c r="F2332" t="s">
        <v>48</v>
      </c>
      <c r="G2332">
        <v>10128</v>
      </c>
      <c r="H2332">
        <v>40.781374999999997</v>
      </c>
      <c r="I2332">
        <v>-73.946720999999997</v>
      </c>
      <c r="J2332" s="1" t="d">
        <v>2019-01-10</v>
      </c>
      <c r="K2332">
        <v>115103</v>
      </c>
      <c r="L2332" t="s">
        <v>30</v>
      </c>
      <c r="M2332" s="1" t="d">
        <v>2018-11-01</v>
      </c>
      <c r="N2332">
        <v>11</v>
      </c>
      <c r="O2332">
        <v>1</v>
      </c>
      <c r="P2332">
        <v>2018</v>
      </c>
      <c r="R2332" t="s">
        <v>26</v>
      </c>
      <c r="S2332" t="s">
        <v>31</v>
      </c>
    </row>
    <row r="2333" spans="1:19" x14ac:dyDescent="0.25">
      <c r="A2333" t="s">
        <v>338</v>
      </c>
      <c r="B2333" t="s">
        <v>33887</v>
      </c>
      <c r="C2333" t="s">
        <v>34208</v>
      </c>
      <c r="E2333" t="s">
        <v>52</v>
      </c>
      <c r="F2333" t="s">
        <v>48</v>
      </c>
      <c r="G2333">
        <v>10028</v>
      </c>
      <c r="H2333">
        <v>40.775207999999999</v>
      </c>
      <c r="I2333">
        <v>-73.950978000000006</v>
      </c>
      <c r="J2333" s="1" t="d">
        <v>2019-01-10</v>
      </c>
      <c r="K2333">
        <v>115110</v>
      </c>
      <c r="L2333" t="s">
        <v>30</v>
      </c>
      <c r="M2333" s="1" t="d">
        <v>2018-11-01</v>
      </c>
      <c r="N2333">
        <v>11</v>
      </c>
      <c r="O2333">
        <v>1</v>
      </c>
      <c r="P2333">
        <v>2018</v>
      </c>
      <c r="R2333" t="s">
        <v>26</v>
      </c>
      <c r="S2333" t="s">
        <v>31</v>
      </c>
    </row>
    <row r="2334" spans="1:19" x14ac:dyDescent="0.25">
      <c r="A2334" t="s">
        <v>338</v>
      </c>
      <c r="B2334" t="s">
        <v>33881</v>
      </c>
      <c r="C2334" t="s">
        <v>34216</v>
      </c>
      <c r="E2334" t="s">
        <v>52</v>
      </c>
      <c r="F2334" t="s">
        <v>48</v>
      </c>
      <c r="G2334">
        <v>10128</v>
      </c>
      <c r="H2334">
        <v>40.785524000000002</v>
      </c>
      <c r="I2334">
        <v>-73.95496</v>
      </c>
      <c r="J2334" s="1" t="d">
        <v>2019-01-10</v>
      </c>
      <c r="K2334">
        <v>115117</v>
      </c>
      <c r="L2334" t="s">
        <v>30</v>
      </c>
      <c r="M2334" s="1" t="d">
        <v>2018-11-01</v>
      </c>
      <c r="N2334">
        <v>11</v>
      </c>
      <c r="O2334">
        <v>1</v>
      </c>
      <c r="P2334">
        <v>2018</v>
      </c>
      <c r="R2334" t="s">
        <v>26</v>
      </c>
      <c r="S2334" t="s">
        <v>31</v>
      </c>
    </row>
    <row r="2335" spans="1:19" x14ac:dyDescent="0.25">
      <c r="A2335" t="s">
        <v>338</v>
      </c>
      <c r="B2335" t="s">
        <v>34222</v>
      </c>
      <c r="C2335" t="s">
        <v>34223</v>
      </c>
      <c r="E2335" t="s">
        <v>52</v>
      </c>
      <c r="F2335" t="s">
        <v>48</v>
      </c>
      <c r="G2335">
        <v>10025</v>
      </c>
      <c r="H2335">
        <v>40.804006999999999</v>
      </c>
      <c r="I2335">
        <v>-73.960887</v>
      </c>
      <c r="J2335" s="1" t="d">
        <v>2019-01-10</v>
      </c>
      <c r="K2335">
        <v>115122</v>
      </c>
      <c r="L2335" t="s">
        <v>30</v>
      </c>
      <c r="M2335" s="1" t="d">
        <v>2018-11-01</v>
      </c>
      <c r="N2335">
        <v>11</v>
      </c>
      <c r="O2335">
        <v>1</v>
      </c>
      <c r="P2335">
        <v>2018</v>
      </c>
      <c r="R2335" t="s">
        <v>26</v>
      </c>
      <c r="S2335" t="s">
        <v>31</v>
      </c>
    </row>
    <row r="2336" spans="1:19" x14ac:dyDescent="0.25">
      <c r="A2336" t="s">
        <v>338</v>
      </c>
      <c r="B2336" t="s">
        <v>34025</v>
      </c>
      <c r="C2336" t="s">
        <v>34231</v>
      </c>
      <c r="E2336" t="s">
        <v>52</v>
      </c>
      <c r="F2336" t="s">
        <v>48</v>
      </c>
      <c r="G2336">
        <v>10022</v>
      </c>
      <c r="H2336">
        <v>40.755370999999997</v>
      </c>
      <c r="I2336">
        <v>-73.963368000000003</v>
      </c>
      <c r="J2336" s="1" t="d">
        <v>2019-01-10</v>
      </c>
      <c r="K2336">
        <v>115128</v>
      </c>
      <c r="L2336" t="s">
        <v>30</v>
      </c>
      <c r="M2336" s="1" t="d">
        <v>2018-11-01</v>
      </c>
      <c r="N2336">
        <v>11</v>
      </c>
      <c r="O2336">
        <v>1</v>
      </c>
      <c r="P2336">
        <v>2018</v>
      </c>
      <c r="R2336" t="s">
        <v>26</v>
      </c>
      <c r="S2336" t="s">
        <v>31</v>
      </c>
    </row>
    <row r="2337" spans="1:19" x14ac:dyDescent="0.25">
      <c r="A2337" t="s">
        <v>338</v>
      </c>
      <c r="B2337" t="s">
        <v>34233</v>
      </c>
      <c r="C2337" t="s">
        <v>34234</v>
      </c>
      <c r="E2337" t="s">
        <v>52</v>
      </c>
      <c r="F2337" t="s">
        <v>48</v>
      </c>
      <c r="G2337">
        <v>10022</v>
      </c>
      <c r="H2337">
        <v>40.755012999999998</v>
      </c>
      <c r="I2337">
        <v>-73.963549</v>
      </c>
      <c r="J2337" s="1" t="d">
        <v>2019-01-10</v>
      </c>
      <c r="K2337">
        <v>115130</v>
      </c>
      <c r="L2337" t="s">
        <v>30</v>
      </c>
      <c r="M2337" s="1" t="d">
        <v>2018-11-01</v>
      </c>
      <c r="N2337">
        <v>11</v>
      </c>
      <c r="O2337">
        <v>1</v>
      </c>
      <c r="P2337">
        <v>2018</v>
      </c>
      <c r="R2337" t="s">
        <v>26</v>
      </c>
      <c r="S2337" t="s">
        <v>31</v>
      </c>
    </row>
    <row r="2338" spans="1:19" x14ac:dyDescent="0.25">
      <c r="A2338" t="s">
        <v>338</v>
      </c>
      <c r="B2338" t="s">
        <v>34235</v>
      </c>
      <c r="C2338" t="s">
        <v>34236</v>
      </c>
      <c r="E2338" t="s">
        <v>52</v>
      </c>
      <c r="F2338" t="s">
        <v>48</v>
      </c>
      <c r="G2338">
        <v>10022</v>
      </c>
      <c r="H2338">
        <v>40.755679000000001</v>
      </c>
      <c r="I2338">
        <v>-73.963527999999997</v>
      </c>
      <c r="J2338" s="1" t="d">
        <v>2019-01-10</v>
      </c>
      <c r="K2338">
        <v>115131</v>
      </c>
      <c r="L2338" t="s">
        <v>30</v>
      </c>
      <c r="M2338" s="1" t="d">
        <v>2018-11-01</v>
      </c>
      <c r="N2338">
        <v>11</v>
      </c>
      <c r="O2338">
        <v>1</v>
      </c>
      <c r="P2338">
        <v>2018</v>
      </c>
      <c r="R2338" t="s">
        <v>26</v>
      </c>
      <c r="S2338" t="s">
        <v>31</v>
      </c>
    </row>
    <row r="2339" spans="1:19" x14ac:dyDescent="0.25">
      <c r="A2339" t="s">
        <v>338</v>
      </c>
      <c r="B2339" t="s">
        <v>34242</v>
      </c>
      <c r="C2339" t="s">
        <v>34243</v>
      </c>
      <c r="E2339" t="s">
        <v>52</v>
      </c>
      <c r="F2339" t="s">
        <v>48</v>
      </c>
      <c r="G2339">
        <v>10017</v>
      </c>
      <c r="H2339">
        <v>40.752516</v>
      </c>
      <c r="I2339">
        <v>-73.965346999999994</v>
      </c>
      <c r="J2339" s="1" t="d">
        <v>2019-01-10</v>
      </c>
      <c r="K2339">
        <v>115136</v>
      </c>
      <c r="L2339" t="s">
        <v>30</v>
      </c>
      <c r="M2339" s="1" t="d">
        <v>2018-11-01</v>
      </c>
      <c r="N2339">
        <v>11</v>
      </c>
      <c r="O2339">
        <v>1</v>
      </c>
      <c r="P2339">
        <v>2018</v>
      </c>
      <c r="R2339" t="s">
        <v>26</v>
      </c>
      <c r="S2339" t="s">
        <v>31</v>
      </c>
    </row>
    <row r="2340" spans="1:19" x14ac:dyDescent="0.25">
      <c r="A2340" t="s">
        <v>338</v>
      </c>
      <c r="B2340" t="s">
        <v>33887</v>
      </c>
      <c r="C2340" t="s">
        <v>34247</v>
      </c>
      <c r="E2340" t="s">
        <v>52</v>
      </c>
      <c r="F2340" t="s">
        <v>48</v>
      </c>
      <c r="G2340">
        <v>10027</v>
      </c>
      <c r="H2340">
        <v>40.811205999999999</v>
      </c>
      <c r="I2340">
        <v>-73.963781999999995</v>
      </c>
      <c r="J2340" s="1" t="d">
        <v>2019-01-10</v>
      </c>
      <c r="K2340">
        <v>115140</v>
      </c>
      <c r="L2340" t="s">
        <v>30</v>
      </c>
      <c r="M2340" s="1" t="d">
        <v>2018-11-01</v>
      </c>
      <c r="N2340">
        <v>11</v>
      </c>
      <c r="O2340">
        <v>1</v>
      </c>
      <c r="P2340">
        <v>2018</v>
      </c>
      <c r="R2340" t="s">
        <v>26</v>
      </c>
      <c r="S2340" t="s">
        <v>31</v>
      </c>
    </row>
    <row r="2341" spans="1:19" x14ac:dyDescent="0.25">
      <c r="A2341" t="s">
        <v>338</v>
      </c>
      <c r="B2341" t="s">
        <v>33881</v>
      </c>
      <c r="C2341" t="s">
        <v>34250</v>
      </c>
      <c r="E2341" t="s">
        <v>52</v>
      </c>
      <c r="F2341" t="s">
        <v>48</v>
      </c>
      <c r="G2341">
        <v>10280</v>
      </c>
      <c r="H2341">
        <v>40.706643</v>
      </c>
      <c r="I2341">
        <v>-74.018095000000002</v>
      </c>
      <c r="J2341" s="1" t="d">
        <v>2019-01-10</v>
      </c>
      <c r="K2341">
        <v>115143</v>
      </c>
      <c r="L2341" t="s">
        <v>30</v>
      </c>
      <c r="M2341" s="1" t="d">
        <v>2018-11-01</v>
      </c>
      <c r="N2341">
        <v>11</v>
      </c>
      <c r="O2341">
        <v>1</v>
      </c>
      <c r="P2341">
        <v>2018</v>
      </c>
      <c r="R2341" t="s">
        <v>26</v>
      </c>
      <c r="S2341" t="s">
        <v>31</v>
      </c>
    </row>
    <row r="2342" spans="1:19" x14ac:dyDescent="0.25">
      <c r="A2342" t="s">
        <v>338</v>
      </c>
      <c r="B2342" t="s">
        <v>34252</v>
      </c>
      <c r="C2342" t="s">
        <v>34253</v>
      </c>
      <c r="E2342" t="s">
        <v>52</v>
      </c>
      <c r="F2342" t="s">
        <v>48</v>
      </c>
      <c r="G2342">
        <v>10001</v>
      </c>
      <c r="H2342">
        <v>40.751987</v>
      </c>
      <c r="I2342">
        <v>-74.001700999999997</v>
      </c>
      <c r="J2342" s="1" t="d">
        <v>2019-01-10</v>
      </c>
      <c r="K2342">
        <v>115145</v>
      </c>
      <c r="L2342" t="s">
        <v>30</v>
      </c>
      <c r="M2342" s="1" t="d">
        <v>2018-11-01</v>
      </c>
      <c r="N2342">
        <v>11</v>
      </c>
      <c r="O2342">
        <v>1</v>
      </c>
      <c r="P2342">
        <v>2018</v>
      </c>
      <c r="R2342" t="s">
        <v>26</v>
      </c>
      <c r="S2342" t="s">
        <v>31</v>
      </c>
    </row>
    <row r="2343" spans="1:19" x14ac:dyDescent="0.25">
      <c r="A2343" t="s">
        <v>338</v>
      </c>
      <c r="B2343" t="s">
        <v>34254</v>
      </c>
      <c r="C2343" t="s">
        <v>34255</v>
      </c>
      <c r="E2343" t="s">
        <v>52</v>
      </c>
      <c r="F2343" t="s">
        <v>48</v>
      </c>
      <c r="G2343">
        <v>10017</v>
      </c>
      <c r="H2343">
        <v>40.754734999999997</v>
      </c>
      <c r="I2343">
        <v>-73.973360999999997</v>
      </c>
      <c r="J2343" s="1" t="d">
        <v>2019-01-10</v>
      </c>
      <c r="K2343">
        <v>115146</v>
      </c>
      <c r="L2343" t="s">
        <v>30</v>
      </c>
      <c r="M2343" s="1" t="d">
        <v>2018-11-01</v>
      </c>
      <c r="N2343">
        <v>11</v>
      </c>
      <c r="O2343">
        <v>1</v>
      </c>
      <c r="P2343">
        <v>2018</v>
      </c>
      <c r="R2343" t="s">
        <v>26</v>
      </c>
      <c r="S2343" t="s">
        <v>31</v>
      </c>
    </row>
    <row r="2344" spans="1:19" x14ac:dyDescent="0.25">
      <c r="A2344" t="s">
        <v>338</v>
      </c>
      <c r="B2344" t="s">
        <v>34025</v>
      </c>
      <c r="C2344" t="s">
        <v>34258</v>
      </c>
      <c r="E2344" t="s">
        <v>52</v>
      </c>
      <c r="F2344" t="s">
        <v>48</v>
      </c>
      <c r="G2344">
        <v>10021</v>
      </c>
      <c r="H2344">
        <v>40.766741000000003</v>
      </c>
      <c r="I2344">
        <v>-73.951930000000004</v>
      </c>
      <c r="J2344" s="1" t="d">
        <v>2019-01-10</v>
      </c>
      <c r="K2344">
        <v>115149</v>
      </c>
      <c r="L2344" t="s">
        <v>30</v>
      </c>
      <c r="M2344" s="1" t="d">
        <v>2018-11-01</v>
      </c>
      <c r="N2344">
        <v>11</v>
      </c>
      <c r="O2344">
        <v>1</v>
      </c>
      <c r="P2344">
        <v>2018</v>
      </c>
      <c r="R2344" t="s">
        <v>26</v>
      </c>
      <c r="S2344" t="s">
        <v>31</v>
      </c>
    </row>
    <row r="2345" spans="1:19" x14ac:dyDescent="0.25">
      <c r="A2345" t="s">
        <v>338</v>
      </c>
      <c r="B2345" t="s">
        <v>34261</v>
      </c>
      <c r="C2345" t="s">
        <v>34262</v>
      </c>
      <c r="E2345" t="s">
        <v>52</v>
      </c>
      <c r="F2345" t="s">
        <v>48</v>
      </c>
      <c r="G2345">
        <v>10001</v>
      </c>
      <c r="H2345">
        <v>40.752558000000001</v>
      </c>
      <c r="I2345">
        <v>-74.002735999999999</v>
      </c>
      <c r="J2345" s="1" t="d">
        <v>2019-01-10</v>
      </c>
      <c r="K2345">
        <v>115152</v>
      </c>
      <c r="L2345" t="s">
        <v>30</v>
      </c>
      <c r="M2345" s="1" t="d">
        <v>2018-11-01</v>
      </c>
      <c r="N2345">
        <v>11</v>
      </c>
      <c r="O2345">
        <v>1</v>
      </c>
      <c r="P2345">
        <v>2018</v>
      </c>
      <c r="R2345" t="s">
        <v>26</v>
      </c>
      <c r="S2345" t="s">
        <v>31</v>
      </c>
    </row>
    <row r="2346" spans="1:19" x14ac:dyDescent="0.25">
      <c r="A2346" t="s">
        <v>338</v>
      </c>
      <c r="B2346" t="s">
        <v>34025</v>
      </c>
      <c r="C2346" t="s">
        <v>34264</v>
      </c>
      <c r="E2346" t="s">
        <v>52</v>
      </c>
      <c r="F2346" t="s">
        <v>48</v>
      </c>
      <c r="G2346">
        <v>10007</v>
      </c>
      <c r="H2346">
        <v>40.714120999999999</v>
      </c>
      <c r="I2346">
        <v>-74.009808000000007</v>
      </c>
      <c r="J2346" s="1" t="d">
        <v>2019-01-10</v>
      </c>
      <c r="K2346">
        <v>115154</v>
      </c>
      <c r="L2346" t="s">
        <v>30</v>
      </c>
      <c r="M2346" s="1" t="d">
        <v>2018-11-01</v>
      </c>
      <c r="N2346">
        <v>11</v>
      </c>
      <c r="O2346">
        <v>1</v>
      </c>
      <c r="P2346">
        <v>2018</v>
      </c>
      <c r="R2346" t="s">
        <v>26</v>
      </c>
      <c r="S2346" t="s">
        <v>31</v>
      </c>
    </row>
    <row r="2347" spans="1:19" x14ac:dyDescent="0.25">
      <c r="A2347" t="s">
        <v>338</v>
      </c>
      <c r="B2347" t="s">
        <v>33870</v>
      </c>
      <c r="C2347" t="s">
        <v>34279</v>
      </c>
      <c r="E2347" t="s">
        <v>52</v>
      </c>
      <c r="F2347" t="s">
        <v>48</v>
      </c>
      <c r="G2347">
        <v>10002</v>
      </c>
      <c r="H2347">
        <v>40.717123999999998</v>
      </c>
      <c r="I2347">
        <v>-73.992009999999993</v>
      </c>
      <c r="J2347" s="1" t="d">
        <v>2019-01-10</v>
      </c>
      <c r="K2347">
        <v>115166</v>
      </c>
      <c r="L2347" t="s">
        <v>30</v>
      </c>
      <c r="M2347" s="1" t="d">
        <v>2018-11-01</v>
      </c>
      <c r="N2347">
        <v>11</v>
      </c>
      <c r="O2347">
        <v>1</v>
      </c>
      <c r="P2347">
        <v>2018</v>
      </c>
      <c r="R2347" t="s">
        <v>26</v>
      </c>
      <c r="S2347" t="s">
        <v>31</v>
      </c>
    </row>
    <row r="2348" spans="1:19" x14ac:dyDescent="0.25">
      <c r="A2348" t="s">
        <v>338</v>
      </c>
      <c r="B2348" t="s">
        <v>33866</v>
      </c>
      <c r="C2348" t="s">
        <v>34299</v>
      </c>
      <c r="E2348" t="s">
        <v>52</v>
      </c>
      <c r="F2348" t="s">
        <v>48</v>
      </c>
      <c r="G2348">
        <v>10280</v>
      </c>
      <c r="H2348">
        <v>40.706975999999997</v>
      </c>
      <c r="I2348">
        <v>-74.016962000000007</v>
      </c>
      <c r="J2348" s="1" t="d">
        <v>2019-01-10</v>
      </c>
      <c r="K2348">
        <v>115179</v>
      </c>
      <c r="L2348" t="s">
        <v>30</v>
      </c>
      <c r="M2348" s="1" t="d">
        <v>2018-11-01</v>
      </c>
      <c r="N2348">
        <v>11</v>
      </c>
      <c r="O2348">
        <v>1</v>
      </c>
      <c r="P2348">
        <v>2018</v>
      </c>
      <c r="R2348" t="s">
        <v>26</v>
      </c>
      <c r="S2348" t="s">
        <v>31</v>
      </c>
    </row>
    <row r="2349" spans="1:19" x14ac:dyDescent="0.25">
      <c r="A2349" t="s">
        <v>338</v>
      </c>
      <c r="B2349" t="s">
        <v>33870</v>
      </c>
      <c r="C2349" t="s">
        <v>34305</v>
      </c>
      <c r="E2349" t="s">
        <v>52</v>
      </c>
      <c r="F2349" t="s">
        <v>48</v>
      </c>
      <c r="G2349">
        <v>10065</v>
      </c>
      <c r="H2349">
        <v>40.767935000000001</v>
      </c>
      <c r="I2349">
        <v>-73.966710000000006</v>
      </c>
      <c r="J2349" s="1" t="d">
        <v>2019-01-10</v>
      </c>
      <c r="K2349">
        <v>115185</v>
      </c>
      <c r="L2349" t="s">
        <v>30</v>
      </c>
      <c r="M2349" s="1" t="d">
        <v>2018-11-01</v>
      </c>
      <c r="N2349">
        <v>11</v>
      </c>
      <c r="O2349">
        <v>1</v>
      </c>
      <c r="P2349">
        <v>2018</v>
      </c>
      <c r="R2349" t="s">
        <v>26</v>
      </c>
      <c r="S2349" t="s">
        <v>31</v>
      </c>
    </row>
    <row r="2350" spans="1:19" x14ac:dyDescent="0.25">
      <c r="A2350" t="s">
        <v>338</v>
      </c>
      <c r="B2350" t="s">
        <v>34025</v>
      </c>
      <c r="C2350" t="s">
        <v>34306</v>
      </c>
      <c r="E2350" t="s">
        <v>52</v>
      </c>
      <c r="F2350" t="s">
        <v>48</v>
      </c>
      <c r="G2350">
        <v>10038</v>
      </c>
      <c r="H2350">
        <v>40.709609</v>
      </c>
      <c r="I2350">
        <v>-74.004401000000001</v>
      </c>
      <c r="J2350" s="1" t="d">
        <v>2019-01-10</v>
      </c>
      <c r="K2350">
        <v>115186</v>
      </c>
      <c r="L2350" t="s">
        <v>30</v>
      </c>
      <c r="M2350" s="1" t="d">
        <v>2018-11-01</v>
      </c>
      <c r="N2350">
        <v>11</v>
      </c>
      <c r="O2350">
        <v>1</v>
      </c>
      <c r="P2350">
        <v>2018</v>
      </c>
      <c r="R2350" t="s">
        <v>26</v>
      </c>
      <c r="S2350" t="s">
        <v>31</v>
      </c>
    </row>
    <row r="2351" spans="1:19" x14ac:dyDescent="0.25">
      <c r="A2351" t="s">
        <v>338</v>
      </c>
      <c r="B2351" t="s">
        <v>34314</v>
      </c>
      <c r="C2351" t="s">
        <v>34315</v>
      </c>
      <c r="E2351" t="s">
        <v>52</v>
      </c>
      <c r="F2351" t="s">
        <v>48</v>
      </c>
      <c r="G2351">
        <v>10016</v>
      </c>
      <c r="H2351">
        <v>40.747207000000003</v>
      </c>
      <c r="I2351">
        <v>-73.980743000000004</v>
      </c>
      <c r="J2351" s="1" t="d">
        <v>2019-01-10</v>
      </c>
      <c r="K2351">
        <v>115191</v>
      </c>
      <c r="L2351" t="s">
        <v>30</v>
      </c>
      <c r="M2351" s="1" t="d">
        <v>2018-11-01</v>
      </c>
      <c r="N2351">
        <v>11</v>
      </c>
      <c r="O2351">
        <v>1</v>
      </c>
      <c r="P2351">
        <v>2018</v>
      </c>
      <c r="R2351" t="s">
        <v>26</v>
      </c>
      <c r="S2351" t="s">
        <v>31</v>
      </c>
    </row>
    <row r="2352" spans="1:19" x14ac:dyDescent="0.25">
      <c r="A2352" t="s">
        <v>338</v>
      </c>
      <c r="B2352" t="s">
        <v>34326</v>
      </c>
      <c r="C2352" t="s">
        <v>34327</v>
      </c>
      <c r="E2352" t="s">
        <v>25128</v>
      </c>
      <c r="F2352" t="s">
        <v>48</v>
      </c>
      <c r="G2352">
        <v>12853</v>
      </c>
      <c r="H2352">
        <v>43.700215999999998</v>
      </c>
      <c r="I2352">
        <v>-73.986141000000003</v>
      </c>
      <c r="J2352" s="1" t="d">
        <v>2019-01-10</v>
      </c>
      <c r="K2352">
        <v>115200</v>
      </c>
      <c r="L2352" t="s">
        <v>30</v>
      </c>
      <c r="M2352" s="1" t="d">
        <v>2018-11-01</v>
      </c>
      <c r="N2352">
        <v>11</v>
      </c>
      <c r="O2352">
        <v>1</v>
      </c>
      <c r="P2352">
        <v>2018</v>
      </c>
      <c r="R2352" t="s">
        <v>26</v>
      </c>
      <c r="S2352" t="s">
        <v>31</v>
      </c>
    </row>
    <row r="2353" spans="1:19" x14ac:dyDescent="0.25">
      <c r="A2353" t="s">
        <v>338</v>
      </c>
      <c r="B2353" t="s">
        <v>34330</v>
      </c>
      <c r="C2353" t="s">
        <v>1443</v>
      </c>
      <c r="E2353" t="s">
        <v>34331</v>
      </c>
      <c r="F2353" t="s">
        <v>48</v>
      </c>
      <c r="G2353">
        <v>14760</v>
      </c>
      <c r="H2353">
        <v>42.087508999999997</v>
      </c>
      <c r="I2353">
        <v>-78.429090000000002</v>
      </c>
      <c r="J2353" s="1" t="d">
        <v>2019-01-10</v>
      </c>
      <c r="K2353">
        <v>115202</v>
      </c>
      <c r="L2353" t="s">
        <v>30</v>
      </c>
      <c r="M2353" s="1" t="d">
        <v>2018-11-01</v>
      </c>
      <c r="N2353">
        <v>11</v>
      </c>
      <c r="O2353">
        <v>1</v>
      </c>
      <c r="P2353">
        <v>2018</v>
      </c>
      <c r="R2353" t="s">
        <v>26</v>
      </c>
      <c r="S2353" t="s">
        <v>31</v>
      </c>
    </row>
    <row r="2354" spans="1:19" x14ac:dyDescent="0.25">
      <c r="A2354" t="s">
        <v>338</v>
      </c>
      <c r="B2354" t="s">
        <v>34332</v>
      </c>
      <c r="C2354" t="s">
        <v>34333</v>
      </c>
      <c r="E2354" t="s">
        <v>34331</v>
      </c>
      <c r="F2354" t="s">
        <v>48</v>
      </c>
      <c r="G2354">
        <v>14760</v>
      </c>
      <c r="H2354">
        <v>42.076450000000001</v>
      </c>
      <c r="I2354">
        <v>-78.466970000000003</v>
      </c>
      <c r="J2354" s="1" t="d">
        <v>2019-01-10</v>
      </c>
      <c r="K2354">
        <v>115203</v>
      </c>
      <c r="L2354" t="s">
        <v>30</v>
      </c>
      <c r="M2354" s="1" t="d">
        <v>2018-11-01</v>
      </c>
      <c r="N2354">
        <v>11</v>
      </c>
      <c r="O2354">
        <v>1</v>
      </c>
      <c r="P2354">
        <v>2018</v>
      </c>
      <c r="R2354" t="s">
        <v>26</v>
      </c>
      <c r="S2354" t="s">
        <v>31</v>
      </c>
    </row>
    <row r="2355" spans="1:19" x14ac:dyDescent="0.25">
      <c r="A2355" t="s">
        <v>338</v>
      </c>
      <c r="B2355" t="s">
        <v>34334</v>
      </c>
      <c r="C2355" t="s">
        <v>34335</v>
      </c>
      <c r="E2355" t="s">
        <v>34331</v>
      </c>
      <c r="F2355" t="s">
        <v>48</v>
      </c>
      <c r="G2355">
        <v>14760</v>
      </c>
      <c r="H2355">
        <v>42.080326999999997</v>
      </c>
      <c r="I2355">
        <v>-78.477789999999999</v>
      </c>
      <c r="J2355" s="1" t="d">
        <v>2019-01-10</v>
      </c>
      <c r="K2355">
        <v>115204</v>
      </c>
      <c r="L2355" t="s">
        <v>30</v>
      </c>
      <c r="M2355" s="1" t="d">
        <v>2018-11-01</v>
      </c>
      <c r="N2355">
        <v>11</v>
      </c>
      <c r="O2355">
        <v>1</v>
      </c>
      <c r="P2355">
        <v>2018</v>
      </c>
      <c r="R2355" t="s">
        <v>26</v>
      </c>
      <c r="S2355" t="s">
        <v>31</v>
      </c>
    </row>
    <row r="2356" spans="1:19" x14ac:dyDescent="0.25">
      <c r="A2356" t="s">
        <v>338</v>
      </c>
      <c r="B2356" t="s">
        <v>34336</v>
      </c>
      <c r="C2356" t="s">
        <v>34337</v>
      </c>
      <c r="E2356" t="s">
        <v>1977</v>
      </c>
      <c r="F2356" t="s">
        <v>48</v>
      </c>
      <c r="G2356">
        <v>13126</v>
      </c>
      <c r="H2356">
        <v>43.453660999999997</v>
      </c>
      <c r="I2356">
        <v>-76.527520999999993</v>
      </c>
      <c r="J2356" s="1" t="d">
        <v>2019-01-10</v>
      </c>
      <c r="K2356">
        <v>115206</v>
      </c>
      <c r="L2356" t="s">
        <v>30</v>
      </c>
      <c r="M2356" s="1" t="d">
        <v>2018-11-01</v>
      </c>
      <c r="N2356">
        <v>11</v>
      </c>
      <c r="O2356">
        <v>1</v>
      </c>
      <c r="P2356">
        <v>2018</v>
      </c>
      <c r="R2356" t="s">
        <v>26</v>
      </c>
      <c r="S2356" t="s">
        <v>31</v>
      </c>
    </row>
    <row r="2357" spans="1:19" x14ac:dyDescent="0.25">
      <c r="A2357" t="s">
        <v>338</v>
      </c>
      <c r="B2357" t="s">
        <v>33610</v>
      </c>
      <c r="C2357" t="s">
        <v>34338</v>
      </c>
      <c r="E2357" t="s">
        <v>27950</v>
      </c>
      <c r="F2357" t="s">
        <v>48</v>
      </c>
      <c r="G2357">
        <v>14870</v>
      </c>
      <c r="H2357">
        <v>42.149988</v>
      </c>
      <c r="I2357">
        <v>-77.108033000000006</v>
      </c>
      <c r="J2357" s="1" t="d">
        <v>2019-01-10</v>
      </c>
      <c r="K2357">
        <v>115207</v>
      </c>
      <c r="L2357" t="s">
        <v>30</v>
      </c>
      <c r="M2357" s="1" t="d">
        <v>2018-11-01</v>
      </c>
      <c r="N2357">
        <v>11</v>
      </c>
      <c r="O2357">
        <v>1</v>
      </c>
      <c r="P2357">
        <v>2018</v>
      </c>
      <c r="R2357" t="s">
        <v>26</v>
      </c>
      <c r="S2357" t="s">
        <v>31</v>
      </c>
    </row>
    <row r="2358" spans="1:19" x14ac:dyDescent="0.25">
      <c r="A2358" t="s">
        <v>338</v>
      </c>
      <c r="B2358" t="s">
        <v>34339</v>
      </c>
      <c r="C2358" t="s">
        <v>34340</v>
      </c>
      <c r="E2358" t="s">
        <v>27950</v>
      </c>
      <c r="F2358" t="s">
        <v>48</v>
      </c>
      <c r="G2358">
        <v>14870</v>
      </c>
      <c r="H2358">
        <v>42.171472000000001</v>
      </c>
      <c r="I2358">
        <v>-77.107184000000004</v>
      </c>
      <c r="J2358" s="1" t="d">
        <v>2019-01-10</v>
      </c>
      <c r="K2358">
        <v>115208</v>
      </c>
      <c r="L2358" t="s">
        <v>30</v>
      </c>
      <c r="M2358" s="1" t="d">
        <v>2018-11-01</v>
      </c>
      <c r="N2358">
        <v>11</v>
      </c>
      <c r="O2358">
        <v>1</v>
      </c>
      <c r="P2358">
        <v>2018</v>
      </c>
      <c r="R2358" t="s">
        <v>26</v>
      </c>
      <c r="S2358" t="s">
        <v>31</v>
      </c>
    </row>
    <row r="2359" spans="1:19" x14ac:dyDescent="0.25">
      <c r="A2359" t="s">
        <v>338</v>
      </c>
      <c r="B2359" t="s">
        <v>34341</v>
      </c>
      <c r="C2359" t="s">
        <v>34342</v>
      </c>
      <c r="E2359" t="s">
        <v>23163</v>
      </c>
      <c r="F2359" t="s">
        <v>48</v>
      </c>
      <c r="G2359">
        <v>11958</v>
      </c>
      <c r="H2359">
        <v>41.034703999999998</v>
      </c>
      <c r="I2359">
        <v>-72.46969</v>
      </c>
      <c r="J2359" s="1" t="d">
        <v>2019-01-10</v>
      </c>
      <c r="K2359">
        <v>115209</v>
      </c>
      <c r="L2359" t="s">
        <v>30</v>
      </c>
      <c r="M2359" s="1" t="d">
        <v>2018-11-01</v>
      </c>
      <c r="N2359">
        <v>11</v>
      </c>
      <c r="O2359">
        <v>1</v>
      </c>
      <c r="P2359">
        <v>2018</v>
      </c>
      <c r="R2359" t="s">
        <v>26</v>
      </c>
      <c r="S2359" t="s">
        <v>31</v>
      </c>
    </row>
    <row r="2360" spans="1:19" x14ac:dyDescent="0.25">
      <c r="A2360" t="s">
        <v>338</v>
      </c>
      <c r="B2360" t="s">
        <v>32677</v>
      </c>
      <c r="C2360" t="s">
        <v>34346</v>
      </c>
      <c r="E2360" t="s">
        <v>8452</v>
      </c>
      <c r="F2360" t="s">
        <v>48</v>
      </c>
      <c r="G2360">
        <v>12901</v>
      </c>
      <c r="H2360">
        <v>44.69659</v>
      </c>
      <c r="I2360">
        <v>-73.491529999999997</v>
      </c>
      <c r="J2360" s="1" t="d">
        <v>2019-01-10</v>
      </c>
      <c r="K2360">
        <v>115211</v>
      </c>
      <c r="L2360" t="s">
        <v>30</v>
      </c>
      <c r="M2360" s="1" t="d">
        <v>2018-11-01</v>
      </c>
      <c r="N2360">
        <v>11</v>
      </c>
      <c r="O2360">
        <v>1</v>
      </c>
      <c r="P2360">
        <v>2018</v>
      </c>
      <c r="R2360" t="s">
        <v>26</v>
      </c>
      <c r="S2360" t="s">
        <v>31</v>
      </c>
    </row>
    <row r="2361" spans="1:19" x14ac:dyDescent="0.25">
      <c r="A2361" t="s">
        <v>338</v>
      </c>
      <c r="B2361" t="s">
        <v>34347</v>
      </c>
      <c r="C2361" t="s">
        <v>34348</v>
      </c>
      <c r="E2361" t="s">
        <v>34349</v>
      </c>
      <c r="F2361" t="s">
        <v>48</v>
      </c>
      <c r="G2361">
        <v>12771</v>
      </c>
      <c r="H2361">
        <v>41.346021</v>
      </c>
      <c r="I2361">
        <v>-74.638058000000001</v>
      </c>
      <c r="J2361" s="1" t="d">
        <v>2019-01-10</v>
      </c>
      <c r="K2361">
        <v>115212</v>
      </c>
      <c r="L2361" t="s">
        <v>30</v>
      </c>
      <c r="M2361" s="1" t="d">
        <v>2018-11-01</v>
      </c>
      <c r="N2361">
        <v>11</v>
      </c>
      <c r="O2361">
        <v>1</v>
      </c>
      <c r="P2361">
        <v>2018</v>
      </c>
      <c r="R2361" t="s">
        <v>26</v>
      </c>
      <c r="S2361" t="s">
        <v>31</v>
      </c>
    </row>
    <row r="2362" spans="1:19" x14ac:dyDescent="0.25">
      <c r="A2362" t="s">
        <v>338</v>
      </c>
      <c r="B2362" t="s">
        <v>33610</v>
      </c>
      <c r="C2362" t="s">
        <v>34350</v>
      </c>
      <c r="E2362" t="s">
        <v>13416</v>
      </c>
      <c r="F2362" t="s">
        <v>48</v>
      </c>
      <c r="G2362">
        <v>13676</v>
      </c>
      <c r="H2362">
        <v>44.682982000000003</v>
      </c>
      <c r="I2362">
        <v>-74.987514000000004</v>
      </c>
      <c r="J2362" s="1" t="d">
        <v>2019-01-10</v>
      </c>
      <c r="K2362">
        <v>115213</v>
      </c>
      <c r="L2362" t="s">
        <v>30</v>
      </c>
      <c r="M2362" s="1" t="d">
        <v>2018-11-01</v>
      </c>
      <c r="N2362">
        <v>11</v>
      </c>
      <c r="O2362">
        <v>1</v>
      </c>
      <c r="P2362">
        <v>2018</v>
      </c>
      <c r="R2362" t="s">
        <v>26</v>
      </c>
      <c r="S2362" t="s">
        <v>31</v>
      </c>
    </row>
    <row r="2363" spans="1:19" x14ac:dyDescent="0.25">
      <c r="A2363" t="s">
        <v>338</v>
      </c>
      <c r="B2363" t="s">
        <v>34351</v>
      </c>
      <c r="C2363" t="s">
        <v>34352</v>
      </c>
      <c r="E2363" t="s">
        <v>54</v>
      </c>
      <c r="F2363" t="s">
        <v>48</v>
      </c>
      <c r="G2363">
        <v>11105</v>
      </c>
      <c r="H2363">
        <v>40.776957000000003</v>
      </c>
      <c r="I2363">
        <v>-73.901150000000001</v>
      </c>
      <c r="J2363" s="1" t="d">
        <v>2019-01-10</v>
      </c>
      <c r="K2363">
        <v>115214</v>
      </c>
      <c r="L2363" t="s">
        <v>30</v>
      </c>
      <c r="M2363" s="1" t="d">
        <v>2018-11-01</v>
      </c>
      <c r="N2363">
        <v>11</v>
      </c>
      <c r="O2363">
        <v>1</v>
      </c>
      <c r="P2363">
        <v>2018</v>
      </c>
      <c r="R2363" t="s">
        <v>26</v>
      </c>
      <c r="S2363" t="s">
        <v>31</v>
      </c>
    </row>
    <row r="2364" spans="1:19" x14ac:dyDescent="0.25">
      <c r="A2364" t="s">
        <v>338</v>
      </c>
      <c r="B2364" t="s">
        <v>34353</v>
      </c>
      <c r="C2364" t="s">
        <v>34354</v>
      </c>
      <c r="E2364" t="s">
        <v>54</v>
      </c>
      <c r="F2364" t="s">
        <v>48</v>
      </c>
      <c r="G2364">
        <v>11101</v>
      </c>
      <c r="H2364">
        <v>40.749893</v>
      </c>
      <c r="I2364">
        <v>-73.939757999999998</v>
      </c>
      <c r="J2364" s="1" t="d">
        <v>2019-01-10</v>
      </c>
      <c r="K2364">
        <v>115215</v>
      </c>
      <c r="L2364" t="s">
        <v>30</v>
      </c>
      <c r="M2364" s="1" t="d">
        <v>2018-11-01</v>
      </c>
      <c r="N2364">
        <v>11</v>
      </c>
      <c r="O2364">
        <v>1</v>
      </c>
      <c r="P2364">
        <v>2018</v>
      </c>
      <c r="R2364" t="s">
        <v>26</v>
      </c>
      <c r="S2364" t="s">
        <v>31</v>
      </c>
    </row>
    <row r="2365" spans="1:19" x14ac:dyDescent="0.25">
      <c r="A2365" t="s">
        <v>338</v>
      </c>
      <c r="B2365" t="s">
        <v>34355</v>
      </c>
      <c r="C2365" t="s">
        <v>34356</v>
      </c>
      <c r="E2365" t="s">
        <v>27959</v>
      </c>
      <c r="F2365" t="s">
        <v>48</v>
      </c>
      <c r="G2365">
        <v>12804</v>
      </c>
      <c r="H2365">
        <v>43.328380000000003</v>
      </c>
      <c r="I2365">
        <v>-73.681676999999993</v>
      </c>
      <c r="J2365" s="1" t="d">
        <v>2019-01-10</v>
      </c>
      <c r="K2365">
        <v>115216</v>
      </c>
      <c r="L2365" t="s">
        <v>30</v>
      </c>
      <c r="M2365" s="1" t="d">
        <v>2018-11-01</v>
      </c>
      <c r="N2365">
        <v>11</v>
      </c>
      <c r="O2365">
        <v>1</v>
      </c>
      <c r="P2365">
        <v>2018</v>
      </c>
      <c r="R2365" t="s">
        <v>26</v>
      </c>
      <c r="S2365" t="s">
        <v>31</v>
      </c>
    </row>
    <row r="2366" spans="1:19" x14ac:dyDescent="0.25">
      <c r="A2366" t="s">
        <v>338</v>
      </c>
      <c r="B2366" t="s">
        <v>34365</v>
      </c>
      <c r="C2366" t="s">
        <v>34366</v>
      </c>
      <c r="E2366" t="s">
        <v>402</v>
      </c>
      <c r="F2366" t="s">
        <v>48</v>
      </c>
      <c r="G2366">
        <v>14623</v>
      </c>
      <c r="H2366">
        <v>43.127560000000003</v>
      </c>
      <c r="I2366">
        <v>-77.665111999999993</v>
      </c>
      <c r="J2366" s="1" t="d">
        <v>2019-01-10</v>
      </c>
      <c r="K2366">
        <v>115220</v>
      </c>
      <c r="L2366" t="s">
        <v>30</v>
      </c>
      <c r="M2366" s="1" t="d">
        <v>2018-11-01</v>
      </c>
      <c r="N2366">
        <v>11</v>
      </c>
      <c r="O2366">
        <v>1</v>
      </c>
      <c r="P2366">
        <v>2018</v>
      </c>
      <c r="R2366" t="s">
        <v>26</v>
      </c>
      <c r="S2366" t="s">
        <v>31</v>
      </c>
    </row>
    <row r="2367" spans="1:19" x14ac:dyDescent="0.25">
      <c r="A2367" t="s">
        <v>338</v>
      </c>
      <c r="B2367" t="s">
        <v>34369</v>
      </c>
      <c r="C2367" t="s">
        <v>34370</v>
      </c>
      <c r="E2367" t="s">
        <v>402</v>
      </c>
      <c r="F2367" t="s">
        <v>48</v>
      </c>
      <c r="G2367">
        <v>14623</v>
      </c>
      <c r="H2367">
        <v>43.204372999999997</v>
      </c>
      <c r="I2367">
        <v>-77.673253000000003</v>
      </c>
      <c r="J2367" s="1" t="d">
        <v>2019-01-10</v>
      </c>
      <c r="K2367">
        <v>115222</v>
      </c>
      <c r="L2367" t="s">
        <v>30</v>
      </c>
      <c r="M2367" s="1" t="d">
        <v>2018-11-01</v>
      </c>
      <c r="N2367">
        <v>11</v>
      </c>
      <c r="O2367">
        <v>1</v>
      </c>
      <c r="P2367">
        <v>2018</v>
      </c>
      <c r="R2367" t="s">
        <v>26</v>
      </c>
      <c r="S2367" t="s">
        <v>31</v>
      </c>
    </row>
    <row r="2368" spans="1:19" x14ac:dyDescent="0.25">
      <c r="A2368" t="s">
        <v>338</v>
      </c>
      <c r="B2368" t="s">
        <v>34371</v>
      </c>
      <c r="C2368" t="s">
        <v>34372</v>
      </c>
      <c r="E2368" t="s">
        <v>402</v>
      </c>
      <c r="F2368" t="s">
        <v>48</v>
      </c>
      <c r="G2368">
        <v>14623</v>
      </c>
      <c r="H2368">
        <v>43.059322000000002</v>
      </c>
      <c r="I2368">
        <v>-77.651956999999996</v>
      </c>
      <c r="J2368" s="1" t="d">
        <v>2019-01-10</v>
      </c>
      <c r="K2368">
        <v>115223</v>
      </c>
      <c r="L2368" t="s">
        <v>30</v>
      </c>
      <c r="M2368" s="1" t="d">
        <v>2018-11-01</v>
      </c>
      <c r="N2368">
        <v>11</v>
      </c>
      <c r="O2368">
        <v>1</v>
      </c>
      <c r="P2368">
        <v>2018</v>
      </c>
      <c r="R2368" t="s">
        <v>26</v>
      </c>
      <c r="S2368" t="s">
        <v>31</v>
      </c>
    </row>
    <row r="2369" spans="1:19" x14ac:dyDescent="0.25">
      <c r="A2369" t="s">
        <v>338</v>
      </c>
      <c r="B2369" t="s">
        <v>34375</v>
      </c>
      <c r="C2369" t="s">
        <v>34376</v>
      </c>
      <c r="E2369" t="s">
        <v>402</v>
      </c>
      <c r="F2369" t="s">
        <v>48</v>
      </c>
      <c r="G2369">
        <v>14623</v>
      </c>
      <c r="H2369">
        <v>43.104419999999998</v>
      </c>
      <c r="I2369">
        <v>-77.616685000000004</v>
      </c>
      <c r="J2369" s="1" t="d">
        <v>2019-01-10</v>
      </c>
      <c r="K2369">
        <v>115225</v>
      </c>
      <c r="L2369" t="s">
        <v>30</v>
      </c>
      <c r="M2369" s="1" t="d">
        <v>2018-11-01</v>
      </c>
      <c r="N2369">
        <v>11</v>
      </c>
      <c r="O2369">
        <v>1</v>
      </c>
      <c r="P2369">
        <v>2018</v>
      </c>
      <c r="R2369" t="s">
        <v>26</v>
      </c>
      <c r="S2369" t="s">
        <v>31</v>
      </c>
    </row>
    <row r="2370" spans="1:19" x14ac:dyDescent="0.25">
      <c r="A2370" t="s">
        <v>338</v>
      </c>
      <c r="B2370" t="s">
        <v>34377</v>
      </c>
      <c r="C2370" t="s">
        <v>34378</v>
      </c>
      <c r="E2370" t="s">
        <v>402</v>
      </c>
      <c r="F2370" t="s">
        <v>48</v>
      </c>
      <c r="G2370">
        <v>14623</v>
      </c>
      <c r="H2370">
        <v>43.087417000000002</v>
      </c>
      <c r="I2370">
        <v>-77.616928999999999</v>
      </c>
      <c r="J2370" s="1" t="d">
        <v>2019-01-10</v>
      </c>
      <c r="K2370">
        <v>115226</v>
      </c>
      <c r="L2370" t="s">
        <v>30</v>
      </c>
      <c r="M2370" s="1" t="d">
        <v>2018-11-01</v>
      </c>
      <c r="N2370">
        <v>11</v>
      </c>
      <c r="O2370">
        <v>1</v>
      </c>
      <c r="P2370">
        <v>2018</v>
      </c>
      <c r="R2370" t="s">
        <v>26</v>
      </c>
      <c r="S2370" t="s">
        <v>31</v>
      </c>
    </row>
    <row r="2371" spans="1:19" x14ac:dyDescent="0.25">
      <c r="A2371" t="s">
        <v>338</v>
      </c>
      <c r="B2371" t="s">
        <v>34379</v>
      </c>
      <c r="C2371" t="s">
        <v>34380</v>
      </c>
      <c r="E2371" t="s">
        <v>402</v>
      </c>
      <c r="F2371" t="s">
        <v>48</v>
      </c>
      <c r="G2371">
        <v>14623</v>
      </c>
      <c r="H2371">
        <v>43.087707999999999</v>
      </c>
      <c r="I2371">
        <v>-77.613091999999995</v>
      </c>
      <c r="J2371" s="1" t="d">
        <v>2019-01-10</v>
      </c>
      <c r="K2371">
        <v>115227</v>
      </c>
      <c r="L2371" t="s">
        <v>30</v>
      </c>
      <c r="M2371" s="1" t="d">
        <v>2018-11-01</v>
      </c>
      <c r="N2371">
        <v>11</v>
      </c>
      <c r="O2371">
        <v>1</v>
      </c>
      <c r="P2371">
        <v>2018</v>
      </c>
      <c r="R2371" t="s">
        <v>26</v>
      </c>
      <c r="S2371" t="s">
        <v>31</v>
      </c>
    </row>
    <row r="2372" spans="1:19" x14ac:dyDescent="0.25">
      <c r="A2372" t="s">
        <v>338</v>
      </c>
      <c r="B2372" t="s">
        <v>34381</v>
      </c>
      <c r="C2372" t="s">
        <v>34382</v>
      </c>
      <c r="E2372" t="s">
        <v>402</v>
      </c>
      <c r="F2372" t="s">
        <v>48</v>
      </c>
      <c r="G2372">
        <v>14623</v>
      </c>
      <c r="H2372">
        <v>43.086753999999999</v>
      </c>
      <c r="I2372">
        <v>-77.610598999999993</v>
      </c>
      <c r="J2372" s="1" t="d">
        <v>2019-01-10</v>
      </c>
      <c r="K2372">
        <v>115228</v>
      </c>
      <c r="L2372" t="s">
        <v>30</v>
      </c>
      <c r="M2372" s="1" t="d">
        <v>2018-11-01</v>
      </c>
      <c r="N2372">
        <v>11</v>
      </c>
      <c r="O2372">
        <v>1</v>
      </c>
      <c r="P2372">
        <v>2018</v>
      </c>
      <c r="R2372" t="s">
        <v>26</v>
      </c>
      <c r="S2372" t="s">
        <v>31</v>
      </c>
    </row>
    <row r="2373" spans="1:19" x14ac:dyDescent="0.25">
      <c r="A2373" t="s">
        <v>338</v>
      </c>
      <c r="B2373" t="s">
        <v>33610</v>
      </c>
      <c r="C2373" t="s">
        <v>34383</v>
      </c>
      <c r="E2373" t="s">
        <v>4767</v>
      </c>
      <c r="F2373" t="s">
        <v>48</v>
      </c>
      <c r="G2373">
        <v>13441</v>
      </c>
      <c r="H2373">
        <v>43.222098000000003</v>
      </c>
      <c r="I2373">
        <v>-75.421362999999999</v>
      </c>
      <c r="J2373" s="1" t="d">
        <v>2019-01-10</v>
      </c>
      <c r="K2373">
        <v>115229</v>
      </c>
      <c r="L2373" t="s">
        <v>30</v>
      </c>
      <c r="M2373" s="1" t="d">
        <v>2018-11-01</v>
      </c>
      <c r="N2373">
        <v>11</v>
      </c>
      <c r="O2373">
        <v>1</v>
      </c>
      <c r="P2373">
        <v>2018</v>
      </c>
      <c r="R2373" t="s">
        <v>26</v>
      </c>
      <c r="S2373" t="s">
        <v>31</v>
      </c>
    </row>
    <row r="2374" spans="1:19" x14ac:dyDescent="0.25">
      <c r="A2374" t="s">
        <v>338</v>
      </c>
      <c r="B2374" t="s">
        <v>34384</v>
      </c>
      <c r="C2374" t="s">
        <v>34385</v>
      </c>
      <c r="E2374" t="s">
        <v>4767</v>
      </c>
      <c r="F2374" t="s">
        <v>48</v>
      </c>
      <c r="G2374">
        <v>13441</v>
      </c>
      <c r="H2374">
        <v>43.209127000000002</v>
      </c>
      <c r="I2374">
        <v>-75.412925999999999</v>
      </c>
      <c r="J2374" s="1" t="d">
        <v>2019-01-10</v>
      </c>
      <c r="K2374">
        <v>115230</v>
      </c>
      <c r="L2374" t="s">
        <v>30</v>
      </c>
      <c r="M2374" s="1" t="d">
        <v>2018-11-01</v>
      </c>
      <c r="N2374">
        <v>11</v>
      </c>
      <c r="O2374">
        <v>1</v>
      </c>
      <c r="P2374">
        <v>2018</v>
      </c>
      <c r="R2374" t="s">
        <v>26</v>
      </c>
      <c r="S2374" t="s">
        <v>31</v>
      </c>
    </row>
    <row r="2375" spans="1:19" x14ac:dyDescent="0.25">
      <c r="A2375" t="s">
        <v>338</v>
      </c>
      <c r="B2375" t="s">
        <v>34405</v>
      </c>
      <c r="C2375" t="s">
        <v>34406</v>
      </c>
      <c r="E2375" t="s">
        <v>34407</v>
      </c>
      <c r="F2375" t="s">
        <v>48</v>
      </c>
      <c r="G2375">
        <v>10307</v>
      </c>
      <c r="H2375">
        <v>40.513370000000002</v>
      </c>
      <c r="I2375">
        <v>-74.251369999999994</v>
      </c>
      <c r="J2375" s="1" t="d">
        <v>2019-01-10</v>
      </c>
      <c r="K2375">
        <v>115240</v>
      </c>
      <c r="L2375" t="s">
        <v>30</v>
      </c>
      <c r="M2375" s="1" t="d">
        <v>2018-11-01</v>
      </c>
      <c r="N2375">
        <v>11</v>
      </c>
      <c r="O2375">
        <v>1</v>
      </c>
      <c r="P2375">
        <v>2018</v>
      </c>
      <c r="R2375" t="s">
        <v>26</v>
      </c>
      <c r="S2375" t="s">
        <v>31</v>
      </c>
    </row>
    <row r="2376" spans="1:19" x14ac:dyDescent="0.25">
      <c r="A2376" t="s">
        <v>338</v>
      </c>
      <c r="B2376" t="s">
        <v>34412</v>
      </c>
      <c r="C2376" t="s">
        <v>34413</v>
      </c>
      <c r="E2376" t="s">
        <v>2273</v>
      </c>
      <c r="F2376" t="s">
        <v>48</v>
      </c>
      <c r="G2376">
        <v>12180</v>
      </c>
      <c r="H2376">
        <v>42.721994000000002</v>
      </c>
      <c r="I2376">
        <v>-73.678944000000001</v>
      </c>
      <c r="J2376" s="1" t="d">
        <v>2019-01-10</v>
      </c>
      <c r="K2376">
        <v>115243</v>
      </c>
      <c r="L2376" t="s">
        <v>30</v>
      </c>
      <c r="M2376" s="1" t="d">
        <v>2018-11-01</v>
      </c>
      <c r="N2376">
        <v>11</v>
      </c>
      <c r="O2376">
        <v>1</v>
      </c>
      <c r="P2376">
        <v>2018</v>
      </c>
      <c r="R2376" t="s">
        <v>26</v>
      </c>
      <c r="S2376" t="s">
        <v>31</v>
      </c>
    </row>
    <row r="2377" spans="1:19" x14ac:dyDescent="0.25">
      <c r="A2377" t="s">
        <v>338</v>
      </c>
      <c r="B2377" t="s">
        <v>34414</v>
      </c>
      <c r="C2377" t="s">
        <v>5852</v>
      </c>
      <c r="E2377" t="s">
        <v>34415</v>
      </c>
      <c r="F2377" t="s">
        <v>48</v>
      </c>
      <c r="G2377">
        <v>12986</v>
      </c>
      <c r="H2377">
        <v>44.243737000000003</v>
      </c>
      <c r="I2377">
        <v>-74.487414000000001</v>
      </c>
      <c r="J2377" s="1" t="d">
        <v>2019-01-10</v>
      </c>
      <c r="K2377">
        <v>115244</v>
      </c>
      <c r="L2377" t="s">
        <v>30</v>
      </c>
      <c r="M2377" s="1" t="d">
        <v>2018-11-01</v>
      </c>
      <c r="N2377">
        <v>11</v>
      </c>
      <c r="O2377">
        <v>1</v>
      </c>
      <c r="P2377">
        <v>2018</v>
      </c>
      <c r="R2377" t="s">
        <v>26</v>
      </c>
      <c r="S2377" t="s">
        <v>31</v>
      </c>
    </row>
    <row r="2378" spans="1:19" x14ac:dyDescent="0.25">
      <c r="A2378" t="s">
        <v>338</v>
      </c>
      <c r="B2378" t="s">
        <v>34420</v>
      </c>
      <c r="C2378" t="s">
        <v>34421</v>
      </c>
      <c r="E2378" t="s">
        <v>7757</v>
      </c>
      <c r="F2378" t="s">
        <v>48</v>
      </c>
      <c r="G2378">
        <v>11978</v>
      </c>
      <c r="H2378">
        <v>40.789543000000002</v>
      </c>
      <c r="I2378">
        <v>-72.662604999999999</v>
      </c>
      <c r="J2378" s="1" t="d">
        <v>2019-01-10</v>
      </c>
      <c r="K2378">
        <v>115247</v>
      </c>
      <c r="L2378" t="s">
        <v>30</v>
      </c>
      <c r="M2378" s="1" t="d">
        <v>2018-11-01</v>
      </c>
      <c r="N2378">
        <v>11</v>
      </c>
      <c r="O2378">
        <v>1</v>
      </c>
      <c r="P2378">
        <v>2018</v>
      </c>
      <c r="R2378" t="s">
        <v>26</v>
      </c>
      <c r="S2378" t="s">
        <v>31</v>
      </c>
    </row>
    <row r="2379" spans="1:19" x14ac:dyDescent="0.25">
      <c r="A2379" t="s">
        <v>338</v>
      </c>
      <c r="B2379" t="s">
        <v>34422</v>
      </c>
      <c r="C2379" t="s">
        <v>34423</v>
      </c>
      <c r="E2379" t="s">
        <v>8488</v>
      </c>
      <c r="F2379" t="s">
        <v>48</v>
      </c>
      <c r="G2379">
        <v>10606</v>
      </c>
      <c r="H2379">
        <v>41.029401999999997</v>
      </c>
      <c r="I2379">
        <v>-73.774815000000004</v>
      </c>
      <c r="J2379" s="1" t="d">
        <v>2019-01-10</v>
      </c>
      <c r="K2379">
        <v>115248</v>
      </c>
      <c r="L2379" t="s">
        <v>30</v>
      </c>
      <c r="M2379" s="1" t="d">
        <v>2018-11-01</v>
      </c>
      <c r="N2379">
        <v>11</v>
      </c>
      <c r="O2379">
        <v>1</v>
      </c>
      <c r="P2379">
        <v>2018</v>
      </c>
      <c r="R2379" t="s">
        <v>26</v>
      </c>
      <c r="S2379" t="s">
        <v>31</v>
      </c>
    </row>
    <row r="2380" spans="1:19" x14ac:dyDescent="0.25">
      <c r="A2380" t="s">
        <v>338</v>
      </c>
      <c r="B2380" t="s">
        <v>34424</v>
      </c>
      <c r="C2380" t="s">
        <v>34425</v>
      </c>
      <c r="E2380" t="s">
        <v>34426</v>
      </c>
      <c r="F2380" t="s">
        <v>48</v>
      </c>
      <c r="G2380">
        <v>13492</v>
      </c>
      <c r="H2380">
        <v>43.095308000000003</v>
      </c>
      <c r="I2380">
        <v>-75.318661000000006</v>
      </c>
      <c r="J2380" s="1" t="d">
        <v>2019-01-10</v>
      </c>
      <c r="K2380">
        <v>115249</v>
      </c>
      <c r="L2380" t="s">
        <v>30</v>
      </c>
      <c r="M2380" s="1" t="d">
        <v>2018-11-01</v>
      </c>
      <c r="N2380">
        <v>11</v>
      </c>
      <c r="O2380">
        <v>1</v>
      </c>
      <c r="P2380">
        <v>2018</v>
      </c>
      <c r="R2380" t="s">
        <v>26</v>
      </c>
      <c r="S2380" t="s">
        <v>31</v>
      </c>
    </row>
    <row r="2381" spans="1:19" x14ac:dyDescent="0.25">
      <c r="A2381" t="s">
        <v>338</v>
      </c>
      <c r="B2381" t="s">
        <v>34429</v>
      </c>
      <c r="C2381" t="s">
        <v>34430</v>
      </c>
      <c r="E2381" t="s">
        <v>26470</v>
      </c>
      <c r="F2381" t="s">
        <v>48</v>
      </c>
      <c r="G2381">
        <v>11377</v>
      </c>
      <c r="H2381">
        <v>40.746538999999999</v>
      </c>
      <c r="I2381">
        <v>-73.892004</v>
      </c>
      <c r="J2381" s="1" t="d">
        <v>2019-01-10</v>
      </c>
      <c r="K2381">
        <v>115251</v>
      </c>
      <c r="L2381" t="s">
        <v>30</v>
      </c>
      <c r="M2381" s="1" t="d">
        <v>2018-11-01</v>
      </c>
      <c r="N2381">
        <v>11</v>
      </c>
      <c r="O2381">
        <v>1</v>
      </c>
      <c r="P2381">
        <v>2018</v>
      </c>
      <c r="R2381" t="s">
        <v>26</v>
      </c>
      <c r="S2381" t="s">
        <v>31</v>
      </c>
    </row>
    <row r="2382" spans="1:19" x14ac:dyDescent="0.25">
      <c r="A2382" t="s">
        <v>338</v>
      </c>
      <c r="B2382" t="s">
        <v>34434</v>
      </c>
      <c r="C2382" t="s">
        <v>34435</v>
      </c>
      <c r="E2382" t="s">
        <v>7767</v>
      </c>
      <c r="F2382" t="s">
        <v>59</v>
      </c>
      <c r="G2382">
        <v>44333</v>
      </c>
      <c r="H2382">
        <v>41.130344999999998</v>
      </c>
      <c r="I2382">
        <v>-81.615256000000002</v>
      </c>
      <c r="J2382" s="1" t="d">
        <v>2019-01-10</v>
      </c>
      <c r="K2382">
        <v>115254</v>
      </c>
      <c r="L2382" t="s">
        <v>30</v>
      </c>
      <c r="M2382" s="1" t="d">
        <v>2018-11-01</v>
      </c>
      <c r="N2382">
        <v>11</v>
      </c>
      <c r="O2382">
        <v>1</v>
      </c>
      <c r="P2382">
        <v>2018</v>
      </c>
      <c r="R2382" t="s">
        <v>26</v>
      </c>
      <c r="S2382" t="s">
        <v>31</v>
      </c>
    </row>
    <row r="2383" spans="1:19" x14ac:dyDescent="0.25">
      <c r="A2383" t="s">
        <v>338</v>
      </c>
      <c r="B2383" t="s">
        <v>34436</v>
      </c>
      <c r="C2383" t="s">
        <v>34437</v>
      </c>
      <c r="E2383" t="s">
        <v>7767</v>
      </c>
      <c r="F2383" t="s">
        <v>59</v>
      </c>
      <c r="G2383">
        <v>44333</v>
      </c>
      <c r="H2383">
        <v>41.130844000000003</v>
      </c>
      <c r="I2383">
        <v>-81.616332999999997</v>
      </c>
      <c r="J2383" s="1" t="d">
        <v>2019-01-10</v>
      </c>
      <c r="K2383">
        <v>115255</v>
      </c>
      <c r="L2383" t="s">
        <v>30</v>
      </c>
      <c r="M2383" s="1" t="d">
        <v>2018-11-01</v>
      </c>
      <c r="N2383">
        <v>11</v>
      </c>
      <c r="O2383">
        <v>1</v>
      </c>
      <c r="P2383">
        <v>2018</v>
      </c>
      <c r="R2383" t="s">
        <v>26</v>
      </c>
      <c r="S2383" t="s">
        <v>31</v>
      </c>
    </row>
    <row r="2384" spans="1:19" x14ac:dyDescent="0.25">
      <c r="A2384" t="s">
        <v>338</v>
      </c>
      <c r="B2384" t="s">
        <v>34439</v>
      </c>
      <c r="C2384" t="s">
        <v>34440</v>
      </c>
      <c r="E2384" t="s">
        <v>7767</v>
      </c>
      <c r="F2384" t="s">
        <v>59</v>
      </c>
      <c r="G2384">
        <v>44720</v>
      </c>
      <c r="H2384">
        <v>40.895595999999998</v>
      </c>
      <c r="I2384">
        <v>-81.429158000000001</v>
      </c>
      <c r="J2384" s="1" t="d">
        <v>2019-01-10</v>
      </c>
      <c r="K2384">
        <v>115257</v>
      </c>
      <c r="L2384" t="s">
        <v>30</v>
      </c>
      <c r="M2384" s="1" t="d">
        <v>2018-11-01</v>
      </c>
      <c r="N2384">
        <v>11</v>
      </c>
      <c r="O2384">
        <v>1</v>
      </c>
      <c r="P2384">
        <v>2018</v>
      </c>
      <c r="R2384" t="s">
        <v>26</v>
      </c>
      <c r="S2384" t="s">
        <v>31</v>
      </c>
    </row>
    <row r="2385" spans="1:19" x14ac:dyDescent="0.25">
      <c r="A2385" t="s">
        <v>338</v>
      </c>
      <c r="B2385" t="s">
        <v>34450</v>
      </c>
      <c r="C2385" t="s">
        <v>34451</v>
      </c>
      <c r="E2385" t="s">
        <v>2788</v>
      </c>
      <c r="F2385" t="s">
        <v>59</v>
      </c>
      <c r="G2385">
        <v>44706</v>
      </c>
      <c r="H2385">
        <v>40.752333</v>
      </c>
      <c r="I2385">
        <v>-81.402893000000006</v>
      </c>
      <c r="J2385" s="1" t="d">
        <v>2019-01-10</v>
      </c>
      <c r="K2385">
        <v>115263</v>
      </c>
      <c r="L2385" t="s">
        <v>30</v>
      </c>
      <c r="M2385" s="1" t="d">
        <v>2018-11-01</v>
      </c>
      <c r="N2385">
        <v>11</v>
      </c>
      <c r="O2385">
        <v>1</v>
      </c>
      <c r="P2385">
        <v>2018</v>
      </c>
      <c r="R2385" t="s">
        <v>26</v>
      </c>
      <c r="S2385" t="s">
        <v>31</v>
      </c>
    </row>
    <row r="2386" spans="1:19" x14ac:dyDescent="0.25">
      <c r="A2386" t="s">
        <v>338</v>
      </c>
      <c r="B2386" t="s">
        <v>34452</v>
      </c>
      <c r="C2386" t="s">
        <v>34453</v>
      </c>
      <c r="E2386" t="s">
        <v>2625</v>
      </c>
      <c r="F2386" t="s">
        <v>59</v>
      </c>
      <c r="G2386">
        <v>45209</v>
      </c>
      <c r="H2386">
        <v>39.15596</v>
      </c>
      <c r="I2386">
        <v>-84.424839000000006</v>
      </c>
      <c r="J2386" s="1" t="d">
        <v>2019-01-10</v>
      </c>
      <c r="K2386">
        <v>115264</v>
      </c>
      <c r="L2386" t="s">
        <v>30</v>
      </c>
      <c r="M2386" s="1" t="d">
        <v>2018-11-01</v>
      </c>
      <c r="N2386">
        <v>11</v>
      </c>
      <c r="O2386">
        <v>1</v>
      </c>
      <c r="P2386">
        <v>2018</v>
      </c>
      <c r="R2386" t="s">
        <v>26</v>
      </c>
      <c r="S2386" t="s">
        <v>31</v>
      </c>
    </row>
    <row r="2387" spans="1:19" x14ac:dyDescent="0.25">
      <c r="A2387" t="s">
        <v>338</v>
      </c>
      <c r="B2387" t="s">
        <v>34459</v>
      </c>
      <c r="C2387" t="s">
        <v>34460</v>
      </c>
      <c r="E2387" t="s">
        <v>2625</v>
      </c>
      <c r="F2387" t="s">
        <v>59</v>
      </c>
      <c r="G2387">
        <v>45202</v>
      </c>
      <c r="H2387">
        <v>39.118813000000003</v>
      </c>
      <c r="I2387">
        <v>-84.498043999999993</v>
      </c>
      <c r="J2387" s="1" t="d">
        <v>2019-01-10</v>
      </c>
      <c r="K2387">
        <v>115268</v>
      </c>
      <c r="L2387" t="s">
        <v>30</v>
      </c>
      <c r="M2387" s="1" t="d">
        <v>2018-11-01</v>
      </c>
      <c r="N2387">
        <v>11</v>
      </c>
      <c r="O2387">
        <v>1</v>
      </c>
      <c r="P2387">
        <v>2018</v>
      </c>
      <c r="R2387" t="s">
        <v>26</v>
      </c>
      <c r="S2387" t="s">
        <v>31</v>
      </c>
    </row>
    <row r="2388" spans="1:19" x14ac:dyDescent="0.25">
      <c r="A2388" t="s">
        <v>338</v>
      </c>
      <c r="B2388" t="s">
        <v>34461</v>
      </c>
      <c r="C2388" t="s">
        <v>34462</v>
      </c>
      <c r="E2388" t="s">
        <v>2625</v>
      </c>
      <c r="F2388" t="s">
        <v>59</v>
      </c>
      <c r="G2388">
        <v>45236</v>
      </c>
      <c r="H2388">
        <v>39.195704999999997</v>
      </c>
      <c r="I2388">
        <v>-84.400902000000002</v>
      </c>
      <c r="J2388" s="1" t="d">
        <v>2019-01-10</v>
      </c>
      <c r="K2388">
        <v>115269</v>
      </c>
      <c r="L2388" t="s">
        <v>30</v>
      </c>
      <c r="M2388" s="1" t="d">
        <v>2018-11-01</v>
      </c>
      <c r="N2388">
        <v>11</v>
      </c>
      <c r="O2388">
        <v>1</v>
      </c>
      <c r="P2388">
        <v>2018</v>
      </c>
      <c r="R2388" t="s">
        <v>26</v>
      </c>
      <c r="S2388" t="s">
        <v>31</v>
      </c>
    </row>
    <row r="2389" spans="1:19" x14ac:dyDescent="0.25">
      <c r="A2389" t="s">
        <v>338</v>
      </c>
      <c r="B2389" t="s">
        <v>34468</v>
      </c>
      <c r="C2389" t="s">
        <v>34469</v>
      </c>
      <c r="E2389" t="s">
        <v>467</v>
      </c>
      <c r="F2389" t="s">
        <v>59</v>
      </c>
      <c r="G2389">
        <v>44114</v>
      </c>
      <c r="H2389">
        <v>41.507285000000003</v>
      </c>
      <c r="I2389">
        <v>-81.696635999999998</v>
      </c>
      <c r="J2389" s="1" t="d">
        <v>2019-01-10</v>
      </c>
      <c r="K2389">
        <v>115273</v>
      </c>
      <c r="L2389" t="s">
        <v>30</v>
      </c>
      <c r="M2389" s="1" t="d">
        <v>2018-11-01</v>
      </c>
      <c r="N2389">
        <v>11</v>
      </c>
      <c r="O2389">
        <v>1</v>
      </c>
      <c r="P2389">
        <v>2018</v>
      </c>
      <c r="R2389" t="s">
        <v>26</v>
      </c>
      <c r="S2389" t="s">
        <v>31</v>
      </c>
    </row>
    <row r="2390" spans="1:19" x14ac:dyDescent="0.25">
      <c r="A2390" t="s">
        <v>338</v>
      </c>
      <c r="B2390" t="s">
        <v>34478</v>
      </c>
      <c r="C2390" t="s">
        <v>25671</v>
      </c>
      <c r="E2390" t="s">
        <v>666</v>
      </c>
      <c r="F2390" t="s">
        <v>59</v>
      </c>
      <c r="G2390">
        <v>43214</v>
      </c>
      <c r="H2390">
        <v>40.031897000000001</v>
      </c>
      <c r="I2390">
        <v>-83.031482999999994</v>
      </c>
      <c r="J2390" s="1" t="d">
        <v>2019-01-10</v>
      </c>
      <c r="K2390">
        <v>115278</v>
      </c>
      <c r="L2390" t="s">
        <v>30</v>
      </c>
      <c r="M2390" s="1" t="d">
        <v>2018-02-01</v>
      </c>
      <c r="N2390">
        <v>2</v>
      </c>
      <c r="O2390">
        <v>1</v>
      </c>
      <c r="P2390">
        <v>2018</v>
      </c>
      <c r="R2390" t="s">
        <v>26</v>
      </c>
      <c r="S2390" t="s">
        <v>31</v>
      </c>
    </row>
    <row r="2391" spans="1:19" x14ac:dyDescent="0.25">
      <c r="A2391" t="s">
        <v>338</v>
      </c>
      <c r="B2391" t="s">
        <v>34481</v>
      </c>
      <c r="C2391" t="s">
        <v>34482</v>
      </c>
      <c r="E2391" t="s">
        <v>666</v>
      </c>
      <c r="F2391" t="s">
        <v>59</v>
      </c>
      <c r="G2391">
        <v>43219</v>
      </c>
      <c r="H2391">
        <v>40.048974999999999</v>
      </c>
      <c r="I2391">
        <v>-82.912969000000004</v>
      </c>
      <c r="J2391" s="1" t="d">
        <v>2019-01-10</v>
      </c>
      <c r="K2391">
        <v>115280</v>
      </c>
      <c r="L2391" t="s">
        <v>30</v>
      </c>
      <c r="M2391" s="1" t="d">
        <v>2018-11-01</v>
      </c>
      <c r="N2391">
        <v>11</v>
      </c>
      <c r="O2391">
        <v>1</v>
      </c>
      <c r="P2391">
        <v>2018</v>
      </c>
      <c r="R2391" t="s">
        <v>26</v>
      </c>
      <c r="S2391" t="s">
        <v>31</v>
      </c>
    </row>
    <row r="2392" spans="1:19" x14ac:dyDescent="0.25">
      <c r="A2392" t="s">
        <v>338</v>
      </c>
      <c r="B2392" t="s">
        <v>34484</v>
      </c>
      <c r="C2392" t="s">
        <v>34485</v>
      </c>
      <c r="E2392" t="s">
        <v>666</v>
      </c>
      <c r="F2392" t="s">
        <v>59</v>
      </c>
      <c r="G2392">
        <v>43228</v>
      </c>
      <c r="H2392">
        <v>39.979067999999998</v>
      </c>
      <c r="I2392">
        <v>-83.145645999999999</v>
      </c>
      <c r="J2392" s="1" t="d">
        <v>2019-01-10</v>
      </c>
      <c r="K2392">
        <v>115282</v>
      </c>
      <c r="L2392" t="s">
        <v>30</v>
      </c>
      <c r="M2392" s="1" t="d">
        <v>2018-11-01</v>
      </c>
      <c r="N2392">
        <v>11</v>
      </c>
      <c r="O2392">
        <v>1</v>
      </c>
      <c r="P2392">
        <v>2018</v>
      </c>
      <c r="R2392" t="s">
        <v>26</v>
      </c>
      <c r="S2392" t="s">
        <v>31</v>
      </c>
    </row>
    <row r="2393" spans="1:19" x14ac:dyDescent="0.25">
      <c r="A2393" t="s">
        <v>338</v>
      </c>
      <c r="B2393" t="s">
        <v>34488</v>
      </c>
      <c r="C2393" t="s">
        <v>34489</v>
      </c>
      <c r="E2393" t="s">
        <v>666</v>
      </c>
      <c r="F2393" t="s">
        <v>59</v>
      </c>
      <c r="G2393">
        <v>43137</v>
      </c>
      <c r="H2393">
        <v>39.852041999999997</v>
      </c>
      <c r="I2393">
        <v>-83.002331999999996</v>
      </c>
      <c r="J2393" s="1" t="d">
        <v>2019-01-10</v>
      </c>
      <c r="K2393">
        <v>115284</v>
      </c>
      <c r="L2393" t="s">
        <v>30</v>
      </c>
      <c r="M2393" s="1" t="d">
        <v>2018-11-01</v>
      </c>
      <c r="N2393">
        <v>11</v>
      </c>
      <c r="O2393">
        <v>1</v>
      </c>
      <c r="P2393">
        <v>2018</v>
      </c>
      <c r="R2393" t="s">
        <v>26</v>
      </c>
      <c r="S2393" t="s">
        <v>31</v>
      </c>
    </row>
    <row r="2394" spans="1:19" x14ac:dyDescent="0.25">
      <c r="A2394" t="s">
        <v>338</v>
      </c>
      <c r="B2394" t="s">
        <v>34502</v>
      </c>
      <c r="C2394" t="s">
        <v>34503</v>
      </c>
      <c r="E2394" t="s">
        <v>8918</v>
      </c>
      <c r="F2394" t="s">
        <v>59</v>
      </c>
      <c r="G2394">
        <v>44221</v>
      </c>
      <c r="H2394">
        <v>41.133584999999997</v>
      </c>
      <c r="I2394">
        <v>-81.483024999999998</v>
      </c>
      <c r="J2394" s="1" t="d">
        <v>2019-01-10</v>
      </c>
      <c r="K2394">
        <v>115290</v>
      </c>
      <c r="L2394" t="s">
        <v>30</v>
      </c>
      <c r="M2394" s="1" t="d">
        <v>2018-11-01</v>
      </c>
      <c r="N2394">
        <v>11</v>
      </c>
      <c r="O2394">
        <v>1</v>
      </c>
      <c r="P2394">
        <v>2018</v>
      </c>
      <c r="R2394" t="s">
        <v>26</v>
      </c>
      <c r="S2394" t="s">
        <v>31</v>
      </c>
    </row>
    <row r="2395" spans="1:19" x14ac:dyDescent="0.25">
      <c r="A2395" t="s">
        <v>338</v>
      </c>
      <c r="B2395" t="s">
        <v>34506</v>
      </c>
      <c r="C2395" t="s">
        <v>34507</v>
      </c>
      <c r="E2395" t="s">
        <v>1522</v>
      </c>
      <c r="F2395" t="s">
        <v>59</v>
      </c>
      <c r="G2395">
        <v>45409</v>
      </c>
      <c r="H2395">
        <v>39.736942999999997</v>
      </c>
      <c r="I2395">
        <v>-84.192628999999997</v>
      </c>
      <c r="J2395" s="1" t="d">
        <v>2019-01-10</v>
      </c>
      <c r="K2395">
        <v>115292</v>
      </c>
      <c r="L2395" t="s">
        <v>30</v>
      </c>
      <c r="M2395" s="1" t="d">
        <v>2018-11-01</v>
      </c>
      <c r="N2395">
        <v>11</v>
      </c>
      <c r="O2395">
        <v>1</v>
      </c>
      <c r="P2395">
        <v>2018</v>
      </c>
      <c r="R2395" t="s">
        <v>26</v>
      </c>
      <c r="S2395" t="s">
        <v>31</v>
      </c>
    </row>
    <row r="2396" spans="1:19" x14ac:dyDescent="0.25">
      <c r="A2396" t="s">
        <v>338</v>
      </c>
      <c r="B2396" t="s">
        <v>34508</v>
      </c>
      <c r="C2396" t="s">
        <v>34509</v>
      </c>
      <c r="E2396" t="s">
        <v>1522</v>
      </c>
      <c r="F2396" t="s">
        <v>59</v>
      </c>
      <c r="G2396">
        <v>45417</v>
      </c>
      <c r="H2396">
        <v>39.732436999999997</v>
      </c>
      <c r="I2396">
        <v>-84.202467999999996</v>
      </c>
      <c r="J2396" s="1" t="d">
        <v>2019-01-10</v>
      </c>
      <c r="K2396">
        <v>115293</v>
      </c>
      <c r="L2396" t="s">
        <v>30</v>
      </c>
      <c r="M2396" s="1" t="d">
        <v>2018-11-01</v>
      </c>
      <c r="N2396">
        <v>11</v>
      </c>
      <c r="O2396">
        <v>1</v>
      </c>
      <c r="P2396">
        <v>2018</v>
      </c>
      <c r="R2396" t="s">
        <v>26</v>
      </c>
      <c r="S2396" t="s">
        <v>31</v>
      </c>
    </row>
    <row r="2397" spans="1:19" x14ac:dyDescent="0.25">
      <c r="A2397" t="s">
        <v>338</v>
      </c>
      <c r="B2397" t="s">
        <v>34512</v>
      </c>
      <c r="C2397" t="s">
        <v>34513</v>
      </c>
      <c r="E2397" t="s">
        <v>1522</v>
      </c>
      <c r="F2397" t="s">
        <v>59</v>
      </c>
      <c r="G2397">
        <v>45414</v>
      </c>
      <c r="H2397">
        <v>39.843098380000001</v>
      </c>
      <c r="I2397">
        <v>-84.195890790000007</v>
      </c>
      <c r="J2397" s="1" t="d">
        <v>2019-01-10</v>
      </c>
      <c r="K2397">
        <v>115296</v>
      </c>
      <c r="L2397" t="s">
        <v>30</v>
      </c>
      <c r="M2397" s="1" t="d">
        <v>2018-11-01</v>
      </c>
      <c r="N2397">
        <v>11</v>
      </c>
      <c r="O2397">
        <v>1</v>
      </c>
      <c r="P2397">
        <v>2018</v>
      </c>
      <c r="R2397" t="s">
        <v>26</v>
      </c>
      <c r="S2397" t="s">
        <v>31</v>
      </c>
    </row>
    <row r="2398" spans="1:19" x14ac:dyDescent="0.25">
      <c r="A2398" t="s">
        <v>338</v>
      </c>
      <c r="B2398" t="s">
        <v>34518</v>
      </c>
      <c r="C2398" t="s">
        <v>34519</v>
      </c>
      <c r="E2398" t="s">
        <v>34520</v>
      </c>
      <c r="F2398" t="s">
        <v>59</v>
      </c>
      <c r="G2398">
        <v>43022</v>
      </c>
      <c r="H2398">
        <v>40.376311999999999</v>
      </c>
      <c r="I2398">
        <v>-82.397658000000007</v>
      </c>
      <c r="J2398" s="1" t="d">
        <v>2019-01-10</v>
      </c>
      <c r="K2398">
        <v>115299</v>
      </c>
      <c r="L2398" t="s">
        <v>30</v>
      </c>
      <c r="M2398" s="1" t="d">
        <v>2018-11-01</v>
      </c>
      <c r="N2398">
        <v>11</v>
      </c>
      <c r="O2398">
        <v>1</v>
      </c>
      <c r="P2398">
        <v>2018</v>
      </c>
      <c r="R2398" t="s">
        <v>26</v>
      </c>
      <c r="S2398" t="s">
        <v>31</v>
      </c>
    </row>
    <row r="2399" spans="1:19" x14ac:dyDescent="0.25">
      <c r="A2399" t="s">
        <v>338</v>
      </c>
      <c r="B2399" t="s">
        <v>33789</v>
      </c>
      <c r="C2399" t="s">
        <v>34525</v>
      </c>
      <c r="E2399" t="s">
        <v>7513</v>
      </c>
      <c r="F2399" t="s">
        <v>59</v>
      </c>
      <c r="G2399">
        <v>45011</v>
      </c>
      <c r="H2399">
        <v>39.401878000000004</v>
      </c>
      <c r="I2399">
        <v>-84.563238999999996</v>
      </c>
      <c r="J2399" s="1" t="d">
        <v>2019-01-10</v>
      </c>
      <c r="K2399">
        <v>115302</v>
      </c>
      <c r="L2399" t="s">
        <v>30</v>
      </c>
      <c r="M2399" s="1" t="d">
        <v>2018-11-01</v>
      </c>
      <c r="N2399">
        <v>11</v>
      </c>
      <c r="O2399">
        <v>1</v>
      </c>
      <c r="P2399">
        <v>2018</v>
      </c>
      <c r="R2399" t="s">
        <v>26</v>
      </c>
      <c r="S2399" t="s">
        <v>31</v>
      </c>
    </row>
    <row r="2400" spans="1:19" x14ac:dyDescent="0.25">
      <c r="A2400" t="s">
        <v>338</v>
      </c>
      <c r="B2400" t="s">
        <v>34531</v>
      </c>
      <c r="C2400" t="s">
        <v>34532</v>
      </c>
      <c r="E2400" t="s">
        <v>8941</v>
      </c>
      <c r="F2400" t="s">
        <v>59</v>
      </c>
      <c r="G2400">
        <v>44256</v>
      </c>
      <c r="H2400">
        <v>41.138984999999998</v>
      </c>
      <c r="I2400">
        <v>-81.871440000000007</v>
      </c>
      <c r="J2400" s="1" t="d">
        <v>2019-01-10</v>
      </c>
      <c r="K2400">
        <v>115306</v>
      </c>
      <c r="L2400" t="s">
        <v>30</v>
      </c>
      <c r="M2400" s="1" t="d">
        <v>2018-11-01</v>
      </c>
      <c r="N2400">
        <v>11</v>
      </c>
      <c r="O2400">
        <v>1</v>
      </c>
      <c r="P2400">
        <v>2018</v>
      </c>
      <c r="R2400" t="s">
        <v>26</v>
      </c>
      <c r="S2400" t="s">
        <v>31</v>
      </c>
    </row>
    <row r="2401" spans="1:19" x14ac:dyDescent="0.25">
      <c r="A2401" t="s">
        <v>338</v>
      </c>
      <c r="B2401" t="s">
        <v>33789</v>
      </c>
      <c r="C2401" t="s">
        <v>34542</v>
      </c>
      <c r="E2401" t="s">
        <v>24043</v>
      </c>
      <c r="F2401" t="s">
        <v>59</v>
      </c>
      <c r="G2401">
        <v>44720</v>
      </c>
      <c r="H2401">
        <v>40.863323999999999</v>
      </c>
      <c r="I2401">
        <v>-81.429440999999997</v>
      </c>
      <c r="J2401" s="1" t="d">
        <v>2019-01-10</v>
      </c>
      <c r="K2401">
        <v>115311</v>
      </c>
      <c r="L2401" t="s">
        <v>30</v>
      </c>
      <c r="M2401" s="1" t="d">
        <v>2018-11-01</v>
      </c>
      <c r="N2401">
        <v>11</v>
      </c>
      <c r="O2401">
        <v>1</v>
      </c>
      <c r="P2401">
        <v>2018</v>
      </c>
      <c r="R2401" t="s">
        <v>26</v>
      </c>
      <c r="S2401" t="s">
        <v>31</v>
      </c>
    </row>
    <row r="2402" spans="1:19" x14ac:dyDescent="0.25">
      <c r="A2402" t="s">
        <v>338</v>
      </c>
      <c r="B2402" t="s">
        <v>34543</v>
      </c>
      <c r="C2402" t="s">
        <v>34544</v>
      </c>
      <c r="E2402" t="s">
        <v>24043</v>
      </c>
      <c r="F2402" t="s">
        <v>59</v>
      </c>
      <c r="G2402">
        <v>44720</v>
      </c>
      <c r="H2402">
        <v>40.911051</v>
      </c>
      <c r="I2402">
        <v>-81.429163000000003</v>
      </c>
      <c r="J2402" s="1" t="d">
        <v>2019-01-10</v>
      </c>
      <c r="K2402">
        <v>115312</v>
      </c>
      <c r="L2402" t="s">
        <v>30</v>
      </c>
      <c r="M2402" s="1" t="d">
        <v>2018-11-01</v>
      </c>
      <c r="N2402">
        <v>11</v>
      </c>
      <c r="O2402">
        <v>1</v>
      </c>
      <c r="P2402">
        <v>2018</v>
      </c>
      <c r="R2402" t="s">
        <v>26</v>
      </c>
      <c r="S2402" t="s">
        <v>31</v>
      </c>
    </row>
    <row r="2403" spans="1:19" x14ac:dyDescent="0.25">
      <c r="A2403" t="s">
        <v>338</v>
      </c>
      <c r="B2403" t="s">
        <v>34545</v>
      </c>
      <c r="C2403" t="s">
        <v>34546</v>
      </c>
      <c r="E2403" t="s">
        <v>34547</v>
      </c>
      <c r="F2403" t="s">
        <v>59</v>
      </c>
      <c r="G2403">
        <v>43065</v>
      </c>
      <c r="H2403">
        <v>40.157206000000002</v>
      </c>
      <c r="I2403">
        <v>-83.077347000000003</v>
      </c>
      <c r="J2403" s="1" t="d">
        <v>2019-01-10</v>
      </c>
      <c r="K2403">
        <v>115313</v>
      </c>
      <c r="L2403" t="s">
        <v>30</v>
      </c>
      <c r="M2403" s="1" t="d">
        <v>2018-11-01</v>
      </c>
      <c r="N2403">
        <v>11</v>
      </c>
      <c r="O2403">
        <v>1</v>
      </c>
      <c r="P2403">
        <v>2018</v>
      </c>
      <c r="R2403" t="s">
        <v>26</v>
      </c>
      <c r="S2403" t="s">
        <v>31</v>
      </c>
    </row>
    <row r="2404" spans="1:19" x14ac:dyDescent="0.25">
      <c r="A2404" t="s">
        <v>338</v>
      </c>
      <c r="B2404" t="s">
        <v>34551</v>
      </c>
      <c r="C2404" t="s">
        <v>34552</v>
      </c>
      <c r="E2404" t="s">
        <v>58</v>
      </c>
      <c r="F2404" t="s">
        <v>59</v>
      </c>
      <c r="G2404">
        <v>44870</v>
      </c>
      <c r="H2404">
        <v>41.442879699999999</v>
      </c>
      <c r="I2404">
        <v>-82.681455360000001</v>
      </c>
      <c r="J2404" s="1" t="d">
        <v>2019-01-10</v>
      </c>
      <c r="K2404">
        <v>115316</v>
      </c>
      <c r="L2404" t="s">
        <v>30</v>
      </c>
      <c r="M2404" s="1" t="d">
        <v>2018-11-01</v>
      </c>
      <c r="N2404">
        <v>11</v>
      </c>
      <c r="O2404">
        <v>1</v>
      </c>
      <c r="P2404">
        <v>2018</v>
      </c>
      <c r="R2404" t="s">
        <v>26</v>
      </c>
      <c r="S2404" t="s">
        <v>31</v>
      </c>
    </row>
    <row r="2405" spans="1:19" x14ac:dyDescent="0.25">
      <c r="A2405" t="s">
        <v>338</v>
      </c>
      <c r="B2405" t="s">
        <v>34553</v>
      </c>
      <c r="C2405" t="s">
        <v>34554</v>
      </c>
      <c r="E2405" t="s">
        <v>34555</v>
      </c>
      <c r="F2405" t="s">
        <v>59</v>
      </c>
      <c r="G2405">
        <v>44139</v>
      </c>
      <c r="H2405">
        <v>41.394694000000001</v>
      </c>
      <c r="I2405">
        <v>-81.46405</v>
      </c>
      <c r="J2405" s="1" t="d">
        <v>2019-01-10</v>
      </c>
      <c r="K2405">
        <v>115317</v>
      </c>
      <c r="L2405" t="s">
        <v>30</v>
      </c>
      <c r="M2405" s="1" t="d">
        <v>2018-11-01</v>
      </c>
      <c r="N2405">
        <v>11</v>
      </c>
      <c r="O2405">
        <v>1</v>
      </c>
      <c r="P2405">
        <v>2018</v>
      </c>
      <c r="R2405" t="s">
        <v>26</v>
      </c>
      <c r="S2405" t="s">
        <v>31</v>
      </c>
    </row>
    <row r="2406" spans="1:19" x14ac:dyDescent="0.25">
      <c r="A2406" t="s">
        <v>338</v>
      </c>
      <c r="B2406" t="s">
        <v>34564</v>
      </c>
      <c r="C2406" t="s">
        <v>34565</v>
      </c>
      <c r="E2406" t="s">
        <v>9738</v>
      </c>
      <c r="F2406" t="s">
        <v>59</v>
      </c>
      <c r="G2406">
        <v>43845</v>
      </c>
      <c r="H2406">
        <v>40.287965999999997</v>
      </c>
      <c r="I2406">
        <v>-81.703106000000005</v>
      </c>
      <c r="J2406" s="1" t="d">
        <v>2019-01-10</v>
      </c>
      <c r="K2406">
        <v>115322</v>
      </c>
      <c r="L2406" t="s">
        <v>30</v>
      </c>
      <c r="M2406" s="1" t="d">
        <v>2018-11-01</v>
      </c>
      <c r="N2406">
        <v>11</v>
      </c>
      <c r="O2406">
        <v>1</v>
      </c>
      <c r="P2406">
        <v>2018</v>
      </c>
      <c r="R2406" t="s">
        <v>26</v>
      </c>
      <c r="S2406" t="s">
        <v>31</v>
      </c>
    </row>
    <row r="2407" spans="1:19" x14ac:dyDescent="0.25">
      <c r="A2407" t="s">
        <v>338</v>
      </c>
      <c r="B2407" t="s">
        <v>34566</v>
      </c>
      <c r="C2407" t="s">
        <v>25766</v>
      </c>
      <c r="E2407" t="s">
        <v>16858</v>
      </c>
      <c r="F2407" t="s">
        <v>59</v>
      </c>
      <c r="G2407">
        <v>43357</v>
      </c>
      <c r="H2407">
        <v>40.238072459999998</v>
      </c>
      <c r="I2407">
        <v>-83.696260480000007</v>
      </c>
      <c r="J2407" s="1" t="d">
        <v>2019-01-10</v>
      </c>
      <c r="K2407">
        <v>115323</v>
      </c>
      <c r="L2407" t="s">
        <v>30</v>
      </c>
      <c r="M2407" s="1" t="d">
        <v>2018-01-01</v>
      </c>
      <c r="N2407">
        <v>1</v>
      </c>
      <c r="O2407">
        <v>1</v>
      </c>
      <c r="P2407">
        <v>2018</v>
      </c>
      <c r="R2407" t="s">
        <v>26</v>
      </c>
      <c r="S2407" t="s">
        <v>31</v>
      </c>
    </row>
    <row r="2408" spans="1:19" x14ac:dyDescent="0.25">
      <c r="A2408" t="s">
        <v>338</v>
      </c>
      <c r="B2408" t="s">
        <v>34572</v>
      </c>
      <c r="C2408" t="s">
        <v>34573</v>
      </c>
      <c r="E2408" t="s">
        <v>34574</v>
      </c>
      <c r="F2408" t="s">
        <v>59</v>
      </c>
      <c r="G2408">
        <v>45387</v>
      </c>
      <c r="H2408">
        <v>39.803947000000001</v>
      </c>
      <c r="I2408">
        <v>-83.904312000000004</v>
      </c>
      <c r="J2408" s="1" t="d">
        <v>2019-01-10</v>
      </c>
      <c r="K2408">
        <v>115326</v>
      </c>
      <c r="L2408" t="s">
        <v>30</v>
      </c>
      <c r="M2408" s="1" t="d">
        <v>2018-10-01</v>
      </c>
      <c r="N2408">
        <v>10</v>
      </c>
      <c r="O2408">
        <v>1</v>
      </c>
      <c r="P2408">
        <v>2018</v>
      </c>
      <c r="R2408" t="s">
        <v>26</v>
      </c>
      <c r="S2408" t="s">
        <v>31</v>
      </c>
    </row>
    <row r="2409" spans="1:19" x14ac:dyDescent="0.25">
      <c r="A2409" t="s">
        <v>338</v>
      </c>
      <c r="B2409" t="s">
        <v>34577</v>
      </c>
      <c r="C2409" t="s">
        <v>34578</v>
      </c>
      <c r="E2409" t="s">
        <v>5840</v>
      </c>
      <c r="F2409" t="s">
        <v>143</v>
      </c>
      <c r="G2409">
        <v>73036</v>
      </c>
      <c r="H2409">
        <v>35.508429</v>
      </c>
      <c r="I2409">
        <v>-97.970505000000003</v>
      </c>
      <c r="J2409" s="1" t="d">
        <v>2019-01-10</v>
      </c>
      <c r="K2409">
        <v>115328</v>
      </c>
      <c r="L2409" t="s">
        <v>30</v>
      </c>
      <c r="M2409" s="1" t="d">
        <v>2018-11-01</v>
      </c>
      <c r="N2409">
        <v>11</v>
      </c>
      <c r="O2409">
        <v>1</v>
      </c>
      <c r="P2409">
        <v>2018</v>
      </c>
      <c r="R2409" t="s">
        <v>26</v>
      </c>
      <c r="S2409" t="s">
        <v>31</v>
      </c>
    </row>
    <row r="2410" spans="1:19" x14ac:dyDescent="0.25">
      <c r="A2410" t="s">
        <v>338</v>
      </c>
      <c r="B2410" t="s">
        <v>34582</v>
      </c>
      <c r="C2410" t="s">
        <v>34583</v>
      </c>
      <c r="E2410" t="s">
        <v>34584</v>
      </c>
      <c r="F2410" t="s">
        <v>143</v>
      </c>
      <c r="G2410">
        <v>74331</v>
      </c>
      <c r="H2410">
        <v>36.560893999999998</v>
      </c>
      <c r="I2410">
        <v>-94.839695000000006</v>
      </c>
      <c r="J2410" s="1" t="d">
        <v>2019-01-10</v>
      </c>
      <c r="K2410">
        <v>115331</v>
      </c>
      <c r="L2410" t="s">
        <v>30</v>
      </c>
      <c r="M2410" s="1" t="d">
        <v>2018-11-01</v>
      </c>
      <c r="N2410">
        <v>11</v>
      </c>
      <c r="O2410">
        <v>1</v>
      </c>
      <c r="P2410">
        <v>2018</v>
      </c>
      <c r="R2410" t="s">
        <v>26</v>
      </c>
      <c r="S2410" t="s">
        <v>31</v>
      </c>
    </row>
    <row r="2411" spans="1:19" x14ac:dyDescent="0.25">
      <c r="A2411" t="s">
        <v>338</v>
      </c>
      <c r="B2411" t="s">
        <v>34585</v>
      </c>
      <c r="C2411" t="s">
        <v>34586</v>
      </c>
      <c r="E2411" t="s">
        <v>151</v>
      </c>
      <c r="F2411" t="s">
        <v>143</v>
      </c>
      <c r="G2411">
        <v>74403</v>
      </c>
      <c r="H2411">
        <v>35.660755999999999</v>
      </c>
      <c r="I2411">
        <v>-95.359342999999996</v>
      </c>
      <c r="J2411" s="1" t="d">
        <v>2019-01-10</v>
      </c>
      <c r="K2411">
        <v>115332</v>
      </c>
      <c r="L2411" t="s">
        <v>30</v>
      </c>
      <c r="M2411" s="1" t="d">
        <v>2018-11-01</v>
      </c>
      <c r="N2411">
        <v>11</v>
      </c>
      <c r="O2411">
        <v>1</v>
      </c>
      <c r="P2411">
        <v>2018</v>
      </c>
      <c r="R2411" t="s">
        <v>26</v>
      </c>
      <c r="S2411" t="s">
        <v>31</v>
      </c>
    </row>
    <row r="2412" spans="1:19" x14ac:dyDescent="0.25">
      <c r="A2412" t="s">
        <v>338</v>
      </c>
      <c r="B2412" t="s">
        <v>34589</v>
      </c>
      <c r="C2412" t="s">
        <v>34590</v>
      </c>
      <c r="E2412" t="s">
        <v>435</v>
      </c>
      <c r="F2412" t="s">
        <v>143</v>
      </c>
      <c r="G2412">
        <v>73072</v>
      </c>
      <c r="H2412">
        <v>35.292988999999999</v>
      </c>
      <c r="I2412">
        <v>-97.491203999999996</v>
      </c>
      <c r="J2412" s="1" t="d">
        <v>2019-01-10</v>
      </c>
      <c r="K2412">
        <v>115334</v>
      </c>
      <c r="L2412" t="s">
        <v>30</v>
      </c>
      <c r="M2412" s="1" t="d">
        <v>2018-11-01</v>
      </c>
      <c r="N2412">
        <v>11</v>
      </c>
      <c r="O2412">
        <v>1</v>
      </c>
      <c r="P2412">
        <v>2018</v>
      </c>
      <c r="R2412" t="s">
        <v>26</v>
      </c>
      <c r="S2412" t="s">
        <v>31</v>
      </c>
    </row>
    <row r="2413" spans="1:19" x14ac:dyDescent="0.25">
      <c r="A2413" t="s">
        <v>338</v>
      </c>
      <c r="B2413" t="s">
        <v>34592</v>
      </c>
      <c r="C2413" t="s">
        <v>34593</v>
      </c>
      <c r="E2413" t="s">
        <v>142</v>
      </c>
      <c r="F2413" t="s">
        <v>143</v>
      </c>
      <c r="G2413">
        <v>73108</v>
      </c>
      <c r="H2413">
        <v>35.447657</v>
      </c>
      <c r="I2413">
        <v>-97.596400000000003</v>
      </c>
      <c r="J2413" s="1" t="d">
        <v>2019-01-10</v>
      </c>
      <c r="K2413">
        <v>115336</v>
      </c>
      <c r="L2413" t="s">
        <v>30</v>
      </c>
      <c r="M2413" s="1" t="d">
        <v>2018-11-01</v>
      </c>
      <c r="N2413">
        <v>11</v>
      </c>
      <c r="O2413">
        <v>1</v>
      </c>
      <c r="P2413">
        <v>2018</v>
      </c>
      <c r="R2413" t="s">
        <v>26</v>
      </c>
      <c r="S2413" t="s">
        <v>31</v>
      </c>
    </row>
    <row r="2414" spans="1:19" x14ac:dyDescent="0.25">
      <c r="A2414" t="s">
        <v>338</v>
      </c>
      <c r="B2414" t="s">
        <v>34597</v>
      </c>
      <c r="C2414" t="s">
        <v>34598</v>
      </c>
      <c r="E2414" t="s">
        <v>445</v>
      </c>
      <c r="F2414" t="s">
        <v>143</v>
      </c>
      <c r="G2414">
        <v>74066</v>
      </c>
      <c r="H2414">
        <v>35.996673999999999</v>
      </c>
      <c r="I2414">
        <v>-96.129485000000003</v>
      </c>
      <c r="J2414" s="1" t="d">
        <v>2019-01-10</v>
      </c>
      <c r="K2414">
        <v>115338</v>
      </c>
      <c r="L2414" t="s">
        <v>30</v>
      </c>
      <c r="M2414" s="1" t="d">
        <v>2018-11-01</v>
      </c>
      <c r="N2414">
        <v>11</v>
      </c>
      <c r="O2414">
        <v>1</v>
      </c>
      <c r="P2414">
        <v>2018</v>
      </c>
      <c r="R2414" t="s">
        <v>26</v>
      </c>
      <c r="S2414" t="s">
        <v>31</v>
      </c>
    </row>
    <row r="2415" spans="1:19" x14ac:dyDescent="0.25">
      <c r="A2415" t="s">
        <v>338</v>
      </c>
      <c r="B2415" t="s">
        <v>34599</v>
      </c>
      <c r="C2415" t="s">
        <v>34600</v>
      </c>
      <c r="E2415" t="s">
        <v>153</v>
      </c>
      <c r="F2415" t="s">
        <v>143</v>
      </c>
      <c r="G2415">
        <v>74804</v>
      </c>
      <c r="H2415">
        <v>35.380651</v>
      </c>
      <c r="I2415">
        <v>-97.059049000000002</v>
      </c>
      <c r="J2415" s="1" t="d">
        <v>2019-01-10</v>
      </c>
      <c r="K2415">
        <v>115339</v>
      </c>
      <c r="L2415" t="s">
        <v>30</v>
      </c>
      <c r="M2415" s="1" t="d">
        <v>2018-11-01</v>
      </c>
      <c r="N2415">
        <v>11</v>
      </c>
      <c r="O2415">
        <v>1</v>
      </c>
      <c r="P2415">
        <v>2018</v>
      </c>
      <c r="R2415" t="s">
        <v>26</v>
      </c>
      <c r="S2415" t="s">
        <v>31</v>
      </c>
    </row>
    <row r="2416" spans="1:19" x14ac:dyDescent="0.25">
      <c r="A2416" t="s">
        <v>338</v>
      </c>
      <c r="B2416" t="s">
        <v>34601</v>
      </c>
      <c r="C2416" t="s">
        <v>34602</v>
      </c>
      <c r="E2416" t="s">
        <v>34603</v>
      </c>
      <c r="F2416" t="s">
        <v>143</v>
      </c>
      <c r="G2416">
        <v>74074</v>
      </c>
      <c r="H2416">
        <v>36.127464000000003</v>
      </c>
      <c r="I2416">
        <v>-97.055908000000002</v>
      </c>
      <c r="J2416" s="1" t="d">
        <v>2019-01-10</v>
      </c>
      <c r="K2416">
        <v>115340</v>
      </c>
      <c r="L2416" t="s">
        <v>30</v>
      </c>
      <c r="M2416" s="1" t="d">
        <v>2018-11-01</v>
      </c>
      <c r="N2416">
        <v>11</v>
      </c>
      <c r="O2416">
        <v>1</v>
      </c>
      <c r="P2416">
        <v>2018</v>
      </c>
      <c r="R2416" t="s">
        <v>26</v>
      </c>
      <c r="S2416" t="s">
        <v>31</v>
      </c>
    </row>
    <row r="2417" spans="1:19" x14ac:dyDescent="0.25">
      <c r="A2417" t="s">
        <v>338</v>
      </c>
      <c r="B2417" t="s">
        <v>33610</v>
      </c>
      <c r="C2417" t="s">
        <v>34604</v>
      </c>
      <c r="E2417" t="s">
        <v>149</v>
      </c>
      <c r="F2417" t="s">
        <v>143</v>
      </c>
      <c r="G2417">
        <v>74079</v>
      </c>
      <c r="H2417">
        <v>35.754171999999997</v>
      </c>
      <c r="I2417">
        <v>-96.664708000000005</v>
      </c>
      <c r="J2417" s="1" t="d">
        <v>2019-01-10</v>
      </c>
      <c r="K2417">
        <v>115341</v>
      </c>
      <c r="L2417" t="s">
        <v>30</v>
      </c>
      <c r="M2417" s="1" t="d">
        <v>2018-11-01</v>
      </c>
      <c r="N2417">
        <v>11</v>
      </c>
      <c r="O2417">
        <v>1</v>
      </c>
      <c r="P2417">
        <v>2018</v>
      </c>
      <c r="R2417" t="s">
        <v>26</v>
      </c>
      <c r="S2417" t="s">
        <v>31</v>
      </c>
    </row>
    <row r="2418" spans="1:19" x14ac:dyDescent="0.25">
      <c r="A2418" t="s">
        <v>338</v>
      </c>
      <c r="B2418" t="s">
        <v>34605</v>
      </c>
      <c r="C2418" t="s">
        <v>34606</v>
      </c>
      <c r="E2418" t="s">
        <v>150</v>
      </c>
      <c r="F2418" t="s">
        <v>143</v>
      </c>
      <c r="G2418">
        <v>74119</v>
      </c>
      <c r="H2418">
        <v>36.149462999999997</v>
      </c>
      <c r="I2418">
        <v>-95.989941999999999</v>
      </c>
      <c r="J2418" s="1" t="d">
        <v>2019-01-10</v>
      </c>
      <c r="K2418">
        <v>115342</v>
      </c>
      <c r="L2418" t="s">
        <v>30</v>
      </c>
      <c r="M2418" s="1" t="d">
        <v>2018-11-01</v>
      </c>
      <c r="N2418">
        <v>11</v>
      </c>
      <c r="O2418">
        <v>1</v>
      </c>
      <c r="P2418">
        <v>2018</v>
      </c>
      <c r="R2418" t="s">
        <v>26</v>
      </c>
      <c r="S2418" t="s">
        <v>31</v>
      </c>
    </row>
    <row r="2419" spans="1:19" x14ac:dyDescent="0.25">
      <c r="A2419" t="s">
        <v>338</v>
      </c>
      <c r="B2419" t="s">
        <v>34607</v>
      </c>
      <c r="C2419" t="s">
        <v>34608</v>
      </c>
      <c r="E2419" t="s">
        <v>150</v>
      </c>
      <c r="F2419" t="s">
        <v>143</v>
      </c>
      <c r="G2419">
        <v>74103</v>
      </c>
      <c r="H2419">
        <v>36.153979</v>
      </c>
      <c r="I2419">
        <v>-95.988095000000001</v>
      </c>
      <c r="J2419" s="1" t="d">
        <v>2019-01-10</v>
      </c>
      <c r="K2419">
        <v>115343</v>
      </c>
      <c r="L2419" t="s">
        <v>30</v>
      </c>
      <c r="M2419" s="1" t="d">
        <v>2018-11-01</v>
      </c>
      <c r="N2419">
        <v>11</v>
      </c>
      <c r="O2419">
        <v>1</v>
      </c>
      <c r="P2419">
        <v>2018</v>
      </c>
      <c r="R2419" t="s">
        <v>26</v>
      </c>
      <c r="S2419" t="s">
        <v>31</v>
      </c>
    </row>
    <row r="2420" spans="1:19" x14ac:dyDescent="0.25">
      <c r="A2420" t="s">
        <v>338</v>
      </c>
      <c r="B2420" t="s">
        <v>34611</v>
      </c>
      <c r="C2420" t="s">
        <v>34612</v>
      </c>
      <c r="E2420" t="s">
        <v>7467</v>
      </c>
      <c r="F2420" t="s">
        <v>137</v>
      </c>
      <c r="G2420">
        <v>97520</v>
      </c>
      <c r="H2420">
        <v>42.197532000000002</v>
      </c>
      <c r="I2420">
        <v>-122.707815</v>
      </c>
      <c r="J2420" s="1" t="d">
        <v>2019-01-10</v>
      </c>
      <c r="K2420">
        <v>115345</v>
      </c>
      <c r="L2420" t="s">
        <v>30</v>
      </c>
      <c r="M2420" s="1" t="d">
        <v>2018-10-01</v>
      </c>
      <c r="N2420">
        <v>10</v>
      </c>
      <c r="O2420">
        <v>1</v>
      </c>
      <c r="P2420">
        <v>2018</v>
      </c>
      <c r="R2420" t="s">
        <v>26</v>
      </c>
      <c r="S2420" t="s">
        <v>31</v>
      </c>
    </row>
    <row r="2421" spans="1:19" x14ac:dyDescent="0.25">
      <c r="A2421" t="s">
        <v>338</v>
      </c>
      <c r="B2421" t="s">
        <v>34613</v>
      </c>
      <c r="C2421" t="s">
        <v>34614</v>
      </c>
      <c r="E2421" t="s">
        <v>7467</v>
      </c>
      <c r="F2421" t="s">
        <v>137</v>
      </c>
      <c r="G2421">
        <v>97520</v>
      </c>
      <c r="H2421">
        <v>42.194127000000002</v>
      </c>
      <c r="I2421">
        <v>-122.707956</v>
      </c>
      <c r="J2421" s="1" t="d">
        <v>2019-01-10</v>
      </c>
      <c r="K2421">
        <v>115346</v>
      </c>
      <c r="L2421" t="s">
        <v>30</v>
      </c>
      <c r="M2421" s="1" t="d">
        <v>2018-10-01</v>
      </c>
      <c r="N2421">
        <v>10</v>
      </c>
      <c r="O2421">
        <v>1</v>
      </c>
      <c r="P2421">
        <v>2018</v>
      </c>
      <c r="R2421" t="s">
        <v>26</v>
      </c>
      <c r="S2421" t="s">
        <v>31</v>
      </c>
    </row>
    <row r="2422" spans="1:19" x14ac:dyDescent="0.25">
      <c r="A2422" t="s">
        <v>338</v>
      </c>
      <c r="B2422" t="s">
        <v>34621</v>
      </c>
      <c r="C2422" t="s">
        <v>34622</v>
      </c>
      <c r="E2422" t="s">
        <v>6839</v>
      </c>
      <c r="F2422" t="s">
        <v>137</v>
      </c>
      <c r="G2422">
        <v>97703</v>
      </c>
      <c r="H2422">
        <v>44.062779999999997</v>
      </c>
      <c r="I2422">
        <v>-121.332893</v>
      </c>
      <c r="J2422" s="1" t="d">
        <v>2019-01-10</v>
      </c>
      <c r="K2422">
        <v>115351</v>
      </c>
      <c r="L2422" t="s">
        <v>30</v>
      </c>
      <c r="M2422" s="1" t="d">
        <v>2018-11-01</v>
      </c>
      <c r="N2422">
        <v>11</v>
      </c>
      <c r="O2422">
        <v>1</v>
      </c>
      <c r="P2422">
        <v>2018</v>
      </c>
      <c r="R2422" t="s">
        <v>26</v>
      </c>
      <c r="S2422" t="s">
        <v>27</v>
      </c>
    </row>
    <row r="2423" spans="1:19" x14ac:dyDescent="0.25">
      <c r="A2423" t="s">
        <v>338</v>
      </c>
      <c r="B2423" t="s">
        <v>34624</v>
      </c>
      <c r="C2423" t="s">
        <v>28685</v>
      </c>
      <c r="E2423" t="s">
        <v>6839</v>
      </c>
      <c r="F2423" t="s">
        <v>137</v>
      </c>
      <c r="G2423">
        <v>97753</v>
      </c>
      <c r="H2423">
        <v>44.153848000000004</v>
      </c>
      <c r="I2423">
        <v>-121.05425700000001</v>
      </c>
      <c r="J2423" s="1" t="d">
        <v>2019-01-10</v>
      </c>
      <c r="K2423">
        <v>115353</v>
      </c>
      <c r="L2423" t="s">
        <v>30</v>
      </c>
      <c r="M2423" s="1" t="d">
        <v>2018-10-01</v>
      </c>
      <c r="N2423">
        <v>10</v>
      </c>
      <c r="O2423">
        <v>1</v>
      </c>
      <c r="P2423">
        <v>2018</v>
      </c>
      <c r="R2423" t="s">
        <v>26</v>
      </c>
      <c r="S2423" t="s">
        <v>31</v>
      </c>
    </row>
    <row r="2424" spans="1:19" x14ac:dyDescent="0.25">
      <c r="A2424" t="s">
        <v>338</v>
      </c>
      <c r="B2424" t="s">
        <v>34640</v>
      </c>
      <c r="C2424" t="s">
        <v>34641</v>
      </c>
      <c r="E2424" t="s">
        <v>6842</v>
      </c>
      <c r="F2424" t="s">
        <v>137</v>
      </c>
      <c r="G2424">
        <v>97333</v>
      </c>
      <c r="H2424">
        <v>44.562057000000003</v>
      </c>
      <c r="I2424">
        <v>-123.263617</v>
      </c>
      <c r="J2424" s="1" t="d">
        <v>2019-01-10</v>
      </c>
      <c r="K2424">
        <v>115365</v>
      </c>
      <c r="L2424" t="s">
        <v>30</v>
      </c>
      <c r="M2424" s="1" t="d">
        <v>2018-10-01</v>
      </c>
      <c r="N2424">
        <v>10</v>
      </c>
      <c r="O2424">
        <v>1</v>
      </c>
      <c r="P2424">
        <v>2018</v>
      </c>
      <c r="R2424" t="s">
        <v>26</v>
      </c>
      <c r="S2424" t="s">
        <v>31</v>
      </c>
    </row>
    <row r="2425" spans="1:19" x14ac:dyDescent="0.25">
      <c r="A2425" t="s">
        <v>338</v>
      </c>
      <c r="B2425" t="s">
        <v>34575</v>
      </c>
      <c r="C2425" t="s">
        <v>34642</v>
      </c>
      <c r="E2425" t="s">
        <v>6842</v>
      </c>
      <c r="F2425" t="s">
        <v>137</v>
      </c>
      <c r="G2425">
        <v>97330</v>
      </c>
      <c r="H2425">
        <v>44.583488000000003</v>
      </c>
      <c r="I2425">
        <v>-123.258543</v>
      </c>
      <c r="J2425" s="1" t="d">
        <v>2019-01-10</v>
      </c>
      <c r="K2425">
        <v>115366</v>
      </c>
      <c r="L2425" t="s">
        <v>30</v>
      </c>
      <c r="M2425" s="1" t="d">
        <v>2018-10-01</v>
      </c>
      <c r="N2425">
        <v>10</v>
      </c>
      <c r="O2425">
        <v>1</v>
      </c>
      <c r="P2425">
        <v>2018</v>
      </c>
      <c r="R2425" t="s">
        <v>26</v>
      </c>
      <c r="S2425" t="s">
        <v>31</v>
      </c>
    </row>
    <row r="2426" spans="1:19" x14ac:dyDescent="0.25">
      <c r="A2426" t="s">
        <v>338</v>
      </c>
      <c r="B2426" t="s">
        <v>34656</v>
      </c>
      <c r="C2426" t="s">
        <v>28699</v>
      </c>
      <c r="E2426" t="s">
        <v>22648</v>
      </c>
      <c r="F2426" t="s">
        <v>137</v>
      </c>
      <c r="G2426">
        <v>97023</v>
      </c>
      <c r="H2426">
        <v>45.286178</v>
      </c>
      <c r="I2426">
        <v>-122.33446499999999</v>
      </c>
      <c r="J2426" s="1" t="d">
        <v>2019-01-10</v>
      </c>
      <c r="K2426">
        <v>115374</v>
      </c>
      <c r="L2426" t="s">
        <v>30</v>
      </c>
      <c r="M2426" s="1" t="d">
        <v>2018-10-01</v>
      </c>
      <c r="N2426">
        <v>10</v>
      </c>
      <c r="O2426">
        <v>1</v>
      </c>
      <c r="P2426">
        <v>2018</v>
      </c>
      <c r="R2426" t="s">
        <v>26</v>
      </c>
      <c r="S2426" t="s">
        <v>31</v>
      </c>
    </row>
    <row r="2427" spans="1:19" x14ac:dyDescent="0.25">
      <c r="A2427" t="s">
        <v>338</v>
      </c>
      <c r="B2427" t="s">
        <v>34657</v>
      </c>
      <c r="C2427" t="s">
        <v>28701</v>
      </c>
      <c r="E2427" t="s">
        <v>5440</v>
      </c>
      <c r="F2427" t="s">
        <v>137</v>
      </c>
      <c r="G2427">
        <v>97439</v>
      </c>
      <c r="H2427">
        <v>43.966642999999998</v>
      </c>
      <c r="I2427">
        <v>-124.109379</v>
      </c>
      <c r="J2427" s="1" t="d">
        <v>2019-01-10</v>
      </c>
      <c r="K2427">
        <v>115375</v>
      </c>
      <c r="L2427" t="s">
        <v>30</v>
      </c>
      <c r="M2427" s="1" t="d">
        <v>2018-10-01</v>
      </c>
      <c r="N2427">
        <v>10</v>
      </c>
      <c r="O2427">
        <v>1</v>
      </c>
      <c r="P2427">
        <v>2018</v>
      </c>
      <c r="R2427" t="s">
        <v>26</v>
      </c>
      <c r="S2427" t="s">
        <v>31</v>
      </c>
    </row>
    <row r="2428" spans="1:19" x14ac:dyDescent="0.25">
      <c r="A2428" t="s">
        <v>338</v>
      </c>
      <c r="B2428" t="s">
        <v>34658</v>
      </c>
      <c r="C2428" t="s">
        <v>28703</v>
      </c>
      <c r="E2428" t="s">
        <v>5440</v>
      </c>
      <c r="F2428" t="s">
        <v>137</v>
      </c>
      <c r="G2428">
        <v>97439</v>
      </c>
      <c r="H2428">
        <v>43.967602999999997</v>
      </c>
      <c r="I2428">
        <v>-124.107901</v>
      </c>
      <c r="J2428" s="1" t="d">
        <v>2019-01-10</v>
      </c>
      <c r="K2428">
        <v>115376</v>
      </c>
      <c r="L2428" t="s">
        <v>30</v>
      </c>
      <c r="M2428" s="1" t="d">
        <v>2018-10-01</v>
      </c>
      <c r="N2428">
        <v>10</v>
      </c>
      <c r="O2428">
        <v>1</v>
      </c>
      <c r="P2428">
        <v>2018</v>
      </c>
      <c r="R2428" t="s">
        <v>26</v>
      </c>
      <c r="S2428" t="s">
        <v>31</v>
      </c>
    </row>
    <row r="2429" spans="1:19" x14ac:dyDescent="0.25">
      <c r="A2429" t="s">
        <v>338</v>
      </c>
      <c r="B2429" t="s">
        <v>34665</v>
      </c>
      <c r="C2429" t="s">
        <v>34666</v>
      </c>
      <c r="E2429" t="s">
        <v>34667</v>
      </c>
      <c r="F2429" t="s">
        <v>137</v>
      </c>
      <c r="G2429">
        <v>97388</v>
      </c>
      <c r="H2429">
        <v>44.892643999999997</v>
      </c>
      <c r="I2429">
        <v>-124.019417</v>
      </c>
      <c r="J2429" s="1" t="d">
        <v>2019-01-10</v>
      </c>
      <c r="K2429">
        <v>115380</v>
      </c>
      <c r="L2429" t="s">
        <v>30</v>
      </c>
      <c r="M2429" s="1" t="d">
        <v>2018-11-01</v>
      </c>
      <c r="N2429">
        <v>11</v>
      </c>
      <c r="O2429">
        <v>1</v>
      </c>
      <c r="P2429">
        <v>2018</v>
      </c>
      <c r="R2429" t="s">
        <v>26</v>
      </c>
      <c r="S2429" t="s">
        <v>31</v>
      </c>
    </row>
    <row r="2430" spans="1:19" x14ac:dyDescent="0.25">
      <c r="A2430" t="s">
        <v>338</v>
      </c>
      <c r="B2430" t="s">
        <v>34672</v>
      </c>
      <c r="C2430" t="s">
        <v>28708</v>
      </c>
      <c r="E2430" t="s">
        <v>23458</v>
      </c>
      <c r="F2430" t="s">
        <v>137</v>
      </c>
      <c r="G2430">
        <v>97448</v>
      </c>
      <c r="H2430">
        <v>44.237008000000003</v>
      </c>
      <c r="I2430">
        <v>-123.363456</v>
      </c>
      <c r="J2430" s="1" t="d">
        <v>2019-01-10</v>
      </c>
      <c r="K2430">
        <v>115384</v>
      </c>
      <c r="L2430" t="s">
        <v>30</v>
      </c>
      <c r="M2430" s="1" t="d">
        <v>2018-10-01</v>
      </c>
      <c r="N2430">
        <v>10</v>
      </c>
      <c r="O2430">
        <v>1</v>
      </c>
      <c r="P2430">
        <v>2018</v>
      </c>
      <c r="R2430" t="s">
        <v>26</v>
      </c>
      <c r="S2430" t="s">
        <v>31</v>
      </c>
    </row>
    <row r="2431" spans="1:19" x14ac:dyDescent="0.25">
      <c r="A2431" t="s">
        <v>338</v>
      </c>
      <c r="B2431" t="s">
        <v>34682</v>
      </c>
      <c r="C2431" t="s">
        <v>34683</v>
      </c>
      <c r="E2431" t="s">
        <v>2688</v>
      </c>
      <c r="F2431" t="s">
        <v>137</v>
      </c>
      <c r="G2431">
        <v>97128</v>
      </c>
      <c r="H2431">
        <v>45.210616000000002</v>
      </c>
      <c r="I2431">
        <v>-123.193085</v>
      </c>
      <c r="J2431" s="1" t="d">
        <v>2019-01-10</v>
      </c>
      <c r="K2431">
        <v>115391</v>
      </c>
      <c r="L2431" t="s">
        <v>30</v>
      </c>
      <c r="M2431" s="1" t="d">
        <v>2018-10-01</v>
      </c>
      <c r="N2431">
        <v>10</v>
      </c>
      <c r="O2431">
        <v>1</v>
      </c>
      <c r="P2431">
        <v>2018</v>
      </c>
      <c r="R2431" t="s">
        <v>26</v>
      </c>
      <c r="S2431" t="s">
        <v>31</v>
      </c>
    </row>
    <row r="2432" spans="1:19" x14ac:dyDescent="0.25">
      <c r="A2432" t="s">
        <v>338</v>
      </c>
      <c r="B2432" t="s">
        <v>34686</v>
      </c>
      <c r="C2432" t="s">
        <v>28717</v>
      </c>
      <c r="E2432" t="s">
        <v>16933</v>
      </c>
      <c r="F2432" t="s">
        <v>137</v>
      </c>
      <c r="G2432">
        <v>97222</v>
      </c>
      <c r="H2432">
        <v>45.444467000000003</v>
      </c>
      <c r="I2432">
        <v>-122.642042</v>
      </c>
      <c r="J2432" s="1" t="d">
        <v>2019-03-07</v>
      </c>
      <c r="K2432">
        <v>115393</v>
      </c>
      <c r="L2432" t="s">
        <v>71</v>
      </c>
      <c r="M2432" s="1" t="d">
        <v>2018-10-01</v>
      </c>
      <c r="N2432">
        <v>10</v>
      </c>
      <c r="O2432">
        <v>1</v>
      </c>
      <c r="P2432">
        <v>2018</v>
      </c>
      <c r="R2432" t="s">
        <v>26</v>
      </c>
      <c r="S2432" t="s">
        <v>31</v>
      </c>
    </row>
    <row r="2433" spans="1:19" x14ac:dyDescent="0.25">
      <c r="A2433" t="s">
        <v>338</v>
      </c>
      <c r="B2433" t="s">
        <v>34689</v>
      </c>
      <c r="C2433" t="s">
        <v>34690</v>
      </c>
      <c r="E2433" t="s">
        <v>34691</v>
      </c>
      <c r="F2433" t="s">
        <v>137</v>
      </c>
      <c r="G2433">
        <v>97135</v>
      </c>
      <c r="H2433">
        <v>45.216192999999997</v>
      </c>
      <c r="I2433">
        <v>-123.969658</v>
      </c>
      <c r="J2433" s="1" t="d">
        <v>2019-01-10</v>
      </c>
      <c r="K2433">
        <v>115396</v>
      </c>
      <c r="L2433" t="s">
        <v>30</v>
      </c>
      <c r="M2433" s="1" t="d">
        <v>2018-10-01</v>
      </c>
      <c r="N2433">
        <v>10</v>
      </c>
      <c r="O2433">
        <v>1</v>
      </c>
      <c r="P2433">
        <v>2018</v>
      </c>
      <c r="R2433" t="s">
        <v>26</v>
      </c>
      <c r="S2433" t="s">
        <v>31</v>
      </c>
    </row>
    <row r="2434" spans="1:19" x14ac:dyDescent="0.25">
      <c r="A2434" t="s">
        <v>338</v>
      </c>
      <c r="B2434" t="s">
        <v>34694</v>
      </c>
      <c r="C2434" t="s">
        <v>34695</v>
      </c>
      <c r="E2434" t="s">
        <v>136</v>
      </c>
      <c r="F2434" t="s">
        <v>137</v>
      </c>
      <c r="G2434">
        <v>97232</v>
      </c>
      <c r="H2434">
        <v>45.530442999999998</v>
      </c>
      <c r="I2434">
        <v>-122.66114899999999</v>
      </c>
      <c r="J2434" s="1" t="d">
        <v>2019-01-10</v>
      </c>
      <c r="K2434">
        <v>115398</v>
      </c>
      <c r="L2434" t="s">
        <v>30</v>
      </c>
      <c r="M2434" s="1" t="d">
        <v>2018-10-01</v>
      </c>
      <c r="N2434">
        <v>10</v>
      </c>
      <c r="O2434">
        <v>1</v>
      </c>
      <c r="P2434">
        <v>2018</v>
      </c>
      <c r="R2434" t="s">
        <v>26</v>
      </c>
      <c r="S2434" t="s">
        <v>31</v>
      </c>
    </row>
    <row r="2435" spans="1:19" x14ac:dyDescent="0.25">
      <c r="A2435" t="s">
        <v>338</v>
      </c>
      <c r="B2435" t="s">
        <v>34700</v>
      </c>
      <c r="C2435" t="s">
        <v>34701</v>
      </c>
      <c r="E2435" t="s">
        <v>136</v>
      </c>
      <c r="F2435" t="s">
        <v>137</v>
      </c>
      <c r="G2435">
        <v>97201</v>
      </c>
      <c r="H2435">
        <v>45.511322</v>
      </c>
      <c r="I2435">
        <v>-122.674245</v>
      </c>
      <c r="J2435" s="1" t="d">
        <v>2019-01-10</v>
      </c>
      <c r="K2435">
        <v>115401</v>
      </c>
      <c r="L2435" t="s">
        <v>30</v>
      </c>
      <c r="M2435" s="1" t="d">
        <v>2018-10-01</v>
      </c>
      <c r="N2435">
        <v>10</v>
      </c>
      <c r="O2435">
        <v>1</v>
      </c>
      <c r="P2435">
        <v>2018</v>
      </c>
      <c r="R2435" t="s">
        <v>26</v>
      </c>
      <c r="S2435" t="s">
        <v>31</v>
      </c>
    </row>
    <row r="2436" spans="1:19" x14ac:dyDescent="0.25">
      <c r="A2436" t="s">
        <v>338</v>
      </c>
      <c r="B2436" t="s">
        <v>34702</v>
      </c>
      <c r="C2436" t="s">
        <v>28724</v>
      </c>
      <c r="E2436" t="s">
        <v>136</v>
      </c>
      <c r="F2436" t="s">
        <v>137</v>
      </c>
      <c r="G2436">
        <v>97232</v>
      </c>
      <c r="H2436">
        <v>45.530864000000001</v>
      </c>
      <c r="I2436">
        <v>-122.64776500000001</v>
      </c>
      <c r="J2436" s="1" t="d">
        <v>2019-01-10</v>
      </c>
      <c r="K2436">
        <v>115402</v>
      </c>
      <c r="L2436" t="s">
        <v>30</v>
      </c>
      <c r="M2436" s="1" t="d">
        <v>2018-10-01</v>
      </c>
      <c r="N2436">
        <v>10</v>
      </c>
      <c r="O2436">
        <v>1</v>
      </c>
      <c r="P2436">
        <v>2018</v>
      </c>
      <c r="R2436" t="s">
        <v>26</v>
      </c>
      <c r="S2436" t="s">
        <v>31</v>
      </c>
    </row>
    <row r="2437" spans="1:19" x14ac:dyDescent="0.25">
      <c r="A2437" t="s">
        <v>338</v>
      </c>
      <c r="B2437" t="s">
        <v>33725</v>
      </c>
      <c r="C2437" t="s">
        <v>34706</v>
      </c>
      <c r="E2437" t="s">
        <v>136</v>
      </c>
      <c r="F2437" t="s">
        <v>137</v>
      </c>
      <c r="G2437">
        <v>97209</v>
      </c>
      <c r="H2437">
        <v>45.525660999999999</v>
      </c>
      <c r="I2437">
        <v>-122.67998799999999</v>
      </c>
      <c r="J2437" s="1" t="d">
        <v>2019-01-10</v>
      </c>
      <c r="K2437">
        <v>115405</v>
      </c>
      <c r="L2437" t="s">
        <v>30</v>
      </c>
      <c r="M2437" s="1" t="d">
        <v>2018-10-01</v>
      </c>
      <c r="N2437">
        <v>10</v>
      </c>
      <c r="O2437">
        <v>1</v>
      </c>
      <c r="P2437">
        <v>2018</v>
      </c>
      <c r="R2437" t="s">
        <v>26</v>
      </c>
      <c r="S2437" t="s">
        <v>31</v>
      </c>
    </row>
    <row r="2438" spans="1:19" x14ac:dyDescent="0.25">
      <c r="A2438" t="s">
        <v>338</v>
      </c>
      <c r="B2438" t="s">
        <v>34707</v>
      </c>
      <c r="C2438" t="s">
        <v>34708</v>
      </c>
      <c r="E2438" t="s">
        <v>136</v>
      </c>
      <c r="F2438" t="s">
        <v>137</v>
      </c>
      <c r="G2438">
        <v>97204</v>
      </c>
      <c r="H2438">
        <v>45.519888000000002</v>
      </c>
      <c r="I2438">
        <v>-122.67736499999999</v>
      </c>
      <c r="J2438" s="1" t="d">
        <v>2019-01-10</v>
      </c>
      <c r="K2438">
        <v>115406</v>
      </c>
      <c r="L2438" t="s">
        <v>30</v>
      </c>
      <c r="M2438" s="1" t="d">
        <v>2018-10-01</v>
      </c>
      <c r="N2438">
        <v>10</v>
      </c>
      <c r="O2438">
        <v>1</v>
      </c>
      <c r="P2438">
        <v>2018</v>
      </c>
      <c r="R2438" t="s">
        <v>26</v>
      </c>
      <c r="S2438" t="s">
        <v>31</v>
      </c>
    </row>
    <row r="2439" spans="1:19" x14ac:dyDescent="0.25">
      <c r="A2439" t="s">
        <v>338</v>
      </c>
      <c r="B2439" t="s">
        <v>34716</v>
      </c>
      <c r="C2439" t="s">
        <v>34717</v>
      </c>
      <c r="E2439" t="s">
        <v>136</v>
      </c>
      <c r="F2439" t="s">
        <v>137</v>
      </c>
      <c r="G2439">
        <v>97205</v>
      </c>
      <c r="H2439">
        <v>45.518031000000001</v>
      </c>
      <c r="I2439">
        <v>-122.682379</v>
      </c>
      <c r="J2439" s="1" t="d">
        <v>2019-01-10</v>
      </c>
      <c r="K2439">
        <v>115411</v>
      </c>
      <c r="L2439" t="s">
        <v>30</v>
      </c>
      <c r="M2439" s="1" t="d">
        <v>2018-10-01</v>
      </c>
      <c r="N2439">
        <v>10</v>
      </c>
      <c r="O2439">
        <v>1</v>
      </c>
      <c r="P2439">
        <v>2018</v>
      </c>
      <c r="R2439" t="s">
        <v>26</v>
      </c>
      <c r="S2439" t="s">
        <v>31</v>
      </c>
    </row>
    <row r="2440" spans="1:19" x14ac:dyDescent="0.25">
      <c r="A2440" t="s">
        <v>338</v>
      </c>
      <c r="B2440" t="s">
        <v>34719</v>
      </c>
      <c r="C2440" t="s">
        <v>28728</v>
      </c>
      <c r="E2440" t="s">
        <v>136</v>
      </c>
      <c r="F2440" t="s">
        <v>137</v>
      </c>
      <c r="G2440">
        <v>97204</v>
      </c>
      <c r="H2440">
        <v>45.517780000000002</v>
      </c>
      <c r="I2440">
        <v>-122.67953300000001</v>
      </c>
      <c r="J2440" s="1" t="d">
        <v>2019-01-10</v>
      </c>
      <c r="K2440">
        <v>115413</v>
      </c>
      <c r="L2440" t="s">
        <v>30</v>
      </c>
      <c r="M2440" s="1" t="d">
        <v>2018-10-01</v>
      </c>
      <c r="N2440">
        <v>10</v>
      </c>
      <c r="O2440">
        <v>1</v>
      </c>
      <c r="P2440">
        <v>2018</v>
      </c>
      <c r="R2440" t="s">
        <v>26</v>
      </c>
      <c r="S2440" t="s">
        <v>31</v>
      </c>
    </row>
    <row r="2441" spans="1:19" x14ac:dyDescent="0.25">
      <c r="A2441" t="s">
        <v>338</v>
      </c>
      <c r="B2441" t="s">
        <v>34720</v>
      </c>
      <c r="C2441" t="s">
        <v>34721</v>
      </c>
      <c r="E2441" t="s">
        <v>34722</v>
      </c>
      <c r="F2441" t="s">
        <v>137</v>
      </c>
      <c r="G2441">
        <v>97211</v>
      </c>
      <c r="H2441">
        <v>45.558230999999999</v>
      </c>
      <c r="I2441">
        <v>-122.637171</v>
      </c>
      <c r="J2441" s="1" t="d">
        <v>2019-01-10</v>
      </c>
      <c r="K2441">
        <v>115414</v>
      </c>
      <c r="L2441" t="s">
        <v>30</v>
      </c>
      <c r="M2441" s="1" t="d">
        <v>2018-11-01</v>
      </c>
      <c r="N2441">
        <v>11</v>
      </c>
      <c r="O2441">
        <v>1</v>
      </c>
      <c r="P2441">
        <v>2018</v>
      </c>
      <c r="R2441" t="s">
        <v>26</v>
      </c>
      <c r="S2441" t="s">
        <v>27</v>
      </c>
    </row>
    <row r="2442" spans="1:19" x14ac:dyDescent="0.25">
      <c r="A2442" t="s">
        <v>338</v>
      </c>
      <c r="B2442" t="s">
        <v>34727</v>
      </c>
      <c r="C2442" t="s">
        <v>34728</v>
      </c>
      <c r="E2442" t="s">
        <v>138</v>
      </c>
      <c r="F2442" t="s">
        <v>137</v>
      </c>
      <c r="G2442">
        <v>97304</v>
      </c>
      <c r="H2442">
        <v>45.024475000000002</v>
      </c>
      <c r="I2442">
        <v>-123.14209</v>
      </c>
      <c r="J2442" s="1" t="d">
        <v>2019-01-10</v>
      </c>
      <c r="K2442">
        <v>115418</v>
      </c>
      <c r="L2442" t="s">
        <v>30</v>
      </c>
      <c r="M2442" s="1" t="d">
        <v>2018-10-01</v>
      </c>
      <c r="N2442">
        <v>10</v>
      </c>
      <c r="O2442">
        <v>1</v>
      </c>
      <c r="P2442">
        <v>2018</v>
      </c>
      <c r="R2442" t="s">
        <v>26</v>
      </c>
      <c r="S2442" t="s">
        <v>31</v>
      </c>
    </row>
    <row r="2443" spans="1:19" x14ac:dyDescent="0.25">
      <c r="A2443" t="s">
        <v>338</v>
      </c>
      <c r="B2443" t="s">
        <v>34742</v>
      </c>
      <c r="C2443" t="s">
        <v>28743</v>
      </c>
      <c r="E2443" t="s">
        <v>34743</v>
      </c>
      <c r="F2443" t="s">
        <v>137</v>
      </c>
      <c r="G2443">
        <v>97394</v>
      </c>
      <c r="H2443">
        <v>44.425108999999999</v>
      </c>
      <c r="I2443">
        <v>-124.068388</v>
      </c>
      <c r="J2443" s="1" t="d">
        <v>2019-01-10</v>
      </c>
      <c r="K2443">
        <v>115426</v>
      </c>
      <c r="L2443" t="s">
        <v>30</v>
      </c>
      <c r="M2443" s="1" t="d">
        <v>2018-10-01</v>
      </c>
      <c r="N2443">
        <v>10</v>
      </c>
      <c r="O2443">
        <v>1</v>
      </c>
      <c r="P2443">
        <v>2018</v>
      </c>
      <c r="R2443" t="s">
        <v>26</v>
      </c>
      <c r="S2443" t="s">
        <v>31</v>
      </c>
    </row>
    <row r="2444" spans="1:19" x14ac:dyDescent="0.25">
      <c r="A2444" t="s">
        <v>338</v>
      </c>
      <c r="B2444" t="s">
        <v>34745</v>
      </c>
      <c r="C2444" t="s">
        <v>34746</v>
      </c>
      <c r="E2444" t="s">
        <v>34747</v>
      </c>
      <c r="F2444" t="s">
        <v>137</v>
      </c>
      <c r="G2444">
        <v>97055</v>
      </c>
      <c r="H2444">
        <v>45.337997999999999</v>
      </c>
      <c r="I2444">
        <v>-121.96602300000001</v>
      </c>
      <c r="J2444" s="1" t="d">
        <v>2019-01-10</v>
      </c>
      <c r="K2444">
        <v>115428</v>
      </c>
      <c r="L2444" t="s">
        <v>30</v>
      </c>
      <c r="M2444" s="1" t="d">
        <v>2018-10-01</v>
      </c>
      <c r="N2444">
        <v>10</v>
      </c>
      <c r="O2444">
        <v>1</v>
      </c>
      <c r="P2444">
        <v>2018</v>
      </c>
      <c r="R2444" t="s">
        <v>26</v>
      </c>
      <c r="S2444" t="s">
        <v>31</v>
      </c>
    </row>
    <row r="2445" spans="1:19" x14ac:dyDescent="0.25">
      <c r="A2445" t="s">
        <v>338</v>
      </c>
      <c r="B2445" t="s">
        <v>34752</v>
      </c>
      <c r="C2445" t="s">
        <v>34753</v>
      </c>
      <c r="E2445" t="s">
        <v>17630</v>
      </c>
      <c r="F2445" t="s">
        <v>157</v>
      </c>
      <c r="G2445">
        <v>16823</v>
      </c>
      <c r="H2445">
        <v>40.916066999999998</v>
      </c>
      <c r="I2445">
        <v>-77.779720999999995</v>
      </c>
      <c r="J2445" s="1" t="d">
        <v>2019-01-10</v>
      </c>
      <c r="K2445">
        <v>115431</v>
      </c>
      <c r="L2445" t="s">
        <v>30</v>
      </c>
      <c r="M2445" s="1" t="d">
        <v>2018-11-01</v>
      </c>
      <c r="N2445">
        <v>11</v>
      </c>
      <c r="O2445">
        <v>1</v>
      </c>
      <c r="P2445">
        <v>2018</v>
      </c>
      <c r="R2445" t="s">
        <v>26</v>
      </c>
      <c r="S2445" t="s">
        <v>31</v>
      </c>
    </row>
    <row r="2446" spans="1:19" x14ac:dyDescent="0.25">
      <c r="A2446" t="s">
        <v>338</v>
      </c>
      <c r="B2446" t="s">
        <v>34755</v>
      </c>
      <c r="C2446" t="s">
        <v>34756</v>
      </c>
      <c r="E2446" t="s">
        <v>19141</v>
      </c>
      <c r="F2446" t="s">
        <v>157</v>
      </c>
      <c r="G2446">
        <v>18020</v>
      </c>
      <c r="H2446">
        <v>40.682220000000001</v>
      </c>
      <c r="I2446">
        <v>-75.344516999999996</v>
      </c>
      <c r="J2446" s="1" t="d">
        <v>2019-01-10</v>
      </c>
      <c r="K2446">
        <v>115433</v>
      </c>
      <c r="L2446" t="s">
        <v>30</v>
      </c>
      <c r="M2446" s="1" t="d">
        <v>2018-11-01</v>
      </c>
      <c r="N2446">
        <v>11</v>
      </c>
      <c r="O2446">
        <v>1</v>
      </c>
      <c r="P2446">
        <v>2018</v>
      </c>
      <c r="R2446" t="s">
        <v>26</v>
      </c>
      <c r="S2446" t="s">
        <v>31</v>
      </c>
    </row>
    <row r="2447" spans="1:19" x14ac:dyDescent="0.25">
      <c r="A2447" t="s">
        <v>338</v>
      </c>
      <c r="B2447" t="s">
        <v>34763</v>
      </c>
      <c r="C2447" t="s">
        <v>28469</v>
      </c>
      <c r="E2447" t="s">
        <v>28471</v>
      </c>
      <c r="F2447" t="s">
        <v>157</v>
      </c>
      <c r="G2447">
        <v>19512</v>
      </c>
      <c r="H2447">
        <v>40.333503999999998</v>
      </c>
      <c r="I2447">
        <v>-75.640029999999996</v>
      </c>
      <c r="J2447" s="1" t="d">
        <v>2019-01-10</v>
      </c>
      <c r="K2447">
        <v>115438</v>
      </c>
      <c r="L2447" t="s">
        <v>30</v>
      </c>
      <c r="M2447" s="1" t="d">
        <v>2018-07-21</v>
      </c>
      <c r="N2447">
        <v>7</v>
      </c>
      <c r="O2447">
        <v>21</v>
      </c>
      <c r="P2447">
        <v>2018</v>
      </c>
      <c r="R2447" t="s">
        <v>26</v>
      </c>
      <c r="S2447" t="s">
        <v>31</v>
      </c>
    </row>
    <row r="2448" spans="1:19" x14ac:dyDescent="0.25">
      <c r="A2448" t="s">
        <v>338</v>
      </c>
      <c r="B2448" t="s">
        <v>34765</v>
      </c>
      <c r="C2448" t="s">
        <v>34766</v>
      </c>
      <c r="E2448" t="s">
        <v>34767</v>
      </c>
      <c r="F2448" t="s">
        <v>157</v>
      </c>
      <c r="G2448">
        <v>18034</v>
      </c>
      <c r="H2448">
        <v>40.552281000000001</v>
      </c>
      <c r="I2448">
        <v>-75.419134999999997</v>
      </c>
      <c r="J2448" s="1" t="d">
        <v>2019-01-10</v>
      </c>
      <c r="K2448">
        <v>115440</v>
      </c>
      <c r="L2448" t="s">
        <v>30</v>
      </c>
      <c r="M2448" s="1" t="d">
        <v>2018-11-01</v>
      </c>
      <c r="N2448">
        <v>11</v>
      </c>
      <c r="O2448">
        <v>1</v>
      </c>
      <c r="P2448">
        <v>2018</v>
      </c>
      <c r="R2448" t="s">
        <v>26</v>
      </c>
      <c r="S2448" t="s">
        <v>31</v>
      </c>
    </row>
    <row r="2449" spans="1:19" x14ac:dyDescent="0.25">
      <c r="A2449" t="s">
        <v>338</v>
      </c>
      <c r="B2449" t="s">
        <v>34771</v>
      </c>
      <c r="C2449" t="s">
        <v>34772</v>
      </c>
      <c r="E2449" t="s">
        <v>10971</v>
      </c>
      <c r="F2449" t="s">
        <v>157</v>
      </c>
      <c r="G2449">
        <v>16214</v>
      </c>
      <c r="H2449">
        <v>41.180584000000003</v>
      </c>
      <c r="I2449">
        <v>-79.393409000000005</v>
      </c>
      <c r="J2449" s="1" t="d">
        <v>2019-01-10</v>
      </c>
      <c r="K2449">
        <v>115442</v>
      </c>
      <c r="L2449" t="s">
        <v>30</v>
      </c>
      <c r="M2449" s="1" t="d">
        <v>2018-11-01</v>
      </c>
      <c r="N2449">
        <v>11</v>
      </c>
      <c r="O2449">
        <v>1</v>
      </c>
      <c r="P2449">
        <v>2018</v>
      </c>
      <c r="R2449" t="s">
        <v>26</v>
      </c>
      <c r="S2449" t="s">
        <v>31</v>
      </c>
    </row>
    <row r="2450" spans="1:19" x14ac:dyDescent="0.25">
      <c r="A2450" t="s">
        <v>338</v>
      </c>
      <c r="B2450" t="s">
        <v>34784</v>
      </c>
      <c r="C2450" t="s">
        <v>34785</v>
      </c>
      <c r="E2450" t="s">
        <v>34786</v>
      </c>
      <c r="F2450" t="s">
        <v>157</v>
      </c>
      <c r="G2450">
        <v>19053</v>
      </c>
      <c r="H2450">
        <v>40.160212000000001</v>
      </c>
      <c r="I2450">
        <v>-75.012596000000002</v>
      </c>
      <c r="J2450" s="1" t="d">
        <v>2019-01-10</v>
      </c>
      <c r="K2450">
        <v>115449</v>
      </c>
      <c r="L2450" t="s">
        <v>30</v>
      </c>
      <c r="M2450" s="1" t="d">
        <v>2018-11-01</v>
      </c>
      <c r="N2450">
        <v>11</v>
      </c>
      <c r="O2450">
        <v>1</v>
      </c>
      <c r="P2450">
        <v>2018</v>
      </c>
      <c r="R2450" t="s">
        <v>26</v>
      </c>
      <c r="S2450" t="s">
        <v>31</v>
      </c>
    </row>
    <row r="2451" spans="1:19" x14ac:dyDescent="0.25">
      <c r="A2451" t="s">
        <v>338</v>
      </c>
      <c r="B2451" t="s">
        <v>34787</v>
      </c>
      <c r="C2451" t="s">
        <v>20606</v>
      </c>
      <c r="E2451" t="s">
        <v>20607</v>
      </c>
      <c r="F2451" t="s">
        <v>157</v>
      </c>
      <c r="G2451">
        <v>19355</v>
      </c>
      <c r="H2451">
        <v>40.034027000000002</v>
      </c>
      <c r="I2451">
        <v>-75.579333000000005</v>
      </c>
      <c r="J2451" s="1" t="d">
        <v>2019-01-10</v>
      </c>
      <c r="K2451">
        <v>115450</v>
      </c>
      <c r="L2451" t="s">
        <v>30</v>
      </c>
      <c r="M2451" s="1" t="d">
        <v>2018-07-01</v>
      </c>
      <c r="N2451">
        <v>7</v>
      </c>
      <c r="O2451">
        <v>1</v>
      </c>
      <c r="P2451">
        <v>2018</v>
      </c>
      <c r="R2451" t="s">
        <v>26</v>
      </c>
      <c r="S2451" t="s">
        <v>31</v>
      </c>
    </row>
    <row r="2452" spans="1:19" x14ac:dyDescent="0.25">
      <c r="A2452" t="s">
        <v>338</v>
      </c>
      <c r="B2452" t="s">
        <v>34805</v>
      </c>
      <c r="C2452" t="s">
        <v>34806</v>
      </c>
      <c r="E2452" t="s">
        <v>34807</v>
      </c>
      <c r="F2452" t="s">
        <v>157</v>
      </c>
      <c r="G2452">
        <v>18624</v>
      </c>
      <c r="H2452">
        <v>41.020084249999996</v>
      </c>
      <c r="I2452">
        <v>-75.587407350000007</v>
      </c>
      <c r="J2452" s="1" t="d">
        <v>2019-01-10</v>
      </c>
      <c r="K2452">
        <v>115460</v>
      </c>
      <c r="L2452" t="s">
        <v>30</v>
      </c>
      <c r="M2452" s="1" t="d">
        <v>2018-11-01</v>
      </c>
      <c r="N2452">
        <v>11</v>
      </c>
      <c r="O2452">
        <v>1</v>
      </c>
      <c r="P2452">
        <v>2018</v>
      </c>
      <c r="R2452" t="s">
        <v>26</v>
      </c>
      <c r="S2452" t="s">
        <v>31</v>
      </c>
    </row>
    <row r="2453" spans="1:19" x14ac:dyDescent="0.25">
      <c r="A2453" t="s">
        <v>338</v>
      </c>
      <c r="B2453" t="s">
        <v>34827</v>
      </c>
      <c r="C2453" t="s">
        <v>7878</v>
      </c>
      <c r="E2453" t="s">
        <v>2526</v>
      </c>
      <c r="F2453" t="s">
        <v>157</v>
      </c>
      <c r="G2453">
        <v>15146</v>
      </c>
      <c r="H2453">
        <v>40.435727</v>
      </c>
      <c r="I2453">
        <v>-79.771997999999996</v>
      </c>
      <c r="J2453" s="1" t="d">
        <v>2019-01-10</v>
      </c>
      <c r="K2453">
        <v>115470</v>
      </c>
      <c r="L2453" t="s">
        <v>30</v>
      </c>
      <c r="M2453" s="1" t="d">
        <v>2018-11-01</v>
      </c>
      <c r="N2453">
        <v>11</v>
      </c>
      <c r="O2453">
        <v>1</v>
      </c>
      <c r="P2453">
        <v>2018</v>
      </c>
      <c r="R2453" t="s">
        <v>26</v>
      </c>
      <c r="S2453" t="s">
        <v>31</v>
      </c>
    </row>
    <row r="2454" spans="1:19" x14ac:dyDescent="0.25">
      <c r="A2454" t="s">
        <v>338</v>
      </c>
      <c r="B2454" t="s">
        <v>34828</v>
      </c>
      <c r="C2454" t="s">
        <v>34829</v>
      </c>
      <c r="E2454" t="s">
        <v>16971</v>
      </c>
      <c r="F2454" t="s">
        <v>157</v>
      </c>
      <c r="G2454">
        <v>15108</v>
      </c>
      <c r="H2454">
        <v>40.507908</v>
      </c>
      <c r="I2454">
        <v>-80.222611000000001</v>
      </c>
      <c r="J2454" s="1" t="d">
        <v>2019-01-10</v>
      </c>
      <c r="K2454">
        <v>115471</v>
      </c>
      <c r="L2454" t="s">
        <v>30</v>
      </c>
      <c r="M2454" s="1" t="d">
        <v>2018-11-01</v>
      </c>
      <c r="N2454">
        <v>11</v>
      </c>
      <c r="O2454">
        <v>1</v>
      </c>
      <c r="P2454">
        <v>2018</v>
      </c>
      <c r="R2454" t="s">
        <v>26</v>
      </c>
      <c r="S2454" t="s">
        <v>31</v>
      </c>
    </row>
    <row r="2455" spans="1:19" x14ac:dyDescent="0.25">
      <c r="A2455" t="s">
        <v>338</v>
      </c>
      <c r="B2455" t="s">
        <v>34830</v>
      </c>
      <c r="C2455" t="s">
        <v>34831</v>
      </c>
      <c r="E2455" t="s">
        <v>595</v>
      </c>
      <c r="F2455" t="s">
        <v>157</v>
      </c>
      <c r="G2455">
        <v>16938</v>
      </c>
      <c r="H2455">
        <v>41.527265999999997</v>
      </c>
      <c r="I2455">
        <v>-77.288724000000002</v>
      </c>
      <c r="J2455" s="1" t="d">
        <v>2019-01-10</v>
      </c>
      <c r="K2455">
        <v>115472</v>
      </c>
      <c r="L2455" t="s">
        <v>30</v>
      </c>
      <c r="M2455" s="1" t="d">
        <v>2018-11-01</v>
      </c>
      <c r="N2455">
        <v>11</v>
      </c>
      <c r="O2455">
        <v>1</v>
      </c>
      <c r="P2455">
        <v>2018</v>
      </c>
      <c r="R2455" t="s">
        <v>26</v>
      </c>
      <c r="S2455" t="s">
        <v>27</v>
      </c>
    </row>
    <row r="2456" spans="1:19" x14ac:dyDescent="0.25">
      <c r="A2456" t="s">
        <v>338</v>
      </c>
      <c r="B2456" t="s">
        <v>34832</v>
      </c>
      <c r="C2456" t="s">
        <v>29080</v>
      </c>
      <c r="E2456" t="s">
        <v>25863</v>
      </c>
      <c r="F2456" t="s">
        <v>157</v>
      </c>
      <c r="G2456">
        <v>15668</v>
      </c>
      <c r="H2456">
        <v>40.427084999999998</v>
      </c>
      <c r="I2456">
        <v>-79.700669000000005</v>
      </c>
      <c r="J2456" s="1" t="d">
        <v>2019-01-10</v>
      </c>
      <c r="K2456">
        <v>115473</v>
      </c>
      <c r="L2456" t="s">
        <v>30</v>
      </c>
      <c r="M2456" s="1" t="d">
        <v>2018-10-01</v>
      </c>
      <c r="N2456">
        <v>10</v>
      </c>
      <c r="O2456">
        <v>1</v>
      </c>
      <c r="P2456">
        <v>2018</v>
      </c>
      <c r="R2456" t="s">
        <v>26</v>
      </c>
      <c r="S2456" t="s">
        <v>31</v>
      </c>
    </row>
    <row r="2457" spans="1:19" x14ac:dyDescent="0.25">
      <c r="A2457" t="s">
        <v>338</v>
      </c>
      <c r="B2457" t="s">
        <v>34849</v>
      </c>
      <c r="C2457" t="s">
        <v>34850</v>
      </c>
      <c r="E2457" t="s">
        <v>2802</v>
      </c>
      <c r="F2457" t="s">
        <v>157</v>
      </c>
      <c r="G2457">
        <v>19153</v>
      </c>
      <c r="H2457">
        <v>39.889412999999998</v>
      </c>
      <c r="I2457">
        <v>-75.245988999999994</v>
      </c>
      <c r="J2457" s="1" t="d">
        <v>2019-01-10</v>
      </c>
      <c r="K2457">
        <v>115482</v>
      </c>
      <c r="L2457" t="s">
        <v>30</v>
      </c>
      <c r="M2457" s="1" t="d">
        <v>2018-11-01</v>
      </c>
      <c r="N2457">
        <v>11</v>
      </c>
      <c r="O2457">
        <v>1</v>
      </c>
      <c r="P2457">
        <v>2018</v>
      </c>
      <c r="R2457" t="s">
        <v>26</v>
      </c>
      <c r="S2457" t="s">
        <v>31</v>
      </c>
    </row>
    <row r="2458" spans="1:19" x14ac:dyDescent="0.25">
      <c r="A2458" t="s">
        <v>338</v>
      </c>
      <c r="B2458" t="s">
        <v>34853</v>
      </c>
      <c r="C2458" t="s">
        <v>34854</v>
      </c>
      <c r="E2458" t="s">
        <v>1485</v>
      </c>
      <c r="F2458" t="s">
        <v>157</v>
      </c>
      <c r="G2458">
        <v>15205</v>
      </c>
      <c r="H2458">
        <v>40.441805000000002</v>
      </c>
      <c r="I2458">
        <v>-80.151674999999997</v>
      </c>
      <c r="J2458" s="1" t="d">
        <v>2019-01-10</v>
      </c>
      <c r="K2458">
        <v>115484</v>
      </c>
      <c r="L2458" t="s">
        <v>30</v>
      </c>
      <c r="M2458" s="1" t="d">
        <v>2018-10-01</v>
      </c>
      <c r="N2458">
        <v>10</v>
      </c>
      <c r="O2458">
        <v>1</v>
      </c>
      <c r="P2458">
        <v>2018</v>
      </c>
      <c r="R2458" t="s">
        <v>26</v>
      </c>
      <c r="S2458" t="s">
        <v>31</v>
      </c>
    </row>
    <row r="2459" spans="1:19" x14ac:dyDescent="0.25">
      <c r="A2459" t="s">
        <v>338</v>
      </c>
      <c r="B2459" t="s">
        <v>34860</v>
      </c>
      <c r="C2459" t="s">
        <v>26617</v>
      </c>
      <c r="E2459" t="s">
        <v>1485</v>
      </c>
      <c r="F2459" t="s">
        <v>157</v>
      </c>
      <c r="G2459">
        <v>15237</v>
      </c>
      <c r="H2459">
        <v>40.551640999999996</v>
      </c>
      <c r="I2459">
        <v>-80.020134999999996</v>
      </c>
      <c r="J2459" s="1" t="d">
        <v>2019-01-10</v>
      </c>
      <c r="K2459">
        <v>115488</v>
      </c>
      <c r="L2459" t="s">
        <v>30</v>
      </c>
      <c r="M2459" s="1" t="d">
        <v>2018-04-01</v>
      </c>
      <c r="N2459">
        <v>4</v>
      </c>
      <c r="O2459">
        <v>1</v>
      </c>
      <c r="P2459">
        <v>2018</v>
      </c>
      <c r="R2459" t="s">
        <v>26</v>
      </c>
      <c r="S2459" t="s">
        <v>31</v>
      </c>
    </row>
    <row r="2460" spans="1:19" x14ac:dyDescent="0.25">
      <c r="A2460" t="s">
        <v>338</v>
      </c>
      <c r="B2460" t="s">
        <v>34862</v>
      </c>
      <c r="C2460" t="s">
        <v>34863</v>
      </c>
      <c r="E2460" t="s">
        <v>34864</v>
      </c>
      <c r="F2460" t="s">
        <v>157</v>
      </c>
      <c r="G2460">
        <v>15219</v>
      </c>
      <c r="H2460">
        <v>40.437429999999999</v>
      </c>
      <c r="I2460">
        <v>-79.998683</v>
      </c>
      <c r="J2460" s="1" t="d">
        <v>2019-01-10</v>
      </c>
      <c r="K2460">
        <v>115490</v>
      </c>
      <c r="L2460" t="s">
        <v>30</v>
      </c>
      <c r="M2460" s="1" t="d">
        <v>2018-11-01</v>
      </c>
      <c r="N2460">
        <v>11</v>
      </c>
      <c r="O2460">
        <v>1</v>
      </c>
      <c r="P2460">
        <v>2018</v>
      </c>
      <c r="R2460" t="s">
        <v>26</v>
      </c>
      <c r="S2460" t="s">
        <v>31</v>
      </c>
    </row>
    <row r="2461" spans="1:19" x14ac:dyDescent="0.25">
      <c r="A2461" t="s">
        <v>338</v>
      </c>
      <c r="B2461" t="s">
        <v>34870</v>
      </c>
      <c r="C2461" t="s">
        <v>34871</v>
      </c>
      <c r="E2461" t="s">
        <v>14747</v>
      </c>
      <c r="F2461" t="s">
        <v>157</v>
      </c>
      <c r="G2461">
        <v>19601</v>
      </c>
      <c r="H2461">
        <v>40.335507999999997</v>
      </c>
      <c r="I2461">
        <v>-75.923235000000005</v>
      </c>
      <c r="J2461" s="1" t="d">
        <v>2019-01-10</v>
      </c>
      <c r="K2461">
        <v>115493</v>
      </c>
      <c r="L2461" t="s">
        <v>30</v>
      </c>
      <c r="M2461" s="1" t="d">
        <v>2018-11-01</v>
      </c>
      <c r="N2461">
        <v>11</v>
      </c>
      <c r="O2461">
        <v>1</v>
      </c>
      <c r="P2461">
        <v>2018</v>
      </c>
      <c r="R2461" t="s">
        <v>26</v>
      </c>
      <c r="S2461" t="s">
        <v>31</v>
      </c>
    </row>
    <row r="2462" spans="1:19" x14ac:dyDescent="0.25">
      <c r="A2462" t="s">
        <v>338</v>
      </c>
      <c r="B2462" t="s">
        <v>34874</v>
      </c>
      <c r="C2462" t="s">
        <v>34875</v>
      </c>
      <c r="E2462" t="s">
        <v>13457</v>
      </c>
      <c r="F2462" t="s">
        <v>157</v>
      </c>
      <c r="G2462">
        <v>18840</v>
      </c>
      <c r="H2462">
        <v>41.986922999999997</v>
      </c>
      <c r="I2462">
        <v>-76.546621999999999</v>
      </c>
      <c r="J2462" s="1" t="d">
        <v>2019-01-10</v>
      </c>
      <c r="K2462">
        <v>115495</v>
      </c>
      <c r="L2462" t="s">
        <v>30</v>
      </c>
      <c r="M2462" s="1" t="d">
        <v>2018-11-01</v>
      </c>
      <c r="N2462">
        <v>11</v>
      </c>
      <c r="O2462">
        <v>1</v>
      </c>
      <c r="P2462">
        <v>2018</v>
      </c>
      <c r="R2462" t="s">
        <v>26</v>
      </c>
      <c r="S2462" t="s">
        <v>31</v>
      </c>
    </row>
    <row r="2463" spans="1:19" x14ac:dyDescent="0.25">
      <c r="A2463" t="s">
        <v>338</v>
      </c>
      <c r="B2463" t="s">
        <v>34853</v>
      </c>
      <c r="C2463" t="s">
        <v>34895</v>
      </c>
      <c r="E2463" t="s">
        <v>5303</v>
      </c>
      <c r="F2463" t="s">
        <v>157</v>
      </c>
      <c r="G2463">
        <v>15090</v>
      </c>
      <c r="H2463">
        <v>40.632137999999998</v>
      </c>
      <c r="I2463">
        <v>-80.054284999999993</v>
      </c>
      <c r="J2463" s="1" t="d">
        <v>2019-01-10</v>
      </c>
      <c r="K2463">
        <v>115505</v>
      </c>
      <c r="L2463" t="s">
        <v>30</v>
      </c>
      <c r="M2463" s="1" t="d">
        <v>2018-11-01</v>
      </c>
      <c r="N2463">
        <v>11</v>
      </c>
      <c r="O2463">
        <v>1</v>
      </c>
      <c r="P2463">
        <v>2018</v>
      </c>
      <c r="R2463" t="s">
        <v>26</v>
      </c>
      <c r="S2463" t="s">
        <v>31</v>
      </c>
    </row>
    <row r="2464" spans="1:19" x14ac:dyDescent="0.25">
      <c r="A2464" t="s">
        <v>338</v>
      </c>
      <c r="B2464" t="s">
        <v>34898</v>
      </c>
      <c r="C2464" t="s">
        <v>34899</v>
      </c>
      <c r="E2464" t="s">
        <v>34900</v>
      </c>
      <c r="F2464" t="s">
        <v>157</v>
      </c>
      <c r="G2464">
        <v>18704</v>
      </c>
      <c r="H2464">
        <v>41.250821999999999</v>
      </c>
      <c r="I2464">
        <v>-75.814271000000005</v>
      </c>
      <c r="J2464" s="1" t="d">
        <v>2019-01-10</v>
      </c>
      <c r="K2464">
        <v>115507</v>
      </c>
      <c r="L2464" t="s">
        <v>30</v>
      </c>
      <c r="M2464" s="1" t="d">
        <v>2018-11-01</v>
      </c>
      <c r="N2464">
        <v>11</v>
      </c>
      <c r="O2464">
        <v>1</v>
      </c>
      <c r="P2464">
        <v>2018</v>
      </c>
      <c r="R2464" t="s">
        <v>26</v>
      </c>
      <c r="S2464" t="s">
        <v>31</v>
      </c>
    </row>
    <row r="2465" spans="1:19" x14ac:dyDescent="0.25">
      <c r="A2465" t="s">
        <v>338</v>
      </c>
      <c r="B2465" t="s">
        <v>34904</v>
      </c>
      <c r="C2465" t="s">
        <v>34905</v>
      </c>
      <c r="E2465" t="s">
        <v>4652</v>
      </c>
      <c r="F2465" t="s">
        <v>586</v>
      </c>
      <c r="G2465">
        <v>2840</v>
      </c>
      <c r="H2465">
        <v>41.491478999999998</v>
      </c>
      <c r="I2465">
        <v>-71.326719999999995</v>
      </c>
      <c r="J2465" s="1" t="d">
        <v>2019-01-10</v>
      </c>
      <c r="K2465">
        <v>115509</v>
      </c>
      <c r="L2465" t="s">
        <v>30</v>
      </c>
      <c r="M2465" s="1" t="d">
        <v>2018-11-01</v>
      </c>
      <c r="N2465">
        <v>11</v>
      </c>
      <c r="O2465">
        <v>1</v>
      </c>
      <c r="P2465">
        <v>2018</v>
      </c>
      <c r="R2465" t="s">
        <v>26</v>
      </c>
      <c r="S2465" t="s">
        <v>31</v>
      </c>
    </row>
    <row r="2466" spans="1:19" x14ac:dyDescent="0.25">
      <c r="A2466" t="s">
        <v>338</v>
      </c>
      <c r="B2466" t="s">
        <v>34908</v>
      </c>
      <c r="C2466" t="s">
        <v>34909</v>
      </c>
      <c r="E2466" t="s">
        <v>2593</v>
      </c>
      <c r="F2466" t="s">
        <v>586</v>
      </c>
      <c r="G2466">
        <v>2886</v>
      </c>
      <c r="H2466">
        <v>41.726945999999998</v>
      </c>
      <c r="I2466">
        <v>-71.438464999999994</v>
      </c>
      <c r="J2466" s="1" t="d">
        <v>2019-01-10</v>
      </c>
      <c r="K2466">
        <v>115511</v>
      </c>
      <c r="L2466" t="s">
        <v>30</v>
      </c>
      <c r="M2466" s="1" t="d">
        <v>2018-11-01</v>
      </c>
      <c r="N2466">
        <v>11</v>
      </c>
      <c r="O2466">
        <v>1</v>
      </c>
      <c r="P2466">
        <v>2018</v>
      </c>
      <c r="R2466" t="s">
        <v>26</v>
      </c>
      <c r="S2466" t="s">
        <v>31</v>
      </c>
    </row>
    <row r="2467" spans="1:19" x14ac:dyDescent="0.25">
      <c r="A2467" t="s">
        <v>338</v>
      </c>
      <c r="B2467" t="s">
        <v>34934</v>
      </c>
      <c r="C2467" t="s">
        <v>34935</v>
      </c>
      <c r="E2467" t="s">
        <v>1612</v>
      </c>
      <c r="F2467" t="s">
        <v>208</v>
      </c>
      <c r="G2467">
        <v>29212</v>
      </c>
      <c r="H2467">
        <v>34.075248999999999</v>
      </c>
      <c r="I2467">
        <v>-81.160201999999998</v>
      </c>
      <c r="J2467" s="1" t="d">
        <v>2019-01-10</v>
      </c>
      <c r="K2467">
        <v>115524</v>
      </c>
      <c r="L2467" t="s">
        <v>30</v>
      </c>
      <c r="M2467" s="1" t="d">
        <v>2018-11-01</v>
      </c>
      <c r="N2467">
        <v>11</v>
      </c>
      <c r="O2467">
        <v>1</v>
      </c>
      <c r="P2467">
        <v>2018</v>
      </c>
      <c r="R2467" t="s">
        <v>26</v>
      </c>
      <c r="S2467" t="s">
        <v>31</v>
      </c>
    </row>
    <row r="2468" spans="1:19" x14ac:dyDescent="0.25">
      <c r="A2468" t="s">
        <v>338</v>
      </c>
      <c r="B2468" t="s">
        <v>34936</v>
      </c>
      <c r="C2468" t="s">
        <v>34937</v>
      </c>
      <c r="E2468" t="s">
        <v>207</v>
      </c>
      <c r="F2468" t="s">
        <v>208</v>
      </c>
      <c r="G2468">
        <v>29601</v>
      </c>
      <c r="H2468">
        <v>34.847287999999999</v>
      </c>
      <c r="I2468">
        <v>-82.398722000000006</v>
      </c>
      <c r="J2468" s="1" t="d">
        <v>2019-01-10</v>
      </c>
      <c r="K2468">
        <v>115525</v>
      </c>
      <c r="L2468" t="s">
        <v>30</v>
      </c>
      <c r="M2468" s="1" t="d">
        <v>2018-11-01</v>
      </c>
      <c r="N2468">
        <v>11</v>
      </c>
      <c r="O2468">
        <v>1</v>
      </c>
      <c r="P2468">
        <v>2018</v>
      </c>
      <c r="R2468" t="s">
        <v>26</v>
      </c>
      <c r="S2468" t="s">
        <v>31</v>
      </c>
    </row>
    <row r="2469" spans="1:19" x14ac:dyDescent="0.25">
      <c r="A2469" t="s">
        <v>338</v>
      </c>
      <c r="B2469" t="s">
        <v>34938</v>
      </c>
      <c r="C2469" t="s">
        <v>34939</v>
      </c>
      <c r="E2469" t="s">
        <v>207</v>
      </c>
      <c r="F2469" t="s">
        <v>208</v>
      </c>
      <c r="G2469">
        <v>29601</v>
      </c>
      <c r="H2469">
        <v>34.865923000000002</v>
      </c>
      <c r="I2469">
        <v>-82.415524000000005</v>
      </c>
      <c r="J2469" s="1" t="d">
        <v>2019-01-10</v>
      </c>
      <c r="K2469">
        <v>115526</v>
      </c>
      <c r="L2469" t="s">
        <v>30</v>
      </c>
      <c r="M2469" s="1" t="d">
        <v>2018-11-01</v>
      </c>
      <c r="N2469">
        <v>11</v>
      </c>
      <c r="O2469">
        <v>1</v>
      </c>
      <c r="P2469">
        <v>2018</v>
      </c>
      <c r="R2469" t="s">
        <v>26</v>
      </c>
      <c r="S2469" t="s">
        <v>31</v>
      </c>
    </row>
    <row r="2470" spans="1:19" x14ac:dyDescent="0.25">
      <c r="A2470" t="s">
        <v>338</v>
      </c>
      <c r="B2470" t="s">
        <v>34940</v>
      </c>
      <c r="C2470" t="s">
        <v>34941</v>
      </c>
      <c r="E2470" t="s">
        <v>207</v>
      </c>
      <c r="F2470" t="s">
        <v>208</v>
      </c>
      <c r="G2470">
        <v>29607</v>
      </c>
      <c r="H2470">
        <v>34.822409</v>
      </c>
      <c r="I2470">
        <v>-82.301179000000005</v>
      </c>
      <c r="J2470" s="1" t="d">
        <v>2019-01-10</v>
      </c>
      <c r="K2470">
        <v>115527</v>
      </c>
      <c r="L2470" t="s">
        <v>30</v>
      </c>
      <c r="M2470" s="1" t="d">
        <v>2018-11-01</v>
      </c>
      <c r="N2470">
        <v>11</v>
      </c>
      <c r="O2470">
        <v>1</v>
      </c>
      <c r="P2470">
        <v>2018</v>
      </c>
      <c r="R2470" t="s">
        <v>26</v>
      </c>
      <c r="S2470" t="s">
        <v>31</v>
      </c>
    </row>
    <row r="2471" spans="1:19" x14ac:dyDescent="0.25">
      <c r="A2471" t="s">
        <v>338</v>
      </c>
      <c r="B2471" t="s">
        <v>34963</v>
      </c>
      <c r="C2471" t="s">
        <v>34964</v>
      </c>
      <c r="E2471" t="s">
        <v>565</v>
      </c>
      <c r="F2471" t="s">
        <v>208</v>
      </c>
      <c r="G2471">
        <v>29072</v>
      </c>
      <c r="H2471">
        <v>33.982013999999999</v>
      </c>
      <c r="I2471">
        <v>-81.237926000000002</v>
      </c>
      <c r="J2471" s="1" t="d">
        <v>2019-01-10</v>
      </c>
      <c r="K2471">
        <v>115540</v>
      </c>
      <c r="L2471" t="s">
        <v>30</v>
      </c>
      <c r="M2471" s="1" t="d">
        <v>2018-11-01</v>
      </c>
      <c r="N2471">
        <v>11</v>
      </c>
      <c r="O2471">
        <v>1</v>
      </c>
      <c r="P2471">
        <v>2018</v>
      </c>
      <c r="R2471" t="s">
        <v>26</v>
      </c>
      <c r="S2471" t="s">
        <v>31</v>
      </c>
    </row>
    <row r="2472" spans="1:19" x14ac:dyDescent="0.25">
      <c r="A2472" t="s">
        <v>338</v>
      </c>
      <c r="B2472" t="s">
        <v>34965</v>
      </c>
      <c r="C2472" t="s">
        <v>34966</v>
      </c>
      <c r="E2472" t="s">
        <v>29147</v>
      </c>
      <c r="F2472" t="s">
        <v>208</v>
      </c>
      <c r="G2472">
        <v>29464</v>
      </c>
      <c r="H2472">
        <v>32.829143000000002</v>
      </c>
      <c r="I2472">
        <v>-79.830263000000002</v>
      </c>
      <c r="J2472" s="1" t="d">
        <v>2019-01-10</v>
      </c>
      <c r="K2472">
        <v>115541</v>
      </c>
      <c r="L2472" t="s">
        <v>30</v>
      </c>
      <c r="M2472" s="1" t="d">
        <v>2018-11-01</v>
      </c>
      <c r="N2472">
        <v>11</v>
      </c>
      <c r="O2472">
        <v>1</v>
      </c>
      <c r="P2472">
        <v>2018</v>
      </c>
      <c r="R2472" t="s">
        <v>26</v>
      </c>
      <c r="S2472" t="s">
        <v>31</v>
      </c>
    </row>
    <row r="2473" spans="1:19" x14ac:dyDescent="0.25">
      <c r="A2473" t="s">
        <v>338</v>
      </c>
      <c r="B2473" t="s">
        <v>34967</v>
      </c>
      <c r="C2473" t="s">
        <v>34968</v>
      </c>
      <c r="E2473" t="s">
        <v>34969</v>
      </c>
      <c r="F2473" t="s">
        <v>208</v>
      </c>
      <c r="G2473">
        <v>29464</v>
      </c>
      <c r="H2473">
        <v>32.809004000000002</v>
      </c>
      <c r="I2473">
        <v>-79.849301999999994</v>
      </c>
      <c r="J2473" s="1" t="d">
        <v>2019-01-10</v>
      </c>
      <c r="K2473">
        <v>115542</v>
      </c>
      <c r="L2473" t="s">
        <v>30</v>
      </c>
      <c r="M2473" s="1" t="d">
        <v>2018-11-01</v>
      </c>
      <c r="N2473">
        <v>11</v>
      </c>
      <c r="O2473">
        <v>1</v>
      </c>
      <c r="P2473">
        <v>2018</v>
      </c>
      <c r="R2473" t="s">
        <v>26</v>
      </c>
      <c r="S2473" t="s">
        <v>31</v>
      </c>
    </row>
    <row r="2474" spans="1:19" x14ac:dyDescent="0.25">
      <c r="A2474" t="s">
        <v>338</v>
      </c>
      <c r="B2474" t="s">
        <v>34977</v>
      </c>
      <c r="C2474" t="s">
        <v>34978</v>
      </c>
      <c r="E2474" t="s">
        <v>9882</v>
      </c>
      <c r="F2474" t="s">
        <v>208</v>
      </c>
      <c r="G2474">
        <v>29420</v>
      </c>
      <c r="H2474">
        <v>32.939219999999999</v>
      </c>
      <c r="I2474">
        <v>-80.052965</v>
      </c>
      <c r="J2474" s="1" t="d">
        <v>2019-01-10</v>
      </c>
      <c r="K2474">
        <v>115548</v>
      </c>
      <c r="L2474" t="s">
        <v>30</v>
      </c>
      <c r="M2474" s="1" t="d">
        <v>2018-11-01</v>
      </c>
      <c r="N2474">
        <v>11</v>
      </c>
      <c r="O2474">
        <v>1</v>
      </c>
      <c r="P2474">
        <v>2018</v>
      </c>
      <c r="R2474" t="s">
        <v>26</v>
      </c>
      <c r="S2474" t="s">
        <v>31</v>
      </c>
    </row>
    <row r="2475" spans="1:19" x14ac:dyDescent="0.25">
      <c r="A2475" t="s">
        <v>338</v>
      </c>
      <c r="B2475" t="s">
        <v>33789</v>
      </c>
      <c r="C2475" t="s">
        <v>34984</v>
      </c>
      <c r="E2475" t="s">
        <v>6276</v>
      </c>
      <c r="F2475" t="s">
        <v>208</v>
      </c>
      <c r="G2475">
        <v>29732</v>
      </c>
      <c r="H2475">
        <v>34.978335999999999</v>
      </c>
      <c r="I2475">
        <v>-80.989553000000001</v>
      </c>
      <c r="J2475" s="1" t="d">
        <v>2019-01-10</v>
      </c>
      <c r="K2475">
        <v>115553</v>
      </c>
      <c r="L2475" t="s">
        <v>30</v>
      </c>
      <c r="M2475" s="1" t="d">
        <v>2018-11-01</v>
      </c>
      <c r="N2475">
        <v>11</v>
      </c>
      <c r="O2475">
        <v>1</v>
      </c>
      <c r="P2475">
        <v>2018</v>
      </c>
      <c r="R2475" t="s">
        <v>26</v>
      </c>
      <c r="S2475" t="s">
        <v>31</v>
      </c>
    </row>
    <row r="2476" spans="1:19" x14ac:dyDescent="0.25">
      <c r="A2476" t="s">
        <v>338</v>
      </c>
      <c r="B2476" t="s">
        <v>34987</v>
      </c>
      <c r="C2476" t="s">
        <v>34988</v>
      </c>
      <c r="E2476" t="s">
        <v>34989</v>
      </c>
      <c r="F2476" t="s">
        <v>208</v>
      </c>
      <c r="G2476">
        <v>29592</v>
      </c>
      <c r="H2476">
        <v>34.312196</v>
      </c>
      <c r="I2476">
        <v>-79.477929000000003</v>
      </c>
      <c r="J2476" s="1" t="d">
        <v>2019-01-10</v>
      </c>
      <c r="K2476">
        <v>115555</v>
      </c>
      <c r="L2476" t="s">
        <v>30</v>
      </c>
      <c r="M2476" s="1" t="d">
        <v>2018-11-01</v>
      </c>
      <c r="N2476">
        <v>11</v>
      </c>
      <c r="O2476">
        <v>1</v>
      </c>
      <c r="P2476">
        <v>2018</v>
      </c>
      <c r="R2476" t="s">
        <v>26</v>
      </c>
      <c r="S2476" t="s">
        <v>31</v>
      </c>
    </row>
    <row r="2477" spans="1:19" x14ac:dyDescent="0.25">
      <c r="A2477" t="s">
        <v>338</v>
      </c>
      <c r="B2477" t="s">
        <v>34990</v>
      </c>
      <c r="C2477" t="s">
        <v>34991</v>
      </c>
      <c r="E2477" t="s">
        <v>3391</v>
      </c>
      <c r="F2477" t="s">
        <v>208</v>
      </c>
      <c r="G2477">
        <v>29306</v>
      </c>
      <c r="H2477">
        <v>34.991891000000003</v>
      </c>
      <c r="I2477">
        <v>-81.841059999999999</v>
      </c>
      <c r="J2477" s="1" t="d">
        <v>2019-01-10</v>
      </c>
      <c r="K2477">
        <v>115556</v>
      </c>
      <c r="L2477" t="s">
        <v>30</v>
      </c>
      <c r="M2477" s="1" t="d">
        <v>2018-11-01</v>
      </c>
      <c r="N2477">
        <v>11</v>
      </c>
      <c r="O2477">
        <v>1</v>
      </c>
      <c r="P2477">
        <v>2018</v>
      </c>
      <c r="R2477" t="s">
        <v>26</v>
      </c>
      <c r="S2477" t="s">
        <v>31</v>
      </c>
    </row>
    <row r="2478" spans="1:19" x14ac:dyDescent="0.25">
      <c r="A2478" t="s">
        <v>338</v>
      </c>
      <c r="B2478" t="s">
        <v>35000</v>
      </c>
      <c r="C2478" t="s">
        <v>35001</v>
      </c>
      <c r="E2478" t="s">
        <v>20452</v>
      </c>
      <c r="F2478" t="s">
        <v>319</v>
      </c>
      <c r="G2478">
        <v>57730</v>
      </c>
      <c r="H2478">
        <v>43.763928999999997</v>
      </c>
      <c r="I2478">
        <v>-103.61352100000001</v>
      </c>
      <c r="J2478" s="1" t="d">
        <v>2019-01-10</v>
      </c>
      <c r="K2478">
        <v>115561</v>
      </c>
      <c r="L2478" t="s">
        <v>30</v>
      </c>
      <c r="M2478" s="1" t="d">
        <v>2018-11-01</v>
      </c>
      <c r="N2478">
        <v>11</v>
      </c>
      <c r="O2478">
        <v>1</v>
      </c>
      <c r="P2478">
        <v>2018</v>
      </c>
      <c r="R2478" t="s">
        <v>26</v>
      </c>
      <c r="S2478" t="s">
        <v>31</v>
      </c>
    </row>
    <row r="2479" spans="1:19" x14ac:dyDescent="0.25">
      <c r="A2479" t="s">
        <v>338</v>
      </c>
      <c r="B2479" t="s">
        <v>35012</v>
      </c>
      <c r="C2479" t="s">
        <v>35013</v>
      </c>
      <c r="E2479" t="s">
        <v>8645</v>
      </c>
      <c r="F2479" t="s">
        <v>319</v>
      </c>
      <c r="G2479">
        <v>57747</v>
      </c>
      <c r="H2479">
        <v>43.425476000000003</v>
      </c>
      <c r="I2479">
        <v>-103.470457</v>
      </c>
      <c r="J2479" s="1" t="d">
        <v>2019-01-10</v>
      </c>
      <c r="K2479">
        <v>115567</v>
      </c>
      <c r="L2479" t="s">
        <v>30</v>
      </c>
      <c r="M2479" s="1" t="d">
        <v>2018-11-01</v>
      </c>
      <c r="N2479">
        <v>11</v>
      </c>
      <c r="O2479">
        <v>1</v>
      </c>
      <c r="P2479">
        <v>2018</v>
      </c>
      <c r="R2479" t="s">
        <v>26</v>
      </c>
      <c r="S2479" t="s">
        <v>31</v>
      </c>
    </row>
    <row r="2480" spans="1:19" x14ac:dyDescent="0.25">
      <c r="A2480" t="s">
        <v>338</v>
      </c>
      <c r="B2480" t="s">
        <v>35018</v>
      </c>
      <c r="C2480" t="s">
        <v>35019</v>
      </c>
      <c r="E2480" t="s">
        <v>1642</v>
      </c>
      <c r="F2480" t="s">
        <v>319</v>
      </c>
      <c r="G2480">
        <v>57104</v>
      </c>
      <c r="H2480">
        <v>43.548869000000003</v>
      </c>
      <c r="I2480">
        <v>-96.726804999999999</v>
      </c>
      <c r="J2480" s="1" t="d">
        <v>2019-01-10</v>
      </c>
      <c r="K2480">
        <v>115570</v>
      </c>
      <c r="L2480" t="s">
        <v>30</v>
      </c>
      <c r="M2480" s="1" t="d">
        <v>2018-11-01</v>
      </c>
      <c r="N2480">
        <v>11</v>
      </c>
      <c r="O2480">
        <v>1</v>
      </c>
      <c r="P2480">
        <v>2018</v>
      </c>
      <c r="R2480" t="s">
        <v>26</v>
      </c>
      <c r="S2480" t="s">
        <v>31</v>
      </c>
    </row>
    <row r="2481" spans="1:19" x14ac:dyDescent="0.25">
      <c r="A2481" t="s">
        <v>338</v>
      </c>
      <c r="B2481" t="s">
        <v>33610</v>
      </c>
      <c r="C2481" t="s">
        <v>35020</v>
      </c>
      <c r="E2481" t="s">
        <v>1642</v>
      </c>
      <c r="F2481" t="s">
        <v>319</v>
      </c>
      <c r="G2481">
        <v>57106</v>
      </c>
      <c r="H2481">
        <v>43.523812999999997</v>
      </c>
      <c r="I2481">
        <v>-96.778707999999995</v>
      </c>
      <c r="J2481" s="1" t="d">
        <v>2019-01-10</v>
      </c>
      <c r="K2481">
        <v>115571</v>
      </c>
      <c r="L2481" t="s">
        <v>30</v>
      </c>
      <c r="M2481" s="1" t="d">
        <v>2018-11-01</v>
      </c>
      <c r="N2481">
        <v>11</v>
      </c>
      <c r="O2481">
        <v>1</v>
      </c>
      <c r="P2481">
        <v>2018</v>
      </c>
      <c r="R2481" t="s">
        <v>26</v>
      </c>
      <c r="S2481" t="s">
        <v>31</v>
      </c>
    </row>
    <row r="2482" spans="1:19" x14ac:dyDescent="0.25">
      <c r="A2482" t="s">
        <v>338</v>
      </c>
      <c r="B2482" t="s">
        <v>33725</v>
      </c>
      <c r="C2482" t="s">
        <v>35023</v>
      </c>
      <c r="E2482" t="s">
        <v>1642</v>
      </c>
      <c r="F2482" t="s">
        <v>319</v>
      </c>
      <c r="G2482">
        <v>57108</v>
      </c>
      <c r="H2482">
        <v>43.490554000000003</v>
      </c>
      <c r="I2482">
        <v>-96.770543000000004</v>
      </c>
      <c r="J2482" s="1" t="d">
        <v>2019-01-10</v>
      </c>
      <c r="K2482">
        <v>115573</v>
      </c>
      <c r="L2482" t="s">
        <v>30</v>
      </c>
      <c r="M2482" s="1" t="d">
        <v>2018-11-01</v>
      </c>
      <c r="N2482">
        <v>11</v>
      </c>
      <c r="O2482">
        <v>1</v>
      </c>
      <c r="P2482">
        <v>2018</v>
      </c>
      <c r="R2482" t="s">
        <v>26</v>
      </c>
      <c r="S2482" t="s">
        <v>31</v>
      </c>
    </row>
    <row r="2483" spans="1:19" x14ac:dyDescent="0.25">
      <c r="A2483" t="s">
        <v>338</v>
      </c>
      <c r="B2483" t="s">
        <v>35024</v>
      </c>
      <c r="C2483" t="s">
        <v>35025</v>
      </c>
      <c r="E2483" t="s">
        <v>1642</v>
      </c>
      <c r="F2483" t="s">
        <v>319</v>
      </c>
      <c r="G2483">
        <v>57106</v>
      </c>
      <c r="H2483">
        <v>43.529238999999997</v>
      </c>
      <c r="I2483">
        <v>-96.783687</v>
      </c>
      <c r="J2483" s="1" t="d">
        <v>2019-01-10</v>
      </c>
      <c r="K2483">
        <v>115574</v>
      </c>
      <c r="L2483" t="s">
        <v>30</v>
      </c>
      <c r="M2483" s="1" t="d">
        <v>2018-11-01</v>
      </c>
      <c r="N2483">
        <v>11</v>
      </c>
      <c r="O2483">
        <v>1</v>
      </c>
      <c r="P2483">
        <v>2018</v>
      </c>
      <c r="R2483" t="s">
        <v>26</v>
      </c>
      <c r="S2483" t="s">
        <v>31</v>
      </c>
    </row>
    <row r="2484" spans="1:19" x14ac:dyDescent="0.25">
      <c r="A2484" t="s">
        <v>338</v>
      </c>
      <c r="B2484" t="s">
        <v>35026</v>
      </c>
      <c r="C2484" t="s">
        <v>35027</v>
      </c>
      <c r="E2484" t="s">
        <v>6919</v>
      </c>
      <c r="F2484" t="s">
        <v>280</v>
      </c>
      <c r="G2484">
        <v>37013</v>
      </c>
      <c r="H2484">
        <v>36.04401</v>
      </c>
      <c r="I2484">
        <v>-86.648100999999997</v>
      </c>
      <c r="J2484" s="1" t="d">
        <v>2019-01-10</v>
      </c>
      <c r="K2484">
        <v>115575</v>
      </c>
      <c r="L2484" t="s">
        <v>30</v>
      </c>
      <c r="M2484" s="1" t="d">
        <v>2018-11-01</v>
      </c>
      <c r="N2484">
        <v>11</v>
      </c>
      <c r="O2484">
        <v>1</v>
      </c>
      <c r="P2484">
        <v>2018</v>
      </c>
      <c r="R2484" t="s">
        <v>26</v>
      </c>
      <c r="S2484" t="s">
        <v>31</v>
      </c>
    </row>
    <row r="2485" spans="1:19" x14ac:dyDescent="0.25">
      <c r="A2485" t="s">
        <v>338</v>
      </c>
      <c r="B2485" t="s">
        <v>33610</v>
      </c>
      <c r="C2485" t="s">
        <v>35028</v>
      </c>
      <c r="E2485" t="s">
        <v>6919</v>
      </c>
      <c r="F2485" t="s">
        <v>280</v>
      </c>
      <c r="G2485">
        <v>37013</v>
      </c>
      <c r="H2485">
        <v>36.044601</v>
      </c>
      <c r="I2485">
        <v>-86.648219999999995</v>
      </c>
      <c r="J2485" s="1" t="d">
        <v>2019-01-10</v>
      </c>
      <c r="K2485">
        <v>115576</v>
      </c>
      <c r="L2485" t="s">
        <v>30</v>
      </c>
      <c r="M2485" s="1" t="d">
        <v>2018-11-01</v>
      </c>
      <c r="N2485">
        <v>11</v>
      </c>
      <c r="O2485">
        <v>1</v>
      </c>
      <c r="P2485">
        <v>2018</v>
      </c>
      <c r="R2485" t="s">
        <v>26</v>
      </c>
      <c r="S2485" t="s">
        <v>31</v>
      </c>
    </row>
    <row r="2486" spans="1:19" x14ac:dyDescent="0.25">
      <c r="A2486" t="s">
        <v>338</v>
      </c>
      <c r="B2486" t="s">
        <v>35029</v>
      </c>
      <c r="C2486" t="s">
        <v>35030</v>
      </c>
      <c r="E2486" t="s">
        <v>16864</v>
      </c>
      <c r="F2486" t="s">
        <v>280</v>
      </c>
      <c r="G2486">
        <v>38544</v>
      </c>
      <c r="H2486">
        <v>36.162557</v>
      </c>
      <c r="I2486">
        <v>-85.615436000000003</v>
      </c>
      <c r="J2486" s="1" t="d">
        <v>2019-01-10</v>
      </c>
      <c r="K2486">
        <v>115577</v>
      </c>
      <c r="L2486" t="s">
        <v>30</v>
      </c>
      <c r="M2486" s="1" t="d">
        <v>2018-11-01</v>
      </c>
      <c r="N2486">
        <v>11</v>
      </c>
      <c r="O2486">
        <v>1</v>
      </c>
      <c r="P2486">
        <v>2018</v>
      </c>
      <c r="R2486" t="s">
        <v>26</v>
      </c>
      <c r="S2486" t="s">
        <v>31</v>
      </c>
    </row>
    <row r="2487" spans="1:19" x14ac:dyDescent="0.25">
      <c r="A2487" t="s">
        <v>338</v>
      </c>
      <c r="B2487" t="s">
        <v>33725</v>
      </c>
      <c r="C2487" t="s">
        <v>35031</v>
      </c>
      <c r="E2487" t="s">
        <v>6794</v>
      </c>
      <c r="F2487" t="s">
        <v>280</v>
      </c>
      <c r="G2487">
        <v>37402</v>
      </c>
      <c r="H2487">
        <v>35.051991000000001</v>
      </c>
      <c r="I2487">
        <v>-85.311466999999993</v>
      </c>
      <c r="J2487" s="1" t="d">
        <v>2019-01-10</v>
      </c>
      <c r="K2487">
        <v>115578</v>
      </c>
      <c r="L2487" t="s">
        <v>30</v>
      </c>
      <c r="M2487" s="1" t="d">
        <v>2018-11-01</v>
      </c>
      <c r="N2487">
        <v>11</v>
      </c>
      <c r="O2487">
        <v>1</v>
      </c>
      <c r="P2487">
        <v>2018</v>
      </c>
      <c r="R2487" t="s">
        <v>26</v>
      </c>
      <c r="S2487" t="s">
        <v>31</v>
      </c>
    </row>
    <row r="2488" spans="1:19" x14ac:dyDescent="0.25">
      <c r="A2488" t="s">
        <v>338</v>
      </c>
      <c r="B2488" t="s">
        <v>35032</v>
      </c>
      <c r="C2488" t="s">
        <v>29019</v>
      </c>
      <c r="E2488" t="s">
        <v>6794</v>
      </c>
      <c r="F2488" t="s">
        <v>280</v>
      </c>
      <c r="G2488">
        <v>37402</v>
      </c>
      <c r="H2488">
        <v>35.051245999999999</v>
      </c>
      <c r="I2488">
        <v>-85.312336000000002</v>
      </c>
      <c r="J2488" s="1" t="d">
        <v>2019-01-10</v>
      </c>
      <c r="K2488">
        <v>115579</v>
      </c>
      <c r="L2488" t="s">
        <v>30</v>
      </c>
      <c r="M2488" s="1" t="d">
        <v>2018-01-01</v>
      </c>
      <c r="N2488">
        <v>1</v>
      </c>
      <c r="O2488">
        <v>1</v>
      </c>
      <c r="P2488">
        <v>2018</v>
      </c>
      <c r="R2488" t="s">
        <v>26</v>
      </c>
      <c r="S2488" t="s">
        <v>31</v>
      </c>
    </row>
    <row r="2489" spans="1:19" x14ac:dyDescent="0.25">
      <c r="A2489" t="s">
        <v>338</v>
      </c>
      <c r="B2489" t="s">
        <v>35035</v>
      </c>
      <c r="C2489" t="s">
        <v>35036</v>
      </c>
      <c r="E2489" t="s">
        <v>5356</v>
      </c>
      <c r="F2489" t="s">
        <v>280</v>
      </c>
      <c r="G2489">
        <v>37040</v>
      </c>
      <c r="H2489">
        <v>36.593117999999997</v>
      </c>
      <c r="I2489">
        <v>-87.286428999999998</v>
      </c>
      <c r="J2489" s="1" t="d">
        <v>2019-01-10</v>
      </c>
      <c r="K2489">
        <v>115581</v>
      </c>
      <c r="L2489" t="s">
        <v>30</v>
      </c>
      <c r="M2489" s="1" t="d">
        <v>2018-11-01</v>
      </c>
      <c r="N2489">
        <v>11</v>
      </c>
      <c r="O2489">
        <v>1</v>
      </c>
      <c r="P2489">
        <v>2018</v>
      </c>
      <c r="R2489" t="s">
        <v>26</v>
      </c>
      <c r="S2489" t="s">
        <v>31</v>
      </c>
    </row>
    <row r="2490" spans="1:19" x14ac:dyDescent="0.25">
      <c r="A2490" t="s">
        <v>338</v>
      </c>
      <c r="B2490" t="s">
        <v>35039</v>
      </c>
      <c r="C2490" t="s">
        <v>35040</v>
      </c>
      <c r="E2490" t="s">
        <v>35041</v>
      </c>
      <c r="F2490" t="s">
        <v>280</v>
      </c>
      <c r="G2490">
        <v>37317</v>
      </c>
      <c r="H2490">
        <v>35.00195635</v>
      </c>
      <c r="I2490">
        <v>-84.405534160000002</v>
      </c>
      <c r="J2490" s="1" t="d">
        <v>2019-01-10</v>
      </c>
      <c r="K2490">
        <v>115583</v>
      </c>
      <c r="L2490" t="s">
        <v>30</v>
      </c>
      <c r="M2490" s="1" t="d">
        <v>2018-11-01</v>
      </c>
      <c r="N2490">
        <v>11</v>
      </c>
      <c r="O2490">
        <v>1</v>
      </c>
      <c r="P2490">
        <v>2018</v>
      </c>
      <c r="R2490" t="s">
        <v>26</v>
      </c>
      <c r="S2490" t="s">
        <v>27</v>
      </c>
    </row>
    <row r="2491" spans="1:19" x14ac:dyDescent="0.25">
      <c r="A2491" t="s">
        <v>338</v>
      </c>
      <c r="B2491" t="s">
        <v>35044</v>
      </c>
      <c r="C2491" t="s">
        <v>35045</v>
      </c>
      <c r="E2491" t="s">
        <v>6802</v>
      </c>
      <c r="F2491" t="s">
        <v>280</v>
      </c>
      <c r="G2491">
        <v>37055</v>
      </c>
      <c r="H2491">
        <v>36.022181000000003</v>
      </c>
      <c r="I2491">
        <v>-87.334704000000002</v>
      </c>
      <c r="J2491" s="1" t="d">
        <v>2019-01-10</v>
      </c>
      <c r="K2491">
        <v>115585</v>
      </c>
      <c r="L2491" t="s">
        <v>30</v>
      </c>
      <c r="M2491" s="1" t="d">
        <v>2018-11-01</v>
      </c>
      <c r="N2491">
        <v>11</v>
      </c>
      <c r="O2491">
        <v>1</v>
      </c>
      <c r="P2491">
        <v>2018</v>
      </c>
      <c r="R2491" t="s">
        <v>26</v>
      </c>
      <c r="S2491" t="s">
        <v>31</v>
      </c>
    </row>
    <row r="2492" spans="1:19" x14ac:dyDescent="0.25">
      <c r="A2492" t="s">
        <v>338</v>
      </c>
      <c r="B2492" t="s">
        <v>35046</v>
      </c>
      <c r="C2492" t="s">
        <v>35047</v>
      </c>
      <c r="E2492" t="s">
        <v>3581</v>
      </c>
      <c r="F2492" t="s">
        <v>280</v>
      </c>
      <c r="G2492">
        <v>37067</v>
      </c>
      <c r="H2492">
        <v>35.955846999999999</v>
      </c>
      <c r="I2492">
        <v>-86.805357000000001</v>
      </c>
      <c r="J2492" s="1" t="d">
        <v>2019-01-10</v>
      </c>
      <c r="K2492">
        <v>115586</v>
      </c>
      <c r="L2492" t="s">
        <v>30</v>
      </c>
      <c r="M2492" s="1" t="d">
        <v>2018-11-01</v>
      </c>
      <c r="N2492">
        <v>11</v>
      </c>
      <c r="O2492">
        <v>1</v>
      </c>
      <c r="P2492">
        <v>2018</v>
      </c>
      <c r="R2492" t="s">
        <v>26</v>
      </c>
      <c r="S2492" t="s">
        <v>31</v>
      </c>
    </row>
    <row r="2493" spans="1:19" x14ac:dyDescent="0.25">
      <c r="A2493" t="s">
        <v>338</v>
      </c>
      <c r="B2493" t="s">
        <v>35051</v>
      </c>
      <c r="C2493" t="s">
        <v>35052</v>
      </c>
      <c r="E2493" t="s">
        <v>35053</v>
      </c>
      <c r="F2493" t="s">
        <v>280</v>
      </c>
      <c r="G2493">
        <v>38564</v>
      </c>
      <c r="H2493">
        <v>36.256157000000002</v>
      </c>
      <c r="I2493">
        <v>-85.800753</v>
      </c>
      <c r="J2493" s="1" t="d">
        <v>2019-01-10</v>
      </c>
      <c r="K2493">
        <v>115589</v>
      </c>
      <c r="L2493" t="s">
        <v>30</v>
      </c>
      <c r="M2493" s="1" t="d">
        <v>2018-11-01</v>
      </c>
      <c r="N2493">
        <v>11</v>
      </c>
      <c r="O2493">
        <v>1</v>
      </c>
      <c r="P2493">
        <v>2018</v>
      </c>
      <c r="R2493" t="s">
        <v>26</v>
      </c>
      <c r="S2493" t="s">
        <v>31</v>
      </c>
    </row>
    <row r="2494" spans="1:19" x14ac:dyDescent="0.25">
      <c r="A2494" t="s">
        <v>338</v>
      </c>
      <c r="B2494" t="s">
        <v>35056</v>
      </c>
      <c r="C2494" t="s">
        <v>35057</v>
      </c>
      <c r="E2494" t="s">
        <v>35058</v>
      </c>
      <c r="F2494" t="s">
        <v>280</v>
      </c>
      <c r="G2494">
        <v>37343</v>
      </c>
      <c r="H2494">
        <v>35.127167</v>
      </c>
      <c r="I2494">
        <v>-85.246052000000006</v>
      </c>
      <c r="J2494" s="1" t="d">
        <v>2019-01-10</v>
      </c>
      <c r="K2494">
        <v>115591</v>
      </c>
      <c r="L2494" t="s">
        <v>30</v>
      </c>
      <c r="M2494" s="1" t="d">
        <v>2018-11-01</v>
      </c>
      <c r="N2494">
        <v>11</v>
      </c>
      <c r="O2494">
        <v>1</v>
      </c>
      <c r="P2494">
        <v>2018</v>
      </c>
      <c r="R2494" t="s">
        <v>26</v>
      </c>
      <c r="S2494" t="s">
        <v>31</v>
      </c>
    </row>
    <row r="2495" spans="1:19" x14ac:dyDescent="0.25">
      <c r="A2495" t="s">
        <v>338</v>
      </c>
      <c r="B2495" t="s">
        <v>35059</v>
      </c>
      <c r="C2495" t="s">
        <v>35060</v>
      </c>
      <c r="E2495" t="s">
        <v>1824</v>
      </c>
      <c r="F2495" t="s">
        <v>280</v>
      </c>
      <c r="G2495">
        <v>38305</v>
      </c>
      <c r="H2495">
        <v>35.662092000000001</v>
      </c>
      <c r="I2495">
        <v>-88.861564000000001</v>
      </c>
      <c r="J2495" s="1" t="d">
        <v>2019-01-10</v>
      </c>
      <c r="K2495">
        <v>115592</v>
      </c>
      <c r="L2495" t="s">
        <v>30</v>
      </c>
      <c r="M2495" s="1" t="d">
        <v>2018-11-01</v>
      </c>
      <c r="N2495">
        <v>11</v>
      </c>
      <c r="O2495">
        <v>1</v>
      </c>
      <c r="P2495">
        <v>2018</v>
      </c>
      <c r="R2495" t="s">
        <v>26</v>
      </c>
      <c r="S2495" t="s">
        <v>31</v>
      </c>
    </row>
    <row r="2496" spans="1:19" x14ac:dyDescent="0.25">
      <c r="A2496" t="s">
        <v>338</v>
      </c>
      <c r="B2496" t="s">
        <v>35089</v>
      </c>
      <c r="C2496" t="s">
        <v>35090</v>
      </c>
      <c r="E2496" t="s">
        <v>1525</v>
      </c>
      <c r="F2496" t="s">
        <v>280</v>
      </c>
      <c r="G2496">
        <v>37203</v>
      </c>
      <c r="H2496">
        <v>36.152341999999997</v>
      </c>
      <c r="I2496">
        <v>-86.784090000000006</v>
      </c>
      <c r="J2496" s="1" t="d">
        <v>2019-01-10</v>
      </c>
      <c r="K2496">
        <v>115609</v>
      </c>
      <c r="L2496" t="s">
        <v>30</v>
      </c>
      <c r="M2496" s="1" t="d">
        <v>2018-11-01</v>
      </c>
      <c r="N2496">
        <v>11</v>
      </c>
      <c r="O2496">
        <v>1</v>
      </c>
      <c r="P2496">
        <v>2018</v>
      </c>
      <c r="R2496" t="s">
        <v>26</v>
      </c>
      <c r="S2496" t="s">
        <v>31</v>
      </c>
    </row>
    <row r="2497" spans="1:19" x14ac:dyDescent="0.25">
      <c r="A2497" t="s">
        <v>338</v>
      </c>
      <c r="B2497" t="s">
        <v>35091</v>
      </c>
      <c r="C2497" t="s">
        <v>35092</v>
      </c>
      <c r="E2497" t="s">
        <v>1525</v>
      </c>
      <c r="F2497" t="s">
        <v>280</v>
      </c>
      <c r="G2497">
        <v>37217</v>
      </c>
      <c r="H2497">
        <v>36.141967999999999</v>
      </c>
      <c r="I2497">
        <v>-86.701260000000005</v>
      </c>
      <c r="J2497" s="1" t="d">
        <v>2019-01-10</v>
      </c>
      <c r="K2497">
        <v>115610</v>
      </c>
      <c r="L2497" t="s">
        <v>30</v>
      </c>
      <c r="M2497" s="1" t="d">
        <v>2018-11-01</v>
      </c>
      <c r="N2497">
        <v>11</v>
      </c>
      <c r="O2497">
        <v>1</v>
      </c>
      <c r="P2497">
        <v>2018</v>
      </c>
      <c r="R2497" t="s">
        <v>26</v>
      </c>
      <c r="S2497" t="s">
        <v>31</v>
      </c>
    </row>
    <row r="2498" spans="1:19" x14ac:dyDescent="0.25">
      <c r="A2498" t="s">
        <v>338</v>
      </c>
      <c r="B2498" t="s">
        <v>34575</v>
      </c>
      <c r="C2498" t="s">
        <v>35113</v>
      </c>
      <c r="E2498" t="s">
        <v>6746</v>
      </c>
      <c r="F2498" t="s">
        <v>280</v>
      </c>
      <c r="G2498">
        <v>37398</v>
      </c>
      <c r="H2498">
        <v>35.200229999999998</v>
      </c>
      <c r="I2498">
        <v>-86.094222000000002</v>
      </c>
      <c r="J2498" s="1" t="d">
        <v>2019-01-10</v>
      </c>
      <c r="K2498">
        <v>115622</v>
      </c>
      <c r="L2498" t="s">
        <v>30</v>
      </c>
      <c r="M2498" s="1" t="d">
        <v>2018-11-01</v>
      </c>
      <c r="N2498">
        <v>11</v>
      </c>
      <c r="O2498">
        <v>1</v>
      </c>
      <c r="P2498">
        <v>2018</v>
      </c>
      <c r="R2498" t="s">
        <v>26</v>
      </c>
      <c r="S2498" t="s">
        <v>31</v>
      </c>
    </row>
    <row r="2499" spans="1:19" x14ac:dyDescent="0.25">
      <c r="A2499" t="s">
        <v>338</v>
      </c>
      <c r="B2499" t="s">
        <v>35116</v>
      </c>
      <c r="C2499" t="s">
        <v>35117</v>
      </c>
      <c r="E2499" t="s">
        <v>23590</v>
      </c>
      <c r="F2499" t="s">
        <v>37</v>
      </c>
      <c r="G2499">
        <v>75001</v>
      </c>
      <c r="H2499">
        <v>32.9756</v>
      </c>
      <c r="I2499">
        <v>-96.836121000000006</v>
      </c>
      <c r="J2499" s="1" t="d">
        <v>2019-01-10</v>
      </c>
      <c r="K2499">
        <v>115624</v>
      </c>
      <c r="L2499" t="s">
        <v>30</v>
      </c>
      <c r="M2499" s="1" t="d">
        <v>2018-11-01</v>
      </c>
      <c r="N2499">
        <v>11</v>
      </c>
      <c r="O2499">
        <v>1</v>
      </c>
      <c r="P2499">
        <v>2018</v>
      </c>
      <c r="R2499" t="s">
        <v>26</v>
      </c>
      <c r="S2499" t="s">
        <v>31</v>
      </c>
    </row>
    <row r="2500" spans="1:19" x14ac:dyDescent="0.25">
      <c r="A2500" t="s">
        <v>338</v>
      </c>
      <c r="B2500" t="s">
        <v>35120</v>
      </c>
      <c r="C2500" t="s">
        <v>35121</v>
      </c>
      <c r="E2500" t="s">
        <v>15725</v>
      </c>
      <c r="F2500" t="s">
        <v>37</v>
      </c>
      <c r="G2500">
        <v>75013</v>
      </c>
      <c r="H2500">
        <v>33.107551999999998</v>
      </c>
      <c r="I2500">
        <v>-96.677024000000003</v>
      </c>
      <c r="J2500" s="1" t="d">
        <v>2019-01-10</v>
      </c>
      <c r="K2500">
        <v>115626</v>
      </c>
      <c r="L2500" t="s">
        <v>30</v>
      </c>
      <c r="M2500" s="1" t="d">
        <v>2018-11-01</v>
      </c>
      <c r="N2500">
        <v>11</v>
      </c>
      <c r="O2500">
        <v>1</v>
      </c>
      <c r="P2500">
        <v>2018</v>
      </c>
      <c r="R2500" t="s">
        <v>26</v>
      </c>
      <c r="S2500" t="s">
        <v>31</v>
      </c>
    </row>
    <row r="2501" spans="1:19" x14ac:dyDescent="0.25">
      <c r="A2501" t="s">
        <v>338</v>
      </c>
      <c r="B2501" t="s">
        <v>35147</v>
      </c>
      <c r="C2501" t="s">
        <v>35148</v>
      </c>
      <c r="E2501" t="s">
        <v>606</v>
      </c>
      <c r="F2501" t="s">
        <v>37</v>
      </c>
      <c r="G2501">
        <v>78702</v>
      </c>
      <c r="H2501">
        <v>30.258220999999999</v>
      </c>
      <c r="I2501">
        <v>-97.725239000000002</v>
      </c>
      <c r="J2501" s="1" t="d">
        <v>2019-01-10</v>
      </c>
      <c r="K2501">
        <v>115640</v>
      </c>
      <c r="L2501" t="s">
        <v>30</v>
      </c>
      <c r="M2501" s="1" t="d">
        <v>2018-11-01</v>
      </c>
      <c r="N2501">
        <v>11</v>
      </c>
      <c r="O2501">
        <v>1</v>
      </c>
      <c r="P2501">
        <v>2018</v>
      </c>
      <c r="R2501" t="s">
        <v>26</v>
      </c>
      <c r="S2501" t="s">
        <v>27</v>
      </c>
    </row>
    <row r="2502" spans="1:19" x14ac:dyDescent="0.25">
      <c r="A2502" t="s">
        <v>338</v>
      </c>
      <c r="B2502" t="s">
        <v>35163</v>
      </c>
      <c r="C2502" t="s">
        <v>35164</v>
      </c>
      <c r="E2502" t="s">
        <v>606</v>
      </c>
      <c r="F2502" t="s">
        <v>37</v>
      </c>
      <c r="G2502">
        <v>78728</v>
      </c>
      <c r="H2502">
        <v>30.478114999999999</v>
      </c>
      <c r="I2502">
        <v>-97.681083000000001</v>
      </c>
      <c r="J2502" s="1" t="d">
        <v>2019-01-10</v>
      </c>
      <c r="K2502">
        <v>115648</v>
      </c>
      <c r="L2502" t="s">
        <v>30</v>
      </c>
      <c r="M2502" s="1" t="d">
        <v>2018-11-01</v>
      </c>
      <c r="N2502">
        <v>11</v>
      </c>
      <c r="O2502">
        <v>1</v>
      </c>
      <c r="P2502">
        <v>2018</v>
      </c>
      <c r="R2502" t="s">
        <v>26</v>
      </c>
      <c r="S2502" t="s">
        <v>31</v>
      </c>
    </row>
    <row r="2503" spans="1:19" x14ac:dyDescent="0.25">
      <c r="A2503" t="s">
        <v>338</v>
      </c>
      <c r="B2503" t="s">
        <v>35167</v>
      </c>
      <c r="C2503" t="s">
        <v>35168</v>
      </c>
      <c r="E2503" t="s">
        <v>606</v>
      </c>
      <c r="F2503" t="s">
        <v>37</v>
      </c>
      <c r="G2503">
        <v>78701</v>
      </c>
      <c r="H2503">
        <v>30.269047</v>
      </c>
      <c r="I2503">
        <v>-97.741973000000002</v>
      </c>
      <c r="J2503" s="1" t="d">
        <v>2019-01-10</v>
      </c>
      <c r="K2503">
        <v>115650</v>
      </c>
      <c r="L2503" t="s">
        <v>30</v>
      </c>
      <c r="M2503" s="1" t="d">
        <v>2018-11-01</v>
      </c>
      <c r="N2503">
        <v>11</v>
      </c>
      <c r="O2503">
        <v>1</v>
      </c>
      <c r="P2503">
        <v>2018</v>
      </c>
      <c r="R2503" t="s">
        <v>26</v>
      </c>
      <c r="S2503" t="s">
        <v>31</v>
      </c>
    </row>
    <row r="2504" spans="1:19" x14ac:dyDescent="0.25">
      <c r="A2504" t="s">
        <v>338</v>
      </c>
      <c r="B2504" t="s">
        <v>35180</v>
      </c>
      <c r="C2504" t="s">
        <v>35181</v>
      </c>
      <c r="E2504" t="s">
        <v>35182</v>
      </c>
      <c r="F2504" t="s">
        <v>37</v>
      </c>
      <c r="G2504">
        <v>78717</v>
      </c>
      <c r="H2504">
        <v>30.475103000000001</v>
      </c>
      <c r="I2504">
        <v>-97.801856000000001</v>
      </c>
      <c r="J2504" s="1" t="d">
        <v>2019-01-10</v>
      </c>
      <c r="K2504">
        <v>115657</v>
      </c>
      <c r="L2504" t="s">
        <v>30</v>
      </c>
      <c r="M2504" s="1" t="d">
        <v>2018-11-01</v>
      </c>
      <c r="N2504">
        <v>11</v>
      </c>
      <c r="O2504">
        <v>1</v>
      </c>
      <c r="P2504">
        <v>2018</v>
      </c>
      <c r="R2504" t="s">
        <v>26</v>
      </c>
      <c r="S2504" t="s">
        <v>31</v>
      </c>
    </row>
    <row r="2505" spans="1:19" x14ac:dyDescent="0.25">
      <c r="A2505" t="s">
        <v>338</v>
      </c>
      <c r="B2505" t="s">
        <v>34575</v>
      </c>
      <c r="C2505" t="s">
        <v>35185</v>
      </c>
      <c r="E2505" t="s">
        <v>2781</v>
      </c>
      <c r="F2505" t="s">
        <v>37</v>
      </c>
      <c r="G2505">
        <v>77414</v>
      </c>
      <c r="H2505">
        <v>28.984985000000002</v>
      </c>
      <c r="I2505">
        <v>-95.985881000000006</v>
      </c>
      <c r="J2505" s="1" t="d">
        <v>2019-01-10</v>
      </c>
      <c r="K2505">
        <v>115659</v>
      </c>
      <c r="L2505" t="s">
        <v>30</v>
      </c>
      <c r="M2505" s="1" t="d">
        <v>2018-11-01</v>
      </c>
      <c r="N2505">
        <v>11</v>
      </c>
      <c r="O2505">
        <v>1</v>
      </c>
      <c r="P2505">
        <v>2018</v>
      </c>
      <c r="R2505" t="s">
        <v>26</v>
      </c>
      <c r="S2505" t="s">
        <v>31</v>
      </c>
    </row>
    <row r="2506" spans="1:19" x14ac:dyDescent="0.25">
      <c r="A2506" t="s">
        <v>338</v>
      </c>
      <c r="B2506" t="s">
        <v>35186</v>
      </c>
      <c r="C2506" t="s">
        <v>35187</v>
      </c>
      <c r="E2506" t="s">
        <v>2781</v>
      </c>
      <c r="F2506" t="s">
        <v>37</v>
      </c>
      <c r="G2506">
        <v>77414</v>
      </c>
      <c r="H2506">
        <v>28.989056000000001</v>
      </c>
      <c r="I2506">
        <v>-95.928483</v>
      </c>
      <c r="J2506" s="1" t="d">
        <v>2019-01-10</v>
      </c>
      <c r="K2506">
        <v>115660</v>
      </c>
      <c r="L2506" t="s">
        <v>30</v>
      </c>
      <c r="M2506" s="1" t="d">
        <v>2018-11-01</v>
      </c>
      <c r="N2506">
        <v>11</v>
      </c>
      <c r="O2506">
        <v>1</v>
      </c>
      <c r="P2506">
        <v>2018</v>
      </c>
      <c r="R2506" t="s">
        <v>26</v>
      </c>
      <c r="S2506" t="s">
        <v>31</v>
      </c>
    </row>
    <row r="2507" spans="1:19" x14ac:dyDescent="0.25">
      <c r="A2507" t="s">
        <v>338</v>
      </c>
      <c r="B2507" t="s">
        <v>35188</v>
      </c>
      <c r="C2507" t="s">
        <v>35189</v>
      </c>
      <c r="E2507" t="s">
        <v>6602</v>
      </c>
      <c r="F2507" t="s">
        <v>37</v>
      </c>
      <c r="G2507">
        <v>77521</v>
      </c>
      <c r="H2507">
        <v>29.806280000000001</v>
      </c>
      <c r="I2507">
        <v>-94.984893</v>
      </c>
      <c r="J2507" s="1" t="d">
        <v>2019-01-10</v>
      </c>
      <c r="K2507">
        <v>115661</v>
      </c>
      <c r="L2507" t="s">
        <v>30</v>
      </c>
      <c r="M2507" s="1" t="d">
        <v>2018-11-01</v>
      </c>
      <c r="N2507">
        <v>11</v>
      </c>
      <c r="O2507">
        <v>1</v>
      </c>
      <c r="P2507">
        <v>2018</v>
      </c>
      <c r="R2507" t="s">
        <v>26</v>
      </c>
      <c r="S2507" t="s">
        <v>31</v>
      </c>
    </row>
    <row r="2508" spans="1:19" x14ac:dyDescent="0.25">
      <c r="A2508" t="s">
        <v>338</v>
      </c>
      <c r="B2508" t="s">
        <v>35192</v>
      </c>
      <c r="C2508" t="s">
        <v>35193</v>
      </c>
      <c r="E2508" t="s">
        <v>35194</v>
      </c>
      <c r="F2508" t="s">
        <v>37</v>
      </c>
      <c r="G2508">
        <v>78738</v>
      </c>
      <c r="H2508">
        <v>30.309533999999999</v>
      </c>
      <c r="I2508">
        <v>-97.934398000000002</v>
      </c>
      <c r="J2508" s="1" t="d">
        <v>2019-01-10</v>
      </c>
      <c r="K2508">
        <v>115663</v>
      </c>
      <c r="L2508" t="s">
        <v>30</v>
      </c>
      <c r="M2508" s="1" t="d">
        <v>2018-11-01</v>
      </c>
      <c r="N2508">
        <v>11</v>
      </c>
      <c r="O2508">
        <v>1</v>
      </c>
      <c r="P2508">
        <v>2018</v>
      </c>
      <c r="R2508" t="s">
        <v>26</v>
      </c>
      <c r="S2508" t="s">
        <v>31</v>
      </c>
    </row>
    <row r="2509" spans="1:19" x14ac:dyDescent="0.25">
      <c r="A2509" t="s">
        <v>338</v>
      </c>
      <c r="B2509" t="s">
        <v>35195</v>
      </c>
      <c r="C2509" t="s">
        <v>35196</v>
      </c>
      <c r="E2509" t="s">
        <v>35194</v>
      </c>
      <c r="F2509" t="s">
        <v>37</v>
      </c>
      <c r="G2509">
        <v>78738</v>
      </c>
      <c r="H2509">
        <v>30.319832999999999</v>
      </c>
      <c r="I2509">
        <v>-97.987336999999997</v>
      </c>
      <c r="J2509" s="1" t="d">
        <v>2019-01-10</v>
      </c>
      <c r="K2509">
        <v>115664</v>
      </c>
      <c r="L2509" t="s">
        <v>30</v>
      </c>
      <c r="M2509" s="1" t="d">
        <v>2018-11-01</v>
      </c>
      <c r="N2509">
        <v>11</v>
      </c>
      <c r="O2509">
        <v>1</v>
      </c>
      <c r="P2509">
        <v>2018</v>
      </c>
      <c r="R2509" t="s">
        <v>26</v>
      </c>
      <c r="S2509" t="s">
        <v>31</v>
      </c>
    </row>
    <row r="2510" spans="1:19" x14ac:dyDescent="0.25">
      <c r="A2510" t="s">
        <v>338</v>
      </c>
      <c r="B2510" t="s">
        <v>35197</v>
      </c>
      <c r="C2510" t="s">
        <v>35198</v>
      </c>
      <c r="E2510" t="s">
        <v>35199</v>
      </c>
      <c r="F2510" t="s">
        <v>37</v>
      </c>
      <c r="G2510">
        <v>76932</v>
      </c>
      <c r="H2510">
        <v>31.206102999999999</v>
      </c>
      <c r="I2510">
        <v>-101.537277</v>
      </c>
      <c r="J2510" s="1" t="d">
        <v>2019-01-10</v>
      </c>
      <c r="K2510">
        <v>115665</v>
      </c>
      <c r="L2510" t="s">
        <v>30</v>
      </c>
      <c r="M2510" s="1" t="d">
        <v>2018-11-01</v>
      </c>
      <c r="N2510">
        <v>11</v>
      </c>
      <c r="O2510">
        <v>1</v>
      </c>
      <c r="P2510">
        <v>2018</v>
      </c>
      <c r="R2510" t="s">
        <v>26</v>
      </c>
      <c r="S2510" t="s">
        <v>31</v>
      </c>
    </row>
    <row r="2511" spans="1:19" x14ac:dyDescent="0.25">
      <c r="A2511" t="s">
        <v>338</v>
      </c>
      <c r="B2511" t="s">
        <v>35206</v>
      </c>
      <c r="C2511" t="s">
        <v>35207</v>
      </c>
      <c r="E2511" t="s">
        <v>35205</v>
      </c>
      <c r="F2511" t="s">
        <v>37</v>
      </c>
      <c r="G2511">
        <v>77833</v>
      </c>
      <c r="H2511">
        <v>30.140331</v>
      </c>
      <c r="I2511">
        <v>-96.400869</v>
      </c>
      <c r="J2511" s="1" t="d">
        <v>2019-01-10</v>
      </c>
      <c r="K2511">
        <v>115668</v>
      </c>
      <c r="L2511" t="s">
        <v>30</v>
      </c>
      <c r="M2511" s="1" t="d">
        <v>2018-11-01</v>
      </c>
      <c r="N2511">
        <v>11</v>
      </c>
      <c r="O2511">
        <v>1</v>
      </c>
      <c r="P2511">
        <v>2018</v>
      </c>
      <c r="R2511" t="s">
        <v>26</v>
      </c>
      <c r="S2511" t="s">
        <v>31</v>
      </c>
    </row>
    <row r="2512" spans="1:19" x14ac:dyDescent="0.25">
      <c r="A2512" t="s">
        <v>338</v>
      </c>
      <c r="B2512" t="s">
        <v>35219</v>
      </c>
      <c r="C2512" t="s">
        <v>35220</v>
      </c>
      <c r="E2512" t="s">
        <v>35221</v>
      </c>
      <c r="F2512" t="s">
        <v>37</v>
      </c>
      <c r="G2512">
        <v>78133</v>
      </c>
      <c r="H2512">
        <v>29.900649000000001</v>
      </c>
      <c r="I2512">
        <v>-98.233878000000004</v>
      </c>
      <c r="J2512" s="1" t="d">
        <v>2019-01-10</v>
      </c>
      <c r="K2512">
        <v>115674</v>
      </c>
      <c r="L2512" t="s">
        <v>30</v>
      </c>
      <c r="M2512" s="1" t="d">
        <v>2018-11-01</v>
      </c>
      <c r="N2512">
        <v>11</v>
      </c>
      <c r="O2512">
        <v>1</v>
      </c>
      <c r="P2512">
        <v>2018</v>
      </c>
      <c r="R2512" t="s">
        <v>26</v>
      </c>
      <c r="S2512" t="s">
        <v>31</v>
      </c>
    </row>
    <row r="2513" spans="1:19" x14ac:dyDescent="0.25">
      <c r="A2513" t="s">
        <v>338</v>
      </c>
      <c r="B2513" t="s">
        <v>35226</v>
      </c>
      <c r="C2513" t="s">
        <v>35227</v>
      </c>
      <c r="E2513" t="s">
        <v>11390</v>
      </c>
      <c r="F2513" t="s">
        <v>37</v>
      </c>
      <c r="G2513">
        <v>78613</v>
      </c>
      <c r="H2513">
        <v>30.524090000000001</v>
      </c>
      <c r="I2513">
        <v>-97.817384000000004</v>
      </c>
      <c r="J2513" s="1" t="d">
        <v>2019-01-10</v>
      </c>
      <c r="K2513">
        <v>115677</v>
      </c>
      <c r="L2513" t="s">
        <v>30</v>
      </c>
      <c r="M2513" s="1" t="d">
        <v>2018-11-01</v>
      </c>
      <c r="N2513">
        <v>11</v>
      </c>
      <c r="O2513">
        <v>1</v>
      </c>
      <c r="P2513">
        <v>2018</v>
      </c>
      <c r="R2513" t="s">
        <v>26</v>
      </c>
      <c r="S2513" t="s">
        <v>31</v>
      </c>
    </row>
    <row r="2514" spans="1:19" x14ac:dyDescent="0.25">
      <c r="A2514" t="s">
        <v>338</v>
      </c>
      <c r="B2514" t="s">
        <v>35228</v>
      </c>
      <c r="C2514" t="s">
        <v>35229</v>
      </c>
      <c r="E2514" t="s">
        <v>12036</v>
      </c>
      <c r="F2514" t="s">
        <v>37</v>
      </c>
      <c r="G2514">
        <v>77530</v>
      </c>
      <c r="H2514">
        <v>29.784095000000001</v>
      </c>
      <c r="I2514">
        <v>-95.110622000000006</v>
      </c>
      <c r="J2514" s="1" t="d">
        <v>2019-01-10</v>
      </c>
      <c r="K2514">
        <v>115678</v>
      </c>
      <c r="L2514" t="s">
        <v>30</v>
      </c>
      <c r="M2514" s="1" t="d">
        <v>2018-11-01</v>
      </c>
      <c r="N2514">
        <v>11</v>
      </c>
      <c r="O2514">
        <v>1</v>
      </c>
      <c r="P2514">
        <v>2018</v>
      </c>
      <c r="R2514" t="s">
        <v>26</v>
      </c>
      <c r="S2514" t="s">
        <v>31</v>
      </c>
    </row>
    <row r="2515" spans="1:19" x14ac:dyDescent="0.25">
      <c r="A2515" t="s">
        <v>338</v>
      </c>
      <c r="B2515" t="s">
        <v>35234</v>
      </c>
      <c r="C2515" t="s">
        <v>35235</v>
      </c>
      <c r="E2515" t="s">
        <v>6609</v>
      </c>
      <c r="F2515" t="s">
        <v>37</v>
      </c>
      <c r="G2515">
        <v>77840</v>
      </c>
      <c r="H2515">
        <v>30.629414000000001</v>
      </c>
      <c r="I2515">
        <v>-96.333984000000001</v>
      </c>
      <c r="J2515" s="1" t="d">
        <v>2019-01-10</v>
      </c>
      <c r="K2515">
        <v>115681</v>
      </c>
      <c r="L2515" t="s">
        <v>30</v>
      </c>
      <c r="M2515" s="1" t="d">
        <v>2018-11-01</v>
      </c>
      <c r="N2515">
        <v>11</v>
      </c>
      <c r="O2515">
        <v>1</v>
      </c>
      <c r="P2515">
        <v>2018</v>
      </c>
      <c r="R2515" t="s">
        <v>26</v>
      </c>
      <c r="S2515" t="s">
        <v>31</v>
      </c>
    </row>
    <row r="2516" spans="1:19" x14ac:dyDescent="0.25">
      <c r="A2516" t="s">
        <v>338</v>
      </c>
      <c r="B2516" t="s">
        <v>35272</v>
      </c>
      <c r="C2516" t="s">
        <v>35273</v>
      </c>
      <c r="E2516" t="s">
        <v>95</v>
      </c>
      <c r="F2516" t="s">
        <v>37</v>
      </c>
      <c r="G2516">
        <v>75211</v>
      </c>
      <c r="H2516">
        <v>32.765875000000001</v>
      </c>
      <c r="I2516">
        <v>-96.876091000000002</v>
      </c>
      <c r="J2516" s="1" t="d">
        <v>2019-01-10</v>
      </c>
      <c r="K2516">
        <v>115701</v>
      </c>
      <c r="L2516" t="s">
        <v>30</v>
      </c>
      <c r="M2516" s="1" t="d">
        <v>2018-11-01</v>
      </c>
      <c r="N2516">
        <v>11</v>
      </c>
      <c r="O2516">
        <v>1</v>
      </c>
      <c r="P2516">
        <v>2018</v>
      </c>
      <c r="R2516" t="s">
        <v>26</v>
      </c>
      <c r="S2516" t="s">
        <v>31</v>
      </c>
    </row>
    <row r="2517" spans="1:19" x14ac:dyDescent="0.25">
      <c r="A2517" t="s">
        <v>338</v>
      </c>
      <c r="B2517" t="s">
        <v>35274</v>
      </c>
      <c r="C2517" t="s">
        <v>35275</v>
      </c>
      <c r="E2517" t="s">
        <v>95</v>
      </c>
      <c r="F2517" t="s">
        <v>37</v>
      </c>
      <c r="G2517">
        <v>75248</v>
      </c>
      <c r="H2517">
        <v>32.926698000000002</v>
      </c>
      <c r="I2517">
        <v>-96.824415000000002</v>
      </c>
      <c r="J2517" s="1" t="d">
        <v>2019-01-10</v>
      </c>
      <c r="K2517">
        <v>115702</v>
      </c>
      <c r="L2517" t="s">
        <v>30</v>
      </c>
      <c r="M2517" s="1" t="d">
        <v>2018-11-01</v>
      </c>
      <c r="N2517">
        <v>11</v>
      </c>
      <c r="O2517">
        <v>1</v>
      </c>
      <c r="P2517">
        <v>2018</v>
      </c>
      <c r="R2517" t="s">
        <v>26</v>
      </c>
      <c r="S2517" t="s">
        <v>31</v>
      </c>
    </row>
    <row r="2518" spans="1:19" x14ac:dyDescent="0.25">
      <c r="A2518" t="s">
        <v>338</v>
      </c>
      <c r="B2518" t="s">
        <v>35276</v>
      </c>
      <c r="C2518" t="s">
        <v>35277</v>
      </c>
      <c r="E2518" t="s">
        <v>95</v>
      </c>
      <c r="F2518" t="s">
        <v>37</v>
      </c>
      <c r="G2518">
        <v>75218</v>
      </c>
      <c r="H2518">
        <v>32.775160999999997</v>
      </c>
      <c r="I2518">
        <v>-96.803898000000004</v>
      </c>
      <c r="J2518" s="1" t="d">
        <v>2019-01-10</v>
      </c>
      <c r="K2518">
        <v>115703</v>
      </c>
      <c r="L2518" t="s">
        <v>30</v>
      </c>
      <c r="M2518" s="1" t="d">
        <v>2018-11-01</v>
      </c>
      <c r="N2518">
        <v>11</v>
      </c>
      <c r="O2518">
        <v>1</v>
      </c>
      <c r="P2518">
        <v>2018</v>
      </c>
      <c r="R2518" t="s">
        <v>26</v>
      </c>
      <c r="S2518" t="s">
        <v>31</v>
      </c>
    </row>
    <row r="2519" spans="1:19" x14ac:dyDescent="0.25">
      <c r="A2519" t="s">
        <v>338</v>
      </c>
      <c r="B2519" t="s">
        <v>35280</v>
      </c>
      <c r="C2519" t="s">
        <v>35281</v>
      </c>
      <c r="E2519" t="s">
        <v>95</v>
      </c>
      <c r="F2519" t="s">
        <v>37</v>
      </c>
      <c r="G2519">
        <v>75214</v>
      </c>
      <c r="H2519">
        <v>32.849080000000001</v>
      </c>
      <c r="I2519">
        <v>-96.760161999999994</v>
      </c>
      <c r="J2519" s="1" t="d">
        <v>2019-01-10</v>
      </c>
      <c r="K2519">
        <v>115705</v>
      </c>
      <c r="L2519" t="s">
        <v>30</v>
      </c>
      <c r="M2519" s="1" t="d">
        <v>2018-11-01</v>
      </c>
      <c r="N2519">
        <v>11</v>
      </c>
      <c r="O2519">
        <v>1</v>
      </c>
      <c r="P2519">
        <v>2018</v>
      </c>
      <c r="R2519" t="s">
        <v>26</v>
      </c>
      <c r="S2519" t="s">
        <v>27</v>
      </c>
    </row>
    <row r="2520" spans="1:19" x14ac:dyDescent="0.25">
      <c r="A2520" t="s">
        <v>338</v>
      </c>
      <c r="B2520" t="s">
        <v>35290</v>
      </c>
      <c r="C2520" t="s">
        <v>35291</v>
      </c>
      <c r="E2520" t="s">
        <v>35292</v>
      </c>
      <c r="F2520" t="s">
        <v>37</v>
      </c>
      <c r="G2520">
        <v>75205</v>
      </c>
      <c r="H2520">
        <v>32.836216999999998</v>
      </c>
      <c r="I2520">
        <v>-96.806811999999994</v>
      </c>
      <c r="J2520" s="1" t="d">
        <v>2019-01-10</v>
      </c>
      <c r="K2520">
        <v>115710</v>
      </c>
      <c r="L2520" t="s">
        <v>30</v>
      </c>
      <c r="M2520" s="1" t="d">
        <v>2018-11-01</v>
      </c>
      <c r="N2520">
        <v>11</v>
      </c>
      <c r="O2520">
        <v>1</v>
      </c>
      <c r="P2520">
        <v>2018</v>
      </c>
      <c r="R2520" t="s">
        <v>26</v>
      </c>
      <c r="S2520" t="s">
        <v>31</v>
      </c>
    </row>
    <row r="2521" spans="1:19" x14ac:dyDescent="0.25">
      <c r="A2521" t="s">
        <v>338</v>
      </c>
      <c r="B2521" t="s">
        <v>35298</v>
      </c>
      <c r="C2521" t="s">
        <v>35299</v>
      </c>
      <c r="E2521" t="s">
        <v>5093</v>
      </c>
      <c r="F2521" t="s">
        <v>37</v>
      </c>
      <c r="G2521">
        <v>76208</v>
      </c>
      <c r="H2521">
        <v>33.24</v>
      </c>
      <c r="I2521">
        <v>-97.051697000000004</v>
      </c>
      <c r="J2521" s="1" t="d">
        <v>2019-01-10</v>
      </c>
      <c r="K2521">
        <v>115714</v>
      </c>
      <c r="L2521" t="s">
        <v>30</v>
      </c>
      <c r="M2521" s="1" t="d">
        <v>2018-11-01</v>
      </c>
      <c r="N2521">
        <v>11</v>
      </c>
      <c r="O2521">
        <v>1</v>
      </c>
      <c r="P2521">
        <v>2018</v>
      </c>
      <c r="R2521" t="s">
        <v>26</v>
      </c>
      <c r="S2521" t="s">
        <v>31</v>
      </c>
    </row>
    <row r="2522" spans="1:19" x14ac:dyDescent="0.25">
      <c r="A2522" t="s">
        <v>338</v>
      </c>
      <c r="B2522" t="s">
        <v>35300</v>
      </c>
      <c r="C2522" t="s">
        <v>35301</v>
      </c>
      <c r="E2522" t="s">
        <v>5093</v>
      </c>
      <c r="F2522" t="s">
        <v>37</v>
      </c>
      <c r="G2522">
        <v>76201</v>
      </c>
      <c r="H2522">
        <v>33.225811999999998</v>
      </c>
      <c r="I2522">
        <v>-97.170142999999996</v>
      </c>
      <c r="J2522" s="1" t="d">
        <v>2019-01-10</v>
      </c>
      <c r="K2522">
        <v>115715</v>
      </c>
      <c r="L2522" t="s">
        <v>30</v>
      </c>
      <c r="M2522" s="1" t="d">
        <v>2018-11-01</v>
      </c>
      <c r="N2522">
        <v>11</v>
      </c>
      <c r="O2522">
        <v>1</v>
      </c>
      <c r="P2522">
        <v>2018</v>
      </c>
      <c r="R2522" t="s">
        <v>26</v>
      </c>
      <c r="S2522" t="s">
        <v>31</v>
      </c>
    </row>
    <row r="2523" spans="1:19" x14ac:dyDescent="0.25">
      <c r="A2523" t="s">
        <v>338</v>
      </c>
      <c r="B2523" t="s">
        <v>35302</v>
      </c>
      <c r="C2523" t="s">
        <v>35303</v>
      </c>
      <c r="E2523" t="s">
        <v>16261</v>
      </c>
      <c r="F2523" t="s">
        <v>37</v>
      </c>
      <c r="G2523">
        <v>75115</v>
      </c>
      <c r="H2523">
        <v>32.611535000000003</v>
      </c>
      <c r="I2523">
        <v>-96.823569000000006</v>
      </c>
      <c r="J2523" s="1" t="d">
        <v>2019-01-10</v>
      </c>
      <c r="K2523">
        <v>115716</v>
      </c>
      <c r="L2523" t="s">
        <v>30</v>
      </c>
      <c r="M2523" s="1" t="d">
        <v>2018-11-01</v>
      </c>
      <c r="N2523">
        <v>11</v>
      </c>
      <c r="O2523">
        <v>1</v>
      </c>
      <c r="P2523">
        <v>2018</v>
      </c>
      <c r="R2523" t="s">
        <v>26</v>
      </c>
      <c r="S2523" t="s">
        <v>31</v>
      </c>
    </row>
    <row r="2524" spans="1:19" x14ac:dyDescent="0.25">
      <c r="A2524" t="s">
        <v>338</v>
      </c>
      <c r="B2524" t="s">
        <v>35306</v>
      </c>
      <c r="C2524" t="s">
        <v>35307</v>
      </c>
      <c r="E2524" t="s">
        <v>35308</v>
      </c>
      <c r="F2524" t="s">
        <v>37</v>
      </c>
      <c r="G2524">
        <v>79029</v>
      </c>
      <c r="H2524">
        <v>35.847279</v>
      </c>
      <c r="I2524">
        <v>-101.97387500000001</v>
      </c>
      <c r="J2524" s="1" t="d">
        <v>2019-01-10</v>
      </c>
      <c r="K2524">
        <v>115718</v>
      </c>
      <c r="L2524" t="s">
        <v>30</v>
      </c>
      <c r="M2524" s="1" t="d">
        <v>2018-11-01</v>
      </c>
      <c r="N2524">
        <v>11</v>
      </c>
      <c r="O2524">
        <v>1</v>
      </c>
      <c r="P2524">
        <v>2018</v>
      </c>
      <c r="R2524" t="s">
        <v>26</v>
      </c>
      <c r="S2524" t="s">
        <v>31</v>
      </c>
    </row>
    <row r="2525" spans="1:19" x14ac:dyDescent="0.25">
      <c r="A2525" t="s">
        <v>338</v>
      </c>
      <c r="B2525" t="s">
        <v>33725</v>
      </c>
      <c r="C2525" t="s">
        <v>35309</v>
      </c>
      <c r="E2525" t="s">
        <v>35308</v>
      </c>
      <c r="F2525" t="s">
        <v>37</v>
      </c>
      <c r="G2525">
        <v>79029</v>
      </c>
      <c r="H2525">
        <v>35.839891000000001</v>
      </c>
      <c r="I2525">
        <v>-101.97423999999999</v>
      </c>
      <c r="J2525" s="1" t="d">
        <v>2019-01-10</v>
      </c>
      <c r="K2525">
        <v>115719</v>
      </c>
      <c r="L2525" t="s">
        <v>30</v>
      </c>
      <c r="M2525" s="1" t="d">
        <v>2018-11-01</v>
      </c>
      <c r="N2525">
        <v>11</v>
      </c>
      <c r="O2525">
        <v>1</v>
      </c>
      <c r="P2525">
        <v>2018</v>
      </c>
      <c r="R2525" t="s">
        <v>26</v>
      </c>
      <c r="S2525" t="s">
        <v>31</v>
      </c>
    </row>
    <row r="2526" spans="1:19" x14ac:dyDescent="0.25">
      <c r="A2526" t="s">
        <v>338</v>
      </c>
      <c r="B2526" t="s">
        <v>35319</v>
      </c>
      <c r="C2526" t="s">
        <v>35320</v>
      </c>
      <c r="E2526" t="s">
        <v>35321</v>
      </c>
      <c r="F2526" t="s">
        <v>37</v>
      </c>
      <c r="G2526">
        <v>79734</v>
      </c>
      <c r="H2526">
        <v>30.589131999999999</v>
      </c>
      <c r="I2526">
        <v>-103.893967</v>
      </c>
      <c r="J2526" s="1" t="d">
        <v>2019-01-10</v>
      </c>
      <c r="K2526">
        <v>115725</v>
      </c>
      <c r="L2526" t="s">
        <v>30</v>
      </c>
      <c r="M2526" s="1" t="d">
        <v>2018-11-01</v>
      </c>
      <c r="N2526">
        <v>11</v>
      </c>
      <c r="O2526">
        <v>1</v>
      </c>
      <c r="P2526">
        <v>2018</v>
      </c>
      <c r="R2526" t="s">
        <v>26</v>
      </c>
      <c r="S2526" t="s">
        <v>31</v>
      </c>
    </row>
    <row r="2527" spans="1:19" x14ac:dyDescent="0.25">
      <c r="A2527" t="s">
        <v>338</v>
      </c>
      <c r="B2527" t="s">
        <v>35326</v>
      </c>
      <c r="C2527" t="s">
        <v>35327</v>
      </c>
      <c r="E2527" t="s">
        <v>3039</v>
      </c>
      <c r="F2527" t="s">
        <v>37</v>
      </c>
      <c r="G2527">
        <v>78624</v>
      </c>
      <c r="H2527">
        <v>30.275289999999998</v>
      </c>
      <c r="I2527">
        <v>-98.868972999999997</v>
      </c>
      <c r="J2527" s="1" t="d">
        <v>2019-01-10</v>
      </c>
      <c r="K2527">
        <v>115728</v>
      </c>
      <c r="L2527" t="s">
        <v>30</v>
      </c>
      <c r="M2527" s="1" t="d">
        <v>2018-11-01</v>
      </c>
      <c r="N2527">
        <v>11</v>
      </c>
      <c r="O2527">
        <v>1</v>
      </c>
      <c r="P2527">
        <v>2018</v>
      </c>
      <c r="R2527" t="s">
        <v>26</v>
      </c>
      <c r="S2527" t="s">
        <v>31</v>
      </c>
    </row>
    <row r="2528" spans="1:19" x14ac:dyDescent="0.25">
      <c r="A2528" t="s">
        <v>338</v>
      </c>
      <c r="B2528" t="s">
        <v>35328</v>
      </c>
      <c r="C2528" t="s">
        <v>35329</v>
      </c>
      <c r="E2528" t="s">
        <v>3039</v>
      </c>
      <c r="F2528" t="s">
        <v>37</v>
      </c>
      <c r="G2528">
        <v>78624</v>
      </c>
      <c r="H2528">
        <v>30.225301000000002</v>
      </c>
      <c r="I2528">
        <v>-98.785330999999999</v>
      </c>
      <c r="J2528" s="1" t="d">
        <v>2019-01-10</v>
      </c>
      <c r="K2528">
        <v>115729</v>
      </c>
      <c r="L2528" t="s">
        <v>30</v>
      </c>
      <c r="M2528" s="1" t="d">
        <v>2018-11-01</v>
      </c>
      <c r="N2528">
        <v>11</v>
      </c>
      <c r="O2528">
        <v>1</v>
      </c>
      <c r="P2528">
        <v>2018</v>
      </c>
      <c r="R2528" t="s">
        <v>26</v>
      </c>
      <c r="S2528" t="s">
        <v>31</v>
      </c>
    </row>
    <row r="2529" spans="1:19" x14ac:dyDescent="0.25">
      <c r="A2529" t="s">
        <v>338</v>
      </c>
      <c r="B2529" t="s">
        <v>35334</v>
      </c>
      <c r="C2529" t="s">
        <v>35335</v>
      </c>
      <c r="E2529" t="s">
        <v>23397</v>
      </c>
      <c r="F2529" t="s">
        <v>37</v>
      </c>
      <c r="G2529">
        <v>75034</v>
      </c>
      <c r="H2529">
        <v>33.146253000000002</v>
      </c>
      <c r="I2529">
        <v>-96.825536999999997</v>
      </c>
      <c r="J2529" s="1" t="d">
        <v>2019-01-10</v>
      </c>
      <c r="K2529">
        <v>115732</v>
      </c>
      <c r="L2529" t="s">
        <v>30</v>
      </c>
      <c r="M2529" s="1" t="d">
        <v>2018-11-01</v>
      </c>
      <c r="N2529">
        <v>11</v>
      </c>
      <c r="O2529">
        <v>1</v>
      </c>
      <c r="P2529">
        <v>2018</v>
      </c>
      <c r="R2529" t="s">
        <v>26</v>
      </c>
      <c r="S2529" t="s">
        <v>31</v>
      </c>
    </row>
    <row r="2530" spans="1:19" x14ac:dyDescent="0.25">
      <c r="A2530" t="s">
        <v>338</v>
      </c>
      <c r="B2530" t="s">
        <v>35336</v>
      </c>
      <c r="C2530" t="s">
        <v>35337</v>
      </c>
      <c r="E2530" t="s">
        <v>23397</v>
      </c>
      <c r="F2530" t="s">
        <v>37</v>
      </c>
      <c r="G2530">
        <v>75034</v>
      </c>
      <c r="H2530">
        <v>33.145088999999999</v>
      </c>
      <c r="I2530">
        <v>-96.825118000000003</v>
      </c>
      <c r="J2530" s="1" t="d">
        <v>2019-01-10</v>
      </c>
      <c r="K2530">
        <v>115733</v>
      </c>
      <c r="L2530" t="s">
        <v>30</v>
      </c>
      <c r="M2530" s="1" t="d">
        <v>2018-11-01</v>
      </c>
      <c r="N2530">
        <v>11</v>
      </c>
      <c r="O2530">
        <v>1</v>
      </c>
      <c r="P2530">
        <v>2018</v>
      </c>
      <c r="R2530" t="s">
        <v>26</v>
      </c>
      <c r="S2530" t="s">
        <v>31</v>
      </c>
    </row>
    <row r="2531" spans="1:19" x14ac:dyDescent="0.25">
      <c r="A2531" t="s">
        <v>338</v>
      </c>
      <c r="B2531" t="s">
        <v>35340</v>
      </c>
      <c r="C2531" t="s">
        <v>35341</v>
      </c>
      <c r="E2531" t="s">
        <v>19034</v>
      </c>
      <c r="F2531" t="s">
        <v>37</v>
      </c>
      <c r="G2531">
        <v>77550</v>
      </c>
      <c r="H2531">
        <v>29.309515999999999</v>
      </c>
      <c r="I2531">
        <v>-94.790192000000005</v>
      </c>
      <c r="J2531" s="1" t="d">
        <v>2019-01-10</v>
      </c>
      <c r="K2531">
        <v>115735</v>
      </c>
      <c r="L2531" t="s">
        <v>30</v>
      </c>
      <c r="M2531" s="1" t="d">
        <v>2018-11-01</v>
      </c>
      <c r="N2531">
        <v>11</v>
      </c>
      <c r="O2531">
        <v>1</v>
      </c>
      <c r="P2531">
        <v>2018</v>
      </c>
      <c r="R2531" t="s">
        <v>26</v>
      </c>
      <c r="S2531" t="s">
        <v>31</v>
      </c>
    </row>
    <row r="2532" spans="1:19" x14ac:dyDescent="0.25">
      <c r="A2532" t="s">
        <v>338</v>
      </c>
      <c r="B2532" t="s">
        <v>35350</v>
      </c>
      <c r="C2532" t="s">
        <v>35351</v>
      </c>
      <c r="E2532" t="s">
        <v>19034</v>
      </c>
      <c r="F2532" t="s">
        <v>37</v>
      </c>
      <c r="G2532">
        <v>77554</v>
      </c>
      <c r="H2532">
        <v>29.253271999999999</v>
      </c>
      <c r="I2532">
        <v>-94.851472999999999</v>
      </c>
      <c r="J2532" s="1" t="d">
        <v>2019-01-10</v>
      </c>
      <c r="K2532">
        <v>115740</v>
      </c>
      <c r="L2532" t="s">
        <v>30</v>
      </c>
      <c r="M2532" s="1" t="d">
        <v>2018-11-01</v>
      </c>
      <c r="N2532">
        <v>11</v>
      </c>
      <c r="O2532">
        <v>1</v>
      </c>
      <c r="P2532">
        <v>2018</v>
      </c>
      <c r="R2532" t="s">
        <v>26</v>
      </c>
      <c r="S2532" t="s">
        <v>31</v>
      </c>
    </row>
    <row r="2533" spans="1:19" x14ac:dyDescent="0.25">
      <c r="A2533" t="s">
        <v>338</v>
      </c>
      <c r="B2533" t="s">
        <v>35352</v>
      </c>
      <c r="C2533" t="s">
        <v>35353</v>
      </c>
      <c r="E2533" t="s">
        <v>35354</v>
      </c>
      <c r="F2533" t="s">
        <v>37</v>
      </c>
      <c r="G2533">
        <v>77962</v>
      </c>
      <c r="H2533">
        <v>29.041793999999999</v>
      </c>
      <c r="I2533">
        <v>-96.516219000000007</v>
      </c>
      <c r="J2533" s="1" t="d">
        <v>2019-01-10</v>
      </c>
      <c r="K2533">
        <v>115741</v>
      </c>
      <c r="L2533" t="s">
        <v>30</v>
      </c>
      <c r="M2533" s="1" t="d">
        <v>2018-11-01</v>
      </c>
      <c r="N2533">
        <v>11</v>
      </c>
      <c r="O2533">
        <v>1</v>
      </c>
      <c r="P2533">
        <v>2018</v>
      </c>
      <c r="R2533" t="s">
        <v>26</v>
      </c>
      <c r="S2533" t="s">
        <v>31</v>
      </c>
    </row>
    <row r="2534" spans="1:19" x14ac:dyDescent="0.25">
      <c r="A2534" t="s">
        <v>338</v>
      </c>
      <c r="B2534" t="s">
        <v>35370</v>
      </c>
      <c r="C2534" t="s">
        <v>35371</v>
      </c>
      <c r="E2534" t="s">
        <v>36</v>
      </c>
      <c r="F2534" t="s">
        <v>37</v>
      </c>
      <c r="G2534">
        <v>77094</v>
      </c>
      <c r="H2534">
        <v>29.784182000000001</v>
      </c>
      <c r="I2534">
        <v>-95.650169000000005</v>
      </c>
      <c r="J2534" s="1" t="d">
        <v>2019-01-10</v>
      </c>
      <c r="K2534">
        <v>115749</v>
      </c>
      <c r="L2534" t="s">
        <v>30</v>
      </c>
      <c r="M2534" s="1" t="d">
        <v>2018-11-01</v>
      </c>
      <c r="N2534">
        <v>11</v>
      </c>
      <c r="O2534">
        <v>1</v>
      </c>
      <c r="P2534">
        <v>2018</v>
      </c>
      <c r="R2534" t="s">
        <v>26</v>
      </c>
      <c r="S2534" t="s">
        <v>31</v>
      </c>
    </row>
    <row r="2535" spans="1:19" x14ac:dyDescent="0.25">
      <c r="A2535" t="s">
        <v>338</v>
      </c>
      <c r="B2535" t="s">
        <v>35376</v>
      </c>
      <c r="C2535" t="s">
        <v>35377</v>
      </c>
      <c r="E2535" t="s">
        <v>36</v>
      </c>
      <c r="F2535" t="s">
        <v>37</v>
      </c>
      <c r="G2535">
        <v>77027</v>
      </c>
      <c r="H2535">
        <v>29.744004</v>
      </c>
      <c r="I2535">
        <v>-95.458813000000006</v>
      </c>
      <c r="J2535" s="1" t="d">
        <v>2019-01-10</v>
      </c>
      <c r="K2535">
        <v>115752</v>
      </c>
      <c r="L2535" t="s">
        <v>30</v>
      </c>
      <c r="M2535" s="1" t="d">
        <v>2018-11-01</v>
      </c>
      <c r="N2535">
        <v>11</v>
      </c>
      <c r="O2535">
        <v>1</v>
      </c>
      <c r="P2535">
        <v>2018</v>
      </c>
      <c r="R2535" t="s">
        <v>26</v>
      </c>
      <c r="S2535" t="s">
        <v>31</v>
      </c>
    </row>
    <row r="2536" spans="1:19" x14ac:dyDescent="0.25">
      <c r="A2536" t="s">
        <v>338</v>
      </c>
      <c r="B2536" t="s">
        <v>35386</v>
      </c>
      <c r="C2536" t="s">
        <v>35387</v>
      </c>
      <c r="E2536" t="s">
        <v>36</v>
      </c>
      <c r="F2536" t="s">
        <v>37</v>
      </c>
      <c r="G2536">
        <v>77030</v>
      </c>
      <c r="H2536">
        <v>29.708497000000001</v>
      </c>
      <c r="I2536">
        <v>-95.403608000000006</v>
      </c>
      <c r="J2536" s="1" t="d">
        <v>2019-01-10</v>
      </c>
      <c r="K2536">
        <v>115757</v>
      </c>
      <c r="L2536" t="s">
        <v>30</v>
      </c>
      <c r="M2536" s="1" t="d">
        <v>2018-11-01</v>
      </c>
      <c r="N2536">
        <v>11</v>
      </c>
      <c r="O2536">
        <v>1</v>
      </c>
      <c r="P2536">
        <v>2018</v>
      </c>
      <c r="R2536" t="s">
        <v>26</v>
      </c>
      <c r="S2536" t="s">
        <v>31</v>
      </c>
    </row>
    <row r="2537" spans="1:19" x14ac:dyDescent="0.25">
      <c r="A2537" t="s">
        <v>338</v>
      </c>
      <c r="B2537" t="s">
        <v>35388</v>
      </c>
      <c r="C2537" t="s">
        <v>35389</v>
      </c>
      <c r="E2537" t="s">
        <v>36</v>
      </c>
      <c r="F2537" t="s">
        <v>37</v>
      </c>
      <c r="G2537">
        <v>77024</v>
      </c>
      <c r="H2537">
        <v>29.783491000000001</v>
      </c>
      <c r="I2537">
        <v>-95.466836999999998</v>
      </c>
      <c r="J2537" s="1" t="d">
        <v>2019-01-10</v>
      </c>
      <c r="K2537">
        <v>115758</v>
      </c>
      <c r="L2537" t="s">
        <v>30</v>
      </c>
      <c r="M2537" s="1" t="d">
        <v>2018-11-01</v>
      </c>
      <c r="N2537">
        <v>11</v>
      </c>
      <c r="O2537">
        <v>1</v>
      </c>
      <c r="P2537">
        <v>2018</v>
      </c>
      <c r="R2537" t="s">
        <v>26</v>
      </c>
      <c r="S2537" t="s">
        <v>31</v>
      </c>
    </row>
    <row r="2538" spans="1:19" x14ac:dyDescent="0.25">
      <c r="A2538" t="s">
        <v>338</v>
      </c>
      <c r="B2538" t="s">
        <v>35392</v>
      </c>
      <c r="C2538" t="s">
        <v>35393</v>
      </c>
      <c r="E2538" t="s">
        <v>36</v>
      </c>
      <c r="F2538" t="s">
        <v>37</v>
      </c>
      <c r="G2538">
        <v>77002</v>
      </c>
      <c r="H2538">
        <v>29.758413999999998</v>
      </c>
      <c r="I2538">
        <v>-95.364176999999998</v>
      </c>
      <c r="J2538" s="1" t="d">
        <v>2019-01-10</v>
      </c>
      <c r="K2538">
        <v>115760</v>
      </c>
      <c r="L2538" t="s">
        <v>30</v>
      </c>
      <c r="M2538" s="1" t="d">
        <v>2018-11-01</v>
      </c>
      <c r="N2538">
        <v>11</v>
      </c>
      <c r="O2538">
        <v>1</v>
      </c>
      <c r="P2538">
        <v>2018</v>
      </c>
      <c r="R2538" t="s">
        <v>26</v>
      </c>
      <c r="S2538" t="s">
        <v>31</v>
      </c>
    </row>
    <row r="2539" spans="1:19" x14ac:dyDescent="0.25">
      <c r="A2539" t="s">
        <v>338</v>
      </c>
      <c r="B2539" t="s">
        <v>35398</v>
      </c>
      <c r="C2539" t="s">
        <v>35399</v>
      </c>
      <c r="E2539" t="s">
        <v>36</v>
      </c>
      <c r="F2539" t="s">
        <v>37</v>
      </c>
      <c r="G2539">
        <v>77070</v>
      </c>
      <c r="H2539">
        <v>29.956945000000001</v>
      </c>
      <c r="I2539">
        <v>-95.550674999999998</v>
      </c>
      <c r="J2539" s="1" t="d">
        <v>2019-01-10</v>
      </c>
      <c r="K2539">
        <v>115763</v>
      </c>
      <c r="L2539" t="s">
        <v>30</v>
      </c>
      <c r="M2539" s="1" t="d">
        <v>2018-11-01</v>
      </c>
      <c r="N2539">
        <v>11</v>
      </c>
      <c r="O2539">
        <v>1</v>
      </c>
      <c r="P2539">
        <v>2018</v>
      </c>
      <c r="R2539" t="s">
        <v>26</v>
      </c>
      <c r="S2539" t="s">
        <v>31</v>
      </c>
    </row>
    <row r="2540" spans="1:19" x14ac:dyDescent="0.25">
      <c r="A2540" t="s">
        <v>338</v>
      </c>
      <c r="B2540" t="s">
        <v>35402</v>
      </c>
      <c r="C2540" t="s">
        <v>35403</v>
      </c>
      <c r="E2540" t="s">
        <v>36</v>
      </c>
      <c r="F2540" t="s">
        <v>37</v>
      </c>
      <c r="G2540">
        <v>77019</v>
      </c>
      <c r="H2540">
        <v>29.757370999999999</v>
      </c>
      <c r="I2540">
        <v>-95.377369000000002</v>
      </c>
      <c r="J2540" s="1" t="d">
        <v>2019-01-10</v>
      </c>
      <c r="K2540">
        <v>115765</v>
      </c>
      <c r="L2540" t="s">
        <v>30</v>
      </c>
      <c r="M2540" s="1" t="d">
        <v>2018-11-01</v>
      </c>
      <c r="N2540">
        <v>11</v>
      </c>
      <c r="O2540">
        <v>1</v>
      </c>
      <c r="P2540">
        <v>2018</v>
      </c>
      <c r="R2540" t="s">
        <v>26</v>
      </c>
      <c r="S2540" t="s">
        <v>31</v>
      </c>
    </row>
    <row r="2541" spans="1:19" x14ac:dyDescent="0.25">
      <c r="A2541" t="s">
        <v>338</v>
      </c>
      <c r="B2541" t="s">
        <v>35405</v>
      </c>
      <c r="C2541" t="s">
        <v>35406</v>
      </c>
      <c r="E2541" t="s">
        <v>36</v>
      </c>
      <c r="F2541" t="s">
        <v>37</v>
      </c>
      <c r="G2541">
        <v>77007</v>
      </c>
      <c r="H2541">
        <v>29.785174999999999</v>
      </c>
      <c r="I2541">
        <v>-95.525878000000006</v>
      </c>
      <c r="J2541" s="1" t="d">
        <v>2019-01-10</v>
      </c>
      <c r="K2541">
        <v>115767</v>
      </c>
      <c r="L2541" t="s">
        <v>30</v>
      </c>
      <c r="M2541" s="1" t="d">
        <v>2018-11-01</v>
      </c>
      <c r="N2541">
        <v>11</v>
      </c>
      <c r="O2541">
        <v>1</v>
      </c>
      <c r="P2541">
        <v>2018</v>
      </c>
      <c r="R2541" t="s">
        <v>26</v>
      </c>
      <c r="S2541" t="s">
        <v>31</v>
      </c>
    </row>
    <row r="2542" spans="1:19" x14ac:dyDescent="0.25">
      <c r="A2542" t="s">
        <v>338</v>
      </c>
      <c r="B2542" t="s">
        <v>33610</v>
      </c>
      <c r="C2542" t="s">
        <v>35410</v>
      </c>
      <c r="E2542" t="s">
        <v>2919</v>
      </c>
      <c r="F2542" t="s">
        <v>37</v>
      </c>
      <c r="G2542">
        <v>77346</v>
      </c>
      <c r="H2542">
        <v>29.999644</v>
      </c>
      <c r="I2542">
        <v>-95.195893999999996</v>
      </c>
      <c r="J2542" s="1" t="d">
        <v>2019-01-10</v>
      </c>
      <c r="K2542">
        <v>115769</v>
      </c>
      <c r="L2542" t="s">
        <v>30</v>
      </c>
      <c r="M2542" s="1" t="d">
        <v>2018-11-01</v>
      </c>
      <c r="N2542">
        <v>11</v>
      </c>
      <c r="O2542">
        <v>1</v>
      </c>
      <c r="P2542">
        <v>2018</v>
      </c>
      <c r="R2542" t="s">
        <v>26</v>
      </c>
      <c r="S2542" t="s">
        <v>31</v>
      </c>
    </row>
    <row r="2543" spans="1:19" x14ac:dyDescent="0.25">
      <c r="A2543" t="s">
        <v>338</v>
      </c>
      <c r="B2543" t="s">
        <v>35411</v>
      </c>
      <c r="C2543" t="s">
        <v>35412</v>
      </c>
      <c r="E2543" t="s">
        <v>2919</v>
      </c>
      <c r="F2543" t="s">
        <v>37</v>
      </c>
      <c r="G2543">
        <v>77346</v>
      </c>
      <c r="H2543">
        <v>29.999469999999999</v>
      </c>
      <c r="I2543">
        <v>-95.158275000000003</v>
      </c>
      <c r="J2543" s="1" t="d">
        <v>2019-01-10</v>
      </c>
      <c r="K2543">
        <v>115770</v>
      </c>
      <c r="L2543" t="s">
        <v>30</v>
      </c>
      <c r="M2543" s="1" t="d">
        <v>2018-11-01</v>
      </c>
      <c r="N2543">
        <v>11</v>
      </c>
      <c r="O2543">
        <v>1</v>
      </c>
      <c r="P2543">
        <v>2018</v>
      </c>
      <c r="R2543" t="s">
        <v>26</v>
      </c>
      <c r="S2543" t="s">
        <v>31</v>
      </c>
    </row>
    <row r="2544" spans="1:19" x14ac:dyDescent="0.25">
      <c r="A2544" t="s">
        <v>338</v>
      </c>
      <c r="B2544" t="s">
        <v>35428</v>
      </c>
      <c r="C2544" t="s">
        <v>35429</v>
      </c>
      <c r="E2544" t="s">
        <v>6643</v>
      </c>
      <c r="F2544" t="s">
        <v>37</v>
      </c>
      <c r="G2544">
        <v>77450</v>
      </c>
      <c r="H2544">
        <v>29.784371</v>
      </c>
      <c r="I2544">
        <v>-95.761621000000005</v>
      </c>
      <c r="J2544" s="1" t="d">
        <v>2019-01-10</v>
      </c>
      <c r="K2544">
        <v>115778</v>
      </c>
      <c r="L2544" t="s">
        <v>30</v>
      </c>
      <c r="M2544" s="1" t="d">
        <v>2018-11-01</v>
      </c>
      <c r="N2544">
        <v>11</v>
      </c>
      <c r="O2544">
        <v>1</v>
      </c>
      <c r="P2544">
        <v>2018</v>
      </c>
      <c r="R2544" t="s">
        <v>26</v>
      </c>
      <c r="S2544" t="s">
        <v>31</v>
      </c>
    </row>
    <row r="2545" spans="1:19" x14ac:dyDescent="0.25">
      <c r="A2545" t="s">
        <v>338</v>
      </c>
      <c r="B2545" t="s">
        <v>35430</v>
      </c>
      <c r="C2545" t="s">
        <v>35431</v>
      </c>
      <c r="E2545" t="s">
        <v>6643</v>
      </c>
      <c r="F2545" t="s">
        <v>37</v>
      </c>
      <c r="G2545">
        <v>77077</v>
      </c>
      <c r="H2545">
        <v>29.774813999999999</v>
      </c>
      <c r="I2545">
        <v>-95.815279000000004</v>
      </c>
      <c r="J2545" s="1" t="d">
        <v>2019-01-10</v>
      </c>
      <c r="K2545">
        <v>115779</v>
      </c>
      <c r="L2545" t="s">
        <v>30</v>
      </c>
      <c r="M2545" s="1" t="d">
        <v>2018-11-01</v>
      </c>
      <c r="N2545">
        <v>11</v>
      </c>
      <c r="O2545">
        <v>1</v>
      </c>
      <c r="P2545">
        <v>2018</v>
      </c>
      <c r="R2545" t="s">
        <v>26</v>
      </c>
      <c r="S2545" t="s">
        <v>31</v>
      </c>
    </row>
    <row r="2546" spans="1:19" x14ac:dyDescent="0.25">
      <c r="A2546" t="s">
        <v>338</v>
      </c>
      <c r="B2546" t="s">
        <v>35436</v>
      </c>
      <c r="C2546" t="s">
        <v>35437</v>
      </c>
      <c r="E2546" t="s">
        <v>35438</v>
      </c>
      <c r="F2546" t="s">
        <v>37</v>
      </c>
      <c r="G2546">
        <v>77339</v>
      </c>
      <c r="H2546">
        <v>30.047281000000002</v>
      </c>
      <c r="I2546">
        <v>-95.252008000000004</v>
      </c>
      <c r="J2546" s="1" t="d">
        <v>2019-01-10</v>
      </c>
      <c r="K2546">
        <v>115783</v>
      </c>
      <c r="L2546" t="s">
        <v>30</v>
      </c>
      <c r="M2546" s="1" t="d">
        <v>2018-11-01</v>
      </c>
      <c r="N2546">
        <v>11</v>
      </c>
      <c r="O2546">
        <v>1</v>
      </c>
      <c r="P2546">
        <v>2018</v>
      </c>
      <c r="R2546" t="s">
        <v>26</v>
      </c>
      <c r="S2546" t="s">
        <v>31</v>
      </c>
    </row>
    <row r="2547" spans="1:19" x14ac:dyDescent="0.25">
      <c r="A2547" t="s">
        <v>338</v>
      </c>
      <c r="B2547" t="s">
        <v>33789</v>
      </c>
      <c r="C2547" t="s">
        <v>35441</v>
      </c>
      <c r="E2547" t="s">
        <v>5804</v>
      </c>
      <c r="F2547" t="s">
        <v>37</v>
      </c>
      <c r="G2547">
        <v>77566</v>
      </c>
      <c r="H2547">
        <v>29.049372000000002</v>
      </c>
      <c r="I2547">
        <v>-95.420334999999994</v>
      </c>
      <c r="J2547" s="1" t="d">
        <v>2019-01-10</v>
      </c>
      <c r="K2547">
        <v>115785</v>
      </c>
      <c r="L2547" t="s">
        <v>30</v>
      </c>
      <c r="M2547" s="1" t="d">
        <v>2018-11-01</v>
      </c>
      <c r="N2547">
        <v>11</v>
      </c>
      <c r="O2547">
        <v>1</v>
      </c>
      <c r="P2547">
        <v>2018</v>
      </c>
      <c r="R2547" t="s">
        <v>26</v>
      </c>
      <c r="S2547" t="s">
        <v>31</v>
      </c>
    </row>
    <row r="2548" spans="1:19" x14ac:dyDescent="0.25">
      <c r="A2548" t="s">
        <v>338</v>
      </c>
      <c r="B2548" t="s">
        <v>35446</v>
      </c>
      <c r="C2548" t="s">
        <v>35447</v>
      </c>
      <c r="E2548" t="s">
        <v>6655</v>
      </c>
      <c r="F2548" t="s">
        <v>37</v>
      </c>
      <c r="G2548">
        <v>75056</v>
      </c>
      <c r="H2548">
        <v>33.074880999999998</v>
      </c>
      <c r="I2548">
        <v>-96.921999</v>
      </c>
      <c r="J2548" s="1" t="d">
        <v>2019-01-10</v>
      </c>
      <c r="K2548">
        <v>115788</v>
      </c>
      <c r="L2548" t="s">
        <v>30</v>
      </c>
      <c r="M2548" s="1" t="d">
        <v>2018-11-01</v>
      </c>
      <c r="N2548">
        <v>11</v>
      </c>
      <c r="O2548">
        <v>1</v>
      </c>
      <c r="P2548">
        <v>2018</v>
      </c>
      <c r="R2548" t="s">
        <v>26</v>
      </c>
      <c r="S2548" t="s">
        <v>31</v>
      </c>
    </row>
    <row r="2549" spans="1:19" x14ac:dyDescent="0.25">
      <c r="A2549" t="s">
        <v>338</v>
      </c>
      <c r="B2549" t="s">
        <v>35448</v>
      </c>
      <c r="C2549" t="s">
        <v>35449</v>
      </c>
      <c r="E2549" t="s">
        <v>6658</v>
      </c>
      <c r="F2549" t="s">
        <v>37</v>
      </c>
      <c r="G2549">
        <v>75602</v>
      </c>
      <c r="H2549">
        <v>32.450149000000003</v>
      </c>
      <c r="I2549">
        <v>-94.71472</v>
      </c>
      <c r="J2549" s="1" t="d">
        <v>2019-01-10</v>
      </c>
      <c r="K2549">
        <v>115789</v>
      </c>
      <c r="L2549" t="s">
        <v>30</v>
      </c>
      <c r="M2549" s="1" t="d">
        <v>2018-11-01</v>
      </c>
      <c r="N2549">
        <v>11</v>
      </c>
      <c r="O2549">
        <v>1</v>
      </c>
      <c r="P2549">
        <v>2018</v>
      </c>
      <c r="R2549" t="s">
        <v>26</v>
      </c>
      <c r="S2549" t="s">
        <v>31</v>
      </c>
    </row>
    <row r="2550" spans="1:19" x14ac:dyDescent="0.25">
      <c r="A2550" t="s">
        <v>338</v>
      </c>
      <c r="B2550" t="s">
        <v>35455</v>
      </c>
      <c r="C2550" t="s">
        <v>35456</v>
      </c>
      <c r="E2550" t="s">
        <v>845</v>
      </c>
      <c r="F2550" t="s">
        <v>37</v>
      </c>
      <c r="G2550">
        <v>75672</v>
      </c>
      <c r="H2550">
        <v>32.495531999999997</v>
      </c>
      <c r="I2550">
        <v>-94.357050999999998</v>
      </c>
      <c r="J2550" s="1" t="d">
        <v>2019-01-10</v>
      </c>
      <c r="K2550">
        <v>115792</v>
      </c>
      <c r="L2550" t="s">
        <v>30</v>
      </c>
      <c r="M2550" s="1" t="d">
        <v>2018-11-01</v>
      </c>
      <c r="N2550">
        <v>11</v>
      </c>
      <c r="O2550">
        <v>1</v>
      </c>
      <c r="P2550">
        <v>2018</v>
      </c>
      <c r="R2550" t="s">
        <v>26</v>
      </c>
      <c r="S2550" t="s">
        <v>31</v>
      </c>
    </row>
    <row r="2551" spans="1:19" x14ac:dyDescent="0.25">
      <c r="A2551" t="s">
        <v>338</v>
      </c>
      <c r="B2551" t="s">
        <v>35459</v>
      </c>
      <c r="C2551" t="s">
        <v>35460</v>
      </c>
      <c r="E2551" t="s">
        <v>10196</v>
      </c>
      <c r="F2551" t="s">
        <v>37</v>
      </c>
      <c r="G2551">
        <v>78501</v>
      </c>
      <c r="H2551">
        <v>26.201547999999999</v>
      </c>
      <c r="I2551">
        <v>-98.261780999999999</v>
      </c>
      <c r="J2551" s="1" t="d">
        <v>2019-01-10</v>
      </c>
      <c r="K2551">
        <v>115794</v>
      </c>
      <c r="L2551" t="s">
        <v>30</v>
      </c>
      <c r="M2551" s="1" t="d">
        <v>2018-11-01</v>
      </c>
      <c r="N2551">
        <v>11</v>
      </c>
      <c r="O2551">
        <v>1</v>
      </c>
      <c r="P2551">
        <v>2018</v>
      </c>
      <c r="R2551" t="s">
        <v>26</v>
      </c>
      <c r="S2551" t="s">
        <v>31</v>
      </c>
    </row>
    <row r="2552" spans="1:19" x14ac:dyDescent="0.25">
      <c r="A2552" t="s">
        <v>338</v>
      </c>
      <c r="B2552" t="s">
        <v>35476</v>
      </c>
      <c r="C2552" t="s">
        <v>35477</v>
      </c>
      <c r="E2552" t="s">
        <v>390</v>
      </c>
      <c r="F2552" t="s">
        <v>37</v>
      </c>
      <c r="G2552">
        <v>77506</v>
      </c>
      <c r="H2552">
        <v>29.711789</v>
      </c>
      <c r="I2552">
        <v>-95.220224000000002</v>
      </c>
      <c r="J2552" s="1" t="d">
        <v>2019-01-10</v>
      </c>
      <c r="K2552">
        <v>115802</v>
      </c>
      <c r="L2552" t="s">
        <v>30</v>
      </c>
      <c r="M2552" s="1" t="d">
        <v>2018-11-01</v>
      </c>
      <c r="N2552">
        <v>11</v>
      </c>
      <c r="O2552">
        <v>1</v>
      </c>
      <c r="P2552">
        <v>2018</v>
      </c>
      <c r="R2552" t="s">
        <v>26</v>
      </c>
      <c r="S2552" t="s">
        <v>31</v>
      </c>
    </row>
    <row r="2553" spans="1:19" x14ac:dyDescent="0.25">
      <c r="A2553" t="s">
        <v>338</v>
      </c>
      <c r="B2553" t="s">
        <v>35493</v>
      </c>
      <c r="C2553" t="s">
        <v>35494</v>
      </c>
      <c r="E2553" t="s">
        <v>35495</v>
      </c>
      <c r="F2553" t="s">
        <v>37</v>
      </c>
      <c r="G2553">
        <v>78373</v>
      </c>
      <c r="H2553">
        <v>27.772690000000001</v>
      </c>
      <c r="I2553">
        <v>-97.109112999999994</v>
      </c>
      <c r="J2553" s="1" t="d">
        <v>2019-01-10</v>
      </c>
      <c r="K2553">
        <v>115811</v>
      </c>
      <c r="L2553" t="s">
        <v>30</v>
      </c>
      <c r="M2553" s="1" t="d">
        <v>2018-11-01</v>
      </c>
      <c r="N2553">
        <v>11</v>
      </c>
      <c r="O2553">
        <v>1</v>
      </c>
      <c r="P2553">
        <v>2018</v>
      </c>
      <c r="R2553" t="s">
        <v>26</v>
      </c>
      <c r="S2553" t="s">
        <v>31</v>
      </c>
    </row>
    <row r="2554" spans="1:19" x14ac:dyDescent="0.25">
      <c r="A2554" t="s">
        <v>338</v>
      </c>
      <c r="B2554" t="s">
        <v>35499</v>
      </c>
      <c r="C2554" t="s">
        <v>35500</v>
      </c>
      <c r="E2554" t="s">
        <v>3724</v>
      </c>
      <c r="F2554" t="s">
        <v>37</v>
      </c>
      <c r="G2554">
        <v>78382</v>
      </c>
      <c r="H2554">
        <v>28.057984999999999</v>
      </c>
      <c r="I2554">
        <v>-97.042274000000006</v>
      </c>
      <c r="J2554" s="1" t="d">
        <v>2019-01-10</v>
      </c>
      <c r="K2554">
        <v>115813</v>
      </c>
      <c r="L2554" t="s">
        <v>30</v>
      </c>
      <c r="M2554" s="1" t="d">
        <v>2018-11-01</v>
      </c>
      <c r="N2554">
        <v>11</v>
      </c>
      <c r="O2554">
        <v>1</v>
      </c>
      <c r="P2554">
        <v>2018</v>
      </c>
      <c r="R2554" t="s">
        <v>26</v>
      </c>
      <c r="S2554" t="s">
        <v>31</v>
      </c>
    </row>
    <row r="2555" spans="1:19" x14ac:dyDescent="0.25">
      <c r="A2555" t="s">
        <v>338</v>
      </c>
      <c r="B2555" t="s">
        <v>35513</v>
      </c>
      <c r="C2555" t="s">
        <v>35514</v>
      </c>
      <c r="E2555" t="s">
        <v>35515</v>
      </c>
      <c r="F2555" t="s">
        <v>37</v>
      </c>
      <c r="G2555">
        <v>75088</v>
      </c>
      <c r="H2555">
        <v>32.903708000000002</v>
      </c>
      <c r="I2555">
        <v>-96.564627000000002</v>
      </c>
      <c r="J2555" s="1" t="d">
        <v>2019-01-10</v>
      </c>
      <c r="K2555">
        <v>115820</v>
      </c>
      <c r="L2555" t="s">
        <v>30</v>
      </c>
      <c r="M2555" s="1" t="d">
        <v>2018-11-01</v>
      </c>
      <c r="N2555">
        <v>11</v>
      </c>
      <c r="O2555">
        <v>1</v>
      </c>
      <c r="P2555">
        <v>2018</v>
      </c>
      <c r="R2555" t="s">
        <v>26</v>
      </c>
      <c r="S2555" t="s">
        <v>27</v>
      </c>
    </row>
    <row r="2556" spans="1:19" x14ac:dyDescent="0.25">
      <c r="A2556" t="s">
        <v>338</v>
      </c>
      <c r="B2556" t="s">
        <v>35525</v>
      </c>
      <c r="C2556" t="s">
        <v>35526</v>
      </c>
      <c r="E2556" t="s">
        <v>2537</v>
      </c>
      <c r="F2556" t="s">
        <v>37</v>
      </c>
      <c r="G2556">
        <v>78215</v>
      </c>
      <c r="H2556">
        <v>29.444053</v>
      </c>
      <c r="I2556">
        <v>-98.480295999999996</v>
      </c>
      <c r="J2556" s="1" t="d">
        <v>2019-01-10</v>
      </c>
      <c r="K2556">
        <v>115825</v>
      </c>
      <c r="L2556" t="s">
        <v>30</v>
      </c>
      <c r="M2556" s="1" t="d">
        <v>2018-11-01</v>
      </c>
      <c r="N2556">
        <v>11</v>
      </c>
      <c r="O2556">
        <v>1</v>
      </c>
      <c r="P2556">
        <v>2018</v>
      </c>
      <c r="R2556" t="s">
        <v>26</v>
      </c>
      <c r="S2556" t="s">
        <v>31</v>
      </c>
    </row>
    <row r="2557" spans="1:19" x14ac:dyDescent="0.25">
      <c r="A2557" t="s">
        <v>338</v>
      </c>
      <c r="B2557" t="s">
        <v>35529</v>
      </c>
      <c r="C2557" t="s">
        <v>35530</v>
      </c>
      <c r="E2557" t="s">
        <v>2537</v>
      </c>
      <c r="F2557" t="s">
        <v>37</v>
      </c>
      <c r="G2557">
        <v>78204</v>
      </c>
      <c r="H2557">
        <v>29.417283000000001</v>
      </c>
      <c r="I2557">
        <v>-98.492711</v>
      </c>
      <c r="J2557" s="1" t="d">
        <v>2019-01-10</v>
      </c>
      <c r="K2557">
        <v>115827</v>
      </c>
      <c r="L2557" t="s">
        <v>30</v>
      </c>
      <c r="M2557" s="1" t="d">
        <v>2018-11-01</v>
      </c>
      <c r="N2557">
        <v>11</v>
      </c>
      <c r="O2557">
        <v>1</v>
      </c>
      <c r="P2557">
        <v>2018</v>
      </c>
      <c r="R2557" t="s">
        <v>26</v>
      </c>
      <c r="S2557" t="s">
        <v>31</v>
      </c>
    </row>
    <row r="2558" spans="1:19" x14ac:dyDescent="0.25">
      <c r="A2558" t="s">
        <v>338</v>
      </c>
      <c r="B2558" t="s">
        <v>35533</v>
      </c>
      <c r="C2558" t="s">
        <v>35534</v>
      </c>
      <c r="E2558" t="s">
        <v>2537</v>
      </c>
      <c r="F2558" t="s">
        <v>37</v>
      </c>
      <c r="G2558">
        <v>78209</v>
      </c>
      <c r="H2558">
        <v>29.474125999999998</v>
      </c>
      <c r="I2558">
        <v>-98.462491</v>
      </c>
      <c r="J2558" s="1" t="d">
        <v>2019-01-10</v>
      </c>
      <c r="K2558">
        <v>115829</v>
      </c>
      <c r="L2558" t="s">
        <v>30</v>
      </c>
      <c r="M2558" s="1" t="d">
        <v>2018-11-01</v>
      </c>
      <c r="N2558">
        <v>11</v>
      </c>
      <c r="O2558">
        <v>1</v>
      </c>
      <c r="P2558">
        <v>2018</v>
      </c>
      <c r="R2558" t="s">
        <v>26</v>
      </c>
      <c r="S2558" t="s">
        <v>31</v>
      </c>
    </row>
    <row r="2559" spans="1:19" x14ac:dyDescent="0.25">
      <c r="A2559" t="s">
        <v>338</v>
      </c>
      <c r="B2559" t="s">
        <v>35537</v>
      </c>
      <c r="C2559" t="s">
        <v>35538</v>
      </c>
      <c r="E2559" t="s">
        <v>2537</v>
      </c>
      <c r="F2559" t="s">
        <v>37</v>
      </c>
      <c r="G2559">
        <v>78227</v>
      </c>
      <c r="H2559">
        <v>29.405836999999998</v>
      </c>
      <c r="I2559">
        <v>-98.613219000000001</v>
      </c>
      <c r="J2559" s="1" t="d">
        <v>2019-01-10</v>
      </c>
      <c r="K2559">
        <v>115831</v>
      </c>
      <c r="L2559" t="s">
        <v>30</v>
      </c>
      <c r="M2559" s="1" t="d">
        <v>2018-11-01</v>
      </c>
      <c r="N2559">
        <v>11</v>
      </c>
      <c r="O2559">
        <v>1</v>
      </c>
      <c r="P2559">
        <v>2018</v>
      </c>
      <c r="R2559" t="s">
        <v>26</v>
      </c>
      <c r="S2559" t="s">
        <v>31</v>
      </c>
    </row>
    <row r="2560" spans="1:19" x14ac:dyDescent="0.25">
      <c r="A2560" t="s">
        <v>338</v>
      </c>
      <c r="B2560" t="s">
        <v>35548</v>
      </c>
      <c r="C2560" t="s">
        <v>35549</v>
      </c>
      <c r="E2560" t="s">
        <v>5757</v>
      </c>
      <c r="F2560" t="s">
        <v>37</v>
      </c>
      <c r="G2560">
        <v>78666</v>
      </c>
      <c r="H2560">
        <v>29.885061</v>
      </c>
      <c r="I2560">
        <v>-97.940168</v>
      </c>
      <c r="J2560" s="1" t="d">
        <v>2019-01-10</v>
      </c>
      <c r="K2560">
        <v>115836</v>
      </c>
      <c r="L2560" t="s">
        <v>30</v>
      </c>
      <c r="M2560" s="1" t="d">
        <v>2018-11-01</v>
      </c>
      <c r="N2560">
        <v>11</v>
      </c>
      <c r="O2560">
        <v>1</v>
      </c>
      <c r="P2560">
        <v>2018</v>
      </c>
      <c r="R2560" t="s">
        <v>26</v>
      </c>
      <c r="S2560" t="s">
        <v>31</v>
      </c>
    </row>
    <row r="2561" spans="1:19" x14ac:dyDescent="0.25">
      <c r="A2561" t="s">
        <v>338</v>
      </c>
      <c r="B2561" t="s">
        <v>35553</v>
      </c>
      <c r="C2561" t="s">
        <v>35554</v>
      </c>
      <c r="E2561" t="s">
        <v>35555</v>
      </c>
      <c r="F2561" t="s">
        <v>37</v>
      </c>
      <c r="G2561">
        <v>75143</v>
      </c>
      <c r="H2561">
        <v>32.322606999999998</v>
      </c>
      <c r="I2561">
        <v>-96.207714999999993</v>
      </c>
      <c r="J2561" s="1" t="d">
        <v>2019-01-10</v>
      </c>
      <c r="K2561">
        <v>115838</v>
      </c>
      <c r="L2561" t="s">
        <v>30</v>
      </c>
      <c r="M2561" s="1" t="d">
        <v>2018-11-01</v>
      </c>
      <c r="N2561">
        <v>11</v>
      </c>
      <c r="O2561">
        <v>1</v>
      </c>
      <c r="P2561">
        <v>2018</v>
      </c>
      <c r="R2561" t="s">
        <v>26</v>
      </c>
      <c r="S2561" t="s">
        <v>31</v>
      </c>
    </row>
    <row r="2562" spans="1:19" x14ac:dyDescent="0.25">
      <c r="A2562" t="s">
        <v>338</v>
      </c>
      <c r="B2562" t="s">
        <v>35572</v>
      </c>
      <c r="C2562" t="s">
        <v>35573</v>
      </c>
      <c r="E2562" t="s">
        <v>35571</v>
      </c>
      <c r="F2562" t="s">
        <v>37</v>
      </c>
      <c r="G2562">
        <v>75056</v>
      </c>
      <c r="H2562">
        <v>33.066175999999999</v>
      </c>
      <c r="I2562">
        <v>-96.885283999999999</v>
      </c>
      <c r="J2562" s="1" t="d">
        <v>2019-01-10</v>
      </c>
      <c r="K2562">
        <v>115847</v>
      </c>
      <c r="L2562" t="s">
        <v>30</v>
      </c>
      <c r="M2562" s="1" t="d">
        <v>2018-11-01</v>
      </c>
      <c r="N2562">
        <v>11</v>
      </c>
      <c r="O2562">
        <v>1</v>
      </c>
      <c r="P2562">
        <v>2018</v>
      </c>
      <c r="R2562" t="s">
        <v>26</v>
      </c>
      <c r="S2562" t="s">
        <v>31</v>
      </c>
    </row>
    <row r="2563" spans="1:19" x14ac:dyDescent="0.25">
      <c r="A2563" t="s">
        <v>338</v>
      </c>
      <c r="B2563" t="s">
        <v>35574</v>
      </c>
      <c r="C2563" t="s">
        <v>35575</v>
      </c>
      <c r="E2563" t="s">
        <v>11463</v>
      </c>
      <c r="F2563" t="s">
        <v>37</v>
      </c>
      <c r="G2563">
        <v>77377</v>
      </c>
      <c r="H2563">
        <v>30.086583000000001</v>
      </c>
      <c r="I2563">
        <v>-95.634738999999996</v>
      </c>
      <c r="J2563" s="1" t="d">
        <v>2019-01-10</v>
      </c>
      <c r="K2563">
        <v>115848</v>
      </c>
      <c r="L2563" t="s">
        <v>30</v>
      </c>
      <c r="M2563" s="1" t="d">
        <v>2018-11-01</v>
      </c>
      <c r="N2563">
        <v>11</v>
      </c>
      <c r="O2563">
        <v>1</v>
      </c>
      <c r="P2563">
        <v>2018</v>
      </c>
      <c r="R2563" t="s">
        <v>26</v>
      </c>
      <c r="S2563" t="s">
        <v>31</v>
      </c>
    </row>
    <row r="2564" spans="1:19" x14ac:dyDescent="0.25">
      <c r="A2564" t="s">
        <v>338</v>
      </c>
      <c r="B2564" t="s">
        <v>35578</v>
      </c>
      <c r="C2564" t="s">
        <v>35579</v>
      </c>
      <c r="E2564" t="s">
        <v>6706</v>
      </c>
      <c r="F2564" t="s">
        <v>37</v>
      </c>
      <c r="G2564">
        <v>75703</v>
      </c>
      <c r="H2564">
        <v>32.272261</v>
      </c>
      <c r="I2564">
        <v>-95.340311999999997</v>
      </c>
      <c r="J2564" s="1" t="d">
        <v>2019-01-10</v>
      </c>
      <c r="K2564">
        <v>115850</v>
      </c>
      <c r="L2564" t="s">
        <v>30</v>
      </c>
      <c r="M2564" s="1" t="d">
        <v>2018-11-01</v>
      </c>
      <c r="N2564">
        <v>11</v>
      </c>
      <c r="O2564">
        <v>1</v>
      </c>
      <c r="P2564">
        <v>2018</v>
      </c>
      <c r="R2564" t="s">
        <v>26</v>
      </c>
      <c r="S2564" t="s">
        <v>31</v>
      </c>
    </row>
    <row r="2565" spans="1:19" x14ac:dyDescent="0.25">
      <c r="A2565" t="s">
        <v>338</v>
      </c>
      <c r="B2565" t="s">
        <v>35580</v>
      </c>
      <c r="C2565" t="s">
        <v>35581</v>
      </c>
      <c r="E2565" t="s">
        <v>35582</v>
      </c>
      <c r="F2565" t="s">
        <v>37</v>
      </c>
      <c r="G2565">
        <v>78801</v>
      </c>
      <c r="H2565">
        <v>29.216463000000001</v>
      </c>
      <c r="I2565">
        <v>-99.768998999999994</v>
      </c>
      <c r="J2565" s="1" t="d">
        <v>2019-01-10</v>
      </c>
      <c r="K2565">
        <v>115851</v>
      </c>
      <c r="L2565" t="s">
        <v>30</v>
      </c>
      <c r="M2565" s="1" t="d">
        <v>2018-11-01</v>
      </c>
      <c r="N2565">
        <v>11</v>
      </c>
      <c r="O2565">
        <v>1</v>
      </c>
      <c r="P2565">
        <v>2018</v>
      </c>
      <c r="R2565" t="s">
        <v>26</v>
      </c>
      <c r="S2565" t="s">
        <v>31</v>
      </c>
    </row>
    <row r="2566" spans="1:19" x14ac:dyDescent="0.25">
      <c r="A2566" t="s">
        <v>338</v>
      </c>
      <c r="B2566" t="s">
        <v>35589</v>
      </c>
      <c r="C2566" t="s">
        <v>35590</v>
      </c>
      <c r="E2566" t="s">
        <v>20383</v>
      </c>
      <c r="F2566" t="s">
        <v>37</v>
      </c>
      <c r="G2566">
        <v>75165</v>
      </c>
      <c r="H2566">
        <v>32.387388000000001</v>
      </c>
      <c r="I2566">
        <v>-96.850706000000002</v>
      </c>
      <c r="J2566" s="1" t="d">
        <v>2019-01-10</v>
      </c>
      <c r="K2566">
        <v>115856</v>
      </c>
      <c r="L2566" t="s">
        <v>30</v>
      </c>
      <c r="M2566" s="1" t="d">
        <v>2018-11-01</v>
      </c>
      <c r="N2566">
        <v>11</v>
      </c>
      <c r="O2566">
        <v>1</v>
      </c>
      <c r="P2566">
        <v>2018</v>
      </c>
      <c r="R2566" t="s">
        <v>26</v>
      </c>
      <c r="S2566" t="s">
        <v>31</v>
      </c>
    </row>
    <row r="2567" spans="1:19" x14ac:dyDescent="0.25">
      <c r="A2567" t="s">
        <v>338</v>
      </c>
      <c r="B2567" t="s">
        <v>35594</v>
      </c>
      <c r="C2567" t="s">
        <v>35595</v>
      </c>
      <c r="E2567" t="s">
        <v>35596</v>
      </c>
      <c r="F2567" t="s">
        <v>37</v>
      </c>
      <c r="G2567">
        <v>78653</v>
      </c>
      <c r="H2567">
        <v>30.292935</v>
      </c>
      <c r="I2567">
        <v>-97.554049000000006</v>
      </c>
      <c r="J2567" s="1" t="d">
        <v>2019-01-10</v>
      </c>
      <c r="K2567">
        <v>115858</v>
      </c>
      <c r="L2567" t="s">
        <v>30</v>
      </c>
      <c r="M2567" s="1" t="d">
        <v>2018-11-01</v>
      </c>
      <c r="N2567">
        <v>11</v>
      </c>
      <c r="O2567">
        <v>1</v>
      </c>
      <c r="P2567">
        <v>2018</v>
      </c>
      <c r="R2567" t="s">
        <v>26</v>
      </c>
      <c r="S2567" t="s">
        <v>31</v>
      </c>
    </row>
    <row r="2568" spans="1:19" x14ac:dyDescent="0.25">
      <c r="A2568" t="s">
        <v>338</v>
      </c>
      <c r="B2568" t="s">
        <v>35607</v>
      </c>
      <c r="C2568" t="s">
        <v>35608</v>
      </c>
      <c r="E2568" t="s">
        <v>115</v>
      </c>
      <c r="F2568" t="s">
        <v>101</v>
      </c>
      <c r="G2568">
        <v>84720</v>
      </c>
      <c r="H2568">
        <v>37.656270999999997</v>
      </c>
      <c r="I2568">
        <v>-113.07811</v>
      </c>
      <c r="J2568" s="1" t="d">
        <v>2019-01-10</v>
      </c>
      <c r="K2568">
        <v>115863</v>
      </c>
      <c r="L2568" t="s">
        <v>30</v>
      </c>
      <c r="M2568" s="1" t="d">
        <v>2018-11-01</v>
      </c>
      <c r="N2568">
        <v>11</v>
      </c>
      <c r="O2568">
        <v>1</v>
      </c>
      <c r="P2568">
        <v>2018</v>
      </c>
      <c r="R2568" t="s">
        <v>26</v>
      </c>
      <c r="S2568" t="s">
        <v>31</v>
      </c>
    </row>
    <row r="2569" spans="1:19" x14ac:dyDescent="0.25">
      <c r="A2569" t="s">
        <v>338</v>
      </c>
      <c r="B2569" t="s">
        <v>35609</v>
      </c>
      <c r="C2569" t="s">
        <v>35610</v>
      </c>
      <c r="E2569" t="s">
        <v>115</v>
      </c>
      <c r="F2569" t="s">
        <v>101</v>
      </c>
      <c r="G2569">
        <v>84720</v>
      </c>
      <c r="H2569">
        <v>37.681441999999997</v>
      </c>
      <c r="I2569">
        <v>-113.08328299999999</v>
      </c>
      <c r="J2569" s="1" t="d">
        <v>2019-01-10</v>
      </c>
      <c r="K2569">
        <v>115864</v>
      </c>
      <c r="L2569" t="s">
        <v>30</v>
      </c>
      <c r="M2569" s="1" t="d">
        <v>2018-11-01</v>
      </c>
      <c r="N2569">
        <v>11</v>
      </c>
      <c r="O2569">
        <v>1</v>
      </c>
      <c r="P2569">
        <v>2018</v>
      </c>
      <c r="R2569" t="s">
        <v>26</v>
      </c>
      <c r="S2569" t="s">
        <v>31</v>
      </c>
    </row>
    <row r="2570" spans="1:19" x14ac:dyDescent="0.25">
      <c r="A2570" t="s">
        <v>338</v>
      </c>
      <c r="B2570" t="s">
        <v>35618</v>
      </c>
      <c r="C2570" t="s">
        <v>35619</v>
      </c>
      <c r="E2570" t="s">
        <v>35617</v>
      </c>
      <c r="F2570" t="s">
        <v>101</v>
      </c>
      <c r="G2570">
        <v>84726</v>
      </c>
      <c r="H2570">
        <v>37.692283490000001</v>
      </c>
      <c r="I2570">
        <v>-112.1543703</v>
      </c>
      <c r="J2570" s="1" t="d">
        <v>2019-01-10</v>
      </c>
      <c r="K2570">
        <v>115868</v>
      </c>
      <c r="L2570" t="s">
        <v>30</v>
      </c>
      <c r="M2570" s="1" t="d">
        <v>2018-11-01</v>
      </c>
      <c r="N2570">
        <v>11</v>
      </c>
      <c r="O2570">
        <v>1</v>
      </c>
      <c r="P2570">
        <v>2018</v>
      </c>
      <c r="R2570" t="s">
        <v>26</v>
      </c>
      <c r="S2570" t="s">
        <v>31</v>
      </c>
    </row>
    <row r="2571" spans="1:19" x14ac:dyDescent="0.25">
      <c r="A2571" t="s">
        <v>338</v>
      </c>
      <c r="B2571" t="s">
        <v>33725</v>
      </c>
      <c r="C2571" t="s">
        <v>35620</v>
      </c>
      <c r="E2571" t="s">
        <v>1818</v>
      </c>
      <c r="F2571" t="s">
        <v>101</v>
      </c>
      <c r="G2571">
        <v>84025</v>
      </c>
      <c r="H2571">
        <v>40.991982999999998</v>
      </c>
      <c r="I2571">
        <v>-111.895492</v>
      </c>
      <c r="J2571" s="1" t="d">
        <v>2019-01-10</v>
      </c>
      <c r="K2571">
        <v>115869</v>
      </c>
      <c r="L2571" t="s">
        <v>30</v>
      </c>
      <c r="M2571" s="1" t="d">
        <v>2018-11-01</v>
      </c>
      <c r="N2571">
        <v>11</v>
      </c>
      <c r="O2571">
        <v>1</v>
      </c>
      <c r="P2571">
        <v>2018</v>
      </c>
      <c r="R2571" t="s">
        <v>26</v>
      </c>
      <c r="S2571" t="s">
        <v>31</v>
      </c>
    </row>
    <row r="2572" spans="1:19" x14ac:dyDescent="0.25">
      <c r="A2572" t="s">
        <v>338</v>
      </c>
      <c r="B2572" t="s">
        <v>35624</v>
      </c>
      <c r="C2572" t="s">
        <v>35625</v>
      </c>
      <c r="E2572" t="s">
        <v>35626</v>
      </c>
      <c r="F2572" t="s">
        <v>101</v>
      </c>
      <c r="G2572">
        <v>84741</v>
      </c>
      <c r="H2572">
        <v>37.050396999999997</v>
      </c>
      <c r="I2572">
        <v>-112.53438</v>
      </c>
      <c r="J2572" s="1" t="d">
        <v>2019-01-10</v>
      </c>
      <c r="K2572">
        <v>115871</v>
      </c>
      <c r="L2572" t="s">
        <v>30</v>
      </c>
      <c r="M2572" s="1" t="d">
        <v>2018-11-01</v>
      </c>
      <c r="N2572">
        <v>11</v>
      </c>
      <c r="O2572">
        <v>1</v>
      </c>
      <c r="P2572">
        <v>2018</v>
      </c>
      <c r="R2572" t="s">
        <v>26</v>
      </c>
      <c r="S2572" t="s">
        <v>31</v>
      </c>
    </row>
    <row r="2573" spans="1:19" x14ac:dyDescent="0.25">
      <c r="A2573" t="s">
        <v>338</v>
      </c>
      <c r="B2573" t="s">
        <v>35630</v>
      </c>
      <c r="C2573" t="s">
        <v>35631</v>
      </c>
      <c r="E2573" t="s">
        <v>35629</v>
      </c>
      <c r="F2573" t="s">
        <v>101</v>
      </c>
      <c r="G2573">
        <v>84745</v>
      </c>
      <c r="H2573">
        <v>37.211652000000001</v>
      </c>
      <c r="I2573">
        <v>-113.271072</v>
      </c>
      <c r="J2573" s="1" t="d">
        <v>2019-01-10</v>
      </c>
      <c r="K2573">
        <v>115873</v>
      </c>
      <c r="L2573" t="s">
        <v>30</v>
      </c>
      <c r="M2573" s="1" t="d">
        <v>2018-11-01</v>
      </c>
      <c r="N2573">
        <v>11</v>
      </c>
      <c r="O2573">
        <v>1</v>
      </c>
      <c r="P2573">
        <v>2018</v>
      </c>
      <c r="R2573" t="s">
        <v>26</v>
      </c>
      <c r="S2573" t="s">
        <v>31</v>
      </c>
    </row>
    <row r="2574" spans="1:19" x14ac:dyDescent="0.25">
      <c r="A2574" t="s">
        <v>338</v>
      </c>
      <c r="B2574" t="s">
        <v>35632</v>
      </c>
      <c r="C2574" t="s">
        <v>35633</v>
      </c>
      <c r="E2574" t="s">
        <v>109</v>
      </c>
      <c r="F2574" t="s">
        <v>101</v>
      </c>
      <c r="G2574">
        <v>84321</v>
      </c>
      <c r="H2574">
        <v>41.720759999999999</v>
      </c>
      <c r="I2574">
        <v>-111.833929</v>
      </c>
      <c r="J2574" s="1" t="d">
        <v>2019-01-10</v>
      </c>
      <c r="K2574">
        <v>115874</v>
      </c>
      <c r="L2574" t="s">
        <v>30</v>
      </c>
      <c r="M2574" s="1" t="d">
        <v>2018-11-01</v>
      </c>
      <c r="N2574">
        <v>11</v>
      </c>
      <c r="O2574">
        <v>1</v>
      </c>
      <c r="P2574">
        <v>2018</v>
      </c>
      <c r="R2574" t="s">
        <v>26</v>
      </c>
      <c r="S2574" t="s">
        <v>31</v>
      </c>
    </row>
    <row r="2575" spans="1:19" x14ac:dyDescent="0.25">
      <c r="A2575" t="s">
        <v>338</v>
      </c>
      <c r="B2575" t="s">
        <v>35634</v>
      </c>
      <c r="C2575" t="s">
        <v>35635</v>
      </c>
      <c r="E2575" t="s">
        <v>109</v>
      </c>
      <c r="F2575" t="s">
        <v>101</v>
      </c>
      <c r="G2575">
        <v>84321</v>
      </c>
      <c r="H2575">
        <v>41.720759999999999</v>
      </c>
      <c r="I2575">
        <v>-111.833929</v>
      </c>
      <c r="J2575" s="1" t="d">
        <v>2019-01-10</v>
      </c>
      <c r="K2575">
        <v>115875</v>
      </c>
      <c r="L2575" t="s">
        <v>30</v>
      </c>
      <c r="M2575" s="1" t="d">
        <v>2018-11-01</v>
      </c>
      <c r="N2575">
        <v>11</v>
      </c>
      <c r="O2575">
        <v>1</v>
      </c>
      <c r="P2575">
        <v>2018</v>
      </c>
      <c r="R2575" t="s">
        <v>26</v>
      </c>
      <c r="S2575" t="s">
        <v>31</v>
      </c>
    </row>
    <row r="2576" spans="1:19" x14ac:dyDescent="0.25">
      <c r="A2576" t="s">
        <v>338</v>
      </c>
      <c r="B2576" t="s">
        <v>35636</v>
      </c>
      <c r="C2576" t="s">
        <v>35637</v>
      </c>
      <c r="E2576" t="s">
        <v>5507</v>
      </c>
      <c r="F2576" t="s">
        <v>101</v>
      </c>
      <c r="G2576">
        <v>84532</v>
      </c>
      <c r="H2576">
        <v>38.575547</v>
      </c>
      <c r="I2576">
        <v>-109.550033</v>
      </c>
      <c r="J2576" s="1" t="d">
        <v>2019-01-10</v>
      </c>
      <c r="K2576">
        <v>115876</v>
      </c>
      <c r="L2576" t="s">
        <v>30</v>
      </c>
      <c r="M2576" s="1" t="d">
        <v>2018-11-01</v>
      </c>
      <c r="N2576">
        <v>11</v>
      </c>
      <c r="O2576">
        <v>1</v>
      </c>
      <c r="P2576">
        <v>2018</v>
      </c>
      <c r="R2576" t="s">
        <v>26</v>
      </c>
      <c r="S2576" t="s">
        <v>31</v>
      </c>
    </row>
    <row r="2577" spans="1:19" x14ac:dyDescent="0.25">
      <c r="A2577" t="s">
        <v>338</v>
      </c>
      <c r="B2577" t="s">
        <v>35638</v>
      </c>
      <c r="C2577" t="s">
        <v>35639</v>
      </c>
      <c r="E2577" t="s">
        <v>110</v>
      </c>
      <c r="F2577" t="s">
        <v>101</v>
      </c>
      <c r="G2577">
        <v>84414</v>
      </c>
      <c r="H2577">
        <v>41.305320000000002</v>
      </c>
      <c r="I2577">
        <v>-111.965417</v>
      </c>
      <c r="J2577" s="1" t="d">
        <v>2019-01-10</v>
      </c>
      <c r="K2577">
        <v>115877</v>
      </c>
      <c r="L2577" t="s">
        <v>30</v>
      </c>
      <c r="M2577" s="1" t="d">
        <v>2018-11-01</v>
      </c>
      <c r="N2577">
        <v>11</v>
      </c>
      <c r="O2577">
        <v>1</v>
      </c>
      <c r="P2577">
        <v>2018</v>
      </c>
      <c r="R2577" t="s">
        <v>26</v>
      </c>
      <c r="S2577" t="s">
        <v>31</v>
      </c>
    </row>
    <row r="2578" spans="1:19" x14ac:dyDescent="0.25">
      <c r="A2578" t="s">
        <v>338</v>
      </c>
      <c r="B2578" t="s">
        <v>35640</v>
      </c>
      <c r="C2578" t="s">
        <v>35641</v>
      </c>
      <c r="E2578" t="s">
        <v>102</v>
      </c>
      <c r="F2578" t="s">
        <v>101</v>
      </c>
      <c r="G2578">
        <v>84097</v>
      </c>
      <c r="H2578">
        <v>40.273933</v>
      </c>
      <c r="I2578">
        <v>-111.67719</v>
      </c>
      <c r="J2578" s="1" t="d">
        <v>2019-01-10</v>
      </c>
      <c r="K2578">
        <v>115878</v>
      </c>
      <c r="L2578" t="s">
        <v>30</v>
      </c>
      <c r="M2578" s="1" t="d">
        <v>2018-11-01</v>
      </c>
      <c r="N2578">
        <v>11</v>
      </c>
      <c r="O2578">
        <v>1</v>
      </c>
      <c r="P2578">
        <v>2018</v>
      </c>
      <c r="R2578" t="s">
        <v>26</v>
      </c>
      <c r="S2578" t="s">
        <v>31</v>
      </c>
    </row>
    <row r="2579" spans="1:19" x14ac:dyDescent="0.25">
      <c r="A2579" t="s">
        <v>338</v>
      </c>
      <c r="B2579" t="s">
        <v>35648</v>
      </c>
      <c r="C2579" t="s">
        <v>35649</v>
      </c>
      <c r="E2579" t="s">
        <v>13270</v>
      </c>
      <c r="F2579" t="s">
        <v>101</v>
      </c>
      <c r="G2579">
        <v>84098</v>
      </c>
      <c r="H2579">
        <v>40.690640000000002</v>
      </c>
      <c r="I2579">
        <v>-111.550202</v>
      </c>
      <c r="J2579" s="1" t="d">
        <v>2019-01-10</v>
      </c>
      <c r="K2579">
        <v>115882</v>
      </c>
      <c r="L2579" t="s">
        <v>30</v>
      </c>
      <c r="M2579" s="1" t="d">
        <v>2018-11-01</v>
      </c>
      <c r="N2579">
        <v>11</v>
      </c>
      <c r="O2579">
        <v>1</v>
      </c>
      <c r="P2579">
        <v>2018</v>
      </c>
      <c r="R2579" t="s">
        <v>26</v>
      </c>
      <c r="S2579" t="s">
        <v>31</v>
      </c>
    </row>
    <row r="2580" spans="1:19" x14ac:dyDescent="0.25">
      <c r="A2580" t="s">
        <v>338</v>
      </c>
      <c r="B2580" t="s">
        <v>35650</v>
      </c>
      <c r="C2580" t="s">
        <v>35651</v>
      </c>
      <c r="E2580" t="s">
        <v>13270</v>
      </c>
      <c r="F2580" t="s">
        <v>101</v>
      </c>
      <c r="G2580">
        <v>84060</v>
      </c>
      <c r="H2580">
        <v>40.638250999999997</v>
      </c>
      <c r="I2580">
        <v>-111.47658</v>
      </c>
      <c r="J2580" s="1" t="d">
        <v>2019-01-10</v>
      </c>
      <c r="K2580">
        <v>115883</v>
      </c>
      <c r="L2580" t="s">
        <v>30</v>
      </c>
      <c r="M2580" s="1" t="d">
        <v>2018-11-01</v>
      </c>
      <c r="N2580">
        <v>11</v>
      </c>
      <c r="O2580">
        <v>1</v>
      </c>
      <c r="P2580">
        <v>2018</v>
      </c>
      <c r="R2580" t="s">
        <v>26</v>
      </c>
      <c r="S2580" t="s">
        <v>31</v>
      </c>
    </row>
    <row r="2581" spans="1:19" x14ac:dyDescent="0.25">
      <c r="A2581" t="s">
        <v>338</v>
      </c>
      <c r="B2581" t="s">
        <v>35656</v>
      </c>
      <c r="C2581" t="s">
        <v>35657</v>
      </c>
      <c r="E2581" t="s">
        <v>13270</v>
      </c>
      <c r="F2581" t="s">
        <v>101</v>
      </c>
      <c r="G2581">
        <v>84060</v>
      </c>
      <c r="H2581">
        <v>40.638857999999999</v>
      </c>
      <c r="I2581">
        <v>-111.49540399999999</v>
      </c>
      <c r="J2581" s="1" t="d">
        <v>2019-01-10</v>
      </c>
      <c r="K2581">
        <v>115886</v>
      </c>
      <c r="L2581" t="s">
        <v>30</v>
      </c>
      <c r="M2581" s="1" t="d">
        <v>2018-11-01</v>
      </c>
      <c r="N2581">
        <v>11</v>
      </c>
      <c r="O2581">
        <v>1</v>
      </c>
      <c r="P2581">
        <v>2018</v>
      </c>
      <c r="R2581" t="s">
        <v>26</v>
      </c>
      <c r="S2581" t="s">
        <v>27</v>
      </c>
    </row>
    <row r="2582" spans="1:19" x14ac:dyDescent="0.25">
      <c r="A2582" t="s">
        <v>338</v>
      </c>
      <c r="B2582" t="s">
        <v>35660</v>
      </c>
      <c r="C2582" t="s">
        <v>35661</v>
      </c>
      <c r="E2582" t="s">
        <v>13270</v>
      </c>
      <c r="F2582" t="s">
        <v>101</v>
      </c>
      <c r="G2582">
        <v>84098</v>
      </c>
      <c r="H2582">
        <v>40.757064</v>
      </c>
      <c r="I2582">
        <v>-111.443063</v>
      </c>
      <c r="J2582" s="1" t="d">
        <v>2019-01-10</v>
      </c>
      <c r="K2582">
        <v>115888</v>
      </c>
      <c r="L2582" t="s">
        <v>30</v>
      </c>
      <c r="M2582" s="1" t="d">
        <v>2018-11-01</v>
      </c>
      <c r="N2582">
        <v>11</v>
      </c>
      <c r="O2582">
        <v>1</v>
      </c>
      <c r="P2582">
        <v>2018</v>
      </c>
      <c r="R2582" t="s">
        <v>26</v>
      </c>
      <c r="S2582" t="s">
        <v>31</v>
      </c>
    </row>
    <row r="2583" spans="1:19" x14ac:dyDescent="0.25">
      <c r="A2583" t="s">
        <v>338</v>
      </c>
      <c r="B2583" t="s">
        <v>33925</v>
      </c>
      <c r="C2583" t="s">
        <v>35667</v>
      </c>
      <c r="E2583" t="s">
        <v>114</v>
      </c>
      <c r="F2583" t="s">
        <v>101</v>
      </c>
      <c r="G2583">
        <v>84701</v>
      </c>
      <c r="H2583">
        <v>38.750506999999999</v>
      </c>
      <c r="I2583">
        <v>-112.103572</v>
      </c>
      <c r="J2583" s="1" t="d">
        <v>2019-01-10</v>
      </c>
      <c r="K2583">
        <v>115891</v>
      </c>
      <c r="L2583" t="s">
        <v>30</v>
      </c>
      <c r="M2583" s="1" t="d">
        <v>2018-11-01</v>
      </c>
      <c r="N2583">
        <v>11</v>
      </c>
      <c r="O2583">
        <v>1</v>
      </c>
      <c r="P2583">
        <v>2018</v>
      </c>
      <c r="R2583" t="s">
        <v>26</v>
      </c>
      <c r="S2583" t="s">
        <v>31</v>
      </c>
    </row>
    <row r="2584" spans="1:19" x14ac:dyDescent="0.25">
      <c r="A2584" t="s">
        <v>338</v>
      </c>
      <c r="B2584" t="s">
        <v>35668</v>
      </c>
      <c r="C2584" t="s">
        <v>21289</v>
      </c>
      <c r="E2584" t="s">
        <v>108</v>
      </c>
      <c r="F2584" t="s">
        <v>101</v>
      </c>
      <c r="G2584">
        <v>84101</v>
      </c>
      <c r="H2584">
        <v>40.755884999999999</v>
      </c>
      <c r="I2584">
        <v>-111.895967</v>
      </c>
      <c r="J2584" s="1" t="d">
        <v>2019-01-10</v>
      </c>
      <c r="K2584">
        <v>115892</v>
      </c>
      <c r="L2584" t="s">
        <v>30</v>
      </c>
      <c r="M2584" s="1" t="d">
        <v>2018-11-01</v>
      </c>
      <c r="N2584">
        <v>11</v>
      </c>
      <c r="O2584">
        <v>1</v>
      </c>
      <c r="P2584">
        <v>2018</v>
      </c>
      <c r="R2584" t="s">
        <v>26</v>
      </c>
      <c r="S2584" t="s">
        <v>31</v>
      </c>
    </row>
    <row r="2585" spans="1:19" x14ac:dyDescent="0.25">
      <c r="A2585" t="s">
        <v>338</v>
      </c>
      <c r="B2585" t="s">
        <v>35671</v>
      </c>
      <c r="C2585" t="s">
        <v>35672</v>
      </c>
      <c r="E2585" t="s">
        <v>108</v>
      </c>
      <c r="F2585" t="s">
        <v>101</v>
      </c>
      <c r="G2585">
        <v>84101</v>
      </c>
      <c r="H2585">
        <v>40.76426</v>
      </c>
      <c r="I2585">
        <v>-111.893445</v>
      </c>
      <c r="J2585" s="1" t="d">
        <v>2019-01-10</v>
      </c>
      <c r="K2585">
        <v>115894</v>
      </c>
      <c r="L2585" t="s">
        <v>30</v>
      </c>
      <c r="M2585" s="1" t="d">
        <v>2018-11-01</v>
      </c>
      <c r="N2585">
        <v>11</v>
      </c>
      <c r="O2585">
        <v>1</v>
      </c>
      <c r="P2585">
        <v>2018</v>
      </c>
      <c r="R2585" t="s">
        <v>26</v>
      </c>
      <c r="S2585" t="s">
        <v>31</v>
      </c>
    </row>
    <row r="2586" spans="1:19" x14ac:dyDescent="0.25">
      <c r="A2586" t="s">
        <v>338</v>
      </c>
      <c r="B2586" t="s">
        <v>35673</v>
      </c>
      <c r="C2586" t="s">
        <v>35672</v>
      </c>
      <c r="E2586" t="s">
        <v>108</v>
      </c>
      <c r="F2586" t="s">
        <v>101</v>
      </c>
      <c r="G2586">
        <v>84101</v>
      </c>
      <c r="H2586">
        <v>40.76426</v>
      </c>
      <c r="I2586">
        <v>-111.893445</v>
      </c>
      <c r="J2586" s="1" t="d">
        <v>2019-01-10</v>
      </c>
      <c r="K2586">
        <v>115895</v>
      </c>
      <c r="L2586" t="s">
        <v>30</v>
      </c>
      <c r="M2586" s="1" t="d">
        <v>2018-11-01</v>
      </c>
      <c r="N2586">
        <v>11</v>
      </c>
      <c r="O2586">
        <v>1</v>
      </c>
      <c r="P2586">
        <v>2018</v>
      </c>
      <c r="R2586" t="s">
        <v>26</v>
      </c>
      <c r="S2586" t="s">
        <v>31</v>
      </c>
    </row>
    <row r="2587" spans="1:19" x14ac:dyDescent="0.25">
      <c r="A2587" t="s">
        <v>338</v>
      </c>
      <c r="B2587" t="s">
        <v>35674</v>
      </c>
      <c r="C2587" t="s">
        <v>35675</v>
      </c>
      <c r="E2587" t="s">
        <v>108</v>
      </c>
      <c r="F2587" t="s">
        <v>101</v>
      </c>
      <c r="G2587">
        <v>84116</v>
      </c>
      <c r="H2587">
        <v>40.776671299999997</v>
      </c>
      <c r="I2587">
        <v>-111.9571574</v>
      </c>
      <c r="J2587" s="1" t="d">
        <v>2019-01-10</v>
      </c>
      <c r="K2587">
        <v>115896</v>
      </c>
      <c r="L2587" t="s">
        <v>30</v>
      </c>
      <c r="M2587" s="1" t="d">
        <v>2018-11-01</v>
      </c>
      <c r="N2587">
        <v>11</v>
      </c>
      <c r="O2587">
        <v>1</v>
      </c>
      <c r="P2587">
        <v>2018</v>
      </c>
      <c r="R2587" t="s">
        <v>26</v>
      </c>
      <c r="S2587" t="s">
        <v>31</v>
      </c>
    </row>
    <row r="2588" spans="1:19" x14ac:dyDescent="0.25">
      <c r="A2588" t="s">
        <v>338</v>
      </c>
      <c r="B2588" t="s">
        <v>35676</v>
      </c>
      <c r="C2588" t="s">
        <v>35677</v>
      </c>
      <c r="E2588" t="s">
        <v>108</v>
      </c>
      <c r="F2588" t="s">
        <v>101</v>
      </c>
      <c r="G2588">
        <v>84116</v>
      </c>
      <c r="H2588">
        <v>40.770620000000001</v>
      </c>
      <c r="I2588">
        <v>-112.00243</v>
      </c>
      <c r="J2588" s="1" t="d">
        <v>2019-01-10</v>
      </c>
      <c r="K2588">
        <v>115897</v>
      </c>
      <c r="L2588" t="s">
        <v>30</v>
      </c>
      <c r="M2588" s="1" t="d">
        <v>2018-11-01</v>
      </c>
      <c r="N2588">
        <v>11</v>
      </c>
      <c r="O2588">
        <v>1</v>
      </c>
      <c r="P2588">
        <v>2018</v>
      </c>
      <c r="R2588" t="s">
        <v>26</v>
      </c>
      <c r="S2588" t="s">
        <v>31</v>
      </c>
    </row>
    <row r="2589" spans="1:19" x14ac:dyDescent="0.25">
      <c r="A2589" t="s">
        <v>338</v>
      </c>
      <c r="B2589" t="s">
        <v>35679</v>
      </c>
      <c r="C2589" t="s">
        <v>35680</v>
      </c>
      <c r="E2589" t="s">
        <v>35681</v>
      </c>
      <c r="F2589" t="s">
        <v>101</v>
      </c>
      <c r="G2589">
        <v>84092</v>
      </c>
      <c r="H2589">
        <v>40.582856999999997</v>
      </c>
      <c r="I2589">
        <v>-111.651537</v>
      </c>
      <c r="J2589" s="1" t="d">
        <v>2019-01-10</v>
      </c>
      <c r="K2589">
        <v>115899</v>
      </c>
      <c r="L2589" t="s">
        <v>30</v>
      </c>
      <c r="M2589" s="1" t="d">
        <v>2018-11-01</v>
      </c>
      <c r="N2589">
        <v>11</v>
      </c>
      <c r="O2589">
        <v>1</v>
      </c>
      <c r="P2589">
        <v>2018</v>
      </c>
      <c r="R2589" t="s">
        <v>26</v>
      </c>
      <c r="S2589" t="s">
        <v>31</v>
      </c>
    </row>
    <row r="2590" spans="1:19" x14ac:dyDescent="0.25">
      <c r="A2590" t="s">
        <v>338</v>
      </c>
      <c r="B2590" t="s">
        <v>35682</v>
      </c>
      <c r="C2590" t="s">
        <v>35683</v>
      </c>
      <c r="E2590" t="s">
        <v>19787</v>
      </c>
      <c r="F2590" t="s">
        <v>101</v>
      </c>
      <c r="G2590">
        <v>84095</v>
      </c>
      <c r="H2590">
        <v>40.561159000000004</v>
      </c>
      <c r="I2590">
        <v>-111.901757</v>
      </c>
      <c r="J2590" s="1" t="d">
        <v>2019-01-10</v>
      </c>
      <c r="K2590">
        <v>115900</v>
      </c>
      <c r="L2590" t="s">
        <v>30</v>
      </c>
      <c r="M2590" s="1" t="d">
        <v>2018-11-01</v>
      </c>
      <c r="N2590">
        <v>11</v>
      </c>
      <c r="O2590">
        <v>1</v>
      </c>
      <c r="P2590">
        <v>2018</v>
      </c>
      <c r="R2590" t="s">
        <v>26</v>
      </c>
      <c r="S2590" t="s">
        <v>31</v>
      </c>
    </row>
    <row r="2591" spans="1:19" x14ac:dyDescent="0.25">
      <c r="A2591" t="s">
        <v>338</v>
      </c>
      <c r="B2591" t="s">
        <v>35695</v>
      </c>
      <c r="C2591" t="s">
        <v>35696</v>
      </c>
      <c r="E2591" t="s">
        <v>116</v>
      </c>
      <c r="F2591" t="s">
        <v>101</v>
      </c>
      <c r="G2591">
        <v>84010</v>
      </c>
      <c r="H2591">
        <v>37.080056999999996</v>
      </c>
      <c r="I2591">
        <v>-113.578135</v>
      </c>
      <c r="J2591" s="1" t="d">
        <v>2019-01-10</v>
      </c>
      <c r="K2591">
        <v>115907</v>
      </c>
      <c r="L2591" t="s">
        <v>30</v>
      </c>
      <c r="M2591" s="1" t="d">
        <v>2018-11-01</v>
      </c>
      <c r="N2591">
        <v>11</v>
      </c>
      <c r="O2591">
        <v>1</v>
      </c>
      <c r="P2591">
        <v>2018</v>
      </c>
      <c r="R2591" t="s">
        <v>26</v>
      </c>
      <c r="S2591" t="s">
        <v>31</v>
      </c>
    </row>
    <row r="2592" spans="1:19" x14ac:dyDescent="0.25">
      <c r="A2592" t="s">
        <v>338</v>
      </c>
      <c r="B2592" t="s">
        <v>35699</v>
      </c>
      <c r="C2592" t="s">
        <v>35700</v>
      </c>
      <c r="E2592" t="s">
        <v>35701</v>
      </c>
      <c r="F2592" t="s">
        <v>101</v>
      </c>
      <c r="G2592">
        <v>84775</v>
      </c>
      <c r="H2592">
        <v>38.299236000000001</v>
      </c>
      <c r="I2592">
        <v>-111.40031399999999</v>
      </c>
      <c r="J2592" s="1" t="d">
        <v>2019-01-10</v>
      </c>
      <c r="K2592">
        <v>115909</v>
      </c>
      <c r="L2592" t="s">
        <v>30</v>
      </c>
      <c r="M2592" s="1" t="d">
        <v>2018-11-01</v>
      </c>
      <c r="N2592">
        <v>11</v>
      </c>
      <c r="O2592">
        <v>1</v>
      </c>
      <c r="P2592">
        <v>2018</v>
      </c>
      <c r="R2592" t="s">
        <v>26</v>
      </c>
      <c r="S2592" t="s">
        <v>31</v>
      </c>
    </row>
    <row r="2593" spans="1:19" x14ac:dyDescent="0.25">
      <c r="A2593" t="s">
        <v>338</v>
      </c>
      <c r="B2593" t="s">
        <v>35702</v>
      </c>
      <c r="C2593" t="s">
        <v>35703</v>
      </c>
      <c r="E2593" t="s">
        <v>35704</v>
      </c>
      <c r="F2593" t="s">
        <v>101</v>
      </c>
      <c r="G2593">
        <v>84776</v>
      </c>
      <c r="H2593">
        <v>37.625059999999998</v>
      </c>
      <c r="I2593">
        <v>-112.081594</v>
      </c>
      <c r="J2593" s="1" t="d">
        <v>2019-01-10</v>
      </c>
      <c r="K2593">
        <v>115910</v>
      </c>
      <c r="L2593" t="s">
        <v>30</v>
      </c>
      <c r="M2593" s="1" t="d">
        <v>2018-11-01</v>
      </c>
      <c r="N2593">
        <v>11</v>
      </c>
      <c r="O2593">
        <v>1</v>
      </c>
      <c r="P2593">
        <v>2018</v>
      </c>
      <c r="R2593" t="s">
        <v>26</v>
      </c>
      <c r="S2593" t="s">
        <v>31</v>
      </c>
    </row>
    <row r="2594" spans="1:19" x14ac:dyDescent="0.25">
      <c r="A2594" t="s">
        <v>338</v>
      </c>
      <c r="B2594" t="s">
        <v>35721</v>
      </c>
      <c r="C2594" t="s">
        <v>35722</v>
      </c>
      <c r="E2594" t="s">
        <v>6042</v>
      </c>
      <c r="F2594" t="s">
        <v>269</v>
      </c>
      <c r="G2594">
        <v>22201</v>
      </c>
      <c r="H2594">
        <v>38.891098</v>
      </c>
      <c r="I2594">
        <v>-77.086710999999994</v>
      </c>
      <c r="J2594" s="1" t="d">
        <v>2019-01-10</v>
      </c>
      <c r="K2594">
        <v>115920</v>
      </c>
      <c r="L2594" t="s">
        <v>30</v>
      </c>
      <c r="M2594" s="1" t="d">
        <v>2018-11-01</v>
      </c>
      <c r="N2594">
        <v>11</v>
      </c>
      <c r="O2594">
        <v>1</v>
      </c>
      <c r="P2594">
        <v>2018</v>
      </c>
      <c r="R2594" t="s">
        <v>26</v>
      </c>
      <c r="S2594" t="s">
        <v>31</v>
      </c>
    </row>
    <row r="2595" spans="1:19" x14ac:dyDescent="0.25">
      <c r="A2595" t="s">
        <v>338</v>
      </c>
      <c r="B2595" t="s">
        <v>35724</v>
      </c>
      <c r="C2595" t="s">
        <v>35725</v>
      </c>
      <c r="E2595" t="s">
        <v>5496</v>
      </c>
      <c r="F2595" t="s">
        <v>269</v>
      </c>
      <c r="G2595">
        <v>24523</v>
      </c>
      <c r="H2595">
        <v>37.325321000000002</v>
      </c>
      <c r="I2595">
        <v>-79.531792999999993</v>
      </c>
      <c r="J2595" s="1" t="d">
        <v>2019-01-10</v>
      </c>
      <c r="K2595">
        <v>115922</v>
      </c>
      <c r="L2595" t="s">
        <v>30</v>
      </c>
      <c r="M2595" s="1" t="d">
        <v>2018-11-01</v>
      </c>
      <c r="N2595">
        <v>11</v>
      </c>
      <c r="O2595">
        <v>1</v>
      </c>
      <c r="P2595">
        <v>2018</v>
      </c>
      <c r="R2595" t="s">
        <v>26</v>
      </c>
      <c r="S2595" t="s">
        <v>31</v>
      </c>
    </row>
    <row r="2596" spans="1:19" x14ac:dyDescent="0.25">
      <c r="A2596" t="s">
        <v>338</v>
      </c>
      <c r="B2596" t="s">
        <v>35733</v>
      </c>
      <c r="C2596" t="s">
        <v>35734</v>
      </c>
      <c r="E2596" t="s">
        <v>3989</v>
      </c>
      <c r="F2596" t="s">
        <v>269</v>
      </c>
      <c r="G2596">
        <v>22903</v>
      </c>
      <c r="H2596">
        <v>38.033759000000003</v>
      </c>
      <c r="I2596">
        <v>-78.498464999999996</v>
      </c>
      <c r="J2596" s="1" t="d">
        <v>2019-01-10</v>
      </c>
      <c r="K2596">
        <v>115929</v>
      </c>
      <c r="L2596" t="s">
        <v>30</v>
      </c>
      <c r="M2596" s="1" t="d">
        <v>2018-11-01</v>
      </c>
      <c r="N2596">
        <v>11</v>
      </c>
      <c r="O2596">
        <v>1</v>
      </c>
      <c r="P2596">
        <v>2018</v>
      </c>
      <c r="R2596" t="s">
        <v>26</v>
      </c>
      <c r="S2596" t="s">
        <v>31</v>
      </c>
    </row>
    <row r="2597" spans="1:19" x14ac:dyDescent="0.25">
      <c r="A2597" t="s">
        <v>338</v>
      </c>
      <c r="B2597" t="s">
        <v>35746</v>
      </c>
      <c r="C2597" t="s">
        <v>35747</v>
      </c>
      <c r="E2597" t="s">
        <v>35748</v>
      </c>
      <c r="F2597" t="s">
        <v>269</v>
      </c>
      <c r="G2597">
        <v>24422</v>
      </c>
      <c r="H2597">
        <v>37.826228</v>
      </c>
      <c r="I2597">
        <v>-79.829408000000001</v>
      </c>
      <c r="J2597" s="1" t="d">
        <v>2019-01-10</v>
      </c>
      <c r="K2597">
        <v>115937</v>
      </c>
      <c r="L2597" t="s">
        <v>30</v>
      </c>
      <c r="M2597" s="1" t="d">
        <v>2018-11-01</v>
      </c>
      <c r="N2597">
        <v>11</v>
      </c>
      <c r="O2597">
        <v>1</v>
      </c>
      <c r="P2597">
        <v>2018</v>
      </c>
      <c r="R2597" t="s">
        <v>26</v>
      </c>
      <c r="S2597" t="s">
        <v>31</v>
      </c>
    </row>
    <row r="2598" spans="1:19" x14ac:dyDescent="0.25">
      <c r="A2598" t="s">
        <v>338</v>
      </c>
      <c r="B2598" t="s">
        <v>35749</v>
      </c>
      <c r="C2598" t="s">
        <v>35750</v>
      </c>
      <c r="E2598" t="s">
        <v>4057</v>
      </c>
      <c r="F2598" t="s">
        <v>269</v>
      </c>
      <c r="G2598">
        <v>22443</v>
      </c>
      <c r="H2598">
        <v>38.240662</v>
      </c>
      <c r="I2598">
        <v>-76.962340999999995</v>
      </c>
      <c r="J2598" s="1" t="d">
        <v>2019-02-06</v>
      </c>
      <c r="K2598">
        <v>115938</v>
      </c>
      <c r="L2598" t="s">
        <v>103</v>
      </c>
      <c r="M2598" s="1" t="d">
        <v>2018-11-01</v>
      </c>
      <c r="N2598">
        <v>11</v>
      </c>
      <c r="O2598">
        <v>1</v>
      </c>
      <c r="P2598">
        <v>2018</v>
      </c>
      <c r="R2598" t="s">
        <v>26</v>
      </c>
      <c r="S2598" t="s">
        <v>31</v>
      </c>
    </row>
    <row r="2599" spans="1:19" x14ac:dyDescent="0.25">
      <c r="A2599" t="s">
        <v>338</v>
      </c>
      <c r="B2599" t="s">
        <v>35760</v>
      </c>
      <c r="C2599" t="s">
        <v>35761</v>
      </c>
      <c r="E2599" t="s">
        <v>7760</v>
      </c>
      <c r="F2599" t="s">
        <v>269</v>
      </c>
      <c r="G2599">
        <v>22630</v>
      </c>
      <c r="H2599">
        <v>38.961709999999997</v>
      </c>
      <c r="I2599">
        <v>-78.187740000000005</v>
      </c>
      <c r="J2599" s="1" t="d">
        <v>2019-01-10</v>
      </c>
      <c r="K2599">
        <v>115943</v>
      </c>
      <c r="L2599" t="s">
        <v>30</v>
      </c>
      <c r="M2599" s="1" t="d">
        <v>2018-11-01</v>
      </c>
      <c r="N2599">
        <v>11</v>
      </c>
      <c r="O2599">
        <v>1</v>
      </c>
      <c r="P2599">
        <v>2018</v>
      </c>
      <c r="R2599" t="s">
        <v>26</v>
      </c>
      <c r="S2599" t="s">
        <v>31</v>
      </c>
    </row>
    <row r="2600" spans="1:19" x14ac:dyDescent="0.25">
      <c r="A2600" t="s">
        <v>338</v>
      </c>
      <c r="B2600" t="s">
        <v>35765</v>
      </c>
      <c r="C2600" t="s">
        <v>35766</v>
      </c>
      <c r="E2600" t="s">
        <v>22700</v>
      </c>
      <c r="F2600" t="s">
        <v>269</v>
      </c>
      <c r="G2600">
        <v>23233</v>
      </c>
      <c r="H2600">
        <v>37.658065000000001</v>
      </c>
      <c r="I2600">
        <v>-77.636195000000001</v>
      </c>
      <c r="J2600" s="1" t="d">
        <v>2019-01-10</v>
      </c>
      <c r="K2600">
        <v>115946</v>
      </c>
      <c r="L2600" t="s">
        <v>30</v>
      </c>
      <c r="M2600" s="1" t="d">
        <v>2018-11-01</v>
      </c>
      <c r="N2600">
        <v>11</v>
      </c>
      <c r="O2600">
        <v>1</v>
      </c>
      <c r="P2600">
        <v>2018</v>
      </c>
      <c r="R2600" t="s">
        <v>26</v>
      </c>
      <c r="S2600" t="s">
        <v>31</v>
      </c>
    </row>
    <row r="2601" spans="1:19" x14ac:dyDescent="0.25">
      <c r="A2601" t="s">
        <v>338</v>
      </c>
      <c r="B2601" t="s">
        <v>35769</v>
      </c>
      <c r="C2601" t="s">
        <v>35770</v>
      </c>
      <c r="E2601" t="s">
        <v>7694</v>
      </c>
      <c r="F2601" t="s">
        <v>269</v>
      </c>
      <c r="G2601">
        <v>22801</v>
      </c>
      <c r="H2601">
        <v>38.405517000000003</v>
      </c>
      <c r="I2601">
        <v>-78.907409000000001</v>
      </c>
      <c r="J2601" s="1" t="d">
        <v>2019-01-10</v>
      </c>
      <c r="K2601">
        <v>115948</v>
      </c>
      <c r="L2601" t="s">
        <v>30</v>
      </c>
      <c r="M2601" s="1" t="d">
        <v>2018-11-01</v>
      </c>
      <c r="N2601">
        <v>11</v>
      </c>
      <c r="O2601">
        <v>1</v>
      </c>
      <c r="P2601">
        <v>2018</v>
      </c>
      <c r="R2601" t="s">
        <v>26</v>
      </c>
      <c r="S2601" t="s">
        <v>31</v>
      </c>
    </row>
    <row r="2602" spans="1:19" x14ac:dyDescent="0.25">
      <c r="A2602" t="s">
        <v>338</v>
      </c>
      <c r="B2602" t="s">
        <v>35780</v>
      </c>
      <c r="C2602" t="s">
        <v>35781</v>
      </c>
      <c r="E2602" t="s">
        <v>565</v>
      </c>
      <c r="F2602" t="s">
        <v>269</v>
      </c>
      <c r="G2602">
        <v>24450</v>
      </c>
      <c r="H2602">
        <v>37.804400000000001</v>
      </c>
      <c r="I2602">
        <v>-79.415862000000004</v>
      </c>
      <c r="J2602" s="1" t="d">
        <v>2019-01-10</v>
      </c>
      <c r="K2602">
        <v>115955</v>
      </c>
      <c r="L2602" t="s">
        <v>30</v>
      </c>
      <c r="M2602" s="1" t="d">
        <v>2018-11-01</v>
      </c>
      <c r="N2602">
        <v>11</v>
      </c>
      <c r="O2602">
        <v>1</v>
      </c>
      <c r="P2602">
        <v>2018</v>
      </c>
      <c r="R2602" t="s">
        <v>26</v>
      </c>
      <c r="S2602" t="s">
        <v>31</v>
      </c>
    </row>
    <row r="2603" spans="1:19" x14ac:dyDescent="0.25">
      <c r="A2603" t="s">
        <v>338</v>
      </c>
      <c r="B2603" t="s">
        <v>35782</v>
      </c>
      <c r="C2603" t="s">
        <v>35783</v>
      </c>
      <c r="E2603" t="s">
        <v>565</v>
      </c>
      <c r="F2603" t="s">
        <v>269</v>
      </c>
      <c r="G2603">
        <v>24450</v>
      </c>
      <c r="H2603">
        <v>37.801535999999999</v>
      </c>
      <c r="I2603">
        <v>-79.417953999999995</v>
      </c>
      <c r="J2603" s="1" t="d">
        <v>2019-01-10</v>
      </c>
      <c r="K2603">
        <v>115956</v>
      </c>
      <c r="L2603" t="s">
        <v>30</v>
      </c>
      <c r="M2603" s="1" t="d">
        <v>2018-11-01</v>
      </c>
      <c r="N2603">
        <v>11</v>
      </c>
      <c r="O2603">
        <v>1</v>
      </c>
      <c r="P2603">
        <v>2018</v>
      </c>
      <c r="R2603" t="s">
        <v>26</v>
      </c>
      <c r="S2603" t="s">
        <v>31</v>
      </c>
    </row>
    <row r="2604" spans="1:19" x14ac:dyDescent="0.25">
      <c r="A2604" t="s">
        <v>338</v>
      </c>
      <c r="B2604" t="s">
        <v>35790</v>
      </c>
      <c r="C2604" t="s">
        <v>35791</v>
      </c>
      <c r="E2604" t="s">
        <v>22897</v>
      </c>
      <c r="F2604" t="s">
        <v>269</v>
      </c>
      <c r="G2604">
        <v>24504</v>
      </c>
      <c r="H2604">
        <v>37.411965000000002</v>
      </c>
      <c r="I2604">
        <v>-79.138105999999993</v>
      </c>
      <c r="J2604" s="1" t="d">
        <v>2019-01-10</v>
      </c>
      <c r="K2604">
        <v>115961</v>
      </c>
      <c r="L2604" t="s">
        <v>30</v>
      </c>
      <c r="M2604" s="1" t="d">
        <v>2018-11-01</v>
      </c>
      <c r="N2604">
        <v>11</v>
      </c>
      <c r="O2604">
        <v>1</v>
      </c>
      <c r="P2604">
        <v>2018</v>
      </c>
      <c r="R2604" t="s">
        <v>26</v>
      </c>
      <c r="S2604" t="s">
        <v>31</v>
      </c>
    </row>
    <row r="2605" spans="1:19" x14ac:dyDescent="0.25">
      <c r="A2605" t="s">
        <v>338</v>
      </c>
      <c r="B2605" t="s">
        <v>35793</v>
      </c>
      <c r="C2605" t="s">
        <v>35794</v>
      </c>
      <c r="E2605" t="s">
        <v>35795</v>
      </c>
      <c r="F2605" t="s">
        <v>269</v>
      </c>
      <c r="G2605">
        <v>23103</v>
      </c>
      <c r="H2605">
        <v>37.637655000000002</v>
      </c>
      <c r="I2605">
        <v>-77.688328999999996</v>
      </c>
      <c r="J2605" s="1" t="d">
        <v>2019-02-06</v>
      </c>
      <c r="K2605">
        <v>115963</v>
      </c>
      <c r="L2605" t="s">
        <v>103</v>
      </c>
      <c r="M2605" s="1" t="d">
        <v>2018-11-01</v>
      </c>
      <c r="N2605">
        <v>11</v>
      </c>
      <c r="O2605">
        <v>1</v>
      </c>
      <c r="P2605">
        <v>2018</v>
      </c>
      <c r="R2605" t="s">
        <v>26</v>
      </c>
      <c r="S2605" t="s">
        <v>31</v>
      </c>
    </row>
    <row r="2606" spans="1:19" x14ac:dyDescent="0.25">
      <c r="A2606" t="s">
        <v>338</v>
      </c>
      <c r="B2606" t="s">
        <v>35801</v>
      </c>
      <c r="C2606" t="s">
        <v>35802</v>
      </c>
      <c r="E2606" t="s">
        <v>11286</v>
      </c>
      <c r="F2606" t="s">
        <v>269</v>
      </c>
      <c r="G2606">
        <v>22102</v>
      </c>
      <c r="H2606">
        <v>38.919583000000003</v>
      </c>
      <c r="I2606">
        <v>-77.225780999999998</v>
      </c>
      <c r="J2606" s="1" t="d">
        <v>2019-01-10</v>
      </c>
      <c r="K2606">
        <v>115966</v>
      </c>
      <c r="L2606" t="s">
        <v>30</v>
      </c>
      <c r="M2606" s="1" t="d">
        <v>2018-11-01</v>
      </c>
      <c r="N2606">
        <v>11</v>
      </c>
      <c r="O2606">
        <v>1</v>
      </c>
      <c r="P2606">
        <v>2018</v>
      </c>
      <c r="R2606" t="s">
        <v>26</v>
      </c>
      <c r="S2606" t="s">
        <v>31</v>
      </c>
    </row>
    <row r="2607" spans="1:19" x14ac:dyDescent="0.25">
      <c r="A2607" t="s">
        <v>338</v>
      </c>
      <c r="B2607" t="s">
        <v>35808</v>
      </c>
      <c r="C2607" t="s">
        <v>35809</v>
      </c>
      <c r="E2607" t="s">
        <v>26196</v>
      </c>
      <c r="F2607" t="s">
        <v>269</v>
      </c>
      <c r="G2607">
        <v>20117</v>
      </c>
      <c r="H2607">
        <v>38.981206</v>
      </c>
      <c r="I2607">
        <v>-77.658297000000005</v>
      </c>
      <c r="J2607" s="1" t="d">
        <v>2019-01-10</v>
      </c>
      <c r="K2607">
        <v>115969</v>
      </c>
      <c r="L2607" t="s">
        <v>30</v>
      </c>
      <c r="M2607" s="1" t="d">
        <v>2018-11-01</v>
      </c>
      <c r="N2607">
        <v>11</v>
      </c>
      <c r="O2607">
        <v>1</v>
      </c>
      <c r="P2607">
        <v>2018</v>
      </c>
      <c r="R2607" t="s">
        <v>26</v>
      </c>
      <c r="S2607" t="s">
        <v>31</v>
      </c>
    </row>
    <row r="2608" spans="1:19" x14ac:dyDescent="0.25">
      <c r="A2608" t="s">
        <v>338</v>
      </c>
      <c r="B2608" t="s">
        <v>35810</v>
      </c>
      <c r="C2608" t="s">
        <v>26195</v>
      </c>
      <c r="E2608" t="s">
        <v>26196</v>
      </c>
      <c r="F2608" t="s">
        <v>269</v>
      </c>
      <c r="G2608">
        <v>20137</v>
      </c>
      <c r="H2608">
        <v>38.974449999999997</v>
      </c>
      <c r="I2608">
        <v>-77.743036000000004</v>
      </c>
      <c r="J2608" s="1" t="d">
        <v>2019-01-10</v>
      </c>
      <c r="K2608">
        <v>115970</v>
      </c>
      <c r="L2608" t="s">
        <v>30</v>
      </c>
      <c r="M2608" s="1" t="d">
        <v>2018-01-01</v>
      </c>
      <c r="N2608">
        <v>1</v>
      </c>
      <c r="O2608">
        <v>1</v>
      </c>
      <c r="P2608">
        <v>2018</v>
      </c>
      <c r="R2608" t="s">
        <v>26</v>
      </c>
      <c r="S2608" t="s">
        <v>31</v>
      </c>
    </row>
    <row r="2609" spans="1:19" x14ac:dyDescent="0.25">
      <c r="A2609" t="s">
        <v>338</v>
      </c>
      <c r="B2609" t="s">
        <v>35813</v>
      </c>
      <c r="C2609" t="s">
        <v>35814</v>
      </c>
      <c r="E2609" t="s">
        <v>26127</v>
      </c>
      <c r="F2609" t="s">
        <v>269</v>
      </c>
      <c r="G2609">
        <v>22957</v>
      </c>
      <c r="H2609">
        <v>38.217745999999998</v>
      </c>
      <c r="I2609">
        <v>-78.171121999999997</v>
      </c>
      <c r="J2609" s="1" t="d">
        <v>2019-01-10</v>
      </c>
      <c r="K2609">
        <v>115972</v>
      </c>
      <c r="L2609" t="s">
        <v>30</v>
      </c>
      <c r="M2609" s="1" t="d">
        <v>2018-11-01</v>
      </c>
      <c r="N2609">
        <v>11</v>
      </c>
      <c r="O2609">
        <v>1</v>
      </c>
      <c r="P2609">
        <v>2018</v>
      </c>
      <c r="R2609" t="s">
        <v>26</v>
      </c>
      <c r="S2609" t="s">
        <v>31</v>
      </c>
    </row>
    <row r="2610" spans="1:19" x14ac:dyDescent="0.25">
      <c r="A2610" t="s">
        <v>338</v>
      </c>
      <c r="B2610" t="s">
        <v>35816</v>
      </c>
      <c r="C2610" t="s">
        <v>35817</v>
      </c>
      <c r="E2610" t="s">
        <v>270</v>
      </c>
      <c r="F2610" t="s">
        <v>269</v>
      </c>
      <c r="G2610">
        <v>23601</v>
      </c>
      <c r="H2610">
        <v>37.093690000000002</v>
      </c>
      <c r="I2610">
        <v>-76.459190000000007</v>
      </c>
      <c r="J2610" s="1" t="d">
        <v>2019-01-10</v>
      </c>
      <c r="K2610">
        <v>115974</v>
      </c>
      <c r="L2610" t="s">
        <v>30</v>
      </c>
      <c r="M2610" s="1" t="d">
        <v>2018-11-01</v>
      </c>
      <c r="N2610">
        <v>11</v>
      </c>
      <c r="O2610">
        <v>1</v>
      </c>
      <c r="P2610">
        <v>2018</v>
      </c>
      <c r="R2610" t="s">
        <v>26</v>
      </c>
      <c r="S2610" t="s">
        <v>31</v>
      </c>
    </row>
    <row r="2611" spans="1:19" x14ac:dyDescent="0.25">
      <c r="A2611" t="s">
        <v>338</v>
      </c>
      <c r="B2611" t="s">
        <v>35824</v>
      </c>
      <c r="C2611" t="s">
        <v>35825</v>
      </c>
      <c r="E2611" t="s">
        <v>35826</v>
      </c>
      <c r="F2611" t="s">
        <v>269</v>
      </c>
      <c r="G2611">
        <v>22845</v>
      </c>
      <c r="H2611">
        <v>38.795385000000003</v>
      </c>
      <c r="I2611">
        <v>-78.816614000000001</v>
      </c>
      <c r="J2611" s="1" t="d">
        <v>2019-01-10</v>
      </c>
      <c r="K2611">
        <v>115978</v>
      </c>
      <c r="L2611" t="s">
        <v>30</v>
      </c>
      <c r="M2611" s="1" t="d">
        <v>2018-11-01</v>
      </c>
      <c r="N2611">
        <v>11</v>
      </c>
      <c r="O2611">
        <v>1</v>
      </c>
      <c r="P2611">
        <v>2018</v>
      </c>
      <c r="R2611" t="s">
        <v>26</v>
      </c>
      <c r="S2611" t="s">
        <v>31</v>
      </c>
    </row>
    <row r="2612" spans="1:19" x14ac:dyDescent="0.25">
      <c r="A2612" t="s">
        <v>338</v>
      </c>
      <c r="B2612" t="s">
        <v>35832</v>
      </c>
      <c r="C2612" t="s">
        <v>35833</v>
      </c>
      <c r="E2612" t="s">
        <v>35834</v>
      </c>
      <c r="F2612" t="s">
        <v>269</v>
      </c>
      <c r="G2612">
        <v>20132</v>
      </c>
      <c r="H2612">
        <v>39.180101000000001</v>
      </c>
      <c r="I2612">
        <v>-77.678116000000003</v>
      </c>
      <c r="J2612" s="1" t="d">
        <v>2019-01-10</v>
      </c>
      <c r="K2612">
        <v>115982</v>
      </c>
      <c r="L2612" t="s">
        <v>30</v>
      </c>
      <c r="M2612" s="1" t="d">
        <v>2018-11-01</v>
      </c>
      <c r="N2612">
        <v>11</v>
      </c>
      <c r="O2612">
        <v>1</v>
      </c>
      <c r="P2612">
        <v>2018</v>
      </c>
      <c r="R2612" t="s">
        <v>26</v>
      </c>
      <c r="S2612" t="s">
        <v>31</v>
      </c>
    </row>
    <row r="2613" spans="1:19" x14ac:dyDescent="0.25">
      <c r="A2613" t="s">
        <v>338</v>
      </c>
      <c r="B2613" t="s">
        <v>35841</v>
      </c>
      <c r="C2613" t="s">
        <v>35842</v>
      </c>
      <c r="E2613" t="s">
        <v>184</v>
      </c>
      <c r="F2613" t="s">
        <v>269</v>
      </c>
      <c r="G2613">
        <v>23220</v>
      </c>
      <c r="H2613">
        <v>37.546408</v>
      </c>
      <c r="I2613">
        <v>-77.456355000000002</v>
      </c>
      <c r="J2613" s="1" t="d">
        <v>2019-01-10</v>
      </c>
      <c r="K2613">
        <v>115985</v>
      </c>
      <c r="L2613" t="s">
        <v>30</v>
      </c>
      <c r="M2613" s="1" t="d">
        <v>2018-11-01</v>
      </c>
      <c r="N2613">
        <v>11</v>
      </c>
      <c r="O2613">
        <v>1</v>
      </c>
      <c r="P2613">
        <v>2018</v>
      </c>
      <c r="R2613" t="s">
        <v>26</v>
      </c>
      <c r="S2613" t="s">
        <v>31</v>
      </c>
    </row>
    <row r="2614" spans="1:19" x14ac:dyDescent="0.25">
      <c r="A2614" t="s">
        <v>338</v>
      </c>
      <c r="B2614" t="s">
        <v>35854</v>
      </c>
      <c r="C2614" t="s">
        <v>35855</v>
      </c>
      <c r="E2614" t="s">
        <v>184</v>
      </c>
      <c r="F2614" t="s">
        <v>269</v>
      </c>
      <c r="G2614">
        <v>23220</v>
      </c>
      <c r="H2614">
        <v>37.545335000000001</v>
      </c>
      <c r="I2614">
        <v>-77.446262000000004</v>
      </c>
      <c r="J2614" s="1" t="d">
        <v>2019-01-10</v>
      </c>
      <c r="K2614">
        <v>115992</v>
      </c>
      <c r="L2614" t="s">
        <v>30</v>
      </c>
      <c r="M2614" s="1" t="d">
        <v>2018-11-01</v>
      </c>
      <c r="N2614">
        <v>11</v>
      </c>
      <c r="O2614">
        <v>1</v>
      </c>
      <c r="P2614">
        <v>2018</v>
      </c>
      <c r="R2614" t="s">
        <v>26</v>
      </c>
      <c r="S2614" t="s">
        <v>31</v>
      </c>
    </row>
    <row r="2615" spans="1:19" x14ac:dyDescent="0.25">
      <c r="A2615" t="s">
        <v>338</v>
      </c>
      <c r="B2615" t="s">
        <v>35860</v>
      </c>
      <c r="C2615" t="s">
        <v>35861</v>
      </c>
      <c r="E2615" t="s">
        <v>184</v>
      </c>
      <c r="F2615" t="s">
        <v>269</v>
      </c>
      <c r="G2615">
        <v>23231</v>
      </c>
      <c r="H2615">
        <v>37.512520000000002</v>
      </c>
      <c r="I2615">
        <v>-77.406617999999995</v>
      </c>
      <c r="J2615" s="1" t="d">
        <v>2019-01-10</v>
      </c>
      <c r="K2615">
        <v>115995</v>
      </c>
      <c r="L2615" t="s">
        <v>30</v>
      </c>
      <c r="M2615" s="1" t="d">
        <v>2018-11-01</v>
      </c>
      <c r="N2615">
        <v>11</v>
      </c>
      <c r="O2615">
        <v>1</v>
      </c>
      <c r="P2615">
        <v>2018</v>
      </c>
      <c r="R2615" t="s">
        <v>26</v>
      </c>
      <c r="S2615" t="s">
        <v>31</v>
      </c>
    </row>
    <row r="2616" spans="1:19" x14ac:dyDescent="0.25">
      <c r="A2616" t="s">
        <v>338</v>
      </c>
      <c r="B2616" t="s">
        <v>35886</v>
      </c>
      <c r="C2616" t="s">
        <v>35887</v>
      </c>
      <c r="E2616" t="s">
        <v>10233</v>
      </c>
      <c r="F2616" t="s">
        <v>269</v>
      </c>
      <c r="G2616">
        <v>24401</v>
      </c>
      <c r="H2616">
        <v>38.126007000000001</v>
      </c>
      <c r="I2616">
        <v>-79.034782000000007</v>
      </c>
      <c r="J2616" s="1" t="d">
        <v>2019-02-06</v>
      </c>
      <c r="K2616">
        <v>116010</v>
      </c>
      <c r="L2616" t="s">
        <v>103</v>
      </c>
      <c r="M2616" s="1" t="d">
        <v>2018-11-01</v>
      </c>
      <c r="N2616">
        <v>11</v>
      </c>
      <c r="O2616">
        <v>1</v>
      </c>
      <c r="P2616">
        <v>2018</v>
      </c>
      <c r="R2616" t="s">
        <v>26</v>
      </c>
      <c r="S2616" t="s">
        <v>31</v>
      </c>
    </row>
    <row r="2617" spans="1:19" x14ac:dyDescent="0.25">
      <c r="A2617" t="s">
        <v>338</v>
      </c>
      <c r="B2617" t="s">
        <v>35893</v>
      </c>
      <c r="C2617" t="s">
        <v>35894</v>
      </c>
      <c r="E2617" t="s">
        <v>35895</v>
      </c>
      <c r="F2617" t="s">
        <v>269</v>
      </c>
      <c r="G2617">
        <v>24175</v>
      </c>
      <c r="H2617">
        <v>37.383482999999998</v>
      </c>
      <c r="I2617">
        <v>-79.903625000000005</v>
      </c>
      <c r="J2617" s="1" t="d">
        <v>2019-02-06</v>
      </c>
      <c r="K2617">
        <v>116013</v>
      </c>
      <c r="L2617" t="s">
        <v>103</v>
      </c>
      <c r="M2617" s="1" t="d">
        <v>2018-11-01</v>
      </c>
      <c r="N2617">
        <v>11</v>
      </c>
      <c r="O2617">
        <v>1</v>
      </c>
      <c r="P2617">
        <v>2018</v>
      </c>
      <c r="R2617" t="s">
        <v>26</v>
      </c>
      <c r="S2617" t="s">
        <v>31</v>
      </c>
    </row>
    <row r="2618" spans="1:19" x14ac:dyDescent="0.25">
      <c r="A2618" t="s">
        <v>338</v>
      </c>
      <c r="B2618" t="s">
        <v>35896</v>
      </c>
      <c r="C2618" t="s">
        <v>20083</v>
      </c>
      <c r="E2618" t="s">
        <v>20084</v>
      </c>
      <c r="F2618" t="s">
        <v>269</v>
      </c>
      <c r="G2618">
        <v>24483</v>
      </c>
      <c r="H2618">
        <v>37.887210000000003</v>
      </c>
      <c r="I2618">
        <v>-79.164282999999998</v>
      </c>
      <c r="J2618" s="1" t="d">
        <v>2019-01-10</v>
      </c>
      <c r="K2618">
        <v>116014</v>
      </c>
      <c r="L2618" t="s">
        <v>30</v>
      </c>
      <c r="M2618" s="1" t="d">
        <v>2018-11-01</v>
      </c>
      <c r="N2618">
        <v>11</v>
      </c>
      <c r="O2618">
        <v>1</v>
      </c>
      <c r="P2618">
        <v>2018</v>
      </c>
      <c r="R2618" t="s">
        <v>26</v>
      </c>
      <c r="S2618" t="s">
        <v>31</v>
      </c>
    </row>
    <row r="2619" spans="1:19" x14ac:dyDescent="0.25">
      <c r="A2619" t="s">
        <v>338</v>
      </c>
      <c r="B2619" t="s">
        <v>35899</v>
      </c>
      <c r="C2619" t="s">
        <v>35900</v>
      </c>
      <c r="E2619" t="s">
        <v>4317</v>
      </c>
      <c r="F2619" t="s">
        <v>269</v>
      </c>
      <c r="G2619">
        <v>23451</v>
      </c>
      <c r="H2619">
        <v>36.904634000000001</v>
      </c>
      <c r="I2619">
        <v>-76.071834999999993</v>
      </c>
      <c r="J2619" s="1" t="d">
        <v>2019-01-10</v>
      </c>
      <c r="K2619">
        <v>116017</v>
      </c>
      <c r="L2619" t="s">
        <v>30</v>
      </c>
      <c r="M2619" s="1" t="d">
        <v>2018-01-01</v>
      </c>
      <c r="N2619">
        <v>1</v>
      </c>
      <c r="O2619">
        <v>1</v>
      </c>
      <c r="P2619">
        <v>2018</v>
      </c>
      <c r="R2619" t="s">
        <v>26</v>
      </c>
      <c r="S2619" t="s">
        <v>31</v>
      </c>
    </row>
    <row r="2620" spans="1:19" x14ac:dyDescent="0.25">
      <c r="A2620" t="s">
        <v>338</v>
      </c>
      <c r="B2620" t="s">
        <v>35901</v>
      </c>
      <c r="C2620" t="s">
        <v>35902</v>
      </c>
      <c r="E2620" t="s">
        <v>4317</v>
      </c>
      <c r="F2620" t="s">
        <v>269</v>
      </c>
      <c r="G2620">
        <v>23451</v>
      </c>
      <c r="H2620">
        <v>36.911175999999998</v>
      </c>
      <c r="I2620">
        <v>-76.074183000000005</v>
      </c>
      <c r="J2620" s="1" t="d">
        <v>2019-01-10</v>
      </c>
      <c r="K2620">
        <v>116018</v>
      </c>
      <c r="L2620" t="s">
        <v>30</v>
      </c>
      <c r="M2620" s="1" t="d">
        <v>2018-11-01</v>
      </c>
      <c r="N2620">
        <v>11</v>
      </c>
      <c r="O2620">
        <v>1</v>
      </c>
      <c r="P2620">
        <v>2018</v>
      </c>
      <c r="R2620" t="s">
        <v>26</v>
      </c>
      <c r="S2620" t="s">
        <v>31</v>
      </c>
    </row>
    <row r="2621" spans="1:19" x14ac:dyDescent="0.25">
      <c r="A2621" t="s">
        <v>338</v>
      </c>
      <c r="B2621" t="s">
        <v>35905</v>
      </c>
      <c r="C2621" t="s">
        <v>35906</v>
      </c>
      <c r="E2621" t="s">
        <v>4317</v>
      </c>
      <c r="F2621" t="s">
        <v>269</v>
      </c>
      <c r="G2621">
        <v>23451</v>
      </c>
      <c r="H2621">
        <v>36.916519000000001</v>
      </c>
      <c r="I2621">
        <v>-76.055713999999995</v>
      </c>
      <c r="J2621" s="1" t="d">
        <v>2019-01-10</v>
      </c>
      <c r="K2621">
        <v>116020</v>
      </c>
      <c r="L2621" t="s">
        <v>30</v>
      </c>
      <c r="M2621" s="1" t="d">
        <v>2018-08-01</v>
      </c>
      <c r="N2621">
        <v>8</v>
      </c>
      <c r="O2621">
        <v>1</v>
      </c>
      <c r="P2621">
        <v>2018</v>
      </c>
      <c r="R2621" t="s">
        <v>26</v>
      </c>
      <c r="S2621" t="s">
        <v>31</v>
      </c>
    </row>
    <row r="2622" spans="1:19" x14ac:dyDescent="0.25">
      <c r="A2622" t="s">
        <v>338</v>
      </c>
      <c r="B2622" t="s">
        <v>35899</v>
      </c>
      <c r="C2622" t="s">
        <v>35907</v>
      </c>
      <c r="E2622" t="s">
        <v>4317</v>
      </c>
      <c r="F2622" t="s">
        <v>269</v>
      </c>
      <c r="G2622">
        <v>23456</v>
      </c>
      <c r="H2622">
        <v>36.761347999999998</v>
      </c>
      <c r="I2622">
        <v>-76.072210999999996</v>
      </c>
      <c r="J2622" s="1" t="d">
        <v>2019-01-10</v>
      </c>
      <c r="K2622">
        <v>116021</v>
      </c>
      <c r="L2622" t="s">
        <v>30</v>
      </c>
      <c r="M2622" s="1" t="d">
        <v>2018-11-01</v>
      </c>
      <c r="N2622">
        <v>11</v>
      </c>
      <c r="O2622">
        <v>1</v>
      </c>
      <c r="P2622">
        <v>2018</v>
      </c>
      <c r="R2622" t="s">
        <v>26</v>
      </c>
      <c r="S2622" t="s">
        <v>31</v>
      </c>
    </row>
    <row r="2623" spans="1:19" x14ac:dyDescent="0.25">
      <c r="A2623" t="s">
        <v>338</v>
      </c>
      <c r="B2623" t="s">
        <v>35911</v>
      </c>
      <c r="C2623" t="s">
        <v>35912</v>
      </c>
      <c r="E2623" t="s">
        <v>4317</v>
      </c>
      <c r="F2623" t="s">
        <v>269</v>
      </c>
      <c r="G2623">
        <v>23451</v>
      </c>
      <c r="H2623">
        <v>36.869202999999999</v>
      </c>
      <c r="I2623">
        <v>-75.983504999999994</v>
      </c>
      <c r="J2623" s="1" t="d">
        <v>2019-02-06</v>
      </c>
      <c r="K2623">
        <v>116024</v>
      </c>
      <c r="L2623" t="s">
        <v>103</v>
      </c>
      <c r="M2623" s="1" t="d">
        <v>2018-11-01</v>
      </c>
      <c r="N2623">
        <v>11</v>
      </c>
      <c r="O2623">
        <v>1</v>
      </c>
      <c r="P2623">
        <v>2018</v>
      </c>
      <c r="R2623" t="s">
        <v>26</v>
      </c>
      <c r="S2623" t="s">
        <v>31</v>
      </c>
    </row>
    <row r="2624" spans="1:19" x14ac:dyDescent="0.25">
      <c r="A2624" t="s">
        <v>338</v>
      </c>
      <c r="B2624" t="s">
        <v>35913</v>
      </c>
      <c r="C2624" t="s">
        <v>35914</v>
      </c>
      <c r="E2624" t="s">
        <v>4317</v>
      </c>
      <c r="F2624" t="s">
        <v>269</v>
      </c>
      <c r="G2624">
        <v>23455</v>
      </c>
      <c r="H2624">
        <v>36.904510999999999</v>
      </c>
      <c r="I2624">
        <v>-76.123041999999998</v>
      </c>
      <c r="J2624" s="1" t="d">
        <v>2019-01-10</v>
      </c>
      <c r="K2624">
        <v>116025</v>
      </c>
      <c r="L2624" t="s">
        <v>30</v>
      </c>
      <c r="M2624" s="1" t="d">
        <v>2018-11-01</v>
      </c>
      <c r="N2624">
        <v>11</v>
      </c>
      <c r="O2624">
        <v>1</v>
      </c>
      <c r="P2624">
        <v>2018</v>
      </c>
      <c r="R2624" t="s">
        <v>26</v>
      </c>
      <c r="S2624" t="s">
        <v>31</v>
      </c>
    </row>
    <row r="2625" spans="1:19" x14ac:dyDescent="0.25">
      <c r="A2625" t="s">
        <v>338</v>
      </c>
      <c r="B2625" t="s">
        <v>35915</v>
      </c>
      <c r="C2625" t="s">
        <v>26202</v>
      </c>
      <c r="E2625" t="s">
        <v>4317</v>
      </c>
      <c r="F2625" t="s">
        <v>269</v>
      </c>
      <c r="G2625">
        <v>23462</v>
      </c>
      <c r="H2625">
        <v>36.843811000000002</v>
      </c>
      <c r="I2625">
        <v>-76.133397000000002</v>
      </c>
      <c r="J2625" s="1" t="d">
        <v>2019-01-10</v>
      </c>
      <c r="K2625">
        <v>116026</v>
      </c>
      <c r="L2625" t="s">
        <v>30</v>
      </c>
      <c r="M2625" s="1" t="d">
        <v>2018-01-01</v>
      </c>
      <c r="N2625">
        <v>1</v>
      </c>
      <c r="O2625">
        <v>1</v>
      </c>
      <c r="P2625">
        <v>2018</v>
      </c>
      <c r="R2625" t="s">
        <v>26</v>
      </c>
      <c r="S2625" t="s">
        <v>31</v>
      </c>
    </row>
    <row r="2626" spans="1:19" x14ac:dyDescent="0.25">
      <c r="A2626" t="s">
        <v>338</v>
      </c>
      <c r="B2626" t="s">
        <v>35899</v>
      </c>
      <c r="C2626" t="s">
        <v>35919</v>
      </c>
      <c r="E2626" t="s">
        <v>4317</v>
      </c>
      <c r="F2626" t="s">
        <v>269</v>
      </c>
      <c r="G2626">
        <v>23451</v>
      </c>
      <c r="H2626">
        <v>36.838262999999998</v>
      </c>
      <c r="I2626">
        <v>-75.972680999999994</v>
      </c>
      <c r="J2626" s="1" t="d">
        <v>2019-01-10</v>
      </c>
      <c r="K2626">
        <v>116029</v>
      </c>
      <c r="L2626" t="s">
        <v>30</v>
      </c>
      <c r="M2626" s="1" t="d">
        <v>2018-11-01</v>
      </c>
      <c r="N2626">
        <v>11</v>
      </c>
      <c r="O2626">
        <v>1</v>
      </c>
      <c r="P2626">
        <v>2018</v>
      </c>
      <c r="R2626" t="s">
        <v>26</v>
      </c>
      <c r="S2626" t="s">
        <v>31</v>
      </c>
    </row>
    <row r="2627" spans="1:19" x14ac:dyDescent="0.25">
      <c r="A2627" t="s">
        <v>338</v>
      </c>
      <c r="B2627" t="s">
        <v>35928</v>
      </c>
      <c r="C2627" t="s">
        <v>29213</v>
      </c>
      <c r="E2627" t="s">
        <v>1109</v>
      </c>
      <c r="F2627" t="s">
        <v>269</v>
      </c>
      <c r="G2627">
        <v>23185</v>
      </c>
      <c r="H2627">
        <v>37.291553</v>
      </c>
      <c r="I2627">
        <v>-76.644064</v>
      </c>
      <c r="J2627" s="1" t="d">
        <v>2019-01-10</v>
      </c>
      <c r="K2627">
        <v>116034</v>
      </c>
      <c r="L2627" t="s">
        <v>30</v>
      </c>
      <c r="M2627" s="1" t="d">
        <v>2018-07-01</v>
      </c>
      <c r="N2627">
        <v>7</v>
      </c>
      <c r="O2627">
        <v>1</v>
      </c>
      <c r="P2627">
        <v>2018</v>
      </c>
      <c r="R2627" t="s">
        <v>26</v>
      </c>
      <c r="S2627" t="s">
        <v>31</v>
      </c>
    </row>
    <row r="2628" spans="1:19" x14ac:dyDescent="0.25">
      <c r="A2628" t="s">
        <v>338</v>
      </c>
      <c r="B2628" t="s">
        <v>35931</v>
      </c>
      <c r="C2628" t="s">
        <v>25552</v>
      </c>
      <c r="E2628" t="s">
        <v>10813</v>
      </c>
      <c r="F2628" t="s">
        <v>269</v>
      </c>
      <c r="G2628">
        <v>23690</v>
      </c>
      <c r="H2628">
        <v>37.238329999999998</v>
      </c>
      <c r="I2628">
        <v>-76.508865999999998</v>
      </c>
      <c r="J2628" s="1" t="d">
        <v>2019-01-10</v>
      </c>
      <c r="K2628">
        <v>116036</v>
      </c>
      <c r="L2628" t="s">
        <v>30</v>
      </c>
      <c r="M2628" s="1" t="d">
        <v>2018-01-01</v>
      </c>
      <c r="N2628">
        <v>1</v>
      </c>
      <c r="O2628">
        <v>1</v>
      </c>
      <c r="P2628">
        <v>2018</v>
      </c>
      <c r="R2628" t="s">
        <v>26</v>
      </c>
      <c r="S2628" t="s">
        <v>31</v>
      </c>
    </row>
    <row r="2629" spans="1:19" x14ac:dyDescent="0.25">
      <c r="A2629" t="s">
        <v>338</v>
      </c>
      <c r="B2629" t="s">
        <v>35935</v>
      </c>
      <c r="C2629" t="s">
        <v>35936</v>
      </c>
      <c r="E2629" t="s">
        <v>35934</v>
      </c>
      <c r="F2629" t="s">
        <v>1120</v>
      </c>
      <c r="G2629">
        <v>5031</v>
      </c>
      <c r="H2629">
        <v>43.724665340000001</v>
      </c>
      <c r="I2629">
        <v>-72.615775360000001</v>
      </c>
      <c r="J2629" s="1" t="d">
        <v>2019-01-10</v>
      </c>
      <c r="K2629">
        <v>116038</v>
      </c>
      <c r="L2629" t="s">
        <v>30</v>
      </c>
      <c r="M2629" s="1" t="d">
        <v>2018-11-01</v>
      </c>
      <c r="N2629">
        <v>11</v>
      </c>
      <c r="O2629">
        <v>1</v>
      </c>
      <c r="P2629">
        <v>2018</v>
      </c>
      <c r="R2629" t="s">
        <v>26</v>
      </c>
      <c r="S2629" t="s">
        <v>31</v>
      </c>
    </row>
    <row r="2630" spans="1:19" x14ac:dyDescent="0.25">
      <c r="A2630" t="s">
        <v>338</v>
      </c>
      <c r="B2630" t="s">
        <v>35939</v>
      </c>
      <c r="C2630" t="s">
        <v>35940</v>
      </c>
      <c r="E2630" t="s">
        <v>35941</v>
      </c>
      <c r="F2630" t="s">
        <v>1120</v>
      </c>
      <c r="G2630">
        <v>5737</v>
      </c>
      <c r="H2630">
        <v>43.729854000000003</v>
      </c>
      <c r="I2630">
        <v>-72.937849999999997</v>
      </c>
      <c r="J2630" s="1" t="d">
        <v>2019-01-10</v>
      </c>
      <c r="K2630">
        <v>116040</v>
      </c>
      <c r="L2630" t="s">
        <v>30</v>
      </c>
      <c r="M2630" s="1" t="d">
        <v>2018-11-01</v>
      </c>
      <c r="N2630">
        <v>11</v>
      </c>
      <c r="O2630">
        <v>1</v>
      </c>
      <c r="P2630">
        <v>2018</v>
      </c>
      <c r="R2630" t="s">
        <v>26</v>
      </c>
      <c r="S2630" t="s">
        <v>31</v>
      </c>
    </row>
    <row r="2631" spans="1:19" x14ac:dyDescent="0.25">
      <c r="A2631" t="s">
        <v>338</v>
      </c>
      <c r="B2631" t="s">
        <v>35946</v>
      </c>
      <c r="C2631" t="s">
        <v>35947</v>
      </c>
      <c r="E2631" t="s">
        <v>35948</v>
      </c>
      <c r="F2631" t="s">
        <v>1120</v>
      </c>
      <c r="G2631">
        <v>5655</v>
      </c>
      <c r="H2631">
        <v>44.581187999999997</v>
      </c>
      <c r="I2631">
        <v>-72.622344999999996</v>
      </c>
      <c r="J2631" s="1" t="d">
        <v>2019-01-10</v>
      </c>
      <c r="K2631">
        <v>116044</v>
      </c>
      <c r="L2631" t="s">
        <v>30</v>
      </c>
      <c r="M2631" s="1" t="d">
        <v>2018-11-01</v>
      </c>
      <c r="N2631">
        <v>11</v>
      </c>
      <c r="O2631">
        <v>1</v>
      </c>
      <c r="P2631">
        <v>2018</v>
      </c>
      <c r="R2631" t="s">
        <v>26</v>
      </c>
      <c r="S2631" t="s">
        <v>27</v>
      </c>
    </row>
    <row r="2632" spans="1:19" x14ac:dyDescent="0.25">
      <c r="A2632" t="s">
        <v>338</v>
      </c>
      <c r="B2632" t="s">
        <v>35949</v>
      </c>
      <c r="C2632" t="s">
        <v>35950</v>
      </c>
      <c r="E2632" t="s">
        <v>35951</v>
      </c>
      <c r="F2632" t="s">
        <v>1120</v>
      </c>
      <c r="G2632">
        <v>5859</v>
      </c>
      <c r="H2632">
        <v>44.937224999999998</v>
      </c>
      <c r="I2632">
        <v>-72.500135</v>
      </c>
      <c r="J2632" s="1" t="d">
        <v>2019-01-10</v>
      </c>
      <c r="K2632">
        <v>116045</v>
      </c>
      <c r="L2632" t="s">
        <v>30</v>
      </c>
      <c r="M2632" s="1" t="d">
        <v>2018-09-01</v>
      </c>
      <c r="N2632">
        <v>9</v>
      </c>
      <c r="O2632">
        <v>1</v>
      </c>
      <c r="P2632">
        <v>2018</v>
      </c>
      <c r="R2632" t="s">
        <v>26</v>
      </c>
      <c r="S2632" t="s">
        <v>31</v>
      </c>
    </row>
    <row r="2633" spans="1:19" x14ac:dyDescent="0.25">
      <c r="A2633" t="s">
        <v>338</v>
      </c>
      <c r="B2633" t="s">
        <v>35952</v>
      </c>
      <c r="C2633" t="s">
        <v>26964</v>
      </c>
      <c r="E2633" t="s">
        <v>26966</v>
      </c>
      <c r="F2633" t="s">
        <v>1120</v>
      </c>
      <c r="G2633">
        <v>5751</v>
      </c>
      <c r="H2633">
        <v>43.624245999999999</v>
      </c>
      <c r="I2633">
        <v>-72.800866999999997</v>
      </c>
      <c r="J2633" s="1" t="d">
        <v>2019-01-10</v>
      </c>
      <c r="K2633">
        <v>116046</v>
      </c>
      <c r="L2633" t="s">
        <v>30</v>
      </c>
      <c r="M2633" s="1" t="d">
        <v>2018-07-01</v>
      </c>
      <c r="N2633">
        <v>7</v>
      </c>
      <c r="O2633">
        <v>1</v>
      </c>
      <c r="P2633">
        <v>2018</v>
      </c>
      <c r="R2633" t="s">
        <v>26</v>
      </c>
      <c r="S2633" t="s">
        <v>31</v>
      </c>
    </row>
    <row r="2634" spans="1:19" x14ac:dyDescent="0.25">
      <c r="A2634" t="s">
        <v>338</v>
      </c>
      <c r="B2634" t="s">
        <v>35953</v>
      </c>
      <c r="C2634" t="s">
        <v>26964</v>
      </c>
      <c r="E2634" t="s">
        <v>26966</v>
      </c>
      <c r="F2634" t="s">
        <v>1120</v>
      </c>
      <c r="G2634">
        <v>5751</v>
      </c>
      <c r="H2634">
        <v>43.624245999999999</v>
      </c>
      <c r="I2634">
        <v>-72.800866999999997</v>
      </c>
      <c r="J2634" s="1" t="d">
        <v>2019-01-10</v>
      </c>
      <c r="K2634">
        <v>116047</v>
      </c>
      <c r="L2634" t="s">
        <v>30</v>
      </c>
      <c r="M2634" s="1" t="d">
        <v>2018-07-01</v>
      </c>
      <c r="N2634">
        <v>7</v>
      </c>
      <c r="O2634">
        <v>1</v>
      </c>
      <c r="P2634">
        <v>2018</v>
      </c>
      <c r="R2634" t="s">
        <v>26</v>
      </c>
      <c r="S2634" t="s">
        <v>31</v>
      </c>
    </row>
    <row r="2635" spans="1:19" x14ac:dyDescent="0.25">
      <c r="A2635" t="s">
        <v>338</v>
      </c>
      <c r="B2635" t="s">
        <v>35954</v>
      </c>
      <c r="C2635" t="s">
        <v>26964</v>
      </c>
      <c r="E2635" t="s">
        <v>26966</v>
      </c>
      <c r="F2635" t="s">
        <v>1120</v>
      </c>
      <c r="G2635">
        <v>5751</v>
      </c>
      <c r="H2635">
        <v>43.624245999999999</v>
      </c>
      <c r="I2635">
        <v>-72.800866999999997</v>
      </c>
      <c r="J2635" s="1" t="d">
        <v>2019-01-10</v>
      </c>
      <c r="K2635">
        <v>116048</v>
      </c>
      <c r="L2635" t="s">
        <v>30</v>
      </c>
      <c r="M2635" s="1" t="d">
        <v>2018-11-01</v>
      </c>
      <c r="N2635">
        <v>11</v>
      </c>
      <c r="O2635">
        <v>1</v>
      </c>
      <c r="P2635">
        <v>2018</v>
      </c>
      <c r="R2635" t="s">
        <v>26</v>
      </c>
      <c r="S2635" t="s">
        <v>31</v>
      </c>
    </row>
    <row r="2636" spans="1:19" x14ac:dyDescent="0.25">
      <c r="A2636" t="s">
        <v>338</v>
      </c>
      <c r="B2636" t="s">
        <v>35955</v>
      </c>
      <c r="C2636" t="s">
        <v>26970</v>
      </c>
      <c r="E2636" t="s">
        <v>26966</v>
      </c>
      <c r="F2636" t="s">
        <v>1120</v>
      </c>
      <c r="G2636">
        <v>5751</v>
      </c>
      <c r="H2636">
        <v>43.613951</v>
      </c>
      <c r="I2636">
        <v>-72.756156000000004</v>
      </c>
      <c r="J2636" s="1" t="d">
        <v>2019-01-10</v>
      </c>
      <c r="K2636">
        <v>116049</v>
      </c>
      <c r="L2636" t="s">
        <v>30</v>
      </c>
      <c r="M2636" s="1" t="d">
        <v>2018-07-01</v>
      </c>
      <c r="N2636">
        <v>7</v>
      </c>
      <c r="O2636">
        <v>1</v>
      </c>
      <c r="P2636">
        <v>2018</v>
      </c>
      <c r="R2636" t="s">
        <v>26</v>
      </c>
      <c r="S2636" t="s">
        <v>31</v>
      </c>
    </row>
    <row r="2637" spans="1:19" x14ac:dyDescent="0.25">
      <c r="A2637" t="s">
        <v>338</v>
      </c>
      <c r="B2637" t="s">
        <v>35956</v>
      </c>
      <c r="C2637" t="s">
        <v>26973</v>
      </c>
      <c r="E2637" t="s">
        <v>26966</v>
      </c>
      <c r="F2637" t="s">
        <v>1120</v>
      </c>
      <c r="G2637">
        <v>5751</v>
      </c>
      <c r="H2637">
        <v>43.662473400000003</v>
      </c>
      <c r="I2637">
        <v>-72.843167500000007</v>
      </c>
      <c r="J2637" s="1" t="d">
        <v>2019-01-10</v>
      </c>
      <c r="K2637">
        <v>116050</v>
      </c>
      <c r="L2637" t="s">
        <v>30</v>
      </c>
      <c r="M2637" s="1" t="d">
        <v>2018-07-01</v>
      </c>
      <c r="N2637">
        <v>7</v>
      </c>
      <c r="O2637">
        <v>1</v>
      </c>
      <c r="P2637">
        <v>2018</v>
      </c>
      <c r="R2637" t="s">
        <v>26</v>
      </c>
      <c r="S2637" t="s">
        <v>31</v>
      </c>
    </row>
    <row r="2638" spans="1:19" x14ac:dyDescent="0.25">
      <c r="A2638" t="s">
        <v>338</v>
      </c>
      <c r="B2638" t="s">
        <v>35972</v>
      </c>
      <c r="C2638" t="s">
        <v>35973</v>
      </c>
      <c r="E2638" t="s">
        <v>1834</v>
      </c>
      <c r="F2638" t="s">
        <v>1120</v>
      </c>
      <c r="G2638">
        <v>5152</v>
      </c>
      <c r="H2638">
        <v>43.216625000000001</v>
      </c>
      <c r="I2638">
        <v>-72.925323000000006</v>
      </c>
      <c r="J2638" s="1" t="d">
        <v>2019-01-10</v>
      </c>
      <c r="K2638">
        <v>116057</v>
      </c>
      <c r="L2638" t="s">
        <v>30</v>
      </c>
      <c r="M2638" s="1" t="d">
        <v>2018-11-01</v>
      </c>
      <c r="N2638">
        <v>11</v>
      </c>
      <c r="O2638">
        <v>1</v>
      </c>
      <c r="P2638">
        <v>2018</v>
      </c>
      <c r="R2638" t="s">
        <v>26</v>
      </c>
      <c r="S2638" t="s">
        <v>31</v>
      </c>
    </row>
    <row r="2639" spans="1:19" x14ac:dyDescent="0.25">
      <c r="A2639" t="s">
        <v>338</v>
      </c>
      <c r="B2639" t="s">
        <v>35974</v>
      </c>
      <c r="C2639" t="s">
        <v>35975</v>
      </c>
      <c r="E2639" t="s">
        <v>35976</v>
      </c>
      <c r="F2639" t="s">
        <v>1120</v>
      </c>
      <c r="G2639">
        <v>5059</v>
      </c>
      <c r="H2639">
        <v>43.644794320000003</v>
      </c>
      <c r="I2639">
        <v>-72.424519439999997</v>
      </c>
      <c r="J2639" s="1" t="d">
        <v>2019-01-10</v>
      </c>
      <c r="K2639">
        <v>116058</v>
      </c>
      <c r="L2639" t="s">
        <v>30</v>
      </c>
      <c r="M2639" s="1" t="d">
        <v>2018-11-01</v>
      </c>
      <c r="N2639">
        <v>11</v>
      </c>
      <c r="O2639">
        <v>1</v>
      </c>
      <c r="P2639">
        <v>2018</v>
      </c>
      <c r="R2639" t="s">
        <v>26</v>
      </c>
      <c r="S2639" t="s">
        <v>31</v>
      </c>
    </row>
    <row r="2640" spans="1:19" x14ac:dyDescent="0.25">
      <c r="A2640" t="s">
        <v>338</v>
      </c>
      <c r="B2640" t="s">
        <v>35977</v>
      </c>
      <c r="C2640" t="s">
        <v>35978</v>
      </c>
      <c r="E2640" t="s">
        <v>35979</v>
      </c>
      <c r="F2640" t="s">
        <v>1120</v>
      </c>
      <c r="G2640">
        <v>5669</v>
      </c>
      <c r="H2640">
        <v>44.073711000000003</v>
      </c>
      <c r="I2640">
        <v>-72.746215000000007</v>
      </c>
      <c r="J2640" s="1" t="d">
        <v>2019-01-10</v>
      </c>
      <c r="K2640">
        <v>116059</v>
      </c>
      <c r="L2640" t="s">
        <v>30</v>
      </c>
      <c r="M2640" s="1" t="d">
        <v>2018-11-01</v>
      </c>
      <c r="N2640">
        <v>11</v>
      </c>
      <c r="O2640">
        <v>1</v>
      </c>
      <c r="P2640">
        <v>2018</v>
      </c>
      <c r="R2640" t="s">
        <v>26</v>
      </c>
      <c r="S2640" t="s">
        <v>31</v>
      </c>
    </row>
    <row r="2641" spans="1:19" x14ac:dyDescent="0.25">
      <c r="A2641" t="s">
        <v>338</v>
      </c>
      <c r="B2641" t="s">
        <v>35983</v>
      </c>
      <c r="C2641" t="s">
        <v>35984</v>
      </c>
      <c r="E2641" t="s">
        <v>31222</v>
      </c>
      <c r="F2641" t="s">
        <v>1120</v>
      </c>
      <c r="G2641">
        <v>5360</v>
      </c>
      <c r="H2641">
        <v>43.056607999999997</v>
      </c>
      <c r="I2641">
        <v>-72.898117999999997</v>
      </c>
      <c r="J2641" s="1" t="d">
        <v>2019-01-10</v>
      </c>
      <c r="K2641">
        <v>116062</v>
      </c>
      <c r="L2641" t="s">
        <v>30</v>
      </c>
      <c r="M2641" s="1" t="d">
        <v>2018-11-01</v>
      </c>
      <c r="N2641">
        <v>11</v>
      </c>
      <c r="O2641">
        <v>1</v>
      </c>
      <c r="P2641">
        <v>2018</v>
      </c>
      <c r="R2641" t="s">
        <v>26</v>
      </c>
      <c r="S2641" t="s">
        <v>27</v>
      </c>
    </row>
    <row r="2642" spans="1:19" x14ac:dyDescent="0.25">
      <c r="A2642" t="s">
        <v>338</v>
      </c>
      <c r="B2642" t="s">
        <v>36001</v>
      </c>
      <c r="C2642" t="s">
        <v>36002</v>
      </c>
      <c r="E2642" t="s">
        <v>13200</v>
      </c>
      <c r="F2642" t="s">
        <v>1120</v>
      </c>
      <c r="G2642">
        <v>5091</v>
      </c>
      <c r="H2642">
        <v>43.596685999999998</v>
      </c>
      <c r="I2642">
        <v>-72.600724</v>
      </c>
      <c r="J2642" s="1" t="d">
        <v>2019-01-10</v>
      </c>
      <c r="K2642">
        <v>116071</v>
      </c>
      <c r="L2642" t="s">
        <v>30</v>
      </c>
      <c r="M2642" s="1" t="d">
        <v>2018-11-01</v>
      </c>
      <c r="N2642">
        <v>11</v>
      </c>
      <c r="O2642">
        <v>1</v>
      </c>
      <c r="P2642">
        <v>2018</v>
      </c>
      <c r="R2642" t="s">
        <v>26</v>
      </c>
      <c r="S2642" t="s">
        <v>31</v>
      </c>
    </row>
    <row r="2643" spans="1:19" x14ac:dyDescent="0.25">
      <c r="A2643" t="s">
        <v>338</v>
      </c>
      <c r="B2643" t="s">
        <v>36003</v>
      </c>
      <c r="C2643" t="s">
        <v>27135</v>
      </c>
      <c r="E2643" t="s">
        <v>13200</v>
      </c>
      <c r="F2643" t="s">
        <v>1120</v>
      </c>
      <c r="G2643">
        <v>5091</v>
      </c>
      <c r="H2643">
        <v>43.626916000000001</v>
      </c>
      <c r="I2643">
        <v>-72.509662000000006</v>
      </c>
      <c r="J2643" s="1" t="d">
        <v>2019-01-10</v>
      </c>
      <c r="K2643">
        <v>116072</v>
      </c>
      <c r="L2643" t="s">
        <v>30</v>
      </c>
      <c r="M2643" s="1" t="d">
        <v>2018-08-01</v>
      </c>
      <c r="N2643">
        <v>8</v>
      </c>
      <c r="O2643">
        <v>1</v>
      </c>
      <c r="P2643">
        <v>2018</v>
      </c>
      <c r="R2643" t="s">
        <v>26</v>
      </c>
      <c r="S2643" t="s">
        <v>31</v>
      </c>
    </row>
    <row r="2644" spans="1:19" x14ac:dyDescent="0.25">
      <c r="A2644" t="s">
        <v>338</v>
      </c>
      <c r="B2644" t="s">
        <v>36007</v>
      </c>
      <c r="C2644" t="s">
        <v>36009</v>
      </c>
      <c r="E2644" t="s">
        <v>9334</v>
      </c>
      <c r="F2644" t="s">
        <v>55</v>
      </c>
      <c r="G2644">
        <v>98004</v>
      </c>
      <c r="H2644">
        <v>47.612127000000001</v>
      </c>
      <c r="I2644">
        <v>-122.19801699999999</v>
      </c>
      <c r="J2644" s="1" t="d">
        <v>2019-01-10</v>
      </c>
      <c r="K2644">
        <v>116077</v>
      </c>
      <c r="L2644" t="s">
        <v>30</v>
      </c>
      <c r="M2644" s="1" t="d">
        <v>2018-11-01</v>
      </c>
      <c r="N2644">
        <v>11</v>
      </c>
      <c r="O2644">
        <v>1</v>
      </c>
      <c r="P2644">
        <v>2018</v>
      </c>
      <c r="R2644" t="s">
        <v>26</v>
      </c>
      <c r="S2644" t="s">
        <v>31</v>
      </c>
    </row>
    <row r="2645" spans="1:19" x14ac:dyDescent="0.25">
      <c r="A2645" t="s">
        <v>338</v>
      </c>
      <c r="B2645" t="s">
        <v>36021</v>
      </c>
      <c r="C2645" t="s">
        <v>36022</v>
      </c>
      <c r="E2645" t="s">
        <v>36023</v>
      </c>
      <c r="F2645" t="s">
        <v>55</v>
      </c>
      <c r="G2645">
        <v>98612</v>
      </c>
      <c r="H2645">
        <v>46.202489999999997</v>
      </c>
      <c r="I2645">
        <v>-123.38420000000001</v>
      </c>
      <c r="J2645" s="1" t="d">
        <v>2019-01-10</v>
      </c>
      <c r="K2645">
        <v>116085</v>
      </c>
      <c r="L2645" t="s">
        <v>30</v>
      </c>
      <c r="M2645" s="1" t="d">
        <v>2018-10-01</v>
      </c>
      <c r="N2645">
        <v>10</v>
      </c>
      <c r="O2645">
        <v>1</v>
      </c>
      <c r="P2645">
        <v>2018</v>
      </c>
      <c r="R2645" t="s">
        <v>26</v>
      </c>
      <c r="S2645" t="s">
        <v>31</v>
      </c>
    </row>
    <row r="2646" spans="1:19" x14ac:dyDescent="0.25">
      <c r="A2646" t="s">
        <v>338</v>
      </c>
      <c r="B2646" t="s">
        <v>36024</v>
      </c>
      <c r="C2646" t="s">
        <v>36025</v>
      </c>
      <c r="E2646" t="s">
        <v>36026</v>
      </c>
      <c r="F2646" t="s">
        <v>55</v>
      </c>
      <c r="G2646">
        <v>98816</v>
      </c>
      <c r="H2646">
        <v>47.842235000000002</v>
      </c>
      <c r="I2646">
        <v>-120.098116</v>
      </c>
      <c r="J2646" s="1" t="d">
        <v>2019-01-10</v>
      </c>
      <c r="K2646">
        <v>116086</v>
      </c>
      <c r="L2646" t="s">
        <v>30</v>
      </c>
      <c r="M2646" s="1" t="d">
        <v>2018-11-01</v>
      </c>
      <c r="N2646">
        <v>11</v>
      </c>
      <c r="O2646">
        <v>1</v>
      </c>
      <c r="P2646">
        <v>2018</v>
      </c>
      <c r="R2646" t="s">
        <v>26</v>
      </c>
      <c r="S2646" t="s">
        <v>31</v>
      </c>
    </row>
    <row r="2647" spans="1:19" x14ac:dyDescent="0.25">
      <c r="A2647" t="s">
        <v>338</v>
      </c>
      <c r="B2647" t="s">
        <v>36041</v>
      </c>
      <c r="C2647" t="s">
        <v>36042</v>
      </c>
      <c r="E2647" t="s">
        <v>36043</v>
      </c>
      <c r="F2647" t="s">
        <v>55</v>
      </c>
      <c r="G2647">
        <v>98335</v>
      </c>
      <c r="H2647">
        <v>47.306314</v>
      </c>
      <c r="I2647">
        <v>-122.57937200000001</v>
      </c>
      <c r="J2647" s="1" t="d">
        <v>2019-01-10</v>
      </c>
      <c r="K2647">
        <v>116092</v>
      </c>
      <c r="L2647" t="s">
        <v>30</v>
      </c>
      <c r="M2647" s="1" t="d">
        <v>2018-11-01</v>
      </c>
      <c r="N2647">
        <v>11</v>
      </c>
      <c r="O2647">
        <v>1</v>
      </c>
      <c r="P2647">
        <v>2018</v>
      </c>
      <c r="R2647" t="s">
        <v>26</v>
      </c>
      <c r="S2647" t="s">
        <v>31</v>
      </c>
    </row>
    <row r="2648" spans="1:19" x14ac:dyDescent="0.25">
      <c r="A2648" t="s">
        <v>338</v>
      </c>
      <c r="B2648" t="s">
        <v>36046</v>
      </c>
      <c r="C2648" t="s">
        <v>36047</v>
      </c>
      <c r="E2648" t="s">
        <v>1872</v>
      </c>
      <c r="F2648" t="s">
        <v>55</v>
      </c>
      <c r="G2648">
        <v>98027</v>
      </c>
      <c r="H2648">
        <v>47.551459999999999</v>
      </c>
      <c r="I2648">
        <v>-122.057884</v>
      </c>
      <c r="J2648" s="1" t="d">
        <v>2019-01-10</v>
      </c>
      <c r="K2648">
        <v>116094</v>
      </c>
      <c r="L2648" t="s">
        <v>30</v>
      </c>
      <c r="M2648" s="1" t="d">
        <v>2018-11-01</v>
      </c>
      <c r="N2648">
        <v>11</v>
      </c>
      <c r="O2648">
        <v>1</v>
      </c>
      <c r="P2648">
        <v>2018</v>
      </c>
      <c r="R2648" t="s">
        <v>26</v>
      </c>
      <c r="S2648" t="s">
        <v>31</v>
      </c>
    </row>
    <row r="2649" spans="1:19" x14ac:dyDescent="0.25">
      <c r="A2649" t="s">
        <v>338</v>
      </c>
      <c r="B2649" t="s">
        <v>36058</v>
      </c>
      <c r="C2649" t="s">
        <v>36059</v>
      </c>
      <c r="E2649" t="s">
        <v>36060</v>
      </c>
      <c r="F2649" t="s">
        <v>55</v>
      </c>
      <c r="G2649">
        <v>98826</v>
      </c>
      <c r="H2649">
        <v>47.552478999999998</v>
      </c>
      <c r="I2649">
        <v>-120.683708</v>
      </c>
      <c r="J2649" s="1" t="d">
        <v>2019-01-10</v>
      </c>
      <c r="K2649">
        <v>116100</v>
      </c>
      <c r="L2649" t="s">
        <v>30</v>
      </c>
      <c r="M2649" s="1" t="d">
        <v>2018-11-01</v>
      </c>
      <c r="N2649">
        <v>11</v>
      </c>
      <c r="O2649">
        <v>1</v>
      </c>
      <c r="P2649">
        <v>2018</v>
      </c>
      <c r="R2649" t="s">
        <v>26</v>
      </c>
      <c r="S2649" t="s">
        <v>31</v>
      </c>
    </row>
    <row r="2650" spans="1:19" x14ac:dyDescent="0.25">
      <c r="A2650" t="s">
        <v>338</v>
      </c>
      <c r="B2650" t="s">
        <v>36061</v>
      </c>
      <c r="C2650" t="s">
        <v>36062</v>
      </c>
      <c r="E2650" t="s">
        <v>26739</v>
      </c>
      <c r="F2650" t="s">
        <v>55</v>
      </c>
      <c r="G2650">
        <v>98831</v>
      </c>
      <c r="H2650">
        <v>47.886161000000001</v>
      </c>
      <c r="I2650">
        <v>-120.162695</v>
      </c>
      <c r="J2650" s="1" t="d">
        <v>2019-01-10</v>
      </c>
      <c r="K2650">
        <v>116101</v>
      </c>
      <c r="L2650" t="s">
        <v>30</v>
      </c>
      <c r="M2650" s="1" t="d">
        <v>2018-11-01</v>
      </c>
      <c r="N2650">
        <v>11</v>
      </c>
      <c r="O2650">
        <v>1</v>
      </c>
      <c r="P2650">
        <v>2018</v>
      </c>
      <c r="R2650" t="s">
        <v>26</v>
      </c>
      <c r="S2650" t="s">
        <v>31</v>
      </c>
    </row>
    <row r="2651" spans="1:19" x14ac:dyDescent="0.25">
      <c r="A2651" t="s">
        <v>338</v>
      </c>
      <c r="B2651" t="s">
        <v>36063</v>
      </c>
      <c r="C2651" t="s">
        <v>36064</v>
      </c>
      <c r="E2651" t="s">
        <v>26739</v>
      </c>
      <c r="F2651" t="s">
        <v>55</v>
      </c>
      <c r="G2651">
        <v>98831</v>
      </c>
      <c r="H2651">
        <v>47.895355000000002</v>
      </c>
      <c r="I2651">
        <v>-120.131355</v>
      </c>
      <c r="J2651" s="1" t="d">
        <v>2019-01-10</v>
      </c>
      <c r="K2651">
        <v>116102</v>
      </c>
      <c r="L2651" t="s">
        <v>30</v>
      </c>
      <c r="M2651" s="1" t="d">
        <v>2018-11-01</v>
      </c>
      <c r="N2651">
        <v>11</v>
      </c>
      <c r="O2651">
        <v>1</v>
      </c>
      <c r="P2651">
        <v>2018</v>
      </c>
      <c r="R2651" t="s">
        <v>26</v>
      </c>
      <c r="S2651" t="s">
        <v>31</v>
      </c>
    </row>
    <row r="2652" spans="1:19" x14ac:dyDescent="0.25">
      <c r="A2652" t="s">
        <v>338</v>
      </c>
      <c r="B2652" t="s">
        <v>36107</v>
      </c>
      <c r="C2652" t="s">
        <v>36108</v>
      </c>
      <c r="E2652" t="s">
        <v>790</v>
      </c>
      <c r="F2652" t="s">
        <v>55</v>
      </c>
      <c r="G2652">
        <v>98101</v>
      </c>
      <c r="H2652">
        <v>47.612293000000001</v>
      </c>
      <c r="I2652">
        <v>-122.334423</v>
      </c>
      <c r="J2652" s="1" t="d">
        <v>2019-01-10</v>
      </c>
      <c r="K2652">
        <v>116124</v>
      </c>
      <c r="L2652" t="s">
        <v>30</v>
      </c>
      <c r="M2652" s="1" t="d">
        <v>2018-11-01</v>
      </c>
      <c r="N2652">
        <v>11</v>
      </c>
      <c r="O2652">
        <v>1</v>
      </c>
      <c r="P2652">
        <v>2018</v>
      </c>
      <c r="R2652" t="s">
        <v>26</v>
      </c>
      <c r="S2652" t="s">
        <v>31</v>
      </c>
    </row>
    <row r="2653" spans="1:19" x14ac:dyDescent="0.25">
      <c r="A2653" t="s">
        <v>338</v>
      </c>
      <c r="B2653" t="s">
        <v>36113</v>
      </c>
      <c r="C2653" t="s">
        <v>36114</v>
      </c>
      <c r="E2653" t="s">
        <v>790</v>
      </c>
      <c r="F2653" t="s">
        <v>55</v>
      </c>
      <c r="G2653">
        <v>98199</v>
      </c>
      <c r="H2653">
        <v>47.647793</v>
      </c>
      <c r="I2653">
        <v>-122.40651099999999</v>
      </c>
      <c r="J2653" s="1" t="d">
        <v>2019-01-10</v>
      </c>
      <c r="K2653">
        <v>116127</v>
      </c>
      <c r="L2653" t="s">
        <v>30</v>
      </c>
      <c r="M2653" s="1" t="d">
        <v>2018-11-01</v>
      </c>
      <c r="N2653">
        <v>11</v>
      </c>
      <c r="O2653">
        <v>1</v>
      </c>
      <c r="P2653">
        <v>2018</v>
      </c>
      <c r="R2653" t="s">
        <v>26</v>
      </c>
      <c r="S2653" t="s">
        <v>27</v>
      </c>
    </row>
    <row r="2654" spans="1:19" x14ac:dyDescent="0.25">
      <c r="A2654" t="s">
        <v>338</v>
      </c>
      <c r="B2654" t="s">
        <v>36115</v>
      </c>
      <c r="C2654" t="s">
        <v>28997</v>
      </c>
      <c r="E2654" t="s">
        <v>790</v>
      </c>
      <c r="F2654" t="s">
        <v>55</v>
      </c>
      <c r="G2654">
        <v>98105</v>
      </c>
      <c r="H2654">
        <v>47.661582000000003</v>
      </c>
      <c r="I2654">
        <v>-122.32426</v>
      </c>
      <c r="J2654" s="1" t="d">
        <v>2019-01-10</v>
      </c>
      <c r="K2654">
        <v>116128</v>
      </c>
      <c r="L2654" t="s">
        <v>30</v>
      </c>
      <c r="M2654" s="1" t="d">
        <v>2018-10-01</v>
      </c>
      <c r="N2654">
        <v>10</v>
      </c>
      <c r="O2654">
        <v>1</v>
      </c>
      <c r="P2654">
        <v>2018</v>
      </c>
      <c r="R2654" t="s">
        <v>26</v>
      </c>
      <c r="S2654" t="s">
        <v>31</v>
      </c>
    </row>
    <row r="2655" spans="1:19" x14ac:dyDescent="0.25">
      <c r="A2655" t="s">
        <v>338</v>
      </c>
      <c r="B2655" t="s">
        <v>36136</v>
      </c>
      <c r="C2655" t="s">
        <v>36137</v>
      </c>
      <c r="E2655" t="s">
        <v>8685</v>
      </c>
      <c r="F2655" t="s">
        <v>55</v>
      </c>
      <c r="G2655">
        <v>98584</v>
      </c>
      <c r="H2655">
        <v>47.254362999999998</v>
      </c>
      <c r="I2655">
        <v>-123.196815</v>
      </c>
      <c r="J2655" s="1" t="d">
        <v>2019-01-10</v>
      </c>
      <c r="K2655">
        <v>116140</v>
      </c>
      <c r="L2655" t="s">
        <v>30</v>
      </c>
      <c r="M2655" s="1" t="d">
        <v>2018-11-01</v>
      </c>
      <c r="N2655">
        <v>11</v>
      </c>
      <c r="O2655">
        <v>1</v>
      </c>
      <c r="P2655">
        <v>2018</v>
      </c>
      <c r="R2655" t="s">
        <v>26</v>
      </c>
      <c r="S2655" t="s">
        <v>31</v>
      </c>
    </row>
    <row r="2656" spans="1:19" x14ac:dyDescent="0.25">
      <c r="A2656" t="s">
        <v>338</v>
      </c>
      <c r="B2656" t="s">
        <v>36138</v>
      </c>
      <c r="C2656" t="s">
        <v>36139</v>
      </c>
      <c r="E2656" t="s">
        <v>3881</v>
      </c>
      <c r="F2656" t="s">
        <v>55</v>
      </c>
      <c r="G2656">
        <v>98065</v>
      </c>
      <c r="H2656">
        <v>47.516793999999997</v>
      </c>
      <c r="I2656">
        <v>-121.84036399999999</v>
      </c>
      <c r="J2656" s="1" t="d">
        <v>2019-01-10</v>
      </c>
      <c r="K2656">
        <v>116141</v>
      </c>
      <c r="L2656" t="s">
        <v>30</v>
      </c>
      <c r="M2656" s="1" t="d">
        <v>2018-11-01</v>
      </c>
      <c r="N2656">
        <v>11</v>
      </c>
      <c r="O2656">
        <v>1</v>
      </c>
      <c r="P2656">
        <v>2018</v>
      </c>
      <c r="R2656" t="s">
        <v>26</v>
      </c>
      <c r="S2656" t="s">
        <v>31</v>
      </c>
    </row>
    <row r="2657" spans="1:19" x14ac:dyDescent="0.25">
      <c r="A2657" t="s">
        <v>338</v>
      </c>
      <c r="B2657" t="s">
        <v>36160</v>
      </c>
      <c r="C2657" t="s">
        <v>28755</v>
      </c>
      <c r="E2657" t="s">
        <v>6204</v>
      </c>
      <c r="F2657" t="s">
        <v>55</v>
      </c>
      <c r="G2657">
        <v>98662</v>
      </c>
      <c r="H2657">
        <v>45.653269999999999</v>
      </c>
      <c r="I2657">
        <v>-122.591984</v>
      </c>
      <c r="J2657" s="1" t="d">
        <v>2019-01-10</v>
      </c>
      <c r="K2657">
        <v>116155</v>
      </c>
      <c r="L2657" t="s">
        <v>30</v>
      </c>
      <c r="M2657" s="1" t="d">
        <v>2018-10-01</v>
      </c>
      <c r="N2657">
        <v>10</v>
      </c>
      <c r="O2657">
        <v>1</v>
      </c>
      <c r="P2657">
        <v>2018</v>
      </c>
      <c r="R2657" t="s">
        <v>26</v>
      </c>
      <c r="S2657" t="s">
        <v>31</v>
      </c>
    </row>
    <row r="2658" spans="1:19" x14ac:dyDescent="0.25">
      <c r="A2658" t="s">
        <v>338</v>
      </c>
      <c r="B2658" t="s">
        <v>36179</v>
      </c>
      <c r="C2658" t="s">
        <v>36180</v>
      </c>
      <c r="E2658" t="s">
        <v>11898</v>
      </c>
      <c r="F2658" t="s">
        <v>55</v>
      </c>
      <c r="G2658">
        <v>98072</v>
      </c>
      <c r="H2658">
        <v>47.732964000000003</v>
      </c>
      <c r="I2658">
        <v>-122.141228</v>
      </c>
      <c r="J2658" s="1" t="d">
        <v>2019-01-10</v>
      </c>
      <c r="K2658">
        <v>116165</v>
      </c>
      <c r="L2658" t="s">
        <v>30</v>
      </c>
      <c r="M2658" s="1" t="d">
        <v>2018-11-01</v>
      </c>
      <c r="N2658">
        <v>11</v>
      </c>
      <c r="O2658">
        <v>1</v>
      </c>
      <c r="P2658">
        <v>2018</v>
      </c>
      <c r="R2658" t="s">
        <v>26</v>
      </c>
      <c r="S2658" t="s">
        <v>31</v>
      </c>
    </row>
    <row r="2659" spans="1:19" x14ac:dyDescent="0.25">
      <c r="A2659" t="s">
        <v>338</v>
      </c>
      <c r="B2659" t="s">
        <v>36183</v>
      </c>
      <c r="C2659" t="s">
        <v>36184</v>
      </c>
      <c r="E2659" t="s">
        <v>524</v>
      </c>
      <c r="F2659" t="s">
        <v>55</v>
      </c>
      <c r="G2659">
        <v>98901</v>
      </c>
      <c r="H2659">
        <v>46.604581000000003</v>
      </c>
      <c r="I2659">
        <v>-120.494951</v>
      </c>
      <c r="J2659" s="1" t="d">
        <v>2019-01-10</v>
      </c>
      <c r="K2659">
        <v>116167</v>
      </c>
      <c r="L2659" t="s">
        <v>30</v>
      </c>
      <c r="M2659" s="1" t="d">
        <v>2018-11-01</v>
      </c>
      <c r="N2659">
        <v>11</v>
      </c>
      <c r="O2659">
        <v>1</v>
      </c>
      <c r="P2659">
        <v>2018</v>
      </c>
      <c r="R2659" t="s">
        <v>26</v>
      </c>
      <c r="S2659" t="s">
        <v>31</v>
      </c>
    </row>
    <row r="2660" spans="1:19" x14ac:dyDescent="0.25">
      <c r="A2660" t="s">
        <v>338</v>
      </c>
      <c r="B2660" t="s">
        <v>36185</v>
      </c>
      <c r="C2660" t="s">
        <v>36186</v>
      </c>
      <c r="E2660" t="s">
        <v>2107</v>
      </c>
      <c r="F2660" t="s">
        <v>513</v>
      </c>
      <c r="G2660">
        <v>54913</v>
      </c>
      <c r="H2660">
        <v>44.311889000000001</v>
      </c>
      <c r="I2660">
        <v>-88.449147999999994</v>
      </c>
      <c r="J2660" s="1" t="d">
        <v>2019-01-10</v>
      </c>
      <c r="K2660">
        <v>116168</v>
      </c>
      <c r="L2660" t="s">
        <v>30</v>
      </c>
      <c r="M2660" s="1" t="d">
        <v>2018-11-01</v>
      </c>
      <c r="N2660">
        <v>11</v>
      </c>
      <c r="O2660">
        <v>1</v>
      </c>
      <c r="P2660">
        <v>2018</v>
      </c>
      <c r="R2660" t="s">
        <v>26</v>
      </c>
      <c r="S2660" t="s">
        <v>31</v>
      </c>
    </row>
    <row r="2661" spans="1:19" x14ac:dyDescent="0.25">
      <c r="A2661" t="s">
        <v>338</v>
      </c>
      <c r="B2661" t="s">
        <v>36187</v>
      </c>
      <c r="C2661" t="s">
        <v>36188</v>
      </c>
      <c r="E2661" t="s">
        <v>20057</v>
      </c>
      <c r="F2661" t="s">
        <v>513</v>
      </c>
      <c r="G2661">
        <v>54202</v>
      </c>
      <c r="H2661">
        <v>45.118713</v>
      </c>
      <c r="I2661">
        <v>-87.059387000000001</v>
      </c>
      <c r="J2661" s="1" t="d">
        <v>2019-01-10</v>
      </c>
      <c r="K2661">
        <v>116169</v>
      </c>
      <c r="L2661" t="s">
        <v>30</v>
      </c>
      <c r="M2661" s="1" t="d">
        <v>2018-11-01</v>
      </c>
      <c r="N2661">
        <v>11</v>
      </c>
      <c r="O2661">
        <v>1</v>
      </c>
      <c r="P2661">
        <v>2018</v>
      </c>
      <c r="R2661" t="s">
        <v>26</v>
      </c>
      <c r="S2661" t="s">
        <v>31</v>
      </c>
    </row>
    <row r="2662" spans="1:19" x14ac:dyDescent="0.25">
      <c r="A2662" t="s">
        <v>338</v>
      </c>
      <c r="B2662" t="s">
        <v>36194</v>
      </c>
      <c r="C2662" t="s">
        <v>36195</v>
      </c>
      <c r="E2662" t="s">
        <v>36196</v>
      </c>
      <c r="F2662" t="s">
        <v>513</v>
      </c>
      <c r="G2662">
        <v>53045</v>
      </c>
      <c r="H2662">
        <v>43.035831999999999</v>
      </c>
      <c r="I2662">
        <v>-88.163213999999996</v>
      </c>
      <c r="J2662" s="1" t="d">
        <v>2019-01-10</v>
      </c>
      <c r="K2662">
        <v>116172</v>
      </c>
      <c r="L2662" t="s">
        <v>30</v>
      </c>
      <c r="M2662" s="1" t="d">
        <v>2018-11-01</v>
      </c>
      <c r="N2662">
        <v>11</v>
      </c>
      <c r="O2662">
        <v>1</v>
      </c>
      <c r="P2662">
        <v>2018</v>
      </c>
      <c r="R2662" t="s">
        <v>26</v>
      </c>
      <c r="S2662" t="s">
        <v>31</v>
      </c>
    </row>
    <row r="2663" spans="1:19" x14ac:dyDescent="0.25">
      <c r="A2663" t="s">
        <v>338</v>
      </c>
      <c r="B2663" t="s">
        <v>33610</v>
      </c>
      <c r="C2663" t="s">
        <v>36219</v>
      </c>
      <c r="E2663" t="s">
        <v>3336</v>
      </c>
      <c r="F2663" t="s">
        <v>513</v>
      </c>
      <c r="G2663">
        <v>54301</v>
      </c>
      <c r="H2663">
        <v>44.518518</v>
      </c>
      <c r="I2663">
        <v>-88.012434999999996</v>
      </c>
      <c r="J2663" s="1" t="d">
        <v>2019-01-10</v>
      </c>
      <c r="K2663">
        <v>116183</v>
      </c>
      <c r="L2663" t="s">
        <v>30</v>
      </c>
      <c r="M2663" s="1" t="d">
        <v>2018-11-01</v>
      </c>
      <c r="N2663">
        <v>11</v>
      </c>
      <c r="O2663">
        <v>1</v>
      </c>
      <c r="P2663">
        <v>2018</v>
      </c>
      <c r="R2663" t="s">
        <v>26</v>
      </c>
      <c r="S2663" t="s">
        <v>31</v>
      </c>
    </row>
    <row r="2664" spans="1:19" x14ac:dyDescent="0.25">
      <c r="A2664" t="s">
        <v>338</v>
      </c>
      <c r="B2664" t="s">
        <v>36227</v>
      </c>
      <c r="C2664" t="s">
        <v>36228</v>
      </c>
      <c r="E2664" t="s">
        <v>2242</v>
      </c>
      <c r="F2664" t="s">
        <v>513</v>
      </c>
      <c r="G2664">
        <v>54016</v>
      </c>
      <c r="H2664">
        <v>44.957323000000002</v>
      </c>
      <c r="I2664">
        <v>-92.722970000000004</v>
      </c>
      <c r="J2664" s="1" t="d">
        <v>2019-01-10</v>
      </c>
      <c r="K2664">
        <v>116187</v>
      </c>
      <c r="L2664" t="s">
        <v>30</v>
      </c>
      <c r="M2664" s="1" t="d">
        <v>2018-11-01</v>
      </c>
      <c r="N2664">
        <v>11</v>
      </c>
      <c r="O2664">
        <v>1</v>
      </c>
      <c r="P2664">
        <v>2018</v>
      </c>
      <c r="R2664" t="s">
        <v>26</v>
      </c>
      <c r="S2664" t="s">
        <v>31</v>
      </c>
    </row>
    <row r="2665" spans="1:19" x14ac:dyDescent="0.25">
      <c r="A2665" t="s">
        <v>338</v>
      </c>
      <c r="B2665" t="s">
        <v>36234</v>
      </c>
      <c r="C2665" t="s">
        <v>36235</v>
      </c>
      <c r="E2665" t="s">
        <v>323</v>
      </c>
      <c r="F2665" t="s">
        <v>513</v>
      </c>
      <c r="G2665">
        <v>53703</v>
      </c>
      <c r="H2665">
        <v>43.074013999999998</v>
      </c>
      <c r="I2665">
        <v>-89.390139000000005</v>
      </c>
      <c r="J2665" s="1" t="d">
        <v>2019-01-10</v>
      </c>
      <c r="K2665">
        <v>116190</v>
      </c>
      <c r="L2665" t="s">
        <v>30</v>
      </c>
      <c r="M2665" s="1" t="d">
        <v>2018-11-01</v>
      </c>
      <c r="N2665">
        <v>11</v>
      </c>
      <c r="O2665">
        <v>1</v>
      </c>
      <c r="P2665">
        <v>2018</v>
      </c>
      <c r="R2665" t="s">
        <v>26</v>
      </c>
      <c r="S2665" t="s">
        <v>31</v>
      </c>
    </row>
    <row r="2666" spans="1:19" x14ac:dyDescent="0.25">
      <c r="A2666" t="s">
        <v>338</v>
      </c>
      <c r="B2666" t="s">
        <v>36242</v>
      </c>
      <c r="C2666" t="s">
        <v>36243</v>
      </c>
      <c r="E2666" t="s">
        <v>3403</v>
      </c>
      <c r="F2666" t="s">
        <v>513</v>
      </c>
      <c r="G2666">
        <v>53233</v>
      </c>
      <c r="H2666">
        <v>43.044575000000002</v>
      </c>
      <c r="I2666">
        <v>-87.922708</v>
      </c>
      <c r="J2666" s="1" t="d">
        <v>2019-01-10</v>
      </c>
      <c r="K2666">
        <v>116195</v>
      </c>
      <c r="L2666" t="s">
        <v>30</v>
      </c>
      <c r="M2666" s="1" t="d">
        <v>2018-11-01</v>
      </c>
      <c r="N2666">
        <v>11</v>
      </c>
      <c r="O2666">
        <v>1</v>
      </c>
      <c r="P2666">
        <v>2018</v>
      </c>
      <c r="R2666" t="s">
        <v>26</v>
      </c>
      <c r="S2666" t="s">
        <v>31</v>
      </c>
    </row>
    <row r="2667" spans="1:19" x14ac:dyDescent="0.25">
      <c r="A2667" t="s">
        <v>338</v>
      </c>
      <c r="B2667" t="s">
        <v>36249</v>
      </c>
      <c r="C2667" t="s">
        <v>36250</v>
      </c>
      <c r="E2667" t="s">
        <v>3403</v>
      </c>
      <c r="F2667" t="s">
        <v>513</v>
      </c>
      <c r="G2667">
        <v>53203</v>
      </c>
      <c r="H2667">
        <v>43.038609000000001</v>
      </c>
      <c r="I2667">
        <v>-87.917630000000003</v>
      </c>
      <c r="J2667" s="1" t="d">
        <v>2019-01-10</v>
      </c>
      <c r="K2667">
        <v>116199</v>
      </c>
      <c r="L2667" t="s">
        <v>30</v>
      </c>
      <c r="M2667" s="1" t="d">
        <v>2018-11-01</v>
      </c>
      <c r="N2667">
        <v>11</v>
      </c>
      <c r="O2667">
        <v>1</v>
      </c>
      <c r="P2667">
        <v>2018</v>
      </c>
      <c r="R2667" t="s">
        <v>26</v>
      </c>
      <c r="S2667" t="s">
        <v>31</v>
      </c>
    </row>
    <row r="2668" spans="1:19" x14ac:dyDescent="0.25">
      <c r="A2668" t="s">
        <v>338</v>
      </c>
      <c r="B2668" t="s">
        <v>36254</v>
      </c>
      <c r="C2668" t="s">
        <v>36255</v>
      </c>
      <c r="E2668" t="s">
        <v>36256</v>
      </c>
      <c r="F2668" t="s">
        <v>513</v>
      </c>
      <c r="G2668">
        <v>54235</v>
      </c>
      <c r="H2668">
        <v>44.834366000000003</v>
      </c>
      <c r="I2668">
        <v>-87.345329000000007</v>
      </c>
      <c r="J2668" s="1" t="d">
        <v>2019-01-10</v>
      </c>
      <c r="K2668">
        <v>116202</v>
      </c>
      <c r="L2668" t="s">
        <v>30</v>
      </c>
      <c r="M2668" s="1" t="d">
        <v>2018-11-01</v>
      </c>
      <c r="N2668">
        <v>11</v>
      </c>
      <c r="O2668">
        <v>1</v>
      </c>
      <c r="P2668">
        <v>2018</v>
      </c>
      <c r="R2668" t="s">
        <v>26</v>
      </c>
      <c r="S2668" t="s">
        <v>31</v>
      </c>
    </row>
    <row r="2669" spans="1:19" x14ac:dyDescent="0.25">
      <c r="A2669" t="s">
        <v>338</v>
      </c>
      <c r="B2669" t="s">
        <v>33610</v>
      </c>
      <c r="C2669" t="s">
        <v>25087</v>
      </c>
      <c r="E2669" t="s">
        <v>23312</v>
      </c>
      <c r="F2669" t="s">
        <v>1514</v>
      </c>
      <c r="G2669">
        <v>25504</v>
      </c>
      <c r="H2669">
        <v>38.415477000000003</v>
      </c>
      <c r="I2669">
        <v>-82.256703999999999</v>
      </c>
      <c r="J2669" s="1" t="d">
        <v>2019-01-10</v>
      </c>
      <c r="K2669">
        <v>116214</v>
      </c>
      <c r="L2669" t="s">
        <v>30</v>
      </c>
      <c r="M2669" s="1" t="d">
        <v>2018-07-01</v>
      </c>
      <c r="N2669">
        <v>7</v>
      </c>
      <c r="O2669">
        <v>1</v>
      </c>
      <c r="P2669">
        <v>2018</v>
      </c>
      <c r="R2669" t="s">
        <v>26</v>
      </c>
      <c r="S2669" t="s">
        <v>31</v>
      </c>
    </row>
    <row r="2670" spans="1:19" x14ac:dyDescent="0.25">
      <c r="A2670" t="s">
        <v>338</v>
      </c>
      <c r="B2670" t="s">
        <v>36279</v>
      </c>
      <c r="C2670" t="s">
        <v>36280</v>
      </c>
      <c r="E2670" t="s">
        <v>12968</v>
      </c>
      <c r="F2670" t="s">
        <v>1514</v>
      </c>
      <c r="G2670">
        <v>25411</v>
      </c>
      <c r="H2670">
        <v>39.467440000000003</v>
      </c>
      <c r="I2670">
        <v>-78.309589000000003</v>
      </c>
      <c r="J2670" s="1" t="d">
        <v>2019-01-10</v>
      </c>
      <c r="K2670">
        <v>116216</v>
      </c>
      <c r="L2670" t="s">
        <v>30</v>
      </c>
      <c r="M2670" s="1" t="d">
        <v>2018-11-01</v>
      </c>
      <c r="N2670">
        <v>11</v>
      </c>
      <c r="O2670">
        <v>1</v>
      </c>
      <c r="P2670">
        <v>2018</v>
      </c>
      <c r="R2670" t="s">
        <v>26</v>
      </c>
      <c r="S2670" t="s">
        <v>31</v>
      </c>
    </row>
    <row r="2671" spans="1:19" x14ac:dyDescent="0.25">
      <c r="A2671" t="s">
        <v>338</v>
      </c>
      <c r="B2671" t="s">
        <v>36285</v>
      </c>
      <c r="C2671" t="s">
        <v>11485</v>
      </c>
      <c r="E2671" t="s">
        <v>11486</v>
      </c>
      <c r="F2671" t="s">
        <v>1514</v>
      </c>
      <c r="G2671">
        <v>25414</v>
      </c>
      <c r="H2671">
        <v>39.290464</v>
      </c>
      <c r="I2671">
        <v>-77.863191</v>
      </c>
      <c r="J2671" s="1" t="d">
        <v>2019-01-10</v>
      </c>
      <c r="K2671">
        <v>116220</v>
      </c>
      <c r="L2671" t="s">
        <v>30</v>
      </c>
      <c r="M2671" s="1" t="d">
        <v>2018-11-01</v>
      </c>
      <c r="N2671">
        <v>11</v>
      </c>
      <c r="O2671">
        <v>1</v>
      </c>
      <c r="P2671">
        <v>2018</v>
      </c>
      <c r="R2671" t="s">
        <v>26</v>
      </c>
      <c r="S2671" t="s">
        <v>31</v>
      </c>
    </row>
    <row r="2672" spans="1:19" x14ac:dyDescent="0.25">
      <c r="A2672" t="s">
        <v>338</v>
      </c>
      <c r="B2672" t="s">
        <v>33610</v>
      </c>
      <c r="C2672" t="s">
        <v>25148</v>
      </c>
      <c r="E2672" t="s">
        <v>5163</v>
      </c>
      <c r="F2672" t="s">
        <v>1514</v>
      </c>
      <c r="G2672">
        <v>25526</v>
      </c>
      <c r="H2672">
        <v>38.435389999999998</v>
      </c>
      <c r="I2672">
        <v>-82.011105000000001</v>
      </c>
      <c r="J2672" s="1" t="d">
        <v>2019-01-10</v>
      </c>
      <c r="K2672">
        <v>116224</v>
      </c>
      <c r="L2672" t="s">
        <v>30</v>
      </c>
      <c r="M2672" s="1" t="d">
        <v>2018-07-01</v>
      </c>
      <c r="N2672">
        <v>7</v>
      </c>
      <c r="O2672">
        <v>1</v>
      </c>
      <c r="P2672">
        <v>2018</v>
      </c>
      <c r="R2672" t="s">
        <v>26</v>
      </c>
      <c r="S2672" t="s">
        <v>31</v>
      </c>
    </row>
    <row r="2673" spans="1:19" x14ac:dyDescent="0.25">
      <c r="A2673" t="s">
        <v>338</v>
      </c>
      <c r="B2673" t="s">
        <v>33610</v>
      </c>
      <c r="C2673" t="s">
        <v>36291</v>
      </c>
      <c r="E2673" t="s">
        <v>36292</v>
      </c>
      <c r="F2673" t="s">
        <v>1514</v>
      </c>
      <c r="G2673">
        <v>26150</v>
      </c>
      <c r="H2673">
        <v>39.187517999999997</v>
      </c>
      <c r="I2673">
        <v>-81.528706999999997</v>
      </c>
      <c r="J2673" s="1" t="d">
        <v>2019-01-10</v>
      </c>
      <c r="K2673">
        <v>116226</v>
      </c>
      <c r="L2673" t="s">
        <v>30</v>
      </c>
      <c r="M2673" s="1" t="d">
        <v>2018-11-01</v>
      </c>
      <c r="N2673">
        <v>11</v>
      </c>
      <c r="O2673">
        <v>1</v>
      </c>
      <c r="P2673">
        <v>2018</v>
      </c>
      <c r="R2673" t="s">
        <v>26</v>
      </c>
      <c r="S2673" t="s">
        <v>31</v>
      </c>
    </row>
    <row r="2674" spans="1:19" x14ac:dyDescent="0.25">
      <c r="A2674" t="s">
        <v>338</v>
      </c>
      <c r="B2674" t="s">
        <v>36295</v>
      </c>
      <c r="C2674" t="s">
        <v>36296</v>
      </c>
      <c r="E2674" t="s">
        <v>24639</v>
      </c>
      <c r="F2674" t="s">
        <v>1514</v>
      </c>
      <c r="G2674">
        <v>26836</v>
      </c>
      <c r="H2674">
        <v>39.082397</v>
      </c>
      <c r="I2674">
        <v>-78.958070000000006</v>
      </c>
      <c r="J2674" s="1" t="d">
        <v>2019-01-10</v>
      </c>
      <c r="K2674">
        <v>116228</v>
      </c>
      <c r="L2674" t="s">
        <v>30</v>
      </c>
      <c r="M2674" s="1" t="d">
        <v>2018-11-01</v>
      </c>
      <c r="N2674">
        <v>11</v>
      </c>
      <c r="O2674">
        <v>1</v>
      </c>
      <c r="P2674">
        <v>2018</v>
      </c>
      <c r="R2674" t="s">
        <v>26</v>
      </c>
      <c r="S2674" t="s">
        <v>31</v>
      </c>
    </row>
    <row r="2675" spans="1:19" x14ac:dyDescent="0.25">
      <c r="A2675" t="s">
        <v>338</v>
      </c>
      <c r="B2675" t="s">
        <v>36300</v>
      </c>
      <c r="C2675" t="s">
        <v>36301</v>
      </c>
      <c r="E2675" t="s">
        <v>36302</v>
      </c>
      <c r="F2675" t="s">
        <v>1514</v>
      </c>
      <c r="G2675">
        <v>26757</v>
      </c>
      <c r="H2675">
        <v>39.330123</v>
      </c>
      <c r="I2675">
        <v>-78.700710999999998</v>
      </c>
      <c r="J2675" s="1" t="d">
        <v>2019-01-10</v>
      </c>
      <c r="K2675">
        <v>116232</v>
      </c>
      <c r="L2675" t="s">
        <v>30</v>
      </c>
      <c r="M2675" s="1" t="d">
        <v>2018-11-01</v>
      </c>
      <c r="N2675">
        <v>11</v>
      </c>
      <c r="O2675">
        <v>1</v>
      </c>
      <c r="P2675">
        <v>2018</v>
      </c>
      <c r="R2675" t="s">
        <v>26</v>
      </c>
      <c r="S2675" t="s">
        <v>31</v>
      </c>
    </row>
    <row r="2676" spans="1:19" x14ac:dyDescent="0.25">
      <c r="A2676" t="s">
        <v>338</v>
      </c>
      <c r="B2676" t="s">
        <v>36306</v>
      </c>
      <c r="C2676" t="s">
        <v>36307</v>
      </c>
      <c r="E2676" t="s">
        <v>36308</v>
      </c>
      <c r="F2676" t="s">
        <v>1514</v>
      </c>
      <c r="G2676">
        <v>26209</v>
      </c>
      <c r="H2676">
        <v>38.412216999999998</v>
      </c>
      <c r="I2676">
        <v>-79.997309999999999</v>
      </c>
      <c r="J2676" s="1" t="d">
        <v>2019-01-10</v>
      </c>
      <c r="K2676">
        <v>116236</v>
      </c>
      <c r="L2676" t="s">
        <v>30</v>
      </c>
      <c r="M2676" s="1" t="d">
        <v>2018-11-01</v>
      </c>
      <c r="N2676">
        <v>11</v>
      </c>
      <c r="O2676">
        <v>1</v>
      </c>
      <c r="P2676">
        <v>2018</v>
      </c>
      <c r="R2676" t="s">
        <v>26</v>
      </c>
      <c r="S2676" t="s">
        <v>31</v>
      </c>
    </row>
    <row r="2677" spans="1:19" x14ac:dyDescent="0.25">
      <c r="A2677" t="s">
        <v>338</v>
      </c>
      <c r="B2677" t="s">
        <v>36312</v>
      </c>
      <c r="C2677" t="s">
        <v>36313</v>
      </c>
      <c r="E2677" t="s">
        <v>36314</v>
      </c>
      <c r="F2677" t="s">
        <v>1514</v>
      </c>
      <c r="G2677">
        <v>26601</v>
      </c>
      <c r="H2677">
        <v>38.663925999999996</v>
      </c>
      <c r="I2677">
        <v>-80.704183999999998</v>
      </c>
      <c r="J2677" s="1" t="d">
        <v>2019-01-10</v>
      </c>
      <c r="K2677">
        <v>116238</v>
      </c>
      <c r="L2677" t="s">
        <v>30</v>
      </c>
      <c r="M2677" s="1" t="d">
        <v>2018-11-01</v>
      </c>
      <c r="N2677">
        <v>11</v>
      </c>
      <c r="O2677">
        <v>1</v>
      </c>
      <c r="P2677">
        <v>2018</v>
      </c>
      <c r="R2677" t="s">
        <v>26</v>
      </c>
      <c r="S2677" t="s">
        <v>31</v>
      </c>
    </row>
    <row r="2678" spans="1:19" x14ac:dyDescent="0.25">
      <c r="A2678" t="s">
        <v>338</v>
      </c>
      <c r="B2678" t="s">
        <v>33725</v>
      </c>
      <c r="C2678" t="s">
        <v>36323</v>
      </c>
      <c r="E2678" t="s">
        <v>16758</v>
      </c>
      <c r="F2678" t="s">
        <v>64</v>
      </c>
      <c r="G2678">
        <v>82633</v>
      </c>
      <c r="H2678">
        <v>42.760641</v>
      </c>
      <c r="I2678">
        <v>-105.40843</v>
      </c>
      <c r="J2678" s="1" t="d">
        <v>2019-01-10</v>
      </c>
      <c r="K2678">
        <v>116243</v>
      </c>
      <c r="L2678" t="s">
        <v>30</v>
      </c>
      <c r="M2678" s="1" t="d">
        <v>2018-11-01</v>
      </c>
      <c r="N2678">
        <v>11</v>
      </c>
      <c r="O2678">
        <v>1</v>
      </c>
      <c r="P2678">
        <v>2018</v>
      </c>
      <c r="R2678" t="s">
        <v>26</v>
      </c>
      <c r="S2678" t="s">
        <v>31</v>
      </c>
    </row>
    <row r="2679" spans="1:19" x14ac:dyDescent="0.25">
      <c r="A2679" t="s">
        <v>338</v>
      </c>
      <c r="B2679" t="s">
        <v>36331</v>
      </c>
      <c r="C2679" t="s">
        <v>36332</v>
      </c>
      <c r="E2679" t="s">
        <v>11357</v>
      </c>
      <c r="F2679" t="s">
        <v>64</v>
      </c>
      <c r="G2679">
        <v>82941</v>
      </c>
      <c r="H2679">
        <v>42.866405999999998</v>
      </c>
      <c r="I2679">
        <v>-109.86576100000001</v>
      </c>
      <c r="J2679" s="1" t="d">
        <v>2019-01-10</v>
      </c>
      <c r="K2679">
        <v>116248</v>
      </c>
      <c r="L2679" t="s">
        <v>30</v>
      </c>
      <c r="M2679" s="1" t="d">
        <v>2018-06-05</v>
      </c>
      <c r="N2679">
        <v>6</v>
      </c>
      <c r="O2679">
        <v>5</v>
      </c>
      <c r="P2679">
        <v>2018</v>
      </c>
      <c r="R2679" t="s">
        <v>26</v>
      </c>
      <c r="S2679" t="s">
        <v>31</v>
      </c>
    </row>
    <row r="2680" spans="1:19" x14ac:dyDescent="0.25">
      <c r="A2680" t="s">
        <v>338</v>
      </c>
      <c r="B2680" t="s">
        <v>36334</v>
      </c>
      <c r="C2680" t="s">
        <v>36335</v>
      </c>
      <c r="E2680" t="s">
        <v>97</v>
      </c>
      <c r="F2680" t="s">
        <v>64</v>
      </c>
      <c r="G2680">
        <v>82901</v>
      </c>
      <c r="H2680">
        <v>41.612602000000003</v>
      </c>
      <c r="I2680">
        <v>-109.229248</v>
      </c>
      <c r="J2680" s="1" t="d">
        <v>2019-01-10</v>
      </c>
      <c r="K2680">
        <v>116250</v>
      </c>
      <c r="L2680" t="s">
        <v>30</v>
      </c>
      <c r="M2680" s="1" t="d">
        <v>2018-11-01</v>
      </c>
      <c r="N2680">
        <v>11</v>
      </c>
      <c r="O2680">
        <v>1</v>
      </c>
      <c r="P2680">
        <v>2018</v>
      </c>
      <c r="R2680" t="s">
        <v>26</v>
      </c>
      <c r="S2680" t="s">
        <v>31</v>
      </c>
    </row>
    <row r="2681" spans="1:19" x14ac:dyDescent="0.25">
      <c r="A2681" t="s">
        <v>338</v>
      </c>
      <c r="B2681" t="s">
        <v>36338</v>
      </c>
      <c r="C2681" t="s">
        <v>28315</v>
      </c>
      <c r="E2681" t="s">
        <v>28316</v>
      </c>
      <c r="F2681" t="s">
        <v>64</v>
      </c>
      <c r="G2681">
        <v>82201</v>
      </c>
      <c r="H2681">
        <v>42.072338999999999</v>
      </c>
      <c r="I2681">
        <v>-104.961893</v>
      </c>
      <c r="J2681" s="1" t="d">
        <v>2019-01-10</v>
      </c>
      <c r="K2681">
        <v>116253</v>
      </c>
      <c r="L2681" t="s">
        <v>30</v>
      </c>
      <c r="M2681" s="1" t="d">
        <v>2018-11-01</v>
      </c>
      <c r="N2681">
        <v>11</v>
      </c>
      <c r="O2681">
        <v>1</v>
      </c>
      <c r="P2681">
        <v>2018</v>
      </c>
      <c r="R2681" t="s">
        <v>26</v>
      </c>
      <c r="S2681" t="s">
        <v>31</v>
      </c>
    </row>
    <row r="2682" spans="1:19" x14ac:dyDescent="0.25">
      <c r="A2682" t="s">
        <v>338</v>
      </c>
      <c r="B2682" t="s">
        <v>36343</v>
      </c>
      <c r="C2682" t="s">
        <v>36344</v>
      </c>
      <c r="D2682" t="s">
        <v>36345</v>
      </c>
      <c r="E2682" t="s">
        <v>36346</v>
      </c>
      <c r="F2682" t="s">
        <v>25</v>
      </c>
      <c r="G2682">
        <v>20748</v>
      </c>
      <c r="H2682">
        <v>38.824427999999997</v>
      </c>
      <c r="I2682">
        <v>-76.949470000000005</v>
      </c>
      <c r="J2682" s="1" t="d">
        <v>2019-02-06</v>
      </c>
      <c r="K2682">
        <v>116755</v>
      </c>
      <c r="L2682" t="s">
        <v>103</v>
      </c>
      <c r="M2682" s="1" t="d">
        <v>2018-10-15</v>
      </c>
      <c r="N2682">
        <v>10</v>
      </c>
      <c r="O2682">
        <v>15</v>
      </c>
      <c r="P2682">
        <v>2018</v>
      </c>
      <c r="R2682" t="s">
        <v>26</v>
      </c>
      <c r="S2682" t="s">
        <v>31</v>
      </c>
    </row>
    <row r="2683" spans="1:19" x14ac:dyDescent="0.25">
      <c r="A2683" t="s">
        <v>338</v>
      </c>
      <c r="B2683" t="s">
        <v>36347</v>
      </c>
      <c r="C2683" t="s">
        <v>36348</v>
      </c>
      <c r="D2683" t="s">
        <v>36349</v>
      </c>
      <c r="E2683" t="s">
        <v>3093</v>
      </c>
      <c r="F2683" t="s">
        <v>48</v>
      </c>
      <c r="G2683">
        <v>14580</v>
      </c>
      <c r="H2683">
        <v>43.211388999999997</v>
      </c>
      <c r="I2683">
        <v>-77.431667000000004</v>
      </c>
      <c r="J2683" s="1" t="d">
        <v>2019-02-06</v>
      </c>
      <c r="K2683">
        <v>116756</v>
      </c>
      <c r="L2683" t="s">
        <v>103</v>
      </c>
      <c r="M2683" s="1" t="d">
        <v>2018-08-31</v>
      </c>
      <c r="N2683">
        <v>8</v>
      </c>
      <c r="O2683">
        <v>31</v>
      </c>
      <c r="P2683">
        <v>2018</v>
      </c>
      <c r="R2683" t="s">
        <v>26</v>
      </c>
      <c r="S2683" t="s">
        <v>31</v>
      </c>
    </row>
    <row r="2684" spans="1:19" x14ac:dyDescent="0.25">
      <c r="A2684" t="s">
        <v>338</v>
      </c>
      <c r="B2684" t="s">
        <v>36350</v>
      </c>
      <c r="C2684" t="s">
        <v>36351</v>
      </c>
      <c r="E2684" t="s">
        <v>8816</v>
      </c>
      <c r="F2684" t="s">
        <v>269</v>
      </c>
      <c r="G2684">
        <v>24541</v>
      </c>
      <c r="H2684">
        <v>36.576878999999998</v>
      </c>
      <c r="I2684">
        <v>-79.380793999999995</v>
      </c>
      <c r="J2684" s="1" t="d">
        <v>2019-02-06</v>
      </c>
      <c r="K2684">
        <v>116757</v>
      </c>
      <c r="L2684" t="s">
        <v>103</v>
      </c>
      <c r="M2684" s="1" t="d">
        <v>2018-06-01</v>
      </c>
      <c r="N2684">
        <v>6</v>
      </c>
      <c r="O2684">
        <v>1</v>
      </c>
      <c r="P2684">
        <v>2018</v>
      </c>
      <c r="R2684" t="s">
        <v>26</v>
      </c>
      <c r="S2684" t="s">
        <v>27</v>
      </c>
    </row>
    <row r="2685" spans="1:19" x14ac:dyDescent="0.25">
      <c r="A2685" t="s">
        <v>338</v>
      </c>
      <c r="B2685" t="s">
        <v>36352</v>
      </c>
      <c r="C2685" t="s">
        <v>36353</v>
      </c>
      <c r="E2685" t="s">
        <v>8816</v>
      </c>
      <c r="F2685" t="s">
        <v>269</v>
      </c>
      <c r="G2685">
        <v>24541</v>
      </c>
      <c r="H2685">
        <v>36.585241000000003</v>
      </c>
      <c r="I2685">
        <v>-79.384186999999997</v>
      </c>
      <c r="J2685" s="1" t="d">
        <v>2019-02-06</v>
      </c>
      <c r="K2685">
        <v>116758</v>
      </c>
      <c r="L2685" t="s">
        <v>103</v>
      </c>
      <c r="M2685" s="1" t="d">
        <v>2018-06-01</v>
      </c>
      <c r="N2685">
        <v>6</v>
      </c>
      <c r="O2685">
        <v>1</v>
      </c>
      <c r="P2685">
        <v>2018</v>
      </c>
      <c r="R2685" t="s">
        <v>26</v>
      </c>
      <c r="S2685" t="s">
        <v>31</v>
      </c>
    </row>
    <row r="2686" spans="1:19" x14ac:dyDescent="0.25">
      <c r="A2686" t="s">
        <v>338</v>
      </c>
      <c r="B2686" t="s">
        <v>36354</v>
      </c>
      <c r="C2686" t="s">
        <v>36355</v>
      </c>
      <c r="E2686" t="s">
        <v>175</v>
      </c>
      <c r="F2686" t="s">
        <v>170</v>
      </c>
      <c r="G2686">
        <v>93705</v>
      </c>
      <c r="H2686">
        <v>36.771566999999997</v>
      </c>
      <c r="I2686">
        <v>-119.83617099999999</v>
      </c>
      <c r="J2686" s="1" t="d">
        <v>2019-01-10</v>
      </c>
      <c r="K2686">
        <v>116759</v>
      </c>
      <c r="L2686" t="s">
        <v>36356</v>
      </c>
      <c r="M2686" s="1" t="d">
        <v>2018-12-05</v>
      </c>
      <c r="N2686">
        <v>12</v>
      </c>
      <c r="O2686">
        <v>5</v>
      </c>
      <c r="P2686">
        <v>2018</v>
      </c>
      <c r="R2686" t="s">
        <v>26</v>
      </c>
      <c r="S2686" t="s">
        <v>31</v>
      </c>
    </row>
    <row r="2687" spans="1:19" x14ac:dyDescent="0.25">
      <c r="A2687" t="s">
        <v>338</v>
      </c>
      <c r="B2687" t="s">
        <v>20434</v>
      </c>
      <c r="C2687" t="s">
        <v>36357</v>
      </c>
      <c r="E2687" t="s">
        <v>36358</v>
      </c>
      <c r="F2687" t="s">
        <v>496</v>
      </c>
      <c r="G2687">
        <v>49783</v>
      </c>
      <c r="H2687">
        <v>46.469521</v>
      </c>
      <c r="I2687">
        <v>-84.362482999999997</v>
      </c>
      <c r="J2687" s="1" t="d">
        <v>2019-01-10</v>
      </c>
      <c r="K2687">
        <v>116762</v>
      </c>
      <c r="L2687" t="s">
        <v>30</v>
      </c>
      <c r="M2687" s="1" t="d">
        <v>2018-12-20</v>
      </c>
      <c r="N2687">
        <v>12</v>
      </c>
      <c r="O2687">
        <v>20</v>
      </c>
      <c r="P2687">
        <v>2018</v>
      </c>
      <c r="R2687" t="s">
        <v>26</v>
      </c>
      <c r="S2687" t="s">
        <v>31</v>
      </c>
    </row>
    <row r="2688" spans="1:19" x14ac:dyDescent="0.25">
      <c r="A2688" t="s">
        <v>338</v>
      </c>
      <c r="B2688" t="s">
        <v>20090</v>
      </c>
      <c r="C2688" t="s">
        <v>36359</v>
      </c>
      <c r="E2688" t="s">
        <v>20092</v>
      </c>
      <c r="F2688" t="s">
        <v>1026</v>
      </c>
      <c r="G2688">
        <v>3054</v>
      </c>
      <c r="H2688">
        <v>42.814180999999998</v>
      </c>
      <c r="I2688">
        <v>-71.508987000000005</v>
      </c>
      <c r="J2688" s="1" t="d">
        <v>2019-01-10</v>
      </c>
      <c r="K2688">
        <v>116763</v>
      </c>
      <c r="L2688" t="s">
        <v>30</v>
      </c>
      <c r="M2688" s="1" t="d">
        <v>2018-12-01</v>
      </c>
      <c r="N2688">
        <v>12</v>
      </c>
      <c r="O2688">
        <v>1</v>
      </c>
      <c r="P2688">
        <v>2018</v>
      </c>
      <c r="R2688" t="s">
        <v>26</v>
      </c>
      <c r="S2688" t="s">
        <v>27</v>
      </c>
    </row>
    <row r="2689" spans="1:19" x14ac:dyDescent="0.25">
      <c r="A2689" t="s">
        <v>338</v>
      </c>
      <c r="B2689" t="s">
        <v>36360</v>
      </c>
      <c r="C2689" t="s">
        <v>36361</v>
      </c>
      <c r="E2689" t="s">
        <v>20645</v>
      </c>
      <c r="F2689" t="s">
        <v>157</v>
      </c>
      <c r="G2689">
        <v>19348</v>
      </c>
      <c r="H2689">
        <v>39.870837000000002</v>
      </c>
      <c r="I2689">
        <v>-75.674569000000005</v>
      </c>
      <c r="J2689" s="1" t="d">
        <v>2019-01-10</v>
      </c>
      <c r="K2689">
        <v>116764</v>
      </c>
      <c r="L2689" t="s">
        <v>30</v>
      </c>
      <c r="M2689" s="1" t="d">
        <v>2018-12-01</v>
      </c>
      <c r="N2689">
        <v>12</v>
      </c>
      <c r="O2689">
        <v>1</v>
      </c>
      <c r="P2689">
        <v>2018</v>
      </c>
      <c r="R2689" t="s">
        <v>26</v>
      </c>
      <c r="S2689" t="s">
        <v>31</v>
      </c>
    </row>
    <row r="2690" spans="1:19" x14ac:dyDescent="0.25">
      <c r="A2690" t="s">
        <v>338</v>
      </c>
      <c r="B2690" t="s">
        <v>36362</v>
      </c>
      <c r="C2690" t="s">
        <v>34769</v>
      </c>
      <c r="E2690" t="s">
        <v>34770</v>
      </c>
      <c r="F2690" t="s">
        <v>157</v>
      </c>
      <c r="G2690">
        <v>19317</v>
      </c>
      <c r="H2690">
        <v>39.846325999999998</v>
      </c>
      <c r="I2690">
        <v>-75.632067000000006</v>
      </c>
      <c r="J2690" s="1" t="d">
        <v>2019-01-10</v>
      </c>
      <c r="K2690">
        <v>116765</v>
      </c>
      <c r="L2690" t="s">
        <v>30</v>
      </c>
      <c r="M2690" s="1" t="d">
        <v>2018-12-01</v>
      </c>
      <c r="N2690">
        <v>12</v>
      </c>
      <c r="O2690">
        <v>1</v>
      </c>
      <c r="P2690">
        <v>2018</v>
      </c>
      <c r="R2690" t="s">
        <v>26</v>
      </c>
      <c r="S2690" t="s">
        <v>31</v>
      </c>
    </row>
    <row r="2691" spans="1:19" x14ac:dyDescent="0.25">
      <c r="A2691" t="s">
        <v>338</v>
      </c>
      <c r="B2691" t="s">
        <v>36363</v>
      </c>
      <c r="C2691" t="s">
        <v>36364</v>
      </c>
      <c r="E2691" t="s">
        <v>1009</v>
      </c>
      <c r="F2691" t="s">
        <v>496</v>
      </c>
      <c r="G2691">
        <v>48813</v>
      </c>
      <c r="H2691">
        <v>42.583083999999999</v>
      </c>
      <c r="I2691">
        <v>-84.805384000000004</v>
      </c>
      <c r="J2691" s="1" t="d">
        <v>2019-01-10</v>
      </c>
      <c r="K2691">
        <v>116766</v>
      </c>
      <c r="L2691" t="s">
        <v>30</v>
      </c>
      <c r="M2691" s="1" t="d">
        <v>2018-12-01</v>
      </c>
      <c r="N2691">
        <v>12</v>
      </c>
      <c r="O2691">
        <v>1</v>
      </c>
      <c r="P2691">
        <v>2018</v>
      </c>
      <c r="R2691" t="s">
        <v>26</v>
      </c>
      <c r="S2691" t="s">
        <v>31</v>
      </c>
    </row>
    <row r="2692" spans="1:19" x14ac:dyDescent="0.25">
      <c r="A2692" t="s">
        <v>338</v>
      </c>
      <c r="B2692" t="s">
        <v>36365</v>
      </c>
      <c r="C2692" t="s">
        <v>36366</v>
      </c>
      <c r="E2692" t="s">
        <v>25511</v>
      </c>
      <c r="F2692" t="s">
        <v>157</v>
      </c>
      <c r="G2692">
        <v>17325</v>
      </c>
      <c r="H2692">
        <v>39.819316000000001</v>
      </c>
      <c r="I2692">
        <v>-77.235648999999995</v>
      </c>
      <c r="J2692" s="1" t="d">
        <v>2019-01-10</v>
      </c>
      <c r="K2692">
        <v>116767</v>
      </c>
      <c r="L2692" t="s">
        <v>30</v>
      </c>
      <c r="M2692" s="1" t="d">
        <v>2018-12-01</v>
      </c>
      <c r="N2692">
        <v>12</v>
      </c>
      <c r="O2692">
        <v>1</v>
      </c>
      <c r="P2692">
        <v>2018</v>
      </c>
      <c r="R2692" t="s">
        <v>26</v>
      </c>
      <c r="S2692" t="s">
        <v>31</v>
      </c>
    </row>
    <row r="2693" spans="1:19" x14ac:dyDescent="0.25">
      <c r="A2693" t="s">
        <v>338</v>
      </c>
      <c r="B2693" t="s">
        <v>36367</v>
      </c>
      <c r="C2693" t="s">
        <v>36368</v>
      </c>
      <c r="E2693" t="s">
        <v>1383</v>
      </c>
      <c r="F2693" t="s">
        <v>170</v>
      </c>
      <c r="G2693">
        <v>92234</v>
      </c>
      <c r="H2693">
        <v>33.782964</v>
      </c>
      <c r="I2693">
        <v>-116.474197</v>
      </c>
      <c r="J2693" s="1" t="d">
        <v>2019-02-06</v>
      </c>
      <c r="K2693">
        <v>116768</v>
      </c>
      <c r="L2693" t="s">
        <v>103</v>
      </c>
      <c r="M2693" s="1" t="d">
        <v>2018-12-01</v>
      </c>
      <c r="N2693">
        <v>12</v>
      </c>
      <c r="O2693">
        <v>1</v>
      </c>
      <c r="P2693">
        <v>2018</v>
      </c>
      <c r="R2693" t="s">
        <v>26</v>
      </c>
      <c r="S2693" t="s">
        <v>31</v>
      </c>
    </row>
    <row r="2694" spans="1:19" x14ac:dyDescent="0.25">
      <c r="A2694" t="s">
        <v>338</v>
      </c>
      <c r="B2694" t="s">
        <v>12244</v>
      </c>
      <c r="C2694" t="s">
        <v>36369</v>
      </c>
      <c r="E2694" t="s">
        <v>6924</v>
      </c>
      <c r="F2694" t="s">
        <v>170</v>
      </c>
      <c r="G2694">
        <v>90621</v>
      </c>
      <c r="H2694">
        <v>33.870151999999997</v>
      </c>
      <c r="I2694">
        <v>-118.00409399999999</v>
      </c>
      <c r="J2694" s="1" t="d">
        <v>2019-02-06</v>
      </c>
      <c r="K2694">
        <v>116769</v>
      </c>
      <c r="L2694" t="s">
        <v>103</v>
      </c>
      <c r="M2694" s="1" t="d">
        <v>2018-12-01</v>
      </c>
      <c r="N2694">
        <v>12</v>
      </c>
      <c r="O2694">
        <v>1</v>
      </c>
      <c r="P2694">
        <v>2018</v>
      </c>
      <c r="R2694" t="s">
        <v>26</v>
      </c>
      <c r="S2694" t="s">
        <v>31</v>
      </c>
    </row>
    <row r="2695" spans="1:19" x14ac:dyDescent="0.25">
      <c r="A2695" t="s">
        <v>338</v>
      </c>
      <c r="B2695" t="s">
        <v>36370</v>
      </c>
      <c r="C2695" t="s">
        <v>36371</v>
      </c>
      <c r="E2695" t="s">
        <v>246</v>
      </c>
      <c r="F2695" t="s">
        <v>170</v>
      </c>
      <c r="G2695">
        <v>92843</v>
      </c>
      <c r="H2695">
        <v>33.766564000000002</v>
      </c>
      <c r="I2695">
        <v>-117.952787</v>
      </c>
      <c r="J2695" s="1" t="d">
        <v>2019-01-10</v>
      </c>
      <c r="K2695">
        <v>116770</v>
      </c>
      <c r="L2695" t="s">
        <v>36372</v>
      </c>
      <c r="M2695" s="1" t="d">
        <v>2018-12-01</v>
      </c>
      <c r="N2695">
        <v>12</v>
      </c>
      <c r="O2695">
        <v>1</v>
      </c>
      <c r="P2695">
        <v>2018</v>
      </c>
      <c r="R2695" t="s">
        <v>26</v>
      </c>
      <c r="S2695" t="s">
        <v>31</v>
      </c>
    </row>
    <row r="2696" spans="1:19" x14ac:dyDescent="0.25">
      <c r="A2696" t="s">
        <v>338</v>
      </c>
      <c r="B2696" t="s">
        <v>12267</v>
      </c>
      <c r="C2696" t="s">
        <v>36373</v>
      </c>
      <c r="E2696" t="s">
        <v>28</v>
      </c>
      <c r="F2696" t="s">
        <v>373</v>
      </c>
      <c r="G2696">
        <v>61723</v>
      </c>
      <c r="H2696">
        <v>40.260477999999999</v>
      </c>
      <c r="I2696">
        <v>-89.230861000000004</v>
      </c>
      <c r="J2696" s="1" t="d">
        <v>2019-01-10</v>
      </c>
      <c r="K2696">
        <v>116771</v>
      </c>
      <c r="L2696" t="s">
        <v>30</v>
      </c>
      <c r="M2696" s="1" t="d">
        <v>2018-12-01</v>
      </c>
      <c r="N2696">
        <v>12</v>
      </c>
      <c r="O2696">
        <v>1</v>
      </c>
      <c r="P2696">
        <v>2018</v>
      </c>
      <c r="R2696" t="s">
        <v>26</v>
      </c>
      <c r="S2696" t="s">
        <v>31</v>
      </c>
    </row>
    <row r="2697" spans="1:19" x14ac:dyDescent="0.25">
      <c r="A2697" t="s">
        <v>338</v>
      </c>
      <c r="B2697" t="s">
        <v>36384</v>
      </c>
      <c r="C2697" t="s">
        <v>36385</v>
      </c>
      <c r="E2697" t="s">
        <v>13959</v>
      </c>
      <c r="F2697" t="s">
        <v>170</v>
      </c>
      <c r="G2697">
        <v>94501</v>
      </c>
      <c r="H2697">
        <v>37.756521999999997</v>
      </c>
      <c r="I2697">
        <v>-122.24926499999999</v>
      </c>
      <c r="J2697" s="1" t="d">
        <v>2019-01-10</v>
      </c>
      <c r="K2697">
        <v>116778</v>
      </c>
      <c r="L2697" t="s">
        <v>30</v>
      </c>
      <c r="M2697" s="1" t="d">
        <v>2018-12-01</v>
      </c>
      <c r="N2697">
        <v>12</v>
      </c>
      <c r="O2697">
        <v>1</v>
      </c>
      <c r="P2697">
        <v>2018</v>
      </c>
      <c r="R2697" t="s">
        <v>26</v>
      </c>
      <c r="S2697" t="s">
        <v>31</v>
      </c>
    </row>
    <row r="2698" spans="1:19" x14ac:dyDescent="0.25">
      <c r="A2698" t="s">
        <v>338</v>
      </c>
      <c r="B2698" t="s">
        <v>7591</v>
      </c>
      <c r="C2698" t="s">
        <v>36386</v>
      </c>
      <c r="E2698" t="s">
        <v>13677</v>
      </c>
      <c r="F2698" t="s">
        <v>170</v>
      </c>
      <c r="G2698">
        <v>92225</v>
      </c>
      <c r="H2698">
        <v>33.606344</v>
      </c>
      <c r="I2698">
        <v>-114.569497</v>
      </c>
      <c r="J2698" s="1" t="d">
        <v>2019-01-10</v>
      </c>
      <c r="K2698">
        <v>116779</v>
      </c>
      <c r="L2698" t="s">
        <v>30</v>
      </c>
      <c r="M2698" s="1" t="d">
        <v>2018-12-01</v>
      </c>
      <c r="N2698">
        <v>12</v>
      </c>
      <c r="O2698">
        <v>1</v>
      </c>
      <c r="P2698">
        <v>2018</v>
      </c>
      <c r="R2698" t="s">
        <v>26</v>
      </c>
      <c r="S2698" t="s">
        <v>31</v>
      </c>
    </row>
    <row r="2699" spans="1:19" x14ac:dyDescent="0.25">
      <c r="A2699" t="s">
        <v>338</v>
      </c>
      <c r="B2699" t="s">
        <v>36387</v>
      </c>
      <c r="C2699" t="s">
        <v>36388</v>
      </c>
      <c r="E2699" t="s">
        <v>1366</v>
      </c>
      <c r="F2699" t="s">
        <v>170</v>
      </c>
      <c r="G2699">
        <v>94551</v>
      </c>
      <c r="H2699">
        <v>37.700332000000003</v>
      </c>
      <c r="I2699">
        <v>-121.840867</v>
      </c>
      <c r="J2699" s="1" t="d">
        <v>2019-01-10</v>
      </c>
      <c r="K2699">
        <v>116780</v>
      </c>
      <c r="L2699" t="s">
        <v>30</v>
      </c>
      <c r="M2699" s="1" t="d">
        <v>2018-12-01</v>
      </c>
      <c r="N2699">
        <v>12</v>
      </c>
      <c r="O2699">
        <v>1</v>
      </c>
      <c r="P2699">
        <v>2018</v>
      </c>
      <c r="R2699" t="s">
        <v>26</v>
      </c>
      <c r="S2699" t="s">
        <v>31</v>
      </c>
    </row>
    <row r="2700" spans="1:19" x14ac:dyDescent="0.25">
      <c r="A2700" t="s">
        <v>338</v>
      </c>
      <c r="B2700" t="s">
        <v>36389</v>
      </c>
      <c r="C2700" t="s">
        <v>36390</v>
      </c>
      <c r="D2700" t="s">
        <v>36391</v>
      </c>
      <c r="E2700" t="s">
        <v>12756</v>
      </c>
      <c r="F2700" t="s">
        <v>170</v>
      </c>
      <c r="G2700">
        <v>90266</v>
      </c>
      <c r="H2700">
        <v>33.901125999999998</v>
      </c>
      <c r="I2700">
        <v>-118.393404</v>
      </c>
      <c r="J2700" s="1" t="d">
        <v>2019-01-10</v>
      </c>
      <c r="K2700">
        <v>116781</v>
      </c>
      <c r="L2700" t="s">
        <v>30</v>
      </c>
      <c r="M2700" s="1" t="d">
        <v>2018-12-01</v>
      </c>
      <c r="N2700">
        <v>12</v>
      </c>
      <c r="O2700">
        <v>1</v>
      </c>
      <c r="P2700">
        <v>2018</v>
      </c>
      <c r="R2700" t="s">
        <v>26</v>
      </c>
      <c r="S2700" t="s">
        <v>31</v>
      </c>
    </row>
    <row r="2701" spans="1:19" x14ac:dyDescent="0.25">
      <c r="A2701" t="s">
        <v>338</v>
      </c>
      <c r="B2701" t="s">
        <v>36392</v>
      </c>
      <c r="C2701" t="s">
        <v>36393</v>
      </c>
      <c r="E2701" t="s">
        <v>25317</v>
      </c>
      <c r="F2701" t="s">
        <v>170</v>
      </c>
      <c r="G2701">
        <v>95035</v>
      </c>
      <c r="H2701">
        <v>37.434764000000001</v>
      </c>
      <c r="I2701">
        <v>-121.89145600000001</v>
      </c>
      <c r="J2701" s="1" t="d">
        <v>2019-01-10</v>
      </c>
      <c r="K2701">
        <v>116782</v>
      </c>
      <c r="L2701" t="s">
        <v>30</v>
      </c>
      <c r="M2701" s="1" t="d">
        <v>2018-12-01</v>
      </c>
      <c r="N2701">
        <v>12</v>
      </c>
      <c r="O2701">
        <v>1</v>
      </c>
      <c r="P2701">
        <v>2018</v>
      </c>
      <c r="R2701" t="s">
        <v>26</v>
      </c>
      <c r="S2701" t="s">
        <v>31</v>
      </c>
    </row>
    <row r="2702" spans="1:19" x14ac:dyDescent="0.25">
      <c r="A2702" t="s">
        <v>338</v>
      </c>
      <c r="B2702" t="s">
        <v>36394</v>
      </c>
      <c r="C2702" t="s">
        <v>36395</v>
      </c>
      <c r="E2702" t="s">
        <v>188</v>
      </c>
      <c r="F2702" t="s">
        <v>170</v>
      </c>
      <c r="G2702">
        <v>95118</v>
      </c>
      <c r="H2702">
        <v>37.258330000000001</v>
      </c>
      <c r="I2702">
        <v>-121.871216</v>
      </c>
      <c r="J2702" s="1" t="d">
        <v>2019-01-10</v>
      </c>
      <c r="K2702">
        <v>116783</v>
      </c>
      <c r="L2702" t="s">
        <v>30</v>
      </c>
      <c r="M2702" s="1" t="d">
        <v>2018-12-01</v>
      </c>
      <c r="N2702">
        <v>12</v>
      </c>
      <c r="O2702">
        <v>1</v>
      </c>
      <c r="P2702">
        <v>2018</v>
      </c>
      <c r="R2702" t="s">
        <v>26</v>
      </c>
      <c r="S2702" t="s">
        <v>31</v>
      </c>
    </row>
    <row r="2703" spans="1:19" x14ac:dyDescent="0.25">
      <c r="A2703" t="s">
        <v>338</v>
      </c>
      <c r="B2703" t="s">
        <v>27322</v>
      </c>
      <c r="C2703" t="s">
        <v>36396</v>
      </c>
      <c r="E2703" t="s">
        <v>171</v>
      </c>
      <c r="F2703" t="s">
        <v>170</v>
      </c>
      <c r="G2703">
        <v>94583</v>
      </c>
      <c r="H2703">
        <v>37.762936000000003</v>
      </c>
      <c r="I2703">
        <v>-121.963658</v>
      </c>
      <c r="J2703" s="1" t="d">
        <v>2019-01-10</v>
      </c>
      <c r="K2703">
        <v>116784</v>
      </c>
      <c r="L2703" t="s">
        <v>30</v>
      </c>
      <c r="M2703" s="1" t="d">
        <v>2018-12-01</v>
      </c>
      <c r="N2703">
        <v>12</v>
      </c>
      <c r="O2703">
        <v>1</v>
      </c>
      <c r="P2703">
        <v>2018</v>
      </c>
      <c r="R2703" t="s">
        <v>26</v>
      </c>
      <c r="S2703" t="s">
        <v>31</v>
      </c>
    </row>
    <row r="2704" spans="1:19" x14ac:dyDescent="0.25">
      <c r="A2704" t="s">
        <v>338</v>
      </c>
      <c r="B2704" t="s">
        <v>36402</v>
      </c>
      <c r="C2704" t="s">
        <v>36403</v>
      </c>
      <c r="E2704" t="s">
        <v>10825</v>
      </c>
      <c r="F2704" t="s">
        <v>170</v>
      </c>
      <c r="G2704">
        <v>92683</v>
      </c>
      <c r="H2704">
        <v>33.744765999999998</v>
      </c>
      <c r="I2704">
        <v>-118.012621</v>
      </c>
      <c r="J2704" s="1" t="d">
        <v>2019-01-10</v>
      </c>
      <c r="K2704">
        <v>116787</v>
      </c>
      <c r="L2704" t="s">
        <v>30</v>
      </c>
      <c r="M2704" s="1" t="d">
        <v>2018-12-01</v>
      </c>
      <c r="N2704">
        <v>12</v>
      </c>
      <c r="O2704">
        <v>1</v>
      </c>
      <c r="P2704">
        <v>2018</v>
      </c>
      <c r="R2704" t="s">
        <v>26</v>
      </c>
      <c r="S2704" t="s">
        <v>31</v>
      </c>
    </row>
    <row r="2705" spans="1:19" x14ac:dyDescent="0.25">
      <c r="A2705" t="s">
        <v>338</v>
      </c>
      <c r="B2705" t="s">
        <v>36404</v>
      </c>
      <c r="C2705" t="s">
        <v>36405</v>
      </c>
      <c r="E2705" t="s">
        <v>2048</v>
      </c>
      <c r="F2705" t="s">
        <v>67</v>
      </c>
      <c r="G2705">
        <v>6460</v>
      </c>
      <c r="H2705">
        <v>41.245834000000002</v>
      </c>
      <c r="I2705">
        <v>-73.009083000000004</v>
      </c>
      <c r="J2705" s="1" t="d">
        <v>2019-01-10</v>
      </c>
      <c r="K2705">
        <v>116788</v>
      </c>
      <c r="L2705" t="s">
        <v>30</v>
      </c>
      <c r="M2705" s="1" t="d">
        <v>2018-12-01</v>
      </c>
      <c r="N2705">
        <v>12</v>
      </c>
      <c r="O2705">
        <v>1</v>
      </c>
      <c r="P2705">
        <v>2018</v>
      </c>
      <c r="R2705" t="s">
        <v>26</v>
      </c>
      <c r="S2705" t="s">
        <v>31</v>
      </c>
    </row>
    <row r="2706" spans="1:19" x14ac:dyDescent="0.25">
      <c r="A2706" t="s">
        <v>338</v>
      </c>
      <c r="B2706" t="s">
        <v>36406</v>
      </c>
      <c r="C2706" t="s">
        <v>13532</v>
      </c>
      <c r="E2706" t="s">
        <v>2048</v>
      </c>
      <c r="F2706" t="s">
        <v>67</v>
      </c>
      <c r="G2706">
        <v>6460</v>
      </c>
      <c r="H2706">
        <v>41.24624</v>
      </c>
      <c r="I2706">
        <v>-73.010531</v>
      </c>
      <c r="J2706" s="1" t="d">
        <v>2019-01-10</v>
      </c>
      <c r="K2706">
        <v>116789</v>
      </c>
      <c r="L2706" t="s">
        <v>30</v>
      </c>
      <c r="M2706" s="1" t="d">
        <v>2018-12-01</v>
      </c>
      <c r="N2706">
        <v>12</v>
      </c>
      <c r="O2706">
        <v>1</v>
      </c>
      <c r="P2706">
        <v>2018</v>
      </c>
      <c r="R2706" t="s">
        <v>26</v>
      </c>
      <c r="S2706" t="s">
        <v>31</v>
      </c>
    </row>
    <row r="2707" spans="1:19" x14ac:dyDescent="0.25">
      <c r="A2707" t="s">
        <v>338</v>
      </c>
      <c r="B2707" t="s">
        <v>27677</v>
      </c>
      <c r="C2707" t="s">
        <v>36407</v>
      </c>
      <c r="E2707" t="s">
        <v>22599</v>
      </c>
      <c r="F2707" t="s">
        <v>67</v>
      </c>
      <c r="G2707">
        <v>6705</v>
      </c>
      <c r="H2707">
        <v>41.537101999999997</v>
      </c>
      <c r="I2707">
        <v>-73.005714999999995</v>
      </c>
      <c r="J2707" s="1" t="d">
        <v>2019-01-10</v>
      </c>
      <c r="K2707">
        <v>116790</v>
      </c>
      <c r="L2707" t="s">
        <v>30</v>
      </c>
      <c r="M2707" s="1" t="d">
        <v>2018-12-01</v>
      </c>
      <c r="N2707">
        <v>12</v>
      </c>
      <c r="O2707">
        <v>1</v>
      </c>
      <c r="P2707">
        <v>2018</v>
      </c>
      <c r="R2707" t="s">
        <v>26</v>
      </c>
      <c r="S2707" t="s">
        <v>31</v>
      </c>
    </row>
    <row r="2708" spans="1:19" x14ac:dyDescent="0.25">
      <c r="A2708" t="s">
        <v>338</v>
      </c>
      <c r="B2708" t="s">
        <v>36408</v>
      </c>
      <c r="C2708" t="s">
        <v>36409</v>
      </c>
      <c r="E2708" t="s">
        <v>2026</v>
      </c>
      <c r="F2708" t="s">
        <v>202</v>
      </c>
      <c r="G2708">
        <v>32246</v>
      </c>
      <c r="H2708">
        <v>30.253412000000001</v>
      </c>
      <c r="I2708">
        <v>-81.536814000000007</v>
      </c>
      <c r="J2708" s="1" t="d">
        <v>2019-01-10</v>
      </c>
      <c r="K2708">
        <v>116791</v>
      </c>
      <c r="L2708" t="s">
        <v>30</v>
      </c>
      <c r="M2708" s="1" t="d">
        <v>2018-12-01</v>
      </c>
      <c r="N2708">
        <v>12</v>
      </c>
      <c r="O2708">
        <v>1</v>
      </c>
      <c r="P2708">
        <v>2018</v>
      </c>
      <c r="R2708" t="s">
        <v>26</v>
      </c>
      <c r="S2708" t="s">
        <v>31</v>
      </c>
    </row>
    <row r="2709" spans="1:19" x14ac:dyDescent="0.25">
      <c r="A2709" t="s">
        <v>338</v>
      </c>
      <c r="B2709" t="s">
        <v>36410</v>
      </c>
      <c r="C2709" t="s">
        <v>36411</v>
      </c>
      <c r="E2709" t="s">
        <v>7133</v>
      </c>
      <c r="F2709" t="s">
        <v>202</v>
      </c>
      <c r="G2709">
        <v>33027</v>
      </c>
      <c r="H2709">
        <v>26.007323</v>
      </c>
      <c r="I2709">
        <v>-80.348939999999999</v>
      </c>
      <c r="J2709" s="1" t="d">
        <v>2019-01-10</v>
      </c>
      <c r="K2709">
        <v>116792</v>
      </c>
      <c r="L2709" t="s">
        <v>30</v>
      </c>
      <c r="M2709" s="1" t="d">
        <v>2018-12-01</v>
      </c>
      <c r="N2709">
        <v>12</v>
      </c>
      <c r="O2709">
        <v>1</v>
      </c>
      <c r="P2709">
        <v>2018</v>
      </c>
      <c r="R2709" t="s">
        <v>26</v>
      </c>
      <c r="S2709" t="s">
        <v>31</v>
      </c>
    </row>
    <row r="2710" spans="1:19" x14ac:dyDescent="0.25">
      <c r="A2710" t="s">
        <v>338</v>
      </c>
      <c r="B2710" t="s">
        <v>36412</v>
      </c>
      <c r="C2710" t="s">
        <v>36413</v>
      </c>
      <c r="E2710" t="s">
        <v>13149</v>
      </c>
      <c r="F2710" t="s">
        <v>202</v>
      </c>
      <c r="G2710">
        <v>32259</v>
      </c>
      <c r="H2710">
        <v>30.060271</v>
      </c>
      <c r="I2710">
        <v>-81.514061999999996</v>
      </c>
      <c r="J2710" s="1" t="d">
        <v>2019-01-10</v>
      </c>
      <c r="K2710">
        <v>116793</v>
      </c>
      <c r="L2710" t="s">
        <v>30</v>
      </c>
      <c r="M2710" s="1" t="d">
        <v>2018-12-01</v>
      </c>
      <c r="N2710">
        <v>12</v>
      </c>
      <c r="O2710">
        <v>1</v>
      </c>
      <c r="P2710">
        <v>2018</v>
      </c>
      <c r="R2710" t="s">
        <v>26</v>
      </c>
      <c r="S2710" t="s">
        <v>31</v>
      </c>
    </row>
    <row r="2711" spans="1:19" x14ac:dyDescent="0.25">
      <c r="A2711" t="s">
        <v>338</v>
      </c>
      <c r="B2711" t="s">
        <v>36414</v>
      </c>
      <c r="C2711" t="s">
        <v>36415</v>
      </c>
      <c r="E2711" t="s">
        <v>2368</v>
      </c>
      <c r="F2711" t="s">
        <v>202</v>
      </c>
      <c r="G2711">
        <v>33606</v>
      </c>
      <c r="H2711">
        <v>27.937163999999999</v>
      </c>
      <c r="I2711">
        <v>-82.481116</v>
      </c>
      <c r="J2711" s="1" t="d">
        <v>2019-01-10</v>
      </c>
      <c r="K2711">
        <v>116794</v>
      </c>
      <c r="L2711" t="s">
        <v>30</v>
      </c>
      <c r="M2711" s="1" t="d">
        <v>2018-12-01</v>
      </c>
      <c r="N2711">
        <v>12</v>
      </c>
      <c r="O2711">
        <v>1</v>
      </c>
      <c r="P2711">
        <v>2018</v>
      </c>
      <c r="R2711" t="s">
        <v>26</v>
      </c>
      <c r="S2711" t="s">
        <v>31</v>
      </c>
    </row>
    <row r="2712" spans="1:19" x14ac:dyDescent="0.25">
      <c r="A2712" t="s">
        <v>338</v>
      </c>
      <c r="B2712" t="s">
        <v>27482</v>
      </c>
      <c r="C2712" t="s">
        <v>36416</v>
      </c>
      <c r="E2712" t="s">
        <v>7150</v>
      </c>
      <c r="F2712" t="s">
        <v>202</v>
      </c>
      <c r="G2712">
        <v>33404</v>
      </c>
      <c r="H2712">
        <v>26.781939999999999</v>
      </c>
      <c r="I2712">
        <v>-80.092721999999995</v>
      </c>
      <c r="J2712" s="1" t="d">
        <v>2019-01-10</v>
      </c>
      <c r="K2712">
        <v>116795</v>
      </c>
      <c r="L2712" t="s">
        <v>30</v>
      </c>
      <c r="M2712" s="1" t="d">
        <v>2018-12-01</v>
      </c>
      <c r="N2712">
        <v>12</v>
      </c>
      <c r="O2712">
        <v>1</v>
      </c>
      <c r="P2712">
        <v>2018</v>
      </c>
      <c r="R2712" t="s">
        <v>26</v>
      </c>
      <c r="S2712" t="s">
        <v>31</v>
      </c>
    </row>
    <row r="2713" spans="1:19" x14ac:dyDescent="0.25">
      <c r="A2713" t="s">
        <v>338</v>
      </c>
      <c r="B2713" t="s">
        <v>36417</v>
      </c>
      <c r="C2713" t="s">
        <v>36418</v>
      </c>
      <c r="E2713" t="s">
        <v>28</v>
      </c>
      <c r="F2713" t="s">
        <v>29</v>
      </c>
      <c r="G2713">
        <v>30326</v>
      </c>
      <c r="H2713">
        <v>33.848815000000002</v>
      </c>
      <c r="I2713">
        <v>-84.364226000000002</v>
      </c>
      <c r="J2713" s="1" t="d">
        <v>2019-01-10</v>
      </c>
      <c r="K2713">
        <v>116796</v>
      </c>
      <c r="L2713" t="s">
        <v>30</v>
      </c>
      <c r="M2713" s="1" t="d">
        <v>2018-12-01</v>
      </c>
      <c r="N2713">
        <v>12</v>
      </c>
      <c r="O2713">
        <v>1</v>
      </c>
      <c r="P2713">
        <v>2018</v>
      </c>
      <c r="R2713" t="s">
        <v>26</v>
      </c>
      <c r="S2713" t="s">
        <v>31</v>
      </c>
    </row>
    <row r="2714" spans="1:19" x14ac:dyDescent="0.25">
      <c r="A2714" t="s">
        <v>338</v>
      </c>
      <c r="B2714" t="s">
        <v>36419</v>
      </c>
      <c r="C2714" t="s">
        <v>36420</v>
      </c>
      <c r="E2714" t="s">
        <v>28</v>
      </c>
      <c r="F2714" t="s">
        <v>29</v>
      </c>
      <c r="G2714">
        <v>30326</v>
      </c>
      <c r="H2714">
        <v>33.847016000000004</v>
      </c>
      <c r="I2714">
        <v>-84.360108999999994</v>
      </c>
      <c r="J2714" s="1" t="d">
        <v>2019-01-10</v>
      </c>
      <c r="K2714">
        <v>116797</v>
      </c>
      <c r="L2714" t="s">
        <v>30</v>
      </c>
      <c r="M2714" s="1" t="d">
        <v>2018-12-01</v>
      </c>
      <c r="N2714">
        <v>12</v>
      </c>
      <c r="O2714">
        <v>1</v>
      </c>
      <c r="P2714">
        <v>2018</v>
      </c>
      <c r="R2714" t="s">
        <v>26</v>
      </c>
      <c r="S2714" t="s">
        <v>31</v>
      </c>
    </row>
    <row r="2715" spans="1:19" x14ac:dyDescent="0.25">
      <c r="A2715" t="s">
        <v>338</v>
      </c>
      <c r="B2715" t="s">
        <v>36421</v>
      </c>
      <c r="C2715" t="s">
        <v>36422</v>
      </c>
      <c r="E2715" t="s">
        <v>1851</v>
      </c>
      <c r="F2715" t="s">
        <v>29</v>
      </c>
      <c r="G2715">
        <v>30909</v>
      </c>
      <c r="H2715">
        <v>33.481665999999997</v>
      </c>
      <c r="I2715">
        <v>-82.130266000000006</v>
      </c>
      <c r="J2715" s="1" t="d">
        <v>2019-01-10</v>
      </c>
      <c r="K2715">
        <v>116798</v>
      </c>
      <c r="L2715" t="s">
        <v>30</v>
      </c>
      <c r="M2715" s="1" t="d">
        <v>2018-12-01</v>
      </c>
      <c r="N2715">
        <v>12</v>
      </c>
      <c r="O2715">
        <v>1</v>
      </c>
      <c r="P2715">
        <v>2018</v>
      </c>
      <c r="R2715" t="s">
        <v>26</v>
      </c>
      <c r="S2715" t="s">
        <v>31</v>
      </c>
    </row>
    <row r="2716" spans="1:19" x14ac:dyDescent="0.25">
      <c r="A2716" t="s">
        <v>338</v>
      </c>
      <c r="B2716" t="s">
        <v>36423</v>
      </c>
      <c r="C2716" t="s">
        <v>36424</v>
      </c>
      <c r="E2716" t="s">
        <v>7156</v>
      </c>
      <c r="F2716" t="s">
        <v>29</v>
      </c>
      <c r="G2716">
        <v>30519</v>
      </c>
      <c r="H2716">
        <v>34.061751999999998</v>
      </c>
      <c r="I2716">
        <v>-83.994450000000001</v>
      </c>
      <c r="J2716" s="1" t="d">
        <v>2019-01-10</v>
      </c>
      <c r="K2716">
        <v>116799</v>
      </c>
      <c r="L2716" t="s">
        <v>30</v>
      </c>
      <c r="M2716" s="1" t="d">
        <v>2018-12-01</v>
      </c>
      <c r="N2716">
        <v>12</v>
      </c>
      <c r="O2716">
        <v>1</v>
      </c>
      <c r="P2716">
        <v>2018</v>
      </c>
      <c r="R2716" t="s">
        <v>26</v>
      </c>
      <c r="S2716" t="s">
        <v>31</v>
      </c>
    </row>
    <row r="2717" spans="1:19" x14ac:dyDescent="0.25">
      <c r="A2717" t="s">
        <v>338</v>
      </c>
      <c r="B2717" t="s">
        <v>36425</v>
      </c>
      <c r="C2717" t="s">
        <v>36426</v>
      </c>
      <c r="E2717" t="s">
        <v>1839</v>
      </c>
      <c r="F2717" t="s">
        <v>29</v>
      </c>
      <c r="G2717">
        <v>31210</v>
      </c>
      <c r="H2717">
        <v>32.897151000000001</v>
      </c>
      <c r="I2717">
        <v>-83.689145999999994</v>
      </c>
      <c r="J2717" s="1" t="d">
        <v>2019-01-10</v>
      </c>
      <c r="K2717">
        <v>116800</v>
      </c>
      <c r="L2717" t="s">
        <v>30</v>
      </c>
      <c r="M2717" s="1" t="d">
        <v>2018-12-01</v>
      </c>
      <c r="N2717">
        <v>12</v>
      </c>
      <c r="O2717">
        <v>1</v>
      </c>
      <c r="P2717">
        <v>2018</v>
      </c>
      <c r="R2717" t="s">
        <v>26</v>
      </c>
      <c r="S2717" t="s">
        <v>31</v>
      </c>
    </row>
    <row r="2718" spans="1:19" x14ac:dyDescent="0.25">
      <c r="A2718" t="s">
        <v>338</v>
      </c>
      <c r="B2718" t="s">
        <v>36427</v>
      </c>
      <c r="C2718" t="s">
        <v>36428</v>
      </c>
      <c r="D2718" t="s">
        <v>36429</v>
      </c>
      <c r="E2718" t="s">
        <v>1192</v>
      </c>
      <c r="F2718" t="s">
        <v>373</v>
      </c>
      <c r="G2718">
        <v>60018</v>
      </c>
      <c r="H2718">
        <v>41.975304000000001</v>
      </c>
      <c r="I2718">
        <v>-87.865786999999997</v>
      </c>
      <c r="J2718" s="1" t="d">
        <v>2019-02-06</v>
      </c>
      <c r="K2718">
        <v>116801</v>
      </c>
      <c r="L2718" t="s">
        <v>103</v>
      </c>
      <c r="M2718" s="1" t="d">
        <v>2018-12-01</v>
      </c>
      <c r="N2718">
        <v>12</v>
      </c>
      <c r="O2718">
        <v>1</v>
      </c>
      <c r="P2718">
        <v>2018</v>
      </c>
      <c r="R2718" t="s">
        <v>26</v>
      </c>
      <c r="S2718" t="s">
        <v>31</v>
      </c>
    </row>
    <row r="2719" spans="1:19" x14ac:dyDescent="0.25">
      <c r="A2719" t="s">
        <v>338</v>
      </c>
      <c r="B2719" t="s">
        <v>36430</v>
      </c>
      <c r="C2719" t="s">
        <v>36431</v>
      </c>
      <c r="E2719" t="s">
        <v>3965</v>
      </c>
      <c r="F2719" t="s">
        <v>25</v>
      </c>
      <c r="G2719">
        <v>21230</v>
      </c>
      <c r="H2719">
        <v>39.267975999999997</v>
      </c>
      <c r="I2719">
        <v>-76.599476999999993</v>
      </c>
      <c r="J2719" s="1" t="d">
        <v>2019-01-10</v>
      </c>
      <c r="K2719">
        <v>116802</v>
      </c>
      <c r="L2719" t="s">
        <v>30</v>
      </c>
      <c r="M2719" s="1" t="d">
        <v>2018-12-01</v>
      </c>
      <c r="N2719">
        <v>12</v>
      </c>
      <c r="O2719">
        <v>1</v>
      </c>
      <c r="P2719">
        <v>2018</v>
      </c>
      <c r="R2719" t="s">
        <v>26</v>
      </c>
      <c r="S2719" t="s">
        <v>31</v>
      </c>
    </row>
    <row r="2720" spans="1:19" x14ac:dyDescent="0.25">
      <c r="A2720" t="s">
        <v>338</v>
      </c>
      <c r="B2720" t="s">
        <v>27582</v>
      </c>
      <c r="C2720" t="s">
        <v>36432</v>
      </c>
      <c r="E2720" t="s">
        <v>14106</v>
      </c>
      <c r="F2720" t="s">
        <v>496</v>
      </c>
      <c r="G2720">
        <v>49544</v>
      </c>
      <c r="H2720">
        <v>43.018222999999999</v>
      </c>
      <c r="I2720">
        <v>-85.723962</v>
      </c>
      <c r="J2720" s="1" t="d">
        <v>2019-01-10</v>
      </c>
      <c r="K2720">
        <v>116803</v>
      </c>
      <c r="L2720" t="s">
        <v>30</v>
      </c>
      <c r="M2720" s="1" t="d">
        <v>2018-12-01</v>
      </c>
      <c r="N2720">
        <v>12</v>
      </c>
      <c r="O2720">
        <v>1</v>
      </c>
      <c r="P2720">
        <v>2018</v>
      </c>
      <c r="R2720" t="s">
        <v>26</v>
      </c>
      <c r="S2720" t="s">
        <v>31</v>
      </c>
    </row>
    <row r="2721" spans="1:19" x14ac:dyDescent="0.25">
      <c r="A2721" t="s">
        <v>338</v>
      </c>
      <c r="B2721" t="s">
        <v>27743</v>
      </c>
      <c r="C2721" t="s">
        <v>16556</v>
      </c>
      <c r="E2721" t="s">
        <v>16557</v>
      </c>
      <c r="F2721" t="s">
        <v>88</v>
      </c>
      <c r="G2721">
        <v>66424</v>
      </c>
      <c r="H2721">
        <v>40.265915</v>
      </c>
      <c r="I2721">
        <v>-94.015685000000005</v>
      </c>
      <c r="J2721" s="1" t="d">
        <v>2019-01-10</v>
      </c>
      <c r="K2721">
        <v>116804</v>
      </c>
      <c r="L2721" t="s">
        <v>30</v>
      </c>
      <c r="M2721" s="1" t="d">
        <v>2018-12-01</v>
      </c>
      <c r="N2721">
        <v>12</v>
      </c>
      <c r="O2721">
        <v>1</v>
      </c>
      <c r="P2721">
        <v>2018</v>
      </c>
      <c r="R2721" t="s">
        <v>26</v>
      </c>
      <c r="S2721" t="s">
        <v>31</v>
      </c>
    </row>
    <row r="2722" spans="1:19" x14ac:dyDescent="0.25">
      <c r="A2722" t="s">
        <v>338</v>
      </c>
      <c r="B2722" t="s">
        <v>27561</v>
      </c>
      <c r="C2722" t="s">
        <v>36433</v>
      </c>
      <c r="E2722" t="s">
        <v>1720</v>
      </c>
      <c r="F2722" t="s">
        <v>88</v>
      </c>
      <c r="G2722">
        <v>64506</v>
      </c>
      <c r="H2722">
        <v>39.768799000000001</v>
      </c>
      <c r="I2722">
        <v>-94.801760000000002</v>
      </c>
      <c r="J2722" s="1" t="d">
        <v>2019-01-10</v>
      </c>
      <c r="K2722">
        <v>116805</v>
      </c>
      <c r="L2722" t="s">
        <v>30</v>
      </c>
      <c r="M2722" s="1" t="d">
        <v>2018-12-01</v>
      </c>
      <c r="N2722">
        <v>12</v>
      </c>
      <c r="O2722">
        <v>1</v>
      </c>
      <c r="P2722">
        <v>2018</v>
      </c>
      <c r="R2722" t="s">
        <v>26</v>
      </c>
      <c r="S2722" t="s">
        <v>31</v>
      </c>
    </row>
    <row r="2723" spans="1:19" x14ac:dyDescent="0.25">
      <c r="A2723" t="s">
        <v>338</v>
      </c>
      <c r="B2723" t="s">
        <v>36434</v>
      </c>
      <c r="C2723" t="s">
        <v>36435</v>
      </c>
      <c r="E2723" t="s">
        <v>47</v>
      </c>
      <c r="F2723" t="s">
        <v>48</v>
      </c>
      <c r="G2723">
        <v>11238</v>
      </c>
      <c r="H2723">
        <v>40.669935000000002</v>
      </c>
      <c r="I2723">
        <v>-73.962900000000005</v>
      </c>
      <c r="J2723" s="1" t="d">
        <v>2019-01-10</v>
      </c>
      <c r="K2723">
        <v>116806</v>
      </c>
      <c r="L2723" t="s">
        <v>30</v>
      </c>
      <c r="M2723" s="1" t="d">
        <v>2018-12-01</v>
      </c>
      <c r="N2723">
        <v>12</v>
      </c>
      <c r="O2723">
        <v>1</v>
      </c>
      <c r="P2723">
        <v>2018</v>
      </c>
      <c r="R2723" t="s">
        <v>26</v>
      </c>
      <c r="S2723" t="s">
        <v>31</v>
      </c>
    </row>
    <row r="2724" spans="1:19" x14ac:dyDescent="0.25">
      <c r="A2724" t="s">
        <v>338</v>
      </c>
      <c r="B2724" t="s">
        <v>36436</v>
      </c>
      <c r="C2724" t="s">
        <v>36437</v>
      </c>
      <c r="E2724" t="s">
        <v>5750</v>
      </c>
      <c r="F2724" t="s">
        <v>48</v>
      </c>
      <c r="G2724">
        <v>11598</v>
      </c>
      <c r="H2724">
        <v>40.804844000000003</v>
      </c>
      <c r="I2724">
        <v>-73.180113000000006</v>
      </c>
      <c r="J2724" s="1" t="d">
        <v>2019-01-10</v>
      </c>
      <c r="K2724">
        <v>116807</v>
      </c>
      <c r="L2724" t="s">
        <v>30</v>
      </c>
      <c r="M2724" s="1" t="d">
        <v>2018-12-01</v>
      </c>
      <c r="N2724">
        <v>12</v>
      </c>
      <c r="O2724">
        <v>1</v>
      </c>
      <c r="P2724">
        <v>2018</v>
      </c>
      <c r="R2724" t="s">
        <v>26</v>
      </c>
      <c r="S2724" t="s">
        <v>31</v>
      </c>
    </row>
    <row r="2725" spans="1:19" x14ac:dyDescent="0.25">
      <c r="A2725" t="s">
        <v>338</v>
      </c>
      <c r="B2725" t="s">
        <v>36438</v>
      </c>
      <c r="C2725" t="s">
        <v>36439</v>
      </c>
      <c r="E2725" t="s">
        <v>52</v>
      </c>
      <c r="F2725" t="s">
        <v>48</v>
      </c>
      <c r="G2725">
        <v>10002</v>
      </c>
      <c r="H2725">
        <v>40.717118999999997</v>
      </c>
      <c r="I2725">
        <v>-73.991680000000002</v>
      </c>
      <c r="J2725" s="1" t="d">
        <v>2019-01-10</v>
      </c>
      <c r="K2725">
        <v>116808</v>
      </c>
      <c r="L2725" t="s">
        <v>30</v>
      </c>
      <c r="M2725" s="1" t="d">
        <v>2018-12-01</v>
      </c>
      <c r="N2725">
        <v>12</v>
      </c>
      <c r="O2725">
        <v>1</v>
      </c>
      <c r="P2725">
        <v>2018</v>
      </c>
      <c r="R2725" t="s">
        <v>26</v>
      </c>
      <c r="S2725" t="s">
        <v>31</v>
      </c>
    </row>
    <row r="2726" spans="1:19" x14ac:dyDescent="0.25">
      <c r="A2726" t="s">
        <v>338</v>
      </c>
      <c r="B2726" t="s">
        <v>36440</v>
      </c>
      <c r="C2726" t="s">
        <v>36441</v>
      </c>
      <c r="E2726" t="s">
        <v>54</v>
      </c>
      <c r="F2726" t="s">
        <v>48</v>
      </c>
      <c r="G2726">
        <v>11373</v>
      </c>
      <c r="H2726">
        <v>40.735238000000003</v>
      </c>
      <c r="I2726">
        <v>-73.870423000000002</v>
      </c>
      <c r="J2726" s="1" t="d">
        <v>2019-01-10</v>
      </c>
      <c r="K2726">
        <v>116809</v>
      </c>
      <c r="L2726" t="s">
        <v>30</v>
      </c>
      <c r="M2726" s="1" t="d">
        <v>2018-12-01</v>
      </c>
      <c r="N2726">
        <v>12</v>
      </c>
      <c r="O2726">
        <v>1</v>
      </c>
      <c r="P2726">
        <v>2018</v>
      </c>
      <c r="R2726" t="s">
        <v>26</v>
      </c>
      <c r="S2726" t="s">
        <v>31</v>
      </c>
    </row>
    <row r="2727" spans="1:19" x14ac:dyDescent="0.25">
      <c r="A2727" t="s">
        <v>338</v>
      </c>
      <c r="B2727" t="s">
        <v>27582</v>
      </c>
      <c r="C2727" t="s">
        <v>36442</v>
      </c>
      <c r="E2727" t="s">
        <v>2625</v>
      </c>
      <c r="F2727" t="s">
        <v>59</v>
      </c>
      <c r="G2727">
        <v>45209</v>
      </c>
      <c r="H2727">
        <v>39.162436</v>
      </c>
      <c r="I2727">
        <v>-84.426525999999996</v>
      </c>
      <c r="J2727" s="1" t="d">
        <v>2019-01-10</v>
      </c>
      <c r="K2727">
        <v>116810</v>
      </c>
      <c r="L2727" t="s">
        <v>30</v>
      </c>
      <c r="M2727" s="1" t="d">
        <v>2018-12-01</v>
      </c>
      <c r="N2727">
        <v>12</v>
      </c>
      <c r="O2727">
        <v>1</v>
      </c>
      <c r="P2727">
        <v>2018</v>
      </c>
      <c r="R2727" t="s">
        <v>26</v>
      </c>
      <c r="S2727" t="s">
        <v>31</v>
      </c>
    </row>
    <row r="2728" spans="1:19" x14ac:dyDescent="0.25">
      <c r="A2728" t="s">
        <v>338</v>
      </c>
      <c r="B2728" t="s">
        <v>27582</v>
      </c>
      <c r="C2728" t="s">
        <v>36443</v>
      </c>
      <c r="E2728" t="s">
        <v>3264</v>
      </c>
      <c r="F2728" t="s">
        <v>59</v>
      </c>
      <c r="G2728">
        <v>43017</v>
      </c>
      <c r="H2728">
        <v>40.093201000000001</v>
      </c>
      <c r="I2728">
        <v>-83.092267000000007</v>
      </c>
      <c r="J2728" s="1" t="d">
        <v>2019-01-10</v>
      </c>
      <c r="K2728">
        <v>116811</v>
      </c>
      <c r="L2728" t="s">
        <v>30</v>
      </c>
      <c r="M2728" s="1" t="d">
        <v>2018-12-01</v>
      </c>
      <c r="N2728">
        <v>12</v>
      </c>
      <c r="O2728">
        <v>1</v>
      </c>
      <c r="P2728">
        <v>2018</v>
      </c>
      <c r="R2728" t="s">
        <v>26</v>
      </c>
      <c r="S2728" t="s">
        <v>31</v>
      </c>
    </row>
    <row r="2729" spans="1:19" x14ac:dyDescent="0.25">
      <c r="A2729" t="s">
        <v>338</v>
      </c>
      <c r="B2729" t="s">
        <v>36444</v>
      </c>
      <c r="C2729" t="s">
        <v>36445</v>
      </c>
      <c r="E2729" t="s">
        <v>18681</v>
      </c>
      <c r="F2729" t="s">
        <v>137</v>
      </c>
      <c r="G2729">
        <v>97110</v>
      </c>
      <c r="H2729">
        <v>45.871481000000003</v>
      </c>
      <c r="I2729">
        <v>-123.960351</v>
      </c>
      <c r="J2729" s="1" t="d">
        <v>2019-01-10</v>
      </c>
      <c r="K2729">
        <v>116812</v>
      </c>
      <c r="L2729" t="s">
        <v>30</v>
      </c>
      <c r="M2729" s="1" t="d">
        <v>2018-12-01</v>
      </c>
      <c r="N2729">
        <v>12</v>
      </c>
      <c r="O2729">
        <v>1</v>
      </c>
      <c r="P2729">
        <v>2018</v>
      </c>
      <c r="R2729" t="s">
        <v>26</v>
      </c>
      <c r="S2729" t="s">
        <v>31</v>
      </c>
    </row>
    <row r="2730" spans="1:19" x14ac:dyDescent="0.25">
      <c r="A2730" t="s">
        <v>338</v>
      </c>
      <c r="B2730" t="s">
        <v>36446</v>
      </c>
      <c r="C2730" t="s">
        <v>36447</v>
      </c>
      <c r="E2730" t="s">
        <v>36448</v>
      </c>
      <c r="F2730" t="s">
        <v>157</v>
      </c>
      <c r="G2730">
        <v>15642</v>
      </c>
      <c r="H2730">
        <v>40.314205000000001</v>
      </c>
      <c r="I2730">
        <v>-79.671368000000001</v>
      </c>
      <c r="J2730" s="1" t="d">
        <v>2019-01-10</v>
      </c>
      <c r="K2730">
        <v>116813</v>
      </c>
      <c r="L2730" t="s">
        <v>30</v>
      </c>
      <c r="M2730" s="1" t="d">
        <v>2018-12-01</v>
      </c>
      <c r="N2730">
        <v>12</v>
      </c>
      <c r="O2730">
        <v>1</v>
      </c>
      <c r="P2730">
        <v>2018</v>
      </c>
      <c r="R2730" t="s">
        <v>26</v>
      </c>
      <c r="S2730" t="s">
        <v>31</v>
      </c>
    </row>
    <row r="2731" spans="1:19" x14ac:dyDescent="0.25">
      <c r="A2731" t="s">
        <v>338</v>
      </c>
      <c r="B2731" t="s">
        <v>36446</v>
      </c>
      <c r="C2731" t="s">
        <v>36449</v>
      </c>
      <c r="E2731" t="s">
        <v>6129</v>
      </c>
      <c r="F2731" t="s">
        <v>157</v>
      </c>
      <c r="G2731">
        <v>17403</v>
      </c>
      <c r="H2731">
        <v>39.910414000000003</v>
      </c>
      <c r="I2731">
        <v>-76.700823</v>
      </c>
      <c r="J2731" s="1" t="d">
        <v>2019-01-10</v>
      </c>
      <c r="K2731">
        <v>116814</v>
      </c>
      <c r="L2731" t="s">
        <v>30</v>
      </c>
      <c r="M2731" s="1" t="d">
        <v>2018-12-01</v>
      </c>
      <c r="N2731">
        <v>12</v>
      </c>
      <c r="O2731">
        <v>1</v>
      </c>
      <c r="P2731">
        <v>2018</v>
      </c>
      <c r="R2731" t="s">
        <v>26</v>
      </c>
      <c r="S2731" t="s">
        <v>31</v>
      </c>
    </row>
    <row r="2732" spans="1:19" x14ac:dyDescent="0.25">
      <c r="A2732" t="s">
        <v>338</v>
      </c>
      <c r="B2732" t="s">
        <v>36450</v>
      </c>
      <c r="C2732" t="s">
        <v>17919</v>
      </c>
      <c r="E2732" t="s">
        <v>17921</v>
      </c>
      <c r="F2732" t="s">
        <v>37</v>
      </c>
      <c r="G2732">
        <v>79735</v>
      </c>
      <c r="H2732">
        <v>30.906033000000001</v>
      </c>
      <c r="I2732">
        <v>-102.884632</v>
      </c>
      <c r="J2732" s="1" t="d">
        <v>2019-01-10</v>
      </c>
      <c r="K2732">
        <v>116815</v>
      </c>
      <c r="L2732" t="s">
        <v>30</v>
      </c>
      <c r="M2732" s="1" t="d">
        <v>2018-12-01</v>
      </c>
      <c r="N2732">
        <v>12</v>
      </c>
      <c r="O2732">
        <v>1</v>
      </c>
      <c r="P2732">
        <v>2018</v>
      </c>
      <c r="R2732" t="s">
        <v>26</v>
      </c>
      <c r="S2732" t="s">
        <v>31</v>
      </c>
    </row>
    <row r="2733" spans="1:19" x14ac:dyDescent="0.25">
      <c r="A2733" t="s">
        <v>338</v>
      </c>
      <c r="B2733" t="s">
        <v>36451</v>
      </c>
      <c r="C2733" t="s">
        <v>36452</v>
      </c>
      <c r="E2733" t="s">
        <v>6622</v>
      </c>
      <c r="F2733" t="s">
        <v>37</v>
      </c>
      <c r="G2733">
        <v>76107</v>
      </c>
      <c r="H2733">
        <v>32.758355999999999</v>
      </c>
      <c r="I2733">
        <v>-97.353523999999993</v>
      </c>
      <c r="J2733" s="1" t="d">
        <v>2019-01-10</v>
      </c>
      <c r="K2733">
        <v>116816</v>
      </c>
      <c r="L2733" t="s">
        <v>30</v>
      </c>
      <c r="M2733" s="1" t="d">
        <v>2018-12-01</v>
      </c>
      <c r="N2733">
        <v>12</v>
      </c>
      <c r="O2733">
        <v>1</v>
      </c>
      <c r="P2733">
        <v>2018</v>
      </c>
      <c r="R2733" t="s">
        <v>26</v>
      </c>
      <c r="S2733" t="s">
        <v>31</v>
      </c>
    </row>
    <row r="2734" spans="1:19" x14ac:dyDescent="0.25">
      <c r="A2734" t="s">
        <v>338</v>
      </c>
      <c r="B2734" t="s">
        <v>36453</v>
      </c>
      <c r="C2734" t="s">
        <v>36454</v>
      </c>
      <c r="E2734" t="s">
        <v>19531</v>
      </c>
      <c r="F2734" t="s">
        <v>37</v>
      </c>
      <c r="G2734">
        <v>79772</v>
      </c>
      <c r="H2734">
        <v>31.400424999999998</v>
      </c>
      <c r="I2734">
        <v>-103.48687099999999</v>
      </c>
      <c r="J2734" s="1" t="d">
        <v>2019-01-10</v>
      </c>
      <c r="K2734">
        <v>116817</v>
      </c>
      <c r="L2734" t="s">
        <v>30</v>
      </c>
      <c r="M2734" s="1" t="d">
        <v>2018-12-01</v>
      </c>
      <c r="N2734">
        <v>12</v>
      </c>
      <c r="O2734">
        <v>1</v>
      </c>
      <c r="P2734">
        <v>2018</v>
      </c>
      <c r="R2734" t="s">
        <v>26</v>
      </c>
      <c r="S2734" t="s">
        <v>31</v>
      </c>
    </row>
    <row r="2735" spans="1:19" x14ac:dyDescent="0.25">
      <c r="A2735" t="s">
        <v>338</v>
      </c>
      <c r="B2735" t="s">
        <v>36455</v>
      </c>
      <c r="C2735" t="s">
        <v>36456</v>
      </c>
      <c r="E2735" t="s">
        <v>184</v>
      </c>
      <c r="F2735" t="s">
        <v>37</v>
      </c>
      <c r="G2735">
        <v>77469</v>
      </c>
      <c r="H2735">
        <v>29.56156</v>
      </c>
      <c r="I2735">
        <v>-95.695149999999998</v>
      </c>
      <c r="J2735" s="1" t="d">
        <v>2019-01-10</v>
      </c>
      <c r="K2735">
        <v>116818</v>
      </c>
      <c r="L2735" t="s">
        <v>30</v>
      </c>
      <c r="M2735" s="1" t="d">
        <v>2018-12-01</v>
      </c>
      <c r="N2735">
        <v>12</v>
      </c>
      <c r="O2735">
        <v>1</v>
      </c>
      <c r="P2735">
        <v>2018</v>
      </c>
      <c r="R2735" t="s">
        <v>26</v>
      </c>
      <c r="S2735" t="s">
        <v>31</v>
      </c>
    </row>
    <row r="2736" spans="1:19" x14ac:dyDescent="0.25">
      <c r="A2736" t="s">
        <v>338</v>
      </c>
      <c r="B2736" t="s">
        <v>36457</v>
      </c>
      <c r="C2736" t="s">
        <v>25865</v>
      </c>
      <c r="E2736" t="s">
        <v>25866</v>
      </c>
      <c r="F2736" t="s">
        <v>269</v>
      </c>
      <c r="G2736">
        <v>20169</v>
      </c>
      <c r="H2736">
        <v>38.815133000000003</v>
      </c>
      <c r="I2736">
        <v>-77.642585999999994</v>
      </c>
      <c r="J2736" s="1" t="d">
        <v>2019-01-10</v>
      </c>
      <c r="K2736">
        <v>116819</v>
      </c>
      <c r="L2736" t="s">
        <v>30</v>
      </c>
      <c r="M2736" s="1" t="d">
        <v>2018-12-01</v>
      </c>
      <c r="N2736">
        <v>12</v>
      </c>
      <c r="O2736">
        <v>1</v>
      </c>
      <c r="P2736">
        <v>2018</v>
      </c>
      <c r="R2736" t="s">
        <v>26</v>
      </c>
      <c r="S2736" t="s">
        <v>31</v>
      </c>
    </row>
    <row r="2737" spans="1:19" x14ac:dyDescent="0.25">
      <c r="A2737" t="s">
        <v>338</v>
      </c>
      <c r="B2737" t="s">
        <v>36458</v>
      </c>
      <c r="C2737" t="s">
        <v>36459</v>
      </c>
      <c r="E2737" t="s">
        <v>36029</v>
      </c>
      <c r="F2737" t="s">
        <v>55</v>
      </c>
      <c r="G2737">
        <v>98922</v>
      </c>
      <c r="H2737">
        <v>47.189310999999996</v>
      </c>
      <c r="I2737">
        <v>-120.90260000000001</v>
      </c>
      <c r="J2737" s="1" t="d">
        <v>2019-01-10</v>
      </c>
      <c r="K2737">
        <v>116820</v>
      </c>
      <c r="L2737" t="s">
        <v>30</v>
      </c>
      <c r="M2737" s="1" t="d">
        <v>2018-12-01</v>
      </c>
      <c r="N2737">
        <v>12</v>
      </c>
      <c r="O2737">
        <v>1</v>
      </c>
      <c r="P2737">
        <v>2018</v>
      </c>
      <c r="R2737" t="s">
        <v>26</v>
      </c>
      <c r="S2737" t="s">
        <v>31</v>
      </c>
    </row>
    <row r="2738" spans="1:19" x14ac:dyDescent="0.25">
      <c r="A2738" t="s">
        <v>312</v>
      </c>
      <c r="B2738" t="s">
        <v>4493</v>
      </c>
      <c r="C2738" t="s">
        <v>36467</v>
      </c>
      <c r="E2738" t="s">
        <v>6318</v>
      </c>
      <c r="F2738" t="s">
        <v>496</v>
      </c>
      <c r="G2738">
        <v>48309</v>
      </c>
      <c r="H2738">
        <v>42.680007000000003</v>
      </c>
      <c r="I2738">
        <v>-83.193432000000001</v>
      </c>
      <c r="J2738" s="1" t="d">
        <v>2019-01-10</v>
      </c>
      <c r="K2738">
        <v>116892</v>
      </c>
      <c r="L2738" t="s">
        <v>30</v>
      </c>
      <c r="M2738" s="1" t="d">
        <v>2018-01-15</v>
      </c>
      <c r="N2738">
        <v>1</v>
      </c>
      <c r="O2738">
        <v>15</v>
      </c>
      <c r="P2738">
        <v>2018</v>
      </c>
      <c r="R2738" t="s">
        <v>26</v>
      </c>
      <c r="S2738" t="s">
        <v>31</v>
      </c>
    </row>
    <row r="2739" spans="1:19" x14ac:dyDescent="0.25">
      <c r="A2739" t="s">
        <v>338</v>
      </c>
      <c r="B2739" t="s">
        <v>36478</v>
      </c>
      <c r="C2739" t="s">
        <v>36479</v>
      </c>
      <c r="D2739" t="s">
        <v>36480</v>
      </c>
      <c r="E2739" t="s">
        <v>36481</v>
      </c>
      <c r="F2739" t="s">
        <v>48</v>
      </c>
      <c r="G2739">
        <v>14416</v>
      </c>
      <c r="H2739">
        <v>43.085146000000002</v>
      </c>
      <c r="I2739">
        <v>-77.943562</v>
      </c>
      <c r="J2739" s="1" t="d">
        <v>2019-02-06</v>
      </c>
      <c r="K2739">
        <v>116923</v>
      </c>
      <c r="L2739" t="s">
        <v>103</v>
      </c>
      <c r="M2739" s="1" t="d">
        <v>2018-11-19</v>
      </c>
      <c r="N2739">
        <v>11</v>
      </c>
      <c r="O2739">
        <v>19</v>
      </c>
      <c r="P2739">
        <v>2018</v>
      </c>
      <c r="R2739" t="s">
        <v>26</v>
      </c>
      <c r="S2739" t="s">
        <v>31</v>
      </c>
    </row>
    <row r="2740" spans="1:19" x14ac:dyDescent="0.25">
      <c r="A2740" t="s">
        <v>338</v>
      </c>
      <c r="B2740" t="s">
        <v>36482</v>
      </c>
      <c r="C2740" t="s">
        <v>36483</v>
      </c>
      <c r="D2740" t="s">
        <v>11693</v>
      </c>
      <c r="E2740" t="s">
        <v>36481</v>
      </c>
      <c r="F2740" t="s">
        <v>48</v>
      </c>
      <c r="G2740">
        <v>14416</v>
      </c>
      <c r="H2740">
        <v>43.080755000000003</v>
      </c>
      <c r="I2740">
        <v>-77.943371999999997</v>
      </c>
      <c r="J2740" s="1" t="d">
        <v>2019-02-06</v>
      </c>
      <c r="K2740">
        <v>116924</v>
      </c>
      <c r="L2740" t="s">
        <v>103</v>
      </c>
      <c r="M2740" s="1" t="d">
        <v>2018-11-22</v>
      </c>
      <c r="N2740">
        <v>11</v>
      </c>
      <c r="O2740">
        <v>22</v>
      </c>
      <c r="P2740">
        <v>2018</v>
      </c>
      <c r="R2740" t="s">
        <v>26</v>
      </c>
      <c r="S2740" t="s">
        <v>31</v>
      </c>
    </row>
    <row r="2741" spans="1:19" x14ac:dyDescent="0.25">
      <c r="A2741" t="s">
        <v>338</v>
      </c>
      <c r="B2741" t="s">
        <v>36486</v>
      </c>
      <c r="C2741" t="s">
        <v>36487</v>
      </c>
      <c r="E2741" t="s">
        <v>95</v>
      </c>
      <c r="F2741" t="s">
        <v>37</v>
      </c>
      <c r="G2741">
        <v>75230</v>
      </c>
      <c r="H2741">
        <v>32.895769999999999</v>
      </c>
      <c r="I2741">
        <v>-96.802796999999998</v>
      </c>
      <c r="J2741" s="1" t="d">
        <v>2019-02-06</v>
      </c>
      <c r="K2741">
        <v>116951</v>
      </c>
      <c r="L2741" t="s">
        <v>103</v>
      </c>
      <c r="M2741" s="1" t="d">
        <v>2018-11-01</v>
      </c>
      <c r="N2741">
        <v>11</v>
      </c>
      <c r="O2741">
        <v>1</v>
      </c>
      <c r="P2741">
        <v>2018</v>
      </c>
      <c r="R2741" t="s">
        <v>26</v>
      </c>
      <c r="S2741" t="s">
        <v>31</v>
      </c>
    </row>
    <row r="2742" spans="1:19" x14ac:dyDescent="0.25">
      <c r="A2742" t="s">
        <v>338</v>
      </c>
      <c r="B2742" t="s">
        <v>19082</v>
      </c>
      <c r="C2742" t="s">
        <v>18454</v>
      </c>
      <c r="D2742" t="s">
        <v>36499</v>
      </c>
      <c r="E2742" t="s">
        <v>19084</v>
      </c>
      <c r="F2742" t="s">
        <v>170</v>
      </c>
      <c r="G2742">
        <v>95382</v>
      </c>
      <c r="H2742">
        <v>37.52509379</v>
      </c>
      <c r="I2742">
        <v>-120.8619369</v>
      </c>
      <c r="J2742" s="1" t="d">
        <v>2019-02-06</v>
      </c>
      <c r="K2742">
        <v>116959</v>
      </c>
      <c r="L2742" t="s">
        <v>103</v>
      </c>
      <c r="M2742" s="1" t="d">
        <v>2018-08-31</v>
      </c>
      <c r="N2742">
        <v>8</v>
      </c>
      <c r="O2742">
        <v>31</v>
      </c>
      <c r="P2742">
        <v>2018</v>
      </c>
      <c r="R2742" t="s">
        <v>26</v>
      </c>
      <c r="S2742" t="s">
        <v>31</v>
      </c>
    </row>
    <row r="2743" spans="1:19" x14ac:dyDescent="0.25">
      <c r="A2743" t="s">
        <v>19</v>
      </c>
      <c r="B2743" t="s">
        <v>36500</v>
      </c>
      <c r="C2743" t="s">
        <v>36501</v>
      </c>
      <c r="E2743" t="s">
        <v>36502</v>
      </c>
      <c r="F2743" t="s">
        <v>157</v>
      </c>
      <c r="G2743">
        <v>16033</v>
      </c>
      <c r="H2743">
        <v>40.812004000000002</v>
      </c>
      <c r="I2743">
        <v>-80.078880999999996</v>
      </c>
      <c r="J2743" s="1" t="d">
        <v>2019-02-06</v>
      </c>
      <c r="K2743">
        <v>117015</v>
      </c>
      <c r="L2743" t="s">
        <v>103</v>
      </c>
      <c r="M2743" s="1" t="d">
        <v>2018-06-15</v>
      </c>
      <c r="N2743">
        <v>6</v>
      </c>
      <c r="O2743">
        <v>15</v>
      </c>
      <c r="P2743">
        <v>2018</v>
      </c>
      <c r="Q2743" t="s">
        <v>35</v>
      </c>
      <c r="R2743" t="s">
        <v>26</v>
      </c>
      <c r="S2743" t="s">
        <v>27</v>
      </c>
    </row>
    <row r="2744" spans="1:19" x14ac:dyDescent="0.25">
      <c r="A2744" t="s">
        <v>338</v>
      </c>
      <c r="B2744" t="s">
        <v>36509</v>
      </c>
      <c r="C2744" t="s">
        <v>36510</v>
      </c>
      <c r="D2744" t="s">
        <v>36511</v>
      </c>
      <c r="E2744" t="s">
        <v>698</v>
      </c>
      <c r="F2744" t="s">
        <v>373</v>
      </c>
      <c r="G2744">
        <v>60610</v>
      </c>
      <c r="H2744">
        <v>41.907505</v>
      </c>
      <c r="I2744">
        <v>-87.646420000000006</v>
      </c>
      <c r="J2744" s="1" t="d">
        <v>2019-02-06</v>
      </c>
      <c r="K2744">
        <v>117078</v>
      </c>
      <c r="L2744" t="s">
        <v>103</v>
      </c>
      <c r="M2744" s="1" t="d">
        <v>2018-12-01</v>
      </c>
      <c r="N2744">
        <v>12</v>
      </c>
      <c r="O2744">
        <v>1</v>
      </c>
      <c r="P2744">
        <v>2018</v>
      </c>
      <c r="R2744" t="s">
        <v>26</v>
      </c>
      <c r="S2744" t="s">
        <v>31</v>
      </c>
    </row>
    <row r="2745" spans="1:19" x14ac:dyDescent="0.25">
      <c r="A2745" t="s">
        <v>338</v>
      </c>
      <c r="B2745" t="s">
        <v>36512</v>
      </c>
      <c r="C2745" t="s">
        <v>4450</v>
      </c>
      <c r="E2745" t="s">
        <v>1013</v>
      </c>
      <c r="F2745" t="s">
        <v>327</v>
      </c>
      <c r="G2745">
        <v>51570</v>
      </c>
      <c r="H2745">
        <v>41.500554999999999</v>
      </c>
      <c r="I2745">
        <v>-95.451604000000003</v>
      </c>
      <c r="J2745" s="1" t="d">
        <v>2019-02-06</v>
      </c>
      <c r="K2745">
        <v>117079</v>
      </c>
      <c r="L2745" t="s">
        <v>103</v>
      </c>
      <c r="M2745" s="1" t="d">
        <v>2018-12-01</v>
      </c>
      <c r="N2745">
        <v>12</v>
      </c>
      <c r="O2745">
        <v>1</v>
      </c>
      <c r="P2745">
        <v>2018</v>
      </c>
      <c r="R2745" t="s">
        <v>26</v>
      </c>
      <c r="S2745" t="s">
        <v>31</v>
      </c>
    </row>
    <row r="2746" spans="1:19" x14ac:dyDescent="0.25">
      <c r="A2746" t="s">
        <v>338</v>
      </c>
      <c r="B2746" t="s">
        <v>27482</v>
      </c>
      <c r="C2746" t="s">
        <v>36513</v>
      </c>
      <c r="E2746" t="s">
        <v>4086</v>
      </c>
      <c r="F2746" t="s">
        <v>4087</v>
      </c>
      <c r="G2746">
        <v>19901</v>
      </c>
      <c r="H2746">
        <v>39.195270999999998</v>
      </c>
      <c r="I2746">
        <v>-75.547289000000006</v>
      </c>
      <c r="J2746" s="1" t="d">
        <v>2019-02-06</v>
      </c>
      <c r="K2746">
        <v>117080</v>
      </c>
      <c r="L2746" t="s">
        <v>103</v>
      </c>
      <c r="M2746" s="1" t="d">
        <v>2018-12-01</v>
      </c>
      <c r="N2746">
        <v>12</v>
      </c>
      <c r="O2746">
        <v>1</v>
      </c>
      <c r="P2746">
        <v>2018</v>
      </c>
      <c r="R2746" t="s">
        <v>26</v>
      </c>
      <c r="S2746" t="s">
        <v>31</v>
      </c>
    </row>
    <row r="2747" spans="1:19" x14ac:dyDescent="0.25">
      <c r="A2747" t="s">
        <v>338</v>
      </c>
      <c r="B2747" t="s">
        <v>36536</v>
      </c>
      <c r="C2747" t="s">
        <v>36537</v>
      </c>
      <c r="E2747" t="s">
        <v>10891</v>
      </c>
      <c r="F2747" t="s">
        <v>264</v>
      </c>
      <c r="G2747">
        <v>89406</v>
      </c>
      <c r="H2747">
        <v>39.475278000000003</v>
      </c>
      <c r="I2747">
        <v>-118.76794599999999</v>
      </c>
      <c r="J2747" s="1" t="d">
        <v>2019-02-06</v>
      </c>
      <c r="K2747">
        <v>117111</v>
      </c>
      <c r="L2747" t="s">
        <v>103</v>
      </c>
      <c r="M2747" s="1" t="d">
        <v>2018-12-01</v>
      </c>
      <c r="N2747">
        <v>12</v>
      </c>
      <c r="O2747">
        <v>1</v>
      </c>
      <c r="P2747">
        <v>2018</v>
      </c>
      <c r="R2747" t="s">
        <v>26</v>
      </c>
      <c r="S2747" t="s">
        <v>31</v>
      </c>
    </row>
    <row r="2748" spans="1:19" x14ac:dyDescent="0.25">
      <c r="A2748" t="s">
        <v>338</v>
      </c>
      <c r="B2748" t="s">
        <v>36581</v>
      </c>
      <c r="C2748" t="s">
        <v>36582</v>
      </c>
      <c r="D2748" t="s">
        <v>36583</v>
      </c>
      <c r="E2748" t="s">
        <v>6794</v>
      </c>
      <c r="F2748" t="s">
        <v>280</v>
      </c>
      <c r="G2748">
        <v>37402</v>
      </c>
      <c r="H2748">
        <v>35.040120000000002</v>
      </c>
      <c r="I2748">
        <v>-85.309139599999995</v>
      </c>
      <c r="J2748" s="1" t="d">
        <v>2019-02-06</v>
      </c>
      <c r="K2748">
        <v>117176</v>
      </c>
      <c r="L2748" t="s">
        <v>103</v>
      </c>
      <c r="M2748" s="1" t="d">
        <v>2018-10-30</v>
      </c>
      <c r="N2748">
        <v>10</v>
      </c>
      <c r="O2748">
        <v>30</v>
      </c>
      <c r="P2748">
        <v>2018</v>
      </c>
      <c r="R2748" t="s">
        <v>26</v>
      </c>
      <c r="S2748" t="s">
        <v>31</v>
      </c>
    </row>
    <row r="2749" spans="1:19" x14ac:dyDescent="0.25">
      <c r="A2749" t="s">
        <v>338</v>
      </c>
      <c r="B2749" t="s">
        <v>36586</v>
      </c>
      <c r="C2749" t="s">
        <v>36587</v>
      </c>
      <c r="E2749" t="s">
        <v>21991</v>
      </c>
      <c r="F2749" t="s">
        <v>42</v>
      </c>
      <c r="G2749">
        <v>2667</v>
      </c>
      <c r="H2749">
        <v>41.938245000000002</v>
      </c>
      <c r="I2749">
        <v>-70.030897999999993</v>
      </c>
      <c r="J2749" s="1" t="d">
        <v>2019-02-06</v>
      </c>
      <c r="K2749">
        <v>117235</v>
      </c>
      <c r="L2749" t="s">
        <v>103</v>
      </c>
      <c r="M2749" s="1" t="d">
        <v>2018-12-01</v>
      </c>
      <c r="N2749">
        <v>12</v>
      </c>
      <c r="O2749">
        <v>1</v>
      </c>
      <c r="P2749">
        <v>2018</v>
      </c>
      <c r="R2749" t="s">
        <v>26</v>
      </c>
      <c r="S2749" t="s">
        <v>31</v>
      </c>
    </row>
    <row r="2750" spans="1:19" x14ac:dyDescent="0.25">
      <c r="A2750" t="s">
        <v>338</v>
      </c>
      <c r="B2750" t="s">
        <v>36588</v>
      </c>
      <c r="C2750" t="s">
        <v>36589</v>
      </c>
      <c r="E2750" t="s">
        <v>24964</v>
      </c>
      <c r="F2750" t="s">
        <v>157</v>
      </c>
      <c r="G2750">
        <v>18324</v>
      </c>
      <c r="H2750">
        <v>41.103469699999998</v>
      </c>
      <c r="I2750">
        <v>-75.039678600000002</v>
      </c>
      <c r="J2750" s="1" t="d">
        <v>2019-02-06</v>
      </c>
      <c r="K2750">
        <v>117236</v>
      </c>
      <c r="L2750" t="s">
        <v>103</v>
      </c>
      <c r="M2750" s="1" t="d">
        <v>2018-12-01</v>
      </c>
      <c r="N2750">
        <v>12</v>
      </c>
      <c r="O2750">
        <v>1</v>
      </c>
      <c r="P2750">
        <v>2018</v>
      </c>
      <c r="R2750" t="s">
        <v>26</v>
      </c>
      <c r="S2750" t="s">
        <v>31</v>
      </c>
    </row>
    <row r="2751" spans="1:19" x14ac:dyDescent="0.25">
      <c r="A2751" t="s">
        <v>338</v>
      </c>
      <c r="B2751" t="s">
        <v>36590</v>
      </c>
      <c r="C2751" t="s">
        <v>36591</v>
      </c>
      <c r="E2751" t="s">
        <v>24964</v>
      </c>
      <c r="F2751" t="s">
        <v>157</v>
      </c>
      <c r="G2751">
        <v>18324</v>
      </c>
      <c r="H2751">
        <v>41.096496799999997</v>
      </c>
      <c r="I2751">
        <v>-74.995820699999996</v>
      </c>
      <c r="J2751" s="1" t="d">
        <v>2019-02-06</v>
      </c>
      <c r="K2751">
        <v>117237</v>
      </c>
      <c r="L2751" t="s">
        <v>103</v>
      </c>
      <c r="M2751" s="1" t="d">
        <v>2018-12-01</v>
      </c>
      <c r="N2751">
        <v>12</v>
      </c>
      <c r="O2751">
        <v>1</v>
      </c>
      <c r="P2751">
        <v>2018</v>
      </c>
      <c r="R2751" t="s">
        <v>26</v>
      </c>
      <c r="S2751" t="s">
        <v>27</v>
      </c>
    </row>
    <row r="2752" spans="1:19" x14ac:dyDescent="0.25">
      <c r="A2752" t="s">
        <v>338</v>
      </c>
      <c r="B2752" t="s">
        <v>36592</v>
      </c>
      <c r="C2752" t="s">
        <v>36593</v>
      </c>
      <c r="E2752" t="s">
        <v>36594</v>
      </c>
      <c r="F2752" t="s">
        <v>170</v>
      </c>
      <c r="G2752">
        <v>92328</v>
      </c>
      <c r="H2752">
        <v>36.450135500000002</v>
      </c>
      <c r="I2752">
        <v>-116.85180750000001</v>
      </c>
      <c r="J2752" s="1" t="d">
        <v>2019-02-06</v>
      </c>
      <c r="K2752">
        <v>117238</v>
      </c>
      <c r="L2752" t="s">
        <v>103</v>
      </c>
      <c r="M2752" s="1" t="d">
        <v>2018-12-01</v>
      </c>
      <c r="N2752">
        <v>12</v>
      </c>
      <c r="O2752">
        <v>1</v>
      </c>
      <c r="P2752">
        <v>2018</v>
      </c>
      <c r="R2752" t="s">
        <v>26</v>
      </c>
      <c r="S2752" t="s">
        <v>31</v>
      </c>
    </row>
    <row r="2753" spans="1:19" x14ac:dyDescent="0.25">
      <c r="A2753" t="s">
        <v>338</v>
      </c>
      <c r="B2753" t="s">
        <v>36595</v>
      </c>
      <c r="C2753" t="s">
        <v>36593</v>
      </c>
      <c r="E2753" t="s">
        <v>36594</v>
      </c>
      <c r="F2753" t="s">
        <v>170</v>
      </c>
      <c r="G2753">
        <v>92328</v>
      </c>
      <c r="H2753">
        <v>36.4552768</v>
      </c>
      <c r="I2753">
        <v>-116.8640771</v>
      </c>
      <c r="J2753" s="1" t="d">
        <v>2019-02-06</v>
      </c>
      <c r="K2753">
        <v>117239</v>
      </c>
      <c r="L2753" t="s">
        <v>103</v>
      </c>
      <c r="M2753" s="1" t="d">
        <v>2018-12-01</v>
      </c>
      <c r="N2753">
        <v>12</v>
      </c>
      <c r="O2753">
        <v>1</v>
      </c>
      <c r="P2753">
        <v>2018</v>
      </c>
      <c r="R2753" t="s">
        <v>26</v>
      </c>
      <c r="S2753" t="s">
        <v>31</v>
      </c>
    </row>
    <row r="2754" spans="1:19" x14ac:dyDescent="0.25">
      <c r="A2754" t="s">
        <v>338</v>
      </c>
      <c r="B2754" t="s">
        <v>36596</v>
      </c>
      <c r="C2754" t="s">
        <v>36597</v>
      </c>
      <c r="D2754" t="s">
        <v>28479</v>
      </c>
      <c r="E2754" t="s">
        <v>390</v>
      </c>
      <c r="F2754" t="s">
        <v>170</v>
      </c>
      <c r="G2754">
        <v>91101</v>
      </c>
      <c r="H2754">
        <v>34.142972999999998</v>
      </c>
      <c r="I2754">
        <v>-118.140553</v>
      </c>
      <c r="J2754" s="1" t="d">
        <v>2019-03-07</v>
      </c>
      <c r="K2754">
        <v>117253</v>
      </c>
      <c r="L2754" t="s">
        <v>71</v>
      </c>
      <c r="M2754" s="1" t="d">
        <v>2018-10-02</v>
      </c>
      <c r="N2754">
        <v>10</v>
      </c>
      <c r="O2754">
        <v>2</v>
      </c>
      <c r="P2754">
        <v>2018</v>
      </c>
      <c r="R2754" t="s">
        <v>26</v>
      </c>
      <c r="S2754" t="s">
        <v>27</v>
      </c>
    </row>
    <row r="2755" spans="1:19" x14ac:dyDescent="0.25">
      <c r="A2755" t="s">
        <v>338</v>
      </c>
      <c r="B2755" t="s">
        <v>36598</v>
      </c>
      <c r="C2755" t="s">
        <v>36599</v>
      </c>
      <c r="E2755" t="s">
        <v>7055</v>
      </c>
      <c r="F2755" t="s">
        <v>170</v>
      </c>
      <c r="G2755">
        <v>94085</v>
      </c>
      <c r="H2755">
        <v>37.386774000000003</v>
      </c>
      <c r="I2755">
        <v>-121.987661</v>
      </c>
      <c r="J2755" s="1" t="d">
        <v>2019-03-07</v>
      </c>
      <c r="K2755">
        <v>117254</v>
      </c>
      <c r="L2755" t="s">
        <v>71</v>
      </c>
      <c r="M2755" s="1" t="d">
        <v>2018-12-05</v>
      </c>
      <c r="N2755">
        <v>12</v>
      </c>
      <c r="O2755">
        <v>5</v>
      </c>
      <c r="P2755">
        <v>2018</v>
      </c>
      <c r="R2755" t="s">
        <v>26</v>
      </c>
      <c r="S2755" t="s">
        <v>27</v>
      </c>
    </row>
    <row r="2756" spans="1:19" x14ac:dyDescent="0.25">
      <c r="A2756" t="s">
        <v>338</v>
      </c>
      <c r="B2756" t="s">
        <v>36600</v>
      </c>
      <c r="C2756" t="s">
        <v>36601</v>
      </c>
      <c r="E2756" t="s">
        <v>7088</v>
      </c>
      <c r="F2756" t="s">
        <v>170</v>
      </c>
      <c r="G2756">
        <v>92780</v>
      </c>
      <c r="H2756">
        <v>33.715181000000001</v>
      </c>
      <c r="I2756">
        <v>-117.80561299999999</v>
      </c>
      <c r="J2756" s="1" t="d">
        <v>2019-03-07</v>
      </c>
      <c r="K2756">
        <v>117255</v>
      </c>
      <c r="L2756" t="s">
        <v>71</v>
      </c>
      <c r="M2756" s="1" t="d">
        <v>2018-10-02</v>
      </c>
      <c r="N2756">
        <v>10</v>
      </c>
      <c r="O2756">
        <v>2</v>
      </c>
      <c r="P2756">
        <v>2018</v>
      </c>
      <c r="R2756" t="s">
        <v>26</v>
      </c>
      <c r="S2756" t="s">
        <v>27</v>
      </c>
    </row>
    <row r="2757" spans="1:19" x14ac:dyDescent="0.25">
      <c r="A2757" t="s">
        <v>338</v>
      </c>
      <c r="B2757" t="s">
        <v>36602</v>
      </c>
      <c r="C2757" t="s">
        <v>36603</v>
      </c>
      <c r="E2757" t="s">
        <v>226</v>
      </c>
      <c r="F2757" t="s">
        <v>170</v>
      </c>
      <c r="G2757">
        <v>90094</v>
      </c>
      <c r="H2757">
        <v>33.9831</v>
      </c>
      <c r="I2757">
        <v>-118.40201500000001</v>
      </c>
      <c r="J2757" s="1" t="d">
        <v>2019-03-07</v>
      </c>
      <c r="K2757">
        <v>117256</v>
      </c>
      <c r="L2757" t="s">
        <v>71</v>
      </c>
      <c r="M2757" s="1" t="d">
        <v>2018-12-05</v>
      </c>
      <c r="N2757">
        <v>12</v>
      </c>
      <c r="O2757">
        <v>5</v>
      </c>
      <c r="P2757">
        <v>2018</v>
      </c>
      <c r="R2757" t="s">
        <v>26</v>
      </c>
      <c r="S2757" t="s">
        <v>27</v>
      </c>
    </row>
    <row r="2758" spans="1:19" x14ac:dyDescent="0.25">
      <c r="A2758" t="s">
        <v>338</v>
      </c>
      <c r="B2758" t="s">
        <v>36604</v>
      </c>
      <c r="C2758" t="s">
        <v>36605</v>
      </c>
      <c r="E2758" t="s">
        <v>7062</v>
      </c>
      <c r="F2758" t="s">
        <v>170</v>
      </c>
      <c r="G2758">
        <v>94577</v>
      </c>
      <c r="H2758">
        <v>37.726765999999998</v>
      </c>
      <c r="I2758">
        <v>-122.186637</v>
      </c>
      <c r="J2758" s="1" t="d">
        <v>2019-03-07</v>
      </c>
      <c r="K2758">
        <v>117257</v>
      </c>
      <c r="L2758" t="s">
        <v>71</v>
      </c>
      <c r="M2758" s="1" t="d">
        <v>2018-09-13</v>
      </c>
      <c r="N2758">
        <v>9</v>
      </c>
      <c r="O2758">
        <v>13</v>
      </c>
      <c r="P2758">
        <v>2018</v>
      </c>
      <c r="R2758" t="s">
        <v>26</v>
      </c>
      <c r="S2758" t="s">
        <v>27</v>
      </c>
    </row>
    <row r="2759" spans="1:19" x14ac:dyDescent="0.25">
      <c r="A2759" t="s">
        <v>338</v>
      </c>
      <c r="B2759" t="s">
        <v>36606</v>
      </c>
      <c r="C2759" t="s">
        <v>36607</v>
      </c>
      <c r="E2759" t="s">
        <v>226</v>
      </c>
      <c r="F2759" t="s">
        <v>170</v>
      </c>
      <c r="G2759">
        <v>90013</v>
      </c>
      <c r="H2759">
        <v>34.045988999999999</v>
      </c>
      <c r="I2759">
        <v>-118.23242500000001</v>
      </c>
      <c r="J2759" s="1" t="d">
        <v>2019-03-07</v>
      </c>
      <c r="K2759">
        <v>117258</v>
      </c>
      <c r="L2759" t="s">
        <v>71</v>
      </c>
      <c r="M2759" s="1" t="d">
        <v>2018-11-15</v>
      </c>
      <c r="N2759">
        <v>11</v>
      </c>
      <c r="O2759">
        <v>15</v>
      </c>
      <c r="P2759">
        <v>2018</v>
      </c>
      <c r="R2759" t="s">
        <v>26</v>
      </c>
      <c r="S2759" t="s">
        <v>27</v>
      </c>
    </row>
    <row r="2760" spans="1:19" x14ac:dyDescent="0.25">
      <c r="A2760" t="s">
        <v>338</v>
      </c>
      <c r="B2760" t="s">
        <v>36608</v>
      </c>
      <c r="C2760" t="s">
        <v>36609</v>
      </c>
      <c r="E2760" t="s">
        <v>178</v>
      </c>
      <c r="F2760" t="s">
        <v>170</v>
      </c>
      <c r="G2760">
        <v>94111</v>
      </c>
      <c r="H2760">
        <v>37.794123999999996</v>
      </c>
      <c r="I2760">
        <v>-122.403223</v>
      </c>
      <c r="J2760" s="1" t="d">
        <v>2019-03-07</v>
      </c>
      <c r="K2760">
        <v>117259</v>
      </c>
      <c r="L2760" t="s">
        <v>71</v>
      </c>
      <c r="M2760" s="1" t="d">
        <v>2018-12-26</v>
      </c>
      <c r="N2760">
        <v>12</v>
      </c>
      <c r="O2760">
        <v>26</v>
      </c>
      <c r="P2760">
        <v>2018</v>
      </c>
      <c r="R2760" t="s">
        <v>26</v>
      </c>
      <c r="S2760" t="s">
        <v>27</v>
      </c>
    </row>
    <row r="2761" spans="1:19" x14ac:dyDescent="0.25">
      <c r="A2761" t="s">
        <v>338</v>
      </c>
      <c r="B2761" t="s">
        <v>36610</v>
      </c>
      <c r="C2761" t="s">
        <v>36611</v>
      </c>
      <c r="E2761" t="s">
        <v>6051</v>
      </c>
      <c r="F2761" t="s">
        <v>202</v>
      </c>
      <c r="G2761">
        <v>33487</v>
      </c>
      <c r="H2761">
        <v>26.395253</v>
      </c>
      <c r="I2761">
        <v>-80.107406999999995</v>
      </c>
      <c r="J2761" s="1" t="d">
        <v>2019-03-07</v>
      </c>
      <c r="K2761">
        <v>117261</v>
      </c>
      <c r="L2761" t="s">
        <v>71</v>
      </c>
      <c r="M2761" s="1" t="d">
        <v>2018-12-08</v>
      </c>
      <c r="N2761">
        <v>12</v>
      </c>
      <c r="O2761">
        <v>8</v>
      </c>
      <c r="P2761">
        <v>2018</v>
      </c>
      <c r="R2761" t="s">
        <v>26</v>
      </c>
      <c r="S2761" t="s">
        <v>27</v>
      </c>
    </row>
    <row r="2762" spans="1:19" x14ac:dyDescent="0.25">
      <c r="A2762" t="s">
        <v>338</v>
      </c>
      <c r="B2762" t="s">
        <v>36612</v>
      </c>
      <c r="C2762" t="s">
        <v>36613</v>
      </c>
      <c r="E2762" t="s">
        <v>698</v>
      </c>
      <c r="F2762" t="s">
        <v>373</v>
      </c>
      <c r="G2762">
        <v>60611</v>
      </c>
      <c r="H2762">
        <v>41.894143999999997</v>
      </c>
      <c r="I2762">
        <v>-87.617132999999995</v>
      </c>
      <c r="J2762" s="1" t="d">
        <v>2019-03-07</v>
      </c>
      <c r="K2762">
        <v>117262</v>
      </c>
      <c r="L2762" t="s">
        <v>71</v>
      </c>
      <c r="M2762" s="1" t="d">
        <v>2018-09-20</v>
      </c>
      <c r="N2762">
        <v>9</v>
      </c>
      <c r="O2762">
        <v>20</v>
      </c>
      <c r="P2762">
        <v>2018</v>
      </c>
      <c r="R2762" t="s">
        <v>26</v>
      </c>
      <c r="S2762" t="s">
        <v>27</v>
      </c>
    </row>
    <row r="2763" spans="1:19" x14ac:dyDescent="0.25">
      <c r="A2763" t="s">
        <v>338</v>
      </c>
      <c r="B2763" t="s">
        <v>36614</v>
      </c>
      <c r="C2763" t="s">
        <v>36615</v>
      </c>
      <c r="E2763" t="s">
        <v>698</v>
      </c>
      <c r="F2763" t="s">
        <v>373</v>
      </c>
      <c r="G2763">
        <v>60611</v>
      </c>
      <c r="H2763">
        <v>41.893379000000003</v>
      </c>
      <c r="I2763">
        <v>-87.616848000000005</v>
      </c>
      <c r="J2763" s="1" t="d">
        <v>2019-03-07</v>
      </c>
      <c r="K2763">
        <v>117263</v>
      </c>
      <c r="L2763" t="s">
        <v>71</v>
      </c>
      <c r="M2763" s="1" t="d">
        <v>2018-12-26</v>
      </c>
      <c r="N2763">
        <v>12</v>
      </c>
      <c r="O2763">
        <v>26</v>
      </c>
      <c r="P2763">
        <v>2018</v>
      </c>
      <c r="R2763" t="s">
        <v>26</v>
      </c>
      <c r="S2763" t="s">
        <v>27</v>
      </c>
    </row>
    <row r="2764" spans="1:19" x14ac:dyDescent="0.25">
      <c r="A2764" t="s">
        <v>338</v>
      </c>
      <c r="B2764" t="s">
        <v>36616</v>
      </c>
      <c r="C2764" t="s">
        <v>36617</v>
      </c>
      <c r="E2764" t="s">
        <v>36618</v>
      </c>
      <c r="F2764" t="s">
        <v>42</v>
      </c>
      <c r="G2764">
        <v>2453</v>
      </c>
      <c r="H2764">
        <v>42.363062999999997</v>
      </c>
      <c r="I2764">
        <v>-71.262887000000006</v>
      </c>
      <c r="J2764" s="1" t="d">
        <v>2019-03-07</v>
      </c>
      <c r="K2764">
        <v>117265</v>
      </c>
      <c r="L2764" t="s">
        <v>71</v>
      </c>
      <c r="M2764" s="1" t="d">
        <v>2018-07-30</v>
      </c>
      <c r="N2764">
        <v>7</v>
      </c>
      <c r="O2764">
        <v>30</v>
      </c>
      <c r="P2764">
        <v>2018</v>
      </c>
      <c r="R2764" t="s">
        <v>26</v>
      </c>
      <c r="S2764" t="s">
        <v>27</v>
      </c>
    </row>
    <row r="2765" spans="1:19" x14ac:dyDescent="0.25">
      <c r="A2765" t="s">
        <v>338</v>
      </c>
      <c r="B2765" t="s">
        <v>36619</v>
      </c>
      <c r="C2765" t="s">
        <v>36617</v>
      </c>
      <c r="E2765" t="s">
        <v>36618</v>
      </c>
      <c r="F2765" t="s">
        <v>42</v>
      </c>
      <c r="G2765">
        <v>2453</v>
      </c>
      <c r="H2765">
        <v>42.365068000000001</v>
      </c>
      <c r="I2765">
        <v>-71.254583999999994</v>
      </c>
      <c r="J2765" s="1" t="d">
        <v>2019-03-07</v>
      </c>
      <c r="K2765">
        <v>117266</v>
      </c>
      <c r="L2765" t="s">
        <v>71</v>
      </c>
      <c r="M2765" s="1" t="d">
        <v>2018-07-30</v>
      </c>
      <c r="N2765">
        <v>7</v>
      </c>
      <c r="O2765">
        <v>30</v>
      </c>
      <c r="P2765">
        <v>2018</v>
      </c>
      <c r="R2765" t="s">
        <v>26</v>
      </c>
      <c r="S2765" t="s">
        <v>27</v>
      </c>
    </row>
    <row r="2766" spans="1:19" x14ac:dyDescent="0.25">
      <c r="A2766" t="s">
        <v>338</v>
      </c>
      <c r="B2766" t="s">
        <v>36620</v>
      </c>
      <c r="C2766" t="s">
        <v>36621</v>
      </c>
      <c r="E2766" t="s">
        <v>41</v>
      </c>
      <c r="F2766" t="s">
        <v>42</v>
      </c>
      <c r="G2766">
        <v>2110</v>
      </c>
      <c r="H2766">
        <v>42.357008999999998</v>
      </c>
      <c r="I2766">
        <v>-71.057608999999999</v>
      </c>
      <c r="J2766" s="1" t="d">
        <v>2019-03-07</v>
      </c>
      <c r="K2766">
        <v>117267</v>
      </c>
      <c r="L2766" t="s">
        <v>71</v>
      </c>
      <c r="M2766" s="1" t="d">
        <v>2018-09-13</v>
      </c>
      <c r="N2766">
        <v>9</v>
      </c>
      <c r="O2766">
        <v>13</v>
      </c>
      <c r="P2766">
        <v>2018</v>
      </c>
      <c r="R2766" t="s">
        <v>26</v>
      </c>
      <c r="S2766" t="s">
        <v>27</v>
      </c>
    </row>
    <row r="2767" spans="1:19" x14ac:dyDescent="0.25">
      <c r="A2767" t="s">
        <v>338</v>
      </c>
      <c r="B2767" t="s">
        <v>36622</v>
      </c>
      <c r="C2767" t="s">
        <v>36623</v>
      </c>
      <c r="E2767" t="s">
        <v>36618</v>
      </c>
      <c r="F2767" t="s">
        <v>42</v>
      </c>
      <c r="G2767">
        <v>2451</v>
      </c>
      <c r="H2767">
        <v>42.418168000000001</v>
      </c>
      <c r="I2767">
        <v>-71.254238999999998</v>
      </c>
      <c r="J2767" s="1" t="d">
        <v>2019-03-07</v>
      </c>
      <c r="K2767">
        <v>117268</v>
      </c>
      <c r="L2767" t="s">
        <v>71</v>
      </c>
      <c r="M2767" s="1" t="d">
        <v>2018-11-15</v>
      </c>
      <c r="N2767">
        <v>11</v>
      </c>
      <c r="O2767">
        <v>15</v>
      </c>
      <c r="P2767">
        <v>2018</v>
      </c>
      <c r="R2767" t="s">
        <v>26</v>
      </c>
      <c r="S2767" t="s">
        <v>27</v>
      </c>
    </row>
    <row r="2768" spans="1:19" x14ac:dyDescent="0.25">
      <c r="A2768" t="s">
        <v>338</v>
      </c>
      <c r="B2768" t="s">
        <v>36624</v>
      </c>
      <c r="C2768" t="s">
        <v>36625</v>
      </c>
      <c r="E2768" t="s">
        <v>41</v>
      </c>
      <c r="F2768" t="s">
        <v>42</v>
      </c>
      <c r="G2768">
        <v>2115</v>
      </c>
      <c r="H2768">
        <v>42.336489</v>
      </c>
      <c r="I2768">
        <v>-71.102474999999998</v>
      </c>
      <c r="J2768" s="1" t="d">
        <v>2019-03-07</v>
      </c>
      <c r="K2768">
        <v>117269</v>
      </c>
      <c r="L2768" t="s">
        <v>71</v>
      </c>
      <c r="M2768" s="1" t="d">
        <v>2018-09-13</v>
      </c>
      <c r="N2768">
        <v>9</v>
      </c>
      <c r="O2768">
        <v>13</v>
      </c>
      <c r="P2768">
        <v>2018</v>
      </c>
      <c r="R2768" t="s">
        <v>26</v>
      </c>
      <c r="S2768" t="s">
        <v>27</v>
      </c>
    </row>
    <row r="2769" spans="1:19" x14ac:dyDescent="0.25">
      <c r="A2769" t="s">
        <v>338</v>
      </c>
      <c r="B2769" t="s">
        <v>36626</v>
      </c>
      <c r="C2769" t="s">
        <v>36627</v>
      </c>
      <c r="E2769" t="s">
        <v>36618</v>
      </c>
      <c r="F2769" t="s">
        <v>42</v>
      </c>
      <c r="G2769">
        <v>2451</v>
      </c>
      <c r="H2769">
        <v>42.393661999999999</v>
      </c>
      <c r="I2769">
        <v>-71.255854999999997</v>
      </c>
      <c r="J2769" s="1" t="d">
        <v>2019-03-07</v>
      </c>
      <c r="K2769">
        <v>117270</v>
      </c>
      <c r="L2769" t="s">
        <v>71</v>
      </c>
      <c r="M2769" s="1" t="d">
        <v>2018-09-13</v>
      </c>
      <c r="N2769">
        <v>9</v>
      </c>
      <c r="O2769">
        <v>13</v>
      </c>
      <c r="P2769">
        <v>2018</v>
      </c>
      <c r="R2769" t="s">
        <v>26</v>
      </c>
      <c r="S2769" t="s">
        <v>27</v>
      </c>
    </row>
    <row r="2770" spans="1:19" x14ac:dyDescent="0.25">
      <c r="A2770" t="s">
        <v>338</v>
      </c>
      <c r="B2770" t="s">
        <v>36628</v>
      </c>
      <c r="C2770" t="s">
        <v>36629</v>
      </c>
      <c r="E2770" t="s">
        <v>36630</v>
      </c>
      <c r="F2770" t="s">
        <v>1091</v>
      </c>
      <c r="G2770">
        <v>7836</v>
      </c>
      <c r="H2770">
        <v>40.879618999999998</v>
      </c>
      <c r="I2770">
        <v>-74.711474999999993</v>
      </c>
      <c r="J2770" s="1" t="d">
        <v>2019-03-07</v>
      </c>
      <c r="K2770">
        <v>117271</v>
      </c>
      <c r="L2770" t="s">
        <v>71</v>
      </c>
      <c r="M2770" s="1" t="d">
        <v>2018-12-05</v>
      </c>
      <c r="N2770">
        <v>12</v>
      </c>
      <c r="O2770">
        <v>5</v>
      </c>
      <c r="P2770">
        <v>2018</v>
      </c>
      <c r="R2770" t="s">
        <v>26</v>
      </c>
      <c r="S2770" t="s">
        <v>27</v>
      </c>
    </row>
    <row r="2771" spans="1:19" x14ac:dyDescent="0.25">
      <c r="A2771" t="s">
        <v>338</v>
      </c>
      <c r="B2771" t="s">
        <v>36631</v>
      </c>
      <c r="C2771" t="s">
        <v>36632</v>
      </c>
      <c r="E2771" t="s">
        <v>47</v>
      </c>
      <c r="F2771" t="s">
        <v>48</v>
      </c>
      <c r="G2771">
        <v>11201</v>
      </c>
      <c r="H2771">
        <v>40.693506999999997</v>
      </c>
      <c r="I2771">
        <v>-73.988425000000007</v>
      </c>
      <c r="J2771" s="1" t="d">
        <v>2019-03-07</v>
      </c>
      <c r="K2771">
        <v>117272</v>
      </c>
      <c r="L2771" t="s">
        <v>71</v>
      </c>
      <c r="M2771" s="1" t="d">
        <v>2018-09-20</v>
      </c>
      <c r="N2771">
        <v>9</v>
      </c>
      <c r="O2771">
        <v>20</v>
      </c>
      <c r="P2771">
        <v>2018</v>
      </c>
      <c r="R2771" t="s">
        <v>26</v>
      </c>
      <c r="S2771" t="s">
        <v>27</v>
      </c>
    </row>
    <row r="2772" spans="1:19" x14ac:dyDescent="0.25">
      <c r="A2772" t="s">
        <v>338</v>
      </c>
      <c r="B2772" t="s">
        <v>36633</v>
      </c>
      <c r="C2772" t="s">
        <v>36634</v>
      </c>
      <c r="E2772" t="s">
        <v>5576</v>
      </c>
      <c r="F2772" t="s">
        <v>48</v>
      </c>
      <c r="G2772">
        <v>11747</v>
      </c>
      <c r="H2772">
        <v>40.759309999999999</v>
      </c>
      <c r="I2772">
        <v>-73.435905000000005</v>
      </c>
      <c r="J2772" s="1" t="d">
        <v>2019-03-07</v>
      </c>
      <c r="K2772">
        <v>117273</v>
      </c>
      <c r="L2772" t="s">
        <v>71</v>
      </c>
      <c r="M2772" s="1" t="d">
        <v>2018-12-02</v>
      </c>
      <c r="N2772">
        <v>12</v>
      </c>
      <c r="O2772">
        <v>2</v>
      </c>
      <c r="P2772">
        <v>2018</v>
      </c>
      <c r="R2772" t="s">
        <v>26</v>
      </c>
      <c r="S2772" t="s">
        <v>27</v>
      </c>
    </row>
    <row r="2773" spans="1:19" x14ac:dyDescent="0.25">
      <c r="A2773" t="s">
        <v>338</v>
      </c>
      <c r="B2773" t="s">
        <v>36635</v>
      </c>
      <c r="C2773" t="s">
        <v>36636</v>
      </c>
      <c r="E2773" t="s">
        <v>136</v>
      </c>
      <c r="F2773" t="s">
        <v>137</v>
      </c>
      <c r="G2773">
        <v>97201</v>
      </c>
      <c r="H2773">
        <v>45.511214000000002</v>
      </c>
      <c r="I2773">
        <v>-122.677818</v>
      </c>
      <c r="J2773" s="1" t="d">
        <v>2019-03-07</v>
      </c>
      <c r="K2773">
        <v>117276</v>
      </c>
      <c r="L2773" t="s">
        <v>71</v>
      </c>
      <c r="M2773" s="1" t="d">
        <v>2018-12-26</v>
      </c>
      <c r="N2773">
        <v>12</v>
      </c>
      <c r="O2773">
        <v>26</v>
      </c>
      <c r="P2773">
        <v>2018</v>
      </c>
      <c r="R2773" t="s">
        <v>26</v>
      </c>
      <c r="S2773" t="s">
        <v>27</v>
      </c>
    </row>
    <row r="2774" spans="1:19" x14ac:dyDescent="0.25">
      <c r="A2774" t="s">
        <v>338</v>
      </c>
      <c r="B2774" t="s">
        <v>36637</v>
      </c>
      <c r="C2774" t="s">
        <v>36638</v>
      </c>
      <c r="E2774" t="s">
        <v>401</v>
      </c>
      <c r="F2774" t="s">
        <v>137</v>
      </c>
      <c r="G2774">
        <v>97124</v>
      </c>
      <c r="H2774">
        <v>45.544618999999997</v>
      </c>
      <c r="I2774">
        <v>-122.93457100000001</v>
      </c>
      <c r="J2774" s="1" t="d">
        <v>2019-03-07</v>
      </c>
      <c r="K2774">
        <v>117277</v>
      </c>
      <c r="L2774" t="s">
        <v>71</v>
      </c>
      <c r="M2774" s="1" t="d">
        <v>2018-12-27</v>
      </c>
      <c r="N2774">
        <v>12</v>
      </c>
      <c r="O2774">
        <v>27</v>
      </c>
      <c r="P2774">
        <v>2018</v>
      </c>
      <c r="R2774" t="s">
        <v>26</v>
      </c>
      <c r="S2774" t="s">
        <v>27</v>
      </c>
    </row>
    <row r="2775" spans="1:19" x14ac:dyDescent="0.25">
      <c r="A2775" t="s">
        <v>338</v>
      </c>
      <c r="B2775" t="s">
        <v>36639</v>
      </c>
      <c r="C2775" t="s">
        <v>36640</v>
      </c>
      <c r="E2775" t="s">
        <v>36</v>
      </c>
      <c r="F2775" t="s">
        <v>37</v>
      </c>
      <c r="G2775">
        <v>77056</v>
      </c>
      <c r="H2775">
        <v>29.749189000000001</v>
      </c>
      <c r="I2775">
        <v>-95.466352999999998</v>
      </c>
      <c r="J2775" s="1" t="d">
        <v>2019-03-07</v>
      </c>
      <c r="K2775">
        <v>117278</v>
      </c>
      <c r="L2775" t="s">
        <v>71</v>
      </c>
      <c r="M2775" s="1" t="d">
        <v>2018-09-20</v>
      </c>
      <c r="N2775">
        <v>9</v>
      </c>
      <c r="O2775">
        <v>20</v>
      </c>
      <c r="P2775">
        <v>2018</v>
      </c>
      <c r="R2775" t="s">
        <v>26</v>
      </c>
      <c r="S2775" t="s">
        <v>27</v>
      </c>
    </row>
    <row r="2776" spans="1:19" x14ac:dyDescent="0.25">
      <c r="A2776" t="s">
        <v>338</v>
      </c>
      <c r="B2776" t="s">
        <v>36641</v>
      </c>
      <c r="C2776" t="s">
        <v>36642</v>
      </c>
      <c r="E2776" t="s">
        <v>36</v>
      </c>
      <c r="F2776" t="s">
        <v>37</v>
      </c>
      <c r="G2776">
        <v>77002</v>
      </c>
      <c r="H2776">
        <v>29.760349999999999</v>
      </c>
      <c r="I2776">
        <v>-95.364160999999996</v>
      </c>
      <c r="J2776" s="1" t="d">
        <v>2019-02-06</v>
      </c>
      <c r="K2776">
        <v>117279</v>
      </c>
      <c r="L2776" t="s">
        <v>36643</v>
      </c>
      <c r="M2776" s="1" t="d">
        <v>2018-08-03</v>
      </c>
      <c r="N2776">
        <v>8</v>
      </c>
      <c r="O2776">
        <v>3</v>
      </c>
      <c r="P2776">
        <v>2018</v>
      </c>
      <c r="R2776" t="s">
        <v>26</v>
      </c>
      <c r="S2776" t="s">
        <v>27</v>
      </c>
    </row>
    <row r="2777" spans="1:19" x14ac:dyDescent="0.25">
      <c r="A2777" t="s">
        <v>338</v>
      </c>
      <c r="B2777" t="s">
        <v>36644</v>
      </c>
      <c r="C2777" t="s">
        <v>36645</v>
      </c>
      <c r="E2777" t="s">
        <v>36</v>
      </c>
      <c r="F2777" t="s">
        <v>37</v>
      </c>
      <c r="G2777">
        <v>77079</v>
      </c>
      <c r="H2777">
        <v>29.786396</v>
      </c>
      <c r="I2777">
        <v>-95.590898999999993</v>
      </c>
      <c r="J2777" s="1" t="d">
        <v>2019-03-07</v>
      </c>
      <c r="K2777">
        <v>117280</v>
      </c>
      <c r="L2777" t="s">
        <v>71</v>
      </c>
      <c r="M2777" s="1" t="d">
        <v>2018-12-26</v>
      </c>
      <c r="N2777">
        <v>12</v>
      </c>
      <c r="O2777">
        <v>26</v>
      </c>
      <c r="P2777">
        <v>2018</v>
      </c>
      <c r="R2777" t="s">
        <v>26</v>
      </c>
      <c r="S2777" t="s">
        <v>27</v>
      </c>
    </row>
    <row r="2778" spans="1:19" x14ac:dyDescent="0.25">
      <c r="A2778" t="s">
        <v>338</v>
      </c>
      <c r="B2778" t="s">
        <v>36646</v>
      </c>
      <c r="C2778" t="s">
        <v>36647</v>
      </c>
      <c r="D2778" t="s">
        <v>31581</v>
      </c>
      <c r="E2778" t="s">
        <v>36</v>
      </c>
      <c r="F2778" t="s">
        <v>37</v>
      </c>
      <c r="G2778">
        <v>77002</v>
      </c>
      <c r="H2778">
        <v>29.760005</v>
      </c>
      <c r="I2778">
        <v>-95.363536999999994</v>
      </c>
      <c r="J2778" s="1" t="d">
        <v>2019-03-07</v>
      </c>
      <c r="K2778">
        <v>117281</v>
      </c>
      <c r="L2778" t="s">
        <v>71</v>
      </c>
      <c r="M2778" s="1" t="d">
        <v>2018-08-03</v>
      </c>
      <c r="N2778">
        <v>8</v>
      </c>
      <c r="O2778">
        <v>3</v>
      </c>
      <c r="P2778">
        <v>2018</v>
      </c>
      <c r="R2778" t="s">
        <v>26</v>
      </c>
      <c r="S2778" t="s">
        <v>27</v>
      </c>
    </row>
    <row r="2779" spans="1:19" x14ac:dyDescent="0.25">
      <c r="A2779" t="s">
        <v>338</v>
      </c>
      <c r="B2779" t="s">
        <v>36648</v>
      </c>
      <c r="C2779" t="s">
        <v>36649</v>
      </c>
      <c r="E2779" t="s">
        <v>6720</v>
      </c>
      <c r="F2779" t="s">
        <v>269</v>
      </c>
      <c r="G2779">
        <v>22314</v>
      </c>
      <c r="H2779">
        <v>38.803995</v>
      </c>
      <c r="I2779">
        <v>-77.064411000000007</v>
      </c>
      <c r="J2779" s="1" t="d">
        <v>2019-03-07</v>
      </c>
      <c r="K2779">
        <v>117282</v>
      </c>
      <c r="L2779" t="s">
        <v>71</v>
      </c>
      <c r="M2779" s="1" t="d">
        <v>2018-08-03</v>
      </c>
      <c r="N2779">
        <v>8</v>
      </c>
      <c r="O2779">
        <v>3</v>
      </c>
      <c r="P2779">
        <v>2018</v>
      </c>
      <c r="R2779" t="s">
        <v>26</v>
      </c>
      <c r="S2779" t="s">
        <v>27</v>
      </c>
    </row>
    <row r="2780" spans="1:19" x14ac:dyDescent="0.25">
      <c r="A2780" t="s">
        <v>338</v>
      </c>
      <c r="B2780" t="s">
        <v>36650</v>
      </c>
      <c r="C2780" t="s">
        <v>36651</v>
      </c>
      <c r="E2780" t="s">
        <v>1872</v>
      </c>
      <c r="F2780" t="s">
        <v>55</v>
      </c>
      <c r="G2780">
        <v>98027</v>
      </c>
      <c r="H2780">
        <v>47.544345</v>
      </c>
      <c r="I2780">
        <v>-122.041774</v>
      </c>
      <c r="J2780" s="1" t="d">
        <v>2019-03-07</v>
      </c>
      <c r="K2780">
        <v>117285</v>
      </c>
      <c r="L2780" t="s">
        <v>71</v>
      </c>
      <c r="M2780" s="1" t="d">
        <v>2018-09-13</v>
      </c>
      <c r="N2780">
        <v>9</v>
      </c>
      <c r="O2780">
        <v>13</v>
      </c>
      <c r="P2780">
        <v>2018</v>
      </c>
      <c r="R2780" t="s">
        <v>26</v>
      </c>
      <c r="S2780" t="s">
        <v>27</v>
      </c>
    </row>
    <row r="2781" spans="1:19" x14ac:dyDescent="0.25">
      <c r="A2781" t="s">
        <v>338</v>
      </c>
      <c r="B2781" t="s">
        <v>36652</v>
      </c>
      <c r="C2781" t="s">
        <v>36653</v>
      </c>
      <c r="E2781" t="s">
        <v>9334</v>
      </c>
      <c r="F2781" t="s">
        <v>55</v>
      </c>
      <c r="G2781">
        <v>98004</v>
      </c>
      <c r="H2781">
        <v>47.614293000000004</v>
      </c>
      <c r="I2781">
        <v>-122.192294</v>
      </c>
      <c r="J2781" s="1" t="d">
        <v>2019-03-07</v>
      </c>
      <c r="K2781">
        <v>117286</v>
      </c>
      <c r="L2781" t="s">
        <v>71</v>
      </c>
      <c r="M2781" s="1" t="d">
        <v>2018-12-03</v>
      </c>
      <c r="N2781">
        <v>12</v>
      </c>
      <c r="O2781">
        <v>3</v>
      </c>
      <c r="P2781">
        <v>2018</v>
      </c>
      <c r="R2781" t="s">
        <v>26</v>
      </c>
      <c r="S2781" t="s">
        <v>27</v>
      </c>
    </row>
    <row r="2782" spans="1:19" x14ac:dyDescent="0.25">
      <c r="A2782" t="s">
        <v>338</v>
      </c>
      <c r="B2782" t="s">
        <v>36654</v>
      </c>
      <c r="C2782" t="s">
        <v>36655</v>
      </c>
      <c r="E2782" t="s">
        <v>790</v>
      </c>
      <c r="F2782" t="s">
        <v>55</v>
      </c>
      <c r="G2782">
        <v>98101</v>
      </c>
      <c r="H2782">
        <v>47.616298999999998</v>
      </c>
      <c r="I2782">
        <v>-122.333034</v>
      </c>
      <c r="J2782" s="1" t="d">
        <v>2019-03-07</v>
      </c>
      <c r="K2782">
        <v>117287</v>
      </c>
      <c r="L2782" t="s">
        <v>71</v>
      </c>
      <c r="M2782" s="1" t="d">
        <v>2018-12-26</v>
      </c>
      <c r="N2782">
        <v>12</v>
      </c>
      <c r="O2782">
        <v>26</v>
      </c>
      <c r="P2782">
        <v>2018</v>
      </c>
      <c r="R2782" t="s">
        <v>26</v>
      </c>
      <c r="S2782" t="s">
        <v>27</v>
      </c>
    </row>
    <row r="2783" spans="1:19" x14ac:dyDescent="0.25">
      <c r="A2783" t="s">
        <v>338</v>
      </c>
      <c r="B2783" t="s">
        <v>36656</v>
      </c>
      <c r="C2783" t="s">
        <v>36657</v>
      </c>
      <c r="D2783" t="s">
        <v>36658</v>
      </c>
      <c r="E2783" t="s">
        <v>6419</v>
      </c>
      <c r="F2783" t="s">
        <v>260</v>
      </c>
      <c r="G2783">
        <v>86023</v>
      </c>
      <c r="H2783">
        <v>36.054989999999997</v>
      </c>
      <c r="I2783">
        <v>-112.12099499999999</v>
      </c>
      <c r="J2783" s="1" t="d">
        <v>2019-02-06</v>
      </c>
      <c r="K2783">
        <v>117288</v>
      </c>
      <c r="L2783" t="s">
        <v>103</v>
      </c>
      <c r="M2783" s="1" t="d">
        <v>2018-12-01</v>
      </c>
      <c r="N2783">
        <v>12</v>
      </c>
      <c r="O2783">
        <v>1</v>
      </c>
      <c r="P2783">
        <v>2018</v>
      </c>
      <c r="R2783" t="s">
        <v>26</v>
      </c>
      <c r="S2783" t="s">
        <v>27</v>
      </c>
    </row>
    <row r="2784" spans="1:19" x14ac:dyDescent="0.25">
      <c r="A2784" t="s">
        <v>338</v>
      </c>
      <c r="B2784" t="s">
        <v>36659</v>
      </c>
      <c r="C2784" t="s">
        <v>36660</v>
      </c>
      <c r="E2784" t="s">
        <v>11286</v>
      </c>
      <c r="F2784" t="s">
        <v>269</v>
      </c>
      <c r="G2784">
        <v>22101</v>
      </c>
      <c r="H2784">
        <v>38.960700000000003</v>
      </c>
      <c r="I2784">
        <v>-77.148340000000005</v>
      </c>
      <c r="J2784" s="1" t="d">
        <v>2019-02-06</v>
      </c>
      <c r="K2784">
        <v>117289</v>
      </c>
      <c r="L2784" t="s">
        <v>103</v>
      </c>
      <c r="M2784" s="1" t="d">
        <v>2018-12-01</v>
      </c>
      <c r="N2784">
        <v>12</v>
      </c>
      <c r="O2784">
        <v>1</v>
      </c>
      <c r="P2784">
        <v>2018</v>
      </c>
      <c r="R2784" t="s">
        <v>26</v>
      </c>
      <c r="S2784" t="s">
        <v>27</v>
      </c>
    </row>
    <row r="2785" spans="1:19" x14ac:dyDescent="0.25">
      <c r="A2785" t="s">
        <v>338</v>
      </c>
      <c r="B2785" t="s">
        <v>36661</v>
      </c>
      <c r="C2785" t="s">
        <v>36662</v>
      </c>
      <c r="E2785" t="s">
        <v>1467</v>
      </c>
      <c r="F2785" t="s">
        <v>25</v>
      </c>
      <c r="G2785">
        <v>20770</v>
      </c>
      <c r="H2785">
        <v>38.995854000000001</v>
      </c>
      <c r="I2785">
        <v>-76.896102999999997</v>
      </c>
      <c r="J2785" s="1" t="d">
        <v>2019-02-06</v>
      </c>
      <c r="K2785">
        <v>117290</v>
      </c>
      <c r="L2785" t="s">
        <v>103</v>
      </c>
      <c r="M2785" s="1" t="d">
        <v>2018-12-01</v>
      </c>
      <c r="N2785">
        <v>12</v>
      </c>
      <c r="O2785">
        <v>1</v>
      </c>
      <c r="P2785">
        <v>2018</v>
      </c>
      <c r="R2785" t="s">
        <v>26</v>
      </c>
      <c r="S2785" t="s">
        <v>27</v>
      </c>
    </row>
    <row r="2786" spans="1:19" x14ac:dyDescent="0.25">
      <c r="A2786" t="s">
        <v>338</v>
      </c>
      <c r="B2786" t="s">
        <v>6371</v>
      </c>
      <c r="C2786" t="s">
        <v>91</v>
      </c>
      <c r="E2786" t="s">
        <v>92</v>
      </c>
      <c r="F2786" t="s">
        <v>48</v>
      </c>
      <c r="G2786">
        <v>11801</v>
      </c>
      <c r="H2786">
        <v>40.766992000000002</v>
      </c>
      <c r="I2786">
        <v>-73.509654999999995</v>
      </c>
      <c r="J2786" s="1" t="d">
        <v>2019-04-08</v>
      </c>
      <c r="K2786">
        <v>117314</v>
      </c>
      <c r="L2786" t="s">
        <v>24</v>
      </c>
      <c r="M2786" s="1" t="d">
        <v>2018-12-06</v>
      </c>
      <c r="N2786">
        <v>12</v>
      </c>
      <c r="O2786">
        <v>6</v>
      </c>
      <c r="P2786">
        <v>2018</v>
      </c>
      <c r="R2786" t="s">
        <v>26</v>
      </c>
      <c r="S2786" t="s">
        <v>27</v>
      </c>
    </row>
    <row r="2787" spans="1:19" x14ac:dyDescent="0.25">
      <c r="A2787" t="s">
        <v>338</v>
      </c>
      <c r="B2787" t="s">
        <v>36671</v>
      </c>
      <c r="C2787" t="s">
        <v>36428</v>
      </c>
      <c r="E2787" t="s">
        <v>1192</v>
      </c>
      <c r="F2787" t="s">
        <v>373</v>
      </c>
      <c r="G2787">
        <v>60018</v>
      </c>
      <c r="H2787">
        <v>41.975478000000003</v>
      </c>
      <c r="I2787">
        <v>-87.865986000000007</v>
      </c>
      <c r="J2787" s="1" t="d">
        <v>2019-02-06</v>
      </c>
      <c r="K2787">
        <v>117323</v>
      </c>
      <c r="L2787" t="s">
        <v>103</v>
      </c>
      <c r="M2787" s="1" t="d">
        <v>2018-08-01</v>
      </c>
      <c r="N2787">
        <v>8</v>
      </c>
      <c r="O2787">
        <v>1</v>
      </c>
      <c r="P2787">
        <v>2018</v>
      </c>
      <c r="R2787" t="s">
        <v>26</v>
      </c>
      <c r="S2787" t="s">
        <v>31</v>
      </c>
    </row>
    <row r="2788" spans="1:19" x14ac:dyDescent="0.25">
      <c r="A2788" t="s">
        <v>338</v>
      </c>
      <c r="B2788" t="s">
        <v>36680</v>
      </c>
      <c r="C2788" t="s">
        <v>36681</v>
      </c>
      <c r="E2788" t="s">
        <v>663</v>
      </c>
      <c r="F2788" t="s">
        <v>59</v>
      </c>
      <c r="G2788">
        <v>45750</v>
      </c>
      <c r="H2788">
        <v>39.413297999999998</v>
      </c>
      <c r="I2788">
        <v>-81.454969000000006</v>
      </c>
      <c r="J2788" s="1" t="d">
        <v>2019-02-06</v>
      </c>
      <c r="K2788">
        <v>117433</v>
      </c>
      <c r="L2788" t="s">
        <v>103</v>
      </c>
      <c r="M2788" s="1" t="d">
        <v>2018-11-15</v>
      </c>
      <c r="N2788">
        <v>11</v>
      </c>
      <c r="O2788">
        <v>15</v>
      </c>
      <c r="P2788">
        <v>2018</v>
      </c>
      <c r="R2788" t="s">
        <v>26</v>
      </c>
      <c r="S2788" t="s">
        <v>31</v>
      </c>
    </row>
    <row r="2789" spans="1:19" x14ac:dyDescent="0.25">
      <c r="A2789" t="s">
        <v>338</v>
      </c>
      <c r="B2789" t="s">
        <v>36682</v>
      </c>
      <c r="C2789" t="s">
        <v>36683</v>
      </c>
      <c r="E2789" t="s">
        <v>36684</v>
      </c>
      <c r="F2789" t="s">
        <v>59</v>
      </c>
      <c r="G2789">
        <v>45714</v>
      </c>
      <c r="H2789">
        <v>39.275428779999999</v>
      </c>
      <c r="I2789">
        <v>-81.592396440000002</v>
      </c>
      <c r="J2789" s="1" t="d">
        <v>2019-02-06</v>
      </c>
      <c r="K2789">
        <v>117434</v>
      </c>
      <c r="L2789" t="s">
        <v>103</v>
      </c>
      <c r="M2789" s="1" t="d">
        <v>2018-11-15</v>
      </c>
      <c r="N2789">
        <v>11</v>
      </c>
      <c r="O2789">
        <v>15</v>
      </c>
      <c r="P2789">
        <v>2018</v>
      </c>
      <c r="R2789" t="s">
        <v>26</v>
      </c>
      <c r="S2789" t="s">
        <v>31</v>
      </c>
    </row>
    <row r="2790" spans="1:19" x14ac:dyDescent="0.25">
      <c r="A2790" t="s">
        <v>338</v>
      </c>
      <c r="B2790" t="s">
        <v>36685</v>
      </c>
      <c r="C2790" t="s">
        <v>36686</v>
      </c>
      <c r="E2790" t="s">
        <v>663</v>
      </c>
      <c r="F2790" t="s">
        <v>59</v>
      </c>
      <c r="G2790">
        <v>45750</v>
      </c>
      <c r="H2790">
        <v>39.424208999999998</v>
      </c>
      <c r="I2790">
        <v>-81.45778</v>
      </c>
      <c r="J2790" s="1" t="d">
        <v>2019-02-06</v>
      </c>
      <c r="K2790">
        <v>117435</v>
      </c>
      <c r="L2790" t="s">
        <v>103</v>
      </c>
      <c r="M2790" s="1" t="d">
        <v>2018-11-15</v>
      </c>
      <c r="N2790">
        <v>11</v>
      </c>
      <c r="O2790">
        <v>15</v>
      </c>
      <c r="P2790">
        <v>2018</v>
      </c>
      <c r="R2790" t="s">
        <v>26</v>
      </c>
      <c r="S2790" t="s">
        <v>31</v>
      </c>
    </row>
    <row r="2791" spans="1:19" x14ac:dyDescent="0.25">
      <c r="A2791" t="s">
        <v>338</v>
      </c>
      <c r="B2791" t="s">
        <v>36687</v>
      </c>
      <c r="C2791" t="s">
        <v>36688</v>
      </c>
      <c r="D2791" t="s">
        <v>36689</v>
      </c>
      <c r="E2791" t="s">
        <v>17169</v>
      </c>
      <c r="F2791" t="s">
        <v>5794</v>
      </c>
      <c r="G2791">
        <v>99801</v>
      </c>
      <c r="H2791">
        <v>58.299387000000003</v>
      </c>
      <c r="I2791">
        <v>-134.41494299999999</v>
      </c>
      <c r="J2791" s="1" t="d">
        <v>2019-02-06</v>
      </c>
      <c r="K2791">
        <v>117436</v>
      </c>
      <c r="L2791" t="s">
        <v>103</v>
      </c>
      <c r="M2791" s="1" t="d">
        <v>2018-02-01</v>
      </c>
      <c r="N2791">
        <v>2</v>
      </c>
      <c r="O2791">
        <v>1</v>
      </c>
      <c r="P2791">
        <v>2018</v>
      </c>
      <c r="R2791" t="s">
        <v>26</v>
      </c>
      <c r="S2791" t="s">
        <v>31</v>
      </c>
    </row>
    <row r="2792" spans="1:19" x14ac:dyDescent="0.25">
      <c r="A2792" t="s">
        <v>338</v>
      </c>
      <c r="B2792" t="s">
        <v>36690</v>
      </c>
      <c r="C2792" t="s">
        <v>36691</v>
      </c>
      <c r="D2792" t="s">
        <v>36692</v>
      </c>
      <c r="E2792" t="s">
        <v>17169</v>
      </c>
      <c r="F2792" t="s">
        <v>5794</v>
      </c>
      <c r="G2792">
        <v>99801</v>
      </c>
      <c r="H2792">
        <v>58.277017999999998</v>
      </c>
      <c r="I2792">
        <v>-134.395039</v>
      </c>
      <c r="J2792" s="1" t="d">
        <v>2019-02-06</v>
      </c>
      <c r="K2792">
        <v>117437</v>
      </c>
      <c r="L2792" t="s">
        <v>103</v>
      </c>
      <c r="M2792" s="1" t="d">
        <v>2018-11-15</v>
      </c>
      <c r="N2792">
        <v>11</v>
      </c>
      <c r="O2792">
        <v>15</v>
      </c>
      <c r="P2792">
        <v>2018</v>
      </c>
      <c r="R2792" t="s">
        <v>26</v>
      </c>
      <c r="S2792" t="s">
        <v>31</v>
      </c>
    </row>
    <row r="2793" spans="1:19" x14ac:dyDescent="0.25">
      <c r="A2793" t="s">
        <v>338</v>
      </c>
      <c r="B2793" t="s">
        <v>36693</v>
      </c>
      <c r="C2793" t="s">
        <v>36694</v>
      </c>
      <c r="E2793" t="s">
        <v>17169</v>
      </c>
      <c r="F2793" t="s">
        <v>5794</v>
      </c>
      <c r="G2793">
        <v>99801</v>
      </c>
      <c r="H2793">
        <v>58.267499999999998</v>
      </c>
      <c r="I2793">
        <v>-134.51399989999999</v>
      </c>
      <c r="J2793" s="1" t="d">
        <v>2019-02-06</v>
      </c>
      <c r="K2793">
        <v>117438</v>
      </c>
      <c r="L2793" t="s">
        <v>103</v>
      </c>
      <c r="M2793" s="1" t="d">
        <v>2018-11-15</v>
      </c>
      <c r="N2793">
        <v>11</v>
      </c>
      <c r="O2793">
        <v>15</v>
      </c>
      <c r="P2793">
        <v>2018</v>
      </c>
      <c r="R2793" t="s">
        <v>26</v>
      </c>
      <c r="S2793" t="s">
        <v>31</v>
      </c>
    </row>
    <row r="2794" spans="1:19" x14ac:dyDescent="0.25">
      <c r="A2794" t="s">
        <v>338</v>
      </c>
      <c r="B2794" t="s">
        <v>36695</v>
      </c>
      <c r="C2794" t="s">
        <v>36696</v>
      </c>
      <c r="E2794" t="s">
        <v>17169</v>
      </c>
      <c r="F2794" t="s">
        <v>5794</v>
      </c>
      <c r="G2794">
        <v>99801</v>
      </c>
      <c r="H2794">
        <v>58.377803900000004</v>
      </c>
      <c r="I2794">
        <v>-134.5892083</v>
      </c>
      <c r="J2794" s="1" t="d">
        <v>2019-02-06</v>
      </c>
      <c r="K2794">
        <v>117439</v>
      </c>
      <c r="L2794" t="s">
        <v>103</v>
      </c>
      <c r="M2794" s="1" t="d">
        <v>2018-11-15</v>
      </c>
      <c r="N2794">
        <v>11</v>
      </c>
      <c r="O2794">
        <v>15</v>
      </c>
      <c r="P2794">
        <v>2018</v>
      </c>
      <c r="R2794" t="s">
        <v>26</v>
      </c>
      <c r="S2794" t="s">
        <v>31</v>
      </c>
    </row>
    <row r="2795" spans="1:19" x14ac:dyDescent="0.25">
      <c r="A2795" t="s">
        <v>338</v>
      </c>
      <c r="B2795" t="s">
        <v>36697</v>
      </c>
      <c r="C2795" t="s">
        <v>17478</v>
      </c>
      <c r="D2795" t="s">
        <v>36698</v>
      </c>
      <c r="E2795" t="s">
        <v>17169</v>
      </c>
      <c r="F2795" t="s">
        <v>5794</v>
      </c>
      <c r="G2795">
        <v>99801</v>
      </c>
      <c r="H2795">
        <v>58.300164000000002</v>
      </c>
      <c r="I2795">
        <v>-134.40845999999999</v>
      </c>
      <c r="J2795" s="1" t="d">
        <v>2019-02-06</v>
      </c>
      <c r="K2795">
        <v>117440</v>
      </c>
      <c r="L2795" t="s">
        <v>103</v>
      </c>
      <c r="M2795" s="1" t="d">
        <v>2018-11-15</v>
      </c>
      <c r="N2795">
        <v>11</v>
      </c>
      <c r="O2795">
        <v>15</v>
      </c>
      <c r="P2795">
        <v>2018</v>
      </c>
      <c r="R2795" t="s">
        <v>26</v>
      </c>
      <c r="S2795" t="s">
        <v>31</v>
      </c>
    </row>
    <row r="2796" spans="1:19" x14ac:dyDescent="0.25">
      <c r="A2796" t="s">
        <v>338</v>
      </c>
      <c r="B2796" t="s">
        <v>36699</v>
      </c>
      <c r="C2796" t="s">
        <v>36700</v>
      </c>
      <c r="D2796" t="s">
        <v>36701</v>
      </c>
      <c r="E2796" t="s">
        <v>17169</v>
      </c>
      <c r="F2796" t="s">
        <v>5794</v>
      </c>
      <c r="G2796">
        <v>99801</v>
      </c>
      <c r="H2796">
        <v>58.385204000000002</v>
      </c>
      <c r="I2796">
        <v>-134.64440200000001</v>
      </c>
      <c r="J2796" s="1" t="d">
        <v>2019-02-06</v>
      </c>
      <c r="K2796">
        <v>117441</v>
      </c>
      <c r="L2796" t="s">
        <v>103</v>
      </c>
      <c r="M2796" s="1" t="d">
        <v>2018-11-15</v>
      </c>
      <c r="N2796">
        <v>11</v>
      </c>
      <c r="O2796">
        <v>15</v>
      </c>
      <c r="P2796">
        <v>2018</v>
      </c>
      <c r="R2796" t="s">
        <v>26</v>
      </c>
      <c r="S2796" t="s">
        <v>31</v>
      </c>
    </row>
    <row r="2797" spans="1:19" x14ac:dyDescent="0.25">
      <c r="A2797" t="s">
        <v>338</v>
      </c>
      <c r="B2797" t="s">
        <v>36702</v>
      </c>
      <c r="C2797" t="s">
        <v>36703</v>
      </c>
      <c r="E2797" t="s">
        <v>17169</v>
      </c>
      <c r="F2797" t="s">
        <v>5794</v>
      </c>
      <c r="G2797">
        <v>99801</v>
      </c>
      <c r="H2797">
        <v>58.273487000000003</v>
      </c>
      <c r="I2797">
        <v>-134.387945</v>
      </c>
      <c r="J2797" s="1" t="d">
        <v>2019-02-06</v>
      </c>
      <c r="K2797">
        <v>117442</v>
      </c>
      <c r="L2797" t="s">
        <v>103</v>
      </c>
      <c r="M2797" s="1" t="d">
        <v>2018-11-15</v>
      </c>
      <c r="N2797">
        <v>11</v>
      </c>
      <c r="O2797">
        <v>15</v>
      </c>
      <c r="P2797">
        <v>2018</v>
      </c>
      <c r="R2797" t="s">
        <v>26</v>
      </c>
      <c r="S2797" t="s">
        <v>31</v>
      </c>
    </row>
    <row r="2798" spans="1:19" x14ac:dyDescent="0.25">
      <c r="A2798" t="s">
        <v>338</v>
      </c>
      <c r="B2798" t="s">
        <v>36716</v>
      </c>
      <c r="C2798" t="s">
        <v>36717</v>
      </c>
      <c r="E2798" t="s">
        <v>5760</v>
      </c>
      <c r="F2798" t="s">
        <v>269</v>
      </c>
      <c r="G2798">
        <v>20147</v>
      </c>
      <c r="H2798">
        <v>39.050925999999997</v>
      </c>
      <c r="I2798">
        <v>-77.454560999999998</v>
      </c>
      <c r="J2798" s="1" t="d">
        <v>2019-02-06</v>
      </c>
      <c r="K2798">
        <v>117498</v>
      </c>
      <c r="L2798" t="s">
        <v>103</v>
      </c>
      <c r="M2798" s="1" t="d">
        <v>2018-08-31</v>
      </c>
      <c r="N2798">
        <v>8</v>
      </c>
      <c r="O2798">
        <v>31</v>
      </c>
      <c r="P2798">
        <v>2018</v>
      </c>
      <c r="R2798" t="s">
        <v>26</v>
      </c>
      <c r="S2798" t="s">
        <v>31</v>
      </c>
    </row>
    <row r="2799" spans="1:19" x14ac:dyDescent="0.25">
      <c r="A2799" t="s">
        <v>338</v>
      </c>
      <c r="B2799" t="s">
        <v>36729</v>
      </c>
      <c r="C2799" t="s">
        <v>36730</v>
      </c>
      <c r="D2799" t="s">
        <v>36731</v>
      </c>
      <c r="E2799" t="s">
        <v>7694</v>
      </c>
      <c r="F2799" t="s">
        <v>269</v>
      </c>
      <c r="G2799">
        <v>22801</v>
      </c>
      <c r="H2799">
        <v>38.441080999999997</v>
      </c>
      <c r="I2799">
        <v>-78.871454</v>
      </c>
      <c r="K2799">
        <v>117506</v>
      </c>
      <c r="L2799" t="s">
        <v>36732</v>
      </c>
      <c r="M2799" s="1" t="d">
        <v>2018-04-26</v>
      </c>
      <c r="N2799">
        <v>4</v>
      </c>
      <c r="O2799">
        <v>26</v>
      </c>
      <c r="P2799">
        <v>2018</v>
      </c>
      <c r="R2799" t="s">
        <v>26</v>
      </c>
      <c r="S2799" t="s">
        <v>31</v>
      </c>
    </row>
    <row r="2800" spans="1:19" x14ac:dyDescent="0.25">
      <c r="A2800" t="s">
        <v>338</v>
      </c>
      <c r="B2800" t="s">
        <v>36735</v>
      </c>
      <c r="C2800" t="s">
        <v>36736</v>
      </c>
      <c r="D2800" t="s">
        <v>36737</v>
      </c>
      <c r="E2800" t="s">
        <v>6746</v>
      </c>
      <c r="F2800" t="s">
        <v>269</v>
      </c>
      <c r="G2800">
        <v>22602</v>
      </c>
      <c r="H2800">
        <v>39.167802999999999</v>
      </c>
      <c r="I2800">
        <v>-78.152171999999993</v>
      </c>
      <c r="J2800" s="1" t="d">
        <v>2019-02-06</v>
      </c>
      <c r="K2800">
        <v>117508</v>
      </c>
      <c r="L2800" t="s">
        <v>103</v>
      </c>
      <c r="M2800" s="1" t="d">
        <v>2018-07-10</v>
      </c>
      <c r="N2800">
        <v>7</v>
      </c>
      <c r="O2800">
        <v>10</v>
      </c>
      <c r="P2800">
        <v>2018</v>
      </c>
      <c r="R2800" t="s">
        <v>26</v>
      </c>
      <c r="S2800" t="s">
        <v>31</v>
      </c>
    </row>
    <row r="2801" spans="1:19" x14ac:dyDescent="0.25">
      <c r="A2801" t="s">
        <v>338</v>
      </c>
      <c r="B2801" t="s">
        <v>36738</v>
      </c>
      <c r="C2801" t="s">
        <v>36739</v>
      </c>
      <c r="E2801" t="s">
        <v>7760</v>
      </c>
      <c r="F2801" t="s">
        <v>269</v>
      </c>
      <c r="G2801">
        <v>22630</v>
      </c>
      <c r="H2801">
        <v>38.962598999999997</v>
      </c>
      <c r="I2801">
        <v>-78.188214000000002</v>
      </c>
      <c r="J2801" s="1" t="d">
        <v>2019-02-06</v>
      </c>
      <c r="K2801">
        <v>117509</v>
      </c>
      <c r="L2801" t="s">
        <v>103</v>
      </c>
      <c r="M2801" s="1" t="d">
        <v>2018-08-31</v>
      </c>
      <c r="N2801">
        <v>8</v>
      </c>
      <c r="O2801">
        <v>31</v>
      </c>
      <c r="P2801">
        <v>2018</v>
      </c>
      <c r="R2801" t="s">
        <v>26</v>
      </c>
      <c r="S2801" t="s">
        <v>31</v>
      </c>
    </row>
    <row r="2802" spans="1:19" x14ac:dyDescent="0.25">
      <c r="A2802" t="s">
        <v>338</v>
      </c>
      <c r="B2802" t="s">
        <v>36740</v>
      </c>
      <c r="C2802" t="s">
        <v>36741</v>
      </c>
      <c r="E2802" t="s">
        <v>449</v>
      </c>
      <c r="F2802" t="s">
        <v>269</v>
      </c>
      <c r="G2802">
        <v>22150</v>
      </c>
      <c r="H2802">
        <v>38.773271999999999</v>
      </c>
      <c r="I2802">
        <v>-77.180035000000004</v>
      </c>
      <c r="J2802" s="1" t="d">
        <v>2019-02-06</v>
      </c>
      <c r="K2802">
        <v>117510</v>
      </c>
      <c r="L2802" t="s">
        <v>103</v>
      </c>
      <c r="M2802" s="1" t="d">
        <v>2018-07-28</v>
      </c>
      <c r="N2802">
        <v>7</v>
      </c>
      <c r="O2802">
        <v>28</v>
      </c>
      <c r="P2802">
        <v>2018</v>
      </c>
      <c r="R2802" t="s">
        <v>26</v>
      </c>
      <c r="S2802" t="s">
        <v>31</v>
      </c>
    </row>
    <row r="2803" spans="1:19" x14ac:dyDescent="0.25">
      <c r="A2803" t="s">
        <v>338</v>
      </c>
      <c r="B2803" t="s">
        <v>36742</v>
      </c>
      <c r="C2803" t="s">
        <v>36743</v>
      </c>
      <c r="E2803" t="s">
        <v>14322</v>
      </c>
      <c r="F2803" t="s">
        <v>269</v>
      </c>
      <c r="G2803">
        <v>24060</v>
      </c>
      <c r="H2803">
        <v>37.231729999999999</v>
      </c>
      <c r="I2803">
        <v>-80.431353999999999</v>
      </c>
      <c r="J2803" s="1" t="d">
        <v>2019-02-06</v>
      </c>
      <c r="K2803">
        <v>117511</v>
      </c>
      <c r="L2803" t="s">
        <v>103</v>
      </c>
      <c r="M2803" s="1" t="d">
        <v>2018-08-09</v>
      </c>
      <c r="N2803">
        <v>8</v>
      </c>
      <c r="O2803">
        <v>9</v>
      </c>
      <c r="P2803">
        <v>2018</v>
      </c>
      <c r="R2803" t="s">
        <v>26</v>
      </c>
      <c r="S2803" t="s">
        <v>31</v>
      </c>
    </row>
    <row r="2804" spans="1:19" x14ac:dyDescent="0.25">
      <c r="A2804" t="s">
        <v>338</v>
      </c>
      <c r="B2804" t="s">
        <v>36746</v>
      </c>
      <c r="C2804" t="s">
        <v>36747</v>
      </c>
      <c r="E2804" t="s">
        <v>7694</v>
      </c>
      <c r="F2804" t="s">
        <v>269</v>
      </c>
      <c r="G2804">
        <v>22801</v>
      </c>
      <c r="H2804">
        <v>38.428265000000003</v>
      </c>
      <c r="I2804">
        <v>-78.850296</v>
      </c>
      <c r="J2804" s="1" t="d">
        <v>2019-02-06</v>
      </c>
      <c r="K2804">
        <v>117513</v>
      </c>
      <c r="L2804" t="s">
        <v>103</v>
      </c>
      <c r="M2804" s="1" t="d">
        <v>2018-09-15</v>
      </c>
      <c r="N2804">
        <v>9</v>
      </c>
      <c r="O2804">
        <v>15</v>
      </c>
      <c r="P2804">
        <v>2018</v>
      </c>
      <c r="R2804" t="s">
        <v>26</v>
      </c>
      <c r="S2804" t="s">
        <v>31</v>
      </c>
    </row>
    <row r="2805" spans="1:19" x14ac:dyDescent="0.25">
      <c r="A2805" t="s">
        <v>338</v>
      </c>
      <c r="B2805" t="s">
        <v>36748</v>
      </c>
      <c r="C2805" t="s">
        <v>36749</v>
      </c>
      <c r="D2805" t="s">
        <v>9196</v>
      </c>
      <c r="E2805" t="s">
        <v>6746</v>
      </c>
      <c r="F2805" t="s">
        <v>269</v>
      </c>
      <c r="G2805">
        <v>22601</v>
      </c>
      <c r="H2805">
        <v>39.167977999999998</v>
      </c>
      <c r="I2805">
        <v>-78.157785000000004</v>
      </c>
      <c r="J2805" s="1" t="d">
        <v>2019-02-06</v>
      </c>
      <c r="K2805">
        <v>117514</v>
      </c>
      <c r="L2805" t="s">
        <v>103</v>
      </c>
      <c r="M2805" s="1" t="d">
        <v>2018-10-21</v>
      </c>
      <c r="N2805">
        <v>10</v>
      </c>
      <c r="O2805">
        <v>21</v>
      </c>
      <c r="P2805">
        <v>2018</v>
      </c>
      <c r="R2805" t="s">
        <v>26</v>
      </c>
      <c r="S2805" t="s">
        <v>31</v>
      </c>
    </row>
    <row r="2806" spans="1:19" x14ac:dyDescent="0.25">
      <c r="A2806" t="s">
        <v>338</v>
      </c>
      <c r="B2806" t="s">
        <v>36750</v>
      </c>
      <c r="C2806" t="s">
        <v>36751</v>
      </c>
      <c r="E2806" t="s">
        <v>10233</v>
      </c>
      <c r="F2806" t="s">
        <v>269</v>
      </c>
      <c r="G2806">
        <v>24401</v>
      </c>
      <c r="H2806">
        <v>38.131118000000001</v>
      </c>
      <c r="I2806">
        <v>-79.036862999999997</v>
      </c>
      <c r="J2806" s="1" t="d">
        <v>2019-02-06</v>
      </c>
      <c r="K2806">
        <v>117515</v>
      </c>
      <c r="L2806" t="s">
        <v>103</v>
      </c>
      <c r="M2806" s="1" t="d">
        <v>2018-12-11</v>
      </c>
      <c r="N2806">
        <v>12</v>
      </c>
      <c r="O2806">
        <v>11</v>
      </c>
      <c r="P2806">
        <v>2018</v>
      </c>
      <c r="R2806" t="s">
        <v>26</v>
      </c>
      <c r="S2806" t="s">
        <v>31</v>
      </c>
    </row>
    <row r="2807" spans="1:19" x14ac:dyDescent="0.25">
      <c r="A2807" t="s">
        <v>338</v>
      </c>
      <c r="B2807" t="s">
        <v>36767</v>
      </c>
      <c r="C2807" t="s">
        <v>36768</v>
      </c>
      <c r="D2807" t="s">
        <v>36769</v>
      </c>
      <c r="E2807" t="s">
        <v>8026</v>
      </c>
      <c r="F2807" t="s">
        <v>69</v>
      </c>
      <c r="G2807">
        <v>70130</v>
      </c>
      <c r="H2807">
        <v>29.950901000000002</v>
      </c>
      <c r="I2807">
        <v>-90.065008000000006</v>
      </c>
      <c r="J2807" s="1" t="d">
        <v>2019-02-06</v>
      </c>
      <c r="K2807">
        <v>117595</v>
      </c>
      <c r="L2807" t="s">
        <v>103</v>
      </c>
      <c r="M2807" s="1" t="d">
        <v>2018-05-01</v>
      </c>
      <c r="N2807">
        <v>5</v>
      </c>
      <c r="O2807">
        <v>1</v>
      </c>
      <c r="P2807">
        <v>2018</v>
      </c>
      <c r="R2807" t="s">
        <v>26</v>
      </c>
      <c r="S2807" t="s">
        <v>31</v>
      </c>
    </row>
    <row r="2808" spans="1:19" x14ac:dyDescent="0.25">
      <c r="A2808" t="s">
        <v>338</v>
      </c>
      <c r="B2808" t="s">
        <v>36770</v>
      </c>
      <c r="C2808" t="s">
        <v>36771</v>
      </c>
      <c r="E2808" t="s">
        <v>5718</v>
      </c>
      <c r="F2808" t="s">
        <v>4087</v>
      </c>
      <c r="G2808">
        <v>19713</v>
      </c>
      <c r="H2808">
        <v>39.669949000000003</v>
      </c>
      <c r="I2808">
        <v>-75.753275000000002</v>
      </c>
      <c r="J2808" s="1" t="d">
        <v>2019-02-06</v>
      </c>
      <c r="K2808">
        <v>117601</v>
      </c>
      <c r="L2808" t="s">
        <v>103</v>
      </c>
      <c r="M2808" s="1" t="d">
        <v>2018-12-01</v>
      </c>
      <c r="N2808">
        <v>12</v>
      </c>
      <c r="O2808">
        <v>1</v>
      </c>
      <c r="P2808">
        <v>2018</v>
      </c>
      <c r="R2808" t="s">
        <v>26</v>
      </c>
      <c r="S2808" t="s">
        <v>31</v>
      </c>
    </row>
    <row r="2809" spans="1:19" x14ac:dyDescent="0.25">
      <c r="A2809" t="s">
        <v>338</v>
      </c>
      <c r="B2809" t="s">
        <v>36774</v>
      </c>
      <c r="C2809" t="s">
        <v>36775</v>
      </c>
      <c r="D2809" t="s">
        <v>36776</v>
      </c>
      <c r="E2809" t="s">
        <v>36777</v>
      </c>
      <c r="F2809" t="s">
        <v>1120</v>
      </c>
      <c r="G2809">
        <v>5827</v>
      </c>
      <c r="H2809">
        <v>44.680357999999998</v>
      </c>
      <c r="I2809">
        <v>-72.363510000000005</v>
      </c>
      <c r="J2809" s="1" t="d">
        <v>2019-02-06</v>
      </c>
      <c r="K2809">
        <v>117603</v>
      </c>
      <c r="L2809" t="s">
        <v>103</v>
      </c>
      <c r="M2809" s="1" t="d">
        <v>2018-01-15</v>
      </c>
      <c r="N2809">
        <v>1</v>
      </c>
      <c r="O2809">
        <v>15</v>
      </c>
      <c r="P2809">
        <v>2018</v>
      </c>
      <c r="R2809" t="s">
        <v>26</v>
      </c>
      <c r="S2809" t="s">
        <v>31</v>
      </c>
    </row>
    <row r="2810" spans="1:19" x14ac:dyDescent="0.25">
      <c r="A2810" t="s">
        <v>338</v>
      </c>
      <c r="B2810" t="s">
        <v>36778</v>
      </c>
      <c r="C2810" t="s">
        <v>36779</v>
      </c>
      <c r="E2810" t="s">
        <v>4248</v>
      </c>
      <c r="F2810" t="s">
        <v>48</v>
      </c>
      <c r="G2810">
        <v>14456</v>
      </c>
      <c r="H2810">
        <v>42.870547999999999</v>
      </c>
      <c r="I2810">
        <v>-76.977277000000001</v>
      </c>
      <c r="J2810" s="1" t="d">
        <v>2019-03-07</v>
      </c>
      <c r="K2810">
        <v>117604</v>
      </c>
      <c r="L2810" t="s">
        <v>71</v>
      </c>
      <c r="M2810" s="1" t="d">
        <v>2018-05-01</v>
      </c>
      <c r="N2810">
        <v>5</v>
      </c>
      <c r="O2810">
        <v>1</v>
      </c>
      <c r="P2810">
        <v>2018</v>
      </c>
      <c r="R2810" t="s">
        <v>26</v>
      </c>
      <c r="S2810" t="s">
        <v>31</v>
      </c>
    </row>
    <row r="2811" spans="1:19" x14ac:dyDescent="0.25">
      <c r="A2811" t="s">
        <v>338</v>
      </c>
      <c r="B2811" t="s">
        <v>2279</v>
      </c>
      <c r="C2811" t="s">
        <v>2280</v>
      </c>
      <c r="E2811" t="s">
        <v>2281</v>
      </c>
      <c r="F2811" t="s">
        <v>269</v>
      </c>
      <c r="G2811">
        <v>23709</v>
      </c>
      <c r="H2811">
        <v>36.81</v>
      </c>
      <c r="I2811">
        <v>-76.31</v>
      </c>
      <c r="K2811">
        <v>117610</v>
      </c>
      <c r="L2811" t="s">
        <v>2282</v>
      </c>
      <c r="M2811" s="1" t="d">
        <v>2018-04-01</v>
      </c>
      <c r="N2811">
        <v>4</v>
      </c>
      <c r="O2811">
        <v>1</v>
      </c>
      <c r="P2811">
        <v>2018</v>
      </c>
      <c r="R2811" t="s">
        <v>26</v>
      </c>
      <c r="S2811" t="s">
        <v>27</v>
      </c>
    </row>
    <row r="2812" spans="1:19" x14ac:dyDescent="0.25">
      <c r="A2812" t="s">
        <v>312</v>
      </c>
      <c r="B2812" t="s">
        <v>36795</v>
      </c>
      <c r="C2812" t="s">
        <v>36796</v>
      </c>
      <c r="E2812" t="s">
        <v>36797</v>
      </c>
      <c r="F2812" t="s">
        <v>327</v>
      </c>
      <c r="G2812">
        <v>50595</v>
      </c>
      <c r="H2812">
        <v>42.453767999999997</v>
      </c>
      <c r="I2812">
        <v>-93.818624999999997</v>
      </c>
      <c r="J2812" s="1" t="d">
        <v>2019-02-06</v>
      </c>
      <c r="K2812">
        <v>117644</v>
      </c>
      <c r="L2812" t="s">
        <v>103</v>
      </c>
      <c r="M2812" s="1" t="d">
        <v>2018-01-15</v>
      </c>
      <c r="N2812">
        <v>1</v>
      </c>
      <c r="O2812">
        <v>15</v>
      </c>
      <c r="P2812">
        <v>2018</v>
      </c>
      <c r="R2812" t="s">
        <v>26</v>
      </c>
      <c r="S2812" t="s">
        <v>31</v>
      </c>
    </row>
    <row r="2813" spans="1:19" x14ac:dyDescent="0.25">
      <c r="A2813" t="s">
        <v>338</v>
      </c>
      <c r="B2813" t="s">
        <v>36827</v>
      </c>
      <c r="C2813" t="s">
        <v>36828</v>
      </c>
      <c r="E2813" t="s">
        <v>18472</v>
      </c>
      <c r="F2813" t="s">
        <v>260</v>
      </c>
      <c r="G2813">
        <v>85541</v>
      </c>
      <c r="H2813">
        <v>34.242175000000003</v>
      </c>
      <c r="I2813">
        <v>-111.32256599999999</v>
      </c>
      <c r="J2813" s="1" t="d">
        <v>2019-03-07</v>
      </c>
      <c r="K2813">
        <v>117722</v>
      </c>
      <c r="L2813" t="s">
        <v>71</v>
      </c>
      <c r="M2813" s="1" t="d">
        <v>2018-12-01</v>
      </c>
      <c r="N2813">
        <v>12</v>
      </c>
      <c r="O2813">
        <v>1</v>
      </c>
      <c r="P2813">
        <v>2018</v>
      </c>
      <c r="R2813" t="s">
        <v>26</v>
      </c>
      <c r="S2813" t="s">
        <v>31</v>
      </c>
    </row>
    <row r="2814" spans="1:19" x14ac:dyDescent="0.25">
      <c r="A2814" t="s">
        <v>338</v>
      </c>
      <c r="B2814" t="s">
        <v>36829</v>
      </c>
      <c r="C2814" t="s">
        <v>36830</v>
      </c>
      <c r="E2814" t="s">
        <v>10313</v>
      </c>
      <c r="F2814" t="s">
        <v>157</v>
      </c>
      <c r="G2814">
        <v>16602</v>
      </c>
      <c r="H2814">
        <v>40.499152000000002</v>
      </c>
      <c r="I2814">
        <v>-78.390908999999994</v>
      </c>
      <c r="J2814" s="1" t="d">
        <v>2019-03-07</v>
      </c>
      <c r="K2814">
        <v>117723</v>
      </c>
      <c r="L2814" t="s">
        <v>71</v>
      </c>
      <c r="M2814" s="1" t="d">
        <v>2018-12-01</v>
      </c>
      <c r="N2814">
        <v>12</v>
      </c>
      <c r="O2814">
        <v>1</v>
      </c>
      <c r="P2814">
        <v>2018</v>
      </c>
      <c r="R2814" t="s">
        <v>26</v>
      </c>
      <c r="S2814" t="s">
        <v>31</v>
      </c>
    </row>
    <row r="2815" spans="1:19" x14ac:dyDescent="0.25">
      <c r="A2815" t="s">
        <v>338</v>
      </c>
      <c r="B2815" t="s">
        <v>27322</v>
      </c>
      <c r="C2815" t="s">
        <v>36831</v>
      </c>
      <c r="E2815" t="s">
        <v>220</v>
      </c>
      <c r="F2815" t="s">
        <v>170</v>
      </c>
      <c r="G2815">
        <v>92127</v>
      </c>
      <c r="H2815">
        <v>33.019868000000002</v>
      </c>
      <c r="I2815">
        <v>-117.126321</v>
      </c>
      <c r="J2815" s="1" t="d">
        <v>2019-03-07</v>
      </c>
      <c r="K2815">
        <v>117724</v>
      </c>
      <c r="L2815" t="s">
        <v>71</v>
      </c>
      <c r="M2815" s="1" t="d">
        <v>2018-12-01</v>
      </c>
      <c r="N2815">
        <v>12</v>
      </c>
      <c r="O2815">
        <v>1</v>
      </c>
      <c r="P2815">
        <v>2018</v>
      </c>
      <c r="R2815" t="s">
        <v>26</v>
      </c>
      <c r="S2815" t="s">
        <v>31</v>
      </c>
    </row>
    <row r="2816" spans="1:19" x14ac:dyDescent="0.25">
      <c r="A2816" t="s">
        <v>338</v>
      </c>
      <c r="B2816" t="s">
        <v>27482</v>
      </c>
      <c r="C2816" t="s">
        <v>36832</v>
      </c>
      <c r="E2816" t="s">
        <v>17641</v>
      </c>
      <c r="F2816" t="s">
        <v>1091</v>
      </c>
      <c r="G2816">
        <v>8066</v>
      </c>
      <c r="H2816">
        <v>39.821983000000003</v>
      </c>
      <c r="I2816">
        <v>-75.240841000000003</v>
      </c>
      <c r="J2816" s="1" t="d">
        <v>2019-03-07</v>
      </c>
      <c r="K2816">
        <v>117725</v>
      </c>
      <c r="L2816" t="s">
        <v>71</v>
      </c>
      <c r="M2816" s="1" t="d">
        <v>2018-12-01</v>
      </c>
      <c r="N2816">
        <v>12</v>
      </c>
      <c r="O2816">
        <v>1</v>
      </c>
      <c r="P2816">
        <v>2018</v>
      </c>
      <c r="R2816" t="s">
        <v>26</v>
      </c>
      <c r="S2816" t="s">
        <v>31</v>
      </c>
    </row>
    <row r="2817" spans="1:19" x14ac:dyDescent="0.25">
      <c r="A2817" t="s">
        <v>338</v>
      </c>
      <c r="B2817" t="s">
        <v>36833</v>
      </c>
      <c r="C2817" t="s">
        <v>32753</v>
      </c>
      <c r="E2817" t="s">
        <v>32754</v>
      </c>
      <c r="F2817" t="s">
        <v>42</v>
      </c>
      <c r="G2817">
        <v>2649</v>
      </c>
      <c r="H2817">
        <v>41.617511999999998</v>
      </c>
      <c r="I2817">
        <v>-70.488528000000002</v>
      </c>
      <c r="J2817" s="1" t="d">
        <v>2019-03-07</v>
      </c>
      <c r="K2817">
        <v>117726</v>
      </c>
      <c r="L2817" t="s">
        <v>71</v>
      </c>
      <c r="M2817" s="1" t="d">
        <v>2018-12-01</v>
      </c>
      <c r="N2817">
        <v>12</v>
      </c>
      <c r="O2817">
        <v>1</v>
      </c>
      <c r="P2817">
        <v>2018</v>
      </c>
      <c r="R2817" t="s">
        <v>26</v>
      </c>
      <c r="S2817" t="s">
        <v>31</v>
      </c>
    </row>
    <row r="2818" spans="1:19" x14ac:dyDescent="0.25">
      <c r="A2818" t="s">
        <v>338</v>
      </c>
      <c r="B2818" t="s">
        <v>36834</v>
      </c>
      <c r="C2818" t="s">
        <v>36835</v>
      </c>
      <c r="E2818" t="s">
        <v>9118</v>
      </c>
      <c r="F2818" t="s">
        <v>42</v>
      </c>
      <c r="G2818">
        <v>1749</v>
      </c>
      <c r="H2818">
        <v>42.395592000000001</v>
      </c>
      <c r="I2818">
        <v>-71.594943000000001</v>
      </c>
      <c r="J2818" s="1" t="d">
        <v>2019-03-07</v>
      </c>
      <c r="K2818">
        <v>117727</v>
      </c>
      <c r="L2818" t="s">
        <v>71</v>
      </c>
      <c r="M2818" s="1" t="d">
        <v>2018-12-01</v>
      </c>
      <c r="N2818">
        <v>12</v>
      </c>
      <c r="O2818">
        <v>1</v>
      </c>
      <c r="P2818">
        <v>2018</v>
      </c>
      <c r="R2818" t="s">
        <v>26</v>
      </c>
      <c r="S2818" t="s">
        <v>31</v>
      </c>
    </row>
    <row r="2819" spans="1:19" x14ac:dyDescent="0.25">
      <c r="A2819" t="s">
        <v>338</v>
      </c>
      <c r="B2819" t="s">
        <v>36836</v>
      </c>
      <c r="C2819" t="s">
        <v>36837</v>
      </c>
      <c r="E2819" t="s">
        <v>10233</v>
      </c>
      <c r="F2819" t="s">
        <v>269</v>
      </c>
      <c r="G2819">
        <v>22402</v>
      </c>
      <c r="H2819">
        <v>38.133336999999997</v>
      </c>
      <c r="I2819">
        <v>-79.043222999999998</v>
      </c>
      <c r="J2819" s="1" t="d">
        <v>2019-03-07</v>
      </c>
      <c r="K2819">
        <v>117728</v>
      </c>
      <c r="L2819" t="s">
        <v>71</v>
      </c>
      <c r="M2819" s="1" t="d">
        <v>2018-12-01</v>
      </c>
      <c r="N2819">
        <v>12</v>
      </c>
      <c r="O2819">
        <v>1</v>
      </c>
      <c r="P2819">
        <v>2018</v>
      </c>
      <c r="R2819" t="s">
        <v>26</v>
      </c>
      <c r="S2819" t="s">
        <v>31</v>
      </c>
    </row>
    <row r="2820" spans="1:19" x14ac:dyDescent="0.25">
      <c r="A2820" t="s">
        <v>338</v>
      </c>
      <c r="B2820" t="s">
        <v>36838</v>
      </c>
      <c r="C2820" t="s">
        <v>36839</v>
      </c>
      <c r="E2820" t="s">
        <v>36840</v>
      </c>
      <c r="F2820" t="s">
        <v>48</v>
      </c>
      <c r="G2820">
        <v>14779</v>
      </c>
      <c r="H2820">
        <v>42.153351000000001</v>
      </c>
      <c r="I2820">
        <v>-78.747816</v>
      </c>
      <c r="J2820" s="1" t="d">
        <v>2019-03-07</v>
      </c>
      <c r="K2820">
        <v>117729</v>
      </c>
      <c r="L2820" t="s">
        <v>71</v>
      </c>
      <c r="M2820" s="1" t="d">
        <v>2018-12-01</v>
      </c>
      <c r="N2820">
        <v>12</v>
      </c>
      <c r="O2820">
        <v>1</v>
      </c>
      <c r="P2820">
        <v>2018</v>
      </c>
      <c r="R2820" t="s">
        <v>26</v>
      </c>
      <c r="S2820" t="s">
        <v>31</v>
      </c>
    </row>
    <row r="2821" spans="1:19" x14ac:dyDescent="0.25">
      <c r="A2821" t="s">
        <v>338</v>
      </c>
      <c r="B2821" t="s">
        <v>36841</v>
      </c>
      <c r="C2821" t="s">
        <v>36842</v>
      </c>
      <c r="E2821" t="s">
        <v>220</v>
      </c>
      <c r="F2821" t="s">
        <v>170</v>
      </c>
      <c r="G2821">
        <v>92108</v>
      </c>
      <c r="H2821">
        <v>32.768434999999997</v>
      </c>
      <c r="I2821">
        <v>-117.163168</v>
      </c>
      <c r="J2821" s="1" t="d">
        <v>2019-03-07</v>
      </c>
      <c r="K2821">
        <v>117730</v>
      </c>
      <c r="L2821" t="s">
        <v>71</v>
      </c>
      <c r="M2821" s="1" t="d">
        <v>2018-12-01</v>
      </c>
      <c r="N2821">
        <v>12</v>
      </c>
      <c r="O2821">
        <v>1</v>
      </c>
      <c r="P2821">
        <v>2018</v>
      </c>
      <c r="R2821" t="s">
        <v>26</v>
      </c>
      <c r="S2821" t="s">
        <v>31</v>
      </c>
    </row>
    <row r="2822" spans="1:19" x14ac:dyDescent="0.25">
      <c r="A2822" t="s">
        <v>338</v>
      </c>
      <c r="B2822" t="s">
        <v>36843</v>
      </c>
      <c r="C2822" t="s">
        <v>36844</v>
      </c>
      <c r="E2822" t="s">
        <v>188</v>
      </c>
      <c r="F2822" t="s">
        <v>170</v>
      </c>
      <c r="G2822">
        <v>95128</v>
      </c>
      <c r="H2822">
        <v>37.321821</v>
      </c>
      <c r="I2822">
        <v>-121.949943</v>
      </c>
      <c r="J2822" s="1" t="d">
        <v>2019-03-07</v>
      </c>
      <c r="K2822">
        <v>117731</v>
      </c>
      <c r="L2822" t="s">
        <v>71</v>
      </c>
      <c r="M2822" s="1" t="d">
        <v>2018-12-01</v>
      </c>
      <c r="N2822">
        <v>12</v>
      </c>
      <c r="O2822">
        <v>1</v>
      </c>
      <c r="P2822">
        <v>2018</v>
      </c>
      <c r="R2822" t="s">
        <v>26</v>
      </c>
      <c r="S2822" t="s">
        <v>31</v>
      </c>
    </row>
    <row r="2823" spans="1:19" x14ac:dyDescent="0.25">
      <c r="A2823" t="s">
        <v>338</v>
      </c>
      <c r="B2823" t="s">
        <v>36845</v>
      </c>
      <c r="C2823" t="s">
        <v>36846</v>
      </c>
      <c r="E2823" t="s">
        <v>2802</v>
      </c>
      <c r="F2823" t="s">
        <v>157</v>
      </c>
      <c r="G2823">
        <v>19130</v>
      </c>
      <c r="H2823">
        <v>39.961747000000003</v>
      </c>
      <c r="I2823">
        <v>-75.171462000000005</v>
      </c>
      <c r="J2823" s="1" t="d">
        <v>2019-03-07</v>
      </c>
      <c r="K2823">
        <v>117732</v>
      </c>
      <c r="L2823" t="s">
        <v>71</v>
      </c>
      <c r="M2823" s="1" t="d">
        <v>2018-12-01</v>
      </c>
      <c r="N2823">
        <v>12</v>
      </c>
      <c r="O2823">
        <v>1</v>
      </c>
      <c r="P2823">
        <v>2018</v>
      </c>
      <c r="R2823" t="s">
        <v>26</v>
      </c>
      <c r="S2823" t="s">
        <v>31</v>
      </c>
    </row>
    <row r="2824" spans="1:19" x14ac:dyDescent="0.25">
      <c r="A2824" t="s">
        <v>338</v>
      </c>
      <c r="B2824" t="s">
        <v>36873</v>
      </c>
      <c r="C2824" t="s">
        <v>36874</v>
      </c>
      <c r="E2824" t="s">
        <v>36875</v>
      </c>
      <c r="F2824" t="s">
        <v>101</v>
      </c>
      <c r="G2824">
        <v>84092</v>
      </c>
      <c r="H2824">
        <v>40.590727999999999</v>
      </c>
      <c r="I2824">
        <v>-111.62776700000001</v>
      </c>
      <c r="J2824" s="1" t="d">
        <v>2019-03-07</v>
      </c>
      <c r="K2824">
        <v>117864</v>
      </c>
      <c r="L2824" t="s">
        <v>71</v>
      </c>
      <c r="M2824" s="1" t="d">
        <v>2018-02-01</v>
      </c>
      <c r="N2824">
        <v>2</v>
      </c>
      <c r="O2824">
        <v>1</v>
      </c>
      <c r="P2824">
        <v>2018</v>
      </c>
      <c r="R2824" t="s">
        <v>26</v>
      </c>
      <c r="S2824" t="s">
        <v>31</v>
      </c>
    </row>
    <row r="2825" spans="1:19" x14ac:dyDescent="0.25">
      <c r="A2825" t="s">
        <v>338</v>
      </c>
      <c r="B2825" t="s">
        <v>5781</v>
      </c>
      <c r="C2825" t="s">
        <v>36902</v>
      </c>
      <c r="E2825" t="s">
        <v>11244</v>
      </c>
      <c r="F2825" t="s">
        <v>373</v>
      </c>
      <c r="G2825">
        <v>60068</v>
      </c>
      <c r="H2825">
        <v>42.010340999999997</v>
      </c>
      <c r="I2825">
        <v>-87.824832000000001</v>
      </c>
      <c r="J2825" s="1" t="d">
        <v>2019-03-07</v>
      </c>
      <c r="K2825">
        <v>118519</v>
      </c>
      <c r="L2825" t="s">
        <v>71</v>
      </c>
      <c r="M2825" s="1" t="d">
        <v>2018-06-01</v>
      </c>
      <c r="N2825">
        <v>6</v>
      </c>
      <c r="O2825">
        <v>1</v>
      </c>
      <c r="P2825">
        <v>2018</v>
      </c>
      <c r="R2825" t="s">
        <v>26</v>
      </c>
      <c r="S2825" t="s">
        <v>31</v>
      </c>
    </row>
    <row r="2826" spans="1:19" x14ac:dyDescent="0.25">
      <c r="A2826" t="s">
        <v>338</v>
      </c>
      <c r="B2826" t="s">
        <v>36903</v>
      </c>
      <c r="C2826" t="s">
        <v>36904</v>
      </c>
      <c r="E2826" t="s">
        <v>20653</v>
      </c>
      <c r="F2826" t="s">
        <v>10</v>
      </c>
      <c r="G2826">
        <v>83301</v>
      </c>
      <c r="H2826">
        <v>42.588091900000002</v>
      </c>
      <c r="I2826">
        <v>-114.3592886</v>
      </c>
      <c r="J2826" s="1" t="d">
        <v>2019-03-07</v>
      </c>
      <c r="K2826">
        <v>118524</v>
      </c>
      <c r="L2826" t="s">
        <v>71</v>
      </c>
      <c r="M2826" s="1" t="d">
        <v>2018-12-01</v>
      </c>
      <c r="N2826">
        <v>12</v>
      </c>
      <c r="O2826">
        <v>1</v>
      </c>
      <c r="P2826">
        <v>2018</v>
      </c>
      <c r="R2826" t="s">
        <v>26</v>
      </c>
      <c r="S2826" t="s">
        <v>27</v>
      </c>
    </row>
    <row r="2827" spans="1:19" x14ac:dyDescent="0.25">
      <c r="A2827" t="s">
        <v>338</v>
      </c>
      <c r="B2827" t="s">
        <v>36905</v>
      </c>
      <c r="C2827" t="s">
        <v>36906</v>
      </c>
      <c r="E2827" t="s">
        <v>80</v>
      </c>
      <c r="F2827" t="s">
        <v>10</v>
      </c>
      <c r="G2827">
        <v>83708</v>
      </c>
      <c r="H2827">
        <v>43.606319900000003</v>
      </c>
      <c r="I2827">
        <v>-116.33270469999999</v>
      </c>
      <c r="J2827" s="1" t="d">
        <v>2019-03-07</v>
      </c>
      <c r="K2827">
        <v>118525</v>
      </c>
      <c r="L2827" t="s">
        <v>71</v>
      </c>
      <c r="M2827" s="1" t="d">
        <v>2018-12-01</v>
      </c>
      <c r="N2827">
        <v>12</v>
      </c>
      <c r="O2827">
        <v>1</v>
      </c>
      <c r="P2827">
        <v>2018</v>
      </c>
      <c r="R2827" t="s">
        <v>26</v>
      </c>
      <c r="S2827" t="s">
        <v>27</v>
      </c>
    </row>
    <row r="2828" spans="1:19" x14ac:dyDescent="0.25">
      <c r="A2828" t="s">
        <v>338</v>
      </c>
      <c r="B2828" t="s">
        <v>36907</v>
      </c>
      <c r="C2828" t="s">
        <v>36908</v>
      </c>
      <c r="D2828" t="s">
        <v>36909</v>
      </c>
      <c r="E2828" t="s">
        <v>36910</v>
      </c>
      <c r="F2828" t="s">
        <v>496</v>
      </c>
      <c r="G2828">
        <v>48021</v>
      </c>
      <c r="H2828">
        <v>42.468449999999997</v>
      </c>
      <c r="I2828">
        <v>-82.954854999999995</v>
      </c>
      <c r="J2828" s="1" t="d">
        <v>2019-03-07</v>
      </c>
      <c r="K2828">
        <v>118692</v>
      </c>
      <c r="L2828" t="s">
        <v>71</v>
      </c>
      <c r="M2828" s="1" t="d">
        <v>2018-07-01</v>
      </c>
      <c r="N2828">
        <v>7</v>
      </c>
      <c r="O2828">
        <v>1</v>
      </c>
      <c r="P2828">
        <v>2018</v>
      </c>
      <c r="R2828" t="s">
        <v>26</v>
      </c>
      <c r="S2828" t="s">
        <v>31</v>
      </c>
    </row>
    <row r="2829" spans="1:19" x14ac:dyDescent="0.25">
      <c r="A2829" t="s">
        <v>338</v>
      </c>
      <c r="B2829" t="s">
        <v>36926</v>
      </c>
      <c r="C2829" t="s">
        <v>36927</v>
      </c>
      <c r="E2829" t="s">
        <v>1522</v>
      </c>
      <c r="F2829" t="s">
        <v>59</v>
      </c>
      <c r="G2829">
        <v>45409</v>
      </c>
      <c r="H2829">
        <v>39.738422999999997</v>
      </c>
      <c r="I2829">
        <v>-84.183588</v>
      </c>
      <c r="J2829" s="1" t="d">
        <v>2019-03-07</v>
      </c>
      <c r="K2829">
        <v>118737</v>
      </c>
      <c r="L2829" t="s">
        <v>71</v>
      </c>
      <c r="M2829" s="1" t="d">
        <v>2018-01-01</v>
      </c>
      <c r="N2829">
        <v>1</v>
      </c>
      <c r="O2829">
        <v>1</v>
      </c>
      <c r="P2829">
        <v>2018</v>
      </c>
      <c r="R2829" t="s">
        <v>26</v>
      </c>
      <c r="S2829" t="s">
        <v>31</v>
      </c>
    </row>
    <row r="2830" spans="1:19" x14ac:dyDescent="0.25">
      <c r="A2830" t="s">
        <v>338</v>
      </c>
      <c r="B2830" t="s">
        <v>36928</v>
      </c>
      <c r="C2830" t="s">
        <v>8244</v>
      </c>
      <c r="D2830" t="s">
        <v>36929</v>
      </c>
      <c r="E2830" t="s">
        <v>622</v>
      </c>
      <c r="F2830" t="s">
        <v>119</v>
      </c>
      <c r="G2830">
        <v>55155</v>
      </c>
      <c r="H2830">
        <v>44.955829000000001</v>
      </c>
      <c r="I2830">
        <v>-93.082472999999993</v>
      </c>
      <c r="J2830" s="1" t="d">
        <v>2019-03-07</v>
      </c>
      <c r="K2830">
        <v>118928</v>
      </c>
      <c r="L2830" t="s">
        <v>71</v>
      </c>
      <c r="M2830" s="1" t="d">
        <v>2018-06-01</v>
      </c>
      <c r="N2830">
        <v>6</v>
      </c>
      <c r="O2830">
        <v>1</v>
      </c>
      <c r="P2830">
        <v>2018</v>
      </c>
      <c r="R2830" t="s">
        <v>26</v>
      </c>
      <c r="S2830" t="s">
        <v>27</v>
      </c>
    </row>
    <row r="2831" spans="1:19" x14ac:dyDescent="0.25">
      <c r="A2831" t="s">
        <v>338</v>
      </c>
      <c r="B2831" t="s">
        <v>36930</v>
      </c>
      <c r="C2831" t="s">
        <v>36931</v>
      </c>
      <c r="E2831" t="s">
        <v>2625</v>
      </c>
      <c r="F2831" t="s">
        <v>59</v>
      </c>
      <c r="G2831">
        <v>45219</v>
      </c>
      <c r="H2831">
        <v>39.129196999999998</v>
      </c>
      <c r="I2831">
        <v>-84.512044000000003</v>
      </c>
      <c r="J2831" s="1" t="d">
        <v>2019-03-07</v>
      </c>
      <c r="K2831">
        <v>118935</v>
      </c>
      <c r="L2831" t="s">
        <v>71</v>
      </c>
      <c r="M2831" s="1" t="d">
        <v>2018-12-01</v>
      </c>
      <c r="N2831">
        <v>12</v>
      </c>
      <c r="O2831">
        <v>1</v>
      </c>
      <c r="P2831">
        <v>2018</v>
      </c>
      <c r="R2831" t="s">
        <v>26</v>
      </c>
      <c r="S2831" t="s">
        <v>31</v>
      </c>
    </row>
    <row r="2832" spans="1:19" x14ac:dyDescent="0.25">
      <c r="A2832" t="s">
        <v>338</v>
      </c>
      <c r="B2832" t="s">
        <v>36986</v>
      </c>
      <c r="C2832" t="s">
        <v>36987</v>
      </c>
      <c r="E2832" t="s">
        <v>35962</v>
      </c>
      <c r="F2832" t="s">
        <v>1120</v>
      </c>
      <c r="G2832">
        <v>5149</v>
      </c>
      <c r="H2832">
        <v>43.424357999999998</v>
      </c>
      <c r="I2832">
        <v>-72.716903000000002</v>
      </c>
      <c r="J2832" s="1" t="d">
        <v>2019-04-08</v>
      </c>
      <c r="K2832">
        <v>118966</v>
      </c>
      <c r="L2832" t="s">
        <v>24</v>
      </c>
      <c r="M2832" s="1" t="d">
        <v>2018-11-01</v>
      </c>
      <c r="N2832">
        <v>11</v>
      </c>
      <c r="O2832">
        <v>1</v>
      </c>
      <c r="P2832">
        <v>2018</v>
      </c>
      <c r="R2832" t="s">
        <v>26</v>
      </c>
      <c r="S2832" t="s">
        <v>31</v>
      </c>
    </row>
    <row r="2833" spans="1:19" x14ac:dyDescent="0.25">
      <c r="A2833" t="s">
        <v>338</v>
      </c>
      <c r="B2833" t="s">
        <v>37000</v>
      </c>
      <c r="C2833" t="s">
        <v>37001</v>
      </c>
      <c r="E2833" t="s">
        <v>226</v>
      </c>
      <c r="F2833" t="s">
        <v>170</v>
      </c>
      <c r="G2833">
        <v>90015</v>
      </c>
      <c r="H2833">
        <v>34.038331999999997</v>
      </c>
      <c r="I2833">
        <v>-118.261672</v>
      </c>
      <c r="J2833" s="1" t="d">
        <v>2019-04-08</v>
      </c>
      <c r="K2833">
        <v>120508</v>
      </c>
      <c r="L2833" t="s">
        <v>24</v>
      </c>
      <c r="M2833" s="1" t="d">
        <v>2018-03-01</v>
      </c>
      <c r="N2833">
        <v>3</v>
      </c>
      <c r="O2833">
        <v>1</v>
      </c>
      <c r="P2833">
        <v>2018</v>
      </c>
      <c r="R2833" t="s">
        <v>26</v>
      </c>
      <c r="S2833" t="s">
        <v>31</v>
      </c>
    </row>
    <row r="2834" spans="1:19" x14ac:dyDescent="0.25">
      <c r="A2834" t="s">
        <v>338</v>
      </c>
      <c r="B2834" t="s">
        <v>37022</v>
      </c>
      <c r="C2834" t="s">
        <v>37023</v>
      </c>
      <c r="E2834" t="s">
        <v>37024</v>
      </c>
      <c r="F2834" t="s">
        <v>1026</v>
      </c>
      <c r="G2834">
        <v>3581</v>
      </c>
      <c r="H2834">
        <v>44.289406</v>
      </c>
      <c r="I2834">
        <v>-71.223730000000003</v>
      </c>
      <c r="J2834" s="1" t="d">
        <v>2019-04-08</v>
      </c>
      <c r="K2834">
        <v>120814</v>
      </c>
      <c r="L2834" t="s">
        <v>24</v>
      </c>
      <c r="M2834" s="1" t="d">
        <v>2018-09-12</v>
      </c>
      <c r="N2834">
        <v>9</v>
      </c>
      <c r="O2834">
        <v>12</v>
      </c>
      <c r="P2834">
        <v>2018</v>
      </c>
      <c r="R2834" t="s">
        <v>26</v>
      </c>
      <c r="S2834" t="s">
        <v>31</v>
      </c>
    </row>
    <row r="2835" spans="1:19" x14ac:dyDescent="0.25">
      <c r="A2835" t="s">
        <v>338</v>
      </c>
      <c r="B2835" t="s">
        <v>37046</v>
      </c>
      <c r="C2835" t="s">
        <v>37047</v>
      </c>
      <c r="E2835" t="s">
        <v>602</v>
      </c>
      <c r="F2835" t="s">
        <v>48</v>
      </c>
      <c r="G2835">
        <v>14222</v>
      </c>
      <c r="H2835">
        <v>42.910628000000003</v>
      </c>
      <c r="I2835">
        <v>-78.876862000000003</v>
      </c>
      <c r="J2835" s="1" t="d">
        <v>2019-04-08</v>
      </c>
      <c r="K2835">
        <v>120916</v>
      </c>
      <c r="L2835" t="s">
        <v>24</v>
      </c>
      <c r="M2835" s="1" t="d">
        <v>2018-04-01</v>
      </c>
      <c r="N2835">
        <v>4</v>
      </c>
      <c r="O2835">
        <v>1</v>
      </c>
      <c r="P2835">
        <v>2018</v>
      </c>
      <c r="R2835" t="s">
        <v>26</v>
      </c>
      <c r="S2835" t="s">
        <v>31</v>
      </c>
    </row>
    <row r="2836" spans="1:19" x14ac:dyDescent="0.25">
      <c r="A2836" t="s">
        <v>338</v>
      </c>
      <c r="B2836" t="s">
        <v>37053</v>
      </c>
      <c r="C2836" t="s">
        <v>37054</v>
      </c>
      <c r="E2836" t="s">
        <v>24037</v>
      </c>
      <c r="F2836" t="s">
        <v>64</v>
      </c>
      <c r="G2836">
        <v>82414</v>
      </c>
      <c r="H2836">
        <v>44.524239000000001</v>
      </c>
      <c r="I2836">
        <v>-109.074214</v>
      </c>
      <c r="J2836" s="1" t="d">
        <v>2019-04-08</v>
      </c>
      <c r="K2836">
        <v>121019</v>
      </c>
      <c r="L2836" t="s">
        <v>24</v>
      </c>
      <c r="M2836" s="1" t="d">
        <v>2018-04-01</v>
      </c>
      <c r="N2836">
        <v>4</v>
      </c>
      <c r="O2836">
        <v>1</v>
      </c>
      <c r="P2836">
        <v>2018</v>
      </c>
      <c r="R2836" t="s">
        <v>26</v>
      </c>
      <c r="S2836" t="s">
        <v>31</v>
      </c>
    </row>
    <row r="2837" spans="1:19" x14ac:dyDescent="0.25">
      <c r="A2837" t="s">
        <v>338</v>
      </c>
      <c r="B2837" t="s">
        <v>37070</v>
      </c>
      <c r="C2837" t="s">
        <v>24782</v>
      </c>
      <c r="D2837" t="s">
        <v>37071</v>
      </c>
      <c r="E2837" t="s">
        <v>24784</v>
      </c>
      <c r="F2837" t="s">
        <v>64</v>
      </c>
      <c r="G2837">
        <v>82190</v>
      </c>
      <c r="H2837">
        <v>44.732371000000001</v>
      </c>
      <c r="I2837">
        <v>-110.485697</v>
      </c>
      <c r="J2837" s="1" t="d">
        <v>2019-04-08</v>
      </c>
      <c r="K2837">
        <v>121090</v>
      </c>
      <c r="L2837" t="s">
        <v>24</v>
      </c>
      <c r="M2837" s="1" t="d">
        <v>2018-08-13</v>
      </c>
      <c r="N2837">
        <v>8</v>
      </c>
      <c r="O2837">
        <v>13</v>
      </c>
      <c r="P2837">
        <v>2018</v>
      </c>
      <c r="R2837" t="s">
        <v>26</v>
      </c>
      <c r="S2837" t="s">
        <v>31</v>
      </c>
    </row>
    <row r="2838" spans="1:19" x14ac:dyDescent="0.25">
      <c r="A2838" t="s">
        <v>338</v>
      </c>
      <c r="B2838" t="s">
        <v>37072</v>
      </c>
      <c r="C2838" t="s">
        <v>37073</v>
      </c>
      <c r="D2838" t="s">
        <v>37074</v>
      </c>
      <c r="E2838" t="s">
        <v>37075</v>
      </c>
      <c r="F2838" t="s">
        <v>64</v>
      </c>
      <c r="G2838">
        <v>82190</v>
      </c>
      <c r="H2838">
        <v>44.554465999999998</v>
      </c>
      <c r="I2838">
        <v>-110.403097</v>
      </c>
      <c r="J2838" s="1" t="d">
        <v>2019-04-08</v>
      </c>
      <c r="K2838">
        <v>121091</v>
      </c>
      <c r="L2838" t="s">
        <v>24</v>
      </c>
      <c r="M2838" s="1" t="d">
        <v>2018-08-15</v>
      </c>
      <c r="N2838">
        <v>8</v>
      </c>
      <c r="O2838">
        <v>15</v>
      </c>
      <c r="P2838">
        <v>2018</v>
      </c>
      <c r="R2838" t="s">
        <v>26</v>
      </c>
      <c r="S2838" t="s">
        <v>31</v>
      </c>
    </row>
    <row r="2839" spans="1:19" x14ac:dyDescent="0.25">
      <c r="A2839" t="s">
        <v>338</v>
      </c>
      <c r="B2839" t="s">
        <v>37076</v>
      </c>
      <c r="C2839" t="s">
        <v>37077</v>
      </c>
      <c r="D2839" t="s">
        <v>37078</v>
      </c>
      <c r="E2839" t="s">
        <v>37079</v>
      </c>
      <c r="F2839" t="s">
        <v>48</v>
      </c>
      <c r="G2839">
        <v>14865</v>
      </c>
      <c r="H2839">
        <v>42.346381999999998</v>
      </c>
      <c r="I2839">
        <v>-76.848139000000003</v>
      </c>
      <c r="K2839">
        <v>121285</v>
      </c>
      <c r="L2839" t="s">
        <v>37080</v>
      </c>
      <c r="M2839" s="1" t="d">
        <v>2018-04-01</v>
      </c>
      <c r="N2839">
        <v>4</v>
      </c>
      <c r="O2839">
        <v>1</v>
      </c>
      <c r="P2839">
        <v>2018</v>
      </c>
      <c r="R2839" t="s">
        <v>26</v>
      </c>
      <c r="S2839" t="s">
        <v>31</v>
      </c>
    </row>
    <row r="2840" spans="1:19" x14ac:dyDescent="0.25">
      <c r="A2840" t="s">
        <v>338</v>
      </c>
      <c r="B2840" t="s">
        <v>37081</v>
      </c>
      <c r="C2840" t="s">
        <v>33430</v>
      </c>
      <c r="E2840" t="s">
        <v>1009</v>
      </c>
      <c r="F2840" t="s">
        <v>212</v>
      </c>
      <c r="G2840">
        <v>28208</v>
      </c>
      <c r="H2840">
        <v>35.344935999999997</v>
      </c>
      <c r="I2840">
        <v>-80.842226999999994</v>
      </c>
      <c r="K2840">
        <v>121301</v>
      </c>
      <c r="L2840" t="s">
        <v>37082</v>
      </c>
      <c r="M2840" s="1" t="d">
        <v>2018-11-01</v>
      </c>
      <c r="N2840">
        <v>11</v>
      </c>
      <c r="O2840">
        <v>1</v>
      </c>
      <c r="P2840">
        <v>2018</v>
      </c>
      <c r="R2840" t="s">
        <v>26</v>
      </c>
      <c r="S2840" t="s">
        <v>31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vt:i4>
      </vt:variant>
      <vt:variant>
        <vt:lpstr>Charts</vt:lpstr>
      </vt:variant>
      <vt:variant>
        <vt:i4>2</vt:i4>
      </vt:variant>
    </vt:vector>
  </HeadingPairs>
  <TitlesOfParts>
    <vt:vector size="5" baseType="lpstr">
      <vt:lpstr>fueling_stations</vt:lpstr>
      <vt:lpstr>Fueling Station per State</vt:lpstr>
      <vt:lpstr>2019-2018 Fueling stations</vt:lpstr>
      <vt:lpstr>Fueling_Stations_Charts</vt:lpstr>
      <vt:lpstr>Fueling_Station_bar_graph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Werbell</dc:creator>
  <cp:lastModifiedBy>Zachary Werbell</cp:lastModifiedBy>
  <dcterms:created xsi:type="dcterms:W3CDTF">2019-04-20T14:53:12Z</dcterms:created>
  <dcterms:modified xsi:type="dcterms:W3CDTF">2019-05-08T03:31:52Z</dcterms:modified>
</cp:coreProperties>
</file>